
<file path=[Content_Types].xml><?xml version="1.0" encoding="utf-8"?>
<Types xmlns="http://schemas.openxmlformats.org/package/2006/content-types">
  <Default Extension="bin" ContentType="application/vnd.ms-office.vbaProject"/>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codeName="{B7FE6334-C1A2-E50D-BD3D-5F4D41BBC2E3}"/>
  <workbookPr codeName="ThisWorkbook" defaultThemeVersion="124226"/>
  <bookViews>
    <workbookView xWindow="120" yWindow="30" windowWidth="19440" windowHeight="12240" tabRatio="836" firstSheet="6" activeTab="7"/>
  </bookViews>
  <sheets>
    <sheet name="Log_working_2-way" sheetId="10" state="hidden" r:id="rId1"/>
    <sheet name="Log_working_3-way" sheetId="3" state="hidden" r:id="rId2"/>
    <sheet name="OddsRatio_working_3-way" sheetId="4" state="hidden" r:id="rId3"/>
    <sheet name="MPTO_working_2-way" sheetId="9" state="hidden" r:id="rId4"/>
    <sheet name="MPTO_working_3-way" sheetId="5" state="hidden" r:id="rId5"/>
    <sheet name="OddsRatio_working_2-way" sheetId="11" state="hidden" r:id="rId6"/>
    <sheet name="True_Odds_Calculator_2-way" sheetId="8" r:id="rId7"/>
    <sheet name="True_Odds_Calculator_3-way" sheetId="2" r:id="rId8"/>
  </sheets>
  <functionGroups/>
  <calcPr calcId="125725"/>
</workbook>
</file>

<file path=xl/calcChain.xml><?xml version="1.0" encoding="utf-8"?>
<calcChain xmlns="http://schemas.openxmlformats.org/spreadsheetml/2006/main">
  <c r="C4" i="8"/>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3"/>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8"/>
  <c r="I999"/>
  <c r="I1000"/>
  <c r="I1001"/>
  <c r="I100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A3" i="11"/>
  <c r="B3"/>
  <c r="C3"/>
  <c r="D3"/>
  <c r="E3" s="1"/>
  <c r="A4"/>
  <c r="B4"/>
  <c r="C4"/>
  <c r="D4"/>
  <c r="F4" s="1"/>
  <c r="A5"/>
  <c r="B5"/>
  <c r="C5"/>
  <c r="D5"/>
  <c r="A6"/>
  <c r="B6"/>
  <c r="C6"/>
  <c r="D6"/>
  <c r="A7"/>
  <c r="B7"/>
  <c r="C7"/>
  <c r="D7"/>
  <c r="A8"/>
  <c r="B8"/>
  <c r="C8"/>
  <c r="D8"/>
  <c r="A9"/>
  <c r="B9"/>
  <c r="C9"/>
  <c r="D9"/>
  <c r="A10"/>
  <c r="B10"/>
  <c r="C10"/>
  <c r="D10"/>
  <c r="H10"/>
  <c r="A11"/>
  <c r="B11"/>
  <c r="C11"/>
  <c r="D11"/>
  <c r="F11" s="1"/>
  <c r="A12"/>
  <c r="B12"/>
  <c r="C12"/>
  <c r="D12"/>
  <c r="E12" s="1"/>
  <c r="A13"/>
  <c r="B13"/>
  <c r="C13"/>
  <c r="D13"/>
  <c r="A14"/>
  <c r="B14"/>
  <c r="C14"/>
  <c r="D14"/>
  <c r="A15"/>
  <c r="B15"/>
  <c r="C15"/>
  <c r="D15"/>
  <c r="A16"/>
  <c r="B16"/>
  <c r="C16"/>
  <c r="D16"/>
  <c r="A17"/>
  <c r="B17"/>
  <c r="C17"/>
  <c r="D17"/>
  <c r="A18"/>
  <c r="B18"/>
  <c r="C18"/>
  <c r="D18"/>
  <c r="A19"/>
  <c r="B19"/>
  <c r="C19"/>
  <c r="D19"/>
  <c r="A20"/>
  <c r="B20"/>
  <c r="C20"/>
  <c r="D20"/>
  <c r="H20"/>
  <c r="A21"/>
  <c r="B21"/>
  <c r="C21"/>
  <c r="D21"/>
  <c r="F21" s="1"/>
  <c r="A22"/>
  <c r="B22"/>
  <c r="C22"/>
  <c r="D22"/>
  <c r="A23"/>
  <c r="B23"/>
  <c r="C23"/>
  <c r="D23"/>
  <c r="A24"/>
  <c r="B24"/>
  <c r="C24"/>
  <c r="D24"/>
  <c r="A25"/>
  <c r="B25"/>
  <c r="C25"/>
  <c r="D25"/>
  <c r="A26"/>
  <c r="B26"/>
  <c r="C26"/>
  <c r="D26"/>
  <c r="H26" s="1"/>
  <c r="A27"/>
  <c r="B27"/>
  <c r="C27"/>
  <c r="D27"/>
  <c r="A28"/>
  <c r="B28"/>
  <c r="C28"/>
  <c r="D28"/>
  <c r="A29"/>
  <c r="B29"/>
  <c r="C29"/>
  <c r="D29"/>
  <c r="A30"/>
  <c r="B30"/>
  <c r="C30"/>
  <c r="D30"/>
  <c r="A31"/>
  <c r="B31"/>
  <c r="C31"/>
  <c r="D31"/>
  <c r="A32"/>
  <c r="B32"/>
  <c r="C32"/>
  <c r="D32"/>
  <c r="A33"/>
  <c r="B33"/>
  <c r="C33"/>
  <c r="D33"/>
  <c r="A34"/>
  <c r="B34"/>
  <c r="C34"/>
  <c r="D34"/>
  <c r="A35"/>
  <c r="B35"/>
  <c r="C35"/>
  <c r="D35"/>
  <c r="A36"/>
  <c r="B36"/>
  <c r="C36"/>
  <c r="D36"/>
  <c r="A37"/>
  <c r="B37"/>
  <c r="C37"/>
  <c r="D37"/>
  <c r="F37"/>
  <c r="A38"/>
  <c r="B38"/>
  <c r="C38"/>
  <c r="D38"/>
  <c r="A39"/>
  <c r="B39"/>
  <c r="C39"/>
  <c r="D39"/>
  <c r="A40"/>
  <c r="B40"/>
  <c r="C40"/>
  <c r="D40"/>
  <c r="E40" s="1"/>
  <c r="A41"/>
  <c r="B41"/>
  <c r="C41"/>
  <c r="D41"/>
  <c r="A42"/>
  <c r="B42"/>
  <c r="C42"/>
  <c r="D42"/>
  <c r="H42" s="1"/>
  <c r="A43"/>
  <c r="B43"/>
  <c r="C43"/>
  <c r="D43"/>
  <c r="A44"/>
  <c r="B44"/>
  <c r="C44"/>
  <c r="D44"/>
  <c r="A45"/>
  <c r="B45"/>
  <c r="C45"/>
  <c r="D45"/>
  <c r="A46"/>
  <c r="B46"/>
  <c r="C46"/>
  <c r="D46"/>
  <c r="A47"/>
  <c r="B47"/>
  <c r="C47"/>
  <c r="D47"/>
  <c r="A48"/>
  <c r="B48"/>
  <c r="C48"/>
  <c r="D48"/>
  <c r="E48" s="1"/>
  <c r="A49"/>
  <c r="B49"/>
  <c r="C49"/>
  <c r="D49"/>
  <c r="A50"/>
  <c r="B50"/>
  <c r="C50"/>
  <c r="D50"/>
  <c r="A51"/>
  <c r="B51"/>
  <c r="C51"/>
  <c r="D51"/>
  <c r="A52"/>
  <c r="B52"/>
  <c r="C52"/>
  <c r="D52"/>
  <c r="A53"/>
  <c r="B53"/>
  <c r="C53"/>
  <c r="D53"/>
  <c r="A54"/>
  <c r="B54"/>
  <c r="C54"/>
  <c r="D54"/>
  <c r="A55"/>
  <c r="B55"/>
  <c r="C55"/>
  <c r="D55"/>
  <c r="A56"/>
  <c r="B56"/>
  <c r="C56"/>
  <c r="D56"/>
  <c r="A57"/>
  <c r="B57"/>
  <c r="C57"/>
  <c r="D57"/>
  <c r="A58"/>
  <c r="B58"/>
  <c r="C58"/>
  <c r="D58"/>
  <c r="A59"/>
  <c r="B59"/>
  <c r="C59"/>
  <c r="D59"/>
  <c r="A60"/>
  <c r="B60"/>
  <c r="C60"/>
  <c r="D60"/>
  <c r="A61"/>
  <c r="B61"/>
  <c r="C61"/>
  <c r="D61"/>
  <c r="A62"/>
  <c r="B62"/>
  <c r="C62"/>
  <c r="D62"/>
  <c r="A63"/>
  <c r="B63"/>
  <c r="C63"/>
  <c r="D63"/>
  <c r="A64"/>
  <c r="B64"/>
  <c r="C64"/>
  <c r="D64"/>
  <c r="A65"/>
  <c r="B65"/>
  <c r="C65"/>
  <c r="D65"/>
  <c r="A66"/>
  <c r="B66"/>
  <c r="C66"/>
  <c r="D66"/>
  <c r="A67"/>
  <c r="B67"/>
  <c r="C67"/>
  <c r="D67"/>
  <c r="A68"/>
  <c r="B68"/>
  <c r="C68"/>
  <c r="D68"/>
  <c r="A69"/>
  <c r="B69"/>
  <c r="C69"/>
  <c r="D69"/>
  <c r="E69"/>
  <c r="A70"/>
  <c r="B70"/>
  <c r="C70"/>
  <c r="D70"/>
  <c r="F70" s="1"/>
  <c r="A71"/>
  <c r="B71"/>
  <c r="C71"/>
  <c r="D71"/>
  <c r="A72"/>
  <c r="B72"/>
  <c r="C72"/>
  <c r="D72"/>
  <c r="A73"/>
  <c r="B73"/>
  <c r="C73"/>
  <c r="D73"/>
  <c r="E73" s="1"/>
  <c r="A74"/>
  <c r="B74"/>
  <c r="C74"/>
  <c r="D74"/>
  <c r="F74" s="1"/>
  <c r="A75"/>
  <c r="B75"/>
  <c r="C75"/>
  <c r="D75"/>
  <c r="A76"/>
  <c r="B76"/>
  <c r="C76"/>
  <c r="D76"/>
  <c r="A77"/>
  <c r="B77"/>
  <c r="C77"/>
  <c r="D77"/>
  <c r="A78"/>
  <c r="B78"/>
  <c r="C78"/>
  <c r="D78"/>
  <c r="A79"/>
  <c r="B79"/>
  <c r="C79"/>
  <c r="D79"/>
  <c r="A80"/>
  <c r="B80"/>
  <c r="C80"/>
  <c r="D80"/>
  <c r="A81"/>
  <c r="B81"/>
  <c r="C81"/>
  <c r="D81"/>
  <c r="A82"/>
  <c r="B82"/>
  <c r="C82"/>
  <c r="D82"/>
  <c r="A83"/>
  <c r="B83"/>
  <c r="C83"/>
  <c r="D83"/>
  <c r="A84"/>
  <c r="B84"/>
  <c r="C84"/>
  <c r="D84"/>
  <c r="A85"/>
  <c r="B85"/>
  <c r="C85"/>
  <c r="D85"/>
  <c r="A86"/>
  <c r="B86"/>
  <c r="C86"/>
  <c r="D86"/>
  <c r="A87"/>
  <c r="B87"/>
  <c r="C87"/>
  <c r="D87"/>
  <c r="A88"/>
  <c r="B88"/>
  <c r="C88"/>
  <c r="D88"/>
  <c r="A89"/>
  <c r="B89"/>
  <c r="C89"/>
  <c r="D89"/>
  <c r="A90"/>
  <c r="B90"/>
  <c r="C90"/>
  <c r="D90"/>
  <c r="F90" s="1"/>
  <c r="A91"/>
  <c r="B91"/>
  <c r="C91"/>
  <c r="D91"/>
  <c r="A92"/>
  <c r="B92"/>
  <c r="C92"/>
  <c r="D92"/>
  <c r="A93"/>
  <c r="B93"/>
  <c r="C93"/>
  <c r="D93"/>
  <c r="A94"/>
  <c r="B94"/>
  <c r="C94"/>
  <c r="D94"/>
  <c r="A95"/>
  <c r="B95"/>
  <c r="C95"/>
  <c r="D95"/>
  <c r="A96"/>
  <c r="B96"/>
  <c r="C96"/>
  <c r="D96"/>
  <c r="A97"/>
  <c r="B97"/>
  <c r="C97"/>
  <c r="D97"/>
  <c r="A98"/>
  <c r="B98"/>
  <c r="C98"/>
  <c r="D98"/>
  <c r="A99"/>
  <c r="B99"/>
  <c r="C99"/>
  <c r="D99"/>
  <c r="A100"/>
  <c r="B100"/>
  <c r="C100"/>
  <c r="D100"/>
  <c r="A101"/>
  <c r="B101"/>
  <c r="C101"/>
  <c r="D101"/>
  <c r="A102"/>
  <c r="B102"/>
  <c r="C102"/>
  <c r="D102"/>
  <c r="A103"/>
  <c r="B103"/>
  <c r="C103"/>
  <c r="D103"/>
  <c r="A104"/>
  <c r="B104"/>
  <c r="C104"/>
  <c r="D104"/>
  <c r="A105"/>
  <c r="B105"/>
  <c r="C105"/>
  <c r="D105"/>
  <c r="A106"/>
  <c r="B106"/>
  <c r="C106"/>
  <c r="D106"/>
  <c r="A107"/>
  <c r="B107"/>
  <c r="C107"/>
  <c r="D107"/>
  <c r="A108"/>
  <c r="B108"/>
  <c r="C108"/>
  <c r="D108"/>
  <c r="A109"/>
  <c r="B109"/>
  <c r="C109"/>
  <c r="D109"/>
  <c r="A110"/>
  <c r="B110"/>
  <c r="C110"/>
  <c r="D110"/>
  <c r="A111"/>
  <c r="B111"/>
  <c r="C111"/>
  <c r="D111"/>
  <c r="A112"/>
  <c r="B112"/>
  <c r="C112"/>
  <c r="D112"/>
  <c r="A113"/>
  <c r="B113"/>
  <c r="C113"/>
  <c r="D113"/>
  <c r="A114"/>
  <c r="B114"/>
  <c r="C114"/>
  <c r="D114"/>
  <c r="A115"/>
  <c r="B115"/>
  <c r="C115"/>
  <c r="D115"/>
  <c r="A116"/>
  <c r="B116"/>
  <c r="C116"/>
  <c r="D116"/>
  <c r="A117"/>
  <c r="B117"/>
  <c r="C117"/>
  <c r="D117"/>
  <c r="A118"/>
  <c r="B118"/>
  <c r="C118"/>
  <c r="D118"/>
  <c r="A119"/>
  <c r="B119"/>
  <c r="C119"/>
  <c r="D119"/>
  <c r="A120"/>
  <c r="B120"/>
  <c r="C120"/>
  <c r="D120"/>
  <c r="A121"/>
  <c r="B121"/>
  <c r="C121"/>
  <c r="D121"/>
  <c r="A122"/>
  <c r="B122"/>
  <c r="C122"/>
  <c r="D122"/>
  <c r="F122"/>
  <c r="A123"/>
  <c r="B123"/>
  <c r="C123"/>
  <c r="D123"/>
  <c r="H123" s="1"/>
  <c r="A124"/>
  <c r="B124"/>
  <c r="C124"/>
  <c r="D124"/>
  <c r="A125"/>
  <c r="B125"/>
  <c r="C125"/>
  <c r="D125"/>
  <c r="E125" s="1"/>
  <c r="A126"/>
  <c r="B126"/>
  <c r="C126"/>
  <c r="D126"/>
  <c r="A127"/>
  <c r="B127"/>
  <c r="C127"/>
  <c r="D127"/>
  <c r="H127" s="1"/>
  <c r="A128"/>
  <c r="B128"/>
  <c r="C128"/>
  <c r="D128"/>
  <c r="A129"/>
  <c r="B129"/>
  <c r="C129"/>
  <c r="D129"/>
  <c r="E129" s="1"/>
  <c r="A130"/>
  <c r="B130"/>
  <c r="C130"/>
  <c r="D130"/>
  <c r="F130" s="1"/>
  <c r="A131"/>
  <c r="B131"/>
  <c r="C131"/>
  <c r="D131"/>
  <c r="A132"/>
  <c r="B132"/>
  <c r="C132"/>
  <c r="D132"/>
  <c r="A133"/>
  <c r="B133"/>
  <c r="C133"/>
  <c r="D133"/>
  <c r="E133" s="1"/>
  <c r="A134"/>
  <c r="B134"/>
  <c r="C134"/>
  <c r="D134"/>
  <c r="A135"/>
  <c r="B135"/>
  <c r="C135"/>
  <c r="D135"/>
  <c r="A136"/>
  <c r="B136"/>
  <c r="C136"/>
  <c r="D136"/>
  <c r="A137"/>
  <c r="B137"/>
  <c r="C137"/>
  <c r="D137"/>
  <c r="A138"/>
  <c r="B138"/>
  <c r="C138"/>
  <c r="D138"/>
  <c r="F138" s="1"/>
  <c r="A139"/>
  <c r="B139"/>
  <c r="C139"/>
  <c r="D139"/>
  <c r="A140"/>
  <c r="B140"/>
  <c r="C140"/>
  <c r="D140"/>
  <c r="A141"/>
  <c r="B141"/>
  <c r="C141"/>
  <c r="D141"/>
  <c r="E141" s="1"/>
  <c r="A142"/>
  <c r="B142"/>
  <c r="C142"/>
  <c r="D142"/>
  <c r="A143"/>
  <c r="B143"/>
  <c r="C143"/>
  <c r="D143"/>
  <c r="H143" s="1"/>
  <c r="A144"/>
  <c r="B144"/>
  <c r="C144"/>
  <c r="D144"/>
  <c r="A145"/>
  <c r="B145"/>
  <c r="C145"/>
  <c r="D145"/>
  <c r="E145" s="1"/>
  <c r="A146"/>
  <c r="B146"/>
  <c r="C146"/>
  <c r="D146"/>
  <c r="F146" s="1"/>
  <c r="A147"/>
  <c r="B147"/>
  <c r="C147"/>
  <c r="D147"/>
  <c r="A148"/>
  <c r="B148"/>
  <c r="C148"/>
  <c r="D148"/>
  <c r="A149"/>
  <c r="B149"/>
  <c r="C149"/>
  <c r="D149"/>
  <c r="A150"/>
  <c r="B150"/>
  <c r="C150"/>
  <c r="D150"/>
  <c r="F150" s="1"/>
  <c r="A151"/>
  <c r="B151"/>
  <c r="C151"/>
  <c r="D151"/>
  <c r="A152"/>
  <c r="B152"/>
  <c r="C152"/>
  <c r="D152"/>
  <c r="A153"/>
  <c r="B153"/>
  <c r="C153"/>
  <c r="D153"/>
  <c r="A154"/>
  <c r="B154"/>
  <c r="C154"/>
  <c r="D154"/>
  <c r="F154" s="1"/>
  <c r="A155"/>
  <c r="B155"/>
  <c r="C155"/>
  <c r="D155"/>
  <c r="A156"/>
  <c r="B156"/>
  <c r="C156"/>
  <c r="D156"/>
  <c r="A157"/>
  <c r="B157"/>
  <c r="C157"/>
  <c r="D157"/>
  <c r="H157" s="1"/>
  <c r="A158"/>
  <c r="B158"/>
  <c r="C158"/>
  <c r="D158"/>
  <c r="A159"/>
  <c r="B159"/>
  <c r="C159"/>
  <c r="D159"/>
  <c r="E159" s="1"/>
  <c r="A160"/>
  <c r="B160"/>
  <c r="C160"/>
  <c r="D160"/>
  <c r="F160" s="1"/>
  <c r="A161"/>
  <c r="B161"/>
  <c r="C161"/>
  <c r="D161"/>
  <c r="A162"/>
  <c r="B162"/>
  <c r="C162"/>
  <c r="D162"/>
  <c r="A163"/>
  <c r="B163"/>
  <c r="C163"/>
  <c r="D163"/>
  <c r="E163" s="1"/>
  <c r="A164"/>
  <c r="B164"/>
  <c r="C164"/>
  <c r="D164"/>
  <c r="F164" s="1"/>
  <c r="A165"/>
  <c r="B165"/>
  <c r="C165"/>
  <c r="D165"/>
  <c r="H165" s="1"/>
  <c r="A166"/>
  <c r="B166"/>
  <c r="C166"/>
  <c r="D166"/>
  <c r="A167"/>
  <c r="B167"/>
  <c r="C167"/>
  <c r="D167"/>
  <c r="A168"/>
  <c r="B168"/>
  <c r="C168"/>
  <c r="D168"/>
  <c r="F168" s="1"/>
  <c r="A169"/>
  <c r="B169"/>
  <c r="C169"/>
  <c r="D169"/>
  <c r="A170"/>
  <c r="B170"/>
  <c r="C170"/>
  <c r="D170"/>
  <c r="A171"/>
  <c r="B171"/>
  <c r="C171"/>
  <c r="D171"/>
  <c r="E171" s="1"/>
  <c r="A172"/>
  <c r="B172"/>
  <c r="C172"/>
  <c r="D172"/>
  <c r="A173"/>
  <c r="B173"/>
  <c r="C173"/>
  <c r="D173"/>
  <c r="H173" s="1"/>
  <c r="A174"/>
  <c r="B174"/>
  <c r="C174"/>
  <c r="D174"/>
  <c r="A175"/>
  <c r="B175"/>
  <c r="C175"/>
  <c r="D175"/>
  <c r="A176"/>
  <c r="B176"/>
  <c r="C176"/>
  <c r="D176"/>
  <c r="A177"/>
  <c r="B177"/>
  <c r="C177"/>
  <c r="D177"/>
  <c r="A178"/>
  <c r="B178"/>
  <c r="C178"/>
  <c r="D178"/>
  <c r="A179"/>
  <c r="B179"/>
  <c r="C179"/>
  <c r="D179"/>
  <c r="A180"/>
  <c r="B180"/>
  <c r="C180"/>
  <c r="D180"/>
  <c r="A181"/>
  <c r="B181"/>
  <c r="C181"/>
  <c r="D181"/>
  <c r="A182"/>
  <c r="B182"/>
  <c r="C182"/>
  <c r="D182"/>
  <c r="A183"/>
  <c r="B183"/>
  <c r="C183"/>
  <c r="D183"/>
  <c r="A184"/>
  <c r="B184"/>
  <c r="C184"/>
  <c r="D184"/>
  <c r="F184" s="1"/>
  <c r="A185"/>
  <c r="B185"/>
  <c r="C185"/>
  <c r="D185"/>
  <c r="H185" s="1"/>
  <c r="A186"/>
  <c r="B186"/>
  <c r="C186"/>
  <c r="D186"/>
  <c r="A187"/>
  <c r="B187"/>
  <c r="C187"/>
  <c r="D187"/>
  <c r="A188"/>
  <c r="B188"/>
  <c r="C188"/>
  <c r="D188"/>
  <c r="A189"/>
  <c r="B189"/>
  <c r="C189"/>
  <c r="D189"/>
  <c r="H189" s="1"/>
  <c r="A190"/>
  <c r="B190"/>
  <c r="C190"/>
  <c r="D190"/>
  <c r="A191"/>
  <c r="B191"/>
  <c r="C191"/>
  <c r="D191"/>
  <c r="A192"/>
  <c r="B192"/>
  <c r="C192"/>
  <c r="D192"/>
  <c r="F192" s="1"/>
  <c r="A193"/>
  <c r="B193"/>
  <c r="C193"/>
  <c r="D193"/>
  <c r="A194"/>
  <c r="B194"/>
  <c r="C194"/>
  <c r="D194"/>
  <c r="A195"/>
  <c r="B195"/>
  <c r="C195"/>
  <c r="D195"/>
  <c r="E195" s="1"/>
  <c r="A196"/>
  <c r="B196"/>
  <c r="C196"/>
  <c r="D196"/>
  <c r="F196" s="1"/>
  <c r="A197"/>
  <c r="B197"/>
  <c r="C197"/>
  <c r="D197"/>
  <c r="H197" s="1"/>
  <c r="A198"/>
  <c r="B198"/>
  <c r="C198"/>
  <c r="D198"/>
  <c r="A199"/>
  <c r="B199"/>
  <c r="C199"/>
  <c r="D199"/>
  <c r="A200"/>
  <c r="B200"/>
  <c r="C200"/>
  <c r="D200"/>
  <c r="F200" s="1"/>
  <c r="A201"/>
  <c r="B201"/>
  <c r="C201"/>
  <c r="D201"/>
  <c r="H201" s="1"/>
  <c r="A202"/>
  <c r="B202"/>
  <c r="C202"/>
  <c r="D202"/>
  <c r="A203"/>
  <c r="B203"/>
  <c r="C203"/>
  <c r="D203"/>
  <c r="E203" s="1"/>
  <c r="A204"/>
  <c r="B204"/>
  <c r="C204"/>
  <c r="D204"/>
  <c r="A205"/>
  <c r="B205"/>
  <c r="C205"/>
  <c r="D205"/>
  <c r="H205" s="1"/>
  <c r="A206"/>
  <c r="B206"/>
  <c r="C206"/>
  <c r="D206"/>
  <c r="A207"/>
  <c r="B207"/>
  <c r="C207"/>
  <c r="D207"/>
  <c r="A208"/>
  <c r="B208"/>
  <c r="C208"/>
  <c r="D208"/>
  <c r="A209"/>
  <c r="B209"/>
  <c r="C209"/>
  <c r="D209"/>
  <c r="A210"/>
  <c r="B210"/>
  <c r="C210"/>
  <c r="D210"/>
  <c r="A211"/>
  <c r="B211"/>
  <c r="C211"/>
  <c r="D211"/>
  <c r="A212"/>
  <c r="B212"/>
  <c r="C212"/>
  <c r="D212"/>
  <c r="A213"/>
  <c r="B213"/>
  <c r="C213"/>
  <c r="D213"/>
  <c r="A214"/>
  <c r="B214"/>
  <c r="C214"/>
  <c r="D214"/>
  <c r="A215"/>
  <c r="B215"/>
  <c r="C215"/>
  <c r="D215"/>
  <c r="A216"/>
  <c r="B216"/>
  <c r="C216"/>
  <c r="D216"/>
  <c r="F216" s="1"/>
  <c r="A217"/>
  <c r="B217"/>
  <c r="C217"/>
  <c r="D217"/>
  <c r="A218"/>
  <c r="B218"/>
  <c r="C218"/>
  <c r="D218"/>
  <c r="A219"/>
  <c r="B219"/>
  <c r="C219"/>
  <c r="D219"/>
  <c r="A220"/>
  <c r="B220"/>
  <c r="C220"/>
  <c r="D220"/>
  <c r="A221"/>
  <c r="B221"/>
  <c r="C221"/>
  <c r="D221"/>
  <c r="A222"/>
  <c r="B222"/>
  <c r="C222"/>
  <c r="D222"/>
  <c r="A223"/>
  <c r="B223"/>
  <c r="C223"/>
  <c r="D223"/>
  <c r="A224"/>
  <c r="B224"/>
  <c r="C224"/>
  <c r="D224"/>
  <c r="A225"/>
  <c r="B225"/>
  <c r="C225"/>
  <c r="D225"/>
  <c r="A226"/>
  <c r="B226"/>
  <c r="C226"/>
  <c r="D226"/>
  <c r="A227"/>
  <c r="B227"/>
  <c r="C227"/>
  <c r="D227"/>
  <c r="A228"/>
  <c r="B228"/>
  <c r="C228"/>
  <c r="D228"/>
  <c r="F228"/>
  <c r="A229"/>
  <c r="B229"/>
  <c r="C229"/>
  <c r="D229"/>
  <c r="H229" s="1"/>
  <c r="A230"/>
  <c r="B230"/>
  <c r="C230"/>
  <c r="D230"/>
  <c r="A231"/>
  <c r="B231"/>
  <c r="C231"/>
  <c r="D231"/>
  <c r="E231" s="1"/>
  <c r="A232"/>
  <c r="B232"/>
  <c r="C232"/>
  <c r="D232"/>
  <c r="A233"/>
  <c r="B233"/>
  <c r="C233"/>
  <c r="D233"/>
  <c r="H233" s="1"/>
  <c r="A234"/>
  <c r="B234"/>
  <c r="C234"/>
  <c r="D234"/>
  <c r="A235"/>
  <c r="B235"/>
  <c r="C235"/>
  <c r="D235"/>
  <c r="A236"/>
  <c r="B236"/>
  <c r="C236"/>
  <c r="D236"/>
  <c r="A237"/>
  <c r="B237"/>
  <c r="C237"/>
  <c r="D237"/>
  <c r="A238"/>
  <c r="B238"/>
  <c r="C238"/>
  <c r="D238"/>
  <c r="A239"/>
  <c r="B239"/>
  <c r="C239"/>
  <c r="D239"/>
  <c r="E239" s="1"/>
  <c r="A240"/>
  <c r="B240"/>
  <c r="C240"/>
  <c r="D240"/>
  <c r="A241"/>
  <c r="B241"/>
  <c r="C241"/>
  <c r="D241"/>
  <c r="A242"/>
  <c r="B242"/>
  <c r="C242"/>
  <c r="D242"/>
  <c r="A243"/>
  <c r="B243"/>
  <c r="C243"/>
  <c r="D243"/>
  <c r="A244"/>
  <c r="B244"/>
  <c r="C244"/>
  <c r="D244"/>
  <c r="A245"/>
  <c r="B245"/>
  <c r="C245"/>
  <c r="D245"/>
  <c r="A246"/>
  <c r="B246"/>
  <c r="C246"/>
  <c r="D246"/>
  <c r="A247"/>
  <c r="B247"/>
  <c r="C247"/>
  <c r="D247"/>
  <c r="A248"/>
  <c r="B248"/>
  <c r="C248"/>
  <c r="D248"/>
  <c r="A249"/>
  <c r="B249"/>
  <c r="C249"/>
  <c r="D249"/>
  <c r="A250"/>
  <c r="B250"/>
  <c r="C250"/>
  <c r="D250"/>
  <c r="A251"/>
  <c r="B251"/>
  <c r="C251"/>
  <c r="D251"/>
  <c r="A252"/>
  <c r="B252"/>
  <c r="C252"/>
  <c r="D252"/>
  <c r="A253"/>
  <c r="B253"/>
  <c r="C253"/>
  <c r="D253"/>
  <c r="H253"/>
  <c r="A254"/>
  <c r="B254"/>
  <c r="C254"/>
  <c r="D254"/>
  <c r="A255"/>
  <c r="B255"/>
  <c r="C255"/>
  <c r="D255"/>
  <c r="A256"/>
  <c r="B256"/>
  <c r="C256"/>
  <c r="D256"/>
  <c r="A257"/>
  <c r="B257"/>
  <c r="C257"/>
  <c r="D257"/>
  <c r="E257" s="1"/>
  <c r="A258"/>
  <c r="B258"/>
  <c r="C258"/>
  <c r="D258"/>
  <c r="A259"/>
  <c r="B259"/>
  <c r="C259"/>
  <c r="D259"/>
  <c r="H259" s="1"/>
  <c r="A260"/>
  <c r="B260"/>
  <c r="C260"/>
  <c r="D260"/>
  <c r="A261"/>
  <c r="B261"/>
  <c r="C261"/>
  <c r="D261"/>
  <c r="A262"/>
  <c r="B262"/>
  <c r="C262"/>
  <c r="D262"/>
  <c r="A263"/>
  <c r="B263"/>
  <c r="C263"/>
  <c r="D263"/>
  <c r="F263"/>
  <c r="A264"/>
  <c r="B264"/>
  <c r="C264"/>
  <c r="D264"/>
  <c r="H264" s="1"/>
  <c r="A265"/>
  <c r="B265"/>
  <c r="C265"/>
  <c r="D265"/>
  <c r="A266"/>
  <c r="B266"/>
  <c r="C266"/>
  <c r="D266"/>
  <c r="E266" s="1"/>
  <c r="A267"/>
  <c r="B267"/>
  <c r="C267"/>
  <c r="D267"/>
  <c r="A268"/>
  <c r="B268"/>
  <c r="C268"/>
  <c r="D268"/>
  <c r="H268" s="1"/>
  <c r="A269"/>
  <c r="B269"/>
  <c r="C269"/>
  <c r="D269"/>
  <c r="A270"/>
  <c r="B270"/>
  <c r="C270"/>
  <c r="D270"/>
  <c r="A271"/>
  <c r="B271"/>
  <c r="C271"/>
  <c r="D271"/>
  <c r="A272"/>
  <c r="B272"/>
  <c r="C272"/>
  <c r="D272"/>
  <c r="A273"/>
  <c r="B273"/>
  <c r="C273"/>
  <c r="D273"/>
  <c r="A274"/>
  <c r="B274"/>
  <c r="C274"/>
  <c r="D274"/>
  <c r="A275"/>
  <c r="B275"/>
  <c r="C275"/>
  <c r="D275"/>
  <c r="F275" s="1"/>
  <c r="A276"/>
  <c r="B276"/>
  <c r="C276"/>
  <c r="D276"/>
  <c r="H276" s="1"/>
  <c r="A277"/>
  <c r="B277"/>
  <c r="C277"/>
  <c r="D277"/>
  <c r="A278"/>
  <c r="B278"/>
  <c r="C278"/>
  <c r="D278"/>
  <c r="A279"/>
  <c r="B279"/>
  <c r="C279"/>
  <c r="D279"/>
  <c r="F279" s="1"/>
  <c r="A280"/>
  <c r="B280"/>
  <c r="C280"/>
  <c r="D280"/>
  <c r="A281"/>
  <c r="B281"/>
  <c r="C281"/>
  <c r="D281"/>
  <c r="A282"/>
  <c r="B282"/>
  <c r="C282"/>
  <c r="D282"/>
  <c r="A283"/>
  <c r="B283"/>
  <c r="C283"/>
  <c r="D283"/>
  <c r="A284"/>
  <c r="B284"/>
  <c r="C284"/>
  <c r="D284"/>
  <c r="H284" s="1"/>
  <c r="A285"/>
  <c r="B285"/>
  <c r="C285"/>
  <c r="D285"/>
  <c r="A286"/>
  <c r="B286"/>
  <c r="C286"/>
  <c r="D286"/>
  <c r="A287"/>
  <c r="B287"/>
  <c r="C287"/>
  <c r="D287"/>
  <c r="A288"/>
  <c r="B288"/>
  <c r="C288"/>
  <c r="D288"/>
  <c r="A289"/>
  <c r="B289"/>
  <c r="C289"/>
  <c r="D289"/>
  <c r="A290"/>
  <c r="B290"/>
  <c r="C290"/>
  <c r="D290"/>
  <c r="A291"/>
  <c r="B291"/>
  <c r="C291"/>
  <c r="D291"/>
  <c r="A292"/>
  <c r="B292"/>
  <c r="C292"/>
  <c r="D292"/>
  <c r="A293"/>
  <c r="B293"/>
  <c r="C293"/>
  <c r="D293"/>
  <c r="A294"/>
  <c r="B294"/>
  <c r="C294"/>
  <c r="D294"/>
  <c r="A295"/>
  <c r="B295"/>
  <c r="C295"/>
  <c r="D295"/>
  <c r="F295"/>
  <c r="A296"/>
  <c r="B296"/>
  <c r="C296"/>
  <c r="D296"/>
  <c r="H296" s="1"/>
  <c r="A297"/>
  <c r="B297"/>
  <c r="C297"/>
  <c r="D297"/>
  <c r="A298"/>
  <c r="B298"/>
  <c r="C298"/>
  <c r="D298"/>
  <c r="E298" s="1"/>
  <c r="A299"/>
  <c r="B299"/>
  <c r="C299"/>
  <c r="D299"/>
  <c r="A300"/>
  <c r="B300"/>
  <c r="C300"/>
  <c r="D300"/>
  <c r="H300" s="1"/>
  <c r="A301"/>
  <c r="B301"/>
  <c r="C301"/>
  <c r="D301"/>
  <c r="A302"/>
  <c r="B302"/>
  <c r="C302"/>
  <c r="D302"/>
  <c r="A303"/>
  <c r="B303"/>
  <c r="C303"/>
  <c r="D303"/>
  <c r="A304"/>
  <c r="B304"/>
  <c r="C304"/>
  <c r="D304"/>
  <c r="A305"/>
  <c r="B305"/>
  <c r="C305"/>
  <c r="D305"/>
  <c r="A306"/>
  <c r="B306"/>
  <c r="C306"/>
  <c r="D306"/>
  <c r="E306" s="1"/>
  <c r="A307"/>
  <c r="B307"/>
  <c r="C307"/>
  <c r="D307"/>
  <c r="A308"/>
  <c r="B308"/>
  <c r="C308"/>
  <c r="D308"/>
  <c r="A309"/>
  <c r="B309"/>
  <c r="C309"/>
  <c r="D309"/>
  <c r="A310"/>
  <c r="B310"/>
  <c r="C310"/>
  <c r="D310"/>
  <c r="A311"/>
  <c r="B311"/>
  <c r="C311"/>
  <c r="D311"/>
  <c r="A312"/>
  <c r="B312"/>
  <c r="C312"/>
  <c r="D312"/>
  <c r="A313"/>
  <c r="B313"/>
  <c r="C313"/>
  <c r="D313"/>
  <c r="A314"/>
  <c r="B314"/>
  <c r="C314"/>
  <c r="D314"/>
  <c r="A315"/>
  <c r="B315"/>
  <c r="C315"/>
  <c r="D315"/>
  <c r="A316"/>
  <c r="B316"/>
  <c r="C316"/>
  <c r="D316"/>
  <c r="A317"/>
  <c r="B317"/>
  <c r="C317"/>
  <c r="D317"/>
  <c r="A318"/>
  <c r="B318"/>
  <c r="C318"/>
  <c r="D318"/>
  <c r="A319"/>
  <c r="B319"/>
  <c r="C319"/>
  <c r="D319"/>
  <c r="A320"/>
  <c r="B320"/>
  <c r="C320"/>
  <c r="D320"/>
  <c r="A321"/>
  <c r="B321"/>
  <c r="C321"/>
  <c r="D321"/>
  <c r="A322"/>
  <c r="B322"/>
  <c r="C322"/>
  <c r="D322"/>
  <c r="A323"/>
  <c r="B323"/>
  <c r="C323"/>
  <c r="D323"/>
  <c r="A324"/>
  <c r="B324"/>
  <c r="C324"/>
  <c r="D324"/>
  <c r="A325"/>
  <c r="B325"/>
  <c r="C325"/>
  <c r="D325"/>
  <c r="A326"/>
  <c r="B326"/>
  <c r="C326"/>
  <c r="D326"/>
  <c r="A327"/>
  <c r="B327"/>
  <c r="C327"/>
  <c r="D327"/>
  <c r="F327"/>
  <c r="A328"/>
  <c r="B328"/>
  <c r="C328"/>
  <c r="D328"/>
  <c r="H328" s="1"/>
  <c r="A329"/>
  <c r="B329"/>
  <c r="C329"/>
  <c r="D329"/>
  <c r="A330"/>
  <c r="B330"/>
  <c r="C330"/>
  <c r="D330"/>
  <c r="E330" s="1"/>
  <c r="A331"/>
  <c r="B331"/>
  <c r="C331"/>
  <c r="D331"/>
  <c r="A332"/>
  <c r="B332"/>
  <c r="C332"/>
  <c r="D332"/>
  <c r="H332" s="1"/>
  <c r="A333"/>
  <c r="B333"/>
  <c r="C333"/>
  <c r="D333"/>
  <c r="A334"/>
  <c r="B334"/>
  <c r="C334"/>
  <c r="D334"/>
  <c r="A335"/>
  <c r="B335"/>
  <c r="C335"/>
  <c r="D335"/>
  <c r="A336"/>
  <c r="B336"/>
  <c r="C336"/>
  <c r="D336"/>
  <c r="A337"/>
  <c r="B337"/>
  <c r="C337"/>
  <c r="D337"/>
  <c r="A338"/>
  <c r="B338"/>
  <c r="C338"/>
  <c r="D338"/>
  <c r="E338" s="1"/>
  <c r="A339"/>
  <c r="B339"/>
  <c r="C339"/>
  <c r="D339"/>
  <c r="F339" s="1"/>
  <c r="A340"/>
  <c r="B340"/>
  <c r="C340"/>
  <c r="D340"/>
  <c r="H340" s="1"/>
  <c r="A341"/>
  <c r="B341"/>
  <c r="C341"/>
  <c r="D341"/>
  <c r="A342"/>
  <c r="B342"/>
  <c r="C342"/>
  <c r="D342"/>
  <c r="A343"/>
  <c r="B343"/>
  <c r="C343"/>
  <c r="D343"/>
  <c r="F343" s="1"/>
  <c r="A344"/>
  <c r="B344"/>
  <c r="C344"/>
  <c r="D344"/>
  <c r="A345"/>
  <c r="B345"/>
  <c r="C345"/>
  <c r="D345"/>
  <c r="A346"/>
  <c r="B346"/>
  <c r="C346"/>
  <c r="D346"/>
  <c r="A347"/>
  <c r="B347"/>
  <c r="C347"/>
  <c r="D347"/>
  <c r="A348"/>
  <c r="B348"/>
  <c r="C348"/>
  <c r="D348"/>
  <c r="H348" s="1"/>
  <c r="A349"/>
  <c r="B349"/>
  <c r="C349"/>
  <c r="D349"/>
  <c r="A350"/>
  <c r="B350"/>
  <c r="C350"/>
  <c r="D350"/>
  <c r="E350" s="1"/>
  <c r="A351"/>
  <c r="B351"/>
  <c r="C351"/>
  <c r="D351"/>
  <c r="F351" s="1"/>
  <c r="A352"/>
  <c r="B352"/>
  <c r="C352"/>
  <c r="D352"/>
  <c r="A353"/>
  <c r="B353"/>
  <c r="C353"/>
  <c r="D353"/>
  <c r="A354"/>
  <c r="B354"/>
  <c r="C354"/>
  <c r="D354"/>
  <c r="E354" s="1"/>
  <c r="A355"/>
  <c r="B355"/>
  <c r="C355"/>
  <c r="D355"/>
  <c r="A356"/>
  <c r="B356"/>
  <c r="C356"/>
  <c r="D356"/>
  <c r="A357"/>
  <c r="B357"/>
  <c r="C357"/>
  <c r="D357"/>
  <c r="A358"/>
  <c r="B358"/>
  <c r="C358"/>
  <c r="D358"/>
  <c r="A359"/>
  <c r="B359"/>
  <c r="C359"/>
  <c r="D359"/>
  <c r="F359" s="1"/>
  <c r="A360"/>
  <c r="B360"/>
  <c r="C360"/>
  <c r="D360"/>
  <c r="H360" s="1"/>
  <c r="A361"/>
  <c r="B361"/>
  <c r="C361"/>
  <c r="D361"/>
  <c r="A362"/>
  <c r="B362"/>
  <c r="C362"/>
  <c r="D362"/>
  <c r="E362" s="1"/>
  <c r="A363"/>
  <c r="B363"/>
  <c r="C363"/>
  <c r="D363"/>
  <c r="A364"/>
  <c r="B364"/>
  <c r="C364"/>
  <c r="D364"/>
  <c r="H364" s="1"/>
  <c r="A365"/>
  <c r="B365"/>
  <c r="C365"/>
  <c r="D365"/>
  <c r="A366"/>
  <c r="B366"/>
  <c r="C366"/>
  <c r="D366"/>
  <c r="A367"/>
  <c r="B367"/>
  <c r="C367"/>
  <c r="D367"/>
  <c r="A368"/>
  <c r="B368"/>
  <c r="C368"/>
  <c r="D368"/>
  <c r="A369"/>
  <c r="B369"/>
  <c r="C369"/>
  <c r="D369"/>
  <c r="A370"/>
  <c r="B370"/>
  <c r="C370"/>
  <c r="D370"/>
  <c r="E370" s="1"/>
  <c r="A371"/>
  <c r="B371"/>
  <c r="C371"/>
  <c r="D371"/>
  <c r="A372"/>
  <c r="B372"/>
  <c r="C372"/>
  <c r="D372"/>
  <c r="A373"/>
  <c r="B373"/>
  <c r="C373"/>
  <c r="D373"/>
  <c r="A374"/>
  <c r="B374"/>
  <c r="C374"/>
  <c r="D374"/>
  <c r="A375"/>
  <c r="B375"/>
  <c r="C375"/>
  <c r="D375"/>
  <c r="A376"/>
  <c r="B376"/>
  <c r="C376"/>
  <c r="D376"/>
  <c r="A377"/>
  <c r="B377"/>
  <c r="C377"/>
  <c r="D377"/>
  <c r="A378"/>
  <c r="B378"/>
  <c r="C378"/>
  <c r="D378"/>
  <c r="A379"/>
  <c r="B379"/>
  <c r="C379"/>
  <c r="D379"/>
  <c r="A380"/>
  <c r="B380"/>
  <c r="C380"/>
  <c r="D380"/>
  <c r="A381"/>
  <c r="B381"/>
  <c r="C381"/>
  <c r="D381"/>
  <c r="A382"/>
  <c r="B382"/>
  <c r="C382"/>
  <c r="D382"/>
  <c r="A383"/>
  <c r="B383"/>
  <c r="C383"/>
  <c r="D383"/>
  <c r="A384"/>
  <c r="B384"/>
  <c r="C384"/>
  <c r="D384"/>
  <c r="A385"/>
  <c r="B385"/>
  <c r="C385"/>
  <c r="D385"/>
  <c r="A386"/>
  <c r="B386"/>
  <c r="C386"/>
  <c r="D386"/>
  <c r="E386"/>
  <c r="A387"/>
  <c r="B387"/>
  <c r="C387"/>
  <c r="D387"/>
  <c r="F387" s="1"/>
  <c r="A388"/>
  <c r="B388"/>
  <c r="C388"/>
  <c r="D388"/>
  <c r="H388" s="1"/>
  <c r="A389"/>
  <c r="B389"/>
  <c r="C389"/>
  <c r="D389"/>
  <c r="A390"/>
  <c r="B390"/>
  <c r="C390"/>
  <c r="D390"/>
  <c r="A391"/>
  <c r="B391"/>
  <c r="C391"/>
  <c r="D391"/>
  <c r="F391" s="1"/>
  <c r="A392"/>
  <c r="B392"/>
  <c r="C392"/>
  <c r="D392"/>
  <c r="A393"/>
  <c r="B393"/>
  <c r="C393"/>
  <c r="D393"/>
  <c r="A394"/>
  <c r="B394"/>
  <c r="C394"/>
  <c r="D394"/>
  <c r="A395"/>
  <c r="B395"/>
  <c r="C395"/>
  <c r="D395"/>
  <c r="A396"/>
  <c r="B396"/>
  <c r="C396"/>
  <c r="D396"/>
  <c r="H396" s="1"/>
  <c r="A397"/>
  <c r="B397"/>
  <c r="C397"/>
  <c r="D397"/>
  <c r="A398"/>
  <c r="B398"/>
  <c r="C398"/>
  <c r="D398"/>
  <c r="A399"/>
  <c r="B399"/>
  <c r="C399"/>
  <c r="D399"/>
  <c r="A400"/>
  <c r="B400"/>
  <c r="C400"/>
  <c r="D400"/>
  <c r="A401"/>
  <c r="B401"/>
  <c r="C401"/>
  <c r="D401"/>
  <c r="A402"/>
  <c r="B402"/>
  <c r="C402"/>
  <c r="D402"/>
  <c r="A403"/>
  <c r="B403"/>
  <c r="C403"/>
  <c r="D403"/>
  <c r="F403" s="1"/>
  <c r="A404"/>
  <c r="B404"/>
  <c r="C404"/>
  <c r="D404"/>
  <c r="H404" s="1"/>
  <c r="A405"/>
  <c r="B405"/>
  <c r="C405"/>
  <c r="D405"/>
  <c r="A406"/>
  <c r="B406"/>
  <c r="C406"/>
  <c r="D406"/>
  <c r="A407"/>
  <c r="B407"/>
  <c r="C407"/>
  <c r="D407"/>
  <c r="F407" s="1"/>
  <c r="A408"/>
  <c r="B408"/>
  <c r="C408"/>
  <c r="D408"/>
  <c r="H408" s="1"/>
  <c r="A409"/>
  <c r="B409"/>
  <c r="C409"/>
  <c r="D409"/>
  <c r="A410"/>
  <c r="B410"/>
  <c r="C410"/>
  <c r="D410"/>
  <c r="E410" s="1"/>
  <c r="A411"/>
  <c r="B411"/>
  <c r="C411"/>
  <c r="D411"/>
  <c r="A412"/>
  <c r="B412"/>
  <c r="C412"/>
  <c r="D412"/>
  <c r="H412" s="1"/>
  <c r="A413"/>
  <c r="B413"/>
  <c r="C413"/>
  <c r="D413"/>
  <c r="A414"/>
  <c r="B414"/>
  <c r="C414"/>
  <c r="D414"/>
  <c r="E414" s="1"/>
  <c r="A415"/>
  <c r="B415"/>
  <c r="C415"/>
  <c r="D415"/>
  <c r="F415" s="1"/>
  <c r="A416"/>
  <c r="B416"/>
  <c r="C416"/>
  <c r="D416"/>
  <c r="A417"/>
  <c r="B417"/>
  <c r="C417"/>
  <c r="D417"/>
  <c r="A418"/>
  <c r="B418"/>
  <c r="C418"/>
  <c r="D418"/>
  <c r="A419"/>
  <c r="B419"/>
  <c r="C419"/>
  <c r="D419"/>
  <c r="F419" s="1"/>
  <c r="A420"/>
  <c r="B420"/>
  <c r="C420"/>
  <c r="D420"/>
  <c r="A421"/>
  <c r="B421"/>
  <c r="C421"/>
  <c r="D421"/>
  <c r="A422"/>
  <c r="B422"/>
  <c r="C422"/>
  <c r="D422"/>
  <c r="E422" s="1"/>
  <c r="A423"/>
  <c r="B423"/>
  <c r="C423"/>
  <c r="D423"/>
  <c r="F423" s="1"/>
  <c r="A424"/>
  <c r="B424"/>
  <c r="C424"/>
  <c r="D424"/>
  <c r="A425"/>
  <c r="B425"/>
  <c r="C425"/>
  <c r="D425"/>
  <c r="A426"/>
  <c r="B426"/>
  <c r="C426"/>
  <c r="D426"/>
  <c r="A427"/>
  <c r="B427"/>
  <c r="C427"/>
  <c r="D427"/>
  <c r="F427" s="1"/>
  <c r="A428"/>
  <c r="B428"/>
  <c r="C428"/>
  <c r="D428"/>
  <c r="A429"/>
  <c r="B429"/>
  <c r="C429"/>
  <c r="D429"/>
  <c r="A430"/>
  <c r="B430"/>
  <c r="C430"/>
  <c r="D430"/>
  <c r="E430" s="1"/>
  <c r="A431"/>
  <c r="B431"/>
  <c r="C431"/>
  <c r="D431"/>
  <c r="F431" s="1"/>
  <c r="A432"/>
  <c r="B432"/>
  <c r="C432"/>
  <c r="D432"/>
  <c r="A433"/>
  <c r="B433"/>
  <c r="C433"/>
  <c r="D433"/>
  <c r="A434"/>
  <c r="B434"/>
  <c r="C434"/>
  <c r="D434"/>
  <c r="A435"/>
  <c r="B435"/>
  <c r="C435"/>
  <c r="D435"/>
  <c r="F435" s="1"/>
  <c r="A436"/>
  <c r="B436"/>
  <c r="C436"/>
  <c r="D436"/>
  <c r="H436" s="1"/>
  <c r="A437"/>
  <c r="B437"/>
  <c r="C437"/>
  <c r="D437"/>
  <c r="A438"/>
  <c r="B438"/>
  <c r="C438"/>
  <c r="D438"/>
  <c r="E438" s="1"/>
  <c r="A439"/>
  <c r="B439"/>
  <c r="C439"/>
  <c r="D439"/>
  <c r="A440"/>
  <c r="B440"/>
  <c r="C440"/>
  <c r="D440"/>
  <c r="H440" s="1"/>
  <c r="A441"/>
  <c r="B441"/>
  <c r="C441"/>
  <c r="D441"/>
  <c r="A442"/>
  <c r="B442"/>
  <c r="C442"/>
  <c r="D442"/>
  <c r="A443"/>
  <c r="B443"/>
  <c r="C443"/>
  <c r="D443"/>
  <c r="A444"/>
  <c r="B444"/>
  <c r="C444"/>
  <c r="D444"/>
  <c r="A445"/>
  <c r="B445"/>
  <c r="C445"/>
  <c r="D445"/>
  <c r="A446"/>
  <c r="B446"/>
  <c r="C446"/>
  <c r="D446"/>
  <c r="A447"/>
  <c r="B447"/>
  <c r="C447"/>
  <c r="D447"/>
  <c r="A448"/>
  <c r="B448"/>
  <c r="C448"/>
  <c r="D448"/>
  <c r="A449"/>
  <c r="B449"/>
  <c r="C449"/>
  <c r="D449"/>
  <c r="A450"/>
  <c r="B450"/>
  <c r="C450"/>
  <c r="D450"/>
  <c r="A451"/>
  <c r="B451"/>
  <c r="C451"/>
  <c r="D451"/>
  <c r="F451" s="1"/>
  <c r="A452"/>
  <c r="B452"/>
  <c r="C452"/>
  <c r="D452"/>
  <c r="A453"/>
  <c r="B453"/>
  <c r="C453"/>
  <c r="D453"/>
  <c r="A454"/>
  <c r="B454"/>
  <c r="C454"/>
  <c r="D454"/>
  <c r="A455"/>
  <c r="B455"/>
  <c r="C455"/>
  <c r="D455"/>
  <c r="A456"/>
  <c r="B456"/>
  <c r="C456"/>
  <c r="D456"/>
  <c r="A457"/>
  <c r="B457"/>
  <c r="C457"/>
  <c r="D457"/>
  <c r="A458"/>
  <c r="B458"/>
  <c r="C458"/>
  <c r="D458"/>
  <c r="A459"/>
  <c r="B459"/>
  <c r="C459"/>
  <c r="D459"/>
  <c r="A460"/>
  <c r="B460"/>
  <c r="C460"/>
  <c r="D460"/>
  <c r="A461"/>
  <c r="B461"/>
  <c r="C461"/>
  <c r="D461"/>
  <c r="A462"/>
  <c r="B462"/>
  <c r="C462"/>
  <c r="D462"/>
  <c r="A463"/>
  <c r="B463"/>
  <c r="C463"/>
  <c r="D463"/>
  <c r="A464"/>
  <c r="B464"/>
  <c r="C464"/>
  <c r="D464"/>
  <c r="A465"/>
  <c r="B465"/>
  <c r="C465"/>
  <c r="D465"/>
  <c r="A466"/>
  <c r="B466"/>
  <c r="C466"/>
  <c r="D466"/>
  <c r="A467"/>
  <c r="B467"/>
  <c r="C467"/>
  <c r="D467"/>
  <c r="A468"/>
  <c r="B468"/>
  <c r="C468"/>
  <c r="D468"/>
  <c r="A469"/>
  <c r="B469"/>
  <c r="C469"/>
  <c r="D469"/>
  <c r="A470"/>
  <c r="B470"/>
  <c r="C470"/>
  <c r="D470"/>
  <c r="A471"/>
  <c r="B471"/>
  <c r="C471"/>
  <c r="D471"/>
  <c r="A472"/>
  <c r="B472"/>
  <c r="C472"/>
  <c r="D472"/>
  <c r="A473"/>
  <c r="B473"/>
  <c r="C473"/>
  <c r="D473"/>
  <c r="A474"/>
  <c r="B474"/>
  <c r="C474"/>
  <c r="D474"/>
  <c r="A475"/>
  <c r="B475"/>
  <c r="C475"/>
  <c r="D475"/>
  <c r="A476"/>
  <c r="B476"/>
  <c r="C476"/>
  <c r="D476"/>
  <c r="A477"/>
  <c r="B477"/>
  <c r="C477"/>
  <c r="D477"/>
  <c r="A478"/>
  <c r="B478"/>
  <c r="C478"/>
  <c r="D478"/>
  <c r="A479"/>
  <c r="B479"/>
  <c r="C479"/>
  <c r="D479"/>
  <c r="A480"/>
  <c r="B480"/>
  <c r="C480"/>
  <c r="D480"/>
  <c r="A481"/>
  <c r="B481"/>
  <c r="C481"/>
  <c r="D481"/>
  <c r="A482"/>
  <c r="B482"/>
  <c r="C482"/>
  <c r="D482"/>
  <c r="A483"/>
  <c r="B483"/>
  <c r="C483"/>
  <c r="D483"/>
  <c r="A484"/>
  <c r="B484"/>
  <c r="C484"/>
  <c r="D484"/>
  <c r="A485"/>
  <c r="B485"/>
  <c r="C485"/>
  <c r="D485"/>
  <c r="A486"/>
  <c r="B486"/>
  <c r="C486"/>
  <c r="D486"/>
  <c r="A487"/>
  <c r="B487"/>
  <c r="C487"/>
  <c r="D487"/>
  <c r="A488"/>
  <c r="B488"/>
  <c r="C488"/>
  <c r="D488"/>
  <c r="A489"/>
  <c r="B489"/>
  <c r="C489"/>
  <c r="D489"/>
  <c r="A490"/>
  <c r="B490"/>
  <c r="C490"/>
  <c r="D490"/>
  <c r="A491"/>
  <c r="B491"/>
  <c r="C491"/>
  <c r="D491"/>
  <c r="A492"/>
  <c r="B492"/>
  <c r="C492"/>
  <c r="D492"/>
  <c r="A493"/>
  <c r="B493"/>
  <c r="C493"/>
  <c r="D493"/>
  <c r="A494"/>
  <c r="B494"/>
  <c r="C494"/>
  <c r="D494"/>
  <c r="A495"/>
  <c r="B495"/>
  <c r="C495"/>
  <c r="D495"/>
  <c r="A496"/>
  <c r="B496"/>
  <c r="C496"/>
  <c r="D496"/>
  <c r="A497"/>
  <c r="B497"/>
  <c r="C497"/>
  <c r="D497"/>
  <c r="A498"/>
  <c r="B498"/>
  <c r="C498"/>
  <c r="D498"/>
  <c r="A499"/>
  <c r="B499"/>
  <c r="C499"/>
  <c r="D499"/>
  <c r="F499"/>
  <c r="A500"/>
  <c r="B500"/>
  <c r="C500"/>
  <c r="D500"/>
  <c r="H500" s="1"/>
  <c r="A501"/>
  <c r="B501"/>
  <c r="C501"/>
  <c r="D501"/>
  <c r="A502"/>
  <c r="B502"/>
  <c r="C502"/>
  <c r="D502"/>
  <c r="E502" s="1"/>
  <c r="A503"/>
  <c r="B503"/>
  <c r="C503"/>
  <c r="D503"/>
  <c r="A504"/>
  <c r="B504"/>
  <c r="C504"/>
  <c r="D504"/>
  <c r="H504" s="1"/>
  <c r="A505"/>
  <c r="B505"/>
  <c r="C505"/>
  <c r="D505"/>
  <c r="A506"/>
  <c r="B506"/>
  <c r="C506"/>
  <c r="D506"/>
  <c r="A507"/>
  <c r="B507"/>
  <c r="C507"/>
  <c r="D507"/>
  <c r="F507" s="1"/>
  <c r="A508"/>
  <c r="B508"/>
  <c r="C508"/>
  <c r="D508"/>
  <c r="A509"/>
  <c r="B509"/>
  <c r="C509"/>
  <c r="D509"/>
  <c r="A510"/>
  <c r="B510"/>
  <c r="C510"/>
  <c r="D510"/>
  <c r="E510" s="1"/>
  <c r="A511"/>
  <c r="B511"/>
  <c r="C511"/>
  <c r="D511"/>
  <c r="F511" s="1"/>
  <c r="A512"/>
  <c r="B512"/>
  <c r="C512"/>
  <c r="D512"/>
  <c r="H512" s="1"/>
  <c r="A513"/>
  <c r="B513"/>
  <c r="C513"/>
  <c r="D513"/>
  <c r="A514"/>
  <c r="B514"/>
  <c r="C514"/>
  <c r="D514"/>
  <c r="A515"/>
  <c r="B515"/>
  <c r="C515"/>
  <c r="D515"/>
  <c r="F515" s="1"/>
  <c r="A516"/>
  <c r="B516"/>
  <c r="C516"/>
  <c r="D516"/>
  <c r="H516" s="1"/>
  <c r="A517"/>
  <c r="B517"/>
  <c r="C517"/>
  <c r="D517"/>
  <c r="A518"/>
  <c r="B518"/>
  <c r="C518"/>
  <c r="D518"/>
  <c r="E518" s="1"/>
  <c r="A519"/>
  <c r="B519"/>
  <c r="C519"/>
  <c r="D519"/>
  <c r="A520"/>
  <c r="B520"/>
  <c r="C520"/>
  <c r="D520"/>
  <c r="H520" s="1"/>
  <c r="A521"/>
  <c r="B521"/>
  <c r="C521"/>
  <c r="D521"/>
  <c r="A522"/>
  <c r="B522"/>
  <c r="C522"/>
  <c r="D522"/>
  <c r="E522" s="1"/>
  <c r="A523"/>
  <c r="B523"/>
  <c r="C523"/>
  <c r="D523"/>
  <c r="F523" s="1"/>
  <c r="A524"/>
  <c r="B524"/>
  <c r="C524"/>
  <c r="D524"/>
  <c r="A525"/>
  <c r="B525"/>
  <c r="C525"/>
  <c r="D525"/>
  <c r="A526"/>
  <c r="B526"/>
  <c r="C526"/>
  <c r="D526"/>
  <c r="E526" s="1"/>
  <c r="A527"/>
  <c r="B527"/>
  <c r="C527"/>
  <c r="D527"/>
  <c r="A528"/>
  <c r="B528"/>
  <c r="C528"/>
  <c r="D528"/>
  <c r="A529"/>
  <c r="B529"/>
  <c r="C529"/>
  <c r="D529"/>
  <c r="A530"/>
  <c r="B530"/>
  <c r="C530"/>
  <c r="D530"/>
  <c r="A531"/>
  <c r="B531"/>
  <c r="C531"/>
  <c r="D531"/>
  <c r="A532"/>
  <c r="B532"/>
  <c r="C532"/>
  <c r="D532"/>
  <c r="A533"/>
  <c r="B533"/>
  <c r="C533"/>
  <c r="D533"/>
  <c r="A534"/>
  <c r="B534"/>
  <c r="C534"/>
  <c r="D534"/>
  <c r="A535"/>
  <c r="B535"/>
  <c r="C535"/>
  <c r="D535"/>
  <c r="A536"/>
  <c r="B536"/>
  <c r="C536"/>
  <c r="D536"/>
  <c r="H536" s="1"/>
  <c r="A537"/>
  <c r="B537"/>
  <c r="C537"/>
  <c r="D537"/>
  <c r="A538"/>
  <c r="B538"/>
  <c r="C538"/>
  <c r="D538"/>
  <c r="A539"/>
  <c r="B539"/>
  <c r="C539"/>
  <c r="D539"/>
  <c r="A540"/>
  <c r="B540"/>
  <c r="C540"/>
  <c r="D540"/>
  <c r="A541"/>
  <c r="B541"/>
  <c r="C541"/>
  <c r="D541"/>
  <c r="A542"/>
  <c r="B542"/>
  <c r="C542"/>
  <c r="D542"/>
  <c r="A543"/>
  <c r="B543"/>
  <c r="C543"/>
  <c r="D543"/>
  <c r="A544"/>
  <c r="B544"/>
  <c r="C544"/>
  <c r="D544"/>
  <c r="A545"/>
  <c r="B545"/>
  <c r="C545"/>
  <c r="D545"/>
  <c r="A546"/>
  <c r="B546"/>
  <c r="C546"/>
  <c r="D546"/>
  <c r="A547"/>
  <c r="B547"/>
  <c r="C547"/>
  <c r="D547"/>
  <c r="A548"/>
  <c r="B548"/>
  <c r="C548"/>
  <c r="D548"/>
  <c r="A549"/>
  <c r="B549"/>
  <c r="C549"/>
  <c r="D549"/>
  <c r="A550"/>
  <c r="B550"/>
  <c r="C550"/>
  <c r="D550"/>
  <c r="A551"/>
  <c r="B551"/>
  <c r="C551"/>
  <c r="D551"/>
  <c r="A552"/>
  <c r="B552"/>
  <c r="C552"/>
  <c r="D552"/>
  <c r="A553"/>
  <c r="B553"/>
  <c r="C553"/>
  <c r="D553"/>
  <c r="A554"/>
  <c r="B554"/>
  <c r="C554"/>
  <c r="D554"/>
  <c r="A555"/>
  <c r="B555"/>
  <c r="C555"/>
  <c r="D555"/>
  <c r="A556"/>
  <c r="B556"/>
  <c r="C556"/>
  <c r="D556"/>
  <c r="A557"/>
  <c r="B557"/>
  <c r="C557"/>
  <c r="D557"/>
  <c r="A558"/>
  <c r="B558"/>
  <c r="C558"/>
  <c r="D558"/>
  <c r="E558"/>
  <c r="A559"/>
  <c r="B559"/>
  <c r="C559"/>
  <c r="D559"/>
  <c r="A560"/>
  <c r="B560"/>
  <c r="C560"/>
  <c r="D560"/>
  <c r="E560" s="1"/>
  <c r="A561"/>
  <c r="B561"/>
  <c r="C561"/>
  <c r="D561"/>
  <c r="F561" s="1"/>
  <c r="A562"/>
  <c r="B562"/>
  <c r="C562"/>
  <c r="D562"/>
  <c r="A563"/>
  <c r="B563"/>
  <c r="C563"/>
  <c r="D563"/>
  <c r="A564"/>
  <c r="B564"/>
  <c r="C564"/>
  <c r="D564"/>
  <c r="E564" s="1"/>
  <c r="A565"/>
  <c r="B565"/>
  <c r="C565"/>
  <c r="D565"/>
  <c r="A566"/>
  <c r="B566"/>
  <c r="C566"/>
  <c r="D566"/>
  <c r="A567"/>
  <c r="B567"/>
  <c r="C567"/>
  <c r="D567"/>
  <c r="A568"/>
  <c r="B568"/>
  <c r="C568"/>
  <c r="D568"/>
  <c r="A569"/>
  <c r="B569"/>
  <c r="C569"/>
  <c r="D569"/>
  <c r="F569" s="1"/>
  <c r="A570"/>
  <c r="B570"/>
  <c r="C570"/>
  <c r="D570"/>
  <c r="A571"/>
  <c r="B571"/>
  <c r="C571"/>
  <c r="D571"/>
  <c r="A572"/>
  <c r="B572"/>
  <c r="C572"/>
  <c r="D572"/>
  <c r="A573"/>
  <c r="B573"/>
  <c r="C573"/>
  <c r="D573"/>
  <c r="A574"/>
  <c r="B574"/>
  <c r="C574"/>
  <c r="D574"/>
  <c r="H574" s="1"/>
  <c r="A575"/>
  <c r="B575"/>
  <c r="C575"/>
  <c r="D575"/>
  <c r="A576"/>
  <c r="B576"/>
  <c r="C576"/>
  <c r="D576"/>
  <c r="A577"/>
  <c r="B577"/>
  <c r="C577"/>
  <c r="D577"/>
  <c r="A578"/>
  <c r="B578"/>
  <c r="C578"/>
  <c r="D578"/>
  <c r="A579"/>
  <c r="B579"/>
  <c r="C579"/>
  <c r="D579"/>
  <c r="A580"/>
  <c r="B580"/>
  <c r="C580"/>
  <c r="D580"/>
  <c r="A581"/>
  <c r="B581"/>
  <c r="C581"/>
  <c r="D581"/>
  <c r="A582"/>
  <c r="B582"/>
  <c r="C582"/>
  <c r="D582"/>
  <c r="A583"/>
  <c r="B583"/>
  <c r="C583"/>
  <c r="D583"/>
  <c r="A584"/>
  <c r="B584"/>
  <c r="C584"/>
  <c r="D584"/>
  <c r="A585"/>
  <c r="B585"/>
  <c r="C585"/>
  <c r="D585"/>
  <c r="A586"/>
  <c r="B586"/>
  <c r="C586"/>
  <c r="D586"/>
  <c r="A587"/>
  <c r="B587"/>
  <c r="C587"/>
  <c r="D587"/>
  <c r="A588"/>
  <c r="B588"/>
  <c r="C588"/>
  <c r="D588"/>
  <c r="A589"/>
  <c r="B589"/>
  <c r="C589"/>
  <c r="D589"/>
  <c r="A590"/>
  <c r="B590"/>
  <c r="C590"/>
  <c r="D590"/>
  <c r="A591"/>
  <c r="B591"/>
  <c r="C591"/>
  <c r="D591"/>
  <c r="A592"/>
  <c r="B592"/>
  <c r="C592"/>
  <c r="D592"/>
  <c r="A593"/>
  <c r="B593"/>
  <c r="C593"/>
  <c r="D593"/>
  <c r="A594"/>
  <c r="B594"/>
  <c r="C594"/>
  <c r="D594"/>
  <c r="A595"/>
  <c r="B595"/>
  <c r="C595"/>
  <c r="D595"/>
  <c r="A596"/>
  <c r="B596"/>
  <c r="C596"/>
  <c r="D596"/>
  <c r="A597"/>
  <c r="B597"/>
  <c r="C597"/>
  <c r="D597"/>
  <c r="A598"/>
  <c r="B598"/>
  <c r="C598"/>
  <c r="D598"/>
  <c r="A599"/>
  <c r="B599"/>
  <c r="C599"/>
  <c r="D599"/>
  <c r="A600"/>
  <c r="B600"/>
  <c r="C600"/>
  <c r="D600"/>
  <c r="A601"/>
  <c r="B601"/>
  <c r="C601"/>
  <c r="D601"/>
  <c r="F601"/>
  <c r="A602"/>
  <c r="B602"/>
  <c r="C602"/>
  <c r="D602"/>
  <c r="H602" s="1"/>
  <c r="A603"/>
  <c r="B603"/>
  <c r="C603"/>
  <c r="D603"/>
  <c r="A604"/>
  <c r="B604"/>
  <c r="C604"/>
  <c r="D604"/>
  <c r="E604" s="1"/>
  <c r="A605"/>
  <c r="B605"/>
  <c r="C605"/>
  <c r="D605"/>
  <c r="A606"/>
  <c r="B606"/>
  <c r="C606"/>
  <c r="D606"/>
  <c r="H606" s="1"/>
  <c r="A607"/>
  <c r="B607"/>
  <c r="C607"/>
  <c r="D607"/>
  <c r="A608"/>
  <c r="B608"/>
  <c r="C608"/>
  <c r="D608"/>
  <c r="A609"/>
  <c r="B609"/>
  <c r="C609"/>
  <c r="D609"/>
  <c r="A610"/>
  <c r="B610"/>
  <c r="C610"/>
  <c r="D610"/>
  <c r="H610" s="1"/>
  <c r="A611"/>
  <c r="B611"/>
  <c r="C611"/>
  <c r="D611"/>
  <c r="A612"/>
  <c r="B612"/>
  <c r="C612"/>
  <c r="D612"/>
  <c r="E612" s="1"/>
  <c r="A613"/>
  <c r="B613"/>
  <c r="C613"/>
  <c r="D613"/>
  <c r="F613" s="1"/>
  <c r="A614"/>
  <c r="B614"/>
  <c r="C614"/>
  <c r="D614"/>
  <c r="H614" s="1"/>
  <c r="A615"/>
  <c r="B615"/>
  <c r="C615"/>
  <c r="D615"/>
  <c r="A616"/>
  <c r="B616"/>
  <c r="C616"/>
  <c r="D616"/>
  <c r="A617"/>
  <c r="B617"/>
  <c r="C617"/>
  <c r="D617"/>
  <c r="F617" s="1"/>
  <c r="A618"/>
  <c r="B618"/>
  <c r="C618"/>
  <c r="D618"/>
  <c r="A619"/>
  <c r="B619"/>
  <c r="C619"/>
  <c r="D619"/>
  <c r="A620"/>
  <c r="B620"/>
  <c r="C620"/>
  <c r="D620"/>
  <c r="A621"/>
  <c r="B621"/>
  <c r="C621"/>
  <c r="D621"/>
  <c r="A622"/>
  <c r="B622"/>
  <c r="C622"/>
  <c r="D622"/>
  <c r="A623"/>
  <c r="B623"/>
  <c r="C623"/>
  <c r="D623"/>
  <c r="A624"/>
  <c r="B624"/>
  <c r="C624"/>
  <c r="D624"/>
  <c r="A625"/>
  <c r="B625"/>
  <c r="C625"/>
  <c r="D625"/>
  <c r="A626"/>
  <c r="B626"/>
  <c r="C626"/>
  <c r="D626"/>
  <c r="A627"/>
  <c r="B627"/>
  <c r="C627"/>
  <c r="D627"/>
  <c r="A628"/>
  <c r="B628"/>
  <c r="C628"/>
  <c r="D628"/>
  <c r="A629"/>
  <c r="B629"/>
  <c r="C629"/>
  <c r="D629"/>
  <c r="F629" s="1"/>
  <c r="A630"/>
  <c r="B630"/>
  <c r="C630"/>
  <c r="D630"/>
  <c r="A631"/>
  <c r="B631"/>
  <c r="C631"/>
  <c r="D631"/>
  <c r="A632"/>
  <c r="B632"/>
  <c r="C632"/>
  <c r="D632"/>
  <c r="A633"/>
  <c r="B633"/>
  <c r="C633"/>
  <c r="D633"/>
  <c r="A634"/>
  <c r="B634"/>
  <c r="C634"/>
  <c r="D634"/>
  <c r="A635"/>
  <c r="B635"/>
  <c r="C635"/>
  <c r="D635"/>
  <c r="A636"/>
  <c r="B636"/>
  <c r="C636"/>
  <c r="D636"/>
  <c r="A637"/>
  <c r="B637"/>
  <c r="C637"/>
  <c r="D637"/>
  <c r="A638"/>
  <c r="B638"/>
  <c r="C638"/>
  <c r="D638"/>
  <c r="A639"/>
  <c r="B639"/>
  <c r="C639"/>
  <c r="D639"/>
  <c r="A640"/>
  <c r="B640"/>
  <c r="C640"/>
  <c r="D640"/>
  <c r="A641"/>
  <c r="B641"/>
  <c r="C641"/>
  <c r="D641"/>
  <c r="A642"/>
  <c r="B642"/>
  <c r="C642"/>
  <c r="D642"/>
  <c r="A643"/>
  <c r="B643"/>
  <c r="C643"/>
  <c r="D643"/>
  <c r="A644"/>
  <c r="B644"/>
  <c r="C644"/>
  <c r="D644"/>
  <c r="A645"/>
  <c r="B645"/>
  <c r="C645"/>
  <c r="D645"/>
  <c r="A646"/>
  <c r="B646"/>
  <c r="C646"/>
  <c r="D646"/>
  <c r="A647"/>
  <c r="B647"/>
  <c r="C647"/>
  <c r="D647"/>
  <c r="A648"/>
  <c r="B648"/>
  <c r="C648"/>
  <c r="D648"/>
  <c r="A649"/>
  <c r="B649"/>
  <c r="C649"/>
  <c r="D649"/>
  <c r="A650"/>
  <c r="B650"/>
  <c r="C650"/>
  <c r="D650"/>
  <c r="A651"/>
  <c r="B651"/>
  <c r="C651"/>
  <c r="D651"/>
  <c r="A652"/>
  <c r="B652"/>
  <c r="C652"/>
  <c r="D652"/>
  <c r="A653"/>
  <c r="B653"/>
  <c r="C653"/>
  <c r="D653"/>
  <c r="A654"/>
  <c r="B654"/>
  <c r="C654"/>
  <c r="D654"/>
  <c r="A655"/>
  <c r="B655"/>
  <c r="C655"/>
  <c r="D655"/>
  <c r="A656"/>
  <c r="B656"/>
  <c r="C656"/>
  <c r="D656"/>
  <c r="A657"/>
  <c r="B657"/>
  <c r="C657"/>
  <c r="D657"/>
  <c r="A658"/>
  <c r="B658"/>
  <c r="C658"/>
  <c r="D658"/>
  <c r="A659"/>
  <c r="B659"/>
  <c r="C659"/>
  <c r="D659"/>
  <c r="A660"/>
  <c r="B660"/>
  <c r="C660"/>
  <c r="D660"/>
  <c r="A661"/>
  <c r="B661"/>
  <c r="C661"/>
  <c r="D661"/>
  <c r="F661"/>
  <c r="A662"/>
  <c r="B662"/>
  <c r="C662"/>
  <c r="D662"/>
  <c r="H662" s="1"/>
  <c r="A663"/>
  <c r="B663"/>
  <c r="C663"/>
  <c r="D663"/>
  <c r="A664"/>
  <c r="B664"/>
  <c r="C664"/>
  <c r="D664"/>
  <c r="E664" s="1"/>
  <c r="A665"/>
  <c r="B665"/>
  <c r="C665"/>
  <c r="D665"/>
  <c r="A666"/>
  <c r="B666"/>
  <c r="C666"/>
  <c r="D666"/>
  <c r="H666" s="1"/>
  <c r="A667"/>
  <c r="B667"/>
  <c r="C667"/>
  <c r="D667"/>
  <c r="A668"/>
  <c r="B668"/>
  <c r="C668"/>
  <c r="D668"/>
  <c r="A669"/>
  <c r="B669"/>
  <c r="C669"/>
  <c r="D669"/>
  <c r="A670"/>
  <c r="B670"/>
  <c r="C670"/>
  <c r="D670"/>
  <c r="A671"/>
  <c r="B671"/>
  <c r="C671"/>
  <c r="D671"/>
  <c r="A672"/>
  <c r="B672"/>
  <c r="C672"/>
  <c r="D672"/>
  <c r="E672" s="1"/>
  <c r="A673"/>
  <c r="B673"/>
  <c r="C673"/>
  <c r="D673"/>
  <c r="F673" s="1"/>
  <c r="A674"/>
  <c r="B674"/>
  <c r="C674"/>
  <c r="D674"/>
  <c r="H674" s="1"/>
  <c r="A675"/>
  <c r="B675"/>
  <c r="C675"/>
  <c r="D675"/>
  <c r="A676"/>
  <c r="B676"/>
  <c r="C676"/>
  <c r="D676"/>
  <c r="A677"/>
  <c r="B677"/>
  <c r="C677"/>
  <c r="D677"/>
  <c r="F677" s="1"/>
  <c r="A678"/>
  <c r="B678"/>
  <c r="C678"/>
  <c r="D678"/>
  <c r="H678" s="1"/>
  <c r="A679"/>
  <c r="B679"/>
  <c r="C679"/>
  <c r="D679"/>
  <c r="A680"/>
  <c r="B680"/>
  <c r="C680"/>
  <c r="D680"/>
  <c r="E680" s="1"/>
  <c r="A681"/>
  <c r="B681"/>
  <c r="C681"/>
  <c r="D681"/>
  <c r="A682"/>
  <c r="B682"/>
  <c r="C682"/>
  <c r="D682"/>
  <c r="H682" s="1"/>
  <c r="A683"/>
  <c r="B683"/>
  <c r="C683"/>
  <c r="D683"/>
  <c r="A684"/>
  <c r="B684"/>
  <c r="C684"/>
  <c r="D684"/>
  <c r="A685"/>
  <c r="B685"/>
  <c r="C685"/>
  <c r="D685"/>
  <c r="A686"/>
  <c r="B686"/>
  <c r="C686"/>
  <c r="D686"/>
  <c r="A687"/>
  <c r="B687"/>
  <c r="C687"/>
  <c r="D687"/>
  <c r="A688"/>
  <c r="B688"/>
  <c r="C688"/>
  <c r="D688"/>
  <c r="A689"/>
  <c r="B689"/>
  <c r="C689"/>
  <c r="D689"/>
  <c r="A690"/>
  <c r="B690"/>
  <c r="C690"/>
  <c r="D690"/>
  <c r="A691"/>
  <c r="B691"/>
  <c r="C691"/>
  <c r="D691"/>
  <c r="A692"/>
  <c r="B692"/>
  <c r="C692"/>
  <c r="D692"/>
  <c r="A693"/>
  <c r="B693"/>
  <c r="C693"/>
  <c r="D693"/>
  <c r="F693" s="1"/>
  <c r="A694"/>
  <c r="B694"/>
  <c r="C694"/>
  <c r="D694"/>
  <c r="A695"/>
  <c r="B695"/>
  <c r="C695"/>
  <c r="D695"/>
  <c r="A696"/>
  <c r="B696"/>
  <c r="C696"/>
  <c r="D696"/>
  <c r="E696" s="1"/>
  <c r="A697"/>
  <c r="B697"/>
  <c r="C697"/>
  <c r="D697"/>
  <c r="A698"/>
  <c r="B698"/>
  <c r="C698"/>
  <c r="D698"/>
  <c r="H698" s="1"/>
  <c r="A699"/>
  <c r="B699"/>
  <c r="C699"/>
  <c r="D699"/>
  <c r="A700"/>
  <c r="B700"/>
  <c r="C700"/>
  <c r="D700"/>
  <c r="A701"/>
  <c r="B701"/>
  <c r="C701"/>
  <c r="D701"/>
  <c r="F701" s="1"/>
  <c r="A702"/>
  <c r="B702"/>
  <c r="C702"/>
  <c r="D702"/>
  <c r="A703"/>
  <c r="B703"/>
  <c r="C703"/>
  <c r="D703"/>
  <c r="A704"/>
  <c r="B704"/>
  <c r="C704"/>
  <c r="D704"/>
  <c r="A705"/>
  <c r="B705"/>
  <c r="C705"/>
  <c r="D705"/>
  <c r="A706"/>
  <c r="B706"/>
  <c r="C706"/>
  <c r="D706"/>
  <c r="H706" s="1"/>
  <c r="A707"/>
  <c r="B707"/>
  <c r="C707"/>
  <c r="D707"/>
  <c r="A708"/>
  <c r="B708"/>
  <c r="C708"/>
  <c r="D708"/>
  <c r="A709"/>
  <c r="B709"/>
  <c r="C709"/>
  <c r="D709"/>
  <c r="F709" s="1"/>
  <c r="A710"/>
  <c r="B710"/>
  <c r="C710"/>
  <c r="D710"/>
  <c r="A711"/>
  <c r="B711"/>
  <c r="C711"/>
  <c r="D711"/>
  <c r="A712"/>
  <c r="B712"/>
  <c r="C712"/>
  <c r="D712"/>
  <c r="E712" s="1"/>
  <c r="A713"/>
  <c r="B713"/>
  <c r="C713"/>
  <c r="D713"/>
  <c r="A714"/>
  <c r="B714"/>
  <c r="C714"/>
  <c r="D714"/>
  <c r="H714" s="1"/>
  <c r="A715"/>
  <c r="B715"/>
  <c r="C715"/>
  <c r="D715"/>
  <c r="A716"/>
  <c r="B716"/>
  <c r="C716"/>
  <c r="D716"/>
  <c r="E716" s="1"/>
  <c r="A717"/>
  <c r="B717"/>
  <c r="C717"/>
  <c r="D717"/>
  <c r="A718"/>
  <c r="B718"/>
  <c r="C718"/>
  <c r="D718"/>
  <c r="A719"/>
  <c r="B719"/>
  <c r="C719"/>
  <c r="D719"/>
  <c r="A720"/>
  <c r="B720"/>
  <c r="C720"/>
  <c r="D720"/>
  <c r="A721"/>
  <c r="B721"/>
  <c r="C721"/>
  <c r="D721"/>
  <c r="A722"/>
  <c r="B722"/>
  <c r="C722"/>
  <c r="D722"/>
  <c r="A723"/>
  <c r="B723"/>
  <c r="C723"/>
  <c r="D723"/>
  <c r="A724"/>
  <c r="B724"/>
  <c r="C724"/>
  <c r="D724"/>
  <c r="A725"/>
  <c r="B725"/>
  <c r="C725"/>
  <c r="D725"/>
  <c r="A726"/>
  <c r="B726"/>
  <c r="C726"/>
  <c r="D726"/>
  <c r="H726" s="1"/>
  <c r="A727"/>
  <c r="B727"/>
  <c r="C727"/>
  <c r="D727"/>
  <c r="A728"/>
  <c r="B728"/>
  <c r="C728"/>
  <c r="D728"/>
  <c r="A729"/>
  <c r="B729"/>
  <c r="C729"/>
  <c r="D729"/>
  <c r="A730"/>
  <c r="B730"/>
  <c r="C730"/>
  <c r="D730"/>
  <c r="A731"/>
  <c r="B731"/>
  <c r="C731"/>
  <c r="D731"/>
  <c r="A732"/>
  <c r="B732"/>
  <c r="C732"/>
  <c r="D732"/>
  <c r="A733"/>
  <c r="B733"/>
  <c r="C733"/>
  <c r="D733"/>
  <c r="A734"/>
  <c r="B734"/>
  <c r="C734"/>
  <c r="D734"/>
  <c r="A735"/>
  <c r="B735"/>
  <c r="C735"/>
  <c r="D735"/>
  <c r="A736"/>
  <c r="B736"/>
  <c r="C736"/>
  <c r="D736"/>
  <c r="A737"/>
  <c r="B737"/>
  <c r="C737"/>
  <c r="D737"/>
  <c r="F737"/>
  <c r="A738"/>
  <c r="B738"/>
  <c r="C738"/>
  <c r="D738"/>
  <c r="A739"/>
  <c r="B739"/>
  <c r="C739"/>
  <c r="D739"/>
  <c r="A740"/>
  <c r="B740"/>
  <c r="C740"/>
  <c r="D740"/>
  <c r="E740" s="1"/>
  <c r="A741"/>
  <c r="B741"/>
  <c r="C741"/>
  <c r="D741"/>
  <c r="A742"/>
  <c r="B742"/>
  <c r="C742"/>
  <c r="D742"/>
  <c r="A743"/>
  <c r="B743"/>
  <c r="C743"/>
  <c r="D743"/>
  <c r="A744"/>
  <c r="B744"/>
  <c r="C744"/>
  <c r="D744"/>
  <c r="E744" s="1"/>
  <c r="A745"/>
  <c r="B745"/>
  <c r="C745"/>
  <c r="D745"/>
  <c r="A746"/>
  <c r="B746"/>
  <c r="C746"/>
  <c r="D746"/>
  <c r="A747"/>
  <c r="B747"/>
  <c r="C747"/>
  <c r="D747"/>
  <c r="A748"/>
  <c r="B748"/>
  <c r="C748"/>
  <c r="D748"/>
  <c r="A749"/>
  <c r="B749"/>
  <c r="C749"/>
  <c r="D749"/>
  <c r="A750"/>
  <c r="B750"/>
  <c r="C750"/>
  <c r="D750"/>
  <c r="H750" s="1"/>
  <c r="A751"/>
  <c r="B751"/>
  <c r="C751"/>
  <c r="D751"/>
  <c r="A752"/>
  <c r="B752"/>
  <c r="C752"/>
  <c r="D752"/>
  <c r="A753"/>
  <c r="B753"/>
  <c r="C753"/>
  <c r="D753"/>
  <c r="A754"/>
  <c r="B754"/>
  <c r="C754"/>
  <c r="D754"/>
  <c r="A755"/>
  <c r="B755"/>
  <c r="C755"/>
  <c r="D755"/>
  <c r="A756"/>
  <c r="B756"/>
  <c r="C756"/>
  <c r="D756"/>
  <c r="A757"/>
  <c r="B757"/>
  <c r="C757"/>
  <c r="D757"/>
  <c r="A758"/>
  <c r="B758"/>
  <c r="C758"/>
  <c r="D758"/>
  <c r="A759"/>
  <c r="B759"/>
  <c r="C759"/>
  <c r="D759"/>
  <c r="A760"/>
  <c r="B760"/>
  <c r="C760"/>
  <c r="D760"/>
  <c r="E760"/>
  <c r="A761"/>
  <c r="B761"/>
  <c r="C761"/>
  <c r="D761"/>
  <c r="A762"/>
  <c r="B762"/>
  <c r="C762"/>
  <c r="D762"/>
  <c r="H762" s="1"/>
  <c r="A763"/>
  <c r="B763"/>
  <c r="C763"/>
  <c r="D763"/>
  <c r="A764"/>
  <c r="B764"/>
  <c r="C764"/>
  <c r="D764"/>
  <c r="A765"/>
  <c r="B765"/>
  <c r="C765"/>
  <c r="D765"/>
  <c r="A766"/>
  <c r="B766"/>
  <c r="C766"/>
  <c r="D766"/>
  <c r="A767"/>
  <c r="B767"/>
  <c r="C767"/>
  <c r="D767"/>
  <c r="A768"/>
  <c r="B768"/>
  <c r="C768"/>
  <c r="D768"/>
  <c r="A769"/>
  <c r="B769"/>
  <c r="C769"/>
  <c r="D769"/>
  <c r="A770"/>
  <c r="B770"/>
  <c r="C770"/>
  <c r="D770"/>
  <c r="H770" s="1"/>
  <c r="A771"/>
  <c r="B771"/>
  <c r="C771"/>
  <c r="D771"/>
  <c r="A772"/>
  <c r="B772"/>
  <c r="C772"/>
  <c r="D772"/>
  <c r="A773"/>
  <c r="B773"/>
  <c r="C773"/>
  <c r="D773"/>
  <c r="A774"/>
  <c r="B774"/>
  <c r="C774"/>
  <c r="D774"/>
  <c r="A775"/>
  <c r="B775"/>
  <c r="C775"/>
  <c r="D775"/>
  <c r="A776"/>
  <c r="B776"/>
  <c r="C776"/>
  <c r="D776"/>
  <c r="A777"/>
  <c r="B777"/>
  <c r="C777"/>
  <c r="D777"/>
  <c r="A778"/>
  <c r="B778"/>
  <c r="C778"/>
  <c r="D778"/>
  <c r="H778"/>
  <c r="A779"/>
  <c r="B779"/>
  <c r="C779"/>
  <c r="D779"/>
  <c r="A780"/>
  <c r="B780"/>
  <c r="C780"/>
  <c r="D780"/>
  <c r="A781"/>
  <c r="B781"/>
  <c r="C781"/>
  <c r="D781"/>
  <c r="F781" s="1"/>
  <c r="A782"/>
  <c r="B782"/>
  <c r="C782"/>
  <c r="D782"/>
  <c r="A783"/>
  <c r="B783"/>
  <c r="C783"/>
  <c r="D783"/>
  <c r="A784"/>
  <c r="B784"/>
  <c r="C784"/>
  <c r="D784"/>
  <c r="A785"/>
  <c r="B785"/>
  <c r="C785"/>
  <c r="D785"/>
  <c r="A786"/>
  <c r="B786"/>
  <c r="C786"/>
  <c r="D786"/>
  <c r="E786" s="1"/>
  <c r="A787"/>
  <c r="B787"/>
  <c r="C787"/>
  <c r="D787"/>
  <c r="A788"/>
  <c r="B788"/>
  <c r="C788"/>
  <c r="D788"/>
  <c r="A789"/>
  <c r="B789"/>
  <c r="C789"/>
  <c r="D789"/>
  <c r="A790"/>
  <c r="B790"/>
  <c r="C790"/>
  <c r="D790"/>
  <c r="A791"/>
  <c r="B791"/>
  <c r="C791"/>
  <c r="D791"/>
  <c r="A792"/>
  <c r="B792"/>
  <c r="C792"/>
  <c r="D792"/>
  <c r="A793"/>
  <c r="B793"/>
  <c r="C793"/>
  <c r="D793"/>
  <c r="A794"/>
  <c r="B794"/>
  <c r="C794"/>
  <c r="D794"/>
  <c r="E794"/>
  <c r="A795"/>
  <c r="B795"/>
  <c r="C795"/>
  <c r="D795"/>
  <c r="A796"/>
  <c r="B796"/>
  <c r="C796"/>
  <c r="D796"/>
  <c r="H796" s="1"/>
  <c r="A797"/>
  <c r="B797"/>
  <c r="C797"/>
  <c r="D797"/>
  <c r="A798"/>
  <c r="B798"/>
  <c r="C798"/>
  <c r="D798"/>
  <c r="A799"/>
  <c r="B799"/>
  <c r="C799"/>
  <c r="D799"/>
  <c r="F799" s="1"/>
  <c r="A800"/>
  <c r="B800"/>
  <c r="C800"/>
  <c r="D800"/>
  <c r="A801"/>
  <c r="B801"/>
  <c r="C801"/>
  <c r="D801"/>
  <c r="A802"/>
  <c r="B802"/>
  <c r="C802"/>
  <c r="D802"/>
  <c r="A803"/>
  <c r="B803"/>
  <c r="C803"/>
  <c r="D803"/>
  <c r="A804"/>
  <c r="B804"/>
  <c r="C804"/>
  <c r="D804"/>
  <c r="H804" s="1"/>
  <c r="A805"/>
  <c r="B805"/>
  <c r="C805"/>
  <c r="D805"/>
  <c r="A806"/>
  <c r="B806"/>
  <c r="C806"/>
  <c r="D806"/>
  <c r="A807"/>
  <c r="B807"/>
  <c r="C807"/>
  <c r="D807"/>
  <c r="A808"/>
  <c r="B808"/>
  <c r="C808"/>
  <c r="D808"/>
  <c r="A809"/>
  <c r="B809"/>
  <c r="C809"/>
  <c r="D809"/>
  <c r="A810"/>
  <c r="B810"/>
  <c r="C810"/>
  <c r="D810"/>
  <c r="A811"/>
  <c r="B811"/>
  <c r="C811"/>
  <c r="D811"/>
  <c r="A812"/>
  <c r="B812"/>
  <c r="C812"/>
  <c r="D812"/>
  <c r="H812"/>
  <c r="A813"/>
  <c r="B813"/>
  <c r="C813"/>
  <c r="D813"/>
  <c r="A814"/>
  <c r="B814"/>
  <c r="C814"/>
  <c r="D814"/>
  <c r="A815"/>
  <c r="B815"/>
  <c r="C815"/>
  <c r="D815"/>
  <c r="F815" s="1"/>
  <c r="A816"/>
  <c r="B816"/>
  <c r="C816"/>
  <c r="D816"/>
  <c r="A817"/>
  <c r="B817"/>
  <c r="C817"/>
  <c r="D817"/>
  <c r="A818"/>
  <c r="B818"/>
  <c r="C818"/>
  <c r="D818"/>
  <c r="E818" s="1"/>
  <c r="A819"/>
  <c r="B819"/>
  <c r="C819"/>
  <c r="D819"/>
  <c r="A820"/>
  <c r="B820"/>
  <c r="C820"/>
  <c r="D820"/>
  <c r="A821"/>
  <c r="B821"/>
  <c r="C821"/>
  <c r="D821"/>
  <c r="A822"/>
  <c r="B822"/>
  <c r="C822"/>
  <c r="D822"/>
  <c r="A823"/>
  <c r="B823"/>
  <c r="C823"/>
  <c r="D823"/>
  <c r="A824"/>
  <c r="B824"/>
  <c r="C824"/>
  <c r="D824"/>
  <c r="A825"/>
  <c r="B825"/>
  <c r="C825"/>
  <c r="D825"/>
  <c r="A826"/>
  <c r="B826"/>
  <c r="C826"/>
  <c r="D826"/>
  <c r="A827"/>
  <c r="B827"/>
  <c r="C827"/>
  <c r="D827"/>
  <c r="A828"/>
  <c r="B828"/>
  <c r="C828"/>
  <c r="D828"/>
  <c r="A829"/>
  <c r="B829"/>
  <c r="C829"/>
  <c r="D829"/>
  <c r="A830"/>
  <c r="B830"/>
  <c r="C830"/>
  <c r="D830"/>
  <c r="A831"/>
  <c r="B831"/>
  <c r="C831"/>
  <c r="D831"/>
  <c r="A832"/>
  <c r="B832"/>
  <c r="C832"/>
  <c r="D832"/>
  <c r="H832"/>
  <c r="A833"/>
  <c r="B833"/>
  <c r="C833"/>
  <c r="D833"/>
  <c r="A834"/>
  <c r="B834"/>
  <c r="C834"/>
  <c r="D834"/>
  <c r="A835"/>
  <c r="B835"/>
  <c r="C835"/>
  <c r="D835"/>
  <c r="A836"/>
  <c r="B836"/>
  <c r="C836"/>
  <c r="D836"/>
  <c r="H836" s="1"/>
  <c r="A837"/>
  <c r="B837"/>
  <c r="C837"/>
  <c r="D837"/>
  <c r="A838"/>
  <c r="B838"/>
  <c r="C838"/>
  <c r="D838"/>
  <c r="A839"/>
  <c r="B839"/>
  <c r="C839"/>
  <c r="D839"/>
  <c r="A840"/>
  <c r="B840"/>
  <c r="C840"/>
  <c r="D840"/>
  <c r="H840" s="1"/>
  <c r="A841"/>
  <c r="B841"/>
  <c r="C841"/>
  <c r="D841"/>
  <c r="A842"/>
  <c r="B842"/>
  <c r="C842"/>
  <c r="D842"/>
  <c r="A843"/>
  <c r="B843"/>
  <c r="C843"/>
  <c r="D843"/>
  <c r="A844"/>
  <c r="B844"/>
  <c r="C844"/>
  <c r="D844"/>
  <c r="A845"/>
  <c r="B845"/>
  <c r="C845"/>
  <c r="D845"/>
  <c r="A846"/>
  <c r="B846"/>
  <c r="C846"/>
  <c r="D846"/>
  <c r="A847"/>
  <c r="B847"/>
  <c r="C847"/>
  <c r="D847"/>
  <c r="A848"/>
  <c r="B848"/>
  <c r="C848"/>
  <c r="D848"/>
  <c r="A849"/>
  <c r="B849"/>
  <c r="C849"/>
  <c r="D849"/>
  <c r="A850"/>
  <c r="B850"/>
  <c r="C850"/>
  <c r="D850"/>
  <c r="A851"/>
  <c r="B851"/>
  <c r="C851"/>
  <c r="D851"/>
  <c r="A852"/>
  <c r="B852"/>
  <c r="C852"/>
  <c r="D852"/>
  <c r="H852"/>
  <c r="A853"/>
  <c r="B853"/>
  <c r="C853"/>
  <c r="D853"/>
  <c r="A854"/>
  <c r="B854"/>
  <c r="C854"/>
  <c r="D854"/>
  <c r="H854" s="1"/>
  <c r="A855"/>
  <c r="B855"/>
  <c r="C855"/>
  <c r="D855"/>
  <c r="A856"/>
  <c r="B856"/>
  <c r="C856"/>
  <c r="D856"/>
  <c r="A857"/>
  <c r="B857"/>
  <c r="C857"/>
  <c r="D857"/>
  <c r="F857" s="1"/>
  <c r="A858"/>
  <c r="B858"/>
  <c r="C858"/>
  <c r="D858"/>
  <c r="A859"/>
  <c r="B859"/>
  <c r="C859"/>
  <c r="D859"/>
  <c r="A860"/>
  <c r="B860"/>
  <c r="C860"/>
  <c r="D860"/>
  <c r="E860" s="1"/>
  <c r="A861"/>
  <c r="B861"/>
  <c r="C861"/>
  <c r="D861"/>
  <c r="A862"/>
  <c r="B862"/>
  <c r="C862"/>
  <c r="D862"/>
  <c r="A863"/>
  <c r="B863"/>
  <c r="C863"/>
  <c r="D863"/>
  <c r="A864"/>
  <c r="B864"/>
  <c r="C864"/>
  <c r="D864"/>
  <c r="A865"/>
  <c r="B865"/>
  <c r="C865"/>
  <c r="D865"/>
  <c r="A866"/>
  <c r="B866"/>
  <c r="C866"/>
  <c r="D866"/>
  <c r="A867"/>
  <c r="B867"/>
  <c r="C867"/>
  <c r="D867"/>
  <c r="A868"/>
  <c r="B868"/>
  <c r="C868"/>
  <c r="D868"/>
  <c r="A869"/>
  <c r="B869"/>
  <c r="C869"/>
  <c r="D869"/>
  <c r="A870"/>
  <c r="B870"/>
  <c r="C870"/>
  <c r="D870"/>
  <c r="H870" s="1"/>
  <c r="A871"/>
  <c r="B871"/>
  <c r="C871"/>
  <c r="D871"/>
  <c r="A872"/>
  <c r="B872"/>
  <c r="C872"/>
  <c r="D872"/>
  <c r="A873"/>
  <c r="B873"/>
  <c r="C873"/>
  <c r="D873"/>
  <c r="A874"/>
  <c r="B874"/>
  <c r="C874"/>
  <c r="D874"/>
  <c r="A875"/>
  <c r="B875"/>
  <c r="C875"/>
  <c r="D875"/>
  <c r="A876"/>
  <c r="B876"/>
  <c r="C876"/>
  <c r="D876"/>
  <c r="A877"/>
  <c r="B877"/>
  <c r="C877"/>
  <c r="D877"/>
  <c r="A878"/>
  <c r="B878"/>
  <c r="C878"/>
  <c r="D878"/>
  <c r="A879"/>
  <c r="B879"/>
  <c r="C879"/>
  <c r="D879"/>
  <c r="A880"/>
  <c r="B880"/>
  <c r="C880"/>
  <c r="D880"/>
  <c r="A881"/>
  <c r="B881"/>
  <c r="C881"/>
  <c r="D881"/>
  <c r="A882"/>
  <c r="B882"/>
  <c r="C882"/>
  <c r="D882"/>
  <c r="A883"/>
  <c r="B883"/>
  <c r="C883"/>
  <c r="D883"/>
  <c r="A884"/>
  <c r="B884"/>
  <c r="C884"/>
  <c r="D884"/>
  <c r="A885"/>
  <c r="B885"/>
  <c r="C885"/>
  <c r="D885"/>
  <c r="A886"/>
  <c r="B886"/>
  <c r="C886"/>
  <c r="D886"/>
  <c r="A887"/>
  <c r="B887"/>
  <c r="C887"/>
  <c r="D887"/>
  <c r="A888"/>
  <c r="B888"/>
  <c r="C888"/>
  <c r="D888"/>
  <c r="A889"/>
  <c r="B889"/>
  <c r="C889"/>
  <c r="D889"/>
  <c r="A890"/>
  <c r="B890"/>
  <c r="C890"/>
  <c r="D890"/>
  <c r="A891"/>
  <c r="B891"/>
  <c r="C891"/>
  <c r="D891"/>
  <c r="A892"/>
  <c r="B892"/>
  <c r="C892"/>
  <c r="D892"/>
  <c r="A893"/>
  <c r="B893"/>
  <c r="C893"/>
  <c r="D893"/>
  <c r="A894"/>
  <c r="B894"/>
  <c r="C894"/>
  <c r="D894"/>
  <c r="H894"/>
  <c r="A895"/>
  <c r="B895"/>
  <c r="C895"/>
  <c r="D895"/>
  <c r="A896"/>
  <c r="B896"/>
  <c r="C896"/>
  <c r="D896"/>
  <c r="A897"/>
  <c r="B897"/>
  <c r="C897"/>
  <c r="D897"/>
  <c r="F897" s="1"/>
  <c r="A898"/>
  <c r="B898"/>
  <c r="C898"/>
  <c r="D898"/>
  <c r="A899"/>
  <c r="B899"/>
  <c r="C899"/>
  <c r="D899"/>
  <c r="A900"/>
  <c r="B900"/>
  <c r="C900"/>
  <c r="D900"/>
  <c r="A901"/>
  <c r="B901"/>
  <c r="C901"/>
  <c r="D901"/>
  <c r="A902"/>
  <c r="B902"/>
  <c r="C902"/>
  <c r="D902"/>
  <c r="H902" s="1"/>
  <c r="A903"/>
  <c r="B903"/>
  <c r="C903"/>
  <c r="D903"/>
  <c r="A904"/>
  <c r="B904"/>
  <c r="C904"/>
  <c r="D904"/>
  <c r="A905"/>
  <c r="B905"/>
  <c r="C905"/>
  <c r="D905"/>
  <c r="A906"/>
  <c r="B906"/>
  <c r="C906"/>
  <c r="D906"/>
  <c r="A907"/>
  <c r="B907"/>
  <c r="C907"/>
  <c r="D907"/>
  <c r="A908"/>
  <c r="B908"/>
  <c r="C908"/>
  <c r="D908"/>
  <c r="A909"/>
  <c r="B909"/>
  <c r="C909"/>
  <c r="D909"/>
  <c r="A910"/>
  <c r="B910"/>
  <c r="C910"/>
  <c r="D910"/>
  <c r="A911"/>
  <c r="B911"/>
  <c r="C911"/>
  <c r="D911"/>
  <c r="A912"/>
  <c r="B912"/>
  <c r="C912"/>
  <c r="D912"/>
  <c r="A913"/>
  <c r="B913"/>
  <c r="C913"/>
  <c r="D913"/>
  <c r="F913"/>
  <c r="A914"/>
  <c r="B914"/>
  <c r="C914"/>
  <c r="D914"/>
  <c r="A915"/>
  <c r="B915"/>
  <c r="C915"/>
  <c r="D915"/>
  <c r="A916"/>
  <c r="B916"/>
  <c r="C916"/>
  <c r="D916"/>
  <c r="E916" s="1"/>
  <c r="A917"/>
  <c r="B917"/>
  <c r="C917"/>
  <c r="D917"/>
  <c r="A918"/>
  <c r="B918"/>
  <c r="C918"/>
  <c r="D918"/>
  <c r="H918" s="1"/>
  <c r="A919"/>
  <c r="B919"/>
  <c r="C919"/>
  <c r="D919"/>
  <c r="A920"/>
  <c r="B920"/>
  <c r="C920"/>
  <c r="D920"/>
  <c r="A921"/>
  <c r="B921"/>
  <c r="C921"/>
  <c r="D921"/>
  <c r="A922"/>
  <c r="B922"/>
  <c r="C922"/>
  <c r="D922"/>
  <c r="A923"/>
  <c r="B923"/>
  <c r="C923"/>
  <c r="D923"/>
  <c r="A924"/>
  <c r="B924"/>
  <c r="C924"/>
  <c r="D924"/>
  <c r="E924" s="1"/>
  <c r="A925"/>
  <c r="B925"/>
  <c r="C925"/>
  <c r="D925"/>
  <c r="A926"/>
  <c r="B926"/>
  <c r="C926"/>
  <c r="D926"/>
  <c r="A927"/>
  <c r="B927"/>
  <c r="C927"/>
  <c r="D927"/>
  <c r="A928"/>
  <c r="B928"/>
  <c r="C928"/>
  <c r="D928"/>
  <c r="A929"/>
  <c r="B929"/>
  <c r="C929"/>
  <c r="D929"/>
  <c r="A930"/>
  <c r="B930"/>
  <c r="C930"/>
  <c r="D930"/>
  <c r="A931"/>
  <c r="B931"/>
  <c r="C931"/>
  <c r="D931"/>
  <c r="A932"/>
  <c r="B932"/>
  <c r="C932"/>
  <c r="D932"/>
  <c r="A933"/>
  <c r="B933"/>
  <c r="C933"/>
  <c r="D933"/>
  <c r="A934"/>
  <c r="B934"/>
  <c r="C934"/>
  <c r="D934"/>
  <c r="A935"/>
  <c r="B935"/>
  <c r="C935"/>
  <c r="D935"/>
  <c r="A936"/>
  <c r="B936"/>
  <c r="C936"/>
  <c r="D936"/>
  <c r="A937"/>
  <c r="B937"/>
  <c r="C937"/>
  <c r="D937"/>
  <c r="A938"/>
  <c r="B938"/>
  <c r="C938"/>
  <c r="D938"/>
  <c r="A939"/>
  <c r="B939"/>
  <c r="C939"/>
  <c r="D939"/>
  <c r="A940"/>
  <c r="B940"/>
  <c r="C940"/>
  <c r="D940"/>
  <c r="A941"/>
  <c r="B941"/>
  <c r="C941"/>
  <c r="D941"/>
  <c r="A942"/>
  <c r="B942"/>
  <c r="C942"/>
  <c r="D942"/>
  <c r="A943"/>
  <c r="B943"/>
  <c r="C943"/>
  <c r="D943"/>
  <c r="A944"/>
  <c r="B944"/>
  <c r="C944"/>
  <c r="D944"/>
  <c r="A945"/>
  <c r="B945"/>
  <c r="C945"/>
  <c r="D945"/>
  <c r="F945"/>
  <c r="A946"/>
  <c r="B946"/>
  <c r="C946"/>
  <c r="D946"/>
  <c r="A947"/>
  <c r="B947"/>
  <c r="C947"/>
  <c r="D947"/>
  <c r="A948"/>
  <c r="B948"/>
  <c r="C948"/>
  <c r="D948"/>
  <c r="A949"/>
  <c r="B949"/>
  <c r="C949"/>
  <c r="D949"/>
  <c r="A950"/>
  <c r="B950"/>
  <c r="C950"/>
  <c r="D950"/>
  <c r="H950" s="1"/>
  <c r="A951"/>
  <c r="B951"/>
  <c r="C951"/>
  <c r="D951"/>
  <c r="A952"/>
  <c r="B952"/>
  <c r="C952"/>
  <c r="D952"/>
  <c r="A953"/>
  <c r="B953"/>
  <c r="C953"/>
  <c r="D953"/>
  <c r="F953" s="1"/>
  <c r="A954"/>
  <c r="B954"/>
  <c r="C954"/>
  <c r="D954"/>
  <c r="A955"/>
  <c r="B955"/>
  <c r="C955"/>
  <c r="D955"/>
  <c r="A956"/>
  <c r="B956"/>
  <c r="C956"/>
  <c r="D956"/>
  <c r="A957"/>
  <c r="B957"/>
  <c r="C957"/>
  <c r="D957"/>
  <c r="A958"/>
  <c r="B958"/>
  <c r="C958"/>
  <c r="D958"/>
  <c r="A959"/>
  <c r="B959"/>
  <c r="C959"/>
  <c r="D959"/>
  <c r="A960"/>
  <c r="B960"/>
  <c r="C960"/>
  <c r="D960"/>
  <c r="A961"/>
  <c r="B961"/>
  <c r="C961"/>
  <c r="D961"/>
  <c r="F961"/>
  <c r="A962"/>
  <c r="B962"/>
  <c r="C962"/>
  <c r="D962"/>
  <c r="A963"/>
  <c r="B963"/>
  <c r="C963"/>
  <c r="D963"/>
  <c r="A964"/>
  <c r="B964"/>
  <c r="C964"/>
  <c r="D964"/>
  <c r="E964" s="1"/>
  <c r="A965"/>
  <c r="B965"/>
  <c r="C965"/>
  <c r="D965"/>
  <c r="A966"/>
  <c r="B966"/>
  <c r="C966"/>
  <c r="D966"/>
  <c r="H966" s="1"/>
  <c r="A967"/>
  <c r="B967"/>
  <c r="C967"/>
  <c r="D967"/>
  <c r="A968"/>
  <c r="B968"/>
  <c r="C968"/>
  <c r="D968"/>
  <c r="A969"/>
  <c r="B969"/>
  <c r="C969"/>
  <c r="D969"/>
  <c r="A970"/>
  <c r="B970"/>
  <c r="C970"/>
  <c r="D970"/>
  <c r="A971"/>
  <c r="B971"/>
  <c r="C971"/>
  <c r="D971"/>
  <c r="A972"/>
  <c r="B972"/>
  <c r="C972"/>
  <c r="D972"/>
  <c r="E972" s="1"/>
  <c r="A973"/>
  <c r="B973"/>
  <c r="C973"/>
  <c r="D973"/>
  <c r="A974"/>
  <c r="B974"/>
  <c r="C974"/>
  <c r="D974"/>
  <c r="H974" s="1"/>
  <c r="A975"/>
  <c r="B975"/>
  <c r="C975"/>
  <c r="D975"/>
  <c r="A976"/>
  <c r="B976"/>
  <c r="C976"/>
  <c r="D976"/>
  <c r="A977"/>
  <c r="B977"/>
  <c r="C977"/>
  <c r="D977"/>
  <c r="A978"/>
  <c r="B978"/>
  <c r="C978"/>
  <c r="D978"/>
  <c r="A979"/>
  <c r="B979"/>
  <c r="C979"/>
  <c r="A980"/>
  <c r="B980"/>
  <c r="A981"/>
  <c r="B981"/>
  <c r="D981" s="1"/>
  <c r="A982"/>
  <c r="B982"/>
  <c r="C982"/>
  <c r="A983"/>
  <c r="B983"/>
  <c r="C983"/>
  <c r="A984"/>
  <c r="B984"/>
  <c r="A985"/>
  <c r="B985"/>
  <c r="A986"/>
  <c r="B986"/>
  <c r="A987"/>
  <c r="B987"/>
  <c r="A988"/>
  <c r="B988"/>
  <c r="A989"/>
  <c r="B989"/>
  <c r="A990"/>
  <c r="B990"/>
  <c r="A991"/>
  <c r="B991"/>
  <c r="C991"/>
  <c r="A992"/>
  <c r="B992"/>
  <c r="A993"/>
  <c r="B993"/>
  <c r="A994"/>
  <c r="B994"/>
  <c r="A995"/>
  <c r="B995"/>
  <c r="C995"/>
  <c r="A996"/>
  <c r="B996"/>
  <c r="A997"/>
  <c r="B997"/>
  <c r="A998"/>
  <c r="B998"/>
  <c r="A999"/>
  <c r="B999"/>
  <c r="A1000"/>
  <c r="B1000"/>
  <c r="A1001"/>
  <c r="B1001"/>
  <c r="B2"/>
  <c r="A2"/>
  <c r="D3" i="10"/>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2"/>
  <c r="D2" i="3"/>
  <c r="F977" i="11" l="1"/>
  <c r="H958"/>
  <c r="E956"/>
  <c r="E940"/>
  <c r="H934"/>
  <c r="F929"/>
  <c r="H926"/>
  <c r="E908"/>
  <c r="F905"/>
  <c r="F889"/>
  <c r="H886"/>
  <c r="E884"/>
  <c r="F881"/>
  <c r="H878"/>
  <c r="E876"/>
  <c r="F873"/>
  <c r="H848"/>
  <c r="H844"/>
  <c r="H828"/>
  <c r="E826"/>
  <c r="F823"/>
  <c r="H820"/>
  <c r="F791"/>
  <c r="H788"/>
  <c r="J788" s="1"/>
  <c r="F773"/>
  <c r="H754"/>
  <c r="H752"/>
  <c r="E732"/>
  <c r="F729"/>
  <c r="H650"/>
  <c r="E648"/>
  <c r="H646"/>
  <c r="F645"/>
  <c r="F641"/>
  <c r="E640"/>
  <c r="F637"/>
  <c r="F633"/>
  <c r="E632"/>
  <c r="H590"/>
  <c r="E588"/>
  <c r="H586"/>
  <c r="F585"/>
  <c r="H582"/>
  <c r="F581"/>
  <c r="E580"/>
  <c r="F577"/>
  <c r="E576"/>
  <c r="H552"/>
  <c r="F547"/>
  <c r="E542"/>
  <c r="F539"/>
  <c r="E538"/>
  <c r="E494"/>
  <c r="F491"/>
  <c r="E490"/>
  <c r="H488"/>
  <c r="E486"/>
  <c r="F483"/>
  <c r="H480"/>
  <c r="F479"/>
  <c r="E478"/>
  <c r="F467"/>
  <c r="H464"/>
  <c r="E462"/>
  <c r="H456"/>
  <c r="E454"/>
  <c r="H452"/>
  <c r="F383"/>
  <c r="H380"/>
  <c r="E378"/>
  <c r="F375"/>
  <c r="H372"/>
  <c r="J372" s="1"/>
  <c r="F371"/>
  <c r="E322"/>
  <c r="F319"/>
  <c r="H316"/>
  <c r="F311"/>
  <c r="H308"/>
  <c r="F307"/>
  <c r="E290"/>
  <c r="F287"/>
  <c r="E286"/>
  <c r="E249"/>
  <c r="F244"/>
  <c r="H241"/>
  <c r="F240"/>
  <c r="H225"/>
  <c r="E223"/>
  <c r="E219"/>
  <c r="H217"/>
  <c r="F106"/>
  <c r="H103"/>
  <c r="F102"/>
  <c r="E101"/>
  <c r="F98"/>
  <c r="H95"/>
  <c r="I95" s="1"/>
  <c r="E93"/>
  <c r="H91"/>
  <c r="H58"/>
  <c r="E56"/>
  <c r="F53"/>
  <c r="H50"/>
  <c r="E32"/>
  <c r="F29"/>
  <c r="E20"/>
  <c r="H18"/>
  <c r="H16"/>
  <c r="E14"/>
  <c r="H12"/>
  <c r="E7"/>
  <c r="E6"/>
  <c r="E5"/>
  <c r="F807"/>
  <c r="E704"/>
  <c r="E191"/>
  <c r="H135"/>
  <c r="F134"/>
  <c r="H119"/>
  <c r="F118"/>
  <c r="E117"/>
  <c r="F114"/>
  <c r="H111"/>
  <c r="J111" s="1"/>
  <c r="E109"/>
  <c r="H107"/>
  <c r="H87"/>
  <c r="E85"/>
  <c r="F82"/>
  <c r="H79"/>
  <c r="I79" s="1"/>
  <c r="E77"/>
  <c r="H75"/>
  <c r="H66"/>
  <c r="E64"/>
  <c r="F61"/>
  <c r="H34"/>
  <c r="E24"/>
  <c r="F9"/>
  <c r="F8"/>
  <c r="H7"/>
  <c r="F3"/>
  <c r="F937"/>
  <c r="F865"/>
  <c r="H862"/>
  <c r="F765"/>
  <c r="F721"/>
  <c r="H718"/>
  <c r="H690"/>
  <c r="E688"/>
  <c r="F685"/>
  <c r="E684"/>
  <c r="E656"/>
  <c r="F653"/>
  <c r="E652"/>
  <c r="H622"/>
  <c r="E620"/>
  <c r="H618"/>
  <c r="E596"/>
  <c r="F593"/>
  <c r="E592"/>
  <c r="E572"/>
  <c r="H570"/>
  <c r="E550"/>
  <c r="H548"/>
  <c r="E534"/>
  <c r="F531"/>
  <c r="H528"/>
  <c r="F527"/>
  <c r="F475"/>
  <c r="H472"/>
  <c r="F463"/>
  <c r="H448"/>
  <c r="E446"/>
  <c r="F443"/>
  <c r="E442"/>
  <c r="E402"/>
  <c r="F399"/>
  <c r="E398"/>
  <c r="E382"/>
  <c r="E318"/>
  <c r="E274"/>
  <c r="E211"/>
  <c r="F208"/>
  <c r="E207"/>
  <c r="H181"/>
  <c r="F180"/>
  <c r="E179"/>
  <c r="F176"/>
  <c r="E175"/>
  <c r="E948"/>
  <c r="F625"/>
  <c r="E624"/>
  <c r="E506"/>
  <c r="H496"/>
  <c r="F495"/>
  <c r="H484"/>
  <c r="E474"/>
  <c r="E394"/>
  <c r="H392"/>
  <c r="E187"/>
  <c r="E153"/>
  <c r="H139"/>
  <c r="E97"/>
  <c r="F86"/>
  <c r="F969"/>
  <c r="H942"/>
  <c r="E932"/>
  <c r="F921"/>
  <c r="H910"/>
  <c r="E900"/>
  <c r="E892"/>
  <c r="E868"/>
  <c r="E810"/>
  <c r="E802"/>
  <c r="F783"/>
  <c r="E776"/>
  <c r="E768"/>
  <c r="F757"/>
  <c r="H748"/>
  <c r="H734"/>
  <c r="E724"/>
  <c r="F689"/>
  <c r="F669"/>
  <c r="E668"/>
  <c r="H658"/>
  <c r="F657"/>
  <c r="F609"/>
  <c r="E608"/>
  <c r="H598"/>
  <c r="F597"/>
  <c r="H566"/>
  <c r="F565"/>
  <c r="F555"/>
  <c r="E554"/>
  <c r="H544"/>
  <c r="F543"/>
  <c r="H532"/>
  <c r="E470"/>
  <c r="H468"/>
  <c r="F459"/>
  <c r="E458"/>
  <c r="F447"/>
  <c r="H376"/>
  <c r="F367"/>
  <c r="E366"/>
  <c r="H356"/>
  <c r="I356" s="1"/>
  <c r="F355"/>
  <c r="E346"/>
  <c r="H344"/>
  <c r="F335"/>
  <c r="E334"/>
  <c r="H324"/>
  <c r="F323"/>
  <c r="E314"/>
  <c r="H312"/>
  <c r="F303"/>
  <c r="E302"/>
  <c r="H292"/>
  <c r="F291"/>
  <c r="E282"/>
  <c r="H280"/>
  <c r="F271"/>
  <c r="E270"/>
  <c r="H245"/>
  <c r="F236"/>
  <c r="E235"/>
  <c r="F224"/>
  <c r="H213"/>
  <c r="F212"/>
  <c r="H169"/>
  <c r="E113"/>
  <c r="E81"/>
  <c r="H73"/>
  <c r="F45"/>
  <c r="E10"/>
  <c r="H6"/>
  <c r="H3"/>
  <c r="J3" s="1"/>
  <c r="C2"/>
  <c r="D1001"/>
  <c r="N1001"/>
  <c r="L1001"/>
  <c r="D2"/>
  <c r="D1000"/>
  <c r="N1000"/>
  <c r="L1000"/>
  <c r="D999"/>
  <c r="N999"/>
  <c r="L999"/>
  <c r="D998"/>
  <c r="N998"/>
  <c r="L998"/>
  <c r="D997"/>
  <c r="E997" s="1"/>
  <c r="N997"/>
  <c r="L997"/>
  <c r="D996"/>
  <c r="N996"/>
  <c r="L996"/>
  <c r="M995"/>
  <c r="K995"/>
  <c r="C994"/>
  <c r="M994"/>
  <c r="K994"/>
  <c r="C993"/>
  <c r="M993"/>
  <c r="K993"/>
  <c r="C992"/>
  <c r="M992"/>
  <c r="K992"/>
  <c r="D991"/>
  <c r="E991" s="1"/>
  <c r="N991"/>
  <c r="L991"/>
  <c r="D990"/>
  <c r="N990"/>
  <c r="L990"/>
  <c r="D989"/>
  <c r="N989"/>
  <c r="L989"/>
  <c r="D988"/>
  <c r="N988"/>
  <c r="L988"/>
  <c r="D987"/>
  <c r="N987"/>
  <c r="L987"/>
  <c r="D986"/>
  <c r="N986"/>
  <c r="L986"/>
  <c r="D985"/>
  <c r="N985"/>
  <c r="L985"/>
  <c r="D984"/>
  <c r="N984"/>
  <c r="L984"/>
  <c r="M983"/>
  <c r="K983"/>
  <c r="D982"/>
  <c r="E982" s="1"/>
  <c r="N982"/>
  <c r="L982"/>
  <c r="C981"/>
  <c r="M981"/>
  <c r="K981"/>
  <c r="C980"/>
  <c r="M980"/>
  <c r="K980"/>
  <c r="D979"/>
  <c r="F979" s="1"/>
  <c r="N979"/>
  <c r="L979"/>
  <c r="N978"/>
  <c r="L978"/>
  <c r="M977"/>
  <c r="K977"/>
  <c r="M976"/>
  <c r="K976"/>
  <c r="M975"/>
  <c r="K975"/>
  <c r="N974"/>
  <c r="L974"/>
  <c r="N973"/>
  <c r="L973"/>
  <c r="M972"/>
  <c r="K972"/>
  <c r="M971"/>
  <c r="K971"/>
  <c r="M970"/>
  <c r="K970"/>
  <c r="N969"/>
  <c r="L969"/>
  <c r="N968"/>
  <c r="L968"/>
  <c r="N967"/>
  <c r="L967"/>
  <c r="M966"/>
  <c r="K966"/>
  <c r="M965"/>
  <c r="K965"/>
  <c r="N964"/>
  <c r="L964"/>
  <c r="N963"/>
  <c r="L963"/>
  <c r="N962"/>
  <c r="L962"/>
  <c r="M961"/>
  <c r="K961"/>
  <c r="M960"/>
  <c r="K960"/>
  <c r="M959"/>
  <c r="K959"/>
  <c r="N958"/>
  <c r="L958"/>
  <c r="N957"/>
  <c r="L957"/>
  <c r="M956"/>
  <c r="K956"/>
  <c r="M955"/>
  <c r="K955"/>
  <c r="M954"/>
  <c r="K954"/>
  <c r="N953"/>
  <c r="L953"/>
  <c r="N952"/>
  <c r="L952"/>
  <c r="N951"/>
  <c r="L951"/>
  <c r="M950"/>
  <c r="K950"/>
  <c r="M949"/>
  <c r="K949"/>
  <c r="N948"/>
  <c r="L948"/>
  <c r="N947"/>
  <c r="L947"/>
  <c r="N946"/>
  <c r="L946"/>
  <c r="M945"/>
  <c r="K945"/>
  <c r="M944"/>
  <c r="K944"/>
  <c r="M943"/>
  <c r="K943"/>
  <c r="N942"/>
  <c r="L942"/>
  <c r="N941"/>
  <c r="L941"/>
  <c r="M940"/>
  <c r="K940"/>
  <c r="M939"/>
  <c r="K939"/>
  <c r="M938"/>
  <c r="K938"/>
  <c r="N937"/>
  <c r="L937"/>
  <c r="N936"/>
  <c r="L936"/>
  <c r="N935"/>
  <c r="L935"/>
  <c r="M934"/>
  <c r="K934"/>
  <c r="M933"/>
  <c r="K933"/>
  <c r="N932"/>
  <c r="L932"/>
  <c r="N931"/>
  <c r="L931"/>
  <c r="N930"/>
  <c r="L930"/>
  <c r="M929"/>
  <c r="K929"/>
  <c r="M928"/>
  <c r="K928"/>
  <c r="M927"/>
  <c r="K927"/>
  <c r="N926"/>
  <c r="L926"/>
  <c r="N925"/>
  <c r="L925"/>
  <c r="M924"/>
  <c r="K924"/>
  <c r="M923"/>
  <c r="K923"/>
  <c r="M922"/>
  <c r="K922"/>
  <c r="N921"/>
  <c r="L921"/>
  <c r="N920"/>
  <c r="L920"/>
  <c r="N919"/>
  <c r="L919"/>
  <c r="M918"/>
  <c r="K918"/>
  <c r="M917"/>
  <c r="K917"/>
  <c r="N916"/>
  <c r="L916"/>
  <c r="N915"/>
  <c r="L915"/>
  <c r="N914"/>
  <c r="L914"/>
  <c r="M913"/>
  <c r="K913"/>
  <c r="M912"/>
  <c r="K912"/>
  <c r="M911"/>
  <c r="K911"/>
  <c r="N910"/>
  <c r="L910"/>
  <c r="N909"/>
  <c r="L909"/>
  <c r="M908"/>
  <c r="K908"/>
  <c r="M907"/>
  <c r="K907"/>
  <c r="M906"/>
  <c r="K906"/>
  <c r="N905"/>
  <c r="L905"/>
  <c r="N904"/>
  <c r="L904"/>
  <c r="N903"/>
  <c r="L903"/>
  <c r="M902"/>
  <c r="K902"/>
  <c r="M901"/>
  <c r="K901"/>
  <c r="N900"/>
  <c r="L900"/>
  <c r="N899"/>
  <c r="L899"/>
  <c r="N898"/>
  <c r="L898"/>
  <c r="M897"/>
  <c r="K897"/>
  <c r="M896"/>
  <c r="K896"/>
  <c r="M895"/>
  <c r="K895"/>
  <c r="N894"/>
  <c r="L894"/>
  <c r="N893"/>
  <c r="L893"/>
  <c r="M892"/>
  <c r="K892"/>
  <c r="M891"/>
  <c r="K891"/>
  <c r="M890"/>
  <c r="K890"/>
  <c r="N889"/>
  <c r="L889"/>
  <c r="N888"/>
  <c r="L888"/>
  <c r="N887"/>
  <c r="L887"/>
  <c r="M886"/>
  <c r="K886"/>
  <c r="M885"/>
  <c r="K885"/>
  <c r="N884"/>
  <c r="L884"/>
  <c r="N883"/>
  <c r="L883"/>
  <c r="N882"/>
  <c r="L882"/>
  <c r="M881"/>
  <c r="K881"/>
  <c r="M880"/>
  <c r="K880"/>
  <c r="M879"/>
  <c r="K879"/>
  <c r="N878"/>
  <c r="L878"/>
  <c r="N877"/>
  <c r="L877"/>
  <c r="M876"/>
  <c r="K876"/>
  <c r="M875"/>
  <c r="K875"/>
  <c r="M874"/>
  <c r="K874"/>
  <c r="N873"/>
  <c r="L873"/>
  <c r="N872"/>
  <c r="L872"/>
  <c r="N871"/>
  <c r="L871"/>
  <c r="M870"/>
  <c r="K870"/>
  <c r="M869"/>
  <c r="K869"/>
  <c r="N868"/>
  <c r="L868"/>
  <c r="N867"/>
  <c r="L867"/>
  <c r="N866"/>
  <c r="L866"/>
  <c r="M865"/>
  <c r="K865"/>
  <c r="M864"/>
  <c r="K864"/>
  <c r="M863"/>
  <c r="K863"/>
  <c r="N862"/>
  <c r="L862"/>
  <c r="N861"/>
  <c r="L861"/>
  <c r="M860"/>
  <c r="K860"/>
  <c r="M859"/>
  <c r="K859"/>
  <c r="M858"/>
  <c r="K858"/>
  <c r="N857"/>
  <c r="L857"/>
  <c r="N856"/>
  <c r="L856"/>
  <c r="N855"/>
  <c r="L855"/>
  <c r="M854"/>
  <c r="K854"/>
  <c r="M853"/>
  <c r="K853"/>
  <c r="N852"/>
  <c r="L852"/>
  <c r="N851"/>
  <c r="L851"/>
  <c r="N850"/>
  <c r="L850"/>
  <c r="N849"/>
  <c r="L849"/>
  <c r="M848"/>
  <c r="K848"/>
  <c r="M847"/>
  <c r="K847"/>
  <c r="M846"/>
  <c r="K846"/>
  <c r="M845"/>
  <c r="K845"/>
  <c r="N844"/>
  <c r="L844"/>
  <c r="N843"/>
  <c r="L843"/>
  <c r="N842"/>
  <c r="L842"/>
  <c r="N841"/>
  <c r="L841"/>
  <c r="M840"/>
  <c r="K840"/>
  <c r="M839"/>
  <c r="K839"/>
  <c r="M838"/>
  <c r="K838"/>
  <c r="M837"/>
  <c r="K837"/>
  <c r="N836"/>
  <c r="L836"/>
  <c r="N835"/>
  <c r="L835"/>
  <c r="N834"/>
  <c r="L834"/>
  <c r="N833"/>
  <c r="L833"/>
  <c r="M832"/>
  <c r="K832"/>
  <c r="M831"/>
  <c r="K831"/>
  <c r="M830"/>
  <c r="K830"/>
  <c r="M829"/>
  <c r="K829"/>
  <c r="N828"/>
  <c r="L828"/>
  <c r="N827"/>
  <c r="L827"/>
  <c r="M826"/>
  <c r="K826"/>
  <c r="M825"/>
  <c r="K825"/>
  <c r="M824"/>
  <c r="K824"/>
  <c r="N823"/>
  <c r="L823"/>
  <c r="N822"/>
  <c r="L822"/>
  <c r="N821"/>
  <c r="L821"/>
  <c r="M820"/>
  <c r="K820"/>
  <c r="M819"/>
  <c r="K819"/>
  <c r="N818"/>
  <c r="L818"/>
  <c r="N817"/>
  <c r="L817"/>
  <c r="N816"/>
  <c r="L816"/>
  <c r="M815"/>
  <c r="K815"/>
  <c r="M814"/>
  <c r="K814"/>
  <c r="M813"/>
  <c r="K813"/>
  <c r="N812"/>
  <c r="L812"/>
  <c r="N811"/>
  <c r="L811"/>
  <c r="M810"/>
  <c r="K810"/>
  <c r="M809"/>
  <c r="K809"/>
  <c r="M808"/>
  <c r="K808"/>
  <c r="N807"/>
  <c r="L807"/>
  <c r="N806"/>
  <c r="L806"/>
  <c r="N805"/>
  <c r="L805"/>
  <c r="M804"/>
  <c r="K804"/>
  <c r="M803"/>
  <c r="K803"/>
  <c r="N802"/>
  <c r="L802"/>
  <c r="N801"/>
  <c r="L801"/>
  <c r="N800"/>
  <c r="L800"/>
  <c r="M799"/>
  <c r="K799"/>
  <c r="M798"/>
  <c r="K798"/>
  <c r="M797"/>
  <c r="K797"/>
  <c r="N796"/>
  <c r="L796"/>
  <c r="N795"/>
  <c r="L795"/>
  <c r="M794"/>
  <c r="K794"/>
  <c r="M793"/>
  <c r="K793"/>
  <c r="M792"/>
  <c r="K792"/>
  <c r="N791"/>
  <c r="L791"/>
  <c r="N790"/>
  <c r="L790"/>
  <c r="N789"/>
  <c r="L789"/>
  <c r="M788"/>
  <c r="K788"/>
  <c r="M787"/>
  <c r="K787"/>
  <c r="N786"/>
  <c r="L786"/>
  <c r="N785"/>
  <c r="L785"/>
  <c r="N784"/>
  <c r="L784"/>
  <c r="M783"/>
  <c r="K783"/>
  <c r="M782"/>
  <c r="K782"/>
  <c r="N781"/>
  <c r="L781"/>
  <c r="N780"/>
  <c r="L780"/>
  <c r="N779"/>
  <c r="L779"/>
  <c r="M778"/>
  <c r="K778"/>
  <c r="M777"/>
  <c r="K777"/>
  <c r="N776"/>
  <c r="L776"/>
  <c r="N775"/>
  <c r="L775"/>
  <c r="N774"/>
  <c r="L774"/>
  <c r="M773"/>
  <c r="K773"/>
  <c r="M772"/>
  <c r="K772"/>
  <c r="M771"/>
  <c r="K771"/>
  <c r="N770"/>
  <c r="L770"/>
  <c r="N769"/>
  <c r="L769"/>
  <c r="M768"/>
  <c r="K768"/>
  <c r="M767"/>
  <c r="K767"/>
  <c r="M766"/>
  <c r="K766"/>
  <c r="N765"/>
  <c r="L765"/>
  <c r="N764"/>
  <c r="L764"/>
  <c r="N763"/>
  <c r="L763"/>
  <c r="M762"/>
  <c r="K762"/>
  <c r="M761"/>
  <c r="K761"/>
  <c r="N760"/>
  <c r="L760"/>
  <c r="N759"/>
  <c r="L759"/>
  <c r="N758"/>
  <c r="L758"/>
  <c r="M757"/>
  <c r="K757"/>
  <c r="M756"/>
  <c r="K756"/>
  <c r="M755"/>
  <c r="K755"/>
  <c r="N754"/>
  <c r="L754"/>
  <c r="N753"/>
  <c r="L753"/>
  <c r="M752"/>
  <c r="K752"/>
  <c r="M751"/>
  <c r="K751"/>
  <c r="N750"/>
  <c r="L750"/>
  <c r="N749"/>
  <c r="L749"/>
  <c r="M748"/>
  <c r="K748"/>
  <c r="M747"/>
  <c r="K747"/>
  <c r="M746"/>
  <c r="K746"/>
  <c r="M745"/>
  <c r="K745"/>
  <c r="N744"/>
  <c r="L744"/>
  <c r="N743"/>
  <c r="L743"/>
  <c r="N742"/>
  <c r="L742"/>
  <c r="N741"/>
  <c r="L741"/>
  <c r="M740"/>
  <c r="K740"/>
  <c r="M739"/>
  <c r="K739"/>
  <c r="M738"/>
  <c r="K738"/>
  <c r="N737"/>
  <c r="L737"/>
  <c r="N736"/>
  <c r="L736"/>
  <c r="N735"/>
  <c r="L735"/>
  <c r="M734"/>
  <c r="K734"/>
  <c r="M733"/>
  <c r="K733"/>
  <c r="N732"/>
  <c r="L732"/>
  <c r="N731"/>
  <c r="L731"/>
  <c r="N730"/>
  <c r="L730"/>
  <c r="M729"/>
  <c r="K729"/>
  <c r="M728"/>
  <c r="K728"/>
  <c r="M727"/>
  <c r="K727"/>
  <c r="N726"/>
  <c r="L726"/>
  <c r="N725"/>
  <c r="L725"/>
  <c r="M724"/>
  <c r="K724"/>
  <c r="M723"/>
  <c r="K723"/>
  <c r="M722"/>
  <c r="K722"/>
  <c r="N721"/>
  <c r="L721"/>
  <c r="N720"/>
  <c r="L720"/>
  <c r="N719"/>
  <c r="L719"/>
  <c r="M718"/>
  <c r="K718"/>
  <c r="M717"/>
  <c r="K717"/>
  <c r="N716"/>
  <c r="L716"/>
  <c r="N715"/>
  <c r="L715"/>
  <c r="M714"/>
  <c r="K714"/>
  <c r="M713"/>
  <c r="K713"/>
  <c r="N712"/>
  <c r="L712"/>
  <c r="N711"/>
  <c r="L711"/>
  <c r="N710"/>
  <c r="L710"/>
  <c r="M709"/>
  <c r="K709"/>
  <c r="M708"/>
  <c r="K708"/>
  <c r="M707"/>
  <c r="K707"/>
  <c r="N706"/>
  <c r="L706"/>
  <c r="N705"/>
  <c r="L705"/>
  <c r="M704"/>
  <c r="K704"/>
  <c r="M703"/>
  <c r="K703"/>
  <c r="M702"/>
  <c r="K702"/>
  <c r="N701"/>
  <c r="L701"/>
  <c r="N700"/>
  <c r="L700"/>
  <c r="N699"/>
  <c r="L699"/>
  <c r="M698"/>
  <c r="K698"/>
  <c r="M697"/>
  <c r="K697"/>
  <c r="N696"/>
  <c r="L696"/>
  <c r="N695"/>
  <c r="L695"/>
  <c r="N694"/>
  <c r="L694"/>
  <c r="M693"/>
  <c r="K693"/>
  <c r="M692"/>
  <c r="K692"/>
  <c r="M691"/>
  <c r="K691"/>
  <c r="N690"/>
  <c r="L690"/>
  <c r="N689"/>
  <c r="L689"/>
  <c r="M688"/>
  <c r="K688"/>
  <c r="M687"/>
  <c r="K687"/>
  <c r="M686"/>
  <c r="K686"/>
  <c r="N685"/>
  <c r="L685"/>
  <c r="N684"/>
  <c r="L684"/>
  <c r="N683"/>
  <c r="L683"/>
  <c r="M682"/>
  <c r="K682"/>
  <c r="M681"/>
  <c r="K681"/>
  <c r="N680"/>
  <c r="L680"/>
  <c r="N679"/>
  <c r="L679"/>
  <c r="N678"/>
  <c r="L678"/>
  <c r="M677"/>
  <c r="K677"/>
  <c r="M676"/>
  <c r="K676"/>
  <c r="M675"/>
  <c r="K675"/>
  <c r="N674"/>
  <c r="L674"/>
  <c r="N673"/>
  <c r="L673"/>
  <c r="M672"/>
  <c r="K672"/>
  <c r="M671"/>
  <c r="K671"/>
  <c r="M670"/>
  <c r="K670"/>
  <c r="N669"/>
  <c r="L669"/>
  <c r="N668"/>
  <c r="L668"/>
  <c r="N667"/>
  <c r="L667"/>
  <c r="M666"/>
  <c r="K666"/>
  <c r="M665"/>
  <c r="K665"/>
  <c r="N664"/>
  <c r="L664"/>
  <c r="N663"/>
  <c r="L663"/>
  <c r="N662"/>
  <c r="L662"/>
  <c r="M661"/>
  <c r="K661"/>
  <c r="M660"/>
  <c r="K660"/>
  <c r="M659"/>
  <c r="K659"/>
  <c r="N658"/>
  <c r="L658"/>
  <c r="N657"/>
  <c r="L657"/>
  <c r="M656"/>
  <c r="K656"/>
  <c r="M655"/>
  <c r="K655"/>
  <c r="M654"/>
  <c r="K654"/>
  <c r="N653"/>
  <c r="L653"/>
  <c r="N652"/>
  <c r="L652"/>
  <c r="N651"/>
  <c r="L651"/>
  <c r="M650"/>
  <c r="K650"/>
  <c r="M649"/>
  <c r="K649"/>
  <c r="N648"/>
  <c r="L648"/>
  <c r="N647"/>
  <c r="L647"/>
  <c r="N646"/>
  <c r="L646"/>
  <c r="M645"/>
  <c r="K645"/>
  <c r="M644"/>
  <c r="K644"/>
  <c r="M643"/>
  <c r="K643"/>
  <c r="M642"/>
  <c r="K642"/>
  <c r="N641"/>
  <c r="L641"/>
  <c r="N640"/>
  <c r="L640"/>
  <c r="N639"/>
  <c r="L639"/>
  <c r="N638"/>
  <c r="L638"/>
  <c r="M637"/>
  <c r="K637"/>
  <c r="M636"/>
  <c r="K636"/>
  <c r="M635"/>
  <c r="K635"/>
  <c r="M634"/>
  <c r="K634"/>
  <c r="N633"/>
  <c r="L633"/>
  <c r="N632"/>
  <c r="L632"/>
  <c r="N631"/>
  <c r="L631"/>
  <c r="N630"/>
  <c r="L630"/>
  <c r="M629"/>
  <c r="K629"/>
  <c r="M628"/>
  <c r="K628"/>
  <c r="M627"/>
  <c r="K627"/>
  <c r="M626"/>
  <c r="K626"/>
  <c r="N625"/>
  <c r="L625"/>
  <c r="N624"/>
  <c r="L624"/>
  <c r="N623"/>
  <c r="L623"/>
  <c r="M622"/>
  <c r="K622"/>
  <c r="M621"/>
  <c r="K621"/>
  <c r="N620"/>
  <c r="L620"/>
  <c r="N619"/>
  <c r="L619"/>
  <c r="N618"/>
  <c r="L618"/>
  <c r="M617"/>
  <c r="K617"/>
  <c r="M616"/>
  <c r="K616"/>
  <c r="M615"/>
  <c r="K615"/>
  <c r="N614"/>
  <c r="L614"/>
  <c r="N613"/>
  <c r="L613"/>
  <c r="M612"/>
  <c r="K612"/>
  <c r="M611"/>
  <c r="K611"/>
  <c r="M610"/>
  <c r="K610"/>
  <c r="N609"/>
  <c r="L609"/>
  <c r="N608"/>
  <c r="L608"/>
  <c r="N607"/>
  <c r="L607"/>
  <c r="M606"/>
  <c r="K606"/>
  <c r="M605"/>
  <c r="K605"/>
  <c r="N604"/>
  <c r="L604"/>
  <c r="N603"/>
  <c r="L603"/>
  <c r="N602"/>
  <c r="L602"/>
  <c r="M601"/>
  <c r="K601"/>
  <c r="M600"/>
  <c r="K600"/>
  <c r="M599"/>
  <c r="K599"/>
  <c r="N598"/>
  <c r="L598"/>
  <c r="N597"/>
  <c r="L597"/>
  <c r="M596"/>
  <c r="K596"/>
  <c r="M595"/>
  <c r="K595"/>
  <c r="M594"/>
  <c r="K594"/>
  <c r="N593"/>
  <c r="L593"/>
  <c r="N592"/>
  <c r="L592"/>
  <c r="N591"/>
  <c r="L591"/>
  <c r="M590"/>
  <c r="K590"/>
  <c r="M589"/>
  <c r="K589"/>
  <c r="N588"/>
  <c r="L588"/>
  <c r="N587"/>
  <c r="L587"/>
  <c r="N586"/>
  <c r="L586"/>
  <c r="M585"/>
  <c r="K585"/>
  <c r="M584"/>
  <c r="K584"/>
  <c r="M583"/>
  <c r="K583"/>
  <c r="N582"/>
  <c r="L582"/>
  <c r="N581"/>
  <c r="L581"/>
  <c r="M580"/>
  <c r="K580"/>
  <c r="M579"/>
  <c r="K579"/>
  <c r="M578"/>
  <c r="K578"/>
  <c r="N577"/>
  <c r="L577"/>
  <c r="N576"/>
  <c r="L576"/>
  <c r="N575"/>
  <c r="L575"/>
  <c r="M574"/>
  <c r="K574"/>
  <c r="M573"/>
  <c r="K573"/>
  <c r="N572"/>
  <c r="L572"/>
  <c r="N571"/>
  <c r="L571"/>
  <c r="N570"/>
  <c r="L570"/>
  <c r="M569"/>
  <c r="K569"/>
  <c r="M568"/>
  <c r="K568"/>
  <c r="M567"/>
  <c r="K567"/>
  <c r="N566"/>
  <c r="L566"/>
  <c r="N565"/>
  <c r="L565"/>
  <c r="M564"/>
  <c r="K564"/>
  <c r="M563"/>
  <c r="K563"/>
  <c r="M562"/>
  <c r="K562"/>
  <c r="N561"/>
  <c r="L561"/>
  <c r="N560"/>
  <c r="L560"/>
  <c r="N559"/>
  <c r="L559"/>
  <c r="M558"/>
  <c r="K558"/>
  <c r="M557"/>
  <c r="K557"/>
  <c r="M556"/>
  <c r="K556"/>
  <c r="N555"/>
  <c r="L555"/>
  <c r="N554"/>
  <c r="L554"/>
  <c r="N553"/>
  <c r="L553"/>
  <c r="M552"/>
  <c r="K552"/>
  <c r="M551"/>
  <c r="K551"/>
  <c r="N550"/>
  <c r="L550"/>
  <c r="N549"/>
  <c r="L549"/>
  <c r="N548"/>
  <c r="L548"/>
  <c r="M547"/>
  <c r="K547"/>
  <c r="M546"/>
  <c r="K546"/>
  <c r="M545"/>
  <c r="K545"/>
  <c r="N544"/>
  <c r="L544"/>
  <c r="N543"/>
  <c r="L543"/>
  <c r="M542"/>
  <c r="K542"/>
  <c r="M541"/>
  <c r="K541"/>
  <c r="M540"/>
  <c r="K540"/>
  <c r="N539"/>
  <c r="L539"/>
  <c r="N538"/>
  <c r="L538"/>
  <c r="N537"/>
  <c r="L537"/>
  <c r="M536"/>
  <c r="K536"/>
  <c r="M535"/>
  <c r="K535"/>
  <c r="N534"/>
  <c r="L534"/>
  <c r="N533"/>
  <c r="L533"/>
  <c r="N532"/>
  <c r="L532"/>
  <c r="M531"/>
  <c r="K531"/>
  <c r="M530"/>
  <c r="K530"/>
  <c r="M529"/>
  <c r="K529"/>
  <c r="N528"/>
  <c r="L528"/>
  <c r="N527"/>
  <c r="L527"/>
  <c r="M526"/>
  <c r="K526"/>
  <c r="M525"/>
  <c r="K525"/>
  <c r="M524"/>
  <c r="K524"/>
  <c r="N523"/>
  <c r="L523"/>
  <c r="N522"/>
  <c r="L522"/>
  <c r="N521"/>
  <c r="L521"/>
  <c r="M520"/>
  <c r="K520"/>
  <c r="M519"/>
  <c r="K519"/>
  <c r="N518"/>
  <c r="L518"/>
  <c r="N517"/>
  <c r="L517"/>
  <c r="N516"/>
  <c r="L516"/>
  <c r="M515"/>
  <c r="K515"/>
  <c r="M514"/>
  <c r="K514"/>
  <c r="M513"/>
  <c r="K513"/>
  <c r="N507"/>
  <c r="L507"/>
  <c r="N506"/>
  <c r="L506"/>
  <c r="N505"/>
  <c r="L505"/>
  <c r="M504"/>
  <c r="K504"/>
  <c r="M503"/>
  <c r="K503"/>
  <c r="N496"/>
  <c r="L496"/>
  <c r="N495"/>
  <c r="L495"/>
  <c r="M494"/>
  <c r="K494"/>
  <c r="M493"/>
  <c r="K493"/>
  <c r="M492"/>
  <c r="K492"/>
  <c r="N486"/>
  <c r="L486"/>
  <c r="N485"/>
  <c r="L485"/>
  <c r="N484"/>
  <c r="L484"/>
  <c r="M483"/>
  <c r="K483"/>
  <c r="M482"/>
  <c r="K482"/>
  <c r="M481"/>
  <c r="K481"/>
  <c r="N475"/>
  <c r="L475"/>
  <c r="N474"/>
  <c r="L474"/>
  <c r="N473"/>
  <c r="L473"/>
  <c r="M472"/>
  <c r="K472"/>
  <c r="M471"/>
  <c r="K471"/>
  <c r="N464"/>
  <c r="L464"/>
  <c r="N463"/>
  <c r="L463"/>
  <c r="M462"/>
  <c r="K462"/>
  <c r="C1001"/>
  <c r="E1001" s="1"/>
  <c r="M1001"/>
  <c r="K1001"/>
  <c r="C1000"/>
  <c r="M1000"/>
  <c r="K1000"/>
  <c r="C999"/>
  <c r="M999"/>
  <c r="K999"/>
  <c r="C998"/>
  <c r="M998"/>
  <c r="K998"/>
  <c r="C997"/>
  <c r="M997"/>
  <c r="K997"/>
  <c r="C996"/>
  <c r="M996"/>
  <c r="K996"/>
  <c r="D995"/>
  <c r="H995" s="1"/>
  <c r="N995"/>
  <c r="L995"/>
  <c r="D994"/>
  <c r="N994"/>
  <c r="L994"/>
  <c r="D993"/>
  <c r="N993"/>
  <c r="L993"/>
  <c r="D992"/>
  <c r="N992"/>
  <c r="L992"/>
  <c r="M991"/>
  <c r="K991"/>
  <c r="C990"/>
  <c r="M990"/>
  <c r="K990"/>
  <c r="C989"/>
  <c r="M989"/>
  <c r="K989"/>
  <c r="C988"/>
  <c r="M988"/>
  <c r="K988"/>
  <c r="C987"/>
  <c r="M987"/>
  <c r="K987"/>
  <c r="C986"/>
  <c r="M986"/>
  <c r="K986"/>
  <c r="C985"/>
  <c r="E985" s="1"/>
  <c r="M985"/>
  <c r="K985"/>
  <c r="C984"/>
  <c r="M984"/>
  <c r="K984"/>
  <c r="D983"/>
  <c r="N983"/>
  <c r="L983"/>
  <c r="M982"/>
  <c r="K982"/>
  <c r="N981"/>
  <c r="L981"/>
  <c r="D980"/>
  <c r="N980"/>
  <c r="L980"/>
  <c r="M979"/>
  <c r="K979"/>
  <c r="M978"/>
  <c r="K978"/>
  <c r="N977"/>
  <c r="L977"/>
  <c r="N976"/>
  <c r="L976"/>
  <c r="N975"/>
  <c r="L975"/>
  <c r="M974"/>
  <c r="K974"/>
  <c r="M973"/>
  <c r="K973"/>
  <c r="N972"/>
  <c r="L972"/>
  <c r="N971"/>
  <c r="L971"/>
  <c r="N970"/>
  <c r="L970"/>
  <c r="M969"/>
  <c r="K969"/>
  <c r="M968"/>
  <c r="K968"/>
  <c r="M967"/>
  <c r="K967"/>
  <c r="N966"/>
  <c r="L966"/>
  <c r="N965"/>
  <c r="L965"/>
  <c r="M964"/>
  <c r="K964"/>
  <c r="M963"/>
  <c r="K963"/>
  <c r="M962"/>
  <c r="K962"/>
  <c r="N961"/>
  <c r="L961"/>
  <c r="N960"/>
  <c r="L960"/>
  <c r="N959"/>
  <c r="L959"/>
  <c r="M958"/>
  <c r="K958"/>
  <c r="M957"/>
  <c r="K957"/>
  <c r="N956"/>
  <c r="L956"/>
  <c r="N955"/>
  <c r="L955"/>
  <c r="N954"/>
  <c r="L954"/>
  <c r="M953"/>
  <c r="K953"/>
  <c r="M952"/>
  <c r="K952"/>
  <c r="M951"/>
  <c r="K951"/>
  <c r="N950"/>
  <c r="L950"/>
  <c r="N949"/>
  <c r="L949"/>
  <c r="M948"/>
  <c r="K948"/>
  <c r="M947"/>
  <c r="K947"/>
  <c r="M946"/>
  <c r="K946"/>
  <c r="N945"/>
  <c r="L945"/>
  <c r="N944"/>
  <c r="L944"/>
  <c r="N943"/>
  <c r="L943"/>
  <c r="M942"/>
  <c r="K942"/>
  <c r="M941"/>
  <c r="K941"/>
  <c r="N940"/>
  <c r="L940"/>
  <c r="N939"/>
  <c r="L939"/>
  <c r="N938"/>
  <c r="L938"/>
  <c r="M937"/>
  <c r="K937"/>
  <c r="M936"/>
  <c r="K936"/>
  <c r="M935"/>
  <c r="K935"/>
  <c r="N934"/>
  <c r="L934"/>
  <c r="N933"/>
  <c r="L933"/>
  <c r="M932"/>
  <c r="K932"/>
  <c r="M931"/>
  <c r="K931"/>
  <c r="M930"/>
  <c r="K930"/>
  <c r="N929"/>
  <c r="L929"/>
  <c r="N928"/>
  <c r="L928"/>
  <c r="N927"/>
  <c r="L927"/>
  <c r="M926"/>
  <c r="K926"/>
  <c r="M925"/>
  <c r="K925"/>
  <c r="N924"/>
  <c r="L924"/>
  <c r="N923"/>
  <c r="L923"/>
  <c r="N922"/>
  <c r="L922"/>
  <c r="M921"/>
  <c r="K921"/>
  <c r="M920"/>
  <c r="K920"/>
  <c r="M919"/>
  <c r="K919"/>
  <c r="N918"/>
  <c r="L918"/>
  <c r="N917"/>
  <c r="L917"/>
  <c r="M916"/>
  <c r="K916"/>
  <c r="M915"/>
  <c r="K915"/>
  <c r="M914"/>
  <c r="K914"/>
  <c r="N913"/>
  <c r="L913"/>
  <c r="N912"/>
  <c r="L912"/>
  <c r="N911"/>
  <c r="L911"/>
  <c r="M910"/>
  <c r="K910"/>
  <c r="M909"/>
  <c r="K909"/>
  <c r="N908"/>
  <c r="L908"/>
  <c r="N907"/>
  <c r="L907"/>
  <c r="N906"/>
  <c r="L906"/>
  <c r="M905"/>
  <c r="K905"/>
  <c r="M904"/>
  <c r="K904"/>
  <c r="M903"/>
  <c r="K903"/>
  <c r="N902"/>
  <c r="L902"/>
  <c r="N901"/>
  <c r="L901"/>
  <c r="M900"/>
  <c r="K900"/>
  <c r="M899"/>
  <c r="K899"/>
  <c r="M898"/>
  <c r="K898"/>
  <c r="N897"/>
  <c r="L897"/>
  <c r="N896"/>
  <c r="L896"/>
  <c r="N895"/>
  <c r="L895"/>
  <c r="M894"/>
  <c r="K894"/>
  <c r="M893"/>
  <c r="K893"/>
  <c r="N892"/>
  <c r="L892"/>
  <c r="N891"/>
  <c r="L891"/>
  <c r="N890"/>
  <c r="L890"/>
  <c r="M889"/>
  <c r="K889"/>
  <c r="M888"/>
  <c r="K888"/>
  <c r="M887"/>
  <c r="K887"/>
  <c r="N886"/>
  <c r="L886"/>
  <c r="N885"/>
  <c r="L885"/>
  <c r="M884"/>
  <c r="K884"/>
  <c r="M883"/>
  <c r="K883"/>
  <c r="M882"/>
  <c r="K882"/>
  <c r="N881"/>
  <c r="L881"/>
  <c r="N880"/>
  <c r="L880"/>
  <c r="N879"/>
  <c r="L879"/>
  <c r="M878"/>
  <c r="K878"/>
  <c r="M877"/>
  <c r="K877"/>
  <c r="N876"/>
  <c r="L876"/>
  <c r="N875"/>
  <c r="L875"/>
  <c r="N874"/>
  <c r="L874"/>
  <c r="M873"/>
  <c r="K873"/>
  <c r="M872"/>
  <c r="K872"/>
  <c r="M871"/>
  <c r="K871"/>
  <c r="N870"/>
  <c r="L870"/>
  <c r="N869"/>
  <c r="L869"/>
  <c r="M868"/>
  <c r="K868"/>
  <c r="M867"/>
  <c r="K867"/>
  <c r="M866"/>
  <c r="K866"/>
  <c r="N865"/>
  <c r="L865"/>
  <c r="N864"/>
  <c r="L864"/>
  <c r="N863"/>
  <c r="L863"/>
  <c r="M862"/>
  <c r="K862"/>
  <c r="M861"/>
  <c r="K861"/>
  <c r="N860"/>
  <c r="L860"/>
  <c r="N859"/>
  <c r="L859"/>
  <c r="N858"/>
  <c r="L858"/>
  <c r="M857"/>
  <c r="K857"/>
  <c r="M856"/>
  <c r="K856"/>
  <c r="M855"/>
  <c r="K855"/>
  <c r="N854"/>
  <c r="L854"/>
  <c r="N853"/>
  <c r="L853"/>
  <c r="M852"/>
  <c r="K852"/>
  <c r="M851"/>
  <c r="K851"/>
  <c r="M850"/>
  <c r="K850"/>
  <c r="M849"/>
  <c r="K849"/>
  <c r="N848"/>
  <c r="L848"/>
  <c r="N847"/>
  <c r="L847"/>
  <c r="N846"/>
  <c r="L846"/>
  <c r="N845"/>
  <c r="L845"/>
  <c r="M844"/>
  <c r="K844"/>
  <c r="M843"/>
  <c r="K843"/>
  <c r="M842"/>
  <c r="K842"/>
  <c r="M841"/>
  <c r="K841"/>
  <c r="N840"/>
  <c r="L840"/>
  <c r="N839"/>
  <c r="L839"/>
  <c r="N838"/>
  <c r="L838"/>
  <c r="N837"/>
  <c r="L837"/>
  <c r="M836"/>
  <c r="K836"/>
  <c r="M835"/>
  <c r="K835"/>
  <c r="M834"/>
  <c r="K834"/>
  <c r="M833"/>
  <c r="K833"/>
  <c r="N832"/>
  <c r="L832"/>
  <c r="N831"/>
  <c r="L831"/>
  <c r="N830"/>
  <c r="L830"/>
  <c r="N829"/>
  <c r="L829"/>
  <c r="M828"/>
  <c r="K828"/>
  <c r="M827"/>
  <c r="K827"/>
  <c r="N826"/>
  <c r="L826"/>
  <c r="N825"/>
  <c r="L825"/>
  <c r="N824"/>
  <c r="L824"/>
  <c r="M823"/>
  <c r="K823"/>
  <c r="M822"/>
  <c r="K822"/>
  <c r="M821"/>
  <c r="K821"/>
  <c r="N820"/>
  <c r="L820"/>
  <c r="N819"/>
  <c r="L819"/>
  <c r="M818"/>
  <c r="K818"/>
  <c r="M817"/>
  <c r="K817"/>
  <c r="M816"/>
  <c r="K816"/>
  <c r="N815"/>
  <c r="L815"/>
  <c r="N814"/>
  <c r="L814"/>
  <c r="N813"/>
  <c r="L813"/>
  <c r="M812"/>
  <c r="K812"/>
  <c r="M811"/>
  <c r="K811"/>
  <c r="N810"/>
  <c r="L810"/>
  <c r="N809"/>
  <c r="L809"/>
  <c r="N808"/>
  <c r="L808"/>
  <c r="M807"/>
  <c r="K807"/>
  <c r="M806"/>
  <c r="K806"/>
  <c r="M805"/>
  <c r="K805"/>
  <c r="N804"/>
  <c r="L804"/>
  <c r="N803"/>
  <c r="L803"/>
  <c r="M802"/>
  <c r="K802"/>
  <c r="M801"/>
  <c r="K801"/>
  <c r="M800"/>
  <c r="K800"/>
  <c r="N799"/>
  <c r="L799"/>
  <c r="N798"/>
  <c r="L798"/>
  <c r="N797"/>
  <c r="L797"/>
  <c r="M796"/>
  <c r="K796"/>
  <c r="M795"/>
  <c r="K795"/>
  <c r="N794"/>
  <c r="L794"/>
  <c r="N793"/>
  <c r="L793"/>
  <c r="N792"/>
  <c r="L792"/>
  <c r="M791"/>
  <c r="K791"/>
  <c r="M790"/>
  <c r="K790"/>
  <c r="M789"/>
  <c r="K789"/>
  <c r="N788"/>
  <c r="L788"/>
  <c r="N787"/>
  <c r="L787"/>
  <c r="M786"/>
  <c r="K786"/>
  <c r="M785"/>
  <c r="K785"/>
  <c r="M784"/>
  <c r="K784"/>
  <c r="N783"/>
  <c r="L783"/>
  <c r="N782"/>
  <c r="L782"/>
  <c r="M781"/>
  <c r="K781"/>
  <c r="M780"/>
  <c r="K780"/>
  <c r="M779"/>
  <c r="K779"/>
  <c r="N778"/>
  <c r="L778"/>
  <c r="N777"/>
  <c r="L777"/>
  <c r="M776"/>
  <c r="K776"/>
  <c r="M775"/>
  <c r="K775"/>
  <c r="M774"/>
  <c r="K774"/>
  <c r="N773"/>
  <c r="L773"/>
  <c r="N772"/>
  <c r="L772"/>
  <c r="N771"/>
  <c r="L771"/>
  <c r="M770"/>
  <c r="K770"/>
  <c r="M769"/>
  <c r="K769"/>
  <c r="N768"/>
  <c r="L768"/>
  <c r="N767"/>
  <c r="L767"/>
  <c r="N766"/>
  <c r="L766"/>
  <c r="M765"/>
  <c r="K765"/>
  <c r="M764"/>
  <c r="K764"/>
  <c r="M763"/>
  <c r="K763"/>
  <c r="N762"/>
  <c r="L762"/>
  <c r="N761"/>
  <c r="L761"/>
  <c r="M760"/>
  <c r="K760"/>
  <c r="M759"/>
  <c r="K759"/>
  <c r="M758"/>
  <c r="K758"/>
  <c r="N757"/>
  <c r="L757"/>
  <c r="N756"/>
  <c r="L756"/>
  <c r="N755"/>
  <c r="L755"/>
  <c r="M754"/>
  <c r="K754"/>
  <c r="M753"/>
  <c r="K753"/>
  <c r="N752"/>
  <c r="L752"/>
  <c r="N751"/>
  <c r="L751"/>
  <c r="M750"/>
  <c r="K750"/>
  <c r="M749"/>
  <c r="K749"/>
  <c r="N748"/>
  <c r="L748"/>
  <c r="N747"/>
  <c r="L747"/>
  <c r="N746"/>
  <c r="L746"/>
  <c r="N745"/>
  <c r="L745"/>
  <c r="M744"/>
  <c r="K744"/>
  <c r="M743"/>
  <c r="K743"/>
  <c r="M742"/>
  <c r="K742"/>
  <c r="M741"/>
  <c r="K741"/>
  <c r="N740"/>
  <c r="L740"/>
  <c r="N739"/>
  <c r="L739"/>
  <c r="N738"/>
  <c r="L738"/>
  <c r="M737"/>
  <c r="K737"/>
  <c r="M736"/>
  <c r="K736"/>
  <c r="M735"/>
  <c r="K735"/>
  <c r="N734"/>
  <c r="L734"/>
  <c r="N733"/>
  <c r="L733"/>
  <c r="M732"/>
  <c r="K732"/>
  <c r="M731"/>
  <c r="K731"/>
  <c r="M730"/>
  <c r="K730"/>
  <c r="N729"/>
  <c r="L729"/>
  <c r="N728"/>
  <c r="L728"/>
  <c r="N727"/>
  <c r="L727"/>
  <c r="M726"/>
  <c r="K726"/>
  <c r="M725"/>
  <c r="K725"/>
  <c r="N724"/>
  <c r="L724"/>
  <c r="N723"/>
  <c r="L723"/>
  <c r="N722"/>
  <c r="L722"/>
  <c r="M721"/>
  <c r="K721"/>
  <c r="M720"/>
  <c r="K720"/>
  <c r="M719"/>
  <c r="K719"/>
  <c r="N718"/>
  <c r="L718"/>
  <c r="N717"/>
  <c r="L717"/>
  <c r="M716"/>
  <c r="K716"/>
  <c r="M715"/>
  <c r="K715"/>
  <c r="N714"/>
  <c r="L714"/>
  <c r="N713"/>
  <c r="L713"/>
  <c r="M712"/>
  <c r="K712"/>
  <c r="M711"/>
  <c r="K711"/>
  <c r="M710"/>
  <c r="K710"/>
  <c r="N709"/>
  <c r="L709"/>
  <c r="N708"/>
  <c r="L708"/>
  <c r="N707"/>
  <c r="L707"/>
  <c r="M706"/>
  <c r="K706"/>
  <c r="M705"/>
  <c r="K705"/>
  <c r="N704"/>
  <c r="L704"/>
  <c r="N703"/>
  <c r="L703"/>
  <c r="N702"/>
  <c r="L702"/>
  <c r="M701"/>
  <c r="K701"/>
  <c r="M700"/>
  <c r="K700"/>
  <c r="M699"/>
  <c r="K699"/>
  <c r="N698"/>
  <c r="L698"/>
  <c r="N697"/>
  <c r="L697"/>
  <c r="M696"/>
  <c r="K696"/>
  <c r="M695"/>
  <c r="K695"/>
  <c r="M694"/>
  <c r="K694"/>
  <c r="N693"/>
  <c r="L693"/>
  <c r="N692"/>
  <c r="L692"/>
  <c r="N691"/>
  <c r="L691"/>
  <c r="M690"/>
  <c r="K690"/>
  <c r="M689"/>
  <c r="K689"/>
  <c r="N688"/>
  <c r="L688"/>
  <c r="N687"/>
  <c r="L687"/>
  <c r="N686"/>
  <c r="L686"/>
  <c r="M685"/>
  <c r="K685"/>
  <c r="M684"/>
  <c r="K684"/>
  <c r="M683"/>
  <c r="K683"/>
  <c r="N682"/>
  <c r="L682"/>
  <c r="N681"/>
  <c r="L681"/>
  <c r="M680"/>
  <c r="K680"/>
  <c r="M679"/>
  <c r="K679"/>
  <c r="M678"/>
  <c r="K678"/>
  <c r="N677"/>
  <c r="L677"/>
  <c r="N676"/>
  <c r="L676"/>
  <c r="N675"/>
  <c r="L675"/>
  <c r="M674"/>
  <c r="K674"/>
  <c r="M673"/>
  <c r="K673"/>
  <c r="N672"/>
  <c r="L672"/>
  <c r="N671"/>
  <c r="L671"/>
  <c r="N670"/>
  <c r="L670"/>
  <c r="M669"/>
  <c r="K669"/>
  <c r="M668"/>
  <c r="K668"/>
  <c r="M667"/>
  <c r="K667"/>
  <c r="N666"/>
  <c r="L666"/>
  <c r="N665"/>
  <c r="L665"/>
  <c r="M664"/>
  <c r="K664"/>
  <c r="M663"/>
  <c r="K663"/>
  <c r="M662"/>
  <c r="K662"/>
  <c r="N661"/>
  <c r="L661"/>
  <c r="N660"/>
  <c r="L660"/>
  <c r="N659"/>
  <c r="L659"/>
  <c r="M658"/>
  <c r="K658"/>
  <c r="M657"/>
  <c r="K657"/>
  <c r="N656"/>
  <c r="L656"/>
  <c r="N655"/>
  <c r="L655"/>
  <c r="N654"/>
  <c r="L654"/>
  <c r="M653"/>
  <c r="K653"/>
  <c r="M652"/>
  <c r="K652"/>
  <c r="M651"/>
  <c r="K651"/>
  <c r="N650"/>
  <c r="L650"/>
  <c r="N649"/>
  <c r="L649"/>
  <c r="M648"/>
  <c r="K648"/>
  <c r="M647"/>
  <c r="K647"/>
  <c r="M646"/>
  <c r="K646"/>
  <c r="N645"/>
  <c r="L645"/>
  <c r="N644"/>
  <c r="L644"/>
  <c r="N643"/>
  <c r="L643"/>
  <c r="N642"/>
  <c r="L642"/>
  <c r="M641"/>
  <c r="K641"/>
  <c r="M640"/>
  <c r="K640"/>
  <c r="M639"/>
  <c r="K639"/>
  <c r="M638"/>
  <c r="K638"/>
  <c r="N637"/>
  <c r="L637"/>
  <c r="N636"/>
  <c r="L636"/>
  <c r="N635"/>
  <c r="L635"/>
  <c r="N634"/>
  <c r="L634"/>
  <c r="M633"/>
  <c r="K633"/>
  <c r="M632"/>
  <c r="K632"/>
  <c r="M631"/>
  <c r="K631"/>
  <c r="M630"/>
  <c r="K630"/>
  <c r="N629"/>
  <c r="L629"/>
  <c r="N628"/>
  <c r="L628"/>
  <c r="N627"/>
  <c r="L627"/>
  <c r="N626"/>
  <c r="L626"/>
  <c r="M625"/>
  <c r="K625"/>
  <c r="M624"/>
  <c r="K624"/>
  <c r="M623"/>
  <c r="K623"/>
  <c r="N622"/>
  <c r="L622"/>
  <c r="N621"/>
  <c r="L621"/>
  <c r="M620"/>
  <c r="K620"/>
  <c r="M619"/>
  <c r="K619"/>
  <c r="M618"/>
  <c r="K618"/>
  <c r="N617"/>
  <c r="L617"/>
  <c r="N616"/>
  <c r="L616"/>
  <c r="N615"/>
  <c r="L615"/>
  <c r="M614"/>
  <c r="K614"/>
  <c r="M613"/>
  <c r="K613"/>
  <c r="N612"/>
  <c r="L612"/>
  <c r="N611"/>
  <c r="L611"/>
  <c r="N610"/>
  <c r="L610"/>
  <c r="M609"/>
  <c r="K609"/>
  <c r="M608"/>
  <c r="K608"/>
  <c r="M607"/>
  <c r="K607"/>
  <c r="N606"/>
  <c r="L606"/>
  <c r="N605"/>
  <c r="L605"/>
  <c r="M604"/>
  <c r="K604"/>
  <c r="M603"/>
  <c r="K603"/>
  <c r="M602"/>
  <c r="K602"/>
  <c r="N601"/>
  <c r="L601"/>
  <c r="N600"/>
  <c r="L600"/>
  <c r="N599"/>
  <c r="L599"/>
  <c r="M598"/>
  <c r="K598"/>
  <c r="M597"/>
  <c r="K597"/>
  <c r="N596"/>
  <c r="L596"/>
  <c r="N595"/>
  <c r="L595"/>
  <c r="N594"/>
  <c r="L594"/>
  <c r="M593"/>
  <c r="K593"/>
  <c r="M592"/>
  <c r="K592"/>
  <c r="M591"/>
  <c r="K591"/>
  <c r="N590"/>
  <c r="L590"/>
  <c r="N589"/>
  <c r="L589"/>
  <c r="M588"/>
  <c r="K588"/>
  <c r="M587"/>
  <c r="K587"/>
  <c r="M586"/>
  <c r="K586"/>
  <c r="N585"/>
  <c r="L585"/>
  <c r="N584"/>
  <c r="L584"/>
  <c r="N583"/>
  <c r="L583"/>
  <c r="M582"/>
  <c r="K582"/>
  <c r="M581"/>
  <c r="K581"/>
  <c r="N580"/>
  <c r="L580"/>
  <c r="N579"/>
  <c r="L579"/>
  <c r="N578"/>
  <c r="L578"/>
  <c r="M577"/>
  <c r="K577"/>
  <c r="M576"/>
  <c r="K576"/>
  <c r="M575"/>
  <c r="K575"/>
  <c r="N574"/>
  <c r="L574"/>
  <c r="N573"/>
  <c r="L573"/>
  <c r="M572"/>
  <c r="K572"/>
  <c r="M571"/>
  <c r="K571"/>
  <c r="M570"/>
  <c r="K570"/>
  <c r="N569"/>
  <c r="L569"/>
  <c r="N568"/>
  <c r="L568"/>
  <c r="N567"/>
  <c r="L567"/>
  <c r="M566"/>
  <c r="K566"/>
  <c r="M565"/>
  <c r="K565"/>
  <c r="N564"/>
  <c r="L564"/>
  <c r="N563"/>
  <c r="L563"/>
  <c r="N562"/>
  <c r="L562"/>
  <c r="M561"/>
  <c r="K561"/>
  <c r="M560"/>
  <c r="K560"/>
  <c r="M559"/>
  <c r="K559"/>
  <c r="N558"/>
  <c r="L558"/>
  <c r="N557"/>
  <c r="L557"/>
  <c r="N556"/>
  <c r="L556"/>
  <c r="M555"/>
  <c r="K555"/>
  <c r="M554"/>
  <c r="K554"/>
  <c r="M553"/>
  <c r="K553"/>
  <c r="N552"/>
  <c r="L552"/>
  <c r="N551"/>
  <c r="L551"/>
  <c r="M550"/>
  <c r="K550"/>
  <c r="M549"/>
  <c r="K549"/>
  <c r="M548"/>
  <c r="K548"/>
  <c r="N547"/>
  <c r="L547"/>
  <c r="N546"/>
  <c r="L546"/>
  <c r="N545"/>
  <c r="L545"/>
  <c r="M544"/>
  <c r="K544"/>
  <c r="M543"/>
  <c r="K543"/>
  <c r="N542"/>
  <c r="L542"/>
  <c r="N541"/>
  <c r="L541"/>
  <c r="N540"/>
  <c r="L540"/>
  <c r="M539"/>
  <c r="K539"/>
  <c r="M538"/>
  <c r="K538"/>
  <c r="M537"/>
  <c r="K537"/>
  <c r="N536"/>
  <c r="L536"/>
  <c r="N535"/>
  <c r="L535"/>
  <c r="M534"/>
  <c r="K534"/>
  <c r="M533"/>
  <c r="K533"/>
  <c r="M532"/>
  <c r="K532"/>
  <c r="N531"/>
  <c r="L531"/>
  <c r="N530"/>
  <c r="L530"/>
  <c r="N529"/>
  <c r="L529"/>
  <c r="M528"/>
  <c r="K528"/>
  <c r="M527"/>
  <c r="K527"/>
  <c r="N526"/>
  <c r="L526"/>
  <c r="N525"/>
  <c r="L525"/>
  <c r="N524"/>
  <c r="L524"/>
  <c r="M523"/>
  <c r="K523"/>
  <c r="M522"/>
  <c r="K522"/>
  <c r="M521"/>
  <c r="K521"/>
  <c r="N520"/>
  <c r="L520"/>
  <c r="N519"/>
  <c r="L519"/>
  <c r="M518"/>
  <c r="K518"/>
  <c r="M517"/>
  <c r="K517"/>
  <c r="N512"/>
  <c r="L512"/>
  <c r="N511"/>
  <c r="L511"/>
  <c r="M510"/>
  <c r="K510"/>
  <c r="M509"/>
  <c r="K509"/>
  <c r="M508"/>
  <c r="K508"/>
  <c r="N502"/>
  <c r="L502"/>
  <c r="N501"/>
  <c r="L501"/>
  <c r="N500"/>
  <c r="L500"/>
  <c r="M499"/>
  <c r="K499"/>
  <c r="M498"/>
  <c r="K498"/>
  <c r="M497"/>
  <c r="K497"/>
  <c r="N491"/>
  <c r="L491"/>
  <c r="N490"/>
  <c r="L490"/>
  <c r="N489"/>
  <c r="L489"/>
  <c r="M488"/>
  <c r="K488"/>
  <c r="M487"/>
  <c r="K487"/>
  <c r="N480"/>
  <c r="L480"/>
  <c r="N479"/>
  <c r="L479"/>
  <c r="M478"/>
  <c r="K478"/>
  <c r="M477"/>
  <c r="K477"/>
  <c r="M476"/>
  <c r="K476"/>
  <c r="N470"/>
  <c r="L470"/>
  <c r="N469"/>
  <c r="L469"/>
  <c r="N468"/>
  <c r="L468"/>
  <c r="M467"/>
  <c r="K467"/>
  <c r="M466"/>
  <c r="K466"/>
  <c r="M465"/>
  <c r="K465"/>
  <c r="E692"/>
  <c r="H686"/>
  <c r="F681"/>
  <c r="E676"/>
  <c r="H670"/>
  <c r="F665"/>
  <c r="E660"/>
  <c r="H654"/>
  <c r="F649"/>
  <c r="E644"/>
  <c r="E636"/>
  <c r="E628"/>
  <c r="F621"/>
  <c r="E616"/>
  <c r="F605"/>
  <c r="E600"/>
  <c r="H594"/>
  <c r="F589"/>
  <c r="E584"/>
  <c r="H578"/>
  <c r="F573"/>
  <c r="E568"/>
  <c r="H562"/>
  <c r="H556"/>
  <c r="F551"/>
  <c r="E546"/>
  <c r="H540"/>
  <c r="F535"/>
  <c r="E530"/>
  <c r="H524"/>
  <c r="F519"/>
  <c r="M461"/>
  <c r="K461"/>
  <c r="M460"/>
  <c r="K460"/>
  <c r="N459"/>
  <c r="L459"/>
  <c r="N458"/>
  <c r="L458"/>
  <c r="N457"/>
  <c r="L457"/>
  <c r="M456"/>
  <c r="K456"/>
  <c r="M455"/>
  <c r="K455"/>
  <c r="N454"/>
  <c r="L454"/>
  <c r="N453"/>
  <c r="L453"/>
  <c r="N452"/>
  <c r="L452"/>
  <c r="M451"/>
  <c r="K451"/>
  <c r="M450"/>
  <c r="K450"/>
  <c r="M449"/>
  <c r="K449"/>
  <c r="N448"/>
  <c r="L448"/>
  <c r="N447"/>
  <c r="L447"/>
  <c r="M446"/>
  <c r="K446"/>
  <c r="M445"/>
  <c r="K445"/>
  <c r="M444"/>
  <c r="K444"/>
  <c r="N443"/>
  <c r="L443"/>
  <c r="N442"/>
  <c r="L442"/>
  <c r="N441"/>
  <c r="L441"/>
  <c r="M440"/>
  <c r="K440"/>
  <c r="M439"/>
  <c r="K439"/>
  <c r="N438"/>
  <c r="L438"/>
  <c r="N437"/>
  <c r="L437"/>
  <c r="N436"/>
  <c r="L436"/>
  <c r="M435"/>
  <c r="K435"/>
  <c r="M434"/>
  <c r="K434"/>
  <c r="M433"/>
  <c r="K433"/>
  <c r="M432"/>
  <c r="K432"/>
  <c r="N431"/>
  <c r="L431"/>
  <c r="N430"/>
  <c r="L430"/>
  <c r="N429"/>
  <c r="L429"/>
  <c r="N428"/>
  <c r="L428"/>
  <c r="M427"/>
  <c r="K427"/>
  <c r="M426"/>
  <c r="K426"/>
  <c r="M425"/>
  <c r="K425"/>
  <c r="M424"/>
  <c r="K424"/>
  <c r="N423"/>
  <c r="L423"/>
  <c r="N422"/>
  <c r="L422"/>
  <c r="N421"/>
  <c r="L421"/>
  <c r="N420"/>
  <c r="L420"/>
  <c r="M419"/>
  <c r="K419"/>
  <c r="M418"/>
  <c r="K418"/>
  <c r="M417"/>
  <c r="K417"/>
  <c r="M416"/>
  <c r="K416"/>
  <c r="N415"/>
  <c r="L415"/>
  <c r="N414"/>
  <c r="L414"/>
  <c r="N413"/>
  <c r="L413"/>
  <c r="M412"/>
  <c r="K412"/>
  <c r="M411"/>
  <c r="K411"/>
  <c r="N410"/>
  <c r="L410"/>
  <c r="N409"/>
  <c r="L409"/>
  <c r="N408"/>
  <c r="L408"/>
  <c r="M407"/>
  <c r="K407"/>
  <c r="M406"/>
  <c r="K406"/>
  <c r="M405"/>
  <c r="K405"/>
  <c r="N404"/>
  <c r="L404"/>
  <c r="N403"/>
  <c r="L403"/>
  <c r="M402"/>
  <c r="K402"/>
  <c r="M401"/>
  <c r="K401"/>
  <c r="M400"/>
  <c r="K400"/>
  <c r="N399"/>
  <c r="L399"/>
  <c r="N398"/>
  <c r="L398"/>
  <c r="N397"/>
  <c r="L397"/>
  <c r="M396"/>
  <c r="K396"/>
  <c r="M395"/>
  <c r="K395"/>
  <c r="N394"/>
  <c r="L394"/>
  <c r="N393"/>
  <c r="L393"/>
  <c r="N392"/>
  <c r="L392"/>
  <c r="M391"/>
  <c r="K391"/>
  <c r="M390"/>
  <c r="K390"/>
  <c r="M389"/>
  <c r="K389"/>
  <c r="N388"/>
  <c r="L388"/>
  <c r="N387"/>
  <c r="L387"/>
  <c r="M386"/>
  <c r="K386"/>
  <c r="M385"/>
  <c r="K385"/>
  <c r="M384"/>
  <c r="K384"/>
  <c r="N383"/>
  <c r="L383"/>
  <c r="N382"/>
  <c r="L382"/>
  <c r="N381"/>
  <c r="L381"/>
  <c r="M380"/>
  <c r="K380"/>
  <c r="M379"/>
  <c r="K379"/>
  <c r="N378"/>
  <c r="L378"/>
  <c r="N377"/>
  <c r="L377"/>
  <c r="N376"/>
  <c r="L376"/>
  <c r="M375"/>
  <c r="K375"/>
  <c r="M374"/>
  <c r="K374"/>
  <c r="M373"/>
  <c r="K373"/>
  <c r="N372"/>
  <c r="L372"/>
  <c r="N371"/>
  <c r="L371"/>
  <c r="M370"/>
  <c r="K370"/>
  <c r="M369"/>
  <c r="K369"/>
  <c r="M368"/>
  <c r="K368"/>
  <c r="N367"/>
  <c r="L367"/>
  <c r="N366"/>
  <c r="L366"/>
  <c r="N365"/>
  <c r="L365"/>
  <c r="M364"/>
  <c r="K364"/>
  <c r="M363"/>
  <c r="K363"/>
  <c r="N362"/>
  <c r="L362"/>
  <c r="N361"/>
  <c r="L361"/>
  <c r="N360"/>
  <c r="L360"/>
  <c r="M359"/>
  <c r="K359"/>
  <c r="M358"/>
  <c r="K358"/>
  <c r="M357"/>
  <c r="K357"/>
  <c r="N356"/>
  <c r="L356"/>
  <c r="N355"/>
  <c r="L355"/>
  <c r="M354"/>
  <c r="K354"/>
  <c r="M353"/>
  <c r="K353"/>
  <c r="M352"/>
  <c r="K352"/>
  <c r="N351"/>
  <c r="L351"/>
  <c r="N350"/>
  <c r="L350"/>
  <c r="N349"/>
  <c r="L349"/>
  <c r="M348"/>
  <c r="K348"/>
  <c r="M347"/>
  <c r="K347"/>
  <c r="N346"/>
  <c r="L346"/>
  <c r="N345"/>
  <c r="L345"/>
  <c r="N344"/>
  <c r="L344"/>
  <c r="M343"/>
  <c r="K343"/>
  <c r="M342"/>
  <c r="K342"/>
  <c r="M341"/>
  <c r="K341"/>
  <c r="N340"/>
  <c r="L340"/>
  <c r="N339"/>
  <c r="L339"/>
  <c r="M338"/>
  <c r="K338"/>
  <c r="M337"/>
  <c r="K337"/>
  <c r="M336"/>
  <c r="K336"/>
  <c r="N335"/>
  <c r="L335"/>
  <c r="N334"/>
  <c r="L334"/>
  <c r="N333"/>
  <c r="L333"/>
  <c r="M332"/>
  <c r="K332"/>
  <c r="M331"/>
  <c r="K331"/>
  <c r="N330"/>
  <c r="L330"/>
  <c r="N329"/>
  <c r="L329"/>
  <c r="N328"/>
  <c r="L328"/>
  <c r="M327"/>
  <c r="K327"/>
  <c r="M326"/>
  <c r="K326"/>
  <c r="M325"/>
  <c r="K325"/>
  <c r="N324"/>
  <c r="L324"/>
  <c r="N323"/>
  <c r="L323"/>
  <c r="M322"/>
  <c r="K322"/>
  <c r="M321"/>
  <c r="K321"/>
  <c r="M320"/>
  <c r="K320"/>
  <c r="N319"/>
  <c r="L319"/>
  <c r="N318"/>
  <c r="L318"/>
  <c r="N317"/>
  <c r="L317"/>
  <c r="M316"/>
  <c r="K316"/>
  <c r="M315"/>
  <c r="K315"/>
  <c r="N314"/>
  <c r="L314"/>
  <c r="N313"/>
  <c r="L313"/>
  <c r="N312"/>
  <c r="L312"/>
  <c r="M311"/>
  <c r="K311"/>
  <c r="M310"/>
  <c r="K310"/>
  <c r="M309"/>
  <c r="K309"/>
  <c r="N308"/>
  <c r="L308"/>
  <c r="N307"/>
  <c r="L307"/>
  <c r="M306"/>
  <c r="K306"/>
  <c r="M305"/>
  <c r="K305"/>
  <c r="M304"/>
  <c r="K304"/>
  <c r="N303"/>
  <c r="L303"/>
  <c r="N302"/>
  <c r="L302"/>
  <c r="N301"/>
  <c r="L301"/>
  <c r="M300"/>
  <c r="K300"/>
  <c r="M299"/>
  <c r="K299"/>
  <c r="N298"/>
  <c r="L298"/>
  <c r="N297"/>
  <c r="L297"/>
  <c r="N296"/>
  <c r="L296"/>
  <c r="M295"/>
  <c r="K295"/>
  <c r="M294"/>
  <c r="K294"/>
  <c r="M293"/>
  <c r="K293"/>
  <c r="N292"/>
  <c r="L292"/>
  <c r="N291"/>
  <c r="L291"/>
  <c r="M290"/>
  <c r="K290"/>
  <c r="M289"/>
  <c r="K289"/>
  <c r="M288"/>
  <c r="K288"/>
  <c r="N287"/>
  <c r="L287"/>
  <c r="N286"/>
  <c r="L286"/>
  <c r="N285"/>
  <c r="L285"/>
  <c r="M284"/>
  <c r="K284"/>
  <c r="M283"/>
  <c r="K283"/>
  <c r="N282"/>
  <c r="L282"/>
  <c r="N281"/>
  <c r="L281"/>
  <c r="N280"/>
  <c r="L280"/>
  <c r="M279"/>
  <c r="K279"/>
  <c r="M278"/>
  <c r="K278"/>
  <c r="M277"/>
  <c r="K277"/>
  <c r="N276"/>
  <c r="L276"/>
  <c r="N275"/>
  <c r="L275"/>
  <c r="M274"/>
  <c r="K274"/>
  <c r="M273"/>
  <c r="K273"/>
  <c r="M272"/>
  <c r="K272"/>
  <c r="N271"/>
  <c r="L271"/>
  <c r="N270"/>
  <c r="L270"/>
  <c r="N269"/>
  <c r="L269"/>
  <c r="M268"/>
  <c r="K268"/>
  <c r="M267"/>
  <c r="K267"/>
  <c r="N266"/>
  <c r="L266"/>
  <c r="N265"/>
  <c r="L265"/>
  <c r="N264"/>
  <c r="L264"/>
  <c r="M263"/>
  <c r="K263"/>
  <c r="M262"/>
  <c r="K262"/>
  <c r="M516"/>
  <c r="K516"/>
  <c r="N515"/>
  <c r="L515"/>
  <c r="N514"/>
  <c r="L514"/>
  <c r="N513"/>
  <c r="L513"/>
  <c r="M512"/>
  <c r="K512"/>
  <c r="M511"/>
  <c r="K511"/>
  <c r="N510"/>
  <c r="L510"/>
  <c r="N509"/>
  <c r="L509"/>
  <c r="N508"/>
  <c r="L508"/>
  <c r="M507"/>
  <c r="K507"/>
  <c r="M506"/>
  <c r="K506"/>
  <c r="M505"/>
  <c r="K505"/>
  <c r="N504"/>
  <c r="L504"/>
  <c r="N503"/>
  <c r="L503"/>
  <c r="M502"/>
  <c r="K502"/>
  <c r="M501"/>
  <c r="K501"/>
  <c r="M500"/>
  <c r="K500"/>
  <c r="N499"/>
  <c r="L499"/>
  <c r="N498"/>
  <c r="L498"/>
  <c r="N497"/>
  <c r="L497"/>
  <c r="M496"/>
  <c r="K496"/>
  <c r="M495"/>
  <c r="K495"/>
  <c r="N494"/>
  <c r="L494"/>
  <c r="N493"/>
  <c r="L493"/>
  <c r="N492"/>
  <c r="L492"/>
  <c r="M491"/>
  <c r="K491"/>
  <c r="M490"/>
  <c r="K490"/>
  <c r="M489"/>
  <c r="K489"/>
  <c r="N488"/>
  <c r="L488"/>
  <c r="N487"/>
  <c r="L487"/>
  <c r="M486"/>
  <c r="K486"/>
  <c r="M485"/>
  <c r="K485"/>
  <c r="M484"/>
  <c r="K484"/>
  <c r="N483"/>
  <c r="L483"/>
  <c r="N482"/>
  <c r="L482"/>
  <c r="N481"/>
  <c r="L481"/>
  <c r="M480"/>
  <c r="K480"/>
  <c r="M479"/>
  <c r="K479"/>
  <c r="N478"/>
  <c r="L478"/>
  <c r="N477"/>
  <c r="L477"/>
  <c r="N476"/>
  <c r="L476"/>
  <c r="M475"/>
  <c r="K475"/>
  <c r="M474"/>
  <c r="K474"/>
  <c r="M473"/>
  <c r="K473"/>
  <c r="N472"/>
  <c r="L472"/>
  <c r="N471"/>
  <c r="L471"/>
  <c r="M470"/>
  <c r="K470"/>
  <c r="M469"/>
  <c r="K469"/>
  <c r="M468"/>
  <c r="K468"/>
  <c r="N467"/>
  <c r="L467"/>
  <c r="N466"/>
  <c r="L466"/>
  <c r="N465"/>
  <c r="L465"/>
  <c r="M464"/>
  <c r="K464"/>
  <c r="M463"/>
  <c r="K463"/>
  <c r="N462"/>
  <c r="L462"/>
  <c r="N461"/>
  <c r="L461"/>
  <c r="N460"/>
  <c r="L460"/>
  <c r="M459"/>
  <c r="K459"/>
  <c r="M458"/>
  <c r="K458"/>
  <c r="M457"/>
  <c r="K457"/>
  <c r="N456"/>
  <c r="L456"/>
  <c r="N455"/>
  <c r="L455"/>
  <c r="M454"/>
  <c r="K454"/>
  <c r="M453"/>
  <c r="K453"/>
  <c r="M452"/>
  <c r="K452"/>
  <c r="N451"/>
  <c r="L451"/>
  <c r="N450"/>
  <c r="L450"/>
  <c r="N449"/>
  <c r="L449"/>
  <c r="M448"/>
  <c r="K448"/>
  <c r="M447"/>
  <c r="K447"/>
  <c r="N446"/>
  <c r="L446"/>
  <c r="N445"/>
  <c r="L445"/>
  <c r="N444"/>
  <c r="L444"/>
  <c r="M443"/>
  <c r="K443"/>
  <c r="M442"/>
  <c r="K442"/>
  <c r="M441"/>
  <c r="K441"/>
  <c r="N440"/>
  <c r="L440"/>
  <c r="N439"/>
  <c r="L439"/>
  <c r="M438"/>
  <c r="K438"/>
  <c r="M437"/>
  <c r="K437"/>
  <c r="M436"/>
  <c r="K436"/>
  <c r="N435"/>
  <c r="L435"/>
  <c r="N434"/>
  <c r="L434"/>
  <c r="N433"/>
  <c r="L433"/>
  <c r="N432"/>
  <c r="L432"/>
  <c r="M431"/>
  <c r="K431"/>
  <c r="M430"/>
  <c r="K430"/>
  <c r="M429"/>
  <c r="K429"/>
  <c r="M428"/>
  <c r="K428"/>
  <c r="N427"/>
  <c r="L427"/>
  <c r="N426"/>
  <c r="L426"/>
  <c r="N425"/>
  <c r="L425"/>
  <c r="N424"/>
  <c r="L424"/>
  <c r="M423"/>
  <c r="K423"/>
  <c r="M422"/>
  <c r="K422"/>
  <c r="M421"/>
  <c r="K421"/>
  <c r="M420"/>
  <c r="K420"/>
  <c r="N419"/>
  <c r="L419"/>
  <c r="N418"/>
  <c r="L418"/>
  <c r="N417"/>
  <c r="L417"/>
  <c r="N416"/>
  <c r="L416"/>
  <c r="M415"/>
  <c r="K415"/>
  <c r="M414"/>
  <c r="K414"/>
  <c r="M413"/>
  <c r="K413"/>
  <c r="N412"/>
  <c r="L412"/>
  <c r="N411"/>
  <c r="L411"/>
  <c r="M410"/>
  <c r="K410"/>
  <c r="M409"/>
  <c r="K409"/>
  <c r="M408"/>
  <c r="K408"/>
  <c r="N407"/>
  <c r="L407"/>
  <c r="N406"/>
  <c r="L406"/>
  <c r="N405"/>
  <c r="L405"/>
  <c r="M404"/>
  <c r="K404"/>
  <c r="M403"/>
  <c r="K403"/>
  <c r="N402"/>
  <c r="L402"/>
  <c r="N401"/>
  <c r="L401"/>
  <c r="N400"/>
  <c r="L400"/>
  <c r="M399"/>
  <c r="K399"/>
  <c r="M398"/>
  <c r="K398"/>
  <c r="M397"/>
  <c r="K397"/>
  <c r="N396"/>
  <c r="L396"/>
  <c r="N395"/>
  <c r="L395"/>
  <c r="M394"/>
  <c r="K394"/>
  <c r="M393"/>
  <c r="K393"/>
  <c r="M392"/>
  <c r="K392"/>
  <c r="N391"/>
  <c r="L391"/>
  <c r="N390"/>
  <c r="L390"/>
  <c r="N389"/>
  <c r="L389"/>
  <c r="M388"/>
  <c r="K388"/>
  <c r="M387"/>
  <c r="K387"/>
  <c r="N386"/>
  <c r="L386"/>
  <c r="N385"/>
  <c r="L385"/>
  <c r="N384"/>
  <c r="L384"/>
  <c r="M383"/>
  <c r="K383"/>
  <c r="M382"/>
  <c r="K382"/>
  <c r="M381"/>
  <c r="K381"/>
  <c r="N380"/>
  <c r="L380"/>
  <c r="N379"/>
  <c r="L379"/>
  <c r="M378"/>
  <c r="K378"/>
  <c r="M377"/>
  <c r="K377"/>
  <c r="M376"/>
  <c r="K376"/>
  <c r="N375"/>
  <c r="L375"/>
  <c r="N374"/>
  <c r="L374"/>
  <c r="N373"/>
  <c r="L373"/>
  <c r="M372"/>
  <c r="K372"/>
  <c r="M371"/>
  <c r="K371"/>
  <c r="N370"/>
  <c r="L370"/>
  <c r="N369"/>
  <c r="L369"/>
  <c r="N368"/>
  <c r="L368"/>
  <c r="M367"/>
  <c r="K367"/>
  <c r="M366"/>
  <c r="K366"/>
  <c r="M365"/>
  <c r="K365"/>
  <c r="N364"/>
  <c r="L364"/>
  <c r="N363"/>
  <c r="L363"/>
  <c r="M362"/>
  <c r="K362"/>
  <c r="M361"/>
  <c r="K361"/>
  <c r="M360"/>
  <c r="K360"/>
  <c r="N359"/>
  <c r="L359"/>
  <c r="N358"/>
  <c r="L358"/>
  <c r="N357"/>
  <c r="L357"/>
  <c r="M356"/>
  <c r="K356"/>
  <c r="M355"/>
  <c r="K355"/>
  <c r="N354"/>
  <c r="L354"/>
  <c r="N353"/>
  <c r="L353"/>
  <c r="N352"/>
  <c r="L352"/>
  <c r="M351"/>
  <c r="K351"/>
  <c r="M350"/>
  <c r="K350"/>
  <c r="M349"/>
  <c r="K349"/>
  <c r="N348"/>
  <c r="L348"/>
  <c r="N347"/>
  <c r="L347"/>
  <c r="M346"/>
  <c r="K346"/>
  <c r="M345"/>
  <c r="K345"/>
  <c r="M344"/>
  <c r="K344"/>
  <c r="N343"/>
  <c r="L343"/>
  <c r="N342"/>
  <c r="L342"/>
  <c r="N341"/>
  <c r="L341"/>
  <c r="M340"/>
  <c r="K340"/>
  <c r="M339"/>
  <c r="K339"/>
  <c r="N338"/>
  <c r="L338"/>
  <c r="N337"/>
  <c r="L337"/>
  <c r="N336"/>
  <c r="L336"/>
  <c r="M335"/>
  <c r="K335"/>
  <c r="M334"/>
  <c r="K334"/>
  <c r="M333"/>
  <c r="K333"/>
  <c r="N332"/>
  <c r="L332"/>
  <c r="N331"/>
  <c r="L331"/>
  <c r="M330"/>
  <c r="K330"/>
  <c r="M329"/>
  <c r="K329"/>
  <c r="M328"/>
  <c r="K328"/>
  <c r="N327"/>
  <c r="L327"/>
  <c r="N326"/>
  <c r="L326"/>
  <c r="N325"/>
  <c r="L325"/>
  <c r="M324"/>
  <c r="K324"/>
  <c r="M323"/>
  <c r="K323"/>
  <c r="N322"/>
  <c r="L322"/>
  <c r="N321"/>
  <c r="L321"/>
  <c r="N320"/>
  <c r="L320"/>
  <c r="M319"/>
  <c r="K319"/>
  <c r="M318"/>
  <c r="K318"/>
  <c r="M317"/>
  <c r="K317"/>
  <c r="N316"/>
  <c r="L316"/>
  <c r="N315"/>
  <c r="L315"/>
  <c r="M314"/>
  <c r="K314"/>
  <c r="M313"/>
  <c r="K313"/>
  <c r="M312"/>
  <c r="K312"/>
  <c r="N311"/>
  <c r="L311"/>
  <c r="N310"/>
  <c r="L310"/>
  <c r="N309"/>
  <c r="L309"/>
  <c r="M308"/>
  <c r="K308"/>
  <c r="M307"/>
  <c r="K307"/>
  <c r="N306"/>
  <c r="L306"/>
  <c r="N305"/>
  <c r="L305"/>
  <c r="N304"/>
  <c r="L304"/>
  <c r="M303"/>
  <c r="K303"/>
  <c r="M302"/>
  <c r="K302"/>
  <c r="M301"/>
  <c r="K301"/>
  <c r="N300"/>
  <c r="L300"/>
  <c r="N299"/>
  <c r="L299"/>
  <c r="M298"/>
  <c r="K298"/>
  <c r="M297"/>
  <c r="K297"/>
  <c r="M296"/>
  <c r="K296"/>
  <c r="N295"/>
  <c r="L295"/>
  <c r="N294"/>
  <c r="L294"/>
  <c r="N293"/>
  <c r="L293"/>
  <c r="M292"/>
  <c r="K292"/>
  <c r="M291"/>
  <c r="K291"/>
  <c r="N290"/>
  <c r="L290"/>
  <c r="N289"/>
  <c r="L289"/>
  <c r="N288"/>
  <c r="L288"/>
  <c r="M287"/>
  <c r="K287"/>
  <c r="M286"/>
  <c r="K286"/>
  <c r="M285"/>
  <c r="K285"/>
  <c r="N284"/>
  <c r="L284"/>
  <c r="N283"/>
  <c r="L283"/>
  <c r="M282"/>
  <c r="K282"/>
  <c r="M281"/>
  <c r="K281"/>
  <c r="M280"/>
  <c r="K280"/>
  <c r="N279"/>
  <c r="L279"/>
  <c r="N278"/>
  <c r="L278"/>
  <c r="N277"/>
  <c r="L277"/>
  <c r="M276"/>
  <c r="K276"/>
  <c r="M275"/>
  <c r="K275"/>
  <c r="N274"/>
  <c r="L274"/>
  <c r="N273"/>
  <c r="L273"/>
  <c r="N272"/>
  <c r="L272"/>
  <c r="M271"/>
  <c r="K271"/>
  <c r="M270"/>
  <c r="K270"/>
  <c r="M269"/>
  <c r="K269"/>
  <c r="N268"/>
  <c r="L268"/>
  <c r="N267"/>
  <c r="L267"/>
  <c r="M266"/>
  <c r="K266"/>
  <c r="M265"/>
  <c r="K265"/>
  <c r="M264"/>
  <c r="K264"/>
  <c r="N263"/>
  <c r="L263"/>
  <c r="N262"/>
  <c r="L262"/>
  <c r="N261"/>
  <c r="L261"/>
  <c r="E514"/>
  <c r="H508"/>
  <c r="F503"/>
  <c r="E498"/>
  <c r="H492"/>
  <c r="F487"/>
  <c r="E482"/>
  <c r="H476"/>
  <c r="F471"/>
  <c r="E466"/>
  <c r="H460"/>
  <c r="F455"/>
  <c r="E450"/>
  <c r="H444"/>
  <c r="F439"/>
  <c r="E434"/>
  <c r="E426"/>
  <c r="E418"/>
  <c r="F411"/>
  <c r="E406"/>
  <c r="H400"/>
  <c r="F395"/>
  <c r="E390"/>
  <c r="H384"/>
  <c r="F379"/>
  <c r="E374"/>
  <c r="H368"/>
  <c r="F363"/>
  <c r="E358"/>
  <c r="H352"/>
  <c r="F347"/>
  <c r="E342"/>
  <c r="H336"/>
  <c r="F331"/>
  <c r="E326"/>
  <c r="H320"/>
  <c r="J320" s="1"/>
  <c r="F315"/>
  <c r="E310"/>
  <c r="H304"/>
  <c r="F299"/>
  <c r="E294"/>
  <c r="H288"/>
  <c r="I288" s="1"/>
  <c r="F283"/>
  <c r="E278"/>
  <c r="H272"/>
  <c r="F267"/>
  <c r="E262"/>
  <c r="M261"/>
  <c r="K261"/>
  <c r="M260"/>
  <c r="K260"/>
  <c r="N259"/>
  <c r="L259"/>
  <c r="N258"/>
  <c r="L258"/>
  <c r="M257"/>
  <c r="K257"/>
  <c r="M256"/>
  <c r="K256"/>
  <c r="M255"/>
  <c r="K255"/>
  <c r="M254"/>
  <c r="K254"/>
  <c r="N253"/>
  <c r="L253"/>
  <c r="N252"/>
  <c r="L252"/>
  <c r="N251"/>
  <c r="L251"/>
  <c r="N250"/>
  <c r="L250"/>
  <c r="M249"/>
  <c r="K249"/>
  <c r="M248"/>
  <c r="K248"/>
  <c r="M247"/>
  <c r="K247"/>
  <c r="M246"/>
  <c r="K246"/>
  <c r="M245"/>
  <c r="K245"/>
  <c r="N244"/>
  <c r="L244"/>
  <c r="N243"/>
  <c r="L243"/>
  <c r="N242"/>
  <c r="L242"/>
  <c r="M241"/>
  <c r="K241"/>
  <c r="M240"/>
  <c r="K240"/>
  <c r="N239"/>
  <c r="L239"/>
  <c r="N238"/>
  <c r="L238"/>
  <c r="N237"/>
  <c r="L237"/>
  <c r="M236"/>
  <c r="K236"/>
  <c r="M235"/>
  <c r="K235"/>
  <c r="M234"/>
  <c r="K234"/>
  <c r="N233"/>
  <c r="L233"/>
  <c r="N232"/>
  <c r="L232"/>
  <c r="M231"/>
  <c r="K231"/>
  <c r="M230"/>
  <c r="K230"/>
  <c r="M229"/>
  <c r="K229"/>
  <c r="N228"/>
  <c r="L228"/>
  <c r="N227"/>
  <c r="L227"/>
  <c r="N226"/>
  <c r="L226"/>
  <c r="M225"/>
  <c r="K225"/>
  <c r="M224"/>
  <c r="K224"/>
  <c r="N223"/>
  <c r="L223"/>
  <c r="N222"/>
  <c r="L222"/>
  <c r="N221"/>
  <c r="L221"/>
  <c r="N220"/>
  <c r="L220"/>
  <c r="M219"/>
  <c r="K219"/>
  <c r="M218"/>
  <c r="K218"/>
  <c r="M217"/>
  <c r="K217"/>
  <c r="N216"/>
  <c r="L216"/>
  <c r="N215"/>
  <c r="L215"/>
  <c r="N214"/>
  <c r="L214"/>
  <c r="M213"/>
  <c r="K213"/>
  <c r="M212"/>
  <c r="K212"/>
  <c r="N211"/>
  <c r="L211"/>
  <c r="N210"/>
  <c r="L210"/>
  <c r="N209"/>
  <c r="L209"/>
  <c r="M208"/>
  <c r="K208"/>
  <c r="M207"/>
  <c r="K207"/>
  <c r="M206"/>
  <c r="K206"/>
  <c r="N205"/>
  <c r="L205"/>
  <c r="N204"/>
  <c r="L204"/>
  <c r="M203"/>
  <c r="K203"/>
  <c r="M202"/>
  <c r="K202"/>
  <c r="M201"/>
  <c r="K201"/>
  <c r="N200"/>
  <c r="L200"/>
  <c r="N199"/>
  <c r="L199"/>
  <c r="N198"/>
  <c r="L198"/>
  <c r="M197"/>
  <c r="K197"/>
  <c r="M196"/>
  <c r="K196"/>
  <c r="N195"/>
  <c r="L195"/>
  <c r="N194"/>
  <c r="L194"/>
  <c r="N193"/>
  <c r="L193"/>
  <c r="M192"/>
  <c r="K192"/>
  <c r="M191"/>
  <c r="K191"/>
  <c r="M190"/>
  <c r="K190"/>
  <c r="N189"/>
  <c r="L189"/>
  <c r="N188"/>
  <c r="L188"/>
  <c r="M187"/>
  <c r="K187"/>
  <c r="M186"/>
  <c r="K186"/>
  <c r="M185"/>
  <c r="K185"/>
  <c r="N184"/>
  <c r="L184"/>
  <c r="N183"/>
  <c r="L183"/>
  <c r="N182"/>
  <c r="L182"/>
  <c r="M181"/>
  <c r="K181"/>
  <c r="M180"/>
  <c r="K180"/>
  <c r="N179"/>
  <c r="L179"/>
  <c r="N178"/>
  <c r="L178"/>
  <c r="N177"/>
  <c r="L177"/>
  <c r="M176"/>
  <c r="K176"/>
  <c r="M175"/>
  <c r="K175"/>
  <c r="M174"/>
  <c r="K174"/>
  <c r="N173"/>
  <c r="L173"/>
  <c r="N172"/>
  <c r="L172"/>
  <c r="M171"/>
  <c r="K171"/>
  <c r="M170"/>
  <c r="K170"/>
  <c r="M169"/>
  <c r="K169"/>
  <c r="N168"/>
  <c r="L168"/>
  <c r="N167"/>
  <c r="L167"/>
  <c r="N166"/>
  <c r="L166"/>
  <c r="M165"/>
  <c r="K165"/>
  <c r="M164"/>
  <c r="K164"/>
  <c r="N163"/>
  <c r="L163"/>
  <c r="N162"/>
  <c r="L162"/>
  <c r="N161"/>
  <c r="L161"/>
  <c r="M160"/>
  <c r="K160"/>
  <c r="M159"/>
  <c r="K159"/>
  <c r="M158"/>
  <c r="K158"/>
  <c r="N157"/>
  <c r="L157"/>
  <c r="N156"/>
  <c r="L156"/>
  <c r="N155"/>
  <c r="L155"/>
  <c r="M154"/>
  <c r="K154"/>
  <c r="M153"/>
  <c r="K153"/>
  <c r="M152"/>
  <c r="K152"/>
  <c r="M151"/>
  <c r="K151"/>
  <c r="N150"/>
  <c r="L150"/>
  <c r="N149"/>
  <c r="L149"/>
  <c r="N148"/>
  <c r="L148"/>
  <c r="N147"/>
  <c r="L147"/>
  <c r="M146"/>
  <c r="K146"/>
  <c r="M145"/>
  <c r="K145"/>
  <c r="M144"/>
  <c r="K144"/>
  <c r="N143"/>
  <c r="L143"/>
  <c r="N142"/>
  <c r="L142"/>
  <c r="M141"/>
  <c r="K141"/>
  <c r="M140"/>
  <c r="K140"/>
  <c r="M139"/>
  <c r="K139"/>
  <c r="N138"/>
  <c r="L138"/>
  <c r="N137"/>
  <c r="L137"/>
  <c r="N136"/>
  <c r="L136"/>
  <c r="M135"/>
  <c r="K135"/>
  <c r="M134"/>
  <c r="K134"/>
  <c r="N133"/>
  <c r="L133"/>
  <c r="N132"/>
  <c r="L132"/>
  <c r="N131"/>
  <c r="L131"/>
  <c r="M130"/>
  <c r="K130"/>
  <c r="M129"/>
  <c r="K129"/>
  <c r="M128"/>
  <c r="K128"/>
  <c r="N127"/>
  <c r="L127"/>
  <c r="N126"/>
  <c r="L126"/>
  <c r="M125"/>
  <c r="K125"/>
  <c r="M124"/>
  <c r="K124"/>
  <c r="M123"/>
  <c r="K123"/>
  <c r="N122"/>
  <c r="L122"/>
  <c r="N121"/>
  <c r="L121"/>
  <c r="N120"/>
  <c r="L120"/>
  <c r="M119"/>
  <c r="K119"/>
  <c r="M118"/>
  <c r="K118"/>
  <c r="N117"/>
  <c r="L117"/>
  <c r="N116"/>
  <c r="L116"/>
  <c r="N115"/>
  <c r="L115"/>
  <c r="M114"/>
  <c r="K114"/>
  <c r="M113"/>
  <c r="K113"/>
  <c r="M112"/>
  <c r="K112"/>
  <c r="N111"/>
  <c r="L111"/>
  <c r="N110"/>
  <c r="L110"/>
  <c r="M109"/>
  <c r="K109"/>
  <c r="M108"/>
  <c r="K108"/>
  <c r="M107"/>
  <c r="K107"/>
  <c r="N106"/>
  <c r="L106"/>
  <c r="N105"/>
  <c r="L105"/>
  <c r="N104"/>
  <c r="L104"/>
  <c r="M103"/>
  <c r="K103"/>
  <c r="M102"/>
  <c r="K102"/>
  <c r="N101"/>
  <c r="L101"/>
  <c r="N100"/>
  <c r="L100"/>
  <c r="N99"/>
  <c r="L99"/>
  <c r="M98"/>
  <c r="K98"/>
  <c r="M97"/>
  <c r="K97"/>
  <c r="M96"/>
  <c r="K96"/>
  <c r="N95"/>
  <c r="L95"/>
  <c r="N94"/>
  <c r="L94"/>
  <c r="M93"/>
  <c r="K93"/>
  <c r="M92"/>
  <c r="K92"/>
  <c r="M91"/>
  <c r="K91"/>
  <c r="N90"/>
  <c r="L90"/>
  <c r="N89"/>
  <c r="L89"/>
  <c r="N88"/>
  <c r="L88"/>
  <c r="M87"/>
  <c r="K87"/>
  <c r="M86"/>
  <c r="K86"/>
  <c r="N85"/>
  <c r="L85"/>
  <c r="N84"/>
  <c r="L84"/>
  <c r="N83"/>
  <c r="L83"/>
  <c r="M82"/>
  <c r="K82"/>
  <c r="M81"/>
  <c r="K81"/>
  <c r="M80"/>
  <c r="K80"/>
  <c r="N79"/>
  <c r="L79"/>
  <c r="N78"/>
  <c r="L78"/>
  <c r="M77"/>
  <c r="K77"/>
  <c r="M76"/>
  <c r="K76"/>
  <c r="M75"/>
  <c r="K75"/>
  <c r="N74"/>
  <c r="L74"/>
  <c r="N73"/>
  <c r="L73"/>
  <c r="N72"/>
  <c r="L72"/>
  <c r="N71"/>
  <c r="L71"/>
  <c r="M70"/>
  <c r="K70"/>
  <c r="N69"/>
  <c r="L69"/>
  <c r="N68"/>
  <c r="L68"/>
  <c r="N67"/>
  <c r="L67"/>
  <c r="M66"/>
  <c r="K66"/>
  <c r="M65"/>
  <c r="K65"/>
  <c r="N64"/>
  <c r="L64"/>
  <c r="N63"/>
  <c r="L63"/>
  <c r="N62"/>
  <c r="L62"/>
  <c r="M61"/>
  <c r="K61"/>
  <c r="M60"/>
  <c r="K60"/>
  <c r="M59"/>
  <c r="K59"/>
  <c r="N58"/>
  <c r="L58"/>
  <c r="N57"/>
  <c r="L57"/>
  <c r="M56"/>
  <c r="K56"/>
  <c r="M55"/>
  <c r="K55"/>
  <c r="M54"/>
  <c r="K54"/>
  <c r="N53"/>
  <c r="L53"/>
  <c r="N52"/>
  <c r="L52"/>
  <c r="N51"/>
  <c r="L51"/>
  <c r="M50"/>
  <c r="K50"/>
  <c r="M49"/>
  <c r="K49"/>
  <c r="N48"/>
  <c r="L48"/>
  <c r="N47"/>
  <c r="L47"/>
  <c r="N46"/>
  <c r="L46"/>
  <c r="M45"/>
  <c r="K45"/>
  <c r="M44"/>
  <c r="K44"/>
  <c r="M43"/>
  <c r="K43"/>
  <c r="N42"/>
  <c r="L42"/>
  <c r="N41"/>
  <c r="L41"/>
  <c r="M40"/>
  <c r="K40"/>
  <c r="M39"/>
  <c r="K39"/>
  <c r="M38"/>
  <c r="K38"/>
  <c r="N37"/>
  <c r="L37"/>
  <c r="N36"/>
  <c r="L36"/>
  <c r="N35"/>
  <c r="L35"/>
  <c r="M34"/>
  <c r="K34"/>
  <c r="M33"/>
  <c r="K33"/>
  <c r="N32"/>
  <c r="L32"/>
  <c r="N31"/>
  <c r="L31"/>
  <c r="N30"/>
  <c r="L30"/>
  <c r="M29"/>
  <c r="K29"/>
  <c r="M28"/>
  <c r="K28"/>
  <c r="M27"/>
  <c r="K27"/>
  <c r="N26"/>
  <c r="L26"/>
  <c r="N25"/>
  <c r="L25"/>
  <c r="M24"/>
  <c r="K24"/>
  <c r="M23"/>
  <c r="K23"/>
  <c r="M22"/>
  <c r="K22"/>
  <c r="N21"/>
  <c r="L21"/>
  <c r="N20"/>
  <c r="L20"/>
  <c r="N19"/>
  <c r="L19"/>
  <c r="M18"/>
  <c r="K18"/>
  <c r="M17"/>
  <c r="K17"/>
  <c r="N16"/>
  <c r="L16"/>
  <c r="N15"/>
  <c r="L15"/>
  <c r="M14"/>
  <c r="K14"/>
  <c r="M13"/>
  <c r="K13"/>
  <c r="M12"/>
  <c r="K12"/>
  <c r="E259"/>
  <c r="H257"/>
  <c r="E251"/>
  <c r="E243"/>
  <c r="H237"/>
  <c r="F232"/>
  <c r="E227"/>
  <c r="F220"/>
  <c r="E215"/>
  <c r="H209"/>
  <c r="F204"/>
  <c r="E199"/>
  <c r="H193"/>
  <c r="F188"/>
  <c r="E183"/>
  <c r="H177"/>
  <c r="F172"/>
  <c r="E167"/>
  <c r="H161"/>
  <c r="F156"/>
  <c r="E149"/>
  <c r="F142"/>
  <c r="E137"/>
  <c r="H131"/>
  <c r="F126"/>
  <c r="E121"/>
  <c r="H115"/>
  <c r="F110"/>
  <c r="E105"/>
  <c r="H99"/>
  <c r="F94"/>
  <c r="E89"/>
  <c r="H83"/>
  <c r="F78"/>
  <c r="H71"/>
  <c r="N260"/>
  <c r="L260"/>
  <c r="M259"/>
  <c r="K259"/>
  <c r="M258"/>
  <c r="K258"/>
  <c r="N257"/>
  <c r="L257"/>
  <c r="N256"/>
  <c r="L256"/>
  <c r="N255"/>
  <c r="L255"/>
  <c r="N254"/>
  <c r="L254"/>
  <c r="M253"/>
  <c r="K253"/>
  <c r="M252"/>
  <c r="K252"/>
  <c r="M251"/>
  <c r="K251"/>
  <c r="M250"/>
  <c r="K250"/>
  <c r="N249"/>
  <c r="L249"/>
  <c r="N248"/>
  <c r="L248"/>
  <c r="N247"/>
  <c r="L247"/>
  <c r="N246"/>
  <c r="L246"/>
  <c r="N245"/>
  <c r="L245"/>
  <c r="M244"/>
  <c r="K244"/>
  <c r="M243"/>
  <c r="K243"/>
  <c r="M242"/>
  <c r="K242"/>
  <c r="N241"/>
  <c r="L241"/>
  <c r="N240"/>
  <c r="L240"/>
  <c r="M239"/>
  <c r="K239"/>
  <c r="M238"/>
  <c r="K238"/>
  <c r="M237"/>
  <c r="K237"/>
  <c r="N236"/>
  <c r="L236"/>
  <c r="N235"/>
  <c r="L235"/>
  <c r="N234"/>
  <c r="L234"/>
  <c r="M233"/>
  <c r="K233"/>
  <c r="M232"/>
  <c r="K232"/>
  <c r="N231"/>
  <c r="L231"/>
  <c r="N230"/>
  <c r="L230"/>
  <c r="N229"/>
  <c r="L229"/>
  <c r="M228"/>
  <c r="K228"/>
  <c r="M227"/>
  <c r="K227"/>
  <c r="M226"/>
  <c r="K226"/>
  <c r="N225"/>
  <c r="L225"/>
  <c r="N224"/>
  <c r="L224"/>
  <c r="M223"/>
  <c r="K223"/>
  <c r="M222"/>
  <c r="K222"/>
  <c r="M221"/>
  <c r="K221"/>
  <c r="M220"/>
  <c r="K220"/>
  <c r="N219"/>
  <c r="L219"/>
  <c r="N218"/>
  <c r="L218"/>
  <c r="N217"/>
  <c r="L217"/>
  <c r="M216"/>
  <c r="K216"/>
  <c r="M215"/>
  <c r="K215"/>
  <c r="M214"/>
  <c r="K214"/>
  <c r="N213"/>
  <c r="L213"/>
  <c r="N212"/>
  <c r="L212"/>
  <c r="M211"/>
  <c r="K211"/>
  <c r="M210"/>
  <c r="K210"/>
  <c r="M209"/>
  <c r="K209"/>
  <c r="N208"/>
  <c r="L208"/>
  <c r="N207"/>
  <c r="L207"/>
  <c r="N206"/>
  <c r="L206"/>
  <c r="M205"/>
  <c r="K205"/>
  <c r="M204"/>
  <c r="K204"/>
  <c r="N203"/>
  <c r="L203"/>
  <c r="N202"/>
  <c r="L202"/>
  <c r="N201"/>
  <c r="L201"/>
  <c r="M200"/>
  <c r="K200"/>
  <c r="M199"/>
  <c r="K199"/>
  <c r="M198"/>
  <c r="K198"/>
  <c r="N197"/>
  <c r="L197"/>
  <c r="N196"/>
  <c r="L196"/>
  <c r="M195"/>
  <c r="K195"/>
  <c r="M194"/>
  <c r="K194"/>
  <c r="M193"/>
  <c r="K193"/>
  <c r="N192"/>
  <c r="L192"/>
  <c r="N191"/>
  <c r="L191"/>
  <c r="N190"/>
  <c r="L190"/>
  <c r="M189"/>
  <c r="K189"/>
  <c r="M188"/>
  <c r="K188"/>
  <c r="N187"/>
  <c r="L187"/>
  <c r="N186"/>
  <c r="L186"/>
  <c r="N185"/>
  <c r="L185"/>
  <c r="M184"/>
  <c r="K184"/>
  <c r="M183"/>
  <c r="K183"/>
  <c r="M182"/>
  <c r="K182"/>
  <c r="N181"/>
  <c r="L181"/>
  <c r="N180"/>
  <c r="L180"/>
  <c r="M179"/>
  <c r="K179"/>
  <c r="M178"/>
  <c r="K178"/>
  <c r="M177"/>
  <c r="K177"/>
  <c r="N176"/>
  <c r="L176"/>
  <c r="N175"/>
  <c r="L175"/>
  <c r="N174"/>
  <c r="L174"/>
  <c r="M173"/>
  <c r="K173"/>
  <c r="M172"/>
  <c r="K172"/>
  <c r="N171"/>
  <c r="L171"/>
  <c r="N170"/>
  <c r="L170"/>
  <c r="N169"/>
  <c r="L169"/>
  <c r="M168"/>
  <c r="K168"/>
  <c r="M167"/>
  <c r="K167"/>
  <c r="M166"/>
  <c r="K166"/>
  <c r="N165"/>
  <c r="L165"/>
  <c r="N164"/>
  <c r="L164"/>
  <c r="M163"/>
  <c r="K163"/>
  <c r="M162"/>
  <c r="K162"/>
  <c r="M161"/>
  <c r="K161"/>
  <c r="N160"/>
  <c r="L160"/>
  <c r="N159"/>
  <c r="L159"/>
  <c r="N158"/>
  <c r="L158"/>
  <c r="M157"/>
  <c r="K157"/>
  <c r="M156"/>
  <c r="K156"/>
  <c r="M155"/>
  <c r="K155"/>
  <c r="N154"/>
  <c r="L154"/>
  <c r="N153"/>
  <c r="L153"/>
  <c r="N152"/>
  <c r="L152"/>
  <c r="N151"/>
  <c r="L151"/>
  <c r="M150"/>
  <c r="K150"/>
  <c r="M149"/>
  <c r="K149"/>
  <c r="M148"/>
  <c r="K148"/>
  <c r="M147"/>
  <c r="K147"/>
  <c r="N146"/>
  <c r="L146"/>
  <c r="N145"/>
  <c r="L145"/>
  <c r="N144"/>
  <c r="L144"/>
  <c r="M143"/>
  <c r="K143"/>
  <c r="M142"/>
  <c r="K142"/>
  <c r="N141"/>
  <c r="L141"/>
  <c r="N140"/>
  <c r="L140"/>
  <c r="N139"/>
  <c r="L139"/>
  <c r="M138"/>
  <c r="K138"/>
  <c r="M137"/>
  <c r="K137"/>
  <c r="M136"/>
  <c r="K136"/>
  <c r="N135"/>
  <c r="L135"/>
  <c r="N134"/>
  <c r="L134"/>
  <c r="M133"/>
  <c r="K133"/>
  <c r="M132"/>
  <c r="K132"/>
  <c r="M131"/>
  <c r="K131"/>
  <c r="N130"/>
  <c r="L130"/>
  <c r="N129"/>
  <c r="L129"/>
  <c r="N128"/>
  <c r="L128"/>
  <c r="M127"/>
  <c r="K127"/>
  <c r="M126"/>
  <c r="K126"/>
  <c r="N125"/>
  <c r="L125"/>
  <c r="N124"/>
  <c r="L124"/>
  <c r="N123"/>
  <c r="L123"/>
  <c r="M122"/>
  <c r="K122"/>
  <c r="M121"/>
  <c r="K121"/>
  <c r="M120"/>
  <c r="K120"/>
  <c r="N119"/>
  <c r="L119"/>
  <c r="N118"/>
  <c r="L118"/>
  <c r="M117"/>
  <c r="K117"/>
  <c r="M116"/>
  <c r="K116"/>
  <c r="M115"/>
  <c r="K115"/>
  <c r="N114"/>
  <c r="L114"/>
  <c r="N113"/>
  <c r="L113"/>
  <c r="N112"/>
  <c r="L112"/>
  <c r="M111"/>
  <c r="K111"/>
  <c r="M110"/>
  <c r="K110"/>
  <c r="N109"/>
  <c r="L109"/>
  <c r="N108"/>
  <c r="L108"/>
  <c r="N107"/>
  <c r="L107"/>
  <c r="M106"/>
  <c r="K106"/>
  <c r="M105"/>
  <c r="K105"/>
  <c r="M104"/>
  <c r="K104"/>
  <c r="N103"/>
  <c r="L103"/>
  <c r="N102"/>
  <c r="L102"/>
  <c r="M101"/>
  <c r="K101"/>
  <c r="M100"/>
  <c r="K100"/>
  <c r="M99"/>
  <c r="K99"/>
  <c r="N98"/>
  <c r="L98"/>
  <c r="N97"/>
  <c r="L97"/>
  <c r="N96"/>
  <c r="L96"/>
  <c r="M95"/>
  <c r="K95"/>
  <c r="M94"/>
  <c r="K94"/>
  <c r="N93"/>
  <c r="L93"/>
  <c r="N92"/>
  <c r="L92"/>
  <c r="N91"/>
  <c r="L91"/>
  <c r="M90"/>
  <c r="K90"/>
  <c r="M89"/>
  <c r="K89"/>
  <c r="M88"/>
  <c r="K88"/>
  <c r="N87"/>
  <c r="L87"/>
  <c r="N86"/>
  <c r="L86"/>
  <c r="M85"/>
  <c r="K85"/>
  <c r="M84"/>
  <c r="K84"/>
  <c r="M83"/>
  <c r="K83"/>
  <c r="N82"/>
  <c r="L82"/>
  <c r="N81"/>
  <c r="L81"/>
  <c r="N80"/>
  <c r="L80"/>
  <c r="M79"/>
  <c r="K79"/>
  <c r="M78"/>
  <c r="K78"/>
  <c r="N77"/>
  <c r="L77"/>
  <c r="N76"/>
  <c r="L76"/>
  <c r="N75"/>
  <c r="L75"/>
  <c r="M74"/>
  <c r="K74"/>
  <c r="M73"/>
  <c r="K73"/>
  <c r="M72"/>
  <c r="K72"/>
  <c r="M71"/>
  <c r="K71"/>
  <c r="N70"/>
  <c r="L70"/>
  <c r="M69"/>
  <c r="K69"/>
  <c r="M68"/>
  <c r="K68"/>
  <c r="M67"/>
  <c r="K67"/>
  <c r="N66"/>
  <c r="L66"/>
  <c r="N65"/>
  <c r="L65"/>
  <c r="M64"/>
  <c r="K64"/>
  <c r="M63"/>
  <c r="K63"/>
  <c r="M62"/>
  <c r="K62"/>
  <c r="N61"/>
  <c r="L61"/>
  <c r="N60"/>
  <c r="L60"/>
  <c r="N59"/>
  <c r="L59"/>
  <c r="M58"/>
  <c r="K58"/>
  <c r="M57"/>
  <c r="K57"/>
  <c r="N56"/>
  <c r="L56"/>
  <c r="N55"/>
  <c r="L55"/>
  <c r="N54"/>
  <c r="L54"/>
  <c r="M53"/>
  <c r="K53"/>
  <c r="M52"/>
  <c r="K52"/>
  <c r="M51"/>
  <c r="K51"/>
  <c r="N50"/>
  <c r="L50"/>
  <c r="N49"/>
  <c r="L49"/>
  <c r="M48"/>
  <c r="K48"/>
  <c r="M47"/>
  <c r="K47"/>
  <c r="M46"/>
  <c r="K46"/>
  <c r="N45"/>
  <c r="L45"/>
  <c r="N44"/>
  <c r="L44"/>
  <c r="N43"/>
  <c r="L43"/>
  <c r="M42"/>
  <c r="K42"/>
  <c r="M41"/>
  <c r="K41"/>
  <c r="N40"/>
  <c r="L40"/>
  <c r="N39"/>
  <c r="L39"/>
  <c r="N38"/>
  <c r="L38"/>
  <c r="M37"/>
  <c r="K37"/>
  <c r="M36"/>
  <c r="K36"/>
  <c r="M35"/>
  <c r="K35"/>
  <c r="N34"/>
  <c r="L34"/>
  <c r="N33"/>
  <c r="L33"/>
  <c r="M32"/>
  <c r="K32"/>
  <c r="M31"/>
  <c r="K31"/>
  <c r="M30"/>
  <c r="K30"/>
  <c r="N29"/>
  <c r="L29"/>
  <c r="N28"/>
  <c r="L28"/>
  <c r="N27"/>
  <c r="L27"/>
  <c r="M26"/>
  <c r="K26"/>
  <c r="M25"/>
  <c r="K25"/>
  <c r="N24"/>
  <c r="L24"/>
  <c r="N23"/>
  <c r="L23"/>
  <c r="N22"/>
  <c r="L22"/>
  <c r="M21"/>
  <c r="K21"/>
  <c r="M20"/>
  <c r="K20"/>
  <c r="M19"/>
  <c r="K19"/>
  <c r="N18"/>
  <c r="L18"/>
  <c r="N17"/>
  <c r="L17"/>
  <c r="M16"/>
  <c r="K16"/>
  <c r="M15"/>
  <c r="K15"/>
  <c r="N14"/>
  <c r="L14"/>
  <c r="N13"/>
  <c r="L13"/>
  <c r="N12"/>
  <c r="L12"/>
  <c r="I3"/>
  <c r="F981"/>
  <c r="E978"/>
  <c r="E975"/>
  <c r="F972"/>
  <c r="E970"/>
  <c r="E967"/>
  <c r="F964"/>
  <c r="E962"/>
  <c r="E959"/>
  <c r="F956"/>
  <c r="E954"/>
  <c r="E951"/>
  <c r="F948"/>
  <c r="E946"/>
  <c r="E943"/>
  <c r="F940"/>
  <c r="E938"/>
  <c r="E935"/>
  <c r="F932"/>
  <c r="E930"/>
  <c r="E927"/>
  <c r="F924"/>
  <c r="E922"/>
  <c r="E919"/>
  <c r="F916"/>
  <c r="E914"/>
  <c r="E911"/>
  <c r="F908"/>
  <c r="E906"/>
  <c r="E903"/>
  <c r="F900"/>
  <c r="E898"/>
  <c r="E895"/>
  <c r="F892"/>
  <c r="E890"/>
  <c r="E887"/>
  <c r="F884"/>
  <c r="E882"/>
  <c r="E879"/>
  <c r="F876"/>
  <c r="E874"/>
  <c r="E871"/>
  <c r="F868"/>
  <c r="E866"/>
  <c r="E863"/>
  <c r="F860"/>
  <c r="E858"/>
  <c r="E855"/>
  <c r="F849"/>
  <c r="F845"/>
  <c r="F841"/>
  <c r="J841" s="1"/>
  <c r="F837"/>
  <c r="F833"/>
  <c r="F829"/>
  <c r="F826"/>
  <c r="E824"/>
  <c r="E821"/>
  <c r="F818"/>
  <c r="E816"/>
  <c r="E813"/>
  <c r="F810"/>
  <c r="I810" s="1"/>
  <c r="E808"/>
  <c r="E805"/>
  <c r="F802"/>
  <c r="E800"/>
  <c r="E797"/>
  <c r="F794"/>
  <c r="E792"/>
  <c r="E789"/>
  <c r="F786"/>
  <c r="E784"/>
  <c r="E779"/>
  <c r="F776"/>
  <c r="J776" s="1"/>
  <c r="E774"/>
  <c r="E771"/>
  <c r="F768"/>
  <c r="E766"/>
  <c r="E763"/>
  <c r="F760"/>
  <c r="E758"/>
  <c r="E755"/>
  <c r="E751"/>
  <c r="E749"/>
  <c r="F740"/>
  <c r="E738"/>
  <c r="E735"/>
  <c r="F732"/>
  <c r="E730"/>
  <c r="E727"/>
  <c r="F724"/>
  <c r="E722"/>
  <c r="E719"/>
  <c r="F716"/>
  <c r="F713"/>
  <c r="F712"/>
  <c r="E708"/>
  <c r="E707"/>
  <c r="E702"/>
  <c r="H702"/>
  <c r="F697"/>
  <c r="F696"/>
  <c r="F976"/>
  <c r="E974"/>
  <c r="E971"/>
  <c r="F968"/>
  <c r="E966"/>
  <c r="E963"/>
  <c r="F960"/>
  <c r="E958"/>
  <c r="E955"/>
  <c r="F952"/>
  <c r="E950"/>
  <c r="E947"/>
  <c r="F944"/>
  <c r="E942"/>
  <c r="E939"/>
  <c r="F936"/>
  <c r="E934"/>
  <c r="E931"/>
  <c r="F928"/>
  <c r="E926"/>
  <c r="E923"/>
  <c r="F920"/>
  <c r="E918"/>
  <c r="E915"/>
  <c r="F912"/>
  <c r="E910"/>
  <c r="E907"/>
  <c r="F904"/>
  <c r="E902"/>
  <c r="E899"/>
  <c r="F896"/>
  <c r="E894"/>
  <c r="E891"/>
  <c r="F888"/>
  <c r="E886"/>
  <c r="E883"/>
  <c r="F880"/>
  <c r="E878"/>
  <c r="E875"/>
  <c r="F872"/>
  <c r="E870"/>
  <c r="E867"/>
  <c r="F864"/>
  <c r="E862"/>
  <c r="E859"/>
  <c r="F856"/>
  <c r="E854"/>
  <c r="E852"/>
  <c r="F851"/>
  <c r="H850"/>
  <c r="E848"/>
  <c r="F847"/>
  <c r="H846"/>
  <c r="E844"/>
  <c r="F843"/>
  <c r="H842"/>
  <c r="E840"/>
  <c r="F839"/>
  <c r="H838"/>
  <c r="E836"/>
  <c r="F835"/>
  <c r="H834"/>
  <c r="E832"/>
  <c r="F831"/>
  <c r="H830"/>
  <c r="E828"/>
  <c r="E825"/>
  <c r="F822"/>
  <c r="E820"/>
  <c r="E817"/>
  <c r="F814"/>
  <c r="E812"/>
  <c r="E809"/>
  <c r="F806"/>
  <c r="E804"/>
  <c r="E801"/>
  <c r="F798"/>
  <c r="E796"/>
  <c r="E793"/>
  <c r="F790"/>
  <c r="E788"/>
  <c r="E785"/>
  <c r="F782"/>
  <c r="F780"/>
  <c r="E778"/>
  <c r="E775"/>
  <c r="F772"/>
  <c r="E770"/>
  <c r="E767"/>
  <c r="F764"/>
  <c r="E762"/>
  <c r="E759"/>
  <c r="F756"/>
  <c r="E754"/>
  <c r="F752"/>
  <c r="I752" s="1"/>
  <c r="E750"/>
  <c r="E748"/>
  <c r="E746"/>
  <c r="E742"/>
  <c r="E739"/>
  <c r="F736"/>
  <c r="E734"/>
  <c r="E731"/>
  <c r="F728"/>
  <c r="E726"/>
  <c r="E723"/>
  <c r="F720"/>
  <c r="E718"/>
  <c r="E715"/>
  <c r="E710"/>
  <c r="H710"/>
  <c r="F705"/>
  <c r="F704"/>
  <c r="E700"/>
  <c r="E699"/>
  <c r="E694"/>
  <c r="H694"/>
  <c r="H978"/>
  <c r="E976"/>
  <c r="F973"/>
  <c r="H970"/>
  <c r="E968"/>
  <c r="F965"/>
  <c r="H962"/>
  <c r="E960"/>
  <c r="F957"/>
  <c r="H954"/>
  <c r="E952"/>
  <c r="F949"/>
  <c r="H946"/>
  <c r="E944"/>
  <c r="F941"/>
  <c r="H938"/>
  <c r="E936"/>
  <c r="F933"/>
  <c r="H930"/>
  <c r="E928"/>
  <c r="F925"/>
  <c r="H922"/>
  <c r="E920"/>
  <c r="F917"/>
  <c r="H914"/>
  <c r="J914" s="1"/>
  <c r="E912"/>
  <c r="F909"/>
  <c r="H906"/>
  <c r="E904"/>
  <c r="F901"/>
  <c r="H898"/>
  <c r="E896"/>
  <c r="F893"/>
  <c r="H890"/>
  <c r="E888"/>
  <c r="F885"/>
  <c r="H882"/>
  <c r="E880"/>
  <c r="F877"/>
  <c r="H874"/>
  <c r="E872"/>
  <c r="F869"/>
  <c r="H866"/>
  <c r="E864"/>
  <c r="F861"/>
  <c r="H858"/>
  <c r="E856"/>
  <c r="F853"/>
  <c r="E850"/>
  <c r="E846"/>
  <c r="E842"/>
  <c r="E838"/>
  <c r="E834"/>
  <c r="E830"/>
  <c r="F827"/>
  <c r="H824"/>
  <c r="E822"/>
  <c r="F819"/>
  <c r="H816"/>
  <c r="E814"/>
  <c r="F811"/>
  <c r="H808"/>
  <c r="E806"/>
  <c r="F803"/>
  <c r="H800"/>
  <c r="E798"/>
  <c r="F795"/>
  <c r="H792"/>
  <c r="E790"/>
  <c r="F787"/>
  <c r="H784"/>
  <c r="E782"/>
  <c r="E780"/>
  <c r="F777"/>
  <c r="H774"/>
  <c r="E772"/>
  <c r="F769"/>
  <c r="H766"/>
  <c r="E764"/>
  <c r="F761"/>
  <c r="H758"/>
  <c r="E756"/>
  <c r="F753"/>
  <c r="E752"/>
  <c r="F749"/>
  <c r="F745"/>
  <c r="F741"/>
  <c r="H738"/>
  <c r="E736"/>
  <c r="F733"/>
  <c r="H730"/>
  <c r="E728"/>
  <c r="F725"/>
  <c r="H722"/>
  <c r="E720"/>
  <c r="F717"/>
  <c r="E714"/>
  <c r="E711"/>
  <c r="F708"/>
  <c r="E706"/>
  <c r="E703"/>
  <c r="F700"/>
  <c r="E698"/>
  <c r="E695"/>
  <c r="F692"/>
  <c r="E690"/>
  <c r="E687"/>
  <c r="F684"/>
  <c r="E682"/>
  <c r="E679"/>
  <c r="F676"/>
  <c r="E674"/>
  <c r="E671"/>
  <c r="F668"/>
  <c r="E666"/>
  <c r="E663"/>
  <c r="F660"/>
  <c r="E658"/>
  <c r="E655"/>
  <c r="F652"/>
  <c r="E650"/>
  <c r="E647"/>
  <c r="H644"/>
  <c r="H640"/>
  <c r="H636"/>
  <c r="H632"/>
  <c r="H628"/>
  <c r="F624"/>
  <c r="E622"/>
  <c r="E619"/>
  <c r="F616"/>
  <c r="E614"/>
  <c r="E611"/>
  <c r="F608"/>
  <c r="E606"/>
  <c r="E603"/>
  <c r="F600"/>
  <c r="E598"/>
  <c r="E595"/>
  <c r="F592"/>
  <c r="E590"/>
  <c r="E587"/>
  <c r="F584"/>
  <c r="E582"/>
  <c r="E579"/>
  <c r="F576"/>
  <c r="E574"/>
  <c r="E571"/>
  <c r="F568"/>
  <c r="E566"/>
  <c r="E563"/>
  <c r="F560"/>
  <c r="E557"/>
  <c r="F554"/>
  <c r="E552"/>
  <c r="E549"/>
  <c r="F546"/>
  <c r="E544"/>
  <c r="E541"/>
  <c r="F538"/>
  <c r="E536"/>
  <c r="E533"/>
  <c r="F530"/>
  <c r="E528"/>
  <c r="E525"/>
  <c r="F522"/>
  <c r="E520"/>
  <c r="E517"/>
  <c r="F514"/>
  <c r="E512"/>
  <c r="E509"/>
  <c r="F506"/>
  <c r="E504"/>
  <c r="E501"/>
  <c r="F498"/>
  <c r="E496"/>
  <c r="E493"/>
  <c r="F490"/>
  <c r="E488"/>
  <c r="E485"/>
  <c r="F482"/>
  <c r="E480"/>
  <c r="E477"/>
  <c r="F474"/>
  <c r="E472"/>
  <c r="E469"/>
  <c r="F466"/>
  <c r="E464"/>
  <c r="E461"/>
  <c r="F458"/>
  <c r="E456"/>
  <c r="E453"/>
  <c r="F450"/>
  <c r="E448"/>
  <c r="E445"/>
  <c r="F442"/>
  <c r="E440"/>
  <c r="E437"/>
  <c r="H434"/>
  <c r="H430"/>
  <c r="H426"/>
  <c r="H422"/>
  <c r="H418"/>
  <c r="F414"/>
  <c r="E412"/>
  <c r="E409"/>
  <c r="F406"/>
  <c r="J406" s="1"/>
  <c r="E404"/>
  <c r="E401"/>
  <c r="F398"/>
  <c r="E396"/>
  <c r="E393"/>
  <c r="F390"/>
  <c r="J390" s="1"/>
  <c r="E388"/>
  <c r="E385"/>
  <c r="F382"/>
  <c r="E380"/>
  <c r="E377"/>
  <c r="F374"/>
  <c r="E372"/>
  <c r="E369"/>
  <c r="F366"/>
  <c r="E364"/>
  <c r="E361"/>
  <c r="F358"/>
  <c r="J358" s="1"/>
  <c r="E356"/>
  <c r="E353"/>
  <c r="F350"/>
  <c r="E348"/>
  <c r="E345"/>
  <c r="F342"/>
  <c r="J342" s="1"/>
  <c r="E340"/>
  <c r="E337"/>
  <c r="F334"/>
  <c r="E332"/>
  <c r="E329"/>
  <c r="F326"/>
  <c r="J326" s="1"/>
  <c r="E324"/>
  <c r="E321"/>
  <c r="F318"/>
  <c r="E316"/>
  <c r="E313"/>
  <c r="F310"/>
  <c r="E308"/>
  <c r="E305"/>
  <c r="F302"/>
  <c r="E300"/>
  <c r="E297"/>
  <c r="F294"/>
  <c r="J294" s="1"/>
  <c r="E292"/>
  <c r="E289"/>
  <c r="F286"/>
  <c r="E284"/>
  <c r="E281"/>
  <c r="F278"/>
  <c r="J278" s="1"/>
  <c r="E276"/>
  <c r="E273"/>
  <c r="F270"/>
  <c r="E268"/>
  <c r="E265"/>
  <c r="F262"/>
  <c r="J262" s="1"/>
  <c r="E253"/>
  <c r="F252"/>
  <c r="H251"/>
  <c r="E247"/>
  <c r="F243"/>
  <c r="E241"/>
  <c r="E238"/>
  <c r="F235"/>
  <c r="E233"/>
  <c r="E230"/>
  <c r="F227"/>
  <c r="E225"/>
  <c r="E221"/>
  <c r="E218"/>
  <c r="F215"/>
  <c r="E213"/>
  <c r="E210"/>
  <c r="F207"/>
  <c r="E205"/>
  <c r="E202"/>
  <c r="F199"/>
  <c r="E197"/>
  <c r="E194"/>
  <c r="F191"/>
  <c r="J191" s="1"/>
  <c r="E189"/>
  <c r="E186"/>
  <c r="F183"/>
  <c r="E181"/>
  <c r="E178"/>
  <c r="F175"/>
  <c r="J175" s="1"/>
  <c r="E173"/>
  <c r="E170"/>
  <c r="F167"/>
  <c r="E165"/>
  <c r="E162"/>
  <c r="F159"/>
  <c r="J159" s="1"/>
  <c r="E157"/>
  <c r="H153"/>
  <c r="H149"/>
  <c r="F145"/>
  <c r="E143"/>
  <c r="E140"/>
  <c r="F137"/>
  <c r="E135"/>
  <c r="E132"/>
  <c r="F129"/>
  <c r="E127"/>
  <c r="E124"/>
  <c r="F121"/>
  <c r="E119"/>
  <c r="E116"/>
  <c r="F113"/>
  <c r="E111"/>
  <c r="E108"/>
  <c r="F105"/>
  <c r="E103"/>
  <c r="E100"/>
  <c r="F97"/>
  <c r="E95"/>
  <c r="E92"/>
  <c r="F89"/>
  <c r="E87"/>
  <c r="E84"/>
  <c r="F81"/>
  <c r="E79"/>
  <c r="E76"/>
  <c r="E72"/>
  <c r="F69"/>
  <c r="F64"/>
  <c r="E62"/>
  <c r="E59"/>
  <c r="F56"/>
  <c r="J56" s="1"/>
  <c r="E54"/>
  <c r="E51"/>
  <c r="F48"/>
  <c r="E46"/>
  <c r="E43"/>
  <c r="F40"/>
  <c r="E38"/>
  <c r="E35"/>
  <c r="F32"/>
  <c r="E30"/>
  <c r="E27"/>
  <c r="F24"/>
  <c r="J24" s="1"/>
  <c r="E22"/>
  <c r="F20"/>
  <c r="I20" s="1"/>
  <c r="E19"/>
  <c r="E17"/>
  <c r="F14"/>
  <c r="F12"/>
  <c r="I12" s="1"/>
  <c r="F5"/>
  <c r="E691"/>
  <c r="F688"/>
  <c r="E686"/>
  <c r="E683"/>
  <c r="F680"/>
  <c r="E678"/>
  <c r="E675"/>
  <c r="F672"/>
  <c r="E670"/>
  <c r="E667"/>
  <c r="F664"/>
  <c r="E662"/>
  <c r="E659"/>
  <c r="F656"/>
  <c r="E654"/>
  <c r="E651"/>
  <c r="F648"/>
  <c r="E646"/>
  <c r="E642"/>
  <c r="E638"/>
  <c r="E634"/>
  <c r="E630"/>
  <c r="E626"/>
  <c r="E623"/>
  <c r="F620"/>
  <c r="E618"/>
  <c r="E615"/>
  <c r="F612"/>
  <c r="E610"/>
  <c r="E607"/>
  <c r="F604"/>
  <c r="E602"/>
  <c r="E599"/>
  <c r="F596"/>
  <c r="E594"/>
  <c r="E591"/>
  <c r="F588"/>
  <c r="E586"/>
  <c r="E583"/>
  <c r="F580"/>
  <c r="E578"/>
  <c r="E575"/>
  <c r="F572"/>
  <c r="E570"/>
  <c r="E567"/>
  <c r="F564"/>
  <c r="E562"/>
  <c r="E559"/>
  <c r="F558"/>
  <c r="E556"/>
  <c r="E553"/>
  <c r="F550"/>
  <c r="E548"/>
  <c r="E545"/>
  <c r="F542"/>
  <c r="E540"/>
  <c r="E537"/>
  <c r="F534"/>
  <c r="E532"/>
  <c r="E529"/>
  <c r="F526"/>
  <c r="E524"/>
  <c r="E521"/>
  <c r="F518"/>
  <c r="E516"/>
  <c r="E513"/>
  <c r="F510"/>
  <c r="E508"/>
  <c r="E505"/>
  <c r="F502"/>
  <c r="E500"/>
  <c r="E497"/>
  <c r="F494"/>
  <c r="E492"/>
  <c r="E489"/>
  <c r="F486"/>
  <c r="E484"/>
  <c r="E481"/>
  <c r="F478"/>
  <c r="E476"/>
  <c r="E473"/>
  <c r="F470"/>
  <c r="E468"/>
  <c r="E465"/>
  <c r="F462"/>
  <c r="E460"/>
  <c r="E457"/>
  <c r="F454"/>
  <c r="E452"/>
  <c r="E449"/>
  <c r="F446"/>
  <c r="E444"/>
  <c r="E441"/>
  <c r="F438"/>
  <c r="E436"/>
  <c r="E432"/>
  <c r="E428"/>
  <c r="E424"/>
  <c r="E420"/>
  <c r="E416"/>
  <c r="E413"/>
  <c r="F410"/>
  <c r="E408"/>
  <c r="E405"/>
  <c r="F402"/>
  <c r="E400"/>
  <c r="E397"/>
  <c r="F394"/>
  <c r="E392"/>
  <c r="E389"/>
  <c r="F386"/>
  <c r="E384"/>
  <c r="E381"/>
  <c r="F378"/>
  <c r="E376"/>
  <c r="E373"/>
  <c r="F370"/>
  <c r="E368"/>
  <c r="E365"/>
  <c r="F362"/>
  <c r="E360"/>
  <c r="E357"/>
  <c r="F354"/>
  <c r="E352"/>
  <c r="E349"/>
  <c r="F346"/>
  <c r="E344"/>
  <c r="E341"/>
  <c r="F338"/>
  <c r="E336"/>
  <c r="E333"/>
  <c r="F330"/>
  <c r="E328"/>
  <c r="E325"/>
  <c r="F322"/>
  <c r="E320"/>
  <c r="E317"/>
  <c r="F314"/>
  <c r="E312"/>
  <c r="E309"/>
  <c r="F306"/>
  <c r="E304"/>
  <c r="E301"/>
  <c r="F298"/>
  <c r="E296"/>
  <c r="E293"/>
  <c r="F290"/>
  <c r="E288"/>
  <c r="E285"/>
  <c r="F282"/>
  <c r="E280"/>
  <c r="E277"/>
  <c r="F274"/>
  <c r="E272"/>
  <c r="E269"/>
  <c r="F266"/>
  <c r="E264"/>
  <c r="E261"/>
  <c r="F260"/>
  <c r="E255"/>
  <c r="H249"/>
  <c r="E245"/>
  <c r="E242"/>
  <c r="F239"/>
  <c r="E237"/>
  <c r="E234"/>
  <c r="F231"/>
  <c r="E229"/>
  <c r="E226"/>
  <c r="F219"/>
  <c r="E217"/>
  <c r="E214"/>
  <c r="F211"/>
  <c r="E209"/>
  <c r="E206"/>
  <c r="F203"/>
  <c r="E201"/>
  <c r="E198"/>
  <c r="F195"/>
  <c r="E193"/>
  <c r="E190"/>
  <c r="F187"/>
  <c r="E185"/>
  <c r="E182"/>
  <c r="F179"/>
  <c r="E177"/>
  <c r="E174"/>
  <c r="F171"/>
  <c r="E169"/>
  <c r="E166"/>
  <c r="F163"/>
  <c r="E161"/>
  <c r="E158"/>
  <c r="E155"/>
  <c r="E151"/>
  <c r="E147"/>
  <c r="E144"/>
  <c r="F141"/>
  <c r="E139"/>
  <c r="E136"/>
  <c r="F133"/>
  <c r="J133" s="1"/>
  <c r="E131"/>
  <c r="E128"/>
  <c r="F125"/>
  <c r="E123"/>
  <c r="E120"/>
  <c r="F117"/>
  <c r="E115"/>
  <c r="E112"/>
  <c r="F109"/>
  <c r="E107"/>
  <c r="E104"/>
  <c r="F101"/>
  <c r="J101" s="1"/>
  <c r="E99"/>
  <c r="E96"/>
  <c r="F93"/>
  <c r="E91"/>
  <c r="E88"/>
  <c r="F85"/>
  <c r="J85" s="1"/>
  <c r="E83"/>
  <c r="E80"/>
  <c r="F77"/>
  <c r="E75"/>
  <c r="F73"/>
  <c r="E71"/>
  <c r="E68"/>
  <c r="E66"/>
  <c r="F65"/>
  <c r="E63"/>
  <c r="F60"/>
  <c r="E58"/>
  <c r="E55"/>
  <c r="F52"/>
  <c r="E50"/>
  <c r="E47"/>
  <c r="F44"/>
  <c r="E42"/>
  <c r="E39"/>
  <c r="F36"/>
  <c r="E34"/>
  <c r="E31"/>
  <c r="F28"/>
  <c r="E26"/>
  <c r="E23"/>
  <c r="E18"/>
  <c r="E16"/>
  <c r="E13"/>
  <c r="E8"/>
  <c r="F67"/>
  <c r="H64"/>
  <c r="H62"/>
  <c r="E60"/>
  <c r="F57"/>
  <c r="H54"/>
  <c r="E52"/>
  <c r="F49"/>
  <c r="H46"/>
  <c r="E44"/>
  <c r="F41"/>
  <c r="H38"/>
  <c r="E36"/>
  <c r="F33"/>
  <c r="H30"/>
  <c r="E28"/>
  <c r="F25"/>
  <c r="H22"/>
  <c r="F19"/>
  <c r="F17"/>
  <c r="F15"/>
  <c r="H11"/>
  <c r="E11"/>
  <c r="F10"/>
  <c r="H9"/>
  <c r="E9"/>
  <c r="F7"/>
  <c r="F6"/>
  <c r="H5"/>
  <c r="I5" s="1"/>
  <c r="H4"/>
  <c r="E4"/>
  <c r="E979"/>
  <c r="E743"/>
  <c r="F743"/>
  <c r="F978"/>
  <c r="E977"/>
  <c r="H976"/>
  <c r="J976" s="1"/>
  <c r="F975"/>
  <c r="F974"/>
  <c r="E973"/>
  <c r="H972"/>
  <c r="I972" s="1"/>
  <c r="F971"/>
  <c r="F970"/>
  <c r="E969"/>
  <c r="H968"/>
  <c r="F967"/>
  <c r="F966"/>
  <c r="E965"/>
  <c r="H964"/>
  <c r="F963"/>
  <c r="F962"/>
  <c r="E961"/>
  <c r="H960"/>
  <c r="J960" s="1"/>
  <c r="F959"/>
  <c r="F958"/>
  <c r="E957"/>
  <c r="H956"/>
  <c r="I956" s="1"/>
  <c r="F955"/>
  <c r="F954"/>
  <c r="E953"/>
  <c r="H952"/>
  <c r="F951"/>
  <c r="F950"/>
  <c r="E949"/>
  <c r="H948"/>
  <c r="F947"/>
  <c r="F946"/>
  <c r="E945"/>
  <c r="H944"/>
  <c r="J944" s="1"/>
  <c r="F943"/>
  <c r="F942"/>
  <c r="E941"/>
  <c r="H940"/>
  <c r="I940" s="1"/>
  <c r="F939"/>
  <c r="F938"/>
  <c r="E937"/>
  <c r="H936"/>
  <c r="F935"/>
  <c r="F934"/>
  <c r="E933"/>
  <c r="H932"/>
  <c r="F931"/>
  <c r="F930"/>
  <c r="E929"/>
  <c r="H928"/>
  <c r="J928" s="1"/>
  <c r="F927"/>
  <c r="F926"/>
  <c r="E925"/>
  <c r="H924"/>
  <c r="I924" s="1"/>
  <c r="F923"/>
  <c r="F922"/>
  <c r="E921"/>
  <c r="H920"/>
  <c r="F919"/>
  <c r="F918"/>
  <c r="E917"/>
  <c r="H916"/>
  <c r="F915"/>
  <c r="F914"/>
  <c r="E913"/>
  <c r="H912"/>
  <c r="J912" s="1"/>
  <c r="F911"/>
  <c r="F910"/>
  <c r="E909"/>
  <c r="H908"/>
  <c r="I908" s="1"/>
  <c r="F907"/>
  <c r="F906"/>
  <c r="E905"/>
  <c r="H904"/>
  <c r="F903"/>
  <c r="F902"/>
  <c r="E901"/>
  <c r="H900"/>
  <c r="F899"/>
  <c r="F898"/>
  <c r="E897"/>
  <c r="H896"/>
  <c r="J896" s="1"/>
  <c r="F895"/>
  <c r="F894"/>
  <c r="E893"/>
  <c r="H892"/>
  <c r="I892" s="1"/>
  <c r="F891"/>
  <c r="F890"/>
  <c r="E889"/>
  <c r="H888"/>
  <c r="F887"/>
  <c r="F886"/>
  <c r="E885"/>
  <c r="H884"/>
  <c r="F883"/>
  <c r="F882"/>
  <c r="E881"/>
  <c r="H880"/>
  <c r="J880" s="1"/>
  <c r="F879"/>
  <c r="F878"/>
  <c r="E877"/>
  <c r="H876"/>
  <c r="I876" s="1"/>
  <c r="F875"/>
  <c r="F874"/>
  <c r="E873"/>
  <c r="H872"/>
  <c r="F871"/>
  <c r="F870"/>
  <c r="E869"/>
  <c r="H868"/>
  <c r="F867"/>
  <c r="F866"/>
  <c r="E865"/>
  <c r="H864"/>
  <c r="J864" s="1"/>
  <c r="F863"/>
  <c r="F862"/>
  <c r="E861"/>
  <c r="H860"/>
  <c r="I860" s="1"/>
  <c r="F859"/>
  <c r="F858"/>
  <c r="E857"/>
  <c r="H856"/>
  <c r="F855"/>
  <c r="F854"/>
  <c r="E853"/>
  <c r="F852"/>
  <c r="J852" s="1"/>
  <c r="E827"/>
  <c r="H826"/>
  <c r="F825"/>
  <c r="F824"/>
  <c r="E823"/>
  <c r="H822"/>
  <c r="F821"/>
  <c r="F820"/>
  <c r="E819"/>
  <c r="H818"/>
  <c r="I818" s="1"/>
  <c r="F817"/>
  <c r="F816"/>
  <c r="E815"/>
  <c r="H814"/>
  <c r="F813"/>
  <c r="F812"/>
  <c r="E811"/>
  <c r="H810"/>
  <c r="F809"/>
  <c r="F808"/>
  <c r="E807"/>
  <c r="H806"/>
  <c r="F805"/>
  <c r="F804"/>
  <c r="I804" s="1"/>
  <c r="E803"/>
  <c r="H802"/>
  <c r="I802" s="1"/>
  <c r="F801"/>
  <c r="F800"/>
  <c r="E799"/>
  <c r="H798"/>
  <c r="F797"/>
  <c r="F796"/>
  <c r="E795"/>
  <c r="H794"/>
  <c r="F793"/>
  <c r="F792"/>
  <c r="E791"/>
  <c r="H790"/>
  <c r="F789"/>
  <c r="F788"/>
  <c r="E787"/>
  <c r="H786"/>
  <c r="I786" s="1"/>
  <c r="F785"/>
  <c r="F784"/>
  <c r="E783"/>
  <c r="H782"/>
  <c r="F748"/>
  <c r="H742"/>
  <c r="E747"/>
  <c r="F747"/>
  <c r="F744"/>
  <c r="H744"/>
  <c r="E781"/>
  <c r="H780"/>
  <c r="F779"/>
  <c r="F778"/>
  <c r="J778" s="1"/>
  <c r="E777"/>
  <c r="H776"/>
  <c r="F775"/>
  <c r="F774"/>
  <c r="E773"/>
  <c r="H772"/>
  <c r="J772" s="1"/>
  <c r="F771"/>
  <c r="F770"/>
  <c r="I770" s="1"/>
  <c r="E769"/>
  <c r="H768"/>
  <c r="J768" s="1"/>
  <c r="F767"/>
  <c r="F766"/>
  <c r="I766" s="1"/>
  <c r="E765"/>
  <c r="H764"/>
  <c r="F763"/>
  <c r="F762"/>
  <c r="I762" s="1"/>
  <c r="E761"/>
  <c r="H760"/>
  <c r="F759"/>
  <c r="F758"/>
  <c r="E757"/>
  <c r="H756"/>
  <c r="J756" s="1"/>
  <c r="F755"/>
  <c r="F754"/>
  <c r="E753"/>
  <c r="F751"/>
  <c r="F750"/>
  <c r="J750" s="1"/>
  <c r="H746"/>
  <c r="F223"/>
  <c r="H223"/>
  <c r="F746"/>
  <c r="E745"/>
  <c r="F742"/>
  <c r="E741"/>
  <c r="H740"/>
  <c r="J740" s="1"/>
  <c r="F739"/>
  <c r="F738"/>
  <c r="I738" s="1"/>
  <c r="E737"/>
  <c r="H736"/>
  <c r="F735"/>
  <c r="F734"/>
  <c r="I734" s="1"/>
  <c r="E733"/>
  <c r="H732"/>
  <c r="F731"/>
  <c r="F730"/>
  <c r="I730" s="1"/>
  <c r="E729"/>
  <c r="H728"/>
  <c r="J728" s="1"/>
  <c r="F727"/>
  <c r="F726"/>
  <c r="J726" s="1"/>
  <c r="E725"/>
  <c r="H724"/>
  <c r="J724" s="1"/>
  <c r="F723"/>
  <c r="F722"/>
  <c r="I722" s="1"/>
  <c r="E721"/>
  <c r="H720"/>
  <c r="F719"/>
  <c r="F718"/>
  <c r="J718" s="1"/>
  <c r="E717"/>
  <c r="H716"/>
  <c r="F715"/>
  <c r="F714"/>
  <c r="E713"/>
  <c r="H712"/>
  <c r="F711"/>
  <c r="F710"/>
  <c r="E709"/>
  <c r="H708"/>
  <c r="F707"/>
  <c r="F706"/>
  <c r="E705"/>
  <c r="H704"/>
  <c r="J704" s="1"/>
  <c r="F703"/>
  <c r="F702"/>
  <c r="E701"/>
  <c r="H700"/>
  <c r="J700" s="1"/>
  <c r="F699"/>
  <c r="F698"/>
  <c r="J698" s="1"/>
  <c r="E697"/>
  <c r="H696"/>
  <c r="F695"/>
  <c r="F694"/>
  <c r="I694" s="1"/>
  <c r="E693"/>
  <c r="H692"/>
  <c r="F691"/>
  <c r="F690"/>
  <c r="E689"/>
  <c r="H688"/>
  <c r="F687"/>
  <c r="F686"/>
  <c r="E685"/>
  <c r="H684"/>
  <c r="J684" s="1"/>
  <c r="F683"/>
  <c r="F682"/>
  <c r="E681"/>
  <c r="H680"/>
  <c r="F679"/>
  <c r="F678"/>
  <c r="J678" s="1"/>
  <c r="E677"/>
  <c r="H676"/>
  <c r="J676" s="1"/>
  <c r="F675"/>
  <c r="F674"/>
  <c r="E673"/>
  <c r="H672"/>
  <c r="J672" s="1"/>
  <c r="F671"/>
  <c r="F670"/>
  <c r="E669"/>
  <c r="H668"/>
  <c r="F667"/>
  <c r="F666"/>
  <c r="E665"/>
  <c r="H664"/>
  <c r="F663"/>
  <c r="F662"/>
  <c r="J662" s="1"/>
  <c r="E661"/>
  <c r="H660"/>
  <c r="F659"/>
  <c r="F658"/>
  <c r="I658" s="1"/>
  <c r="E657"/>
  <c r="H656"/>
  <c r="J656" s="1"/>
  <c r="F655"/>
  <c r="F654"/>
  <c r="E653"/>
  <c r="H652"/>
  <c r="J652" s="1"/>
  <c r="F651"/>
  <c r="F650"/>
  <c r="J650" s="1"/>
  <c r="E649"/>
  <c r="H648"/>
  <c r="F647"/>
  <c r="F646"/>
  <c r="E625"/>
  <c r="H624"/>
  <c r="I624" s="1"/>
  <c r="F623"/>
  <c r="F622"/>
  <c r="E621"/>
  <c r="H620"/>
  <c r="F619"/>
  <c r="F618"/>
  <c r="I618" s="1"/>
  <c r="E617"/>
  <c r="H616"/>
  <c r="F615"/>
  <c r="F614"/>
  <c r="E613"/>
  <c r="H612"/>
  <c r="F611"/>
  <c r="F610"/>
  <c r="I610" s="1"/>
  <c r="E609"/>
  <c r="H608"/>
  <c r="I608" s="1"/>
  <c r="F607"/>
  <c r="F606"/>
  <c r="E605"/>
  <c r="H604"/>
  <c r="I604" s="1"/>
  <c r="F603"/>
  <c r="F602"/>
  <c r="I602" s="1"/>
  <c r="E601"/>
  <c r="H600"/>
  <c r="F599"/>
  <c r="F598"/>
  <c r="J598" s="1"/>
  <c r="E597"/>
  <c r="H596"/>
  <c r="I596" s="1"/>
  <c r="F595"/>
  <c r="F594"/>
  <c r="J594" s="1"/>
  <c r="E593"/>
  <c r="H592"/>
  <c r="F591"/>
  <c r="F590"/>
  <c r="E589"/>
  <c r="H588"/>
  <c r="F587"/>
  <c r="F586"/>
  <c r="I586" s="1"/>
  <c r="E585"/>
  <c r="H584"/>
  <c r="F583"/>
  <c r="F582"/>
  <c r="E581"/>
  <c r="H580"/>
  <c r="I580" s="1"/>
  <c r="F579"/>
  <c r="F578"/>
  <c r="E577"/>
  <c r="H576"/>
  <c r="I576" s="1"/>
  <c r="F575"/>
  <c r="F574"/>
  <c r="I574" s="1"/>
  <c r="E573"/>
  <c r="H572"/>
  <c r="F571"/>
  <c r="F570"/>
  <c r="E569"/>
  <c r="H568"/>
  <c r="F567"/>
  <c r="F566"/>
  <c r="J566" s="1"/>
  <c r="E565"/>
  <c r="H564"/>
  <c r="I564" s="1"/>
  <c r="F563"/>
  <c r="F562"/>
  <c r="E561"/>
  <c r="H560"/>
  <c r="I560" s="1"/>
  <c r="F559"/>
  <c r="F256"/>
  <c r="H255"/>
  <c r="F248"/>
  <c r="H247"/>
  <c r="F245"/>
  <c r="J245" s="1"/>
  <c r="E244"/>
  <c r="H243"/>
  <c r="J243" s="1"/>
  <c r="F242"/>
  <c r="F241"/>
  <c r="E240"/>
  <c r="H239"/>
  <c r="J239" s="1"/>
  <c r="F238"/>
  <c r="F237"/>
  <c r="E236"/>
  <c r="H235"/>
  <c r="F234"/>
  <c r="F233"/>
  <c r="E232"/>
  <c r="H231"/>
  <c r="F230"/>
  <c r="F229"/>
  <c r="I229" s="1"/>
  <c r="E228"/>
  <c r="H227"/>
  <c r="F226"/>
  <c r="E222"/>
  <c r="F222"/>
  <c r="H558"/>
  <c r="F557"/>
  <c r="F556"/>
  <c r="I556" s="1"/>
  <c r="E555"/>
  <c r="H554"/>
  <c r="J554" s="1"/>
  <c r="F553"/>
  <c r="F552"/>
  <c r="J552" s="1"/>
  <c r="E551"/>
  <c r="H550"/>
  <c r="J550" s="1"/>
  <c r="F549"/>
  <c r="F548"/>
  <c r="I548" s="1"/>
  <c r="E547"/>
  <c r="H546"/>
  <c r="F545"/>
  <c r="F544"/>
  <c r="E543"/>
  <c r="H542"/>
  <c r="F541"/>
  <c r="F540"/>
  <c r="I540" s="1"/>
  <c r="E539"/>
  <c r="H538"/>
  <c r="J538" s="1"/>
  <c r="F537"/>
  <c r="F536"/>
  <c r="E535"/>
  <c r="H534"/>
  <c r="J534" s="1"/>
  <c r="F533"/>
  <c r="F532"/>
  <c r="E531"/>
  <c r="H530"/>
  <c r="F529"/>
  <c r="F528"/>
  <c r="E527"/>
  <c r="H526"/>
  <c r="F525"/>
  <c r="F524"/>
  <c r="I524" s="1"/>
  <c r="E523"/>
  <c r="H522"/>
  <c r="F521"/>
  <c r="F520"/>
  <c r="E519"/>
  <c r="H518"/>
  <c r="J518" s="1"/>
  <c r="F517"/>
  <c r="F516"/>
  <c r="J516" s="1"/>
  <c r="E515"/>
  <c r="H514"/>
  <c r="F513"/>
  <c r="F512"/>
  <c r="E511"/>
  <c r="H510"/>
  <c r="J510" s="1"/>
  <c r="F509"/>
  <c r="F508"/>
  <c r="I508" s="1"/>
  <c r="E507"/>
  <c r="H506"/>
  <c r="J506" s="1"/>
  <c r="F505"/>
  <c r="F504"/>
  <c r="E503"/>
  <c r="H502"/>
  <c r="F501"/>
  <c r="F500"/>
  <c r="J500" s="1"/>
  <c r="E499"/>
  <c r="H498"/>
  <c r="F497"/>
  <c r="F496"/>
  <c r="E495"/>
  <c r="H494"/>
  <c r="F493"/>
  <c r="F492"/>
  <c r="I492" s="1"/>
  <c r="E491"/>
  <c r="H490"/>
  <c r="J490" s="1"/>
  <c r="F489"/>
  <c r="F488"/>
  <c r="J488" s="1"/>
  <c r="E487"/>
  <c r="H486"/>
  <c r="J486" s="1"/>
  <c r="F485"/>
  <c r="F484"/>
  <c r="I484" s="1"/>
  <c r="E483"/>
  <c r="H482"/>
  <c r="F481"/>
  <c r="F480"/>
  <c r="J480" s="1"/>
  <c r="E479"/>
  <c r="H478"/>
  <c r="F477"/>
  <c r="F476"/>
  <c r="I476" s="1"/>
  <c r="E475"/>
  <c r="H474"/>
  <c r="J474" s="1"/>
  <c r="F473"/>
  <c r="F472"/>
  <c r="E471"/>
  <c r="H470"/>
  <c r="J470" s="1"/>
  <c r="F469"/>
  <c r="F468"/>
  <c r="I468" s="1"/>
  <c r="E467"/>
  <c r="H466"/>
  <c r="F465"/>
  <c r="F464"/>
  <c r="E463"/>
  <c r="H462"/>
  <c r="F461"/>
  <c r="F460"/>
  <c r="E459"/>
  <c r="H458"/>
  <c r="F457"/>
  <c r="F456"/>
  <c r="E455"/>
  <c r="H454"/>
  <c r="J454" s="1"/>
  <c r="F453"/>
  <c r="F452"/>
  <c r="J452" s="1"/>
  <c r="E451"/>
  <c r="H450"/>
  <c r="F449"/>
  <c r="F448"/>
  <c r="E447"/>
  <c r="H446"/>
  <c r="J446" s="1"/>
  <c r="F445"/>
  <c r="F444"/>
  <c r="I444" s="1"/>
  <c r="E443"/>
  <c r="H442"/>
  <c r="J442" s="1"/>
  <c r="F441"/>
  <c r="F440"/>
  <c r="J440" s="1"/>
  <c r="E439"/>
  <c r="H438"/>
  <c r="F437"/>
  <c r="F436"/>
  <c r="F433"/>
  <c r="H432"/>
  <c r="F429"/>
  <c r="H428"/>
  <c r="F425"/>
  <c r="H424"/>
  <c r="F421"/>
  <c r="H420"/>
  <c r="F417"/>
  <c r="H416"/>
  <c r="H414"/>
  <c r="I414" s="1"/>
  <c r="F413"/>
  <c r="F412"/>
  <c r="J412" s="1"/>
  <c r="E411"/>
  <c r="H410"/>
  <c r="I410" s="1"/>
  <c r="F409"/>
  <c r="F408"/>
  <c r="J408" s="1"/>
  <c r="E407"/>
  <c r="H406"/>
  <c r="F405"/>
  <c r="F404"/>
  <c r="J404" s="1"/>
  <c r="E403"/>
  <c r="H402"/>
  <c r="F401"/>
  <c r="F400"/>
  <c r="J400" s="1"/>
  <c r="E399"/>
  <c r="H398"/>
  <c r="I398" s="1"/>
  <c r="F397"/>
  <c r="F396"/>
  <c r="I396" s="1"/>
  <c r="E395"/>
  <c r="H394"/>
  <c r="I394" s="1"/>
  <c r="F393"/>
  <c r="F392"/>
  <c r="I392" s="1"/>
  <c r="E391"/>
  <c r="H390"/>
  <c r="F389"/>
  <c r="F388"/>
  <c r="I388" s="1"/>
  <c r="E387"/>
  <c r="H386"/>
  <c r="F385"/>
  <c r="F384"/>
  <c r="E383"/>
  <c r="H382"/>
  <c r="I382" s="1"/>
  <c r="F381"/>
  <c r="F380"/>
  <c r="I380" s="1"/>
  <c r="E379"/>
  <c r="H378"/>
  <c r="I378" s="1"/>
  <c r="F377"/>
  <c r="F376"/>
  <c r="I376" s="1"/>
  <c r="E375"/>
  <c r="H374"/>
  <c r="F373"/>
  <c r="F372"/>
  <c r="E371"/>
  <c r="H370"/>
  <c r="F369"/>
  <c r="F368"/>
  <c r="J368" s="1"/>
  <c r="E367"/>
  <c r="H366"/>
  <c r="I366" s="1"/>
  <c r="F365"/>
  <c r="F364"/>
  <c r="J364" s="1"/>
  <c r="E363"/>
  <c r="H362"/>
  <c r="I362" s="1"/>
  <c r="F361"/>
  <c r="F360"/>
  <c r="J360" s="1"/>
  <c r="E359"/>
  <c r="H358"/>
  <c r="F357"/>
  <c r="F356"/>
  <c r="E355"/>
  <c r="H354"/>
  <c r="F353"/>
  <c r="F352"/>
  <c r="E351"/>
  <c r="H350"/>
  <c r="I350" s="1"/>
  <c r="F349"/>
  <c r="F348"/>
  <c r="J348" s="1"/>
  <c r="E347"/>
  <c r="H346"/>
  <c r="I346" s="1"/>
  <c r="F345"/>
  <c r="F344"/>
  <c r="J344" s="1"/>
  <c r="E343"/>
  <c r="H342"/>
  <c r="F341"/>
  <c r="F340"/>
  <c r="J340" s="1"/>
  <c r="E339"/>
  <c r="H338"/>
  <c r="F337"/>
  <c r="F336"/>
  <c r="J336" s="1"/>
  <c r="E335"/>
  <c r="H334"/>
  <c r="I334" s="1"/>
  <c r="F333"/>
  <c r="F332"/>
  <c r="I332" s="1"/>
  <c r="E331"/>
  <c r="H330"/>
  <c r="I330" s="1"/>
  <c r="F329"/>
  <c r="F328"/>
  <c r="I328" s="1"/>
  <c r="E327"/>
  <c r="H326"/>
  <c r="F325"/>
  <c r="F324"/>
  <c r="E323"/>
  <c r="H322"/>
  <c r="F321"/>
  <c r="F320"/>
  <c r="E319"/>
  <c r="H318"/>
  <c r="I318" s="1"/>
  <c r="F317"/>
  <c r="F316"/>
  <c r="E315"/>
  <c r="H314"/>
  <c r="I314" s="1"/>
  <c r="F313"/>
  <c r="F312"/>
  <c r="I312" s="1"/>
  <c r="E311"/>
  <c r="H310"/>
  <c r="F309"/>
  <c r="F308"/>
  <c r="E307"/>
  <c r="H306"/>
  <c r="F305"/>
  <c r="F304"/>
  <c r="E303"/>
  <c r="H302"/>
  <c r="I302" s="1"/>
  <c r="F301"/>
  <c r="F300"/>
  <c r="J300" s="1"/>
  <c r="E299"/>
  <c r="H298"/>
  <c r="I298" s="1"/>
  <c r="F297"/>
  <c r="F296"/>
  <c r="J296" s="1"/>
  <c r="E295"/>
  <c r="H294"/>
  <c r="F293"/>
  <c r="F292"/>
  <c r="E291"/>
  <c r="H290"/>
  <c r="F289"/>
  <c r="F288"/>
  <c r="E287"/>
  <c r="H286"/>
  <c r="I286" s="1"/>
  <c r="F285"/>
  <c r="F284"/>
  <c r="J284" s="1"/>
  <c r="E283"/>
  <c r="H282"/>
  <c r="I282" s="1"/>
  <c r="F281"/>
  <c r="F280"/>
  <c r="J280" s="1"/>
  <c r="E279"/>
  <c r="H278"/>
  <c r="F277"/>
  <c r="F276"/>
  <c r="J276" s="1"/>
  <c r="E275"/>
  <c r="H274"/>
  <c r="F273"/>
  <c r="F272"/>
  <c r="J272" s="1"/>
  <c r="E271"/>
  <c r="H270"/>
  <c r="I270" s="1"/>
  <c r="F269"/>
  <c r="F268"/>
  <c r="I268" s="1"/>
  <c r="E267"/>
  <c r="H266"/>
  <c r="I266" s="1"/>
  <c r="F265"/>
  <c r="F264"/>
  <c r="I264" s="1"/>
  <c r="E263"/>
  <c r="H262"/>
  <c r="F261"/>
  <c r="H221"/>
  <c r="F16"/>
  <c r="E15"/>
  <c r="H14"/>
  <c r="J14" s="1"/>
  <c r="F13"/>
  <c r="H8"/>
  <c r="I8" s="1"/>
  <c r="F225"/>
  <c r="J225" s="1"/>
  <c r="E224"/>
  <c r="F221"/>
  <c r="J221" s="1"/>
  <c r="E220"/>
  <c r="H219"/>
  <c r="J219" s="1"/>
  <c r="F218"/>
  <c r="F217"/>
  <c r="E216"/>
  <c r="H215"/>
  <c r="J215" s="1"/>
  <c r="F214"/>
  <c r="F213"/>
  <c r="E212"/>
  <c r="H211"/>
  <c r="F210"/>
  <c r="F209"/>
  <c r="J209" s="1"/>
  <c r="E208"/>
  <c r="H207"/>
  <c r="F206"/>
  <c r="F205"/>
  <c r="I205" s="1"/>
  <c r="E204"/>
  <c r="H203"/>
  <c r="J203" s="1"/>
  <c r="F202"/>
  <c r="F201"/>
  <c r="I201" s="1"/>
  <c r="E200"/>
  <c r="H199"/>
  <c r="J199" s="1"/>
  <c r="F198"/>
  <c r="F197"/>
  <c r="I197" s="1"/>
  <c r="E196"/>
  <c r="H195"/>
  <c r="F194"/>
  <c r="F193"/>
  <c r="E192"/>
  <c r="H191"/>
  <c r="F190"/>
  <c r="F189"/>
  <c r="I189" s="1"/>
  <c r="E188"/>
  <c r="H187"/>
  <c r="J187" s="1"/>
  <c r="F186"/>
  <c r="F185"/>
  <c r="I185" s="1"/>
  <c r="E184"/>
  <c r="H183"/>
  <c r="J183" s="1"/>
  <c r="F182"/>
  <c r="F181"/>
  <c r="I181" s="1"/>
  <c r="E180"/>
  <c r="H179"/>
  <c r="F178"/>
  <c r="F177"/>
  <c r="J177" s="1"/>
  <c r="E176"/>
  <c r="H175"/>
  <c r="F174"/>
  <c r="F173"/>
  <c r="J173" s="1"/>
  <c r="E172"/>
  <c r="H171"/>
  <c r="J171" s="1"/>
  <c r="F170"/>
  <c r="F169"/>
  <c r="E168"/>
  <c r="H167"/>
  <c r="J167" s="1"/>
  <c r="F166"/>
  <c r="F165"/>
  <c r="J165" s="1"/>
  <c r="E164"/>
  <c r="H163"/>
  <c r="F162"/>
  <c r="F161"/>
  <c r="E160"/>
  <c r="H159"/>
  <c r="F158"/>
  <c r="F157"/>
  <c r="J157" s="1"/>
  <c r="E156"/>
  <c r="H155"/>
  <c r="F152"/>
  <c r="H151"/>
  <c r="F148"/>
  <c r="H147"/>
  <c r="E146"/>
  <c r="H145"/>
  <c r="F144"/>
  <c r="F143"/>
  <c r="J143" s="1"/>
  <c r="E142"/>
  <c r="H141"/>
  <c r="I141" s="1"/>
  <c r="F140"/>
  <c r="F139"/>
  <c r="E138"/>
  <c r="H137"/>
  <c r="I137" s="1"/>
  <c r="F136"/>
  <c r="F135"/>
  <c r="E134"/>
  <c r="H133"/>
  <c r="F132"/>
  <c r="F131"/>
  <c r="J131" s="1"/>
  <c r="E130"/>
  <c r="H129"/>
  <c r="F128"/>
  <c r="F127"/>
  <c r="I127" s="1"/>
  <c r="E126"/>
  <c r="H125"/>
  <c r="I125" s="1"/>
  <c r="F124"/>
  <c r="F123"/>
  <c r="I123" s="1"/>
  <c r="E122"/>
  <c r="H121"/>
  <c r="I121" s="1"/>
  <c r="F120"/>
  <c r="F119"/>
  <c r="E118"/>
  <c r="H117"/>
  <c r="F116"/>
  <c r="F115"/>
  <c r="E114"/>
  <c r="H113"/>
  <c r="F112"/>
  <c r="F111"/>
  <c r="E110"/>
  <c r="H109"/>
  <c r="I109" s="1"/>
  <c r="F108"/>
  <c r="F107"/>
  <c r="E106"/>
  <c r="H105"/>
  <c r="I105" s="1"/>
  <c r="F104"/>
  <c r="F103"/>
  <c r="E102"/>
  <c r="H101"/>
  <c r="F100"/>
  <c r="F99"/>
  <c r="J99" s="1"/>
  <c r="E98"/>
  <c r="H97"/>
  <c r="F96"/>
  <c r="F95"/>
  <c r="E94"/>
  <c r="H93"/>
  <c r="I93" s="1"/>
  <c r="F92"/>
  <c r="F91"/>
  <c r="E90"/>
  <c r="H89"/>
  <c r="I89" s="1"/>
  <c r="F88"/>
  <c r="F87"/>
  <c r="J87" s="1"/>
  <c r="E86"/>
  <c r="H85"/>
  <c r="F84"/>
  <c r="F83"/>
  <c r="E82"/>
  <c r="H81"/>
  <c r="F80"/>
  <c r="F79"/>
  <c r="E78"/>
  <c r="H77"/>
  <c r="I77" s="1"/>
  <c r="F76"/>
  <c r="F75"/>
  <c r="E74"/>
  <c r="F72"/>
  <c r="F71"/>
  <c r="E70"/>
  <c r="H69"/>
  <c r="F68"/>
  <c r="F63"/>
  <c r="F62"/>
  <c r="E61"/>
  <c r="H60"/>
  <c r="I60" s="1"/>
  <c r="F59"/>
  <c r="F58"/>
  <c r="I58" s="1"/>
  <c r="E57"/>
  <c r="H56"/>
  <c r="F55"/>
  <c r="F54"/>
  <c r="I54" s="1"/>
  <c r="E53"/>
  <c r="H52"/>
  <c r="F51"/>
  <c r="F50"/>
  <c r="E49"/>
  <c r="H48"/>
  <c r="I48" s="1"/>
  <c r="F47"/>
  <c r="F46"/>
  <c r="E45"/>
  <c r="H44"/>
  <c r="I44" s="1"/>
  <c r="F43"/>
  <c r="F42"/>
  <c r="J42" s="1"/>
  <c r="E41"/>
  <c r="H40"/>
  <c r="F39"/>
  <c r="F38"/>
  <c r="J38" s="1"/>
  <c r="E37"/>
  <c r="H36"/>
  <c r="F35"/>
  <c r="F34"/>
  <c r="E33"/>
  <c r="H32"/>
  <c r="I32" s="1"/>
  <c r="F31"/>
  <c r="F30"/>
  <c r="E29"/>
  <c r="H28"/>
  <c r="I28" s="1"/>
  <c r="F27"/>
  <c r="F26"/>
  <c r="I26" s="1"/>
  <c r="E25"/>
  <c r="H24"/>
  <c r="F23"/>
  <c r="F22"/>
  <c r="I22" s="1"/>
  <c r="E21"/>
  <c r="F18"/>
  <c r="J946"/>
  <c r="J882"/>
  <c r="F1001"/>
  <c r="E1000"/>
  <c r="E995"/>
  <c r="H993"/>
  <c r="H992"/>
  <c r="H991"/>
  <c r="F988"/>
  <c r="I976"/>
  <c r="I944"/>
  <c r="I912"/>
  <c r="I880"/>
  <c r="E849"/>
  <c r="H849"/>
  <c r="F848"/>
  <c r="E845"/>
  <c r="H845"/>
  <c r="F844"/>
  <c r="E841"/>
  <c r="H841"/>
  <c r="F840"/>
  <c r="E837"/>
  <c r="H837"/>
  <c r="F836"/>
  <c r="E833"/>
  <c r="H833"/>
  <c r="F832"/>
  <c r="E829"/>
  <c r="H829"/>
  <c r="F828"/>
  <c r="J820"/>
  <c r="J764"/>
  <c r="J752"/>
  <c r="J748"/>
  <c r="J716"/>
  <c r="J688"/>
  <c r="J668"/>
  <c r="H983"/>
  <c r="H979"/>
  <c r="I979" s="1"/>
  <c r="H977"/>
  <c r="I977" s="1"/>
  <c r="H975"/>
  <c r="H973"/>
  <c r="H971"/>
  <c r="H969"/>
  <c r="H967"/>
  <c r="H965"/>
  <c r="I965" s="1"/>
  <c r="H963"/>
  <c r="H961"/>
  <c r="I961" s="1"/>
  <c r="H959"/>
  <c r="H957"/>
  <c r="H955"/>
  <c r="H953"/>
  <c r="I953" s="1"/>
  <c r="H951"/>
  <c r="H949"/>
  <c r="I949" s="1"/>
  <c r="H947"/>
  <c r="H945"/>
  <c r="I945" s="1"/>
  <c r="H943"/>
  <c r="H941"/>
  <c r="H939"/>
  <c r="H937"/>
  <c r="H935"/>
  <c r="H933"/>
  <c r="I933" s="1"/>
  <c r="H931"/>
  <c r="H929"/>
  <c r="H927"/>
  <c r="H925"/>
  <c r="H923"/>
  <c r="H921"/>
  <c r="H919"/>
  <c r="H917"/>
  <c r="I917" s="1"/>
  <c r="H915"/>
  <c r="H913"/>
  <c r="I913" s="1"/>
  <c r="H911"/>
  <c r="H909"/>
  <c r="H907"/>
  <c r="H905"/>
  <c r="I905" s="1"/>
  <c r="H903"/>
  <c r="H901"/>
  <c r="I901" s="1"/>
  <c r="H899"/>
  <c r="H897"/>
  <c r="I897" s="1"/>
  <c r="H895"/>
  <c r="H893"/>
  <c r="H891"/>
  <c r="H889"/>
  <c r="H887"/>
  <c r="H885"/>
  <c r="I885" s="1"/>
  <c r="H883"/>
  <c r="H881"/>
  <c r="I881" s="1"/>
  <c r="H879"/>
  <c r="H877"/>
  <c r="H875"/>
  <c r="H873"/>
  <c r="H871"/>
  <c r="H869"/>
  <c r="I869" s="1"/>
  <c r="H867"/>
  <c r="H865"/>
  <c r="I865" s="1"/>
  <c r="H863"/>
  <c r="H861"/>
  <c r="H859"/>
  <c r="H857"/>
  <c r="I857" s="1"/>
  <c r="H855"/>
  <c r="H853"/>
  <c r="I853" s="1"/>
  <c r="E851"/>
  <c r="H851"/>
  <c r="J851" s="1"/>
  <c r="F850"/>
  <c r="E847"/>
  <c r="H847"/>
  <c r="J847" s="1"/>
  <c r="F846"/>
  <c r="E843"/>
  <c r="H843"/>
  <c r="J843" s="1"/>
  <c r="F842"/>
  <c r="E839"/>
  <c r="H839"/>
  <c r="J839" s="1"/>
  <c r="F838"/>
  <c r="E835"/>
  <c r="H835"/>
  <c r="J835" s="1"/>
  <c r="F834"/>
  <c r="E831"/>
  <c r="H831"/>
  <c r="J831" s="1"/>
  <c r="F830"/>
  <c r="I826"/>
  <c r="I794"/>
  <c r="I778"/>
  <c r="J770"/>
  <c r="J762"/>
  <c r="I750"/>
  <c r="I726"/>
  <c r="I710"/>
  <c r="I690"/>
  <c r="I670"/>
  <c r="I650"/>
  <c r="H984"/>
  <c r="E643"/>
  <c r="H643"/>
  <c r="F642"/>
  <c r="E639"/>
  <c r="H639"/>
  <c r="F638"/>
  <c r="E635"/>
  <c r="H635"/>
  <c r="F634"/>
  <c r="E631"/>
  <c r="H631"/>
  <c r="F630"/>
  <c r="E627"/>
  <c r="H627"/>
  <c r="F626"/>
  <c r="I612"/>
  <c r="I592"/>
  <c r="I572"/>
  <c r="I552"/>
  <c r="I532"/>
  <c r="I516"/>
  <c r="I500"/>
  <c r="I480"/>
  <c r="I460"/>
  <c r="I440"/>
  <c r="E645"/>
  <c r="H645"/>
  <c r="J645" s="1"/>
  <c r="F644"/>
  <c r="E641"/>
  <c r="H641"/>
  <c r="F640"/>
  <c r="E637"/>
  <c r="H637"/>
  <c r="F636"/>
  <c r="E633"/>
  <c r="H633"/>
  <c r="J633" s="1"/>
  <c r="F632"/>
  <c r="E629"/>
  <c r="H629"/>
  <c r="J629" s="1"/>
  <c r="F628"/>
  <c r="J618"/>
  <c r="J602"/>
  <c r="J586"/>
  <c r="J562"/>
  <c r="J542"/>
  <c r="J522"/>
  <c r="J502"/>
  <c r="J478"/>
  <c r="J458"/>
  <c r="J438"/>
  <c r="H827"/>
  <c r="H825"/>
  <c r="I825" s="1"/>
  <c r="H823"/>
  <c r="I823" s="1"/>
  <c r="H821"/>
  <c r="I821" s="1"/>
  <c r="H819"/>
  <c r="I819" s="1"/>
  <c r="H817"/>
  <c r="I817" s="1"/>
  <c r="H815"/>
  <c r="I815" s="1"/>
  <c r="H813"/>
  <c r="I813" s="1"/>
  <c r="H811"/>
  <c r="H809"/>
  <c r="I809" s="1"/>
  <c r="H807"/>
  <c r="I807" s="1"/>
  <c r="H805"/>
  <c r="I805" s="1"/>
  <c r="H803"/>
  <c r="I803" s="1"/>
  <c r="H801"/>
  <c r="I801" s="1"/>
  <c r="H799"/>
  <c r="I799" s="1"/>
  <c r="H797"/>
  <c r="I797" s="1"/>
  <c r="H795"/>
  <c r="H793"/>
  <c r="I793" s="1"/>
  <c r="H791"/>
  <c r="I791" s="1"/>
  <c r="H789"/>
  <c r="I789" s="1"/>
  <c r="H787"/>
  <c r="I787" s="1"/>
  <c r="H785"/>
  <c r="I785" s="1"/>
  <c r="H783"/>
  <c r="H781"/>
  <c r="I781" s="1"/>
  <c r="H779"/>
  <c r="H777"/>
  <c r="I777" s="1"/>
  <c r="H775"/>
  <c r="H773"/>
  <c r="I773" s="1"/>
  <c r="H771"/>
  <c r="H769"/>
  <c r="H767"/>
  <c r="H765"/>
  <c r="I765" s="1"/>
  <c r="H763"/>
  <c r="H761"/>
  <c r="I761" s="1"/>
  <c r="H759"/>
  <c r="H757"/>
  <c r="I757" s="1"/>
  <c r="H755"/>
  <c r="H753"/>
  <c r="H751"/>
  <c r="H749"/>
  <c r="H747"/>
  <c r="H745"/>
  <c r="I745" s="1"/>
  <c r="H743"/>
  <c r="H741"/>
  <c r="H739"/>
  <c r="H737"/>
  <c r="I737" s="1"/>
  <c r="H735"/>
  <c r="H733"/>
  <c r="I733" s="1"/>
  <c r="H731"/>
  <c r="H729"/>
  <c r="I729" s="1"/>
  <c r="H727"/>
  <c r="H725"/>
  <c r="H723"/>
  <c r="H721"/>
  <c r="I721" s="1"/>
  <c r="H719"/>
  <c r="H717"/>
  <c r="I717" s="1"/>
  <c r="H715"/>
  <c r="H713"/>
  <c r="H711"/>
  <c r="H709"/>
  <c r="I709" s="1"/>
  <c r="H707"/>
  <c r="H705"/>
  <c r="H703"/>
  <c r="H701"/>
  <c r="I701" s="1"/>
  <c r="H699"/>
  <c r="H697"/>
  <c r="H695"/>
  <c r="H693"/>
  <c r="I693" s="1"/>
  <c r="H691"/>
  <c r="H689"/>
  <c r="I689" s="1"/>
  <c r="H687"/>
  <c r="H685"/>
  <c r="I685" s="1"/>
  <c r="H683"/>
  <c r="H681"/>
  <c r="I681" s="1"/>
  <c r="H679"/>
  <c r="H677"/>
  <c r="I677" s="1"/>
  <c r="H675"/>
  <c r="H673"/>
  <c r="I673" s="1"/>
  <c r="H671"/>
  <c r="H669"/>
  <c r="I669" s="1"/>
  <c r="H667"/>
  <c r="H665"/>
  <c r="H663"/>
  <c r="H661"/>
  <c r="I661" s="1"/>
  <c r="H659"/>
  <c r="H657"/>
  <c r="I657" s="1"/>
  <c r="H655"/>
  <c r="H653"/>
  <c r="I653" s="1"/>
  <c r="H651"/>
  <c r="H649"/>
  <c r="I649" s="1"/>
  <c r="H647"/>
  <c r="F643"/>
  <c r="H642"/>
  <c r="F639"/>
  <c r="H638"/>
  <c r="F635"/>
  <c r="H634"/>
  <c r="F631"/>
  <c r="H630"/>
  <c r="F627"/>
  <c r="H626"/>
  <c r="E435"/>
  <c r="H435"/>
  <c r="I435" s="1"/>
  <c r="F434"/>
  <c r="E431"/>
  <c r="H431"/>
  <c r="F430"/>
  <c r="E427"/>
  <c r="H427"/>
  <c r="I427" s="1"/>
  <c r="F426"/>
  <c r="E423"/>
  <c r="H423"/>
  <c r="F422"/>
  <c r="E419"/>
  <c r="H419"/>
  <c r="I419" s="1"/>
  <c r="F418"/>
  <c r="E415"/>
  <c r="H415"/>
  <c r="I408"/>
  <c r="J396"/>
  <c r="J388"/>
  <c r="J380"/>
  <c r="I364"/>
  <c r="I348"/>
  <c r="I340"/>
  <c r="J328"/>
  <c r="J312"/>
  <c r="J304"/>
  <c r="I296"/>
  <c r="I280"/>
  <c r="J268"/>
  <c r="H625"/>
  <c r="I625" s="1"/>
  <c r="H623"/>
  <c r="H621"/>
  <c r="I621" s="1"/>
  <c r="H619"/>
  <c r="H617"/>
  <c r="I617" s="1"/>
  <c r="H615"/>
  <c r="H613"/>
  <c r="I613" s="1"/>
  <c r="H611"/>
  <c r="H609"/>
  <c r="I609" s="1"/>
  <c r="H607"/>
  <c r="H605"/>
  <c r="I605" s="1"/>
  <c r="H603"/>
  <c r="H601"/>
  <c r="I601" s="1"/>
  <c r="H599"/>
  <c r="H597"/>
  <c r="I597" s="1"/>
  <c r="H595"/>
  <c r="H593"/>
  <c r="I593" s="1"/>
  <c r="H591"/>
  <c r="H589"/>
  <c r="I589" s="1"/>
  <c r="H587"/>
  <c r="H585"/>
  <c r="I585" s="1"/>
  <c r="H583"/>
  <c r="H581"/>
  <c r="I581" s="1"/>
  <c r="H579"/>
  <c r="H577"/>
  <c r="I577" s="1"/>
  <c r="H575"/>
  <c r="H573"/>
  <c r="I573" s="1"/>
  <c r="H571"/>
  <c r="H569"/>
  <c r="I569" s="1"/>
  <c r="H567"/>
  <c r="H565"/>
  <c r="I565" s="1"/>
  <c r="H563"/>
  <c r="H561"/>
  <c r="I561" s="1"/>
  <c r="H559"/>
  <c r="H557"/>
  <c r="I557" s="1"/>
  <c r="H555"/>
  <c r="H553"/>
  <c r="I553" s="1"/>
  <c r="H551"/>
  <c r="H549"/>
  <c r="I549" s="1"/>
  <c r="H547"/>
  <c r="I547" s="1"/>
  <c r="H545"/>
  <c r="I545" s="1"/>
  <c r="H543"/>
  <c r="H541"/>
  <c r="I541" s="1"/>
  <c r="H539"/>
  <c r="I539" s="1"/>
  <c r="H537"/>
  <c r="I537" s="1"/>
  <c r="H535"/>
  <c r="H533"/>
  <c r="I533" s="1"/>
  <c r="H531"/>
  <c r="H529"/>
  <c r="I529" s="1"/>
  <c r="H527"/>
  <c r="H525"/>
  <c r="I525" s="1"/>
  <c r="H523"/>
  <c r="I523" s="1"/>
  <c r="H521"/>
  <c r="I521" s="1"/>
  <c r="H519"/>
  <c r="H517"/>
  <c r="I517" s="1"/>
  <c r="H515"/>
  <c r="I515" s="1"/>
  <c r="H513"/>
  <c r="I513" s="1"/>
  <c r="H511"/>
  <c r="I511" s="1"/>
  <c r="H509"/>
  <c r="I509" s="1"/>
  <c r="H507"/>
  <c r="I507" s="1"/>
  <c r="H505"/>
  <c r="I505" s="1"/>
  <c r="H503"/>
  <c r="H501"/>
  <c r="I501" s="1"/>
  <c r="H499"/>
  <c r="I499" s="1"/>
  <c r="H497"/>
  <c r="I497" s="1"/>
  <c r="H495"/>
  <c r="I495" s="1"/>
  <c r="H493"/>
  <c r="I493" s="1"/>
  <c r="H491"/>
  <c r="H489"/>
  <c r="I489" s="1"/>
  <c r="H487"/>
  <c r="H485"/>
  <c r="I485" s="1"/>
  <c r="H483"/>
  <c r="H481"/>
  <c r="I481" s="1"/>
  <c r="H479"/>
  <c r="H477"/>
  <c r="I477" s="1"/>
  <c r="H475"/>
  <c r="I475" s="1"/>
  <c r="H473"/>
  <c r="I473" s="1"/>
  <c r="H471"/>
  <c r="H469"/>
  <c r="I469" s="1"/>
  <c r="H467"/>
  <c r="H465"/>
  <c r="I465" s="1"/>
  <c r="H463"/>
  <c r="I463" s="1"/>
  <c r="H461"/>
  <c r="I461" s="1"/>
  <c r="H459"/>
  <c r="H457"/>
  <c r="I457" s="1"/>
  <c r="H455"/>
  <c r="H453"/>
  <c r="I453" s="1"/>
  <c r="H451"/>
  <c r="I451" s="1"/>
  <c r="H449"/>
  <c r="I449" s="1"/>
  <c r="H447"/>
  <c r="H445"/>
  <c r="I445" s="1"/>
  <c r="H443"/>
  <c r="H441"/>
  <c r="I441" s="1"/>
  <c r="H439"/>
  <c r="H437"/>
  <c r="I437" s="1"/>
  <c r="E433"/>
  <c r="H433"/>
  <c r="J433" s="1"/>
  <c r="F432"/>
  <c r="E429"/>
  <c r="H429"/>
  <c r="F428"/>
  <c r="E425"/>
  <c r="H425"/>
  <c r="J425" s="1"/>
  <c r="F424"/>
  <c r="E421"/>
  <c r="H421"/>
  <c r="F420"/>
  <c r="E417"/>
  <c r="H417"/>
  <c r="J417" s="1"/>
  <c r="F416"/>
  <c r="J414"/>
  <c r="J394"/>
  <c r="J382"/>
  <c r="J374"/>
  <c r="J362"/>
  <c r="J350"/>
  <c r="J330"/>
  <c r="J318"/>
  <c r="J310"/>
  <c r="J298"/>
  <c r="J286"/>
  <c r="J266"/>
  <c r="E258"/>
  <c r="H258"/>
  <c r="F257"/>
  <c r="E254"/>
  <c r="H254"/>
  <c r="F253"/>
  <c r="E250"/>
  <c r="H250"/>
  <c r="F249"/>
  <c r="E246"/>
  <c r="H246"/>
  <c r="J227"/>
  <c r="I219"/>
  <c r="J207"/>
  <c r="I199"/>
  <c r="I187"/>
  <c r="I167"/>
  <c r="H413"/>
  <c r="H411"/>
  <c r="H409"/>
  <c r="H407"/>
  <c r="I407" s="1"/>
  <c r="H405"/>
  <c r="H403"/>
  <c r="I403" s="1"/>
  <c r="H401"/>
  <c r="H399"/>
  <c r="I399" s="1"/>
  <c r="H397"/>
  <c r="H395"/>
  <c r="I395" s="1"/>
  <c r="H393"/>
  <c r="H391"/>
  <c r="I391" s="1"/>
  <c r="H389"/>
  <c r="H387"/>
  <c r="I387" s="1"/>
  <c r="H385"/>
  <c r="H383"/>
  <c r="I383" s="1"/>
  <c r="H381"/>
  <c r="H379"/>
  <c r="H377"/>
  <c r="H375"/>
  <c r="I375" s="1"/>
  <c r="H373"/>
  <c r="H371"/>
  <c r="I371" s="1"/>
  <c r="H369"/>
  <c r="H367"/>
  <c r="I367" s="1"/>
  <c r="H365"/>
  <c r="H363"/>
  <c r="I363" s="1"/>
  <c r="H361"/>
  <c r="H359"/>
  <c r="I359" s="1"/>
  <c r="H357"/>
  <c r="H355"/>
  <c r="H353"/>
  <c r="H351"/>
  <c r="I351" s="1"/>
  <c r="H349"/>
  <c r="H347"/>
  <c r="H345"/>
  <c r="H343"/>
  <c r="I343" s="1"/>
  <c r="H341"/>
  <c r="H339"/>
  <c r="I339" s="1"/>
  <c r="H337"/>
  <c r="H335"/>
  <c r="I335" s="1"/>
  <c r="H333"/>
  <c r="H331"/>
  <c r="I331" s="1"/>
  <c r="H329"/>
  <c r="H327"/>
  <c r="I327" s="1"/>
  <c r="H325"/>
  <c r="H323"/>
  <c r="H321"/>
  <c r="H319"/>
  <c r="I319" s="1"/>
  <c r="H317"/>
  <c r="H315"/>
  <c r="H313"/>
  <c r="H311"/>
  <c r="I311" s="1"/>
  <c r="H309"/>
  <c r="H307"/>
  <c r="I307" s="1"/>
  <c r="H305"/>
  <c r="H303"/>
  <c r="I303" s="1"/>
  <c r="H301"/>
  <c r="H299"/>
  <c r="I299" s="1"/>
  <c r="H297"/>
  <c r="H295"/>
  <c r="I295" s="1"/>
  <c r="H293"/>
  <c r="H291"/>
  <c r="H289"/>
  <c r="H287"/>
  <c r="I287" s="1"/>
  <c r="H285"/>
  <c r="H283"/>
  <c r="H281"/>
  <c r="H279"/>
  <c r="I279" s="1"/>
  <c r="H277"/>
  <c r="H275"/>
  <c r="I275" s="1"/>
  <c r="H273"/>
  <c r="H271"/>
  <c r="I271" s="1"/>
  <c r="H269"/>
  <c r="H267"/>
  <c r="I267" s="1"/>
  <c r="H265"/>
  <c r="H263"/>
  <c r="I263" s="1"/>
  <c r="H261"/>
  <c r="E260"/>
  <c r="H260"/>
  <c r="F259"/>
  <c r="E256"/>
  <c r="H256"/>
  <c r="F255"/>
  <c r="E252"/>
  <c r="H252"/>
  <c r="F251"/>
  <c r="E248"/>
  <c r="H248"/>
  <c r="F247"/>
  <c r="J237"/>
  <c r="I225"/>
  <c r="I217"/>
  <c r="J205"/>
  <c r="J197"/>
  <c r="J189"/>
  <c r="J181"/>
  <c r="I173"/>
  <c r="I165"/>
  <c r="I157"/>
  <c r="F258"/>
  <c r="F254"/>
  <c r="F250"/>
  <c r="F246"/>
  <c r="E154"/>
  <c r="H154"/>
  <c r="I154" s="1"/>
  <c r="F153"/>
  <c r="E150"/>
  <c r="H150"/>
  <c r="I150" s="1"/>
  <c r="F149"/>
  <c r="J137"/>
  <c r="J125"/>
  <c r="J117"/>
  <c r="J105"/>
  <c r="J93"/>
  <c r="J73"/>
  <c r="H244"/>
  <c r="I244" s="1"/>
  <c r="H242"/>
  <c r="I242" s="1"/>
  <c r="H240"/>
  <c r="I240" s="1"/>
  <c r="H238"/>
  <c r="I238" s="1"/>
  <c r="H236"/>
  <c r="H234"/>
  <c r="I234" s="1"/>
  <c r="H232"/>
  <c r="H230"/>
  <c r="I230" s="1"/>
  <c r="H228"/>
  <c r="I228" s="1"/>
  <c r="H226"/>
  <c r="I226" s="1"/>
  <c r="H224"/>
  <c r="H222"/>
  <c r="I222" s="1"/>
  <c r="H220"/>
  <c r="H218"/>
  <c r="H216"/>
  <c r="I216" s="1"/>
  <c r="H214"/>
  <c r="H212"/>
  <c r="H210"/>
  <c r="H208"/>
  <c r="I208" s="1"/>
  <c r="H206"/>
  <c r="H204"/>
  <c r="I204" s="1"/>
  <c r="H202"/>
  <c r="H200"/>
  <c r="I200" s="1"/>
  <c r="H198"/>
  <c r="H196"/>
  <c r="I196" s="1"/>
  <c r="H194"/>
  <c r="H192"/>
  <c r="I192" s="1"/>
  <c r="H190"/>
  <c r="H188"/>
  <c r="H186"/>
  <c r="H184"/>
  <c r="I184" s="1"/>
  <c r="H182"/>
  <c r="H180"/>
  <c r="H178"/>
  <c r="H176"/>
  <c r="H174"/>
  <c r="H172"/>
  <c r="I172" s="1"/>
  <c r="H170"/>
  <c r="H168"/>
  <c r="I168" s="1"/>
  <c r="H166"/>
  <c r="H164"/>
  <c r="I164" s="1"/>
  <c r="H162"/>
  <c r="H160"/>
  <c r="I160" s="1"/>
  <c r="H158"/>
  <c r="H156"/>
  <c r="F155"/>
  <c r="E152"/>
  <c r="H152"/>
  <c r="F151"/>
  <c r="E148"/>
  <c r="H148"/>
  <c r="F147"/>
  <c r="I139"/>
  <c r="J127"/>
  <c r="J119"/>
  <c r="J103"/>
  <c r="I87"/>
  <c r="J71"/>
  <c r="E67"/>
  <c r="H67"/>
  <c r="F66"/>
  <c r="J64"/>
  <c r="I64"/>
  <c r="J60"/>
  <c r="J48"/>
  <c r="J40"/>
  <c r="J28"/>
  <c r="J20"/>
  <c r="J12"/>
  <c r="H146"/>
  <c r="I146" s="1"/>
  <c r="H144"/>
  <c r="H142"/>
  <c r="I142" s="1"/>
  <c r="H140"/>
  <c r="H138"/>
  <c r="I138" s="1"/>
  <c r="H136"/>
  <c r="H134"/>
  <c r="I134" s="1"/>
  <c r="H132"/>
  <c r="H130"/>
  <c r="I130" s="1"/>
  <c r="H128"/>
  <c r="H126"/>
  <c r="H124"/>
  <c r="H122"/>
  <c r="I122" s="1"/>
  <c r="H120"/>
  <c r="H118"/>
  <c r="I118" s="1"/>
  <c r="H116"/>
  <c r="H114"/>
  <c r="I114" s="1"/>
  <c r="H112"/>
  <c r="H110"/>
  <c r="I110" s="1"/>
  <c r="H108"/>
  <c r="H106"/>
  <c r="I106" s="1"/>
  <c r="H104"/>
  <c r="H102"/>
  <c r="I102" s="1"/>
  <c r="H100"/>
  <c r="H98"/>
  <c r="I98" s="1"/>
  <c r="H96"/>
  <c r="H94"/>
  <c r="H92"/>
  <c r="H90"/>
  <c r="I90" s="1"/>
  <c r="H88"/>
  <c r="H86"/>
  <c r="H84"/>
  <c r="H82"/>
  <c r="I82" s="1"/>
  <c r="H80"/>
  <c r="H78"/>
  <c r="I78" s="1"/>
  <c r="H76"/>
  <c r="H74"/>
  <c r="I74" s="1"/>
  <c r="H72"/>
  <c r="H70"/>
  <c r="I70" s="1"/>
  <c r="H68"/>
  <c r="E65"/>
  <c r="H65"/>
  <c r="I65" s="1"/>
  <c r="J58"/>
  <c r="J50"/>
  <c r="I42"/>
  <c r="I34"/>
  <c r="J22"/>
  <c r="H63"/>
  <c r="H61"/>
  <c r="I61" s="1"/>
  <c r="H59"/>
  <c r="H57"/>
  <c r="I57" s="1"/>
  <c r="H55"/>
  <c r="H53"/>
  <c r="I53" s="1"/>
  <c r="H51"/>
  <c r="H49"/>
  <c r="I49" s="1"/>
  <c r="H47"/>
  <c r="H45"/>
  <c r="I45" s="1"/>
  <c r="H43"/>
  <c r="H41"/>
  <c r="I41" s="1"/>
  <c r="H39"/>
  <c r="H37"/>
  <c r="I37" s="1"/>
  <c r="H35"/>
  <c r="H33"/>
  <c r="I33" s="1"/>
  <c r="H31"/>
  <c r="H29"/>
  <c r="I29" s="1"/>
  <c r="H27"/>
  <c r="H25"/>
  <c r="I25" s="1"/>
  <c r="H23"/>
  <c r="H21"/>
  <c r="I21" s="1"/>
  <c r="H19"/>
  <c r="H17"/>
  <c r="I17" s="1"/>
  <c r="H15"/>
  <c r="H13"/>
  <c r="J3" i="8"/>
  <c r="K3"/>
  <c r="J1002"/>
  <c r="K1002"/>
  <c r="J1001"/>
  <c r="K1001"/>
  <c r="J1000"/>
  <c r="K1000"/>
  <c r="J999"/>
  <c r="K999"/>
  <c r="J998"/>
  <c r="K998"/>
  <c r="J997"/>
  <c r="K997"/>
  <c r="J996"/>
  <c r="K996"/>
  <c r="J995"/>
  <c r="K995"/>
  <c r="J994"/>
  <c r="K994"/>
  <c r="J993"/>
  <c r="K993"/>
  <c r="J992"/>
  <c r="K992"/>
  <c r="J991"/>
  <c r="K991"/>
  <c r="J990"/>
  <c r="K990"/>
  <c r="J989"/>
  <c r="K989"/>
  <c r="J988"/>
  <c r="K988"/>
  <c r="J987"/>
  <c r="K987"/>
  <c r="J986"/>
  <c r="K986"/>
  <c r="J985"/>
  <c r="K985"/>
  <c r="J984"/>
  <c r="K984"/>
  <c r="J983"/>
  <c r="K983"/>
  <c r="J982"/>
  <c r="K982"/>
  <c r="J981"/>
  <c r="K981"/>
  <c r="J980"/>
  <c r="K980"/>
  <c r="J979"/>
  <c r="K979"/>
  <c r="J978"/>
  <c r="K978"/>
  <c r="J977"/>
  <c r="K977"/>
  <c r="J976"/>
  <c r="K976"/>
  <c r="J975"/>
  <c r="K975"/>
  <c r="J974"/>
  <c r="K974"/>
  <c r="J973"/>
  <c r="K973"/>
  <c r="J972"/>
  <c r="K972"/>
  <c r="J971"/>
  <c r="K971"/>
  <c r="J970"/>
  <c r="K970"/>
  <c r="J969"/>
  <c r="K969"/>
  <c r="J968"/>
  <c r="K968"/>
  <c r="J967"/>
  <c r="K967"/>
  <c r="J966"/>
  <c r="K966"/>
  <c r="J965"/>
  <c r="K965"/>
  <c r="J964"/>
  <c r="K964"/>
  <c r="J963"/>
  <c r="K963"/>
  <c r="J962"/>
  <c r="K962"/>
  <c r="J961"/>
  <c r="K961"/>
  <c r="J960"/>
  <c r="K960"/>
  <c r="J959"/>
  <c r="K959"/>
  <c r="J958"/>
  <c r="K958"/>
  <c r="J957"/>
  <c r="K957"/>
  <c r="J956"/>
  <c r="K956"/>
  <c r="J955"/>
  <c r="K955"/>
  <c r="J954"/>
  <c r="K954"/>
  <c r="J953"/>
  <c r="K953"/>
  <c r="J952"/>
  <c r="K952"/>
  <c r="J951"/>
  <c r="K951"/>
  <c r="J950"/>
  <c r="K950"/>
  <c r="J949"/>
  <c r="K949"/>
  <c r="J948"/>
  <c r="K948"/>
  <c r="J947"/>
  <c r="K947"/>
  <c r="J946"/>
  <c r="K946"/>
  <c r="J945"/>
  <c r="K945"/>
  <c r="J944"/>
  <c r="K944"/>
  <c r="J943"/>
  <c r="K943"/>
  <c r="J942"/>
  <c r="K942"/>
  <c r="J941"/>
  <c r="K941"/>
  <c r="J940"/>
  <c r="K940"/>
  <c r="J939"/>
  <c r="K939"/>
  <c r="J938"/>
  <c r="K938"/>
  <c r="J937"/>
  <c r="K937"/>
  <c r="J936"/>
  <c r="K936"/>
  <c r="J935"/>
  <c r="K935"/>
  <c r="J934"/>
  <c r="K934"/>
  <c r="J933"/>
  <c r="K933"/>
  <c r="J932"/>
  <c r="K932"/>
  <c r="J931"/>
  <c r="K931"/>
  <c r="J930"/>
  <c r="K930"/>
  <c r="J929"/>
  <c r="K929"/>
  <c r="J928"/>
  <c r="K928"/>
  <c r="J927"/>
  <c r="K927"/>
  <c r="J926"/>
  <c r="K926"/>
  <c r="J925"/>
  <c r="K925"/>
  <c r="J924"/>
  <c r="K924"/>
  <c r="J923"/>
  <c r="K923"/>
  <c r="J922"/>
  <c r="K922"/>
  <c r="J921"/>
  <c r="K921"/>
  <c r="J920"/>
  <c r="K920"/>
  <c r="J919"/>
  <c r="K919"/>
  <c r="J918"/>
  <c r="K918"/>
  <c r="J917"/>
  <c r="K917"/>
  <c r="J916"/>
  <c r="K916"/>
  <c r="J915"/>
  <c r="K915"/>
  <c r="J914"/>
  <c r="K914"/>
  <c r="J913"/>
  <c r="K913"/>
  <c r="J912"/>
  <c r="K912"/>
  <c r="J911"/>
  <c r="K911"/>
  <c r="J910"/>
  <c r="K910"/>
  <c r="J909"/>
  <c r="K909"/>
  <c r="J908"/>
  <c r="K908"/>
  <c r="J907"/>
  <c r="K907"/>
  <c r="J906"/>
  <c r="K906"/>
  <c r="J905"/>
  <c r="K905"/>
  <c r="J904"/>
  <c r="K904"/>
  <c r="J903"/>
  <c r="K903"/>
  <c r="J902"/>
  <c r="K902"/>
  <c r="J901"/>
  <c r="K901"/>
  <c r="J900"/>
  <c r="K900"/>
  <c r="J899"/>
  <c r="K899"/>
  <c r="J898"/>
  <c r="K898"/>
  <c r="J897"/>
  <c r="K897"/>
  <c r="J896"/>
  <c r="K896"/>
  <c r="J895"/>
  <c r="K895"/>
  <c r="J894"/>
  <c r="K894"/>
  <c r="J893"/>
  <c r="K893"/>
  <c r="J892"/>
  <c r="K892"/>
  <c r="J891"/>
  <c r="K891"/>
  <c r="J890"/>
  <c r="K890"/>
  <c r="J889"/>
  <c r="K889"/>
  <c r="J888"/>
  <c r="K888"/>
  <c r="J887"/>
  <c r="K887"/>
  <c r="J886"/>
  <c r="K886"/>
  <c r="J885"/>
  <c r="K885"/>
  <c r="J884"/>
  <c r="K884"/>
  <c r="J883"/>
  <c r="K883"/>
  <c r="J882"/>
  <c r="K882"/>
  <c r="J881"/>
  <c r="K881"/>
  <c r="J880"/>
  <c r="K880"/>
  <c r="J879"/>
  <c r="K879"/>
  <c r="J878"/>
  <c r="K878"/>
  <c r="J877"/>
  <c r="K877"/>
  <c r="J876"/>
  <c r="K876"/>
  <c r="J875"/>
  <c r="K875"/>
  <c r="J874"/>
  <c r="K874"/>
  <c r="J873"/>
  <c r="K873"/>
  <c r="J872"/>
  <c r="K872"/>
  <c r="J871"/>
  <c r="K871"/>
  <c r="J870"/>
  <c r="K870"/>
  <c r="J869"/>
  <c r="K869"/>
  <c r="J868"/>
  <c r="K868"/>
  <c r="J867"/>
  <c r="K867"/>
  <c r="J866"/>
  <c r="K866"/>
  <c r="J865"/>
  <c r="K865"/>
  <c r="J864"/>
  <c r="K864"/>
  <c r="J863"/>
  <c r="K863"/>
  <c r="J862"/>
  <c r="K862"/>
  <c r="J861"/>
  <c r="K861"/>
  <c r="J860"/>
  <c r="K860"/>
  <c r="J859"/>
  <c r="K859"/>
  <c r="J858"/>
  <c r="K858"/>
  <c r="J857"/>
  <c r="K857"/>
  <c r="J856"/>
  <c r="K856"/>
  <c r="J855"/>
  <c r="K855"/>
  <c r="J854"/>
  <c r="K854"/>
  <c r="J853"/>
  <c r="K853"/>
  <c r="J852"/>
  <c r="K852"/>
  <c r="J851"/>
  <c r="K851"/>
  <c r="J850"/>
  <c r="K850"/>
  <c r="J849"/>
  <c r="K849"/>
  <c r="J848"/>
  <c r="K848"/>
  <c r="J847"/>
  <c r="K847"/>
  <c r="J846"/>
  <c r="K846"/>
  <c r="J845"/>
  <c r="K845"/>
  <c r="J844"/>
  <c r="K844"/>
  <c r="J843"/>
  <c r="K843"/>
  <c r="J842"/>
  <c r="K842"/>
  <c r="J841"/>
  <c r="K841"/>
  <c r="J840"/>
  <c r="K840"/>
  <c r="J839"/>
  <c r="K839"/>
  <c r="J838"/>
  <c r="K838"/>
  <c r="J837"/>
  <c r="K837"/>
  <c r="J836"/>
  <c r="K836"/>
  <c r="J835"/>
  <c r="K835"/>
  <c r="J834"/>
  <c r="K834"/>
  <c r="J833"/>
  <c r="K833"/>
  <c r="J832"/>
  <c r="K832"/>
  <c r="J831"/>
  <c r="K831"/>
  <c r="J830"/>
  <c r="K830"/>
  <c r="J829"/>
  <c r="K829"/>
  <c r="J828"/>
  <c r="K828"/>
  <c r="J827"/>
  <c r="K827"/>
  <c r="J826"/>
  <c r="K826"/>
  <c r="J825"/>
  <c r="K825"/>
  <c r="J824"/>
  <c r="K824"/>
  <c r="J823"/>
  <c r="K823"/>
  <c r="J822"/>
  <c r="K822"/>
  <c r="J821"/>
  <c r="K821"/>
  <c r="J820"/>
  <c r="K820"/>
  <c r="J819"/>
  <c r="K819"/>
  <c r="J818"/>
  <c r="K818"/>
  <c r="J817"/>
  <c r="K817"/>
  <c r="J816"/>
  <c r="K816"/>
  <c r="J815"/>
  <c r="K815"/>
  <c r="J814"/>
  <c r="K814"/>
  <c r="J813"/>
  <c r="K813"/>
  <c r="J812"/>
  <c r="K812"/>
  <c r="J811"/>
  <c r="K811"/>
  <c r="J810"/>
  <c r="K810"/>
  <c r="J809"/>
  <c r="K809"/>
  <c r="J808"/>
  <c r="K808"/>
  <c r="J807"/>
  <c r="K807"/>
  <c r="J806"/>
  <c r="K806"/>
  <c r="J805"/>
  <c r="K805"/>
  <c r="J804"/>
  <c r="K804"/>
  <c r="J803"/>
  <c r="K803"/>
  <c r="J802"/>
  <c r="K802"/>
  <c r="J801"/>
  <c r="K801"/>
  <c r="J800"/>
  <c r="K800"/>
  <c r="J799"/>
  <c r="K799"/>
  <c r="J798"/>
  <c r="K798"/>
  <c r="J797"/>
  <c r="K797"/>
  <c r="J796"/>
  <c r="K796"/>
  <c r="J795"/>
  <c r="K795"/>
  <c r="J794"/>
  <c r="K794"/>
  <c r="J793"/>
  <c r="K793"/>
  <c r="J792"/>
  <c r="K792"/>
  <c r="J791"/>
  <c r="K791"/>
  <c r="J790"/>
  <c r="K790"/>
  <c r="J789"/>
  <c r="K789"/>
  <c r="J788"/>
  <c r="K788"/>
  <c r="J787"/>
  <c r="K787"/>
  <c r="J786"/>
  <c r="K786"/>
  <c r="J785"/>
  <c r="K785"/>
  <c r="J784"/>
  <c r="K784"/>
  <c r="J783"/>
  <c r="K783"/>
  <c r="J782"/>
  <c r="K782"/>
  <c r="J781"/>
  <c r="K781"/>
  <c r="J780"/>
  <c r="K780"/>
  <c r="J779"/>
  <c r="K779"/>
  <c r="J778"/>
  <c r="K778"/>
  <c r="J777"/>
  <c r="K777"/>
  <c r="J776"/>
  <c r="K776"/>
  <c r="J775"/>
  <c r="K775"/>
  <c r="J774"/>
  <c r="K774"/>
  <c r="J773"/>
  <c r="K773"/>
  <c r="J772"/>
  <c r="K772"/>
  <c r="J771"/>
  <c r="K771"/>
  <c r="J770"/>
  <c r="K770"/>
  <c r="J769"/>
  <c r="K769"/>
  <c r="J768"/>
  <c r="K768"/>
  <c r="J767"/>
  <c r="K767"/>
  <c r="J766"/>
  <c r="K766"/>
  <c r="J765"/>
  <c r="K765"/>
  <c r="J764"/>
  <c r="K764"/>
  <c r="J763"/>
  <c r="K763"/>
  <c r="J762"/>
  <c r="K762"/>
  <c r="J761"/>
  <c r="K761"/>
  <c r="J760"/>
  <c r="K760"/>
  <c r="J759"/>
  <c r="K759"/>
  <c r="J758"/>
  <c r="K758"/>
  <c r="J757"/>
  <c r="K757"/>
  <c r="J756"/>
  <c r="K756"/>
  <c r="J755"/>
  <c r="K755"/>
  <c r="J754"/>
  <c r="K754"/>
  <c r="J753"/>
  <c r="K753"/>
  <c r="J752"/>
  <c r="K752"/>
  <c r="J751"/>
  <c r="K751"/>
  <c r="J750"/>
  <c r="K750"/>
  <c r="J749"/>
  <c r="K749"/>
  <c r="J748"/>
  <c r="K748"/>
  <c r="J747"/>
  <c r="K747"/>
  <c r="J746"/>
  <c r="K746"/>
  <c r="J745"/>
  <c r="K745"/>
  <c r="J744"/>
  <c r="K744"/>
  <c r="J743"/>
  <c r="K743"/>
  <c r="J742"/>
  <c r="K742"/>
  <c r="J741"/>
  <c r="K741"/>
  <c r="J740"/>
  <c r="K740"/>
  <c r="J739"/>
  <c r="K739"/>
  <c r="J738"/>
  <c r="K738"/>
  <c r="J737"/>
  <c r="K737"/>
  <c r="J736"/>
  <c r="K736"/>
  <c r="J735"/>
  <c r="K735"/>
  <c r="J734"/>
  <c r="K734"/>
  <c r="J733"/>
  <c r="K733"/>
  <c r="J732"/>
  <c r="K732"/>
  <c r="J731"/>
  <c r="K731"/>
  <c r="J730"/>
  <c r="K730"/>
  <c r="J729"/>
  <c r="K729"/>
  <c r="J728"/>
  <c r="K728"/>
  <c r="J727"/>
  <c r="K727"/>
  <c r="J726"/>
  <c r="K726"/>
  <c r="J725"/>
  <c r="K725"/>
  <c r="J724"/>
  <c r="K724"/>
  <c r="J723"/>
  <c r="K723"/>
  <c r="J722"/>
  <c r="K722"/>
  <c r="J721"/>
  <c r="K721"/>
  <c r="J720"/>
  <c r="K720"/>
  <c r="J719"/>
  <c r="K719"/>
  <c r="J718"/>
  <c r="K718"/>
  <c r="J717"/>
  <c r="K717"/>
  <c r="J716"/>
  <c r="K716"/>
  <c r="J715"/>
  <c r="K715"/>
  <c r="J714"/>
  <c r="K714"/>
  <c r="J713"/>
  <c r="K713"/>
  <c r="J712"/>
  <c r="K712"/>
  <c r="J711"/>
  <c r="K711"/>
  <c r="J710"/>
  <c r="K710"/>
  <c r="J709"/>
  <c r="K709"/>
  <c r="J708"/>
  <c r="K708"/>
  <c r="J707"/>
  <c r="K707"/>
  <c r="J706"/>
  <c r="K706"/>
  <c r="J705"/>
  <c r="K705"/>
  <c r="J704"/>
  <c r="K704"/>
  <c r="J703"/>
  <c r="K703"/>
  <c r="J702"/>
  <c r="K702"/>
  <c r="J701"/>
  <c r="K701"/>
  <c r="J700"/>
  <c r="K700"/>
  <c r="J699"/>
  <c r="K699"/>
  <c r="J698"/>
  <c r="K698"/>
  <c r="J697"/>
  <c r="K697"/>
  <c r="J696"/>
  <c r="K696"/>
  <c r="J695"/>
  <c r="K695"/>
  <c r="J694"/>
  <c r="K694"/>
  <c r="J693"/>
  <c r="K693"/>
  <c r="J692"/>
  <c r="K692"/>
  <c r="J691"/>
  <c r="K691"/>
  <c r="J690"/>
  <c r="K690"/>
  <c r="J689"/>
  <c r="K689"/>
  <c r="J688"/>
  <c r="K688"/>
  <c r="J687"/>
  <c r="K687"/>
  <c r="J686"/>
  <c r="K686"/>
  <c r="J685"/>
  <c r="K685"/>
  <c r="J684"/>
  <c r="K684"/>
  <c r="J683"/>
  <c r="K683"/>
  <c r="J682"/>
  <c r="K682"/>
  <c r="J681"/>
  <c r="K681"/>
  <c r="J680"/>
  <c r="K680"/>
  <c r="J679"/>
  <c r="K679"/>
  <c r="J678"/>
  <c r="K678"/>
  <c r="J677"/>
  <c r="K677"/>
  <c r="J676"/>
  <c r="K676"/>
  <c r="J675"/>
  <c r="K675"/>
  <c r="J674"/>
  <c r="K674"/>
  <c r="J673"/>
  <c r="K673"/>
  <c r="J672"/>
  <c r="K672"/>
  <c r="J671"/>
  <c r="K671"/>
  <c r="J670"/>
  <c r="K670"/>
  <c r="J669"/>
  <c r="K669"/>
  <c r="J668"/>
  <c r="K668"/>
  <c r="J667"/>
  <c r="K667"/>
  <c r="J666"/>
  <c r="K666"/>
  <c r="J665"/>
  <c r="K665"/>
  <c r="J664"/>
  <c r="K664"/>
  <c r="J663"/>
  <c r="K663"/>
  <c r="J662"/>
  <c r="K662"/>
  <c r="J661"/>
  <c r="K661"/>
  <c r="J660"/>
  <c r="K660"/>
  <c r="J659"/>
  <c r="K659"/>
  <c r="J658"/>
  <c r="K658"/>
  <c r="J657"/>
  <c r="K657"/>
  <c r="J656"/>
  <c r="K656"/>
  <c r="J655"/>
  <c r="K655"/>
  <c r="J654"/>
  <c r="K654"/>
  <c r="J653"/>
  <c r="K653"/>
  <c r="J652"/>
  <c r="K652"/>
  <c r="J651"/>
  <c r="K651"/>
  <c r="J650"/>
  <c r="K650"/>
  <c r="J649"/>
  <c r="K649"/>
  <c r="J648"/>
  <c r="K648"/>
  <c r="J647"/>
  <c r="K647"/>
  <c r="J646"/>
  <c r="K646"/>
  <c r="J645"/>
  <c r="K645"/>
  <c r="J644"/>
  <c r="K644"/>
  <c r="J643"/>
  <c r="K643"/>
  <c r="J642"/>
  <c r="K642"/>
  <c r="J641"/>
  <c r="K641"/>
  <c r="J640"/>
  <c r="K640"/>
  <c r="J639"/>
  <c r="K639"/>
  <c r="J638"/>
  <c r="K638"/>
  <c r="J637"/>
  <c r="K637"/>
  <c r="J636"/>
  <c r="K636"/>
  <c r="J635"/>
  <c r="K635"/>
  <c r="J634"/>
  <c r="K634"/>
  <c r="J633"/>
  <c r="K633"/>
  <c r="J632"/>
  <c r="K632"/>
  <c r="J631"/>
  <c r="K631"/>
  <c r="J630"/>
  <c r="K630"/>
  <c r="J629"/>
  <c r="K629"/>
  <c r="J628"/>
  <c r="K628"/>
  <c r="J627"/>
  <c r="K627"/>
  <c r="J626"/>
  <c r="K626"/>
  <c r="J625"/>
  <c r="K625"/>
  <c r="J624"/>
  <c r="K624"/>
  <c r="J623"/>
  <c r="K623"/>
  <c r="J622"/>
  <c r="K622"/>
  <c r="J621"/>
  <c r="K621"/>
  <c r="J620"/>
  <c r="K620"/>
  <c r="J619"/>
  <c r="K619"/>
  <c r="J618"/>
  <c r="K618"/>
  <c r="J617"/>
  <c r="K617"/>
  <c r="J616"/>
  <c r="K616"/>
  <c r="J615"/>
  <c r="K615"/>
  <c r="J614"/>
  <c r="K614"/>
  <c r="J613"/>
  <c r="K613"/>
  <c r="J612"/>
  <c r="K612"/>
  <c r="J611"/>
  <c r="K611"/>
  <c r="J610"/>
  <c r="K610"/>
  <c r="J609"/>
  <c r="K609"/>
  <c r="J608"/>
  <c r="K608"/>
  <c r="J607"/>
  <c r="K607"/>
  <c r="J606"/>
  <c r="K606"/>
  <c r="J605"/>
  <c r="K605"/>
  <c r="J604"/>
  <c r="K604"/>
  <c r="J603"/>
  <c r="K603"/>
  <c r="J602"/>
  <c r="K602"/>
  <c r="J601"/>
  <c r="K601"/>
  <c r="J600"/>
  <c r="K600"/>
  <c r="J599"/>
  <c r="K599"/>
  <c r="J598"/>
  <c r="K598"/>
  <c r="J597"/>
  <c r="K597"/>
  <c r="J596"/>
  <c r="K596"/>
  <c r="J595"/>
  <c r="K595"/>
  <c r="J594"/>
  <c r="K594"/>
  <c r="J593"/>
  <c r="K593"/>
  <c r="J592"/>
  <c r="K592"/>
  <c r="J591"/>
  <c r="K591"/>
  <c r="J590"/>
  <c r="K590"/>
  <c r="J589"/>
  <c r="K589"/>
  <c r="J588"/>
  <c r="K588"/>
  <c r="J587"/>
  <c r="K587"/>
  <c r="J586"/>
  <c r="K586"/>
  <c r="J585"/>
  <c r="K585"/>
  <c r="J584"/>
  <c r="K584"/>
  <c r="J583"/>
  <c r="K583"/>
  <c r="J582"/>
  <c r="K582"/>
  <c r="J581"/>
  <c r="K581"/>
  <c r="J580"/>
  <c r="K580"/>
  <c r="J579"/>
  <c r="K579"/>
  <c r="J578"/>
  <c r="K578"/>
  <c r="J577"/>
  <c r="K577"/>
  <c r="J576"/>
  <c r="K576"/>
  <c r="J575"/>
  <c r="K575"/>
  <c r="J574"/>
  <c r="K574"/>
  <c r="J573"/>
  <c r="K573"/>
  <c r="J572"/>
  <c r="K572"/>
  <c r="J571"/>
  <c r="K571"/>
  <c r="J570"/>
  <c r="K570"/>
  <c r="J569"/>
  <c r="K569"/>
  <c r="J568"/>
  <c r="K568"/>
  <c r="J567"/>
  <c r="K567"/>
  <c r="J566"/>
  <c r="K566"/>
  <c r="J565"/>
  <c r="K565"/>
  <c r="J564"/>
  <c r="K564"/>
  <c r="J563"/>
  <c r="K563"/>
  <c r="J562"/>
  <c r="K562"/>
  <c r="J561"/>
  <c r="K561"/>
  <c r="J560"/>
  <c r="K560"/>
  <c r="J559"/>
  <c r="K559"/>
  <c r="J558"/>
  <c r="K558"/>
  <c r="J557"/>
  <c r="K557"/>
  <c r="J556"/>
  <c r="K556"/>
  <c r="J555"/>
  <c r="K555"/>
  <c r="J554"/>
  <c r="K554"/>
  <c r="J553"/>
  <c r="K553"/>
  <c r="J552"/>
  <c r="K552"/>
  <c r="J551"/>
  <c r="K551"/>
  <c r="J550"/>
  <c r="K550"/>
  <c r="J549"/>
  <c r="K549"/>
  <c r="J548"/>
  <c r="K548"/>
  <c r="J547"/>
  <c r="K547"/>
  <c r="J546"/>
  <c r="K546"/>
  <c r="J545"/>
  <c r="K545"/>
  <c r="J544"/>
  <c r="K544"/>
  <c r="J543"/>
  <c r="K543"/>
  <c r="J542"/>
  <c r="K542"/>
  <c r="J541"/>
  <c r="K541"/>
  <c r="J540"/>
  <c r="K540"/>
  <c r="J539"/>
  <c r="K539"/>
  <c r="J538"/>
  <c r="K538"/>
  <c r="J537"/>
  <c r="K537"/>
  <c r="J536"/>
  <c r="K536"/>
  <c r="J535"/>
  <c r="K535"/>
  <c r="J534"/>
  <c r="K534"/>
  <c r="J533"/>
  <c r="K533"/>
  <c r="J532"/>
  <c r="K532"/>
  <c r="J531"/>
  <c r="K531"/>
  <c r="J530"/>
  <c r="K530"/>
  <c r="J529"/>
  <c r="K529"/>
  <c r="J528"/>
  <c r="K528"/>
  <c r="J527"/>
  <c r="K527"/>
  <c r="J526"/>
  <c r="K526"/>
  <c r="J525"/>
  <c r="K525"/>
  <c r="J524"/>
  <c r="K524"/>
  <c r="J523"/>
  <c r="K523"/>
  <c r="J522"/>
  <c r="K522"/>
  <c r="J521"/>
  <c r="K521"/>
  <c r="J520"/>
  <c r="K520"/>
  <c r="J519"/>
  <c r="K519"/>
  <c r="J518"/>
  <c r="K518"/>
  <c r="J517"/>
  <c r="K517"/>
  <c r="J516"/>
  <c r="K516"/>
  <c r="J515"/>
  <c r="K515"/>
  <c r="J514"/>
  <c r="K514"/>
  <c r="J513"/>
  <c r="K513"/>
  <c r="J512"/>
  <c r="K512"/>
  <c r="J511"/>
  <c r="K511"/>
  <c r="J510"/>
  <c r="K510"/>
  <c r="J509"/>
  <c r="K509"/>
  <c r="J508"/>
  <c r="K508"/>
  <c r="J507"/>
  <c r="K507"/>
  <c r="J506"/>
  <c r="K506"/>
  <c r="J505"/>
  <c r="K505"/>
  <c r="J504"/>
  <c r="K504"/>
  <c r="J503"/>
  <c r="K503"/>
  <c r="J502"/>
  <c r="K502"/>
  <c r="J501"/>
  <c r="K501"/>
  <c r="J500"/>
  <c r="K500"/>
  <c r="J499"/>
  <c r="K499"/>
  <c r="J498"/>
  <c r="K498"/>
  <c r="J497"/>
  <c r="K497"/>
  <c r="J496"/>
  <c r="K496"/>
  <c r="J495"/>
  <c r="K495"/>
  <c r="J494"/>
  <c r="K494"/>
  <c r="J493"/>
  <c r="K493"/>
  <c r="J492"/>
  <c r="K492"/>
  <c r="J491"/>
  <c r="K491"/>
  <c r="J490"/>
  <c r="K490"/>
  <c r="J489"/>
  <c r="K489"/>
  <c r="J488"/>
  <c r="K488"/>
  <c r="J487"/>
  <c r="K487"/>
  <c r="J486"/>
  <c r="K486"/>
  <c r="J485"/>
  <c r="K485"/>
  <c r="J484"/>
  <c r="K484"/>
  <c r="J483"/>
  <c r="K483"/>
  <c r="J482"/>
  <c r="K482"/>
  <c r="J481"/>
  <c r="K481"/>
  <c r="J480"/>
  <c r="K480"/>
  <c r="J479"/>
  <c r="K479"/>
  <c r="J478"/>
  <c r="K478"/>
  <c r="J477"/>
  <c r="K477"/>
  <c r="J476"/>
  <c r="K476"/>
  <c r="J475"/>
  <c r="K475"/>
  <c r="J474"/>
  <c r="K474"/>
  <c r="J473"/>
  <c r="K473"/>
  <c r="J472"/>
  <c r="K472"/>
  <c r="J471"/>
  <c r="K471"/>
  <c r="J470"/>
  <c r="K470"/>
  <c r="J469"/>
  <c r="K469"/>
  <c r="J468"/>
  <c r="K468"/>
  <c r="J467"/>
  <c r="K467"/>
  <c r="J466"/>
  <c r="K466"/>
  <c r="J465"/>
  <c r="K465"/>
  <c r="J464"/>
  <c r="K464"/>
  <c r="J463"/>
  <c r="K463"/>
  <c r="J462"/>
  <c r="K462"/>
  <c r="J461"/>
  <c r="K461"/>
  <c r="J460"/>
  <c r="K460"/>
  <c r="J459"/>
  <c r="K459"/>
  <c r="J458"/>
  <c r="K458"/>
  <c r="J457"/>
  <c r="K457"/>
  <c r="J456"/>
  <c r="K456"/>
  <c r="J455"/>
  <c r="K455"/>
  <c r="J454"/>
  <c r="K454"/>
  <c r="J453"/>
  <c r="K453"/>
  <c r="J452"/>
  <c r="K452"/>
  <c r="J451"/>
  <c r="K451"/>
  <c r="J450"/>
  <c r="K450"/>
  <c r="J449"/>
  <c r="K449"/>
  <c r="J448"/>
  <c r="K448"/>
  <c r="J447"/>
  <c r="K447"/>
  <c r="J446"/>
  <c r="K446"/>
  <c r="J445"/>
  <c r="K445"/>
  <c r="J444"/>
  <c r="K444"/>
  <c r="J443"/>
  <c r="K443"/>
  <c r="J442"/>
  <c r="K442"/>
  <c r="J441"/>
  <c r="K441"/>
  <c r="J440"/>
  <c r="K440"/>
  <c r="J439"/>
  <c r="K439"/>
  <c r="J438"/>
  <c r="K438"/>
  <c r="J437"/>
  <c r="K437"/>
  <c r="J436"/>
  <c r="K436"/>
  <c r="J435"/>
  <c r="K435"/>
  <c r="J434"/>
  <c r="K434"/>
  <c r="J433"/>
  <c r="K433"/>
  <c r="J432"/>
  <c r="K432"/>
  <c r="J431"/>
  <c r="K431"/>
  <c r="J430"/>
  <c r="K430"/>
  <c r="J429"/>
  <c r="K429"/>
  <c r="J428"/>
  <c r="K428"/>
  <c r="J427"/>
  <c r="K427"/>
  <c r="J426"/>
  <c r="K426"/>
  <c r="J425"/>
  <c r="K425"/>
  <c r="J424"/>
  <c r="K424"/>
  <c r="J423"/>
  <c r="K423"/>
  <c r="J422"/>
  <c r="K422"/>
  <c r="J421"/>
  <c r="K421"/>
  <c r="J420"/>
  <c r="K420"/>
  <c r="J419"/>
  <c r="K419"/>
  <c r="J418"/>
  <c r="K418"/>
  <c r="J417"/>
  <c r="K417"/>
  <c r="J416"/>
  <c r="K416"/>
  <c r="J415"/>
  <c r="K415"/>
  <c r="J414"/>
  <c r="K414"/>
  <c r="J413"/>
  <c r="K413"/>
  <c r="J412"/>
  <c r="K412"/>
  <c r="J411"/>
  <c r="K411"/>
  <c r="J410"/>
  <c r="K410"/>
  <c r="J409"/>
  <c r="K409"/>
  <c r="J408"/>
  <c r="K408"/>
  <c r="J407"/>
  <c r="K407"/>
  <c r="J406"/>
  <c r="K406"/>
  <c r="J405"/>
  <c r="K405"/>
  <c r="J404"/>
  <c r="K404"/>
  <c r="J403"/>
  <c r="K403"/>
  <c r="J402"/>
  <c r="K402"/>
  <c r="J401"/>
  <c r="K401"/>
  <c r="J400"/>
  <c r="K400"/>
  <c r="J399"/>
  <c r="K399"/>
  <c r="J398"/>
  <c r="K398"/>
  <c r="J397"/>
  <c r="K397"/>
  <c r="J396"/>
  <c r="K396"/>
  <c r="J395"/>
  <c r="K395"/>
  <c r="J394"/>
  <c r="K394"/>
  <c r="J393"/>
  <c r="K393"/>
  <c r="J392"/>
  <c r="K392"/>
  <c r="J391"/>
  <c r="K391"/>
  <c r="J390"/>
  <c r="K390"/>
  <c r="J389"/>
  <c r="K389"/>
  <c r="J388"/>
  <c r="K388"/>
  <c r="J387"/>
  <c r="K387"/>
  <c r="J386"/>
  <c r="K386"/>
  <c r="J385"/>
  <c r="K385"/>
  <c r="J384"/>
  <c r="K384"/>
  <c r="J383"/>
  <c r="K383"/>
  <c r="J382"/>
  <c r="K382"/>
  <c r="J381"/>
  <c r="K381"/>
  <c r="J380"/>
  <c r="K380"/>
  <c r="J379"/>
  <c r="K379"/>
  <c r="J378"/>
  <c r="K378"/>
  <c r="J377"/>
  <c r="K377"/>
  <c r="J376"/>
  <c r="K376"/>
  <c r="J375"/>
  <c r="K375"/>
  <c r="J374"/>
  <c r="K374"/>
  <c r="J373"/>
  <c r="K373"/>
  <c r="J372"/>
  <c r="K372"/>
  <c r="J371"/>
  <c r="K371"/>
  <c r="J370"/>
  <c r="K370"/>
  <c r="J369"/>
  <c r="K369"/>
  <c r="J368"/>
  <c r="K368"/>
  <c r="J367"/>
  <c r="K367"/>
  <c r="J366"/>
  <c r="K366"/>
  <c r="J365"/>
  <c r="K365"/>
  <c r="J364"/>
  <c r="K364"/>
  <c r="J363"/>
  <c r="K363"/>
  <c r="J362"/>
  <c r="K362"/>
  <c r="J361"/>
  <c r="K361"/>
  <c r="J360"/>
  <c r="K360"/>
  <c r="J359"/>
  <c r="K359"/>
  <c r="J358"/>
  <c r="K358"/>
  <c r="J357"/>
  <c r="K357"/>
  <c r="J356"/>
  <c r="K356"/>
  <c r="J355"/>
  <c r="K355"/>
  <c r="J354"/>
  <c r="K354"/>
  <c r="J353"/>
  <c r="K353"/>
  <c r="J352"/>
  <c r="K352"/>
  <c r="J351"/>
  <c r="K351"/>
  <c r="J350"/>
  <c r="K350"/>
  <c r="J349"/>
  <c r="K349"/>
  <c r="J348"/>
  <c r="K348"/>
  <c r="J347"/>
  <c r="K347"/>
  <c r="J346"/>
  <c r="K346"/>
  <c r="J345"/>
  <c r="K345"/>
  <c r="J344"/>
  <c r="K344"/>
  <c r="J343"/>
  <c r="K343"/>
  <c r="J342"/>
  <c r="K342"/>
  <c r="J341"/>
  <c r="K341"/>
  <c r="J340"/>
  <c r="K340"/>
  <c r="J339"/>
  <c r="K339"/>
  <c r="J338"/>
  <c r="K338"/>
  <c r="J337"/>
  <c r="K337"/>
  <c r="J336"/>
  <c r="K336"/>
  <c r="J335"/>
  <c r="K335"/>
  <c r="J334"/>
  <c r="K334"/>
  <c r="J333"/>
  <c r="K333"/>
  <c r="J332"/>
  <c r="K332"/>
  <c r="J331"/>
  <c r="K331"/>
  <c r="J330"/>
  <c r="K330"/>
  <c r="J329"/>
  <c r="K329"/>
  <c r="J328"/>
  <c r="K328"/>
  <c r="J327"/>
  <c r="K327"/>
  <c r="J326"/>
  <c r="K326"/>
  <c r="J325"/>
  <c r="K325"/>
  <c r="J324"/>
  <c r="K324"/>
  <c r="J323"/>
  <c r="K323"/>
  <c r="J322"/>
  <c r="K322"/>
  <c r="J321"/>
  <c r="K321"/>
  <c r="J320"/>
  <c r="K320"/>
  <c r="J319"/>
  <c r="K319"/>
  <c r="J318"/>
  <c r="K318"/>
  <c r="J317"/>
  <c r="K317"/>
  <c r="J316"/>
  <c r="K316"/>
  <c r="J315"/>
  <c r="K315"/>
  <c r="J314"/>
  <c r="K314"/>
  <c r="J313"/>
  <c r="K313"/>
  <c r="J312"/>
  <c r="K312"/>
  <c r="J311"/>
  <c r="K311"/>
  <c r="J310"/>
  <c r="K310"/>
  <c r="J309"/>
  <c r="K309"/>
  <c r="J308"/>
  <c r="K308"/>
  <c r="J307"/>
  <c r="K307"/>
  <c r="J306"/>
  <c r="K306"/>
  <c r="J305"/>
  <c r="K305"/>
  <c r="J304"/>
  <c r="K304"/>
  <c r="J303"/>
  <c r="K303"/>
  <c r="J302"/>
  <c r="K302"/>
  <c r="J301"/>
  <c r="K301"/>
  <c r="J300"/>
  <c r="K300"/>
  <c r="J299"/>
  <c r="K299"/>
  <c r="J298"/>
  <c r="K298"/>
  <c r="J297"/>
  <c r="K297"/>
  <c r="J296"/>
  <c r="K296"/>
  <c r="J295"/>
  <c r="K295"/>
  <c r="J294"/>
  <c r="K294"/>
  <c r="J293"/>
  <c r="K293"/>
  <c r="J292"/>
  <c r="K292"/>
  <c r="J291"/>
  <c r="K291"/>
  <c r="J290"/>
  <c r="K290"/>
  <c r="J289"/>
  <c r="K289"/>
  <c r="J288"/>
  <c r="K288"/>
  <c r="J287"/>
  <c r="K287"/>
  <c r="J286"/>
  <c r="K286"/>
  <c r="J285"/>
  <c r="K285"/>
  <c r="J284"/>
  <c r="K284"/>
  <c r="J283"/>
  <c r="K283"/>
  <c r="J282"/>
  <c r="K282"/>
  <c r="J281"/>
  <c r="K281"/>
  <c r="J280"/>
  <c r="K280"/>
  <c r="J279"/>
  <c r="K279"/>
  <c r="J278"/>
  <c r="K278"/>
  <c r="J277"/>
  <c r="K277"/>
  <c r="J276"/>
  <c r="K276"/>
  <c r="J275"/>
  <c r="K275"/>
  <c r="J274"/>
  <c r="K274"/>
  <c r="J273"/>
  <c r="K273"/>
  <c r="J272"/>
  <c r="K272"/>
  <c r="J271"/>
  <c r="K271"/>
  <c r="J270"/>
  <c r="K270"/>
  <c r="J269"/>
  <c r="K269"/>
  <c r="J268"/>
  <c r="K268"/>
  <c r="J267"/>
  <c r="K267"/>
  <c r="J266"/>
  <c r="K266"/>
  <c r="J265"/>
  <c r="K265"/>
  <c r="J264"/>
  <c r="K264"/>
  <c r="J263"/>
  <c r="K263"/>
  <c r="J262"/>
  <c r="K262"/>
  <c r="J261"/>
  <c r="K261"/>
  <c r="J260"/>
  <c r="K260"/>
  <c r="J259"/>
  <c r="K259"/>
  <c r="J258"/>
  <c r="K258"/>
  <c r="J257"/>
  <c r="K257"/>
  <c r="J256"/>
  <c r="K256"/>
  <c r="J255"/>
  <c r="K255"/>
  <c r="J254"/>
  <c r="K254"/>
  <c r="J253"/>
  <c r="K253"/>
  <c r="J252"/>
  <c r="K252"/>
  <c r="J251"/>
  <c r="K251"/>
  <c r="J250"/>
  <c r="K250"/>
  <c r="J249"/>
  <c r="K249"/>
  <c r="J248"/>
  <c r="K248"/>
  <c r="J247"/>
  <c r="K247"/>
  <c r="J246"/>
  <c r="K246"/>
  <c r="J245"/>
  <c r="K245"/>
  <c r="J244"/>
  <c r="K244"/>
  <c r="J243"/>
  <c r="K243"/>
  <c r="J242"/>
  <c r="K242"/>
  <c r="J241"/>
  <c r="K241"/>
  <c r="J240"/>
  <c r="K240"/>
  <c r="J239"/>
  <c r="K239"/>
  <c r="J238"/>
  <c r="K238"/>
  <c r="J237"/>
  <c r="K237"/>
  <c r="J236"/>
  <c r="K236"/>
  <c r="J235"/>
  <c r="K235"/>
  <c r="J234"/>
  <c r="K234"/>
  <c r="J233"/>
  <c r="K233"/>
  <c r="J232"/>
  <c r="K232"/>
  <c r="J231"/>
  <c r="K231"/>
  <c r="J230"/>
  <c r="K230"/>
  <c r="J229"/>
  <c r="K229"/>
  <c r="J228"/>
  <c r="K228"/>
  <c r="J227"/>
  <c r="K227"/>
  <c r="J226"/>
  <c r="K226"/>
  <c r="J225"/>
  <c r="K225"/>
  <c r="J224"/>
  <c r="K224"/>
  <c r="J223"/>
  <c r="K223"/>
  <c r="J222"/>
  <c r="K222"/>
  <c r="J221"/>
  <c r="K221"/>
  <c r="J220"/>
  <c r="K220"/>
  <c r="J219"/>
  <c r="K219"/>
  <c r="J218"/>
  <c r="K218"/>
  <c r="J217"/>
  <c r="K217"/>
  <c r="J216"/>
  <c r="K216"/>
  <c r="J215"/>
  <c r="K215"/>
  <c r="J214"/>
  <c r="K214"/>
  <c r="J213"/>
  <c r="K213"/>
  <c r="J212"/>
  <c r="K212"/>
  <c r="J211"/>
  <c r="K211"/>
  <c r="J210"/>
  <c r="K210"/>
  <c r="J209"/>
  <c r="K209"/>
  <c r="J208"/>
  <c r="K208"/>
  <c r="J207"/>
  <c r="K207"/>
  <c r="J206"/>
  <c r="K206"/>
  <c r="J205"/>
  <c r="K205"/>
  <c r="J204"/>
  <c r="K204"/>
  <c r="J203"/>
  <c r="K203"/>
  <c r="J202"/>
  <c r="K202"/>
  <c r="J201"/>
  <c r="K201"/>
  <c r="J200"/>
  <c r="K200"/>
  <c r="J199"/>
  <c r="K199"/>
  <c r="J198"/>
  <c r="K198"/>
  <c r="J197"/>
  <c r="K197"/>
  <c r="J196"/>
  <c r="K196"/>
  <c r="J195"/>
  <c r="K195"/>
  <c r="J194"/>
  <c r="K194"/>
  <c r="J193"/>
  <c r="K193"/>
  <c r="J192"/>
  <c r="K192"/>
  <c r="J191"/>
  <c r="K191"/>
  <c r="J190"/>
  <c r="K190"/>
  <c r="J189"/>
  <c r="K189"/>
  <c r="J188"/>
  <c r="K188"/>
  <c r="J187"/>
  <c r="K187"/>
  <c r="J186"/>
  <c r="K186"/>
  <c r="J185"/>
  <c r="K185"/>
  <c r="J184"/>
  <c r="K184"/>
  <c r="J183"/>
  <c r="K183"/>
  <c r="J182"/>
  <c r="K182"/>
  <c r="J181"/>
  <c r="K181"/>
  <c r="J180"/>
  <c r="K180"/>
  <c r="J179"/>
  <c r="K179"/>
  <c r="J178"/>
  <c r="K178"/>
  <c r="J177"/>
  <c r="K177"/>
  <c r="J176"/>
  <c r="K176"/>
  <c r="J175"/>
  <c r="K175"/>
  <c r="J174"/>
  <c r="K174"/>
  <c r="J173"/>
  <c r="K173"/>
  <c r="J172"/>
  <c r="K172"/>
  <c r="J171"/>
  <c r="K171"/>
  <c r="J170"/>
  <c r="K170"/>
  <c r="J169"/>
  <c r="K169"/>
  <c r="J168"/>
  <c r="K168"/>
  <c r="J167"/>
  <c r="K167"/>
  <c r="J166"/>
  <c r="K166"/>
  <c r="J165"/>
  <c r="K165"/>
  <c r="J164"/>
  <c r="K164"/>
  <c r="J163"/>
  <c r="K163"/>
  <c r="J162"/>
  <c r="K162"/>
  <c r="J161"/>
  <c r="K161"/>
  <c r="J160"/>
  <c r="K160"/>
  <c r="J159"/>
  <c r="K159"/>
  <c r="J158"/>
  <c r="K158"/>
  <c r="J157"/>
  <c r="K157"/>
  <c r="J156"/>
  <c r="K156"/>
  <c r="J155"/>
  <c r="K155"/>
  <c r="J154"/>
  <c r="K154"/>
  <c r="J153"/>
  <c r="K153"/>
  <c r="J152"/>
  <c r="K152"/>
  <c r="J151"/>
  <c r="K151"/>
  <c r="J150"/>
  <c r="K150"/>
  <c r="J149"/>
  <c r="K149"/>
  <c r="J148"/>
  <c r="K148"/>
  <c r="J147"/>
  <c r="K147"/>
  <c r="J146"/>
  <c r="K146"/>
  <c r="J145"/>
  <c r="K145"/>
  <c r="J144"/>
  <c r="K144"/>
  <c r="J143"/>
  <c r="K143"/>
  <c r="J142"/>
  <c r="K142"/>
  <c r="J141"/>
  <c r="K141"/>
  <c r="J140"/>
  <c r="K140"/>
  <c r="J139"/>
  <c r="K139"/>
  <c r="J138"/>
  <c r="K138"/>
  <c r="J137"/>
  <c r="K137"/>
  <c r="J136"/>
  <c r="K136"/>
  <c r="J135"/>
  <c r="K135"/>
  <c r="J134"/>
  <c r="K134"/>
  <c r="J133"/>
  <c r="K133"/>
  <c r="J132"/>
  <c r="K132"/>
  <c r="J131"/>
  <c r="K131"/>
  <c r="J130"/>
  <c r="K130"/>
  <c r="J129"/>
  <c r="K129"/>
  <c r="J128"/>
  <c r="K128"/>
  <c r="J127"/>
  <c r="K127"/>
  <c r="J126"/>
  <c r="K126"/>
  <c r="J125"/>
  <c r="K125"/>
  <c r="J124"/>
  <c r="K124"/>
  <c r="J123"/>
  <c r="K123"/>
  <c r="J122"/>
  <c r="K122"/>
  <c r="J121"/>
  <c r="K121"/>
  <c r="J120"/>
  <c r="K120"/>
  <c r="J119"/>
  <c r="K119"/>
  <c r="J118"/>
  <c r="K118"/>
  <c r="J117"/>
  <c r="K117"/>
  <c r="J116"/>
  <c r="K116"/>
  <c r="J115"/>
  <c r="K115"/>
  <c r="J114"/>
  <c r="K114"/>
  <c r="J113"/>
  <c r="K113"/>
  <c r="J112"/>
  <c r="K112"/>
  <c r="J111"/>
  <c r="K111"/>
  <c r="J110"/>
  <c r="K110"/>
  <c r="J109"/>
  <c r="K109"/>
  <c r="J108"/>
  <c r="K108"/>
  <c r="J107"/>
  <c r="K107"/>
  <c r="J106"/>
  <c r="K106"/>
  <c r="J105"/>
  <c r="K105"/>
  <c r="J104"/>
  <c r="K104"/>
  <c r="J103"/>
  <c r="K103"/>
  <c r="J102"/>
  <c r="K102"/>
  <c r="J101"/>
  <c r="K101"/>
  <c r="J100"/>
  <c r="K100"/>
  <c r="J99"/>
  <c r="K99"/>
  <c r="J98"/>
  <c r="K98"/>
  <c r="J97"/>
  <c r="K97"/>
  <c r="J96"/>
  <c r="K96"/>
  <c r="J95"/>
  <c r="K95"/>
  <c r="J94"/>
  <c r="K94"/>
  <c r="J93"/>
  <c r="K93"/>
  <c r="J92"/>
  <c r="K92"/>
  <c r="J91"/>
  <c r="K91"/>
  <c r="J90"/>
  <c r="K90"/>
  <c r="J89"/>
  <c r="K89"/>
  <c r="J88"/>
  <c r="K88"/>
  <c r="J87"/>
  <c r="K87"/>
  <c r="J86"/>
  <c r="K86"/>
  <c r="J85"/>
  <c r="K85"/>
  <c r="J84"/>
  <c r="K84"/>
  <c r="J83"/>
  <c r="K83"/>
  <c r="J82"/>
  <c r="K82"/>
  <c r="J81"/>
  <c r="K81"/>
  <c r="J80"/>
  <c r="K80"/>
  <c r="J79"/>
  <c r="K79"/>
  <c r="J78"/>
  <c r="K78"/>
  <c r="J77"/>
  <c r="K77"/>
  <c r="J76"/>
  <c r="K76"/>
  <c r="J75"/>
  <c r="K75"/>
  <c r="J74"/>
  <c r="K74"/>
  <c r="J73"/>
  <c r="K73"/>
  <c r="J72"/>
  <c r="K72"/>
  <c r="J71"/>
  <c r="K71"/>
  <c r="J70"/>
  <c r="K70"/>
  <c r="J69"/>
  <c r="K69"/>
  <c r="J68"/>
  <c r="K68"/>
  <c r="J67"/>
  <c r="K67"/>
  <c r="J66"/>
  <c r="K66"/>
  <c r="J65"/>
  <c r="K65"/>
  <c r="J64"/>
  <c r="K64"/>
  <c r="J63"/>
  <c r="K63"/>
  <c r="J62"/>
  <c r="K62"/>
  <c r="J61"/>
  <c r="K61"/>
  <c r="J60"/>
  <c r="K60"/>
  <c r="J59"/>
  <c r="K59"/>
  <c r="J58"/>
  <c r="K58"/>
  <c r="J57"/>
  <c r="K57"/>
  <c r="J56"/>
  <c r="K56"/>
  <c r="J55"/>
  <c r="K55"/>
  <c r="J54"/>
  <c r="K54"/>
  <c r="J53"/>
  <c r="K53"/>
  <c r="J52"/>
  <c r="K52"/>
  <c r="J51"/>
  <c r="K51"/>
  <c r="J50"/>
  <c r="K50"/>
  <c r="J49"/>
  <c r="K49"/>
  <c r="J48"/>
  <c r="K48"/>
  <c r="J47"/>
  <c r="K47"/>
  <c r="J46"/>
  <c r="K46"/>
  <c r="J45"/>
  <c r="K45"/>
  <c r="J44"/>
  <c r="K44"/>
  <c r="J43"/>
  <c r="K43"/>
  <c r="J42"/>
  <c r="K42"/>
  <c r="J41"/>
  <c r="K41"/>
  <c r="J40"/>
  <c r="K40"/>
  <c r="J39"/>
  <c r="K39"/>
  <c r="J38"/>
  <c r="K38"/>
  <c r="J37"/>
  <c r="K37"/>
  <c r="J36"/>
  <c r="K36"/>
  <c r="J35"/>
  <c r="K35"/>
  <c r="J34"/>
  <c r="K34"/>
  <c r="J33"/>
  <c r="K33"/>
  <c r="J32"/>
  <c r="K32"/>
  <c r="J31"/>
  <c r="K31"/>
  <c r="J30"/>
  <c r="K30"/>
  <c r="J29"/>
  <c r="K29"/>
  <c r="J28"/>
  <c r="K28"/>
  <c r="J27"/>
  <c r="K27"/>
  <c r="J26"/>
  <c r="K26"/>
  <c r="J25"/>
  <c r="K25"/>
  <c r="J24"/>
  <c r="K24"/>
  <c r="J23"/>
  <c r="K23"/>
  <c r="J22"/>
  <c r="K22"/>
  <c r="J21"/>
  <c r="K21"/>
  <c r="J20"/>
  <c r="K20"/>
  <c r="J19"/>
  <c r="K19"/>
  <c r="J18"/>
  <c r="K18"/>
  <c r="J17"/>
  <c r="K17"/>
  <c r="J16"/>
  <c r="K16"/>
  <c r="J15"/>
  <c r="K15"/>
  <c r="J14"/>
  <c r="K14"/>
  <c r="J13"/>
  <c r="K13"/>
  <c r="J12"/>
  <c r="K12"/>
  <c r="J11"/>
  <c r="K11"/>
  <c r="J10"/>
  <c r="K10"/>
  <c r="J9"/>
  <c r="K9"/>
  <c r="J8"/>
  <c r="K8"/>
  <c r="J7"/>
  <c r="K7"/>
  <c r="J6"/>
  <c r="K6"/>
  <c r="J5"/>
  <c r="K5"/>
  <c r="J4"/>
  <c r="K4"/>
  <c r="D13"/>
  <c r="E13"/>
  <c r="D14"/>
  <c r="E14"/>
  <c r="D15"/>
  <c r="E15"/>
  <c r="D16"/>
  <c r="E16"/>
  <c r="D17"/>
  <c r="E17"/>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E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6"/>
  <c r="E226"/>
  <c r="D227"/>
  <c r="E227"/>
  <c r="D228"/>
  <c r="E228"/>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6"/>
  <c r="E256"/>
  <c r="D257"/>
  <c r="E257"/>
  <c r="D258"/>
  <c r="E258"/>
  <c r="D259"/>
  <c r="E259"/>
  <c r="D260"/>
  <c r="E260"/>
  <c r="D261"/>
  <c r="E261"/>
  <c r="D262"/>
  <c r="E262"/>
  <c r="D263"/>
  <c r="E263"/>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18"/>
  <c r="E318"/>
  <c r="D319"/>
  <c r="E319"/>
  <c r="D320"/>
  <c r="E320"/>
  <c r="D321"/>
  <c r="E321"/>
  <c r="D322"/>
  <c r="E322"/>
  <c r="D323"/>
  <c r="E323"/>
  <c r="D324"/>
  <c r="E324"/>
  <c r="D325"/>
  <c r="E325"/>
  <c r="D326"/>
  <c r="E326"/>
  <c r="D327"/>
  <c r="E327"/>
  <c r="D328"/>
  <c r="E328"/>
  <c r="D329"/>
  <c r="E329"/>
  <c r="D330"/>
  <c r="E330"/>
  <c r="D331"/>
  <c r="E331"/>
  <c r="D332"/>
  <c r="E332"/>
  <c r="D333"/>
  <c r="E333"/>
  <c r="D334"/>
  <c r="E334"/>
  <c r="D335"/>
  <c r="E335"/>
  <c r="D336"/>
  <c r="E336"/>
  <c r="D337"/>
  <c r="E337"/>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6"/>
  <c r="E356"/>
  <c r="D357"/>
  <c r="E357"/>
  <c r="D358"/>
  <c r="E358"/>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D382"/>
  <c r="E382"/>
  <c r="D383"/>
  <c r="E383"/>
  <c r="D384"/>
  <c r="E384"/>
  <c r="D385"/>
  <c r="E385"/>
  <c r="D386"/>
  <c r="E386"/>
  <c r="D387"/>
  <c r="E387"/>
  <c r="D388"/>
  <c r="E388"/>
  <c r="D389"/>
  <c r="E389"/>
  <c r="D390"/>
  <c r="E390"/>
  <c r="D391"/>
  <c r="E391"/>
  <c r="D392"/>
  <c r="E392"/>
  <c r="D393"/>
  <c r="E393"/>
  <c r="D394"/>
  <c r="E394"/>
  <c r="D395"/>
  <c r="E395"/>
  <c r="D396"/>
  <c r="E396"/>
  <c r="D397"/>
  <c r="E397"/>
  <c r="D398"/>
  <c r="E398"/>
  <c r="D399"/>
  <c r="E399"/>
  <c r="D400"/>
  <c r="E400"/>
  <c r="D401"/>
  <c r="E401"/>
  <c r="D402"/>
  <c r="E402"/>
  <c r="D403"/>
  <c r="E403"/>
  <c r="D404"/>
  <c r="E404"/>
  <c r="D405"/>
  <c r="E405"/>
  <c r="D406"/>
  <c r="E406"/>
  <c r="D407"/>
  <c r="E407"/>
  <c r="D408"/>
  <c r="E408"/>
  <c r="D409"/>
  <c r="E409"/>
  <c r="D410"/>
  <c r="E410"/>
  <c r="D411"/>
  <c r="E411"/>
  <c r="D412"/>
  <c r="E412"/>
  <c r="D413"/>
  <c r="E413"/>
  <c r="D414"/>
  <c r="E414"/>
  <c r="D415"/>
  <c r="E415"/>
  <c r="D416"/>
  <c r="E416"/>
  <c r="D417"/>
  <c r="E417"/>
  <c r="D418"/>
  <c r="E418"/>
  <c r="D419"/>
  <c r="E419"/>
  <c r="D420"/>
  <c r="E420"/>
  <c r="D421"/>
  <c r="E421"/>
  <c r="D422"/>
  <c r="E422"/>
  <c r="D423"/>
  <c r="E423"/>
  <c r="D424"/>
  <c r="E424"/>
  <c r="D425"/>
  <c r="E425"/>
  <c r="D426"/>
  <c r="E426"/>
  <c r="D427"/>
  <c r="E427"/>
  <c r="D428"/>
  <c r="E428"/>
  <c r="D429"/>
  <c r="E429"/>
  <c r="D430"/>
  <c r="E430"/>
  <c r="D431"/>
  <c r="E431"/>
  <c r="D432"/>
  <c r="E432"/>
  <c r="D433"/>
  <c r="E433"/>
  <c r="D434"/>
  <c r="E434"/>
  <c r="D435"/>
  <c r="E435"/>
  <c r="D436"/>
  <c r="E436"/>
  <c r="D437"/>
  <c r="E437"/>
  <c r="D438"/>
  <c r="E438"/>
  <c r="D439"/>
  <c r="E439"/>
  <c r="D440"/>
  <c r="E440"/>
  <c r="D441"/>
  <c r="E441"/>
  <c r="D442"/>
  <c r="E442"/>
  <c r="D443"/>
  <c r="E443"/>
  <c r="D444"/>
  <c r="E444"/>
  <c r="D445"/>
  <c r="E445"/>
  <c r="D446"/>
  <c r="E446"/>
  <c r="D447"/>
  <c r="E447"/>
  <c r="D448"/>
  <c r="E448"/>
  <c r="D449"/>
  <c r="E449"/>
  <c r="D450"/>
  <c r="E450"/>
  <c r="D451"/>
  <c r="E451"/>
  <c r="D452"/>
  <c r="E452"/>
  <c r="D453"/>
  <c r="E453"/>
  <c r="D454"/>
  <c r="E454"/>
  <c r="D455"/>
  <c r="E455"/>
  <c r="D456"/>
  <c r="E456"/>
  <c r="D457"/>
  <c r="E457"/>
  <c r="D458"/>
  <c r="E458"/>
  <c r="D459"/>
  <c r="E459"/>
  <c r="D460"/>
  <c r="E460"/>
  <c r="D461"/>
  <c r="E461"/>
  <c r="D462"/>
  <c r="E462"/>
  <c r="D463"/>
  <c r="E463"/>
  <c r="D464"/>
  <c r="E464"/>
  <c r="D465"/>
  <c r="E465"/>
  <c r="D466"/>
  <c r="E466"/>
  <c r="D467"/>
  <c r="E467"/>
  <c r="D468"/>
  <c r="E468"/>
  <c r="D469"/>
  <c r="E469"/>
  <c r="D470"/>
  <c r="E470"/>
  <c r="D471"/>
  <c r="E471"/>
  <c r="D472"/>
  <c r="E472"/>
  <c r="D473"/>
  <c r="E473"/>
  <c r="D474"/>
  <c r="E474"/>
  <c r="D475"/>
  <c r="E475"/>
  <c r="D476"/>
  <c r="E476"/>
  <c r="D477"/>
  <c r="E477"/>
  <c r="D478"/>
  <c r="E478"/>
  <c r="D479"/>
  <c r="E479"/>
  <c r="D480"/>
  <c r="E480"/>
  <c r="D481"/>
  <c r="E481"/>
  <c r="D482"/>
  <c r="E482"/>
  <c r="D483"/>
  <c r="E483"/>
  <c r="D484"/>
  <c r="E484"/>
  <c r="D485"/>
  <c r="E485"/>
  <c r="D486"/>
  <c r="E486"/>
  <c r="D487"/>
  <c r="E487"/>
  <c r="D488"/>
  <c r="E488"/>
  <c r="D489"/>
  <c r="E489"/>
  <c r="D490"/>
  <c r="E490"/>
  <c r="D491"/>
  <c r="E491"/>
  <c r="D492"/>
  <c r="E492"/>
  <c r="D493"/>
  <c r="E493"/>
  <c r="D494"/>
  <c r="E494"/>
  <c r="D495"/>
  <c r="E495"/>
  <c r="D496"/>
  <c r="E496"/>
  <c r="D497"/>
  <c r="E497"/>
  <c r="D498"/>
  <c r="E498"/>
  <c r="D499"/>
  <c r="E499"/>
  <c r="D500"/>
  <c r="E500"/>
  <c r="D501"/>
  <c r="E501"/>
  <c r="D502"/>
  <c r="E502"/>
  <c r="D503"/>
  <c r="E503"/>
  <c r="D504"/>
  <c r="E504"/>
  <c r="D505"/>
  <c r="E505"/>
  <c r="D506"/>
  <c r="E506"/>
  <c r="D507"/>
  <c r="E507"/>
  <c r="D508"/>
  <c r="E508"/>
  <c r="D509"/>
  <c r="E509"/>
  <c r="D510"/>
  <c r="E510"/>
  <c r="D511"/>
  <c r="E511"/>
  <c r="D512"/>
  <c r="E512"/>
  <c r="D513"/>
  <c r="E513"/>
  <c r="D514"/>
  <c r="E514"/>
  <c r="D515"/>
  <c r="E515"/>
  <c r="D516"/>
  <c r="E516"/>
  <c r="D517"/>
  <c r="E517"/>
  <c r="D518"/>
  <c r="E518"/>
  <c r="D519"/>
  <c r="E519"/>
  <c r="D520"/>
  <c r="E520"/>
  <c r="D521"/>
  <c r="E521"/>
  <c r="D522"/>
  <c r="E522"/>
  <c r="D523"/>
  <c r="E523"/>
  <c r="D524"/>
  <c r="E524"/>
  <c r="D525"/>
  <c r="E525"/>
  <c r="D526"/>
  <c r="E526"/>
  <c r="D527"/>
  <c r="E527"/>
  <c r="D528"/>
  <c r="E528"/>
  <c r="D529"/>
  <c r="E529"/>
  <c r="D530"/>
  <c r="E530"/>
  <c r="D531"/>
  <c r="E531"/>
  <c r="D532"/>
  <c r="E532"/>
  <c r="D533"/>
  <c r="E533"/>
  <c r="D534"/>
  <c r="E534"/>
  <c r="D535"/>
  <c r="E535"/>
  <c r="D536"/>
  <c r="E536"/>
  <c r="D537"/>
  <c r="E537"/>
  <c r="D538"/>
  <c r="E538"/>
  <c r="D539"/>
  <c r="E539"/>
  <c r="D540"/>
  <c r="E540"/>
  <c r="D541"/>
  <c r="E541"/>
  <c r="D542"/>
  <c r="E542"/>
  <c r="D543"/>
  <c r="E543"/>
  <c r="D544"/>
  <c r="E544"/>
  <c r="D545"/>
  <c r="E545"/>
  <c r="D546"/>
  <c r="E546"/>
  <c r="D547"/>
  <c r="E547"/>
  <c r="D548"/>
  <c r="E548"/>
  <c r="D549"/>
  <c r="E549"/>
  <c r="D550"/>
  <c r="E550"/>
  <c r="D551"/>
  <c r="E551"/>
  <c r="D552"/>
  <c r="E552"/>
  <c r="D553"/>
  <c r="E553"/>
  <c r="D554"/>
  <c r="E554"/>
  <c r="D555"/>
  <c r="E555"/>
  <c r="D556"/>
  <c r="E556"/>
  <c r="D557"/>
  <c r="E557"/>
  <c r="D558"/>
  <c r="E558"/>
  <c r="D559"/>
  <c r="E559"/>
  <c r="D560"/>
  <c r="E560"/>
  <c r="D561"/>
  <c r="E561"/>
  <c r="D562"/>
  <c r="E562"/>
  <c r="D563"/>
  <c r="E563"/>
  <c r="D564"/>
  <c r="E564"/>
  <c r="D565"/>
  <c r="E565"/>
  <c r="D566"/>
  <c r="E566"/>
  <c r="D567"/>
  <c r="E567"/>
  <c r="D568"/>
  <c r="E568"/>
  <c r="D569"/>
  <c r="E569"/>
  <c r="D570"/>
  <c r="E570"/>
  <c r="D571"/>
  <c r="E571"/>
  <c r="D572"/>
  <c r="E572"/>
  <c r="D573"/>
  <c r="E573"/>
  <c r="D574"/>
  <c r="E574"/>
  <c r="D575"/>
  <c r="E575"/>
  <c r="D576"/>
  <c r="E576"/>
  <c r="D577"/>
  <c r="E577"/>
  <c r="D578"/>
  <c r="E578"/>
  <c r="D579"/>
  <c r="E579"/>
  <c r="D580"/>
  <c r="E580"/>
  <c r="D581"/>
  <c r="E581"/>
  <c r="D582"/>
  <c r="E582"/>
  <c r="D583"/>
  <c r="E583"/>
  <c r="D584"/>
  <c r="E584"/>
  <c r="D585"/>
  <c r="E585"/>
  <c r="D586"/>
  <c r="E586"/>
  <c r="D587"/>
  <c r="E587"/>
  <c r="D588"/>
  <c r="E588"/>
  <c r="D589"/>
  <c r="E589"/>
  <c r="D590"/>
  <c r="E590"/>
  <c r="D591"/>
  <c r="E591"/>
  <c r="D592"/>
  <c r="E592"/>
  <c r="D593"/>
  <c r="E593"/>
  <c r="D594"/>
  <c r="E594"/>
  <c r="D595"/>
  <c r="E595"/>
  <c r="D596"/>
  <c r="E596"/>
  <c r="D597"/>
  <c r="E597"/>
  <c r="D598"/>
  <c r="E598"/>
  <c r="D599"/>
  <c r="E599"/>
  <c r="D600"/>
  <c r="E600"/>
  <c r="D601"/>
  <c r="E601"/>
  <c r="D602"/>
  <c r="E602"/>
  <c r="D603"/>
  <c r="E603"/>
  <c r="D604"/>
  <c r="E604"/>
  <c r="D605"/>
  <c r="E605"/>
  <c r="D606"/>
  <c r="E606"/>
  <c r="D607"/>
  <c r="E607"/>
  <c r="D608"/>
  <c r="E608"/>
  <c r="D609"/>
  <c r="E609"/>
  <c r="D610"/>
  <c r="E610"/>
  <c r="D611"/>
  <c r="E611"/>
  <c r="D612"/>
  <c r="E612"/>
  <c r="D613"/>
  <c r="E613"/>
  <c r="D614"/>
  <c r="E614"/>
  <c r="D615"/>
  <c r="E615"/>
  <c r="D616"/>
  <c r="E616"/>
  <c r="D617"/>
  <c r="E617"/>
  <c r="D618"/>
  <c r="E618"/>
  <c r="D619"/>
  <c r="E619"/>
  <c r="D620"/>
  <c r="E620"/>
  <c r="D621"/>
  <c r="E621"/>
  <c r="D622"/>
  <c r="E622"/>
  <c r="D623"/>
  <c r="E623"/>
  <c r="D624"/>
  <c r="E624"/>
  <c r="D625"/>
  <c r="E625"/>
  <c r="D626"/>
  <c r="E626"/>
  <c r="D627"/>
  <c r="E627"/>
  <c r="D628"/>
  <c r="E628"/>
  <c r="D629"/>
  <c r="E629"/>
  <c r="D630"/>
  <c r="E630"/>
  <c r="D631"/>
  <c r="E631"/>
  <c r="D632"/>
  <c r="E632"/>
  <c r="D633"/>
  <c r="E633"/>
  <c r="D634"/>
  <c r="E634"/>
  <c r="D635"/>
  <c r="E635"/>
  <c r="D636"/>
  <c r="E636"/>
  <c r="D637"/>
  <c r="E637"/>
  <c r="D638"/>
  <c r="E638"/>
  <c r="D639"/>
  <c r="E639"/>
  <c r="D640"/>
  <c r="E640"/>
  <c r="D641"/>
  <c r="E641"/>
  <c r="D642"/>
  <c r="E642"/>
  <c r="D643"/>
  <c r="E643"/>
  <c r="D644"/>
  <c r="E644"/>
  <c r="D645"/>
  <c r="E645"/>
  <c r="D646"/>
  <c r="E646"/>
  <c r="D647"/>
  <c r="E647"/>
  <c r="D648"/>
  <c r="E648"/>
  <c r="D649"/>
  <c r="E649"/>
  <c r="D650"/>
  <c r="E650"/>
  <c r="D651"/>
  <c r="E651"/>
  <c r="D652"/>
  <c r="E652"/>
  <c r="D653"/>
  <c r="E653"/>
  <c r="D654"/>
  <c r="E654"/>
  <c r="D655"/>
  <c r="E655"/>
  <c r="D656"/>
  <c r="E656"/>
  <c r="D657"/>
  <c r="E657"/>
  <c r="D658"/>
  <c r="E658"/>
  <c r="D659"/>
  <c r="E659"/>
  <c r="D660"/>
  <c r="E660"/>
  <c r="D661"/>
  <c r="E661"/>
  <c r="D662"/>
  <c r="E662"/>
  <c r="D663"/>
  <c r="E663"/>
  <c r="D664"/>
  <c r="E664"/>
  <c r="D665"/>
  <c r="E665"/>
  <c r="D666"/>
  <c r="E666"/>
  <c r="D667"/>
  <c r="E667"/>
  <c r="D668"/>
  <c r="E668"/>
  <c r="D669"/>
  <c r="E669"/>
  <c r="D670"/>
  <c r="E670"/>
  <c r="D671"/>
  <c r="E671"/>
  <c r="D672"/>
  <c r="E672"/>
  <c r="D673"/>
  <c r="E673"/>
  <c r="D674"/>
  <c r="E674"/>
  <c r="D675"/>
  <c r="E675"/>
  <c r="D676"/>
  <c r="E676"/>
  <c r="D677"/>
  <c r="E677"/>
  <c r="D678"/>
  <c r="E678"/>
  <c r="D679"/>
  <c r="E679"/>
  <c r="D680"/>
  <c r="E680"/>
  <c r="D681"/>
  <c r="E681"/>
  <c r="D682"/>
  <c r="E682"/>
  <c r="D683"/>
  <c r="E683"/>
  <c r="D684"/>
  <c r="E684"/>
  <c r="D685"/>
  <c r="E685"/>
  <c r="D686"/>
  <c r="E686"/>
  <c r="D687"/>
  <c r="E687"/>
  <c r="D688"/>
  <c r="E688"/>
  <c r="D689"/>
  <c r="E689"/>
  <c r="D690"/>
  <c r="E690"/>
  <c r="D691"/>
  <c r="E691"/>
  <c r="D692"/>
  <c r="E692"/>
  <c r="D693"/>
  <c r="E693"/>
  <c r="D694"/>
  <c r="E694"/>
  <c r="D695"/>
  <c r="E695"/>
  <c r="D696"/>
  <c r="E696"/>
  <c r="D697"/>
  <c r="E697"/>
  <c r="D698"/>
  <c r="E698"/>
  <c r="D699"/>
  <c r="E699"/>
  <c r="D700"/>
  <c r="E700"/>
  <c r="D701"/>
  <c r="E701"/>
  <c r="D702"/>
  <c r="E702"/>
  <c r="D703"/>
  <c r="E703"/>
  <c r="D704"/>
  <c r="E704"/>
  <c r="D705"/>
  <c r="E705"/>
  <c r="D706"/>
  <c r="E706"/>
  <c r="D707"/>
  <c r="E707"/>
  <c r="D708"/>
  <c r="E708"/>
  <c r="D709"/>
  <c r="E709"/>
  <c r="D710"/>
  <c r="E710"/>
  <c r="D711"/>
  <c r="E711"/>
  <c r="D712"/>
  <c r="E712"/>
  <c r="D713"/>
  <c r="E713"/>
  <c r="D714"/>
  <c r="E714"/>
  <c r="D715"/>
  <c r="E715"/>
  <c r="D716"/>
  <c r="E716"/>
  <c r="D717"/>
  <c r="E717"/>
  <c r="D718"/>
  <c r="E718"/>
  <c r="D719"/>
  <c r="E719"/>
  <c r="D720"/>
  <c r="E720"/>
  <c r="D721"/>
  <c r="E721"/>
  <c r="D722"/>
  <c r="E722"/>
  <c r="D723"/>
  <c r="E723"/>
  <c r="D724"/>
  <c r="E724"/>
  <c r="D725"/>
  <c r="E725"/>
  <c r="D726"/>
  <c r="E726"/>
  <c r="D727"/>
  <c r="E727"/>
  <c r="D728"/>
  <c r="E728"/>
  <c r="D729"/>
  <c r="E729"/>
  <c r="D730"/>
  <c r="E730"/>
  <c r="D731"/>
  <c r="E731"/>
  <c r="D732"/>
  <c r="E732"/>
  <c r="D733"/>
  <c r="E733"/>
  <c r="D734"/>
  <c r="E734"/>
  <c r="D735"/>
  <c r="E735"/>
  <c r="D736"/>
  <c r="E736"/>
  <c r="D737"/>
  <c r="E737"/>
  <c r="D738"/>
  <c r="E738"/>
  <c r="D739"/>
  <c r="E739"/>
  <c r="D740"/>
  <c r="E740"/>
  <c r="D741"/>
  <c r="E741"/>
  <c r="D742"/>
  <c r="E742"/>
  <c r="D743"/>
  <c r="E743"/>
  <c r="D744"/>
  <c r="E744"/>
  <c r="D745"/>
  <c r="E745"/>
  <c r="D746"/>
  <c r="E746"/>
  <c r="D747"/>
  <c r="E747"/>
  <c r="D748"/>
  <c r="E748"/>
  <c r="D749"/>
  <c r="E749"/>
  <c r="D750"/>
  <c r="E750"/>
  <c r="D751"/>
  <c r="E751"/>
  <c r="D752"/>
  <c r="E752"/>
  <c r="D753"/>
  <c r="E753"/>
  <c r="D754"/>
  <c r="E754"/>
  <c r="D755"/>
  <c r="E755"/>
  <c r="D756"/>
  <c r="E756"/>
  <c r="D757"/>
  <c r="E757"/>
  <c r="D758"/>
  <c r="E758"/>
  <c r="D759"/>
  <c r="E759"/>
  <c r="D760"/>
  <c r="E760"/>
  <c r="D761"/>
  <c r="E761"/>
  <c r="D762"/>
  <c r="E762"/>
  <c r="D763"/>
  <c r="E763"/>
  <c r="D764"/>
  <c r="E764"/>
  <c r="D765"/>
  <c r="E765"/>
  <c r="D766"/>
  <c r="E766"/>
  <c r="D767"/>
  <c r="E767"/>
  <c r="D768"/>
  <c r="E768"/>
  <c r="D769"/>
  <c r="E769"/>
  <c r="D770"/>
  <c r="E770"/>
  <c r="D771"/>
  <c r="E771"/>
  <c r="D772"/>
  <c r="E772"/>
  <c r="D773"/>
  <c r="E773"/>
  <c r="D774"/>
  <c r="E774"/>
  <c r="D775"/>
  <c r="E775"/>
  <c r="D776"/>
  <c r="E776"/>
  <c r="D777"/>
  <c r="E777"/>
  <c r="D778"/>
  <c r="E778"/>
  <c r="D779"/>
  <c r="E779"/>
  <c r="D780"/>
  <c r="E780"/>
  <c r="D781"/>
  <c r="E781"/>
  <c r="D782"/>
  <c r="E782"/>
  <c r="D783"/>
  <c r="E783"/>
  <c r="D784"/>
  <c r="E784"/>
  <c r="D785"/>
  <c r="E785"/>
  <c r="D786"/>
  <c r="E786"/>
  <c r="D787"/>
  <c r="E787"/>
  <c r="D788"/>
  <c r="E788"/>
  <c r="D789"/>
  <c r="E789"/>
  <c r="D790"/>
  <c r="E790"/>
  <c r="D791"/>
  <c r="E791"/>
  <c r="D792"/>
  <c r="E792"/>
  <c r="D793"/>
  <c r="E793"/>
  <c r="D794"/>
  <c r="E794"/>
  <c r="D795"/>
  <c r="E795"/>
  <c r="D796"/>
  <c r="E796"/>
  <c r="D797"/>
  <c r="E797"/>
  <c r="D798"/>
  <c r="E798"/>
  <c r="D799"/>
  <c r="E799"/>
  <c r="D800"/>
  <c r="E800"/>
  <c r="D801"/>
  <c r="E801"/>
  <c r="D802"/>
  <c r="E802"/>
  <c r="D803"/>
  <c r="E803"/>
  <c r="D804"/>
  <c r="E804"/>
  <c r="D805"/>
  <c r="E805"/>
  <c r="D806"/>
  <c r="E806"/>
  <c r="D807"/>
  <c r="E807"/>
  <c r="D808"/>
  <c r="E808"/>
  <c r="D809"/>
  <c r="E809"/>
  <c r="D810"/>
  <c r="E810"/>
  <c r="D811"/>
  <c r="E811"/>
  <c r="D812"/>
  <c r="E812"/>
  <c r="D813"/>
  <c r="E813"/>
  <c r="D814"/>
  <c r="E814"/>
  <c r="D815"/>
  <c r="E815"/>
  <c r="D816"/>
  <c r="E816"/>
  <c r="D817"/>
  <c r="E817"/>
  <c r="D818"/>
  <c r="E818"/>
  <c r="D819"/>
  <c r="E819"/>
  <c r="D820"/>
  <c r="E820"/>
  <c r="D821"/>
  <c r="E821"/>
  <c r="D822"/>
  <c r="E822"/>
  <c r="D823"/>
  <c r="E823"/>
  <c r="D824"/>
  <c r="E824"/>
  <c r="D825"/>
  <c r="E825"/>
  <c r="D826"/>
  <c r="E826"/>
  <c r="D827"/>
  <c r="E827"/>
  <c r="D828"/>
  <c r="E828"/>
  <c r="D829"/>
  <c r="E829"/>
  <c r="D830"/>
  <c r="E830"/>
  <c r="D831"/>
  <c r="E831"/>
  <c r="D832"/>
  <c r="E832"/>
  <c r="D833"/>
  <c r="E833"/>
  <c r="D834"/>
  <c r="E834"/>
  <c r="D835"/>
  <c r="E835"/>
  <c r="D836"/>
  <c r="E836"/>
  <c r="D837"/>
  <c r="E837"/>
  <c r="D838"/>
  <c r="E838"/>
  <c r="D839"/>
  <c r="E839"/>
  <c r="D840"/>
  <c r="E840"/>
  <c r="D841"/>
  <c r="E841"/>
  <c r="D842"/>
  <c r="E842"/>
  <c r="D843"/>
  <c r="E843"/>
  <c r="D844"/>
  <c r="E844"/>
  <c r="D845"/>
  <c r="E845"/>
  <c r="D846"/>
  <c r="E846"/>
  <c r="D847"/>
  <c r="E847"/>
  <c r="D848"/>
  <c r="E848"/>
  <c r="D849"/>
  <c r="E849"/>
  <c r="D850"/>
  <c r="E850"/>
  <c r="D851"/>
  <c r="E851"/>
  <c r="D852"/>
  <c r="E852"/>
  <c r="D853"/>
  <c r="E853"/>
  <c r="D854"/>
  <c r="E854"/>
  <c r="D855"/>
  <c r="E855"/>
  <c r="D856"/>
  <c r="E856"/>
  <c r="D857"/>
  <c r="E857"/>
  <c r="D858"/>
  <c r="E858"/>
  <c r="D859"/>
  <c r="E859"/>
  <c r="D860"/>
  <c r="E860"/>
  <c r="D861"/>
  <c r="E861"/>
  <c r="D862"/>
  <c r="E862"/>
  <c r="D863"/>
  <c r="E863"/>
  <c r="D864"/>
  <c r="E864"/>
  <c r="D865"/>
  <c r="E865"/>
  <c r="D866"/>
  <c r="E866"/>
  <c r="D867"/>
  <c r="E867"/>
  <c r="D868"/>
  <c r="E868"/>
  <c r="D869"/>
  <c r="E869"/>
  <c r="D870"/>
  <c r="E870"/>
  <c r="D871"/>
  <c r="E871"/>
  <c r="D872"/>
  <c r="E872"/>
  <c r="D873"/>
  <c r="E873"/>
  <c r="D874"/>
  <c r="E874"/>
  <c r="D875"/>
  <c r="E875"/>
  <c r="D876"/>
  <c r="E876"/>
  <c r="D877"/>
  <c r="E877"/>
  <c r="D878"/>
  <c r="E878"/>
  <c r="D879"/>
  <c r="E879"/>
  <c r="D880"/>
  <c r="E880"/>
  <c r="D881"/>
  <c r="E881"/>
  <c r="D882"/>
  <c r="E882"/>
  <c r="D883"/>
  <c r="E883"/>
  <c r="D884"/>
  <c r="E884"/>
  <c r="D885"/>
  <c r="E885"/>
  <c r="D886"/>
  <c r="E886"/>
  <c r="D887"/>
  <c r="E887"/>
  <c r="D888"/>
  <c r="E888"/>
  <c r="D889"/>
  <c r="E889"/>
  <c r="D890"/>
  <c r="E890"/>
  <c r="D891"/>
  <c r="E891"/>
  <c r="D892"/>
  <c r="E892"/>
  <c r="D893"/>
  <c r="E893"/>
  <c r="D894"/>
  <c r="E894"/>
  <c r="D895"/>
  <c r="E895"/>
  <c r="D896"/>
  <c r="E896"/>
  <c r="D897"/>
  <c r="E897"/>
  <c r="D898"/>
  <c r="E898"/>
  <c r="D899"/>
  <c r="E899"/>
  <c r="D900"/>
  <c r="E900"/>
  <c r="D901"/>
  <c r="E901"/>
  <c r="D902"/>
  <c r="E902"/>
  <c r="D903"/>
  <c r="E903"/>
  <c r="D904"/>
  <c r="E904"/>
  <c r="D905"/>
  <c r="E905"/>
  <c r="D906"/>
  <c r="E906"/>
  <c r="D907"/>
  <c r="E907"/>
  <c r="D908"/>
  <c r="E908"/>
  <c r="D909"/>
  <c r="E909"/>
  <c r="D910"/>
  <c r="E910"/>
  <c r="D911"/>
  <c r="E911"/>
  <c r="D912"/>
  <c r="E912"/>
  <c r="D913"/>
  <c r="E913"/>
  <c r="D914"/>
  <c r="E914"/>
  <c r="D915"/>
  <c r="E915"/>
  <c r="D916"/>
  <c r="E916"/>
  <c r="D917"/>
  <c r="E917"/>
  <c r="D918"/>
  <c r="E918"/>
  <c r="D919"/>
  <c r="E919"/>
  <c r="D920"/>
  <c r="E920"/>
  <c r="D921"/>
  <c r="E921"/>
  <c r="D922"/>
  <c r="E922"/>
  <c r="D923"/>
  <c r="E923"/>
  <c r="D924"/>
  <c r="E924"/>
  <c r="D925"/>
  <c r="E925"/>
  <c r="D926"/>
  <c r="E926"/>
  <c r="D927"/>
  <c r="E927"/>
  <c r="D928"/>
  <c r="E928"/>
  <c r="D929"/>
  <c r="E929"/>
  <c r="D930"/>
  <c r="E930"/>
  <c r="D931"/>
  <c r="E931"/>
  <c r="D932"/>
  <c r="E932"/>
  <c r="D933"/>
  <c r="E933"/>
  <c r="D934"/>
  <c r="E934"/>
  <c r="D935"/>
  <c r="E935"/>
  <c r="D936"/>
  <c r="E936"/>
  <c r="D937"/>
  <c r="E937"/>
  <c r="D938"/>
  <c r="E938"/>
  <c r="D939"/>
  <c r="E939"/>
  <c r="D940"/>
  <c r="E940"/>
  <c r="D941"/>
  <c r="E941"/>
  <c r="D942"/>
  <c r="E942"/>
  <c r="D943"/>
  <c r="E943"/>
  <c r="D944"/>
  <c r="E944"/>
  <c r="D945"/>
  <c r="E945"/>
  <c r="D946"/>
  <c r="E946"/>
  <c r="D947"/>
  <c r="E947"/>
  <c r="D948"/>
  <c r="E948"/>
  <c r="D949"/>
  <c r="E949"/>
  <c r="D950"/>
  <c r="E950"/>
  <c r="D951"/>
  <c r="E951"/>
  <c r="D952"/>
  <c r="E952"/>
  <c r="D953"/>
  <c r="E953"/>
  <c r="D954"/>
  <c r="E954"/>
  <c r="D955"/>
  <c r="E955"/>
  <c r="D956"/>
  <c r="E956"/>
  <c r="D957"/>
  <c r="E957"/>
  <c r="D958"/>
  <c r="E958"/>
  <c r="D959"/>
  <c r="E959"/>
  <c r="D960"/>
  <c r="E960"/>
  <c r="D961"/>
  <c r="E961"/>
  <c r="D962"/>
  <c r="E962"/>
  <c r="D963"/>
  <c r="E963"/>
  <c r="D964"/>
  <c r="E964"/>
  <c r="D965"/>
  <c r="E965"/>
  <c r="D966"/>
  <c r="E966"/>
  <c r="D967"/>
  <c r="E967"/>
  <c r="D968"/>
  <c r="E968"/>
  <c r="D969"/>
  <c r="E969"/>
  <c r="D970"/>
  <c r="E970"/>
  <c r="D971"/>
  <c r="E971"/>
  <c r="D972"/>
  <c r="E972"/>
  <c r="D973"/>
  <c r="E973"/>
  <c r="D974"/>
  <c r="E974"/>
  <c r="D975"/>
  <c r="E975"/>
  <c r="D976"/>
  <c r="E976"/>
  <c r="D977"/>
  <c r="E977"/>
  <c r="D978"/>
  <c r="E978"/>
  <c r="D979"/>
  <c r="E979"/>
  <c r="D980"/>
  <c r="E980"/>
  <c r="D981"/>
  <c r="E981"/>
  <c r="D982"/>
  <c r="E982"/>
  <c r="D983"/>
  <c r="E983"/>
  <c r="D984"/>
  <c r="E984"/>
  <c r="D985"/>
  <c r="E985"/>
  <c r="D986"/>
  <c r="E986"/>
  <c r="D987"/>
  <c r="E987"/>
  <c r="D988"/>
  <c r="E988"/>
  <c r="D989"/>
  <c r="E989"/>
  <c r="D990"/>
  <c r="E990"/>
  <c r="D991"/>
  <c r="E991"/>
  <c r="D992"/>
  <c r="E992"/>
  <c r="D993"/>
  <c r="E993"/>
  <c r="D994"/>
  <c r="E994"/>
  <c r="D995"/>
  <c r="E995"/>
  <c r="D996"/>
  <c r="E996"/>
  <c r="D997"/>
  <c r="E997"/>
  <c r="D998"/>
  <c r="E998"/>
  <c r="D999"/>
  <c r="E999"/>
  <c r="D1000"/>
  <c r="E1000"/>
  <c r="D1001"/>
  <c r="E1001"/>
  <c r="D1002"/>
  <c r="E100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1"/>
  <c r="G91"/>
  <c r="F92"/>
  <c r="G92"/>
  <c r="F93"/>
  <c r="G93"/>
  <c r="F94"/>
  <c r="G94"/>
  <c r="F95"/>
  <c r="G95"/>
  <c r="F96"/>
  <c r="G96"/>
  <c r="F97"/>
  <c r="G97"/>
  <c r="F98"/>
  <c r="G98"/>
  <c r="F99"/>
  <c r="G99"/>
  <c r="F100"/>
  <c r="G100"/>
  <c r="F101"/>
  <c r="G101"/>
  <c r="F102"/>
  <c r="G102"/>
  <c r="F103"/>
  <c r="G103"/>
  <c r="F104"/>
  <c r="G104"/>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6"/>
  <c r="G126"/>
  <c r="F127"/>
  <c r="G127"/>
  <c r="F128"/>
  <c r="G128"/>
  <c r="F129"/>
  <c r="G129"/>
  <c r="F130"/>
  <c r="G130"/>
  <c r="F131"/>
  <c r="G131"/>
  <c r="F132"/>
  <c r="G132"/>
  <c r="F133"/>
  <c r="G133"/>
  <c r="F134"/>
  <c r="G134"/>
  <c r="F135"/>
  <c r="G135"/>
  <c r="F136"/>
  <c r="G136"/>
  <c r="F137"/>
  <c r="G137"/>
  <c r="F138"/>
  <c r="G138"/>
  <c r="F139"/>
  <c r="G139"/>
  <c r="F140"/>
  <c r="G140"/>
  <c r="F141"/>
  <c r="G141"/>
  <c r="F142"/>
  <c r="G142"/>
  <c r="F143"/>
  <c r="G143"/>
  <c r="F144"/>
  <c r="G144"/>
  <c r="F145"/>
  <c r="G145"/>
  <c r="F146"/>
  <c r="G146"/>
  <c r="F147"/>
  <c r="G147"/>
  <c r="F148"/>
  <c r="G148"/>
  <c r="F149"/>
  <c r="G149"/>
  <c r="F150"/>
  <c r="G150"/>
  <c r="F151"/>
  <c r="G151"/>
  <c r="F152"/>
  <c r="G152"/>
  <c r="F153"/>
  <c r="G153"/>
  <c r="F154"/>
  <c r="G154"/>
  <c r="F155"/>
  <c r="G155"/>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F226"/>
  <c r="G226"/>
  <c r="F227"/>
  <c r="G227"/>
  <c r="F228"/>
  <c r="G228"/>
  <c r="F229"/>
  <c r="G229"/>
  <c r="F230"/>
  <c r="G230"/>
  <c r="F231"/>
  <c r="G231"/>
  <c r="F232"/>
  <c r="G232"/>
  <c r="F233"/>
  <c r="G233"/>
  <c r="F234"/>
  <c r="G234"/>
  <c r="F235"/>
  <c r="G235"/>
  <c r="F236"/>
  <c r="G236"/>
  <c r="F237"/>
  <c r="G237"/>
  <c r="F238"/>
  <c r="G238"/>
  <c r="F239"/>
  <c r="G239"/>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79"/>
  <c r="G279"/>
  <c r="F280"/>
  <c r="G280"/>
  <c r="F281"/>
  <c r="G281"/>
  <c r="F282"/>
  <c r="G282"/>
  <c r="F283"/>
  <c r="G283"/>
  <c r="F284"/>
  <c r="G284"/>
  <c r="F285"/>
  <c r="G285"/>
  <c r="F286"/>
  <c r="G286"/>
  <c r="F287"/>
  <c r="G287"/>
  <c r="F288"/>
  <c r="G288"/>
  <c r="F289"/>
  <c r="G289"/>
  <c r="F290"/>
  <c r="G290"/>
  <c r="F291"/>
  <c r="G291"/>
  <c r="F292"/>
  <c r="G292"/>
  <c r="F293"/>
  <c r="G293"/>
  <c r="F294"/>
  <c r="G294"/>
  <c r="F295"/>
  <c r="G295"/>
  <c r="F296"/>
  <c r="G296"/>
  <c r="F297"/>
  <c r="G297"/>
  <c r="F298"/>
  <c r="G298"/>
  <c r="F299"/>
  <c r="G299"/>
  <c r="F300"/>
  <c r="G300"/>
  <c r="F301"/>
  <c r="G301"/>
  <c r="F302"/>
  <c r="G302"/>
  <c r="F303"/>
  <c r="G303"/>
  <c r="F304"/>
  <c r="G304"/>
  <c r="F305"/>
  <c r="G305"/>
  <c r="F306"/>
  <c r="G306"/>
  <c r="F307"/>
  <c r="G307"/>
  <c r="F308"/>
  <c r="G308"/>
  <c r="F309"/>
  <c r="G309"/>
  <c r="F310"/>
  <c r="G310"/>
  <c r="F311"/>
  <c r="G311"/>
  <c r="F312"/>
  <c r="G312"/>
  <c r="F313"/>
  <c r="G313"/>
  <c r="F314"/>
  <c r="G314"/>
  <c r="F315"/>
  <c r="G315"/>
  <c r="F316"/>
  <c r="G316"/>
  <c r="F317"/>
  <c r="G317"/>
  <c r="F318"/>
  <c r="G318"/>
  <c r="F319"/>
  <c r="G319"/>
  <c r="F320"/>
  <c r="G320"/>
  <c r="F321"/>
  <c r="G321"/>
  <c r="F322"/>
  <c r="G322"/>
  <c r="F323"/>
  <c r="G323"/>
  <c r="F324"/>
  <c r="G324"/>
  <c r="F325"/>
  <c r="G325"/>
  <c r="F326"/>
  <c r="G326"/>
  <c r="F327"/>
  <c r="G327"/>
  <c r="F328"/>
  <c r="G328"/>
  <c r="F329"/>
  <c r="G329"/>
  <c r="F330"/>
  <c r="G330"/>
  <c r="F331"/>
  <c r="G331"/>
  <c r="F332"/>
  <c r="G332"/>
  <c r="F333"/>
  <c r="G333"/>
  <c r="F334"/>
  <c r="G334"/>
  <c r="F335"/>
  <c r="G335"/>
  <c r="F336"/>
  <c r="G336"/>
  <c r="F337"/>
  <c r="G337"/>
  <c r="F338"/>
  <c r="G338"/>
  <c r="F339"/>
  <c r="G339"/>
  <c r="F340"/>
  <c r="G340"/>
  <c r="F341"/>
  <c r="G341"/>
  <c r="F342"/>
  <c r="G342"/>
  <c r="F343"/>
  <c r="G343"/>
  <c r="F344"/>
  <c r="G344"/>
  <c r="F345"/>
  <c r="G345"/>
  <c r="F346"/>
  <c r="G346"/>
  <c r="F347"/>
  <c r="G347"/>
  <c r="F348"/>
  <c r="G348"/>
  <c r="F349"/>
  <c r="G349"/>
  <c r="F350"/>
  <c r="G350"/>
  <c r="F351"/>
  <c r="G351"/>
  <c r="F352"/>
  <c r="G352"/>
  <c r="F353"/>
  <c r="G353"/>
  <c r="F354"/>
  <c r="G354"/>
  <c r="F355"/>
  <c r="G355"/>
  <c r="F356"/>
  <c r="G356"/>
  <c r="F357"/>
  <c r="G357"/>
  <c r="F358"/>
  <c r="G358"/>
  <c r="F359"/>
  <c r="G359"/>
  <c r="F360"/>
  <c r="G360"/>
  <c r="F361"/>
  <c r="G361"/>
  <c r="F362"/>
  <c r="G362"/>
  <c r="F363"/>
  <c r="G363"/>
  <c r="F364"/>
  <c r="G364"/>
  <c r="F365"/>
  <c r="G365"/>
  <c r="F366"/>
  <c r="G366"/>
  <c r="F367"/>
  <c r="G367"/>
  <c r="F368"/>
  <c r="G368"/>
  <c r="F369"/>
  <c r="G369"/>
  <c r="F370"/>
  <c r="G370"/>
  <c r="F371"/>
  <c r="G371"/>
  <c r="F372"/>
  <c r="G372"/>
  <c r="F373"/>
  <c r="G373"/>
  <c r="F374"/>
  <c r="G374"/>
  <c r="F375"/>
  <c r="G375"/>
  <c r="F376"/>
  <c r="G376"/>
  <c r="F377"/>
  <c r="G377"/>
  <c r="F378"/>
  <c r="G378"/>
  <c r="F379"/>
  <c r="G379"/>
  <c r="F380"/>
  <c r="G380"/>
  <c r="F381"/>
  <c r="G381"/>
  <c r="F382"/>
  <c r="G382"/>
  <c r="F383"/>
  <c r="G383"/>
  <c r="F384"/>
  <c r="G384"/>
  <c r="F385"/>
  <c r="G385"/>
  <c r="F386"/>
  <c r="G386"/>
  <c r="F387"/>
  <c r="G387"/>
  <c r="F388"/>
  <c r="G388"/>
  <c r="F389"/>
  <c r="G389"/>
  <c r="F390"/>
  <c r="G390"/>
  <c r="F391"/>
  <c r="G391"/>
  <c r="F392"/>
  <c r="G392"/>
  <c r="F393"/>
  <c r="G393"/>
  <c r="F394"/>
  <c r="G394"/>
  <c r="F395"/>
  <c r="G395"/>
  <c r="F396"/>
  <c r="G396"/>
  <c r="F397"/>
  <c r="G397"/>
  <c r="F398"/>
  <c r="G398"/>
  <c r="F399"/>
  <c r="G399"/>
  <c r="F400"/>
  <c r="G400"/>
  <c r="F401"/>
  <c r="G401"/>
  <c r="F402"/>
  <c r="G402"/>
  <c r="F403"/>
  <c r="G403"/>
  <c r="F404"/>
  <c r="G404"/>
  <c r="F405"/>
  <c r="G405"/>
  <c r="F406"/>
  <c r="G406"/>
  <c r="F407"/>
  <c r="G407"/>
  <c r="F408"/>
  <c r="G408"/>
  <c r="F409"/>
  <c r="G409"/>
  <c r="F410"/>
  <c r="G410"/>
  <c r="F411"/>
  <c r="G411"/>
  <c r="F412"/>
  <c r="G412"/>
  <c r="F413"/>
  <c r="G413"/>
  <c r="F414"/>
  <c r="G414"/>
  <c r="F415"/>
  <c r="G415"/>
  <c r="F416"/>
  <c r="G416"/>
  <c r="F417"/>
  <c r="G417"/>
  <c r="F418"/>
  <c r="G418"/>
  <c r="F419"/>
  <c r="G419"/>
  <c r="F420"/>
  <c r="G420"/>
  <c r="F421"/>
  <c r="G421"/>
  <c r="F422"/>
  <c r="G422"/>
  <c r="F423"/>
  <c r="G423"/>
  <c r="F424"/>
  <c r="G424"/>
  <c r="F425"/>
  <c r="G425"/>
  <c r="F426"/>
  <c r="G426"/>
  <c r="F427"/>
  <c r="G427"/>
  <c r="F428"/>
  <c r="G428"/>
  <c r="F429"/>
  <c r="G429"/>
  <c r="F430"/>
  <c r="G430"/>
  <c r="F431"/>
  <c r="G431"/>
  <c r="F432"/>
  <c r="G432"/>
  <c r="F433"/>
  <c r="G433"/>
  <c r="F434"/>
  <c r="G434"/>
  <c r="F435"/>
  <c r="G435"/>
  <c r="F436"/>
  <c r="G436"/>
  <c r="F437"/>
  <c r="G437"/>
  <c r="F438"/>
  <c r="G438"/>
  <c r="F439"/>
  <c r="G439"/>
  <c r="F440"/>
  <c r="G440"/>
  <c r="F441"/>
  <c r="G441"/>
  <c r="F442"/>
  <c r="G442"/>
  <c r="F443"/>
  <c r="G443"/>
  <c r="F444"/>
  <c r="G444"/>
  <c r="F445"/>
  <c r="G445"/>
  <c r="F446"/>
  <c r="G446"/>
  <c r="F447"/>
  <c r="G447"/>
  <c r="F448"/>
  <c r="G448"/>
  <c r="F449"/>
  <c r="G449"/>
  <c r="F450"/>
  <c r="G450"/>
  <c r="F451"/>
  <c r="G451"/>
  <c r="F452"/>
  <c r="G452"/>
  <c r="F453"/>
  <c r="G453"/>
  <c r="F454"/>
  <c r="G454"/>
  <c r="F455"/>
  <c r="G455"/>
  <c r="F456"/>
  <c r="G456"/>
  <c r="F457"/>
  <c r="G457"/>
  <c r="F458"/>
  <c r="G458"/>
  <c r="F459"/>
  <c r="G459"/>
  <c r="F460"/>
  <c r="G460"/>
  <c r="F461"/>
  <c r="G461"/>
  <c r="F462"/>
  <c r="G462"/>
  <c r="F463"/>
  <c r="G463"/>
  <c r="F464"/>
  <c r="G464"/>
  <c r="F465"/>
  <c r="G465"/>
  <c r="F466"/>
  <c r="G466"/>
  <c r="F467"/>
  <c r="G467"/>
  <c r="F468"/>
  <c r="G468"/>
  <c r="F469"/>
  <c r="G469"/>
  <c r="F470"/>
  <c r="G470"/>
  <c r="F471"/>
  <c r="G471"/>
  <c r="F472"/>
  <c r="G472"/>
  <c r="F473"/>
  <c r="G473"/>
  <c r="F474"/>
  <c r="G474"/>
  <c r="F475"/>
  <c r="G475"/>
  <c r="F476"/>
  <c r="G476"/>
  <c r="F477"/>
  <c r="G477"/>
  <c r="F478"/>
  <c r="G478"/>
  <c r="F479"/>
  <c r="G479"/>
  <c r="F480"/>
  <c r="G480"/>
  <c r="F481"/>
  <c r="G481"/>
  <c r="F482"/>
  <c r="G482"/>
  <c r="F483"/>
  <c r="G483"/>
  <c r="F484"/>
  <c r="G484"/>
  <c r="F485"/>
  <c r="G485"/>
  <c r="F486"/>
  <c r="G486"/>
  <c r="F487"/>
  <c r="G487"/>
  <c r="F488"/>
  <c r="G488"/>
  <c r="F489"/>
  <c r="G489"/>
  <c r="F490"/>
  <c r="G490"/>
  <c r="F491"/>
  <c r="G491"/>
  <c r="F492"/>
  <c r="G492"/>
  <c r="F493"/>
  <c r="G493"/>
  <c r="F494"/>
  <c r="G494"/>
  <c r="F495"/>
  <c r="G495"/>
  <c r="F496"/>
  <c r="G496"/>
  <c r="F497"/>
  <c r="G497"/>
  <c r="F498"/>
  <c r="G498"/>
  <c r="F499"/>
  <c r="G499"/>
  <c r="F500"/>
  <c r="G500"/>
  <c r="F501"/>
  <c r="G501"/>
  <c r="F502"/>
  <c r="G502"/>
  <c r="F503"/>
  <c r="G503"/>
  <c r="F504"/>
  <c r="G504"/>
  <c r="F505"/>
  <c r="G505"/>
  <c r="F506"/>
  <c r="G506"/>
  <c r="F507"/>
  <c r="G507"/>
  <c r="F508"/>
  <c r="G508"/>
  <c r="F509"/>
  <c r="G509"/>
  <c r="F510"/>
  <c r="G510"/>
  <c r="F511"/>
  <c r="G511"/>
  <c r="F512"/>
  <c r="G512"/>
  <c r="F513"/>
  <c r="G513"/>
  <c r="F514"/>
  <c r="G514"/>
  <c r="F515"/>
  <c r="G515"/>
  <c r="F516"/>
  <c r="G516"/>
  <c r="F517"/>
  <c r="G517"/>
  <c r="F518"/>
  <c r="G518"/>
  <c r="F519"/>
  <c r="G519"/>
  <c r="F520"/>
  <c r="G520"/>
  <c r="F521"/>
  <c r="G521"/>
  <c r="F522"/>
  <c r="G522"/>
  <c r="F523"/>
  <c r="G523"/>
  <c r="F524"/>
  <c r="G524"/>
  <c r="F525"/>
  <c r="G525"/>
  <c r="F526"/>
  <c r="G526"/>
  <c r="F527"/>
  <c r="G527"/>
  <c r="F528"/>
  <c r="G528"/>
  <c r="F529"/>
  <c r="G529"/>
  <c r="F530"/>
  <c r="G530"/>
  <c r="F531"/>
  <c r="G531"/>
  <c r="F532"/>
  <c r="G532"/>
  <c r="F533"/>
  <c r="G533"/>
  <c r="F534"/>
  <c r="G534"/>
  <c r="F535"/>
  <c r="G535"/>
  <c r="F536"/>
  <c r="G536"/>
  <c r="F537"/>
  <c r="G537"/>
  <c r="F538"/>
  <c r="G538"/>
  <c r="F539"/>
  <c r="G539"/>
  <c r="F540"/>
  <c r="G540"/>
  <c r="F541"/>
  <c r="G541"/>
  <c r="F542"/>
  <c r="G542"/>
  <c r="F543"/>
  <c r="G543"/>
  <c r="F544"/>
  <c r="G544"/>
  <c r="F545"/>
  <c r="G545"/>
  <c r="F546"/>
  <c r="G546"/>
  <c r="F547"/>
  <c r="G547"/>
  <c r="F548"/>
  <c r="G548"/>
  <c r="F549"/>
  <c r="G549"/>
  <c r="F550"/>
  <c r="G550"/>
  <c r="F551"/>
  <c r="G551"/>
  <c r="F552"/>
  <c r="G552"/>
  <c r="F553"/>
  <c r="G553"/>
  <c r="F554"/>
  <c r="G554"/>
  <c r="F555"/>
  <c r="G555"/>
  <c r="F556"/>
  <c r="G556"/>
  <c r="F557"/>
  <c r="G557"/>
  <c r="F558"/>
  <c r="G558"/>
  <c r="F559"/>
  <c r="G559"/>
  <c r="F560"/>
  <c r="G560"/>
  <c r="F561"/>
  <c r="G561"/>
  <c r="F562"/>
  <c r="G562"/>
  <c r="F563"/>
  <c r="G563"/>
  <c r="F564"/>
  <c r="G564"/>
  <c r="F565"/>
  <c r="G565"/>
  <c r="F566"/>
  <c r="G566"/>
  <c r="F567"/>
  <c r="G567"/>
  <c r="F568"/>
  <c r="G568"/>
  <c r="F569"/>
  <c r="G569"/>
  <c r="F570"/>
  <c r="G570"/>
  <c r="F571"/>
  <c r="G571"/>
  <c r="F572"/>
  <c r="G572"/>
  <c r="F573"/>
  <c r="G573"/>
  <c r="F574"/>
  <c r="G574"/>
  <c r="F575"/>
  <c r="G575"/>
  <c r="F576"/>
  <c r="G576"/>
  <c r="F577"/>
  <c r="G577"/>
  <c r="F578"/>
  <c r="G578"/>
  <c r="F579"/>
  <c r="G579"/>
  <c r="F580"/>
  <c r="G580"/>
  <c r="F581"/>
  <c r="G581"/>
  <c r="F582"/>
  <c r="G582"/>
  <c r="F583"/>
  <c r="G583"/>
  <c r="F584"/>
  <c r="G584"/>
  <c r="F585"/>
  <c r="G585"/>
  <c r="F586"/>
  <c r="G586"/>
  <c r="F587"/>
  <c r="G587"/>
  <c r="F588"/>
  <c r="G588"/>
  <c r="F589"/>
  <c r="G589"/>
  <c r="F590"/>
  <c r="G590"/>
  <c r="F591"/>
  <c r="G591"/>
  <c r="F592"/>
  <c r="G592"/>
  <c r="F593"/>
  <c r="G593"/>
  <c r="F594"/>
  <c r="G594"/>
  <c r="F595"/>
  <c r="G595"/>
  <c r="F596"/>
  <c r="G596"/>
  <c r="F597"/>
  <c r="G597"/>
  <c r="F598"/>
  <c r="G598"/>
  <c r="F599"/>
  <c r="G599"/>
  <c r="F600"/>
  <c r="G600"/>
  <c r="F601"/>
  <c r="G601"/>
  <c r="F602"/>
  <c r="G602"/>
  <c r="F603"/>
  <c r="G603"/>
  <c r="F604"/>
  <c r="G604"/>
  <c r="F605"/>
  <c r="G605"/>
  <c r="F606"/>
  <c r="G606"/>
  <c r="F607"/>
  <c r="G607"/>
  <c r="F608"/>
  <c r="G608"/>
  <c r="F609"/>
  <c r="G609"/>
  <c r="F610"/>
  <c r="G610"/>
  <c r="F611"/>
  <c r="G611"/>
  <c r="F612"/>
  <c r="G612"/>
  <c r="F613"/>
  <c r="G613"/>
  <c r="F614"/>
  <c r="G614"/>
  <c r="F615"/>
  <c r="G615"/>
  <c r="F616"/>
  <c r="G616"/>
  <c r="F617"/>
  <c r="G617"/>
  <c r="F618"/>
  <c r="G618"/>
  <c r="F619"/>
  <c r="G619"/>
  <c r="F620"/>
  <c r="G620"/>
  <c r="F621"/>
  <c r="G621"/>
  <c r="F622"/>
  <c r="G622"/>
  <c r="F623"/>
  <c r="G623"/>
  <c r="F624"/>
  <c r="G624"/>
  <c r="F625"/>
  <c r="G625"/>
  <c r="F626"/>
  <c r="G626"/>
  <c r="F627"/>
  <c r="G627"/>
  <c r="F628"/>
  <c r="G628"/>
  <c r="F629"/>
  <c r="G629"/>
  <c r="F630"/>
  <c r="G630"/>
  <c r="F631"/>
  <c r="G631"/>
  <c r="F632"/>
  <c r="G632"/>
  <c r="F633"/>
  <c r="G633"/>
  <c r="F634"/>
  <c r="G634"/>
  <c r="F635"/>
  <c r="G635"/>
  <c r="F636"/>
  <c r="G636"/>
  <c r="F637"/>
  <c r="G637"/>
  <c r="F638"/>
  <c r="G638"/>
  <c r="F639"/>
  <c r="G639"/>
  <c r="F640"/>
  <c r="G640"/>
  <c r="F641"/>
  <c r="G641"/>
  <c r="F642"/>
  <c r="G642"/>
  <c r="F643"/>
  <c r="G643"/>
  <c r="F644"/>
  <c r="G644"/>
  <c r="F645"/>
  <c r="G645"/>
  <c r="F646"/>
  <c r="G646"/>
  <c r="F647"/>
  <c r="G647"/>
  <c r="F648"/>
  <c r="G648"/>
  <c r="F649"/>
  <c r="G649"/>
  <c r="F650"/>
  <c r="G650"/>
  <c r="F651"/>
  <c r="G651"/>
  <c r="F652"/>
  <c r="G652"/>
  <c r="F653"/>
  <c r="G653"/>
  <c r="F654"/>
  <c r="G654"/>
  <c r="F655"/>
  <c r="G655"/>
  <c r="F656"/>
  <c r="G656"/>
  <c r="F657"/>
  <c r="G657"/>
  <c r="F658"/>
  <c r="G658"/>
  <c r="F659"/>
  <c r="G659"/>
  <c r="F660"/>
  <c r="G660"/>
  <c r="F661"/>
  <c r="G661"/>
  <c r="F662"/>
  <c r="G662"/>
  <c r="F663"/>
  <c r="G663"/>
  <c r="F664"/>
  <c r="G664"/>
  <c r="F665"/>
  <c r="G665"/>
  <c r="F666"/>
  <c r="G666"/>
  <c r="F667"/>
  <c r="G667"/>
  <c r="F668"/>
  <c r="G668"/>
  <c r="F669"/>
  <c r="G669"/>
  <c r="F670"/>
  <c r="G670"/>
  <c r="F671"/>
  <c r="G671"/>
  <c r="F672"/>
  <c r="G672"/>
  <c r="F673"/>
  <c r="G673"/>
  <c r="F674"/>
  <c r="G674"/>
  <c r="F675"/>
  <c r="G675"/>
  <c r="F676"/>
  <c r="G676"/>
  <c r="F677"/>
  <c r="G677"/>
  <c r="F678"/>
  <c r="G678"/>
  <c r="F679"/>
  <c r="G679"/>
  <c r="F680"/>
  <c r="G680"/>
  <c r="F681"/>
  <c r="G681"/>
  <c r="F682"/>
  <c r="G682"/>
  <c r="F683"/>
  <c r="G683"/>
  <c r="F684"/>
  <c r="G684"/>
  <c r="F685"/>
  <c r="G685"/>
  <c r="F686"/>
  <c r="G686"/>
  <c r="F687"/>
  <c r="G687"/>
  <c r="F688"/>
  <c r="G688"/>
  <c r="F689"/>
  <c r="G689"/>
  <c r="F690"/>
  <c r="G690"/>
  <c r="F691"/>
  <c r="G691"/>
  <c r="F692"/>
  <c r="G692"/>
  <c r="F693"/>
  <c r="G693"/>
  <c r="F694"/>
  <c r="G694"/>
  <c r="F695"/>
  <c r="G695"/>
  <c r="F696"/>
  <c r="G696"/>
  <c r="F697"/>
  <c r="G697"/>
  <c r="F698"/>
  <c r="G698"/>
  <c r="F699"/>
  <c r="G699"/>
  <c r="F700"/>
  <c r="G700"/>
  <c r="F701"/>
  <c r="G701"/>
  <c r="F702"/>
  <c r="G702"/>
  <c r="F703"/>
  <c r="G703"/>
  <c r="F704"/>
  <c r="G704"/>
  <c r="F705"/>
  <c r="G705"/>
  <c r="F706"/>
  <c r="G706"/>
  <c r="F707"/>
  <c r="G707"/>
  <c r="F708"/>
  <c r="G708"/>
  <c r="F709"/>
  <c r="G709"/>
  <c r="F710"/>
  <c r="G710"/>
  <c r="F711"/>
  <c r="G711"/>
  <c r="F712"/>
  <c r="G712"/>
  <c r="F713"/>
  <c r="G713"/>
  <c r="F714"/>
  <c r="G714"/>
  <c r="F715"/>
  <c r="G715"/>
  <c r="F716"/>
  <c r="G716"/>
  <c r="F717"/>
  <c r="G717"/>
  <c r="F718"/>
  <c r="G718"/>
  <c r="F719"/>
  <c r="G719"/>
  <c r="F720"/>
  <c r="G720"/>
  <c r="F721"/>
  <c r="G721"/>
  <c r="F722"/>
  <c r="G722"/>
  <c r="F723"/>
  <c r="G723"/>
  <c r="F724"/>
  <c r="G724"/>
  <c r="F725"/>
  <c r="G725"/>
  <c r="F726"/>
  <c r="G726"/>
  <c r="F727"/>
  <c r="G727"/>
  <c r="F728"/>
  <c r="G728"/>
  <c r="F729"/>
  <c r="G729"/>
  <c r="F730"/>
  <c r="G730"/>
  <c r="F731"/>
  <c r="G731"/>
  <c r="F732"/>
  <c r="G732"/>
  <c r="F733"/>
  <c r="G733"/>
  <c r="F734"/>
  <c r="G734"/>
  <c r="F735"/>
  <c r="G735"/>
  <c r="F736"/>
  <c r="G736"/>
  <c r="F737"/>
  <c r="G737"/>
  <c r="F738"/>
  <c r="G738"/>
  <c r="F739"/>
  <c r="G739"/>
  <c r="F740"/>
  <c r="G740"/>
  <c r="F741"/>
  <c r="G741"/>
  <c r="F742"/>
  <c r="G742"/>
  <c r="F743"/>
  <c r="G743"/>
  <c r="F744"/>
  <c r="G744"/>
  <c r="F745"/>
  <c r="G745"/>
  <c r="F746"/>
  <c r="G746"/>
  <c r="F747"/>
  <c r="G747"/>
  <c r="F748"/>
  <c r="G748"/>
  <c r="F749"/>
  <c r="G749"/>
  <c r="F750"/>
  <c r="G750"/>
  <c r="F751"/>
  <c r="G751"/>
  <c r="F752"/>
  <c r="G752"/>
  <c r="F753"/>
  <c r="G753"/>
  <c r="F754"/>
  <c r="G754"/>
  <c r="F755"/>
  <c r="G755"/>
  <c r="F756"/>
  <c r="G756"/>
  <c r="F757"/>
  <c r="G757"/>
  <c r="F758"/>
  <c r="G758"/>
  <c r="F759"/>
  <c r="G759"/>
  <c r="F760"/>
  <c r="G760"/>
  <c r="F761"/>
  <c r="G761"/>
  <c r="F762"/>
  <c r="G762"/>
  <c r="F763"/>
  <c r="G763"/>
  <c r="F764"/>
  <c r="G764"/>
  <c r="F765"/>
  <c r="G765"/>
  <c r="F766"/>
  <c r="G766"/>
  <c r="F767"/>
  <c r="G767"/>
  <c r="F768"/>
  <c r="G768"/>
  <c r="F769"/>
  <c r="G769"/>
  <c r="F770"/>
  <c r="G770"/>
  <c r="F771"/>
  <c r="G771"/>
  <c r="F772"/>
  <c r="G772"/>
  <c r="F773"/>
  <c r="G773"/>
  <c r="F774"/>
  <c r="G774"/>
  <c r="F775"/>
  <c r="G775"/>
  <c r="F776"/>
  <c r="G776"/>
  <c r="F777"/>
  <c r="G777"/>
  <c r="F778"/>
  <c r="G778"/>
  <c r="F779"/>
  <c r="G779"/>
  <c r="F780"/>
  <c r="G780"/>
  <c r="F781"/>
  <c r="G781"/>
  <c r="F782"/>
  <c r="G782"/>
  <c r="F783"/>
  <c r="G783"/>
  <c r="F784"/>
  <c r="G784"/>
  <c r="F785"/>
  <c r="G785"/>
  <c r="F786"/>
  <c r="G786"/>
  <c r="F787"/>
  <c r="G787"/>
  <c r="F788"/>
  <c r="G788"/>
  <c r="F789"/>
  <c r="G789"/>
  <c r="F790"/>
  <c r="G790"/>
  <c r="F791"/>
  <c r="G791"/>
  <c r="F792"/>
  <c r="G792"/>
  <c r="F793"/>
  <c r="G793"/>
  <c r="F794"/>
  <c r="G794"/>
  <c r="F795"/>
  <c r="G795"/>
  <c r="F796"/>
  <c r="G796"/>
  <c r="F797"/>
  <c r="G797"/>
  <c r="F798"/>
  <c r="G798"/>
  <c r="F799"/>
  <c r="G799"/>
  <c r="F800"/>
  <c r="G800"/>
  <c r="F801"/>
  <c r="G801"/>
  <c r="F802"/>
  <c r="G802"/>
  <c r="F803"/>
  <c r="G803"/>
  <c r="F804"/>
  <c r="G804"/>
  <c r="F805"/>
  <c r="G805"/>
  <c r="F806"/>
  <c r="G806"/>
  <c r="F807"/>
  <c r="G807"/>
  <c r="F808"/>
  <c r="G808"/>
  <c r="F809"/>
  <c r="G809"/>
  <c r="F810"/>
  <c r="G810"/>
  <c r="F811"/>
  <c r="G811"/>
  <c r="F812"/>
  <c r="G812"/>
  <c r="F813"/>
  <c r="G813"/>
  <c r="F814"/>
  <c r="G814"/>
  <c r="F815"/>
  <c r="G815"/>
  <c r="F816"/>
  <c r="G816"/>
  <c r="F817"/>
  <c r="G817"/>
  <c r="F818"/>
  <c r="G818"/>
  <c r="F819"/>
  <c r="G819"/>
  <c r="F820"/>
  <c r="G820"/>
  <c r="F821"/>
  <c r="G821"/>
  <c r="F822"/>
  <c r="G822"/>
  <c r="F823"/>
  <c r="G823"/>
  <c r="F824"/>
  <c r="G824"/>
  <c r="F825"/>
  <c r="G825"/>
  <c r="F826"/>
  <c r="G826"/>
  <c r="F827"/>
  <c r="G827"/>
  <c r="F828"/>
  <c r="G828"/>
  <c r="F829"/>
  <c r="G829"/>
  <c r="F830"/>
  <c r="G830"/>
  <c r="F831"/>
  <c r="G831"/>
  <c r="F832"/>
  <c r="G832"/>
  <c r="F833"/>
  <c r="G833"/>
  <c r="F834"/>
  <c r="G834"/>
  <c r="F835"/>
  <c r="G835"/>
  <c r="F836"/>
  <c r="G836"/>
  <c r="F837"/>
  <c r="G837"/>
  <c r="F838"/>
  <c r="G838"/>
  <c r="F839"/>
  <c r="G839"/>
  <c r="F840"/>
  <c r="G840"/>
  <c r="F841"/>
  <c r="G841"/>
  <c r="F842"/>
  <c r="G842"/>
  <c r="F843"/>
  <c r="G843"/>
  <c r="F844"/>
  <c r="G844"/>
  <c r="F845"/>
  <c r="G845"/>
  <c r="F846"/>
  <c r="G846"/>
  <c r="F847"/>
  <c r="G847"/>
  <c r="F848"/>
  <c r="G848"/>
  <c r="F849"/>
  <c r="G849"/>
  <c r="F850"/>
  <c r="G850"/>
  <c r="F851"/>
  <c r="G851"/>
  <c r="F852"/>
  <c r="G852"/>
  <c r="F853"/>
  <c r="G853"/>
  <c r="F854"/>
  <c r="G854"/>
  <c r="F855"/>
  <c r="G855"/>
  <c r="F856"/>
  <c r="G856"/>
  <c r="F857"/>
  <c r="G857"/>
  <c r="F858"/>
  <c r="G858"/>
  <c r="F859"/>
  <c r="G859"/>
  <c r="F860"/>
  <c r="G860"/>
  <c r="F861"/>
  <c r="G861"/>
  <c r="F862"/>
  <c r="G862"/>
  <c r="F863"/>
  <c r="G863"/>
  <c r="F864"/>
  <c r="G864"/>
  <c r="F865"/>
  <c r="G865"/>
  <c r="F866"/>
  <c r="G866"/>
  <c r="F867"/>
  <c r="G867"/>
  <c r="F868"/>
  <c r="G868"/>
  <c r="F869"/>
  <c r="G869"/>
  <c r="F870"/>
  <c r="G870"/>
  <c r="F871"/>
  <c r="G871"/>
  <c r="F872"/>
  <c r="G872"/>
  <c r="F873"/>
  <c r="G873"/>
  <c r="F874"/>
  <c r="G874"/>
  <c r="F875"/>
  <c r="G875"/>
  <c r="F876"/>
  <c r="G876"/>
  <c r="F877"/>
  <c r="G877"/>
  <c r="F878"/>
  <c r="G878"/>
  <c r="F879"/>
  <c r="G879"/>
  <c r="F880"/>
  <c r="G880"/>
  <c r="F881"/>
  <c r="G881"/>
  <c r="F882"/>
  <c r="G882"/>
  <c r="F883"/>
  <c r="G883"/>
  <c r="F884"/>
  <c r="G884"/>
  <c r="F885"/>
  <c r="G885"/>
  <c r="F886"/>
  <c r="G886"/>
  <c r="F887"/>
  <c r="G887"/>
  <c r="F888"/>
  <c r="G888"/>
  <c r="F889"/>
  <c r="G889"/>
  <c r="F890"/>
  <c r="G890"/>
  <c r="F891"/>
  <c r="G891"/>
  <c r="F892"/>
  <c r="G892"/>
  <c r="F893"/>
  <c r="G893"/>
  <c r="F894"/>
  <c r="G894"/>
  <c r="F895"/>
  <c r="G895"/>
  <c r="F896"/>
  <c r="G896"/>
  <c r="F897"/>
  <c r="G897"/>
  <c r="F898"/>
  <c r="G898"/>
  <c r="F899"/>
  <c r="G899"/>
  <c r="F900"/>
  <c r="G900"/>
  <c r="F901"/>
  <c r="G901"/>
  <c r="F902"/>
  <c r="G902"/>
  <c r="F903"/>
  <c r="G903"/>
  <c r="F904"/>
  <c r="G904"/>
  <c r="F905"/>
  <c r="G905"/>
  <c r="F906"/>
  <c r="G906"/>
  <c r="F907"/>
  <c r="G907"/>
  <c r="F908"/>
  <c r="G908"/>
  <c r="F909"/>
  <c r="G909"/>
  <c r="F910"/>
  <c r="G910"/>
  <c r="F911"/>
  <c r="G911"/>
  <c r="F912"/>
  <c r="G912"/>
  <c r="F913"/>
  <c r="G913"/>
  <c r="F914"/>
  <c r="G914"/>
  <c r="F915"/>
  <c r="G915"/>
  <c r="F916"/>
  <c r="G916"/>
  <c r="F917"/>
  <c r="G917"/>
  <c r="F918"/>
  <c r="G918"/>
  <c r="F919"/>
  <c r="G919"/>
  <c r="F920"/>
  <c r="G920"/>
  <c r="F921"/>
  <c r="G921"/>
  <c r="F922"/>
  <c r="G922"/>
  <c r="F923"/>
  <c r="G923"/>
  <c r="F924"/>
  <c r="G924"/>
  <c r="F925"/>
  <c r="G925"/>
  <c r="F926"/>
  <c r="G926"/>
  <c r="F927"/>
  <c r="G927"/>
  <c r="F928"/>
  <c r="G928"/>
  <c r="F929"/>
  <c r="G929"/>
  <c r="F930"/>
  <c r="G930"/>
  <c r="F931"/>
  <c r="G931"/>
  <c r="F932"/>
  <c r="G932"/>
  <c r="F933"/>
  <c r="G933"/>
  <c r="F934"/>
  <c r="G934"/>
  <c r="F935"/>
  <c r="G935"/>
  <c r="F936"/>
  <c r="G936"/>
  <c r="F937"/>
  <c r="G937"/>
  <c r="F938"/>
  <c r="G938"/>
  <c r="F939"/>
  <c r="G939"/>
  <c r="F940"/>
  <c r="G940"/>
  <c r="F941"/>
  <c r="G941"/>
  <c r="F942"/>
  <c r="G942"/>
  <c r="F943"/>
  <c r="G943"/>
  <c r="F944"/>
  <c r="G944"/>
  <c r="F945"/>
  <c r="G945"/>
  <c r="F946"/>
  <c r="G946"/>
  <c r="F947"/>
  <c r="G947"/>
  <c r="F948"/>
  <c r="G948"/>
  <c r="F949"/>
  <c r="G949"/>
  <c r="F950"/>
  <c r="G950"/>
  <c r="F951"/>
  <c r="G951"/>
  <c r="F952"/>
  <c r="G952"/>
  <c r="F953"/>
  <c r="G953"/>
  <c r="F954"/>
  <c r="G954"/>
  <c r="F955"/>
  <c r="G955"/>
  <c r="F956"/>
  <c r="G956"/>
  <c r="F957"/>
  <c r="G957"/>
  <c r="F958"/>
  <c r="G958"/>
  <c r="F959"/>
  <c r="G959"/>
  <c r="F960"/>
  <c r="G960"/>
  <c r="F961"/>
  <c r="G961"/>
  <c r="F962"/>
  <c r="G962"/>
  <c r="F963"/>
  <c r="G963"/>
  <c r="F964"/>
  <c r="G964"/>
  <c r="F965"/>
  <c r="G965"/>
  <c r="F966"/>
  <c r="G966"/>
  <c r="F967"/>
  <c r="G967"/>
  <c r="F968"/>
  <c r="G968"/>
  <c r="F969"/>
  <c r="G969"/>
  <c r="F970"/>
  <c r="G970"/>
  <c r="F971"/>
  <c r="G971"/>
  <c r="F972"/>
  <c r="G972"/>
  <c r="F973"/>
  <c r="G973"/>
  <c r="F974"/>
  <c r="G974"/>
  <c r="F975"/>
  <c r="G975"/>
  <c r="F976"/>
  <c r="G976"/>
  <c r="F977"/>
  <c r="G977"/>
  <c r="F978"/>
  <c r="G978"/>
  <c r="F979"/>
  <c r="G979"/>
  <c r="F980"/>
  <c r="G980"/>
  <c r="F981"/>
  <c r="G981"/>
  <c r="F982"/>
  <c r="G982"/>
  <c r="F983"/>
  <c r="G983"/>
  <c r="F984"/>
  <c r="G984"/>
  <c r="F985"/>
  <c r="G985"/>
  <c r="F986"/>
  <c r="G986"/>
  <c r="F987"/>
  <c r="G987"/>
  <c r="F988"/>
  <c r="G988"/>
  <c r="F989"/>
  <c r="G989"/>
  <c r="F990"/>
  <c r="G990"/>
  <c r="F991"/>
  <c r="G991"/>
  <c r="F992"/>
  <c r="G992"/>
  <c r="F993"/>
  <c r="G993"/>
  <c r="F994"/>
  <c r="G994"/>
  <c r="F995"/>
  <c r="G995"/>
  <c r="F996"/>
  <c r="G996"/>
  <c r="F997"/>
  <c r="G997"/>
  <c r="F998"/>
  <c r="G998"/>
  <c r="F999"/>
  <c r="G999"/>
  <c r="F1000"/>
  <c r="G1000"/>
  <c r="F1001"/>
  <c r="G1001"/>
  <c r="F1002"/>
  <c r="G1002"/>
  <c r="A3" i="9"/>
  <c r="B3"/>
  <c r="A4"/>
  <c r="B4"/>
  <c r="A5"/>
  <c r="B5"/>
  <c r="A6"/>
  <c r="B6"/>
  <c r="A7"/>
  <c r="B7"/>
  <c r="A8"/>
  <c r="B8"/>
  <c r="A9"/>
  <c r="B9"/>
  <c r="A10"/>
  <c r="B10"/>
  <c r="A11"/>
  <c r="B11"/>
  <c r="A12"/>
  <c r="D12" s="1"/>
  <c r="B12"/>
  <c r="E12" s="1"/>
  <c r="A13"/>
  <c r="D13" s="1"/>
  <c r="B13"/>
  <c r="E13" s="1"/>
  <c r="A14"/>
  <c r="D14" s="1"/>
  <c r="B14"/>
  <c r="E14" s="1"/>
  <c r="A15"/>
  <c r="D15" s="1"/>
  <c r="B15"/>
  <c r="E15" s="1"/>
  <c r="A16"/>
  <c r="D16" s="1"/>
  <c r="B16"/>
  <c r="E16" s="1"/>
  <c r="A17"/>
  <c r="D17" s="1"/>
  <c r="B17"/>
  <c r="E17" s="1"/>
  <c r="A18"/>
  <c r="B18"/>
  <c r="E18" s="1"/>
  <c r="A19"/>
  <c r="D19" s="1"/>
  <c r="B19"/>
  <c r="E19" s="1"/>
  <c r="A20"/>
  <c r="D20" s="1"/>
  <c r="B20"/>
  <c r="E20" s="1"/>
  <c r="A21"/>
  <c r="D21" s="1"/>
  <c r="B21"/>
  <c r="E21" s="1"/>
  <c r="A22"/>
  <c r="D22" s="1"/>
  <c r="B22"/>
  <c r="E22" s="1"/>
  <c r="A23"/>
  <c r="D23" s="1"/>
  <c r="B23"/>
  <c r="E23" s="1"/>
  <c r="A24"/>
  <c r="D24" s="1"/>
  <c r="B24"/>
  <c r="E24" s="1"/>
  <c r="A25"/>
  <c r="D25" s="1"/>
  <c r="B25"/>
  <c r="E25" s="1"/>
  <c r="A26"/>
  <c r="D26" s="1"/>
  <c r="B26"/>
  <c r="E26" s="1"/>
  <c r="A27"/>
  <c r="D27" s="1"/>
  <c r="B27"/>
  <c r="E27" s="1"/>
  <c r="A28"/>
  <c r="D28" s="1"/>
  <c r="B28"/>
  <c r="E28" s="1"/>
  <c r="A29"/>
  <c r="D29" s="1"/>
  <c r="B29"/>
  <c r="E29" s="1"/>
  <c r="A30"/>
  <c r="D30" s="1"/>
  <c r="B30"/>
  <c r="E30" s="1"/>
  <c r="A31"/>
  <c r="D31" s="1"/>
  <c r="B31"/>
  <c r="E31" s="1"/>
  <c r="A32"/>
  <c r="D32" s="1"/>
  <c r="B32"/>
  <c r="E32" s="1"/>
  <c r="A33"/>
  <c r="D33" s="1"/>
  <c r="B33"/>
  <c r="E33" s="1"/>
  <c r="A34"/>
  <c r="D34" s="1"/>
  <c r="B34"/>
  <c r="E34" s="1"/>
  <c r="A35"/>
  <c r="D35" s="1"/>
  <c r="B35"/>
  <c r="E35" s="1"/>
  <c r="A36"/>
  <c r="D36" s="1"/>
  <c r="B36"/>
  <c r="E36" s="1"/>
  <c r="A37"/>
  <c r="D37" s="1"/>
  <c r="B37"/>
  <c r="E37" s="1"/>
  <c r="A38"/>
  <c r="D38" s="1"/>
  <c r="B38"/>
  <c r="E38" s="1"/>
  <c r="A39"/>
  <c r="D39" s="1"/>
  <c r="B39"/>
  <c r="E39" s="1"/>
  <c r="A40"/>
  <c r="D40" s="1"/>
  <c r="B40"/>
  <c r="E40" s="1"/>
  <c r="A41"/>
  <c r="D41" s="1"/>
  <c r="B41"/>
  <c r="E41" s="1"/>
  <c r="A42"/>
  <c r="D42" s="1"/>
  <c r="B42"/>
  <c r="E42" s="1"/>
  <c r="A43"/>
  <c r="D43" s="1"/>
  <c r="B43"/>
  <c r="E43" s="1"/>
  <c r="A44"/>
  <c r="D44" s="1"/>
  <c r="B44"/>
  <c r="E44" s="1"/>
  <c r="A45"/>
  <c r="D45" s="1"/>
  <c r="B45"/>
  <c r="E45" s="1"/>
  <c r="A46"/>
  <c r="D46" s="1"/>
  <c r="B46"/>
  <c r="E46" s="1"/>
  <c r="A47"/>
  <c r="D47" s="1"/>
  <c r="B47"/>
  <c r="E47" s="1"/>
  <c r="A48"/>
  <c r="D48" s="1"/>
  <c r="B48"/>
  <c r="E48" s="1"/>
  <c r="A49"/>
  <c r="D49" s="1"/>
  <c r="B49"/>
  <c r="E49" s="1"/>
  <c r="A50"/>
  <c r="B50"/>
  <c r="E50" s="1"/>
  <c r="A51"/>
  <c r="D51" s="1"/>
  <c r="B51"/>
  <c r="E51" s="1"/>
  <c r="A52"/>
  <c r="D52" s="1"/>
  <c r="B52"/>
  <c r="E52" s="1"/>
  <c r="A53"/>
  <c r="D53" s="1"/>
  <c r="B53"/>
  <c r="E53" s="1"/>
  <c r="A54"/>
  <c r="D54" s="1"/>
  <c r="B54"/>
  <c r="E54" s="1"/>
  <c r="A55"/>
  <c r="D55" s="1"/>
  <c r="B55"/>
  <c r="E55" s="1"/>
  <c r="A56"/>
  <c r="D56" s="1"/>
  <c r="B56"/>
  <c r="E56" s="1"/>
  <c r="A57"/>
  <c r="D57" s="1"/>
  <c r="B57"/>
  <c r="E57" s="1"/>
  <c r="A58"/>
  <c r="D58" s="1"/>
  <c r="B58"/>
  <c r="E58" s="1"/>
  <c r="A59"/>
  <c r="D59" s="1"/>
  <c r="B59"/>
  <c r="E59" s="1"/>
  <c r="A60"/>
  <c r="D60" s="1"/>
  <c r="B60"/>
  <c r="E60" s="1"/>
  <c r="A61"/>
  <c r="D61" s="1"/>
  <c r="B61"/>
  <c r="E61" s="1"/>
  <c r="A62"/>
  <c r="D62" s="1"/>
  <c r="B62"/>
  <c r="E62" s="1"/>
  <c r="A63"/>
  <c r="D63" s="1"/>
  <c r="B63"/>
  <c r="E63" s="1"/>
  <c r="A64"/>
  <c r="D64" s="1"/>
  <c r="B64"/>
  <c r="E64" s="1"/>
  <c r="A65"/>
  <c r="D65" s="1"/>
  <c r="B65"/>
  <c r="E65" s="1"/>
  <c r="A66"/>
  <c r="B66"/>
  <c r="E66" s="1"/>
  <c r="A67"/>
  <c r="D67" s="1"/>
  <c r="B67"/>
  <c r="E67" s="1"/>
  <c r="A68"/>
  <c r="D68" s="1"/>
  <c r="B68"/>
  <c r="E68" s="1"/>
  <c r="A69"/>
  <c r="D69" s="1"/>
  <c r="B69"/>
  <c r="E69" s="1"/>
  <c r="A70"/>
  <c r="D70" s="1"/>
  <c r="B70"/>
  <c r="E70" s="1"/>
  <c r="A71"/>
  <c r="D71" s="1"/>
  <c r="B71"/>
  <c r="E71" s="1"/>
  <c r="A72"/>
  <c r="D72" s="1"/>
  <c r="B72"/>
  <c r="E72" s="1"/>
  <c r="A73"/>
  <c r="D73" s="1"/>
  <c r="B73"/>
  <c r="E73" s="1"/>
  <c r="A74"/>
  <c r="D74" s="1"/>
  <c r="B74"/>
  <c r="E74" s="1"/>
  <c r="A75"/>
  <c r="D75" s="1"/>
  <c r="B75"/>
  <c r="E75" s="1"/>
  <c r="A76"/>
  <c r="D76" s="1"/>
  <c r="B76"/>
  <c r="E76" s="1"/>
  <c r="A77"/>
  <c r="D77" s="1"/>
  <c r="B77"/>
  <c r="E77" s="1"/>
  <c r="A78"/>
  <c r="D78" s="1"/>
  <c r="B78"/>
  <c r="E78" s="1"/>
  <c r="A79"/>
  <c r="D79" s="1"/>
  <c r="B79"/>
  <c r="E79" s="1"/>
  <c r="A80"/>
  <c r="D80" s="1"/>
  <c r="B80"/>
  <c r="E80" s="1"/>
  <c r="A81"/>
  <c r="D81" s="1"/>
  <c r="B81"/>
  <c r="E81" s="1"/>
  <c r="A82"/>
  <c r="B82"/>
  <c r="E82" s="1"/>
  <c r="A83"/>
  <c r="D83" s="1"/>
  <c r="B83"/>
  <c r="E83" s="1"/>
  <c r="A84"/>
  <c r="D84" s="1"/>
  <c r="B84"/>
  <c r="E84" s="1"/>
  <c r="A85"/>
  <c r="D85" s="1"/>
  <c r="B85"/>
  <c r="E85" s="1"/>
  <c r="A86"/>
  <c r="D86" s="1"/>
  <c r="B86"/>
  <c r="E86" s="1"/>
  <c r="A87"/>
  <c r="D87" s="1"/>
  <c r="B87"/>
  <c r="E87" s="1"/>
  <c r="A88"/>
  <c r="D88" s="1"/>
  <c r="B88"/>
  <c r="E88" s="1"/>
  <c r="A89"/>
  <c r="D89" s="1"/>
  <c r="B89"/>
  <c r="E89" s="1"/>
  <c r="A90"/>
  <c r="D90" s="1"/>
  <c r="B90"/>
  <c r="E90" s="1"/>
  <c r="A91"/>
  <c r="D91" s="1"/>
  <c r="B91"/>
  <c r="E91" s="1"/>
  <c r="A92"/>
  <c r="D92" s="1"/>
  <c r="B92"/>
  <c r="E92" s="1"/>
  <c r="A93"/>
  <c r="D93" s="1"/>
  <c r="B93"/>
  <c r="E93" s="1"/>
  <c r="A94"/>
  <c r="D94" s="1"/>
  <c r="B94"/>
  <c r="E94" s="1"/>
  <c r="A95"/>
  <c r="D95" s="1"/>
  <c r="B95"/>
  <c r="E95" s="1"/>
  <c r="A96"/>
  <c r="D96" s="1"/>
  <c r="B96"/>
  <c r="E96" s="1"/>
  <c r="A97"/>
  <c r="D97" s="1"/>
  <c r="B97"/>
  <c r="E97" s="1"/>
  <c r="A98"/>
  <c r="B98"/>
  <c r="E98" s="1"/>
  <c r="A99"/>
  <c r="D99" s="1"/>
  <c r="B99"/>
  <c r="E99" s="1"/>
  <c r="A100"/>
  <c r="D100" s="1"/>
  <c r="B100"/>
  <c r="E100" s="1"/>
  <c r="A101"/>
  <c r="D101" s="1"/>
  <c r="B101"/>
  <c r="E101" s="1"/>
  <c r="A102"/>
  <c r="D102" s="1"/>
  <c r="B102"/>
  <c r="E102" s="1"/>
  <c r="A103"/>
  <c r="D103" s="1"/>
  <c r="B103"/>
  <c r="E103" s="1"/>
  <c r="A104"/>
  <c r="D104" s="1"/>
  <c r="B104"/>
  <c r="E104" s="1"/>
  <c r="A105"/>
  <c r="D105" s="1"/>
  <c r="B105"/>
  <c r="E105" s="1"/>
  <c r="A106"/>
  <c r="D106" s="1"/>
  <c r="B106"/>
  <c r="E106" s="1"/>
  <c r="A107"/>
  <c r="D107" s="1"/>
  <c r="B107"/>
  <c r="E107" s="1"/>
  <c r="A108"/>
  <c r="D108" s="1"/>
  <c r="B108"/>
  <c r="E108" s="1"/>
  <c r="A109"/>
  <c r="D109" s="1"/>
  <c r="B109"/>
  <c r="E109" s="1"/>
  <c r="A110"/>
  <c r="D110" s="1"/>
  <c r="B110"/>
  <c r="E110" s="1"/>
  <c r="A111"/>
  <c r="D111" s="1"/>
  <c r="B111"/>
  <c r="E111" s="1"/>
  <c r="A112"/>
  <c r="D112" s="1"/>
  <c r="B112"/>
  <c r="E112" s="1"/>
  <c r="A113"/>
  <c r="D113" s="1"/>
  <c r="B113"/>
  <c r="E113" s="1"/>
  <c r="A114"/>
  <c r="B114"/>
  <c r="E114" s="1"/>
  <c r="A115"/>
  <c r="D115" s="1"/>
  <c r="B115"/>
  <c r="E115" s="1"/>
  <c r="A116"/>
  <c r="D116" s="1"/>
  <c r="B116"/>
  <c r="E116" s="1"/>
  <c r="A117"/>
  <c r="D117" s="1"/>
  <c r="B117"/>
  <c r="E117" s="1"/>
  <c r="A118"/>
  <c r="D118" s="1"/>
  <c r="B118"/>
  <c r="E118" s="1"/>
  <c r="A119"/>
  <c r="D119" s="1"/>
  <c r="B119"/>
  <c r="E119" s="1"/>
  <c r="A120"/>
  <c r="D120" s="1"/>
  <c r="B120"/>
  <c r="E120" s="1"/>
  <c r="A121"/>
  <c r="D121" s="1"/>
  <c r="B121"/>
  <c r="E121" s="1"/>
  <c r="A122"/>
  <c r="D122" s="1"/>
  <c r="B122"/>
  <c r="E122" s="1"/>
  <c r="A123"/>
  <c r="D123" s="1"/>
  <c r="B123"/>
  <c r="E123" s="1"/>
  <c r="A124"/>
  <c r="D124" s="1"/>
  <c r="B124"/>
  <c r="E124" s="1"/>
  <c r="A125"/>
  <c r="D125" s="1"/>
  <c r="B125"/>
  <c r="E125" s="1"/>
  <c r="A126"/>
  <c r="D126" s="1"/>
  <c r="B126"/>
  <c r="E126" s="1"/>
  <c r="A127"/>
  <c r="D127" s="1"/>
  <c r="B127"/>
  <c r="E127" s="1"/>
  <c r="A128"/>
  <c r="D128" s="1"/>
  <c r="B128"/>
  <c r="E128" s="1"/>
  <c r="A129"/>
  <c r="D129" s="1"/>
  <c r="B129"/>
  <c r="E129" s="1"/>
  <c r="A130"/>
  <c r="B130"/>
  <c r="E130" s="1"/>
  <c r="A131"/>
  <c r="D131" s="1"/>
  <c r="B131"/>
  <c r="E131" s="1"/>
  <c r="A132"/>
  <c r="D132" s="1"/>
  <c r="B132"/>
  <c r="E132" s="1"/>
  <c r="A133"/>
  <c r="D133" s="1"/>
  <c r="B133"/>
  <c r="E133" s="1"/>
  <c r="A134"/>
  <c r="D134" s="1"/>
  <c r="B134"/>
  <c r="E134" s="1"/>
  <c r="A135"/>
  <c r="D135" s="1"/>
  <c r="B135"/>
  <c r="E135" s="1"/>
  <c r="A136"/>
  <c r="D136" s="1"/>
  <c r="B136"/>
  <c r="E136" s="1"/>
  <c r="A137"/>
  <c r="D137" s="1"/>
  <c r="B137"/>
  <c r="E137" s="1"/>
  <c r="A138"/>
  <c r="D138" s="1"/>
  <c r="B138"/>
  <c r="E138" s="1"/>
  <c r="A139"/>
  <c r="D139" s="1"/>
  <c r="B139"/>
  <c r="E139" s="1"/>
  <c r="A140"/>
  <c r="D140" s="1"/>
  <c r="B140"/>
  <c r="E140" s="1"/>
  <c r="A141"/>
  <c r="D141" s="1"/>
  <c r="B141"/>
  <c r="E141" s="1"/>
  <c r="A142"/>
  <c r="D142" s="1"/>
  <c r="B142"/>
  <c r="E142" s="1"/>
  <c r="A143"/>
  <c r="D143" s="1"/>
  <c r="B143"/>
  <c r="E143" s="1"/>
  <c r="A144"/>
  <c r="D144" s="1"/>
  <c r="B144"/>
  <c r="E144" s="1"/>
  <c r="A145"/>
  <c r="D145" s="1"/>
  <c r="B145"/>
  <c r="E145" s="1"/>
  <c r="A146"/>
  <c r="B146"/>
  <c r="E146" s="1"/>
  <c r="A147"/>
  <c r="D147" s="1"/>
  <c r="B147"/>
  <c r="E147" s="1"/>
  <c r="A148"/>
  <c r="D148" s="1"/>
  <c r="B148"/>
  <c r="E148" s="1"/>
  <c r="A149"/>
  <c r="D149" s="1"/>
  <c r="B149"/>
  <c r="E149" s="1"/>
  <c r="A150"/>
  <c r="D150" s="1"/>
  <c r="B150"/>
  <c r="E150" s="1"/>
  <c r="A151"/>
  <c r="D151" s="1"/>
  <c r="B151"/>
  <c r="E151" s="1"/>
  <c r="A152"/>
  <c r="D152" s="1"/>
  <c r="B152"/>
  <c r="E152" s="1"/>
  <c r="A153"/>
  <c r="D153" s="1"/>
  <c r="B153"/>
  <c r="E153" s="1"/>
  <c r="A154"/>
  <c r="D154" s="1"/>
  <c r="B154"/>
  <c r="E154" s="1"/>
  <c r="A155"/>
  <c r="D155" s="1"/>
  <c r="B155"/>
  <c r="E155" s="1"/>
  <c r="A156"/>
  <c r="D156" s="1"/>
  <c r="B156"/>
  <c r="E156" s="1"/>
  <c r="A157"/>
  <c r="D157" s="1"/>
  <c r="B157"/>
  <c r="E157" s="1"/>
  <c r="A158"/>
  <c r="D158" s="1"/>
  <c r="B158"/>
  <c r="E158" s="1"/>
  <c r="A159"/>
  <c r="D159" s="1"/>
  <c r="B159"/>
  <c r="E159" s="1"/>
  <c r="A160"/>
  <c r="D160" s="1"/>
  <c r="B160"/>
  <c r="E160" s="1"/>
  <c r="A161"/>
  <c r="D161" s="1"/>
  <c r="B161"/>
  <c r="E161" s="1"/>
  <c r="A162"/>
  <c r="B162"/>
  <c r="E162" s="1"/>
  <c r="A163"/>
  <c r="D163" s="1"/>
  <c r="B163"/>
  <c r="E163" s="1"/>
  <c r="A164"/>
  <c r="D164" s="1"/>
  <c r="B164"/>
  <c r="E164" s="1"/>
  <c r="A165"/>
  <c r="D165" s="1"/>
  <c r="B165"/>
  <c r="E165" s="1"/>
  <c r="A166"/>
  <c r="D166" s="1"/>
  <c r="B166"/>
  <c r="E166" s="1"/>
  <c r="A167"/>
  <c r="D167" s="1"/>
  <c r="B167"/>
  <c r="E167" s="1"/>
  <c r="A168"/>
  <c r="D168" s="1"/>
  <c r="B168"/>
  <c r="E168" s="1"/>
  <c r="A169"/>
  <c r="D169" s="1"/>
  <c r="B169"/>
  <c r="E169" s="1"/>
  <c r="A170"/>
  <c r="D170" s="1"/>
  <c r="B170"/>
  <c r="E170" s="1"/>
  <c r="A171"/>
  <c r="D171" s="1"/>
  <c r="B171"/>
  <c r="E171" s="1"/>
  <c r="A172"/>
  <c r="D172" s="1"/>
  <c r="B172"/>
  <c r="E172" s="1"/>
  <c r="A173"/>
  <c r="D173" s="1"/>
  <c r="B173"/>
  <c r="E173" s="1"/>
  <c r="A174"/>
  <c r="D174" s="1"/>
  <c r="B174"/>
  <c r="E174" s="1"/>
  <c r="A175"/>
  <c r="D175" s="1"/>
  <c r="B175"/>
  <c r="E175" s="1"/>
  <c r="A176"/>
  <c r="D176" s="1"/>
  <c r="B176"/>
  <c r="E176" s="1"/>
  <c r="A177"/>
  <c r="D177" s="1"/>
  <c r="B177"/>
  <c r="E177" s="1"/>
  <c r="A178"/>
  <c r="B178"/>
  <c r="E178" s="1"/>
  <c r="A179"/>
  <c r="D179" s="1"/>
  <c r="B179"/>
  <c r="E179" s="1"/>
  <c r="A180"/>
  <c r="D180" s="1"/>
  <c r="B180"/>
  <c r="E180" s="1"/>
  <c r="A181"/>
  <c r="D181" s="1"/>
  <c r="B181"/>
  <c r="E181" s="1"/>
  <c r="A182"/>
  <c r="D182" s="1"/>
  <c r="B182"/>
  <c r="E182" s="1"/>
  <c r="A183"/>
  <c r="D183" s="1"/>
  <c r="B183"/>
  <c r="E183" s="1"/>
  <c r="A184"/>
  <c r="D184" s="1"/>
  <c r="B184"/>
  <c r="E184" s="1"/>
  <c r="A185"/>
  <c r="D185" s="1"/>
  <c r="B185"/>
  <c r="E185" s="1"/>
  <c r="A186"/>
  <c r="D186" s="1"/>
  <c r="B186"/>
  <c r="E186" s="1"/>
  <c r="A187"/>
  <c r="D187" s="1"/>
  <c r="B187"/>
  <c r="E187" s="1"/>
  <c r="A188"/>
  <c r="D188" s="1"/>
  <c r="B188"/>
  <c r="E188" s="1"/>
  <c r="A189"/>
  <c r="D189" s="1"/>
  <c r="B189"/>
  <c r="E189" s="1"/>
  <c r="A190"/>
  <c r="D190" s="1"/>
  <c r="B190"/>
  <c r="E190" s="1"/>
  <c r="A191"/>
  <c r="D191" s="1"/>
  <c r="B191"/>
  <c r="E191" s="1"/>
  <c r="A192"/>
  <c r="D192" s="1"/>
  <c r="B192"/>
  <c r="E192" s="1"/>
  <c r="A193"/>
  <c r="D193" s="1"/>
  <c r="B193"/>
  <c r="E193" s="1"/>
  <c r="A194"/>
  <c r="B194"/>
  <c r="E194" s="1"/>
  <c r="A195"/>
  <c r="D195" s="1"/>
  <c r="B195"/>
  <c r="E195" s="1"/>
  <c r="A196"/>
  <c r="D196" s="1"/>
  <c r="B196"/>
  <c r="E196" s="1"/>
  <c r="A197"/>
  <c r="D197" s="1"/>
  <c r="B197"/>
  <c r="E197" s="1"/>
  <c r="A198"/>
  <c r="D198" s="1"/>
  <c r="B198"/>
  <c r="E198" s="1"/>
  <c r="A199"/>
  <c r="D199" s="1"/>
  <c r="B199"/>
  <c r="E199" s="1"/>
  <c r="A200"/>
  <c r="D200" s="1"/>
  <c r="B200"/>
  <c r="E200" s="1"/>
  <c r="A201"/>
  <c r="D201" s="1"/>
  <c r="B201"/>
  <c r="E201" s="1"/>
  <c r="A202"/>
  <c r="D202" s="1"/>
  <c r="B202"/>
  <c r="E202" s="1"/>
  <c r="A203"/>
  <c r="D203" s="1"/>
  <c r="B203"/>
  <c r="E203" s="1"/>
  <c r="A204"/>
  <c r="D204" s="1"/>
  <c r="B204"/>
  <c r="E204" s="1"/>
  <c r="A205"/>
  <c r="D205" s="1"/>
  <c r="B205"/>
  <c r="E205" s="1"/>
  <c r="A206"/>
  <c r="D206" s="1"/>
  <c r="B206"/>
  <c r="E206" s="1"/>
  <c r="A207"/>
  <c r="D207" s="1"/>
  <c r="B207"/>
  <c r="E207" s="1"/>
  <c r="A208"/>
  <c r="D208" s="1"/>
  <c r="B208"/>
  <c r="E208" s="1"/>
  <c r="A209"/>
  <c r="D209" s="1"/>
  <c r="B209"/>
  <c r="E209" s="1"/>
  <c r="A210"/>
  <c r="B210"/>
  <c r="E210" s="1"/>
  <c r="A211"/>
  <c r="D211" s="1"/>
  <c r="B211"/>
  <c r="E211" s="1"/>
  <c r="A212"/>
  <c r="D212" s="1"/>
  <c r="B212"/>
  <c r="E212" s="1"/>
  <c r="A213"/>
  <c r="D213" s="1"/>
  <c r="B213"/>
  <c r="E213" s="1"/>
  <c r="A214"/>
  <c r="D214" s="1"/>
  <c r="B214"/>
  <c r="E214" s="1"/>
  <c r="A215"/>
  <c r="D215" s="1"/>
  <c r="B215"/>
  <c r="E215" s="1"/>
  <c r="A216"/>
  <c r="D216" s="1"/>
  <c r="B216"/>
  <c r="E216" s="1"/>
  <c r="A217"/>
  <c r="D217" s="1"/>
  <c r="B217"/>
  <c r="E217" s="1"/>
  <c r="A218"/>
  <c r="D218" s="1"/>
  <c r="B218"/>
  <c r="E218" s="1"/>
  <c r="A219"/>
  <c r="D219" s="1"/>
  <c r="B219"/>
  <c r="E219" s="1"/>
  <c r="A220"/>
  <c r="D220" s="1"/>
  <c r="B220"/>
  <c r="E220" s="1"/>
  <c r="A221"/>
  <c r="D221" s="1"/>
  <c r="B221"/>
  <c r="E221" s="1"/>
  <c r="A222"/>
  <c r="D222" s="1"/>
  <c r="B222"/>
  <c r="E222" s="1"/>
  <c r="A223"/>
  <c r="D223" s="1"/>
  <c r="B223"/>
  <c r="E223" s="1"/>
  <c r="A224"/>
  <c r="D224" s="1"/>
  <c r="B224"/>
  <c r="E224" s="1"/>
  <c r="A225"/>
  <c r="D225" s="1"/>
  <c r="B225"/>
  <c r="E225" s="1"/>
  <c r="A226"/>
  <c r="B226"/>
  <c r="E226" s="1"/>
  <c r="A227"/>
  <c r="D227" s="1"/>
  <c r="B227"/>
  <c r="E227" s="1"/>
  <c r="A228"/>
  <c r="D228" s="1"/>
  <c r="B228"/>
  <c r="E228" s="1"/>
  <c r="A229"/>
  <c r="D229" s="1"/>
  <c r="B229"/>
  <c r="E229" s="1"/>
  <c r="A230"/>
  <c r="D230" s="1"/>
  <c r="B230"/>
  <c r="E230" s="1"/>
  <c r="A231"/>
  <c r="D231" s="1"/>
  <c r="B231"/>
  <c r="E231" s="1"/>
  <c r="A232"/>
  <c r="D232" s="1"/>
  <c r="B232"/>
  <c r="E232" s="1"/>
  <c r="A233"/>
  <c r="D233" s="1"/>
  <c r="B233"/>
  <c r="E233" s="1"/>
  <c r="A234"/>
  <c r="D234" s="1"/>
  <c r="B234"/>
  <c r="E234" s="1"/>
  <c r="A235"/>
  <c r="D235" s="1"/>
  <c r="B235"/>
  <c r="E235" s="1"/>
  <c r="A236"/>
  <c r="D236" s="1"/>
  <c r="B236"/>
  <c r="E236" s="1"/>
  <c r="A237"/>
  <c r="D237" s="1"/>
  <c r="B237"/>
  <c r="E237" s="1"/>
  <c r="A238"/>
  <c r="D238" s="1"/>
  <c r="B238"/>
  <c r="E238" s="1"/>
  <c r="A239"/>
  <c r="D239" s="1"/>
  <c r="B239"/>
  <c r="E239" s="1"/>
  <c r="A240"/>
  <c r="D240" s="1"/>
  <c r="B240"/>
  <c r="E240" s="1"/>
  <c r="A241"/>
  <c r="D241" s="1"/>
  <c r="B241"/>
  <c r="E241" s="1"/>
  <c r="A242"/>
  <c r="B242"/>
  <c r="E242" s="1"/>
  <c r="A243"/>
  <c r="D243" s="1"/>
  <c r="B243"/>
  <c r="E243" s="1"/>
  <c r="A244"/>
  <c r="D244" s="1"/>
  <c r="B244"/>
  <c r="E244" s="1"/>
  <c r="A245"/>
  <c r="D245" s="1"/>
  <c r="B245"/>
  <c r="E245" s="1"/>
  <c r="A246"/>
  <c r="D246" s="1"/>
  <c r="B246"/>
  <c r="E246" s="1"/>
  <c r="A247"/>
  <c r="D247" s="1"/>
  <c r="B247"/>
  <c r="E247" s="1"/>
  <c r="A248"/>
  <c r="D248" s="1"/>
  <c r="B248"/>
  <c r="E248" s="1"/>
  <c r="A249"/>
  <c r="D249" s="1"/>
  <c r="B249"/>
  <c r="E249" s="1"/>
  <c r="A250"/>
  <c r="D250" s="1"/>
  <c r="B250"/>
  <c r="E250" s="1"/>
  <c r="A251"/>
  <c r="D251" s="1"/>
  <c r="B251"/>
  <c r="E251" s="1"/>
  <c r="A252"/>
  <c r="D252" s="1"/>
  <c r="B252"/>
  <c r="E252" s="1"/>
  <c r="A253"/>
  <c r="D253" s="1"/>
  <c r="B253"/>
  <c r="E253" s="1"/>
  <c r="A254"/>
  <c r="D254" s="1"/>
  <c r="B254"/>
  <c r="E254" s="1"/>
  <c r="A255"/>
  <c r="D255" s="1"/>
  <c r="B255"/>
  <c r="E255" s="1"/>
  <c r="A256"/>
  <c r="D256" s="1"/>
  <c r="B256"/>
  <c r="E256" s="1"/>
  <c r="A257"/>
  <c r="D257" s="1"/>
  <c r="B257"/>
  <c r="E257" s="1"/>
  <c r="A258"/>
  <c r="B258"/>
  <c r="E258" s="1"/>
  <c r="A259"/>
  <c r="D259" s="1"/>
  <c r="B259"/>
  <c r="E259" s="1"/>
  <c r="A260"/>
  <c r="D260" s="1"/>
  <c r="B260"/>
  <c r="E260" s="1"/>
  <c r="A261"/>
  <c r="D261" s="1"/>
  <c r="B261"/>
  <c r="E261" s="1"/>
  <c r="A262"/>
  <c r="D262" s="1"/>
  <c r="B262"/>
  <c r="E262" s="1"/>
  <c r="A263"/>
  <c r="D263" s="1"/>
  <c r="B263"/>
  <c r="E263" s="1"/>
  <c r="A264"/>
  <c r="D264" s="1"/>
  <c r="B264"/>
  <c r="E264" s="1"/>
  <c r="A265"/>
  <c r="D265" s="1"/>
  <c r="B265"/>
  <c r="E265" s="1"/>
  <c r="A266"/>
  <c r="D266" s="1"/>
  <c r="B266"/>
  <c r="A267"/>
  <c r="D267" s="1"/>
  <c r="B267"/>
  <c r="E267" s="1"/>
  <c r="A268"/>
  <c r="D268" s="1"/>
  <c r="B268"/>
  <c r="E268" s="1"/>
  <c r="A269"/>
  <c r="D269" s="1"/>
  <c r="B269"/>
  <c r="E269" s="1"/>
  <c r="A270"/>
  <c r="D270" s="1"/>
  <c r="B270"/>
  <c r="A271"/>
  <c r="D271" s="1"/>
  <c r="B271"/>
  <c r="E271" s="1"/>
  <c r="A272"/>
  <c r="D272" s="1"/>
  <c r="B272"/>
  <c r="E272" s="1"/>
  <c r="A273"/>
  <c r="D273" s="1"/>
  <c r="B273"/>
  <c r="E273" s="1"/>
  <c r="A274"/>
  <c r="D274" s="1"/>
  <c r="B274"/>
  <c r="A275"/>
  <c r="D275" s="1"/>
  <c r="B275"/>
  <c r="E275" s="1"/>
  <c r="A276"/>
  <c r="D276" s="1"/>
  <c r="B276"/>
  <c r="E276" s="1"/>
  <c r="A277"/>
  <c r="D277" s="1"/>
  <c r="B277"/>
  <c r="E277" s="1"/>
  <c r="A278"/>
  <c r="D278" s="1"/>
  <c r="B278"/>
  <c r="A279"/>
  <c r="D279" s="1"/>
  <c r="B279"/>
  <c r="E279" s="1"/>
  <c r="A280"/>
  <c r="D280" s="1"/>
  <c r="B280"/>
  <c r="E280" s="1"/>
  <c r="A281"/>
  <c r="D281" s="1"/>
  <c r="B281"/>
  <c r="E281" s="1"/>
  <c r="A282"/>
  <c r="D282" s="1"/>
  <c r="B282"/>
  <c r="A283"/>
  <c r="D283" s="1"/>
  <c r="B283"/>
  <c r="E283" s="1"/>
  <c r="A284"/>
  <c r="D284" s="1"/>
  <c r="B284"/>
  <c r="E284" s="1"/>
  <c r="A285"/>
  <c r="D285" s="1"/>
  <c r="B285"/>
  <c r="E285" s="1"/>
  <c r="A286"/>
  <c r="D286" s="1"/>
  <c r="B286"/>
  <c r="A287"/>
  <c r="D287" s="1"/>
  <c r="B287"/>
  <c r="E287" s="1"/>
  <c r="A288"/>
  <c r="D288" s="1"/>
  <c r="B288"/>
  <c r="E288" s="1"/>
  <c r="A289"/>
  <c r="D289" s="1"/>
  <c r="B289"/>
  <c r="E289" s="1"/>
  <c r="A290"/>
  <c r="D290" s="1"/>
  <c r="B290"/>
  <c r="A291"/>
  <c r="D291" s="1"/>
  <c r="B291"/>
  <c r="E291" s="1"/>
  <c r="A292"/>
  <c r="D292" s="1"/>
  <c r="B292"/>
  <c r="E292" s="1"/>
  <c r="A293"/>
  <c r="D293" s="1"/>
  <c r="B293"/>
  <c r="E293" s="1"/>
  <c r="A294"/>
  <c r="D294" s="1"/>
  <c r="B294"/>
  <c r="A295"/>
  <c r="D295" s="1"/>
  <c r="B295"/>
  <c r="E295" s="1"/>
  <c r="A296"/>
  <c r="D296" s="1"/>
  <c r="B296"/>
  <c r="E296" s="1"/>
  <c r="A297"/>
  <c r="D297" s="1"/>
  <c r="B297"/>
  <c r="E297" s="1"/>
  <c r="A298"/>
  <c r="D298" s="1"/>
  <c r="B298"/>
  <c r="A299"/>
  <c r="D299" s="1"/>
  <c r="B299"/>
  <c r="E299" s="1"/>
  <c r="A300"/>
  <c r="D300" s="1"/>
  <c r="B300"/>
  <c r="E300" s="1"/>
  <c r="A301"/>
  <c r="D301" s="1"/>
  <c r="B301"/>
  <c r="E301" s="1"/>
  <c r="A302"/>
  <c r="D302" s="1"/>
  <c r="B302"/>
  <c r="A303"/>
  <c r="D303" s="1"/>
  <c r="B303"/>
  <c r="E303" s="1"/>
  <c r="A304"/>
  <c r="D304" s="1"/>
  <c r="B304"/>
  <c r="E304" s="1"/>
  <c r="A305"/>
  <c r="D305" s="1"/>
  <c r="B305"/>
  <c r="E305" s="1"/>
  <c r="A306"/>
  <c r="D306" s="1"/>
  <c r="B306"/>
  <c r="A307"/>
  <c r="D307" s="1"/>
  <c r="B307"/>
  <c r="E307" s="1"/>
  <c r="A308"/>
  <c r="D308" s="1"/>
  <c r="B308"/>
  <c r="E308" s="1"/>
  <c r="A309"/>
  <c r="D309" s="1"/>
  <c r="B309"/>
  <c r="E309" s="1"/>
  <c r="A310"/>
  <c r="D310" s="1"/>
  <c r="B310"/>
  <c r="A311"/>
  <c r="D311" s="1"/>
  <c r="B311"/>
  <c r="E311" s="1"/>
  <c r="A312"/>
  <c r="D312" s="1"/>
  <c r="B312"/>
  <c r="E312" s="1"/>
  <c r="A313"/>
  <c r="D313" s="1"/>
  <c r="B313"/>
  <c r="E313" s="1"/>
  <c r="A314"/>
  <c r="D314" s="1"/>
  <c r="B314"/>
  <c r="A315"/>
  <c r="D315" s="1"/>
  <c r="B315"/>
  <c r="E315" s="1"/>
  <c r="A316"/>
  <c r="D316" s="1"/>
  <c r="B316"/>
  <c r="E316" s="1"/>
  <c r="A317"/>
  <c r="D317" s="1"/>
  <c r="B317"/>
  <c r="E317" s="1"/>
  <c r="A318"/>
  <c r="D318" s="1"/>
  <c r="B318"/>
  <c r="A319"/>
  <c r="D319" s="1"/>
  <c r="B319"/>
  <c r="E319" s="1"/>
  <c r="A320"/>
  <c r="D320" s="1"/>
  <c r="B320"/>
  <c r="E320" s="1"/>
  <c r="A321"/>
  <c r="D321" s="1"/>
  <c r="B321"/>
  <c r="E321" s="1"/>
  <c r="A322"/>
  <c r="D322" s="1"/>
  <c r="B322"/>
  <c r="A323"/>
  <c r="D323" s="1"/>
  <c r="B323"/>
  <c r="E323" s="1"/>
  <c r="A324"/>
  <c r="D324" s="1"/>
  <c r="B324"/>
  <c r="E324" s="1"/>
  <c r="A325"/>
  <c r="D325" s="1"/>
  <c r="B325"/>
  <c r="E325" s="1"/>
  <c r="A326"/>
  <c r="D326" s="1"/>
  <c r="B326"/>
  <c r="A327"/>
  <c r="D327" s="1"/>
  <c r="B327"/>
  <c r="E327" s="1"/>
  <c r="A328"/>
  <c r="D328" s="1"/>
  <c r="B328"/>
  <c r="E328" s="1"/>
  <c r="A329"/>
  <c r="D329" s="1"/>
  <c r="B329"/>
  <c r="E329" s="1"/>
  <c r="A330"/>
  <c r="D330" s="1"/>
  <c r="B330"/>
  <c r="A331"/>
  <c r="D331" s="1"/>
  <c r="B331"/>
  <c r="E331" s="1"/>
  <c r="A332"/>
  <c r="D332" s="1"/>
  <c r="B332"/>
  <c r="E332" s="1"/>
  <c r="A333"/>
  <c r="D333" s="1"/>
  <c r="B333"/>
  <c r="E333" s="1"/>
  <c r="A334"/>
  <c r="D334" s="1"/>
  <c r="B334"/>
  <c r="A335"/>
  <c r="D335" s="1"/>
  <c r="B335"/>
  <c r="E335" s="1"/>
  <c r="A336"/>
  <c r="D336" s="1"/>
  <c r="B336"/>
  <c r="E336" s="1"/>
  <c r="A337"/>
  <c r="D337" s="1"/>
  <c r="B337"/>
  <c r="E337" s="1"/>
  <c r="A338"/>
  <c r="D338" s="1"/>
  <c r="B338"/>
  <c r="A339"/>
  <c r="D339" s="1"/>
  <c r="B339"/>
  <c r="E339" s="1"/>
  <c r="A340"/>
  <c r="D340" s="1"/>
  <c r="B340"/>
  <c r="E340" s="1"/>
  <c r="A341"/>
  <c r="D341" s="1"/>
  <c r="B341"/>
  <c r="A342"/>
  <c r="D342" s="1"/>
  <c r="B342"/>
  <c r="E342" s="1"/>
  <c r="A343"/>
  <c r="D343" s="1"/>
  <c r="B343"/>
  <c r="A344"/>
  <c r="D344" s="1"/>
  <c r="B344"/>
  <c r="E344" s="1"/>
  <c r="A345"/>
  <c r="D345" s="1"/>
  <c r="B345"/>
  <c r="A346"/>
  <c r="D346" s="1"/>
  <c r="B346"/>
  <c r="E346" s="1"/>
  <c r="A347"/>
  <c r="D347" s="1"/>
  <c r="B347"/>
  <c r="A348"/>
  <c r="D348" s="1"/>
  <c r="B348"/>
  <c r="E348" s="1"/>
  <c r="A349"/>
  <c r="D349" s="1"/>
  <c r="B349"/>
  <c r="A350"/>
  <c r="D350" s="1"/>
  <c r="B350"/>
  <c r="E350" s="1"/>
  <c r="A351"/>
  <c r="D351" s="1"/>
  <c r="B351"/>
  <c r="A352"/>
  <c r="D352" s="1"/>
  <c r="B352"/>
  <c r="E352" s="1"/>
  <c r="A353"/>
  <c r="D353" s="1"/>
  <c r="B353"/>
  <c r="A354"/>
  <c r="D354" s="1"/>
  <c r="B354"/>
  <c r="E354" s="1"/>
  <c r="A355"/>
  <c r="D355" s="1"/>
  <c r="B355"/>
  <c r="A356"/>
  <c r="D356" s="1"/>
  <c r="B356"/>
  <c r="E356" s="1"/>
  <c r="A357"/>
  <c r="D357" s="1"/>
  <c r="B357"/>
  <c r="A358"/>
  <c r="D358" s="1"/>
  <c r="B358"/>
  <c r="E358" s="1"/>
  <c r="A359"/>
  <c r="D359" s="1"/>
  <c r="B359"/>
  <c r="A360"/>
  <c r="D360" s="1"/>
  <c r="B360"/>
  <c r="E360" s="1"/>
  <c r="A361"/>
  <c r="D361" s="1"/>
  <c r="B361"/>
  <c r="A362"/>
  <c r="D362" s="1"/>
  <c r="B362"/>
  <c r="E362" s="1"/>
  <c r="A363"/>
  <c r="D363" s="1"/>
  <c r="B363"/>
  <c r="A364"/>
  <c r="D364" s="1"/>
  <c r="B364"/>
  <c r="E364" s="1"/>
  <c r="A365"/>
  <c r="D365" s="1"/>
  <c r="B365"/>
  <c r="A366"/>
  <c r="D366" s="1"/>
  <c r="B366"/>
  <c r="E366" s="1"/>
  <c r="A367"/>
  <c r="D367" s="1"/>
  <c r="B367"/>
  <c r="A368"/>
  <c r="D368" s="1"/>
  <c r="B368"/>
  <c r="E368" s="1"/>
  <c r="A369"/>
  <c r="D369" s="1"/>
  <c r="B369"/>
  <c r="A370"/>
  <c r="D370" s="1"/>
  <c r="B370"/>
  <c r="E370" s="1"/>
  <c r="A371"/>
  <c r="D371" s="1"/>
  <c r="B371"/>
  <c r="A372"/>
  <c r="D372" s="1"/>
  <c r="B372"/>
  <c r="E372" s="1"/>
  <c r="A373"/>
  <c r="D373" s="1"/>
  <c r="B373"/>
  <c r="A374"/>
  <c r="D374" s="1"/>
  <c r="B374"/>
  <c r="E374" s="1"/>
  <c r="A375"/>
  <c r="D375" s="1"/>
  <c r="B375"/>
  <c r="A376"/>
  <c r="D376" s="1"/>
  <c r="B376"/>
  <c r="E376" s="1"/>
  <c r="A377"/>
  <c r="D377" s="1"/>
  <c r="B377"/>
  <c r="A378"/>
  <c r="D378" s="1"/>
  <c r="B378"/>
  <c r="E378" s="1"/>
  <c r="A379"/>
  <c r="D379" s="1"/>
  <c r="B379"/>
  <c r="A380"/>
  <c r="D380" s="1"/>
  <c r="B380"/>
  <c r="E380" s="1"/>
  <c r="A381"/>
  <c r="D381" s="1"/>
  <c r="B381"/>
  <c r="A382"/>
  <c r="D382" s="1"/>
  <c r="B382"/>
  <c r="E382" s="1"/>
  <c r="A383"/>
  <c r="D383" s="1"/>
  <c r="B383"/>
  <c r="A384"/>
  <c r="D384" s="1"/>
  <c r="B384"/>
  <c r="E384" s="1"/>
  <c r="A385"/>
  <c r="D385" s="1"/>
  <c r="B385"/>
  <c r="A386"/>
  <c r="D386" s="1"/>
  <c r="B386"/>
  <c r="E386" s="1"/>
  <c r="A387"/>
  <c r="D387" s="1"/>
  <c r="B387"/>
  <c r="A388"/>
  <c r="D388" s="1"/>
  <c r="B388"/>
  <c r="E388" s="1"/>
  <c r="A389"/>
  <c r="D389" s="1"/>
  <c r="B389"/>
  <c r="A390"/>
  <c r="D390" s="1"/>
  <c r="B390"/>
  <c r="E390" s="1"/>
  <c r="A391"/>
  <c r="D391" s="1"/>
  <c r="B391"/>
  <c r="A392"/>
  <c r="D392" s="1"/>
  <c r="B392"/>
  <c r="E392" s="1"/>
  <c r="A393"/>
  <c r="D393" s="1"/>
  <c r="B393"/>
  <c r="A394"/>
  <c r="D394" s="1"/>
  <c r="B394"/>
  <c r="E394" s="1"/>
  <c r="A395"/>
  <c r="D395" s="1"/>
  <c r="B395"/>
  <c r="A396"/>
  <c r="D396" s="1"/>
  <c r="B396"/>
  <c r="E396" s="1"/>
  <c r="A397"/>
  <c r="D397" s="1"/>
  <c r="B397"/>
  <c r="A398"/>
  <c r="D398" s="1"/>
  <c r="B398"/>
  <c r="E398" s="1"/>
  <c r="A399"/>
  <c r="D399" s="1"/>
  <c r="B399"/>
  <c r="A400"/>
  <c r="D400" s="1"/>
  <c r="B400"/>
  <c r="E400" s="1"/>
  <c r="A401"/>
  <c r="D401" s="1"/>
  <c r="B401"/>
  <c r="A402"/>
  <c r="D402" s="1"/>
  <c r="B402"/>
  <c r="E402" s="1"/>
  <c r="A403"/>
  <c r="D403" s="1"/>
  <c r="B403"/>
  <c r="A404"/>
  <c r="D404" s="1"/>
  <c r="B404"/>
  <c r="E404" s="1"/>
  <c r="A405"/>
  <c r="D405" s="1"/>
  <c r="B405"/>
  <c r="A406"/>
  <c r="D406" s="1"/>
  <c r="B406"/>
  <c r="E406" s="1"/>
  <c r="A407"/>
  <c r="D407" s="1"/>
  <c r="B407"/>
  <c r="A408"/>
  <c r="D408" s="1"/>
  <c r="B408"/>
  <c r="E408" s="1"/>
  <c r="A409"/>
  <c r="D409" s="1"/>
  <c r="B409"/>
  <c r="A410"/>
  <c r="D410" s="1"/>
  <c r="B410"/>
  <c r="E410" s="1"/>
  <c r="A411"/>
  <c r="D411" s="1"/>
  <c r="B411"/>
  <c r="A412"/>
  <c r="D412" s="1"/>
  <c r="B412"/>
  <c r="E412" s="1"/>
  <c r="A413"/>
  <c r="D413" s="1"/>
  <c r="B413"/>
  <c r="A414"/>
  <c r="D414" s="1"/>
  <c r="B414"/>
  <c r="E414" s="1"/>
  <c r="A415"/>
  <c r="D415" s="1"/>
  <c r="B415"/>
  <c r="A416"/>
  <c r="D416" s="1"/>
  <c r="B416"/>
  <c r="E416" s="1"/>
  <c r="A417"/>
  <c r="D417" s="1"/>
  <c r="B417"/>
  <c r="A418"/>
  <c r="D418" s="1"/>
  <c r="B418"/>
  <c r="E418" s="1"/>
  <c r="A419"/>
  <c r="D419" s="1"/>
  <c r="B419"/>
  <c r="A420"/>
  <c r="D420" s="1"/>
  <c r="B420"/>
  <c r="E420" s="1"/>
  <c r="A421"/>
  <c r="D421" s="1"/>
  <c r="B421"/>
  <c r="A422"/>
  <c r="D422" s="1"/>
  <c r="B422"/>
  <c r="E422" s="1"/>
  <c r="A423"/>
  <c r="D423" s="1"/>
  <c r="B423"/>
  <c r="A424"/>
  <c r="D424" s="1"/>
  <c r="B424"/>
  <c r="E424" s="1"/>
  <c r="A425"/>
  <c r="D425" s="1"/>
  <c r="B425"/>
  <c r="A426"/>
  <c r="D426" s="1"/>
  <c r="B426"/>
  <c r="E426" s="1"/>
  <c r="A427"/>
  <c r="D427" s="1"/>
  <c r="B427"/>
  <c r="A428"/>
  <c r="D428" s="1"/>
  <c r="B428"/>
  <c r="E428" s="1"/>
  <c r="A429"/>
  <c r="D429" s="1"/>
  <c r="B429"/>
  <c r="A430"/>
  <c r="D430" s="1"/>
  <c r="B430"/>
  <c r="E430" s="1"/>
  <c r="A431"/>
  <c r="D431" s="1"/>
  <c r="B431"/>
  <c r="A432"/>
  <c r="D432" s="1"/>
  <c r="B432"/>
  <c r="E432" s="1"/>
  <c r="A433"/>
  <c r="D433" s="1"/>
  <c r="B433"/>
  <c r="A434"/>
  <c r="D434" s="1"/>
  <c r="B434"/>
  <c r="E434" s="1"/>
  <c r="A435"/>
  <c r="D435" s="1"/>
  <c r="B435"/>
  <c r="A436"/>
  <c r="D436" s="1"/>
  <c r="B436"/>
  <c r="E436" s="1"/>
  <c r="A437"/>
  <c r="D437" s="1"/>
  <c r="B437"/>
  <c r="A438"/>
  <c r="D438" s="1"/>
  <c r="B438"/>
  <c r="E438" s="1"/>
  <c r="A439"/>
  <c r="D439" s="1"/>
  <c r="B439"/>
  <c r="A440"/>
  <c r="D440" s="1"/>
  <c r="B440"/>
  <c r="E440" s="1"/>
  <c r="A441"/>
  <c r="D441" s="1"/>
  <c r="B441"/>
  <c r="A442"/>
  <c r="D442" s="1"/>
  <c r="B442"/>
  <c r="E442" s="1"/>
  <c r="A443"/>
  <c r="D443" s="1"/>
  <c r="B443"/>
  <c r="A444"/>
  <c r="D444" s="1"/>
  <c r="B444"/>
  <c r="E444" s="1"/>
  <c r="A445"/>
  <c r="D445" s="1"/>
  <c r="B445"/>
  <c r="A446"/>
  <c r="D446" s="1"/>
  <c r="B446"/>
  <c r="E446" s="1"/>
  <c r="A447"/>
  <c r="D447" s="1"/>
  <c r="B447"/>
  <c r="A448"/>
  <c r="D448" s="1"/>
  <c r="B448"/>
  <c r="E448" s="1"/>
  <c r="A449"/>
  <c r="D449" s="1"/>
  <c r="B449"/>
  <c r="A450"/>
  <c r="D450" s="1"/>
  <c r="B450"/>
  <c r="E450" s="1"/>
  <c r="A451"/>
  <c r="D451" s="1"/>
  <c r="B451"/>
  <c r="A452"/>
  <c r="D452" s="1"/>
  <c r="B452"/>
  <c r="E452" s="1"/>
  <c r="A453"/>
  <c r="D453" s="1"/>
  <c r="B453"/>
  <c r="A454"/>
  <c r="D454" s="1"/>
  <c r="B454"/>
  <c r="E454" s="1"/>
  <c r="A455"/>
  <c r="D455" s="1"/>
  <c r="B455"/>
  <c r="A456"/>
  <c r="D456" s="1"/>
  <c r="B456"/>
  <c r="E456" s="1"/>
  <c r="A457"/>
  <c r="D457" s="1"/>
  <c r="B457"/>
  <c r="A458"/>
  <c r="D458" s="1"/>
  <c r="B458"/>
  <c r="E458" s="1"/>
  <c r="A459"/>
  <c r="D459" s="1"/>
  <c r="B459"/>
  <c r="A460"/>
  <c r="D460" s="1"/>
  <c r="B460"/>
  <c r="E460" s="1"/>
  <c r="A461"/>
  <c r="D461" s="1"/>
  <c r="B461"/>
  <c r="A462"/>
  <c r="D462" s="1"/>
  <c r="B462"/>
  <c r="E462" s="1"/>
  <c r="A463"/>
  <c r="D463" s="1"/>
  <c r="B463"/>
  <c r="A464"/>
  <c r="D464" s="1"/>
  <c r="B464"/>
  <c r="E464" s="1"/>
  <c r="A465"/>
  <c r="D465" s="1"/>
  <c r="B465"/>
  <c r="A466"/>
  <c r="D466" s="1"/>
  <c r="B466"/>
  <c r="E466" s="1"/>
  <c r="A467"/>
  <c r="D467" s="1"/>
  <c r="B467"/>
  <c r="A468"/>
  <c r="D468" s="1"/>
  <c r="B468"/>
  <c r="E468" s="1"/>
  <c r="A469"/>
  <c r="D469" s="1"/>
  <c r="B469"/>
  <c r="A470"/>
  <c r="D470" s="1"/>
  <c r="B470"/>
  <c r="E470" s="1"/>
  <c r="A471"/>
  <c r="D471" s="1"/>
  <c r="B471"/>
  <c r="A472"/>
  <c r="D472" s="1"/>
  <c r="B472"/>
  <c r="E472" s="1"/>
  <c r="A473"/>
  <c r="D473" s="1"/>
  <c r="B473"/>
  <c r="A474"/>
  <c r="D474" s="1"/>
  <c r="B474"/>
  <c r="E474" s="1"/>
  <c r="A475"/>
  <c r="D475" s="1"/>
  <c r="B475"/>
  <c r="A476"/>
  <c r="D476" s="1"/>
  <c r="B476"/>
  <c r="E476" s="1"/>
  <c r="A477"/>
  <c r="D477" s="1"/>
  <c r="B477"/>
  <c r="A478"/>
  <c r="D478" s="1"/>
  <c r="B478"/>
  <c r="E478" s="1"/>
  <c r="A479"/>
  <c r="D479" s="1"/>
  <c r="B479"/>
  <c r="A480"/>
  <c r="D480" s="1"/>
  <c r="B480"/>
  <c r="E480" s="1"/>
  <c r="A481"/>
  <c r="D481" s="1"/>
  <c r="B481"/>
  <c r="A482"/>
  <c r="D482" s="1"/>
  <c r="B482"/>
  <c r="E482" s="1"/>
  <c r="A483"/>
  <c r="D483" s="1"/>
  <c r="B483"/>
  <c r="A484"/>
  <c r="D484" s="1"/>
  <c r="B484"/>
  <c r="E484" s="1"/>
  <c r="A485"/>
  <c r="D485" s="1"/>
  <c r="B485"/>
  <c r="A486"/>
  <c r="D486" s="1"/>
  <c r="B486"/>
  <c r="E486" s="1"/>
  <c r="A487"/>
  <c r="D487" s="1"/>
  <c r="B487"/>
  <c r="A488"/>
  <c r="D488" s="1"/>
  <c r="B488"/>
  <c r="E488" s="1"/>
  <c r="A489"/>
  <c r="D489" s="1"/>
  <c r="B489"/>
  <c r="A490"/>
  <c r="D490" s="1"/>
  <c r="B490"/>
  <c r="E490" s="1"/>
  <c r="A491"/>
  <c r="D491" s="1"/>
  <c r="B491"/>
  <c r="A492"/>
  <c r="D492" s="1"/>
  <c r="B492"/>
  <c r="E492" s="1"/>
  <c r="A493"/>
  <c r="D493" s="1"/>
  <c r="B493"/>
  <c r="A494"/>
  <c r="D494" s="1"/>
  <c r="B494"/>
  <c r="E494" s="1"/>
  <c r="A495"/>
  <c r="D495" s="1"/>
  <c r="B495"/>
  <c r="A496"/>
  <c r="D496" s="1"/>
  <c r="B496"/>
  <c r="E496" s="1"/>
  <c r="A497"/>
  <c r="D497" s="1"/>
  <c r="B497"/>
  <c r="A498"/>
  <c r="D498" s="1"/>
  <c r="B498"/>
  <c r="E498" s="1"/>
  <c r="A499"/>
  <c r="D499" s="1"/>
  <c r="B499"/>
  <c r="A500"/>
  <c r="D500" s="1"/>
  <c r="B500"/>
  <c r="E500" s="1"/>
  <c r="A501"/>
  <c r="D501" s="1"/>
  <c r="B501"/>
  <c r="A502"/>
  <c r="D502" s="1"/>
  <c r="B502"/>
  <c r="E502" s="1"/>
  <c r="A503"/>
  <c r="D503" s="1"/>
  <c r="B503"/>
  <c r="A504"/>
  <c r="D504" s="1"/>
  <c r="B504"/>
  <c r="E504" s="1"/>
  <c r="A505"/>
  <c r="D505" s="1"/>
  <c r="B505"/>
  <c r="A506"/>
  <c r="D506" s="1"/>
  <c r="B506"/>
  <c r="E506" s="1"/>
  <c r="A507"/>
  <c r="D507" s="1"/>
  <c r="B507"/>
  <c r="A508"/>
  <c r="D508" s="1"/>
  <c r="B508"/>
  <c r="E508" s="1"/>
  <c r="A509"/>
  <c r="D509" s="1"/>
  <c r="B509"/>
  <c r="A510"/>
  <c r="D510" s="1"/>
  <c r="B510"/>
  <c r="E510" s="1"/>
  <c r="A511"/>
  <c r="D511" s="1"/>
  <c r="B511"/>
  <c r="A512"/>
  <c r="D512" s="1"/>
  <c r="B512"/>
  <c r="E512" s="1"/>
  <c r="A513"/>
  <c r="D513" s="1"/>
  <c r="B513"/>
  <c r="A514"/>
  <c r="D514" s="1"/>
  <c r="B514"/>
  <c r="E514" s="1"/>
  <c r="A515"/>
  <c r="D515" s="1"/>
  <c r="B515"/>
  <c r="A516"/>
  <c r="D516" s="1"/>
  <c r="B516"/>
  <c r="E516" s="1"/>
  <c r="A517"/>
  <c r="D517" s="1"/>
  <c r="B517"/>
  <c r="A518"/>
  <c r="D518" s="1"/>
  <c r="B518"/>
  <c r="E518" s="1"/>
  <c r="A519"/>
  <c r="D519" s="1"/>
  <c r="B519"/>
  <c r="A520"/>
  <c r="D520" s="1"/>
  <c r="B520"/>
  <c r="E520" s="1"/>
  <c r="A521"/>
  <c r="D521" s="1"/>
  <c r="B521"/>
  <c r="A522"/>
  <c r="D522" s="1"/>
  <c r="B522"/>
  <c r="E522" s="1"/>
  <c r="A523"/>
  <c r="D523" s="1"/>
  <c r="B523"/>
  <c r="A524"/>
  <c r="D524" s="1"/>
  <c r="B524"/>
  <c r="E524" s="1"/>
  <c r="A525"/>
  <c r="D525" s="1"/>
  <c r="B525"/>
  <c r="A526"/>
  <c r="D526" s="1"/>
  <c r="B526"/>
  <c r="E526" s="1"/>
  <c r="A527"/>
  <c r="D527" s="1"/>
  <c r="B527"/>
  <c r="A528"/>
  <c r="D528" s="1"/>
  <c r="B528"/>
  <c r="E528" s="1"/>
  <c r="A529"/>
  <c r="D529" s="1"/>
  <c r="B529"/>
  <c r="A530"/>
  <c r="D530" s="1"/>
  <c r="B530"/>
  <c r="E530" s="1"/>
  <c r="A531"/>
  <c r="D531" s="1"/>
  <c r="B531"/>
  <c r="A532"/>
  <c r="D532" s="1"/>
  <c r="B532"/>
  <c r="E532" s="1"/>
  <c r="A533"/>
  <c r="D533" s="1"/>
  <c r="B533"/>
  <c r="A534"/>
  <c r="D534" s="1"/>
  <c r="B534"/>
  <c r="E534" s="1"/>
  <c r="A535"/>
  <c r="D535" s="1"/>
  <c r="B535"/>
  <c r="A536"/>
  <c r="D536" s="1"/>
  <c r="B536"/>
  <c r="E536" s="1"/>
  <c r="A537"/>
  <c r="D537" s="1"/>
  <c r="B537"/>
  <c r="A538"/>
  <c r="D538" s="1"/>
  <c r="B538"/>
  <c r="E538" s="1"/>
  <c r="A539"/>
  <c r="D539" s="1"/>
  <c r="B539"/>
  <c r="A540"/>
  <c r="D540" s="1"/>
  <c r="B540"/>
  <c r="E540" s="1"/>
  <c r="A541"/>
  <c r="D541" s="1"/>
  <c r="B541"/>
  <c r="A542"/>
  <c r="D542" s="1"/>
  <c r="B542"/>
  <c r="E542" s="1"/>
  <c r="A543"/>
  <c r="D543" s="1"/>
  <c r="B543"/>
  <c r="A544"/>
  <c r="D544" s="1"/>
  <c r="B544"/>
  <c r="E544" s="1"/>
  <c r="A545"/>
  <c r="D545" s="1"/>
  <c r="B545"/>
  <c r="A546"/>
  <c r="D546" s="1"/>
  <c r="B546"/>
  <c r="E546" s="1"/>
  <c r="A547"/>
  <c r="D547" s="1"/>
  <c r="B547"/>
  <c r="A548"/>
  <c r="D548" s="1"/>
  <c r="B548"/>
  <c r="E548" s="1"/>
  <c r="A549"/>
  <c r="D549" s="1"/>
  <c r="B549"/>
  <c r="A550"/>
  <c r="D550" s="1"/>
  <c r="B550"/>
  <c r="E550" s="1"/>
  <c r="A551"/>
  <c r="D551" s="1"/>
  <c r="B551"/>
  <c r="A552"/>
  <c r="D552" s="1"/>
  <c r="B552"/>
  <c r="E552" s="1"/>
  <c r="A553"/>
  <c r="D553" s="1"/>
  <c r="B553"/>
  <c r="A554"/>
  <c r="D554" s="1"/>
  <c r="B554"/>
  <c r="E554" s="1"/>
  <c r="A555"/>
  <c r="D555" s="1"/>
  <c r="B555"/>
  <c r="A556"/>
  <c r="D556" s="1"/>
  <c r="B556"/>
  <c r="E556" s="1"/>
  <c r="A557"/>
  <c r="D557" s="1"/>
  <c r="B557"/>
  <c r="A558"/>
  <c r="D558" s="1"/>
  <c r="B558"/>
  <c r="E558" s="1"/>
  <c r="A559"/>
  <c r="D559" s="1"/>
  <c r="B559"/>
  <c r="A560"/>
  <c r="D560" s="1"/>
  <c r="B560"/>
  <c r="E560" s="1"/>
  <c r="A561"/>
  <c r="D561" s="1"/>
  <c r="B561"/>
  <c r="A562"/>
  <c r="D562" s="1"/>
  <c r="B562"/>
  <c r="E562" s="1"/>
  <c r="A563"/>
  <c r="D563" s="1"/>
  <c r="B563"/>
  <c r="A564"/>
  <c r="D564" s="1"/>
  <c r="B564"/>
  <c r="E564" s="1"/>
  <c r="A565"/>
  <c r="D565" s="1"/>
  <c r="B565"/>
  <c r="A566"/>
  <c r="D566" s="1"/>
  <c r="B566"/>
  <c r="E566" s="1"/>
  <c r="A567"/>
  <c r="D567" s="1"/>
  <c r="B567"/>
  <c r="A568"/>
  <c r="D568" s="1"/>
  <c r="B568"/>
  <c r="E568" s="1"/>
  <c r="A569"/>
  <c r="D569" s="1"/>
  <c r="B569"/>
  <c r="A570"/>
  <c r="D570" s="1"/>
  <c r="B570"/>
  <c r="E570" s="1"/>
  <c r="A571"/>
  <c r="D571" s="1"/>
  <c r="B571"/>
  <c r="A572"/>
  <c r="D572" s="1"/>
  <c r="B572"/>
  <c r="E572" s="1"/>
  <c r="A573"/>
  <c r="D573" s="1"/>
  <c r="B573"/>
  <c r="A574"/>
  <c r="D574" s="1"/>
  <c r="B574"/>
  <c r="E574" s="1"/>
  <c r="A575"/>
  <c r="D575" s="1"/>
  <c r="B575"/>
  <c r="A576"/>
  <c r="D576" s="1"/>
  <c r="B576"/>
  <c r="E576" s="1"/>
  <c r="A577"/>
  <c r="D577" s="1"/>
  <c r="B577"/>
  <c r="A578"/>
  <c r="D578" s="1"/>
  <c r="B578"/>
  <c r="E578" s="1"/>
  <c r="A579"/>
  <c r="D579" s="1"/>
  <c r="B579"/>
  <c r="A580"/>
  <c r="D580" s="1"/>
  <c r="B580"/>
  <c r="E580" s="1"/>
  <c r="A581"/>
  <c r="D581" s="1"/>
  <c r="B581"/>
  <c r="A582"/>
  <c r="D582" s="1"/>
  <c r="B582"/>
  <c r="E582" s="1"/>
  <c r="A583"/>
  <c r="D583" s="1"/>
  <c r="B583"/>
  <c r="A584"/>
  <c r="D584" s="1"/>
  <c r="B584"/>
  <c r="E584" s="1"/>
  <c r="A585"/>
  <c r="D585" s="1"/>
  <c r="B585"/>
  <c r="A586"/>
  <c r="D586" s="1"/>
  <c r="B586"/>
  <c r="E586" s="1"/>
  <c r="A587"/>
  <c r="D587" s="1"/>
  <c r="B587"/>
  <c r="A588"/>
  <c r="D588" s="1"/>
  <c r="B588"/>
  <c r="E588" s="1"/>
  <c r="A589"/>
  <c r="D589" s="1"/>
  <c r="B589"/>
  <c r="A590"/>
  <c r="D590" s="1"/>
  <c r="B590"/>
  <c r="E590" s="1"/>
  <c r="A591"/>
  <c r="D591" s="1"/>
  <c r="B591"/>
  <c r="A592"/>
  <c r="D592" s="1"/>
  <c r="B592"/>
  <c r="E592" s="1"/>
  <c r="A593"/>
  <c r="D593" s="1"/>
  <c r="B593"/>
  <c r="A594"/>
  <c r="D594" s="1"/>
  <c r="B594"/>
  <c r="E594" s="1"/>
  <c r="A595"/>
  <c r="D595" s="1"/>
  <c r="B595"/>
  <c r="A596"/>
  <c r="D596" s="1"/>
  <c r="B596"/>
  <c r="E596" s="1"/>
  <c r="A597"/>
  <c r="D597" s="1"/>
  <c r="B597"/>
  <c r="A598"/>
  <c r="D598" s="1"/>
  <c r="B598"/>
  <c r="E598" s="1"/>
  <c r="A599"/>
  <c r="D599" s="1"/>
  <c r="B599"/>
  <c r="A600"/>
  <c r="D600" s="1"/>
  <c r="B600"/>
  <c r="E600" s="1"/>
  <c r="A601"/>
  <c r="D601" s="1"/>
  <c r="B601"/>
  <c r="A602"/>
  <c r="D602" s="1"/>
  <c r="B602"/>
  <c r="E602" s="1"/>
  <c r="A603"/>
  <c r="D603" s="1"/>
  <c r="B603"/>
  <c r="A604"/>
  <c r="D604" s="1"/>
  <c r="B604"/>
  <c r="E604" s="1"/>
  <c r="A605"/>
  <c r="D605" s="1"/>
  <c r="B605"/>
  <c r="A606"/>
  <c r="D606" s="1"/>
  <c r="B606"/>
  <c r="E606" s="1"/>
  <c r="A607"/>
  <c r="D607" s="1"/>
  <c r="B607"/>
  <c r="A608"/>
  <c r="D608" s="1"/>
  <c r="B608"/>
  <c r="E608" s="1"/>
  <c r="A609"/>
  <c r="D609" s="1"/>
  <c r="B609"/>
  <c r="A610"/>
  <c r="D610" s="1"/>
  <c r="B610"/>
  <c r="E610" s="1"/>
  <c r="A611"/>
  <c r="D611" s="1"/>
  <c r="B611"/>
  <c r="A612"/>
  <c r="D612" s="1"/>
  <c r="B612"/>
  <c r="E612" s="1"/>
  <c r="A613"/>
  <c r="D613" s="1"/>
  <c r="B613"/>
  <c r="A614"/>
  <c r="D614" s="1"/>
  <c r="B614"/>
  <c r="E614" s="1"/>
  <c r="A615"/>
  <c r="D615" s="1"/>
  <c r="B615"/>
  <c r="A616"/>
  <c r="D616" s="1"/>
  <c r="B616"/>
  <c r="E616" s="1"/>
  <c r="A617"/>
  <c r="D617" s="1"/>
  <c r="B617"/>
  <c r="A618"/>
  <c r="D618" s="1"/>
  <c r="B618"/>
  <c r="E618" s="1"/>
  <c r="A619"/>
  <c r="D619" s="1"/>
  <c r="B619"/>
  <c r="A620"/>
  <c r="D620" s="1"/>
  <c r="B620"/>
  <c r="E620" s="1"/>
  <c r="A621"/>
  <c r="D621" s="1"/>
  <c r="B621"/>
  <c r="A622"/>
  <c r="D622" s="1"/>
  <c r="B622"/>
  <c r="E622" s="1"/>
  <c r="A623"/>
  <c r="D623" s="1"/>
  <c r="B623"/>
  <c r="A624"/>
  <c r="D624" s="1"/>
  <c r="B624"/>
  <c r="E624" s="1"/>
  <c r="A625"/>
  <c r="D625" s="1"/>
  <c r="B625"/>
  <c r="A626"/>
  <c r="D626" s="1"/>
  <c r="B626"/>
  <c r="E626" s="1"/>
  <c r="A627"/>
  <c r="D627" s="1"/>
  <c r="B627"/>
  <c r="A628"/>
  <c r="D628" s="1"/>
  <c r="B628"/>
  <c r="E628" s="1"/>
  <c r="A629"/>
  <c r="D629" s="1"/>
  <c r="B629"/>
  <c r="A630"/>
  <c r="D630" s="1"/>
  <c r="B630"/>
  <c r="E630" s="1"/>
  <c r="A631"/>
  <c r="D631" s="1"/>
  <c r="B631"/>
  <c r="A632"/>
  <c r="D632" s="1"/>
  <c r="B632"/>
  <c r="E632" s="1"/>
  <c r="A633"/>
  <c r="D633" s="1"/>
  <c r="B633"/>
  <c r="A634"/>
  <c r="D634" s="1"/>
  <c r="B634"/>
  <c r="E634" s="1"/>
  <c r="A635"/>
  <c r="D635" s="1"/>
  <c r="B635"/>
  <c r="A636"/>
  <c r="D636" s="1"/>
  <c r="B636"/>
  <c r="E636" s="1"/>
  <c r="A637"/>
  <c r="D637" s="1"/>
  <c r="B637"/>
  <c r="A638"/>
  <c r="D638" s="1"/>
  <c r="B638"/>
  <c r="E638" s="1"/>
  <c r="A639"/>
  <c r="D639" s="1"/>
  <c r="B639"/>
  <c r="A640"/>
  <c r="D640" s="1"/>
  <c r="B640"/>
  <c r="E640" s="1"/>
  <c r="A641"/>
  <c r="D641" s="1"/>
  <c r="B641"/>
  <c r="A642"/>
  <c r="D642" s="1"/>
  <c r="B642"/>
  <c r="E642" s="1"/>
  <c r="A643"/>
  <c r="D643" s="1"/>
  <c r="B643"/>
  <c r="A644"/>
  <c r="D644" s="1"/>
  <c r="B644"/>
  <c r="E644" s="1"/>
  <c r="A645"/>
  <c r="D645" s="1"/>
  <c r="B645"/>
  <c r="A646"/>
  <c r="D646" s="1"/>
  <c r="B646"/>
  <c r="E646" s="1"/>
  <c r="A647"/>
  <c r="D647" s="1"/>
  <c r="B647"/>
  <c r="A648"/>
  <c r="D648" s="1"/>
  <c r="B648"/>
  <c r="E648" s="1"/>
  <c r="A649"/>
  <c r="D649" s="1"/>
  <c r="B649"/>
  <c r="A650"/>
  <c r="D650" s="1"/>
  <c r="B650"/>
  <c r="E650" s="1"/>
  <c r="A651"/>
  <c r="D651" s="1"/>
  <c r="B651"/>
  <c r="A652"/>
  <c r="D652" s="1"/>
  <c r="B652"/>
  <c r="E652" s="1"/>
  <c r="A653"/>
  <c r="D653" s="1"/>
  <c r="B653"/>
  <c r="A654"/>
  <c r="D654" s="1"/>
  <c r="B654"/>
  <c r="E654" s="1"/>
  <c r="A655"/>
  <c r="D655" s="1"/>
  <c r="B655"/>
  <c r="A656"/>
  <c r="D656" s="1"/>
  <c r="B656"/>
  <c r="E656" s="1"/>
  <c r="A657"/>
  <c r="D657" s="1"/>
  <c r="B657"/>
  <c r="A658"/>
  <c r="D658" s="1"/>
  <c r="B658"/>
  <c r="E658" s="1"/>
  <c r="A659"/>
  <c r="D659" s="1"/>
  <c r="B659"/>
  <c r="A660"/>
  <c r="D660" s="1"/>
  <c r="B660"/>
  <c r="E660" s="1"/>
  <c r="A661"/>
  <c r="D661" s="1"/>
  <c r="B661"/>
  <c r="A662"/>
  <c r="D662" s="1"/>
  <c r="B662"/>
  <c r="E662" s="1"/>
  <c r="A663"/>
  <c r="D663" s="1"/>
  <c r="B663"/>
  <c r="A664"/>
  <c r="D664" s="1"/>
  <c r="B664"/>
  <c r="E664" s="1"/>
  <c r="A665"/>
  <c r="D665" s="1"/>
  <c r="B665"/>
  <c r="A666"/>
  <c r="D666" s="1"/>
  <c r="B666"/>
  <c r="E666" s="1"/>
  <c r="A667"/>
  <c r="D667" s="1"/>
  <c r="B667"/>
  <c r="A668"/>
  <c r="D668" s="1"/>
  <c r="B668"/>
  <c r="E668" s="1"/>
  <c r="A669"/>
  <c r="D669" s="1"/>
  <c r="B669"/>
  <c r="A670"/>
  <c r="D670" s="1"/>
  <c r="B670"/>
  <c r="E670" s="1"/>
  <c r="A671"/>
  <c r="D671" s="1"/>
  <c r="B671"/>
  <c r="A672"/>
  <c r="D672" s="1"/>
  <c r="B672"/>
  <c r="E672" s="1"/>
  <c r="A673"/>
  <c r="D673" s="1"/>
  <c r="B673"/>
  <c r="A674"/>
  <c r="D674" s="1"/>
  <c r="B674"/>
  <c r="E674" s="1"/>
  <c r="A675"/>
  <c r="D675" s="1"/>
  <c r="B675"/>
  <c r="A676"/>
  <c r="D676" s="1"/>
  <c r="B676"/>
  <c r="E676" s="1"/>
  <c r="A677"/>
  <c r="D677" s="1"/>
  <c r="B677"/>
  <c r="A678"/>
  <c r="D678" s="1"/>
  <c r="B678"/>
  <c r="E678" s="1"/>
  <c r="A679"/>
  <c r="D679" s="1"/>
  <c r="B679"/>
  <c r="A680"/>
  <c r="D680" s="1"/>
  <c r="B680"/>
  <c r="E680" s="1"/>
  <c r="A681"/>
  <c r="D681" s="1"/>
  <c r="B681"/>
  <c r="A682"/>
  <c r="D682" s="1"/>
  <c r="B682"/>
  <c r="E682" s="1"/>
  <c r="A683"/>
  <c r="D683" s="1"/>
  <c r="B683"/>
  <c r="A684"/>
  <c r="D684" s="1"/>
  <c r="B684"/>
  <c r="E684" s="1"/>
  <c r="A685"/>
  <c r="D685" s="1"/>
  <c r="B685"/>
  <c r="A686"/>
  <c r="D686" s="1"/>
  <c r="B686"/>
  <c r="E686" s="1"/>
  <c r="A687"/>
  <c r="D687" s="1"/>
  <c r="B687"/>
  <c r="A688"/>
  <c r="D688" s="1"/>
  <c r="B688"/>
  <c r="E688" s="1"/>
  <c r="A689"/>
  <c r="D689" s="1"/>
  <c r="B689"/>
  <c r="A690"/>
  <c r="D690" s="1"/>
  <c r="B690"/>
  <c r="E690" s="1"/>
  <c r="A691"/>
  <c r="D691" s="1"/>
  <c r="B691"/>
  <c r="A692"/>
  <c r="D692" s="1"/>
  <c r="B692"/>
  <c r="E692" s="1"/>
  <c r="A693"/>
  <c r="D693" s="1"/>
  <c r="B693"/>
  <c r="A694"/>
  <c r="D694" s="1"/>
  <c r="B694"/>
  <c r="E694" s="1"/>
  <c r="A695"/>
  <c r="D695" s="1"/>
  <c r="B695"/>
  <c r="A696"/>
  <c r="D696" s="1"/>
  <c r="B696"/>
  <c r="E696" s="1"/>
  <c r="A697"/>
  <c r="D697" s="1"/>
  <c r="B697"/>
  <c r="A698"/>
  <c r="D698" s="1"/>
  <c r="B698"/>
  <c r="E698" s="1"/>
  <c r="A699"/>
  <c r="D699" s="1"/>
  <c r="B699"/>
  <c r="A700"/>
  <c r="D700" s="1"/>
  <c r="B700"/>
  <c r="E700" s="1"/>
  <c r="A701"/>
  <c r="D701" s="1"/>
  <c r="B701"/>
  <c r="A702"/>
  <c r="D702" s="1"/>
  <c r="B702"/>
  <c r="E702" s="1"/>
  <c r="A703"/>
  <c r="D703" s="1"/>
  <c r="B703"/>
  <c r="A704"/>
  <c r="D704" s="1"/>
  <c r="B704"/>
  <c r="E704" s="1"/>
  <c r="A705"/>
  <c r="D705" s="1"/>
  <c r="B705"/>
  <c r="A706"/>
  <c r="D706" s="1"/>
  <c r="B706"/>
  <c r="E706" s="1"/>
  <c r="A707"/>
  <c r="D707" s="1"/>
  <c r="B707"/>
  <c r="A708"/>
  <c r="D708" s="1"/>
  <c r="B708"/>
  <c r="E708" s="1"/>
  <c r="A709"/>
  <c r="D709" s="1"/>
  <c r="B709"/>
  <c r="A710"/>
  <c r="D710" s="1"/>
  <c r="B710"/>
  <c r="E710" s="1"/>
  <c r="A711"/>
  <c r="D711" s="1"/>
  <c r="B711"/>
  <c r="A712"/>
  <c r="D712" s="1"/>
  <c r="B712"/>
  <c r="E712" s="1"/>
  <c r="A713"/>
  <c r="D713" s="1"/>
  <c r="B713"/>
  <c r="A714"/>
  <c r="D714" s="1"/>
  <c r="B714"/>
  <c r="E714" s="1"/>
  <c r="A715"/>
  <c r="D715" s="1"/>
  <c r="B715"/>
  <c r="A716"/>
  <c r="D716" s="1"/>
  <c r="B716"/>
  <c r="E716" s="1"/>
  <c r="A717"/>
  <c r="D717" s="1"/>
  <c r="B717"/>
  <c r="A718"/>
  <c r="D718" s="1"/>
  <c r="B718"/>
  <c r="E718" s="1"/>
  <c r="A719"/>
  <c r="D719" s="1"/>
  <c r="B719"/>
  <c r="A720"/>
  <c r="D720" s="1"/>
  <c r="B720"/>
  <c r="E720" s="1"/>
  <c r="A721"/>
  <c r="D721" s="1"/>
  <c r="B721"/>
  <c r="A722"/>
  <c r="D722" s="1"/>
  <c r="B722"/>
  <c r="E722" s="1"/>
  <c r="A723"/>
  <c r="D723" s="1"/>
  <c r="B723"/>
  <c r="A724"/>
  <c r="D724" s="1"/>
  <c r="B724"/>
  <c r="E724" s="1"/>
  <c r="A725"/>
  <c r="D725" s="1"/>
  <c r="B725"/>
  <c r="A726"/>
  <c r="D726" s="1"/>
  <c r="B726"/>
  <c r="E726" s="1"/>
  <c r="A727"/>
  <c r="D727" s="1"/>
  <c r="B727"/>
  <c r="A728"/>
  <c r="D728" s="1"/>
  <c r="B728"/>
  <c r="E728" s="1"/>
  <c r="A729"/>
  <c r="D729" s="1"/>
  <c r="B729"/>
  <c r="A730"/>
  <c r="D730" s="1"/>
  <c r="B730"/>
  <c r="E730" s="1"/>
  <c r="A731"/>
  <c r="D731" s="1"/>
  <c r="B731"/>
  <c r="A732"/>
  <c r="D732" s="1"/>
  <c r="B732"/>
  <c r="E732" s="1"/>
  <c r="A733"/>
  <c r="D733" s="1"/>
  <c r="B733"/>
  <c r="A734"/>
  <c r="D734" s="1"/>
  <c r="B734"/>
  <c r="E734" s="1"/>
  <c r="A735"/>
  <c r="D735" s="1"/>
  <c r="B735"/>
  <c r="A736"/>
  <c r="D736" s="1"/>
  <c r="B736"/>
  <c r="E736" s="1"/>
  <c r="A737"/>
  <c r="D737" s="1"/>
  <c r="B737"/>
  <c r="A738"/>
  <c r="D738" s="1"/>
  <c r="B738"/>
  <c r="E738" s="1"/>
  <c r="A739"/>
  <c r="D739" s="1"/>
  <c r="B739"/>
  <c r="A740"/>
  <c r="D740" s="1"/>
  <c r="B740"/>
  <c r="E740" s="1"/>
  <c r="A741"/>
  <c r="D741" s="1"/>
  <c r="B741"/>
  <c r="A742"/>
  <c r="D742" s="1"/>
  <c r="B742"/>
  <c r="E742" s="1"/>
  <c r="A743"/>
  <c r="D743" s="1"/>
  <c r="B743"/>
  <c r="A744"/>
  <c r="D744" s="1"/>
  <c r="B744"/>
  <c r="E744" s="1"/>
  <c r="A745"/>
  <c r="D745" s="1"/>
  <c r="B745"/>
  <c r="A746"/>
  <c r="D746" s="1"/>
  <c r="B746"/>
  <c r="E746" s="1"/>
  <c r="A747"/>
  <c r="D747" s="1"/>
  <c r="B747"/>
  <c r="A748"/>
  <c r="D748" s="1"/>
  <c r="B748"/>
  <c r="E748" s="1"/>
  <c r="A749"/>
  <c r="D749" s="1"/>
  <c r="B749"/>
  <c r="A750"/>
  <c r="D750" s="1"/>
  <c r="B750"/>
  <c r="E750" s="1"/>
  <c r="A751"/>
  <c r="D751" s="1"/>
  <c r="B751"/>
  <c r="A752"/>
  <c r="D752" s="1"/>
  <c r="B752"/>
  <c r="E752" s="1"/>
  <c r="A753"/>
  <c r="D753" s="1"/>
  <c r="B753"/>
  <c r="A754"/>
  <c r="D754" s="1"/>
  <c r="B754"/>
  <c r="E754" s="1"/>
  <c r="A755"/>
  <c r="D755" s="1"/>
  <c r="B755"/>
  <c r="A756"/>
  <c r="D756" s="1"/>
  <c r="B756"/>
  <c r="E756" s="1"/>
  <c r="A757"/>
  <c r="D757" s="1"/>
  <c r="B757"/>
  <c r="A758"/>
  <c r="D758" s="1"/>
  <c r="B758"/>
  <c r="E758" s="1"/>
  <c r="A759"/>
  <c r="D759" s="1"/>
  <c r="B759"/>
  <c r="A760"/>
  <c r="D760" s="1"/>
  <c r="B760"/>
  <c r="E760" s="1"/>
  <c r="A761"/>
  <c r="D761" s="1"/>
  <c r="B761"/>
  <c r="A762"/>
  <c r="D762" s="1"/>
  <c r="B762"/>
  <c r="E762" s="1"/>
  <c r="A763"/>
  <c r="D763" s="1"/>
  <c r="B763"/>
  <c r="A764"/>
  <c r="D764" s="1"/>
  <c r="B764"/>
  <c r="E764" s="1"/>
  <c r="A765"/>
  <c r="D765" s="1"/>
  <c r="B765"/>
  <c r="A766"/>
  <c r="D766" s="1"/>
  <c r="B766"/>
  <c r="E766" s="1"/>
  <c r="A767"/>
  <c r="D767" s="1"/>
  <c r="B767"/>
  <c r="A768"/>
  <c r="D768" s="1"/>
  <c r="B768"/>
  <c r="E768" s="1"/>
  <c r="A769"/>
  <c r="D769" s="1"/>
  <c r="B769"/>
  <c r="A770"/>
  <c r="D770" s="1"/>
  <c r="B770"/>
  <c r="E770" s="1"/>
  <c r="A771"/>
  <c r="D771" s="1"/>
  <c r="B771"/>
  <c r="A772"/>
  <c r="D772" s="1"/>
  <c r="B772"/>
  <c r="E772" s="1"/>
  <c r="A773"/>
  <c r="D773" s="1"/>
  <c r="B773"/>
  <c r="A774"/>
  <c r="D774" s="1"/>
  <c r="B774"/>
  <c r="E774" s="1"/>
  <c r="A775"/>
  <c r="D775" s="1"/>
  <c r="B775"/>
  <c r="A776"/>
  <c r="D776" s="1"/>
  <c r="B776"/>
  <c r="E776" s="1"/>
  <c r="A777"/>
  <c r="D777" s="1"/>
  <c r="B777"/>
  <c r="A778"/>
  <c r="D778" s="1"/>
  <c r="B778"/>
  <c r="E778" s="1"/>
  <c r="A779"/>
  <c r="D779" s="1"/>
  <c r="B779"/>
  <c r="A780"/>
  <c r="D780" s="1"/>
  <c r="B780"/>
  <c r="E780" s="1"/>
  <c r="A781"/>
  <c r="D781" s="1"/>
  <c r="B781"/>
  <c r="A782"/>
  <c r="D782" s="1"/>
  <c r="B782"/>
  <c r="E782" s="1"/>
  <c r="A783"/>
  <c r="D783" s="1"/>
  <c r="B783"/>
  <c r="A784"/>
  <c r="D784" s="1"/>
  <c r="B784"/>
  <c r="E784" s="1"/>
  <c r="A785"/>
  <c r="D785" s="1"/>
  <c r="B785"/>
  <c r="A786"/>
  <c r="D786" s="1"/>
  <c r="B786"/>
  <c r="E786" s="1"/>
  <c r="A787"/>
  <c r="D787" s="1"/>
  <c r="B787"/>
  <c r="A788"/>
  <c r="D788" s="1"/>
  <c r="B788"/>
  <c r="E788" s="1"/>
  <c r="A789"/>
  <c r="D789" s="1"/>
  <c r="B789"/>
  <c r="A790"/>
  <c r="D790" s="1"/>
  <c r="B790"/>
  <c r="E790" s="1"/>
  <c r="A791"/>
  <c r="D791" s="1"/>
  <c r="B791"/>
  <c r="A792"/>
  <c r="D792" s="1"/>
  <c r="B792"/>
  <c r="E792" s="1"/>
  <c r="A793"/>
  <c r="D793" s="1"/>
  <c r="B793"/>
  <c r="A794"/>
  <c r="D794" s="1"/>
  <c r="B794"/>
  <c r="E794" s="1"/>
  <c r="A795"/>
  <c r="D795" s="1"/>
  <c r="B795"/>
  <c r="A796"/>
  <c r="D796" s="1"/>
  <c r="B796"/>
  <c r="E796" s="1"/>
  <c r="A797"/>
  <c r="D797" s="1"/>
  <c r="B797"/>
  <c r="A798"/>
  <c r="D798" s="1"/>
  <c r="B798"/>
  <c r="E798" s="1"/>
  <c r="A799"/>
  <c r="D799" s="1"/>
  <c r="B799"/>
  <c r="A800"/>
  <c r="D800" s="1"/>
  <c r="B800"/>
  <c r="E800" s="1"/>
  <c r="A801"/>
  <c r="D801" s="1"/>
  <c r="B801"/>
  <c r="A802"/>
  <c r="D802" s="1"/>
  <c r="B802"/>
  <c r="E802" s="1"/>
  <c r="A803"/>
  <c r="D803" s="1"/>
  <c r="B803"/>
  <c r="A804"/>
  <c r="D804" s="1"/>
  <c r="B804"/>
  <c r="E804" s="1"/>
  <c r="A805"/>
  <c r="D805" s="1"/>
  <c r="B805"/>
  <c r="A806"/>
  <c r="D806" s="1"/>
  <c r="B806"/>
  <c r="E806" s="1"/>
  <c r="A807"/>
  <c r="D807" s="1"/>
  <c r="B807"/>
  <c r="A808"/>
  <c r="D808" s="1"/>
  <c r="B808"/>
  <c r="E808" s="1"/>
  <c r="A809"/>
  <c r="D809" s="1"/>
  <c r="B809"/>
  <c r="A810"/>
  <c r="D810" s="1"/>
  <c r="B810"/>
  <c r="E810" s="1"/>
  <c r="A811"/>
  <c r="D811" s="1"/>
  <c r="B811"/>
  <c r="A812"/>
  <c r="D812" s="1"/>
  <c r="B812"/>
  <c r="E812" s="1"/>
  <c r="A813"/>
  <c r="D813" s="1"/>
  <c r="B813"/>
  <c r="A814"/>
  <c r="D814" s="1"/>
  <c r="B814"/>
  <c r="E814" s="1"/>
  <c r="A815"/>
  <c r="D815" s="1"/>
  <c r="B815"/>
  <c r="A816"/>
  <c r="D816" s="1"/>
  <c r="B816"/>
  <c r="E816" s="1"/>
  <c r="A817"/>
  <c r="D817" s="1"/>
  <c r="B817"/>
  <c r="A818"/>
  <c r="D818" s="1"/>
  <c r="B818"/>
  <c r="E818" s="1"/>
  <c r="A819"/>
  <c r="D819" s="1"/>
  <c r="B819"/>
  <c r="A820"/>
  <c r="D820" s="1"/>
  <c r="B820"/>
  <c r="E820" s="1"/>
  <c r="A821"/>
  <c r="D821" s="1"/>
  <c r="B821"/>
  <c r="A822"/>
  <c r="D822" s="1"/>
  <c r="B822"/>
  <c r="E822" s="1"/>
  <c r="A823"/>
  <c r="D823" s="1"/>
  <c r="B823"/>
  <c r="A824"/>
  <c r="D824" s="1"/>
  <c r="B824"/>
  <c r="E824" s="1"/>
  <c r="A825"/>
  <c r="D825" s="1"/>
  <c r="B825"/>
  <c r="A826"/>
  <c r="D826" s="1"/>
  <c r="B826"/>
  <c r="E826" s="1"/>
  <c r="A827"/>
  <c r="D827" s="1"/>
  <c r="B827"/>
  <c r="A828"/>
  <c r="D828" s="1"/>
  <c r="B828"/>
  <c r="E828" s="1"/>
  <c r="A829"/>
  <c r="D829" s="1"/>
  <c r="B829"/>
  <c r="A830"/>
  <c r="D830" s="1"/>
  <c r="B830"/>
  <c r="E830" s="1"/>
  <c r="A831"/>
  <c r="D831" s="1"/>
  <c r="B831"/>
  <c r="A832"/>
  <c r="D832" s="1"/>
  <c r="B832"/>
  <c r="E832" s="1"/>
  <c r="A833"/>
  <c r="D833" s="1"/>
  <c r="B833"/>
  <c r="A834"/>
  <c r="D834" s="1"/>
  <c r="B834"/>
  <c r="E834" s="1"/>
  <c r="A835"/>
  <c r="D835" s="1"/>
  <c r="B835"/>
  <c r="A836"/>
  <c r="D836" s="1"/>
  <c r="B836"/>
  <c r="E836" s="1"/>
  <c r="A837"/>
  <c r="D837" s="1"/>
  <c r="B837"/>
  <c r="A838"/>
  <c r="D838" s="1"/>
  <c r="B838"/>
  <c r="E838" s="1"/>
  <c r="A839"/>
  <c r="D839" s="1"/>
  <c r="B839"/>
  <c r="A840"/>
  <c r="D840" s="1"/>
  <c r="B840"/>
  <c r="E840" s="1"/>
  <c r="A841"/>
  <c r="D841" s="1"/>
  <c r="B841"/>
  <c r="A842"/>
  <c r="D842" s="1"/>
  <c r="B842"/>
  <c r="E842" s="1"/>
  <c r="A843"/>
  <c r="D843" s="1"/>
  <c r="B843"/>
  <c r="A844"/>
  <c r="D844" s="1"/>
  <c r="B844"/>
  <c r="E844" s="1"/>
  <c r="A845"/>
  <c r="D845" s="1"/>
  <c r="B845"/>
  <c r="A846"/>
  <c r="D846" s="1"/>
  <c r="B846"/>
  <c r="E846" s="1"/>
  <c r="A847"/>
  <c r="D847" s="1"/>
  <c r="B847"/>
  <c r="A848"/>
  <c r="D848" s="1"/>
  <c r="B848"/>
  <c r="E848" s="1"/>
  <c r="A849"/>
  <c r="D849" s="1"/>
  <c r="B849"/>
  <c r="A850"/>
  <c r="D850" s="1"/>
  <c r="B850"/>
  <c r="E850" s="1"/>
  <c r="A851"/>
  <c r="D851" s="1"/>
  <c r="B851"/>
  <c r="A852"/>
  <c r="D852" s="1"/>
  <c r="B852"/>
  <c r="E852" s="1"/>
  <c r="A853"/>
  <c r="D853" s="1"/>
  <c r="B853"/>
  <c r="A854"/>
  <c r="D854" s="1"/>
  <c r="B854"/>
  <c r="E854" s="1"/>
  <c r="A855"/>
  <c r="D855" s="1"/>
  <c r="B855"/>
  <c r="A856"/>
  <c r="D856" s="1"/>
  <c r="B856"/>
  <c r="E856" s="1"/>
  <c r="A857"/>
  <c r="D857" s="1"/>
  <c r="B857"/>
  <c r="A858"/>
  <c r="D858" s="1"/>
  <c r="B858"/>
  <c r="E858" s="1"/>
  <c r="A859"/>
  <c r="D859" s="1"/>
  <c r="B859"/>
  <c r="A860"/>
  <c r="D860" s="1"/>
  <c r="B860"/>
  <c r="E860" s="1"/>
  <c r="A861"/>
  <c r="D861" s="1"/>
  <c r="B861"/>
  <c r="A862"/>
  <c r="D862" s="1"/>
  <c r="B862"/>
  <c r="E862" s="1"/>
  <c r="A863"/>
  <c r="D863" s="1"/>
  <c r="B863"/>
  <c r="A864"/>
  <c r="D864" s="1"/>
  <c r="B864"/>
  <c r="E864" s="1"/>
  <c r="A865"/>
  <c r="D865" s="1"/>
  <c r="B865"/>
  <c r="A866"/>
  <c r="D866" s="1"/>
  <c r="B866"/>
  <c r="E866" s="1"/>
  <c r="A867"/>
  <c r="D867" s="1"/>
  <c r="B867"/>
  <c r="A868"/>
  <c r="D868" s="1"/>
  <c r="B868"/>
  <c r="E868" s="1"/>
  <c r="A869"/>
  <c r="D869" s="1"/>
  <c r="B869"/>
  <c r="A870"/>
  <c r="D870" s="1"/>
  <c r="B870"/>
  <c r="E870" s="1"/>
  <c r="A871"/>
  <c r="D871" s="1"/>
  <c r="B871"/>
  <c r="A872"/>
  <c r="D872" s="1"/>
  <c r="B872"/>
  <c r="E872" s="1"/>
  <c r="A873"/>
  <c r="D873" s="1"/>
  <c r="B873"/>
  <c r="A874"/>
  <c r="D874" s="1"/>
  <c r="B874"/>
  <c r="E874" s="1"/>
  <c r="A875"/>
  <c r="D875" s="1"/>
  <c r="B875"/>
  <c r="A876"/>
  <c r="D876" s="1"/>
  <c r="B876"/>
  <c r="E876" s="1"/>
  <c r="A877"/>
  <c r="D877" s="1"/>
  <c r="B877"/>
  <c r="A878"/>
  <c r="D878" s="1"/>
  <c r="B878"/>
  <c r="E878" s="1"/>
  <c r="A879"/>
  <c r="D879" s="1"/>
  <c r="B879"/>
  <c r="A880"/>
  <c r="D880" s="1"/>
  <c r="B880"/>
  <c r="E880" s="1"/>
  <c r="A881"/>
  <c r="D881" s="1"/>
  <c r="B881"/>
  <c r="A882"/>
  <c r="D882" s="1"/>
  <c r="B882"/>
  <c r="E882" s="1"/>
  <c r="A883"/>
  <c r="D883" s="1"/>
  <c r="B883"/>
  <c r="A884"/>
  <c r="D884" s="1"/>
  <c r="B884"/>
  <c r="E884" s="1"/>
  <c r="A885"/>
  <c r="D885" s="1"/>
  <c r="B885"/>
  <c r="A886"/>
  <c r="D886" s="1"/>
  <c r="B886"/>
  <c r="E886" s="1"/>
  <c r="A887"/>
  <c r="D887" s="1"/>
  <c r="B887"/>
  <c r="A888"/>
  <c r="D888" s="1"/>
  <c r="B888"/>
  <c r="E888" s="1"/>
  <c r="A889"/>
  <c r="D889" s="1"/>
  <c r="B889"/>
  <c r="A890"/>
  <c r="D890" s="1"/>
  <c r="B890"/>
  <c r="E890" s="1"/>
  <c r="A891"/>
  <c r="D891" s="1"/>
  <c r="B891"/>
  <c r="A892"/>
  <c r="D892" s="1"/>
  <c r="B892"/>
  <c r="E892" s="1"/>
  <c r="A893"/>
  <c r="D893" s="1"/>
  <c r="B893"/>
  <c r="A894"/>
  <c r="D894" s="1"/>
  <c r="B894"/>
  <c r="E894" s="1"/>
  <c r="A895"/>
  <c r="D895" s="1"/>
  <c r="B895"/>
  <c r="A896"/>
  <c r="D896" s="1"/>
  <c r="B896"/>
  <c r="E896" s="1"/>
  <c r="A897"/>
  <c r="D897" s="1"/>
  <c r="B897"/>
  <c r="A898"/>
  <c r="D898" s="1"/>
  <c r="B898"/>
  <c r="E898" s="1"/>
  <c r="A899"/>
  <c r="D899" s="1"/>
  <c r="B899"/>
  <c r="A900"/>
  <c r="D900" s="1"/>
  <c r="B900"/>
  <c r="E900" s="1"/>
  <c r="A901"/>
  <c r="D901" s="1"/>
  <c r="B901"/>
  <c r="A902"/>
  <c r="D902" s="1"/>
  <c r="B902"/>
  <c r="E902" s="1"/>
  <c r="A903"/>
  <c r="D903" s="1"/>
  <c r="B903"/>
  <c r="A904"/>
  <c r="D904" s="1"/>
  <c r="B904"/>
  <c r="E904" s="1"/>
  <c r="A905"/>
  <c r="D905" s="1"/>
  <c r="B905"/>
  <c r="A906"/>
  <c r="D906" s="1"/>
  <c r="B906"/>
  <c r="E906" s="1"/>
  <c r="A907"/>
  <c r="D907" s="1"/>
  <c r="B907"/>
  <c r="A908"/>
  <c r="D908" s="1"/>
  <c r="B908"/>
  <c r="E908" s="1"/>
  <c r="A909"/>
  <c r="D909" s="1"/>
  <c r="B909"/>
  <c r="A910"/>
  <c r="D910" s="1"/>
  <c r="B910"/>
  <c r="E910" s="1"/>
  <c r="A911"/>
  <c r="D911" s="1"/>
  <c r="B911"/>
  <c r="A912"/>
  <c r="D912" s="1"/>
  <c r="B912"/>
  <c r="E912" s="1"/>
  <c r="A913"/>
  <c r="D913" s="1"/>
  <c r="B913"/>
  <c r="A914"/>
  <c r="D914" s="1"/>
  <c r="B914"/>
  <c r="E914" s="1"/>
  <c r="A915"/>
  <c r="D915" s="1"/>
  <c r="B915"/>
  <c r="A916"/>
  <c r="D916" s="1"/>
  <c r="B916"/>
  <c r="E916" s="1"/>
  <c r="A917"/>
  <c r="D917" s="1"/>
  <c r="B917"/>
  <c r="A918"/>
  <c r="D918" s="1"/>
  <c r="B918"/>
  <c r="E918" s="1"/>
  <c r="A919"/>
  <c r="D919" s="1"/>
  <c r="B919"/>
  <c r="A920"/>
  <c r="D920" s="1"/>
  <c r="B920"/>
  <c r="E920" s="1"/>
  <c r="A921"/>
  <c r="D921" s="1"/>
  <c r="B921"/>
  <c r="A922"/>
  <c r="D922" s="1"/>
  <c r="B922"/>
  <c r="E922" s="1"/>
  <c r="A923"/>
  <c r="D923" s="1"/>
  <c r="B923"/>
  <c r="A924"/>
  <c r="D924" s="1"/>
  <c r="B924"/>
  <c r="E924" s="1"/>
  <c r="A925"/>
  <c r="D925" s="1"/>
  <c r="B925"/>
  <c r="A926"/>
  <c r="D926" s="1"/>
  <c r="B926"/>
  <c r="E926" s="1"/>
  <c r="A927"/>
  <c r="D927" s="1"/>
  <c r="B927"/>
  <c r="A928"/>
  <c r="D928" s="1"/>
  <c r="B928"/>
  <c r="E928" s="1"/>
  <c r="A929"/>
  <c r="D929" s="1"/>
  <c r="B929"/>
  <c r="A930"/>
  <c r="D930" s="1"/>
  <c r="B930"/>
  <c r="E930" s="1"/>
  <c r="A931"/>
  <c r="D931" s="1"/>
  <c r="B931"/>
  <c r="A932"/>
  <c r="D932" s="1"/>
  <c r="B932"/>
  <c r="E932" s="1"/>
  <c r="A933"/>
  <c r="D933" s="1"/>
  <c r="B933"/>
  <c r="A934"/>
  <c r="D934" s="1"/>
  <c r="B934"/>
  <c r="E934" s="1"/>
  <c r="A935"/>
  <c r="D935" s="1"/>
  <c r="B935"/>
  <c r="A936"/>
  <c r="D936" s="1"/>
  <c r="B936"/>
  <c r="E936" s="1"/>
  <c r="A937"/>
  <c r="D937" s="1"/>
  <c r="B937"/>
  <c r="A938"/>
  <c r="D938" s="1"/>
  <c r="B938"/>
  <c r="E938" s="1"/>
  <c r="A939"/>
  <c r="D939" s="1"/>
  <c r="B939"/>
  <c r="A940"/>
  <c r="D940" s="1"/>
  <c r="B940"/>
  <c r="E940" s="1"/>
  <c r="A941"/>
  <c r="D941" s="1"/>
  <c r="B941"/>
  <c r="A942"/>
  <c r="D942" s="1"/>
  <c r="B942"/>
  <c r="E942" s="1"/>
  <c r="A943"/>
  <c r="D943" s="1"/>
  <c r="B943"/>
  <c r="A944"/>
  <c r="D944" s="1"/>
  <c r="B944"/>
  <c r="E944" s="1"/>
  <c r="A945"/>
  <c r="D945" s="1"/>
  <c r="B945"/>
  <c r="A946"/>
  <c r="D946" s="1"/>
  <c r="B946"/>
  <c r="E946" s="1"/>
  <c r="A947"/>
  <c r="D947" s="1"/>
  <c r="B947"/>
  <c r="A948"/>
  <c r="D948" s="1"/>
  <c r="B948"/>
  <c r="E948" s="1"/>
  <c r="A949"/>
  <c r="D949" s="1"/>
  <c r="B949"/>
  <c r="A950"/>
  <c r="D950" s="1"/>
  <c r="B950"/>
  <c r="E950" s="1"/>
  <c r="A951"/>
  <c r="D951" s="1"/>
  <c r="B951"/>
  <c r="A952"/>
  <c r="D952" s="1"/>
  <c r="B952"/>
  <c r="E952" s="1"/>
  <c r="A953"/>
  <c r="D953" s="1"/>
  <c r="B953"/>
  <c r="A954"/>
  <c r="D954" s="1"/>
  <c r="B954"/>
  <c r="E954" s="1"/>
  <c r="A955"/>
  <c r="D955" s="1"/>
  <c r="B955"/>
  <c r="A956"/>
  <c r="D956" s="1"/>
  <c r="B956"/>
  <c r="E956" s="1"/>
  <c r="A957"/>
  <c r="D957" s="1"/>
  <c r="B957"/>
  <c r="A958"/>
  <c r="D958" s="1"/>
  <c r="B958"/>
  <c r="E958" s="1"/>
  <c r="A959"/>
  <c r="D959" s="1"/>
  <c r="B959"/>
  <c r="A960"/>
  <c r="D960" s="1"/>
  <c r="B960"/>
  <c r="E960" s="1"/>
  <c r="A961"/>
  <c r="D961" s="1"/>
  <c r="B961"/>
  <c r="A962"/>
  <c r="D962" s="1"/>
  <c r="B962"/>
  <c r="E962" s="1"/>
  <c r="A963"/>
  <c r="D963" s="1"/>
  <c r="B963"/>
  <c r="A964"/>
  <c r="D964" s="1"/>
  <c r="B964"/>
  <c r="E964" s="1"/>
  <c r="A965"/>
  <c r="D965" s="1"/>
  <c r="B965"/>
  <c r="A966"/>
  <c r="D966" s="1"/>
  <c r="B966"/>
  <c r="E966" s="1"/>
  <c r="A967"/>
  <c r="D967" s="1"/>
  <c r="B967"/>
  <c r="A968"/>
  <c r="D968" s="1"/>
  <c r="B968"/>
  <c r="E968" s="1"/>
  <c r="A969"/>
  <c r="D969" s="1"/>
  <c r="B969"/>
  <c r="A970"/>
  <c r="D970" s="1"/>
  <c r="B970"/>
  <c r="E970" s="1"/>
  <c r="A971"/>
  <c r="D971" s="1"/>
  <c r="B971"/>
  <c r="A972"/>
  <c r="D972" s="1"/>
  <c r="B972"/>
  <c r="E972" s="1"/>
  <c r="A973"/>
  <c r="D973" s="1"/>
  <c r="B973"/>
  <c r="A974"/>
  <c r="D974" s="1"/>
  <c r="B974"/>
  <c r="E974" s="1"/>
  <c r="A975"/>
  <c r="D975" s="1"/>
  <c r="B975"/>
  <c r="A976"/>
  <c r="D976" s="1"/>
  <c r="B976"/>
  <c r="E976" s="1"/>
  <c r="A977"/>
  <c r="D977" s="1"/>
  <c r="B977"/>
  <c r="A978"/>
  <c r="D978" s="1"/>
  <c r="B978"/>
  <c r="E978" s="1"/>
  <c r="A979"/>
  <c r="D979" s="1"/>
  <c r="B979"/>
  <c r="A980"/>
  <c r="D980" s="1"/>
  <c r="B980"/>
  <c r="E980" s="1"/>
  <c r="A981"/>
  <c r="D981" s="1"/>
  <c r="B981"/>
  <c r="A982"/>
  <c r="D982" s="1"/>
  <c r="B982"/>
  <c r="E982" s="1"/>
  <c r="A983"/>
  <c r="D983" s="1"/>
  <c r="B983"/>
  <c r="A984"/>
  <c r="D984" s="1"/>
  <c r="B984"/>
  <c r="E984" s="1"/>
  <c r="A985"/>
  <c r="D985" s="1"/>
  <c r="B985"/>
  <c r="A986"/>
  <c r="D986" s="1"/>
  <c r="B986"/>
  <c r="E986" s="1"/>
  <c r="A987"/>
  <c r="D987" s="1"/>
  <c r="B987"/>
  <c r="A988"/>
  <c r="D988" s="1"/>
  <c r="B988"/>
  <c r="E988" s="1"/>
  <c r="A989"/>
  <c r="D989" s="1"/>
  <c r="B989"/>
  <c r="A990"/>
  <c r="D990" s="1"/>
  <c r="B990"/>
  <c r="E990" s="1"/>
  <c r="A991"/>
  <c r="D991" s="1"/>
  <c r="B991"/>
  <c r="A992"/>
  <c r="D992" s="1"/>
  <c r="B992"/>
  <c r="E992" s="1"/>
  <c r="A993"/>
  <c r="D993" s="1"/>
  <c r="B993"/>
  <c r="A994"/>
  <c r="D994" s="1"/>
  <c r="B994"/>
  <c r="E994" s="1"/>
  <c r="A995"/>
  <c r="D995" s="1"/>
  <c r="B995"/>
  <c r="A996"/>
  <c r="D996" s="1"/>
  <c r="B996"/>
  <c r="E996" s="1"/>
  <c r="A997"/>
  <c r="D997" s="1"/>
  <c r="B997"/>
  <c r="A998"/>
  <c r="D998" s="1"/>
  <c r="B998"/>
  <c r="E998" s="1"/>
  <c r="A999"/>
  <c r="D999" s="1"/>
  <c r="B999"/>
  <c r="A1000"/>
  <c r="D1000" s="1"/>
  <c r="B1000"/>
  <c r="E1000" s="1"/>
  <c r="A1001"/>
  <c r="D1001" s="1"/>
  <c r="B1001"/>
  <c r="B2"/>
  <c r="A2"/>
  <c r="D18"/>
  <c r="D50"/>
  <c r="D66"/>
  <c r="D82"/>
  <c r="D98"/>
  <c r="D114"/>
  <c r="D130"/>
  <c r="D146"/>
  <c r="D162"/>
  <c r="D178"/>
  <c r="D194"/>
  <c r="D210"/>
  <c r="D226"/>
  <c r="D242"/>
  <c r="D258"/>
  <c r="E266"/>
  <c r="E270"/>
  <c r="E274"/>
  <c r="E278"/>
  <c r="E282"/>
  <c r="E286"/>
  <c r="E290"/>
  <c r="E294"/>
  <c r="E298"/>
  <c r="E302"/>
  <c r="E306"/>
  <c r="E310"/>
  <c r="E314"/>
  <c r="E318"/>
  <c r="E322"/>
  <c r="E326"/>
  <c r="E330"/>
  <c r="E334"/>
  <c r="E338"/>
  <c r="E341"/>
  <c r="E343"/>
  <c r="E345"/>
  <c r="E347"/>
  <c r="E349"/>
  <c r="E351"/>
  <c r="E353"/>
  <c r="E355"/>
  <c r="E357"/>
  <c r="E359"/>
  <c r="E361"/>
  <c r="E363"/>
  <c r="E365"/>
  <c r="E367"/>
  <c r="E369"/>
  <c r="E371"/>
  <c r="E373"/>
  <c r="E375"/>
  <c r="E377"/>
  <c r="E379"/>
  <c r="E381"/>
  <c r="E383"/>
  <c r="E385"/>
  <c r="E387"/>
  <c r="E389"/>
  <c r="E391"/>
  <c r="E393"/>
  <c r="E395"/>
  <c r="E397"/>
  <c r="E399"/>
  <c r="E401"/>
  <c r="E403"/>
  <c r="E405"/>
  <c r="E407"/>
  <c r="E409"/>
  <c r="E411"/>
  <c r="E413"/>
  <c r="E415"/>
  <c r="E417"/>
  <c r="E419"/>
  <c r="E421"/>
  <c r="E423"/>
  <c r="E425"/>
  <c r="E427"/>
  <c r="E429"/>
  <c r="E431"/>
  <c r="E433"/>
  <c r="E435"/>
  <c r="E437"/>
  <c r="E439"/>
  <c r="E441"/>
  <c r="E443"/>
  <c r="E445"/>
  <c r="E447"/>
  <c r="E449"/>
  <c r="E451"/>
  <c r="E453"/>
  <c r="E455"/>
  <c r="E457"/>
  <c r="E459"/>
  <c r="E461"/>
  <c r="E463"/>
  <c r="E465"/>
  <c r="E467"/>
  <c r="E469"/>
  <c r="E471"/>
  <c r="E473"/>
  <c r="E475"/>
  <c r="E477"/>
  <c r="E479"/>
  <c r="E481"/>
  <c r="E483"/>
  <c r="E485"/>
  <c r="E487"/>
  <c r="E489"/>
  <c r="E491"/>
  <c r="E493"/>
  <c r="E495"/>
  <c r="E497"/>
  <c r="E499"/>
  <c r="E501"/>
  <c r="E503"/>
  <c r="E505"/>
  <c r="E507"/>
  <c r="E509"/>
  <c r="E511"/>
  <c r="E513"/>
  <c r="E515"/>
  <c r="E517"/>
  <c r="E519"/>
  <c r="E521"/>
  <c r="E523"/>
  <c r="E525"/>
  <c r="E527"/>
  <c r="E529"/>
  <c r="E531"/>
  <c r="E533"/>
  <c r="E535"/>
  <c r="E537"/>
  <c r="E539"/>
  <c r="E541"/>
  <c r="E543"/>
  <c r="E545"/>
  <c r="E547"/>
  <c r="E549"/>
  <c r="E551"/>
  <c r="E553"/>
  <c r="E555"/>
  <c r="E557"/>
  <c r="E559"/>
  <c r="E561"/>
  <c r="E563"/>
  <c r="E565"/>
  <c r="E567"/>
  <c r="E569"/>
  <c r="E571"/>
  <c r="E573"/>
  <c r="E575"/>
  <c r="E577"/>
  <c r="E579"/>
  <c r="E581"/>
  <c r="E583"/>
  <c r="E585"/>
  <c r="E587"/>
  <c r="E589"/>
  <c r="E591"/>
  <c r="E593"/>
  <c r="E595"/>
  <c r="E597"/>
  <c r="E599"/>
  <c r="E601"/>
  <c r="E603"/>
  <c r="E605"/>
  <c r="E607"/>
  <c r="E609"/>
  <c r="E611"/>
  <c r="E613"/>
  <c r="E615"/>
  <c r="E617"/>
  <c r="E619"/>
  <c r="E621"/>
  <c r="E623"/>
  <c r="E625"/>
  <c r="E627"/>
  <c r="E629"/>
  <c r="E631"/>
  <c r="E633"/>
  <c r="E635"/>
  <c r="E637"/>
  <c r="E639"/>
  <c r="E641"/>
  <c r="E643"/>
  <c r="E645"/>
  <c r="E647"/>
  <c r="E649"/>
  <c r="E651"/>
  <c r="E653"/>
  <c r="E655"/>
  <c r="E657"/>
  <c r="E659"/>
  <c r="E661"/>
  <c r="E663"/>
  <c r="E665"/>
  <c r="E667"/>
  <c r="E669"/>
  <c r="E671"/>
  <c r="E673"/>
  <c r="E675"/>
  <c r="E677"/>
  <c r="E679"/>
  <c r="E681"/>
  <c r="E683"/>
  <c r="E685"/>
  <c r="E687"/>
  <c r="E689"/>
  <c r="E691"/>
  <c r="E693"/>
  <c r="E695"/>
  <c r="E697"/>
  <c r="E699"/>
  <c r="E701"/>
  <c r="E703"/>
  <c r="E705"/>
  <c r="E707"/>
  <c r="E709"/>
  <c r="E711"/>
  <c r="E713"/>
  <c r="E715"/>
  <c r="E717"/>
  <c r="E719"/>
  <c r="E721"/>
  <c r="E723"/>
  <c r="E725"/>
  <c r="E727"/>
  <c r="E729"/>
  <c r="E731"/>
  <c r="E733"/>
  <c r="E735"/>
  <c r="E737"/>
  <c r="E739"/>
  <c r="E741"/>
  <c r="E743"/>
  <c r="E745"/>
  <c r="E747"/>
  <c r="E749"/>
  <c r="E751"/>
  <c r="E753"/>
  <c r="E755"/>
  <c r="E757"/>
  <c r="E759"/>
  <c r="E761"/>
  <c r="E763"/>
  <c r="E765"/>
  <c r="E767"/>
  <c r="E769"/>
  <c r="E771"/>
  <c r="E773"/>
  <c r="E775"/>
  <c r="E777"/>
  <c r="E779"/>
  <c r="E781"/>
  <c r="E783"/>
  <c r="E785"/>
  <c r="E787"/>
  <c r="E789"/>
  <c r="E791"/>
  <c r="E793"/>
  <c r="E795"/>
  <c r="E797"/>
  <c r="E799"/>
  <c r="E801"/>
  <c r="E803"/>
  <c r="E805"/>
  <c r="E807"/>
  <c r="E809"/>
  <c r="E811"/>
  <c r="E813"/>
  <c r="E815"/>
  <c r="E817"/>
  <c r="E819"/>
  <c r="E821"/>
  <c r="E823"/>
  <c r="E825"/>
  <c r="E827"/>
  <c r="E829"/>
  <c r="E831"/>
  <c r="E833"/>
  <c r="E835"/>
  <c r="E837"/>
  <c r="E839"/>
  <c r="E841"/>
  <c r="E843"/>
  <c r="E845"/>
  <c r="E847"/>
  <c r="E849"/>
  <c r="E851"/>
  <c r="E853"/>
  <c r="E855"/>
  <c r="E857"/>
  <c r="E859"/>
  <c r="E861"/>
  <c r="E863"/>
  <c r="E865"/>
  <c r="E867"/>
  <c r="E869"/>
  <c r="E871"/>
  <c r="E873"/>
  <c r="E875"/>
  <c r="E877"/>
  <c r="E879"/>
  <c r="E881"/>
  <c r="E883"/>
  <c r="E885"/>
  <c r="E887"/>
  <c r="E889"/>
  <c r="E891"/>
  <c r="E893"/>
  <c r="E895"/>
  <c r="E897"/>
  <c r="E899"/>
  <c r="E901"/>
  <c r="E903"/>
  <c r="E905"/>
  <c r="E907"/>
  <c r="E909"/>
  <c r="E911"/>
  <c r="E913"/>
  <c r="E915"/>
  <c r="E917"/>
  <c r="E919"/>
  <c r="E921"/>
  <c r="E923"/>
  <c r="E925"/>
  <c r="E927"/>
  <c r="E929"/>
  <c r="E931"/>
  <c r="E933"/>
  <c r="E935"/>
  <c r="E937"/>
  <c r="E939"/>
  <c r="E941"/>
  <c r="E943"/>
  <c r="E945"/>
  <c r="E947"/>
  <c r="E949"/>
  <c r="E951"/>
  <c r="E953"/>
  <c r="E955"/>
  <c r="E957"/>
  <c r="E959"/>
  <c r="E961"/>
  <c r="E963"/>
  <c r="E965"/>
  <c r="E967"/>
  <c r="E969"/>
  <c r="E971"/>
  <c r="E973"/>
  <c r="E975"/>
  <c r="E977"/>
  <c r="E979"/>
  <c r="E981"/>
  <c r="E983"/>
  <c r="E985"/>
  <c r="E987"/>
  <c r="E989"/>
  <c r="E991"/>
  <c r="E993"/>
  <c r="E995"/>
  <c r="E997"/>
  <c r="E999"/>
  <c r="E1001"/>
  <c r="C624"/>
  <c r="C348"/>
  <c r="C332"/>
  <c r="D1002" i="2"/>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4"/>
  <c r="D3"/>
  <c r="K466"/>
  <c r="L466"/>
  <c r="M466"/>
  <c r="K467"/>
  <c r="L467"/>
  <c r="M467"/>
  <c r="K468"/>
  <c r="L468"/>
  <c r="M468"/>
  <c r="K469"/>
  <c r="L469"/>
  <c r="M469"/>
  <c r="K470"/>
  <c r="L470"/>
  <c r="M470"/>
  <c r="K471"/>
  <c r="L471"/>
  <c r="M471"/>
  <c r="K472"/>
  <c r="L472"/>
  <c r="M472"/>
  <c r="K473"/>
  <c r="L473"/>
  <c r="M473"/>
  <c r="K474"/>
  <c r="L474"/>
  <c r="M474"/>
  <c r="K475"/>
  <c r="L475"/>
  <c r="M475"/>
  <c r="K476"/>
  <c r="L476"/>
  <c r="M476"/>
  <c r="K477"/>
  <c r="L477"/>
  <c r="M477"/>
  <c r="K478"/>
  <c r="L478"/>
  <c r="M478"/>
  <c r="K479"/>
  <c r="L479"/>
  <c r="M479"/>
  <c r="K480"/>
  <c r="L480"/>
  <c r="M480"/>
  <c r="K481"/>
  <c r="L481"/>
  <c r="M481"/>
  <c r="K482"/>
  <c r="L482"/>
  <c r="M482"/>
  <c r="K483"/>
  <c r="L483"/>
  <c r="M483"/>
  <c r="K484"/>
  <c r="L484"/>
  <c r="M484"/>
  <c r="K485"/>
  <c r="L485"/>
  <c r="M485"/>
  <c r="K486"/>
  <c r="L486"/>
  <c r="M486"/>
  <c r="K487"/>
  <c r="L487"/>
  <c r="M487"/>
  <c r="K488"/>
  <c r="L488"/>
  <c r="M488"/>
  <c r="K489"/>
  <c r="L489"/>
  <c r="M489"/>
  <c r="K490"/>
  <c r="L490"/>
  <c r="M490"/>
  <c r="K491"/>
  <c r="L491"/>
  <c r="M491"/>
  <c r="K492"/>
  <c r="L492"/>
  <c r="M492"/>
  <c r="K493"/>
  <c r="L493"/>
  <c r="M493"/>
  <c r="K494"/>
  <c r="L494"/>
  <c r="M494"/>
  <c r="K495"/>
  <c r="L495"/>
  <c r="M495"/>
  <c r="K496"/>
  <c r="L496"/>
  <c r="M496"/>
  <c r="K497"/>
  <c r="L497"/>
  <c r="M497"/>
  <c r="K498"/>
  <c r="L498"/>
  <c r="M498"/>
  <c r="K499"/>
  <c r="L499"/>
  <c r="M499"/>
  <c r="K500"/>
  <c r="L500"/>
  <c r="M500"/>
  <c r="K501"/>
  <c r="L501"/>
  <c r="M501"/>
  <c r="K502"/>
  <c r="L502"/>
  <c r="M502"/>
  <c r="K503"/>
  <c r="L503"/>
  <c r="M503"/>
  <c r="K504"/>
  <c r="L504"/>
  <c r="M504"/>
  <c r="K505"/>
  <c r="L505"/>
  <c r="M505"/>
  <c r="K506"/>
  <c r="L506"/>
  <c r="M506"/>
  <c r="K507"/>
  <c r="L507"/>
  <c r="M507"/>
  <c r="K508"/>
  <c r="L508"/>
  <c r="M508"/>
  <c r="K509"/>
  <c r="L509"/>
  <c r="M509"/>
  <c r="K510"/>
  <c r="L510"/>
  <c r="M510"/>
  <c r="K511"/>
  <c r="L511"/>
  <c r="M511"/>
  <c r="K512"/>
  <c r="L512"/>
  <c r="M512"/>
  <c r="K513"/>
  <c r="L513"/>
  <c r="M513"/>
  <c r="K514"/>
  <c r="L514"/>
  <c r="M514"/>
  <c r="K515"/>
  <c r="L515"/>
  <c r="M515"/>
  <c r="K516"/>
  <c r="L516"/>
  <c r="M516"/>
  <c r="K517"/>
  <c r="L517"/>
  <c r="M517"/>
  <c r="K518"/>
  <c r="L518"/>
  <c r="M518"/>
  <c r="K519"/>
  <c r="L519"/>
  <c r="M519"/>
  <c r="K520"/>
  <c r="L520"/>
  <c r="M520"/>
  <c r="K521"/>
  <c r="L521"/>
  <c r="M521"/>
  <c r="K522"/>
  <c r="L522"/>
  <c r="M522"/>
  <c r="K523"/>
  <c r="L523"/>
  <c r="M523"/>
  <c r="K524"/>
  <c r="L524"/>
  <c r="M524"/>
  <c r="K525"/>
  <c r="L525"/>
  <c r="M525"/>
  <c r="K526"/>
  <c r="L526"/>
  <c r="M526"/>
  <c r="K527"/>
  <c r="L527"/>
  <c r="M527"/>
  <c r="K528"/>
  <c r="L528"/>
  <c r="M528"/>
  <c r="K529"/>
  <c r="L529"/>
  <c r="M529"/>
  <c r="K530"/>
  <c r="L530"/>
  <c r="M530"/>
  <c r="K531"/>
  <c r="L531"/>
  <c r="M531"/>
  <c r="K532"/>
  <c r="L532"/>
  <c r="M532"/>
  <c r="K533"/>
  <c r="L533"/>
  <c r="M533"/>
  <c r="K534"/>
  <c r="L534"/>
  <c r="M534"/>
  <c r="K535"/>
  <c r="L535"/>
  <c r="M535"/>
  <c r="K536"/>
  <c r="L536"/>
  <c r="M536"/>
  <c r="K537"/>
  <c r="L537"/>
  <c r="M537"/>
  <c r="K538"/>
  <c r="L538"/>
  <c r="M538"/>
  <c r="K539"/>
  <c r="L539"/>
  <c r="M539"/>
  <c r="K540"/>
  <c r="L540"/>
  <c r="M540"/>
  <c r="K541"/>
  <c r="L541"/>
  <c r="M541"/>
  <c r="K542"/>
  <c r="L542"/>
  <c r="M542"/>
  <c r="K543"/>
  <c r="L543"/>
  <c r="M543"/>
  <c r="K544"/>
  <c r="L544"/>
  <c r="M544"/>
  <c r="K545"/>
  <c r="L545"/>
  <c r="M545"/>
  <c r="K546"/>
  <c r="L546"/>
  <c r="M546"/>
  <c r="K547"/>
  <c r="L547"/>
  <c r="M547"/>
  <c r="K548"/>
  <c r="L548"/>
  <c r="M548"/>
  <c r="K549"/>
  <c r="L549"/>
  <c r="M549"/>
  <c r="K550"/>
  <c r="L550"/>
  <c r="M550"/>
  <c r="K551"/>
  <c r="L551"/>
  <c r="M551"/>
  <c r="K552"/>
  <c r="L552"/>
  <c r="M552"/>
  <c r="K553"/>
  <c r="L553"/>
  <c r="M553"/>
  <c r="K554"/>
  <c r="L554"/>
  <c r="M554"/>
  <c r="K555"/>
  <c r="L555"/>
  <c r="M555"/>
  <c r="K556"/>
  <c r="L556"/>
  <c r="M556"/>
  <c r="K557"/>
  <c r="L557"/>
  <c r="M557"/>
  <c r="K558"/>
  <c r="L558"/>
  <c r="M558"/>
  <c r="K559"/>
  <c r="L559"/>
  <c r="M559"/>
  <c r="K560"/>
  <c r="L560"/>
  <c r="M560"/>
  <c r="K561"/>
  <c r="L561"/>
  <c r="M561"/>
  <c r="K562"/>
  <c r="L562"/>
  <c r="M562"/>
  <c r="K563"/>
  <c r="L563"/>
  <c r="M563"/>
  <c r="K564"/>
  <c r="L564"/>
  <c r="M564"/>
  <c r="K565"/>
  <c r="L565"/>
  <c r="M565"/>
  <c r="K566"/>
  <c r="L566"/>
  <c r="M566"/>
  <c r="K567"/>
  <c r="L567"/>
  <c r="M567"/>
  <c r="K568"/>
  <c r="L568"/>
  <c r="M568"/>
  <c r="K569"/>
  <c r="L569"/>
  <c r="M569"/>
  <c r="K570"/>
  <c r="L570"/>
  <c r="M570"/>
  <c r="K571"/>
  <c r="L571"/>
  <c r="M571"/>
  <c r="K572"/>
  <c r="L572"/>
  <c r="M572"/>
  <c r="K573"/>
  <c r="L573"/>
  <c r="M573"/>
  <c r="K574"/>
  <c r="L574"/>
  <c r="M574"/>
  <c r="K575"/>
  <c r="L575"/>
  <c r="M575"/>
  <c r="K576"/>
  <c r="L576"/>
  <c r="M576"/>
  <c r="K577"/>
  <c r="L577"/>
  <c r="M577"/>
  <c r="K578"/>
  <c r="L578"/>
  <c r="M578"/>
  <c r="K579"/>
  <c r="L579"/>
  <c r="M579"/>
  <c r="K580"/>
  <c r="L580"/>
  <c r="M580"/>
  <c r="K581"/>
  <c r="L581"/>
  <c r="M581"/>
  <c r="K582"/>
  <c r="L582"/>
  <c r="M582"/>
  <c r="K583"/>
  <c r="L583"/>
  <c r="M583"/>
  <c r="K584"/>
  <c r="L584"/>
  <c r="M584"/>
  <c r="K585"/>
  <c r="L585"/>
  <c r="M585"/>
  <c r="K586"/>
  <c r="L586"/>
  <c r="M586"/>
  <c r="K587"/>
  <c r="L587"/>
  <c r="M587"/>
  <c r="K588"/>
  <c r="L588"/>
  <c r="M588"/>
  <c r="K589"/>
  <c r="L589"/>
  <c r="M589"/>
  <c r="K590"/>
  <c r="L590"/>
  <c r="M590"/>
  <c r="K591"/>
  <c r="L591"/>
  <c r="M591"/>
  <c r="K592"/>
  <c r="L592"/>
  <c r="M592"/>
  <c r="K593"/>
  <c r="L593"/>
  <c r="M593"/>
  <c r="K594"/>
  <c r="L594"/>
  <c r="M594"/>
  <c r="K595"/>
  <c r="L595"/>
  <c r="M595"/>
  <c r="K596"/>
  <c r="L596"/>
  <c r="M596"/>
  <c r="K597"/>
  <c r="L597"/>
  <c r="M597"/>
  <c r="K598"/>
  <c r="L598"/>
  <c r="M598"/>
  <c r="K599"/>
  <c r="L599"/>
  <c r="M599"/>
  <c r="K600"/>
  <c r="L600"/>
  <c r="M600"/>
  <c r="K601"/>
  <c r="L601"/>
  <c r="M601"/>
  <c r="K602"/>
  <c r="L602"/>
  <c r="M602"/>
  <c r="K603"/>
  <c r="L603"/>
  <c r="M603"/>
  <c r="K604"/>
  <c r="L604"/>
  <c r="M604"/>
  <c r="K605"/>
  <c r="L605"/>
  <c r="M605"/>
  <c r="K606"/>
  <c r="L606"/>
  <c r="M606"/>
  <c r="K607"/>
  <c r="L607"/>
  <c r="M607"/>
  <c r="K608"/>
  <c r="L608"/>
  <c r="M608"/>
  <c r="K609"/>
  <c r="L609"/>
  <c r="M609"/>
  <c r="K610"/>
  <c r="L610"/>
  <c r="M610"/>
  <c r="K611"/>
  <c r="L611"/>
  <c r="M611"/>
  <c r="K612"/>
  <c r="L612"/>
  <c r="M612"/>
  <c r="K613"/>
  <c r="L613"/>
  <c r="M613"/>
  <c r="K614"/>
  <c r="L614"/>
  <c r="M614"/>
  <c r="K615"/>
  <c r="L615"/>
  <c r="M615"/>
  <c r="K616"/>
  <c r="L616"/>
  <c r="M616"/>
  <c r="K617"/>
  <c r="L617"/>
  <c r="M617"/>
  <c r="K618"/>
  <c r="L618"/>
  <c r="M618"/>
  <c r="K619"/>
  <c r="L619"/>
  <c r="M619"/>
  <c r="K620"/>
  <c r="L620"/>
  <c r="M620"/>
  <c r="K621"/>
  <c r="L621"/>
  <c r="M621"/>
  <c r="K622"/>
  <c r="L622"/>
  <c r="M622"/>
  <c r="K623"/>
  <c r="L623"/>
  <c r="M623"/>
  <c r="K624"/>
  <c r="L624"/>
  <c r="M624"/>
  <c r="K625"/>
  <c r="L625"/>
  <c r="M625"/>
  <c r="K626"/>
  <c r="L626"/>
  <c r="M626"/>
  <c r="K627"/>
  <c r="L627"/>
  <c r="M627"/>
  <c r="K628"/>
  <c r="L628"/>
  <c r="M628"/>
  <c r="K629"/>
  <c r="L629"/>
  <c r="M629"/>
  <c r="K630"/>
  <c r="L630"/>
  <c r="M630"/>
  <c r="K631"/>
  <c r="L631"/>
  <c r="M631"/>
  <c r="K632"/>
  <c r="L632"/>
  <c r="M632"/>
  <c r="K633"/>
  <c r="L633"/>
  <c r="M633"/>
  <c r="K634"/>
  <c r="L634"/>
  <c r="M634"/>
  <c r="K635"/>
  <c r="L635"/>
  <c r="M635"/>
  <c r="K636"/>
  <c r="L636"/>
  <c r="M636"/>
  <c r="K637"/>
  <c r="L637"/>
  <c r="M637"/>
  <c r="K638"/>
  <c r="L638"/>
  <c r="M638"/>
  <c r="K639"/>
  <c r="L639"/>
  <c r="M639"/>
  <c r="K640"/>
  <c r="L640"/>
  <c r="M640"/>
  <c r="K641"/>
  <c r="L641"/>
  <c r="M641"/>
  <c r="K642"/>
  <c r="L642"/>
  <c r="M642"/>
  <c r="K643"/>
  <c r="L643"/>
  <c r="M643"/>
  <c r="K644"/>
  <c r="L644"/>
  <c r="M644"/>
  <c r="K645"/>
  <c r="L645"/>
  <c r="M645"/>
  <c r="K646"/>
  <c r="L646"/>
  <c r="M646"/>
  <c r="K647"/>
  <c r="L647"/>
  <c r="M647"/>
  <c r="K648"/>
  <c r="L648"/>
  <c r="M648"/>
  <c r="K649"/>
  <c r="L649"/>
  <c r="M649"/>
  <c r="K650"/>
  <c r="L650"/>
  <c r="M650"/>
  <c r="K651"/>
  <c r="L651"/>
  <c r="M651"/>
  <c r="K652"/>
  <c r="L652"/>
  <c r="M652"/>
  <c r="K653"/>
  <c r="L653"/>
  <c r="M653"/>
  <c r="K654"/>
  <c r="L654"/>
  <c r="M654"/>
  <c r="K655"/>
  <c r="L655"/>
  <c r="M655"/>
  <c r="K656"/>
  <c r="L656"/>
  <c r="M656"/>
  <c r="K657"/>
  <c r="L657"/>
  <c r="M657"/>
  <c r="K658"/>
  <c r="L658"/>
  <c r="M658"/>
  <c r="K659"/>
  <c r="L659"/>
  <c r="M659"/>
  <c r="K660"/>
  <c r="L660"/>
  <c r="M660"/>
  <c r="K661"/>
  <c r="L661"/>
  <c r="M661"/>
  <c r="K662"/>
  <c r="L662"/>
  <c r="M662"/>
  <c r="K663"/>
  <c r="L663"/>
  <c r="M663"/>
  <c r="K664"/>
  <c r="L664"/>
  <c r="M664"/>
  <c r="K665"/>
  <c r="L665"/>
  <c r="M665"/>
  <c r="K666"/>
  <c r="L666"/>
  <c r="M666"/>
  <c r="K667"/>
  <c r="L667"/>
  <c r="M667"/>
  <c r="K668"/>
  <c r="L668"/>
  <c r="M668"/>
  <c r="K669"/>
  <c r="L669"/>
  <c r="M669"/>
  <c r="K670"/>
  <c r="L670"/>
  <c r="M670"/>
  <c r="K671"/>
  <c r="L671"/>
  <c r="M671"/>
  <c r="K672"/>
  <c r="L672"/>
  <c r="M672"/>
  <c r="K673"/>
  <c r="L673"/>
  <c r="M673"/>
  <c r="K674"/>
  <c r="L674"/>
  <c r="M674"/>
  <c r="K675"/>
  <c r="L675"/>
  <c r="M675"/>
  <c r="K676"/>
  <c r="L676"/>
  <c r="M676"/>
  <c r="K677"/>
  <c r="L677"/>
  <c r="M677"/>
  <c r="K678"/>
  <c r="L678"/>
  <c r="M678"/>
  <c r="K679"/>
  <c r="L679"/>
  <c r="M679"/>
  <c r="K680"/>
  <c r="L680"/>
  <c r="M680"/>
  <c r="K681"/>
  <c r="L681"/>
  <c r="M681"/>
  <c r="K682"/>
  <c r="L682"/>
  <c r="M682"/>
  <c r="K683"/>
  <c r="L683"/>
  <c r="M683"/>
  <c r="K684"/>
  <c r="L684"/>
  <c r="M684"/>
  <c r="K685"/>
  <c r="L685"/>
  <c r="M685"/>
  <c r="K686"/>
  <c r="L686"/>
  <c r="M686"/>
  <c r="K687"/>
  <c r="L687"/>
  <c r="M687"/>
  <c r="K688"/>
  <c r="L688"/>
  <c r="M688"/>
  <c r="K689"/>
  <c r="L689"/>
  <c r="M689"/>
  <c r="K690"/>
  <c r="L690"/>
  <c r="M690"/>
  <c r="K691"/>
  <c r="L691"/>
  <c r="M691"/>
  <c r="K692"/>
  <c r="L692"/>
  <c r="M692"/>
  <c r="K693"/>
  <c r="L693"/>
  <c r="M693"/>
  <c r="K694"/>
  <c r="L694"/>
  <c r="M694"/>
  <c r="K695"/>
  <c r="L695"/>
  <c r="M695"/>
  <c r="K696"/>
  <c r="L696"/>
  <c r="M696"/>
  <c r="K697"/>
  <c r="L697"/>
  <c r="M697"/>
  <c r="K698"/>
  <c r="L698"/>
  <c r="M698"/>
  <c r="K699"/>
  <c r="L699"/>
  <c r="M699"/>
  <c r="K700"/>
  <c r="L700"/>
  <c r="M700"/>
  <c r="K701"/>
  <c r="L701"/>
  <c r="M701"/>
  <c r="K702"/>
  <c r="L702"/>
  <c r="M702"/>
  <c r="K703"/>
  <c r="L703"/>
  <c r="M703"/>
  <c r="K704"/>
  <c r="L704"/>
  <c r="M704"/>
  <c r="K705"/>
  <c r="L705"/>
  <c r="M705"/>
  <c r="K706"/>
  <c r="L706"/>
  <c r="M706"/>
  <c r="K707"/>
  <c r="L707"/>
  <c r="M707"/>
  <c r="K708"/>
  <c r="L708"/>
  <c r="M708"/>
  <c r="K709"/>
  <c r="L709"/>
  <c r="M709"/>
  <c r="K710"/>
  <c r="L710"/>
  <c r="M710"/>
  <c r="K711"/>
  <c r="L711"/>
  <c r="M711"/>
  <c r="K712"/>
  <c r="L712"/>
  <c r="M712"/>
  <c r="K713"/>
  <c r="L713"/>
  <c r="M713"/>
  <c r="K714"/>
  <c r="L714"/>
  <c r="M714"/>
  <c r="K715"/>
  <c r="L715"/>
  <c r="M715"/>
  <c r="K716"/>
  <c r="L716"/>
  <c r="M716"/>
  <c r="K717"/>
  <c r="L717"/>
  <c r="M717"/>
  <c r="K718"/>
  <c r="L718"/>
  <c r="M718"/>
  <c r="K719"/>
  <c r="L719"/>
  <c r="M719"/>
  <c r="K720"/>
  <c r="L720"/>
  <c r="M720"/>
  <c r="K721"/>
  <c r="L721"/>
  <c r="M721"/>
  <c r="K722"/>
  <c r="L722"/>
  <c r="M722"/>
  <c r="K723"/>
  <c r="L723"/>
  <c r="M723"/>
  <c r="K724"/>
  <c r="L724"/>
  <c r="M724"/>
  <c r="K725"/>
  <c r="L725"/>
  <c r="M725"/>
  <c r="K726"/>
  <c r="L726"/>
  <c r="M726"/>
  <c r="K727"/>
  <c r="L727"/>
  <c r="M727"/>
  <c r="K728"/>
  <c r="L728"/>
  <c r="M728"/>
  <c r="K729"/>
  <c r="L729"/>
  <c r="M729"/>
  <c r="K730"/>
  <c r="L730"/>
  <c r="M730"/>
  <c r="K731"/>
  <c r="L731"/>
  <c r="M731"/>
  <c r="K732"/>
  <c r="L732"/>
  <c r="M732"/>
  <c r="K733"/>
  <c r="L733"/>
  <c r="M733"/>
  <c r="K734"/>
  <c r="L734"/>
  <c r="M734"/>
  <c r="K735"/>
  <c r="L735"/>
  <c r="M735"/>
  <c r="K736"/>
  <c r="L736"/>
  <c r="M736"/>
  <c r="K737"/>
  <c r="L737"/>
  <c r="M737"/>
  <c r="K738"/>
  <c r="L738"/>
  <c r="M738"/>
  <c r="K739"/>
  <c r="L739"/>
  <c r="M739"/>
  <c r="K740"/>
  <c r="L740"/>
  <c r="M740"/>
  <c r="K741"/>
  <c r="L741"/>
  <c r="M741"/>
  <c r="K742"/>
  <c r="L742"/>
  <c r="M742"/>
  <c r="K743"/>
  <c r="L743"/>
  <c r="M743"/>
  <c r="K744"/>
  <c r="L744"/>
  <c r="M744"/>
  <c r="K745"/>
  <c r="L745"/>
  <c r="M745"/>
  <c r="K746"/>
  <c r="L746"/>
  <c r="M746"/>
  <c r="K747"/>
  <c r="L747"/>
  <c r="M747"/>
  <c r="K748"/>
  <c r="L748"/>
  <c r="M748"/>
  <c r="K749"/>
  <c r="L749"/>
  <c r="M749"/>
  <c r="K750"/>
  <c r="L750"/>
  <c r="M750"/>
  <c r="K751"/>
  <c r="L751"/>
  <c r="M751"/>
  <c r="K752"/>
  <c r="L752"/>
  <c r="M752"/>
  <c r="K753"/>
  <c r="L753"/>
  <c r="M753"/>
  <c r="K754"/>
  <c r="L754"/>
  <c r="M754"/>
  <c r="K755"/>
  <c r="L755"/>
  <c r="M755"/>
  <c r="K756"/>
  <c r="L756"/>
  <c r="M756"/>
  <c r="K757"/>
  <c r="L757"/>
  <c r="M757"/>
  <c r="K758"/>
  <c r="L758"/>
  <c r="M758"/>
  <c r="K759"/>
  <c r="L759"/>
  <c r="M759"/>
  <c r="K760"/>
  <c r="L760"/>
  <c r="M760"/>
  <c r="K761"/>
  <c r="L761"/>
  <c r="M761"/>
  <c r="K762"/>
  <c r="L762"/>
  <c r="M762"/>
  <c r="K763"/>
  <c r="L763"/>
  <c r="M763"/>
  <c r="K764"/>
  <c r="L764"/>
  <c r="M764"/>
  <c r="K765"/>
  <c r="L765"/>
  <c r="M765"/>
  <c r="K766"/>
  <c r="L766"/>
  <c r="M766"/>
  <c r="K767"/>
  <c r="L767"/>
  <c r="M767"/>
  <c r="K768"/>
  <c r="L768"/>
  <c r="M768"/>
  <c r="K769"/>
  <c r="L769"/>
  <c r="M769"/>
  <c r="K770"/>
  <c r="L770"/>
  <c r="M770"/>
  <c r="K771"/>
  <c r="L771"/>
  <c r="M771"/>
  <c r="K772"/>
  <c r="L772"/>
  <c r="M772"/>
  <c r="K773"/>
  <c r="L773"/>
  <c r="M773"/>
  <c r="K774"/>
  <c r="L774"/>
  <c r="M774"/>
  <c r="K775"/>
  <c r="L775"/>
  <c r="M775"/>
  <c r="K776"/>
  <c r="L776"/>
  <c r="M776"/>
  <c r="K777"/>
  <c r="L777"/>
  <c r="M777"/>
  <c r="K778"/>
  <c r="L778"/>
  <c r="M778"/>
  <c r="K779"/>
  <c r="L779"/>
  <c r="M779"/>
  <c r="K780"/>
  <c r="L780"/>
  <c r="M780"/>
  <c r="K781"/>
  <c r="L781"/>
  <c r="M781"/>
  <c r="K782"/>
  <c r="L782"/>
  <c r="M782"/>
  <c r="K783"/>
  <c r="L783"/>
  <c r="M783"/>
  <c r="K784"/>
  <c r="L784"/>
  <c r="M784"/>
  <c r="K785"/>
  <c r="L785"/>
  <c r="M785"/>
  <c r="K786"/>
  <c r="L786"/>
  <c r="M786"/>
  <c r="K787"/>
  <c r="L787"/>
  <c r="M787"/>
  <c r="K788"/>
  <c r="L788"/>
  <c r="M788"/>
  <c r="K789"/>
  <c r="L789"/>
  <c r="M789"/>
  <c r="K790"/>
  <c r="L790"/>
  <c r="M790"/>
  <c r="K791"/>
  <c r="L791"/>
  <c r="M791"/>
  <c r="K792"/>
  <c r="L792"/>
  <c r="M792"/>
  <c r="K793"/>
  <c r="L793"/>
  <c r="M793"/>
  <c r="K794"/>
  <c r="L794"/>
  <c r="M794"/>
  <c r="K795"/>
  <c r="L795"/>
  <c r="M795"/>
  <c r="K796"/>
  <c r="L796"/>
  <c r="M796"/>
  <c r="K797"/>
  <c r="L797"/>
  <c r="M797"/>
  <c r="K798"/>
  <c r="L798"/>
  <c r="M798"/>
  <c r="K799"/>
  <c r="L799"/>
  <c r="M799"/>
  <c r="K800"/>
  <c r="L800"/>
  <c r="M800"/>
  <c r="K801"/>
  <c r="L801"/>
  <c r="M801"/>
  <c r="K802"/>
  <c r="L802"/>
  <c r="M802"/>
  <c r="K803"/>
  <c r="L803"/>
  <c r="M803"/>
  <c r="K804"/>
  <c r="L804"/>
  <c r="M804"/>
  <c r="K805"/>
  <c r="L805"/>
  <c r="M805"/>
  <c r="K806"/>
  <c r="L806"/>
  <c r="M806"/>
  <c r="K807"/>
  <c r="L807"/>
  <c r="M807"/>
  <c r="K808"/>
  <c r="L808"/>
  <c r="M808"/>
  <c r="K809"/>
  <c r="L809"/>
  <c r="M809"/>
  <c r="K810"/>
  <c r="L810"/>
  <c r="M810"/>
  <c r="K811"/>
  <c r="L811"/>
  <c r="M811"/>
  <c r="K812"/>
  <c r="L812"/>
  <c r="M812"/>
  <c r="K813"/>
  <c r="L813"/>
  <c r="M813"/>
  <c r="K814"/>
  <c r="L814"/>
  <c r="M814"/>
  <c r="K815"/>
  <c r="L815"/>
  <c r="M815"/>
  <c r="K816"/>
  <c r="L816"/>
  <c r="M816"/>
  <c r="K817"/>
  <c r="L817"/>
  <c r="M817"/>
  <c r="K818"/>
  <c r="L818"/>
  <c r="M818"/>
  <c r="K819"/>
  <c r="L819"/>
  <c r="M819"/>
  <c r="K820"/>
  <c r="L820"/>
  <c r="M820"/>
  <c r="K821"/>
  <c r="L821"/>
  <c r="M821"/>
  <c r="K822"/>
  <c r="L822"/>
  <c r="M822"/>
  <c r="K823"/>
  <c r="L823"/>
  <c r="M823"/>
  <c r="K824"/>
  <c r="L824"/>
  <c r="M824"/>
  <c r="K825"/>
  <c r="L825"/>
  <c r="M825"/>
  <c r="K826"/>
  <c r="L826"/>
  <c r="M826"/>
  <c r="K827"/>
  <c r="L827"/>
  <c r="M827"/>
  <c r="K828"/>
  <c r="L828"/>
  <c r="M828"/>
  <c r="K829"/>
  <c r="L829"/>
  <c r="M829"/>
  <c r="K830"/>
  <c r="L830"/>
  <c r="M830"/>
  <c r="K831"/>
  <c r="L831"/>
  <c r="M831"/>
  <c r="K832"/>
  <c r="L832"/>
  <c r="M832"/>
  <c r="K833"/>
  <c r="L833"/>
  <c r="M833"/>
  <c r="K834"/>
  <c r="L834"/>
  <c r="M834"/>
  <c r="K835"/>
  <c r="L835"/>
  <c r="M835"/>
  <c r="K836"/>
  <c r="L836"/>
  <c r="M836"/>
  <c r="K837"/>
  <c r="L837"/>
  <c r="M837"/>
  <c r="K838"/>
  <c r="L838"/>
  <c r="M838"/>
  <c r="K839"/>
  <c r="L839"/>
  <c r="M839"/>
  <c r="K840"/>
  <c r="L840"/>
  <c r="M840"/>
  <c r="K841"/>
  <c r="L841"/>
  <c r="M841"/>
  <c r="K842"/>
  <c r="L842"/>
  <c r="M842"/>
  <c r="K843"/>
  <c r="L843"/>
  <c r="M843"/>
  <c r="K844"/>
  <c r="L844"/>
  <c r="M844"/>
  <c r="K845"/>
  <c r="L845"/>
  <c r="M845"/>
  <c r="K846"/>
  <c r="L846"/>
  <c r="M846"/>
  <c r="K847"/>
  <c r="L847"/>
  <c r="M847"/>
  <c r="K848"/>
  <c r="L848"/>
  <c r="M848"/>
  <c r="K849"/>
  <c r="L849"/>
  <c r="M849"/>
  <c r="K850"/>
  <c r="L850"/>
  <c r="M850"/>
  <c r="K851"/>
  <c r="L851"/>
  <c r="M851"/>
  <c r="K852"/>
  <c r="L852"/>
  <c r="M852"/>
  <c r="K853"/>
  <c r="L853"/>
  <c r="M853"/>
  <c r="K854"/>
  <c r="L854"/>
  <c r="M854"/>
  <c r="K855"/>
  <c r="L855"/>
  <c r="M855"/>
  <c r="K856"/>
  <c r="L856"/>
  <c r="M856"/>
  <c r="K857"/>
  <c r="L857"/>
  <c r="M857"/>
  <c r="K858"/>
  <c r="L858"/>
  <c r="M858"/>
  <c r="K859"/>
  <c r="L859"/>
  <c r="M859"/>
  <c r="K860"/>
  <c r="L860"/>
  <c r="M860"/>
  <c r="K861"/>
  <c r="L861"/>
  <c r="M861"/>
  <c r="K862"/>
  <c r="L862"/>
  <c r="M862"/>
  <c r="K863"/>
  <c r="L863"/>
  <c r="M863"/>
  <c r="K864"/>
  <c r="L864"/>
  <c r="M864"/>
  <c r="K865"/>
  <c r="L865"/>
  <c r="M865"/>
  <c r="K866"/>
  <c r="L866"/>
  <c r="M866"/>
  <c r="K867"/>
  <c r="L867"/>
  <c r="M867"/>
  <c r="K868"/>
  <c r="L868"/>
  <c r="M868"/>
  <c r="K869"/>
  <c r="L869"/>
  <c r="M869"/>
  <c r="K870"/>
  <c r="L870"/>
  <c r="M870"/>
  <c r="K871"/>
  <c r="L871"/>
  <c r="M871"/>
  <c r="K872"/>
  <c r="L872"/>
  <c r="M872"/>
  <c r="K873"/>
  <c r="L873"/>
  <c r="M873"/>
  <c r="K874"/>
  <c r="L874"/>
  <c r="M874"/>
  <c r="K875"/>
  <c r="L875"/>
  <c r="M875"/>
  <c r="K876"/>
  <c r="L876"/>
  <c r="M876"/>
  <c r="K877"/>
  <c r="L877"/>
  <c r="M877"/>
  <c r="K878"/>
  <c r="L878"/>
  <c r="M878"/>
  <c r="K879"/>
  <c r="L879"/>
  <c r="M879"/>
  <c r="K880"/>
  <c r="L880"/>
  <c r="M880"/>
  <c r="K881"/>
  <c r="L881"/>
  <c r="M881"/>
  <c r="K882"/>
  <c r="L882"/>
  <c r="M882"/>
  <c r="K883"/>
  <c r="L883"/>
  <c r="M883"/>
  <c r="K884"/>
  <c r="L884"/>
  <c r="M884"/>
  <c r="K885"/>
  <c r="L885"/>
  <c r="M885"/>
  <c r="K886"/>
  <c r="L886"/>
  <c r="M886"/>
  <c r="K887"/>
  <c r="L887"/>
  <c r="M887"/>
  <c r="K888"/>
  <c r="L888"/>
  <c r="M888"/>
  <c r="K889"/>
  <c r="L889"/>
  <c r="M889"/>
  <c r="K890"/>
  <c r="L890"/>
  <c r="M890"/>
  <c r="K891"/>
  <c r="L891"/>
  <c r="M891"/>
  <c r="K892"/>
  <c r="L892"/>
  <c r="M892"/>
  <c r="K893"/>
  <c r="L893"/>
  <c r="M893"/>
  <c r="K894"/>
  <c r="L894"/>
  <c r="M894"/>
  <c r="K895"/>
  <c r="L895"/>
  <c r="M895"/>
  <c r="K896"/>
  <c r="L896"/>
  <c r="M896"/>
  <c r="K897"/>
  <c r="L897"/>
  <c r="M897"/>
  <c r="K898"/>
  <c r="L898"/>
  <c r="M898"/>
  <c r="K899"/>
  <c r="L899"/>
  <c r="M899"/>
  <c r="K900"/>
  <c r="L900"/>
  <c r="M900"/>
  <c r="K901"/>
  <c r="L901"/>
  <c r="M901"/>
  <c r="K902"/>
  <c r="L902"/>
  <c r="M902"/>
  <c r="K903"/>
  <c r="L903"/>
  <c r="M903"/>
  <c r="K904"/>
  <c r="L904"/>
  <c r="M904"/>
  <c r="K905"/>
  <c r="L905"/>
  <c r="M905"/>
  <c r="K906"/>
  <c r="L906"/>
  <c r="M906"/>
  <c r="K907"/>
  <c r="L907"/>
  <c r="M907"/>
  <c r="K908"/>
  <c r="L908"/>
  <c r="M908"/>
  <c r="K909"/>
  <c r="L909"/>
  <c r="M909"/>
  <c r="K910"/>
  <c r="L910"/>
  <c r="M910"/>
  <c r="K911"/>
  <c r="L911"/>
  <c r="M911"/>
  <c r="K912"/>
  <c r="L912"/>
  <c r="M912"/>
  <c r="K913"/>
  <c r="L913"/>
  <c r="M913"/>
  <c r="K914"/>
  <c r="L914"/>
  <c r="M914"/>
  <c r="K915"/>
  <c r="L915"/>
  <c r="M915"/>
  <c r="K916"/>
  <c r="L916"/>
  <c r="M916"/>
  <c r="K917"/>
  <c r="L917"/>
  <c r="M917"/>
  <c r="K918"/>
  <c r="L918"/>
  <c r="M918"/>
  <c r="K919"/>
  <c r="L919"/>
  <c r="M919"/>
  <c r="K920"/>
  <c r="L920"/>
  <c r="M920"/>
  <c r="K921"/>
  <c r="L921"/>
  <c r="M921"/>
  <c r="K922"/>
  <c r="L922"/>
  <c r="M922"/>
  <c r="K923"/>
  <c r="L923"/>
  <c r="M923"/>
  <c r="K924"/>
  <c r="L924"/>
  <c r="M924"/>
  <c r="K925"/>
  <c r="L925"/>
  <c r="M925"/>
  <c r="K926"/>
  <c r="L926"/>
  <c r="M926"/>
  <c r="K927"/>
  <c r="L927"/>
  <c r="M927"/>
  <c r="K928"/>
  <c r="L928"/>
  <c r="M928"/>
  <c r="K929"/>
  <c r="L929"/>
  <c r="M929"/>
  <c r="K930"/>
  <c r="L930"/>
  <c r="M930"/>
  <c r="K931"/>
  <c r="L931"/>
  <c r="M931"/>
  <c r="K932"/>
  <c r="L932"/>
  <c r="M932"/>
  <c r="K933"/>
  <c r="L933"/>
  <c r="M933"/>
  <c r="K934"/>
  <c r="L934"/>
  <c r="M934"/>
  <c r="K935"/>
  <c r="L935"/>
  <c r="M935"/>
  <c r="K936"/>
  <c r="L936"/>
  <c r="M936"/>
  <c r="K937"/>
  <c r="L937"/>
  <c r="M937"/>
  <c r="K938"/>
  <c r="L938"/>
  <c r="M938"/>
  <c r="K939"/>
  <c r="L939"/>
  <c r="M939"/>
  <c r="K940"/>
  <c r="L940"/>
  <c r="M940"/>
  <c r="K941"/>
  <c r="L941"/>
  <c r="M941"/>
  <c r="K942"/>
  <c r="L942"/>
  <c r="M942"/>
  <c r="K943"/>
  <c r="L943"/>
  <c r="M943"/>
  <c r="K944"/>
  <c r="L944"/>
  <c r="M944"/>
  <c r="K945"/>
  <c r="L945"/>
  <c r="M945"/>
  <c r="K946"/>
  <c r="L946"/>
  <c r="M946"/>
  <c r="K947"/>
  <c r="L947"/>
  <c r="M947"/>
  <c r="K948"/>
  <c r="L948"/>
  <c r="M948"/>
  <c r="K949"/>
  <c r="L949"/>
  <c r="M949"/>
  <c r="K950"/>
  <c r="L950"/>
  <c r="M950"/>
  <c r="K951"/>
  <c r="L951"/>
  <c r="M951"/>
  <c r="K952"/>
  <c r="L952"/>
  <c r="M952"/>
  <c r="K953"/>
  <c r="L953"/>
  <c r="M953"/>
  <c r="K954"/>
  <c r="L954"/>
  <c r="M954"/>
  <c r="K955"/>
  <c r="L955"/>
  <c r="M955"/>
  <c r="K956"/>
  <c r="L956"/>
  <c r="M956"/>
  <c r="K957"/>
  <c r="L957"/>
  <c r="M957"/>
  <c r="K958"/>
  <c r="L958"/>
  <c r="M958"/>
  <c r="K959"/>
  <c r="L959"/>
  <c r="M959"/>
  <c r="K960"/>
  <c r="L960"/>
  <c r="M960"/>
  <c r="K961"/>
  <c r="L961"/>
  <c r="M961"/>
  <c r="K962"/>
  <c r="L962"/>
  <c r="M962"/>
  <c r="K963"/>
  <c r="L963"/>
  <c r="M963"/>
  <c r="K964"/>
  <c r="L964"/>
  <c r="M964"/>
  <c r="K965"/>
  <c r="L965"/>
  <c r="M965"/>
  <c r="K966"/>
  <c r="L966"/>
  <c r="M966"/>
  <c r="K967"/>
  <c r="L967"/>
  <c r="M967"/>
  <c r="K968"/>
  <c r="L968"/>
  <c r="M968"/>
  <c r="K969"/>
  <c r="L969"/>
  <c r="M969"/>
  <c r="K970"/>
  <c r="L970"/>
  <c r="M970"/>
  <c r="K971"/>
  <c r="L971"/>
  <c r="M971"/>
  <c r="K972"/>
  <c r="L972"/>
  <c r="M972"/>
  <c r="K973"/>
  <c r="L973"/>
  <c r="M973"/>
  <c r="K974"/>
  <c r="L974"/>
  <c r="M974"/>
  <c r="K975"/>
  <c r="L975"/>
  <c r="M975"/>
  <c r="K976"/>
  <c r="L976"/>
  <c r="M976"/>
  <c r="K977"/>
  <c r="L977"/>
  <c r="M977"/>
  <c r="K978"/>
  <c r="L978"/>
  <c r="M978"/>
  <c r="K979"/>
  <c r="L979"/>
  <c r="M979"/>
  <c r="K980"/>
  <c r="L980"/>
  <c r="M980"/>
  <c r="K981"/>
  <c r="L981"/>
  <c r="M981"/>
  <c r="K982"/>
  <c r="L982"/>
  <c r="M982"/>
  <c r="K983"/>
  <c r="L983"/>
  <c r="M983"/>
  <c r="K984"/>
  <c r="L984"/>
  <c r="M984"/>
  <c r="K985"/>
  <c r="L985"/>
  <c r="M985"/>
  <c r="K986"/>
  <c r="L986"/>
  <c r="M986"/>
  <c r="K987"/>
  <c r="L987"/>
  <c r="M987"/>
  <c r="K988"/>
  <c r="L988"/>
  <c r="M988"/>
  <c r="K989"/>
  <c r="L989"/>
  <c r="M989"/>
  <c r="K990"/>
  <c r="L990"/>
  <c r="M990"/>
  <c r="K991"/>
  <c r="L991"/>
  <c r="M991"/>
  <c r="K992"/>
  <c r="L992"/>
  <c r="M992"/>
  <c r="K993"/>
  <c r="L993"/>
  <c r="M993"/>
  <c r="K994"/>
  <c r="L994"/>
  <c r="M994"/>
  <c r="K995"/>
  <c r="L995"/>
  <c r="M995"/>
  <c r="K996"/>
  <c r="L996"/>
  <c r="M996"/>
  <c r="K997"/>
  <c r="L997"/>
  <c r="M997"/>
  <c r="K998"/>
  <c r="L998"/>
  <c r="M998"/>
  <c r="K999"/>
  <c r="L999"/>
  <c r="M999"/>
  <c r="K1000"/>
  <c r="L1000"/>
  <c r="M1000"/>
  <c r="K1001"/>
  <c r="L1001"/>
  <c r="M1001"/>
  <c r="K1002"/>
  <c r="L1002"/>
  <c r="M1002"/>
  <c r="H466"/>
  <c r="I466"/>
  <c r="J466"/>
  <c r="H467"/>
  <c r="I467"/>
  <c r="J467"/>
  <c r="H468"/>
  <c r="I468"/>
  <c r="J468"/>
  <c r="H469"/>
  <c r="I469"/>
  <c r="J469"/>
  <c r="H470"/>
  <c r="I470"/>
  <c r="J470"/>
  <c r="H471"/>
  <c r="I471"/>
  <c r="J471"/>
  <c r="H472"/>
  <c r="I472"/>
  <c r="J472"/>
  <c r="H473"/>
  <c r="I473"/>
  <c r="J473"/>
  <c r="H474"/>
  <c r="I474"/>
  <c r="J474"/>
  <c r="H475"/>
  <c r="I475"/>
  <c r="J475"/>
  <c r="H476"/>
  <c r="I476"/>
  <c r="J476"/>
  <c r="H477"/>
  <c r="I477"/>
  <c r="J477"/>
  <c r="H478"/>
  <c r="I478"/>
  <c r="J478"/>
  <c r="H479"/>
  <c r="I479"/>
  <c r="J479"/>
  <c r="H480"/>
  <c r="I480"/>
  <c r="J480"/>
  <c r="H481"/>
  <c r="I481"/>
  <c r="J481"/>
  <c r="H482"/>
  <c r="I482"/>
  <c r="J482"/>
  <c r="H483"/>
  <c r="I483"/>
  <c r="J483"/>
  <c r="H484"/>
  <c r="I484"/>
  <c r="J484"/>
  <c r="H485"/>
  <c r="I485"/>
  <c r="J485"/>
  <c r="H486"/>
  <c r="I486"/>
  <c r="J486"/>
  <c r="H487"/>
  <c r="I487"/>
  <c r="J487"/>
  <c r="H488"/>
  <c r="I488"/>
  <c r="J488"/>
  <c r="H489"/>
  <c r="I489"/>
  <c r="J489"/>
  <c r="H490"/>
  <c r="I490"/>
  <c r="J490"/>
  <c r="H491"/>
  <c r="I491"/>
  <c r="J491"/>
  <c r="H492"/>
  <c r="I492"/>
  <c r="J492"/>
  <c r="H493"/>
  <c r="I493"/>
  <c r="J493"/>
  <c r="H494"/>
  <c r="I494"/>
  <c r="J494"/>
  <c r="H495"/>
  <c r="I495"/>
  <c r="J495"/>
  <c r="H496"/>
  <c r="I496"/>
  <c r="J496"/>
  <c r="H497"/>
  <c r="I497"/>
  <c r="J497"/>
  <c r="H498"/>
  <c r="I498"/>
  <c r="J498"/>
  <c r="H499"/>
  <c r="I499"/>
  <c r="J499"/>
  <c r="H500"/>
  <c r="I500"/>
  <c r="J500"/>
  <c r="H501"/>
  <c r="I501"/>
  <c r="J501"/>
  <c r="H502"/>
  <c r="I502"/>
  <c r="J502"/>
  <c r="H503"/>
  <c r="I503"/>
  <c r="J503"/>
  <c r="H504"/>
  <c r="I504"/>
  <c r="J504"/>
  <c r="H505"/>
  <c r="I505"/>
  <c r="J505"/>
  <c r="H506"/>
  <c r="I506"/>
  <c r="J506"/>
  <c r="H507"/>
  <c r="I507"/>
  <c r="J507"/>
  <c r="H508"/>
  <c r="I508"/>
  <c r="J508"/>
  <c r="H509"/>
  <c r="I509"/>
  <c r="J509"/>
  <c r="H510"/>
  <c r="I510"/>
  <c r="J510"/>
  <c r="H511"/>
  <c r="I511"/>
  <c r="J511"/>
  <c r="H512"/>
  <c r="I512"/>
  <c r="J512"/>
  <c r="H513"/>
  <c r="I513"/>
  <c r="J513"/>
  <c r="H514"/>
  <c r="I514"/>
  <c r="J514"/>
  <c r="H515"/>
  <c r="I515"/>
  <c r="J515"/>
  <c r="H516"/>
  <c r="I516"/>
  <c r="J516"/>
  <c r="H517"/>
  <c r="I517"/>
  <c r="J517"/>
  <c r="H518"/>
  <c r="I518"/>
  <c r="J518"/>
  <c r="H519"/>
  <c r="I519"/>
  <c r="J519"/>
  <c r="H520"/>
  <c r="I520"/>
  <c r="J520"/>
  <c r="H521"/>
  <c r="I521"/>
  <c r="J521"/>
  <c r="H522"/>
  <c r="I522"/>
  <c r="J522"/>
  <c r="H523"/>
  <c r="I523"/>
  <c r="J523"/>
  <c r="H524"/>
  <c r="I524"/>
  <c r="J524"/>
  <c r="H525"/>
  <c r="I525"/>
  <c r="J525"/>
  <c r="H526"/>
  <c r="I526"/>
  <c r="J526"/>
  <c r="H527"/>
  <c r="I527"/>
  <c r="J527"/>
  <c r="H528"/>
  <c r="I528"/>
  <c r="J528"/>
  <c r="H529"/>
  <c r="I529"/>
  <c r="J529"/>
  <c r="H530"/>
  <c r="I530"/>
  <c r="J530"/>
  <c r="H531"/>
  <c r="I531"/>
  <c r="J531"/>
  <c r="H532"/>
  <c r="I532"/>
  <c r="J532"/>
  <c r="H533"/>
  <c r="I533"/>
  <c r="J533"/>
  <c r="H534"/>
  <c r="I534"/>
  <c r="J534"/>
  <c r="H535"/>
  <c r="I535"/>
  <c r="J535"/>
  <c r="H536"/>
  <c r="I536"/>
  <c r="J536"/>
  <c r="H537"/>
  <c r="I537"/>
  <c r="J537"/>
  <c r="H538"/>
  <c r="I538"/>
  <c r="J538"/>
  <c r="H539"/>
  <c r="I539"/>
  <c r="J539"/>
  <c r="H540"/>
  <c r="I540"/>
  <c r="J540"/>
  <c r="H541"/>
  <c r="I541"/>
  <c r="J541"/>
  <c r="H542"/>
  <c r="I542"/>
  <c r="J542"/>
  <c r="H543"/>
  <c r="I543"/>
  <c r="J543"/>
  <c r="H544"/>
  <c r="I544"/>
  <c r="J544"/>
  <c r="H545"/>
  <c r="I545"/>
  <c r="J545"/>
  <c r="H546"/>
  <c r="I546"/>
  <c r="J546"/>
  <c r="H547"/>
  <c r="I547"/>
  <c r="J547"/>
  <c r="H548"/>
  <c r="I548"/>
  <c r="J548"/>
  <c r="H549"/>
  <c r="I549"/>
  <c r="J549"/>
  <c r="H550"/>
  <c r="I550"/>
  <c r="J550"/>
  <c r="H551"/>
  <c r="I551"/>
  <c r="J551"/>
  <c r="H552"/>
  <c r="I552"/>
  <c r="J552"/>
  <c r="H553"/>
  <c r="I553"/>
  <c r="J553"/>
  <c r="H554"/>
  <c r="I554"/>
  <c r="J554"/>
  <c r="H555"/>
  <c r="I555"/>
  <c r="J555"/>
  <c r="H556"/>
  <c r="I556"/>
  <c r="J556"/>
  <c r="H557"/>
  <c r="I557"/>
  <c r="J557"/>
  <c r="H558"/>
  <c r="I558"/>
  <c r="J558"/>
  <c r="H559"/>
  <c r="I559"/>
  <c r="J559"/>
  <c r="H560"/>
  <c r="I560"/>
  <c r="J560"/>
  <c r="H561"/>
  <c r="I561"/>
  <c r="J561"/>
  <c r="H562"/>
  <c r="I562"/>
  <c r="J562"/>
  <c r="H563"/>
  <c r="I563"/>
  <c r="J563"/>
  <c r="H564"/>
  <c r="I564"/>
  <c r="J564"/>
  <c r="H565"/>
  <c r="I565"/>
  <c r="J565"/>
  <c r="H566"/>
  <c r="I566"/>
  <c r="J566"/>
  <c r="H567"/>
  <c r="I567"/>
  <c r="J567"/>
  <c r="H568"/>
  <c r="I568"/>
  <c r="J568"/>
  <c r="H569"/>
  <c r="I569"/>
  <c r="J569"/>
  <c r="H570"/>
  <c r="I570"/>
  <c r="J570"/>
  <c r="H571"/>
  <c r="I571"/>
  <c r="J571"/>
  <c r="H572"/>
  <c r="I572"/>
  <c r="J572"/>
  <c r="H573"/>
  <c r="I573"/>
  <c r="J573"/>
  <c r="H574"/>
  <c r="I574"/>
  <c r="J574"/>
  <c r="H575"/>
  <c r="I575"/>
  <c r="J575"/>
  <c r="H576"/>
  <c r="I576"/>
  <c r="J576"/>
  <c r="H577"/>
  <c r="I577"/>
  <c r="J577"/>
  <c r="H578"/>
  <c r="I578"/>
  <c r="J578"/>
  <c r="H579"/>
  <c r="I579"/>
  <c r="J579"/>
  <c r="H580"/>
  <c r="I580"/>
  <c r="J580"/>
  <c r="H581"/>
  <c r="I581"/>
  <c r="J581"/>
  <c r="H582"/>
  <c r="I582"/>
  <c r="J582"/>
  <c r="H583"/>
  <c r="I583"/>
  <c r="J583"/>
  <c r="H584"/>
  <c r="I584"/>
  <c r="J584"/>
  <c r="H585"/>
  <c r="I585"/>
  <c r="J585"/>
  <c r="H586"/>
  <c r="I586"/>
  <c r="J586"/>
  <c r="H587"/>
  <c r="I587"/>
  <c r="J587"/>
  <c r="H588"/>
  <c r="I588"/>
  <c r="J588"/>
  <c r="H589"/>
  <c r="I589"/>
  <c r="J589"/>
  <c r="H590"/>
  <c r="I590"/>
  <c r="J590"/>
  <c r="H591"/>
  <c r="I591"/>
  <c r="J591"/>
  <c r="H592"/>
  <c r="I592"/>
  <c r="J592"/>
  <c r="H593"/>
  <c r="I593"/>
  <c r="J593"/>
  <c r="H594"/>
  <c r="I594"/>
  <c r="J594"/>
  <c r="H595"/>
  <c r="I595"/>
  <c r="J595"/>
  <c r="H596"/>
  <c r="I596"/>
  <c r="J596"/>
  <c r="H597"/>
  <c r="I597"/>
  <c r="J597"/>
  <c r="H598"/>
  <c r="I598"/>
  <c r="J598"/>
  <c r="H599"/>
  <c r="I599"/>
  <c r="J599"/>
  <c r="H600"/>
  <c r="I600"/>
  <c r="J600"/>
  <c r="H601"/>
  <c r="I601"/>
  <c r="J601"/>
  <c r="H602"/>
  <c r="I602"/>
  <c r="J602"/>
  <c r="H603"/>
  <c r="I603"/>
  <c r="J603"/>
  <c r="H604"/>
  <c r="I604"/>
  <c r="J604"/>
  <c r="H605"/>
  <c r="I605"/>
  <c r="J605"/>
  <c r="H606"/>
  <c r="I606"/>
  <c r="J606"/>
  <c r="H607"/>
  <c r="I607"/>
  <c r="J607"/>
  <c r="H608"/>
  <c r="I608"/>
  <c r="J608"/>
  <c r="H609"/>
  <c r="I609"/>
  <c r="J609"/>
  <c r="H610"/>
  <c r="I610"/>
  <c r="J610"/>
  <c r="H611"/>
  <c r="I611"/>
  <c r="J611"/>
  <c r="H612"/>
  <c r="I612"/>
  <c r="J612"/>
  <c r="H613"/>
  <c r="I613"/>
  <c r="J613"/>
  <c r="H614"/>
  <c r="I614"/>
  <c r="J614"/>
  <c r="H615"/>
  <c r="I615"/>
  <c r="J615"/>
  <c r="H616"/>
  <c r="I616"/>
  <c r="J616"/>
  <c r="H617"/>
  <c r="I617"/>
  <c r="J617"/>
  <c r="H618"/>
  <c r="I618"/>
  <c r="J618"/>
  <c r="H619"/>
  <c r="I619"/>
  <c r="J619"/>
  <c r="H620"/>
  <c r="I620"/>
  <c r="J620"/>
  <c r="H621"/>
  <c r="I621"/>
  <c r="J621"/>
  <c r="H622"/>
  <c r="I622"/>
  <c r="J622"/>
  <c r="H623"/>
  <c r="I623"/>
  <c r="J623"/>
  <c r="H624"/>
  <c r="I624"/>
  <c r="J624"/>
  <c r="H625"/>
  <c r="I625"/>
  <c r="J625"/>
  <c r="H626"/>
  <c r="I626"/>
  <c r="J626"/>
  <c r="H627"/>
  <c r="I627"/>
  <c r="J627"/>
  <c r="H628"/>
  <c r="I628"/>
  <c r="J628"/>
  <c r="H629"/>
  <c r="I629"/>
  <c r="J629"/>
  <c r="H630"/>
  <c r="I630"/>
  <c r="J630"/>
  <c r="H631"/>
  <c r="I631"/>
  <c r="J631"/>
  <c r="H632"/>
  <c r="I632"/>
  <c r="J632"/>
  <c r="H633"/>
  <c r="I633"/>
  <c r="J633"/>
  <c r="H634"/>
  <c r="I634"/>
  <c r="J634"/>
  <c r="H635"/>
  <c r="I635"/>
  <c r="J635"/>
  <c r="H636"/>
  <c r="I636"/>
  <c r="J636"/>
  <c r="H637"/>
  <c r="I637"/>
  <c r="J637"/>
  <c r="H638"/>
  <c r="I638"/>
  <c r="J638"/>
  <c r="H639"/>
  <c r="I639"/>
  <c r="J639"/>
  <c r="H640"/>
  <c r="I640"/>
  <c r="J640"/>
  <c r="H641"/>
  <c r="I641"/>
  <c r="J641"/>
  <c r="H642"/>
  <c r="I642"/>
  <c r="J642"/>
  <c r="H643"/>
  <c r="I643"/>
  <c r="J643"/>
  <c r="H644"/>
  <c r="I644"/>
  <c r="J644"/>
  <c r="H645"/>
  <c r="I645"/>
  <c r="J645"/>
  <c r="H646"/>
  <c r="I646"/>
  <c r="J646"/>
  <c r="H647"/>
  <c r="I647"/>
  <c r="J647"/>
  <c r="H648"/>
  <c r="I648"/>
  <c r="J648"/>
  <c r="H649"/>
  <c r="I649"/>
  <c r="J649"/>
  <c r="H650"/>
  <c r="I650"/>
  <c r="J650"/>
  <c r="H651"/>
  <c r="I651"/>
  <c r="J651"/>
  <c r="H652"/>
  <c r="I652"/>
  <c r="J652"/>
  <c r="H653"/>
  <c r="I653"/>
  <c r="J653"/>
  <c r="H654"/>
  <c r="I654"/>
  <c r="J654"/>
  <c r="H655"/>
  <c r="I655"/>
  <c r="J655"/>
  <c r="H656"/>
  <c r="I656"/>
  <c r="J656"/>
  <c r="H657"/>
  <c r="I657"/>
  <c r="J657"/>
  <c r="H658"/>
  <c r="I658"/>
  <c r="J658"/>
  <c r="H659"/>
  <c r="I659"/>
  <c r="J659"/>
  <c r="H660"/>
  <c r="I660"/>
  <c r="J660"/>
  <c r="H661"/>
  <c r="I661"/>
  <c r="J661"/>
  <c r="H662"/>
  <c r="I662"/>
  <c r="J662"/>
  <c r="H663"/>
  <c r="I663"/>
  <c r="J663"/>
  <c r="H664"/>
  <c r="I664"/>
  <c r="J664"/>
  <c r="H665"/>
  <c r="I665"/>
  <c r="J665"/>
  <c r="H666"/>
  <c r="I666"/>
  <c r="J666"/>
  <c r="H667"/>
  <c r="I667"/>
  <c r="J667"/>
  <c r="H668"/>
  <c r="I668"/>
  <c r="J668"/>
  <c r="H669"/>
  <c r="I669"/>
  <c r="J669"/>
  <c r="H670"/>
  <c r="I670"/>
  <c r="J670"/>
  <c r="H671"/>
  <c r="I671"/>
  <c r="J671"/>
  <c r="H672"/>
  <c r="I672"/>
  <c r="J672"/>
  <c r="H673"/>
  <c r="I673"/>
  <c r="J673"/>
  <c r="H674"/>
  <c r="I674"/>
  <c r="J674"/>
  <c r="H675"/>
  <c r="I675"/>
  <c r="J675"/>
  <c r="H676"/>
  <c r="I676"/>
  <c r="J676"/>
  <c r="H677"/>
  <c r="I677"/>
  <c r="J677"/>
  <c r="H678"/>
  <c r="I678"/>
  <c r="J678"/>
  <c r="H679"/>
  <c r="I679"/>
  <c r="J679"/>
  <c r="H680"/>
  <c r="I680"/>
  <c r="J680"/>
  <c r="H681"/>
  <c r="I681"/>
  <c r="J681"/>
  <c r="H682"/>
  <c r="I682"/>
  <c r="J682"/>
  <c r="H683"/>
  <c r="I683"/>
  <c r="J683"/>
  <c r="H684"/>
  <c r="I684"/>
  <c r="J684"/>
  <c r="H685"/>
  <c r="I685"/>
  <c r="J685"/>
  <c r="H686"/>
  <c r="I686"/>
  <c r="J686"/>
  <c r="H687"/>
  <c r="I687"/>
  <c r="J687"/>
  <c r="H688"/>
  <c r="I688"/>
  <c r="J688"/>
  <c r="H689"/>
  <c r="I689"/>
  <c r="J689"/>
  <c r="H690"/>
  <c r="I690"/>
  <c r="J690"/>
  <c r="H691"/>
  <c r="I691"/>
  <c r="J691"/>
  <c r="H692"/>
  <c r="I692"/>
  <c r="J692"/>
  <c r="H693"/>
  <c r="I693"/>
  <c r="J693"/>
  <c r="H694"/>
  <c r="I694"/>
  <c r="J694"/>
  <c r="H695"/>
  <c r="I695"/>
  <c r="J695"/>
  <c r="H696"/>
  <c r="I696"/>
  <c r="J696"/>
  <c r="H697"/>
  <c r="I697"/>
  <c r="J697"/>
  <c r="H698"/>
  <c r="I698"/>
  <c r="J698"/>
  <c r="H699"/>
  <c r="I699"/>
  <c r="J699"/>
  <c r="H700"/>
  <c r="I700"/>
  <c r="J700"/>
  <c r="H701"/>
  <c r="I701"/>
  <c r="J701"/>
  <c r="H702"/>
  <c r="I702"/>
  <c r="J702"/>
  <c r="H703"/>
  <c r="I703"/>
  <c r="J703"/>
  <c r="H704"/>
  <c r="I704"/>
  <c r="J704"/>
  <c r="H705"/>
  <c r="I705"/>
  <c r="J705"/>
  <c r="H706"/>
  <c r="I706"/>
  <c r="J706"/>
  <c r="H707"/>
  <c r="I707"/>
  <c r="J707"/>
  <c r="H708"/>
  <c r="I708"/>
  <c r="J708"/>
  <c r="H709"/>
  <c r="I709"/>
  <c r="J709"/>
  <c r="H710"/>
  <c r="I710"/>
  <c r="J710"/>
  <c r="H711"/>
  <c r="I711"/>
  <c r="J711"/>
  <c r="H712"/>
  <c r="I712"/>
  <c r="J712"/>
  <c r="H713"/>
  <c r="I713"/>
  <c r="J713"/>
  <c r="H714"/>
  <c r="I714"/>
  <c r="J714"/>
  <c r="H715"/>
  <c r="I715"/>
  <c r="J715"/>
  <c r="H716"/>
  <c r="I716"/>
  <c r="J716"/>
  <c r="H717"/>
  <c r="I717"/>
  <c r="J717"/>
  <c r="H718"/>
  <c r="I718"/>
  <c r="J718"/>
  <c r="H719"/>
  <c r="I719"/>
  <c r="J719"/>
  <c r="H720"/>
  <c r="I720"/>
  <c r="J720"/>
  <c r="H721"/>
  <c r="I721"/>
  <c r="J721"/>
  <c r="H722"/>
  <c r="I722"/>
  <c r="J722"/>
  <c r="H723"/>
  <c r="I723"/>
  <c r="J723"/>
  <c r="H724"/>
  <c r="I724"/>
  <c r="J724"/>
  <c r="H725"/>
  <c r="I725"/>
  <c r="J725"/>
  <c r="H726"/>
  <c r="I726"/>
  <c r="J726"/>
  <c r="H727"/>
  <c r="I727"/>
  <c r="J727"/>
  <c r="H728"/>
  <c r="I728"/>
  <c r="J728"/>
  <c r="H729"/>
  <c r="I729"/>
  <c r="J729"/>
  <c r="H730"/>
  <c r="I730"/>
  <c r="J730"/>
  <c r="H731"/>
  <c r="I731"/>
  <c r="J731"/>
  <c r="H732"/>
  <c r="I732"/>
  <c r="J732"/>
  <c r="H733"/>
  <c r="I733"/>
  <c r="J733"/>
  <c r="H734"/>
  <c r="I734"/>
  <c r="J734"/>
  <c r="H735"/>
  <c r="I735"/>
  <c r="J735"/>
  <c r="H736"/>
  <c r="I736"/>
  <c r="J736"/>
  <c r="H737"/>
  <c r="I737"/>
  <c r="J737"/>
  <c r="H738"/>
  <c r="I738"/>
  <c r="J738"/>
  <c r="H739"/>
  <c r="I739"/>
  <c r="J739"/>
  <c r="H740"/>
  <c r="I740"/>
  <c r="J740"/>
  <c r="H741"/>
  <c r="I741"/>
  <c r="J741"/>
  <c r="H742"/>
  <c r="I742"/>
  <c r="J742"/>
  <c r="H743"/>
  <c r="I743"/>
  <c r="J743"/>
  <c r="H744"/>
  <c r="I744"/>
  <c r="J744"/>
  <c r="H745"/>
  <c r="I745"/>
  <c r="J745"/>
  <c r="H746"/>
  <c r="I746"/>
  <c r="J746"/>
  <c r="H747"/>
  <c r="I747"/>
  <c r="J747"/>
  <c r="H748"/>
  <c r="I748"/>
  <c r="J748"/>
  <c r="H749"/>
  <c r="I749"/>
  <c r="J749"/>
  <c r="H750"/>
  <c r="I750"/>
  <c r="J750"/>
  <c r="H751"/>
  <c r="I751"/>
  <c r="J751"/>
  <c r="H752"/>
  <c r="I752"/>
  <c r="J752"/>
  <c r="H753"/>
  <c r="I753"/>
  <c r="J753"/>
  <c r="H754"/>
  <c r="I754"/>
  <c r="J754"/>
  <c r="H755"/>
  <c r="I755"/>
  <c r="J755"/>
  <c r="H756"/>
  <c r="I756"/>
  <c r="J756"/>
  <c r="H757"/>
  <c r="I757"/>
  <c r="J757"/>
  <c r="H758"/>
  <c r="I758"/>
  <c r="J758"/>
  <c r="H759"/>
  <c r="I759"/>
  <c r="J759"/>
  <c r="H760"/>
  <c r="I760"/>
  <c r="J760"/>
  <c r="H761"/>
  <c r="I761"/>
  <c r="J761"/>
  <c r="H762"/>
  <c r="I762"/>
  <c r="J762"/>
  <c r="H763"/>
  <c r="I763"/>
  <c r="J763"/>
  <c r="H764"/>
  <c r="I764"/>
  <c r="J764"/>
  <c r="H765"/>
  <c r="I765"/>
  <c r="J765"/>
  <c r="H766"/>
  <c r="I766"/>
  <c r="J766"/>
  <c r="H767"/>
  <c r="I767"/>
  <c r="J767"/>
  <c r="H768"/>
  <c r="I768"/>
  <c r="J768"/>
  <c r="H769"/>
  <c r="I769"/>
  <c r="J769"/>
  <c r="H770"/>
  <c r="I770"/>
  <c r="J770"/>
  <c r="H771"/>
  <c r="I771"/>
  <c r="J771"/>
  <c r="H772"/>
  <c r="I772"/>
  <c r="J772"/>
  <c r="H773"/>
  <c r="I773"/>
  <c r="J773"/>
  <c r="H774"/>
  <c r="I774"/>
  <c r="J774"/>
  <c r="H775"/>
  <c r="I775"/>
  <c r="J775"/>
  <c r="H776"/>
  <c r="I776"/>
  <c r="J776"/>
  <c r="H777"/>
  <c r="I777"/>
  <c r="J777"/>
  <c r="H778"/>
  <c r="I778"/>
  <c r="J778"/>
  <c r="H779"/>
  <c r="I779"/>
  <c r="J779"/>
  <c r="H780"/>
  <c r="I780"/>
  <c r="J780"/>
  <c r="H781"/>
  <c r="I781"/>
  <c r="J781"/>
  <c r="H782"/>
  <c r="I782"/>
  <c r="J782"/>
  <c r="H783"/>
  <c r="I783"/>
  <c r="J783"/>
  <c r="H784"/>
  <c r="I784"/>
  <c r="J784"/>
  <c r="H785"/>
  <c r="I785"/>
  <c r="J785"/>
  <c r="H786"/>
  <c r="I786"/>
  <c r="J786"/>
  <c r="H787"/>
  <c r="I787"/>
  <c r="J787"/>
  <c r="H788"/>
  <c r="I788"/>
  <c r="J788"/>
  <c r="H789"/>
  <c r="I789"/>
  <c r="J789"/>
  <c r="H790"/>
  <c r="I790"/>
  <c r="J790"/>
  <c r="H791"/>
  <c r="I791"/>
  <c r="J791"/>
  <c r="H792"/>
  <c r="I792"/>
  <c r="J792"/>
  <c r="H793"/>
  <c r="I793"/>
  <c r="J793"/>
  <c r="H794"/>
  <c r="I794"/>
  <c r="J794"/>
  <c r="H795"/>
  <c r="I795"/>
  <c r="J795"/>
  <c r="H796"/>
  <c r="I796"/>
  <c r="J796"/>
  <c r="H797"/>
  <c r="I797"/>
  <c r="J797"/>
  <c r="H798"/>
  <c r="I798"/>
  <c r="J798"/>
  <c r="H799"/>
  <c r="I799"/>
  <c r="J799"/>
  <c r="H800"/>
  <c r="I800"/>
  <c r="J800"/>
  <c r="H801"/>
  <c r="I801"/>
  <c r="J801"/>
  <c r="H802"/>
  <c r="I802"/>
  <c r="J802"/>
  <c r="H803"/>
  <c r="I803"/>
  <c r="J803"/>
  <c r="H804"/>
  <c r="I804"/>
  <c r="J804"/>
  <c r="H805"/>
  <c r="I805"/>
  <c r="J805"/>
  <c r="H806"/>
  <c r="I806"/>
  <c r="J806"/>
  <c r="H807"/>
  <c r="I807"/>
  <c r="J807"/>
  <c r="H808"/>
  <c r="I808"/>
  <c r="J808"/>
  <c r="H809"/>
  <c r="I809"/>
  <c r="J809"/>
  <c r="H810"/>
  <c r="I810"/>
  <c r="J810"/>
  <c r="H811"/>
  <c r="I811"/>
  <c r="J811"/>
  <c r="H812"/>
  <c r="I812"/>
  <c r="J812"/>
  <c r="H813"/>
  <c r="I813"/>
  <c r="J813"/>
  <c r="H814"/>
  <c r="I814"/>
  <c r="J814"/>
  <c r="H815"/>
  <c r="I815"/>
  <c r="J815"/>
  <c r="H816"/>
  <c r="I816"/>
  <c r="J816"/>
  <c r="H817"/>
  <c r="I817"/>
  <c r="J817"/>
  <c r="H818"/>
  <c r="I818"/>
  <c r="J818"/>
  <c r="H819"/>
  <c r="I819"/>
  <c r="J819"/>
  <c r="H820"/>
  <c r="I820"/>
  <c r="J820"/>
  <c r="H821"/>
  <c r="I821"/>
  <c r="J821"/>
  <c r="H822"/>
  <c r="I822"/>
  <c r="J822"/>
  <c r="H823"/>
  <c r="I823"/>
  <c r="J823"/>
  <c r="H824"/>
  <c r="I824"/>
  <c r="J824"/>
  <c r="H825"/>
  <c r="I825"/>
  <c r="J825"/>
  <c r="H826"/>
  <c r="I826"/>
  <c r="J826"/>
  <c r="H827"/>
  <c r="I827"/>
  <c r="J827"/>
  <c r="H828"/>
  <c r="I828"/>
  <c r="J828"/>
  <c r="H829"/>
  <c r="I829"/>
  <c r="J829"/>
  <c r="H830"/>
  <c r="I830"/>
  <c r="J830"/>
  <c r="H831"/>
  <c r="I831"/>
  <c r="J831"/>
  <c r="H832"/>
  <c r="I832"/>
  <c r="J832"/>
  <c r="H833"/>
  <c r="I833"/>
  <c r="J833"/>
  <c r="H834"/>
  <c r="I834"/>
  <c r="J834"/>
  <c r="H835"/>
  <c r="I835"/>
  <c r="J835"/>
  <c r="H836"/>
  <c r="I836"/>
  <c r="J836"/>
  <c r="H837"/>
  <c r="I837"/>
  <c r="J837"/>
  <c r="H838"/>
  <c r="I838"/>
  <c r="J838"/>
  <c r="H839"/>
  <c r="I839"/>
  <c r="J839"/>
  <c r="H840"/>
  <c r="I840"/>
  <c r="J840"/>
  <c r="H841"/>
  <c r="I841"/>
  <c r="J841"/>
  <c r="H842"/>
  <c r="I842"/>
  <c r="J842"/>
  <c r="H843"/>
  <c r="I843"/>
  <c r="J843"/>
  <c r="H844"/>
  <c r="I844"/>
  <c r="J844"/>
  <c r="H845"/>
  <c r="I845"/>
  <c r="J845"/>
  <c r="H846"/>
  <c r="I846"/>
  <c r="J846"/>
  <c r="H847"/>
  <c r="I847"/>
  <c r="J847"/>
  <c r="H848"/>
  <c r="I848"/>
  <c r="J848"/>
  <c r="H849"/>
  <c r="I849"/>
  <c r="J849"/>
  <c r="H850"/>
  <c r="I850"/>
  <c r="J850"/>
  <c r="H851"/>
  <c r="I851"/>
  <c r="J851"/>
  <c r="H852"/>
  <c r="I852"/>
  <c r="J852"/>
  <c r="H853"/>
  <c r="I853"/>
  <c r="J853"/>
  <c r="H854"/>
  <c r="I854"/>
  <c r="J854"/>
  <c r="H855"/>
  <c r="I855"/>
  <c r="J855"/>
  <c r="H856"/>
  <c r="I856"/>
  <c r="J856"/>
  <c r="H857"/>
  <c r="I857"/>
  <c r="J857"/>
  <c r="H858"/>
  <c r="I858"/>
  <c r="J858"/>
  <c r="H859"/>
  <c r="I859"/>
  <c r="J859"/>
  <c r="H860"/>
  <c r="I860"/>
  <c r="J860"/>
  <c r="H861"/>
  <c r="I861"/>
  <c r="J861"/>
  <c r="H862"/>
  <c r="I862"/>
  <c r="J862"/>
  <c r="H863"/>
  <c r="I863"/>
  <c r="J863"/>
  <c r="H864"/>
  <c r="I864"/>
  <c r="J864"/>
  <c r="H865"/>
  <c r="I865"/>
  <c r="J865"/>
  <c r="H866"/>
  <c r="I866"/>
  <c r="J866"/>
  <c r="H867"/>
  <c r="I867"/>
  <c r="J867"/>
  <c r="H868"/>
  <c r="I868"/>
  <c r="J868"/>
  <c r="H869"/>
  <c r="I869"/>
  <c r="J869"/>
  <c r="H870"/>
  <c r="I870"/>
  <c r="J870"/>
  <c r="H871"/>
  <c r="I871"/>
  <c r="J871"/>
  <c r="H872"/>
  <c r="I872"/>
  <c r="J872"/>
  <c r="H873"/>
  <c r="I873"/>
  <c r="J873"/>
  <c r="H874"/>
  <c r="I874"/>
  <c r="J874"/>
  <c r="H875"/>
  <c r="I875"/>
  <c r="J875"/>
  <c r="H876"/>
  <c r="I876"/>
  <c r="J876"/>
  <c r="H877"/>
  <c r="I877"/>
  <c r="J877"/>
  <c r="H878"/>
  <c r="I878"/>
  <c r="J878"/>
  <c r="H879"/>
  <c r="I879"/>
  <c r="J879"/>
  <c r="H880"/>
  <c r="I880"/>
  <c r="J880"/>
  <c r="H881"/>
  <c r="I881"/>
  <c r="J881"/>
  <c r="H882"/>
  <c r="I882"/>
  <c r="J882"/>
  <c r="H883"/>
  <c r="I883"/>
  <c r="J883"/>
  <c r="H884"/>
  <c r="I884"/>
  <c r="J884"/>
  <c r="H885"/>
  <c r="I885"/>
  <c r="J885"/>
  <c r="H886"/>
  <c r="I886"/>
  <c r="J886"/>
  <c r="H887"/>
  <c r="I887"/>
  <c r="J887"/>
  <c r="H888"/>
  <c r="I888"/>
  <c r="J888"/>
  <c r="H889"/>
  <c r="I889"/>
  <c r="J889"/>
  <c r="H890"/>
  <c r="I890"/>
  <c r="J890"/>
  <c r="H891"/>
  <c r="I891"/>
  <c r="J891"/>
  <c r="H892"/>
  <c r="I892"/>
  <c r="J892"/>
  <c r="H893"/>
  <c r="I893"/>
  <c r="J893"/>
  <c r="H894"/>
  <c r="I894"/>
  <c r="J894"/>
  <c r="H895"/>
  <c r="I895"/>
  <c r="J895"/>
  <c r="H896"/>
  <c r="I896"/>
  <c r="J896"/>
  <c r="H897"/>
  <c r="I897"/>
  <c r="J897"/>
  <c r="H898"/>
  <c r="I898"/>
  <c r="J898"/>
  <c r="H899"/>
  <c r="I899"/>
  <c r="J899"/>
  <c r="H900"/>
  <c r="I900"/>
  <c r="J900"/>
  <c r="H901"/>
  <c r="I901"/>
  <c r="J901"/>
  <c r="H902"/>
  <c r="I902"/>
  <c r="J902"/>
  <c r="H903"/>
  <c r="I903"/>
  <c r="J903"/>
  <c r="H904"/>
  <c r="I904"/>
  <c r="J904"/>
  <c r="H905"/>
  <c r="I905"/>
  <c r="J905"/>
  <c r="H906"/>
  <c r="I906"/>
  <c r="J906"/>
  <c r="H907"/>
  <c r="I907"/>
  <c r="J907"/>
  <c r="H908"/>
  <c r="I908"/>
  <c r="J908"/>
  <c r="H909"/>
  <c r="I909"/>
  <c r="J909"/>
  <c r="H910"/>
  <c r="I910"/>
  <c r="J910"/>
  <c r="H911"/>
  <c r="I911"/>
  <c r="J911"/>
  <c r="H912"/>
  <c r="I912"/>
  <c r="J912"/>
  <c r="H913"/>
  <c r="I913"/>
  <c r="J913"/>
  <c r="H914"/>
  <c r="I914"/>
  <c r="J914"/>
  <c r="H915"/>
  <c r="I915"/>
  <c r="J915"/>
  <c r="H916"/>
  <c r="I916"/>
  <c r="J916"/>
  <c r="H917"/>
  <c r="I917"/>
  <c r="J917"/>
  <c r="H918"/>
  <c r="I918"/>
  <c r="J918"/>
  <c r="H919"/>
  <c r="I919"/>
  <c r="J919"/>
  <c r="H920"/>
  <c r="I920"/>
  <c r="J920"/>
  <c r="H921"/>
  <c r="I921"/>
  <c r="J921"/>
  <c r="H922"/>
  <c r="I922"/>
  <c r="J922"/>
  <c r="H923"/>
  <c r="I923"/>
  <c r="J923"/>
  <c r="H924"/>
  <c r="I924"/>
  <c r="J924"/>
  <c r="H925"/>
  <c r="I925"/>
  <c r="J925"/>
  <c r="H926"/>
  <c r="I926"/>
  <c r="J926"/>
  <c r="H927"/>
  <c r="I927"/>
  <c r="J927"/>
  <c r="H928"/>
  <c r="I928"/>
  <c r="J928"/>
  <c r="H929"/>
  <c r="I929"/>
  <c r="J929"/>
  <c r="H930"/>
  <c r="I930"/>
  <c r="J930"/>
  <c r="H931"/>
  <c r="I931"/>
  <c r="J931"/>
  <c r="H932"/>
  <c r="I932"/>
  <c r="J932"/>
  <c r="H933"/>
  <c r="I933"/>
  <c r="J933"/>
  <c r="H934"/>
  <c r="I934"/>
  <c r="J934"/>
  <c r="H935"/>
  <c r="I935"/>
  <c r="J935"/>
  <c r="H936"/>
  <c r="I936"/>
  <c r="J936"/>
  <c r="H937"/>
  <c r="I937"/>
  <c r="J937"/>
  <c r="H938"/>
  <c r="I938"/>
  <c r="J938"/>
  <c r="H939"/>
  <c r="I939"/>
  <c r="J939"/>
  <c r="H940"/>
  <c r="I940"/>
  <c r="J940"/>
  <c r="H941"/>
  <c r="I941"/>
  <c r="J941"/>
  <c r="H942"/>
  <c r="I942"/>
  <c r="J942"/>
  <c r="H943"/>
  <c r="I943"/>
  <c r="J943"/>
  <c r="H944"/>
  <c r="I944"/>
  <c r="J944"/>
  <c r="H945"/>
  <c r="I945"/>
  <c r="J945"/>
  <c r="H946"/>
  <c r="I946"/>
  <c r="J946"/>
  <c r="H947"/>
  <c r="I947"/>
  <c r="J947"/>
  <c r="H948"/>
  <c r="I948"/>
  <c r="J948"/>
  <c r="H949"/>
  <c r="I949"/>
  <c r="J949"/>
  <c r="H950"/>
  <c r="I950"/>
  <c r="J950"/>
  <c r="H951"/>
  <c r="I951"/>
  <c r="J951"/>
  <c r="H952"/>
  <c r="I952"/>
  <c r="J952"/>
  <c r="H953"/>
  <c r="I953"/>
  <c r="J953"/>
  <c r="H954"/>
  <c r="I954"/>
  <c r="J954"/>
  <c r="H955"/>
  <c r="I955"/>
  <c r="J955"/>
  <c r="H956"/>
  <c r="I956"/>
  <c r="J956"/>
  <c r="H957"/>
  <c r="I957"/>
  <c r="J957"/>
  <c r="H958"/>
  <c r="I958"/>
  <c r="J958"/>
  <c r="H959"/>
  <c r="I959"/>
  <c r="J959"/>
  <c r="H960"/>
  <c r="I960"/>
  <c r="J960"/>
  <c r="H961"/>
  <c r="I961"/>
  <c r="J961"/>
  <c r="H962"/>
  <c r="I962"/>
  <c r="J962"/>
  <c r="H963"/>
  <c r="I963"/>
  <c r="J963"/>
  <c r="H964"/>
  <c r="I964"/>
  <c r="J964"/>
  <c r="H965"/>
  <c r="I965"/>
  <c r="J965"/>
  <c r="H966"/>
  <c r="I966"/>
  <c r="J966"/>
  <c r="H967"/>
  <c r="I967"/>
  <c r="J967"/>
  <c r="H968"/>
  <c r="I968"/>
  <c r="J968"/>
  <c r="H969"/>
  <c r="I969"/>
  <c r="J969"/>
  <c r="H970"/>
  <c r="I970"/>
  <c r="J970"/>
  <c r="H971"/>
  <c r="I971"/>
  <c r="J971"/>
  <c r="H972"/>
  <c r="I972"/>
  <c r="J972"/>
  <c r="H973"/>
  <c r="I973"/>
  <c r="J973"/>
  <c r="H974"/>
  <c r="I974"/>
  <c r="J974"/>
  <c r="H975"/>
  <c r="I975"/>
  <c r="J975"/>
  <c r="H976"/>
  <c r="I976"/>
  <c r="J976"/>
  <c r="H977"/>
  <c r="I977"/>
  <c r="J977"/>
  <c r="H978"/>
  <c r="I978"/>
  <c r="J978"/>
  <c r="H979"/>
  <c r="I979"/>
  <c r="J979"/>
  <c r="H980"/>
  <c r="I980"/>
  <c r="J980"/>
  <c r="H981"/>
  <c r="I981"/>
  <c r="J981"/>
  <c r="H982"/>
  <c r="I982"/>
  <c r="J982"/>
  <c r="H983"/>
  <c r="I983"/>
  <c r="J983"/>
  <c r="H984"/>
  <c r="I984"/>
  <c r="J984"/>
  <c r="H985"/>
  <c r="I985"/>
  <c r="J985"/>
  <c r="H986"/>
  <c r="I986"/>
  <c r="J986"/>
  <c r="H987"/>
  <c r="I987"/>
  <c r="J987"/>
  <c r="H988"/>
  <c r="I988"/>
  <c r="J988"/>
  <c r="H989"/>
  <c r="I989"/>
  <c r="J989"/>
  <c r="H990"/>
  <c r="I990"/>
  <c r="J990"/>
  <c r="H991"/>
  <c r="I991"/>
  <c r="J991"/>
  <c r="H992"/>
  <c r="I992"/>
  <c r="J992"/>
  <c r="H993"/>
  <c r="I993"/>
  <c r="J993"/>
  <c r="H994"/>
  <c r="I994"/>
  <c r="J994"/>
  <c r="H995"/>
  <c r="I995"/>
  <c r="J995"/>
  <c r="H996"/>
  <c r="I996"/>
  <c r="J996"/>
  <c r="H997"/>
  <c r="I997"/>
  <c r="J997"/>
  <c r="H998"/>
  <c r="I998"/>
  <c r="J998"/>
  <c r="H999"/>
  <c r="I999"/>
  <c r="J999"/>
  <c r="H1000"/>
  <c r="I1000"/>
  <c r="J1000"/>
  <c r="H1001"/>
  <c r="I1001"/>
  <c r="J1001"/>
  <c r="H1002"/>
  <c r="I1002"/>
  <c r="J1002"/>
  <c r="E466"/>
  <c r="F466"/>
  <c r="G466"/>
  <c r="E467"/>
  <c r="F467"/>
  <c r="G467"/>
  <c r="E468"/>
  <c r="F468"/>
  <c r="G468"/>
  <c r="E469"/>
  <c r="F469"/>
  <c r="G469"/>
  <c r="E470"/>
  <c r="F470"/>
  <c r="G470"/>
  <c r="E471"/>
  <c r="F471"/>
  <c r="G471"/>
  <c r="E472"/>
  <c r="F472"/>
  <c r="G472"/>
  <c r="E473"/>
  <c r="F473"/>
  <c r="G473"/>
  <c r="E474"/>
  <c r="F474"/>
  <c r="G474"/>
  <c r="E475"/>
  <c r="F475"/>
  <c r="G475"/>
  <c r="E476"/>
  <c r="F476"/>
  <c r="G476"/>
  <c r="E477"/>
  <c r="F477"/>
  <c r="G477"/>
  <c r="E478"/>
  <c r="F478"/>
  <c r="G478"/>
  <c r="E479"/>
  <c r="F479"/>
  <c r="G479"/>
  <c r="E480"/>
  <c r="F480"/>
  <c r="G480"/>
  <c r="E481"/>
  <c r="F481"/>
  <c r="G481"/>
  <c r="E482"/>
  <c r="F482"/>
  <c r="G482"/>
  <c r="E483"/>
  <c r="F483"/>
  <c r="G483"/>
  <c r="E484"/>
  <c r="F484"/>
  <c r="G484"/>
  <c r="E485"/>
  <c r="F485"/>
  <c r="G485"/>
  <c r="E486"/>
  <c r="F486"/>
  <c r="G486"/>
  <c r="E487"/>
  <c r="F487"/>
  <c r="G487"/>
  <c r="E488"/>
  <c r="F488"/>
  <c r="G488"/>
  <c r="E489"/>
  <c r="F489"/>
  <c r="G489"/>
  <c r="E490"/>
  <c r="F490"/>
  <c r="G490"/>
  <c r="E491"/>
  <c r="F491"/>
  <c r="G491"/>
  <c r="E492"/>
  <c r="F492"/>
  <c r="G492"/>
  <c r="E493"/>
  <c r="F493"/>
  <c r="G493"/>
  <c r="E494"/>
  <c r="F494"/>
  <c r="G494"/>
  <c r="E495"/>
  <c r="F495"/>
  <c r="G495"/>
  <c r="E496"/>
  <c r="F496"/>
  <c r="G496"/>
  <c r="E497"/>
  <c r="F497"/>
  <c r="G497"/>
  <c r="E498"/>
  <c r="F498"/>
  <c r="G498"/>
  <c r="E499"/>
  <c r="F499"/>
  <c r="G499"/>
  <c r="E500"/>
  <c r="F500"/>
  <c r="G500"/>
  <c r="E501"/>
  <c r="F501"/>
  <c r="G501"/>
  <c r="E502"/>
  <c r="F502"/>
  <c r="G502"/>
  <c r="E503"/>
  <c r="F503"/>
  <c r="G503"/>
  <c r="E504"/>
  <c r="F504"/>
  <c r="G504"/>
  <c r="E505"/>
  <c r="F505"/>
  <c r="G505"/>
  <c r="E506"/>
  <c r="F506"/>
  <c r="G506"/>
  <c r="E507"/>
  <c r="F507"/>
  <c r="G507"/>
  <c r="E508"/>
  <c r="F508"/>
  <c r="G508"/>
  <c r="E509"/>
  <c r="F509"/>
  <c r="G509"/>
  <c r="E510"/>
  <c r="F510"/>
  <c r="G510"/>
  <c r="E511"/>
  <c r="F511"/>
  <c r="G511"/>
  <c r="E512"/>
  <c r="F512"/>
  <c r="G512"/>
  <c r="E513"/>
  <c r="F513"/>
  <c r="G513"/>
  <c r="E514"/>
  <c r="F514"/>
  <c r="G514"/>
  <c r="E515"/>
  <c r="F515"/>
  <c r="G515"/>
  <c r="E516"/>
  <c r="F516"/>
  <c r="G516"/>
  <c r="E517"/>
  <c r="F517"/>
  <c r="G517"/>
  <c r="E518"/>
  <c r="F518"/>
  <c r="G518"/>
  <c r="E519"/>
  <c r="F519"/>
  <c r="G519"/>
  <c r="E520"/>
  <c r="F520"/>
  <c r="G520"/>
  <c r="E521"/>
  <c r="F521"/>
  <c r="G521"/>
  <c r="E522"/>
  <c r="F522"/>
  <c r="G522"/>
  <c r="E523"/>
  <c r="F523"/>
  <c r="G523"/>
  <c r="E524"/>
  <c r="F524"/>
  <c r="G524"/>
  <c r="E525"/>
  <c r="F525"/>
  <c r="G525"/>
  <c r="E526"/>
  <c r="F526"/>
  <c r="G526"/>
  <c r="E527"/>
  <c r="F527"/>
  <c r="G527"/>
  <c r="E528"/>
  <c r="F528"/>
  <c r="G528"/>
  <c r="E529"/>
  <c r="F529"/>
  <c r="G529"/>
  <c r="E530"/>
  <c r="F530"/>
  <c r="G530"/>
  <c r="E531"/>
  <c r="F531"/>
  <c r="G531"/>
  <c r="E532"/>
  <c r="F532"/>
  <c r="G532"/>
  <c r="E533"/>
  <c r="F533"/>
  <c r="G533"/>
  <c r="E534"/>
  <c r="F534"/>
  <c r="G534"/>
  <c r="E535"/>
  <c r="F535"/>
  <c r="G535"/>
  <c r="E536"/>
  <c r="F536"/>
  <c r="G536"/>
  <c r="E537"/>
  <c r="F537"/>
  <c r="G537"/>
  <c r="E538"/>
  <c r="F538"/>
  <c r="G538"/>
  <c r="E539"/>
  <c r="F539"/>
  <c r="G539"/>
  <c r="E540"/>
  <c r="F540"/>
  <c r="G540"/>
  <c r="E541"/>
  <c r="F541"/>
  <c r="G541"/>
  <c r="E542"/>
  <c r="F542"/>
  <c r="G542"/>
  <c r="E543"/>
  <c r="F543"/>
  <c r="G543"/>
  <c r="E544"/>
  <c r="F544"/>
  <c r="G544"/>
  <c r="E545"/>
  <c r="F545"/>
  <c r="G545"/>
  <c r="E546"/>
  <c r="F546"/>
  <c r="G546"/>
  <c r="E547"/>
  <c r="F547"/>
  <c r="G547"/>
  <c r="E548"/>
  <c r="F548"/>
  <c r="G548"/>
  <c r="E549"/>
  <c r="F549"/>
  <c r="G549"/>
  <c r="E550"/>
  <c r="F550"/>
  <c r="G550"/>
  <c r="E551"/>
  <c r="F551"/>
  <c r="G551"/>
  <c r="E552"/>
  <c r="F552"/>
  <c r="G552"/>
  <c r="E553"/>
  <c r="F553"/>
  <c r="G553"/>
  <c r="E554"/>
  <c r="F554"/>
  <c r="G554"/>
  <c r="E555"/>
  <c r="F555"/>
  <c r="G555"/>
  <c r="E556"/>
  <c r="F556"/>
  <c r="G556"/>
  <c r="E557"/>
  <c r="F557"/>
  <c r="G557"/>
  <c r="E558"/>
  <c r="F558"/>
  <c r="G558"/>
  <c r="E559"/>
  <c r="F559"/>
  <c r="G559"/>
  <c r="E560"/>
  <c r="F560"/>
  <c r="G560"/>
  <c r="E561"/>
  <c r="F561"/>
  <c r="G561"/>
  <c r="E562"/>
  <c r="F562"/>
  <c r="G562"/>
  <c r="E563"/>
  <c r="F563"/>
  <c r="G563"/>
  <c r="E564"/>
  <c r="F564"/>
  <c r="G564"/>
  <c r="E565"/>
  <c r="F565"/>
  <c r="G565"/>
  <c r="E566"/>
  <c r="F566"/>
  <c r="G566"/>
  <c r="E567"/>
  <c r="F567"/>
  <c r="G567"/>
  <c r="E568"/>
  <c r="F568"/>
  <c r="G568"/>
  <c r="E569"/>
  <c r="F569"/>
  <c r="G569"/>
  <c r="E570"/>
  <c r="F570"/>
  <c r="G570"/>
  <c r="E571"/>
  <c r="F571"/>
  <c r="G571"/>
  <c r="E572"/>
  <c r="F572"/>
  <c r="G572"/>
  <c r="E573"/>
  <c r="F573"/>
  <c r="G573"/>
  <c r="E574"/>
  <c r="F574"/>
  <c r="G574"/>
  <c r="E575"/>
  <c r="F575"/>
  <c r="G575"/>
  <c r="E576"/>
  <c r="F576"/>
  <c r="G576"/>
  <c r="E577"/>
  <c r="F577"/>
  <c r="G577"/>
  <c r="E578"/>
  <c r="F578"/>
  <c r="G578"/>
  <c r="E579"/>
  <c r="F579"/>
  <c r="G579"/>
  <c r="E580"/>
  <c r="F580"/>
  <c r="G580"/>
  <c r="E581"/>
  <c r="F581"/>
  <c r="G581"/>
  <c r="E582"/>
  <c r="F582"/>
  <c r="G582"/>
  <c r="E583"/>
  <c r="F583"/>
  <c r="G583"/>
  <c r="E584"/>
  <c r="F584"/>
  <c r="G584"/>
  <c r="E585"/>
  <c r="F585"/>
  <c r="G585"/>
  <c r="E586"/>
  <c r="F586"/>
  <c r="G586"/>
  <c r="E587"/>
  <c r="F587"/>
  <c r="G587"/>
  <c r="E588"/>
  <c r="F588"/>
  <c r="G588"/>
  <c r="E589"/>
  <c r="F589"/>
  <c r="G589"/>
  <c r="E590"/>
  <c r="F590"/>
  <c r="G590"/>
  <c r="E591"/>
  <c r="F591"/>
  <c r="G591"/>
  <c r="E592"/>
  <c r="F592"/>
  <c r="G592"/>
  <c r="E593"/>
  <c r="F593"/>
  <c r="G593"/>
  <c r="E594"/>
  <c r="F594"/>
  <c r="G594"/>
  <c r="E595"/>
  <c r="F595"/>
  <c r="G595"/>
  <c r="E596"/>
  <c r="F596"/>
  <c r="G596"/>
  <c r="E597"/>
  <c r="F597"/>
  <c r="G597"/>
  <c r="E598"/>
  <c r="F598"/>
  <c r="G598"/>
  <c r="E599"/>
  <c r="F599"/>
  <c r="G599"/>
  <c r="E600"/>
  <c r="F600"/>
  <c r="G600"/>
  <c r="E601"/>
  <c r="F601"/>
  <c r="G601"/>
  <c r="E602"/>
  <c r="F602"/>
  <c r="G602"/>
  <c r="E603"/>
  <c r="F603"/>
  <c r="G603"/>
  <c r="E604"/>
  <c r="F604"/>
  <c r="G604"/>
  <c r="E605"/>
  <c r="F605"/>
  <c r="G605"/>
  <c r="E606"/>
  <c r="F606"/>
  <c r="G606"/>
  <c r="E607"/>
  <c r="F607"/>
  <c r="G607"/>
  <c r="E608"/>
  <c r="F608"/>
  <c r="G608"/>
  <c r="E609"/>
  <c r="F609"/>
  <c r="G609"/>
  <c r="E610"/>
  <c r="F610"/>
  <c r="G610"/>
  <c r="E611"/>
  <c r="F611"/>
  <c r="G611"/>
  <c r="E612"/>
  <c r="F612"/>
  <c r="G612"/>
  <c r="E613"/>
  <c r="F613"/>
  <c r="G613"/>
  <c r="E614"/>
  <c r="F614"/>
  <c r="G614"/>
  <c r="E615"/>
  <c r="F615"/>
  <c r="G615"/>
  <c r="E616"/>
  <c r="F616"/>
  <c r="G616"/>
  <c r="E617"/>
  <c r="F617"/>
  <c r="G617"/>
  <c r="E618"/>
  <c r="F618"/>
  <c r="G618"/>
  <c r="E619"/>
  <c r="F619"/>
  <c r="G619"/>
  <c r="E620"/>
  <c r="F620"/>
  <c r="G620"/>
  <c r="E621"/>
  <c r="F621"/>
  <c r="G621"/>
  <c r="E622"/>
  <c r="F622"/>
  <c r="G622"/>
  <c r="E623"/>
  <c r="F623"/>
  <c r="G623"/>
  <c r="E624"/>
  <c r="F624"/>
  <c r="G624"/>
  <c r="E625"/>
  <c r="F625"/>
  <c r="G625"/>
  <c r="E626"/>
  <c r="F626"/>
  <c r="G626"/>
  <c r="E627"/>
  <c r="F627"/>
  <c r="G627"/>
  <c r="E628"/>
  <c r="F628"/>
  <c r="G628"/>
  <c r="E629"/>
  <c r="F629"/>
  <c r="G629"/>
  <c r="E630"/>
  <c r="F630"/>
  <c r="G630"/>
  <c r="E631"/>
  <c r="F631"/>
  <c r="G631"/>
  <c r="E632"/>
  <c r="F632"/>
  <c r="G632"/>
  <c r="E633"/>
  <c r="F633"/>
  <c r="G633"/>
  <c r="E634"/>
  <c r="F634"/>
  <c r="G634"/>
  <c r="E635"/>
  <c r="F635"/>
  <c r="G635"/>
  <c r="E636"/>
  <c r="F636"/>
  <c r="G636"/>
  <c r="E637"/>
  <c r="F637"/>
  <c r="G637"/>
  <c r="E638"/>
  <c r="F638"/>
  <c r="G638"/>
  <c r="E639"/>
  <c r="F639"/>
  <c r="G639"/>
  <c r="E640"/>
  <c r="F640"/>
  <c r="G640"/>
  <c r="E641"/>
  <c r="F641"/>
  <c r="G641"/>
  <c r="E642"/>
  <c r="F642"/>
  <c r="G642"/>
  <c r="E643"/>
  <c r="F643"/>
  <c r="G643"/>
  <c r="E644"/>
  <c r="F644"/>
  <c r="G644"/>
  <c r="E645"/>
  <c r="F645"/>
  <c r="G645"/>
  <c r="E646"/>
  <c r="F646"/>
  <c r="G646"/>
  <c r="E647"/>
  <c r="F647"/>
  <c r="G647"/>
  <c r="E648"/>
  <c r="F648"/>
  <c r="G648"/>
  <c r="E649"/>
  <c r="F649"/>
  <c r="G649"/>
  <c r="E650"/>
  <c r="F650"/>
  <c r="G650"/>
  <c r="E651"/>
  <c r="F651"/>
  <c r="G651"/>
  <c r="E652"/>
  <c r="F652"/>
  <c r="G652"/>
  <c r="E653"/>
  <c r="F653"/>
  <c r="G653"/>
  <c r="E654"/>
  <c r="F654"/>
  <c r="G654"/>
  <c r="E655"/>
  <c r="F655"/>
  <c r="G655"/>
  <c r="E656"/>
  <c r="F656"/>
  <c r="G656"/>
  <c r="E657"/>
  <c r="F657"/>
  <c r="G657"/>
  <c r="E658"/>
  <c r="F658"/>
  <c r="G658"/>
  <c r="E659"/>
  <c r="F659"/>
  <c r="G659"/>
  <c r="E660"/>
  <c r="F660"/>
  <c r="G660"/>
  <c r="E661"/>
  <c r="F661"/>
  <c r="G661"/>
  <c r="E662"/>
  <c r="F662"/>
  <c r="G662"/>
  <c r="E663"/>
  <c r="F663"/>
  <c r="G663"/>
  <c r="E664"/>
  <c r="F664"/>
  <c r="G664"/>
  <c r="E665"/>
  <c r="F665"/>
  <c r="G665"/>
  <c r="E666"/>
  <c r="F666"/>
  <c r="G666"/>
  <c r="E667"/>
  <c r="F667"/>
  <c r="G667"/>
  <c r="E668"/>
  <c r="F668"/>
  <c r="G668"/>
  <c r="E669"/>
  <c r="F669"/>
  <c r="G669"/>
  <c r="E670"/>
  <c r="F670"/>
  <c r="G670"/>
  <c r="E671"/>
  <c r="F671"/>
  <c r="G671"/>
  <c r="E672"/>
  <c r="F672"/>
  <c r="G672"/>
  <c r="E673"/>
  <c r="F673"/>
  <c r="G673"/>
  <c r="E674"/>
  <c r="F674"/>
  <c r="G674"/>
  <c r="E675"/>
  <c r="F675"/>
  <c r="G675"/>
  <c r="E676"/>
  <c r="F676"/>
  <c r="G676"/>
  <c r="E677"/>
  <c r="F677"/>
  <c r="G677"/>
  <c r="E678"/>
  <c r="F678"/>
  <c r="G678"/>
  <c r="E679"/>
  <c r="F679"/>
  <c r="G679"/>
  <c r="E680"/>
  <c r="F680"/>
  <c r="G680"/>
  <c r="E681"/>
  <c r="F681"/>
  <c r="G681"/>
  <c r="E682"/>
  <c r="F682"/>
  <c r="G682"/>
  <c r="E683"/>
  <c r="F683"/>
  <c r="G683"/>
  <c r="E684"/>
  <c r="F684"/>
  <c r="G684"/>
  <c r="E685"/>
  <c r="F685"/>
  <c r="G685"/>
  <c r="E686"/>
  <c r="F686"/>
  <c r="G686"/>
  <c r="E687"/>
  <c r="F687"/>
  <c r="G687"/>
  <c r="E688"/>
  <c r="F688"/>
  <c r="G688"/>
  <c r="E689"/>
  <c r="F689"/>
  <c r="G689"/>
  <c r="E690"/>
  <c r="F690"/>
  <c r="G690"/>
  <c r="E691"/>
  <c r="F691"/>
  <c r="G691"/>
  <c r="E692"/>
  <c r="F692"/>
  <c r="G692"/>
  <c r="E693"/>
  <c r="F693"/>
  <c r="G693"/>
  <c r="E694"/>
  <c r="F694"/>
  <c r="G694"/>
  <c r="E695"/>
  <c r="F695"/>
  <c r="G695"/>
  <c r="E696"/>
  <c r="F696"/>
  <c r="G696"/>
  <c r="E697"/>
  <c r="F697"/>
  <c r="G697"/>
  <c r="E698"/>
  <c r="F698"/>
  <c r="G698"/>
  <c r="E699"/>
  <c r="F699"/>
  <c r="G699"/>
  <c r="E700"/>
  <c r="F700"/>
  <c r="G700"/>
  <c r="E701"/>
  <c r="F701"/>
  <c r="G701"/>
  <c r="E702"/>
  <c r="F702"/>
  <c r="G702"/>
  <c r="E703"/>
  <c r="F703"/>
  <c r="G703"/>
  <c r="E704"/>
  <c r="F704"/>
  <c r="G704"/>
  <c r="E705"/>
  <c r="F705"/>
  <c r="G705"/>
  <c r="E706"/>
  <c r="F706"/>
  <c r="G706"/>
  <c r="E707"/>
  <c r="F707"/>
  <c r="G707"/>
  <c r="E708"/>
  <c r="F708"/>
  <c r="G708"/>
  <c r="E709"/>
  <c r="F709"/>
  <c r="G709"/>
  <c r="E710"/>
  <c r="F710"/>
  <c r="G710"/>
  <c r="E711"/>
  <c r="F711"/>
  <c r="G711"/>
  <c r="E712"/>
  <c r="F712"/>
  <c r="G712"/>
  <c r="E713"/>
  <c r="F713"/>
  <c r="G713"/>
  <c r="E714"/>
  <c r="F714"/>
  <c r="G714"/>
  <c r="E715"/>
  <c r="F715"/>
  <c r="G715"/>
  <c r="E716"/>
  <c r="F716"/>
  <c r="G716"/>
  <c r="E717"/>
  <c r="F717"/>
  <c r="G717"/>
  <c r="E718"/>
  <c r="F718"/>
  <c r="G718"/>
  <c r="E719"/>
  <c r="F719"/>
  <c r="G719"/>
  <c r="E720"/>
  <c r="F720"/>
  <c r="G720"/>
  <c r="E721"/>
  <c r="F721"/>
  <c r="G721"/>
  <c r="E722"/>
  <c r="F722"/>
  <c r="G722"/>
  <c r="E723"/>
  <c r="F723"/>
  <c r="G723"/>
  <c r="E724"/>
  <c r="F724"/>
  <c r="G724"/>
  <c r="E725"/>
  <c r="F725"/>
  <c r="G725"/>
  <c r="E726"/>
  <c r="F726"/>
  <c r="G726"/>
  <c r="E727"/>
  <c r="F727"/>
  <c r="G727"/>
  <c r="E728"/>
  <c r="F728"/>
  <c r="G728"/>
  <c r="E729"/>
  <c r="F729"/>
  <c r="G729"/>
  <c r="E730"/>
  <c r="F730"/>
  <c r="G730"/>
  <c r="E731"/>
  <c r="F731"/>
  <c r="G731"/>
  <c r="E732"/>
  <c r="F732"/>
  <c r="G732"/>
  <c r="E733"/>
  <c r="F733"/>
  <c r="G733"/>
  <c r="E734"/>
  <c r="F734"/>
  <c r="G734"/>
  <c r="E735"/>
  <c r="F735"/>
  <c r="G735"/>
  <c r="E736"/>
  <c r="F736"/>
  <c r="G736"/>
  <c r="E737"/>
  <c r="F737"/>
  <c r="G737"/>
  <c r="E738"/>
  <c r="F738"/>
  <c r="G738"/>
  <c r="E739"/>
  <c r="F739"/>
  <c r="G739"/>
  <c r="E740"/>
  <c r="F740"/>
  <c r="G740"/>
  <c r="E741"/>
  <c r="F741"/>
  <c r="G741"/>
  <c r="E742"/>
  <c r="F742"/>
  <c r="G742"/>
  <c r="E743"/>
  <c r="F743"/>
  <c r="G743"/>
  <c r="E744"/>
  <c r="F744"/>
  <c r="G744"/>
  <c r="E745"/>
  <c r="F745"/>
  <c r="G745"/>
  <c r="E746"/>
  <c r="F746"/>
  <c r="G746"/>
  <c r="E747"/>
  <c r="F747"/>
  <c r="G747"/>
  <c r="E748"/>
  <c r="F748"/>
  <c r="G748"/>
  <c r="E749"/>
  <c r="F749"/>
  <c r="G749"/>
  <c r="E750"/>
  <c r="F750"/>
  <c r="G750"/>
  <c r="E751"/>
  <c r="F751"/>
  <c r="G751"/>
  <c r="E752"/>
  <c r="F752"/>
  <c r="G752"/>
  <c r="E753"/>
  <c r="F753"/>
  <c r="G753"/>
  <c r="E754"/>
  <c r="F754"/>
  <c r="G754"/>
  <c r="E755"/>
  <c r="F755"/>
  <c r="G755"/>
  <c r="E756"/>
  <c r="F756"/>
  <c r="G756"/>
  <c r="E757"/>
  <c r="F757"/>
  <c r="G757"/>
  <c r="E758"/>
  <c r="F758"/>
  <c r="G758"/>
  <c r="E759"/>
  <c r="F759"/>
  <c r="G759"/>
  <c r="E760"/>
  <c r="F760"/>
  <c r="G760"/>
  <c r="E761"/>
  <c r="F761"/>
  <c r="G761"/>
  <c r="E762"/>
  <c r="F762"/>
  <c r="G762"/>
  <c r="E763"/>
  <c r="F763"/>
  <c r="G763"/>
  <c r="E764"/>
  <c r="F764"/>
  <c r="G764"/>
  <c r="E765"/>
  <c r="F765"/>
  <c r="G765"/>
  <c r="E766"/>
  <c r="F766"/>
  <c r="G766"/>
  <c r="E767"/>
  <c r="F767"/>
  <c r="G767"/>
  <c r="E768"/>
  <c r="F768"/>
  <c r="G768"/>
  <c r="E769"/>
  <c r="F769"/>
  <c r="G769"/>
  <c r="E770"/>
  <c r="F770"/>
  <c r="G770"/>
  <c r="E771"/>
  <c r="F771"/>
  <c r="G771"/>
  <c r="E772"/>
  <c r="F772"/>
  <c r="G772"/>
  <c r="E773"/>
  <c r="F773"/>
  <c r="G773"/>
  <c r="E774"/>
  <c r="F774"/>
  <c r="G774"/>
  <c r="E775"/>
  <c r="F775"/>
  <c r="G775"/>
  <c r="E776"/>
  <c r="F776"/>
  <c r="G776"/>
  <c r="E777"/>
  <c r="F777"/>
  <c r="G777"/>
  <c r="E778"/>
  <c r="F778"/>
  <c r="G778"/>
  <c r="E779"/>
  <c r="F779"/>
  <c r="G779"/>
  <c r="E780"/>
  <c r="F780"/>
  <c r="G780"/>
  <c r="E781"/>
  <c r="F781"/>
  <c r="G781"/>
  <c r="E782"/>
  <c r="F782"/>
  <c r="G782"/>
  <c r="E783"/>
  <c r="F783"/>
  <c r="G783"/>
  <c r="E784"/>
  <c r="F784"/>
  <c r="G784"/>
  <c r="E785"/>
  <c r="F785"/>
  <c r="G785"/>
  <c r="E786"/>
  <c r="F786"/>
  <c r="G786"/>
  <c r="E787"/>
  <c r="F787"/>
  <c r="G787"/>
  <c r="E788"/>
  <c r="F788"/>
  <c r="G788"/>
  <c r="E789"/>
  <c r="F789"/>
  <c r="G789"/>
  <c r="E790"/>
  <c r="F790"/>
  <c r="G790"/>
  <c r="E791"/>
  <c r="F791"/>
  <c r="G791"/>
  <c r="E792"/>
  <c r="F792"/>
  <c r="G792"/>
  <c r="E793"/>
  <c r="F793"/>
  <c r="G793"/>
  <c r="E794"/>
  <c r="F794"/>
  <c r="G794"/>
  <c r="E795"/>
  <c r="F795"/>
  <c r="G795"/>
  <c r="E796"/>
  <c r="F796"/>
  <c r="G796"/>
  <c r="E797"/>
  <c r="F797"/>
  <c r="G797"/>
  <c r="E798"/>
  <c r="F798"/>
  <c r="G798"/>
  <c r="E799"/>
  <c r="F799"/>
  <c r="G799"/>
  <c r="E800"/>
  <c r="F800"/>
  <c r="G800"/>
  <c r="E801"/>
  <c r="F801"/>
  <c r="G801"/>
  <c r="E802"/>
  <c r="F802"/>
  <c r="G802"/>
  <c r="E803"/>
  <c r="F803"/>
  <c r="G803"/>
  <c r="E804"/>
  <c r="F804"/>
  <c r="G804"/>
  <c r="E805"/>
  <c r="F805"/>
  <c r="G805"/>
  <c r="E806"/>
  <c r="F806"/>
  <c r="G806"/>
  <c r="E807"/>
  <c r="F807"/>
  <c r="G807"/>
  <c r="E808"/>
  <c r="F808"/>
  <c r="G808"/>
  <c r="E809"/>
  <c r="F809"/>
  <c r="G809"/>
  <c r="E810"/>
  <c r="F810"/>
  <c r="G810"/>
  <c r="E811"/>
  <c r="F811"/>
  <c r="G811"/>
  <c r="E812"/>
  <c r="F812"/>
  <c r="G812"/>
  <c r="E813"/>
  <c r="F813"/>
  <c r="G813"/>
  <c r="E814"/>
  <c r="F814"/>
  <c r="G814"/>
  <c r="E815"/>
  <c r="F815"/>
  <c r="G815"/>
  <c r="E816"/>
  <c r="F816"/>
  <c r="G816"/>
  <c r="E817"/>
  <c r="F817"/>
  <c r="G817"/>
  <c r="E818"/>
  <c r="F818"/>
  <c r="G818"/>
  <c r="E819"/>
  <c r="F819"/>
  <c r="G819"/>
  <c r="E820"/>
  <c r="F820"/>
  <c r="G820"/>
  <c r="E821"/>
  <c r="F821"/>
  <c r="G821"/>
  <c r="E822"/>
  <c r="F822"/>
  <c r="G822"/>
  <c r="E823"/>
  <c r="F823"/>
  <c r="G823"/>
  <c r="E824"/>
  <c r="F824"/>
  <c r="G824"/>
  <c r="E825"/>
  <c r="F825"/>
  <c r="G825"/>
  <c r="E826"/>
  <c r="F826"/>
  <c r="G826"/>
  <c r="E827"/>
  <c r="F827"/>
  <c r="G827"/>
  <c r="E828"/>
  <c r="F828"/>
  <c r="G828"/>
  <c r="E829"/>
  <c r="F829"/>
  <c r="G829"/>
  <c r="E830"/>
  <c r="F830"/>
  <c r="G830"/>
  <c r="E831"/>
  <c r="F831"/>
  <c r="G831"/>
  <c r="E832"/>
  <c r="F832"/>
  <c r="G832"/>
  <c r="E833"/>
  <c r="F833"/>
  <c r="G833"/>
  <c r="E834"/>
  <c r="F834"/>
  <c r="G834"/>
  <c r="E835"/>
  <c r="F835"/>
  <c r="G835"/>
  <c r="E836"/>
  <c r="F836"/>
  <c r="G836"/>
  <c r="E837"/>
  <c r="F837"/>
  <c r="G837"/>
  <c r="E838"/>
  <c r="F838"/>
  <c r="G838"/>
  <c r="E839"/>
  <c r="F839"/>
  <c r="G839"/>
  <c r="E840"/>
  <c r="F840"/>
  <c r="G840"/>
  <c r="E841"/>
  <c r="F841"/>
  <c r="G841"/>
  <c r="E842"/>
  <c r="F842"/>
  <c r="G842"/>
  <c r="E843"/>
  <c r="F843"/>
  <c r="G843"/>
  <c r="E844"/>
  <c r="F844"/>
  <c r="G844"/>
  <c r="E845"/>
  <c r="F845"/>
  <c r="G845"/>
  <c r="E846"/>
  <c r="F846"/>
  <c r="G846"/>
  <c r="E847"/>
  <c r="F847"/>
  <c r="G847"/>
  <c r="E848"/>
  <c r="F848"/>
  <c r="G848"/>
  <c r="E849"/>
  <c r="F849"/>
  <c r="G849"/>
  <c r="E850"/>
  <c r="F850"/>
  <c r="G850"/>
  <c r="E851"/>
  <c r="F851"/>
  <c r="G851"/>
  <c r="E852"/>
  <c r="F852"/>
  <c r="G852"/>
  <c r="E853"/>
  <c r="F853"/>
  <c r="G853"/>
  <c r="E854"/>
  <c r="F854"/>
  <c r="G854"/>
  <c r="E855"/>
  <c r="F855"/>
  <c r="G855"/>
  <c r="E856"/>
  <c r="F856"/>
  <c r="G856"/>
  <c r="E857"/>
  <c r="F857"/>
  <c r="G857"/>
  <c r="E858"/>
  <c r="F858"/>
  <c r="G858"/>
  <c r="E859"/>
  <c r="F859"/>
  <c r="G859"/>
  <c r="E860"/>
  <c r="F860"/>
  <c r="G860"/>
  <c r="E861"/>
  <c r="F861"/>
  <c r="G861"/>
  <c r="E862"/>
  <c r="F862"/>
  <c r="G862"/>
  <c r="E863"/>
  <c r="F863"/>
  <c r="G863"/>
  <c r="E864"/>
  <c r="F864"/>
  <c r="G864"/>
  <c r="E865"/>
  <c r="F865"/>
  <c r="G865"/>
  <c r="E866"/>
  <c r="F866"/>
  <c r="G866"/>
  <c r="E867"/>
  <c r="F867"/>
  <c r="G867"/>
  <c r="E868"/>
  <c r="F868"/>
  <c r="G868"/>
  <c r="E869"/>
  <c r="F869"/>
  <c r="G869"/>
  <c r="E870"/>
  <c r="F870"/>
  <c r="G870"/>
  <c r="E871"/>
  <c r="F871"/>
  <c r="G871"/>
  <c r="E872"/>
  <c r="F872"/>
  <c r="G872"/>
  <c r="E873"/>
  <c r="F873"/>
  <c r="G873"/>
  <c r="E874"/>
  <c r="F874"/>
  <c r="G874"/>
  <c r="E875"/>
  <c r="F875"/>
  <c r="G875"/>
  <c r="E876"/>
  <c r="F876"/>
  <c r="G876"/>
  <c r="E877"/>
  <c r="F877"/>
  <c r="G877"/>
  <c r="E878"/>
  <c r="F878"/>
  <c r="G878"/>
  <c r="E879"/>
  <c r="F879"/>
  <c r="G879"/>
  <c r="E880"/>
  <c r="F880"/>
  <c r="G880"/>
  <c r="E881"/>
  <c r="F881"/>
  <c r="G881"/>
  <c r="E882"/>
  <c r="F882"/>
  <c r="G882"/>
  <c r="E883"/>
  <c r="F883"/>
  <c r="G883"/>
  <c r="E884"/>
  <c r="F884"/>
  <c r="G884"/>
  <c r="E885"/>
  <c r="F885"/>
  <c r="G885"/>
  <c r="E886"/>
  <c r="F886"/>
  <c r="G886"/>
  <c r="E887"/>
  <c r="F887"/>
  <c r="G887"/>
  <c r="E888"/>
  <c r="F888"/>
  <c r="G888"/>
  <c r="E889"/>
  <c r="F889"/>
  <c r="G889"/>
  <c r="E890"/>
  <c r="F890"/>
  <c r="G890"/>
  <c r="E891"/>
  <c r="F891"/>
  <c r="G891"/>
  <c r="E892"/>
  <c r="F892"/>
  <c r="G892"/>
  <c r="E893"/>
  <c r="F893"/>
  <c r="G893"/>
  <c r="E894"/>
  <c r="F894"/>
  <c r="G894"/>
  <c r="E895"/>
  <c r="F895"/>
  <c r="G895"/>
  <c r="E896"/>
  <c r="F896"/>
  <c r="G896"/>
  <c r="E897"/>
  <c r="F897"/>
  <c r="G897"/>
  <c r="E898"/>
  <c r="F898"/>
  <c r="G898"/>
  <c r="E899"/>
  <c r="F899"/>
  <c r="G899"/>
  <c r="E900"/>
  <c r="F900"/>
  <c r="G900"/>
  <c r="E901"/>
  <c r="F901"/>
  <c r="G901"/>
  <c r="E902"/>
  <c r="F902"/>
  <c r="G902"/>
  <c r="E903"/>
  <c r="F903"/>
  <c r="G903"/>
  <c r="E904"/>
  <c r="F904"/>
  <c r="G904"/>
  <c r="E905"/>
  <c r="F905"/>
  <c r="G905"/>
  <c r="E906"/>
  <c r="F906"/>
  <c r="G906"/>
  <c r="E907"/>
  <c r="F907"/>
  <c r="G907"/>
  <c r="E908"/>
  <c r="F908"/>
  <c r="G908"/>
  <c r="E909"/>
  <c r="F909"/>
  <c r="G909"/>
  <c r="E910"/>
  <c r="F910"/>
  <c r="G910"/>
  <c r="E911"/>
  <c r="F911"/>
  <c r="G911"/>
  <c r="E912"/>
  <c r="F912"/>
  <c r="G912"/>
  <c r="E913"/>
  <c r="F913"/>
  <c r="G913"/>
  <c r="E914"/>
  <c r="F914"/>
  <c r="G914"/>
  <c r="E915"/>
  <c r="F915"/>
  <c r="G915"/>
  <c r="E916"/>
  <c r="F916"/>
  <c r="G916"/>
  <c r="E917"/>
  <c r="F917"/>
  <c r="G917"/>
  <c r="E918"/>
  <c r="F918"/>
  <c r="G918"/>
  <c r="E919"/>
  <c r="F919"/>
  <c r="G919"/>
  <c r="E920"/>
  <c r="F920"/>
  <c r="G920"/>
  <c r="E921"/>
  <c r="F921"/>
  <c r="G921"/>
  <c r="E922"/>
  <c r="F922"/>
  <c r="G922"/>
  <c r="E923"/>
  <c r="F923"/>
  <c r="G923"/>
  <c r="E924"/>
  <c r="F924"/>
  <c r="G924"/>
  <c r="E925"/>
  <c r="F925"/>
  <c r="G925"/>
  <c r="E926"/>
  <c r="F926"/>
  <c r="G926"/>
  <c r="E927"/>
  <c r="F927"/>
  <c r="G927"/>
  <c r="E928"/>
  <c r="F928"/>
  <c r="G928"/>
  <c r="E929"/>
  <c r="F929"/>
  <c r="G929"/>
  <c r="E930"/>
  <c r="F930"/>
  <c r="G930"/>
  <c r="E931"/>
  <c r="F931"/>
  <c r="G931"/>
  <c r="E932"/>
  <c r="F932"/>
  <c r="G932"/>
  <c r="E933"/>
  <c r="F933"/>
  <c r="G933"/>
  <c r="E934"/>
  <c r="F934"/>
  <c r="G934"/>
  <c r="E935"/>
  <c r="F935"/>
  <c r="G935"/>
  <c r="E936"/>
  <c r="F936"/>
  <c r="G936"/>
  <c r="E937"/>
  <c r="F937"/>
  <c r="G937"/>
  <c r="E938"/>
  <c r="F938"/>
  <c r="G938"/>
  <c r="E939"/>
  <c r="F939"/>
  <c r="G939"/>
  <c r="E940"/>
  <c r="F940"/>
  <c r="G940"/>
  <c r="E941"/>
  <c r="F941"/>
  <c r="G941"/>
  <c r="E942"/>
  <c r="F942"/>
  <c r="G942"/>
  <c r="E943"/>
  <c r="F943"/>
  <c r="G943"/>
  <c r="E944"/>
  <c r="F944"/>
  <c r="G944"/>
  <c r="E945"/>
  <c r="F945"/>
  <c r="G945"/>
  <c r="E946"/>
  <c r="F946"/>
  <c r="G946"/>
  <c r="E947"/>
  <c r="F947"/>
  <c r="G947"/>
  <c r="E948"/>
  <c r="F948"/>
  <c r="G948"/>
  <c r="E949"/>
  <c r="F949"/>
  <c r="G949"/>
  <c r="E950"/>
  <c r="F950"/>
  <c r="G950"/>
  <c r="E951"/>
  <c r="F951"/>
  <c r="G951"/>
  <c r="E952"/>
  <c r="F952"/>
  <c r="G952"/>
  <c r="E953"/>
  <c r="F953"/>
  <c r="G953"/>
  <c r="E954"/>
  <c r="F954"/>
  <c r="G954"/>
  <c r="E955"/>
  <c r="F955"/>
  <c r="G955"/>
  <c r="E956"/>
  <c r="F956"/>
  <c r="G956"/>
  <c r="E957"/>
  <c r="F957"/>
  <c r="G957"/>
  <c r="E958"/>
  <c r="F958"/>
  <c r="G958"/>
  <c r="E959"/>
  <c r="F959"/>
  <c r="G959"/>
  <c r="E960"/>
  <c r="F960"/>
  <c r="G960"/>
  <c r="E961"/>
  <c r="F961"/>
  <c r="G961"/>
  <c r="E962"/>
  <c r="F962"/>
  <c r="G962"/>
  <c r="E963"/>
  <c r="F963"/>
  <c r="G963"/>
  <c r="E964"/>
  <c r="F964"/>
  <c r="G964"/>
  <c r="E965"/>
  <c r="F965"/>
  <c r="G965"/>
  <c r="E966"/>
  <c r="F966"/>
  <c r="G966"/>
  <c r="E967"/>
  <c r="F967"/>
  <c r="G967"/>
  <c r="E968"/>
  <c r="F968"/>
  <c r="G968"/>
  <c r="E969"/>
  <c r="F969"/>
  <c r="G969"/>
  <c r="E970"/>
  <c r="F970"/>
  <c r="G970"/>
  <c r="E971"/>
  <c r="F971"/>
  <c r="G971"/>
  <c r="E972"/>
  <c r="F972"/>
  <c r="G972"/>
  <c r="E973"/>
  <c r="F973"/>
  <c r="G973"/>
  <c r="E974"/>
  <c r="F974"/>
  <c r="G974"/>
  <c r="E975"/>
  <c r="F975"/>
  <c r="G975"/>
  <c r="E976"/>
  <c r="F976"/>
  <c r="G976"/>
  <c r="E977"/>
  <c r="F977"/>
  <c r="G977"/>
  <c r="E978"/>
  <c r="F978"/>
  <c r="G978"/>
  <c r="E979"/>
  <c r="F979"/>
  <c r="G979"/>
  <c r="E980"/>
  <c r="F980"/>
  <c r="G980"/>
  <c r="E981"/>
  <c r="F981"/>
  <c r="G981"/>
  <c r="E982"/>
  <c r="F982"/>
  <c r="G982"/>
  <c r="E983"/>
  <c r="F983"/>
  <c r="G983"/>
  <c r="E984"/>
  <c r="F984"/>
  <c r="G984"/>
  <c r="E985"/>
  <c r="F985"/>
  <c r="G985"/>
  <c r="E986"/>
  <c r="F986"/>
  <c r="G986"/>
  <c r="E987"/>
  <c r="F987"/>
  <c r="G987"/>
  <c r="E988"/>
  <c r="F988"/>
  <c r="G988"/>
  <c r="E989"/>
  <c r="F989"/>
  <c r="G989"/>
  <c r="E990"/>
  <c r="F990"/>
  <c r="G990"/>
  <c r="E991"/>
  <c r="F991"/>
  <c r="G991"/>
  <c r="E992"/>
  <c r="F992"/>
  <c r="G992"/>
  <c r="E993"/>
  <c r="F993"/>
  <c r="G993"/>
  <c r="E994"/>
  <c r="F994"/>
  <c r="G994"/>
  <c r="E995"/>
  <c r="F995"/>
  <c r="G995"/>
  <c r="E996"/>
  <c r="F996"/>
  <c r="G996"/>
  <c r="E997"/>
  <c r="F997"/>
  <c r="G997"/>
  <c r="E998"/>
  <c r="F998"/>
  <c r="G998"/>
  <c r="E999"/>
  <c r="F999"/>
  <c r="G999"/>
  <c r="E1000"/>
  <c r="F1000"/>
  <c r="G1000"/>
  <c r="E1001"/>
  <c r="F1001"/>
  <c r="G1001"/>
  <c r="E1002"/>
  <c r="F1002"/>
  <c r="G1002"/>
  <c r="A3" i="5"/>
  <c r="B3"/>
  <c r="C3"/>
  <c r="A4"/>
  <c r="B4"/>
  <c r="C4"/>
  <c r="A5"/>
  <c r="B5"/>
  <c r="C5"/>
  <c r="A6"/>
  <c r="B6"/>
  <c r="C6"/>
  <c r="A7"/>
  <c r="B7"/>
  <c r="C7"/>
  <c r="A8"/>
  <c r="B8"/>
  <c r="C8"/>
  <c r="A9"/>
  <c r="B9"/>
  <c r="C9"/>
  <c r="A10"/>
  <c r="B10"/>
  <c r="C10"/>
  <c r="A11"/>
  <c r="B11"/>
  <c r="C11"/>
  <c r="A12"/>
  <c r="B12"/>
  <c r="C12"/>
  <c r="A13"/>
  <c r="B13"/>
  <c r="C13"/>
  <c r="A14"/>
  <c r="B14"/>
  <c r="C14"/>
  <c r="A15"/>
  <c r="B15"/>
  <c r="C15"/>
  <c r="A16"/>
  <c r="B16"/>
  <c r="C16"/>
  <c r="A17"/>
  <c r="B17"/>
  <c r="C17"/>
  <c r="A18"/>
  <c r="B18"/>
  <c r="C18"/>
  <c r="A19"/>
  <c r="B19"/>
  <c r="C19"/>
  <c r="A20"/>
  <c r="B20"/>
  <c r="C20"/>
  <c r="A21"/>
  <c r="B21"/>
  <c r="C21"/>
  <c r="A22"/>
  <c r="B22"/>
  <c r="C22"/>
  <c r="A23"/>
  <c r="B23"/>
  <c r="C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A40"/>
  <c r="B40"/>
  <c r="C40"/>
  <c r="A41"/>
  <c r="B41"/>
  <c r="C41"/>
  <c r="A42"/>
  <c r="B42"/>
  <c r="C42"/>
  <c r="A43"/>
  <c r="B43"/>
  <c r="C43"/>
  <c r="A44"/>
  <c r="B44"/>
  <c r="C44"/>
  <c r="A45"/>
  <c r="B45"/>
  <c r="C45"/>
  <c r="A46"/>
  <c r="B46"/>
  <c r="C46"/>
  <c r="A47"/>
  <c r="B47"/>
  <c r="C47"/>
  <c r="A48"/>
  <c r="B48"/>
  <c r="C48"/>
  <c r="A49"/>
  <c r="B49"/>
  <c r="C49"/>
  <c r="A50"/>
  <c r="B50"/>
  <c r="C50"/>
  <c r="A51"/>
  <c r="B51"/>
  <c r="C5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68"/>
  <c r="B68"/>
  <c r="C68"/>
  <c r="A69"/>
  <c r="B69"/>
  <c r="C69"/>
  <c r="A70"/>
  <c r="B70"/>
  <c r="C70"/>
  <c r="A71"/>
  <c r="B71"/>
  <c r="C71"/>
  <c r="A72"/>
  <c r="B72"/>
  <c r="C72"/>
  <c r="A73"/>
  <c r="B73"/>
  <c r="C73"/>
  <c r="A74"/>
  <c r="B74"/>
  <c r="C74"/>
  <c r="A75"/>
  <c r="B75"/>
  <c r="C75"/>
  <c r="A76"/>
  <c r="B76"/>
  <c r="C76"/>
  <c r="A77"/>
  <c r="B77"/>
  <c r="C77"/>
  <c r="A78"/>
  <c r="B78"/>
  <c r="C78"/>
  <c r="A79"/>
  <c r="B79"/>
  <c r="C79"/>
  <c r="A80"/>
  <c r="B80"/>
  <c r="C80"/>
  <c r="A81"/>
  <c r="B81"/>
  <c r="C81"/>
  <c r="A82"/>
  <c r="B82"/>
  <c r="C82"/>
  <c r="A83"/>
  <c r="B83"/>
  <c r="C83"/>
  <c r="A84"/>
  <c r="B84"/>
  <c r="C84"/>
  <c r="A85"/>
  <c r="B85"/>
  <c r="C85"/>
  <c r="A86"/>
  <c r="B86"/>
  <c r="C86"/>
  <c r="A87"/>
  <c r="B87"/>
  <c r="C87"/>
  <c r="A88"/>
  <c r="B88"/>
  <c r="C88"/>
  <c r="A89"/>
  <c r="B89"/>
  <c r="C89"/>
  <c r="A90"/>
  <c r="B90"/>
  <c r="C90"/>
  <c r="A91"/>
  <c r="B91"/>
  <c r="C91"/>
  <c r="A92"/>
  <c r="B92"/>
  <c r="C92"/>
  <c r="A93"/>
  <c r="B93"/>
  <c r="C93"/>
  <c r="A94"/>
  <c r="B94"/>
  <c r="C94"/>
  <c r="A95"/>
  <c r="B95"/>
  <c r="C95"/>
  <c r="A96"/>
  <c r="B96"/>
  <c r="C96"/>
  <c r="A97"/>
  <c r="B97"/>
  <c r="C97"/>
  <c r="A98"/>
  <c r="B98"/>
  <c r="C98"/>
  <c r="A99"/>
  <c r="B99"/>
  <c r="C99"/>
  <c r="A100"/>
  <c r="B100"/>
  <c r="C100"/>
  <c r="A101"/>
  <c r="B101"/>
  <c r="C101"/>
  <c r="A102"/>
  <c r="B102"/>
  <c r="C102"/>
  <c r="A103"/>
  <c r="B103"/>
  <c r="C103"/>
  <c r="A104"/>
  <c r="B104"/>
  <c r="C104"/>
  <c r="A105"/>
  <c r="B105"/>
  <c r="C105"/>
  <c r="A106"/>
  <c r="B106"/>
  <c r="C106"/>
  <c r="A107"/>
  <c r="B107"/>
  <c r="C107"/>
  <c r="A108"/>
  <c r="B108"/>
  <c r="C108"/>
  <c r="A109"/>
  <c r="B109"/>
  <c r="C109"/>
  <c r="A110"/>
  <c r="B110"/>
  <c r="C110"/>
  <c r="A111"/>
  <c r="B111"/>
  <c r="C111"/>
  <c r="A112"/>
  <c r="B112"/>
  <c r="C112"/>
  <c r="A113"/>
  <c r="B113"/>
  <c r="C113"/>
  <c r="A114"/>
  <c r="B114"/>
  <c r="C114"/>
  <c r="A115"/>
  <c r="B115"/>
  <c r="C115"/>
  <c r="A116"/>
  <c r="B116"/>
  <c r="C116"/>
  <c r="A117"/>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A137"/>
  <c r="B137"/>
  <c r="C137"/>
  <c r="A138"/>
  <c r="B138"/>
  <c r="C138"/>
  <c r="A139"/>
  <c r="B139"/>
  <c r="C139"/>
  <c r="A140"/>
  <c r="B140"/>
  <c r="C140"/>
  <c r="A141"/>
  <c r="B141"/>
  <c r="C141"/>
  <c r="A142"/>
  <c r="B142"/>
  <c r="C142"/>
  <c r="A143"/>
  <c r="B143"/>
  <c r="C143"/>
  <c r="A144"/>
  <c r="B144"/>
  <c r="C144"/>
  <c r="A145"/>
  <c r="B145"/>
  <c r="C145"/>
  <c r="A146"/>
  <c r="B146"/>
  <c r="C146"/>
  <c r="A147"/>
  <c r="B147"/>
  <c r="C147"/>
  <c r="A148"/>
  <c r="B148"/>
  <c r="C148"/>
  <c r="A149"/>
  <c r="B149"/>
  <c r="C149"/>
  <c r="A150"/>
  <c r="B150"/>
  <c r="C150"/>
  <c r="A151"/>
  <c r="B151"/>
  <c r="C151"/>
  <c r="A152"/>
  <c r="B152"/>
  <c r="C152"/>
  <c r="A153"/>
  <c r="B153"/>
  <c r="C153"/>
  <c r="A154"/>
  <c r="B154"/>
  <c r="C154"/>
  <c r="A155"/>
  <c r="B155"/>
  <c r="C155"/>
  <c r="A156"/>
  <c r="B156"/>
  <c r="C156"/>
  <c r="A157"/>
  <c r="B157"/>
  <c r="C157"/>
  <c r="A158"/>
  <c r="B158"/>
  <c r="C158"/>
  <c r="A159"/>
  <c r="B159"/>
  <c r="C159"/>
  <c r="A160"/>
  <c r="B160"/>
  <c r="C160"/>
  <c r="A161"/>
  <c r="B161"/>
  <c r="C161"/>
  <c r="A162"/>
  <c r="B162"/>
  <c r="C162"/>
  <c r="A163"/>
  <c r="B163"/>
  <c r="C163"/>
  <c r="A164"/>
  <c r="B164"/>
  <c r="C164"/>
  <c r="A165"/>
  <c r="B165"/>
  <c r="C165"/>
  <c r="A166"/>
  <c r="B166"/>
  <c r="C166"/>
  <c r="A167"/>
  <c r="B167"/>
  <c r="C167"/>
  <c r="A168"/>
  <c r="B168"/>
  <c r="C168"/>
  <c r="A169"/>
  <c r="B169"/>
  <c r="C169"/>
  <c r="A170"/>
  <c r="B170"/>
  <c r="C170"/>
  <c r="A171"/>
  <c r="B171"/>
  <c r="C171"/>
  <c r="A172"/>
  <c r="B172"/>
  <c r="C172"/>
  <c r="A173"/>
  <c r="B173"/>
  <c r="C173"/>
  <c r="A174"/>
  <c r="B174"/>
  <c r="C174"/>
  <c r="A175"/>
  <c r="B175"/>
  <c r="C175"/>
  <c r="A176"/>
  <c r="B176"/>
  <c r="C176"/>
  <c r="A177"/>
  <c r="B177"/>
  <c r="C177"/>
  <c r="A178"/>
  <c r="B178"/>
  <c r="C178"/>
  <c r="A179"/>
  <c r="B179"/>
  <c r="C179"/>
  <c r="A180"/>
  <c r="B180"/>
  <c r="C180"/>
  <c r="A181"/>
  <c r="B181"/>
  <c r="C181"/>
  <c r="A182"/>
  <c r="B182"/>
  <c r="C182"/>
  <c r="A183"/>
  <c r="B183"/>
  <c r="C183"/>
  <c r="A184"/>
  <c r="B184"/>
  <c r="C184"/>
  <c r="A185"/>
  <c r="B185"/>
  <c r="C185"/>
  <c r="A186"/>
  <c r="B186"/>
  <c r="C186"/>
  <c r="A187"/>
  <c r="B187"/>
  <c r="C187"/>
  <c r="A188"/>
  <c r="B188"/>
  <c r="C188"/>
  <c r="A189"/>
  <c r="B189"/>
  <c r="C189"/>
  <c r="A190"/>
  <c r="B190"/>
  <c r="C190"/>
  <c r="A191"/>
  <c r="D191" s="1"/>
  <c r="E191" s="1"/>
  <c r="H192" i="2" s="1"/>
  <c r="B191" i="5"/>
  <c r="C191"/>
  <c r="A192"/>
  <c r="B192"/>
  <c r="C192"/>
  <c r="A193"/>
  <c r="B193"/>
  <c r="C193"/>
  <c r="A194"/>
  <c r="B194"/>
  <c r="C194"/>
  <c r="A195"/>
  <c r="B195"/>
  <c r="C195"/>
  <c r="A196"/>
  <c r="B196"/>
  <c r="C196"/>
  <c r="A197"/>
  <c r="B197"/>
  <c r="C197"/>
  <c r="A198"/>
  <c r="B198"/>
  <c r="C198"/>
  <c r="A199"/>
  <c r="B199"/>
  <c r="C199"/>
  <c r="A200"/>
  <c r="B200"/>
  <c r="C200"/>
  <c r="A201"/>
  <c r="B201"/>
  <c r="C201"/>
  <c r="A202"/>
  <c r="B202"/>
  <c r="C202"/>
  <c r="A203"/>
  <c r="B203"/>
  <c r="C203"/>
  <c r="A204"/>
  <c r="B204"/>
  <c r="C204"/>
  <c r="A205"/>
  <c r="B205"/>
  <c r="C205"/>
  <c r="A206"/>
  <c r="B206"/>
  <c r="C206"/>
  <c r="A207"/>
  <c r="B207"/>
  <c r="C207"/>
  <c r="A208"/>
  <c r="B208"/>
  <c r="C208"/>
  <c r="A209"/>
  <c r="B209"/>
  <c r="C209"/>
  <c r="A210"/>
  <c r="B210"/>
  <c r="C210"/>
  <c r="A211"/>
  <c r="B211"/>
  <c r="C211"/>
  <c r="A212"/>
  <c r="B212"/>
  <c r="C212"/>
  <c r="A213"/>
  <c r="B213"/>
  <c r="C213"/>
  <c r="A214"/>
  <c r="B214"/>
  <c r="C214"/>
  <c r="A215"/>
  <c r="B215"/>
  <c r="C215"/>
  <c r="A216"/>
  <c r="B216"/>
  <c r="C216"/>
  <c r="A217"/>
  <c r="B217"/>
  <c r="C217"/>
  <c r="A218"/>
  <c r="B218"/>
  <c r="C218"/>
  <c r="A219"/>
  <c r="B219"/>
  <c r="C219"/>
  <c r="A220"/>
  <c r="B220"/>
  <c r="C220"/>
  <c r="A221"/>
  <c r="B221"/>
  <c r="C221"/>
  <c r="A222"/>
  <c r="B222"/>
  <c r="C222"/>
  <c r="A223"/>
  <c r="B223"/>
  <c r="C223"/>
  <c r="A224"/>
  <c r="B224"/>
  <c r="C224"/>
  <c r="A225"/>
  <c r="B225"/>
  <c r="C225"/>
  <c r="A226"/>
  <c r="B226"/>
  <c r="C226"/>
  <c r="A227"/>
  <c r="B227"/>
  <c r="C227"/>
  <c r="A228"/>
  <c r="B228"/>
  <c r="C228"/>
  <c r="A229"/>
  <c r="B229"/>
  <c r="C229"/>
  <c r="A230"/>
  <c r="B230"/>
  <c r="C230"/>
  <c r="A231"/>
  <c r="B231"/>
  <c r="C231"/>
  <c r="A232"/>
  <c r="B232"/>
  <c r="C232"/>
  <c r="A233"/>
  <c r="B233"/>
  <c r="C233"/>
  <c r="A234"/>
  <c r="B234"/>
  <c r="C234"/>
  <c r="A235"/>
  <c r="B235"/>
  <c r="C235"/>
  <c r="A236"/>
  <c r="B236"/>
  <c r="C236"/>
  <c r="A237"/>
  <c r="B237"/>
  <c r="C237"/>
  <c r="A238"/>
  <c r="B238"/>
  <c r="C238"/>
  <c r="A239"/>
  <c r="B239"/>
  <c r="C239"/>
  <c r="A240"/>
  <c r="B240"/>
  <c r="C240"/>
  <c r="A241"/>
  <c r="B241"/>
  <c r="C241"/>
  <c r="A242"/>
  <c r="B242"/>
  <c r="C242"/>
  <c r="A243"/>
  <c r="B243"/>
  <c r="C243"/>
  <c r="A244"/>
  <c r="B244"/>
  <c r="C244"/>
  <c r="A245"/>
  <c r="B245"/>
  <c r="C245"/>
  <c r="A246"/>
  <c r="B246"/>
  <c r="C246"/>
  <c r="A247"/>
  <c r="B247"/>
  <c r="C247"/>
  <c r="A248"/>
  <c r="B248"/>
  <c r="C248"/>
  <c r="A249"/>
  <c r="B249"/>
  <c r="C249"/>
  <c r="A250"/>
  <c r="B250"/>
  <c r="C250"/>
  <c r="A251"/>
  <c r="B251"/>
  <c r="C251"/>
  <c r="A252"/>
  <c r="B252"/>
  <c r="C252"/>
  <c r="A253"/>
  <c r="B253"/>
  <c r="C253"/>
  <c r="A254"/>
  <c r="B254"/>
  <c r="C254"/>
  <c r="A255"/>
  <c r="B255"/>
  <c r="C255"/>
  <c r="A256"/>
  <c r="B256"/>
  <c r="C256"/>
  <c r="A257"/>
  <c r="B257"/>
  <c r="C257"/>
  <c r="A258"/>
  <c r="B258"/>
  <c r="C258"/>
  <c r="A259"/>
  <c r="B259"/>
  <c r="C259"/>
  <c r="A260"/>
  <c r="B260"/>
  <c r="C260"/>
  <c r="A261"/>
  <c r="B261"/>
  <c r="C261"/>
  <c r="A262"/>
  <c r="B262"/>
  <c r="C262"/>
  <c r="A263"/>
  <c r="B263"/>
  <c r="C263"/>
  <c r="A264"/>
  <c r="B264"/>
  <c r="C264"/>
  <c r="A265"/>
  <c r="B265"/>
  <c r="C265"/>
  <c r="A266"/>
  <c r="B266"/>
  <c r="C266"/>
  <c r="A267"/>
  <c r="B267"/>
  <c r="C267"/>
  <c r="A268"/>
  <c r="B268"/>
  <c r="C268"/>
  <c r="A269"/>
  <c r="B269"/>
  <c r="C269"/>
  <c r="A270"/>
  <c r="B270"/>
  <c r="C270"/>
  <c r="A271"/>
  <c r="B271"/>
  <c r="C271"/>
  <c r="A272"/>
  <c r="B272"/>
  <c r="C272"/>
  <c r="A273"/>
  <c r="B273"/>
  <c r="C273"/>
  <c r="A274"/>
  <c r="B274"/>
  <c r="C274"/>
  <c r="A275"/>
  <c r="B275"/>
  <c r="C275"/>
  <c r="A276"/>
  <c r="B276"/>
  <c r="C276"/>
  <c r="A277"/>
  <c r="B277"/>
  <c r="C277"/>
  <c r="A278"/>
  <c r="B278"/>
  <c r="C278"/>
  <c r="A279"/>
  <c r="B279"/>
  <c r="C279"/>
  <c r="A280"/>
  <c r="B280"/>
  <c r="C280"/>
  <c r="A281"/>
  <c r="B281"/>
  <c r="C281"/>
  <c r="A282"/>
  <c r="B282"/>
  <c r="C282"/>
  <c r="A283"/>
  <c r="B283"/>
  <c r="C283"/>
  <c r="A284"/>
  <c r="B284"/>
  <c r="C284"/>
  <c r="A285"/>
  <c r="B285"/>
  <c r="C285"/>
  <c r="A286"/>
  <c r="B286"/>
  <c r="C286"/>
  <c r="A287"/>
  <c r="B287"/>
  <c r="C287"/>
  <c r="A288"/>
  <c r="B288"/>
  <c r="C288"/>
  <c r="A289"/>
  <c r="B289"/>
  <c r="C289"/>
  <c r="A290"/>
  <c r="B290"/>
  <c r="C290"/>
  <c r="A291"/>
  <c r="B291"/>
  <c r="C291"/>
  <c r="A292"/>
  <c r="B292"/>
  <c r="C292"/>
  <c r="A293"/>
  <c r="B293"/>
  <c r="C293"/>
  <c r="A294"/>
  <c r="B294"/>
  <c r="C294"/>
  <c r="A295"/>
  <c r="B295"/>
  <c r="C295"/>
  <c r="A296"/>
  <c r="B296"/>
  <c r="C296"/>
  <c r="A297"/>
  <c r="B297"/>
  <c r="C297"/>
  <c r="A298"/>
  <c r="B298"/>
  <c r="C298"/>
  <c r="A299"/>
  <c r="B299"/>
  <c r="C299"/>
  <c r="A300"/>
  <c r="B300"/>
  <c r="C300"/>
  <c r="A301"/>
  <c r="B301"/>
  <c r="C301"/>
  <c r="A302"/>
  <c r="B302"/>
  <c r="C302"/>
  <c r="A303"/>
  <c r="B303"/>
  <c r="C303"/>
  <c r="A304"/>
  <c r="B304"/>
  <c r="C304"/>
  <c r="A305"/>
  <c r="B305"/>
  <c r="C305"/>
  <c r="A306"/>
  <c r="B306"/>
  <c r="C306"/>
  <c r="A307"/>
  <c r="B307"/>
  <c r="C307"/>
  <c r="A308"/>
  <c r="B308"/>
  <c r="C308"/>
  <c r="A309"/>
  <c r="B309"/>
  <c r="C309"/>
  <c r="A310"/>
  <c r="B310"/>
  <c r="C310"/>
  <c r="A311"/>
  <c r="B311"/>
  <c r="C311"/>
  <c r="A312"/>
  <c r="B312"/>
  <c r="C312"/>
  <c r="A313"/>
  <c r="B313"/>
  <c r="C313"/>
  <c r="A314"/>
  <c r="B314"/>
  <c r="C314"/>
  <c r="A315"/>
  <c r="B315"/>
  <c r="C315"/>
  <c r="A316"/>
  <c r="B316"/>
  <c r="C316"/>
  <c r="A317"/>
  <c r="B317"/>
  <c r="C317"/>
  <c r="A318"/>
  <c r="B318"/>
  <c r="C318"/>
  <c r="A319"/>
  <c r="B319"/>
  <c r="C319"/>
  <c r="A320"/>
  <c r="B320"/>
  <c r="C320"/>
  <c r="A321"/>
  <c r="B321"/>
  <c r="C321"/>
  <c r="A322"/>
  <c r="B322"/>
  <c r="C322"/>
  <c r="A323"/>
  <c r="B323"/>
  <c r="C323"/>
  <c r="A324"/>
  <c r="B324"/>
  <c r="C324"/>
  <c r="A325"/>
  <c r="B325"/>
  <c r="C325"/>
  <c r="A326"/>
  <c r="B326"/>
  <c r="C326"/>
  <c r="A327"/>
  <c r="B327"/>
  <c r="C327"/>
  <c r="A328"/>
  <c r="B328"/>
  <c r="C328"/>
  <c r="A329"/>
  <c r="B329"/>
  <c r="C329"/>
  <c r="A330"/>
  <c r="B330"/>
  <c r="C330"/>
  <c r="A331"/>
  <c r="B331"/>
  <c r="C331"/>
  <c r="A332"/>
  <c r="B332"/>
  <c r="C332"/>
  <c r="A333"/>
  <c r="B333"/>
  <c r="C333"/>
  <c r="A334"/>
  <c r="B334"/>
  <c r="C334"/>
  <c r="A335"/>
  <c r="B335"/>
  <c r="C335"/>
  <c r="A336"/>
  <c r="B336"/>
  <c r="C336"/>
  <c r="A337"/>
  <c r="B337"/>
  <c r="C337"/>
  <c r="A338"/>
  <c r="B338"/>
  <c r="C338"/>
  <c r="A339"/>
  <c r="B339"/>
  <c r="C339"/>
  <c r="A340"/>
  <c r="B340"/>
  <c r="C340"/>
  <c r="A341"/>
  <c r="B341"/>
  <c r="C341"/>
  <c r="A342"/>
  <c r="B342"/>
  <c r="C342"/>
  <c r="A343"/>
  <c r="B343"/>
  <c r="C343"/>
  <c r="A344"/>
  <c r="B344"/>
  <c r="C344"/>
  <c r="A345"/>
  <c r="B345"/>
  <c r="C345"/>
  <c r="A346"/>
  <c r="B346"/>
  <c r="C346"/>
  <c r="A347"/>
  <c r="B347"/>
  <c r="C347"/>
  <c r="A348"/>
  <c r="B348"/>
  <c r="C348"/>
  <c r="A349"/>
  <c r="B349"/>
  <c r="C349"/>
  <c r="A350"/>
  <c r="B350"/>
  <c r="C350"/>
  <c r="A351"/>
  <c r="B351"/>
  <c r="C351"/>
  <c r="A352"/>
  <c r="B352"/>
  <c r="C352"/>
  <c r="A353"/>
  <c r="B353"/>
  <c r="C353"/>
  <c r="A354"/>
  <c r="B354"/>
  <c r="C354"/>
  <c r="A355"/>
  <c r="B355"/>
  <c r="C355"/>
  <c r="A356"/>
  <c r="B356"/>
  <c r="C356"/>
  <c r="A357"/>
  <c r="B357"/>
  <c r="C357"/>
  <c r="A358"/>
  <c r="B358"/>
  <c r="C358"/>
  <c r="A359"/>
  <c r="B359"/>
  <c r="C359"/>
  <c r="A360"/>
  <c r="B360"/>
  <c r="C360"/>
  <c r="A361"/>
  <c r="B361"/>
  <c r="C361"/>
  <c r="A362"/>
  <c r="B362"/>
  <c r="C362"/>
  <c r="A363"/>
  <c r="B363"/>
  <c r="C363"/>
  <c r="A364"/>
  <c r="B364"/>
  <c r="C364"/>
  <c r="A365"/>
  <c r="B365"/>
  <c r="C365"/>
  <c r="A366"/>
  <c r="B366"/>
  <c r="C366"/>
  <c r="A367"/>
  <c r="B367"/>
  <c r="C367"/>
  <c r="A368"/>
  <c r="B368"/>
  <c r="C368"/>
  <c r="A369"/>
  <c r="B369"/>
  <c r="C369"/>
  <c r="A370"/>
  <c r="B370"/>
  <c r="C370"/>
  <c r="A371"/>
  <c r="B371"/>
  <c r="C371"/>
  <c r="A372"/>
  <c r="B372"/>
  <c r="C372"/>
  <c r="A373"/>
  <c r="B373"/>
  <c r="C373"/>
  <c r="A374"/>
  <c r="B374"/>
  <c r="C374"/>
  <c r="A375"/>
  <c r="B375"/>
  <c r="C375"/>
  <c r="A376"/>
  <c r="B376"/>
  <c r="C376"/>
  <c r="A377"/>
  <c r="B377"/>
  <c r="C377"/>
  <c r="A378"/>
  <c r="B378"/>
  <c r="C378"/>
  <c r="A379"/>
  <c r="B379"/>
  <c r="C379"/>
  <c r="A380"/>
  <c r="B380"/>
  <c r="C380"/>
  <c r="A381"/>
  <c r="B381"/>
  <c r="C381"/>
  <c r="A382"/>
  <c r="B382"/>
  <c r="C382"/>
  <c r="A383"/>
  <c r="B383"/>
  <c r="C383"/>
  <c r="A384"/>
  <c r="B384"/>
  <c r="C384"/>
  <c r="A385"/>
  <c r="B385"/>
  <c r="C385"/>
  <c r="A386"/>
  <c r="B386"/>
  <c r="C386"/>
  <c r="A387"/>
  <c r="B387"/>
  <c r="C387"/>
  <c r="A388"/>
  <c r="B388"/>
  <c r="C388"/>
  <c r="A389"/>
  <c r="B389"/>
  <c r="C389"/>
  <c r="A390"/>
  <c r="B390"/>
  <c r="C390"/>
  <c r="A391"/>
  <c r="B391"/>
  <c r="C391"/>
  <c r="A392"/>
  <c r="B392"/>
  <c r="C392"/>
  <c r="A393"/>
  <c r="B393"/>
  <c r="C393"/>
  <c r="A394"/>
  <c r="B394"/>
  <c r="C394"/>
  <c r="A395"/>
  <c r="B395"/>
  <c r="C395"/>
  <c r="A396"/>
  <c r="B396"/>
  <c r="C396"/>
  <c r="A397"/>
  <c r="B397"/>
  <c r="C397"/>
  <c r="A398"/>
  <c r="B398"/>
  <c r="C398"/>
  <c r="A399"/>
  <c r="B399"/>
  <c r="C399"/>
  <c r="A400"/>
  <c r="B400"/>
  <c r="C400"/>
  <c r="A401"/>
  <c r="B401"/>
  <c r="C401"/>
  <c r="A402"/>
  <c r="B402"/>
  <c r="C402"/>
  <c r="A403"/>
  <c r="B403"/>
  <c r="C403"/>
  <c r="A404"/>
  <c r="B404"/>
  <c r="C404"/>
  <c r="A405"/>
  <c r="B405"/>
  <c r="C405"/>
  <c r="A406"/>
  <c r="B406"/>
  <c r="C406"/>
  <c r="A407"/>
  <c r="B407"/>
  <c r="C407"/>
  <c r="A408"/>
  <c r="B408"/>
  <c r="C408"/>
  <c r="A409"/>
  <c r="B409"/>
  <c r="C409"/>
  <c r="A410"/>
  <c r="B410"/>
  <c r="C410"/>
  <c r="A411"/>
  <c r="B411"/>
  <c r="C411"/>
  <c r="A412"/>
  <c r="B412"/>
  <c r="C412"/>
  <c r="A413"/>
  <c r="B413"/>
  <c r="C413"/>
  <c r="A414"/>
  <c r="B414"/>
  <c r="C414"/>
  <c r="A415"/>
  <c r="B415"/>
  <c r="C415"/>
  <c r="A416"/>
  <c r="B416"/>
  <c r="C416"/>
  <c r="A417"/>
  <c r="B417"/>
  <c r="C417"/>
  <c r="A418"/>
  <c r="B418"/>
  <c r="C418"/>
  <c r="A419"/>
  <c r="B419"/>
  <c r="C419"/>
  <c r="A420"/>
  <c r="B420"/>
  <c r="C420"/>
  <c r="A421"/>
  <c r="B421"/>
  <c r="C421"/>
  <c r="A422"/>
  <c r="B422"/>
  <c r="C422"/>
  <c r="A423"/>
  <c r="B423"/>
  <c r="C423"/>
  <c r="A424"/>
  <c r="B424"/>
  <c r="C424"/>
  <c r="A425"/>
  <c r="B425"/>
  <c r="C425"/>
  <c r="A426"/>
  <c r="B426"/>
  <c r="C426"/>
  <c r="A427"/>
  <c r="B427"/>
  <c r="C427"/>
  <c r="A428"/>
  <c r="B428"/>
  <c r="C428"/>
  <c r="A429"/>
  <c r="B429"/>
  <c r="C429"/>
  <c r="A430"/>
  <c r="B430"/>
  <c r="C430"/>
  <c r="A431"/>
  <c r="B431"/>
  <c r="C431"/>
  <c r="A432"/>
  <c r="B432"/>
  <c r="C432"/>
  <c r="A433"/>
  <c r="B433"/>
  <c r="C433"/>
  <c r="A434"/>
  <c r="B434"/>
  <c r="C434"/>
  <c r="A435"/>
  <c r="B435"/>
  <c r="C435"/>
  <c r="A436"/>
  <c r="B436"/>
  <c r="C436"/>
  <c r="A437"/>
  <c r="B437"/>
  <c r="C437"/>
  <c r="A438"/>
  <c r="B438"/>
  <c r="C438"/>
  <c r="A439"/>
  <c r="B439"/>
  <c r="C439"/>
  <c r="A440"/>
  <c r="B440"/>
  <c r="C440"/>
  <c r="A441"/>
  <c r="B441"/>
  <c r="C441"/>
  <c r="A442"/>
  <c r="B442"/>
  <c r="C442"/>
  <c r="A443"/>
  <c r="B443"/>
  <c r="C443"/>
  <c r="A444"/>
  <c r="B444"/>
  <c r="C444"/>
  <c r="A445"/>
  <c r="B445"/>
  <c r="C445"/>
  <c r="A446"/>
  <c r="B446"/>
  <c r="C446"/>
  <c r="A447"/>
  <c r="B447"/>
  <c r="C447"/>
  <c r="A448"/>
  <c r="B448"/>
  <c r="C448"/>
  <c r="A449"/>
  <c r="B449"/>
  <c r="C449"/>
  <c r="A450"/>
  <c r="B450"/>
  <c r="C450"/>
  <c r="A451"/>
  <c r="B451"/>
  <c r="C451"/>
  <c r="A452"/>
  <c r="B452"/>
  <c r="C452"/>
  <c r="A453"/>
  <c r="B453"/>
  <c r="C453"/>
  <c r="A454"/>
  <c r="B454"/>
  <c r="C454"/>
  <c r="A455"/>
  <c r="B455"/>
  <c r="C455"/>
  <c r="A456"/>
  <c r="B456"/>
  <c r="C456"/>
  <c r="A457"/>
  <c r="B457"/>
  <c r="C457"/>
  <c r="A458"/>
  <c r="B458"/>
  <c r="C458"/>
  <c r="A459"/>
  <c r="B459"/>
  <c r="C459"/>
  <c r="A460"/>
  <c r="B460"/>
  <c r="C460"/>
  <c r="A461"/>
  <c r="B461"/>
  <c r="C461"/>
  <c r="A462"/>
  <c r="B462"/>
  <c r="C462"/>
  <c r="A463"/>
  <c r="B463"/>
  <c r="C463"/>
  <c r="A464"/>
  <c r="B464"/>
  <c r="C464"/>
  <c r="A465"/>
  <c r="B465"/>
  <c r="C465"/>
  <c r="A466"/>
  <c r="B466"/>
  <c r="C466"/>
  <c r="A467"/>
  <c r="B467"/>
  <c r="C467"/>
  <c r="A468"/>
  <c r="B468"/>
  <c r="C468"/>
  <c r="A469"/>
  <c r="B469"/>
  <c r="C469"/>
  <c r="A470"/>
  <c r="B470"/>
  <c r="C470"/>
  <c r="A471"/>
  <c r="B471"/>
  <c r="C471"/>
  <c r="A472"/>
  <c r="B472"/>
  <c r="C472"/>
  <c r="A473"/>
  <c r="B473"/>
  <c r="C473"/>
  <c r="A474"/>
  <c r="B474"/>
  <c r="C474"/>
  <c r="A475"/>
  <c r="B475"/>
  <c r="C475"/>
  <c r="A476"/>
  <c r="B476"/>
  <c r="C476"/>
  <c r="A477"/>
  <c r="B477"/>
  <c r="C477"/>
  <c r="A478"/>
  <c r="B478"/>
  <c r="C478"/>
  <c r="A479"/>
  <c r="B479"/>
  <c r="C479"/>
  <c r="A480"/>
  <c r="B480"/>
  <c r="C480"/>
  <c r="A481"/>
  <c r="B481"/>
  <c r="C481"/>
  <c r="A482"/>
  <c r="B482"/>
  <c r="C482"/>
  <c r="A483"/>
  <c r="B483"/>
  <c r="C483"/>
  <c r="A484"/>
  <c r="B484"/>
  <c r="C484"/>
  <c r="A485"/>
  <c r="B485"/>
  <c r="C485"/>
  <c r="A486"/>
  <c r="B486"/>
  <c r="C486"/>
  <c r="A487"/>
  <c r="B487"/>
  <c r="C487"/>
  <c r="A488"/>
  <c r="B488"/>
  <c r="C488"/>
  <c r="A489"/>
  <c r="B489"/>
  <c r="C489"/>
  <c r="A490"/>
  <c r="B490"/>
  <c r="C490"/>
  <c r="A491"/>
  <c r="B491"/>
  <c r="C491"/>
  <c r="A492"/>
  <c r="B492"/>
  <c r="C492"/>
  <c r="A493"/>
  <c r="B493"/>
  <c r="C493"/>
  <c r="A494"/>
  <c r="B494"/>
  <c r="C494"/>
  <c r="A495"/>
  <c r="B495"/>
  <c r="C495"/>
  <c r="A496"/>
  <c r="B496"/>
  <c r="C496"/>
  <c r="A497"/>
  <c r="B497"/>
  <c r="C497"/>
  <c r="A498"/>
  <c r="B498"/>
  <c r="C498"/>
  <c r="A499"/>
  <c r="D499" s="1"/>
  <c r="E499" s="1"/>
  <c r="B499"/>
  <c r="C499"/>
  <c r="A500"/>
  <c r="D500" s="1"/>
  <c r="B500"/>
  <c r="C500"/>
  <c r="A501"/>
  <c r="D501" s="1"/>
  <c r="E501" s="1"/>
  <c r="B501"/>
  <c r="C501"/>
  <c r="A502"/>
  <c r="D502" s="1"/>
  <c r="B502"/>
  <c r="C502"/>
  <c r="A503"/>
  <c r="D503" s="1"/>
  <c r="E503" s="1"/>
  <c r="B503"/>
  <c r="C503"/>
  <c r="A504"/>
  <c r="D504" s="1"/>
  <c r="B504"/>
  <c r="C504"/>
  <c r="A505"/>
  <c r="D505" s="1"/>
  <c r="E505" s="1"/>
  <c r="B505"/>
  <c r="C505"/>
  <c r="A506"/>
  <c r="D506" s="1"/>
  <c r="B506"/>
  <c r="C506"/>
  <c r="A507"/>
  <c r="D507" s="1"/>
  <c r="E507" s="1"/>
  <c r="B507"/>
  <c r="C507"/>
  <c r="A508"/>
  <c r="D508" s="1"/>
  <c r="B508"/>
  <c r="C508"/>
  <c r="A509"/>
  <c r="D509" s="1"/>
  <c r="E509" s="1"/>
  <c r="B509"/>
  <c r="C509"/>
  <c r="A510"/>
  <c r="D510" s="1"/>
  <c r="B510"/>
  <c r="C510"/>
  <c r="A511"/>
  <c r="D511" s="1"/>
  <c r="E511" s="1"/>
  <c r="B511"/>
  <c r="C511"/>
  <c r="A512"/>
  <c r="D512" s="1"/>
  <c r="B512"/>
  <c r="C512"/>
  <c r="A513"/>
  <c r="D513" s="1"/>
  <c r="E513" s="1"/>
  <c r="B513"/>
  <c r="C513"/>
  <c r="A514"/>
  <c r="B514"/>
  <c r="C514"/>
  <c r="A515"/>
  <c r="B515"/>
  <c r="C515"/>
  <c r="A516"/>
  <c r="B516"/>
  <c r="C516"/>
  <c r="A517"/>
  <c r="B517"/>
  <c r="C517"/>
  <c r="A518"/>
  <c r="B518"/>
  <c r="C518"/>
  <c r="A519"/>
  <c r="D519" s="1"/>
  <c r="I519" s="1"/>
  <c r="B519"/>
  <c r="C519"/>
  <c r="A520"/>
  <c r="B520"/>
  <c r="C520"/>
  <c r="A521"/>
  <c r="D521" s="1"/>
  <c r="I521" s="1"/>
  <c r="B521"/>
  <c r="C521"/>
  <c r="A522"/>
  <c r="B522"/>
  <c r="C522"/>
  <c r="A523"/>
  <c r="D523" s="1"/>
  <c r="I523" s="1"/>
  <c r="B523"/>
  <c r="C523"/>
  <c r="A524"/>
  <c r="B524"/>
  <c r="C524"/>
  <c r="A525"/>
  <c r="D525" s="1"/>
  <c r="I525" s="1"/>
  <c r="B525"/>
  <c r="C525"/>
  <c r="A526"/>
  <c r="B526"/>
  <c r="C526"/>
  <c r="A527"/>
  <c r="D527" s="1"/>
  <c r="I527" s="1"/>
  <c r="B527"/>
  <c r="C527"/>
  <c r="A528"/>
  <c r="B528"/>
  <c r="C528"/>
  <c r="A529"/>
  <c r="D529" s="1"/>
  <c r="I529" s="1"/>
  <c r="B529"/>
  <c r="C529"/>
  <c r="A530"/>
  <c r="B530"/>
  <c r="C530"/>
  <c r="A531"/>
  <c r="D531" s="1"/>
  <c r="I531" s="1"/>
  <c r="B531"/>
  <c r="C531"/>
  <c r="A532"/>
  <c r="B532"/>
  <c r="C532"/>
  <c r="A533"/>
  <c r="D533" s="1"/>
  <c r="I533" s="1"/>
  <c r="B533"/>
  <c r="C533"/>
  <c r="A534"/>
  <c r="B534"/>
  <c r="C534"/>
  <c r="A535"/>
  <c r="D535" s="1"/>
  <c r="I535" s="1"/>
  <c r="B535"/>
  <c r="C535"/>
  <c r="A536"/>
  <c r="B536"/>
  <c r="C536"/>
  <c r="A537"/>
  <c r="D537" s="1"/>
  <c r="I537" s="1"/>
  <c r="B537"/>
  <c r="C537"/>
  <c r="A538"/>
  <c r="B538"/>
  <c r="C538"/>
  <c r="A539"/>
  <c r="D539" s="1"/>
  <c r="I539" s="1"/>
  <c r="B539"/>
  <c r="C539"/>
  <c r="A540"/>
  <c r="B540"/>
  <c r="C540"/>
  <c r="A541"/>
  <c r="D541" s="1"/>
  <c r="I541" s="1"/>
  <c r="B541"/>
  <c r="C541"/>
  <c r="A542"/>
  <c r="B542"/>
  <c r="C542"/>
  <c r="A543"/>
  <c r="D543" s="1"/>
  <c r="I543" s="1"/>
  <c r="B543"/>
  <c r="C543"/>
  <c r="A544"/>
  <c r="B544"/>
  <c r="C544"/>
  <c r="A545"/>
  <c r="D545" s="1"/>
  <c r="I545" s="1"/>
  <c r="B545"/>
  <c r="C545"/>
  <c r="A546"/>
  <c r="B546"/>
  <c r="C546"/>
  <c r="A547"/>
  <c r="D547" s="1"/>
  <c r="I547" s="1"/>
  <c r="B547"/>
  <c r="C547"/>
  <c r="A548"/>
  <c r="B548"/>
  <c r="C548"/>
  <c r="A549"/>
  <c r="D549" s="1"/>
  <c r="I549" s="1"/>
  <c r="B549"/>
  <c r="C549"/>
  <c r="A550"/>
  <c r="B550"/>
  <c r="C550"/>
  <c r="A551"/>
  <c r="D551" s="1"/>
  <c r="I551" s="1"/>
  <c r="B551"/>
  <c r="C551"/>
  <c r="A552"/>
  <c r="B552"/>
  <c r="C552"/>
  <c r="A553"/>
  <c r="D553" s="1"/>
  <c r="I553" s="1"/>
  <c r="B553"/>
  <c r="C553"/>
  <c r="A554"/>
  <c r="B554"/>
  <c r="C554"/>
  <c r="A555"/>
  <c r="B555"/>
  <c r="C555"/>
  <c r="A556"/>
  <c r="B556"/>
  <c r="C556"/>
  <c r="A557"/>
  <c r="D557" s="1"/>
  <c r="I557" s="1"/>
  <c r="B557"/>
  <c r="C557"/>
  <c r="A558"/>
  <c r="B558"/>
  <c r="C558"/>
  <c r="A559"/>
  <c r="B559"/>
  <c r="C559"/>
  <c r="A560"/>
  <c r="B560"/>
  <c r="C560"/>
  <c r="A561"/>
  <c r="D561" s="1"/>
  <c r="I561" s="1"/>
  <c r="B561"/>
  <c r="C561"/>
  <c r="A562"/>
  <c r="B562"/>
  <c r="C562"/>
  <c r="A563"/>
  <c r="B563"/>
  <c r="C563"/>
  <c r="A564"/>
  <c r="B564"/>
  <c r="C564"/>
  <c r="A565"/>
  <c r="D565" s="1"/>
  <c r="I565" s="1"/>
  <c r="B565"/>
  <c r="C565"/>
  <c r="A566"/>
  <c r="B566"/>
  <c r="C566"/>
  <c r="A567"/>
  <c r="B567"/>
  <c r="C567"/>
  <c r="A568"/>
  <c r="B568"/>
  <c r="C568"/>
  <c r="A569"/>
  <c r="D569" s="1"/>
  <c r="I569" s="1"/>
  <c r="B569"/>
  <c r="C569"/>
  <c r="A570"/>
  <c r="B570"/>
  <c r="C570"/>
  <c r="A571"/>
  <c r="B571"/>
  <c r="C571"/>
  <c r="A572"/>
  <c r="B572"/>
  <c r="C572"/>
  <c r="A573"/>
  <c r="D573" s="1"/>
  <c r="I573" s="1"/>
  <c r="B573"/>
  <c r="C573"/>
  <c r="A574"/>
  <c r="B574"/>
  <c r="C574"/>
  <c r="A575"/>
  <c r="B575"/>
  <c r="C575"/>
  <c r="A576"/>
  <c r="B576"/>
  <c r="C576"/>
  <c r="A577"/>
  <c r="D577" s="1"/>
  <c r="I577" s="1"/>
  <c r="B577"/>
  <c r="C577"/>
  <c r="A578"/>
  <c r="B578"/>
  <c r="C578"/>
  <c r="A579"/>
  <c r="B579"/>
  <c r="C579"/>
  <c r="A580"/>
  <c r="B580"/>
  <c r="C580"/>
  <c r="A581"/>
  <c r="D581" s="1"/>
  <c r="I581" s="1"/>
  <c r="B581"/>
  <c r="C581"/>
  <c r="A582"/>
  <c r="B582"/>
  <c r="C582"/>
  <c r="A583"/>
  <c r="B583"/>
  <c r="C583"/>
  <c r="A584"/>
  <c r="B584"/>
  <c r="C584"/>
  <c r="A585"/>
  <c r="D585" s="1"/>
  <c r="I585" s="1"/>
  <c r="B585"/>
  <c r="C585"/>
  <c r="A586"/>
  <c r="B586"/>
  <c r="C586"/>
  <c r="A587"/>
  <c r="B587"/>
  <c r="C587"/>
  <c r="A588"/>
  <c r="B588"/>
  <c r="C588"/>
  <c r="A589"/>
  <c r="D589" s="1"/>
  <c r="I589" s="1"/>
  <c r="B589"/>
  <c r="C589"/>
  <c r="A590"/>
  <c r="B590"/>
  <c r="C590"/>
  <c r="A591"/>
  <c r="B591"/>
  <c r="C591"/>
  <c r="A592"/>
  <c r="B592"/>
  <c r="C592"/>
  <c r="A593"/>
  <c r="D593" s="1"/>
  <c r="I593" s="1"/>
  <c r="B593"/>
  <c r="C593"/>
  <c r="A594"/>
  <c r="B594"/>
  <c r="C594"/>
  <c r="A595"/>
  <c r="D595" s="1"/>
  <c r="I595" s="1"/>
  <c r="B595"/>
  <c r="C595"/>
  <c r="A596"/>
  <c r="B596"/>
  <c r="C596"/>
  <c r="A597"/>
  <c r="D597" s="1"/>
  <c r="I597" s="1"/>
  <c r="B597"/>
  <c r="C597"/>
  <c r="A598"/>
  <c r="B598"/>
  <c r="C598"/>
  <c r="A599"/>
  <c r="D599" s="1"/>
  <c r="I599" s="1"/>
  <c r="B599"/>
  <c r="C599"/>
  <c r="A600"/>
  <c r="B600"/>
  <c r="C600"/>
  <c r="A601"/>
  <c r="D601" s="1"/>
  <c r="I601" s="1"/>
  <c r="B601"/>
  <c r="C601"/>
  <c r="A602"/>
  <c r="B602"/>
  <c r="C602"/>
  <c r="A603"/>
  <c r="D603" s="1"/>
  <c r="I603" s="1"/>
  <c r="B603"/>
  <c r="C603"/>
  <c r="A604"/>
  <c r="B604"/>
  <c r="C604"/>
  <c r="A605"/>
  <c r="D605" s="1"/>
  <c r="I605" s="1"/>
  <c r="B605"/>
  <c r="C605"/>
  <c r="A606"/>
  <c r="B606"/>
  <c r="C606"/>
  <c r="A607"/>
  <c r="D607" s="1"/>
  <c r="I607" s="1"/>
  <c r="B607"/>
  <c r="C607"/>
  <c r="A608"/>
  <c r="B608"/>
  <c r="C608"/>
  <c r="A609"/>
  <c r="D609" s="1"/>
  <c r="I609" s="1"/>
  <c r="B609"/>
  <c r="C609"/>
  <c r="A610"/>
  <c r="B610"/>
  <c r="C610"/>
  <c r="A611"/>
  <c r="D611" s="1"/>
  <c r="I611" s="1"/>
  <c r="B611"/>
  <c r="C611"/>
  <c r="A612"/>
  <c r="B612"/>
  <c r="C612"/>
  <c r="A613"/>
  <c r="D613" s="1"/>
  <c r="I613" s="1"/>
  <c r="B613"/>
  <c r="C613"/>
  <c r="A614"/>
  <c r="B614"/>
  <c r="C614"/>
  <c r="A615"/>
  <c r="D615" s="1"/>
  <c r="I615" s="1"/>
  <c r="B615"/>
  <c r="C615"/>
  <c r="A616"/>
  <c r="B616"/>
  <c r="C616"/>
  <c r="A617"/>
  <c r="D617" s="1"/>
  <c r="I617" s="1"/>
  <c r="B617"/>
  <c r="C617"/>
  <c r="A618"/>
  <c r="B618"/>
  <c r="C618"/>
  <c r="A619"/>
  <c r="D619" s="1"/>
  <c r="I619" s="1"/>
  <c r="B619"/>
  <c r="C619"/>
  <c r="A620"/>
  <c r="B620"/>
  <c r="C620"/>
  <c r="A621"/>
  <c r="D621" s="1"/>
  <c r="I621" s="1"/>
  <c r="B621"/>
  <c r="C621"/>
  <c r="A622"/>
  <c r="B622"/>
  <c r="C622"/>
  <c r="A623"/>
  <c r="D623" s="1"/>
  <c r="I623" s="1"/>
  <c r="B623"/>
  <c r="C623"/>
  <c r="A624"/>
  <c r="B624"/>
  <c r="C624"/>
  <c r="A625"/>
  <c r="D625" s="1"/>
  <c r="I625" s="1"/>
  <c r="B625"/>
  <c r="C625"/>
  <c r="A626"/>
  <c r="B626"/>
  <c r="C626"/>
  <c r="A627"/>
  <c r="D627" s="1"/>
  <c r="I627" s="1"/>
  <c r="B627"/>
  <c r="C627"/>
  <c r="A628"/>
  <c r="B628"/>
  <c r="C628"/>
  <c r="A629"/>
  <c r="D629" s="1"/>
  <c r="I629" s="1"/>
  <c r="B629"/>
  <c r="C629"/>
  <c r="A630"/>
  <c r="B630"/>
  <c r="C630"/>
  <c r="A631"/>
  <c r="D631" s="1"/>
  <c r="I631" s="1"/>
  <c r="B631"/>
  <c r="C631"/>
  <c r="A632"/>
  <c r="B632"/>
  <c r="C632"/>
  <c r="A633"/>
  <c r="D633" s="1"/>
  <c r="I633" s="1"/>
  <c r="B633"/>
  <c r="C633"/>
  <c r="A634"/>
  <c r="B634"/>
  <c r="C634"/>
  <c r="A635"/>
  <c r="D635" s="1"/>
  <c r="I635" s="1"/>
  <c r="B635"/>
  <c r="C635"/>
  <c r="A636"/>
  <c r="B636"/>
  <c r="C636"/>
  <c r="A637"/>
  <c r="D637" s="1"/>
  <c r="I637" s="1"/>
  <c r="B637"/>
  <c r="C637"/>
  <c r="A638"/>
  <c r="B638"/>
  <c r="C638"/>
  <c r="A639"/>
  <c r="D639" s="1"/>
  <c r="I639" s="1"/>
  <c r="B639"/>
  <c r="C639"/>
  <c r="A640"/>
  <c r="B640"/>
  <c r="C640"/>
  <c r="A641"/>
  <c r="D641" s="1"/>
  <c r="I641" s="1"/>
  <c r="B641"/>
  <c r="C641"/>
  <c r="A642"/>
  <c r="B642"/>
  <c r="C642"/>
  <c r="A643"/>
  <c r="D643" s="1"/>
  <c r="I643" s="1"/>
  <c r="B643"/>
  <c r="C643"/>
  <c r="A644"/>
  <c r="B644"/>
  <c r="C644"/>
  <c r="A645"/>
  <c r="D645" s="1"/>
  <c r="I645" s="1"/>
  <c r="B645"/>
  <c r="C645"/>
  <c r="A646"/>
  <c r="B646"/>
  <c r="C646"/>
  <c r="A647"/>
  <c r="D647" s="1"/>
  <c r="I647" s="1"/>
  <c r="B647"/>
  <c r="C647"/>
  <c r="A648"/>
  <c r="B648"/>
  <c r="C648"/>
  <c r="A649"/>
  <c r="D649" s="1"/>
  <c r="I649" s="1"/>
  <c r="B649"/>
  <c r="C649"/>
  <c r="A650"/>
  <c r="B650"/>
  <c r="C650"/>
  <c r="A651"/>
  <c r="D651" s="1"/>
  <c r="I651" s="1"/>
  <c r="B651"/>
  <c r="C651"/>
  <c r="A652"/>
  <c r="B652"/>
  <c r="C652"/>
  <c r="A653"/>
  <c r="D653" s="1"/>
  <c r="I653" s="1"/>
  <c r="B653"/>
  <c r="C653"/>
  <c r="A654"/>
  <c r="B654"/>
  <c r="C654"/>
  <c r="A655"/>
  <c r="D655" s="1"/>
  <c r="I655" s="1"/>
  <c r="B655"/>
  <c r="C655"/>
  <c r="A656"/>
  <c r="B656"/>
  <c r="C656"/>
  <c r="A657"/>
  <c r="D657" s="1"/>
  <c r="I657" s="1"/>
  <c r="B657"/>
  <c r="C657"/>
  <c r="A658"/>
  <c r="B658"/>
  <c r="C658"/>
  <c r="A659"/>
  <c r="D659" s="1"/>
  <c r="I659" s="1"/>
  <c r="B659"/>
  <c r="C659"/>
  <c r="A660"/>
  <c r="B660"/>
  <c r="C660"/>
  <c r="A661"/>
  <c r="B661"/>
  <c r="C661"/>
  <c r="A662"/>
  <c r="B662"/>
  <c r="C662"/>
  <c r="A663"/>
  <c r="B663"/>
  <c r="C663"/>
  <c r="A664"/>
  <c r="B664"/>
  <c r="C664"/>
  <c r="A665"/>
  <c r="B665"/>
  <c r="C665"/>
  <c r="A666"/>
  <c r="B666"/>
  <c r="C666"/>
  <c r="A667"/>
  <c r="B667"/>
  <c r="C667"/>
  <c r="A668"/>
  <c r="B668"/>
  <c r="C668"/>
  <c r="A669"/>
  <c r="B669"/>
  <c r="C669"/>
  <c r="A670"/>
  <c r="B670"/>
  <c r="C670"/>
  <c r="A671"/>
  <c r="B671"/>
  <c r="C671"/>
  <c r="A672"/>
  <c r="B672"/>
  <c r="C672"/>
  <c r="A673"/>
  <c r="B673"/>
  <c r="C673"/>
  <c r="A674"/>
  <c r="B674"/>
  <c r="C674"/>
  <c r="A675"/>
  <c r="B675"/>
  <c r="C675"/>
  <c r="A676"/>
  <c r="B676"/>
  <c r="C676"/>
  <c r="A677"/>
  <c r="B677"/>
  <c r="C677"/>
  <c r="A678"/>
  <c r="B678"/>
  <c r="C678"/>
  <c r="A679"/>
  <c r="B679"/>
  <c r="C679"/>
  <c r="A680"/>
  <c r="B680"/>
  <c r="C680"/>
  <c r="A681"/>
  <c r="B681"/>
  <c r="C681"/>
  <c r="A682"/>
  <c r="B682"/>
  <c r="C682"/>
  <c r="A683"/>
  <c r="B683"/>
  <c r="C683"/>
  <c r="A684"/>
  <c r="B684"/>
  <c r="C684"/>
  <c r="A685"/>
  <c r="B685"/>
  <c r="C685"/>
  <c r="A686"/>
  <c r="B686"/>
  <c r="C686"/>
  <c r="A687"/>
  <c r="B687"/>
  <c r="C687"/>
  <c r="A688"/>
  <c r="B688"/>
  <c r="C688"/>
  <c r="A689"/>
  <c r="B689"/>
  <c r="C689"/>
  <c r="A690"/>
  <c r="B690"/>
  <c r="C690"/>
  <c r="A691"/>
  <c r="B691"/>
  <c r="C691"/>
  <c r="A692"/>
  <c r="B692"/>
  <c r="C692"/>
  <c r="A693"/>
  <c r="B693"/>
  <c r="C693"/>
  <c r="A694"/>
  <c r="B694"/>
  <c r="C694"/>
  <c r="A695"/>
  <c r="B695"/>
  <c r="C695"/>
  <c r="A696"/>
  <c r="B696"/>
  <c r="C696"/>
  <c r="A697"/>
  <c r="B697"/>
  <c r="C697"/>
  <c r="A698"/>
  <c r="B698"/>
  <c r="C698"/>
  <c r="A699"/>
  <c r="B699"/>
  <c r="C699"/>
  <c r="A700"/>
  <c r="B700"/>
  <c r="C700"/>
  <c r="A701"/>
  <c r="B701"/>
  <c r="C701"/>
  <c r="A702"/>
  <c r="B702"/>
  <c r="C702"/>
  <c r="A703"/>
  <c r="B703"/>
  <c r="C703"/>
  <c r="A704"/>
  <c r="B704"/>
  <c r="C704"/>
  <c r="A705"/>
  <c r="B705"/>
  <c r="C705"/>
  <c r="A706"/>
  <c r="B706"/>
  <c r="C706"/>
  <c r="A707"/>
  <c r="B707"/>
  <c r="C707"/>
  <c r="A708"/>
  <c r="B708"/>
  <c r="C708"/>
  <c r="A709"/>
  <c r="B709"/>
  <c r="C709"/>
  <c r="A710"/>
  <c r="B710"/>
  <c r="C710"/>
  <c r="A711"/>
  <c r="B711"/>
  <c r="C711"/>
  <c r="A712"/>
  <c r="B712"/>
  <c r="C712"/>
  <c r="A713"/>
  <c r="B713"/>
  <c r="C713"/>
  <c r="A714"/>
  <c r="B714"/>
  <c r="C714"/>
  <c r="A715"/>
  <c r="B715"/>
  <c r="C715"/>
  <c r="A716"/>
  <c r="B716"/>
  <c r="C716"/>
  <c r="A717"/>
  <c r="B717"/>
  <c r="C717"/>
  <c r="A718"/>
  <c r="B718"/>
  <c r="C718"/>
  <c r="A719"/>
  <c r="B719"/>
  <c r="C719"/>
  <c r="A720"/>
  <c r="B720"/>
  <c r="C720"/>
  <c r="A721"/>
  <c r="B721"/>
  <c r="C721"/>
  <c r="A722"/>
  <c r="B722"/>
  <c r="C722"/>
  <c r="A723"/>
  <c r="B723"/>
  <c r="C723"/>
  <c r="A724"/>
  <c r="B724"/>
  <c r="C724"/>
  <c r="A725"/>
  <c r="B725"/>
  <c r="C725"/>
  <c r="A726"/>
  <c r="B726"/>
  <c r="C726"/>
  <c r="A727"/>
  <c r="B727"/>
  <c r="C727"/>
  <c r="A728"/>
  <c r="B728"/>
  <c r="C728"/>
  <c r="A729"/>
  <c r="B729"/>
  <c r="C729"/>
  <c r="A730"/>
  <c r="B730"/>
  <c r="C730"/>
  <c r="A731"/>
  <c r="B731"/>
  <c r="C731"/>
  <c r="A732"/>
  <c r="B732"/>
  <c r="C732"/>
  <c r="A733"/>
  <c r="B733"/>
  <c r="C733"/>
  <c r="A734"/>
  <c r="B734"/>
  <c r="C734"/>
  <c r="A735"/>
  <c r="B735"/>
  <c r="C735"/>
  <c r="A736"/>
  <c r="B736"/>
  <c r="C736"/>
  <c r="A737"/>
  <c r="B737"/>
  <c r="C737"/>
  <c r="A738"/>
  <c r="B738"/>
  <c r="C738"/>
  <c r="A739"/>
  <c r="B739"/>
  <c r="C739"/>
  <c r="A740"/>
  <c r="B740"/>
  <c r="C740"/>
  <c r="A741"/>
  <c r="B741"/>
  <c r="C741"/>
  <c r="A742"/>
  <c r="B742"/>
  <c r="C742"/>
  <c r="A743"/>
  <c r="B743"/>
  <c r="C743"/>
  <c r="A744"/>
  <c r="B744"/>
  <c r="C744"/>
  <c r="A745"/>
  <c r="B745"/>
  <c r="C745"/>
  <c r="A746"/>
  <c r="B746"/>
  <c r="C746"/>
  <c r="A747"/>
  <c r="B747"/>
  <c r="C747"/>
  <c r="A748"/>
  <c r="B748"/>
  <c r="C748"/>
  <c r="A749"/>
  <c r="D749" s="1"/>
  <c r="E749" s="1"/>
  <c r="B749"/>
  <c r="C749"/>
  <c r="A750"/>
  <c r="D750" s="1"/>
  <c r="B750"/>
  <c r="C750"/>
  <c r="A751"/>
  <c r="D751" s="1"/>
  <c r="E751" s="1"/>
  <c r="B751"/>
  <c r="C751"/>
  <c r="A752"/>
  <c r="D752" s="1"/>
  <c r="B752"/>
  <c r="C752"/>
  <c r="A753"/>
  <c r="D753" s="1"/>
  <c r="E753" s="1"/>
  <c r="B753"/>
  <c r="C753"/>
  <c r="A754"/>
  <c r="D754" s="1"/>
  <c r="B754"/>
  <c r="C754"/>
  <c r="A755"/>
  <c r="D755" s="1"/>
  <c r="E755" s="1"/>
  <c r="B755"/>
  <c r="C755"/>
  <c r="A756"/>
  <c r="D756" s="1"/>
  <c r="B756"/>
  <c r="C756"/>
  <c r="A757"/>
  <c r="D757" s="1"/>
  <c r="E757" s="1"/>
  <c r="B757"/>
  <c r="C757"/>
  <c r="A758"/>
  <c r="D758" s="1"/>
  <c r="B758"/>
  <c r="C758"/>
  <c r="A759"/>
  <c r="D759" s="1"/>
  <c r="E759" s="1"/>
  <c r="B759"/>
  <c r="C759"/>
  <c r="A760"/>
  <c r="D760" s="1"/>
  <c r="B760"/>
  <c r="C760"/>
  <c r="A761"/>
  <c r="D761" s="1"/>
  <c r="E761" s="1"/>
  <c r="B761"/>
  <c r="C761"/>
  <c r="A762"/>
  <c r="D762" s="1"/>
  <c r="B762"/>
  <c r="C762"/>
  <c r="A763"/>
  <c r="D763" s="1"/>
  <c r="E763" s="1"/>
  <c r="B763"/>
  <c r="C763"/>
  <c r="A764"/>
  <c r="D764" s="1"/>
  <c r="B764"/>
  <c r="C764"/>
  <c r="A765"/>
  <c r="D765" s="1"/>
  <c r="E765" s="1"/>
  <c r="B765"/>
  <c r="C765"/>
  <c r="A766"/>
  <c r="D766" s="1"/>
  <c r="B766"/>
  <c r="C766"/>
  <c r="A767"/>
  <c r="D767" s="1"/>
  <c r="E767" s="1"/>
  <c r="B767"/>
  <c r="C767"/>
  <c r="A768"/>
  <c r="D768" s="1"/>
  <c r="B768"/>
  <c r="C768"/>
  <c r="A769"/>
  <c r="D769" s="1"/>
  <c r="E769" s="1"/>
  <c r="B769"/>
  <c r="C769"/>
  <c r="A770"/>
  <c r="D770" s="1"/>
  <c r="B770"/>
  <c r="C770"/>
  <c r="A771"/>
  <c r="D771" s="1"/>
  <c r="E771" s="1"/>
  <c r="B771"/>
  <c r="C771"/>
  <c r="A772"/>
  <c r="D772" s="1"/>
  <c r="B772"/>
  <c r="C772"/>
  <c r="A773"/>
  <c r="D773" s="1"/>
  <c r="E773" s="1"/>
  <c r="B773"/>
  <c r="C773"/>
  <c r="A774"/>
  <c r="D774" s="1"/>
  <c r="B774"/>
  <c r="C774"/>
  <c r="A775"/>
  <c r="D775" s="1"/>
  <c r="E775" s="1"/>
  <c r="B775"/>
  <c r="C775"/>
  <c r="A776"/>
  <c r="D776" s="1"/>
  <c r="B776"/>
  <c r="C776"/>
  <c r="A777"/>
  <c r="D777" s="1"/>
  <c r="E777" s="1"/>
  <c r="B777"/>
  <c r="C777"/>
  <c r="A778"/>
  <c r="D778" s="1"/>
  <c r="B778"/>
  <c r="C778"/>
  <c r="A779"/>
  <c r="D779" s="1"/>
  <c r="E779" s="1"/>
  <c r="B779"/>
  <c r="C779"/>
  <c r="A780"/>
  <c r="D780" s="1"/>
  <c r="B780"/>
  <c r="C780"/>
  <c r="A781"/>
  <c r="D781" s="1"/>
  <c r="E781" s="1"/>
  <c r="B781"/>
  <c r="C781"/>
  <c r="A782"/>
  <c r="D782" s="1"/>
  <c r="B782"/>
  <c r="C782"/>
  <c r="A783"/>
  <c r="D783" s="1"/>
  <c r="E783" s="1"/>
  <c r="B783"/>
  <c r="C783"/>
  <c r="A784"/>
  <c r="D784" s="1"/>
  <c r="B784"/>
  <c r="C784"/>
  <c r="A785"/>
  <c r="D785" s="1"/>
  <c r="E785" s="1"/>
  <c r="B785"/>
  <c r="C785"/>
  <c r="A786"/>
  <c r="D786" s="1"/>
  <c r="B786"/>
  <c r="C786"/>
  <c r="A787"/>
  <c r="D787" s="1"/>
  <c r="E787" s="1"/>
  <c r="B787"/>
  <c r="C787"/>
  <c r="A788"/>
  <c r="D788" s="1"/>
  <c r="B788"/>
  <c r="C788"/>
  <c r="A789"/>
  <c r="D789" s="1"/>
  <c r="E789" s="1"/>
  <c r="B789"/>
  <c r="C789"/>
  <c r="A790"/>
  <c r="D790" s="1"/>
  <c r="B790"/>
  <c r="C790"/>
  <c r="A791"/>
  <c r="D791" s="1"/>
  <c r="E791" s="1"/>
  <c r="B791"/>
  <c r="C791"/>
  <c r="A792"/>
  <c r="D792" s="1"/>
  <c r="B792"/>
  <c r="C792"/>
  <c r="A793"/>
  <c r="D793" s="1"/>
  <c r="E793" s="1"/>
  <c r="B793"/>
  <c r="C793"/>
  <c r="A794"/>
  <c r="D794" s="1"/>
  <c r="B794"/>
  <c r="C794"/>
  <c r="A795"/>
  <c r="D795" s="1"/>
  <c r="E795" s="1"/>
  <c r="B795"/>
  <c r="C795"/>
  <c r="A796"/>
  <c r="D796" s="1"/>
  <c r="B796"/>
  <c r="C796"/>
  <c r="A797"/>
  <c r="D797" s="1"/>
  <c r="E797" s="1"/>
  <c r="B797"/>
  <c r="C797"/>
  <c r="A798"/>
  <c r="D798" s="1"/>
  <c r="B798"/>
  <c r="C798"/>
  <c r="A799"/>
  <c r="D799" s="1"/>
  <c r="E799" s="1"/>
  <c r="B799"/>
  <c r="C799"/>
  <c r="A800"/>
  <c r="D800" s="1"/>
  <c r="B800"/>
  <c r="C800"/>
  <c r="A801"/>
  <c r="D801" s="1"/>
  <c r="E801" s="1"/>
  <c r="B801"/>
  <c r="C801"/>
  <c r="A802"/>
  <c r="D802" s="1"/>
  <c r="B802"/>
  <c r="C802"/>
  <c r="A803"/>
  <c r="D803" s="1"/>
  <c r="E803" s="1"/>
  <c r="B803"/>
  <c r="C803"/>
  <c r="A804"/>
  <c r="D804" s="1"/>
  <c r="B804"/>
  <c r="C804"/>
  <c r="A805"/>
  <c r="D805" s="1"/>
  <c r="E805" s="1"/>
  <c r="B805"/>
  <c r="C805"/>
  <c r="A806"/>
  <c r="D806" s="1"/>
  <c r="B806"/>
  <c r="C806"/>
  <c r="A807"/>
  <c r="D807" s="1"/>
  <c r="E807" s="1"/>
  <c r="B807"/>
  <c r="C807"/>
  <c r="A808"/>
  <c r="D808" s="1"/>
  <c r="B808"/>
  <c r="C808"/>
  <c r="A809"/>
  <c r="D809" s="1"/>
  <c r="E809" s="1"/>
  <c r="B809"/>
  <c r="C809"/>
  <c r="A810"/>
  <c r="D810" s="1"/>
  <c r="B810"/>
  <c r="C810"/>
  <c r="A811"/>
  <c r="D811" s="1"/>
  <c r="E811" s="1"/>
  <c r="B811"/>
  <c r="C811"/>
  <c r="A812"/>
  <c r="D812" s="1"/>
  <c r="B812"/>
  <c r="C812"/>
  <c r="A813"/>
  <c r="D813" s="1"/>
  <c r="E813" s="1"/>
  <c r="B813"/>
  <c r="C813"/>
  <c r="A814"/>
  <c r="D814" s="1"/>
  <c r="B814"/>
  <c r="C814"/>
  <c r="A815"/>
  <c r="D815" s="1"/>
  <c r="E815" s="1"/>
  <c r="B815"/>
  <c r="C815"/>
  <c r="A816"/>
  <c r="D816" s="1"/>
  <c r="B816"/>
  <c r="C816"/>
  <c r="A817"/>
  <c r="D817" s="1"/>
  <c r="E817" s="1"/>
  <c r="B817"/>
  <c r="C817"/>
  <c r="A818"/>
  <c r="D818" s="1"/>
  <c r="B818"/>
  <c r="C818"/>
  <c r="A819"/>
  <c r="D819" s="1"/>
  <c r="E819" s="1"/>
  <c r="B819"/>
  <c r="C819"/>
  <c r="A820"/>
  <c r="D820" s="1"/>
  <c r="B820"/>
  <c r="C820"/>
  <c r="A821"/>
  <c r="D821" s="1"/>
  <c r="E821" s="1"/>
  <c r="B821"/>
  <c r="C821"/>
  <c r="A822"/>
  <c r="D822" s="1"/>
  <c r="B822"/>
  <c r="C822"/>
  <c r="A823"/>
  <c r="D823" s="1"/>
  <c r="E823" s="1"/>
  <c r="B823"/>
  <c r="C823"/>
  <c r="A824"/>
  <c r="D824" s="1"/>
  <c r="B824"/>
  <c r="C824"/>
  <c r="A825"/>
  <c r="D825" s="1"/>
  <c r="E825" s="1"/>
  <c r="B825"/>
  <c r="C825"/>
  <c r="A826"/>
  <c r="D826" s="1"/>
  <c r="B826"/>
  <c r="C826"/>
  <c r="A827"/>
  <c r="D827" s="1"/>
  <c r="E827" s="1"/>
  <c r="B827"/>
  <c r="C827"/>
  <c r="A828"/>
  <c r="D828" s="1"/>
  <c r="B828"/>
  <c r="C828"/>
  <c r="A829"/>
  <c r="D829" s="1"/>
  <c r="E829" s="1"/>
  <c r="B829"/>
  <c r="C829"/>
  <c r="A830"/>
  <c r="D830" s="1"/>
  <c r="B830"/>
  <c r="C830"/>
  <c r="A831"/>
  <c r="D831" s="1"/>
  <c r="E831" s="1"/>
  <c r="B831"/>
  <c r="C831"/>
  <c r="A832"/>
  <c r="D832" s="1"/>
  <c r="B832"/>
  <c r="C832"/>
  <c r="A833"/>
  <c r="D833" s="1"/>
  <c r="E833" s="1"/>
  <c r="B833"/>
  <c r="C833"/>
  <c r="A834"/>
  <c r="D834" s="1"/>
  <c r="B834"/>
  <c r="C834"/>
  <c r="A835"/>
  <c r="D835" s="1"/>
  <c r="E835" s="1"/>
  <c r="B835"/>
  <c r="C835"/>
  <c r="A836"/>
  <c r="D836" s="1"/>
  <c r="B836"/>
  <c r="C836"/>
  <c r="A837"/>
  <c r="D837" s="1"/>
  <c r="E837" s="1"/>
  <c r="B837"/>
  <c r="C837"/>
  <c r="A838"/>
  <c r="D838" s="1"/>
  <c r="B838"/>
  <c r="C838"/>
  <c r="A839"/>
  <c r="D839" s="1"/>
  <c r="E839" s="1"/>
  <c r="B839"/>
  <c r="C839"/>
  <c r="A840"/>
  <c r="D840" s="1"/>
  <c r="B840"/>
  <c r="C840"/>
  <c r="A841"/>
  <c r="D841" s="1"/>
  <c r="E841" s="1"/>
  <c r="B841"/>
  <c r="C841"/>
  <c r="A842"/>
  <c r="D842" s="1"/>
  <c r="B842"/>
  <c r="C842"/>
  <c r="A843"/>
  <c r="D843" s="1"/>
  <c r="E843" s="1"/>
  <c r="B843"/>
  <c r="C843"/>
  <c r="A844"/>
  <c r="D844" s="1"/>
  <c r="B844"/>
  <c r="C844"/>
  <c r="A845"/>
  <c r="D845" s="1"/>
  <c r="E845" s="1"/>
  <c r="B845"/>
  <c r="C845"/>
  <c r="A846"/>
  <c r="D846" s="1"/>
  <c r="B846"/>
  <c r="C846"/>
  <c r="A847"/>
  <c r="D847" s="1"/>
  <c r="E847" s="1"/>
  <c r="B847"/>
  <c r="C847"/>
  <c r="A848"/>
  <c r="D848" s="1"/>
  <c r="B848"/>
  <c r="C848"/>
  <c r="A849"/>
  <c r="D849" s="1"/>
  <c r="E849" s="1"/>
  <c r="B849"/>
  <c r="C849"/>
  <c r="A850"/>
  <c r="D850" s="1"/>
  <c r="B850"/>
  <c r="C850"/>
  <c r="A851"/>
  <c r="D851" s="1"/>
  <c r="E851" s="1"/>
  <c r="B851"/>
  <c r="C851"/>
  <c r="A852"/>
  <c r="D852" s="1"/>
  <c r="B852"/>
  <c r="C852"/>
  <c r="A853"/>
  <c r="D853" s="1"/>
  <c r="E853" s="1"/>
  <c r="B853"/>
  <c r="C853"/>
  <c r="A854"/>
  <c r="D854" s="1"/>
  <c r="B854"/>
  <c r="C854"/>
  <c r="A855"/>
  <c r="D855" s="1"/>
  <c r="E855" s="1"/>
  <c r="B855"/>
  <c r="C855"/>
  <c r="A856"/>
  <c r="D856" s="1"/>
  <c r="B856"/>
  <c r="C856"/>
  <c r="A857"/>
  <c r="D857" s="1"/>
  <c r="E857" s="1"/>
  <c r="B857"/>
  <c r="C857"/>
  <c r="A858"/>
  <c r="D858" s="1"/>
  <c r="B858"/>
  <c r="C858"/>
  <c r="A859"/>
  <c r="D859" s="1"/>
  <c r="E859" s="1"/>
  <c r="B859"/>
  <c r="C859"/>
  <c r="A860"/>
  <c r="D860" s="1"/>
  <c r="B860"/>
  <c r="C860"/>
  <c r="A861"/>
  <c r="D861" s="1"/>
  <c r="E861" s="1"/>
  <c r="B861"/>
  <c r="C861"/>
  <c r="A862"/>
  <c r="D862" s="1"/>
  <c r="B862"/>
  <c r="C862"/>
  <c r="A863"/>
  <c r="D863" s="1"/>
  <c r="E863" s="1"/>
  <c r="B863"/>
  <c r="C863"/>
  <c r="A864"/>
  <c r="D864" s="1"/>
  <c r="B864"/>
  <c r="C864"/>
  <c r="A865"/>
  <c r="B865"/>
  <c r="C865"/>
  <c r="D865"/>
  <c r="E865" s="1"/>
  <c r="A866"/>
  <c r="D866" s="1"/>
  <c r="B866"/>
  <c r="C866"/>
  <c r="A867"/>
  <c r="D867" s="1"/>
  <c r="E867" s="1"/>
  <c r="B867"/>
  <c r="C867"/>
  <c r="A868"/>
  <c r="D868" s="1"/>
  <c r="B868"/>
  <c r="C868"/>
  <c r="A869"/>
  <c r="D869" s="1"/>
  <c r="E869" s="1"/>
  <c r="B869"/>
  <c r="C869"/>
  <c r="A870"/>
  <c r="D870" s="1"/>
  <c r="B870"/>
  <c r="C870"/>
  <c r="A871"/>
  <c r="D871" s="1"/>
  <c r="E871" s="1"/>
  <c r="B871"/>
  <c r="C871"/>
  <c r="A872"/>
  <c r="D872" s="1"/>
  <c r="B872"/>
  <c r="C872"/>
  <c r="A873"/>
  <c r="D873" s="1"/>
  <c r="E873" s="1"/>
  <c r="B873"/>
  <c r="C873"/>
  <c r="A874"/>
  <c r="D874" s="1"/>
  <c r="B874"/>
  <c r="C874"/>
  <c r="A875"/>
  <c r="D875" s="1"/>
  <c r="E875" s="1"/>
  <c r="B875"/>
  <c r="C875"/>
  <c r="A876"/>
  <c r="D876" s="1"/>
  <c r="B876"/>
  <c r="C876"/>
  <c r="A877"/>
  <c r="D877" s="1"/>
  <c r="E877" s="1"/>
  <c r="B877"/>
  <c r="C877"/>
  <c r="A878"/>
  <c r="D878" s="1"/>
  <c r="B878"/>
  <c r="C878"/>
  <c r="A879"/>
  <c r="D879" s="1"/>
  <c r="E879" s="1"/>
  <c r="B879"/>
  <c r="C879"/>
  <c r="A880"/>
  <c r="D880" s="1"/>
  <c r="B880"/>
  <c r="C880"/>
  <c r="A881"/>
  <c r="D881" s="1"/>
  <c r="E881" s="1"/>
  <c r="B881"/>
  <c r="C881"/>
  <c r="A882"/>
  <c r="D882" s="1"/>
  <c r="B882"/>
  <c r="C882"/>
  <c r="A883"/>
  <c r="D883" s="1"/>
  <c r="E883" s="1"/>
  <c r="B883"/>
  <c r="C883"/>
  <c r="A884"/>
  <c r="D884" s="1"/>
  <c r="B884"/>
  <c r="C884"/>
  <c r="A885"/>
  <c r="D885" s="1"/>
  <c r="E885" s="1"/>
  <c r="B885"/>
  <c r="C885"/>
  <c r="A886"/>
  <c r="D886" s="1"/>
  <c r="B886"/>
  <c r="C886"/>
  <c r="A887"/>
  <c r="D887" s="1"/>
  <c r="I887" s="1"/>
  <c r="B887"/>
  <c r="C887"/>
  <c r="A888"/>
  <c r="B888"/>
  <c r="C888"/>
  <c r="A889"/>
  <c r="D889" s="1"/>
  <c r="I889" s="1"/>
  <c r="B889"/>
  <c r="C889"/>
  <c r="A890"/>
  <c r="B890"/>
  <c r="C890"/>
  <c r="A891"/>
  <c r="D891" s="1"/>
  <c r="I891" s="1"/>
  <c r="B891"/>
  <c r="C891"/>
  <c r="A892"/>
  <c r="B892"/>
  <c r="C892"/>
  <c r="A893"/>
  <c r="D893" s="1"/>
  <c r="I893" s="1"/>
  <c r="B893"/>
  <c r="C893"/>
  <c r="A894"/>
  <c r="B894"/>
  <c r="C894"/>
  <c r="A895"/>
  <c r="D895" s="1"/>
  <c r="I895" s="1"/>
  <c r="B895"/>
  <c r="C895"/>
  <c r="A896"/>
  <c r="B896"/>
  <c r="C896"/>
  <c r="A897"/>
  <c r="D897" s="1"/>
  <c r="I897" s="1"/>
  <c r="B897"/>
  <c r="C897"/>
  <c r="A898"/>
  <c r="B898"/>
  <c r="C898"/>
  <c r="A899"/>
  <c r="D899" s="1"/>
  <c r="I899" s="1"/>
  <c r="B899"/>
  <c r="C899"/>
  <c r="A900"/>
  <c r="B900"/>
  <c r="C900"/>
  <c r="A901"/>
  <c r="D901" s="1"/>
  <c r="I901" s="1"/>
  <c r="B901"/>
  <c r="C901"/>
  <c r="A902"/>
  <c r="B902"/>
  <c r="C902"/>
  <c r="A903"/>
  <c r="D903" s="1"/>
  <c r="I903" s="1"/>
  <c r="B903"/>
  <c r="C903"/>
  <c r="A904"/>
  <c r="B904"/>
  <c r="C904"/>
  <c r="A905"/>
  <c r="D905" s="1"/>
  <c r="I905" s="1"/>
  <c r="B905"/>
  <c r="C905"/>
  <c r="A906"/>
  <c r="B906"/>
  <c r="C906"/>
  <c r="A907"/>
  <c r="D907" s="1"/>
  <c r="I907" s="1"/>
  <c r="B907"/>
  <c r="C907"/>
  <c r="A908"/>
  <c r="B908"/>
  <c r="C908"/>
  <c r="A909"/>
  <c r="D909" s="1"/>
  <c r="I909" s="1"/>
  <c r="B909"/>
  <c r="C909"/>
  <c r="A910"/>
  <c r="B910"/>
  <c r="C910"/>
  <c r="A911"/>
  <c r="D911" s="1"/>
  <c r="I911" s="1"/>
  <c r="B911"/>
  <c r="C911"/>
  <c r="A912"/>
  <c r="B912"/>
  <c r="C912"/>
  <c r="A913"/>
  <c r="D913" s="1"/>
  <c r="I913" s="1"/>
  <c r="B913"/>
  <c r="C913"/>
  <c r="A914"/>
  <c r="B914"/>
  <c r="C914"/>
  <c r="A915"/>
  <c r="D915" s="1"/>
  <c r="I915" s="1"/>
  <c r="B915"/>
  <c r="C915"/>
  <c r="A916"/>
  <c r="B916"/>
  <c r="C916"/>
  <c r="A917"/>
  <c r="D917" s="1"/>
  <c r="I917" s="1"/>
  <c r="B917"/>
  <c r="C917"/>
  <c r="A918"/>
  <c r="B918"/>
  <c r="C918"/>
  <c r="A919"/>
  <c r="D919" s="1"/>
  <c r="I919" s="1"/>
  <c r="B919"/>
  <c r="C919"/>
  <c r="A920"/>
  <c r="B920"/>
  <c r="C920"/>
  <c r="A921"/>
  <c r="D921" s="1"/>
  <c r="I921" s="1"/>
  <c r="B921"/>
  <c r="C921"/>
  <c r="A922"/>
  <c r="B922"/>
  <c r="C922"/>
  <c r="A923"/>
  <c r="D923" s="1"/>
  <c r="I923" s="1"/>
  <c r="B923"/>
  <c r="C923"/>
  <c r="A924"/>
  <c r="B924"/>
  <c r="C924"/>
  <c r="A925"/>
  <c r="D925" s="1"/>
  <c r="I925" s="1"/>
  <c r="B925"/>
  <c r="C925"/>
  <c r="A926"/>
  <c r="B926"/>
  <c r="C926"/>
  <c r="A927"/>
  <c r="D927" s="1"/>
  <c r="I927" s="1"/>
  <c r="B927"/>
  <c r="C927"/>
  <c r="A928"/>
  <c r="B928"/>
  <c r="C928"/>
  <c r="A929"/>
  <c r="D929" s="1"/>
  <c r="I929" s="1"/>
  <c r="B929"/>
  <c r="C929"/>
  <c r="A930"/>
  <c r="B930"/>
  <c r="C930"/>
  <c r="A931"/>
  <c r="D931" s="1"/>
  <c r="I931" s="1"/>
  <c r="B931"/>
  <c r="C931"/>
  <c r="A932"/>
  <c r="B932"/>
  <c r="C932"/>
  <c r="A933"/>
  <c r="D933" s="1"/>
  <c r="I933" s="1"/>
  <c r="B933"/>
  <c r="C933"/>
  <c r="A934"/>
  <c r="B934"/>
  <c r="C934"/>
  <c r="A935"/>
  <c r="D935" s="1"/>
  <c r="I935" s="1"/>
  <c r="B935"/>
  <c r="C935"/>
  <c r="A936"/>
  <c r="B936"/>
  <c r="C936"/>
  <c r="A937"/>
  <c r="B937"/>
  <c r="C937"/>
  <c r="A938"/>
  <c r="B938"/>
  <c r="C938"/>
  <c r="A939"/>
  <c r="B939"/>
  <c r="C939"/>
  <c r="A940"/>
  <c r="B940"/>
  <c r="C940"/>
  <c r="A941"/>
  <c r="B941"/>
  <c r="C941"/>
  <c r="A942"/>
  <c r="B942"/>
  <c r="C942"/>
  <c r="A943"/>
  <c r="B943"/>
  <c r="C943"/>
  <c r="A944"/>
  <c r="B944"/>
  <c r="C944"/>
  <c r="A945"/>
  <c r="B945"/>
  <c r="C945"/>
  <c r="A946"/>
  <c r="B946"/>
  <c r="C946"/>
  <c r="A947"/>
  <c r="B947"/>
  <c r="C947"/>
  <c r="A948"/>
  <c r="B948"/>
  <c r="C948"/>
  <c r="A949"/>
  <c r="B949"/>
  <c r="C949"/>
  <c r="A950"/>
  <c r="B950"/>
  <c r="C950"/>
  <c r="A951"/>
  <c r="B951"/>
  <c r="C951"/>
  <c r="A952"/>
  <c r="B952"/>
  <c r="C952"/>
  <c r="A953"/>
  <c r="B953"/>
  <c r="C953"/>
  <c r="A954"/>
  <c r="B954"/>
  <c r="C954"/>
  <c r="A955"/>
  <c r="B955"/>
  <c r="C955"/>
  <c r="A956"/>
  <c r="B956"/>
  <c r="C956"/>
  <c r="A957"/>
  <c r="B957"/>
  <c r="C957"/>
  <c r="A958"/>
  <c r="B958"/>
  <c r="C958"/>
  <c r="A959"/>
  <c r="B959"/>
  <c r="C959"/>
  <c r="A960"/>
  <c r="B960"/>
  <c r="C960"/>
  <c r="A961"/>
  <c r="B961"/>
  <c r="C961"/>
  <c r="A962"/>
  <c r="B962"/>
  <c r="C962"/>
  <c r="A963"/>
  <c r="B963"/>
  <c r="C963"/>
  <c r="A964"/>
  <c r="B964"/>
  <c r="C964"/>
  <c r="A965"/>
  <c r="B965"/>
  <c r="C965"/>
  <c r="A966"/>
  <c r="B966"/>
  <c r="C966"/>
  <c r="A967"/>
  <c r="B967"/>
  <c r="C967"/>
  <c r="A968"/>
  <c r="B968"/>
  <c r="C968"/>
  <c r="A969"/>
  <c r="B969"/>
  <c r="C969"/>
  <c r="A970"/>
  <c r="B970"/>
  <c r="C970"/>
  <c r="A971"/>
  <c r="B971"/>
  <c r="C971"/>
  <c r="A972"/>
  <c r="B972"/>
  <c r="C972"/>
  <c r="A973"/>
  <c r="B973"/>
  <c r="C973"/>
  <c r="A974"/>
  <c r="B974"/>
  <c r="C974"/>
  <c r="A975"/>
  <c r="B975"/>
  <c r="C975"/>
  <c r="A976"/>
  <c r="B976"/>
  <c r="C976"/>
  <c r="A977"/>
  <c r="B977"/>
  <c r="C977"/>
  <c r="A978"/>
  <c r="B978"/>
  <c r="C978"/>
  <c r="A979"/>
  <c r="B979"/>
  <c r="C979"/>
  <c r="A980"/>
  <c r="B980"/>
  <c r="C980"/>
  <c r="A981"/>
  <c r="B981"/>
  <c r="C981"/>
  <c r="A982"/>
  <c r="B982"/>
  <c r="C982"/>
  <c r="A983"/>
  <c r="B983"/>
  <c r="C983"/>
  <c r="A984"/>
  <c r="B984"/>
  <c r="C984"/>
  <c r="A985"/>
  <c r="B985"/>
  <c r="C985"/>
  <c r="A986"/>
  <c r="B986"/>
  <c r="C986"/>
  <c r="A987"/>
  <c r="B987"/>
  <c r="C987"/>
  <c r="A988"/>
  <c r="B988"/>
  <c r="C988"/>
  <c r="A989"/>
  <c r="B989"/>
  <c r="C989"/>
  <c r="A990"/>
  <c r="B990"/>
  <c r="C990"/>
  <c r="A991"/>
  <c r="B991"/>
  <c r="C991"/>
  <c r="A992"/>
  <c r="B992"/>
  <c r="C992"/>
  <c r="A993"/>
  <c r="B993"/>
  <c r="C993"/>
  <c r="A994"/>
  <c r="B994"/>
  <c r="C994"/>
  <c r="A995"/>
  <c r="B995"/>
  <c r="C995"/>
  <c r="A996"/>
  <c r="B996"/>
  <c r="C996"/>
  <c r="A997"/>
  <c r="B997"/>
  <c r="C997"/>
  <c r="A998"/>
  <c r="B998"/>
  <c r="C998"/>
  <c r="A999"/>
  <c r="B999"/>
  <c r="C999"/>
  <c r="A1000"/>
  <c r="B1000"/>
  <c r="C1000"/>
  <c r="A1001"/>
  <c r="B1001"/>
  <c r="C1001"/>
  <c r="A4" i="4"/>
  <c r="K4" s="1"/>
  <c r="B4"/>
  <c r="C4"/>
  <c r="M4" s="1"/>
  <c r="L4"/>
  <c r="O4"/>
  <c r="A5"/>
  <c r="B5"/>
  <c r="L5" s="1"/>
  <c r="C5"/>
  <c r="M5" s="1"/>
  <c r="O5"/>
  <c r="A6"/>
  <c r="K6" s="1"/>
  <c r="B6"/>
  <c r="C6"/>
  <c r="M6" s="1"/>
  <c r="O6"/>
  <c r="A7"/>
  <c r="B7"/>
  <c r="C7"/>
  <c r="L7"/>
  <c r="O7"/>
  <c r="A8"/>
  <c r="K8" s="1"/>
  <c r="B8"/>
  <c r="C8"/>
  <c r="M8" s="1"/>
  <c r="O8"/>
  <c r="A9"/>
  <c r="B9"/>
  <c r="L9" s="1"/>
  <c r="C9"/>
  <c r="O9"/>
  <c r="A10"/>
  <c r="K10" s="1"/>
  <c r="B10"/>
  <c r="C10"/>
  <c r="M10" s="1"/>
  <c r="O10"/>
  <c r="A11"/>
  <c r="B11"/>
  <c r="L11" s="1"/>
  <c r="C11"/>
  <c r="O11"/>
  <c r="A12"/>
  <c r="K12" s="1"/>
  <c r="B12"/>
  <c r="C12"/>
  <c r="M12" s="1"/>
  <c r="O12"/>
  <c r="A13"/>
  <c r="B13"/>
  <c r="C13"/>
  <c r="L13"/>
  <c r="O13"/>
  <c r="A14"/>
  <c r="K14" s="1"/>
  <c r="B14"/>
  <c r="C14"/>
  <c r="M14" s="1"/>
  <c r="L14"/>
  <c r="O14"/>
  <c r="A15"/>
  <c r="K15" s="1"/>
  <c r="B15"/>
  <c r="L15" s="1"/>
  <c r="C15"/>
  <c r="M15" s="1"/>
  <c r="O15"/>
  <c r="A16"/>
  <c r="B16"/>
  <c r="C16"/>
  <c r="L16"/>
  <c r="O16"/>
  <c r="A17"/>
  <c r="K17" s="1"/>
  <c r="B17"/>
  <c r="C17"/>
  <c r="M17" s="1"/>
  <c r="O17"/>
  <c r="A18"/>
  <c r="B18"/>
  <c r="C18"/>
  <c r="M18" s="1"/>
  <c r="L18"/>
  <c r="O18"/>
  <c r="A19"/>
  <c r="K19" s="1"/>
  <c r="B19"/>
  <c r="C19"/>
  <c r="M19" s="1"/>
  <c r="L19"/>
  <c r="O19"/>
  <c r="A20"/>
  <c r="B20"/>
  <c r="C20"/>
  <c r="M20" s="1"/>
  <c r="O20"/>
  <c r="A21"/>
  <c r="K21" s="1"/>
  <c r="B21"/>
  <c r="L21" s="1"/>
  <c r="C21"/>
  <c r="M21" s="1"/>
  <c r="O21"/>
  <c r="A22"/>
  <c r="B22"/>
  <c r="C22"/>
  <c r="M22" s="1"/>
  <c r="L22"/>
  <c r="O22"/>
  <c r="A23"/>
  <c r="K23" s="1"/>
  <c r="B23"/>
  <c r="L23" s="1"/>
  <c r="C23"/>
  <c r="M23" s="1"/>
  <c r="O23"/>
  <c r="A24"/>
  <c r="B24"/>
  <c r="C24"/>
  <c r="M24" s="1"/>
  <c r="O24"/>
  <c r="A25"/>
  <c r="K25" s="1"/>
  <c r="B25"/>
  <c r="L25" s="1"/>
  <c r="C25"/>
  <c r="M25" s="1"/>
  <c r="O25"/>
  <c r="A26"/>
  <c r="B26"/>
  <c r="C26"/>
  <c r="M26" s="1"/>
  <c r="L26"/>
  <c r="O26"/>
  <c r="A27"/>
  <c r="K27" s="1"/>
  <c r="B27"/>
  <c r="C27"/>
  <c r="M27" s="1"/>
  <c r="L27"/>
  <c r="O27"/>
  <c r="A28"/>
  <c r="B28"/>
  <c r="C28"/>
  <c r="M28" s="1"/>
  <c r="O28"/>
  <c r="A29"/>
  <c r="K29" s="1"/>
  <c r="B29"/>
  <c r="L29" s="1"/>
  <c r="C29"/>
  <c r="M29" s="1"/>
  <c r="O29"/>
  <c r="A30"/>
  <c r="B30"/>
  <c r="C30"/>
  <c r="M30" s="1"/>
  <c r="L30"/>
  <c r="O30"/>
  <c r="A31"/>
  <c r="K31" s="1"/>
  <c r="B31"/>
  <c r="L31" s="1"/>
  <c r="C31"/>
  <c r="M31" s="1"/>
  <c r="O31"/>
  <c r="A32"/>
  <c r="B32"/>
  <c r="C32"/>
  <c r="M32" s="1"/>
  <c r="O32"/>
  <c r="A33"/>
  <c r="K33" s="1"/>
  <c r="B33"/>
  <c r="L33" s="1"/>
  <c r="C33"/>
  <c r="M33" s="1"/>
  <c r="O33"/>
  <c r="A34"/>
  <c r="B34"/>
  <c r="C34"/>
  <c r="M34" s="1"/>
  <c r="L34"/>
  <c r="O34"/>
  <c r="A35"/>
  <c r="K35" s="1"/>
  <c r="B35"/>
  <c r="C35"/>
  <c r="M35" s="1"/>
  <c r="L35"/>
  <c r="O35"/>
  <c r="A36"/>
  <c r="B36"/>
  <c r="C36"/>
  <c r="M36" s="1"/>
  <c r="O36"/>
  <c r="A37"/>
  <c r="K37" s="1"/>
  <c r="B37"/>
  <c r="L37" s="1"/>
  <c r="C37"/>
  <c r="M37" s="1"/>
  <c r="O37"/>
  <c r="A38"/>
  <c r="B38"/>
  <c r="C38"/>
  <c r="M38" s="1"/>
  <c r="L38"/>
  <c r="O38"/>
  <c r="A39"/>
  <c r="K39" s="1"/>
  <c r="B39"/>
  <c r="L39" s="1"/>
  <c r="C39"/>
  <c r="M39" s="1"/>
  <c r="O39"/>
  <c r="A40"/>
  <c r="B40"/>
  <c r="C40"/>
  <c r="M40" s="1"/>
  <c r="O40"/>
  <c r="A41"/>
  <c r="K41" s="1"/>
  <c r="B41"/>
  <c r="L41" s="1"/>
  <c r="C41"/>
  <c r="M41" s="1"/>
  <c r="O41"/>
  <c r="A42"/>
  <c r="B42"/>
  <c r="C42"/>
  <c r="M42" s="1"/>
  <c r="O42"/>
  <c r="A43"/>
  <c r="K43" s="1"/>
  <c r="B43"/>
  <c r="L43" s="1"/>
  <c r="C43"/>
  <c r="M43" s="1"/>
  <c r="O43"/>
  <c r="A44"/>
  <c r="K44" s="1"/>
  <c r="B44"/>
  <c r="C44"/>
  <c r="M44" s="1"/>
  <c r="L44"/>
  <c r="O44"/>
  <c r="A45"/>
  <c r="B45"/>
  <c r="C45"/>
  <c r="M45" s="1"/>
  <c r="L45"/>
  <c r="O45"/>
  <c r="A46"/>
  <c r="K46" s="1"/>
  <c r="B46"/>
  <c r="C46"/>
  <c r="M46" s="1"/>
  <c r="L46"/>
  <c r="O46"/>
  <c r="A47"/>
  <c r="B47"/>
  <c r="C47"/>
  <c r="O47"/>
  <c r="A48"/>
  <c r="K48" s="1"/>
  <c r="B48"/>
  <c r="L48" s="1"/>
  <c r="C48"/>
  <c r="M48" s="1"/>
  <c r="O48"/>
  <c r="A49"/>
  <c r="B49"/>
  <c r="C49"/>
  <c r="M49" s="1"/>
  <c r="L49"/>
  <c r="O49"/>
  <c r="A50"/>
  <c r="K50" s="1"/>
  <c r="B50"/>
  <c r="L50" s="1"/>
  <c r="C50"/>
  <c r="M50" s="1"/>
  <c r="O50"/>
  <c r="A51"/>
  <c r="B51"/>
  <c r="C51"/>
  <c r="O51"/>
  <c r="A52"/>
  <c r="K52" s="1"/>
  <c r="B52"/>
  <c r="C52"/>
  <c r="M52" s="1"/>
  <c r="L52"/>
  <c r="O52"/>
  <c r="A53"/>
  <c r="B53"/>
  <c r="L53" s="1"/>
  <c r="C53"/>
  <c r="M53" s="1"/>
  <c r="O53"/>
  <c r="A54"/>
  <c r="K54" s="1"/>
  <c r="B54"/>
  <c r="C54"/>
  <c r="M54" s="1"/>
  <c r="L54"/>
  <c r="O54"/>
  <c r="A55"/>
  <c r="B55"/>
  <c r="C55"/>
  <c r="O55"/>
  <c r="A56"/>
  <c r="K56" s="1"/>
  <c r="B56"/>
  <c r="L56" s="1"/>
  <c r="C56"/>
  <c r="M56" s="1"/>
  <c r="O56"/>
  <c r="A57"/>
  <c r="B57"/>
  <c r="C57"/>
  <c r="M57" s="1"/>
  <c r="L57"/>
  <c r="O57"/>
  <c r="A58"/>
  <c r="K58" s="1"/>
  <c r="B58"/>
  <c r="L58" s="1"/>
  <c r="C58"/>
  <c r="M58" s="1"/>
  <c r="O58"/>
  <c r="A59"/>
  <c r="B59"/>
  <c r="C59"/>
  <c r="O59"/>
  <c r="A60"/>
  <c r="K60" s="1"/>
  <c r="B60"/>
  <c r="C60"/>
  <c r="M60" s="1"/>
  <c r="L60"/>
  <c r="O60"/>
  <c r="A61"/>
  <c r="B61"/>
  <c r="L61" s="1"/>
  <c r="C61"/>
  <c r="M61" s="1"/>
  <c r="O61"/>
  <c r="A62"/>
  <c r="K62" s="1"/>
  <c r="B62"/>
  <c r="C62"/>
  <c r="M62" s="1"/>
  <c r="L62"/>
  <c r="O62"/>
  <c r="A63"/>
  <c r="B63"/>
  <c r="C63"/>
  <c r="M63" s="1"/>
  <c r="O63"/>
  <c r="A64"/>
  <c r="K64" s="1"/>
  <c r="B64"/>
  <c r="L64" s="1"/>
  <c r="C64"/>
  <c r="M64" s="1"/>
  <c r="O64"/>
  <c r="A65"/>
  <c r="K65" s="1"/>
  <c r="B65"/>
  <c r="C65"/>
  <c r="M65" s="1"/>
  <c r="L65"/>
  <c r="O65"/>
  <c r="A66"/>
  <c r="K66" s="1"/>
  <c r="B66"/>
  <c r="L66" s="1"/>
  <c r="C66"/>
  <c r="M66" s="1"/>
  <c r="O66"/>
  <c r="A67"/>
  <c r="K67" s="1"/>
  <c r="B67"/>
  <c r="C67"/>
  <c r="M67" s="1"/>
  <c r="L67"/>
  <c r="O67"/>
  <c r="A68"/>
  <c r="B68"/>
  <c r="C68"/>
  <c r="M68" s="1"/>
  <c r="O68"/>
  <c r="A69"/>
  <c r="K69" s="1"/>
  <c r="B69"/>
  <c r="C69"/>
  <c r="M69" s="1"/>
  <c r="L69"/>
  <c r="O69"/>
  <c r="A70"/>
  <c r="B70"/>
  <c r="C70"/>
  <c r="M70" s="1"/>
  <c r="O70"/>
  <c r="A71"/>
  <c r="K71" s="1"/>
  <c r="B71"/>
  <c r="C71"/>
  <c r="M71" s="1"/>
  <c r="L71"/>
  <c r="O71"/>
  <c r="A72"/>
  <c r="B72"/>
  <c r="C72"/>
  <c r="M72" s="1"/>
  <c r="O72"/>
  <c r="A73"/>
  <c r="K73" s="1"/>
  <c r="B73"/>
  <c r="L73" s="1"/>
  <c r="C73"/>
  <c r="M73" s="1"/>
  <c r="O73"/>
  <c r="A74"/>
  <c r="B74"/>
  <c r="C74"/>
  <c r="M74" s="1"/>
  <c r="O74"/>
  <c r="A75"/>
  <c r="K75" s="1"/>
  <c r="B75"/>
  <c r="C75"/>
  <c r="M75" s="1"/>
  <c r="L75"/>
  <c r="O75"/>
  <c r="A76"/>
  <c r="B76"/>
  <c r="C76"/>
  <c r="M76" s="1"/>
  <c r="O76"/>
  <c r="A77"/>
  <c r="K77" s="1"/>
  <c r="B77"/>
  <c r="L77" s="1"/>
  <c r="C77"/>
  <c r="M77" s="1"/>
  <c r="O77"/>
  <c r="A78"/>
  <c r="B78"/>
  <c r="C78"/>
  <c r="M78" s="1"/>
  <c r="O78"/>
  <c r="A79"/>
  <c r="K79" s="1"/>
  <c r="B79"/>
  <c r="C79"/>
  <c r="M79" s="1"/>
  <c r="L79"/>
  <c r="O79"/>
  <c r="A80"/>
  <c r="B80"/>
  <c r="C80"/>
  <c r="M80" s="1"/>
  <c r="O80"/>
  <c r="A81"/>
  <c r="K81" s="1"/>
  <c r="B81"/>
  <c r="L81" s="1"/>
  <c r="C81"/>
  <c r="M81" s="1"/>
  <c r="O81"/>
  <c r="A82"/>
  <c r="B82"/>
  <c r="C82"/>
  <c r="M82" s="1"/>
  <c r="O82"/>
  <c r="A83"/>
  <c r="K83" s="1"/>
  <c r="B83"/>
  <c r="C83"/>
  <c r="M83" s="1"/>
  <c r="L83"/>
  <c r="O83"/>
  <c r="A84"/>
  <c r="B84"/>
  <c r="C84"/>
  <c r="M84" s="1"/>
  <c r="O84"/>
  <c r="A85"/>
  <c r="K85" s="1"/>
  <c r="B85"/>
  <c r="L85" s="1"/>
  <c r="C85"/>
  <c r="M85" s="1"/>
  <c r="O85"/>
  <c r="A86"/>
  <c r="B86"/>
  <c r="C86"/>
  <c r="M86" s="1"/>
  <c r="O86"/>
  <c r="A87"/>
  <c r="K87" s="1"/>
  <c r="B87"/>
  <c r="C87"/>
  <c r="M87" s="1"/>
  <c r="L87"/>
  <c r="O87"/>
  <c r="A88"/>
  <c r="B88"/>
  <c r="C88"/>
  <c r="M88" s="1"/>
  <c r="O88"/>
  <c r="A89"/>
  <c r="K89" s="1"/>
  <c r="B89"/>
  <c r="C89"/>
  <c r="M89" s="1"/>
  <c r="L89"/>
  <c r="O89"/>
  <c r="A90"/>
  <c r="B90"/>
  <c r="C90"/>
  <c r="M90" s="1"/>
  <c r="O90"/>
  <c r="A91"/>
  <c r="K91" s="1"/>
  <c r="B91"/>
  <c r="C91"/>
  <c r="M91" s="1"/>
  <c r="L91"/>
  <c r="O91"/>
  <c r="A92"/>
  <c r="B92"/>
  <c r="C92"/>
  <c r="M92" s="1"/>
  <c r="O92"/>
  <c r="A93"/>
  <c r="K93" s="1"/>
  <c r="B93"/>
  <c r="L93" s="1"/>
  <c r="C93"/>
  <c r="M93" s="1"/>
  <c r="O93"/>
  <c r="A94"/>
  <c r="B94"/>
  <c r="C94"/>
  <c r="M94" s="1"/>
  <c r="O94"/>
  <c r="A95"/>
  <c r="K95" s="1"/>
  <c r="B95"/>
  <c r="C95"/>
  <c r="M95" s="1"/>
  <c r="L95"/>
  <c r="O95"/>
  <c r="A96"/>
  <c r="B96"/>
  <c r="C96"/>
  <c r="M96" s="1"/>
  <c r="O96"/>
  <c r="A97"/>
  <c r="K97" s="1"/>
  <c r="B97"/>
  <c r="C97"/>
  <c r="M97" s="1"/>
  <c r="L97"/>
  <c r="O97"/>
  <c r="A98"/>
  <c r="B98"/>
  <c r="C98"/>
  <c r="M98" s="1"/>
  <c r="O98"/>
  <c r="A99"/>
  <c r="K99" s="1"/>
  <c r="B99"/>
  <c r="C99"/>
  <c r="M99" s="1"/>
  <c r="L99"/>
  <c r="O99"/>
  <c r="A100"/>
  <c r="B100"/>
  <c r="C100"/>
  <c r="M100" s="1"/>
  <c r="O100"/>
  <c r="A101"/>
  <c r="K101" s="1"/>
  <c r="B101"/>
  <c r="C101"/>
  <c r="M101" s="1"/>
  <c r="L101"/>
  <c r="O101"/>
  <c r="A102"/>
  <c r="B102"/>
  <c r="C102"/>
  <c r="M102" s="1"/>
  <c r="O102"/>
  <c r="A103"/>
  <c r="K103" s="1"/>
  <c r="B103"/>
  <c r="L103" s="1"/>
  <c r="C103"/>
  <c r="M103" s="1"/>
  <c r="O103"/>
  <c r="A104"/>
  <c r="B104"/>
  <c r="C104"/>
  <c r="M104" s="1"/>
  <c r="O104"/>
  <c r="A105"/>
  <c r="K105" s="1"/>
  <c r="B105"/>
  <c r="L105" s="1"/>
  <c r="C105"/>
  <c r="M105" s="1"/>
  <c r="O105"/>
  <c r="A106"/>
  <c r="K106" s="1"/>
  <c r="B106"/>
  <c r="C106"/>
  <c r="O106"/>
  <c r="A107"/>
  <c r="K107" s="1"/>
  <c r="B107"/>
  <c r="C107"/>
  <c r="M107" s="1"/>
  <c r="L107"/>
  <c r="O107"/>
  <c r="A108"/>
  <c r="K108" s="1"/>
  <c r="B108"/>
  <c r="C108"/>
  <c r="M108" s="1"/>
  <c r="O108"/>
  <c r="A109"/>
  <c r="K109" s="1"/>
  <c r="B109"/>
  <c r="L109" s="1"/>
  <c r="C109"/>
  <c r="M109" s="1"/>
  <c r="O109"/>
  <c r="A110"/>
  <c r="K110" s="1"/>
  <c r="B110"/>
  <c r="C110"/>
  <c r="O110"/>
  <c r="A111"/>
  <c r="K111" s="1"/>
  <c r="B111"/>
  <c r="L111" s="1"/>
  <c r="C111"/>
  <c r="M111" s="1"/>
  <c r="O111"/>
  <c r="A112"/>
  <c r="B112"/>
  <c r="C112"/>
  <c r="M112" s="1"/>
  <c r="O112"/>
  <c r="A113"/>
  <c r="K113" s="1"/>
  <c r="B113"/>
  <c r="L113" s="1"/>
  <c r="C113"/>
  <c r="M113" s="1"/>
  <c r="O113"/>
  <c r="A114"/>
  <c r="B114"/>
  <c r="C114"/>
  <c r="M114" s="1"/>
  <c r="O114"/>
  <c r="A115"/>
  <c r="K115" s="1"/>
  <c r="B115"/>
  <c r="L115" s="1"/>
  <c r="C115"/>
  <c r="M115" s="1"/>
  <c r="O115"/>
  <c r="A116"/>
  <c r="B116"/>
  <c r="C116"/>
  <c r="M116" s="1"/>
  <c r="O116"/>
  <c r="A117"/>
  <c r="K117" s="1"/>
  <c r="B117"/>
  <c r="L117" s="1"/>
  <c r="C117"/>
  <c r="M117" s="1"/>
  <c r="O117"/>
  <c r="A118"/>
  <c r="B118"/>
  <c r="C118"/>
  <c r="M118" s="1"/>
  <c r="O118"/>
  <c r="A119"/>
  <c r="K119" s="1"/>
  <c r="B119"/>
  <c r="L119" s="1"/>
  <c r="C119"/>
  <c r="M119" s="1"/>
  <c r="O119"/>
  <c r="A120"/>
  <c r="B120"/>
  <c r="C120"/>
  <c r="M120" s="1"/>
  <c r="O120"/>
  <c r="A121"/>
  <c r="K121" s="1"/>
  <c r="B121"/>
  <c r="L121" s="1"/>
  <c r="C121"/>
  <c r="M121" s="1"/>
  <c r="O121"/>
  <c r="A122"/>
  <c r="B122"/>
  <c r="C122"/>
  <c r="M122" s="1"/>
  <c r="O122"/>
  <c r="A123"/>
  <c r="K123" s="1"/>
  <c r="B123"/>
  <c r="L123" s="1"/>
  <c r="C123"/>
  <c r="M123" s="1"/>
  <c r="O123"/>
  <c r="A124"/>
  <c r="B124"/>
  <c r="C124"/>
  <c r="M124" s="1"/>
  <c r="O124"/>
  <c r="A125"/>
  <c r="K125" s="1"/>
  <c r="B125"/>
  <c r="L125" s="1"/>
  <c r="C125"/>
  <c r="M125" s="1"/>
  <c r="O125"/>
  <c r="A126"/>
  <c r="B126"/>
  <c r="C126"/>
  <c r="M126" s="1"/>
  <c r="O126"/>
  <c r="A127"/>
  <c r="K127" s="1"/>
  <c r="B127"/>
  <c r="L127" s="1"/>
  <c r="C127"/>
  <c r="M127" s="1"/>
  <c r="O127"/>
  <c r="A128"/>
  <c r="B128"/>
  <c r="C128"/>
  <c r="M128" s="1"/>
  <c r="O128"/>
  <c r="A129"/>
  <c r="K129" s="1"/>
  <c r="B129"/>
  <c r="L129" s="1"/>
  <c r="C129"/>
  <c r="M129" s="1"/>
  <c r="O129"/>
  <c r="A130"/>
  <c r="B130"/>
  <c r="C130"/>
  <c r="M130" s="1"/>
  <c r="O130"/>
  <c r="A131"/>
  <c r="K131" s="1"/>
  <c r="B131"/>
  <c r="L131" s="1"/>
  <c r="C131"/>
  <c r="M131" s="1"/>
  <c r="O131"/>
  <c r="A132"/>
  <c r="B132"/>
  <c r="C132"/>
  <c r="M132" s="1"/>
  <c r="O132"/>
  <c r="A133"/>
  <c r="K133" s="1"/>
  <c r="B133"/>
  <c r="L133" s="1"/>
  <c r="C133"/>
  <c r="M133" s="1"/>
  <c r="O133"/>
  <c r="A134"/>
  <c r="B134"/>
  <c r="C134"/>
  <c r="M134" s="1"/>
  <c r="O134"/>
  <c r="A135"/>
  <c r="K135" s="1"/>
  <c r="B135"/>
  <c r="L135" s="1"/>
  <c r="C135"/>
  <c r="M135" s="1"/>
  <c r="O135"/>
  <c r="A136"/>
  <c r="B136"/>
  <c r="C136"/>
  <c r="M136" s="1"/>
  <c r="O136"/>
  <c r="A137"/>
  <c r="K137" s="1"/>
  <c r="B137"/>
  <c r="L137" s="1"/>
  <c r="C137"/>
  <c r="M137" s="1"/>
  <c r="O137"/>
  <c r="A138"/>
  <c r="B138"/>
  <c r="C138"/>
  <c r="M138" s="1"/>
  <c r="O138"/>
  <c r="A139"/>
  <c r="K139" s="1"/>
  <c r="B139"/>
  <c r="L139" s="1"/>
  <c r="C139"/>
  <c r="M139" s="1"/>
  <c r="O139"/>
  <c r="A140"/>
  <c r="B140"/>
  <c r="C140"/>
  <c r="M140" s="1"/>
  <c r="O140"/>
  <c r="A141"/>
  <c r="K141" s="1"/>
  <c r="B141"/>
  <c r="L141" s="1"/>
  <c r="C141"/>
  <c r="M141" s="1"/>
  <c r="O141"/>
  <c r="A142"/>
  <c r="B142"/>
  <c r="C142"/>
  <c r="M142" s="1"/>
  <c r="O142"/>
  <c r="A143"/>
  <c r="K143" s="1"/>
  <c r="B143"/>
  <c r="L143" s="1"/>
  <c r="C143"/>
  <c r="M143" s="1"/>
  <c r="O143"/>
  <c r="A144"/>
  <c r="B144"/>
  <c r="C144"/>
  <c r="M144" s="1"/>
  <c r="O144"/>
  <c r="A145"/>
  <c r="K145" s="1"/>
  <c r="B145"/>
  <c r="L145" s="1"/>
  <c r="C145"/>
  <c r="M145" s="1"/>
  <c r="O145"/>
  <c r="A146"/>
  <c r="B146"/>
  <c r="C146"/>
  <c r="M146" s="1"/>
  <c r="O146"/>
  <c r="A147"/>
  <c r="K147" s="1"/>
  <c r="B147"/>
  <c r="L147" s="1"/>
  <c r="C147"/>
  <c r="M147" s="1"/>
  <c r="O147"/>
  <c r="A148"/>
  <c r="B148"/>
  <c r="C148"/>
  <c r="M148" s="1"/>
  <c r="O148"/>
  <c r="A149"/>
  <c r="K149" s="1"/>
  <c r="B149"/>
  <c r="L149" s="1"/>
  <c r="C149"/>
  <c r="M149" s="1"/>
  <c r="O149"/>
  <c r="A150"/>
  <c r="K150" s="1"/>
  <c r="B150"/>
  <c r="C150"/>
  <c r="O150"/>
  <c r="A151"/>
  <c r="K151" s="1"/>
  <c r="B151"/>
  <c r="L151" s="1"/>
  <c r="C151"/>
  <c r="M151" s="1"/>
  <c r="O151"/>
  <c r="A152"/>
  <c r="K152" s="1"/>
  <c r="B152"/>
  <c r="C152"/>
  <c r="M152" s="1"/>
  <c r="O152"/>
  <c r="A153"/>
  <c r="K153" s="1"/>
  <c r="B153"/>
  <c r="L153" s="1"/>
  <c r="C153"/>
  <c r="M153" s="1"/>
  <c r="O153"/>
  <c r="A154"/>
  <c r="K154" s="1"/>
  <c r="B154"/>
  <c r="C154"/>
  <c r="O154"/>
  <c r="A155"/>
  <c r="K155" s="1"/>
  <c r="B155"/>
  <c r="L155" s="1"/>
  <c r="C155"/>
  <c r="M155" s="1"/>
  <c r="O155"/>
  <c r="A156"/>
  <c r="B156"/>
  <c r="C156"/>
  <c r="M156" s="1"/>
  <c r="O156"/>
  <c r="A157"/>
  <c r="K157" s="1"/>
  <c r="B157"/>
  <c r="L157" s="1"/>
  <c r="C157"/>
  <c r="M157" s="1"/>
  <c r="O157"/>
  <c r="A158"/>
  <c r="B158"/>
  <c r="C158"/>
  <c r="M158" s="1"/>
  <c r="O158"/>
  <c r="A159"/>
  <c r="K159" s="1"/>
  <c r="B159"/>
  <c r="L159" s="1"/>
  <c r="C159"/>
  <c r="M159" s="1"/>
  <c r="O159"/>
  <c r="A160"/>
  <c r="B160"/>
  <c r="C160"/>
  <c r="M160" s="1"/>
  <c r="O160"/>
  <c r="A161"/>
  <c r="K161" s="1"/>
  <c r="B161"/>
  <c r="C161"/>
  <c r="M161" s="1"/>
  <c r="L161"/>
  <c r="O161"/>
  <c r="A162"/>
  <c r="B162"/>
  <c r="C162"/>
  <c r="M162" s="1"/>
  <c r="O162"/>
  <c r="A163"/>
  <c r="K163" s="1"/>
  <c r="B163"/>
  <c r="L163" s="1"/>
  <c r="C163"/>
  <c r="M163" s="1"/>
  <c r="O163"/>
  <c r="A164"/>
  <c r="B164"/>
  <c r="C164"/>
  <c r="M164" s="1"/>
  <c r="O164"/>
  <c r="A165"/>
  <c r="K165" s="1"/>
  <c r="B165"/>
  <c r="C165"/>
  <c r="M165" s="1"/>
  <c r="L165"/>
  <c r="O165"/>
  <c r="A166"/>
  <c r="B166"/>
  <c r="C166"/>
  <c r="M166" s="1"/>
  <c r="O166"/>
  <c r="A167"/>
  <c r="K167" s="1"/>
  <c r="B167"/>
  <c r="L167" s="1"/>
  <c r="C167"/>
  <c r="M167" s="1"/>
  <c r="O167"/>
  <c r="A168"/>
  <c r="B168"/>
  <c r="C168"/>
  <c r="M168" s="1"/>
  <c r="O168"/>
  <c r="A169"/>
  <c r="K169" s="1"/>
  <c r="B169"/>
  <c r="C169"/>
  <c r="M169" s="1"/>
  <c r="L169"/>
  <c r="O169"/>
  <c r="A170"/>
  <c r="B170"/>
  <c r="C170"/>
  <c r="M170" s="1"/>
  <c r="O170"/>
  <c r="A171"/>
  <c r="K171" s="1"/>
  <c r="B171"/>
  <c r="L171" s="1"/>
  <c r="C171"/>
  <c r="M171" s="1"/>
  <c r="O171"/>
  <c r="A172"/>
  <c r="B172"/>
  <c r="C172"/>
  <c r="M172" s="1"/>
  <c r="O172"/>
  <c r="A173"/>
  <c r="K173" s="1"/>
  <c r="B173"/>
  <c r="L173" s="1"/>
  <c r="C173"/>
  <c r="M173" s="1"/>
  <c r="O173"/>
  <c r="A174"/>
  <c r="B174"/>
  <c r="C174"/>
  <c r="M174" s="1"/>
  <c r="O174"/>
  <c r="A175"/>
  <c r="K175" s="1"/>
  <c r="B175"/>
  <c r="L175" s="1"/>
  <c r="C175"/>
  <c r="M175" s="1"/>
  <c r="O175"/>
  <c r="A176"/>
  <c r="B176"/>
  <c r="C176"/>
  <c r="M176" s="1"/>
  <c r="O176"/>
  <c r="A177"/>
  <c r="K177" s="1"/>
  <c r="B177"/>
  <c r="C177"/>
  <c r="M177" s="1"/>
  <c r="L177"/>
  <c r="O177"/>
  <c r="A178"/>
  <c r="B178"/>
  <c r="C178"/>
  <c r="M178" s="1"/>
  <c r="O178"/>
  <c r="A179"/>
  <c r="K179" s="1"/>
  <c r="B179"/>
  <c r="L179" s="1"/>
  <c r="C179"/>
  <c r="M179" s="1"/>
  <c r="O179"/>
  <c r="A180"/>
  <c r="B180"/>
  <c r="C180"/>
  <c r="M180" s="1"/>
  <c r="O180"/>
  <c r="A181"/>
  <c r="K181" s="1"/>
  <c r="B181"/>
  <c r="L181" s="1"/>
  <c r="C181"/>
  <c r="M181" s="1"/>
  <c r="O181"/>
  <c r="A182"/>
  <c r="B182"/>
  <c r="C182"/>
  <c r="M182" s="1"/>
  <c r="O182"/>
  <c r="A183"/>
  <c r="K183" s="1"/>
  <c r="B183"/>
  <c r="L183" s="1"/>
  <c r="C183"/>
  <c r="M183" s="1"/>
  <c r="O183"/>
  <c r="A184"/>
  <c r="B184"/>
  <c r="C184"/>
  <c r="M184" s="1"/>
  <c r="O184"/>
  <c r="A185"/>
  <c r="K185" s="1"/>
  <c r="B185"/>
  <c r="L185" s="1"/>
  <c r="C185"/>
  <c r="M185" s="1"/>
  <c r="O185"/>
  <c r="A186"/>
  <c r="B186"/>
  <c r="C186"/>
  <c r="M186" s="1"/>
  <c r="O186"/>
  <c r="A187"/>
  <c r="K187" s="1"/>
  <c r="B187"/>
  <c r="L187" s="1"/>
  <c r="C187"/>
  <c r="M187" s="1"/>
  <c r="O187"/>
  <c r="A188"/>
  <c r="B188"/>
  <c r="C188"/>
  <c r="M188" s="1"/>
  <c r="O188"/>
  <c r="A189"/>
  <c r="K189" s="1"/>
  <c r="B189"/>
  <c r="C189"/>
  <c r="M189" s="1"/>
  <c r="L189"/>
  <c r="O189"/>
  <c r="A190"/>
  <c r="B190"/>
  <c r="C190"/>
  <c r="M190" s="1"/>
  <c r="O190"/>
  <c r="A191"/>
  <c r="K191" s="1"/>
  <c r="B191"/>
  <c r="L191" s="1"/>
  <c r="C191"/>
  <c r="M191" s="1"/>
  <c r="O191"/>
  <c r="A192"/>
  <c r="B192"/>
  <c r="C192"/>
  <c r="M192" s="1"/>
  <c r="O192"/>
  <c r="A193"/>
  <c r="K193" s="1"/>
  <c r="B193"/>
  <c r="C193"/>
  <c r="M193" s="1"/>
  <c r="L193"/>
  <c r="O193"/>
  <c r="A194"/>
  <c r="B194"/>
  <c r="C194"/>
  <c r="M194" s="1"/>
  <c r="O194"/>
  <c r="A195"/>
  <c r="K195" s="1"/>
  <c r="B195"/>
  <c r="L195" s="1"/>
  <c r="C195"/>
  <c r="M195" s="1"/>
  <c r="O195"/>
  <c r="A196"/>
  <c r="B196"/>
  <c r="C196"/>
  <c r="M196" s="1"/>
  <c r="O196"/>
  <c r="A197"/>
  <c r="K197" s="1"/>
  <c r="B197"/>
  <c r="C197"/>
  <c r="M197" s="1"/>
  <c r="L197"/>
  <c r="O197"/>
  <c r="A198"/>
  <c r="B198"/>
  <c r="C198"/>
  <c r="M198" s="1"/>
  <c r="O198"/>
  <c r="A199"/>
  <c r="K199" s="1"/>
  <c r="B199"/>
  <c r="L199" s="1"/>
  <c r="C199"/>
  <c r="M199" s="1"/>
  <c r="O199"/>
  <c r="A200"/>
  <c r="B200"/>
  <c r="C200"/>
  <c r="M200" s="1"/>
  <c r="O200"/>
  <c r="A201"/>
  <c r="K201" s="1"/>
  <c r="B201"/>
  <c r="L201" s="1"/>
  <c r="C201"/>
  <c r="M201" s="1"/>
  <c r="O201"/>
  <c r="A202"/>
  <c r="B202"/>
  <c r="C202"/>
  <c r="M202" s="1"/>
  <c r="O202"/>
  <c r="A203"/>
  <c r="K203" s="1"/>
  <c r="B203"/>
  <c r="L203" s="1"/>
  <c r="C203"/>
  <c r="M203" s="1"/>
  <c r="O203"/>
  <c r="A204"/>
  <c r="B204"/>
  <c r="C204"/>
  <c r="M204" s="1"/>
  <c r="O204"/>
  <c r="A205"/>
  <c r="K205" s="1"/>
  <c r="B205"/>
  <c r="C205"/>
  <c r="M205" s="1"/>
  <c r="L205"/>
  <c r="O205"/>
  <c r="A206"/>
  <c r="B206"/>
  <c r="C206"/>
  <c r="M206" s="1"/>
  <c r="O206"/>
  <c r="A207"/>
  <c r="K207" s="1"/>
  <c r="B207"/>
  <c r="L207" s="1"/>
  <c r="C207"/>
  <c r="M207" s="1"/>
  <c r="O207"/>
  <c r="A208"/>
  <c r="B208"/>
  <c r="C208"/>
  <c r="M208" s="1"/>
  <c r="O208"/>
  <c r="A209"/>
  <c r="K209" s="1"/>
  <c r="B209"/>
  <c r="L209" s="1"/>
  <c r="C209"/>
  <c r="M209" s="1"/>
  <c r="O209"/>
  <c r="A210"/>
  <c r="B210"/>
  <c r="C210"/>
  <c r="M210" s="1"/>
  <c r="O210"/>
  <c r="A211"/>
  <c r="K211" s="1"/>
  <c r="B211"/>
  <c r="L211" s="1"/>
  <c r="C211"/>
  <c r="M211" s="1"/>
  <c r="O211"/>
  <c r="A212"/>
  <c r="B212"/>
  <c r="C212"/>
  <c r="M212" s="1"/>
  <c r="O212"/>
  <c r="A213"/>
  <c r="K213" s="1"/>
  <c r="B213"/>
  <c r="C213"/>
  <c r="M213" s="1"/>
  <c r="L213"/>
  <c r="O213"/>
  <c r="A214"/>
  <c r="B214"/>
  <c r="C214"/>
  <c r="M214" s="1"/>
  <c r="O214"/>
  <c r="A215"/>
  <c r="K215" s="1"/>
  <c r="B215"/>
  <c r="L215" s="1"/>
  <c r="C215"/>
  <c r="M215" s="1"/>
  <c r="O215"/>
  <c r="A216"/>
  <c r="B216"/>
  <c r="C216"/>
  <c r="M216" s="1"/>
  <c r="O216"/>
  <c r="A217"/>
  <c r="K217" s="1"/>
  <c r="B217"/>
  <c r="L217" s="1"/>
  <c r="C217"/>
  <c r="M217" s="1"/>
  <c r="O217"/>
  <c r="A218"/>
  <c r="B218"/>
  <c r="C218"/>
  <c r="M218" s="1"/>
  <c r="O218"/>
  <c r="A219"/>
  <c r="K219" s="1"/>
  <c r="B219"/>
  <c r="L219" s="1"/>
  <c r="C219"/>
  <c r="M219" s="1"/>
  <c r="O219"/>
  <c r="A220"/>
  <c r="B220"/>
  <c r="C220"/>
  <c r="M220" s="1"/>
  <c r="O220"/>
  <c r="A221"/>
  <c r="K221" s="1"/>
  <c r="B221"/>
  <c r="C221"/>
  <c r="M221" s="1"/>
  <c r="L221"/>
  <c r="O221"/>
  <c r="A222"/>
  <c r="K222" s="1"/>
  <c r="B222"/>
  <c r="C222"/>
  <c r="M222" s="1"/>
  <c r="O222"/>
  <c r="A223"/>
  <c r="K223" s="1"/>
  <c r="B223"/>
  <c r="L223" s="1"/>
  <c r="C223"/>
  <c r="M223" s="1"/>
  <c r="O223"/>
  <c r="A224"/>
  <c r="K224" s="1"/>
  <c r="B224"/>
  <c r="C224"/>
  <c r="M224" s="1"/>
  <c r="O224"/>
  <c r="A225"/>
  <c r="K225" s="1"/>
  <c r="B225"/>
  <c r="C225"/>
  <c r="M225" s="1"/>
  <c r="L225"/>
  <c r="O225"/>
  <c r="A226"/>
  <c r="K226" s="1"/>
  <c r="B226"/>
  <c r="C226"/>
  <c r="M226" s="1"/>
  <c r="O226"/>
  <c r="A227"/>
  <c r="K227" s="1"/>
  <c r="B227"/>
  <c r="C227"/>
  <c r="M227" s="1"/>
  <c r="L227"/>
  <c r="O227"/>
  <c r="A228"/>
  <c r="K228" s="1"/>
  <c r="B228"/>
  <c r="C228"/>
  <c r="M228" s="1"/>
  <c r="O228"/>
  <c r="A229"/>
  <c r="K229" s="1"/>
  <c r="B229"/>
  <c r="L229" s="1"/>
  <c r="C229"/>
  <c r="M229" s="1"/>
  <c r="O229"/>
  <c r="A230"/>
  <c r="K230" s="1"/>
  <c r="B230"/>
  <c r="C230"/>
  <c r="M230" s="1"/>
  <c r="O230"/>
  <c r="A231"/>
  <c r="K231" s="1"/>
  <c r="B231"/>
  <c r="C231"/>
  <c r="M231" s="1"/>
  <c r="L231"/>
  <c r="O231"/>
  <c r="A232"/>
  <c r="K232" s="1"/>
  <c r="B232"/>
  <c r="C232"/>
  <c r="M232" s="1"/>
  <c r="O232"/>
  <c r="A233"/>
  <c r="K233" s="1"/>
  <c r="B233"/>
  <c r="C233"/>
  <c r="M233" s="1"/>
  <c r="L233"/>
  <c r="O233"/>
  <c r="A234"/>
  <c r="K234" s="1"/>
  <c r="B234"/>
  <c r="C234"/>
  <c r="M234" s="1"/>
  <c r="O234"/>
  <c r="A235"/>
  <c r="K235" s="1"/>
  <c r="B235"/>
  <c r="L235" s="1"/>
  <c r="C235"/>
  <c r="M235" s="1"/>
  <c r="O235"/>
  <c r="A236"/>
  <c r="K236" s="1"/>
  <c r="B236"/>
  <c r="C236"/>
  <c r="O236"/>
  <c r="A237"/>
  <c r="K237" s="1"/>
  <c r="B237"/>
  <c r="L237" s="1"/>
  <c r="C237"/>
  <c r="M237" s="1"/>
  <c r="O237"/>
  <c r="A238"/>
  <c r="B238"/>
  <c r="C238"/>
  <c r="M238" s="1"/>
  <c r="O238"/>
  <c r="A239"/>
  <c r="K239" s="1"/>
  <c r="B239"/>
  <c r="L239" s="1"/>
  <c r="C239"/>
  <c r="M239" s="1"/>
  <c r="O239"/>
  <c r="A240"/>
  <c r="K240" s="1"/>
  <c r="B240"/>
  <c r="C240"/>
  <c r="O240"/>
  <c r="A241"/>
  <c r="K241" s="1"/>
  <c r="B241"/>
  <c r="L241" s="1"/>
  <c r="C241"/>
  <c r="M241" s="1"/>
  <c r="O241"/>
  <c r="A242"/>
  <c r="K242" s="1"/>
  <c r="B242"/>
  <c r="C242"/>
  <c r="M242" s="1"/>
  <c r="O242"/>
  <c r="A243"/>
  <c r="K243" s="1"/>
  <c r="B243"/>
  <c r="L243" s="1"/>
  <c r="C243"/>
  <c r="M243" s="1"/>
  <c r="O243"/>
  <c r="A244"/>
  <c r="K244" s="1"/>
  <c r="B244"/>
  <c r="C244"/>
  <c r="O244"/>
  <c r="A245"/>
  <c r="K245" s="1"/>
  <c r="B245"/>
  <c r="C245"/>
  <c r="M245" s="1"/>
  <c r="L245"/>
  <c r="O245"/>
  <c r="A246"/>
  <c r="B246"/>
  <c r="C246"/>
  <c r="M246" s="1"/>
  <c r="O246"/>
  <c r="A247"/>
  <c r="K247" s="1"/>
  <c r="B247"/>
  <c r="L247" s="1"/>
  <c r="C247"/>
  <c r="M247" s="1"/>
  <c r="O247"/>
  <c r="A248"/>
  <c r="B248"/>
  <c r="C248"/>
  <c r="M248" s="1"/>
  <c r="O248"/>
  <c r="A249"/>
  <c r="K249" s="1"/>
  <c r="B249"/>
  <c r="C249"/>
  <c r="M249" s="1"/>
  <c r="L249"/>
  <c r="O249"/>
  <c r="A250"/>
  <c r="B250"/>
  <c r="C250"/>
  <c r="M250" s="1"/>
  <c r="O250"/>
  <c r="A251"/>
  <c r="K251" s="1"/>
  <c r="B251"/>
  <c r="L251" s="1"/>
  <c r="C251"/>
  <c r="M251" s="1"/>
  <c r="O251"/>
  <c r="A252"/>
  <c r="B252"/>
  <c r="C252"/>
  <c r="M252" s="1"/>
  <c r="O252"/>
  <c r="A253"/>
  <c r="K253" s="1"/>
  <c r="B253"/>
  <c r="L253" s="1"/>
  <c r="C253"/>
  <c r="M253" s="1"/>
  <c r="O253"/>
  <c r="A254"/>
  <c r="B254"/>
  <c r="C254"/>
  <c r="M254" s="1"/>
  <c r="O254"/>
  <c r="A255"/>
  <c r="K255" s="1"/>
  <c r="B255"/>
  <c r="L255" s="1"/>
  <c r="C255"/>
  <c r="M255" s="1"/>
  <c r="O255"/>
  <c r="A256"/>
  <c r="B256"/>
  <c r="C256"/>
  <c r="M256" s="1"/>
  <c r="O256"/>
  <c r="A257"/>
  <c r="K257" s="1"/>
  <c r="B257"/>
  <c r="C257"/>
  <c r="M257" s="1"/>
  <c r="L257"/>
  <c r="O257"/>
  <c r="A258"/>
  <c r="B258"/>
  <c r="C258"/>
  <c r="M258" s="1"/>
  <c r="O258"/>
  <c r="A259"/>
  <c r="K259" s="1"/>
  <c r="B259"/>
  <c r="L259" s="1"/>
  <c r="C259"/>
  <c r="M259" s="1"/>
  <c r="O259"/>
  <c r="A260"/>
  <c r="B260"/>
  <c r="C260"/>
  <c r="M260" s="1"/>
  <c r="O260"/>
  <c r="A261"/>
  <c r="K261" s="1"/>
  <c r="B261"/>
  <c r="L261" s="1"/>
  <c r="C261"/>
  <c r="M261" s="1"/>
  <c r="O261"/>
  <c r="A262"/>
  <c r="B262"/>
  <c r="C262"/>
  <c r="M262" s="1"/>
  <c r="O262"/>
  <c r="A263"/>
  <c r="K263" s="1"/>
  <c r="B263"/>
  <c r="L263" s="1"/>
  <c r="C263"/>
  <c r="M263" s="1"/>
  <c r="O263"/>
  <c r="A264"/>
  <c r="B264"/>
  <c r="C264"/>
  <c r="M264" s="1"/>
  <c r="O264"/>
  <c r="A265"/>
  <c r="K265" s="1"/>
  <c r="B265"/>
  <c r="L265" s="1"/>
  <c r="C265"/>
  <c r="M265" s="1"/>
  <c r="O265"/>
  <c r="A266"/>
  <c r="B266"/>
  <c r="C266"/>
  <c r="M266" s="1"/>
  <c r="O266"/>
  <c r="A267"/>
  <c r="K267" s="1"/>
  <c r="B267"/>
  <c r="L267" s="1"/>
  <c r="C267"/>
  <c r="M267" s="1"/>
  <c r="O267"/>
  <c r="A268"/>
  <c r="B268"/>
  <c r="C268"/>
  <c r="M268" s="1"/>
  <c r="O268"/>
  <c r="A269"/>
  <c r="K269" s="1"/>
  <c r="B269"/>
  <c r="L269" s="1"/>
  <c r="C269"/>
  <c r="M269" s="1"/>
  <c r="O269"/>
  <c r="A270"/>
  <c r="B270"/>
  <c r="C270"/>
  <c r="M270" s="1"/>
  <c r="O270"/>
  <c r="A271"/>
  <c r="K271" s="1"/>
  <c r="B271"/>
  <c r="L271" s="1"/>
  <c r="C271"/>
  <c r="M271" s="1"/>
  <c r="O271"/>
  <c r="A272"/>
  <c r="B272"/>
  <c r="C272"/>
  <c r="M272" s="1"/>
  <c r="O272"/>
  <c r="A273"/>
  <c r="K273" s="1"/>
  <c r="B273"/>
  <c r="C273"/>
  <c r="M273" s="1"/>
  <c r="L273"/>
  <c r="O273"/>
  <c r="A274"/>
  <c r="B274"/>
  <c r="C274"/>
  <c r="M274" s="1"/>
  <c r="O274"/>
  <c r="A275"/>
  <c r="K275" s="1"/>
  <c r="B275"/>
  <c r="L275" s="1"/>
  <c r="C275"/>
  <c r="M275" s="1"/>
  <c r="O275"/>
  <c r="A276"/>
  <c r="B276"/>
  <c r="C276"/>
  <c r="M276" s="1"/>
  <c r="O276"/>
  <c r="A277"/>
  <c r="K277" s="1"/>
  <c r="B277"/>
  <c r="L277" s="1"/>
  <c r="C277"/>
  <c r="M277" s="1"/>
  <c r="O277"/>
  <c r="A278"/>
  <c r="B278"/>
  <c r="C278"/>
  <c r="M278" s="1"/>
  <c r="O278"/>
  <c r="A279"/>
  <c r="K279" s="1"/>
  <c r="B279"/>
  <c r="L279" s="1"/>
  <c r="C279"/>
  <c r="M279" s="1"/>
  <c r="O279"/>
  <c r="A280"/>
  <c r="B280"/>
  <c r="C280"/>
  <c r="M280" s="1"/>
  <c r="O280"/>
  <c r="A281"/>
  <c r="K281" s="1"/>
  <c r="B281"/>
  <c r="L281" s="1"/>
  <c r="C281"/>
  <c r="M281" s="1"/>
  <c r="O281"/>
  <c r="A282"/>
  <c r="B282"/>
  <c r="C282"/>
  <c r="M282" s="1"/>
  <c r="O282"/>
  <c r="A283"/>
  <c r="K283" s="1"/>
  <c r="B283"/>
  <c r="C283"/>
  <c r="M283" s="1"/>
  <c r="L283"/>
  <c r="O283"/>
  <c r="A284"/>
  <c r="B284"/>
  <c r="C284"/>
  <c r="M284" s="1"/>
  <c r="O284"/>
  <c r="A285"/>
  <c r="K285" s="1"/>
  <c r="B285"/>
  <c r="L285" s="1"/>
  <c r="C285"/>
  <c r="M285" s="1"/>
  <c r="O285"/>
  <c r="A286"/>
  <c r="B286"/>
  <c r="C286"/>
  <c r="M286" s="1"/>
  <c r="O286"/>
  <c r="A287"/>
  <c r="K287" s="1"/>
  <c r="B287"/>
  <c r="C287"/>
  <c r="M287" s="1"/>
  <c r="L287"/>
  <c r="O287"/>
  <c r="A288"/>
  <c r="B288"/>
  <c r="C288"/>
  <c r="M288" s="1"/>
  <c r="O288"/>
  <c r="A289"/>
  <c r="K289" s="1"/>
  <c r="B289"/>
  <c r="L289" s="1"/>
  <c r="C289"/>
  <c r="M289" s="1"/>
  <c r="O289"/>
  <c r="A290"/>
  <c r="B290"/>
  <c r="C290"/>
  <c r="M290" s="1"/>
  <c r="O290"/>
  <c r="A291"/>
  <c r="K291" s="1"/>
  <c r="B291"/>
  <c r="L291" s="1"/>
  <c r="C291"/>
  <c r="M291" s="1"/>
  <c r="O291"/>
  <c r="A292"/>
  <c r="B292"/>
  <c r="C292"/>
  <c r="M292" s="1"/>
  <c r="O292"/>
  <c r="A293"/>
  <c r="K293" s="1"/>
  <c r="B293"/>
  <c r="C293"/>
  <c r="M293" s="1"/>
  <c r="L293"/>
  <c r="O293"/>
  <c r="A294"/>
  <c r="B294"/>
  <c r="C294"/>
  <c r="M294" s="1"/>
  <c r="O294"/>
  <c r="A295"/>
  <c r="K295" s="1"/>
  <c r="B295"/>
  <c r="L295" s="1"/>
  <c r="C295"/>
  <c r="M295" s="1"/>
  <c r="O295"/>
  <c r="A296"/>
  <c r="B296"/>
  <c r="C296"/>
  <c r="M296" s="1"/>
  <c r="O296"/>
  <c r="A297"/>
  <c r="K297" s="1"/>
  <c r="B297"/>
  <c r="L297" s="1"/>
  <c r="C297"/>
  <c r="M297" s="1"/>
  <c r="O297"/>
  <c r="A298"/>
  <c r="B298"/>
  <c r="C298"/>
  <c r="M298" s="1"/>
  <c r="O298"/>
  <c r="A299"/>
  <c r="K299" s="1"/>
  <c r="B299"/>
  <c r="L299" s="1"/>
  <c r="C299"/>
  <c r="M299" s="1"/>
  <c r="O299"/>
  <c r="A300"/>
  <c r="B300"/>
  <c r="C300"/>
  <c r="M300" s="1"/>
  <c r="O300"/>
  <c r="A301"/>
  <c r="K301" s="1"/>
  <c r="B301"/>
  <c r="C301"/>
  <c r="M301" s="1"/>
  <c r="L301"/>
  <c r="O301"/>
  <c r="A302"/>
  <c r="B302"/>
  <c r="C302"/>
  <c r="M302" s="1"/>
  <c r="O302"/>
  <c r="A303"/>
  <c r="K303" s="1"/>
  <c r="B303"/>
  <c r="L303" s="1"/>
  <c r="C303"/>
  <c r="M303" s="1"/>
  <c r="O303"/>
  <c r="A304"/>
  <c r="B304"/>
  <c r="C304"/>
  <c r="M304" s="1"/>
  <c r="O304"/>
  <c r="A305"/>
  <c r="K305" s="1"/>
  <c r="B305"/>
  <c r="L305" s="1"/>
  <c r="C305"/>
  <c r="M305" s="1"/>
  <c r="O305"/>
  <c r="A306"/>
  <c r="B306"/>
  <c r="C306"/>
  <c r="M306" s="1"/>
  <c r="O306"/>
  <c r="A307"/>
  <c r="K307" s="1"/>
  <c r="B307"/>
  <c r="L307" s="1"/>
  <c r="C307"/>
  <c r="M307" s="1"/>
  <c r="O307"/>
  <c r="A308"/>
  <c r="B308"/>
  <c r="C308"/>
  <c r="M308" s="1"/>
  <c r="O308"/>
  <c r="A309"/>
  <c r="K309" s="1"/>
  <c r="B309"/>
  <c r="L309" s="1"/>
  <c r="C309"/>
  <c r="M309" s="1"/>
  <c r="O309"/>
  <c r="A310"/>
  <c r="B310"/>
  <c r="C310"/>
  <c r="M310" s="1"/>
  <c r="O310"/>
  <c r="A311"/>
  <c r="K311" s="1"/>
  <c r="B311"/>
  <c r="L311" s="1"/>
  <c r="C311"/>
  <c r="M311" s="1"/>
  <c r="O311"/>
  <c r="A312"/>
  <c r="B312"/>
  <c r="C312"/>
  <c r="M312" s="1"/>
  <c r="O312"/>
  <c r="A313"/>
  <c r="K313" s="1"/>
  <c r="B313"/>
  <c r="L313" s="1"/>
  <c r="C313"/>
  <c r="M313" s="1"/>
  <c r="O313"/>
  <c r="A314"/>
  <c r="B314"/>
  <c r="C314"/>
  <c r="M314" s="1"/>
  <c r="O314"/>
  <c r="A315"/>
  <c r="K315" s="1"/>
  <c r="B315"/>
  <c r="L315" s="1"/>
  <c r="C315"/>
  <c r="M315" s="1"/>
  <c r="O315"/>
  <c r="A316"/>
  <c r="B316"/>
  <c r="C316"/>
  <c r="M316" s="1"/>
  <c r="O316"/>
  <c r="A317"/>
  <c r="K317" s="1"/>
  <c r="B317"/>
  <c r="L317" s="1"/>
  <c r="C317"/>
  <c r="M317" s="1"/>
  <c r="O317"/>
  <c r="A318"/>
  <c r="B318"/>
  <c r="C318"/>
  <c r="M318" s="1"/>
  <c r="O318"/>
  <c r="A319"/>
  <c r="K319" s="1"/>
  <c r="B319"/>
  <c r="L319" s="1"/>
  <c r="C319"/>
  <c r="M319" s="1"/>
  <c r="O319"/>
  <c r="A320"/>
  <c r="B320"/>
  <c r="C320"/>
  <c r="M320" s="1"/>
  <c r="O320"/>
  <c r="A321"/>
  <c r="K321" s="1"/>
  <c r="B321"/>
  <c r="L321" s="1"/>
  <c r="C321"/>
  <c r="M321" s="1"/>
  <c r="O321"/>
  <c r="A322"/>
  <c r="B322"/>
  <c r="C322"/>
  <c r="M322" s="1"/>
  <c r="O322"/>
  <c r="A323"/>
  <c r="K323" s="1"/>
  <c r="B323"/>
  <c r="L323" s="1"/>
  <c r="C323"/>
  <c r="M323" s="1"/>
  <c r="O323"/>
  <c r="A324"/>
  <c r="B324"/>
  <c r="C324"/>
  <c r="M324" s="1"/>
  <c r="O324"/>
  <c r="A325"/>
  <c r="K325" s="1"/>
  <c r="B325"/>
  <c r="C325"/>
  <c r="M325" s="1"/>
  <c r="L325"/>
  <c r="O325"/>
  <c r="A326"/>
  <c r="B326"/>
  <c r="C326"/>
  <c r="M326" s="1"/>
  <c r="O326"/>
  <c r="A327"/>
  <c r="K327" s="1"/>
  <c r="B327"/>
  <c r="L327" s="1"/>
  <c r="C327"/>
  <c r="M327" s="1"/>
  <c r="O327"/>
  <c r="A328"/>
  <c r="B328"/>
  <c r="C328"/>
  <c r="M328" s="1"/>
  <c r="O328"/>
  <c r="A329"/>
  <c r="K329" s="1"/>
  <c r="B329"/>
  <c r="L329" s="1"/>
  <c r="C329"/>
  <c r="M329" s="1"/>
  <c r="O329"/>
  <c r="A330"/>
  <c r="B330"/>
  <c r="C330"/>
  <c r="M330" s="1"/>
  <c r="O330"/>
  <c r="A331"/>
  <c r="K331" s="1"/>
  <c r="B331"/>
  <c r="L331" s="1"/>
  <c r="C331"/>
  <c r="M331" s="1"/>
  <c r="O331"/>
  <c r="A332"/>
  <c r="B332"/>
  <c r="C332"/>
  <c r="M332" s="1"/>
  <c r="O332"/>
  <c r="A333"/>
  <c r="K333" s="1"/>
  <c r="B333"/>
  <c r="L333" s="1"/>
  <c r="C333"/>
  <c r="M333" s="1"/>
  <c r="O333"/>
  <c r="A334"/>
  <c r="B334"/>
  <c r="C334"/>
  <c r="M334" s="1"/>
  <c r="O334"/>
  <c r="A335"/>
  <c r="K335" s="1"/>
  <c r="B335"/>
  <c r="L335" s="1"/>
  <c r="C335"/>
  <c r="M335" s="1"/>
  <c r="O335"/>
  <c r="A336"/>
  <c r="B336"/>
  <c r="C336"/>
  <c r="M336" s="1"/>
  <c r="O336"/>
  <c r="A337"/>
  <c r="K337" s="1"/>
  <c r="B337"/>
  <c r="L337" s="1"/>
  <c r="C337"/>
  <c r="M337" s="1"/>
  <c r="O337"/>
  <c r="A338"/>
  <c r="B338"/>
  <c r="C338"/>
  <c r="M338" s="1"/>
  <c r="O338"/>
  <c r="A339"/>
  <c r="K339" s="1"/>
  <c r="B339"/>
  <c r="L339" s="1"/>
  <c r="C339"/>
  <c r="M339" s="1"/>
  <c r="O339"/>
  <c r="A340"/>
  <c r="B340"/>
  <c r="C340"/>
  <c r="M340" s="1"/>
  <c r="O340"/>
  <c r="A341"/>
  <c r="K341" s="1"/>
  <c r="B341"/>
  <c r="L341" s="1"/>
  <c r="C341"/>
  <c r="M341" s="1"/>
  <c r="O341"/>
  <c r="A342"/>
  <c r="B342"/>
  <c r="C342"/>
  <c r="M342" s="1"/>
  <c r="O342"/>
  <c r="A343"/>
  <c r="K343" s="1"/>
  <c r="B343"/>
  <c r="L343" s="1"/>
  <c r="C343"/>
  <c r="M343" s="1"/>
  <c r="O343"/>
  <c r="A344"/>
  <c r="B344"/>
  <c r="C344"/>
  <c r="M344" s="1"/>
  <c r="O344"/>
  <c r="A345"/>
  <c r="K345" s="1"/>
  <c r="B345"/>
  <c r="C345"/>
  <c r="M345" s="1"/>
  <c r="L345"/>
  <c r="O345"/>
  <c r="A346"/>
  <c r="B346"/>
  <c r="C346"/>
  <c r="M346" s="1"/>
  <c r="O346"/>
  <c r="A347"/>
  <c r="K347" s="1"/>
  <c r="B347"/>
  <c r="L347" s="1"/>
  <c r="C347"/>
  <c r="M347" s="1"/>
  <c r="O347"/>
  <c r="A348"/>
  <c r="B348"/>
  <c r="C348"/>
  <c r="M348" s="1"/>
  <c r="O348"/>
  <c r="A349"/>
  <c r="K349" s="1"/>
  <c r="B349"/>
  <c r="L349" s="1"/>
  <c r="C349"/>
  <c r="M349" s="1"/>
  <c r="O349"/>
  <c r="A350"/>
  <c r="B350"/>
  <c r="C350"/>
  <c r="M350" s="1"/>
  <c r="O350"/>
  <c r="A351"/>
  <c r="K351" s="1"/>
  <c r="B351"/>
  <c r="L351" s="1"/>
  <c r="C351"/>
  <c r="M351" s="1"/>
  <c r="O351"/>
  <c r="A352"/>
  <c r="B352"/>
  <c r="C352"/>
  <c r="M352" s="1"/>
  <c r="O352"/>
  <c r="A353"/>
  <c r="K353" s="1"/>
  <c r="B353"/>
  <c r="L353" s="1"/>
  <c r="C353"/>
  <c r="M353" s="1"/>
  <c r="O353"/>
  <c r="A354"/>
  <c r="B354"/>
  <c r="C354"/>
  <c r="M354" s="1"/>
  <c r="O354"/>
  <c r="A355"/>
  <c r="K355" s="1"/>
  <c r="B355"/>
  <c r="L355" s="1"/>
  <c r="C355"/>
  <c r="M355" s="1"/>
  <c r="O355"/>
  <c r="A356"/>
  <c r="B356"/>
  <c r="C356"/>
  <c r="M356" s="1"/>
  <c r="O356"/>
  <c r="A357"/>
  <c r="K357" s="1"/>
  <c r="B357"/>
  <c r="L357" s="1"/>
  <c r="C357"/>
  <c r="M357" s="1"/>
  <c r="O357"/>
  <c r="A358"/>
  <c r="B358"/>
  <c r="C358"/>
  <c r="M358" s="1"/>
  <c r="O358"/>
  <c r="A359"/>
  <c r="K359" s="1"/>
  <c r="B359"/>
  <c r="C359"/>
  <c r="M359" s="1"/>
  <c r="L359"/>
  <c r="O359"/>
  <c r="A360"/>
  <c r="K360" s="1"/>
  <c r="B360"/>
  <c r="C360"/>
  <c r="O360"/>
  <c r="A361"/>
  <c r="K361" s="1"/>
  <c r="B361"/>
  <c r="L361" s="1"/>
  <c r="C361"/>
  <c r="M361" s="1"/>
  <c r="O361"/>
  <c r="A362"/>
  <c r="K362" s="1"/>
  <c r="B362"/>
  <c r="C362"/>
  <c r="M362" s="1"/>
  <c r="O362"/>
  <c r="A363"/>
  <c r="K363" s="1"/>
  <c r="B363"/>
  <c r="L363" s="1"/>
  <c r="C363"/>
  <c r="M363" s="1"/>
  <c r="O363"/>
  <c r="A364"/>
  <c r="K364" s="1"/>
  <c r="B364"/>
  <c r="C364"/>
  <c r="O364"/>
  <c r="A365"/>
  <c r="K365" s="1"/>
  <c r="B365"/>
  <c r="L365" s="1"/>
  <c r="C365"/>
  <c r="M365" s="1"/>
  <c r="O365"/>
  <c r="A366"/>
  <c r="B366"/>
  <c r="C366"/>
  <c r="M366" s="1"/>
  <c r="O366"/>
  <c r="A367"/>
  <c r="K367" s="1"/>
  <c r="B367"/>
  <c r="L367" s="1"/>
  <c r="C367"/>
  <c r="M367" s="1"/>
  <c r="O367"/>
  <c r="A368"/>
  <c r="B368"/>
  <c r="C368"/>
  <c r="O368"/>
  <c r="A369"/>
  <c r="K369" s="1"/>
  <c r="B369"/>
  <c r="L369" s="1"/>
  <c r="C369"/>
  <c r="M369" s="1"/>
  <c r="O369"/>
  <c r="A370"/>
  <c r="B370"/>
  <c r="C370"/>
  <c r="M370" s="1"/>
  <c r="O370"/>
  <c r="A371"/>
  <c r="K371" s="1"/>
  <c r="B371"/>
  <c r="L371" s="1"/>
  <c r="C371"/>
  <c r="M371" s="1"/>
  <c r="O371"/>
  <c r="A372"/>
  <c r="K372" s="1"/>
  <c r="B372"/>
  <c r="C372"/>
  <c r="O372"/>
  <c r="A373"/>
  <c r="K373" s="1"/>
  <c r="B373"/>
  <c r="L373" s="1"/>
  <c r="C373"/>
  <c r="M373" s="1"/>
  <c r="O373"/>
  <c r="A374"/>
  <c r="B374"/>
  <c r="C374"/>
  <c r="M374" s="1"/>
  <c r="O374"/>
  <c r="A375"/>
  <c r="K375" s="1"/>
  <c r="B375"/>
  <c r="L375" s="1"/>
  <c r="C375"/>
  <c r="M375" s="1"/>
  <c r="O375"/>
  <c r="A376"/>
  <c r="K376" s="1"/>
  <c r="B376"/>
  <c r="C376"/>
  <c r="O376"/>
  <c r="A377"/>
  <c r="K377" s="1"/>
  <c r="B377"/>
  <c r="L377" s="1"/>
  <c r="C377"/>
  <c r="M377" s="1"/>
  <c r="O377"/>
  <c r="A378"/>
  <c r="K378" s="1"/>
  <c r="B378"/>
  <c r="C378"/>
  <c r="M378" s="1"/>
  <c r="O378"/>
  <c r="A379"/>
  <c r="K379" s="1"/>
  <c r="B379"/>
  <c r="L379" s="1"/>
  <c r="C379"/>
  <c r="M379" s="1"/>
  <c r="O379"/>
  <c r="A380"/>
  <c r="K380" s="1"/>
  <c r="B380"/>
  <c r="C380"/>
  <c r="O380"/>
  <c r="A381"/>
  <c r="B381"/>
  <c r="L381" s="1"/>
  <c r="C381"/>
  <c r="M381" s="1"/>
  <c r="O381"/>
  <c r="A382"/>
  <c r="K382" s="1"/>
  <c r="B382"/>
  <c r="C382"/>
  <c r="M382" s="1"/>
  <c r="L382"/>
  <c r="O382"/>
  <c r="A383"/>
  <c r="B383"/>
  <c r="L383" s="1"/>
  <c r="C383"/>
  <c r="M383" s="1"/>
  <c r="O383"/>
  <c r="A384"/>
  <c r="K384" s="1"/>
  <c r="B384"/>
  <c r="L384" s="1"/>
  <c r="C384"/>
  <c r="M384" s="1"/>
  <c r="O384"/>
  <c r="A385"/>
  <c r="B385"/>
  <c r="C385"/>
  <c r="M385" s="1"/>
  <c r="O385"/>
  <c r="A386"/>
  <c r="K386" s="1"/>
  <c r="B386"/>
  <c r="L386" s="1"/>
  <c r="C386"/>
  <c r="M386" s="1"/>
  <c r="O386"/>
  <c r="A387"/>
  <c r="B387"/>
  <c r="L387" s="1"/>
  <c r="C387"/>
  <c r="M387" s="1"/>
  <c r="O387"/>
  <c r="A388"/>
  <c r="K388" s="1"/>
  <c r="B388"/>
  <c r="L388" s="1"/>
  <c r="C388"/>
  <c r="M388" s="1"/>
  <c r="O388"/>
  <c r="A389"/>
  <c r="B389"/>
  <c r="C389"/>
  <c r="M389" s="1"/>
  <c r="L389"/>
  <c r="O389"/>
  <c r="A390"/>
  <c r="K390" s="1"/>
  <c r="B390"/>
  <c r="L390" s="1"/>
  <c r="C390"/>
  <c r="M390" s="1"/>
  <c r="O390"/>
  <c r="A391"/>
  <c r="B391"/>
  <c r="L391" s="1"/>
  <c r="C391"/>
  <c r="M391" s="1"/>
  <c r="O391"/>
  <c r="A392"/>
  <c r="K392" s="1"/>
  <c r="B392"/>
  <c r="L392" s="1"/>
  <c r="C392"/>
  <c r="M392" s="1"/>
  <c r="O392"/>
  <c r="A393"/>
  <c r="B393"/>
  <c r="C393"/>
  <c r="M393" s="1"/>
  <c r="O393"/>
  <c r="A394"/>
  <c r="K394" s="1"/>
  <c r="B394"/>
  <c r="L394" s="1"/>
  <c r="C394"/>
  <c r="M394" s="1"/>
  <c r="O394"/>
  <c r="A395"/>
  <c r="B395"/>
  <c r="C395"/>
  <c r="M395" s="1"/>
  <c r="L395"/>
  <c r="O395"/>
  <c r="A396"/>
  <c r="K396" s="1"/>
  <c r="B396"/>
  <c r="L396" s="1"/>
  <c r="C396"/>
  <c r="M396" s="1"/>
  <c r="O396"/>
  <c r="A397"/>
  <c r="B397"/>
  <c r="C397"/>
  <c r="M397" s="1"/>
  <c r="L397"/>
  <c r="O397"/>
  <c r="A398"/>
  <c r="K398" s="1"/>
  <c r="B398"/>
  <c r="L398" s="1"/>
  <c r="C398"/>
  <c r="M398" s="1"/>
  <c r="O398"/>
  <c r="A399"/>
  <c r="B399"/>
  <c r="L399" s="1"/>
  <c r="C399"/>
  <c r="M399" s="1"/>
  <c r="O399"/>
  <c r="A400"/>
  <c r="K400" s="1"/>
  <c r="B400"/>
  <c r="L400" s="1"/>
  <c r="C400"/>
  <c r="M400" s="1"/>
  <c r="O400"/>
  <c r="A401"/>
  <c r="B401"/>
  <c r="C401"/>
  <c r="M401" s="1"/>
  <c r="O401"/>
  <c r="A402"/>
  <c r="K402" s="1"/>
  <c r="B402"/>
  <c r="L402" s="1"/>
  <c r="C402"/>
  <c r="M402" s="1"/>
  <c r="O402"/>
  <c r="A403"/>
  <c r="B403"/>
  <c r="L403" s="1"/>
  <c r="C403"/>
  <c r="M403" s="1"/>
  <c r="O403"/>
  <c r="A404"/>
  <c r="K404" s="1"/>
  <c r="B404"/>
  <c r="L404" s="1"/>
  <c r="C404"/>
  <c r="M404" s="1"/>
  <c r="O404"/>
  <c r="A405"/>
  <c r="B405"/>
  <c r="L405" s="1"/>
  <c r="C405"/>
  <c r="M405" s="1"/>
  <c r="O405"/>
  <c r="A406"/>
  <c r="K406" s="1"/>
  <c r="B406"/>
  <c r="L406" s="1"/>
  <c r="C406"/>
  <c r="M406" s="1"/>
  <c r="O406"/>
  <c r="A407"/>
  <c r="B407"/>
  <c r="C407"/>
  <c r="M407" s="1"/>
  <c r="L407"/>
  <c r="O407"/>
  <c r="A408"/>
  <c r="K408" s="1"/>
  <c r="B408"/>
  <c r="L408" s="1"/>
  <c r="C408"/>
  <c r="M408" s="1"/>
  <c r="O408"/>
  <c r="A409"/>
  <c r="B409"/>
  <c r="C409"/>
  <c r="M409" s="1"/>
  <c r="O409"/>
  <c r="A410"/>
  <c r="K410" s="1"/>
  <c r="B410"/>
  <c r="L410" s="1"/>
  <c r="C410"/>
  <c r="M410" s="1"/>
  <c r="O410"/>
  <c r="A411"/>
  <c r="B411"/>
  <c r="C411"/>
  <c r="M411" s="1"/>
  <c r="L411"/>
  <c r="O411"/>
  <c r="A412"/>
  <c r="K412" s="1"/>
  <c r="B412"/>
  <c r="C412"/>
  <c r="M412" s="1"/>
  <c r="L412"/>
  <c r="O412"/>
  <c r="A413"/>
  <c r="B413"/>
  <c r="L413" s="1"/>
  <c r="C413"/>
  <c r="M413" s="1"/>
  <c r="O413"/>
  <c r="A414"/>
  <c r="K414" s="1"/>
  <c r="B414"/>
  <c r="C414"/>
  <c r="M414" s="1"/>
  <c r="L414"/>
  <c r="O414"/>
  <c r="A415"/>
  <c r="B415"/>
  <c r="L415" s="1"/>
  <c r="C415"/>
  <c r="M415" s="1"/>
  <c r="O415"/>
  <c r="A416"/>
  <c r="K416" s="1"/>
  <c r="B416"/>
  <c r="L416" s="1"/>
  <c r="C416"/>
  <c r="M416" s="1"/>
  <c r="O416"/>
  <c r="A417"/>
  <c r="B417"/>
  <c r="C417"/>
  <c r="M417" s="1"/>
  <c r="O417"/>
  <c r="A418"/>
  <c r="K418" s="1"/>
  <c r="B418"/>
  <c r="L418" s="1"/>
  <c r="C418"/>
  <c r="M418" s="1"/>
  <c r="O418"/>
  <c r="A419"/>
  <c r="B419"/>
  <c r="L419" s="1"/>
  <c r="C419"/>
  <c r="M419" s="1"/>
  <c r="O419"/>
  <c r="A420"/>
  <c r="K420" s="1"/>
  <c r="B420"/>
  <c r="L420" s="1"/>
  <c r="C420"/>
  <c r="M420" s="1"/>
  <c r="O420"/>
  <c r="A421"/>
  <c r="B421"/>
  <c r="L421" s="1"/>
  <c r="C421"/>
  <c r="M421" s="1"/>
  <c r="O421"/>
  <c r="A422"/>
  <c r="K422" s="1"/>
  <c r="B422"/>
  <c r="L422" s="1"/>
  <c r="C422"/>
  <c r="M422" s="1"/>
  <c r="O422"/>
  <c r="A423"/>
  <c r="B423"/>
  <c r="L423" s="1"/>
  <c r="C423"/>
  <c r="M423" s="1"/>
  <c r="O423"/>
  <c r="A424"/>
  <c r="K424" s="1"/>
  <c r="B424"/>
  <c r="L424" s="1"/>
  <c r="C424"/>
  <c r="M424" s="1"/>
  <c r="O424"/>
  <c r="A425"/>
  <c r="B425"/>
  <c r="C425"/>
  <c r="M425" s="1"/>
  <c r="O425"/>
  <c r="A426"/>
  <c r="K426" s="1"/>
  <c r="B426"/>
  <c r="L426" s="1"/>
  <c r="C426"/>
  <c r="M426" s="1"/>
  <c r="O426"/>
  <c r="A427"/>
  <c r="B427"/>
  <c r="C427"/>
  <c r="M427" s="1"/>
  <c r="L427"/>
  <c r="O427"/>
  <c r="A428"/>
  <c r="K428" s="1"/>
  <c r="B428"/>
  <c r="L428" s="1"/>
  <c r="C428"/>
  <c r="M428" s="1"/>
  <c r="O428"/>
  <c r="A429"/>
  <c r="B429"/>
  <c r="L429" s="1"/>
  <c r="C429"/>
  <c r="M429" s="1"/>
  <c r="O429"/>
  <c r="A430"/>
  <c r="K430" s="1"/>
  <c r="B430"/>
  <c r="C430"/>
  <c r="M430" s="1"/>
  <c r="L430"/>
  <c r="O430"/>
  <c r="A431"/>
  <c r="B431"/>
  <c r="L431" s="1"/>
  <c r="C431"/>
  <c r="M431" s="1"/>
  <c r="O431"/>
  <c r="A432"/>
  <c r="K432" s="1"/>
  <c r="B432"/>
  <c r="L432" s="1"/>
  <c r="C432"/>
  <c r="M432" s="1"/>
  <c r="O432"/>
  <c r="A433"/>
  <c r="B433"/>
  <c r="C433"/>
  <c r="M433" s="1"/>
  <c r="O433"/>
  <c r="A434"/>
  <c r="K434" s="1"/>
  <c r="B434"/>
  <c r="L434" s="1"/>
  <c r="C434"/>
  <c r="M434" s="1"/>
  <c r="O434"/>
  <c r="A435"/>
  <c r="B435"/>
  <c r="L435" s="1"/>
  <c r="C435"/>
  <c r="M435" s="1"/>
  <c r="O435"/>
  <c r="A436"/>
  <c r="K436" s="1"/>
  <c r="B436"/>
  <c r="L436" s="1"/>
  <c r="C436"/>
  <c r="M436" s="1"/>
  <c r="O436"/>
  <c r="A437"/>
  <c r="B437"/>
  <c r="L437" s="1"/>
  <c r="C437"/>
  <c r="M437" s="1"/>
  <c r="O437"/>
  <c r="A438"/>
  <c r="K438" s="1"/>
  <c r="B438"/>
  <c r="L438" s="1"/>
  <c r="C438"/>
  <c r="M438" s="1"/>
  <c r="O438"/>
  <c r="A439"/>
  <c r="B439"/>
  <c r="L439" s="1"/>
  <c r="C439"/>
  <c r="M439" s="1"/>
  <c r="O439"/>
  <c r="A440"/>
  <c r="K440" s="1"/>
  <c r="B440"/>
  <c r="L440" s="1"/>
  <c r="C440"/>
  <c r="M440" s="1"/>
  <c r="O440"/>
  <c r="A441"/>
  <c r="B441"/>
  <c r="C441"/>
  <c r="M441" s="1"/>
  <c r="O441"/>
  <c r="A442"/>
  <c r="K442" s="1"/>
  <c r="B442"/>
  <c r="L442" s="1"/>
  <c r="C442"/>
  <c r="M442" s="1"/>
  <c r="O442"/>
  <c r="A443"/>
  <c r="B443"/>
  <c r="C443"/>
  <c r="M443" s="1"/>
  <c r="L443"/>
  <c r="O443"/>
  <c r="A444"/>
  <c r="K444" s="1"/>
  <c r="B444"/>
  <c r="L444" s="1"/>
  <c r="C444"/>
  <c r="M444" s="1"/>
  <c r="O444"/>
  <c r="A445"/>
  <c r="B445"/>
  <c r="C445"/>
  <c r="M445" s="1"/>
  <c r="L445"/>
  <c r="O445"/>
  <c r="A446"/>
  <c r="K446" s="1"/>
  <c r="B446"/>
  <c r="C446"/>
  <c r="M446" s="1"/>
  <c r="L446"/>
  <c r="O446"/>
  <c r="A447"/>
  <c r="B447"/>
  <c r="C447"/>
  <c r="M447" s="1"/>
  <c r="L447"/>
  <c r="O447"/>
  <c r="A448"/>
  <c r="K448" s="1"/>
  <c r="B448"/>
  <c r="L448" s="1"/>
  <c r="C448"/>
  <c r="M448" s="1"/>
  <c r="O448"/>
  <c r="A449"/>
  <c r="B449"/>
  <c r="C449"/>
  <c r="M449" s="1"/>
  <c r="O449"/>
  <c r="A450"/>
  <c r="K450" s="1"/>
  <c r="B450"/>
  <c r="L450" s="1"/>
  <c r="C450"/>
  <c r="M450" s="1"/>
  <c r="O450"/>
  <c r="A451"/>
  <c r="B451"/>
  <c r="L451" s="1"/>
  <c r="C451"/>
  <c r="M451" s="1"/>
  <c r="O451"/>
  <c r="A452"/>
  <c r="K452" s="1"/>
  <c r="B452"/>
  <c r="L452" s="1"/>
  <c r="C452"/>
  <c r="M452" s="1"/>
  <c r="O452"/>
  <c r="A453"/>
  <c r="B453"/>
  <c r="L453" s="1"/>
  <c r="C453"/>
  <c r="M453" s="1"/>
  <c r="O453"/>
  <c r="A454"/>
  <c r="K454" s="1"/>
  <c r="B454"/>
  <c r="L454" s="1"/>
  <c r="C454"/>
  <c r="M454" s="1"/>
  <c r="O454"/>
  <c r="A455"/>
  <c r="B455"/>
  <c r="L455" s="1"/>
  <c r="C455"/>
  <c r="M455" s="1"/>
  <c r="O455"/>
  <c r="A456"/>
  <c r="K456" s="1"/>
  <c r="B456"/>
  <c r="L456" s="1"/>
  <c r="C456"/>
  <c r="M456" s="1"/>
  <c r="O456"/>
  <c r="A457"/>
  <c r="B457"/>
  <c r="C457"/>
  <c r="M457" s="1"/>
  <c r="O457"/>
  <c r="A458"/>
  <c r="K458" s="1"/>
  <c r="B458"/>
  <c r="L458" s="1"/>
  <c r="C458"/>
  <c r="M458" s="1"/>
  <c r="O458"/>
  <c r="A459"/>
  <c r="B459"/>
  <c r="C459"/>
  <c r="M459" s="1"/>
  <c r="L459"/>
  <c r="O459"/>
  <c r="A460"/>
  <c r="K460" s="1"/>
  <c r="B460"/>
  <c r="L460" s="1"/>
  <c r="C460"/>
  <c r="M460" s="1"/>
  <c r="O460"/>
  <c r="A461"/>
  <c r="B461"/>
  <c r="C461"/>
  <c r="M461" s="1"/>
  <c r="O461"/>
  <c r="A462"/>
  <c r="K462" s="1"/>
  <c r="B462"/>
  <c r="L462" s="1"/>
  <c r="C462"/>
  <c r="M462" s="1"/>
  <c r="O462"/>
  <c r="A463"/>
  <c r="B463"/>
  <c r="L463" s="1"/>
  <c r="C463"/>
  <c r="M463" s="1"/>
  <c r="O463"/>
  <c r="A464"/>
  <c r="K464" s="1"/>
  <c r="B464"/>
  <c r="L464" s="1"/>
  <c r="C464"/>
  <c r="M464" s="1"/>
  <c r="O464"/>
  <c r="A465"/>
  <c r="B465"/>
  <c r="C465"/>
  <c r="M465" s="1"/>
  <c r="O465"/>
  <c r="A466"/>
  <c r="K466" s="1"/>
  <c r="B466"/>
  <c r="C466"/>
  <c r="M466" s="1"/>
  <c r="L466"/>
  <c r="O466"/>
  <c r="A467"/>
  <c r="B467"/>
  <c r="C467"/>
  <c r="M467" s="1"/>
  <c r="L467"/>
  <c r="O467"/>
  <c r="A468"/>
  <c r="K468" s="1"/>
  <c r="B468"/>
  <c r="C468"/>
  <c r="M468" s="1"/>
  <c r="L468"/>
  <c r="O468"/>
  <c r="A469"/>
  <c r="B469"/>
  <c r="C469"/>
  <c r="M469" s="1"/>
  <c r="O469"/>
  <c r="A470"/>
  <c r="K470" s="1"/>
  <c r="B470"/>
  <c r="L470" s="1"/>
  <c r="C470"/>
  <c r="M470" s="1"/>
  <c r="O470"/>
  <c r="A471"/>
  <c r="B471"/>
  <c r="C471"/>
  <c r="M471" s="1"/>
  <c r="L471"/>
  <c r="O471"/>
  <c r="A472"/>
  <c r="K472" s="1"/>
  <c r="B472"/>
  <c r="L472" s="1"/>
  <c r="C472"/>
  <c r="M472" s="1"/>
  <c r="O472"/>
  <c r="A473"/>
  <c r="B473"/>
  <c r="C473"/>
  <c r="M473" s="1"/>
  <c r="O473"/>
  <c r="A474"/>
  <c r="K474" s="1"/>
  <c r="B474"/>
  <c r="L474" s="1"/>
  <c r="C474"/>
  <c r="M474" s="1"/>
  <c r="O474"/>
  <c r="A475"/>
  <c r="B475"/>
  <c r="C475"/>
  <c r="M475" s="1"/>
  <c r="L475"/>
  <c r="O475"/>
  <c r="A476"/>
  <c r="K476" s="1"/>
  <c r="B476"/>
  <c r="C476"/>
  <c r="M476" s="1"/>
  <c r="L476"/>
  <c r="O476"/>
  <c r="A477"/>
  <c r="B477"/>
  <c r="C477"/>
  <c r="M477" s="1"/>
  <c r="O477"/>
  <c r="A478"/>
  <c r="K478" s="1"/>
  <c r="B478"/>
  <c r="L478" s="1"/>
  <c r="C478"/>
  <c r="M478" s="1"/>
  <c r="O478"/>
  <c r="A479"/>
  <c r="B479"/>
  <c r="C479"/>
  <c r="M479" s="1"/>
  <c r="L479"/>
  <c r="O479"/>
  <c r="A480"/>
  <c r="K480" s="1"/>
  <c r="B480"/>
  <c r="L480" s="1"/>
  <c r="C480"/>
  <c r="M480" s="1"/>
  <c r="O480"/>
  <c r="A481"/>
  <c r="B481"/>
  <c r="C481"/>
  <c r="M481" s="1"/>
  <c r="O481"/>
  <c r="A482"/>
  <c r="K482" s="1"/>
  <c r="B482"/>
  <c r="L482" s="1"/>
  <c r="C482"/>
  <c r="M482" s="1"/>
  <c r="O482"/>
  <c r="A483"/>
  <c r="B483"/>
  <c r="C483"/>
  <c r="M483" s="1"/>
  <c r="L483"/>
  <c r="O483"/>
  <c r="A484"/>
  <c r="K484" s="1"/>
  <c r="B484"/>
  <c r="L484" s="1"/>
  <c r="C484"/>
  <c r="M484" s="1"/>
  <c r="O484"/>
  <c r="A485"/>
  <c r="B485"/>
  <c r="C485"/>
  <c r="M485" s="1"/>
  <c r="O485"/>
  <c r="A486"/>
  <c r="K486" s="1"/>
  <c r="B486"/>
  <c r="L486" s="1"/>
  <c r="C486"/>
  <c r="M486" s="1"/>
  <c r="O486"/>
  <c r="A487"/>
  <c r="B487"/>
  <c r="C487"/>
  <c r="M487" s="1"/>
  <c r="L487"/>
  <c r="O487"/>
  <c r="A488"/>
  <c r="K488" s="1"/>
  <c r="B488"/>
  <c r="L488" s="1"/>
  <c r="C488"/>
  <c r="M488" s="1"/>
  <c r="O488"/>
  <c r="A489"/>
  <c r="B489"/>
  <c r="C489"/>
  <c r="M489" s="1"/>
  <c r="O489"/>
  <c r="A490"/>
  <c r="K490" s="1"/>
  <c r="B490"/>
  <c r="L490" s="1"/>
  <c r="C490"/>
  <c r="M490" s="1"/>
  <c r="O490"/>
  <c r="A491"/>
  <c r="B491"/>
  <c r="C491"/>
  <c r="M491" s="1"/>
  <c r="L491"/>
  <c r="O491"/>
  <c r="A492"/>
  <c r="K492" s="1"/>
  <c r="B492"/>
  <c r="C492"/>
  <c r="M492" s="1"/>
  <c r="L492"/>
  <c r="O492"/>
  <c r="A493"/>
  <c r="B493"/>
  <c r="C493"/>
  <c r="M493" s="1"/>
  <c r="O493"/>
  <c r="A494"/>
  <c r="K494" s="1"/>
  <c r="B494"/>
  <c r="L494" s="1"/>
  <c r="C494"/>
  <c r="M494" s="1"/>
  <c r="O494"/>
  <c r="A495"/>
  <c r="B495"/>
  <c r="C495"/>
  <c r="L495"/>
  <c r="O495"/>
  <c r="A496"/>
  <c r="K496" s="1"/>
  <c r="B496"/>
  <c r="L496" s="1"/>
  <c r="C496"/>
  <c r="M496" s="1"/>
  <c r="O496"/>
  <c r="A497"/>
  <c r="B497"/>
  <c r="C497"/>
  <c r="M497" s="1"/>
  <c r="O497"/>
  <c r="A498"/>
  <c r="K498" s="1"/>
  <c r="B498"/>
  <c r="L498" s="1"/>
  <c r="C498"/>
  <c r="M498" s="1"/>
  <c r="O498"/>
  <c r="A499"/>
  <c r="B499"/>
  <c r="C499"/>
  <c r="L499"/>
  <c r="O499"/>
  <c r="A500"/>
  <c r="K500" s="1"/>
  <c r="B500"/>
  <c r="L500" s="1"/>
  <c r="C500"/>
  <c r="M500" s="1"/>
  <c r="O500"/>
  <c r="A501"/>
  <c r="K501" s="1"/>
  <c r="B501"/>
  <c r="C501"/>
  <c r="M501" s="1"/>
  <c r="O501"/>
  <c r="A502"/>
  <c r="K502" s="1"/>
  <c r="B502"/>
  <c r="L502" s="1"/>
  <c r="C502"/>
  <c r="M502" s="1"/>
  <c r="O502"/>
  <c r="A503"/>
  <c r="B503"/>
  <c r="C503"/>
  <c r="L503"/>
  <c r="O503"/>
  <c r="A504"/>
  <c r="K504" s="1"/>
  <c r="B504"/>
  <c r="L504" s="1"/>
  <c r="C504"/>
  <c r="M504" s="1"/>
  <c r="O504"/>
  <c r="A505"/>
  <c r="B505"/>
  <c r="C505"/>
  <c r="M505" s="1"/>
  <c r="O505"/>
  <c r="A506"/>
  <c r="K506" s="1"/>
  <c r="B506"/>
  <c r="L506" s="1"/>
  <c r="C506"/>
  <c r="M506" s="1"/>
  <c r="O506"/>
  <c r="A507"/>
  <c r="B507"/>
  <c r="C507"/>
  <c r="L507"/>
  <c r="O507"/>
  <c r="A508"/>
  <c r="K508" s="1"/>
  <c r="B508"/>
  <c r="L508" s="1"/>
  <c r="C508"/>
  <c r="M508" s="1"/>
  <c r="O508"/>
  <c r="A509"/>
  <c r="K509" s="1"/>
  <c r="B509"/>
  <c r="C509"/>
  <c r="M509" s="1"/>
  <c r="O509"/>
  <c r="A510"/>
  <c r="K510" s="1"/>
  <c r="B510"/>
  <c r="L510" s="1"/>
  <c r="C510"/>
  <c r="M510" s="1"/>
  <c r="O510"/>
  <c r="A511"/>
  <c r="B511"/>
  <c r="C511"/>
  <c r="M511" s="1"/>
  <c r="O511"/>
  <c r="A512"/>
  <c r="K512" s="1"/>
  <c r="B512"/>
  <c r="L512" s="1"/>
  <c r="C512"/>
  <c r="M512" s="1"/>
  <c r="O512"/>
  <c r="A513"/>
  <c r="B513"/>
  <c r="C513"/>
  <c r="L513"/>
  <c r="O513"/>
  <c r="A514"/>
  <c r="K514" s="1"/>
  <c r="B514"/>
  <c r="C514"/>
  <c r="M514" s="1"/>
  <c r="O514"/>
  <c r="A515"/>
  <c r="K515" s="1"/>
  <c r="B515"/>
  <c r="C515"/>
  <c r="O515"/>
  <c r="A516"/>
  <c r="K516" s="1"/>
  <c r="B516"/>
  <c r="C516"/>
  <c r="M516" s="1"/>
  <c r="L516"/>
  <c r="O516"/>
  <c r="A517"/>
  <c r="K517" s="1"/>
  <c r="B517"/>
  <c r="C517"/>
  <c r="M517" s="1"/>
  <c r="O517"/>
  <c r="A518"/>
  <c r="K518" s="1"/>
  <c r="B518"/>
  <c r="L518" s="1"/>
  <c r="C518"/>
  <c r="M518" s="1"/>
  <c r="O518"/>
  <c r="A519"/>
  <c r="B519"/>
  <c r="C519"/>
  <c r="O519"/>
  <c r="A520"/>
  <c r="K520" s="1"/>
  <c r="B520"/>
  <c r="L520" s="1"/>
  <c r="C520"/>
  <c r="M520" s="1"/>
  <c r="O520"/>
  <c r="A521"/>
  <c r="B521"/>
  <c r="C521"/>
  <c r="M521" s="1"/>
  <c r="O521"/>
  <c r="A522"/>
  <c r="K522" s="1"/>
  <c r="B522"/>
  <c r="L522" s="1"/>
  <c r="C522"/>
  <c r="M522" s="1"/>
  <c r="O522"/>
  <c r="A523"/>
  <c r="K523" s="1"/>
  <c r="B523"/>
  <c r="C523"/>
  <c r="O523"/>
  <c r="A524"/>
  <c r="K524" s="1"/>
  <c r="B524"/>
  <c r="L524" s="1"/>
  <c r="C524"/>
  <c r="M524" s="1"/>
  <c r="O524"/>
  <c r="A525"/>
  <c r="K525" s="1"/>
  <c r="B525"/>
  <c r="C525"/>
  <c r="M525" s="1"/>
  <c r="O525"/>
  <c r="A526"/>
  <c r="K526" s="1"/>
  <c r="B526"/>
  <c r="L526" s="1"/>
  <c r="C526"/>
  <c r="M526" s="1"/>
  <c r="O526"/>
  <c r="A527"/>
  <c r="B527"/>
  <c r="C527"/>
  <c r="O527"/>
  <c r="A528"/>
  <c r="K528" s="1"/>
  <c r="B528"/>
  <c r="L528" s="1"/>
  <c r="C528"/>
  <c r="M528" s="1"/>
  <c r="O528"/>
  <c r="A529"/>
  <c r="B529"/>
  <c r="C529"/>
  <c r="M529" s="1"/>
  <c r="O529"/>
  <c r="A530"/>
  <c r="K530" s="1"/>
  <c r="B530"/>
  <c r="C530"/>
  <c r="M530" s="1"/>
  <c r="L530"/>
  <c r="O530"/>
  <c r="A531"/>
  <c r="K531" s="1"/>
  <c r="B531"/>
  <c r="C531"/>
  <c r="O531"/>
  <c r="A532"/>
  <c r="K532" s="1"/>
  <c r="B532"/>
  <c r="L532" s="1"/>
  <c r="C532"/>
  <c r="M532" s="1"/>
  <c r="O532"/>
  <c r="A533"/>
  <c r="B533"/>
  <c r="C533"/>
  <c r="M533" s="1"/>
  <c r="O533"/>
  <c r="A534"/>
  <c r="K534" s="1"/>
  <c r="B534"/>
  <c r="L534" s="1"/>
  <c r="C534"/>
  <c r="M534" s="1"/>
  <c r="O534"/>
  <c r="A535"/>
  <c r="B535"/>
  <c r="C535"/>
  <c r="O535"/>
  <c r="A536"/>
  <c r="K536" s="1"/>
  <c r="B536"/>
  <c r="L536" s="1"/>
  <c r="C536"/>
  <c r="M536" s="1"/>
  <c r="O536"/>
  <c r="A537"/>
  <c r="B537"/>
  <c r="C537"/>
  <c r="M537" s="1"/>
  <c r="O537"/>
  <c r="A538"/>
  <c r="K538" s="1"/>
  <c r="B538"/>
  <c r="L538" s="1"/>
  <c r="C538"/>
  <c r="M538" s="1"/>
  <c r="O538"/>
  <c r="A539"/>
  <c r="K539" s="1"/>
  <c r="B539"/>
  <c r="C539"/>
  <c r="O539"/>
  <c r="A540"/>
  <c r="K540" s="1"/>
  <c r="B540"/>
  <c r="L540" s="1"/>
  <c r="C540"/>
  <c r="M540" s="1"/>
  <c r="O540"/>
  <c r="A541"/>
  <c r="K541" s="1"/>
  <c r="B541"/>
  <c r="C541"/>
  <c r="M541" s="1"/>
  <c r="O541"/>
  <c r="A542"/>
  <c r="K542" s="1"/>
  <c r="B542"/>
  <c r="L542" s="1"/>
  <c r="C542"/>
  <c r="M542" s="1"/>
  <c r="O542"/>
  <c r="A543"/>
  <c r="B543"/>
  <c r="C543"/>
  <c r="O543"/>
  <c r="A544"/>
  <c r="K544" s="1"/>
  <c r="B544"/>
  <c r="C544"/>
  <c r="M544" s="1"/>
  <c r="L544"/>
  <c r="O544"/>
  <c r="A545"/>
  <c r="K545" s="1"/>
  <c r="B545"/>
  <c r="C545"/>
  <c r="M545" s="1"/>
  <c r="O545"/>
  <c r="A546"/>
  <c r="K546" s="1"/>
  <c r="B546"/>
  <c r="L546" s="1"/>
  <c r="C546"/>
  <c r="M546" s="1"/>
  <c r="O546"/>
  <c r="A547"/>
  <c r="K547" s="1"/>
  <c r="B547"/>
  <c r="C547"/>
  <c r="O547"/>
  <c r="A548"/>
  <c r="K548" s="1"/>
  <c r="B548"/>
  <c r="L548" s="1"/>
  <c r="C548"/>
  <c r="M548" s="1"/>
  <c r="O548"/>
  <c r="A549"/>
  <c r="B549"/>
  <c r="C549"/>
  <c r="M549" s="1"/>
  <c r="O549"/>
  <c r="A550"/>
  <c r="K550" s="1"/>
  <c r="B550"/>
  <c r="L550" s="1"/>
  <c r="C550"/>
  <c r="M550" s="1"/>
  <c r="O550"/>
  <c r="A551"/>
  <c r="B551"/>
  <c r="C551"/>
  <c r="O551"/>
  <c r="A552"/>
  <c r="K552" s="1"/>
  <c r="B552"/>
  <c r="L552" s="1"/>
  <c r="C552"/>
  <c r="M552" s="1"/>
  <c r="O552"/>
  <c r="A553"/>
  <c r="B553"/>
  <c r="C553"/>
  <c r="M553" s="1"/>
  <c r="O553"/>
  <c r="A554"/>
  <c r="K554" s="1"/>
  <c r="B554"/>
  <c r="L554" s="1"/>
  <c r="C554"/>
  <c r="M554" s="1"/>
  <c r="O554"/>
  <c r="A555"/>
  <c r="K555" s="1"/>
  <c r="B555"/>
  <c r="C555"/>
  <c r="O555"/>
  <c r="A556"/>
  <c r="B556"/>
  <c r="C556"/>
  <c r="L556"/>
  <c r="O556"/>
  <c r="A557"/>
  <c r="K557" s="1"/>
  <c r="B557"/>
  <c r="L557" s="1"/>
  <c r="C557"/>
  <c r="O557"/>
  <c r="A558"/>
  <c r="B558"/>
  <c r="C558"/>
  <c r="M558" s="1"/>
  <c r="O558"/>
  <c r="A559"/>
  <c r="K559" s="1"/>
  <c r="B559"/>
  <c r="L559" s="1"/>
  <c r="C559"/>
  <c r="O559"/>
  <c r="A560"/>
  <c r="B560"/>
  <c r="C560"/>
  <c r="O560"/>
  <c r="A561"/>
  <c r="K561" s="1"/>
  <c r="B561"/>
  <c r="L561" s="1"/>
  <c r="C561"/>
  <c r="O561"/>
  <c r="A562"/>
  <c r="B562"/>
  <c r="C562"/>
  <c r="O562"/>
  <c r="A563"/>
  <c r="K563" s="1"/>
  <c r="B563"/>
  <c r="L563" s="1"/>
  <c r="C563"/>
  <c r="O563"/>
  <c r="A564"/>
  <c r="B564"/>
  <c r="C564"/>
  <c r="O564"/>
  <c r="A565"/>
  <c r="K565" s="1"/>
  <c r="B565"/>
  <c r="L565" s="1"/>
  <c r="C565"/>
  <c r="O565"/>
  <c r="A566"/>
  <c r="B566"/>
  <c r="C566"/>
  <c r="M566" s="1"/>
  <c r="O566"/>
  <c r="A567"/>
  <c r="K567" s="1"/>
  <c r="B567"/>
  <c r="L567" s="1"/>
  <c r="C567"/>
  <c r="O567"/>
  <c r="A568"/>
  <c r="B568"/>
  <c r="C568"/>
  <c r="M568" s="1"/>
  <c r="O568"/>
  <c r="A569"/>
  <c r="K569" s="1"/>
  <c r="B569"/>
  <c r="L569" s="1"/>
  <c r="C569"/>
  <c r="O569"/>
  <c r="A570"/>
  <c r="B570"/>
  <c r="C570"/>
  <c r="M570" s="1"/>
  <c r="O570"/>
  <c r="A571"/>
  <c r="K571" s="1"/>
  <c r="B571"/>
  <c r="L571" s="1"/>
  <c r="C571"/>
  <c r="O571"/>
  <c r="A572"/>
  <c r="B572"/>
  <c r="C572"/>
  <c r="M572" s="1"/>
  <c r="O572"/>
  <c r="A573"/>
  <c r="K573" s="1"/>
  <c r="B573"/>
  <c r="L573" s="1"/>
  <c r="C573"/>
  <c r="O573"/>
  <c r="A574"/>
  <c r="K574" s="1"/>
  <c r="B574"/>
  <c r="C574"/>
  <c r="O574"/>
  <c r="A575"/>
  <c r="K575" s="1"/>
  <c r="B575"/>
  <c r="L575" s="1"/>
  <c r="C575"/>
  <c r="O575"/>
  <c r="A576"/>
  <c r="K576" s="1"/>
  <c r="B576"/>
  <c r="C576"/>
  <c r="O576"/>
  <c r="A577"/>
  <c r="K577" s="1"/>
  <c r="B577"/>
  <c r="L577" s="1"/>
  <c r="C577"/>
  <c r="O577"/>
  <c r="A578"/>
  <c r="B578"/>
  <c r="C578"/>
  <c r="O578"/>
  <c r="A579"/>
  <c r="K579" s="1"/>
  <c r="B579"/>
  <c r="L579" s="1"/>
  <c r="C579"/>
  <c r="O579"/>
  <c r="A580"/>
  <c r="K580" s="1"/>
  <c r="B580"/>
  <c r="C580"/>
  <c r="O580"/>
  <c r="A581"/>
  <c r="K581" s="1"/>
  <c r="B581"/>
  <c r="L581" s="1"/>
  <c r="C581"/>
  <c r="O581"/>
  <c r="A582"/>
  <c r="B582"/>
  <c r="C582"/>
  <c r="O582"/>
  <c r="A583"/>
  <c r="K583" s="1"/>
  <c r="B583"/>
  <c r="L583" s="1"/>
  <c r="C583"/>
  <c r="O583"/>
  <c r="A584"/>
  <c r="K584" s="1"/>
  <c r="B584"/>
  <c r="C584"/>
  <c r="O584"/>
  <c r="A585"/>
  <c r="K585" s="1"/>
  <c r="B585"/>
  <c r="L585" s="1"/>
  <c r="C585"/>
  <c r="O585"/>
  <c r="A586"/>
  <c r="B586"/>
  <c r="C586"/>
  <c r="O586"/>
  <c r="A587"/>
  <c r="K587" s="1"/>
  <c r="B587"/>
  <c r="C587"/>
  <c r="L587"/>
  <c r="O587"/>
  <c r="A588"/>
  <c r="K588" s="1"/>
  <c r="B588"/>
  <c r="C588"/>
  <c r="O588"/>
  <c r="A589"/>
  <c r="K589" s="1"/>
  <c r="B589"/>
  <c r="L589" s="1"/>
  <c r="C589"/>
  <c r="O589"/>
  <c r="A590"/>
  <c r="B590"/>
  <c r="C590"/>
  <c r="O590"/>
  <c r="A591"/>
  <c r="K591" s="1"/>
  <c r="B591"/>
  <c r="L591" s="1"/>
  <c r="C591"/>
  <c r="O591"/>
  <c r="A592"/>
  <c r="K592" s="1"/>
  <c r="B592"/>
  <c r="C592"/>
  <c r="O592"/>
  <c r="A593"/>
  <c r="K593" s="1"/>
  <c r="B593"/>
  <c r="L593" s="1"/>
  <c r="C593"/>
  <c r="O593"/>
  <c r="A594"/>
  <c r="B594"/>
  <c r="C594"/>
  <c r="O594"/>
  <c r="A595"/>
  <c r="K595" s="1"/>
  <c r="B595"/>
  <c r="L595" s="1"/>
  <c r="C595"/>
  <c r="O595"/>
  <c r="A596"/>
  <c r="K596" s="1"/>
  <c r="B596"/>
  <c r="C596"/>
  <c r="O596"/>
  <c r="A597"/>
  <c r="K597" s="1"/>
  <c r="B597"/>
  <c r="L597" s="1"/>
  <c r="C597"/>
  <c r="O597"/>
  <c r="A598"/>
  <c r="B598"/>
  <c r="C598"/>
  <c r="O598"/>
  <c r="A599"/>
  <c r="K599" s="1"/>
  <c r="B599"/>
  <c r="L599" s="1"/>
  <c r="C599"/>
  <c r="O599"/>
  <c r="A600"/>
  <c r="K600" s="1"/>
  <c r="B600"/>
  <c r="C600"/>
  <c r="O600"/>
  <c r="A601"/>
  <c r="K601" s="1"/>
  <c r="B601"/>
  <c r="L601" s="1"/>
  <c r="C601"/>
  <c r="O601"/>
  <c r="A602"/>
  <c r="B602"/>
  <c r="C602"/>
  <c r="O602"/>
  <c r="A603"/>
  <c r="K603" s="1"/>
  <c r="B603"/>
  <c r="C603"/>
  <c r="L603"/>
  <c r="O603"/>
  <c r="A604"/>
  <c r="K604" s="1"/>
  <c r="B604"/>
  <c r="C604"/>
  <c r="O604"/>
  <c r="A605"/>
  <c r="K605" s="1"/>
  <c r="B605"/>
  <c r="L605" s="1"/>
  <c r="C605"/>
  <c r="O605"/>
  <c r="A606"/>
  <c r="B606"/>
  <c r="C606"/>
  <c r="O606"/>
  <c r="A607"/>
  <c r="K607" s="1"/>
  <c r="B607"/>
  <c r="L607" s="1"/>
  <c r="C607"/>
  <c r="O607"/>
  <c r="A608"/>
  <c r="K608" s="1"/>
  <c r="B608"/>
  <c r="C608"/>
  <c r="O608"/>
  <c r="A609"/>
  <c r="K609" s="1"/>
  <c r="B609"/>
  <c r="L609" s="1"/>
  <c r="C609"/>
  <c r="O609"/>
  <c r="A610"/>
  <c r="B610"/>
  <c r="C610"/>
  <c r="O610"/>
  <c r="A611"/>
  <c r="K611" s="1"/>
  <c r="B611"/>
  <c r="L611" s="1"/>
  <c r="C611"/>
  <c r="O611"/>
  <c r="A612"/>
  <c r="K612" s="1"/>
  <c r="B612"/>
  <c r="C612"/>
  <c r="O612"/>
  <c r="A613"/>
  <c r="K613" s="1"/>
  <c r="B613"/>
  <c r="L613" s="1"/>
  <c r="C613"/>
  <c r="O613"/>
  <c r="A614"/>
  <c r="B614"/>
  <c r="C614"/>
  <c r="O614"/>
  <c r="A615"/>
  <c r="K615" s="1"/>
  <c r="B615"/>
  <c r="L615" s="1"/>
  <c r="C615"/>
  <c r="O615"/>
  <c r="A616"/>
  <c r="K616" s="1"/>
  <c r="B616"/>
  <c r="C616"/>
  <c r="O616"/>
  <c r="A617"/>
  <c r="K617" s="1"/>
  <c r="B617"/>
  <c r="L617" s="1"/>
  <c r="C617"/>
  <c r="O617"/>
  <c r="A618"/>
  <c r="B618"/>
  <c r="C618"/>
  <c r="O618"/>
  <c r="A619"/>
  <c r="K619" s="1"/>
  <c r="B619"/>
  <c r="L619" s="1"/>
  <c r="C619"/>
  <c r="O619"/>
  <c r="A620"/>
  <c r="K620" s="1"/>
  <c r="B620"/>
  <c r="C620"/>
  <c r="O620"/>
  <c r="A621"/>
  <c r="K621" s="1"/>
  <c r="B621"/>
  <c r="L621" s="1"/>
  <c r="C621"/>
  <c r="O621"/>
  <c r="A622"/>
  <c r="B622"/>
  <c r="C622"/>
  <c r="O622"/>
  <c r="A623"/>
  <c r="K623" s="1"/>
  <c r="B623"/>
  <c r="L623" s="1"/>
  <c r="C623"/>
  <c r="O623"/>
  <c r="A624"/>
  <c r="K624" s="1"/>
  <c r="B624"/>
  <c r="C624"/>
  <c r="O624"/>
  <c r="A625"/>
  <c r="K625" s="1"/>
  <c r="B625"/>
  <c r="L625" s="1"/>
  <c r="C625"/>
  <c r="O625"/>
  <c r="A626"/>
  <c r="B626"/>
  <c r="C626"/>
  <c r="O626"/>
  <c r="A627"/>
  <c r="K627" s="1"/>
  <c r="B627"/>
  <c r="L627" s="1"/>
  <c r="C627"/>
  <c r="O627"/>
  <c r="A628"/>
  <c r="K628" s="1"/>
  <c r="B628"/>
  <c r="C628"/>
  <c r="O628"/>
  <c r="A629"/>
  <c r="K629" s="1"/>
  <c r="B629"/>
  <c r="L629" s="1"/>
  <c r="C629"/>
  <c r="O629"/>
  <c r="A630"/>
  <c r="B630"/>
  <c r="C630"/>
  <c r="O630"/>
  <c r="A631"/>
  <c r="K631" s="1"/>
  <c r="B631"/>
  <c r="L631" s="1"/>
  <c r="C631"/>
  <c r="O631"/>
  <c r="A632"/>
  <c r="K632" s="1"/>
  <c r="B632"/>
  <c r="C632"/>
  <c r="O632"/>
  <c r="A633"/>
  <c r="K633" s="1"/>
  <c r="B633"/>
  <c r="L633" s="1"/>
  <c r="C633"/>
  <c r="O633"/>
  <c r="A634"/>
  <c r="B634"/>
  <c r="C634"/>
  <c r="O634"/>
  <c r="A635"/>
  <c r="K635" s="1"/>
  <c r="B635"/>
  <c r="C635"/>
  <c r="L635"/>
  <c r="O635"/>
  <c r="A636"/>
  <c r="K636" s="1"/>
  <c r="B636"/>
  <c r="C636"/>
  <c r="O636"/>
  <c r="A637"/>
  <c r="K637" s="1"/>
  <c r="B637"/>
  <c r="L637" s="1"/>
  <c r="C637"/>
  <c r="O637"/>
  <c r="A638"/>
  <c r="B638"/>
  <c r="C638"/>
  <c r="O638"/>
  <c r="A639"/>
  <c r="K639" s="1"/>
  <c r="B639"/>
  <c r="L639" s="1"/>
  <c r="C639"/>
  <c r="O639"/>
  <c r="A640"/>
  <c r="K640" s="1"/>
  <c r="B640"/>
  <c r="C640"/>
  <c r="O640"/>
  <c r="A641"/>
  <c r="K641" s="1"/>
  <c r="B641"/>
  <c r="L641" s="1"/>
  <c r="C641"/>
  <c r="O641"/>
  <c r="A642"/>
  <c r="B642"/>
  <c r="C642"/>
  <c r="O642"/>
  <c r="A643"/>
  <c r="K643" s="1"/>
  <c r="B643"/>
  <c r="L643" s="1"/>
  <c r="C643"/>
  <c r="O643"/>
  <c r="A644"/>
  <c r="K644" s="1"/>
  <c r="B644"/>
  <c r="C644"/>
  <c r="O644"/>
  <c r="A645"/>
  <c r="K645" s="1"/>
  <c r="B645"/>
  <c r="L645" s="1"/>
  <c r="C645"/>
  <c r="O645"/>
  <c r="A646"/>
  <c r="B646"/>
  <c r="C646"/>
  <c r="O646"/>
  <c r="A647"/>
  <c r="K647" s="1"/>
  <c r="B647"/>
  <c r="L647" s="1"/>
  <c r="C647"/>
  <c r="O647"/>
  <c r="A648"/>
  <c r="K648" s="1"/>
  <c r="B648"/>
  <c r="C648"/>
  <c r="O648"/>
  <c r="A649"/>
  <c r="K649" s="1"/>
  <c r="B649"/>
  <c r="L649" s="1"/>
  <c r="C649"/>
  <c r="O649"/>
  <c r="A650"/>
  <c r="B650"/>
  <c r="C650"/>
  <c r="O650"/>
  <c r="A651"/>
  <c r="K651" s="1"/>
  <c r="B651"/>
  <c r="L651" s="1"/>
  <c r="C651"/>
  <c r="O651"/>
  <c r="A652"/>
  <c r="K652" s="1"/>
  <c r="B652"/>
  <c r="C652"/>
  <c r="O652"/>
  <c r="A653"/>
  <c r="K653" s="1"/>
  <c r="B653"/>
  <c r="L653" s="1"/>
  <c r="C653"/>
  <c r="O653"/>
  <c r="A654"/>
  <c r="B654"/>
  <c r="C654"/>
  <c r="O654"/>
  <c r="A655"/>
  <c r="K655" s="1"/>
  <c r="B655"/>
  <c r="L655" s="1"/>
  <c r="C655"/>
  <c r="O655"/>
  <c r="A656"/>
  <c r="K656" s="1"/>
  <c r="B656"/>
  <c r="C656"/>
  <c r="O656"/>
  <c r="A657"/>
  <c r="K657" s="1"/>
  <c r="B657"/>
  <c r="L657" s="1"/>
  <c r="C657"/>
  <c r="O657"/>
  <c r="A658"/>
  <c r="B658"/>
  <c r="C658"/>
  <c r="O658"/>
  <c r="A659"/>
  <c r="K659" s="1"/>
  <c r="B659"/>
  <c r="L659" s="1"/>
  <c r="C659"/>
  <c r="O659"/>
  <c r="A660"/>
  <c r="K660" s="1"/>
  <c r="B660"/>
  <c r="C660"/>
  <c r="O660"/>
  <c r="A661"/>
  <c r="K661" s="1"/>
  <c r="B661"/>
  <c r="L661" s="1"/>
  <c r="C661"/>
  <c r="O661"/>
  <c r="A662"/>
  <c r="B662"/>
  <c r="C662"/>
  <c r="O662"/>
  <c r="A663"/>
  <c r="K663" s="1"/>
  <c r="B663"/>
  <c r="L663" s="1"/>
  <c r="C663"/>
  <c r="O663"/>
  <c r="A664"/>
  <c r="K664" s="1"/>
  <c r="B664"/>
  <c r="C664"/>
  <c r="O664"/>
  <c r="A665"/>
  <c r="K665" s="1"/>
  <c r="B665"/>
  <c r="L665" s="1"/>
  <c r="C665"/>
  <c r="O665"/>
  <c r="A666"/>
  <c r="B666"/>
  <c r="C666"/>
  <c r="O666"/>
  <c r="A667"/>
  <c r="K667" s="1"/>
  <c r="B667"/>
  <c r="L667" s="1"/>
  <c r="C667"/>
  <c r="O667"/>
  <c r="A668"/>
  <c r="K668" s="1"/>
  <c r="B668"/>
  <c r="C668"/>
  <c r="O668"/>
  <c r="A669"/>
  <c r="K669" s="1"/>
  <c r="B669"/>
  <c r="L669" s="1"/>
  <c r="C669"/>
  <c r="O669"/>
  <c r="A670"/>
  <c r="B670"/>
  <c r="C670"/>
  <c r="O670"/>
  <c r="A671"/>
  <c r="K671" s="1"/>
  <c r="B671"/>
  <c r="L671" s="1"/>
  <c r="C671"/>
  <c r="O671"/>
  <c r="A672"/>
  <c r="K672" s="1"/>
  <c r="B672"/>
  <c r="C672"/>
  <c r="O672"/>
  <c r="A673"/>
  <c r="K673" s="1"/>
  <c r="B673"/>
  <c r="L673" s="1"/>
  <c r="C673"/>
  <c r="O673"/>
  <c r="A674"/>
  <c r="B674"/>
  <c r="C674"/>
  <c r="O674"/>
  <c r="A675"/>
  <c r="K675" s="1"/>
  <c r="B675"/>
  <c r="L675" s="1"/>
  <c r="C675"/>
  <c r="O675"/>
  <c r="A676"/>
  <c r="K676" s="1"/>
  <c r="B676"/>
  <c r="C676"/>
  <c r="O676"/>
  <c r="A677"/>
  <c r="K677" s="1"/>
  <c r="B677"/>
  <c r="L677" s="1"/>
  <c r="C677"/>
  <c r="O677"/>
  <c r="A678"/>
  <c r="B678"/>
  <c r="C678"/>
  <c r="O678"/>
  <c r="A679"/>
  <c r="K679" s="1"/>
  <c r="B679"/>
  <c r="L679" s="1"/>
  <c r="C679"/>
  <c r="O679"/>
  <c r="A680"/>
  <c r="K680" s="1"/>
  <c r="B680"/>
  <c r="C680"/>
  <c r="O680"/>
  <c r="A681"/>
  <c r="K681" s="1"/>
  <c r="B681"/>
  <c r="L681" s="1"/>
  <c r="C681"/>
  <c r="O681"/>
  <c r="A682"/>
  <c r="B682"/>
  <c r="C682"/>
  <c r="O682"/>
  <c r="A683"/>
  <c r="K683" s="1"/>
  <c r="B683"/>
  <c r="C683"/>
  <c r="L683"/>
  <c r="O683"/>
  <c r="A684"/>
  <c r="K684" s="1"/>
  <c r="B684"/>
  <c r="C684"/>
  <c r="O684"/>
  <c r="A685"/>
  <c r="K685" s="1"/>
  <c r="B685"/>
  <c r="L685" s="1"/>
  <c r="C685"/>
  <c r="O685"/>
  <c r="A686"/>
  <c r="B686"/>
  <c r="C686"/>
  <c r="O686"/>
  <c r="A687"/>
  <c r="K687" s="1"/>
  <c r="B687"/>
  <c r="L687" s="1"/>
  <c r="C687"/>
  <c r="O687"/>
  <c r="A688"/>
  <c r="K688" s="1"/>
  <c r="B688"/>
  <c r="C688"/>
  <c r="O688"/>
  <c r="A689"/>
  <c r="K689" s="1"/>
  <c r="B689"/>
  <c r="L689" s="1"/>
  <c r="C689"/>
  <c r="O689"/>
  <c r="A690"/>
  <c r="B690"/>
  <c r="C690"/>
  <c r="O690"/>
  <c r="A691"/>
  <c r="K691" s="1"/>
  <c r="B691"/>
  <c r="L691" s="1"/>
  <c r="C691"/>
  <c r="O691"/>
  <c r="A692"/>
  <c r="K692" s="1"/>
  <c r="B692"/>
  <c r="C692"/>
  <c r="O692"/>
  <c r="A693"/>
  <c r="K693" s="1"/>
  <c r="B693"/>
  <c r="L693" s="1"/>
  <c r="C693"/>
  <c r="O693"/>
  <c r="A694"/>
  <c r="B694"/>
  <c r="C694"/>
  <c r="O694"/>
  <c r="A695"/>
  <c r="K695" s="1"/>
  <c r="B695"/>
  <c r="L695" s="1"/>
  <c r="C695"/>
  <c r="O695"/>
  <c r="A696"/>
  <c r="K696" s="1"/>
  <c r="B696"/>
  <c r="C696"/>
  <c r="O696"/>
  <c r="A697"/>
  <c r="K697" s="1"/>
  <c r="B697"/>
  <c r="L697" s="1"/>
  <c r="C697"/>
  <c r="O697"/>
  <c r="A698"/>
  <c r="B698"/>
  <c r="C698"/>
  <c r="O698"/>
  <c r="A699"/>
  <c r="K699" s="1"/>
  <c r="B699"/>
  <c r="L699" s="1"/>
  <c r="C699"/>
  <c r="O699"/>
  <c r="A700"/>
  <c r="K700" s="1"/>
  <c r="B700"/>
  <c r="C700"/>
  <c r="O700"/>
  <c r="A701"/>
  <c r="K701" s="1"/>
  <c r="B701"/>
  <c r="L701" s="1"/>
  <c r="C701"/>
  <c r="O701"/>
  <c r="A702"/>
  <c r="B702"/>
  <c r="C702"/>
  <c r="O702"/>
  <c r="A703"/>
  <c r="K703" s="1"/>
  <c r="B703"/>
  <c r="L703" s="1"/>
  <c r="C703"/>
  <c r="O703"/>
  <c r="A704"/>
  <c r="K704" s="1"/>
  <c r="B704"/>
  <c r="C704"/>
  <c r="O704"/>
  <c r="A705"/>
  <c r="K705" s="1"/>
  <c r="B705"/>
  <c r="L705" s="1"/>
  <c r="C705"/>
  <c r="O705"/>
  <c r="A706"/>
  <c r="B706"/>
  <c r="C706"/>
  <c r="O706"/>
  <c r="A707"/>
  <c r="K707" s="1"/>
  <c r="B707"/>
  <c r="L707" s="1"/>
  <c r="C707"/>
  <c r="O707"/>
  <c r="A708"/>
  <c r="K708" s="1"/>
  <c r="B708"/>
  <c r="C708"/>
  <c r="O708"/>
  <c r="A709"/>
  <c r="K709" s="1"/>
  <c r="B709"/>
  <c r="L709" s="1"/>
  <c r="C709"/>
  <c r="O709"/>
  <c r="A710"/>
  <c r="B710"/>
  <c r="C710"/>
  <c r="O710"/>
  <c r="A711"/>
  <c r="K711" s="1"/>
  <c r="B711"/>
  <c r="L711" s="1"/>
  <c r="C711"/>
  <c r="O711"/>
  <c r="A712"/>
  <c r="K712" s="1"/>
  <c r="B712"/>
  <c r="C712"/>
  <c r="O712"/>
  <c r="A713"/>
  <c r="K713" s="1"/>
  <c r="B713"/>
  <c r="L713" s="1"/>
  <c r="C713"/>
  <c r="O713"/>
  <c r="A714"/>
  <c r="B714"/>
  <c r="C714"/>
  <c r="O714"/>
  <c r="A715"/>
  <c r="K715" s="1"/>
  <c r="B715"/>
  <c r="C715"/>
  <c r="L715"/>
  <c r="O715"/>
  <c r="A716"/>
  <c r="K716" s="1"/>
  <c r="B716"/>
  <c r="C716"/>
  <c r="O716"/>
  <c r="A717"/>
  <c r="K717" s="1"/>
  <c r="B717"/>
  <c r="L717" s="1"/>
  <c r="C717"/>
  <c r="O717"/>
  <c r="A718"/>
  <c r="B718"/>
  <c r="C718"/>
  <c r="O718"/>
  <c r="A719"/>
  <c r="K719" s="1"/>
  <c r="B719"/>
  <c r="L719" s="1"/>
  <c r="C719"/>
  <c r="O719"/>
  <c r="A720"/>
  <c r="K720" s="1"/>
  <c r="B720"/>
  <c r="C720"/>
  <c r="O720"/>
  <c r="A721"/>
  <c r="K721" s="1"/>
  <c r="B721"/>
  <c r="L721" s="1"/>
  <c r="C721"/>
  <c r="O721"/>
  <c r="A722"/>
  <c r="B722"/>
  <c r="C722"/>
  <c r="O722"/>
  <c r="A723"/>
  <c r="K723" s="1"/>
  <c r="B723"/>
  <c r="L723" s="1"/>
  <c r="C723"/>
  <c r="O723"/>
  <c r="A724"/>
  <c r="K724" s="1"/>
  <c r="B724"/>
  <c r="C724"/>
  <c r="O724"/>
  <c r="A725"/>
  <c r="K725" s="1"/>
  <c r="B725"/>
  <c r="L725" s="1"/>
  <c r="C725"/>
  <c r="O725"/>
  <c r="A726"/>
  <c r="B726"/>
  <c r="C726"/>
  <c r="O726"/>
  <c r="A727"/>
  <c r="K727" s="1"/>
  <c r="B727"/>
  <c r="L727" s="1"/>
  <c r="C727"/>
  <c r="O727"/>
  <c r="A728"/>
  <c r="K728" s="1"/>
  <c r="B728"/>
  <c r="C728"/>
  <c r="O728"/>
  <c r="A729"/>
  <c r="K729" s="1"/>
  <c r="B729"/>
  <c r="L729" s="1"/>
  <c r="C729"/>
  <c r="O729"/>
  <c r="A730"/>
  <c r="B730"/>
  <c r="C730"/>
  <c r="O730"/>
  <c r="A731"/>
  <c r="K731" s="1"/>
  <c r="B731"/>
  <c r="C731"/>
  <c r="L731"/>
  <c r="O731"/>
  <c r="A732"/>
  <c r="K732" s="1"/>
  <c r="B732"/>
  <c r="C732"/>
  <c r="O732"/>
  <c r="A733"/>
  <c r="K733" s="1"/>
  <c r="B733"/>
  <c r="L733" s="1"/>
  <c r="C733"/>
  <c r="O733"/>
  <c r="A734"/>
  <c r="B734"/>
  <c r="C734"/>
  <c r="O734"/>
  <c r="A735"/>
  <c r="K735" s="1"/>
  <c r="B735"/>
  <c r="L735" s="1"/>
  <c r="C735"/>
  <c r="O735"/>
  <c r="A736"/>
  <c r="K736" s="1"/>
  <c r="B736"/>
  <c r="C736"/>
  <c r="O736"/>
  <c r="A737"/>
  <c r="K737" s="1"/>
  <c r="B737"/>
  <c r="L737" s="1"/>
  <c r="C737"/>
  <c r="O737"/>
  <c r="A738"/>
  <c r="B738"/>
  <c r="C738"/>
  <c r="O738"/>
  <c r="A739"/>
  <c r="K739" s="1"/>
  <c r="B739"/>
  <c r="L739" s="1"/>
  <c r="C739"/>
  <c r="O739"/>
  <c r="A740"/>
  <c r="K740" s="1"/>
  <c r="B740"/>
  <c r="C740"/>
  <c r="O740"/>
  <c r="A741"/>
  <c r="K741" s="1"/>
  <c r="B741"/>
  <c r="L741" s="1"/>
  <c r="C741"/>
  <c r="O741"/>
  <c r="A742"/>
  <c r="B742"/>
  <c r="C742"/>
  <c r="O742"/>
  <c r="A743"/>
  <c r="K743" s="1"/>
  <c r="B743"/>
  <c r="L743" s="1"/>
  <c r="C743"/>
  <c r="O743"/>
  <c r="A744"/>
  <c r="K744" s="1"/>
  <c r="B744"/>
  <c r="C744"/>
  <c r="O744"/>
  <c r="A745"/>
  <c r="K745" s="1"/>
  <c r="B745"/>
  <c r="L745" s="1"/>
  <c r="C745"/>
  <c r="O745"/>
  <c r="A746"/>
  <c r="B746"/>
  <c r="C746"/>
  <c r="O746"/>
  <c r="A747"/>
  <c r="K747" s="1"/>
  <c r="B747"/>
  <c r="L747" s="1"/>
  <c r="C747"/>
  <c r="O747"/>
  <c r="A748"/>
  <c r="K748" s="1"/>
  <c r="B748"/>
  <c r="C748"/>
  <c r="O748"/>
  <c r="A749"/>
  <c r="K749" s="1"/>
  <c r="B749"/>
  <c r="L749" s="1"/>
  <c r="C749"/>
  <c r="O749"/>
  <c r="A750"/>
  <c r="B750"/>
  <c r="C750"/>
  <c r="O750"/>
  <c r="A751"/>
  <c r="K751" s="1"/>
  <c r="B751"/>
  <c r="L751" s="1"/>
  <c r="C751"/>
  <c r="O751"/>
  <c r="A752"/>
  <c r="K752" s="1"/>
  <c r="B752"/>
  <c r="C752"/>
  <c r="O752"/>
  <c r="A753"/>
  <c r="K753" s="1"/>
  <c r="B753"/>
  <c r="L753" s="1"/>
  <c r="C753"/>
  <c r="O753"/>
  <c r="A754"/>
  <c r="B754"/>
  <c r="C754"/>
  <c r="O754"/>
  <c r="A755"/>
  <c r="K755" s="1"/>
  <c r="B755"/>
  <c r="L755" s="1"/>
  <c r="C755"/>
  <c r="O755"/>
  <c r="A756"/>
  <c r="K756" s="1"/>
  <c r="B756"/>
  <c r="C756"/>
  <c r="O756"/>
  <c r="A757"/>
  <c r="K757" s="1"/>
  <c r="B757"/>
  <c r="L757" s="1"/>
  <c r="C757"/>
  <c r="O757"/>
  <c r="A758"/>
  <c r="B758"/>
  <c r="C758"/>
  <c r="O758"/>
  <c r="A759"/>
  <c r="K759" s="1"/>
  <c r="B759"/>
  <c r="L759" s="1"/>
  <c r="C759"/>
  <c r="O759"/>
  <c r="A760"/>
  <c r="K760" s="1"/>
  <c r="B760"/>
  <c r="C760"/>
  <c r="O760"/>
  <c r="A761"/>
  <c r="K761" s="1"/>
  <c r="B761"/>
  <c r="L761" s="1"/>
  <c r="C761"/>
  <c r="O761"/>
  <c r="A762"/>
  <c r="B762"/>
  <c r="C762"/>
  <c r="O762"/>
  <c r="A763"/>
  <c r="K763" s="1"/>
  <c r="B763"/>
  <c r="L763" s="1"/>
  <c r="C763"/>
  <c r="O763"/>
  <c r="A764"/>
  <c r="K764" s="1"/>
  <c r="B764"/>
  <c r="C764"/>
  <c r="O764"/>
  <c r="A765"/>
  <c r="K765" s="1"/>
  <c r="B765"/>
  <c r="L765" s="1"/>
  <c r="C765"/>
  <c r="O765"/>
  <c r="A766"/>
  <c r="B766"/>
  <c r="C766"/>
  <c r="O766"/>
  <c r="A767"/>
  <c r="K767" s="1"/>
  <c r="B767"/>
  <c r="L767" s="1"/>
  <c r="C767"/>
  <c r="O767"/>
  <c r="A768"/>
  <c r="K768" s="1"/>
  <c r="B768"/>
  <c r="C768"/>
  <c r="O768"/>
  <c r="A769"/>
  <c r="K769" s="1"/>
  <c r="B769"/>
  <c r="L769" s="1"/>
  <c r="C769"/>
  <c r="O769"/>
  <c r="A770"/>
  <c r="B770"/>
  <c r="C770"/>
  <c r="O770"/>
  <c r="A771"/>
  <c r="K771" s="1"/>
  <c r="B771"/>
  <c r="L771" s="1"/>
  <c r="C771"/>
  <c r="O771"/>
  <c r="A772"/>
  <c r="K772" s="1"/>
  <c r="B772"/>
  <c r="C772"/>
  <c r="O772"/>
  <c r="A773"/>
  <c r="K773" s="1"/>
  <c r="B773"/>
  <c r="L773" s="1"/>
  <c r="C773"/>
  <c r="O773"/>
  <c r="A774"/>
  <c r="B774"/>
  <c r="C774"/>
  <c r="O774"/>
  <c r="A775"/>
  <c r="K775" s="1"/>
  <c r="B775"/>
  <c r="L775" s="1"/>
  <c r="C775"/>
  <c r="O775"/>
  <c r="A776"/>
  <c r="K776" s="1"/>
  <c r="B776"/>
  <c r="C776"/>
  <c r="O776"/>
  <c r="A777"/>
  <c r="K777" s="1"/>
  <c r="B777"/>
  <c r="L777" s="1"/>
  <c r="C777"/>
  <c r="O777"/>
  <c r="A778"/>
  <c r="B778"/>
  <c r="C778"/>
  <c r="O778"/>
  <c r="A779"/>
  <c r="K779" s="1"/>
  <c r="B779"/>
  <c r="L779" s="1"/>
  <c r="C779"/>
  <c r="O779"/>
  <c r="A780"/>
  <c r="K780" s="1"/>
  <c r="B780"/>
  <c r="C780"/>
  <c r="O780"/>
  <c r="A781"/>
  <c r="K781" s="1"/>
  <c r="B781"/>
  <c r="L781" s="1"/>
  <c r="C781"/>
  <c r="O781"/>
  <c r="A782"/>
  <c r="B782"/>
  <c r="C782"/>
  <c r="O782"/>
  <c r="A783"/>
  <c r="K783" s="1"/>
  <c r="B783"/>
  <c r="L783" s="1"/>
  <c r="C783"/>
  <c r="O783"/>
  <c r="A784"/>
  <c r="K784" s="1"/>
  <c r="B784"/>
  <c r="C784"/>
  <c r="O784"/>
  <c r="A785"/>
  <c r="K785" s="1"/>
  <c r="B785"/>
  <c r="L785" s="1"/>
  <c r="C785"/>
  <c r="O785"/>
  <c r="A786"/>
  <c r="B786"/>
  <c r="C786"/>
  <c r="O786"/>
  <c r="A787"/>
  <c r="K787" s="1"/>
  <c r="B787"/>
  <c r="L787" s="1"/>
  <c r="C787"/>
  <c r="O787"/>
  <c r="A788"/>
  <c r="K788" s="1"/>
  <c r="B788"/>
  <c r="C788"/>
  <c r="O788"/>
  <c r="A789"/>
  <c r="K789" s="1"/>
  <c r="B789"/>
  <c r="L789" s="1"/>
  <c r="C789"/>
  <c r="O789"/>
  <c r="A790"/>
  <c r="B790"/>
  <c r="C790"/>
  <c r="O790"/>
  <c r="A791"/>
  <c r="K791" s="1"/>
  <c r="B791"/>
  <c r="L791" s="1"/>
  <c r="C791"/>
  <c r="O791"/>
  <c r="A792"/>
  <c r="K792" s="1"/>
  <c r="B792"/>
  <c r="C792"/>
  <c r="O792"/>
  <c r="A793"/>
  <c r="K793" s="1"/>
  <c r="B793"/>
  <c r="C793"/>
  <c r="L793"/>
  <c r="O793"/>
  <c r="A794"/>
  <c r="B794"/>
  <c r="C794"/>
  <c r="O794"/>
  <c r="A795"/>
  <c r="K795" s="1"/>
  <c r="B795"/>
  <c r="L795" s="1"/>
  <c r="C795"/>
  <c r="O795"/>
  <c r="A796"/>
  <c r="K796" s="1"/>
  <c r="B796"/>
  <c r="C796"/>
  <c r="O796"/>
  <c r="A797"/>
  <c r="K797" s="1"/>
  <c r="B797"/>
  <c r="L797" s="1"/>
  <c r="C797"/>
  <c r="O797"/>
  <c r="A798"/>
  <c r="B798"/>
  <c r="C798"/>
  <c r="O798"/>
  <c r="A799"/>
  <c r="K799" s="1"/>
  <c r="B799"/>
  <c r="L799" s="1"/>
  <c r="C799"/>
  <c r="O799"/>
  <c r="A800"/>
  <c r="K800" s="1"/>
  <c r="B800"/>
  <c r="C800"/>
  <c r="O800"/>
  <c r="A801"/>
  <c r="K801" s="1"/>
  <c r="B801"/>
  <c r="L801" s="1"/>
  <c r="C801"/>
  <c r="O801"/>
  <c r="A802"/>
  <c r="B802"/>
  <c r="C802"/>
  <c r="O802"/>
  <c r="A803"/>
  <c r="K803" s="1"/>
  <c r="B803"/>
  <c r="L803" s="1"/>
  <c r="C803"/>
  <c r="O803"/>
  <c r="A804"/>
  <c r="K804" s="1"/>
  <c r="B804"/>
  <c r="C804"/>
  <c r="O804"/>
  <c r="A805"/>
  <c r="K805" s="1"/>
  <c r="B805"/>
  <c r="L805" s="1"/>
  <c r="C805"/>
  <c r="O805"/>
  <c r="A806"/>
  <c r="B806"/>
  <c r="C806"/>
  <c r="O806"/>
  <c r="A807"/>
  <c r="K807" s="1"/>
  <c r="B807"/>
  <c r="L807" s="1"/>
  <c r="C807"/>
  <c r="O807"/>
  <c r="A808"/>
  <c r="K808" s="1"/>
  <c r="B808"/>
  <c r="C808"/>
  <c r="O808"/>
  <c r="A809"/>
  <c r="K809" s="1"/>
  <c r="B809"/>
  <c r="L809" s="1"/>
  <c r="C809"/>
  <c r="O809"/>
  <c r="A810"/>
  <c r="B810"/>
  <c r="C810"/>
  <c r="O810"/>
  <c r="A811"/>
  <c r="K811" s="1"/>
  <c r="B811"/>
  <c r="L811" s="1"/>
  <c r="C811"/>
  <c r="O811"/>
  <c r="A812"/>
  <c r="K812" s="1"/>
  <c r="B812"/>
  <c r="C812"/>
  <c r="O812"/>
  <c r="A813"/>
  <c r="K813" s="1"/>
  <c r="B813"/>
  <c r="L813" s="1"/>
  <c r="C813"/>
  <c r="O813"/>
  <c r="A814"/>
  <c r="B814"/>
  <c r="C814"/>
  <c r="O814"/>
  <c r="A815"/>
  <c r="K815" s="1"/>
  <c r="B815"/>
  <c r="L815" s="1"/>
  <c r="C815"/>
  <c r="O815"/>
  <c r="A816"/>
  <c r="K816" s="1"/>
  <c r="B816"/>
  <c r="C816"/>
  <c r="O816"/>
  <c r="A817"/>
  <c r="K817" s="1"/>
  <c r="B817"/>
  <c r="L817" s="1"/>
  <c r="C817"/>
  <c r="O817"/>
  <c r="A818"/>
  <c r="B818"/>
  <c r="C818"/>
  <c r="O818"/>
  <c r="A819"/>
  <c r="K819" s="1"/>
  <c r="B819"/>
  <c r="L819" s="1"/>
  <c r="C819"/>
  <c r="O819"/>
  <c r="A820"/>
  <c r="K820" s="1"/>
  <c r="B820"/>
  <c r="C820"/>
  <c r="O820"/>
  <c r="A821"/>
  <c r="K821" s="1"/>
  <c r="B821"/>
  <c r="L821" s="1"/>
  <c r="C821"/>
  <c r="O821"/>
  <c r="A822"/>
  <c r="B822"/>
  <c r="C822"/>
  <c r="O822"/>
  <c r="A823"/>
  <c r="K823" s="1"/>
  <c r="B823"/>
  <c r="L823" s="1"/>
  <c r="C823"/>
  <c r="O823"/>
  <c r="A824"/>
  <c r="K824" s="1"/>
  <c r="B824"/>
  <c r="C824"/>
  <c r="O824"/>
  <c r="A825"/>
  <c r="K825" s="1"/>
  <c r="B825"/>
  <c r="L825" s="1"/>
  <c r="C825"/>
  <c r="O825"/>
  <c r="A826"/>
  <c r="B826"/>
  <c r="C826"/>
  <c r="O826"/>
  <c r="A827"/>
  <c r="K827" s="1"/>
  <c r="B827"/>
  <c r="L827" s="1"/>
  <c r="C827"/>
  <c r="O827"/>
  <c r="A828"/>
  <c r="K828" s="1"/>
  <c r="B828"/>
  <c r="C828"/>
  <c r="O828"/>
  <c r="A829"/>
  <c r="K829" s="1"/>
  <c r="B829"/>
  <c r="L829" s="1"/>
  <c r="C829"/>
  <c r="O829"/>
  <c r="A830"/>
  <c r="B830"/>
  <c r="C830"/>
  <c r="O830"/>
  <c r="A831"/>
  <c r="K831" s="1"/>
  <c r="B831"/>
  <c r="L831" s="1"/>
  <c r="C831"/>
  <c r="O831"/>
  <c r="A832"/>
  <c r="K832" s="1"/>
  <c r="B832"/>
  <c r="C832"/>
  <c r="O832"/>
  <c r="A833"/>
  <c r="K833" s="1"/>
  <c r="B833"/>
  <c r="L833" s="1"/>
  <c r="C833"/>
  <c r="O833"/>
  <c r="A834"/>
  <c r="B834"/>
  <c r="C834"/>
  <c r="O834"/>
  <c r="A835"/>
  <c r="K835" s="1"/>
  <c r="B835"/>
  <c r="L835" s="1"/>
  <c r="C835"/>
  <c r="O835"/>
  <c r="A836"/>
  <c r="K836" s="1"/>
  <c r="B836"/>
  <c r="C836"/>
  <c r="O836"/>
  <c r="A837"/>
  <c r="K837" s="1"/>
  <c r="B837"/>
  <c r="C837"/>
  <c r="L837"/>
  <c r="O837"/>
  <c r="A838"/>
  <c r="B838"/>
  <c r="C838"/>
  <c r="O838"/>
  <c r="A839"/>
  <c r="K839" s="1"/>
  <c r="B839"/>
  <c r="L839" s="1"/>
  <c r="C839"/>
  <c r="O839"/>
  <c r="A840"/>
  <c r="K840" s="1"/>
  <c r="B840"/>
  <c r="C840"/>
  <c r="O840"/>
  <c r="A841"/>
  <c r="K841" s="1"/>
  <c r="B841"/>
  <c r="L841" s="1"/>
  <c r="C841"/>
  <c r="O841"/>
  <c r="A842"/>
  <c r="B842"/>
  <c r="C842"/>
  <c r="O842"/>
  <c r="A843"/>
  <c r="K843" s="1"/>
  <c r="B843"/>
  <c r="L843" s="1"/>
  <c r="C843"/>
  <c r="O843"/>
  <c r="A844"/>
  <c r="K844" s="1"/>
  <c r="B844"/>
  <c r="C844"/>
  <c r="O844"/>
  <c r="A845"/>
  <c r="K845" s="1"/>
  <c r="B845"/>
  <c r="L845" s="1"/>
  <c r="C845"/>
  <c r="O845"/>
  <c r="A846"/>
  <c r="B846"/>
  <c r="C846"/>
  <c r="O846"/>
  <c r="A847"/>
  <c r="K847" s="1"/>
  <c r="B847"/>
  <c r="L847" s="1"/>
  <c r="C847"/>
  <c r="O847"/>
  <c r="A848"/>
  <c r="K848" s="1"/>
  <c r="B848"/>
  <c r="C848"/>
  <c r="O848"/>
  <c r="A849"/>
  <c r="K849" s="1"/>
  <c r="B849"/>
  <c r="L849" s="1"/>
  <c r="C849"/>
  <c r="O849"/>
  <c r="A850"/>
  <c r="B850"/>
  <c r="C850"/>
  <c r="O850"/>
  <c r="A851"/>
  <c r="K851" s="1"/>
  <c r="B851"/>
  <c r="L851" s="1"/>
  <c r="C851"/>
  <c r="O851"/>
  <c r="A852"/>
  <c r="K852" s="1"/>
  <c r="B852"/>
  <c r="C852"/>
  <c r="O852"/>
  <c r="A853"/>
  <c r="K853" s="1"/>
  <c r="B853"/>
  <c r="C853"/>
  <c r="L853"/>
  <c r="O853"/>
  <c r="A854"/>
  <c r="B854"/>
  <c r="C854"/>
  <c r="O854"/>
  <c r="A855"/>
  <c r="K855" s="1"/>
  <c r="B855"/>
  <c r="L855" s="1"/>
  <c r="C855"/>
  <c r="O855"/>
  <c r="A856"/>
  <c r="K856" s="1"/>
  <c r="B856"/>
  <c r="C856"/>
  <c r="O856"/>
  <c r="A857"/>
  <c r="K857" s="1"/>
  <c r="B857"/>
  <c r="L857" s="1"/>
  <c r="C857"/>
  <c r="O857"/>
  <c r="A858"/>
  <c r="B858"/>
  <c r="C858"/>
  <c r="O858"/>
  <c r="A859"/>
  <c r="K859" s="1"/>
  <c r="B859"/>
  <c r="L859" s="1"/>
  <c r="C859"/>
  <c r="O859"/>
  <c r="A860"/>
  <c r="K860" s="1"/>
  <c r="B860"/>
  <c r="C860"/>
  <c r="O860"/>
  <c r="A861"/>
  <c r="K861" s="1"/>
  <c r="B861"/>
  <c r="L861" s="1"/>
  <c r="C861"/>
  <c r="O861"/>
  <c r="A862"/>
  <c r="B862"/>
  <c r="C862"/>
  <c r="O862"/>
  <c r="A863"/>
  <c r="K863" s="1"/>
  <c r="B863"/>
  <c r="L863" s="1"/>
  <c r="C863"/>
  <c r="O863"/>
  <c r="A864"/>
  <c r="K864" s="1"/>
  <c r="B864"/>
  <c r="C864"/>
  <c r="O864"/>
  <c r="A865"/>
  <c r="K865" s="1"/>
  <c r="B865"/>
  <c r="L865" s="1"/>
  <c r="C865"/>
  <c r="O865"/>
  <c r="A866"/>
  <c r="B866"/>
  <c r="C866"/>
  <c r="O866"/>
  <c r="A867"/>
  <c r="K867" s="1"/>
  <c r="B867"/>
  <c r="L867" s="1"/>
  <c r="C867"/>
  <c r="O867"/>
  <c r="A868"/>
  <c r="K868" s="1"/>
  <c r="B868"/>
  <c r="C868"/>
  <c r="O868"/>
  <c r="A869"/>
  <c r="K869" s="1"/>
  <c r="B869"/>
  <c r="L869" s="1"/>
  <c r="C869"/>
  <c r="O869"/>
  <c r="A870"/>
  <c r="B870"/>
  <c r="C870"/>
  <c r="O870"/>
  <c r="A871"/>
  <c r="K871" s="1"/>
  <c r="B871"/>
  <c r="L871" s="1"/>
  <c r="C871"/>
  <c r="O871"/>
  <c r="A872"/>
  <c r="K872" s="1"/>
  <c r="B872"/>
  <c r="C872"/>
  <c r="O872"/>
  <c r="A873"/>
  <c r="K873" s="1"/>
  <c r="B873"/>
  <c r="L873" s="1"/>
  <c r="C873"/>
  <c r="O873"/>
  <c r="A874"/>
  <c r="B874"/>
  <c r="C874"/>
  <c r="O874"/>
  <c r="A875"/>
  <c r="K875" s="1"/>
  <c r="B875"/>
  <c r="L875" s="1"/>
  <c r="C875"/>
  <c r="O875"/>
  <c r="A876"/>
  <c r="K876" s="1"/>
  <c r="B876"/>
  <c r="C876"/>
  <c r="O876"/>
  <c r="A877"/>
  <c r="K877" s="1"/>
  <c r="B877"/>
  <c r="C877"/>
  <c r="L877"/>
  <c r="O877"/>
  <c r="A878"/>
  <c r="B878"/>
  <c r="C878"/>
  <c r="O878"/>
  <c r="A879"/>
  <c r="K879" s="1"/>
  <c r="B879"/>
  <c r="L879" s="1"/>
  <c r="C879"/>
  <c r="O879"/>
  <c r="A880"/>
  <c r="K880" s="1"/>
  <c r="B880"/>
  <c r="C880"/>
  <c r="O880"/>
  <c r="A881"/>
  <c r="K881" s="1"/>
  <c r="B881"/>
  <c r="L881" s="1"/>
  <c r="C881"/>
  <c r="O881"/>
  <c r="A882"/>
  <c r="B882"/>
  <c r="C882"/>
  <c r="O882"/>
  <c r="A883"/>
  <c r="K883" s="1"/>
  <c r="B883"/>
  <c r="L883" s="1"/>
  <c r="C883"/>
  <c r="O883"/>
  <c r="A884"/>
  <c r="B884"/>
  <c r="C884"/>
  <c r="O884"/>
  <c r="A885"/>
  <c r="K885" s="1"/>
  <c r="B885"/>
  <c r="L885" s="1"/>
  <c r="C885"/>
  <c r="O885"/>
  <c r="A886"/>
  <c r="K886" s="1"/>
  <c r="B886"/>
  <c r="C886"/>
  <c r="O886"/>
  <c r="A887"/>
  <c r="K887" s="1"/>
  <c r="B887"/>
  <c r="L887" s="1"/>
  <c r="C887"/>
  <c r="O887"/>
  <c r="A888"/>
  <c r="B888"/>
  <c r="C888"/>
  <c r="O888"/>
  <c r="A889"/>
  <c r="K889" s="1"/>
  <c r="B889"/>
  <c r="L889" s="1"/>
  <c r="C889"/>
  <c r="O889"/>
  <c r="A890"/>
  <c r="K890" s="1"/>
  <c r="B890"/>
  <c r="C890"/>
  <c r="O890"/>
  <c r="A891"/>
  <c r="K891" s="1"/>
  <c r="B891"/>
  <c r="L891" s="1"/>
  <c r="C891"/>
  <c r="O891"/>
  <c r="A892"/>
  <c r="B892"/>
  <c r="C892"/>
  <c r="O892"/>
  <c r="A893"/>
  <c r="K893" s="1"/>
  <c r="B893"/>
  <c r="L893" s="1"/>
  <c r="C893"/>
  <c r="O893"/>
  <c r="A894"/>
  <c r="K894" s="1"/>
  <c r="B894"/>
  <c r="C894"/>
  <c r="O894"/>
  <c r="A895"/>
  <c r="K895" s="1"/>
  <c r="B895"/>
  <c r="L895" s="1"/>
  <c r="C895"/>
  <c r="O895"/>
  <c r="A896"/>
  <c r="B896"/>
  <c r="C896"/>
  <c r="O896"/>
  <c r="A897"/>
  <c r="K897" s="1"/>
  <c r="B897"/>
  <c r="L897" s="1"/>
  <c r="C897"/>
  <c r="O897"/>
  <c r="A898"/>
  <c r="K898" s="1"/>
  <c r="B898"/>
  <c r="C898"/>
  <c r="O898"/>
  <c r="A899"/>
  <c r="K899" s="1"/>
  <c r="B899"/>
  <c r="L899" s="1"/>
  <c r="C899"/>
  <c r="O899"/>
  <c r="A900"/>
  <c r="B900"/>
  <c r="C900"/>
  <c r="O900"/>
  <c r="A901"/>
  <c r="K901" s="1"/>
  <c r="B901"/>
  <c r="L901" s="1"/>
  <c r="C901"/>
  <c r="O901"/>
  <c r="A902"/>
  <c r="K902" s="1"/>
  <c r="B902"/>
  <c r="C902"/>
  <c r="O902"/>
  <c r="A903"/>
  <c r="K903" s="1"/>
  <c r="B903"/>
  <c r="L903" s="1"/>
  <c r="C903"/>
  <c r="O903"/>
  <c r="A904"/>
  <c r="B904"/>
  <c r="C904"/>
  <c r="O904"/>
  <c r="A905"/>
  <c r="K905" s="1"/>
  <c r="B905"/>
  <c r="L905" s="1"/>
  <c r="C905"/>
  <c r="O905"/>
  <c r="A906"/>
  <c r="K906" s="1"/>
  <c r="B906"/>
  <c r="C906"/>
  <c r="O906"/>
  <c r="A907"/>
  <c r="K907" s="1"/>
  <c r="B907"/>
  <c r="L907" s="1"/>
  <c r="C907"/>
  <c r="O907"/>
  <c r="A908"/>
  <c r="B908"/>
  <c r="C908"/>
  <c r="O908"/>
  <c r="A909"/>
  <c r="K909" s="1"/>
  <c r="B909"/>
  <c r="L909" s="1"/>
  <c r="C909"/>
  <c r="O909"/>
  <c r="A910"/>
  <c r="K910" s="1"/>
  <c r="B910"/>
  <c r="C910"/>
  <c r="O910"/>
  <c r="A911"/>
  <c r="K911" s="1"/>
  <c r="B911"/>
  <c r="L911" s="1"/>
  <c r="C911"/>
  <c r="O911"/>
  <c r="A912"/>
  <c r="B912"/>
  <c r="C912"/>
  <c r="O912"/>
  <c r="A913"/>
  <c r="K913" s="1"/>
  <c r="B913"/>
  <c r="L913" s="1"/>
  <c r="C913"/>
  <c r="O913"/>
  <c r="A914"/>
  <c r="K914" s="1"/>
  <c r="B914"/>
  <c r="C914"/>
  <c r="O914"/>
  <c r="A915"/>
  <c r="K915" s="1"/>
  <c r="B915"/>
  <c r="L915" s="1"/>
  <c r="C915"/>
  <c r="O915"/>
  <c r="A916"/>
  <c r="B916"/>
  <c r="C916"/>
  <c r="O916"/>
  <c r="A917"/>
  <c r="K917" s="1"/>
  <c r="B917"/>
  <c r="L917" s="1"/>
  <c r="C917"/>
  <c r="O917"/>
  <c r="A918"/>
  <c r="K918" s="1"/>
  <c r="B918"/>
  <c r="C918"/>
  <c r="O918"/>
  <c r="A919"/>
  <c r="K919" s="1"/>
  <c r="B919"/>
  <c r="L919" s="1"/>
  <c r="C919"/>
  <c r="O919"/>
  <c r="A920"/>
  <c r="B920"/>
  <c r="C920"/>
  <c r="O920"/>
  <c r="A921"/>
  <c r="K921" s="1"/>
  <c r="B921"/>
  <c r="L921" s="1"/>
  <c r="C921"/>
  <c r="O921"/>
  <c r="A922"/>
  <c r="B922"/>
  <c r="C922"/>
  <c r="M922" s="1"/>
  <c r="L922"/>
  <c r="O922"/>
  <c r="A923"/>
  <c r="K923" s="1"/>
  <c r="B923"/>
  <c r="L923" s="1"/>
  <c r="C923"/>
  <c r="M923" s="1"/>
  <c r="O923"/>
  <c r="A924"/>
  <c r="K924" s="1"/>
  <c r="B924"/>
  <c r="C924"/>
  <c r="O924"/>
  <c r="A925"/>
  <c r="K925" s="1"/>
  <c r="B925"/>
  <c r="L925" s="1"/>
  <c r="C925"/>
  <c r="M925" s="1"/>
  <c r="O925"/>
  <c r="A926"/>
  <c r="B926"/>
  <c r="C926"/>
  <c r="M926" s="1"/>
  <c r="O926"/>
  <c r="A927"/>
  <c r="K927" s="1"/>
  <c r="B927"/>
  <c r="L927" s="1"/>
  <c r="C927"/>
  <c r="M927" s="1"/>
  <c r="O927"/>
  <c r="A928"/>
  <c r="K928" s="1"/>
  <c r="B928"/>
  <c r="C928"/>
  <c r="O928"/>
  <c r="A929"/>
  <c r="K929" s="1"/>
  <c r="B929"/>
  <c r="L929" s="1"/>
  <c r="C929"/>
  <c r="M929" s="1"/>
  <c r="O929"/>
  <c r="A930"/>
  <c r="B930"/>
  <c r="C930"/>
  <c r="O930"/>
  <c r="A931"/>
  <c r="K931" s="1"/>
  <c r="B931"/>
  <c r="C931"/>
  <c r="M931" s="1"/>
  <c r="O931"/>
  <c r="A932"/>
  <c r="K932" s="1"/>
  <c r="B932"/>
  <c r="C932"/>
  <c r="O932"/>
  <c r="A933"/>
  <c r="K933" s="1"/>
  <c r="B933"/>
  <c r="L933" s="1"/>
  <c r="C933"/>
  <c r="M933" s="1"/>
  <c r="O933"/>
  <c r="A934"/>
  <c r="B934"/>
  <c r="C934"/>
  <c r="M934" s="1"/>
  <c r="O934"/>
  <c r="A935"/>
  <c r="K935" s="1"/>
  <c r="B935"/>
  <c r="L935" s="1"/>
  <c r="C935"/>
  <c r="M935" s="1"/>
  <c r="O935"/>
  <c r="A936"/>
  <c r="B936"/>
  <c r="C936"/>
  <c r="O936"/>
  <c r="A937"/>
  <c r="K937" s="1"/>
  <c r="B937"/>
  <c r="L937" s="1"/>
  <c r="C937"/>
  <c r="M937" s="1"/>
  <c r="O937"/>
  <c r="A938"/>
  <c r="K938" s="1"/>
  <c r="B938"/>
  <c r="C938"/>
  <c r="M938" s="1"/>
  <c r="O938"/>
  <c r="A939"/>
  <c r="K939" s="1"/>
  <c r="B939"/>
  <c r="L939" s="1"/>
  <c r="C939"/>
  <c r="O939"/>
  <c r="A940"/>
  <c r="K940" s="1"/>
  <c r="B940"/>
  <c r="C940"/>
  <c r="O940"/>
  <c r="A941"/>
  <c r="K941" s="1"/>
  <c r="B941"/>
  <c r="C941"/>
  <c r="M941" s="1"/>
  <c r="O941"/>
  <c r="A942"/>
  <c r="B942"/>
  <c r="C942"/>
  <c r="M942" s="1"/>
  <c r="O942"/>
  <c r="A943"/>
  <c r="K943" s="1"/>
  <c r="B943"/>
  <c r="L943" s="1"/>
  <c r="C943"/>
  <c r="M943" s="1"/>
  <c r="O943"/>
  <c r="A944"/>
  <c r="B944"/>
  <c r="C944"/>
  <c r="O944"/>
  <c r="A945"/>
  <c r="K945" s="1"/>
  <c r="B945"/>
  <c r="L945" s="1"/>
  <c r="C945"/>
  <c r="M945" s="1"/>
  <c r="O945"/>
  <c r="A946"/>
  <c r="B946"/>
  <c r="C946"/>
  <c r="M946" s="1"/>
  <c r="O946"/>
  <c r="A947"/>
  <c r="K947" s="1"/>
  <c r="B947"/>
  <c r="C947"/>
  <c r="M947" s="1"/>
  <c r="O947"/>
  <c r="A948"/>
  <c r="K948" s="1"/>
  <c r="B948"/>
  <c r="C948"/>
  <c r="O948"/>
  <c r="A949"/>
  <c r="K949" s="1"/>
  <c r="B949"/>
  <c r="L949" s="1"/>
  <c r="C949"/>
  <c r="M949" s="1"/>
  <c r="O949"/>
  <c r="A950"/>
  <c r="K950" s="1"/>
  <c r="B950"/>
  <c r="C950"/>
  <c r="M950" s="1"/>
  <c r="O950"/>
  <c r="A951"/>
  <c r="K951" s="1"/>
  <c r="B951"/>
  <c r="L951" s="1"/>
  <c r="C951"/>
  <c r="M951" s="1"/>
  <c r="O951"/>
  <c r="A952"/>
  <c r="B952"/>
  <c r="C952"/>
  <c r="O952"/>
  <c r="A953"/>
  <c r="K953" s="1"/>
  <c r="B953"/>
  <c r="L953" s="1"/>
  <c r="C953"/>
  <c r="M953" s="1"/>
  <c r="O953"/>
  <c r="A954"/>
  <c r="B954"/>
  <c r="C954"/>
  <c r="M954" s="1"/>
  <c r="O954"/>
  <c r="A955"/>
  <c r="K955" s="1"/>
  <c r="B955"/>
  <c r="C955"/>
  <c r="O955"/>
  <c r="A956"/>
  <c r="K956" s="1"/>
  <c r="B956"/>
  <c r="C956"/>
  <c r="O956"/>
  <c r="A957"/>
  <c r="K957" s="1"/>
  <c r="B957"/>
  <c r="L957" s="1"/>
  <c r="C957"/>
  <c r="M957" s="1"/>
  <c r="O957"/>
  <c r="A958"/>
  <c r="K958" s="1"/>
  <c r="B958"/>
  <c r="C958"/>
  <c r="M958" s="1"/>
  <c r="O958"/>
  <c r="A959"/>
  <c r="K959" s="1"/>
  <c r="B959"/>
  <c r="L959" s="1"/>
  <c r="C959"/>
  <c r="M959" s="1"/>
  <c r="O959"/>
  <c r="A960"/>
  <c r="B960"/>
  <c r="C960"/>
  <c r="O960"/>
  <c r="A961"/>
  <c r="K961" s="1"/>
  <c r="B961"/>
  <c r="L961" s="1"/>
  <c r="C961"/>
  <c r="O961"/>
  <c r="A962"/>
  <c r="B962"/>
  <c r="C962"/>
  <c r="M962" s="1"/>
  <c r="O962"/>
  <c r="A963"/>
  <c r="K963" s="1"/>
  <c r="B963"/>
  <c r="C963"/>
  <c r="M963" s="1"/>
  <c r="O963"/>
  <c r="A964"/>
  <c r="K964" s="1"/>
  <c r="B964"/>
  <c r="C964"/>
  <c r="O964"/>
  <c r="A965"/>
  <c r="K965" s="1"/>
  <c r="B965"/>
  <c r="L965" s="1"/>
  <c r="C965"/>
  <c r="M965" s="1"/>
  <c r="O965"/>
  <c r="A966"/>
  <c r="B966"/>
  <c r="C966"/>
  <c r="M966" s="1"/>
  <c r="O966"/>
  <c r="A967"/>
  <c r="K967" s="1"/>
  <c r="B967"/>
  <c r="C967"/>
  <c r="M967" s="1"/>
  <c r="O967"/>
  <c r="A968"/>
  <c r="B968"/>
  <c r="C968"/>
  <c r="O968"/>
  <c r="A969"/>
  <c r="K969" s="1"/>
  <c r="B969"/>
  <c r="L969" s="1"/>
  <c r="C969"/>
  <c r="M969" s="1"/>
  <c r="O969"/>
  <c r="A970"/>
  <c r="K970" s="1"/>
  <c r="B970"/>
  <c r="C970"/>
  <c r="M970" s="1"/>
  <c r="O970"/>
  <c r="A971"/>
  <c r="K971" s="1"/>
  <c r="B971"/>
  <c r="L971" s="1"/>
  <c r="C971"/>
  <c r="O971"/>
  <c r="A972"/>
  <c r="K972" s="1"/>
  <c r="B972"/>
  <c r="C972"/>
  <c r="M972" s="1"/>
  <c r="O972"/>
  <c r="A973"/>
  <c r="K973" s="1"/>
  <c r="B973"/>
  <c r="L973" s="1"/>
  <c r="C973"/>
  <c r="O973"/>
  <c r="A974"/>
  <c r="B974"/>
  <c r="C974"/>
  <c r="O974"/>
  <c r="A975"/>
  <c r="K975" s="1"/>
  <c r="B975"/>
  <c r="C975"/>
  <c r="O975"/>
  <c r="A976"/>
  <c r="K976" s="1"/>
  <c r="B976"/>
  <c r="C976"/>
  <c r="O976"/>
  <c r="A977"/>
  <c r="K977" s="1"/>
  <c r="B977"/>
  <c r="L977" s="1"/>
  <c r="C977"/>
  <c r="O977"/>
  <c r="A978"/>
  <c r="B978"/>
  <c r="C978"/>
  <c r="O978"/>
  <c r="A979"/>
  <c r="K979" s="1"/>
  <c r="B979"/>
  <c r="L979" s="1"/>
  <c r="C979"/>
  <c r="O979"/>
  <c r="A980"/>
  <c r="K980" s="1"/>
  <c r="B980"/>
  <c r="C980"/>
  <c r="O980"/>
  <c r="A981"/>
  <c r="K981" s="1"/>
  <c r="B981"/>
  <c r="C981"/>
  <c r="L981"/>
  <c r="O981"/>
  <c r="A982"/>
  <c r="K982" s="1"/>
  <c r="B982"/>
  <c r="C982"/>
  <c r="O982"/>
  <c r="A983"/>
  <c r="K983" s="1"/>
  <c r="B983"/>
  <c r="C983"/>
  <c r="O983"/>
  <c r="A984"/>
  <c r="K984" s="1"/>
  <c r="B984"/>
  <c r="C984"/>
  <c r="O984"/>
  <c r="A985"/>
  <c r="K985" s="1"/>
  <c r="B985"/>
  <c r="L985" s="1"/>
  <c r="C985"/>
  <c r="O985"/>
  <c r="A986"/>
  <c r="K986" s="1"/>
  <c r="B986"/>
  <c r="C986"/>
  <c r="O986"/>
  <c r="A987"/>
  <c r="K987" s="1"/>
  <c r="B987"/>
  <c r="C987"/>
  <c r="O987"/>
  <c r="A988"/>
  <c r="K988" s="1"/>
  <c r="B988"/>
  <c r="C988"/>
  <c r="O988"/>
  <c r="A989"/>
  <c r="K989" s="1"/>
  <c r="B989"/>
  <c r="L989" s="1"/>
  <c r="C989"/>
  <c r="O989"/>
  <c r="A990"/>
  <c r="K990" s="1"/>
  <c r="B990"/>
  <c r="C990"/>
  <c r="O990"/>
  <c r="A991"/>
  <c r="K991" s="1"/>
  <c r="B991"/>
  <c r="L991" s="1"/>
  <c r="C991"/>
  <c r="O991"/>
  <c r="A992"/>
  <c r="K992" s="1"/>
  <c r="B992"/>
  <c r="C992"/>
  <c r="O992"/>
  <c r="A993"/>
  <c r="K993" s="1"/>
  <c r="B993"/>
  <c r="L993" s="1"/>
  <c r="C993"/>
  <c r="O993"/>
  <c r="A994"/>
  <c r="B994"/>
  <c r="C994"/>
  <c r="O994"/>
  <c r="A995"/>
  <c r="K995" s="1"/>
  <c r="B995"/>
  <c r="L995" s="1"/>
  <c r="C995"/>
  <c r="O995"/>
  <c r="A996"/>
  <c r="K996" s="1"/>
  <c r="B996"/>
  <c r="C996"/>
  <c r="O996"/>
  <c r="A997"/>
  <c r="K997" s="1"/>
  <c r="B997"/>
  <c r="L997" s="1"/>
  <c r="C997"/>
  <c r="O997"/>
  <c r="A998"/>
  <c r="K998" s="1"/>
  <c r="B998"/>
  <c r="C998"/>
  <c r="O998"/>
  <c r="A999"/>
  <c r="K999" s="1"/>
  <c r="B999"/>
  <c r="C999"/>
  <c r="O999"/>
  <c r="A1000"/>
  <c r="K1000" s="1"/>
  <c r="B1000"/>
  <c r="C1000"/>
  <c r="O1000"/>
  <c r="A1001"/>
  <c r="K1001" s="1"/>
  <c r="B1001"/>
  <c r="L1001" s="1"/>
  <c r="C1001"/>
  <c r="O1001"/>
  <c r="D3" i="3"/>
  <c r="H2" i="11" l="1"/>
  <c r="I423"/>
  <c r="J423"/>
  <c r="I16"/>
  <c r="J16"/>
  <c r="J436"/>
  <c r="I436"/>
  <c r="J456"/>
  <c r="I456"/>
  <c r="J464"/>
  <c r="I464"/>
  <c r="J504"/>
  <c r="I504"/>
  <c r="J512"/>
  <c r="I512"/>
  <c r="J520"/>
  <c r="I520"/>
  <c r="J528"/>
  <c r="I528"/>
  <c r="J536"/>
  <c r="I536"/>
  <c r="I233"/>
  <c r="J233"/>
  <c r="I241"/>
  <c r="J241"/>
  <c r="I582"/>
  <c r="J582"/>
  <c r="I590"/>
  <c r="J590"/>
  <c r="I606"/>
  <c r="J606"/>
  <c r="I614"/>
  <c r="J614"/>
  <c r="I622"/>
  <c r="J622"/>
  <c r="J646"/>
  <c r="I646"/>
  <c r="J666"/>
  <c r="I666"/>
  <c r="J674"/>
  <c r="I674"/>
  <c r="J682"/>
  <c r="I682"/>
  <c r="J706"/>
  <c r="I706"/>
  <c r="J714"/>
  <c r="I714"/>
  <c r="E983"/>
  <c r="F983"/>
  <c r="E981"/>
  <c r="H981"/>
  <c r="F2"/>
  <c r="E2"/>
  <c r="I983"/>
  <c r="I148"/>
  <c r="J229"/>
  <c r="I248"/>
  <c r="I256"/>
  <c r="J574"/>
  <c r="J610"/>
  <c r="I452"/>
  <c r="I488"/>
  <c r="I662"/>
  <c r="I678"/>
  <c r="I698"/>
  <c r="I718"/>
  <c r="I855"/>
  <c r="I859"/>
  <c r="I863"/>
  <c r="I867"/>
  <c r="I871"/>
  <c r="I875"/>
  <c r="I879"/>
  <c r="I883"/>
  <c r="I887"/>
  <c r="I891"/>
  <c r="I895"/>
  <c r="I899"/>
  <c r="I903"/>
  <c r="I907"/>
  <c r="I911"/>
  <c r="I915"/>
  <c r="I919"/>
  <c r="I923"/>
  <c r="I927"/>
  <c r="I931"/>
  <c r="I935"/>
  <c r="I939"/>
  <c r="I943"/>
  <c r="I947"/>
  <c r="I951"/>
  <c r="I955"/>
  <c r="I959"/>
  <c r="I963"/>
  <c r="I967"/>
  <c r="I971"/>
  <c r="I975"/>
  <c r="J231"/>
  <c r="J462"/>
  <c r="J494"/>
  <c r="J526"/>
  <c r="J558"/>
  <c r="I588"/>
  <c r="I620"/>
  <c r="J648"/>
  <c r="J664"/>
  <c r="J680"/>
  <c r="J69"/>
  <c r="J235"/>
  <c r="J450"/>
  <c r="J466"/>
  <c r="J482"/>
  <c r="J498"/>
  <c r="J514"/>
  <c r="J530"/>
  <c r="J546"/>
  <c r="I568"/>
  <c r="I584"/>
  <c r="I600"/>
  <c r="I616"/>
  <c r="J660"/>
  <c r="J692"/>
  <c r="J708"/>
  <c r="J696"/>
  <c r="I702"/>
  <c r="J712"/>
  <c r="J732"/>
  <c r="F992"/>
  <c r="I992" s="1"/>
  <c r="F994"/>
  <c r="I496"/>
  <c r="I448"/>
  <c r="I472"/>
  <c r="J570"/>
  <c r="I86"/>
  <c r="I94"/>
  <c r="I126"/>
  <c r="I261"/>
  <c r="I265"/>
  <c r="I269"/>
  <c r="I273"/>
  <c r="I277"/>
  <c r="I281"/>
  <c r="I285"/>
  <c r="I289"/>
  <c r="I293"/>
  <c r="I297"/>
  <c r="I301"/>
  <c r="I305"/>
  <c r="I309"/>
  <c r="I313"/>
  <c r="I317"/>
  <c r="I321"/>
  <c r="I325"/>
  <c r="I329"/>
  <c r="I333"/>
  <c r="I337"/>
  <c r="I341"/>
  <c r="I345"/>
  <c r="I349"/>
  <c r="I353"/>
  <c r="I357"/>
  <c r="I361"/>
  <c r="I365"/>
  <c r="I369"/>
  <c r="I373"/>
  <c r="I377"/>
  <c r="I381"/>
  <c r="I385"/>
  <c r="I389"/>
  <c r="I393"/>
  <c r="I397"/>
  <c r="I401"/>
  <c r="I405"/>
  <c r="I409"/>
  <c r="I413"/>
  <c r="I447"/>
  <c r="I455"/>
  <c r="I459"/>
  <c r="I467"/>
  <c r="I479"/>
  <c r="I483"/>
  <c r="I487"/>
  <c r="I491"/>
  <c r="I519"/>
  <c r="I543"/>
  <c r="I551"/>
  <c r="I755"/>
  <c r="I759"/>
  <c r="I763"/>
  <c r="I767"/>
  <c r="I771"/>
  <c r="I775"/>
  <c r="I779"/>
  <c r="J637"/>
  <c r="I873"/>
  <c r="I889"/>
  <c r="I921"/>
  <c r="I929"/>
  <c r="I18"/>
  <c r="J30"/>
  <c r="J34"/>
  <c r="J36"/>
  <c r="J46"/>
  <c r="I50"/>
  <c r="J52"/>
  <c r="J62"/>
  <c r="J75"/>
  <c r="J79"/>
  <c r="J81"/>
  <c r="J83"/>
  <c r="J91"/>
  <c r="J95"/>
  <c r="J97"/>
  <c r="I103"/>
  <c r="I107"/>
  <c r="I111"/>
  <c r="J113"/>
  <c r="I115"/>
  <c r="I119"/>
  <c r="J129"/>
  <c r="J135"/>
  <c r="J139"/>
  <c r="J145"/>
  <c r="J161"/>
  <c r="J163"/>
  <c r="J169"/>
  <c r="J179"/>
  <c r="I193"/>
  <c r="J195"/>
  <c r="J211"/>
  <c r="J213"/>
  <c r="J217"/>
  <c r="J274"/>
  <c r="J288"/>
  <c r="J290"/>
  <c r="J292"/>
  <c r="J306"/>
  <c r="I308"/>
  <c r="I316"/>
  <c r="I320"/>
  <c r="J322"/>
  <c r="I324"/>
  <c r="J338"/>
  <c r="J352"/>
  <c r="J354"/>
  <c r="J356"/>
  <c r="J370"/>
  <c r="I372"/>
  <c r="I384"/>
  <c r="J386"/>
  <c r="J402"/>
  <c r="J223"/>
  <c r="I746"/>
  <c r="J754"/>
  <c r="I758"/>
  <c r="I774"/>
  <c r="J780"/>
  <c r="I742"/>
  <c r="I788"/>
  <c r="I790"/>
  <c r="J794"/>
  <c r="I806"/>
  <c r="J810"/>
  <c r="I820"/>
  <c r="I822"/>
  <c r="J826"/>
  <c r="I856"/>
  <c r="I866"/>
  <c r="J868"/>
  <c r="I872"/>
  <c r="I882"/>
  <c r="J884"/>
  <c r="I888"/>
  <c r="I898"/>
  <c r="J900"/>
  <c r="I904"/>
  <c r="I914"/>
  <c r="J916"/>
  <c r="I920"/>
  <c r="I930"/>
  <c r="J932"/>
  <c r="I936"/>
  <c r="I946"/>
  <c r="J948"/>
  <c r="I952"/>
  <c r="I962"/>
  <c r="J964"/>
  <c r="I968"/>
  <c r="J578"/>
  <c r="I654"/>
  <c r="I686"/>
  <c r="H999"/>
  <c r="E980"/>
  <c r="H987"/>
  <c r="J987" s="1"/>
  <c r="E989"/>
  <c r="F993"/>
  <c r="I993" s="1"/>
  <c r="F996"/>
  <c r="I73"/>
  <c r="I544"/>
  <c r="I748"/>
  <c r="L3"/>
  <c r="N3" s="1"/>
  <c r="I4" i="8" s="1"/>
  <c r="K3" i="11"/>
  <c r="M3" s="1"/>
  <c r="H4" i="8" s="1"/>
  <c r="C340" i="9"/>
  <c r="C356"/>
  <c r="C791"/>
  <c r="C5"/>
  <c r="E5" s="1"/>
  <c r="G6" i="8" s="1"/>
  <c r="J18" i="11"/>
  <c r="J26"/>
  <c r="I38"/>
  <c r="J54"/>
  <c r="I68"/>
  <c r="I72"/>
  <c r="J32"/>
  <c r="J44"/>
  <c r="I75"/>
  <c r="I83"/>
  <c r="I91"/>
  <c r="J107"/>
  <c r="J115"/>
  <c r="J123"/>
  <c r="I135"/>
  <c r="I143"/>
  <c r="I156"/>
  <c r="I176"/>
  <c r="I180"/>
  <c r="I188"/>
  <c r="I212"/>
  <c r="I220"/>
  <c r="I224"/>
  <c r="I232"/>
  <c r="I236"/>
  <c r="J77"/>
  <c r="J89"/>
  <c r="J109"/>
  <c r="J121"/>
  <c r="J141"/>
  <c r="I161"/>
  <c r="I169"/>
  <c r="J185"/>
  <c r="J193"/>
  <c r="J201"/>
  <c r="I213"/>
  <c r="I221"/>
  <c r="I291"/>
  <c r="I323"/>
  <c r="I355"/>
  <c r="I171"/>
  <c r="I183"/>
  <c r="I203"/>
  <c r="I215"/>
  <c r="J270"/>
  <c r="J282"/>
  <c r="J302"/>
  <c r="J314"/>
  <c r="J334"/>
  <c r="J346"/>
  <c r="J366"/>
  <c r="J378"/>
  <c r="J398"/>
  <c r="J410"/>
  <c r="I443"/>
  <c r="I527"/>
  <c r="I531"/>
  <c r="I555"/>
  <c r="J264"/>
  <c r="I276"/>
  <c r="I284"/>
  <c r="I292"/>
  <c r="I300"/>
  <c r="J308"/>
  <c r="J316"/>
  <c r="J324"/>
  <c r="J332"/>
  <c r="I344"/>
  <c r="I352"/>
  <c r="I360"/>
  <c r="J376"/>
  <c r="J384"/>
  <c r="J392"/>
  <c r="I404"/>
  <c r="I412"/>
  <c r="I647"/>
  <c r="I651"/>
  <c r="I655"/>
  <c r="I659"/>
  <c r="I663"/>
  <c r="I667"/>
  <c r="I671"/>
  <c r="I675"/>
  <c r="I679"/>
  <c r="I683"/>
  <c r="I687"/>
  <c r="I691"/>
  <c r="I695"/>
  <c r="I699"/>
  <c r="I703"/>
  <c r="I707"/>
  <c r="I711"/>
  <c r="I715"/>
  <c r="I719"/>
  <c r="I723"/>
  <c r="I727"/>
  <c r="I731"/>
  <c r="I735"/>
  <c r="I739"/>
  <c r="I743"/>
  <c r="I747"/>
  <c r="I751"/>
  <c r="I783"/>
  <c r="I795"/>
  <c r="I811"/>
  <c r="I827"/>
  <c r="I754"/>
  <c r="J766"/>
  <c r="I937"/>
  <c r="I969"/>
  <c r="J804"/>
  <c r="I864"/>
  <c r="I896"/>
  <c r="I928"/>
  <c r="I960"/>
  <c r="F991"/>
  <c r="I991" s="1"/>
  <c r="F995"/>
  <c r="I995" s="1"/>
  <c r="H1001"/>
  <c r="J1001" s="1"/>
  <c r="J866"/>
  <c r="J898"/>
  <c r="J930"/>
  <c r="J962"/>
  <c r="J448"/>
  <c r="J460"/>
  <c r="J468"/>
  <c r="J472"/>
  <c r="J484"/>
  <c r="J492"/>
  <c r="J496"/>
  <c r="J524"/>
  <c r="J532"/>
  <c r="J544"/>
  <c r="J548"/>
  <c r="J556"/>
  <c r="I566"/>
  <c r="I570"/>
  <c r="I578"/>
  <c r="I598"/>
  <c r="J654"/>
  <c r="J658"/>
  <c r="J686"/>
  <c r="J690"/>
  <c r="J730"/>
  <c r="F982"/>
  <c r="H982"/>
  <c r="J720"/>
  <c r="J736"/>
  <c r="F985"/>
  <c r="J985" s="1"/>
  <c r="F987"/>
  <c r="F989"/>
  <c r="F998"/>
  <c r="E984"/>
  <c r="F986"/>
  <c r="F990"/>
  <c r="J990" s="1"/>
  <c r="F997"/>
  <c r="F999"/>
  <c r="I999" s="1"/>
  <c r="I415"/>
  <c r="J415"/>
  <c r="I431"/>
  <c r="J431"/>
  <c r="J641"/>
  <c r="I641"/>
  <c r="I67"/>
  <c r="J67"/>
  <c r="I744"/>
  <c r="J744"/>
  <c r="J782"/>
  <c r="I782"/>
  <c r="I784"/>
  <c r="J784"/>
  <c r="I792"/>
  <c r="J792"/>
  <c r="I796"/>
  <c r="J796"/>
  <c r="J798"/>
  <c r="I798"/>
  <c r="I800"/>
  <c r="J800"/>
  <c r="I808"/>
  <c r="J808"/>
  <c r="I812"/>
  <c r="J812"/>
  <c r="J814"/>
  <c r="I814"/>
  <c r="I816"/>
  <c r="J816"/>
  <c r="I824"/>
  <c r="J824"/>
  <c r="I854"/>
  <c r="J854"/>
  <c r="I858"/>
  <c r="J858"/>
  <c r="I862"/>
  <c r="J862"/>
  <c r="I870"/>
  <c r="J870"/>
  <c r="I874"/>
  <c r="J874"/>
  <c r="I878"/>
  <c r="J878"/>
  <c r="I886"/>
  <c r="J886"/>
  <c r="I890"/>
  <c r="J890"/>
  <c r="I894"/>
  <c r="J894"/>
  <c r="I902"/>
  <c r="J902"/>
  <c r="I906"/>
  <c r="J906"/>
  <c r="I910"/>
  <c r="J910"/>
  <c r="I918"/>
  <c r="J918"/>
  <c r="I922"/>
  <c r="J922"/>
  <c r="I926"/>
  <c r="J926"/>
  <c r="I934"/>
  <c r="J934"/>
  <c r="I938"/>
  <c r="J938"/>
  <c r="I942"/>
  <c r="J942"/>
  <c r="I950"/>
  <c r="J950"/>
  <c r="I954"/>
  <c r="J954"/>
  <c r="I958"/>
  <c r="J958"/>
  <c r="I966"/>
  <c r="J966"/>
  <c r="I970"/>
  <c r="J970"/>
  <c r="I974"/>
  <c r="J974"/>
  <c r="J978"/>
  <c r="I978"/>
  <c r="I760"/>
  <c r="J760"/>
  <c r="J154"/>
  <c r="I633"/>
  <c r="I776"/>
  <c r="I868"/>
  <c r="I884"/>
  <c r="I900"/>
  <c r="I916"/>
  <c r="I932"/>
  <c r="I948"/>
  <c r="I964"/>
  <c r="H994"/>
  <c r="I994" s="1"/>
  <c r="E994"/>
  <c r="C10" i="9"/>
  <c r="E10" s="1"/>
  <c r="G11" i="8" s="1"/>
  <c r="C9" i="9"/>
  <c r="E9" s="1"/>
  <c r="G10" i="8" s="1"/>
  <c r="C8" i="9"/>
  <c r="E8" s="1"/>
  <c r="G9" i="8" s="1"/>
  <c r="C6" i="9"/>
  <c r="E6" s="1"/>
  <c r="G7" i="8" s="1"/>
  <c r="C4" i="9"/>
  <c r="E4" s="1"/>
  <c r="G5" i="8" s="1"/>
  <c r="I13" i="11"/>
  <c r="J421"/>
  <c r="J429"/>
  <c r="I559"/>
  <c r="I563"/>
  <c r="I567"/>
  <c r="I571"/>
  <c r="I575"/>
  <c r="I579"/>
  <c r="I583"/>
  <c r="I587"/>
  <c r="I591"/>
  <c r="I595"/>
  <c r="I599"/>
  <c r="I603"/>
  <c r="I607"/>
  <c r="I611"/>
  <c r="I615"/>
  <c r="I619"/>
  <c r="I623"/>
  <c r="I981"/>
  <c r="I833"/>
  <c r="I841"/>
  <c r="I849"/>
  <c r="I756"/>
  <c r="I772"/>
  <c r="E992"/>
  <c r="I71"/>
  <c r="I14"/>
  <c r="I438"/>
  <c r="I442"/>
  <c r="J444"/>
  <c r="I454"/>
  <c r="I458"/>
  <c r="I470"/>
  <c r="I474"/>
  <c r="J476"/>
  <c r="I486"/>
  <c r="I490"/>
  <c r="I502"/>
  <c r="I506"/>
  <c r="J508"/>
  <c r="I518"/>
  <c r="I522"/>
  <c r="I534"/>
  <c r="I538"/>
  <c r="J540"/>
  <c r="I550"/>
  <c r="I554"/>
  <c r="I227"/>
  <c r="I237"/>
  <c r="I239"/>
  <c r="I243"/>
  <c r="I245"/>
  <c r="J560"/>
  <c r="I562"/>
  <c r="J564"/>
  <c r="J576"/>
  <c r="J580"/>
  <c r="J592"/>
  <c r="I594"/>
  <c r="J596"/>
  <c r="J608"/>
  <c r="J612"/>
  <c r="J624"/>
  <c r="I652"/>
  <c r="I656"/>
  <c r="I668"/>
  <c r="J670"/>
  <c r="I672"/>
  <c r="I684"/>
  <c r="I688"/>
  <c r="J694"/>
  <c r="I696"/>
  <c r="I700"/>
  <c r="J702"/>
  <c r="I704"/>
  <c r="J710"/>
  <c r="I712"/>
  <c r="I716"/>
  <c r="I720"/>
  <c r="J722"/>
  <c r="I732"/>
  <c r="J734"/>
  <c r="I736"/>
  <c r="J738"/>
  <c r="J742"/>
  <c r="J746"/>
  <c r="I223"/>
  <c r="J5"/>
  <c r="K5" s="1"/>
  <c r="M5" s="1"/>
  <c r="H6" i="8" s="1"/>
  <c r="I30" i="11"/>
  <c r="I46"/>
  <c r="I62"/>
  <c r="I36"/>
  <c r="I52"/>
  <c r="I85"/>
  <c r="I101"/>
  <c r="I117"/>
  <c r="I133"/>
  <c r="I163"/>
  <c r="I179"/>
  <c r="I195"/>
  <c r="I211"/>
  <c r="I231"/>
  <c r="I274"/>
  <c r="I290"/>
  <c r="I306"/>
  <c r="I322"/>
  <c r="I338"/>
  <c r="I354"/>
  <c r="I370"/>
  <c r="I386"/>
  <c r="I402"/>
  <c r="I446"/>
  <c r="I462"/>
  <c r="I478"/>
  <c r="I494"/>
  <c r="I510"/>
  <c r="I526"/>
  <c r="I542"/>
  <c r="I558"/>
  <c r="J572"/>
  <c r="J588"/>
  <c r="J604"/>
  <c r="J620"/>
  <c r="I648"/>
  <c r="I664"/>
  <c r="I680"/>
  <c r="I24"/>
  <c r="I40"/>
  <c r="I56"/>
  <c r="I69"/>
  <c r="I81"/>
  <c r="I97"/>
  <c r="I113"/>
  <c r="I129"/>
  <c r="I145"/>
  <c r="I159"/>
  <c r="I175"/>
  <c r="I191"/>
  <c r="I207"/>
  <c r="I235"/>
  <c r="I262"/>
  <c r="I278"/>
  <c r="I294"/>
  <c r="I310"/>
  <c r="I326"/>
  <c r="I342"/>
  <c r="I358"/>
  <c r="I374"/>
  <c r="I390"/>
  <c r="I406"/>
  <c r="I450"/>
  <c r="I466"/>
  <c r="I482"/>
  <c r="I498"/>
  <c r="I514"/>
  <c r="I530"/>
  <c r="I546"/>
  <c r="J568"/>
  <c r="J584"/>
  <c r="J600"/>
  <c r="J616"/>
  <c r="I660"/>
  <c r="I676"/>
  <c r="I692"/>
  <c r="I708"/>
  <c r="J758"/>
  <c r="J774"/>
  <c r="I728"/>
  <c r="I764"/>
  <c r="I780"/>
  <c r="J790"/>
  <c r="J806"/>
  <c r="J822"/>
  <c r="J856"/>
  <c r="J872"/>
  <c r="J888"/>
  <c r="J904"/>
  <c r="J920"/>
  <c r="J936"/>
  <c r="J952"/>
  <c r="J968"/>
  <c r="I724"/>
  <c r="I740"/>
  <c r="I768"/>
  <c r="J786"/>
  <c r="J802"/>
  <c r="J818"/>
  <c r="J860"/>
  <c r="J876"/>
  <c r="J892"/>
  <c r="J908"/>
  <c r="J924"/>
  <c r="J940"/>
  <c r="J956"/>
  <c r="J972"/>
  <c r="I99"/>
  <c r="I131"/>
  <c r="I177"/>
  <c r="I209"/>
  <c r="I272"/>
  <c r="I304"/>
  <c r="I336"/>
  <c r="I368"/>
  <c r="I400"/>
  <c r="F984"/>
  <c r="I984" s="1"/>
  <c r="H986"/>
  <c r="H988"/>
  <c r="J988" s="1"/>
  <c r="E990"/>
  <c r="H997"/>
  <c r="E999"/>
  <c r="F980"/>
  <c r="H985"/>
  <c r="E987"/>
  <c r="H989"/>
  <c r="E993"/>
  <c r="E996"/>
  <c r="E998"/>
  <c r="F1000"/>
  <c r="L5"/>
  <c r="N5" s="1"/>
  <c r="I6" i="8" s="1"/>
  <c r="C336" i="9"/>
  <c r="C344"/>
  <c r="C352"/>
  <c r="G609"/>
  <c r="C778"/>
  <c r="C921"/>
  <c r="I15" i="11"/>
  <c r="I19"/>
  <c r="I23"/>
  <c r="I27"/>
  <c r="I31"/>
  <c r="I35"/>
  <c r="I39"/>
  <c r="I43"/>
  <c r="I47"/>
  <c r="I51"/>
  <c r="I55"/>
  <c r="I59"/>
  <c r="I63"/>
  <c r="I76"/>
  <c r="I80"/>
  <c r="I84"/>
  <c r="I88"/>
  <c r="I92"/>
  <c r="I96"/>
  <c r="I100"/>
  <c r="I104"/>
  <c r="I108"/>
  <c r="I112"/>
  <c r="I116"/>
  <c r="I120"/>
  <c r="I124"/>
  <c r="I128"/>
  <c r="I132"/>
  <c r="I136"/>
  <c r="I140"/>
  <c r="I144"/>
  <c r="I152"/>
  <c r="I158"/>
  <c r="I162"/>
  <c r="I166"/>
  <c r="I170"/>
  <c r="I174"/>
  <c r="I178"/>
  <c r="I182"/>
  <c r="I186"/>
  <c r="I190"/>
  <c r="I194"/>
  <c r="I198"/>
  <c r="I202"/>
  <c r="I206"/>
  <c r="I210"/>
  <c r="I214"/>
  <c r="I218"/>
  <c r="J252"/>
  <c r="I260"/>
  <c r="I283"/>
  <c r="I315"/>
  <c r="I347"/>
  <c r="I379"/>
  <c r="I411"/>
  <c r="I439"/>
  <c r="I471"/>
  <c r="I503"/>
  <c r="I535"/>
  <c r="I645"/>
  <c r="I665"/>
  <c r="I697"/>
  <c r="I705"/>
  <c r="I713"/>
  <c r="I725"/>
  <c r="I741"/>
  <c r="I749"/>
  <c r="I753"/>
  <c r="I769"/>
  <c r="J833"/>
  <c r="J849"/>
  <c r="I861"/>
  <c r="I877"/>
  <c r="I893"/>
  <c r="I909"/>
  <c r="I925"/>
  <c r="I941"/>
  <c r="I957"/>
  <c r="I973"/>
  <c r="J829"/>
  <c r="J837"/>
  <c r="J845"/>
  <c r="E986"/>
  <c r="E988"/>
  <c r="H990"/>
  <c r="H996"/>
  <c r="J996" s="1"/>
  <c r="H998"/>
  <c r="H1000"/>
  <c r="I1000" s="1"/>
  <c r="I852"/>
  <c r="H980"/>
  <c r="I4"/>
  <c r="J4"/>
  <c r="I6"/>
  <c r="J6"/>
  <c r="J7"/>
  <c r="I7"/>
  <c r="I11"/>
  <c r="J11"/>
  <c r="J80"/>
  <c r="J112"/>
  <c r="J144"/>
  <c r="I9"/>
  <c r="J9"/>
  <c r="I10"/>
  <c r="J10"/>
  <c r="J96"/>
  <c r="J128"/>
  <c r="J152"/>
  <c r="J419"/>
  <c r="J427"/>
  <c r="J435"/>
  <c r="J29"/>
  <c r="J45"/>
  <c r="J61"/>
  <c r="J170"/>
  <c r="J186"/>
  <c r="J202"/>
  <c r="J218"/>
  <c r="J234"/>
  <c r="J275"/>
  <c r="J291"/>
  <c r="J307"/>
  <c r="J323"/>
  <c r="J339"/>
  <c r="J355"/>
  <c r="J371"/>
  <c r="J387"/>
  <c r="J403"/>
  <c r="J260"/>
  <c r="I252"/>
  <c r="J439"/>
  <c r="J455"/>
  <c r="J471"/>
  <c r="J487"/>
  <c r="J503"/>
  <c r="J519"/>
  <c r="J535"/>
  <c r="J551"/>
  <c r="J567"/>
  <c r="J583"/>
  <c r="J599"/>
  <c r="J615"/>
  <c r="I429"/>
  <c r="J651"/>
  <c r="J667"/>
  <c r="J683"/>
  <c r="J699"/>
  <c r="J715"/>
  <c r="J731"/>
  <c r="J747"/>
  <c r="J763"/>
  <c r="J779"/>
  <c r="J795"/>
  <c r="J811"/>
  <c r="J827"/>
  <c r="J857"/>
  <c r="J873"/>
  <c r="J889"/>
  <c r="J905"/>
  <c r="J921"/>
  <c r="J937"/>
  <c r="J953"/>
  <c r="J969"/>
  <c r="I831"/>
  <c r="I847"/>
  <c r="J21"/>
  <c r="J37"/>
  <c r="J53"/>
  <c r="J72"/>
  <c r="J88"/>
  <c r="J104"/>
  <c r="J120"/>
  <c r="J136"/>
  <c r="J162"/>
  <c r="J178"/>
  <c r="J194"/>
  <c r="J210"/>
  <c r="J226"/>
  <c r="J242"/>
  <c r="J267"/>
  <c r="J283"/>
  <c r="J299"/>
  <c r="J315"/>
  <c r="J331"/>
  <c r="J347"/>
  <c r="J363"/>
  <c r="J379"/>
  <c r="J395"/>
  <c r="J411"/>
  <c r="J447"/>
  <c r="J463"/>
  <c r="J479"/>
  <c r="J495"/>
  <c r="J511"/>
  <c r="J527"/>
  <c r="J543"/>
  <c r="J559"/>
  <c r="J575"/>
  <c r="J591"/>
  <c r="J607"/>
  <c r="J623"/>
  <c r="I421"/>
  <c r="J659"/>
  <c r="J675"/>
  <c r="J691"/>
  <c r="J707"/>
  <c r="J723"/>
  <c r="J739"/>
  <c r="J755"/>
  <c r="J771"/>
  <c r="J787"/>
  <c r="J803"/>
  <c r="J819"/>
  <c r="J865"/>
  <c r="J881"/>
  <c r="J897"/>
  <c r="J913"/>
  <c r="J929"/>
  <c r="J945"/>
  <c r="J961"/>
  <c r="J977"/>
  <c r="I839"/>
  <c r="J8"/>
  <c r="I147"/>
  <c r="J147"/>
  <c r="I155"/>
  <c r="J155"/>
  <c r="I149"/>
  <c r="J149"/>
  <c r="J250"/>
  <c r="I250"/>
  <c r="J258"/>
  <c r="I258"/>
  <c r="I247"/>
  <c r="J247"/>
  <c r="I255"/>
  <c r="J255"/>
  <c r="I253"/>
  <c r="J253"/>
  <c r="I416"/>
  <c r="J416"/>
  <c r="I424"/>
  <c r="J424"/>
  <c r="I432"/>
  <c r="J432"/>
  <c r="I418"/>
  <c r="J418"/>
  <c r="I426"/>
  <c r="J426"/>
  <c r="I434"/>
  <c r="J434"/>
  <c r="J627"/>
  <c r="I627"/>
  <c r="J635"/>
  <c r="I635"/>
  <c r="J643"/>
  <c r="I643"/>
  <c r="I628"/>
  <c r="J628"/>
  <c r="I636"/>
  <c r="J636"/>
  <c r="I644"/>
  <c r="J644"/>
  <c r="I630"/>
  <c r="J630"/>
  <c r="I638"/>
  <c r="J638"/>
  <c r="I834"/>
  <c r="J834"/>
  <c r="I842"/>
  <c r="J842"/>
  <c r="I850"/>
  <c r="J850"/>
  <c r="I828"/>
  <c r="J828"/>
  <c r="I836"/>
  <c r="J836"/>
  <c r="I844"/>
  <c r="J844"/>
  <c r="J986"/>
  <c r="I989"/>
  <c r="J994"/>
  <c r="J995"/>
  <c r="J997"/>
  <c r="J19"/>
  <c r="J27"/>
  <c r="J35"/>
  <c r="J43"/>
  <c r="J51"/>
  <c r="J59"/>
  <c r="J13"/>
  <c r="J65"/>
  <c r="J70"/>
  <c r="J78"/>
  <c r="J86"/>
  <c r="J94"/>
  <c r="J102"/>
  <c r="J110"/>
  <c r="J118"/>
  <c r="J126"/>
  <c r="J134"/>
  <c r="J142"/>
  <c r="J148"/>
  <c r="J160"/>
  <c r="J168"/>
  <c r="J176"/>
  <c r="J184"/>
  <c r="J192"/>
  <c r="J200"/>
  <c r="J208"/>
  <c r="J216"/>
  <c r="J224"/>
  <c r="J232"/>
  <c r="J240"/>
  <c r="J248"/>
  <c r="J256"/>
  <c r="J261"/>
  <c r="J269"/>
  <c r="J277"/>
  <c r="J285"/>
  <c r="J293"/>
  <c r="J301"/>
  <c r="J309"/>
  <c r="J317"/>
  <c r="J325"/>
  <c r="J333"/>
  <c r="J341"/>
  <c r="J349"/>
  <c r="J357"/>
  <c r="J365"/>
  <c r="J373"/>
  <c r="J381"/>
  <c r="J389"/>
  <c r="J397"/>
  <c r="J405"/>
  <c r="J413"/>
  <c r="J441"/>
  <c r="J449"/>
  <c r="J457"/>
  <c r="J465"/>
  <c r="J473"/>
  <c r="J481"/>
  <c r="J489"/>
  <c r="J497"/>
  <c r="J505"/>
  <c r="J513"/>
  <c r="J521"/>
  <c r="J529"/>
  <c r="J537"/>
  <c r="J545"/>
  <c r="J553"/>
  <c r="J561"/>
  <c r="J569"/>
  <c r="J577"/>
  <c r="J585"/>
  <c r="J593"/>
  <c r="J601"/>
  <c r="J609"/>
  <c r="J617"/>
  <c r="J625"/>
  <c r="I417"/>
  <c r="I425"/>
  <c r="I433"/>
  <c r="J649"/>
  <c r="J657"/>
  <c r="J665"/>
  <c r="J673"/>
  <c r="J681"/>
  <c r="J689"/>
  <c r="J697"/>
  <c r="J705"/>
  <c r="J713"/>
  <c r="J721"/>
  <c r="J729"/>
  <c r="J737"/>
  <c r="J745"/>
  <c r="J753"/>
  <c r="J761"/>
  <c r="J769"/>
  <c r="J777"/>
  <c r="J785"/>
  <c r="J793"/>
  <c r="J801"/>
  <c r="J809"/>
  <c r="J817"/>
  <c r="J825"/>
  <c r="J979"/>
  <c r="I835"/>
  <c r="I843"/>
  <c r="I851"/>
  <c r="I829"/>
  <c r="I837"/>
  <c r="I845"/>
  <c r="J855"/>
  <c r="J863"/>
  <c r="J871"/>
  <c r="J879"/>
  <c r="J887"/>
  <c r="J895"/>
  <c r="J903"/>
  <c r="J911"/>
  <c r="J919"/>
  <c r="J927"/>
  <c r="J935"/>
  <c r="J943"/>
  <c r="J951"/>
  <c r="J959"/>
  <c r="J967"/>
  <c r="J975"/>
  <c r="I66"/>
  <c r="J66"/>
  <c r="I151"/>
  <c r="J151"/>
  <c r="I153"/>
  <c r="J153"/>
  <c r="J246"/>
  <c r="I246"/>
  <c r="J254"/>
  <c r="I254"/>
  <c r="I251"/>
  <c r="J251"/>
  <c r="I259"/>
  <c r="J259"/>
  <c r="I249"/>
  <c r="J249"/>
  <c r="I257"/>
  <c r="J257"/>
  <c r="I420"/>
  <c r="J420"/>
  <c r="I428"/>
  <c r="J428"/>
  <c r="I422"/>
  <c r="J422"/>
  <c r="I430"/>
  <c r="J430"/>
  <c r="J631"/>
  <c r="I631"/>
  <c r="J639"/>
  <c r="I639"/>
  <c r="I632"/>
  <c r="J632"/>
  <c r="I640"/>
  <c r="J640"/>
  <c r="I626"/>
  <c r="J626"/>
  <c r="I634"/>
  <c r="J634"/>
  <c r="I642"/>
  <c r="J642"/>
  <c r="I830"/>
  <c r="J830"/>
  <c r="I838"/>
  <c r="J838"/>
  <c r="I846"/>
  <c r="J846"/>
  <c r="J984"/>
  <c r="I832"/>
  <c r="J832"/>
  <c r="I840"/>
  <c r="J840"/>
  <c r="I848"/>
  <c r="J848"/>
  <c r="J991"/>
  <c r="J992"/>
  <c r="J993"/>
  <c r="J999"/>
  <c r="J1000"/>
  <c r="I1001"/>
  <c r="J15"/>
  <c r="J23"/>
  <c r="J31"/>
  <c r="J39"/>
  <c r="J47"/>
  <c r="J55"/>
  <c r="J63"/>
  <c r="J17"/>
  <c r="J25"/>
  <c r="J33"/>
  <c r="J41"/>
  <c r="J49"/>
  <c r="J57"/>
  <c r="J68"/>
  <c r="J76"/>
  <c r="J84"/>
  <c r="J92"/>
  <c r="J100"/>
  <c r="J108"/>
  <c r="J116"/>
  <c r="J124"/>
  <c r="J132"/>
  <c r="J140"/>
  <c r="J150"/>
  <c r="J74"/>
  <c r="J82"/>
  <c r="J90"/>
  <c r="J98"/>
  <c r="J106"/>
  <c r="J114"/>
  <c r="J122"/>
  <c r="J130"/>
  <c r="J138"/>
  <c r="J146"/>
  <c r="J158"/>
  <c r="J166"/>
  <c r="J174"/>
  <c r="J182"/>
  <c r="J190"/>
  <c r="J198"/>
  <c r="J206"/>
  <c r="J214"/>
  <c r="J222"/>
  <c r="J230"/>
  <c r="J238"/>
  <c r="J156"/>
  <c r="J164"/>
  <c r="J172"/>
  <c r="J180"/>
  <c r="J188"/>
  <c r="J196"/>
  <c r="J204"/>
  <c r="J212"/>
  <c r="J220"/>
  <c r="J228"/>
  <c r="J236"/>
  <c r="J244"/>
  <c r="J263"/>
  <c r="J271"/>
  <c r="J279"/>
  <c r="J287"/>
  <c r="J295"/>
  <c r="J303"/>
  <c r="J311"/>
  <c r="J319"/>
  <c r="J327"/>
  <c r="J335"/>
  <c r="J343"/>
  <c r="J351"/>
  <c r="J359"/>
  <c r="J367"/>
  <c r="J375"/>
  <c r="J383"/>
  <c r="J391"/>
  <c r="J399"/>
  <c r="J407"/>
  <c r="J265"/>
  <c r="J273"/>
  <c r="J281"/>
  <c r="J289"/>
  <c r="J297"/>
  <c r="J305"/>
  <c r="J313"/>
  <c r="J321"/>
  <c r="J329"/>
  <c r="J337"/>
  <c r="J345"/>
  <c r="J353"/>
  <c r="J361"/>
  <c r="J369"/>
  <c r="J377"/>
  <c r="J385"/>
  <c r="J393"/>
  <c r="J401"/>
  <c r="J409"/>
  <c r="J443"/>
  <c r="J451"/>
  <c r="J459"/>
  <c r="J467"/>
  <c r="J475"/>
  <c r="J483"/>
  <c r="J491"/>
  <c r="J499"/>
  <c r="J507"/>
  <c r="J515"/>
  <c r="J523"/>
  <c r="J531"/>
  <c r="J539"/>
  <c r="J547"/>
  <c r="J555"/>
  <c r="J563"/>
  <c r="J571"/>
  <c r="J579"/>
  <c r="J587"/>
  <c r="J595"/>
  <c r="J603"/>
  <c r="J611"/>
  <c r="J619"/>
  <c r="I629"/>
  <c r="I637"/>
  <c r="J437"/>
  <c r="J445"/>
  <c r="J453"/>
  <c r="J461"/>
  <c r="J469"/>
  <c r="J477"/>
  <c r="J485"/>
  <c r="J493"/>
  <c r="J501"/>
  <c r="J509"/>
  <c r="J517"/>
  <c r="J525"/>
  <c r="J533"/>
  <c r="J541"/>
  <c r="J549"/>
  <c r="J557"/>
  <c r="J565"/>
  <c r="J573"/>
  <c r="J581"/>
  <c r="J589"/>
  <c r="J597"/>
  <c r="J605"/>
  <c r="J613"/>
  <c r="J621"/>
  <c r="J647"/>
  <c r="J655"/>
  <c r="J663"/>
  <c r="J671"/>
  <c r="J679"/>
  <c r="J687"/>
  <c r="J695"/>
  <c r="J703"/>
  <c r="J711"/>
  <c r="J719"/>
  <c r="J727"/>
  <c r="J735"/>
  <c r="J743"/>
  <c r="J751"/>
  <c r="J759"/>
  <c r="J767"/>
  <c r="J775"/>
  <c r="J783"/>
  <c r="J791"/>
  <c r="J799"/>
  <c r="J807"/>
  <c r="J815"/>
  <c r="J823"/>
  <c r="J653"/>
  <c r="J661"/>
  <c r="J669"/>
  <c r="J677"/>
  <c r="J685"/>
  <c r="J693"/>
  <c r="J701"/>
  <c r="J709"/>
  <c r="J717"/>
  <c r="J725"/>
  <c r="J733"/>
  <c r="J741"/>
  <c r="J749"/>
  <c r="J757"/>
  <c r="J765"/>
  <c r="J773"/>
  <c r="J781"/>
  <c r="J789"/>
  <c r="J797"/>
  <c r="J805"/>
  <c r="J813"/>
  <c r="J821"/>
  <c r="J983"/>
  <c r="J853"/>
  <c r="J861"/>
  <c r="J869"/>
  <c r="J877"/>
  <c r="J885"/>
  <c r="J893"/>
  <c r="J901"/>
  <c r="J909"/>
  <c r="J917"/>
  <c r="J925"/>
  <c r="J933"/>
  <c r="J941"/>
  <c r="J949"/>
  <c r="J957"/>
  <c r="J965"/>
  <c r="J973"/>
  <c r="J981"/>
  <c r="J859"/>
  <c r="J867"/>
  <c r="J875"/>
  <c r="J883"/>
  <c r="J891"/>
  <c r="J899"/>
  <c r="J907"/>
  <c r="J915"/>
  <c r="J923"/>
  <c r="J931"/>
  <c r="J939"/>
  <c r="J947"/>
  <c r="J955"/>
  <c r="J963"/>
  <c r="J971"/>
  <c r="C330" i="9"/>
  <c r="C334"/>
  <c r="C338"/>
  <c r="C342"/>
  <c r="C346"/>
  <c r="C350"/>
  <c r="C354"/>
  <c r="C358"/>
  <c r="C616"/>
  <c r="C632"/>
  <c r="C786"/>
  <c r="C917"/>
  <c r="C925"/>
  <c r="C329"/>
  <c r="C331"/>
  <c r="C333"/>
  <c r="C335"/>
  <c r="C337"/>
  <c r="C339"/>
  <c r="C341"/>
  <c r="C343"/>
  <c r="C345"/>
  <c r="C347"/>
  <c r="C349"/>
  <c r="C351"/>
  <c r="C353"/>
  <c r="C355"/>
  <c r="C357"/>
  <c r="C359"/>
  <c r="C612"/>
  <c r="C620"/>
  <c r="C628"/>
  <c r="C633"/>
  <c r="C782"/>
  <c r="C790"/>
  <c r="G916"/>
  <c r="C919"/>
  <c r="C923"/>
  <c r="C926"/>
  <c r="C11"/>
  <c r="E11" s="1"/>
  <c r="G12" i="8" s="1"/>
  <c r="C7" i="9"/>
  <c r="E7" s="1"/>
  <c r="G8" i="8" s="1"/>
  <c r="C3" i="9"/>
  <c r="E3" s="1"/>
  <c r="G4" i="8" s="1"/>
  <c r="D11" i="9"/>
  <c r="F12" i="8" s="1"/>
  <c r="D6" i="9"/>
  <c r="F7" i="8" s="1"/>
  <c r="D4" i="9"/>
  <c r="F5" i="8" s="1"/>
  <c r="G13" i="9"/>
  <c r="C13"/>
  <c r="G15"/>
  <c r="C15"/>
  <c r="G17"/>
  <c r="C17"/>
  <c r="G19"/>
  <c r="C19"/>
  <c r="G21"/>
  <c r="C21"/>
  <c r="G23"/>
  <c r="C23"/>
  <c r="G25"/>
  <c r="C25"/>
  <c r="G27"/>
  <c r="C27"/>
  <c r="G29"/>
  <c r="C29"/>
  <c r="G31"/>
  <c r="C31"/>
  <c r="G33"/>
  <c r="C33"/>
  <c r="G35"/>
  <c r="C35"/>
  <c r="G37"/>
  <c r="C37"/>
  <c r="G39"/>
  <c r="C39"/>
  <c r="G41"/>
  <c r="C41"/>
  <c r="G43"/>
  <c r="C43"/>
  <c r="G45"/>
  <c r="C45"/>
  <c r="G47"/>
  <c r="C47"/>
  <c r="G49"/>
  <c r="C49"/>
  <c r="G51"/>
  <c r="C51"/>
  <c r="G53"/>
  <c r="C53"/>
  <c r="G55"/>
  <c r="C55"/>
  <c r="G57"/>
  <c r="C57"/>
  <c r="G59"/>
  <c r="C59"/>
  <c r="G61"/>
  <c r="C61"/>
  <c r="G63"/>
  <c r="C63"/>
  <c r="G65"/>
  <c r="C65"/>
  <c r="G67"/>
  <c r="C67"/>
  <c r="G69"/>
  <c r="C69"/>
  <c r="G71"/>
  <c r="C71"/>
  <c r="G73"/>
  <c r="C73"/>
  <c r="G75"/>
  <c r="C75"/>
  <c r="G77"/>
  <c r="C77"/>
  <c r="G79"/>
  <c r="C79"/>
  <c r="G81"/>
  <c r="C81"/>
  <c r="G83"/>
  <c r="C83"/>
  <c r="G85"/>
  <c r="C85"/>
  <c r="G87"/>
  <c r="C87"/>
  <c r="G89"/>
  <c r="C89"/>
  <c r="G91"/>
  <c r="C91"/>
  <c r="G93"/>
  <c r="C93"/>
  <c r="G95"/>
  <c r="C95"/>
  <c r="G97"/>
  <c r="C97"/>
  <c r="G99"/>
  <c r="C99"/>
  <c r="G101"/>
  <c r="C101"/>
  <c r="G103"/>
  <c r="C103"/>
  <c r="G105"/>
  <c r="C105"/>
  <c r="G107"/>
  <c r="C107"/>
  <c r="G109"/>
  <c r="C109"/>
  <c r="G111"/>
  <c r="C111"/>
  <c r="G113"/>
  <c r="C113"/>
  <c r="G115"/>
  <c r="C115"/>
  <c r="G117"/>
  <c r="C117"/>
  <c r="G119"/>
  <c r="C119"/>
  <c r="G121"/>
  <c r="C121"/>
  <c r="G123"/>
  <c r="C123"/>
  <c r="G125"/>
  <c r="C125"/>
  <c r="G127"/>
  <c r="C127"/>
  <c r="G129"/>
  <c r="C129"/>
  <c r="G131"/>
  <c r="C131"/>
  <c r="G133"/>
  <c r="C133"/>
  <c r="G135"/>
  <c r="C135"/>
  <c r="G137"/>
  <c r="C137"/>
  <c r="G139"/>
  <c r="C139"/>
  <c r="G141"/>
  <c r="C141"/>
  <c r="G143"/>
  <c r="C143"/>
  <c r="G145"/>
  <c r="C145"/>
  <c r="G147"/>
  <c r="C147"/>
  <c r="G149"/>
  <c r="C149"/>
  <c r="G151"/>
  <c r="C151"/>
  <c r="G153"/>
  <c r="C153"/>
  <c r="G155"/>
  <c r="C155"/>
  <c r="G157"/>
  <c r="C157"/>
  <c r="G159"/>
  <c r="C159"/>
  <c r="G161"/>
  <c r="C161"/>
  <c r="G163"/>
  <c r="C163"/>
  <c r="G165"/>
  <c r="C165"/>
  <c r="G167"/>
  <c r="C167"/>
  <c r="G169"/>
  <c r="C169"/>
  <c r="G171"/>
  <c r="C171"/>
  <c r="G173"/>
  <c r="C173"/>
  <c r="G175"/>
  <c r="C175"/>
  <c r="G177"/>
  <c r="C177"/>
  <c r="G179"/>
  <c r="C179"/>
  <c r="G181"/>
  <c r="C181"/>
  <c r="G183"/>
  <c r="C183"/>
  <c r="G185"/>
  <c r="C185"/>
  <c r="G187"/>
  <c r="C187"/>
  <c r="G189"/>
  <c r="C189"/>
  <c r="G191"/>
  <c r="C191"/>
  <c r="G193"/>
  <c r="C193"/>
  <c r="G195"/>
  <c r="C195"/>
  <c r="G197"/>
  <c r="C197"/>
  <c r="G199"/>
  <c r="C199"/>
  <c r="G201"/>
  <c r="C201"/>
  <c r="G203"/>
  <c r="C203"/>
  <c r="G205"/>
  <c r="C205"/>
  <c r="G207"/>
  <c r="C207"/>
  <c r="G209"/>
  <c r="C209"/>
  <c r="G211"/>
  <c r="C211"/>
  <c r="G213"/>
  <c r="C213"/>
  <c r="G215"/>
  <c r="C215"/>
  <c r="G217"/>
  <c r="C217"/>
  <c r="G219"/>
  <c r="C219"/>
  <c r="G221"/>
  <c r="C221"/>
  <c r="G223"/>
  <c r="C223"/>
  <c r="G225"/>
  <c r="C225"/>
  <c r="G227"/>
  <c r="C227"/>
  <c r="G229"/>
  <c r="C229"/>
  <c r="G231"/>
  <c r="C231"/>
  <c r="G233"/>
  <c r="C233"/>
  <c r="G235"/>
  <c r="C235"/>
  <c r="G237"/>
  <c r="C237"/>
  <c r="G239"/>
  <c r="C239"/>
  <c r="G241"/>
  <c r="C241"/>
  <c r="G243"/>
  <c r="C243"/>
  <c r="G245"/>
  <c r="C245"/>
  <c r="G247"/>
  <c r="C247"/>
  <c r="G249"/>
  <c r="C249"/>
  <c r="G251"/>
  <c r="C251"/>
  <c r="G253"/>
  <c r="C253"/>
  <c r="G255"/>
  <c r="C255"/>
  <c r="G257"/>
  <c r="C257"/>
  <c r="G259"/>
  <c r="C259"/>
  <c r="G261"/>
  <c r="C261"/>
  <c r="G263"/>
  <c r="C263"/>
  <c r="G265"/>
  <c r="C265"/>
  <c r="G267"/>
  <c r="C267"/>
  <c r="G269"/>
  <c r="C269"/>
  <c r="G271"/>
  <c r="C271"/>
  <c r="G273"/>
  <c r="C273"/>
  <c r="G275"/>
  <c r="C275"/>
  <c r="G277"/>
  <c r="C277"/>
  <c r="G279"/>
  <c r="C279"/>
  <c r="G281"/>
  <c r="C281"/>
  <c r="G283"/>
  <c r="C283"/>
  <c r="G285"/>
  <c r="C285"/>
  <c r="G287"/>
  <c r="C287"/>
  <c r="G289"/>
  <c r="C289"/>
  <c r="G291"/>
  <c r="C291"/>
  <c r="G293"/>
  <c r="C293"/>
  <c r="G295"/>
  <c r="C295"/>
  <c r="G297"/>
  <c r="C297"/>
  <c r="G299"/>
  <c r="C299"/>
  <c r="G301"/>
  <c r="C301"/>
  <c r="G303"/>
  <c r="C303"/>
  <c r="G305"/>
  <c r="C305"/>
  <c r="G307"/>
  <c r="C307"/>
  <c r="G309"/>
  <c r="C309"/>
  <c r="G311"/>
  <c r="C311"/>
  <c r="G313"/>
  <c r="C313"/>
  <c r="G315"/>
  <c r="C315"/>
  <c r="G317"/>
  <c r="C317"/>
  <c r="G319"/>
  <c r="C319"/>
  <c r="G321"/>
  <c r="C321"/>
  <c r="G323"/>
  <c r="C323"/>
  <c r="G325"/>
  <c r="C325"/>
  <c r="G327"/>
  <c r="C327"/>
  <c r="C360"/>
  <c r="C362"/>
  <c r="C364"/>
  <c r="C366"/>
  <c r="C368"/>
  <c r="C370"/>
  <c r="C372"/>
  <c r="C374"/>
  <c r="C376"/>
  <c r="C378"/>
  <c r="C380"/>
  <c r="C382"/>
  <c r="C384"/>
  <c r="C386"/>
  <c r="C388"/>
  <c r="C390"/>
  <c r="C392"/>
  <c r="C394"/>
  <c r="C396"/>
  <c r="C398"/>
  <c r="C400"/>
  <c r="C402"/>
  <c r="C404"/>
  <c r="C406"/>
  <c r="C408"/>
  <c r="C410"/>
  <c r="C412"/>
  <c r="C414"/>
  <c r="C416"/>
  <c r="C418"/>
  <c r="C420"/>
  <c r="C422"/>
  <c r="C424"/>
  <c r="C426"/>
  <c r="C428"/>
  <c r="C430"/>
  <c r="C432"/>
  <c r="C434"/>
  <c r="C436"/>
  <c r="C438"/>
  <c r="C440"/>
  <c r="C442"/>
  <c r="C444"/>
  <c r="C446"/>
  <c r="C448"/>
  <c r="C450"/>
  <c r="C452"/>
  <c r="C454"/>
  <c r="C456"/>
  <c r="C458"/>
  <c r="C460"/>
  <c r="C462"/>
  <c r="C464"/>
  <c r="C466"/>
  <c r="C468"/>
  <c r="C470"/>
  <c r="C472"/>
  <c r="C474"/>
  <c r="C476"/>
  <c r="C478"/>
  <c r="C480"/>
  <c r="C482"/>
  <c r="C484"/>
  <c r="C486"/>
  <c r="C488"/>
  <c r="C490"/>
  <c r="C492"/>
  <c r="C494"/>
  <c r="C496"/>
  <c r="C498"/>
  <c r="C500"/>
  <c r="C502"/>
  <c r="C504"/>
  <c r="C506"/>
  <c r="C508"/>
  <c r="C510"/>
  <c r="C512"/>
  <c r="C514"/>
  <c r="C516"/>
  <c r="C518"/>
  <c r="C520"/>
  <c r="C1000"/>
  <c r="C998"/>
  <c r="C996"/>
  <c r="C994"/>
  <c r="C992"/>
  <c r="C990"/>
  <c r="C988"/>
  <c r="C986"/>
  <c r="C984"/>
  <c r="C982"/>
  <c r="C980"/>
  <c r="C978"/>
  <c r="C976"/>
  <c r="C974"/>
  <c r="C972"/>
  <c r="C970"/>
  <c r="C968"/>
  <c r="C966"/>
  <c r="C964"/>
  <c r="C962"/>
  <c r="C960"/>
  <c r="C958"/>
  <c r="C956"/>
  <c r="C954"/>
  <c r="C952"/>
  <c r="C950"/>
  <c r="C948"/>
  <c r="C946"/>
  <c r="C944"/>
  <c r="C942"/>
  <c r="C940"/>
  <c r="C938"/>
  <c r="C936"/>
  <c r="C934"/>
  <c r="C932"/>
  <c r="C930"/>
  <c r="C928"/>
  <c r="C924"/>
  <c r="C922"/>
  <c r="C920"/>
  <c r="C918"/>
  <c r="C916"/>
  <c r="C914"/>
  <c r="C912"/>
  <c r="C910"/>
  <c r="C908"/>
  <c r="C906"/>
  <c r="C904"/>
  <c r="C902"/>
  <c r="C900"/>
  <c r="C898"/>
  <c r="C896"/>
  <c r="C894"/>
  <c r="C892"/>
  <c r="C890"/>
  <c r="C888"/>
  <c r="C886"/>
  <c r="C884"/>
  <c r="C882"/>
  <c r="C880"/>
  <c r="C878"/>
  <c r="C876"/>
  <c r="C874"/>
  <c r="C872"/>
  <c r="C870"/>
  <c r="C868"/>
  <c r="C866"/>
  <c r="C864"/>
  <c r="C862"/>
  <c r="C860"/>
  <c r="C858"/>
  <c r="C856"/>
  <c r="C854"/>
  <c r="C852"/>
  <c r="C850"/>
  <c r="C848"/>
  <c r="C846"/>
  <c r="C844"/>
  <c r="C842"/>
  <c r="C840"/>
  <c r="C838"/>
  <c r="C836"/>
  <c r="C834"/>
  <c r="C832"/>
  <c r="C830"/>
  <c r="C828"/>
  <c r="C826"/>
  <c r="C824"/>
  <c r="C822"/>
  <c r="C820"/>
  <c r="C818"/>
  <c r="C816"/>
  <c r="C814"/>
  <c r="C812"/>
  <c r="C810"/>
  <c r="C808"/>
  <c r="C806"/>
  <c r="C804"/>
  <c r="C802"/>
  <c r="C800"/>
  <c r="C798"/>
  <c r="C796"/>
  <c r="C794"/>
  <c r="C792"/>
  <c r="C788"/>
  <c r="C784"/>
  <c r="C780"/>
  <c r="C776"/>
  <c r="C774"/>
  <c r="C772"/>
  <c r="C770"/>
  <c r="C768"/>
  <c r="C766"/>
  <c r="C764"/>
  <c r="C762"/>
  <c r="C760"/>
  <c r="C758"/>
  <c r="C756"/>
  <c r="C754"/>
  <c r="C752"/>
  <c r="C750"/>
  <c r="C748"/>
  <c r="C746"/>
  <c r="C744"/>
  <c r="C742"/>
  <c r="C740"/>
  <c r="C738"/>
  <c r="C736"/>
  <c r="C734"/>
  <c r="C732"/>
  <c r="C730"/>
  <c r="C728"/>
  <c r="C726"/>
  <c r="C724"/>
  <c r="C722"/>
  <c r="C720"/>
  <c r="C718"/>
  <c r="C716"/>
  <c r="C714"/>
  <c r="C712"/>
  <c r="C710"/>
  <c r="C708"/>
  <c r="C706"/>
  <c r="C704"/>
  <c r="C702"/>
  <c r="C700"/>
  <c r="C698"/>
  <c r="C696"/>
  <c r="C694"/>
  <c r="C692"/>
  <c r="C690"/>
  <c r="C688"/>
  <c r="C686"/>
  <c r="C684"/>
  <c r="C682"/>
  <c r="C680"/>
  <c r="C678"/>
  <c r="C676"/>
  <c r="C674"/>
  <c r="C672"/>
  <c r="C670"/>
  <c r="C668"/>
  <c r="C666"/>
  <c r="C664"/>
  <c r="C662"/>
  <c r="C660"/>
  <c r="C658"/>
  <c r="C656"/>
  <c r="C654"/>
  <c r="C652"/>
  <c r="C650"/>
  <c r="C648"/>
  <c r="C646"/>
  <c r="C644"/>
  <c r="C642"/>
  <c r="C640"/>
  <c r="C638"/>
  <c r="C636"/>
  <c r="C634"/>
  <c r="C630"/>
  <c r="C626"/>
  <c r="C622"/>
  <c r="C618"/>
  <c r="C614"/>
  <c r="C610"/>
  <c r="C608"/>
  <c r="C606"/>
  <c r="C604"/>
  <c r="C602"/>
  <c r="C600"/>
  <c r="C598"/>
  <c r="C596"/>
  <c r="C594"/>
  <c r="C592"/>
  <c r="C590"/>
  <c r="C588"/>
  <c r="C586"/>
  <c r="C584"/>
  <c r="C582"/>
  <c r="C580"/>
  <c r="C578"/>
  <c r="C576"/>
  <c r="C574"/>
  <c r="C572"/>
  <c r="C570"/>
  <c r="C568"/>
  <c r="C566"/>
  <c r="C564"/>
  <c r="C562"/>
  <c r="C560"/>
  <c r="C558"/>
  <c r="C556"/>
  <c r="C554"/>
  <c r="C552"/>
  <c r="C550"/>
  <c r="C548"/>
  <c r="C546"/>
  <c r="C544"/>
  <c r="C542"/>
  <c r="C540"/>
  <c r="C538"/>
  <c r="C536"/>
  <c r="C534"/>
  <c r="C532"/>
  <c r="C530"/>
  <c r="C528"/>
  <c r="C526"/>
  <c r="C524"/>
  <c r="C522"/>
  <c r="C2"/>
  <c r="E2" s="1"/>
  <c r="G3" i="8" s="1"/>
  <c r="G12" i="9"/>
  <c r="C12"/>
  <c r="G14"/>
  <c r="C14"/>
  <c r="G16"/>
  <c r="C16"/>
  <c r="G18"/>
  <c r="C18"/>
  <c r="G20"/>
  <c r="C20"/>
  <c r="G22"/>
  <c r="C22"/>
  <c r="G24"/>
  <c r="C24"/>
  <c r="G26"/>
  <c r="C26"/>
  <c r="G28"/>
  <c r="C28"/>
  <c r="G30"/>
  <c r="C30"/>
  <c r="G32"/>
  <c r="C32"/>
  <c r="G34"/>
  <c r="C34"/>
  <c r="G36"/>
  <c r="C36"/>
  <c r="G38"/>
  <c r="C38"/>
  <c r="G40"/>
  <c r="C40"/>
  <c r="G42"/>
  <c r="C42"/>
  <c r="G44"/>
  <c r="C44"/>
  <c r="G46"/>
  <c r="C46"/>
  <c r="G48"/>
  <c r="C48"/>
  <c r="G50"/>
  <c r="C50"/>
  <c r="G52"/>
  <c r="C52"/>
  <c r="G54"/>
  <c r="C54"/>
  <c r="G56"/>
  <c r="C56"/>
  <c r="G58"/>
  <c r="C58"/>
  <c r="G60"/>
  <c r="C60"/>
  <c r="G62"/>
  <c r="C62"/>
  <c r="G64"/>
  <c r="C64"/>
  <c r="G66"/>
  <c r="C66"/>
  <c r="G68"/>
  <c r="C68"/>
  <c r="G70"/>
  <c r="C70"/>
  <c r="G72"/>
  <c r="C72"/>
  <c r="G74"/>
  <c r="C74"/>
  <c r="G76"/>
  <c r="C76"/>
  <c r="G78"/>
  <c r="C78"/>
  <c r="G80"/>
  <c r="C80"/>
  <c r="G82"/>
  <c r="C82"/>
  <c r="G84"/>
  <c r="C84"/>
  <c r="G86"/>
  <c r="C86"/>
  <c r="G88"/>
  <c r="C88"/>
  <c r="G90"/>
  <c r="C90"/>
  <c r="G92"/>
  <c r="C92"/>
  <c r="G94"/>
  <c r="C94"/>
  <c r="G96"/>
  <c r="C96"/>
  <c r="G98"/>
  <c r="C98"/>
  <c r="G100"/>
  <c r="C100"/>
  <c r="G102"/>
  <c r="C102"/>
  <c r="G104"/>
  <c r="C104"/>
  <c r="G106"/>
  <c r="C106"/>
  <c r="G108"/>
  <c r="C108"/>
  <c r="G110"/>
  <c r="C110"/>
  <c r="G112"/>
  <c r="C112"/>
  <c r="G114"/>
  <c r="C114"/>
  <c r="G116"/>
  <c r="C116"/>
  <c r="G118"/>
  <c r="C118"/>
  <c r="G120"/>
  <c r="C120"/>
  <c r="G122"/>
  <c r="C122"/>
  <c r="G124"/>
  <c r="C124"/>
  <c r="G126"/>
  <c r="C126"/>
  <c r="G128"/>
  <c r="C128"/>
  <c r="G130"/>
  <c r="C130"/>
  <c r="G132"/>
  <c r="C132"/>
  <c r="G134"/>
  <c r="C134"/>
  <c r="G136"/>
  <c r="C136"/>
  <c r="G138"/>
  <c r="C138"/>
  <c r="G140"/>
  <c r="C140"/>
  <c r="G142"/>
  <c r="C142"/>
  <c r="G144"/>
  <c r="C144"/>
  <c r="G146"/>
  <c r="C146"/>
  <c r="G148"/>
  <c r="C148"/>
  <c r="G150"/>
  <c r="C150"/>
  <c r="G152"/>
  <c r="C152"/>
  <c r="G154"/>
  <c r="C154"/>
  <c r="G156"/>
  <c r="C156"/>
  <c r="G158"/>
  <c r="C158"/>
  <c r="G160"/>
  <c r="C160"/>
  <c r="G162"/>
  <c r="C162"/>
  <c r="G164"/>
  <c r="C164"/>
  <c r="G166"/>
  <c r="C166"/>
  <c r="G168"/>
  <c r="C168"/>
  <c r="G170"/>
  <c r="C170"/>
  <c r="G172"/>
  <c r="C172"/>
  <c r="G174"/>
  <c r="C174"/>
  <c r="G176"/>
  <c r="C176"/>
  <c r="G178"/>
  <c r="C178"/>
  <c r="G180"/>
  <c r="C180"/>
  <c r="G182"/>
  <c r="C182"/>
  <c r="G184"/>
  <c r="C184"/>
  <c r="G186"/>
  <c r="C186"/>
  <c r="G188"/>
  <c r="C188"/>
  <c r="G190"/>
  <c r="C190"/>
  <c r="G192"/>
  <c r="C192"/>
  <c r="G194"/>
  <c r="C194"/>
  <c r="G196"/>
  <c r="C196"/>
  <c r="G198"/>
  <c r="C198"/>
  <c r="G200"/>
  <c r="C200"/>
  <c r="G202"/>
  <c r="C202"/>
  <c r="G204"/>
  <c r="C204"/>
  <c r="G206"/>
  <c r="C206"/>
  <c r="G208"/>
  <c r="C208"/>
  <c r="G210"/>
  <c r="C210"/>
  <c r="G212"/>
  <c r="C212"/>
  <c r="G214"/>
  <c r="C214"/>
  <c r="G216"/>
  <c r="C216"/>
  <c r="G218"/>
  <c r="C218"/>
  <c r="G220"/>
  <c r="C220"/>
  <c r="G222"/>
  <c r="C222"/>
  <c r="G224"/>
  <c r="C224"/>
  <c r="G226"/>
  <c r="C226"/>
  <c r="G228"/>
  <c r="C228"/>
  <c r="G230"/>
  <c r="C230"/>
  <c r="G232"/>
  <c r="C232"/>
  <c r="G234"/>
  <c r="C234"/>
  <c r="G236"/>
  <c r="C236"/>
  <c r="G238"/>
  <c r="C238"/>
  <c r="G240"/>
  <c r="C240"/>
  <c r="G242"/>
  <c r="C242"/>
  <c r="G244"/>
  <c r="C244"/>
  <c r="G246"/>
  <c r="C246"/>
  <c r="G248"/>
  <c r="C248"/>
  <c r="G250"/>
  <c r="C250"/>
  <c r="G252"/>
  <c r="C252"/>
  <c r="G254"/>
  <c r="C254"/>
  <c r="G256"/>
  <c r="C256"/>
  <c r="G258"/>
  <c r="C258"/>
  <c r="G260"/>
  <c r="C260"/>
  <c r="G262"/>
  <c r="C262"/>
  <c r="G264"/>
  <c r="C264"/>
  <c r="G266"/>
  <c r="C266"/>
  <c r="G268"/>
  <c r="C268"/>
  <c r="G270"/>
  <c r="C270"/>
  <c r="G272"/>
  <c r="C272"/>
  <c r="G274"/>
  <c r="C274"/>
  <c r="G276"/>
  <c r="C276"/>
  <c r="G278"/>
  <c r="C278"/>
  <c r="G280"/>
  <c r="C280"/>
  <c r="G282"/>
  <c r="C282"/>
  <c r="G284"/>
  <c r="C284"/>
  <c r="G286"/>
  <c r="C286"/>
  <c r="G288"/>
  <c r="C288"/>
  <c r="G290"/>
  <c r="C290"/>
  <c r="G292"/>
  <c r="C292"/>
  <c r="G294"/>
  <c r="C294"/>
  <c r="G296"/>
  <c r="C296"/>
  <c r="G298"/>
  <c r="C298"/>
  <c r="G300"/>
  <c r="C300"/>
  <c r="G302"/>
  <c r="C302"/>
  <c r="G304"/>
  <c r="C304"/>
  <c r="G306"/>
  <c r="C306"/>
  <c r="G308"/>
  <c r="C308"/>
  <c r="G310"/>
  <c r="C310"/>
  <c r="G312"/>
  <c r="C312"/>
  <c r="G314"/>
  <c r="C314"/>
  <c r="G316"/>
  <c r="C316"/>
  <c r="G318"/>
  <c r="C318"/>
  <c r="G320"/>
  <c r="C320"/>
  <c r="G322"/>
  <c r="C322"/>
  <c r="G324"/>
  <c r="C324"/>
  <c r="G326"/>
  <c r="C326"/>
  <c r="G328"/>
  <c r="C328"/>
  <c r="C361"/>
  <c r="C363"/>
  <c r="C365"/>
  <c r="C367"/>
  <c r="C369"/>
  <c r="C371"/>
  <c r="C373"/>
  <c r="C375"/>
  <c r="C377"/>
  <c r="C379"/>
  <c r="C381"/>
  <c r="C383"/>
  <c r="C385"/>
  <c r="C387"/>
  <c r="C389"/>
  <c r="C391"/>
  <c r="C393"/>
  <c r="C395"/>
  <c r="C397"/>
  <c r="C399"/>
  <c r="C401"/>
  <c r="C403"/>
  <c r="C405"/>
  <c r="C407"/>
  <c r="C409"/>
  <c r="C411"/>
  <c r="C413"/>
  <c r="C415"/>
  <c r="C417"/>
  <c r="C419"/>
  <c r="C421"/>
  <c r="C423"/>
  <c r="C425"/>
  <c r="C427"/>
  <c r="C429"/>
  <c r="C431"/>
  <c r="C433"/>
  <c r="C435"/>
  <c r="C437"/>
  <c r="C439"/>
  <c r="C441"/>
  <c r="C443"/>
  <c r="C445"/>
  <c r="C447"/>
  <c r="C449"/>
  <c r="C451"/>
  <c r="C453"/>
  <c r="C455"/>
  <c r="C457"/>
  <c r="C459"/>
  <c r="C461"/>
  <c r="C463"/>
  <c r="C465"/>
  <c r="C467"/>
  <c r="C469"/>
  <c r="C471"/>
  <c r="C473"/>
  <c r="C475"/>
  <c r="C477"/>
  <c r="C479"/>
  <c r="C481"/>
  <c r="C483"/>
  <c r="C485"/>
  <c r="C487"/>
  <c r="C489"/>
  <c r="C491"/>
  <c r="C493"/>
  <c r="C495"/>
  <c r="C497"/>
  <c r="C499"/>
  <c r="C501"/>
  <c r="C503"/>
  <c r="C505"/>
  <c r="C507"/>
  <c r="C509"/>
  <c r="C511"/>
  <c r="C513"/>
  <c r="C515"/>
  <c r="C517"/>
  <c r="C519"/>
  <c r="C521"/>
  <c r="C1001"/>
  <c r="C999"/>
  <c r="C997"/>
  <c r="C995"/>
  <c r="C993"/>
  <c r="C991"/>
  <c r="C989"/>
  <c r="C987"/>
  <c r="C985"/>
  <c r="C983"/>
  <c r="C981"/>
  <c r="C979"/>
  <c r="C977"/>
  <c r="C975"/>
  <c r="C973"/>
  <c r="C971"/>
  <c r="C969"/>
  <c r="C967"/>
  <c r="C965"/>
  <c r="C963"/>
  <c r="C961"/>
  <c r="C959"/>
  <c r="C957"/>
  <c r="C955"/>
  <c r="C953"/>
  <c r="C951"/>
  <c r="C949"/>
  <c r="C947"/>
  <c r="C945"/>
  <c r="C943"/>
  <c r="C941"/>
  <c r="C939"/>
  <c r="C937"/>
  <c r="C935"/>
  <c r="C933"/>
  <c r="C931"/>
  <c r="C929"/>
  <c r="C927"/>
  <c r="C915"/>
  <c r="C913"/>
  <c r="C911"/>
  <c r="C909"/>
  <c r="C907"/>
  <c r="C905"/>
  <c r="C903"/>
  <c r="C901"/>
  <c r="C899"/>
  <c r="C897"/>
  <c r="C895"/>
  <c r="C893"/>
  <c r="C891"/>
  <c r="C889"/>
  <c r="C887"/>
  <c r="C885"/>
  <c r="C883"/>
  <c r="C881"/>
  <c r="C879"/>
  <c r="C877"/>
  <c r="C875"/>
  <c r="C873"/>
  <c r="C871"/>
  <c r="C869"/>
  <c r="C867"/>
  <c r="C865"/>
  <c r="C863"/>
  <c r="C861"/>
  <c r="C859"/>
  <c r="C857"/>
  <c r="C855"/>
  <c r="C853"/>
  <c r="C851"/>
  <c r="C849"/>
  <c r="C847"/>
  <c r="C845"/>
  <c r="C843"/>
  <c r="C841"/>
  <c r="C839"/>
  <c r="C837"/>
  <c r="C835"/>
  <c r="C833"/>
  <c r="C831"/>
  <c r="C829"/>
  <c r="C827"/>
  <c r="C825"/>
  <c r="C823"/>
  <c r="C821"/>
  <c r="C819"/>
  <c r="C817"/>
  <c r="C815"/>
  <c r="C813"/>
  <c r="C811"/>
  <c r="C809"/>
  <c r="C807"/>
  <c r="C805"/>
  <c r="C803"/>
  <c r="C801"/>
  <c r="C799"/>
  <c r="C797"/>
  <c r="C795"/>
  <c r="C793"/>
  <c r="C789"/>
  <c r="C787"/>
  <c r="C785"/>
  <c r="C783"/>
  <c r="C781"/>
  <c r="C779"/>
  <c r="C777"/>
  <c r="C775"/>
  <c r="C773"/>
  <c r="C771"/>
  <c r="C769"/>
  <c r="C767"/>
  <c r="C765"/>
  <c r="C763"/>
  <c r="C761"/>
  <c r="C759"/>
  <c r="C757"/>
  <c r="C755"/>
  <c r="C753"/>
  <c r="C751"/>
  <c r="C749"/>
  <c r="C747"/>
  <c r="C745"/>
  <c r="C743"/>
  <c r="C741"/>
  <c r="C739"/>
  <c r="C737"/>
  <c r="C735"/>
  <c r="C733"/>
  <c r="C731"/>
  <c r="C729"/>
  <c r="C727"/>
  <c r="C725"/>
  <c r="C723"/>
  <c r="C721"/>
  <c r="C719"/>
  <c r="C717"/>
  <c r="C715"/>
  <c r="C713"/>
  <c r="C711"/>
  <c r="C709"/>
  <c r="C707"/>
  <c r="C705"/>
  <c r="C703"/>
  <c r="C701"/>
  <c r="C699"/>
  <c r="C697"/>
  <c r="C695"/>
  <c r="C693"/>
  <c r="C691"/>
  <c r="C689"/>
  <c r="C687"/>
  <c r="C685"/>
  <c r="C683"/>
  <c r="C681"/>
  <c r="C679"/>
  <c r="C677"/>
  <c r="C675"/>
  <c r="C673"/>
  <c r="C671"/>
  <c r="C669"/>
  <c r="C667"/>
  <c r="C665"/>
  <c r="C663"/>
  <c r="C661"/>
  <c r="C659"/>
  <c r="C657"/>
  <c r="C655"/>
  <c r="C653"/>
  <c r="C651"/>
  <c r="C649"/>
  <c r="C647"/>
  <c r="C645"/>
  <c r="C643"/>
  <c r="C641"/>
  <c r="C639"/>
  <c r="C637"/>
  <c r="C635"/>
  <c r="C631"/>
  <c r="C629"/>
  <c r="C627"/>
  <c r="C625"/>
  <c r="C623"/>
  <c r="C621"/>
  <c r="C619"/>
  <c r="C617"/>
  <c r="C615"/>
  <c r="C613"/>
  <c r="C611"/>
  <c r="C609"/>
  <c r="C607"/>
  <c r="C605"/>
  <c r="C603"/>
  <c r="C601"/>
  <c r="C599"/>
  <c r="C597"/>
  <c r="C595"/>
  <c r="C593"/>
  <c r="C591"/>
  <c r="C589"/>
  <c r="C587"/>
  <c r="C585"/>
  <c r="C583"/>
  <c r="C581"/>
  <c r="C579"/>
  <c r="C577"/>
  <c r="C575"/>
  <c r="C573"/>
  <c r="C571"/>
  <c r="C569"/>
  <c r="C567"/>
  <c r="C565"/>
  <c r="C563"/>
  <c r="C561"/>
  <c r="C559"/>
  <c r="C557"/>
  <c r="C555"/>
  <c r="C553"/>
  <c r="C551"/>
  <c r="C549"/>
  <c r="C547"/>
  <c r="C545"/>
  <c r="C543"/>
  <c r="C541"/>
  <c r="C539"/>
  <c r="C537"/>
  <c r="C535"/>
  <c r="C533"/>
  <c r="C531"/>
  <c r="C529"/>
  <c r="C527"/>
  <c r="C525"/>
  <c r="C523"/>
  <c r="G329"/>
  <c r="G331"/>
  <c r="G333"/>
  <c r="G335"/>
  <c r="G337"/>
  <c r="G339"/>
  <c r="G341"/>
  <c r="G343"/>
  <c r="G345"/>
  <c r="G347"/>
  <c r="G349"/>
  <c r="G351"/>
  <c r="G353"/>
  <c r="G355"/>
  <c r="G357"/>
  <c r="G359"/>
  <c r="G330"/>
  <c r="G332"/>
  <c r="G334"/>
  <c r="G336"/>
  <c r="G338"/>
  <c r="G340"/>
  <c r="G342"/>
  <c r="G344"/>
  <c r="G346"/>
  <c r="G348"/>
  <c r="G350"/>
  <c r="G352"/>
  <c r="G354"/>
  <c r="G356"/>
  <c r="G358"/>
  <c r="G2"/>
  <c r="G6"/>
  <c r="G610"/>
  <c r="G612"/>
  <c r="G614"/>
  <c r="G616"/>
  <c r="G618"/>
  <c r="G620"/>
  <c r="G622"/>
  <c r="G624"/>
  <c r="G626"/>
  <c r="G628"/>
  <c r="G630"/>
  <c r="G632"/>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11"/>
  <c r="G613"/>
  <c r="G615"/>
  <c r="G617"/>
  <c r="G619"/>
  <c r="G621"/>
  <c r="G623"/>
  <c r="G625"/>
  <c r="G627"/>
  <c r="G629"/>
  <c r="G631"/>
  <c r="G633"/>
  <c r="G776"/>
  <c r="G778"/>
  <c r="G780"/>
  <c r="G782"/>
  <c r="G784"/>
  <c r="G786"/>
  <c r="G788"/>
  <c r="G790"/>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7"/>
  <c r="G779"/>
  <c r="G781"/>
  <c r="G783"/>
  <c r="G785"/>
  <c r="G787"/>
  <c r="G789"/>
  <c r="G791"/>
  <c r="G917"/>
  <c r="G919"/>
  <c r="G921"/>
  <c r="G923"/>
  <c r="G925"/>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8"/>
  <c r="G920"/>
  <c r="G922"/>
  <c r="G924"/>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D319" i="5"/>
  <c r="E319" s="1"/>
  <c r="H320" i="2" s="1"/>
  <c r="D371" i="5"/>
  <c r="E371" s="1"/>
  <c r="H372" i="2" s="1"/>
  <c r="D369" i="5"/>
  <c r="E369" s="1"/>
  <c r="H370" i="2" s="1"/>
  <c r="D367" i="5"/>
  <c r="E367" s="1"/>
  <c r="H368" i="2" s="1"/>
  <c r="D365" i="5"/>
  <c r="E365" s="1"/>
  <c r="H366" i="2" s="1"/>
  <c r="D363" i="5"/>
  <c r="E363" s="1"/>
  <c r="H364" i="2" s="1"/>
  <c r="D361" i="5"/>
  <c r="E361" s="1"/>
  <c r="H362" i="2" s="1"/>
  <c r="D359" i="5"/>
  <c r="E359" s="1"/>
  <c r="H360" i="2" s="1"/>
  <c r="D357" i="5"/>
  <c r="E357" s="1"/>
  <c r="H358" i="2" s="1"/>
  <c r="D355" i="5"/>
  <c r="E355" s="1"/>
  <c r="H356" i="2" s="1"/>
  <c r="D353" i="5"/>
  <c r="E353" s="1"/>
  <c r="H354" i="2" s="1"/>
  <c r="D351" i="5"/>
  <c r="E351" s="1"/>
  <c r="H352" i="2" s="1"/>
  <c r="D349" i="5"/>
  <c r="E349" s="1"/>
  <c r="H350" i="2" s="1"/>
  <c r="D347" i="5"/>
  <c r="E347" s="1"/>
  <c r="H348" i="2" s="1"/>
  <c r="D345" i="5"/>
  <c r="E345" s="1"/>
  <c r="H346" i="2" s="1"/>
  <c r="D343" i="5"/>
  <c r="E343" s="1"/>
  <c r="H344" i="2" s="1"/>
  <c r="D341" i="5"/>
  <c r="E341" s="1"/>
  <c r="H342" i="2" s="1"/>
  <c r="D339" i="5"/>
  <c r="E339" s="1"/>
  <c r="H340" i="2" s="1"/>
  <c r="D337" i="5"/>
  <c r="E337" s="1"/>
  <c r="H338" i="2" s="1"/>
  <c r="D335" i="5"/>
  <c r="E335" s="1"/>
  <c r="H336" i="2" s="1"/>
  <c r="D333" i="5"/>
  <c r="E333" s="1"/>
  <c r="H334" i="2" s="1"/>
  <c r="D331" i="5"/>
  <c r="E331" s="1"/>
  <c r="H332" i="2" s="1"/>
  <c r="D329" i="5"/>
  <c r="E329" s="1"/>
  <c r="H330" i="2" s="1"/>
  <c r="D327" i="5"/>
  <c r="E327" s="1"/>
  <c r="H328" i="2" s="1"/>
  <c r="D325" i="5"/>
  <c r="E325" s="1"/>
  <c r="H326" i="2" s="1"/>
  <c r="D323" i="5"/>
  <c r="E323" s="1"/>
  <c r="H324" i="2" s="1"/>
  <c r="D321" i="5"/>
  <c r="E321" s="1"/>
  <c r="H322" i="2" s="1"/>
  <c r="D318" i="5"/>
  <c r="I318" s="1"/>
  <c r="D316"/>
  <c r="D314"/>
  <c r="I314" s="1"/>
  <c r="D312"/>
  <c r="D310"/>
  <c r="I310" s="1"/>
  <c r="D264"/>
  <c r="E264" s="1"/>
  <c r="H265" i="2" s="1"/>
  <c r="D262" i="5"/>
  <c r="I262" s="1"/>
  <c r="D260"/>
  <c r="D258"/>
  <c r="I258" s="1"/>
  <c r="D256"/>
  <c r="D254"/>
  <c r="I254" s="1"/>
  <c r="D252"/>
  <c r="D250"/>
  <c r="I250" s="1"/>
  <c r="D248"/>
  <c r="D246"/>
  <c r="I246" s="1"/>
  <c r="D244"/>
  <c r="D242"/>
  <c r="I242" s="1"/>
  <c r="D240"/>
  <c r="D238"/>
  <c r="I238" s="1"/>
  <c r="D236"/>
  <c r="D234"/>
  <c r="I234" s="1"/>
  <c r="D232"/>
  <c r="D230"/>
  <c r="I230" s="1"/>
  <c r="D228"/>
  <c r="D226"/>
  <c r="I226" s="1"/>
  <c r="D224"/>
  <c r="D222"/>
  <c r="I222" s="1"/>
  <c r="D220"/>
  <c r="D218"/>
  <c r="I218" s="1"/>
  <c r="D216"/>
  <c r="D214"/>
  <c r="I214" s="1"/>
  <c r="D212"/>
  <c r="D210"/>
  <c r="I210" s="1"/>
  <c r="D208"/>
  <c r="D206"/>
  <c r="I206" s="1"/>
  <c r="D204"/>
  <c r="D202"/>
  <c r="I202" s="1"/>
  <c r="D200"/>
  <c r="D198"/>
  <c r="I198" s="1"/>
  <c r="D196"/>
  <c r="D194"/>
  <c r="I194" s="1"/>
  <c r="D192"/>
  <c r="D189"/>
  <c r="E189" s="1"/>
  <c r="H190" i="2" s="1"/>
  <c r="D187" i="5"/>
  <c r="E187" s="1"/>
  <c r="H188" i="2" s="1"/>
  <c r="D185" i="5"/>
  <c r="E185" s="1"/>
  <c r="H186" i="2" s="1"/>
  <c r="D183" i="5"/>
  <c r="E183" s="1"/>
  <c r="H184" i="2" s="1"/>
  <c r="D181" i="5"/>
  <c r="E181" s="1"/>
  <c r="H182" i="2" s="1"/>
  <c r="D179" i="5"/>
  <c r="E179" s="1"/>
  <c r="H180" i="2" s="1"/>
  <c r="D177" i="5"/>
  <c r="E177" s="1"/>
  <c r="H178" i="2" s="1"/>
  <c r="D175" i="5"/>
  <c r="E175" s="1"/>
  <c r="H176" i="2" s="1"/>
  <c r="D173" i="5"/>
  <c r="E173" s="1"/>
  <c r="H174" i="2" s="1"/>
  <c r="D171" i="5"/>
  <c r="E171" s="1"/>
  <c r="H172" i="2" s="1"/>
  <c r="D169" i="5"/>
  <c r="E169" s="1"/>
  <c r="H170" i="2" s="1"/>
  <c r="D167" i="5"/>
  <c r="E167" s="1"/>
  <c r="H168" i="2" s="1"/>
  <c r="D165" i="5"/>
  <c r="E165" s="1"/>
  <c r="H166" i="2" s="1"/>
  <c r="D163" i="5"/>
  <c r="E163" s="1"/>
  <c r="H164" i="2" s="1"/>
  <c r="D161" i="5"/>
  <c r="E161" s="1"/>
  <c r="H162" i="2" s="1"/>
  <c r="D159" i="5"/>
  <c r="E159" s="1"/>
  <c r="H160" i="2" s="1"/>
  <c r="D157" i="5"/>
  <c r="E157" s="1"/>
  <c r="H158" i="2" s="1"/>
  <c r="D155" i="5"/>
  <c r="E155" s="1"/>
  <c r="H156" i="2" s="1"/>
  <c r="D153" i="5"/>
  <c r="E153" s="1"/>
  <c r="H154" i="2" s="1"/>
  <c r="D151" i="5"/>
  <c r="E151" s="1"/>
  <c r="H152" i="2" s="1"/>
  <c r="D149" i="5"/>
  <c r="E149" s="1"/>
  <c r="H150" i="2" s="1"/>
  <c r="D147" i="5"/>
  <c r="E147" s="1"/>
  <c r="H148" i="2" s="1"/>
  <c r="D145" i="5"/>
  <c r="E145" s="1"/>
  <c r="H146" i="2" s="1"/>
  <c r="D9" i="5"/>
  <c r="E9" s="1"/>
  <c r="D7"/>
  <c r="E7" s="1"/>
  <c r="D372"/>
  <c r="D370"/>
  <c r="I370" s="1"/>
  <c r="D368"/>
  <c r="D366"/>
  <c r="I366" s="1"/>
  <c r="D364"/>
  <c r="D362"/>
  <c r="I362" s="1"/>
  <c r="D360"/>
  <c r="D358"/>
  <c r="I358" s="1"/>
  <c r="D356"/>
  <c r="D354"/>
  <c r="I354" s="1"/>
  <c r="D352"/>
  <c r="D350"/>
  <c r="I350" s="1"/>
  <c r="D348"/>
  <c r="D346"/>
  <c r="I346" s="1"/>
  <c r="D344"/>
  <c r="D342"/>
  <c r="I342" s="1"/>
  <c r="D340"/>
  <c r="D338"/>
  <c r="I338" s="1"/>
  <c r="D336"/>
  <c r="D334"/>
  <c r="I334" s="1"/>
  <c r="D332"/>
  <c r="D330"/>
  <c r="I330" s="1"/>
  <c r="D328"/>
  <c r="D326"/>
  <c r="I326" s="1"/>
  <c r="D324"/>
  <c r="D322"/>
  <c r="I322" s="1"/>
  <c r="D320"/>
  <c r="D317"/>
  <c r="E317" s="1"/>
  <c r="H318" i="2" s="1"/>
  <c r="D315" i="5"/>
  <c r="E315" s="1"/>
  <c r="H316" i="2" s="1"/>
  <c r="D313" i="5"/>
  <c r="E313" s="1"/>
  <c r="H314" i="2" s="1"/>
  <c r="D311" i="5"/>
  <c r="E311" s="1"/>
  <c r="H312" i="2" s="1"/>
  <c r="D309" i="5"/>
  <c r="E309" s="1"/>
  <c r="H310" i="2" s="1"/>
  <c r="D307" i="5"/>
  <c r="D305"/>
  <c r="I305" s="1"/>
  <c r="D303"/>
  <c r="D301"/>
  <c r="I301" s="1"/>
  <c r="D299"/>
  <c r="D297"/>
  <c r="I297" s="1"/>
  <c r="D295"/>
  <c r="D293"/>
  <c r="I293" s="1"/>
  <c r="D291"/>
  <c r="D289"/>
  <c r="I289" s="1"/>
  <c r="D287"/>
  <c r="D285"/>
  <c r="I285" s="1"/>
  <c r="D283"/>
  <c r="D281"/>
  <c r="I281" s="1"/>
  <c r="D279"/>
  <c r="D277"/>
  <c r="I277" s="1"/>
  <c r="D275"/>
  <c r="D273"/>
  <c r="I273" s="1"/>
  <c r="D271"/>
  <c r="D269"/>
  <c r="I269" s="1"/>
  <c r="D267"/>
  <c r="D265"/>
  <c r="I265" s="1"/>
  <c r="D263"/>
  <c r="E263" s="1"/>
  <c r="H264" i="2" s="1"/>
  <c r="D261" i="5"/>
  <c r="E261" s="1"/>
  <c r="H262" i="2" s="1"/>
  <c r="D259" i="5"/>
  <c r="E259" s="1"/>
  <c r="H260" i="2" s="1"/>
  <c r="D257" i="5"/>
  <c r="E257" s="1"/>
  <c r="H258" i="2" s="1"/>
  <c r="D255" i="5"/>
  <c r="E255" s="1"/>
  <c r="H256" i="2" s="1"/>
  <c r="D253" i="5"/>
  <c r="E253" s="1"/>
  <c r="H254" i="2" s="1"/>
  <c r="D251" i="5"/>
  <c r="E251" s="1"/>
  <c r="H252" i="2" s="1"/>
  <c r="D249" i="5"/>
  <c r="E249" s="1"/>
  <c r="H250" i="2" s="1"/>
  <c r="D247" i="5"/>
  <c r="E247" s="1"/>
  <c r="H248" i="2" s="1"/>
  <c r="D245" i="5"/>
  <c r="E245" s="1"/>
  <c r="H246" i="2" s="1"/>
  <c r="D243" i="5"/>
  <c r="E243" s="1"/>
  <c r="H244" i="2" s="1"/>
  <c r="D241" i="5"/>
  <c r="E241" s="1"/>
  <c r="H242" i="2" s="1"/>
  <c r="D239" i="5"/>
  <c r="E239" s="1"/>
  <c r="H240" i="2" s="1"/>
  <c r="D237" i="5"/>
  <c r="E237" s="1"/>
  <c r="H238" i="2" s="1"/>
  <c r="D235" i="5"/>
  <c r="E235" s="1"/>
  <c r="H236" i="2" s="1"/>
  <c r="D233" i="5"/>
  <c r="E233" s="1"/>
  <c r="H234" i="2" s="1"/>
  <c r="D231" i="5"/>
  <c r="E231" s="1"/>
  <c r="H232" i="2" s="1"/>
  <c r="D229" i="5"/>
  <c r="E229" s="1"/>
  <c r="H230" i="2" s="1"/>
  <c r="D227" i="5"/>
  <c r="E227" s="1"/>
  <c r="H228" i="2" s="1"/>
  <c r="D225" i="5"/>
  <c r="E225" s="1"/>
  <c r="H226" i="2" s="1"/>
  <c r="D223" i="5"/>
  <c r="E223" s="1"/>
  <c r="H224" i="2" s="1"/>
  <c r="D221" i="5"/>
  <c r="E221" s="1"/>
  <c r="H222" i="2" s="1"/>
  <c r="D219" i="5"/>
  <c r="E219" s="1"/>
  <c r="H220" i="2" s="1"/>
  <c r="D217" i="5"/>
  <c r="E217" s="1"/>
  <c r="H218" i="2" s="1"/>
  <c r="D215" i="5"/>
  <c r="E215" s="1"/>
  <c r="H216" i="2" s="1"/>
  <c r="D213" i="5"/>
  <c r="E213" s="1"/>
  <c r="H214" i="2" s="1"/>
  <c r="D211" i="5"/>
  <c r="E211" s="1"/>
  <c r="H212" i="2" s="1"/>
  <c r="D209" i="5"/>
  <c r="E209" s="1"/>
  <c r="H210" i="2" s="1"/>
  <c r="D207" i="5"/>
  <c r="E207" s="1"/>
  <c r="H208" i="2" s="1"/>
  <c r="D205" i="5"/>
  <c r="E205" s="1"/>
  <c r="H206" i="2" s="1"/>
  <c r="D203" i="5"/>
  <c r="E203" s="1"/>
  <c r="H204" i="2" s="1"/>
  <c r="D201" i="5"/>
  <c r="E201" s="1"/>
  <c r="H202" i="2" s="1"/>
  <c r="D199" i="5"/>
  <c r="E199" s="1"/>
  <c r="H200" i="2" s="1"/>
  <c r="D197" i="5"/>
  <c r="E197" s="1"/>
  <c r="H198" i="2" s="1"/>
  <c r="D195" i="5"/>
  <c r="E195" s="1"/>
  <c r="H196" i="2" s="1"/>
  <c r="D193" i="5"/>
  <c r="E193" s="1"/>
  <c r="H194" i="2" s="1"/>
  <c r="D190" i="5"/>
  <c r="D188"/>
  <c r="E188" s="1"/>
  <c r="H189" i="2" s="1"/>
  <c r="D186" i="5"/>
  <c r="D184"/>
  <c r="E184" s="1"/>
  <c r="H185" i="2" s="1"/>
  <c r="D182" i="5"/>
  <c r="D180"/>
  <c r="E180" s="1"/>
  <c r="H181" i="2" s="1"/>
  <c r="D178" i="5"/>
  <c r="D176"/>
  <c r="E176" s="1"/>
  <c r="H177" i="2" s="1"/>
  <c r="D174" i="5"/>
  <c r="D172"/>
  <c r="E172" s="1"/>
  <c r="H173" i="2" s="1"/>
  <c r="D170" i="5"/>
  <c r="D168"/>
  <c r="E168" s="1"/>
  <c r="H169" i="2" s="1"/>
  <c r="D166" i="5"/>
  <c r="D164"/>
  <c r="E164" s="1"/>
  <c r="H165" i="2" s="1"/>
  <c r="D162" i="5"/>
  <c r="D160"/>
  <c r="E160" s="1"/>
  <c r="H161" i="2" s="1"/>
  <c r="D158" i="5"/>
  <c r="D156"/>
  <c r="E156" s="1"/>
  <c r="H157" i="2" s="1"/>
  <c r="D154" i="5"/>
  <c r="D152"/>
  <c r="E152" s="1"/>
  <c r="H153" i="2" s="1"/>
  <c r="D150" i="5"/>
  <c r="D148"/>
  <c r="E148" s="1"/>
  <c r="H149" i="2" s="1"/>
  <c r="D146" i="5"/>
  <c r="D8"/>
  <c r="I8" s="1"/>
  <c r="D6"/>
  <c r="E6" s="1"/>
  <c r="D4"/>
  <c r="E4" s="1"/>
  <c r="Q241" i="4"/>
  <c r="I4" i="5"/>
  <c r="Q965" i="4"/>
  <c r="Q532"/>
  <c r="D3" i="5"/>
  <c r="I3" s="1"/>
  <c r="E886"/>
  <c r="I886"/>
  <c r="E882"/>
  <c r="I882"/>
  <c r="E878"/>
  <c r="I878"/>
  <c r="E874"/>
  <c r="I874"/>
  <c r="E870"/>
  <c r="I870"/>
  <c r="E866"/>
  <c r="I866"/>
  <c r="E862"/>
  <c r="I862"/>
  <c r="E858"/>
  <c r="I858"/>
  <c r="E854"/>
  <c r="I854"/>
  <c r="E850"/>
  <c r="I850"/>
  <c r="E846"/>
  <c r="I846"/>
  <c r="E842"/>
  <c r="I842"/>
  <c r="E838"/>
  <c r="I838"/>
  <c r="E834"/>
  <c r="I834"/>
  <c r="E830"/>
  <c r="I830"/>
  <c r="E826"/>
  <c r="I826"/>
  <c r="E822"/>
  <c r="I822"/>
  <c r="E818"/>
  <c r="I818"/>
  <c r="E814"/>
  <c r="I814"/>
  <c r="E810"/>
  <c r="I810"/>
  <c r="E806"/>
  <c r="I806"/>
  <c r="E802"/>
  <c r="I802"/>
  <c r="E798"/>
  <c r="I798"/>
  <c r="E794"/>
  <c r="I794"/>
  <c r="E790"/>
  <c r="I790"/>
  <c r="E786"/>
  <c r="I786"/>
  <c r="E782"/>
  <c r="I782"/>
  <c r="E778"/>
  <c r="I778"/>
  <c r="E774"/>
  <c r="I774"/>
  <c r="E770"/>
  <c r="I770"/>
  <c r="E766"/>
  <c r="I766"/>
  <c r="E762"/>
  <c r="I762"/>
  <c r="E758"/>
  <c r="I758"/>
  <c r="E754"/>
  <c r="I754"/>
  <c r="E750"/>
  <c r="I750"/>
  <c r="Q39" i="4"/>
  <c r="I648" i="5"/>
  <c r="I632"/>
  <c r="I616"/>
  <c r="I600"/>
  <c r="E884"/>
  <c r="I884"/>
  <c r="E880"/>
  <c r="I880"/>
  <c r="E876"/>
  <c r="I876"/>
  <c r="E872"/>
  <c r="I872"/>
  <c r="E868"/>
  <c r="I868"/>
  <c r="E864"/>
  <c r="I864"/>
  <c r="E860"/>
  <c r="I860"/>
  <c r="E856"/>
  <c r="I856"/>
  <c r="E852"/>
  <c r="I852"/>
  <c r="E848"/>
  <c r="I848"/>
  <c r="E844"/>
  <c r="I844"/>
  <c r="E840"/>
  <c r="I840"/>
  <c r="E836"/>
  <c r="I836"/>
  <c r="E832"/>
  <c r="I832"/>
  <c r="E828"/>
  <c r="I828"/>
  <c r="E824"/>
  <c r="I824"/>
  <c r="E820"/>
  <c r="I820"/>
  <c r="E816"/>
  <c r="I816"/>
  <c r="E812"/>
  <c r="I812"/>
  <c r="E808"/>
  <c r="I808"/>
  <c r="E804"/>
  <c r="I804"/>
  <c r="E800"/>
  <c r="I800"/>
  <c r="E796"/>
  <c r="I796"/>
  <c r="E792"/>
  <c r="I792"/>
  <c r="E788"/>
  <c r="I788"/>
  <c r="E784"/>
  <c r="I784"/>
  <c r="E780"/>
  <c r="I780"/>
  <c r="E776"/>
  <c r="I776"/>
  <c r="E772"/>
  <c r="I772"/>
  <c r="E768"/>
  <c r="I768"/>
  <c r="E764"/>
  <c r="I764"/>
  <c r="E760"/>
  <c r="I760"/>
  <c r="E756"/>
  <c r="I756"/>
  <c r="E752"/>
  <c r="I752"/>
  <c r="Q540" i="4"/>
  <c r="Q536"/>
  <c r="Q64"/>
  <c r="Q957"/>
  <c r="Q933"/>
  <c r="Q548"/>
  <c r="Q207"/>
  <c r="Q203"/>
  <c r="Q199"/>
  <c r="Q151"/>
  <c r="Q147"/>
  <c r="Q145"/>
  <c r="Q143"/>
  <c r="Q141"/>
  <c r="Q139"/>
  <c r="Q137"/>
  <c r="Q135"/>
  <c r="Q133"/>
  <c r="Q131"/>
  <c r="Q129"/>
  <c r="Q127"/>
  <c r="Q125"/>
  <c r="Q123"/>
  <c r="Q121"/>
  <c r="Q119"/>
  <c r="Q117"/>
  <c r="Q115"/>
  <c r="Q113"/>
  <c r="Q111"/>
  <c r="Q43"/>
  <c r="I936" i="5"/>
  <c r="I920"/>
  <c r="I904"/>
  <c r="I888"/>
  <c r="I583"/>
  <c r="I567"/>
  <c r="D590"/>
  <c r="D582"/>
  <c r="D574"/>
  <c r="D566"/>
  <c r="D558"/>
  <c r="E510"/>
  <c r="I510"/>
  <c r="E506"/>
  <c r="I506"/>
  <c r="E502"/>
  <c r="I502"/>
  <c r="E372"/>
  <c r="H373" i="2" s="1"/>
  <c r="I372" i="5"/>
  <c r="E368"/>
  <c r="H369" i="2" s="1"/>
  <c r="I368" i="5"/>
  <c r="E364"/>
  <c r="H365" i="2" s="1"/>
  <c r="I364" i="5"/>
  <c r="E360"/>
  <c r="H361" i="2" s="1"/>
  <c r="I360" i="5"/>
  <c r="E356"/>
  <c r="H357" i="2" s="1"/>
  <c r="I356" i="5"/>
  <c r="E352"/>
  <c r="H353" i="2" s="1"/>
  <c r="I352" i="5"/>
  <c r="E348"/>
  <c r="H349" i="2" s="1"/>
  <c r="I348" i="5"/>
  <c r="E344"/>
  <c r="H345" i="2" s="1"/>
  <c r="I344" i="5"/>
  <c r="E340"/>
  <c r="H341" i="2" s="1"/>
  <c r="I340" i="5"/>
  <c r="E336"/>
  <c r="H337" i="2" s="1"/>
  <c r="I336" i="5"/>
  <c r="E332"/>
  <c r="H333" i="2" s="1"/>
  <c r="I332" i="5"/>
  <c r="E328"/>
  <c r="H329" i="2" s="1"/>
  <c r="I328" i="5"/>
  <c r="E324"/>
  <c r="H325" i="2" s="1"/>
  <c r="I324" i="5"/>
  <c r="E320"/>
  <c r="H321" i="2" s="1"/>
  <c r="I320" i="5"/>
  <c r="E316"/>
  <c r="H317" i="2" s="1"/>
  <c r="I316" i="5"/>
  <c r="E312"/>
  <c r="H313" i="2" s="1"/>
  <c r="I312" i="5"/>
  <c r="Q31" i="4"/>
  <c r="Q23"/>
  <c r="Q15"/>
  <c r="D934" i="5"/>
  <c r="F933"/>
  <c r="D930"/>
  <c r="I930" s="1"/>
  <c r="F929"/>
  <c r="D926"/>
  <c r="F925"/>
  <c r="D922"/>
  <c r="I922" s="1"/>
  <c r="F921"/>
  <c r="D918"/>
  <c r="F917"/>
  <c r="D914"/>
  <c r="I914" s="1"/>
  <c r="F913"/>
  <c r="D910"/>
  <c r="F909"/>
  <c r="D906"/>
  <c r="I906" s="1"/>
  <c r="F905"/>
  <c r="D902"/>
  <c r="F901"/>
  <c r="D898"/>
  <c r="I898" s="1"/>
  <c r="F897"/>
  <c r="D894"/>
  <c r="F893"/>
  <c r="D890"/>
  <c r="I890" s="1"/>
  <c r="F889"/>
  <c r="F886"/>
  <c r="I885"/>
  <c r="F884"/>
  <c r="I883"/>
  <c r="F882"/>
  <c r="I881"/>
  <c r="F880"/>
  <c r="I879"/>
  <c r="F878"/>
  <c r="I877"/>
  <c r="F876"/>
  <c r="I875"/>
  <c r="F874"/>
  <c r="I873"/>
  <c r="F872"/>
  <c r="I871"/>
  <c r="F870"/>
  <c r="I869"/>
  <c r="F868"/>
  <c r="I867"/>
  <c r="F866"/>
  <c r="I865"/>
  <c r="F864"/>
  <c r="I863"/>
  <c r="F862"/>
  <c r="I861"/>
  <c r="F860"/>
  <c r="I859"/>
  <c r="F858"/>
  <c r="I857"/>
  <c r="F856"/>
  <c r="I855"/>
  <c r="F854"/>
  <c r="I853"/>
  <c r="F852"/>
  <c r="I851"/>
  <c r="F850"/>
  <c r="I849"/>
  <c r="F848"/>
  <c r="I847"/>
  <c r="F846"/>
  <c r="I845"/>
  <c r="F844"/>
  <c r="I843"/>
  <c r="F842"/>
  <c r="I841"/>
  <c r="F840"/>
  <c r="I839"/>
  <c r="F838"/>
  <c r="I837"/>
  <c r="F836"/>
  <c r="I835"/>
  <c r="F834"/>
  <c r="I833"/>
  <c r="F832"/>
  <c r="I831"/>
  <c r="F830"/>
  <c r="I829"/>
  <c r="F828"/>
  <c r="I827"/>
  <c r="F826"/>
  <c r="I825"/>
  <c r="F824"/>
  <c r="I823"/>
  <c r="F822"/>
  <c r="I821"/>
  <c r="F820"/>
  <c r="I819"/>
  <c r="F818"/>
  <c r="I817"/>
  <c r="F816"/>
  <c r="I815"/>
  <c r="F814"/>
  <c r="I813"/>
  <c r="F812"/>
  <c r="I811"/>
  <c r="F810"/>
  <c r="I809"/>
  <c r="F808"/>
  <c r="I807"/>
  <c r="F806"/>
  <c r="I805"/>
  <c r="F804"/>
  <c r="I803"/>
  <c r="F802"/>
  <c r="I801"/>
  <c r="F800"/>
  <c r="I799"/>
  <c r="F798"/>
  <c r="I797"/>
  <c r="F796"/>
  <c r="I795"/>
  <c r="F794"/>
  <c r="I793"/>
  <c r="F792"/>
  <c r="I791"/>
  <c r="F790"/>
  <c r="I789"/>
  <c r="F788"/>
  <c r="I787"/>
  <c r="F786"/>
  <c r="I785"/>
  <c r="F784"/>
  <c r="I783"/>
  <c r="F782"/>
  <c r="I781"/>
  <c r="F780"/>
  <c r="I779"/>
  <c r="F778"/>
  <c r="I777"/>
  <c r="F776"/>
  <c r="I775"/>
  <c r="F774"/>
  <c r="I773"/>
  <c r="F772"/>
  <c r="I771"/>
  <c r="F770"/>
  <c r="I769"/>
  <c r="F768"/>
  <c r="I767"/>
  <c r="F766"/>
  <c r="I765"/>
  <c r="F764"/>
  <c r="I763"/>
  <c r="F762"/>
  <c r="I761"/>
  <c r="F760"/>
  <c r="I759"/>
  <c r="F758"/>
  <c r="I757"/>
  <c r="F756"/>
  <c r="I755"/>
  <c r="F754"/>
  <c r="I753"/>
  <c r="F752"/>
  <c r="I751"/>
  <c r="F750"/>
  <c r="I749"/>
  <c r="D658"/>
  <c r="F657"/>
  <c r="F656"/>
  <c r="D654"/>
  <c r="I654" s="1"/>
  <c r="F653"/>
  <c r="D650"/>
  <c r="F649"/>
  <c r="F648"/>
  <c r="D646"/>
  <c r="I646" s="1"/>
  <c r="F645"/>
  <c r="D642"/>
  <c r="F641"/>
  <c r="F640"/>
  <c r="D638"/>
  <c r="I638" s="1"/>
  <c r="F637"/>
  <c r="D634"/>
  <c r="F633"/>
  <c r="F632"/>
  <c r="D630"/>
  <c r="I630" s="1"/>
  <c r="F629"/>
  <c r="D626"/>
  <c r="F625"/>
  <c r="F624"/>
  <c r="D622"/>
  <c r="I622" s="1"/>
  <c r="F621"/>
  <c r="D618"/>
  <c r="F617"/>
  <c r="F616"/>
  <c r="D614"/>
  <c r="I614" s="1"/>
  <c r="F613"/>
  <c r="D610"/>
  <c r="F609"/>
  <c r="F608"/>
  <c r="D606"/>
  <c r="I606" s="1"/>
  <c r="F605"/>
  <c r="D602"/>
  <c r="F601"/>
  <c r="F600"/>
  <c r="D598"/>
  <c r="I598" s="1"/>
  <c r="F597"/>
  <c r="D594"/>
  <c r="F593"/>
  <c r="F592"/>
  <c r="D587"/>
  <c r="I587" s="1"/>
  <c r="F585"/>
  <c r="D579"/>
  <c r="F577"/>
  <c r="D571"/>
  <c r="I571" s="1"/>
  <c r="F569"/>
  <c r="D563"/>
  <c r="F561"/>
  <c r="D555"/>
  <c r="I555" s="1"/>
  <c r="F553"/>
  <c r="D586"/>
  <c r="I586"/>
  <c r="D578"/>
  <c r="I578"/>
  <c r="D570"/>
  <c r="I570"/>
  <c r="D562"/>
  <c r="I562"/>
  <c r="D554"/>
  <c r="I554"/>
  <c r="E512"/>
  <c r="I512"/>
  <c r="E508"/>
  <c r="I508"/>
  <c r="E504"/>
  <c r="I504"/>
  <c r="E500"/>
  <c r="I500"/>
  <c r="E370"/>
  <c r="H371" i="2" s="1"/>
  <c r="E366" i="5"/>
  <c r="H367" i="2" s="1"/>
  <c r="E362" i="5"/>
  <c r="H363" i="2" s="1"/>
  <c r="E358" i="5"/>
  <c r="H359" i="2" s="1"/>
  <c r="E354" i="5"/>
  <c r="H355" i="2" s="1"/>
  <c r="E350" i="5"/>
  <c r="H351" i="2" s="1"/>
  <c r="E346" i="5"/>
  <c r="H347" i="2" s="1"/>
  <c r="E342" i="5"/>
  <c r="H343" i="2" s="1"/>
  <c r="E338" i="5"/>
  <c r="H339" i="2" s="1"/>
  <c r="E334" i="5"/>
  <c r="H335" i="2" s="1"/>
  <c r="E330" i="5"/>
  <c r="H331" i="2" s="1"/>
  <c r="E326" i="5"/>
  <c r="H327" i="2" s="1"/>
  <c r="E322" i="5"/>
  <c r="H323" i="2" s="1"/>
  <c r="E318" i="5"/>
  <c r="H319" i="2" s="1"/>
  <c r="E314" i="5"/>
  <c r="H315" i="2" s="1"/>
  <c r="E310" i="5"/>
  <c r="H311" i="2" s="1"/>
  <c r="D936" i="5"/>
  <c r="F936" s="1"/>
  <c r="F935"/>
  <c r="D932"/>
  <c r="F931"/>
  <c r="F930"/>
  <c r="D928"/>
  <c r="I928" s="1"/>
  <c r="F927"/>
  <c r="D924"/>
  <c r="G924" s="1"/>
  <c r="F923"/>
  <c r="F922"/>
  <c r="D920"/>
  <c r="F920" s="1"/>
  <c r="F919"/>
  <c r="D916"/>
  <c r="F915"/>
  <c r="F914"/>
  <c r="D912"/>
  <c r="I912" s="1"/>
  <c r="F911"/>
  <c r="D908"/>
  <c r="G908" s="1"/>
  <c r="F907"/>
  <c r="F906"/>
  <c r="D904"/>
  <c r="F904" s="1"/>
  <c r="F903"/>
  <c r="D900"/>
  <c r="F899"/>
  <c r="F898"/>
  <c r="D896"/>
  <c r="I896" s="1"/>
  <c r="F895"/>
  <c r="D892"/>
  <c r="G892" s="1"/>
  <c r="F891"/>
  <c r="F890"/>
  <c r="D888"/>
  <c r="F888" s="1"/>
  <c r="F887"/>
  <c r="F885"/>
  <c r="F883"/>
  <c r="F881"/>
  <c r="F879"/>
  <c r="F877"/>
  <c r="F875"/>
  <c r="F873"/>
  <c r="F871"/>
  <c r="F869"/>
  <c r="F867"/>
  <c r="F865"/>
  <c r="F863"/>
  <c r="F861"/>
  <c r="F859"/>
  <c r="F857"/>
  <c r="F855"/>
  <c r="F853"/>
  <c r="F851"/>
  <c r="F849"/>
  <c r="F847"/>
  <c r="F845"/>
  <c r="F843"/>
  <c r="F841"/>
  <c r="F839"/>
  <c r="F837"/>
  <c r="F835"/>
  <c r="F833"/>
  <c r="F831"/>
  <c r="F829"/>
  <c r="F827"/>
  <c r="F825"/>
  <c r="F823"/>
  <c r="F821"/>
  <c r="F819"/>
  <c r="F817"/>
  <c r="F815"/>
  <c r="F813"/>
  <c r="F811"/>
  <c r="F809"/>
  <c r="F807"/>
  <c r="F805"/>
  <c r="F803"/>
  <c r="F801"/>
  <c r="F799"/>
  <c r="F797"/>
  <c r="F795"/>
  <c r="F793"/>
  <c r="F791"/>
  <c r="F789"/>
  <c r="F787"/>
  <c r="F785"/>
  <c r="F783"/>
  <c r="F781"/>
  <c r="F779"/>
  <c r="F777"/>
  <c r="F775"/>
  <c r="F773"/>
  <c r="F771"/>
  <c r="F769"/>
  <c r="F767"/>
  <c r="F765"/>
  <c r="F763"/>
  <c r="F761"/>
  <c r="F759"/>
  <c r="F757"/>
  <c r="F755"/>
  <c r="F753"/>
  <c r="F751"/>
  <c r="F749"/>
  <c r="D748"/>
  <c r="D669"/>
  <c r="D668"/>
  <c r="D667"/>
  <c r="D666"/>
  <c r="D665"/>
  <c r="D664"/>
  <c r="D663"/>
  <c r="D662"/>
  <c r="D661"/>
  <c r="D660"/>
  <c r="F659"/>
  <c r="D656"/>
  <c r="I656" s="1"/>
  <c r="F655"/>
  <c r="F654"/>
  <c r="D652"/>
  <c r="F651"/>
  <c r="F650"/>
  <c r="D648"/>
  <c r="F647"/>
  <c r="F646"/>
  <c r="D644"/>
  <c r="I644" s="1"/>
  <c r="F643"/>
  <c r="D640"/>
  <c r="I640" s="1"/>
  <c r="F639"/>
  <c r="F638"/>
  <c r="D636"/>
  <c r="F635"/>
  <c r="F634"/>
  <c r="D632"/>
  <c r="F631"/>
  <c r="F630"/>
  <c r="D628"/>
  <c r="F627"/>
  <c r="D624"/>
  <c r="I624" s="1"/>
  <c r="F623"/>
  <c r="F622"/>
  <c r="D620"/>
  <c r="F619"/>
  <c r="F618"/>
  <c r="D616"/>
  <c r="F615"/>
  <c r="F614"/>
  <c r="D612"/>
  <c r="I612" s="1"/>
  <c r="F611"/>
  <c r="D608"/>
  <c r="I608" s="1"/>
  <c r="F607"/>
  <c r="F606"/>
  <c r="D604"/>
  <c r="F603"/>
  <c r="F602"/>
  <c r="D600"/>
  <c r="F599"/>
  <c r="F598"/>
  <c r="D596"/>
  <c r="F595"/>
  <c r="D592"/>
  <c r="I592" s="1"/>
  <c r="D591"/>
  <c r="F589"/>
  <c r="F588"/>
  <c r="D583"/>
  <c r="F581"/>
  <c r="D575"/>
  <c r="F573"/>
  <c r="F572"/>
  <c r="D567"/>
  <c r="F565"/>
  <c r="D559"/>
  <c r="F557"/>
  <c r="F556"/>
  <c r="I538"/>
  <c r="I522"/>
  <c r="E260"/>
  <c r="H261" i="2" s="1"/>
  <c r="I260" i="5"/>
  <c r="E256"/>
  <c r="H257" i="2" s="1"/>
  <c r="I256" i="5"/>
  <c r="E252"/>
  <c r="H253" i="2" s="1"/>
  <c r="I252" i="5"/>
  <c r="E248"/>
  <c r="H249" i="2" s="1"/>
  <c r="I248" i="5"/>
  <c r="E244"/>
  <c r="H245" i="2" s="1"/>
  <c r="I244" i="5"/>
  <c r="E240"/>
  <c r="H241" i="2" s="1"/>
  <c r="I240" i="5"/>
  <c r="E236"/>
  <c r="H237" i="2" s="1"/>
  <c r="I236" i="5"/>
  <c r="E232"/>
  <c r="H233" i="2" s="1"/>
  <c r="I232" i="5"/>
  <c r="E228"/>
  <c r="H229" i="2" s="1"/>
  <c r="I228" i="5"/>
  <c r="E224"/>
  <c r="H225" i="2" s="1"/>
  <c r="I224" i="5"/>
  <c r="E220"/>
  <c r="H221" i="2" s="1"/>
  <c r="I220" i="5"/>
  <c r="E216"/>
  <c r="H217" i="2" s="1"/>
  <c r="I216" i="5"/>
  <c r="E212"/>
  <c r="H213" i="2" s="1"/>
  <c r="I212" i="5"/>
  <c r="E208"/>
  <c r="H209" i="2" s="1"/>
  <c r="I208" i="5"/>
  <c r="E204"/>
  <c r="H205" i="2" s="1"/>
  <c r="I204" i="5"/>
  <c r="E200"/>
  <c r="H201" i="2" s="1"/>
  <c r="I200" i="5"/>
  <c r="E196"/>
  <c r="H197" i="2" s="1"/>
  <c r="I196" i="5"/>
  <c r="E192"/>
  <c r="H193" i="2" s="1"/>
  <c r="I192" i="5"/>
  <c r="I188"/>
  <c r="I184"/>
  <c r="I180"/>
  <c r="I176"/>
  <c r="I172"/>
  <c r="I168"/>
  <c r="I164"/>
  <c r="I160"/>
  <c r="I156"/>
  <c r="I152"/>
  <c r="I148"/>
  <c r="F590"/>
  <c r="D588"/>
  <c r="I588" s="1"/>
  <c r="F587"/>
  <c r="F586"/>
  <c r="D584"/>
  <c r="F583"/>
  <c r="F582"/>
  <c r="D580"/>
  <c r="I580" s="1"/>
  <c r="F579"/>
  <c r="F578"/>
  <c r="D576"/>
  <c r="F574"/>
  <c r="D572"/>
  <c r="I572" s="1"/>
  <c r="F571"/>
  <c r="F570"/>
  <c r="D568"/>
  <c r="F567"/>
  <c r="F566"/>
  <c r="D564"/>
  <c r="I564" s="1"/>
  <c r="F563"/>
  <c r="F562"/>
  <c r="D560"/>
  <c r="F560" s="1"/>
  <c r="F558"/>
  <c r="D556"/>
  <c r="I556" s="1"/>
  <c r="F555"/>
  <c r="F554"/>
  <c r="D552"/>
  <c r="F551"/>
  <c r="D548"/>
  <c r="I548" s="1"/>
  <c r="F547"/>
  <c r="D544"/>
  <c r="F543"/>
  <c r="D540"/>
  <c r="I540" s="1"/>
  <c r="F539"/>
  <c r="D536"/>
  <c r="F535"/>
  <c r="D532"/>
  <c r="I532" s="1"/>
  <c r="F531"/>
  <c r="D528"/>
  <c r="F527"/>
  <c r="D524"/>
  <c r="I524" s="1"/>
  <c r="F523"/>
  <c r="D520"/>
  <c r="F519"/>
  <c r="I513"/>
  <c r="F512"/>
  <c r="I511"/>
  <c r="F510"/>
  <c r="I509"/>
  <c r="F508"/>
  <c r="I507"/>
  <c r="F506"/>
  <c r="I505"/>
  <c r="F504"/>
  <c r="I503"/>
  <c r="F502"/>
  <c r="I501"/>
  <c r="F500"/>
  <c r="I499"/>
  <c r="F372"/>
  <c r="I373" i="2" s="1"/>
  <c r="F370" i="5"/>
  <c r="I371" i="2" s="1"/>
  <c r="I369" i="5"/>
  <c r="F368"/>
  <c r="I369" i="2" s="1"/>
  <c r="F366" i="5"/>
  <c r="I367" i="2" s="1"/>
  <c r="I365" i="5"/>
  <c r="F364"/>
  <c r="I365" i="2" s="1"/>
  <c r="F362" i="5"/>
  <c r="I363" i="2" s="1"/>
  <c r="I361" i="5"/>
  <c r="F360"/>
  <c r="I361" i="2" s="1"/>
  <c r="F358" i="5"/>
  <c r="I359" i="2" s="1"/>
  <c r="I357" i="5"/>
  <c r="F356"/>
  <c r="I357" i="2" s="1"/>
  <c r="F354" i="5"/>
  <c r="I355" i="2" s="1"/>
  <c r="I353" i="5"/>
  <c r="F352"/>
  <c r="I353" i="2" s="1"/>
  <c r="F350" i="5"/>
  <c r="I351" i="2" s="1"/>
  <c r="I349" i="5"/>
  <c r="F348"/>
  <c r="I349" i="2" s="1"/>
  <c r="F346" i="5"/>
  <c r="I347" i="2" s="1"/>
  <c r="I345" i="5"/>
  <c r="F344"/>
  <c r="I345" i="2" s="1"/>
  <c r="F342" i="5"/>
  <c r="I343" i="2" s="1"/>
  <c r="I341" i="5"/>
  <c r="F340"/>
  <c r="I341" i="2" s="1"/>
  <c r="F338" i="5"/>
  <c r="I339" i="2" s="1"/>
  <c r="I337" i="5"/>
  <c r="F336"/>
  <c r="I337" i="2" s="1"/>
  <c r="F334" i="5"/>
  <c r="I335" i="2" s="1"/>
  <c r="I333" i="5"/>
  <c r="F332"/>
  <c r="I333" i="2" s="1"/>
  <c r="F330" i="5"/>
  <c r="I331" i="2" s="1"/>
  <c r="I329" i="5"/>
  <c r="F328"/>
  <c r="I329" i="2" s="1"/>
  <c r="F326" i="5"/>
  <c r="I327" i="2" s="1"/>
  <c r="I325" i="5"/>
  <c r="F324"/>
  <c r="I325" i="2" s="1"/>
  <c r="F322" i="5"/>
  <c r="I323" i="2" s="1"/>
  <c r="I321" i="5"/>
  <c r="F320"/>
  <c r="I321" i="2" s="1"/>
  <c r="I319" i="5"/>
  <c r="F318"/>
  <c r="I319" i="2" s="1"/>
  <c r="F316" i="5"/>
  <c r="I317" i="2" s="1"/>
  <c r="I315" i="5"/>
  <c r="F314"/>
  <c r="I315" i="2" s="1"/>
  <c r="F312" i="5"/>
  <c r="I313" i="2" s="1"/>
  <c r="I311" i="5"/>
  <c r="F310"/>
  <c r="I311" i="2" s="1"/>
  <c r="D308" i="5"/>
  <c r="G308" s="1"/>
  <c r="J309" i="2" s="1"/>
  <c r="D306" i="5"/>
  <c r="D304"/>
  <c r="G304" s="1"/>
  <c r="J305" i="2" s="1"/>
  <c r="D302" i="5"/>
  <c r="D300"/>
  <c r="G300" s="1"/>
  <c r="J301" i="2" s="1"/>
  <c r="D298" i="5"/>
  <c r="D296"/>
  <c r="G296" s="1"/>
  <c r="J297" i="2" s="1"/>
  <c r="D294" i="5"/>
  <c r="D292"/>
  <c r="G292" s="1"/>
  <c r="J293" i="2" s="1"/>
  <c r="D290" i="5"/>
  <c r="D288"/>
  <c r="G288" s="1"/>
  <c r="J289" i="2" s="1"/>
  <c r="D286" i="5"/>
  <c r="E286" s="1"/>
  <c r="H287" i="2" s="1"/>
  <c r="D284" i="5"/>
  <c r="G284" s="1"/>
  <c r="J285" i="2" s="1"/>
  <c r="D282" i="5"/>
  <c r="E282" s="1"/>
  <c r="H283" i="2" s="1"/>
  <c r="D280" i="5"/>
  <c r="G280" s="1"/>
  <c r="J281" i="2" s="1"/>
  <c r="D278" i="5"/>
  <c r="E278" s="1"/>
  <c r="H279" i="2" s="1"/>
  <c r="D276" i="5"/>
  <c r="G276" s="1"/>
  <c r="J277" i="2" s="1"/>
  <c r="D274" i="5"/>
  <c r="E274" s="1"/>
  <c r="H275" i="2" s="1"/>
  <c r="D272" i="5"/>
  <c r="G272" s="1"/>
  <c r="J273" i="2" s="1"/>
  <c r="D270" i="5"/>
  <c r="E270" s="1"/>
  <c r="H271" i="2" s="1"/>
  <c r="D268" i="5"/>
  <c r="G268" s="1"/>
  <c r="J269" i="2" s="1"/>
  <c r="D266" i="5"/>
  <c r="E266" s="1"/>
  <c r="H267" i="2" s="1"/>
  <c r="E307" i="5"/>
  <c r="H308" i="2" s="1"/>
  <c r="I307" i="5"/>
  <c r="E305"/>
  <c r="H306" i="2" s="1"/>
  <c r="E303" i="5"/>
  <c r="H304" i="2" s="1"/>
  <c r="I303" i="5"/>
  <c r="E301"/>
  <c r="H302" i="2" s="1"/>
  <c r="E299" i="5"/>
  <c r="H300" i="2" s="1"/>
  <c r="I299" i="5"/>
  <c r="E297"/>
  <c r="H298" i="2" s="1"/>
  <c r="E295" i="5"/>
  <c r="H296" i="2" s="1"/>
  <c r="I295" i="5"/>
  <c r="E293"/>
  <c r="H294" i="2" s="1"/>
  <c r="E291" i="5"/>
  <c r="H292" i="2" s="1"/>
  <c r="I291" i="5"/>
  <c r="E289"/>
  <c r="H290" i="2" s="1"/>
  <c r="E287" i="5"/>
  <c r="H288" i="2" s="1"/>
  <c r="I287" i="5"/>
  <c r="E285"/>
  <c r="H286" i="2" s="1"/>
  <c r="E283" i="5"/>
  <c r="H284" i="2" s="1"/>
  <c r="I283" i="5"/>
  <c r="E281"/>
  <c r="H282" i="2" s="1"/>
  <c r="E279" i="5"/>
  <c r="H280" i="2" s="1"/>
  <c r="I279" i="5"/>
  <c r="E277"/>
  <c r="H278" i="2" s="1"/>
  <c r="E275" i="5"/>
  <c r="H276" i="2" s="1"/>
  <c r="I275" i="5"/>
  <c r="E273"/>
  <c r="H274" i="2" s="1"/>
  <c r="E271" i="5"/>
  <c r="H272" i="2" s="1"/>
  <c r="I271" i="5"/>
  <c r="E269"/>
  <c r="H270" i="2" s="1"/>
  <c r="E267" i="5"/>
  <c r="H268" i="2" s="1"/>
  <c r="I267" i="5"/>
  <c r="E265"/>
  <c r="H266" i="2" s="1"/>
  <c r="E262" i="5"/>
  <c r="H263" i="2" s="1"/>
  <c r="E258" i="5"/>
  <c r="H259" i="2" s="1"/>
  <c r="E254" i="5"/>
  <c r="H255" i="2" s="1"/>
  <c r="E250" i="5"/>
  <c r="H251" i="2" s="1"/>
  <c r="E246" i="5"/>
  <c r="H247" i="2" s="1"/>
  <c r="E242" i="5"/>
  <c r="H243" i="2" s="1"/>
  <c r="E238" i="5"/>
  <c r="H239" i="2" s="1"/>
  <c r="E234" i="5"/>
  <c r="H235" i="2" s="1"/>
  <c r="E230" i="5"/>
  <c r="H231" i="2" s="1"/>
  <c r="E226" i="5"/>
  <c r="H227" i="2" s="1"/>
  <c r="E222" i="5"/>
  <c r="H223" i="2" s="1"/>
  <c r="E218" i="5"/>
  <c r="H219" i="2" s="1"/>
  <c r="E214" i="5"/>
  <c r="H215" i="2" s="1"/>
  <c r="E210" i="5"/>
  <c r="H211" i="2" s="1"/>
  <c r="E206" i="5"/>
  <c r="H207" i="2" s="1"/>
  <c r="E202" i="5"/>
  <c r="H203" i="2" s="1"/>
  <c r="E198" i="5"/>
  <c r="H199" i="2" s="1"/>
  <c r="E194" i="5"/>
  <c r="H195" i="2" s="1"/>
  <c r="E190" i="5"/>
  <c r="H191" i="2" s="1"/>
  <c r="I190" i="5"/>
  <c r="E186"/>
  <c r="H187" i="2" s="1"/>
  <c r="I186" i="5"/>
  <c r="E182"/>
  <c r="H183" i="2" s="1"/>
  <c r="I182" i="5"/>
  <c r="E178"/>
  <c r="H179" i="2" s="1"/>
  <c r="I178" i="5"/>
  <c r="E174"/>
  <c r="H175" i="2" s="1"/>
  <c r="I174" i="5"/>
  <c r="E170"/>
  <c r="H171" i="2" s="1"/>
  <c r="I170" i="5"/>
  <c r="E166"/>
  <c r="H167" i="2" s="1"/>
  <c r="I166" i="5"/>
  <c r="E162"/>
  <c r="H163" i="2" s="1"/>
  <c r="I162" i="5"/>
  <c r="E158"/>
  <c r="H159" i="2" s="1"/>
  <c r="I158" i="5"/>
  <c r="E154"/>
  <c r="H155" i="2" s="1"/>
  <c r="I154" i="5"/>
  <c r="E150"/>
  <c r="H151" i="2" s="1"/>
  <c r="I150" i="5"/>
  <c r="E146"/>
  <c r="H147" i="2" s="1"/>
  <c r="I146" i="5"/>
  <c r="E8"/>
  <c r="D550"/>
  <c r="E550" s="1"/>
  <c r="F549"/>
  <c r="F548"/>
  <c r="D546"/>
  <c r="I546" s="1"/>
  <c r="F545"/>
  <c r="D542"/>
  <c r="F541"/>
  <c r="F540"/>
  <c r="D538"/>
  <c r="F538" s="1"/>
  <c r="F537"/>
  <c r="D534"/>
  <c r="E534" s="1"/>
  <c r="F533"/>
  <c r="F532"/>
  <c r="D530"/>
  <c r="I530" s="1"/>
  <c r="F529"/>
  <c r="D526"/>
  <c r="F525"/>
  <c r="F524"/>
  <c r="D522"/>
  <c r="F522" s="1"/>
  <c r="F521"/>
  <c r="D518"/>
  <c r="E518" s="1"/>
  <c r="D517"/>
  <c r="D516"/>
  <c r="D515"/>
  <c r="D514"/>
  <c r="F513"/>
  <c r="F511"/>
  <c r="F509"/>
  <c r="F507"/>
  <c r="F505"/>
  <c r="F503"/>
  <c r="F501"/>
  <c r="F499"/>
  <c r="F369"/>
  <c r="I370" i="2" s="1"/>
  <c r="F365" i="5"/>
  <c r="I366" i="2" s="1"/>
  <c r="F361" i="5"/>
  <c r="I362" i="2" s="1"/>
  <c r="F357" i="5"/>
  <c r="I358" i="2" s="1"/>
  <c r="F353" i="5"/>
  <c r="I354" i="2" s="1"/>
  <c r="F349" i="5"/>
  <c r="I350" i="2" s="1"/>
  <c r="F345" i="5"/>
  <c r="I346" i="2" s="1"/>
  <c r="F341" i="5"/>
  <c r="I342" i="2" s="1"/>
  <c r="F337" i="5"/>
  <c r="I338" i="2" s="1"/>
  <c r="F333" i="5"/>
  <c r="I334" i="2" s="1"/>
  <c r="F329" i="5"/>
  <c r="I330" i="2" s="1"/>
  <c r="F325" i="5"/>
  <c r="I326" i="2" s="1"/>
  <c r="F321" i="5"/>
  <c r="I322" i="2" s="1"/>
  <c r="F319" i="5"/>
  <c r="I320" i="2" s="1"/>
  <c r="F317" i="5"/>
  <c r="I318" i="2" s="1"/>
  <c r="F315" i="5"/>
  <c r="I316" i="2" s="1"/>
  <c r="F313" i="5"/>
  <c r="I314" i="2" s="1"/>
  <c r="F311" i="5"/>
  <c r="I312" i="2" s="1"/>
  <c r="F309" i="5"/>
  <c r="I310" i="2" s="1"/>
  <c r="F307" i="5"/>
  <c r="I308" i="2" s="1"/>
  <c r="F305" i="5"/>
  <c r="I306" i="2" s="1"/>
  <c r="F303" i="5"/>
  <c r="I304" i="2" s="1"/>
  <c r="F301" i="5"/>
  <c r="I302" i="2" s="1"/>
  <c r="F299" i="5"/>
  <c r="I300" i="2" s="1"/>
  <c r="F297" i="5"/>
  <c r="I298" i="2" s="1"/>
  <c r="F295" i="5"/>
  <c r="I296" i="2" s="1"/>
  <c r="F293" i="5"/>
  <c r="I294" i="2" s="1"/>
  <c r="F291" i="5"/>
  <c r="I292" i="2" s="1"/>
  <c r="F289" i="5"/>
  <c r="I290" i="2" s="1"/>
  <c r="F287" i="5"/>
  <c r="I288" i="2" s="1"/>
  <c r="I286" i="5"/>
  <c r="F283"/>
  <c r="I284" i="2" s="1"/>
  <c r="I282" i="5"/>
  <c r="F281"/>
  <c r="I282" i="2" s="1"/>
  <c r="F279" i="5"/>
  <c r="I280" i="2" s="1"/>
  <c r="I278" i="5"/>
  <c r="F275"/>
  <c r="I276" i="2" s="1"/>
  <c r="I274" i="5"/>
  <c r="F273"/>
  <c r="I274" i="2" s="1"/>
  <c r="F271" i="5"/>
  <c r="I272" i="2" s="1"/>
  <c r="I270" i="5"/>
  <c r="F267"/>
  <c r="I268" i="2" s="1"/>
  <c r="I266" i="5"/>
  <c r="F265"/>
  <c r="I266" i="2" s="1"/>
  <c r="I264" i="5"/>
  <c r="F263"/>
  <c r="I264" i="2" s="1"/>
  <c r="F259" i="5"/>
  <c r="I260" i="2" s="1"/>
  <c r="F255" i="5"/>
  <c r="I256" i="2" s="1"/>
  <c r="F251" i="5"/>
  <c r="I252" i="2" s="1"/>
  <c r="F247" i="5"/>
  <c r="I248" i="2" s="1"/>
  <c r="F243" i="5"/>
  <c r="I244" i="2" s="1"/>
  <c r="F239" i="5"/>
  <c r="I240" i="2" s="1"/>
  <c r="F235" i="5"/>
  <c r="I236" i="2" s="1"/>
  <c r="F231" i="5"/>
  <c r="I232" i="2" s="1"/>
  <c r="F227" i="5"/>
  <c r="I228" i="2" s="1"/>
  <c r="F223" i="5"/>
  <c r="I224" i="2" s="1"/>
  <c r="F219" i="5"/>
  <c r="I220" i="2" s="1"/>
  <c r="F215" i="5"/>
  <c r="I216" i="2" s="1"/>
  <c r="F211" i="5"/>
  <c r="I212" i="2" s="1"/>
  <c r="F207" i="5"/>
  <c r="I208" i="2" s="1"/>
  <c r="F203" i="5"/>
  <c r="I204" i="2" s="1"/>
  <c r="F199" i="5"/>
  <c r="I200" i="2" s="1"/>
  <c r="F195" i="5"/>
  <c r="I196" i="2" s="1"/>
  <c r="F191" i="5"/>
  <c r="I192" i="2" s="1"/>
  <c r="F187" i="5"/>
  <c r="I188" i="2" s="1"/>
  <c r="F183" i="5"/>
  <c r="I184" i="2" s="1"/>
  <c r="F179" i="5"/>
  <c r="I180" i="2" s="1"/>
  <c r="F175" i="5"/>
  <c r="I176" i="2" s="1"/>
  <c r="F171" i="5"/>
  <c r="I172" i="2" s="1"/>
  <c r="F167" i="5"/>
  <c r="I168" i="2" s="1"/>
  <c r="F163" i="5"/>
  <c r="I164" i="2" s="1"/>
  <c r="F159" i="5"/>
  <c r="I160" i="2" s="1"/>
  <c r="F155" i="5"/>
  <c r="I156" i="2" s="1"/>
  <c r="F151" i="5"/>
  <c r="I152" i="2" s="1"/>
  <c r="F147" i="5"/>
  <c r="I148" i="2" s="1"/>
  <c r="D13" i="5"/>
  <c r="D12"/>
  <c r="D11"/>
  <c r="G11" s="1"/>
  <c r="F8"/>
  <c r="D5"/>
  <c r="G4"/>
  <c r="F306"/>
  <c r="I307" i="2" s="1"/>
  <c r="F302" i="5"/>
  <c r="I303" i="2" s="1"/>
  <c r="F298" i="5"/>
  <c r="I299" i="2" s="1"/>
  <c r="F294" i="5"/>
  <c r="I295" i="2" s="1"/>
  <c r="F290" i="5"/>
  <c r="I291" i="2" s="1"/>
  <c r="F286" i="5"/>
  <c r="I287" i="2" s="1"/>
  <c r="F282" i="5"/>
  <c r="I283" i="2" s="1"/>
  <c r="F278" i="5"/>
  <c r="I279" i="2" s="1"/>
  <c r="F274" i="5"/>
  <c r="I275" i="2" s="1"/>
  <c r="F270" i="5"/>
  <c r="I271" i="2" s="1"/>
  <c r="F266" i="5"/>
  <c r="I267" i="2" s="1"/>
  <c r="F264" i="5"/>
  <c r="I265" i="2" s="1"/>
  <c r="I263" i="5"/>
  <c r="F262"/>
  <c r="I263" i="2" s="1"/>
  <c r="F260" i="5"/>
  <c r="I261" i="2" s="1"/>
  <c r="I259" i="5"/>
  <c r="F258"/>
  <c r="I259" i="2" s="1"/>
  <c r="F256" i="5"/>
  <c r="I257" i="2" s="1"/>
  <c r="I255" i="5"/>
  <c r="F254"/>
  <c r="I255" i="2" s="1"/>
  <c r="F252" i="5"/>
  <c r="I253" i="2" s="1"/>
  <c r="I251" i="5"/>
  <c r="F250"/>
  <c r="I251" i="2" s="1"/>
  <c r="F248" i="5"/>
  <c r="I249" i="2" s="1"/>
  <c r="I247" i="5"/>
  <c r="F246"/>
  <c r="I247" i="2" s="1"/>
  <c r="F244" i="5"/>
  <c r="I245" i="2" s="1"/>
  <c r="I243" i="5"/>
  <c r="F242"/>
  <c r="I243" i="2" s="1"/>
  <c r="F240" i="5"/>
  <c r="I241" i="2" s="1"/>
  <c r="I239" i="5"/>
  <c r="F238"/>
  <c r="I239" i="2" s="1"/>
  <c r="F236" i="5"/>
  <c r="I237" i="2" s="1"/>
  <c r="I235" i="5"/>
  <c r="F234"/>
  <c r="I235" i="2" s="1"/>
  <c r="F232" i="5"/>
  <c r="I233" i="2" s="1"/>
  <c r="I231" i="5"/>
  <c r="F230"/>
  <c r="I231" i="2" s="1"/>
  <c r="F228" i="5"/>
  <c r="I229" i="2" s="1"/>
  <c r="I227" i="5"/>
  <c r="F226"/>
  <c r="I227" i="2" s="1"/>
  <c r="F224" i="5"/>
  <c r="I225" i="2" s="1"/>
  <c r="I223" i="5"/>
  <c r="F222"/>
  <c r="I223" i="2" s="1"/>
  <c r="F220" i="5"/>
  <c r="I221" i="2" s="1"/>
  <c r="I219" i="5"/>
  <c r="F218"/>
  <c r="I219" i="2" s="1"/>
  <c r="F216" i="5"/>
  <c r="I217" i="2" s="1"/>
  <c r="I215" i="5"/>
  <c r="F214"/>
  <c r="I215" i="2" s="1"/>
  <c r="F212" i="5"/>
  <c r="I213" i="2" s="1"/>
  <c r="I211" i="5"/>
  <c r="F210"/>
  <c r="I211" i="2" s="1"/>
  <c r="F208" i="5"/>
  <c r="I209" i="2" s="1"/>
  <c r="I207" i="5"/>
  <c r="F206"/>
  <c r="I207" i="2" s="1"/>
  <c r="F204" i="5"/>
  <c r="I205" i="2" s="1"/>
  <c r="I203" i="5"/>
  <c r="F202"/>
  <c r="I203" i="2" s="1"/>
  <c r="F200" i="5"/>
  <c r="I201" i="2" s="1"/>
  <c r="I199" i="5"/>
  <c r="F198"/>
  <c r="I199" i="2" s="1"/>
  <c r="F196" i="5"/>
  <c r="I197" i="2" s="1"/>
  <c r="I195" i="5"/>
  <c r="F194"/>
  <c r="I195" i="2" s="1"/>
  <c r="F192" i="5"/>
  <c r="I193" i="2" s="1"/>
  <c r="I191" i="5"/>
  <c r="F190"/>
  <c r="I191" i="2" s="1"/>
  <c r="F188" i="5"/>
  <c r="I189" i="2" s="1"/>
  <c r="I187" i="5"/>
  <c r="F186"/>
  <c r="I187" i="2" s="1"/>
  <c r="F184" i="5"/>
  <c r="I185" i="2" s="1"/>
  <c r="I183" i="5"/>
  <c r="F182"/>
  <c r="I183" i="2" s="1"/>
  <c r="F180" i="5"/>
  <c r="I181" i="2" s="1"/>
  <c r="I179" i="5"/>
  <c r="F178"/>
  <c r="I179" i="2" s="1"/>
  <c r="F176" i="5"/>
  <c r="I177" i="2" s="1"/>
  <c r="I175" i="5"/>
  <c r="F174"/>
  <c r="I175" i="2" s="1"/>
  <c r="F172" i="5"/>
  <c r="I173" i="2" s="1"/>
  <c r="I171" i="5"/>
  <c r="F170"/>
  <c r="I171" i="2" s="1"/>
  <c r="F168" i="5"/>
  <c r="I169" i="2" s="1"/>
  <c r="I167" i="5"/>
  <c r="F166"/>
  <c r="I167" i="2" s="1"/>
  <c r="F164" i="5"/>
  <c r="I165" i="2" s="1"/>
  <c r="I163" i="5"/>
  <c r="F162"/>
  <c r="I163" i="2" s="1"/>
  <c r="F160" i="5"/>
  <c r="I161" i="2" s="1"/>
  <c r="I159" i="5"/>
  <c r="F158"/>
  <c r="I159" i="2" s="1"/>
  <c r="F156" i="5"/>
  <c r="I157" i="2" s="1"/>
  <c r="I155" i="5"/>
  <c r="F154"/>
  <c r="I155" i="2" s="1"/>
  <c r="F152" i="5"/>
  <c r="I153" i="2" s="1"/>
  <c r="I151" i="5"/>
  <c r="F150"/>
  <c r="I151" i="2" s="1"/>
  <c r="F148" i="5"/>
  <c r="I149" i="2" s="1"/>
  <c r="I147" i="5"/>
  <c r="F146"/>
  <c r="I147" i="2" s="1"/>
  <c r="D15" i="5"/>
  <c r="G15" s="1"/>
  <c r="J16" i="2" s="1"/>
  <c r="Q377" i="4"/>
  <c r="Q949"/>
  <c r="Q544"/>
  <c r="Q369"/>
  <c r="Q365"/>
  <c r="Q361"/>
  <c r="Q237"/>
  <c r="Q233"/>
  <c r="Q231"/>
  <c r="Q229"/>
  <c r="Q227"/>
  <c r="Q225"/>
  <c r="Q223"/>
  <c r="Q221"/>
  <c r="Q67"/>
  <c r="Q552"/>
  <c r="Q508"/>
  <c r="Q448"/>
  <c r="Q446"/>
  <c r="Q432"/>
  <c r="Q430"/>
  <c r="Q416"/>
  <c r="Q414"/>
  <c r="Q400"/>
  <c r="Q398"/>
  <c r="Q384"/>
  <c r="Q382"/>
  <c r="Q375"/>
  <c r="Q359"/>
  <c r="Q357"/>
  <c r="Q355"/>
  <c r="Q353"/>
  <c r="Q351"/>
  <c r="Q349"/>
  <c r="Q347"/>
  <c r="Q345"/>
  <c r="Q343"/>
  <c r="Q341"/>
  <c r="Q339"/>
  <c r="Q337"/>
  <c r="Q335"/>
  <c r="Q333"/>
  <c r="Q331"/>
  <c r="Q329"/>
  <c r="Q327"/>
  <c r="Q325"/>
  <c r="Q323"/>
  <c r="Q321"/>
  <c r="Q319"/>
  <c r="Q317"/>
  <c r="Q315"/>
  <c r="Q313"/>
  <c r="Q311"/>
  <c r="Q309"/>
  <c r="Q307"/>
  <c r="Q305"/>
  <c r="Q303"/>
  <c r="Q301"/>
  <c r="Q299"/>
  <c r="Q297"/>
  <c r="Q295"/>
  <c r="Q293"/>
  <c r="Q291"/>
  <c r="Q289"/>
  <c r="Q287"/>
  <c r="Q285"/>
  <c r="Q283"/>
  <c r="Q281"/>
  <c r="Q279"/>
  <c r="Q277"/>
  <c r="Q275"/>
  <c r="Q273"/>
  <c r="Q271"/>
  <c r="Q269"/>
  <c r="Q267"/>
  <c r="Q265"/>
  <c r="Q263"/>
  <c r="Q261"/>
  <c r="Q259"/>
  <c r="Q257"/>
  <c r="Q255"/>
  <c r="Q253"/>
  <c r="Q251"/>
  <c r="Q249"/>
  <c r="Q247"/>
  <c r="Q245"/>
  <c r="Q219"/>
  <c r="Q215"/>
  <c r="Q211"/>
  <c r="Q107"/>
  <c r="D747" i="5"/>
  <c r="D746"/>
  <c r="D745"/>
  <c r="D744"/>
  <c r="D743"/>
  <c r="D742"/>
  <c r="D741"/>
  <c r="D740"/>
  <c r="D739"/>
  <c r="D738"/>
  <c r="D737"/>
  <c r="D736"/>
  <c r="D735"/>
  <c r="D734"/>
  <c r="D733"/>
  <c r="D732"/>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Q195" i="4"/>
  <c r="Q191"/>
  <c r="Q187"/>
  <c r="Q183"/>
  <c r="Q179"/>
  <c r="Q175"/>
  <c r="Q171"/>
  <c r="Q167"/>
  <c r="Q165"/>
  <c r="Q163"/>
  <c r="Q161"/>
  <c r="Q159"/>
  <c r="Q157"/>
  <c r="Q155"/>
  <c r="Q103"/>
  <c r="Q101"/>
  <c r="Q99"/>
  <c r="Q97"/>
  <c r="Q95"/>
  <c r="Q93"/>
  <c r="Q91"/>
  <c r="Q89"/>
  <c r="Q87"/>
  <c r="Q85"/>
  <c r="Q83"/>
  <c r="Q81"/>
  <c r="Q79"/>
  <c r="Q77"/>
  <c r="Q75"/>
  <c r="Q73"/>
  <c r="Q71"/>
  <c r="Q65"/>
  <c r="Q35"/>
  <c r="Q27"/>
  <c r="Q14"/>
  <c r="I669" i="5"/>
  <c r="I668"/>
  <c r="I667"/>
  <c r="I666"/>
  <c r="I665"/>
  <c r="I664"/>
  <c r="I663"/>
  <c r="I662"/>
  <c r="I661"/>
  <c r="I660"/>
  <c r="I517"/>
  <c r="I516"/>
  <c r="I515"/>
  <c r="I514"/>
  <c r="I12"/>
  <c r="O4" i="2"/>
  <c r="N4"/>
  <c r="P4"/>
  <c r="P4" i="4"/>
  <c r="M55"/>
  <c r="M47"/>
  <c r="M16"/>
  <c r="M13"/>
  <c r="M9"/>
  <c r="L999"/>
  <c r="K994"/>
  <c r="L987"/>
  <c r="L983"/>
  <c r="K978"/>
  <c r="L975"/>
  <c r="K974"/>
  <c r="K966"/>
  <c r="K954"/>
  <c r="Q945"/>
  <c r="K944"/>
  <c r="Q943"/>
  <c r="K934"/>
  <c r="Q929"/>
  <c r="Q927"/>
  <c r="Q925"/>
  <c r="Q923"/>
  <c r="K553"/>
  <c r="K549"/>
  <c r="K537"/>
  <c r="K533"/>
  <c r="Q528"/>
  <c r="Q524"/>
  <c r="Q522"/>
  <c r="Q520"/>
  <c r="Q516"/>
  <c r="Q510"/>
  <c r="Q504"/>
  <c r="Q496"/>
  <c r="Q492"/>
  <c r="Q488"/>
  <c r="Q484"/>
  <c r="Q480"/>
  <c r="Q476"/>
  <c r="Q472"/>
  <c r="Q468"/>
  <c r="Q464"/>
  <c r="Q460"/>
  <c r="Q456"/>
  <c r="Q454"/>
  <c r="Q440"/>
  <c r="Q438"/>
  <c r="Q424"/>
  <c r="Q422"/>
  <c r="Q408"/>
  <c r="Q406"/>
  <c r="Q392"/>
  <c r="Q390"/>
  <c r="Q373"/>
  <c r="Q371"/>
  <c r="K366"/>
  <c r="K358"/>
  <c r="K356"/>
  <c r="K354"/>
  <c r="K352"/>
  <c r="K350"/>
  <c r="K348"/>
  <c r="K346"/>
  <c r="K344"/>
  <c r="K342"/>
  <c r="K340"/>
  <c r="K338"/>
  <c r="K336"/>
  <c r="K334"/>
  <c r="K332"/>
  <c r="K330"/>
  <c r="K328"/>
  <c r="K326"/>
  <c r="K324"/>
  <c r="K322"/>
  <c r="K320"/>
  <c r="K318"/>
  <c r="K316"/>
  <c r="K314"/>
  <c r="K312"/>
  <c r="K310"/>
  <c r="K308"/>
  <c r="K306"/>
  <c r="K304"/>
  <c r="K302"/>
  <c r="K300"/>
  <c r="K298"/>
  <c r="K296"/>
  <c r="K294"/>
  <c r="K292"/>
  <c r="K290"/>
  <c r="K288"/>
  <c r="K286"/>
  <c r="K284"/>
  <c r="K282"/>
  <c r="K280"/>
  <c r="K278"/>
  <c r="K276"/>
  <c r="K274"/>
  <c r="Q274" s="1"/>
  <c r="K272"/>
  <c r="K270"/>
  <c r="K268"/>
  <c r="K266"/>
  <c r="K264"/>
  <c r="K262"/>
  <c r="K260"/>
  <c r="K258"/>
  <c r="K256"/>
  <c r="K254"/>
  <c r="K252"/>
  <c r="K250"/>
  <c r="K248"/>
  <c r="K246"/>
  <c r="K238"/>
  <c r="Q217"/>
  <c r="Q213"/>
  <c r="Q209"/>
  <c r="Q205"/>
  <c r="Q201"/>
  <c r="Q197"/>
  <c r="Q193"/>
  <c r="Q189"/>
  <c r="Q185"/>
  <c r="Q181"/>
  <c r="Q177"/>
  <c r="Q173"/>
  <c r="Q169"/>
  <c r="K164"/>
  <c r="K162"/>
  <c r="K160"/>
  <c r="K158"/>
  <c r="K156"/>
  <c r="K148"/>
  <c r="K146"/>
  <c r="K144"/>
  <c r="K142"/>
  <c r="K140"/>
  <c r="K138"/>
  <c r="K136"/>
  <c r="K134"/>
  <c r="K132"/>
  <c r="K130"/>
  <c r="K128"/>
  <c r="K126"/>
  <c r="K124"/>
  <c r="K122"/>
  <c r="K120"/>
  <c r="K118"/>
  <c r="K116"/>
  <c r="K114"/>
  <c r="K112"/>
  <c r="K104"/>
  <c r="K102"/>
  <c r="K100"/>
  <c r="K98"/>
  <c r="K96"/>
  <c r="K94"/>
  <c r="K92"/>
  <c r="K90"/>
  <c r="K88"/>
  <c r="K86"/>
  <c r="K84"/>
  <c r="K82"/>
  <c r="K80"/>
  <c r="K78"/>
  <c r="K76"/>
  <c r="K74"/>
  <c r="K72"/>
  <c r="K70"/>
  <c r="Q70" s="1"/>
  <c r="Q66"/>
  <c r="Q62"/>
  <c r="M59"/>
  <c r="M51"/>
  <c r="M11"/>
  <c r="M7"/>
  <c r="K5"/>
  <c r="D1001" i="5"/>
  <c r="D1000"/>
  <c r="F1000" s="1"/>
  <c r="D999"/>
  <c r="D998"/>
  <c r="F998" s="1"/>
  <c r="D997"/>
  <c r="D996"/>
  <c r="F996" s="1"/>
  <c r="D995"/>
  <c r="D994"/>
  <c r="F994" s="1"/>
  <c r="D993"/>
  <c r="D992"/>
  <c r="F992" s="1"/>
  <c r="D991"/>
  <c r="D990"/>
  <c r="F990" s="1"/>
  <c r="D989"/>
  <c r="D988"/>
  <c r="F988" s="1"/>
  <c r="D987"/>
  <c r="D986"/>
  <c r="F986" s="1"/>
  <c r="D985"/>
  <c r="D984"/>
  <c r="F984" s="1"/>
  <c r="D983"/>
  <c r="D982"/>
  <c r="F982" s="1"/>
  <c r="D981"/>
  <c r="D980"/>
  <c r="F980" s="1"/>
  <c r="D979"/>
  <c r="D978"/>
  <c r="F978" s="1"/>
  <c r="D977"/>
  <c r="D976"/>
  <c r="F976" s="1"/>
  <c r="D975"/>
  <c r="D974"/>
  <c r="F974" s="1"/>
  <c r="D973"/>
  <c r="D972"/>
  <c r="F972" s="1"/>
  <c r="D971"/>
  <c r="D970"/>
  <c r="F970" s="1"/>
  <c r="D969"/>
  <c r="D968"/>
  <c r="F968" s="1"/>
  <c r="D967"/>
  <c r="D966"/>
  <c r="F966" s="1"/>
  <c r="D965"/>
  <c r="D964"/>
  <c r="F964" s="1"/>
  <c r="D963"/>
  <c r="D962"/>
  <c r="F962" s="1"/>
  <c r="D961"/>
  <c r="D960"/>
  <c r="F960" s="1"/>
  <c r="D959"/>
  <c r="D958"/>
  <c r="F958" s="1"/>
  <c r="D957"/>
  <c r="D956"/>
  <c r="F956" s="1"/>
  <c r="D955"/>
  <c r="D954"/>
  <c r="F954" s="1"/>
  <c r="D953"/>
  <c r="D952"/>
  <c r="F952" s="1"/>
  <c r="D951"/>
  <c r="D950"/>
  <c r="F950" s="1"/>
  <c r="D949"/>
  <c r="D948"/>
  <c r="F948" s="1"/>
  <c r="D947"/>
  <c r="D946"/>
  <c r="F946" s="1"/>
  <c r="D945"/>
  <c r="D944"/>
  <c r="F944" s="1"/>
  <c r="D943"/>
  <c r="D942"/>
  <c r="F942" s="1"/>
  <c r="D941"/>
  <c r="D940"/>
  <c r="F940" s="1"/>
  <c r="D938"/>
  <c r="G938" s="1"/>
  <c r="E936"/>
  <c r="G936"/>
  <c r="E935"/>
  <c r="G935"/>
  <c r="E934"/>
  <c r="E933"/>
  <c r="G933"/>
  <c r="E932"/>
  <c r="E931"/>
  <c r="G931"/>
  <c r="E930"/>
  <c r="G930"/>
  <c r="E929"/>
  <c r="G929"/>
  <c r="E928"/>
  <c r="G928"/>
  <c r="E927"/>
  <c r="G927"/>
  <c r="E926"/>
  <c r="E925"/>
  <c r="G925"/>
  <c r="E924"/>
  <c r="E923"/>
  <c r="G923"/>
  <c r="E922"/>
  <c r="G922"/>
  <c r="E921"/>
  <c r="G921"/>
  <c r="E920"/>
  <c r="G920"/>
  <c r="E919"/>
  <c r="G919"/>
  <c r="E918"/>
  <c r="E917"/>
  <c r="G917"/>
  <c r="E916"/>
  <c r="E915"/>
  <c r="G915"/>
  <c r="E914"/>
  <c r="G914"/>
  <c r="E913"/>
  <c r="G913"/>
  <c r="E912"/>
  <c r="G912"/>
  <c r="E911"/>
  <c r="G911"/>
  <c r="E910"/>
  <c r="E909"/>
  <c r="G909"/>
  <c r="E908"/>
  <c r="E907"/>
  <c r="G907"/>
  <c r="E906"/>
  <c r="G906"/>
  <c r="E905"/>
  <c r="G905"/>
  <c r="E904"/>
  <c r="G904"/>
  <c r="E903"/>
  <c r="G903"/>
  <c r="E902"/>
  <c r="E901"/>
  <c r="G901"/>
  <c r="E900"/>
  <c r="E899"/>
  <c r="G899"/>
  <c r="E898"/>
  <c r="G898"/>
  <c r="E897"/>
  <c r="G897"/>
  <c r="E896"/>
  <c r="G896"/>
  <c r="E895"/>
  <c r="G895"/>
  <c r="E894"/>
  <c r="E893"/>
  <c r="G893"/>
  <c r="E892"/>
  <c r="E891"/>
  <c r="G891"/>
  <c r="E890"/>
  <c r="G890"/>
  <c r="E889"/>
  <c r="G889"/>
  <c r="E888"/>
  <c r="G888"/>
  <c r="E887"/>
  <c r="G887"/>
  <c r="L967" i="4"/>
  <c r="M961"/>
  <c r="Q961" s="1"/>
  <c r="Q530"/>
  <c r="Q500"/>
  <c r="G1000" i="5"/>
  <c r="G998"/>
  <c r="G996"/>
  <c r="G994"/>
  <c r="G992"/>
  <c r="G990"/>
  <c r="G988"/>
  <c r="G986"/>
  <c r="G984"/>
  <c r="G982"/>
  <c r="G980"/>
  <c r="G978"/>
  <c r="G976"/>
  <c r="G974"/>
  <c r="G972"/>
  <c r="G970"/>
  <c r="G968"/>
  <c r="G966"/>
  <c r="G964"/>
  <c r="G962"/>
  <c r="G960"/>
  <c r="G958"/>
  <c r="G956"/>
  <c r="G954"/>
  <c r="G952"/>
  <c r="G950"/>
  <c r="G948"/>
  <c r="G946"/>
  <c r="G944"/>
  <c r="G942"/>
  <c r="G940"/>
  <c r="E15"/>
  <c r="H16" i="2" s="1"/>
  <c r="Q58" i="4"/>
  <c r="Q54"/>
  <c r="Q50"/>
  <c r="Q46"/>
  <c r="Q41"/>
  <c r="Q19"/>
  <c r="D939" i="5"/>
  <c r="D93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7"/>
  <c r="G745"/>
  <c r="G743"/>
  <c r="G741"/>
  <c r="G739"/>
  <c r="G737"/>
  <c r="G735"/>
  <c r="G733"/>
  <c r="G731"/>
  <c r="G729"/>
  <c r="G727"/>
  <c r="G725"/>
  <c r="G723"/>
  <c r="G721"/>
  <c r="G719"/>
  <c r="G717"/>
  <c r="G715"/>
  <c r="G713"/>
  <c r="G711"/>
  <c r="G709"/>
  <c r="G707"/>
  <c r="G705"/>
  <c r="G703"/>
  <c r="G701"/>
  <c r="G699"/>
  <c r="G697"/>
  <c r="G695"/>
  <c r="G693"/>
  <c r="G691"/>
  <c r="G689"/>
  <c r="G687"/>
  <c r="G685"/>
  <c r="G683"/>
  <c r="G681"/>
  <c r="G679"/>
  <c r="G677"/>
  <c r="G675"/>
  <c r="G673"/>
  <c r="G671"/>
  <c r="G669"/>
  <c r="G667"/>
  <c r="G665"/>
  <c r="G663"/>
  <c r="G661"/>
  <c r="E659"/>
  <c r="G659"/>
  <c r="G658"/>
  <c r="E657"/>
  <c r="G657"/>
  <c r="E656"/>
  <c r="G656"/>
  <c r="E655"/>
  <c r="G655"/>
  <c r="E654"/>
  <c r="G654"/>
  <c r="E653"/>
  <c r="G653"/>
  <c r="G652"/>
  <c r="E651"/>
  <c r="G651"/>
  <c r="G650"/>
  <c r="E649"/>
  <c r="G649"/>
  <c r="E648"/>
  <c r="G648"/>
  <c r="E647"/>
  <c r="G647"/>
  <c r="E646"/>
  <c r="G646"/>
  <c r="E645"/>
  <c r="G645"/>
  <c r="G644"/>
  <c r="E643"/>
  <c r="G643"/>
  <c r="G642"/>
  <c r="E641"/>
  <c r="G641"/>
  <c r="E640"/>
  <c r="G640"/>
  <c r="E639"/>
  <c r="G639"/>
  <c r="E638"/>
  <c r="G638"/>
  <c r="E637"/>
  <c r="G637"/>
  <c r="G636"/>
  <c r="E635"/>
  <c r="G635"/>
  <c r="G634"/>
  <c r="E633"/>
  <c r="G633"/>
  <c r="E632"/>
  <c r="G632"/>
  <c r="E631"/>
  <c r="G631"/>
  <c r="E630"/>
  <c r="G630"/>
  <c r="E629"/>
  <c r="G629"/>
  <c r="G628"/>
  <c r="E627"/>
  <c r="G627"/>
  <c r="G626"/>
  <c r="E625"/>
  <c r="G625"/>
  <c r="E624"/>
  <c r="G624"/>
  <c r="E623"/>
  <c r="G623"/>
  <c r="E622"/>
  <c r="G622"/>
  <c r="E621"/>
  <c r="G621"/>
  <c r="G620"/>
  <c r="E619"/>
  <c r="G619"/>
  <c r="G618"/>
  <c r="E617"/>
  <c r="G617"/>
  <c r="E616"/>
  <c r="G616"/>
  <c r="E615"/>
  <c r="G615"/>
  <c r="E614"/>
  <c r="G614"/>
  <c r="E613"/>
  <c r="G613"/>
  <c r="G612"/>
  <c r="E611"/>
  <c r="G611"/>
  <c r="G610"/>
  <c r="E609"/>
  <c r="G609"/>
  <c r="E608"/>
  <c r="G608"/>
  <c r="E607"/>
  <c r="G607"/>
  <c r="E606"/>
  <c r="G606"/>
  <c r="E605"/>
  <c r="G605"/>
  <c r="G604"/>
  <c r="E603"/>
  <c r="G603"/>
  <c r="G602"/>
  <c r="E601"/>
  <c r="G601"/>
  <c r="E600"/>
  <c r="G600"/>
  <c r="E599"/>
  <c r="G599"/>
  <c r="E598"/>
  <c r="G598"/>
  <c r="E597"/>
  <c r="G597"/>
  <c r="G596"/>
  <c r="E595"/>
  <c r="G595"/>
  <c r="G594"/>
  <c r="E593"/>
  <c r="G593"/>
  <c r="E592"/>
  <c r="G592"/>
  <c r="E591"/>
  <c r="G590"/>
  <c r="E589"/>
  <c r="G589"/>
  <c r="E588"/>
  <c r="G588"/>
  <c r="E587"/>
  <c r="G587"/>
  <c r="E586"/>
  <c r="G586"/>
  <c r="E585"/>
  <c r="G585"/>
  <c r="G584"/>
  <c r="E583"/>
  <c r="G583"/>
  <c r="G582"/>
  <c r="E581"/>
  <c r="G581"/>
  <c r="E580"/>
  <c r="G580"/>
  <c r="E579"/>
  <c r="E578"/>
  <c r="G578"/>
  <c r="E577"/>
  <c r="G577"/>
  <c r="G576"/>
  <c r="E575"/>
  <c r="G574"/>
  <c r="E573"/>
  <c r="G573"/>
  <c r="E572"/>
  <c r="G572"/>
  <c r="E571"/>
  <c r="G571"/>
  <c r="E570"/>
  <c r="G570"/>
  <c r="E569"/>
  <c r="G569"/>
  <c r="G568"/>
  <c r="E567"/>
  <c r="G567"/>
  <c r="G566"/>
  <c r="E565"/>
  <c r="G565"/>
  <c r="E564"/>
  <c r="G564"/>
  <c r="E563"/>
  <c r="E562"/>
  <c r="G562"/>
  <c r="E561"/>
  <c r="G561"/>
  <c r="G560"/>
  <c r="E559"/>
  <c r="G558"/>
  <c r="E557"/>
  <c r="G557"/>
  <c r="E556"/>
  <c r="G556"/>
  <c r="E555"/>
  <c r="G555"/>
  <c r="E554"/>
  <c r="G554"/>
  <c r="E553"/>
  <c r="G553"/>
  <c r="G552"/>
  <c r="E551"/>
  <c r="G551"/>
  <c r="G550"/>
  <c r="E549"/>
  <c r="G549"/>
  <c r="E548"/>
  <c r="G548"/>
  <c r="E547"/>
  <c r="G547"/>
  <c r="E546"/>
  <c r="G546"/>
  <c r="E545"/>
  <c r="G545"/>
  <c r="G544"/>
  <c r="E543"/>
  <c r="G543"/>
  <c r="G542"/>
  <c r="E541"/>
  <c r="G541"/>
  <c r="E540"/>
  <c r="G540"/>
  <c r="E539"/>
  <c r="G539"/>
  <c r="E538"/>
  <c r="G538"/>
  <c r="E537"/>
  <c r="G537"/>
  <c r="G536"/>
  <c r="E535"/>
  <c r="G535"/>
  <c r="G534"/>
  <c r="E533"/>
  <c r="G533"/>
  <c r="E532"/>
  <c r="G532"/>
  <c r="E531"/>
  <c r="G531"/>
  <c r="E530"/>
  <c r="G530"/>
  <c r="E529"/>
  <c r="G529"/>
  <c r="G528"/>
  <c r="E527"/>
  <c r="G527"/>
  <c r="G526"/>
  <c r="E525"/>
  <c r="G525"/>
  <c r="E524"/>
  <c r="G524"/>
  <c r="E523"/>
  <c r="G523"/>
  <c r="E522"/>
  <c r="G522"/>
  <c r="E521"/>
  <c r="G521"/>
  <c r="G520"/>
  <c r="E519"/>
  <c r="G519"/>
  <c r="G518"/>
  <c r="G517"/>
  <c r="G516"/>
  <c r="G515"/>
  <c r="G514"/>
  <c r="G513"/>
  <c r="G512"/>
  <c r="G511"/>
  <c r="G510"/>
  <c r="G509"/>
  <c r="G508"/>
  <c r="G507"/>
  <c r="G506"/>
  <c r="G505"/>
  <c r="G504"/>
  <c r="G503"/>
  <c r="G502"/>
  <c r="G501"/>
  <c r="G500"/>
  <c r="G499"/>
  <c r="D451"/>
  <c r="F451" s="1"/>
  <c r="I452" i="2" s="1"/>
  <c r="D449" i="5"/>
  <c r="I449" s="1"/>
  <c r="D447"/>
  <c r="F447" s="1"/>
  <c r="I448" i="2" s="1"/>
  <c r="D445" i="5"/>
  <c r="F445" s="1"/>
  <c r="I446" i="2" s="1"/>
  <c r="D443" i="5"/>
  <c r="F443" s="1"/>
  <c r="I444" i="2" s="1"/>
  <c r="D441" i="5"/>
  <c r="I441" s="1"/>
  <c r="D439"/>
  <c r="F439" s="1"/>
  <c r="I440" i="2" s="1"/>
  <c r="D437" i="5"/>
  <c r="F437" s="1"/>
  <c r="I438" i="2" s="1"/>
  <c r="D435" i="5"/>
  <c r="F435" s="1"/>
  <c r="I436" i="2" s="1"/>
  <c r="D433" i="5"/>
  <c r="I433" s="1"/>
  <c r="D431"/>
  <c r="F431" s="1"/>
  <c r="I432" i="2" s="1"/>
  <c r="D429" i="5"/>
  <c r="F429" s="1"/>
  <c r="I430" i="2" s="1"/>
  <c r="D427" i="5"/>
  <c r="F427" s="1"/>
  <c r="I428" i="2" s="1"/>
  <c r="D425" i="5"/>
  <c r="I425" s="1"/>
  <c r="D423"/>
  <c r="F423" s="1"/>
  <c r="I424" i="2" s="1"/>
  <c r="D421" i="5"/>
  <c r="F421" s="1"/>
  <c r="I422" i="2" s="1"/>
  <c r="D419" i="5"/>
  <c r="F419" s="1"/>
  <c r="I420" i="2" s="1"/>
  <c r="D417" i="5"/>
  <c r="I417" s="1"/>
  <c r="D415"/>
  <c r="F415" s="1"/>
  <c r="I416" i="2" s="1"/>
  <c r="D413" i="5"/>
  <c r="F413" s="1"/>
  <c r="I414" i="2" s="1"/>
  <c r="D411" i="5"/>
  <c r="F411" s="1"/>
  <c r="I412" i="2" s="1"/>
  <c r="D409" i="5"/>
  <c r="I409" s="1"/>
  <c r="D407"/>
  <c r="F407" s="1"/>
  <c r="I408" i="2" s="1"/>
  <c r="D405" i="5"/>
  <c r="F405" s="1"/>
  <c r="I406" i="2" s="1"/>
  <c r="D403" i="5"/>
  <c r="F403" s="1"/>
  <c r="I404" i="2" s="1"/>
  <c r="D401" i="5"/>
  <c r="I401" s="1"/>
  <c r="D399"/>
  <c r="F399" s="1"/>
  <c r="I400" i="2" s="1"/>
  <c r="D397" i="5"/>
  <c r="F397" s="1"/>
  <c r="I398" i="2" s="1"/>
  <c r="D395" i="5"/>
  <c r="F395" s="1"/>
  <c r="I396" i="2" s="1"/>
  <c r="D393" i="5"/>
  <c r="I393" s="1"/>
  <c r="D391"/>
  <c r="F391" s="1"/>
  <c r="I392" i="2" s="1"/>
  <c r="D389" i="5"/>
  <c r="F389" s="1"/>
  <c r="I390" i="2" s="1"/>
  <c r="D387" i="5"/>
  <c r="F387" s="1"/>
  <c r="I388" i="2" s="1"/>
  <c r="D385" i="5"/>
  <c r="I385" s="1"/>
  <c r="D383"/>
  <c r="F383" s="1"/>
  <c r="I384" i="2" s="1"/>
  <c r="D381" i="5"/>
  <c r="F381" s="1"/>
  <c r="I382" i="2" s="1"/>
  <c r="D379" i="5"/>
  <c r="F379" s="1"/>
  <c r="I380" i="2" s="1"/>
  <c r="D377" i="5"/>
  <c r="I377" s="1"/>
  <c r="D375"/>
  <c r="F375" s="1"/>
  <c r="I376" i="2" s="1"/>
  <c r="D373" i="5"/>
  <c r="F373" s="1"/>
  <c r="I374" i="2" s="1"/>
  <c r="G372" i="5"/>
  <c r="J373" i="2" s="1"/>
  <c r="G371" i="5"/>
  <c r="J372" i="2" s="1"/>
  <c r="G370" i="5"/>
  <c r="J371" i="2" s="1"/>
  <c r="G369" i="5"/>
  <c r="J370" i="2" s="1"/>
  <c r="G368" i="5"/>
  <c r="J369" i="2" s="1"/>
  <c r="G367" i="5"/>
  <c r="J368" i="2" s="1"/>
  <c r="G366" i="5"/>
  <c r="J367" i="2" s="1"/>
  <c r="G365" i="5"/>
  <c r="J366" i="2" s="1"/>
  <c r="G364" i="5"/>
  <c r="J365" i="2" s="1"/>
  <c r="G363" i="5"/>
  <c r="J364" i="2" s="1"/>
  <c r="G362" i="5"/>
  <c r="J363" i="2" s="1"/>
  <c r="G361" i="5"/>
  <c r="J362" i="2" s="1"/>
  <c r="G360" i="5"/>
  <c r="J361" i="2" s="1"/>
  <c r="G359" i="5"/>
  <c r="J360" i="2" s="1"/>
  <c r="G358" i="5"/>
  <c r="J359" i="2" s="1"/>
  <c r="G357" i="5"/>
  <c r="J358" i="2" s="1"/>
  <c r="G356" i="5"/>
  <c r="J357" i="2" s="1"/>
  <c r="G355" i="5"/>
  <c r="J356" i="2" s="1"/>
  <c r="G354" i="5"/>
  <c r="J355" i="2" s="1"/>
  <c r="G353" i="5"/>
  <c r="J354" i="2" s="1"/>
  <c r="G352" i="5"/>
  <c r="J353" i="2" s="1"/>
  <c r="G351" i="5"/>
  <c r="J352" i="2" s="1"/>
  <c r="G350" i="5"/>
  <c r="J351" i="2" s="1"/>
  <c r="G349" i="5"/>
  <c r="J350" i="2" s="1"/>
  <c r="G348" i="5"/>
  <c r="J349" i="2" s="1"/>
  <c r="G347" i="5"/>
  <c r="J348" i="2" s="1"/>
  <c r="G346" i="5"/>
  <c r="J347" i="2" s="1"/>
  <c r="G345" i="5"/>
  <c r="J346" i="2" s="1"/>
  <c r="G344" i="5"/>
  <c r="J345" i="2" s="1"/>
  <c r="G343" i="5"/>
  <c r="J344" i="2" s="1"/>
  <c r="G342" i="5"/>
  <c r="J343" i="2" s="1"/>
  <c r="G341" i="5"/>
  <c r="J342" i="2" s="1"/>
  <c r="G340" i="5"/>
  <c r="J341" i="2" s="1"/>
  <c r="G339" i="5"/>
  <c r="J340" i="2" s="1"/>
  <c r="G338" i="5"/>
  <c r="J339" i="2" s="1"/>
  <c r="G337" i="5"/>
  <c r="J338" i="2" s="1"/>
  <c r="G336" i="5"/>
  <c r="J337" i="2" s="1"/>
  <c r="G335" i="5"/>
  <c r="J336" i="2" s="1"/>
  <c r="G334" i="5"/>
  <c r="J335" i="2" s="1"/>
  <c r="G333" i="5"/>
  <c r="J334" i="2" s="1"/>
  <c r="G332" i="5"/>
  <c r="J333" i="2" s="1"/>
  <c r="G331" i="5"/>
  <c r="J332" i="2" s="1"/>
  <c r="G330" i="5"/>
  <c r="J331" i="2" s="1"/>
  <c r="G329" i="5"/>
  <c r="J330" i="2" s="1"/>
  <c r="G328" i="5"/>
  <c r="J329" i="2" s="1"/>
  <c r="G327" i="5"/>
  <c r="J328" i="2" s="1"/>
  <c r="G326" i="5"/>
  <c r="J327" i="2" s="1"/>
  <c r="G325" i="5"/>
  <c r="J326" i="2" s="1"/>
  <c r="G324" i="5"/>
  <c r="J325" i="2" s="1"/>
  <c r="G323" i="5"/>
  <c r="J324" i="2" s="1"/>
  <c r="G322" i="5"/>
  <c r="J323" i="2" s="1"/>
  <c r="G321" i="5"/>
  <c r="J322" i="2" s="1"/>
  <c r="G320" i="5"/>
  <c r="J321" i="2" s="1"/>
  <c r="G319" i="5"/>
  <c r="J320" i="2" s="1"/>
  <c r="G318" i="5"/>
  <c r="J319" i="2" s="1"/>
  <c r="G317" i="5"/>
  <c r="J318" i="2" s="1"/>
  <c r="G316" i="5"/>
  <c r="J317" i="2" s="1"/>
  <c r="G315" i="5"/>
  <c r="J316" i="2" s="1"/>
  <c r="G314" i="5"/>
  <c r="J315" i="2" s="1"/>
  <c r="G313" i="5"/>
  <c r="J314" i="2" s="1"/>
  <c r="G312" i="5"/>
  <c r="J313" i="2" s="1"/>
  <c r="G311" i="5"/>
  <c r="J312" i="2" s="1"/>
  <c r="G310" i="5"/>
  <c r="J311" i="2" s="1"/>
  <c r="G309" i="5"/>
  <c r="J310" i="2" s="1"/>
  <c r="G307" i="5"/>
  <c r="J308" i="2" s="1"/>
  <c r="G306" i="5"/>
  <c r="J307" i="2" s="1"/>
  <c r="G305" i="5"/>
  <c r="J306" i="2" s="1"/>
  <c r="G303" i="5"/>
  <c r="J304" i="2" s="1"/>
  <c r="G302" i="5"/>
  <c r="J303" i="2" s="1"/>
  <c r="G301" i="5"/>
  <c r="J302" i="2" s="1"/>
  <c r="G299" i="5"/>
  <c r="J300" i="2" s="1"/>
  <c r="G298" i="5"/>
  <c r="J299" i="2" s="1"/>
  <c r="G297" i="5"/>
  <c r="J298" i="2" s="1"/>
  <c r="G295" i="5"/>
  <c r="J296" i="2" s="1"/>
  <c r="G294" i="5"/>
  <c r="J295" i="2" s="1"/>
  <c r="G293" i="5"/>
  <c r="J294" i="2" s="1"/>
  <c r="G291" i="5"/>
  <c r="J292" i="2" s="1"/>
  <c r="G290" i="5"/>
  <c r="J291" i="2" s="1"/>
  <c r="G289" i="5"/>
  <c r="J290" i="2" s="1"/>
  <c r="G287" i="5"/>
  <c r="J288" i="2" s="1"/>
  <c r="G286" i="5"/>
  <c r="J287" i="2" s="1"/>
  <c r="G285" i="5"/>
  <c r="J286" i="2" s="1"/>
  <c r="G283" i="5"/>
  <c r="J284" i="2" s="1"/>
  <c r="G282" i="5"/>
  <c r="J283" i="2" s="1"/>
  <c r="G281" i="5"/>
  <c r="J282" i="2" s="1"/>
  <c r="G279" i="5"/>
  <c r="J280" i="2" s="1"/>
  <c r="G278" i="5"/>
  <c r="J279" i="2" s="1"/>
  <c r="G277" i="5"/>
  <c r="J278" i="2" s="1"/>
  <c r="G275" i="5"/>
  <c r="J276" i="2" s="1"/>
  <c r="G274" i="5"/>
  <c r="J275" i="2" s="1"/>
  <c r="G273" i="5"/>
  <c r="J274" i="2" s="1"/>
  <c r="G271" i="5"/>
  <c r="J272" i="2" s="1"/>
  <c r="G270" i="5"/>
  <c r="J271" i="2" s="1"/>
  <c r="G269" i="5"/>
  <c r="J270" i="2" s="1"/>
  <c r="G267" i="5"/>
  <c r="J268" i="2" s="1"/>
  <c r="G266" i="5"/>
  <c r="J267" i="2" s="1"/>
  <c r="G265" i="5"/>
  <c r="J266" i="2" s="1"/>
  <c r="G264" i="5"/>
  <c r="J265" i="2" s="1"/>
  <c r="G263" i="5"/>
  <c r="J264" i="2" s="1"/>
  <c r="G262" i="5"/>
  <c r="J263" i="2" s="1"/>
  <c r="G261" i="5"/>
  <c r="J262" i="2" s="1"/>
  <c r="G260" i="5"/>
  <c r="J261" i="2" s="1"/>
  <c r="G259" i="5"/>
  <c r="J260" i="2" s="1"/>
  <c r="G258" i="5"/>
  <c r="J259" i="2" s="1"/>
  <c r="G257" i="5"/>
  <c r="J258" i="2" s="1"/>
  <c r="G256" i="5"/>
  <c r="J257" i="2" s="1"/>
  <c r="G255" i="5"/>
  <c r="J256" i="2" s="1"/>
  <c r="G254" i="5"/>
  <c r="J255" i="2" s="1"/>
  <c r="G253" i="5"/>
  <c r="J254" i="2" s="1"/>
  <c r="G252" i="5"/>
  <c r="J253" i="2" s="1"/>
  <c r="G251" i="5"/>
  <c r="J252" i="2" s="1"/>
  <c r="G250" i="5"/>
  <c r="J251" i="2" s="1"/>
  <c r="G249" i="5"/>
  <c r="J250" i="2" s="1"/>
  <c r="G248" i="5"/>
  <c r="J249" i="2" s="1"/>
  <c r="G247" i="5"/>
  <c r="J248" i="2" s="1"/>
  <c r="G246" i="5"/>
  <c r="J247" i="2" s="1"/>
  <c r="G245" i="5"/>
  <c r="J246" i="2" s="1"/>
  <c r="G244" i="5"/>
  <c r="J245" i="2" s="1"/>
  <c r="G243" i="5"/>
  <c r="J244" i="2" s="1"/>
  <c r="G242" i="5"/>
  <c r="J243" i="2" s="1"/>
  <c r="G241" i="5"/>
  <c r="J242" i="2" s="1"/>
  <c r="G240" i="5"/>
  <c r="J241" i="2" s="1"/>
  <c r="G239" i="5"/>
  <c r="J240" i="2" s="1"/>
  <c r="G238" i="5"/>
  <c r="J239" i="2" s="1"/>
  <c r="G237" i="5"/>
  <c r="J238" i="2" s="1"/>
  <c r="G236" i="5"/>
  <c r="J237" i="2" s="1"/>
  <c r="G235" i="5"/>
  <c r="J236" i="2" s="1"/>
  <c r="G234" i="5"/>
  <c r="J235" i="2" s="1"/>
  <c r="G233" i="5"/>
  <c r="J234" i="2" s="1"/>
  <c r="G232" i="5"/>
  <c r="J233" i="2" s="1"/>
  <c r="G231" i="5"/>
  <c r="J232" i="2" s="1"/>
  <c r="G230" i="5"/>
  <c r="J231" i="2" s="1"/>
  <c r="G229" i="5"/>
  <c r="J230" i="2" s="1"/>
  <c r="G228" i="5"/>
  <c r="J229" i="2" s="1"/>
  <c r="G227" i="5"/>
  <c r="J228" i="2" s="1"/>
  <c r="G226" i="5"/>
  <c r="J227" i="2" s="1"/>
  <c r="G225" i="5"/>
  <c r="J226" i="2" s="1"/>
  <c r="G224" i="5"/>
  <c r="J225" i="2" s="1"/>
  <c r="G223" i="5"/>
  <c r="J224" i="2" s="1"/>
  <c r="G222" i="5"/>
  <c r="J223" i="2" s="1"/>
  <c r="G221" i="5"/>
  <c r="J222" i="2" s="1"/>
  <c r="G220" i="5"/>
  <c r="J221" i="2" s="1"/>
  <c r="G219" i="5"/>
  <c r="J220" i="2" s="1"/>
  <c r="G218" i="5"/>
  <c r="J219" i="2" s="1"/>
  <c r="G217" i="5"/>
  <c r="J218" i="2" s="1"/>
  <c r="G216" i="5"/>
  <c r="J217" i="2" s="1"/>
  <c r="G215" i="5"/>
  <c r="J216" i="2" s="1"/>
  <c r="G214" i="5"/>
  <c r="J215" i="2" s="1"/>
  <c r="G213" i="5"/>
  <c r="J214" i="2" s="1"/>
  <c r="G212" i="5"/>
  <c r="J213" i="2" s="1"/>
  <c r="G211" i="5"/>
  <c r="J212" i="2" s="1"/>
  <c r="G210" i="5"/>
  <c r="J211" i="2" s="1"/>
  <c r="G209" i="5"/>
  <c r="J210" i="2" s="1"/>
  <c r="G208" i="5"/>
  <c r="J209" i="2" s="1"/>
  <c r="G207" i="5"/>
  <c r="J208" i="2" s="1"/>
  <c r="G206" i="5"/>
  <c r="J207" i="2" s="1"/>
  <c r="G205" i="5"/>
  <c r="J206" i="2" s="1"/>
  <c r="G204" i="5"/>
  <c r="J205" i="2" s="1"/>
  <c r="G203" i="5"/>
  <c r="J204" i="2" s="1"/>
  <c r="G202" i="5"/>
  <c r="J203" i="2" s="1"/>
  <c r="G201" i="5"/>
  <c r="J202" i="2" s="1"/>
  <c r="G200" i="5"/>
  <c r="J201" i="2" s="1"/>
  <c r="G199" i="5"/>
  <c r="J200" i="2" s="1"/>
  <c r="G198" i="5"/>
  <c r="J199" i="2" s="1"/>
  <c r="G197" i="5"/>
  <c r="J198" i="2" s="1"/>
  <c r="G196" i="5"/>
  <c r="J197" i="2" s="1"/>
  <c r="G195" i="5"/>
  <c r="J196" i="2" s="1"/>
  <c r="G194" i="5"/>
  <c r="J195" i="2" s="1"/>
  <c r="G193" i="5"/>
  <c r="J194" i="2" s="1"/>
  <c r="G192" i="5"/>
  <c r="J193" i="2" s="1"/>
  <c r="G191" i="5"/>
  <c r="J192" i="2" s="1"/>
  <c r="G190" i="5"/>
  <c r="J191" i="2" s="1"/>
  <c r="G189" i="5"/>
  <c r="J190" i="2" s="1"/>
  <c r="G188" i="5"/>
  <c r="J189" i="2" s="1"/>
  <c r="G187" i="5"/>
  <c r="J188" i="2" s="1"/>
  <c r="G186" i="5"/>
  <c r="J187" i="2" s="1"/>
  <c r="G185" i="5"/>
  <c r="J186" i="2" s="1"/>
  <c r="G184" i="5"/>
  <c r="J185" i="2" s="1"/>
  <c r="G183" i="5"/>
  <c r="J184" i="2" s="1"/>
  <c r="G182" i="5"/>
  <c r="J183" i="2" s="1"/>
  <c r="G181" i="5"/>
  <c r="J182" i="2" s="1"/>
  <c r="G180" i="5"/>
  <c r="J181" i="2" s="1"/>
  <c r="G179" i="5"/>
  <c r="J180" i="2" s="1"/>
  <c r="G178" i="5"/>
  <c r="J179" i="2" s="1"/>
  <c r="G177" i="5"/>
  <c r="J178" i="2" s="1"/>
  <c r="G176" i="5"/>
  <c r="J177" i="2" s="1"/>
  <c r="G175" i="5"/>
  <c r="J176" i="2" s="1"/>
  <c r="G174" i="5"/>
  <c r="J175" i="2" s="1"/>
  <c r="G173" i="5"/>
  <c r="J174" i="2" s="1"/>
  <c r="G172" i="5"/>
  <c r="J173" i="2" s="1"/>
  <c r="G171" i="5"/>
  <c r="J172" i="2" s="1"/>
  <c r="G170" i="5"/>
  <c r="J171" i="2" s="1"/>
  <c r="G169" i="5"/>
  <c r="J170" i="2" s="1"/>
  <c r="G168" i="5"/>
  <c r="J169" i="2" s="1"/>
  <c r="G167" i="5"/>
  <c r="J168" i="2" s="1"/>
  <c r="G166" i="5"/>
  <c r="J167" i="2" s="1"/>
  <c r="G165" i="5"/>
  <c r="J166" i="2" s="1"/>
  <c r="G164" i="5"/>
  <c r="J165" i="2" s="1"/>
  <c r="G163" i="5"/>
  <c r="J164" i="2" s="1"/>
  <c r="G162" i="5"/>
  <c r="J163" i="2" s="1"/>
  <c r="G161" i="5"/>
  <c r="J162" i="2" s="1"/>
  <c r="G160" i="5"/>
  <c r="J161" i="2" s="1"/>
  <c r="G159" i="5"/>
  <c r="J160" i="2" s="1"/>
  <c r="G158" i="5"/>
  <c r="J159" i="2" s="1"/>
  <c r="G157" i="5"/>
  <c r="J158" i="2" s="1"/>
  <c r="G156" i="5"/>
  <c r="J157" i="2" s="1"/>
  <c r="G155" i="5"/>
  <c r="J156" i="2" s="1"/>
  <c r="G154" i="5"/>
  <c r="J155" i="2" s="1"/>
  <c r="G153" i="5"/>
  <c r="J154" i="2" s="1"/>
  <c r="G152" i="5"/>
  <c r="J153" i="2" s="1"/>
  <c r="G151" i="5"/>
  <c r="J152" i="2" s="1"/>
  <c r="G150" i="5"/>
  <c r="J151" i="2" s="1"/>
  <c r="G149" i="5"/>
  <c r="J150" i="2" s="1"/>
  <c r="G148" i="5"/>
  <c r="J149" i="2" s="1"/>
  <c r="G147" i="5"/>
  <c r="J148" i="2" s="1"/>
  <c r="G146" i="5"/>
  <c r="J147" i="2" s="1"/>
  <c r="G145" i="5"/>
  <c r="J146" i="2" s="1"/>
  <c r="D20" i="5"/>
  <c r="E20" s="1"/>
  <c r="H21" i="2" s="1"/>
  <c r="D19" i="5"/>
  <c r="D18"/>
  <c r="I15"/>
  <c r="D14"/>
  <c r="G13"/>
  <c r="J14" i="2" s="1"/>
  <c r="G12" i="5"/>
  <c r="J13" i="2" s="1"/>
  <c r="D10" i="5"/>
  <c r="G8"/>
  <c r="D498"/>
  <c r="D497"/>
  <c r="F497" s="1"/>
  <c r="D496"/>
  <c r="F496" s="1"/>
  <c r="D495"/>
  <c r="F495" s="1"/>
  <c r="D494"/>
  <c r="F494" s="1"/>
  <c r="D493"/>
  <c r="F493" s="1"/>
  <c r="D492"/>
  <c r="F492" s="1"/>
  <c r="D491"/>
  <c r="F491" s="1"/>
  <c r="D490"/>
  <c r="F490" s="1"/>
  <c r="D489"/>
  <c r="F489" s="1"/>
  <c r="D488"/>
  <c r="F488" s="1"/>
  <c r="D487"/>
  <c r="F487" s="1"/>
  <c r="D486"/>
  <c r="F486" s="1"/>
  <c r="D485"/>
  <c r="F485" s="1"/>
  <c r="D484"/>
  <c r="F484" s="1"/>
  <c r="D483"/>
  <c r="F483" s="1"/>
  <c r="D482"/>
  <c r="F482" s="1"/>
  <c r="D481"/>
  <c r="F481" s="1"/>
  <c r="D480"/>
  <c r="F480" s="1"/>
  <c r="D479"/>
  <c r="F479" s="1"/>
  <c r="D478"/>
  <c r="F478" s="1"/>
  <c r="D477"/>
  <c r="F477" s="1"/>
  <c r="D476"/>
  <c r="F476" s="1"/>
  <c r="D475"/>
  <c r="F475" s="1"/>
  <c r="D474"/>
  <c r="F474" s="1"/>
  <c r="D473"/>
  <c r="F473" s="1"/>
  <c r="D472"/>
  <c r="F472" s="1"/>
  <c r="D471"/>
  <c r="F471" s="1"/>
  <c r="D470"/>
  <c r="F470" s="1"/>
  <c r="D469"/>
  <c r="F469" s="1"/>
  <c r="D468"/>
  <c r="F468" s="1"/>
  <c r="D467"/>
  <c r="F467" s="1"/>
  <c r="D466"/>
  <c r="F466" s="1"/>
  <c r="D465"/>
  <c r="F465" s="1"/>
  <c r="D464"/>
  <c r="F464" s="1"/>
  <c r="I465" i="2" s="1"/>
  <c r="D463" i="5"/>
  <c r="F463" s="1"/>
  <c r="I464" i="2" s="1"/>
  <c r="D462" i="5"/>
  <c r="D461"/>
  <c r="F461" s="1"/>
  <c r="I462" i="2" s="1"/>
  <c r="D460" i="5"/>
  <c r="F460" s="1"/>
  <c r="I461" i="2" s="1"/>
  <c r="D459" i="5"/>
  <c r="F459" s="1"/>
  <c r="I460" i="2" s="1"/>
  <c r="D458" i="5"/>
  <c r="I458" s="1"/>
  <c r="D457"/>
  <c r="F457" s="1"/>
  <c r="I458" i="2" s="1"/>
  <c r="D456" i="5"/>
  <c r="F456" s="1"/>
  <c r="I457" i="2" s="1"/>
  <c r="D455" i="5"/>
  <c r="F455" s="1"/>
  <c r="I456" i="2" s="1"/>
  <c r="D454" i="5"/>
  <c r="E454" s="1"/>
  <c r="H455" i="2" s="1"/>
  <c r="D453" i="5"/>
  <c r="F453" s="1"/>
  <c r="I454" i="2" s="1"/>
  <c r="D452" i="5"/>
  <c r="F452" s="1"/>
  <c r="I453" i="2" s="1"/>
  <c r="D450" i="5"/>
  <c r="G450" s="1"/>
  <c r="J451" i="2" s="1"/>
  <c r="F449" i="5"/>
  <c r="I450" i="2" s="1"/>
  <c r="D448" i="5"/>
  <c r="G448" s="1"/>
  <c r="J449" i="2" s="1"/>
  <c r="D446" i="5"/>
  <c r="G446" s="1"/>
  <c r="J447" i="2" s="1"/>
  <c r="D444" i="5"/>
  <c r="G444" s="1"/>
  <c r="J445" i="2" s="1"/>
  <c r="D442" i="5"/>
  <c r="G442" s="1"/>
  <c r="J443" i="2" s="1"/>
  <c r="F441" i="5"/>
  <c r="I442" i="2" s="1"/>
  <c r="D440" i="5"/>
  <c r="G440" s="1"/>
  <c r="J441" i="2" s="1"/>
  <c r="D438" i="5"/>
  <c r="G438" s="1"/>
  <c r="J439" i="2" s="1"/>
  <c r="D436" i="5"/>
  <c r="G436" s="1"/>
  <c r="J437" i="2" s="1"/>
  <c r="D434" i="5"/>
  <c r="G434" s="1"/>
  <c r="J435" i="2" s="1"/>
  <c r="F433" i="5"/>
  <c r="I434" i="2" s="1"/>
  <c r="D432" i="5"/>
  <c r="G432" s="1"/>
  <c r="J433" i="2" s="1"/>
  <c r="D430" i="5"/>
  <c r="G430" s="1"/>
  <c r="J431" i="2" s="1"/>
  <c r="D428" i="5"/>
  <c r="G428" s="1"/>
  <c r="J429" i="2" s="1"/>
  <c r="D426" i="5"/>
  <c r="G426" s="1"/>
  <c r="J427" i="2" s="1"/>
  <c r="F425" i="5"/>
  <c r="I426" i="2" s="1"/>
  <c r="D424" i="5"/>
  <c r="G424" s="1"/>
  <c r="J425" i="2" s="1"/>
  <c r="D422" i="5"/>
  <c r="G422" s="1"/>
  <c r="J423" i="2" s="1"/>
  <c r="D420" i="5"/>
  <c r="G420" s="1"/>
  <c r="J421" i="2" s="1"/>
  <c r="D418" i="5"/>
  <c r="G418" s="1"/>
  <c r="J419" i="2" s="1"/>
  <c r="F417" i="5"/>
  <c r="I418" i="2" s="1"/>
  <c r="D416" i="5"/>
  <c r="G416" s="1"/>
  <c r="J417" i="2" s="1"/>
  <c r="D414" i="5"/>
  <c r="G414" s="1"/>
  <c r="J415" i="2" s="1"/>
  <c r="D412" i="5"/>
  <c r="G412" s="1"/>
  <c r="J413" i="2" s="1"/>
  <c r="D410" i="5"/>
  <c r="G410" s="1"/>
  <c r="J411" i="2" s="1"/>
  <c r="F409" i="5"/>
  <c r="I410" i="2" s="1"/>
  <c r="D408" i="5"/>
  <c r="G408" s="1"/>
  <c r="J409" i="2" s="1"/>
  <c r="D406" i="5"/>
  <c r="G406" s="1"/>
  <c r="J407" i="2" s="1"/>
  <c r="D404" i="5"/>
  <c r="G404" s="1"/>
  <c r="J405" i="2" s="1"/>
  <c r="D402" i="5"/>
  <c r="G402" s="1"/>
  <c r="J403" i="2" s="1"/>
  <c r="F401" i="5"/>
  <c r="I402" i="2" s="1"/>
  <c r="D400" i="5"/>
  <c r="G400" s="1"/>
  <c r="J401" i="2" s="1"/>
  <c r="D398" i="5"/>
  <c r="G398" s="1"/>
  <c r="J399" i="2" s="1"/>
  <c r="D396" i="5"/>
  <c r="G396" s="1"/>
  <c r="J397" i="2" s="1"/>
  <c r="D394" i="5"/>
  <c r="G394" s="1"/>
  <c r="J395" i="2" s="1"/>
  <c r="F393" i="5"/>
  <c r="I394" i="2" s="1"/>
  <c r="D392" i="5"/>
  <c r="G392" s="1"/>
  <c r="J393" i="2" s="1"/>
  <c r="D390" i="5"/>
  <c r="G390" s="1"/>
  <c r="J391" i="2" s="1"/>
  <c r="D388" i="5"/>
  <c r="G388" s="1"/>
  <c r="J389" i="2" s="1"/>
  <c r="D386" i="5"/>
  <c r="G386" s="1"/>
  <c r="J387" i="2" s="1"/>
  <c r="F385" i="5"/>
  <c r="I386" i="2" s="1"/>
  <c r="D384" i="5"/>
  <c r="G384" s="1"/>
  <c r="J385" i="2" s="1"/>
  <c r="D382" i="5"/>
  <c r="G382" s="1"/>
  <c r="J383" i="2" s="1"/>
  <c r="D380" i="5"/>
  <c r="G380" s="1"/>
  <c r="J381" i="2" s="1"/>
  <c r="D378" i="5"/>
  <c r="G378" s="1"/>
  <c r="J379" i="2" s="1"/>
  <c r="F377" i="5"/>
  <c r="I378" i="2" s="1"/>
  <c r="D376" i="5"/>
  <c r="G376" s="1"/>
  <c r="J377" i="2" s="1"/>
  <c r="D374" i="5"/>
  <c r="G374" s="1"/>
  <c r="J375" i="2" s="1"/>
  <c r="D144" i="5"/>
  <c r="D108"/>
  <c r="F108" s="1"/>
  <c r="I109" i="2" s="1"/>
  <c r="D107" i="5"/>
  <c r="F107" s="1"/>
  <c r="I108" i="2" s="1"/>
  <c r="D106" i="5"/>
  <c r="F106" s="1"/>
  <c r="I107" i="2" s="1"/>
  <c r="D105" i="5"/>
  <c r="D104"/>
  <c r="F104" s="1"/>
  <c r="I105" i="2" s="1"/>
  <c r="D103" i="5"/>
  <c r="F103" s="1"/>
  <c r="I104" i="2" s="1"/>
  <c r="D102" i="5"/>
  <c r="F102" s="1"/>
  <c r="I103" i="2" s="1"/>
  <c r="D101" i="5"/>
  <c r="D100"/>
  <c r="F100" s="1"/>
  <c r="I101" i="2" s="1"/>
  <c r="D99" i="5"/>
  <c r="F99" s="1"/>
  <c r="I100" i="2" s="1"/>
  <c r="D98" i="5"/>
  <c r="F98" s="1"/>
  <c r="I99" i="2" s="1"/>
  <c r="D97" i="5"/>
  <c r="D96"/>
  <c r="F96" s="1"/>
  <c r="I97" i="2" s="1"/>
  <c r="D95" i="5"/>
  <c r="F95" s="1"/>
  <c r="I96" i="2" s="1"/>
  <c r="D94" i="5"/>
  <c r="F94" s="1"/>
  <c r="I95" i="2" s="1"/>
  <c r="D93" i="5"/>
  <c r="D92"/>
  <c r="F92" s="1"/>
  <c r="I93" i="2" s="1"/>
  <c r="D91" i="5"/>
  <c r="F91" s="1"/>
  <c r="I92" i="2" s="1"/>
  <c r="D90" i="5"/>
  <c r="F90" s="1"/>
  <c r="I91" i="2" s="1"/>
  <c r="D89" i="5"/>
  <c r="D88"/>
  <c r="F88" s="1"/>
  <c r="I89" i="2" s="1"/>
  <c r="D87" i="5"/>
  <c r="F87" s="1"/>
  <c r="I88" i="2" s="1"/>
  <c r="D86" i="5"/>
  <c r="F86" s="1"/>
  <c r="I87" i="2" s="1"/>
  <c r="D85" i="5"/>
  <c r="D84"/>
  <c r="F84" s="1"/>
  <c r="I85" i="2" s="1"/>
  <c r="D83" i="5"/>
  <c r="F83" s="1"/>
  <c r="I84" i="2" s="1"/>
  <c r="D82" i="5"/>
  <c r="F82" s="1"/>
  <c r="I83" i="2" s="1"/>
  <c r="D81" i="5"/>
  <c r="D80"/>
  <c r="F80" s="1"/>
  <c r="I81" i="2" s="1"/>
  <c r="D79" i="5"/>
  <c r="F79" s="1"/>
  <c r="I80" i="2" s="1"/>
  <c r="D78" i="5"/>
  <c r="F78" s="1"/>
  <c r="I79" i="2" s="1"/>
  <c r="D77" i="5"/>
  <c r="D76"/>
  <c r="F76" s="1"/>
  <c r="I77" i="2" s="1"/>
  <c r="D75" i="5"/>
  <c r="F75" s="1"/>
  <c r="I76" i="2" s="1"/>
  <c r="D74" i="5"/>
  <c r="F74" s="1"/>
  <c r="I75" i="2" s="1"/>
  <c r="D73" i="5"/>
  <c r="D72"/>
  <c r="F72" s="1"/>
  <c r="I73" i="2" s="1"/>
  <c r="D71" i="5"/>
  <c r="F71" s="1"/>
  <c r="I72" i="2" s="1"/>
  <c r="D70" i="5"/>
  <c r="F70" s="1"/>
  <c r="I71" i="2" s="1"/>
  <c r="D69" i="5"/>
  <c r="D68"/>
  <c r="F68" s="1"/>
  <c r="I69" i="2" s="1"/>
  <c r="D67" i="5"/>
  <c r="F67" s="1"/>
  <c r="I68" i="2" s="1"/>
  <c r="D66" i="5"/>
  <c r="F66" s="1"/>
  <c r="I67" i="2" s="1"/>
  <c r="D65" i="5"/>
  <c r="D64"/>
  <c r="F64" s="1"/>
  <c r="I65" i="2" s="1"/>
  <c r="D63" i="5"/>
  <c r="F63" s="1"/>
  <c r="I64" i="2" s="1"/>
  <c r="D62" i="5"/>
  <c r="F62" s="1"/>
  <c r="I63" i="2" s="1"/>
  <c r="D61" i="5"/>
  <c r="D60"/>
  <c r="F60" s="1"/>
  <c r="I61" i="2" s="1"/>
  <c r="D59" i="5"/>
  <c r="F59" s="1"/>
  <c r="I60" i="2" s="1"/>
  <c r="D58" i="5"/>
  <c r="F58" s="1"/>
  <c r="I59" i="2" s="1"/>
  <c r="D57" i="5"/>
  <c r="D56"/>
  <c r="F56" s="1"/>
  <c r="I57" i="2" s="1"/>
  <c r="D55" i="5"/>
  <c r="F55" s="1"/>
  <c r="I56" i="2" s="1"/>
  <c r="D54" i="5"/>
  <c r="F54" s="1"/>
  <c r="I55" i="2" s="1"/>
  <c r="D53" i="5"/>
  <c r="D52"/>
  <c r="F52" s="1"/>
  <c r="I53" i="2" s="1"/>
  <c r="D51" i="5"/>
  <c r="F51" s="1"/>
  <c r="I52" i="2" s="1"/>
  <c r="D50" i="5"/>
  <c r="F50" s="1"/>
  <c r="I51" i="2" s="1"/>
  <c r="D49" i="5"/>
  <c r="D48"/>
  <c r="F48" s="1"/>
  <c r="I49" i="2" s="1"/>
  <c r="D47" i="5"/>
  <c r="F47" s="1"/>
  <c r="I48" i="2" s="1"/>
  <c r="D46" i="5"/>
  <c r="F46" s="1"/>
  <c r="I47" i="2" s="1"/>
  <c r="D45" i="5"/>
  <c r="D44"/>
  <c r="F44" s="1"/>
  <c r="I45" i="2" s="1"/>
  <c r="D43" i="5"/>
  <c r="D42"/>
  <c r="F42" s="1"/>
  <c r="I43" i="2" s="1"/>
  <c r="D41" i="5"/>
  <c r="D40"/>
  <c r="F40" s="1"/>
  <c r="I41" i="2" s="1"/>
  <c r="D39" i="5"/>
  <c r="F39" s="1"/>
  <c r="I40" i="2" s="1"/>
  <c r="D38" i="5"/>
  <c r="F38" s="1"/>
  <c r="I39" i="2" s="1"/>
  <c r="D37" i="5"/>
  <c r="D36"/>
  <c r="F36" s="1"/>
  <c r="I37" i="2" s="1"/>
  <c r="D35" i="5"/>
  <c r="D34"/>
  <c r="F34" s="1"/>
  <c r="I35" i="2" s="1"/>
  <c r="D33" i="5"/>
  <c r="D32"/>
  <c r="F32" s="1"/>
  <c r="I33" i="2" s="1"/>
  <c r="D31" i="5"/>
  <c r="F31" s="1"/>
  <c r="I32" i="2" s="1"/>
  <c r="D30" i="5"/>
  <c r="F30" s="1"/>
  <c r="I31" i="2" s="1"/>
  <c r="D29" i="5"/>
  <c r="D28"/>
  <c r="F28" s="1"/>
  <c r="I29" i="2" s="1"/>
  <c r="D27" i="5"/>
  <c r="D26"/>
  <c r="F26" s="1"/>
  <c r="I27" i="2" s="1"/>
  <c r="D25" i="5"/>
  <c r="D24"/>
  <c r="F24" s="1"/>
  <c r="I25" i="2" s="1"/>
  <c r="D23" i="5"/>
  <c r="F23" s="1"/>
  <c r="I24" i="2" s="1"/>
  <c r="D22" i="5"/>
  <c r="F22" s="1"/>
  <c r="I23" i="2" s="1"/>
  <c r="D21" i="5"/>
  <c r="D17"/>
  <c r="D16"/>
  <c r="F16" s="1"/>
  <c r="I17" i="2" s="1"/>
  <c r="K882" i="4"/>
  <c r="K866"/>
  <c r="K862"/>
  <c r="K850"/>
  <c r="K834"/>
  <c r="K830"/>
  <c r="K822"/>
  <c r="K572"/>
  <c r="K570"/>
  <c r="K568"/>
  <c r="K566"/>
  <c r="K564"/>
  <c r="K560"/>
  <c r="K529"/>
  <c r="L511"/>
  <c r="M507"/>
  <c r="L941"/>
  <c r="Q941" s="1"/>
  <c r="M564"/>
  <c r="M560"/>
  <c r="K878"/>
  <c r="K874"/>
  <c r="K870"/>
  <c r="K858"/>
  <c r="K854"/>
  <c r="K846"/>
  <c r="K842"/>
  <c r="K838"/>
  <c r="K826"/>
  <c r="K818"/>
  <c r="K562"/>
  <c r="K558"/>
  <c r="K521"/>
  <c r="M503"/>
  <c r="L497"/>
  <c r="K892"/>
  <c r="K888"/>
  <c r="M513"/>
  <c r="L509"/>
  <c r="P509" s="1"/>
  <c r="L505"/>
  <c r="M499"/>
  <c r="M495"/>
  <c r="M955"/>
  <c r="M930"/>
  <c r="M562"/>
  <c r="L514"/>
  <c r="Q514" s="1"/>
  <c r="L501"/>
  <c r="Q501" s="1"/>
  <c r="M971"/>
  <c r="Q971" s="1"/>
  <c r="Q969"/>
  <c r="K968"/>
  <c r="Q967"/>
  <c r="L963"/>
  <c r="Q963" s="1"/>
  <c r="K962"/>
  <c r="K960"/>
  <c r="Q959"/>
  <c r="Q953"/>
  <c r="K952"/>
  <c r="Q951"/>
  <c r="L947"/>
  <c r="Q947" s="1"/>
  <c r="K946"/>
  <c r="K942"/>
  <c r="M939"/>
  <c r="Q939" s="1"/>
  <c r="Q937"/>
  <c r="K936"/>
  <c r="Q935"/>
  <c r="L931"/>
  <c r="Q931" s="1"/>
  <c r="K930"/>
  <c r="K926"/>
  <c r="K920"/>
  <c r="K916"/>
  <c r="K912"/>
  <c r="K908"/>
  <c r="K904"/>
  <c r="K900"/>
  <c r="K896"/>
  <c r="K814"/>
  <c r="K810"/>
  <c r="K806"/>
  <c r="K802"/>
  <c r="K798"/>
  <c r="K794"/>
  <c r="K790"/>
  <c r="K786"/>
  <c r="K782"/>
  <c r="K778"/>
  <c r="K774"/>
  <c r="K770"/>
  <c r="K766"/>
  <c r="K762"/>
  <c r="K758"/>
  <c r="K754"/>
  <c r="K750"/>
  <c r="K746"/>
  <c r="K742"/>
  <c r="K738"/>
  <c r="K734"/>
  <c r="K730"/>
  <c r="K726"/>
  <c r="K722"/>
  <c r="K718"/>
  <c r="K714"/>
  <c r="K710"/>
  <c r="K706"/>
  <c r="K702"/>
  <c r="K698"/>
  <c r="K694"/>
  <c r="K690"/>
  <c r="K686"/>
  <c r="K682"/>
  <c r="K678"/>
  <c r="K674"/>
  <c r="K670"/>
  <c r="K666"/>
  <c r="K662"/>
  <c r="K658"/>
  <c r="K654"/>
  <c r="K650"/>
  <c r="K646"/>
  <c r="K642"/>
  <c r="K638"/>
  <c r="K634"/>
  <c r="K630"/>
  <c r="K626"/>
  <c r="K622"/>
  <c r="K618"/>
  <c r="K614"/>
  <c r="K610"/>
  <c r="K606"/>
  <c r="K602"/>
  <c r="K598"/>
  <c r="K594"/>
  <c r="K590"/>
  <c r="K586"/>
  <c r="K582"/>
  <c r="K578"/>
  <c r="K551"/>
  <c r="K543"/>
  <c r="K535"/>
  <c r="K527"/>
  <c r="K519"/>
  <c r="Q554"/>
  <c r="Q550"/>
  <c r="Q546"/>
  <c r="Q542"/>
  <c r="Q538"/>
  <c r="Q534"/>
  <c r="Q526"/>
  <c r="Q518"/>
  <c r="Q512"/>
  <c r="Q506"/>
  <c r="Q502"/>
  <c r="Q498"/>
  <c r="Q494"/>
  <c r="L493"/>
  <c r="Q490"/>
  <c r="L489"/>
  <c r="Q486"/>
  <c r="L485"/>
  <c r="Q482"/>
  <c r="L481"/>
  <c r="Q478"/>
  <c r="L477"/>
  <c r="Q474"/>
  <c r="L473"/>
  <c r="Q470"/>
  <c r="L469"/>
  <c r="Q466"/>
  <c r="L465"/>
  <c r="Q462"/>
  <c r="L461"/>
  <c r="Q458"/>
  <c r="L457"/>
  <c r="Q452"/>
  <c r="Q450"/>
  <c r="L449"/>
  <c r="Q444"/>
  <c r="Q442"/>
  <c r="L441"/>
  <c r="Q436"/>
  <c r="Q434"/>
  <c r="L433"/>
  <c r="Q428"/>
  <c r="Q426"/>
  <c r="L425"/>
  <c r="Q420"/>
  <c r="Q418"/>
  <c r="L417"/>
  <c r="Q417" s="1"/>
  <c r="Q412"/>
  <c r="Q410"/>
  <c r="L409"/>
  <c r="Q404"/>
  <c r="Q402"/>
  <c r="L401"/>
  <c r="Q396"/>
  <c r="Q394"/>
  <c r="L393"/>
  <c r="Q388"/>
  <c r="Q386"/>
  <c r="L385"/>
  <c r="Q379"/>
  <c r="K374"/>
  <c r="K370"/>
  <c r="K368"/>
  <c r="Q367"/>
  <c r="Q363"/>
  <c r="K220"/>
  <c r="K218"/>
  <c r="K216"/>
  <c r="K214"/>
  <c r="K212"/>
  <c r="K210"/>
  <c r="K208"/>
  <c r="K206"/>
  <c r="K204"/>
  <c r="K202"/>
  <c r="K200"/>
  <c r="K198"/>
  <c r="K196"/>
  <c r="K194"/>
  <c r="K192"/>
  <c r="K190"/>
  <c r="K188"/>
  <c r="K186"/>
  <c r="K184"/>
  <c r="K182"/>
  <c r="K180"/>
  <c r="K178"/>
  <c r="K176"/>
  <c r="K174"/>
  <c r="K172"/>
  <c r="K170"/>
  <c r="K168"/>
  <c r="K166"/>
  <c r="E498" i="5"/>
  <c r="E496"/>
  <c r="E494"/>
  <c r="E492"/>
  <c r="E490"/>
  <c r="E488"/>
  <c r="E486"/>
  <c r="E484"/>
  <c r="E482"/>
  <c r="E480"/>
  <c r="E478"/>
  <c r="E476"/>
  <c r="E474"/>
  <c r="E472"/>
  <c r="E470"/>
  <c r="E468"/>
  <c r="E466"/>
  <c r="E462"/>
  <c r="H463" i="2" s="1"/>
  <c r="Q243" i="4"/>
  <c r="Q239"/>
  <c r="Q235"/>
  <c r="Q153"/>
  <c r="Q149"/>
  <c r="Q109"/>
  <c r="Q105"/>
  <c r="Q69"/>
  <c r="L68"/>
  <c r="N66"/>
  <c r="T66" s="1"/>
  <c r="L63"/>
  <c r="Q60"/>
  <c r="L59"/>
  <c r="Q56"/>
  <c r="L55"/>
  <c r="Q52"/>
  <c r="L51"/>
  <c r="Q48"/>
  <c r="L47"/>
  <c r="Q44"/>
  <c r="K42"/>
  <c r="L40"/>
  <c r="Q37"/>
  <c r="L36"/>
  <c r="Q33"/>
  <c r="L32"/>
  <c r="Q29"/>
  <c r="L28"/>
  <c r="Q25"/>
  <c r="L24"/>
  <c r="Q24" s="1"/>
  <c r="Q21"/>
  <c r="L17"/>
  <c r="P17" s="1"/>
  <c r="K16"/>
  <c r="K13"/>
  <c r="Q13" s="1"/>
  <c r="L12"/>
  <c r="P12" s="1"/>
  <c r="K11"/>
  <c r="Q11" s="1"/>
  <c r="L10"/>
  <c r="P10" s="1"/>
  <c r="K9"/>
  <c r="L8"/>
  <c r="P8" s="1"/>
  <c r="K7"/>
  <c r="L6"/>
  <c r="Q5"/>
  <c r="Q4"/>
  <c r="I1001" i="5"/>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E103"/>
  <c r="H104" i="2" s="1"/>
  <c r="E95" i="5"/>
  <c r="H96" i="2" s="1"/>
  <c r="E87" i="5"/>
  <c r="H88" i="2" s="1"/>
  <c r="E79" i="5"/>
  <c r="H80" i="2" s="1"/>
  <c r="E71" i="5"/>
  <c r="H72" i="2" s="1"/>
  <c r="E63" i="5"/>
  <c r="H64" i="2" s="1"/>
  <c r="E55" i="5"/>
  <c r="H56" i="2" s="1"/>
  <c r="E47" i="5"/>
  <c r="H48" i="2" s="1"/>
  <c r="E31" i="5"/>
  <c r="H32" i="2" s="1"/>
  <c r="D143" i="5"/>
  <c r="F143" s="1"/>
  <c r="I144" i="2" s="1"/>
  <c r="D142" i="5"/>
  <c r="F142" s="1"/>
  <c r="I143" i="2" s="1"/>
  <c r="D141" i="5"/>
  <c r="F141" s="1"/>
  <c r="I142" i="2" s="1"/>
  <c r="D140" i="5"/>
  <c r="F140" s="1"/>
  <c r="I141" i="2" s="1"/>
  <c r="D139" i="5"/>
  <c r="F139" s="1"/>
  <c r="I140" i="2" s="1"/>
  <c r="D138" i="5"/>
  <c r="F138" s="1"/>
  <c r="I139" i="2" s="1"/>
  <c r="D137" i="5"/>
  <c r="F137" s="1"/>
  <c r="I138" i="2" s="1"/>
  <c r="D136" i="5"/>
  <c r="F136" s="1"/>
  <c r="I137" i="2" s="1"/>
  <c r="D135" i="5"/>
  <c r="F135" s="1"/>
  <c r="I136" i="2" s="1"/>
  <c r="D134" i="5"/>
  <c r="F134" s="1"/>
  <c r="I135" i="2" s="1"/>
  <c r="D133" i="5"/>
  <c r="F133" s="1"/>
  <c r="I134" i="2" s="1"/>
  <c r="D132" i="5"/>
  <c r="F132" s="1"/>
  <c r="I133" i="2" s="1"/>
  <c r="D131" i="5"/>
  <c r="F131" s="1"/>
  <c r="I132" i="2" s="1"/>
  <c r="D130" i="5"/>
  <c r="F130" s="1"/>
  <c r="I131" i="2" s="1"/>
  <c r="D129" i="5"/>
  <c r="F129" s="1"/>
  <c r="I130" i="2" s="1"/>
  <c r="D128" i="5"/>
  <c r="F128" s="1"/>
  <c r="I129" i="2" s="1"/>
  <c r="D127" i="5"/>
  <c r="F127" s="1"/>
  <c r="I128" i="2" s="1"/>
  <c r="D126" i="5"/>
  <c r="F126" s="1"/>
  <c r="I127" i="2" s="1"/>
  <c r="D125" i="5"/>
  <c r="F125" s="1"/>
  <c r="I126" i="2" s="1"/>
  <c r="D124" i="5"/>
  <c r="F124" s="1"/>
  <c r="I125" i="2" s="1"/>
  <c r="D123" i="5"/>
  <c r="F123" s="1"/>
  <c r="I124" i="2" s="1"/>
  <c r="D122" i="5"/>
  <c r="F122" s="1"/>
  <c r="I123" i="2" s="1"/>
  <c r="D121" i="5"/>
  <c r="F121" s="1"/>
  <c r="I122" i="2" s="1"/>
  <c r="D120" i="5"/>
  <c r="F120" s="1"/>
  <c r="I121" i="2" s="1"/>
  <c r="D119" i="5"/>
  <c r="F119" s="1"/>
  <c r="I120" i="2" s="1"/>
  <c r="D118" i="5"/>
  <c r="F118" s="1"/>
  <c r="I119" i="2" s="1"/>
  <c r="D117" i="5"/>
  <c r="F117" s="1"/>
  <c r="I118" i="2" s="1"/>
  <c r="D116" i="5"/>
  <c r="F116" s="1"/>
  <c r="I117" i="2" s="1"/>
  <c r="D115" i="5"/>
  <c r="F115" s="1"/>
  <c r="I116" i="2" s="1"/>
  <c r="D114" i="5"/>
  <c r="F114" s="1"/>
  <c r="I115" i="2" s="1"/>
  <c r="D113" i="5"/>
  <c r="F113" s="1"/>
  <c r="I114" i="2" s="1"/>
  <c r="D112" i="5"/>
  <c r="F112" s="1"/>
  <c r="I113" i="2" s="1"/>
  <c r="D111" i="5"/>
  <c r="F111" s="1"/>
  <c r="I112" i="2" s="1"/>
  <c r="D110" i="5"/>
  <c r="F110" s="1"/>
  <c r="I111" i="2" s="1"/>
  <c r="D109" i="5"/>
  <c r="F109" s="1"/>
  <c r="I110" i="2" s="1"/>
  <c r="I496" i="5"/>
  <c r="I494"/>
  <c r="I492"/>
  <c r="I490"/>
  <c r="I488"/>
  <c r="I486"/>
  <c r="I484"/>
  <c r="I482"/>
  <c r="I480"/>
  <c r="I478"/>
  <c r="I476"/>
  <c r="I474"/>
  <c r="I472"/>
  <c r="I470"/>
  <c r="I468"/>
  <c r="I466"/>
  <c r="I451"/>
  <c r="I447"/>
  <c r="I443"/>
  <c r="I439"/>
  <c r="I435"/>
  <c r="I431"/>
  <c r="I427"/>
  <c r="I423"/>
  <c r="I419"/>
  <c r="I415"/>
  <c r="I411"/>
  <c r="I407"/>
  <c r="I403"/>
  <c r="I399"/>
  <c r="I395"/>
  <c r="I391"/>
  <c r="I387"/>
  <c r="I383"/>
  <c r="I379"/>
  <c r="I375"/>
  <c r="I107"/>
  <c r="I99"/>
  <c r="I91"/>
  <c r="I83"/>
  <c r="I75"/>
  <c r="I67"/>
  <c r="I59"/>
  <c r="I51"/>
  <c r="I43"/>
  <c r="I35"/>
  <c r="I27"/>
  <c r="I20"/>
  <c r="M968" i="4"/>
  <c r="M944"/>
  <c r="K922"/>
  <c r="Q922" s="1"/>
  <c r="M920"/>
  <c r="M918"/>
  <c r="M910"/>
  <c r="M904"/>
  <c r="M900"/>
  <c r="M898"/>
  <c r="M890"/>
  <c r="M888"/>
  <c r="M886"/>
  <c r="M884"/>
  <c r="M882"/>
  <c r="M880"/>
  <c r="M878"/>
  <c r="M876"/>
  <c r="M874"/>
  <c r="M872"/>
  <c r="M870"/>
  <c r="M862"/>
  <c r="M860"/>
  <c r="M854"/>
  <c r="M852"/>
  <c r="M850"/>
  <c r="M844"/>
  <c r="M836"/>
  <c r="M834"/>
  <c r="M832"/>
  <c r="M828"/>
  <c r="M824"/>
  <c r="M822"/>
  <c r="M820"/>
  <c r="M964"/>
  <c r="M956"/>
  <c r="M948"/>
  <c r="M940"/>
  <c r="M932"/>
  <c r="M924"/>
  <c r="K884"/>
  <c r="M1000"/>
  <c r="M998"/>
  <c r="M996"/>
  <c r="M994"/>
  <c r="M992"/>
  <c r="M990"/>
  <c r="M988"/>
  <c r="M986"/>
  <c r="M984"/>
  <c r="M982"/>
  <c r="M980"/>
  <c r="M978"/>
  <c r="M976"/>
  <c r="M974"/>
  <c r="M960"/>
  <c r="M952"/>
  <c r="M936"/>
  <c r="M928"/>
  <c r="M916"/>
  <c r="M914"/>
  <c r="M912"/>
  <c r="M908"/>
  <c r="M906"/>
  <c r="M902"/>
  <c r="M896"/>
  <c r="M894"/>
  <c r="M892"/>
  <c r="M868"/>
  <c r="M866"/>
  <c r="M864"/>
  <c r="M858"/>
  <c r="M856"/>
  <c r="M848"/>
  <c r="M846"/>
  <c r="M842"/>
  <c r="M840"/>
  <c r="M838"/>
  <c r="M830"/>
  <c r="M826"/>
  <c r="M818"/>
  <c r="L955"/>
  <c r="Q955" s="1"/>
  <c r="K455"/>
  <c r="K451"/>
  <c r="K447"/>
  <c r="K443"/>
  <c r="K439"/>
  <c r="K435"/>
  <c r="K431"/>
  <c r="K427"/>
  <c r="K423"/>
  <c r="K419"/>
  <c r="K415"/>
  <c r="K411"/>
  <c r="K407"/>
  <c r="K403"/>
  <c r="K399"/>
  <c r="K395"/>
  <c r="K391"/>
  <c r="K387"/>
  <c r="K383"/>
  <c r="M376"/>
  <c r="M368"/>
  <c r="M360"/>
  <c r="L356"/>
  <c r="L352"/>
  <c r="L348"/>
  <c r="L344"/>
  <c r="L340"/>
  <c r="L336"/>
  <c r="M816"/>
  <c r="M814"/>
  <c r="M812"/>
  <c r="M810"/>
  <c r="M808"/>
  <c r="M806"/>
  <c r="M804"/>
  <c r="M802"/>
  <c r="M800"/>
  <c r="M798"/>
  <c r="M796"/>
  <c r="M794"/>
  <c r="M792"/>
  <c r="M790"/>
  <c r="M788"/>
  <c r="M786"/>
  <c r="M784"/>
  <c r="M782"/>
  <c r="M780"/>
  <c r="M778"/>
  <c r="M776"/>
  <c r="M774"/>
  <c r="M772"/>
  <c r="M770"/>
  <c r="M768"/>
  <c r="M766"/>
  <c r="M764"/>
  <c r="M762"/>
  <c r="M760"/>
  <c r="M758"/>
  <c r="M756"/>
  <c r="M754"/>
  <c r="M752"/>
  <c r="M750"/>
  <c r="M748"/>
  <c r="M746"/>
  <c r="M744"/>
  <c r="M742"/>
  <c r="M740"/>
  <c r="M738"/>
  <c r="M736"/>
  <c r="M734"/>
  <c r="M732"/>
  <c r="M730"/>
  <c r="M728"/>
  <c r="M726"/>
  <c r="M724"/>
  <c r="M722"/>
  <c r="M720"/>
  <c r="M718"/>
  <c r="M716"/>
  <c r="M714"/>
  <c r="M712"/>
  <c r="M710"/>
  <c r="M708"/>
  <c r="M706"/>
  <c r="M704"/>
  <c r="M702"/>
  <c r="M700"/>
  <c r="M698"/>
  <c r="M696"/>
  <c r="M694"/>
  <c r="M692"/>
  <c r="M690"/>
  <c r="M688"/>
  <c r="M686"/>
  <c r="M684"/>
  <c r="M682"/>
  <c r="M680"/>
  <c r="M678"/>
  <c r="M676"/>
  <c r="M674"/>
  <c r="M672"/>
  <c r="M670"/>
  <c r="M668"/>
  <c r="M666"/>
  <c r="M664"/>
  <c r="M662"/>
  <c r="M660"/>
  <c r="M658"/>
  <c r="M656"/>
  <c r="M654"/>
  <c r="M652"/>
  <c r="M650"/>
  <c r="M648"/>
  <c r="M646"/>
  <c r="M644"/>
  <c r="M642"/>
  <c r="M640"/>
  <c r="M638"/>
  <c r="M636"/>
  <c r="M634"/>
  <c r="M632"/>
  <c r="M630"/>
  <c r="M628"/>
  <c r="M626"/>
  <c r="M624"/>
  <c r="M622"/>
  <c r="M620"/>
  <c r="M618"/>
  <c r="M616"/>
  <c r="M614"/>
  <c r="M612"/>
  <c r="M610"/>
  <c r="M608"/>
  <c r="M606"/>
  <c r="M604"/>
  <c r="M602"/>
  <c r="M600"/>
  <c r="M598"/>
  <c r="M596"/>
  <c r="M594"/>
  <c r="M592"/>
  <c r="M590"/>
  <c r="M588"/>
  <c r="M586"/>
  <c r="M584"/>
  <c r="M582"/>
  <c r="M580"/>
  <c r="M578"/>
  <c r="M576"/>
  <c r="M574"/>
  <c r="K457"/>
  <c r="Q457" s="1"/>
  <c r="K453"/>
  <c r="Q453" s="1"/>
  <c r="K449"/>
  <c r="K445"/>
  <c r="Q445" s="1"/>
  <c r="K441"/>
  <c r="Q441" s="1"/>
  <c r="K437"/>
  <c r="Q437" s="1"/>
  <c r="K433"/>
  <c r="K429"/>
  <c r="Q429" s="1"/>
  <c r="K425"/>
  <c r="Q425" s="1"/>
  <c r="K421"/>
  <c r="Q421" s="1"/>
  <c r="K417"/>
  <c r="K413"/>
  <c r="Q413" s="1"/>
  <c r="K409"/>
  <c r="Q409" s="1"/>
  <c r="K405"/>
  <c r="Q405" s="1"/>
  <c r="K401"/>
  <c r="K397"/>
  <c r="Q397" s="1"/>
  <c r="K393"/>
  <c r="Q393" s="1"/>
  <c r="K389"/>
  <c r="Q389" s="1"/>
  <c r="K385"/>
  <c r="K381"/>
  <c r="Q381" s="1"/>
  <c r="M380"/>
  <c r="M372"/>
  <c r="M364"/>
  <c r="L354"/>
  <c r="L350"/>
  <c r="L346"/>
  <c r="L342"/>
  <c r="L338"/>
  <c r="M556"/>
  <c r="K556"/>
  <c r="M555"/>
  <c r="M551"/>
  <c r="M547"/>
  <c r="M543"/>
  <c r="M539"/>
  <c r="M535"/>
  <c r="M531"/>
  <c r="M527"/>
  <c r="M523"/>
  <c r="M519"/>
  <c r="M515"/>
  <c r="K513"/>
  <c r="Q513" s="1"/>
  <c r="K511"/>
  <c r="K507"/>
  <c r="Q507" s="1"/>
  <c r="K505"/>
  <c r="K503"/>
  <c r="Q503" s="1"/>
  <c r="K499"/>
  <c r="K497"/>
  <c r="Q497" s="1"/>
  <c r="K495"/>
  <c r="K493"/>
  <c r="Q493" s="1"/>
  <c r="K491"/>
  <c r="K489"/>
  <c r="Q489" s="1"/>
  <c r="K487"/>
  <c r="K485"/>
  <c r="Q485" s="1"/>
  <c r="K483"/>
  <c r="K481"/>
  <c r="Q481" s="1"/>
  <c r="K479"/>
  <c r="K477"/>
  <c r="Q477" s="1"/>
  <c r="K475"/>
  <c r="K473"/>
  <c r="Q473" s="1"/>
  <c r="K471"/>
  <c r="K469"/>
  <c r="Q469" s="1"/>
  <c r="K467"/>
  <c r="K465"/>
  <c r="Q465" s="1"/>
  <c r="K463"/>
  <c r="Q463" s="1"/>
  <c r="K461"/>
  <c r="K459"/>
  <c r="Q459" s="1"/>
  <c r="L232"/>
  <c r="Q232" s="1"/>
  <c r="L228"/>
  <c r="L224"/>
  <c r="Q224" s="1"/>
  <c r="L220"/>
  <c r="L216"/>
  <c r="L212"/>
  <c r="L208"/>
  <c r="L334"/>
  <c r="L332"/>
  <c r="L330"/>
  <c r="L328"/>
  <c r="Q328" s="1"/>
  <c r="L326"/>
  <c r="L324"/>
  <c r="Q324" s="1"/>
  <c r="L322"/>
  <c r="L320"/>
  <c r="L318"/>
  <c r="L316"/>
  <c r="L314"/>
  <c r="L312"/>
  <c r="Q312" s="1"/>
  <c r="L310"/>
  <c r="L308"/>
  <c r="Q308" s="1"/>
  <c r="L306"/>
  <c r="L304"/>
  <c r="L302"/>
  <c r="L300"/>
  <c r="L298"/>
  <c r="L296"/>
  <c r="Q296" s="1"/>
  <c r="L294"/>
  <c r="L292"/>
  <c r="Q292" s="1"/>
  <c r="L290"/>
  <c r="L288"/>
  <c r="L286"/>
  <c r="L284"/>
  <c r="L282"/>
  <c r="L280"/>
  <c r="Q280" s="1"/>
  <c r="L278"/>
  <c r="L276"/>
  <c r="Q276" s="1"/>
  <c r="L274"/>
  <c r="L272"/>
  <c r="L270"/>
  <c r="L268"/>
  <c r="L266"/>
  <c r="L264"/>
  <c r="Q264" s="1"/>
  <c r="L262"/>
  <c r="L260"/>
  <c r="Q260" s="1"/>
  <c r="L258"/>
  <c r="L256"/>
  <c r="L254"/>
  <c r="L252"/>
  <c r="L250"/>
  <c r="L248"/>
  <c r="M244"/>
  <c r="M240"/>
  <c r="M236"/>
  <c r="L230"/>
  <c r="Q230" s="1"/>
  <c r="L226"/>
  <c r="Q226" s="1"/>
  <c r="L222"/>
  <c r="Q222" s="1"/>
  <c r="L218"/>
  <c r="L214"/>
  <c r="L210"/>
  <c r="L104"/>
  <c r="N104" s="1"/>
  <c r="R104" s="1"/>
  <c r="L100"/>
  <c r="Q100" s="1"/>
  <c r="L96"/>
  <c r="L92"/>
  <c r="Q92" s="1"/>
  <c r="L102"/>
  <c r="L98"/>
  <c r="L94"/>
  <c r="L206"/>
  <c r="L204"/>
  <c r="L202"/>
  <c r="L200"/>
  <c r="L198"/>
  <c r="L196"/>
  <c r="L194"/>
  <c r="L192"/>
  <c r="L190"/>
  <c r="L188"/>
  <c r="L186"/>
  <c r="L184"/>
  <c r="L182"/>
  <c r="L180"/>
  <c r="L178"/>
  <c r="L176"/>
  <c r="L174"/>
  <c r="L172"/>
  <c r="L170"/>
  <c r="L168"/>
  <c r="L166"/>
  <c r="L164"/>
  <c r="L162"/>
  <c r="L160"/>
  <c r="Q160" s="1"/>
  <c r="L158"/>
  <c r="L156"/>
  <c r="Q156" s="1"/>
  <c r="M154"/>
  <c r="M150"/>
  <c r="L146"/>
  <c r="L144"/>
  <c r="L142"/>
  <c r="L140"/>
  <c r="L138"/>
  <c r="P138" s="1"/>
  <c r="L136"/>
  <c r="L134"/>
  <c r="Q134" s="1"/>
  <c r="L132"/>
  <c r="L130"/>
  <c r="L128"/>
  <c r="L126"/>
  <c r="L124"/>
  <c r="L122"/>
  <c r="P122" s="1"/>
  <c r="L120"/>
  <c r="L118"/>
  <c r="Q118" s="1"/>
  <c r="L116"/>
  <c r="L114"/>
  <c r="L112"/>
  <c r="M110"/>
  <c r="M106"/>
  <c r="L90"/>
  <c r="L88"/>
  <c r="Q88" s="1"/>
  <c r="L86"/>
  <c r="L84"/>
  <c r="Q84" s="1"/>
  <c r="L82"/>
  <c r="L80"/>
  <c r="Q80" s="1"/>
  <c r="L78"/>
  <c r="L76"/>
  <c r="Q76" s="1"/>
  <c r="L74"/>
  <c r="L72"/>
  <c r="Q72" s="1"/>
  <c r="L70"/>
  <c r="K68"/>
  <c r="P66"/>
  <c r="K63"/>
  <c r="K61"/>
  <c r="Q61" s="1"/>
  <c r="K59"/>
  <c r="K57"/>
  <c r="Q57" s="1"/>
  <c r="K55"/>
  <c r="K53"/>
  <c r="Q53" s="1"/>
  <c r="K51"/>
  <c r="K49"/>
  <c r="Q49" s="1"/>
  <c r="K47"/>
  <c r="K45"/>
  <c r="Q45" s="1"/>
  <c r="L42"/>
  <c r="K40"/>
  <c r="K38"/>
  <c r="K36"/>
  <c r="K34"/>
  <c r="K32"/>
  <c r="K30"/>
  <c r="K28"/>
  <c r="K26"/>
  <c r="K24"/>
  <c r="K22"/>
  <c r="K20"/>
  <c r="K18"/>
  <c r="Q18" s="1"/>
  <c r="P15"/>
  <c r="N15"/>
  <c r="T15" s="1"/>
  <c r="P14"/>
  <c r="N14"/>
  <c r="N4"/>
  <c r="L1000"/>
  <c r="L998"/>
  <c r="L996"/>
  <c r="L994"/>
  <c r="L992"/>
  <c r="L990"/>
  <c r="L988"/>
  <c r="L986"/>
  <c r="L984"/>
  <c r="L982"/>
  <c r="L980"/>
  <c r="L978"/>
  <c r="L976"/>
  <c r="L974"/>
  <c r="M1001"/>
  <c r="M999"/>
  <c r="P999" s="1"/>
  <c r="M997"/>
  <c r="M995"/>
  <c r="P995" s="1"/>
  <c r="M993"/>
  <c r="M991"/>
  <c r="P991" s="1"/>
  <c r="M989"/>
  <c r="M987"/>
  <c r="P987" s="1"/>
  <c r="M985"/>
  <c r="M983"/>
  <c r="P983" s="1"/>
  <c r="M981"/>
  <c r="M979"/>
  <c r="P979" s="1"/>
  <c r="M977"/>
  <c r="M975"/>
  <c r="P975" s="1"/>
  <c r="M973"/>
  <c r="P973" s="1"/>
  <c r="L920"/>
  <c r="L918"/>
  <c r="L916"/>
  <c r="L914"/>
  <c r="L912"/>
  <c r="L910"/>
  <c r="L908"/>
  <c r="L906"/>
  <c r="L904"/>
  <c r="L902"/>
  <c r="L900"/>
  <c r="L898"/>
  <c r="L896"/>
  <c r="L894"/>
  <c r="L892"/>
  <c r="L890"/>
  <c r="L888"/>
  <c r="L886"/>
  <c r="L884"/>
  <c r="L882"/>
  <c r="L880"/>
  <c r="L878"/>
  <c r="L876"/>
  <c r="L874"/>
  <c r="L872"/>
  <c r="L870"/>
  <c r="L868"/>
  <c r="L866"/>
  <c r="L864"/>
  <c r="L862"/>
  <c r="L860"/>
  <c r="L858"/>
  <c r="L856"/>
  <c r="L854"/>
  <c r="L852"/>
  <c r="L850"/>
  <c r="L848"/>
  <c r="L846"/>
  <c r="L844"/>
  <c r="L842"/>
  <c r="L840"/>
  <c r="L838"/>
  <c r="L836"/>
  <c r="L834"/>
  <c r="L832"/>
  <c r="L830"/>
  <c r="L828"/>
  <c r="L826"/>
  <c r="L824"/>
  <c r="L822"/>
  <c r="L820"/>
  <c r="L818"/>
  <c r="L816"/>
  <c r="L814"/>
  <c r="L812"/>
  <c r="L810"/>
  <c r="L808"/>
  <c r="L806"/>
  <c r="L804"/>
  <c r="L802"/>
  <c r="L800"/>
  <c r="L798"/>
  <c r="L796"/>
  <c r="L794"/>
  <c r="L792"/>
  <c r="L790"/>
  <c r="L788"/>
  <c r="L786"/>
  <c r="L784"/>
  <c r="L782"/>
  <c r="L780"/>
  <c r="L778"/>
  <c r="L776"/>
  <c r="L774"/>
  <c r="L772"/>
  <c r="L770"/>
  <c r="L768"/>
  <c r="L766"/>
  <c r="L764"/>
  <c r="L762"/>
  <c r="L760"/>
  <c r="L758"/>
  <c r="L756"/>
  <c r="L754"/>
  <c r="L752"/>
  <c r="L750"/>
  <c r="L748"/>
  <c r="L746"/>
  <c r="L744"/>
  <c r="L742"/>
  <c r="L740"/>
  <c r="L738"/>
  <c r="L736"/>
  <c r="L734"/>
  <c r="L732"/>
  <c r="L730"/>
  <c r="L728"/>
  <c r="L726"/>
  <c r="L724"/>
  <c r="L722"/>
  <c r="L720"/>
  <c r="L718"/>
  <c r="L716"/>
  <c r="L714"/>
  <c r="L712"/>
  <c r="L710"/>
  <c r="L708"/>
  <c r="L706"/>
  <c r="L704"/>
  <c r="L702"/>
  <c r="L700"/>
  <c r="L698"/>
  <c r="L696"/>
  <c r="L694"/>
  <c r="L692"/>
  <c r="L690"/>
  <c r="L688"/>
  <c r="L686"/>
  <c r="L684"/>
  <c r="L682"/>
  <c r="L680"/>
  <c r="L678"/>
  <c r="L676"/>
  <c r="L674"/>
  <c r="L672"/>
  <c r="L670"/>
  <c r="L668"/>
  <c r="L666"/>
  <c r="L664"/>
  <c r="L662"/>
  <c r="L660"/>
  <c r="L658"/>
  <c r="L656"/>
  <c r="L654"/>
  <c r="L652"/>
  <c r="L650"/>
  <c r="L648"/>
  <c r="L646"/>
  <c r="L644"/>
  <c r="L642"/>
  <c r="L640"/>
  <c r="L638"/>
  <c r="L636"/>
  <c r="L634"/>
  <c r="L632"/>
  <c r="L630"/>
  <c r="L628"/>
  <c r="L626"/>
  <c r="L624"/>
  <c r="L622"/>
  <c r="L620"/>
  <c r="L618"/>
  <c r="L616"/>
  <c r="L614"/>
  <c r="L612"/>
  <c r="L610"/>
  <c r="L608"/>
  <c r="L606"/>
  <c r="L604"/>
  <c r="L602"/>
  <c r="L600"/>
  <c r="L598"/>
  <c r="L596"/>
  <c r="L594"/>
  <c r="L592"/>
  <c r="L590"/>
  <c r="L588"/>
  <c r="L586"/>
  <c r="L584"/>
  <c r="L582"/>
  <c r="L580"/>
  <c r="L578"/>
  <c r="L576"/>
  <c r="L574"/>
  <c r="L572"/>
  <c r="L570"/>
  <c r="L568"/>
  <c r="L566"/>
  <c r="L564"/>
  <c r="L562"/>
  <c r="L560"/>
  <c r="L558"/>
  <c r="L553"/>
  <c r="N552"/>
  <c r="T552" s="1"/>
  <c r="P552"/>
  <c r="L549"/>
  <c r="N548"/>
  <c r="T548" s="1"/>
  <c r="P548"/>
  <c r="L545"/>
  <c r="N544"/>
  <c r="P544"/>
  <c r="L541"/>
  <c r="N540"/>
  <c r="T540" s="1"/>
  <c r="P540"/>
  <c r="L537"/>
  <c r="N536"/>
  <c r="P536"/>
  <c r="L533"/>
  <c r="N532"/>
  <c r="T532" s="1"/>
  <c r="P532"/>
  <c r="L529"/>
  <c r="N528"/>
  <c r="P528"/>
  <c r="L525"/>
  <c r="N524"/>
  <c r="T524" s="1"/>
  <c r="P524"/>
  <c r="L521"/>
  <c r="N520"/>
  <c r="T520" s="1"/>
  <c r="P520"/>
  <c r="L517"/>
  <c r="N516"/>
  <c r="T516" s="1"/>
  <c r="P516"/>
  <c r="L972"/>
  <c r="L970"/>
  <c r="L968"/>
  <c r="L966"/>
  <c r="L964"/>
  <c r="L962"/>
  <c r="L960"/>
  <c r="L958"/>
  <c r="L956"/>
  <c r="L954"/>
  <c r="L952"/>
  <c r="L950"/>
  <c r="L948"/>
  <c r="L946"/>
  <c r="L944"/>
  <c r="L942"/>
  <c r="L940"/>
  <c r="L938"/>
  <c r="L936"/>
  <c r="L934"/>
  <c r="L932"/>
  <c r="L930"/>
  <c r="L928"/>
  <c r="L926"/>
  <c r="L924"/>
  <c r="M921"/>
  <c r="Q921" s="1"/>
  <c r="M919"/>
  <c r="Q919" s="1"/>
  <c r="M917"/>
  <c r="Q917" s="1"/>
  <c r="M915"/>
  <c r="Q915" s="1"/>
  <c r="M913"/>
  <c r="Q913" s="1"/>
  <c r="M911"/>
  <c r="Q911" s="1"/>
  <c r="M909"/>
  <c r="Q909" s="1"/>
  <c r="M907"/>
  <c r="Q907" s="1"/>
  <c r="M905"/>
  <c r="Q905" s="1"/>
  <c r="M903"/>
  <c r="Q903" s="1"/>
  <c r="M901"/>
  <c r="Q901" s="1"/>
  <c r="M899"/>
  <c r="Q899" s="1"/>
  <c r="M897"/>
  <c r="Q897" s="1"/>
  <c r="M895"/>
  <c r="Q895" s="1"/>
  <c r="M893"/>
  <c r="Q893" s="1"/>
  <c r="M891"/>
  <c r="Q891" s="1"/>
  <c r="M889"/>
  <c r="Q889" s="1"/>
  <c r="M887"/>
  <c r="Q887" s="1"/>
  <c r="M885"/>
  <c r="Q885" s="1"/>
  <c r="M883"/>
  <c r="Q883" s="1"/>
  <c r="M881"/>
  <c r="Q881" s="1"/>
  <c r="M879"/>
  <c r="Q879" s="1"/>
  <c r="M877"/>
  <c r="Q877" s="1"/>
  <c r="M875"/>
  <c r="Q875" s="1"/>
  <c r="M873"/>
  <c r="Q873" s="1"/>
  <c r="M871"/>
  <c r="Q871" s="1"/>
  <c r="M869"/>
  <c r="Q869" s="1"/>
  <c r="M867"/>
  <c r="Q867" s="1"/>
  <c r="M865"/>
  <c r="Q865" s="1"/>
  <c r="M863"/>
  <c r="Q863" s="1"/>
  <c r="M861"/>
  <c r="Q861" s="1"/>
  <c r="M859"/>
  <c r="Q859" s="1"/>
  <c r="M857"/>
  <c r="Q857" s="1"/>
  <c r="M855"/>
  <c r="Q855" s="1"/>
  <c r="M853"/>
  <c r="Q853" s="1"/>
  <c r="M851"/>
  <c r="Q851" s="1"/>
  <c r="M849"/>
  <c r="Q849" s="1"/>
  <c r="M847"/>
  <c r="Q847" s="1"/>
  <c r="M845"/>
  <c r="Q845" s="1"/>
  <c r="M843"/>
  <c r="Q843" s="1"/>
  <c r="M841"/>
  <c r="Q841" s="1"/>
  <c r="M839"/>
  <c r="Q839" s="1"/>
  <c r="M837"/>
  <c r="Q837" s="1"/>
  <c r="M835"/>
  <c r="Q835" s="1"/>
  <c r="M833"/>
  <c r="Q833" s="1"/>
  <c r="M831"/>
  <c r="Q831" s="1"/>
  <c r="M829"/>
  <c r="Q829" s="1"/>
  <c r="M827"/>
  <c r="Q827" s="1"/>
  <c r="M825"/>
  <c r="Q825" s="1"/>
  <c r="M823"/>
  <c r="Q823" s="1"/>
  <c r="M821"/>
  <c r="Q821" s="1"/>
  <c r="M819"/>
  <c r="Q819" s="1"/>
  <c r="M817"/>
  <c r="Q817" s="1"/>
  <c r="M815"/>
  <c r="Q815" s="1"/>
  <c r="M813"/>
  <c r="Q813" s="1"/>
  <c r="M811"/>
  <c r="Q811" s="1"/>
  <c r="M809"/>
  <c r="Q809" s="1"/>
  <c r="M807"/>
  <c r="Q807" s="1"/>
  <c r="M805"/>
  <c r="Q805" s="1"/>
  <c r="M803"/>
  <c r="Q803" s="1"/>
  <c r="M801"/>
  <c r="Q801" s="1"/>
  <c r="M799"/>
  <c r="Q799" s="1"/>
  <c r="M797"/>
  <c r="Q797" s="1"/>
  <c r="M795"/>
  <c r="Q795" s="1"/>
  <c r="M793"/>
  <c r="Q793" s="1"/>
  <c r="M791"/>
  <c r="Q791" s="1"/>
  <c r="M789"/>
  <c r="Q789" s="1"/>
  <c r="M787"/>
  <c r="Q787" s="1"/>
  <c r="M785"/>
  <c r="Q785" s="1"/>
  <c r="M783"/>
  <c r="Q783" s="1"/>
  <c r="M781"/>
  <c r="Q781" s="1"/>
  <c r="M779"/>
  <c r="Q779" s="1"/>
  <c r="M777"/>
  <c r="Q777" s="1"/>
  <c r="M775"/>
  <c r="Q775" s="1"/>
  <c r="M773"/>
  <c r="Q773" s="1"/>
  <c r="M771"/>
  <c r="Q771" s="1"/>
  <c r="M769"/>
  <c r="Q769" s="1"/>
  <c r="M767"/>
  <c r="Q767" s="1"/>
  <c r="M765"/>
  <c r="Q765" s="1"/>
  <c r="M763"/>
  <c r="Q763" s="1"/>
  <c r="M761"/>
  <c r="Q761" s="1"/>
  <c r="M759"/>
  <c r="Q759" s="1"/>
  <c r="M757"/>
  <c r="Q757" s="1"/>
  <c r="M755"/>
  <c r="Q755" s="1"/>
  <c r="M753"/>
  <c r="Q753" s="1"/>
  <c r="M751"/>
  <c r="Q751" s="1"/>
  <c r="M749"/>
  <c r="Q749" s="1"/>
  <c r="M747"/>
  <c r="Q747" s="1"/>
  <c r="M745"/>
  <c r="Q745" s="1"/>
  <c r="M743"/>
  <c r="Q743" s="1"/>
  <c r="M741"/>
  <c r="Q741" s="1"/>
  <c r="M739"/>
  <c r="Q739" s="1"/>
  <c r="M737"/>
  <c r="Q737" s="1"/>
  <c r="M735"/>
  <c r="Q735" s="1"/>
  <c r="M733"/>
  <c r="Q733" s="1"/>
  <c r="M731"/>
  <c r="Q731" s="1"/>
  <c r="M729"/>
  <c r="Q729" s="1"/>
  <c r="M727"/>
  <c r="Q727" s="1"/>
  <c r="M725"/>
  <c r="Q725" s="1"/>
  <c r="M723"/>
  <c r="Q723" s="1"/>
  <c r="M721"/>
  <c r="Q721" s="1"/>
  <c r="M719"/>
  <c r="Q719" s="1"/>
  <c r="M717"/>
  <c r="Q717" s="1"/>
  <c r="M715"/>
  <c r="Q715" s="1"/>
  <c r="M713"/>
  <c r="Q713" s="1"/>
  <c r="M711"/>
  <c r="Q711" s="1"/>
  <c r="M709"/>
  <c r="Q709" s="1"/>
  <c r="M707"/>
  <c r="Q707" s="1"/>
  <c r="M705"/>
  <c r="Q705" s="1"/>
  <c r="M703"/>
  <c r="Q703" s="1"/>
  <c r="M701"/>
  <c r="Q701" s="1"/>
  <c r="M699"/>
  <c r="Q699" s="1"/>
  <c r="M697"/>
  <c r="Q697" s="1"/>
  <c r="M695"/>
  <c r="Q695" s="1"/>
  <c r="M693"/>
  <c r="Q693" s="1"/>
  <c r="M691"/>
  <c r="Q691" s="1"/>
  <c r="M689"/>
  <c r="Q689" s="1"/>
  <c r="M687"/>
  <c r="Q687" s="1"/>
  <c r="M685"/>
  <c r="Q685" s="1"/>
  <c r="M683"/>
  <c r="Q683" s="1"/>
  <c r="M681"/>
  <c r="Q681" s="1"/>
  <c r="M679"/>
  <c r="Q679" s="1"/>
  <c r="M677"/>
  <c r="Q677" s="1"/>
  <c r="M675"/>
  <c r="Q675" s="1"/>
  <c r="M673"/>
  <c r="Q673" s="1"/>
  <c r="M671"/>
  <c r="Q671" s="1"/>
  <c r="M669"/>
  <c r="Q669" s="1"/>
  <c r="M667"/>
  <c r="Q667" s="1"/>
  <c r="M665"/>
  <c r="Q665" s="1"/>
  <c r="M663"/>
  <c r="Q663" s="1"/>
  <c r="M661"/>
  <c r="Q661" s="1"/>
  <c r="M659"/>
  <c r="Q659" s="1"/>
  <c r="M657"/>
  <c r="Q657" s="1"/>
  <c r="M655"/>
  <c r="Q655" s="1"/>
  <c r="M653"/>
  <c r="Q653" s="1"/>
  <c r="M651"/>
  <c r="Q651" s="1"/>
  <c r="M649"/>
  <c r="Q649" s="1"/>
  <c r="M647"/>
  <c r="M645"/>
  <c r="Q645" s="1"/>
  <c r="M643"/>
  <c r="Q643" s="1"/>
  <c r="M641"/>
  <c r="Q641" s="1"/>
  <c r="M639"/>
  <c r="Q639" s="1"/>
  <c r="M637"/>
  <c r="Q637" s="1"/>
  <c r="M635"/>
  <c r="M633"/>
  <c r="Q633" s="1"/>
  <c r="M631"/>
  <c r="Q631" s="1"/>
  <c r="M629"/>
  <c r="Q629" s="1"/>
  <c r="M627"/>
  <c r="M625"/>
  <c r="Q625" s="1"/>
  <c r="M623"/>
  <c r="Q623" s="1"/>
  <c r="M621"/>
  <c r="Q621" s="1"/>
  <c r="M619"/>
  <c r="M617"/>
  <c r="Q617" s="1"/>
  <c r="M615"/>
  <c r="Q615" s="1"/>
  <c r="M613"/>
  <c r="Q613" s="1"/>
  <c r="M611"/>
  <c r="M609"/>
  <c r="Q609" s="1"/>
  <c r="M607"/>
  <c r="Q607" s="1"/>
  <c r="M605"/>
  <c r="Q605" s="1"/>
  <c r="M603"/>
  <c r="M601"/>
  <c r="Q601" s="1"/>
  <c r="M599"/>
  <c r="Q599" s="1"/>
  <c r="M597"/>
  <c r="Q597" s="1"/>
  <c r="M595"/>
  <c r="M593"/>
  <c r="Q593" s="1"/>
  <c r="M591"/>
  <c r="Q591" s="1"/>
  <c r="M589"/>
  <c r="Q589" s="1"/>
  <c r="M587"/>
  <c r="M585"/>
  <c r="Q585" s="1"/>
  <c r="M583"/>
  <c r="Q583" s="1"/>
  <c r="M581"/>
  <c r="Q581" s="1"/>
  <c r="M579"/>
  <c r="M577"/>
  <c r="Q577" s="1"/>
  <c r="M575"/>
  <c r="Q575" s="1"/>
  <c r="M573"/>
  <c r="Q573" s="1"/>
  <c r="M571"/>
  <c r="M569"/>
  <c r="Q569" s="1"/>
  <c r="M567"/>
  <c r="Q567" s="1"/>
  <c r="M565"/>
  <c r="Q565" s="1"/>
  <c r="M563"/>
  <c r="M561"/>
  <c r="Q561" s="1"/>
  <c r="M559"/>
  <c r="Q559" s="1"/>
  <c r="M557"/>
  <c r="Q557" s="1"/>
  <c r="T544"/>
  <c r="N969"/>
  <c r="P969"/>
  <c r="N967"/>
  <c r="T967" s="1"/>
  <c r="P967"/>
  <c r="N965"/>
  <c r="R965" s="1"/>
  <c r="P965"/>
  <c r="N963"/>
  <c r="T963" s="1"/>
  <c r="P961"/>
  <c r="N959"/>
  <c r="P959"/>
  <c r="N957"/>
  <c r="R957" s="1"/>
  <c r="P957"/>
  <c r="N953"/>
  <c r="R953" s="1"/>
  <c r="P953"/>
  <c r="N951"/>
  <c r="T951" s="1"/>
  <c r="P951"/>
  <c r="N949"/>
  <c r="R949" s="1"/>
  <c r="P949"/>
  <c r="N947"/>
  <c r="T947" s="1"/>
  <c r="N945"/>
  <c r="P945"/>
  <c r="N943"/>
  <c r="P943"/>
  <c r="P941"/>
  <c r="P939"/>
  <c r="N937"/>
  <c r="R937" s="1"/>
  <c r="P937"/>
  <c r="N935"/>
  <c r="P935"/>
  <c r="N933"/>
  <c r="R933" s="1"/>
  <c r="P933"/>
  <c r="N929"/>
  <c r="P929"/>
  <c r="N927"/>
  <c r="T927" s="1"/>
  <c r="P927"/>
  <c r="N925"/>
  <c r="R925" s="1"/>
  <c r="P925"/>
  <c r="N923"/>
  <c r="T923" s="1"/>
  <c r="P923"/>
  <c r="L555"/>
  <c r="N554"/>
  <c r="R554" s="1"/>
  <c r="P554"/>
  <c r="L551"/>
  <c r="N550"/>
  <c r="P550"/>
  <c r="L547"/>
  <c r="N546"/>
  <c r="T546" s="1"/>
  <c r="P546"/>
  <c r="L543"/>
  <c r="N542"/>
  <c r="T542" s="1"/>
  <c r="P542"/>
  <c r="L539"/>
  <c r="N538"/>
  <c r="R538" s="1"/>
  <c r="P538"/>
  <c r="L535"/>
  <c r="N534"/>
  <c r="P534"/>
  <c r="L531"/>
  <c r="N530"/>
  <c r="T530" s="1"/>
  <c r="P530"/>
  <c r="L527"/>
  <c r="N526"/>
  <c r="P526"/>
  <c r="L523"/>
  <c r="N522"/>
  <c r="P522"/>
  <c r="L519"/>
  <c r="N518"/>
  <c r="P518"/>
  <c r="L515"/>
  <c r="T965"/>
  <c r="R552"/>
  <c r="R544"/>
  <c r="R528"/>
  <c r="R524"/>
  <c r="R520"/>
  <c r="P512"/>
  <c r="N512"/>
  <c r="P510"/>
  <c r="N510"/>
  <c r="T510" s="1"/>
  <c r="Q509"/>
  <c r="P508"/>
  <c r="N508"/>
  <c r="P506"/>
  <c r="N506"/>
  <c r="P504"/>
  <c r="N504"/>
  <c r="P502"/>
  <c r="N502"/>
  <c r="T502" s="1"/>
  <c r="P500"/>
  <c r="N500"/>
  <c r="Q499"/>
  <c r="P498"/>
  <c r="N498"/>
  <c r="P496"/>
  <c r="N496"/>
  <c r="P494"/>
  <c r="N494"/>
  <c r="P492"/>
  <c r="N492"/>
  <c r="Q491"/>
  <c r="P490"/>
  <c r="N490"/>
  <c r="P488"/>
  <c r="N488"/>
  <c r="Q487"/>
  <c r="P486"/>
  <c r="N486"/>
  <c r="P484"/>
  <c r="N484"/>
  <c r="Q483"/>
  <c r="P482"/>
  <c r="N482"/>
  <c r="P480"/>
  <c r="N480"/>
  <c r="Q479"/>
  <c r="P478"/>
  <c r="N478"/>
  <c r="P476"/>
  <c r="N476"/>
  <c r="Q475"/>
  <c r="P474"/>
  <c r="N474"/>
  <c r="P472"/>
  <c r="N472"/>
  <c r="Q471"/>
  <c r="P470"/>
  <c r="N470"/>
  <c r="P468"/>
  <c r="N468"/>
  <c r="Q467"/>
  <c r="P466"/>
  <c r="N466"/>
  <c r="P464"/>
  <c r="N464"/>
  <c r="P462"/>
  <c r="N462"/>
  <c r="P460"/>
  <c r="N460"/>
  <c r="P458"/>
  <c r="N458"/>
  <c r="P456"/>
  <c r="N456"/>
  <c r="P454"/>
  <c r="N454"/>
  <c r="P452"/>
  <c r="N452"/>
  <c r="P450"/>
  <c r="N450"/>
  <c r="P448"/>
  <c r="N448"/>
  <c r="P446"/>
  <c r="N446"/>
  <c r="P444"/>
  <c r="N444"/>
  <c r="P442"/>
  <c r="N442"/>
  <c r="P440"/>
  <c r="N440"/>
  <c r="P438"/>
  <c r="N438"/>
  <c r="P436"/>
  <c r="N436"/>
  <c r="P434"/>
  <c r="N434"/>
  <c r="P432"/>
  <c r="N432"/>
  <c r="P430"/>
  <c r="N430"/>
  <c r="P428"/>
  <c r="N428"/>
  <c r="P426"/>
  <c r="N426"/>
  <c r="P424"/>
  <c r="N424"/>
  <c r="P422"/>
  <c r="N422"/>
  <c r="P420"/>
  <c r="N420"/>
  <c r="P418"/>
  <c r="N418"/>
  <c r="P416"/>
  <c r="N416"/>
  <c r="P414"/>
  <c r="N414"/>
  <c r="P412"/>
  <c r="N412"/>
  <c r="P410"/>
  <c r="N410"/>
  <c r="P408"/>
  <c r="N408"/>
  <c r="P406"/>
  <c r="N406"/>
  <c r="P404"/>
  <c r="N404"/>
  <c r="P402"/>
  <c r="N402"/>
  <c r="P400"/>
  <c r="N400"/>
  <c r="P398"/>
  <c r="N398"/>
  <c r="P396"/>
  <c r="N396"/>
  <c r="P394"/>
  <c r="N394"/>
  <c r="P392"/>
  <c r="N392"/>
  <c r="P390"/>
  <c r="N390"/>
  <c r="P388"/>
  <c r="N388"/>
  <c r="P386"/>
  <c r="N386"/>
  <c r="P384"/>
  <c r="N384"/>
  <c r="P382"/>
  <c r="N382"/>
  <c r="L380"/>
  <c r="L378"/>
  <c r="L376"/>
  <c r="L374"/>
  <c r="L372"/>
  <c r="L370"/>
  <c r="L368"/>
  <c r="L366"/>
  <c r="L364"/>
  <c r="L362"/>
  <c r="L360"/>
  <c r="L358"/>
  <c r="N379"/>
  <c r="T379" s="1"/>
  <c r="P379"/>
  <c r="N377"/>
  <c r="R377" s="1"/>
  <c r="P377"/>
  <c r="N375"/>
  <c r="T375" s="1"/>
  <c r="P375"/>
  <c r="N373"/>
  <c r="P373"/>
  <c r="N371"/>
  <c r="P371"/>
  <c r="N369"/>
  <c r="R369" s="1"/>
  <c r="P369"/>
  <c r="N367"/>
  <c r="T367" s="1"/>
  <c r="P367"/>
  <c r="N365"/>
  <c r="P365"/>
  <c r="N363"/>
  <c r="P363"/>
  <c r="N361"/>
  <c r="R361" s="1"/>
  <c r="P361"/>
  <c r="N359"/>
  <c r="P359"/>
  <c r="P357"/>
  <c r="N357"/>
  <c r="T357" s="1"/>
  <c r="P355"/>
  <c r="N355"/>
  <c r="P353"/>
  <c r="N353"/>
  <c r="T353" s="1"/>
  <c r="P351"/>
  <c r="N351"/>
  <c r="R351" s="1"/>
  <c r="P349"/>
  <c r="N349"/>
  <c r="T349" s="1"/>
  <c r="P347"/>
  <c r="N347"/>
  <c r="P345"/>
  <c r="N345"/>
  <c r="T345" s="1"/>
  <c r="P343"/>
  <c r="N343"/>
  <c r="R343" s="1"/>
  <c r="P341"/>
  <c r="N341"/>
  <c r="T341" s="1"/>
  <c r="P339"/>
  <c r="N339"/>
  <c r="P337"/>
  <c r="N337"/>
  <c r="T337" s="1"/>
  <c r="P335"/>
  <c r="N335"/>
  <c r="R335" s="1"/>
  <c r="P333"/>
  <c r="N333"/>
  <c r="T333" s="1"/>
  <c r="P331"/>
  <c r="N331"/>
  <c r="P329"/>
  <c r="N329"/>
  <c r="T329" s="1"/>
  <c r="P327"/>
  <c r="N327"/>
  <c r="R327" s="1"/>
  <c r="P325"/>
  <c r="N325"/>
  <c r="T325" s="1"/>
  <c r="P323"/>
  <c r="N323"/>
  <c r="P321"/>
  <c r="N321"/>
  <c r="T321" s="1"/>
  <c r="P319"/>
  <c r="N319"/>
  <c r="R319" s="1"/>
  <c r="P317"/>
  <c r="N317"/>
  <c r="T317" s="1"/>
  <c r="P315"/>
  <c r="N315"/>
  <c r="Q314"/>
  <c r="P313"/>
  <c r="N313"/>
  <c r="T313" s="1"/>
  <c r="P311"/>
  <c r="N311"/>
  <c r="R311" s="1"/>
  <c r="P309"/>
  <c r="N309"/>
  <c r="T309" s="1"/>
  <c r="P307"/>
  <c r="N307"/>
  <c r="P305"/>
  <c r="N305"/>
  <c r="T305" s="1"/>
  <c r="P303"/>
  <c r="N303"/>
  <c r="R303" s="1"/>
  <c r="P301"/>
  <c r="N301"/>
  <c r="T301" s="1"/>
  <c r="P299"/>
  <c r="N299"/>
  <c r="P297"/>
  <c r="N297"/>
  <c r="T297" s="1"/>
  <c r="P295"/>
  <c r="N295"/>
  <c r="R295" s="1"/>
  <c r="P293"/>
  <c r="N293"/>
  <c r="T293" s="1"/>
  <c r="P291"/>
  <c r="N291"/>
  <c r="P289"/>
  <c r="N289"/>
  <c r="T289" s="1"/>
  <c r="P287"/>
  <c r="N287"/>
  <c r="R287" s="1"/>
  <c r="P285"/>
  <c r="N285"/>
  <c r="T285" s="1"/>
  <c r="P283"/>
  <c r="N283"/>
  <c r="P281"/>
  <c r="N281"/>
  <c r="T281" s="1"/>
  <c r="P279"/>
  <c r="N279"/>
  <c r="R279" s="1"/>
  <c r="P277"/>
  <c r="N277"/>
  <c r="T277" s="1"/>
  <c r="P275"/>
  <c r="N275"/>
  <c r="P273"/>
  <c r="N273"/>
  <c r="T273" s="1"/>
  <c r="P271"/>
  <c r="N271"/>
  <c r="R271" s="1"/>
  <c r="P269"/>
  <c r="N269"/>
  <c r="T269" s="1"/>
  <c r="P267"/>
  <c r="N267"/>
  <c r="P265"/>
  <c r="N265"/>
  <c r="T265" s="1"/>
  <c r="P263"/>
  <c r="N263"/>
  <c r="R263" s="1"/>
  <c r="P261"/>
  <c r="N261"/>
  <c r="T261" s="1"/>
  <c r="P259"/>
  <c r="N259"/>
  <c r="P257"/>
  <c r="N257"/>
  <c r="T257" s="1"/>
  <c r="P255"/>
  <c r="N255"/>
  <c r="R255" s="1"/>
  <c r="P253"/>
  <c r="N253"/>
  <c r="T253" s="1"/>
  <c r="P251"/>
  <c r="N251"/>
  <c r="P249"/>
  <c r="N249"/>
  <c r="T249" s="1"/>
  <c r="Q248"/>
  <c r="P247"/>
  <c r="N247"/>
  <c r="R247" s="1"/>
  <c r="L246"/>
  <c r="L244"/>
  <c r="L242"/>
  <c r="L240"/>
  <c r="L238"/>
  <c r="L236"/>
  <c r="L234"/>
  <c r="N245"/>
  <c r="R245" s="1"/>
  <c r="P245"/>
  <c r="N243"/>
  <c r="P243"/>
  <c r="N241"/>
  <c r="R241" s="1"/>
  <c r="P241"/>
  <c r="N239"/>
  <c r="R239" s="1"/>
  <c r="P239"/>
  <c r="N237"/>
  <c r="R237" s="1"/>
  <c r="P237"/>
  <c r="N235"/>
  <c r="R235" s="1"/>
  <c r="P235"/>
  <c r="T245"/>
  <c r="P233"/>
  <c r="N233"/>
  <c r="T233" s="1"/>
  <c r="P231"/>
  <c r="N231"/>
  <c r="R231" s="1"/>
  <c r="P229"/>
  <c r="N229"/>
  <c r="Q228"/>
  <c r="P227"/>
  <c r="N227"/>
  <c r="R227" s="1"/>
  <c r="P225"/>
  <c r="N225"/>
  <c r="T225" s="1"/>
  <c r="P223"/>
  <c r="N223"/>
  <c r="R223" s="1"/>
  <c r="P221"/>
  <c r="N221"/>
  <c r="T221" s="1"/>
  <c r="P219"/>
  <c r="N219"/>
  <c r="R219" s="1"/>
  <c r="P217"/>
  <c r="N217"/>
  <c r="P215"/>
  <c r="N215"/>
  <c r="R215" s="1"/>
  <c r="P213"/>
  <c r="N213"/>
  <c r="T213" s="1"/>
  <c r="P211"/>
  <c r="N211"/>
  <c r="R211" s="1"/>
  <c r="P209"/>
  <c r="N209"/>
  <c r="P207"/>
  <c r="N207"/>
  <c r="R207" s="1"/>
  <c r="P205"/>
  <c r="N205"/>
  <c r="T205" s="1"/>
  <c r="P203"/>
  <c r="N203"/>
  <c r="R203" s="1"/>
  <c r="P201"/>
  <c r="N201"/>
  <c r="P199"/>
  <c r="N199"/>
  <c r="R199" s="1"/>
  <c r="P197"/>
  <c r="N197"/>
  <c r="T197" s="1"/>
  <c r="P195"/>
  <c r="N195"/>
  <c r="R195" s="1"/>
  <c r="P193"/>
  <c r="N193"/>
  <c r="P191"/>
  <c r="N191"/>
  <c r="R191" s="1"/>
  <c r="Q190"/>
  <c r="P189"/>
  <c r="N189"/>
  <c r="T189" s="1"/>
  <c r="P187"/>
  <c r="N187"/>
  <c r="R187" s="1"/>
  <c r="P185"/>
  <c r="N185"/>
  <c r="P183"/>
  <c r="N183"/>
  <c r="R183" s="1"/>
  <c r="P181"/>
  <c r="N181"/>
  <c r="T181" s="1"/>
  <c r="P179"/>
  <c r="N179"/>
  <c r="R179" s="1"/>
  <c r="P177"/>
  <c r="N177"/>
  <c r="T177" s="1"/>
  <c r="P175"/>
  <c r="N175"/>
  <c r="R175" s="1"/>
  <c r="P173"/>
  <c r="N173"/>
  <c r="T173" s="1"/>
  <c r="P171"/>
  <c r="N171"/>
  <c r="R171" s="1"/>
  <c r="P169"/>
  <c r="N169"/>
  <c r="P167"/>
  <c r="N167"/>
  <c r="R167" s="1"/>
  <c r="P165"/>
  <c r="N165"/>
  <c r="P163"/>
  <c r="N163"/>
  <c r="R163" s="1"/>
  <c r="P161"/>
  <c r="N161"/>
  <c r="P159"/>
  <c r="N159"/>
  <c r="R159" s="1"/>
  <c r="P157"/>
  <c r="N157"/>
  <c r="L154"/>
  <c r="L152"/>
  <c r="L150"/>
  <c r="L148"/>
  <c r="N155"/>
  <c r="R155" s="1"/>
  <c r="P155"/>
  <c r="N153"/>
  <c r="R153" s="1"/>
  <c r="P153"/>
  <c r="N151"/>
  <c r="R151" s="1"/>
  <c r="P151"/>
  <c r="N149"/>
  <c r="R149" s="1"/>
  <c r="P149"/>
  <c r="P147"/>
  <c r="N147"/>
  <c r="T147" s="1"/>
  <c r="P145"/>
  <c r="N145"/>
  <c r="R145" s="1"/>
  <c r="P143"/>
  <c r="N143"/>
  <c r="T143" s="1"/>
  <c r="P141"/>
  <c r="N141"/>
  <c r="R141" s="1"/>
  <c r="P139"/>
  <c r="N139"/>
  <c r="T139" s="1"/>
  <c r="P137"/>
  <c r="N137"/>
  <c r="R137" s="1"/>
  <c r="P135"/>
  <c r="N135"/>
  <c r="T135" s="1"/>
  <c r="P133"/>
  <c r="N133"/>
  <c r="R133" s="1"/>
  <c r="P131"/>
  <c r="N131"/>
  <c r="T131" s="1"/>
  <c r="P129"/>
  <c r="N129"/>
  <c r="R129" s="1"/>
  <c r="P127"/>
  <c r="N127"/>
  <c r="T127" s="1"/>
  <c r="P125"/>
  <c r="N125"/>
  <c r="R125" s="1"/>
  <c r="P123"/>
  <c r="N123"/>
  <c r="T123" s="1"/>
  <c r="Q122"/>
  <c r="P121"/>
  <c r="N121"/>
  <c r="R121" s="1"/>
  <c r="P119"/>
  <c r="N119"/>
  <c r="T119" s="1"/>
  <c r="P117"/>
  <c r="N117"/>
  <c r="R117" s="1"/>
  <c r="P115"/>
  <c r="N115"/>
  <c r="T115" s="1"/>
  <c r="P113"/>
  <c r="N113"/>
  <c r="R113" s="1"/>
  <c r="L110"/>
  <c r="L108"/>
  <c r="L106"/>
  <c r="N111"/>
  <c r="T111" s="1"/>
  <c r="P111"/>
  <c r="N109"/>
  <c r="R109" s="1"/>
  <c r="P109"/>
  <c r="N107"/>
  <c r="T107" s="1"/>
  <c r="P107"/>
  <c r="N105"/>
  <c r="R105" s="1"/>
  <c r="P105"/>
  <c r="N64"/>
  <c r="P64"/>
  <c r="N62"/>
  <c r="P62"/>
  <c r="P103"/>
  <c r="N103"/>
  <c r="P101"/>
  <c r="N101"/>
  <c r="T101" s="1"/>
  <c r="P99"/>
  <c r="N99"/>
  <c r="P97"/>
  <c r="N97"/>
  <c r="R97" s="1"/>
  <c r="Q96"/>
  <c r="P95"/>
  <c r="N95"/>
  <c r="P93"/>
  <c r="N93"/>
  <c r="R93" s="1"/>
  <c r="P91"/>
  <c r="N91"/>
  <c r="P89"/>
  <c r="N89"/>
  <c r="R89" s="1"/>
  <c r="P87"/>
  <c r="N87"/>
  <c r="P85"/>
  <c r="N85"/>
  <c r="T85" s="1"/>
  <c r="P83"/>
  <c r="N83"/>
  <c r="P81"/>
  <c r="N81"/>
  <c r="R81" s="1"/>
  <c r="P79"/>
  <c r="N79"/>
  <c r="P77"/>
  <c r="N77"/>
  <c r="R77" s="1"/>
  <c r="P75"/>
  <c r="N75"/>
  <c r="P73"/>
  <c r="N73"/>
  <c r="R73" s="1"/>
  <c r="P71"/>
  <c r="N71"/>
  <c r="P69"/>
  <c r="N69"/>
  <c r="R69" s="1"/>
  <c r="P67"/>
  <c r="N67"/>
  <c r="P65"/>
  <c r="N65"/>
  <c r="R65" s="1"/>
  <c r="N43"/>
  <c r="R43" s="1"/>
  <c r="P43"/>
  <c r="N41"/>
  <c r="P41"/>
  <c r="N39"/>
  <c r="R39" s="1"/>
  <c r="P39"/>
  <c r="P60"/>
  <c r="N60"/>
  <c r="R60" s="1"/>
  <c r="P58"/>
  <c r="N58"/>
  <c r="T58" s="1"/>
  <c r="P56"/>
  <c r="N56"/>
  <c r="P54"/>
  <c r="N54"/>
  <c r="P52"/>
  <c r="N52"/>
  <c r="R52" s="1"/>
  <c r="P50"/>
  <c r="N50"/>
  <c r="T50" s="1"/>
  <c r="P48"/>
  <c r="N48"/>
  <c r="P46"/>
  <c r="N46"/>
  <c r="P44"/>
  <c r="N44"/>
  <c r="R44" s="1"/>
  <c r="T43"/>
  <c r="N19"/>
  <c r="P19"/>
  <c r="P37"/>
  <c r="N37"/>
  <c r="P35"/>
  <c r="N35"/>
  <c r="P33"/>
  <c r="N33"/>
  <c r="P31"/>
  <c r="N31"/>
  <c r="T31" s="1"/>
  <c r="P29"/>
  <c r="N29"/>
  <c r="P27"/>
  <c r="N27"/>
  <c r="T27" s="1"/>
  <c r="P25"/>
  <c r="N25"/>
  <c r="P23"/>
  <c r="N23"/>
  <c r="T23" s="1"/>
  <c r="P21"/>
  <c r="N21"/>
  <c r="L20"/>
  <c r="K3" i="3"/>
  <c r="D4"/>
  <c r="I2" i="11" l="1"/>
  <c r="J2"/>
  <c r="L2" s="1"/>
  <c r="N2" s="1"/>
  <c r="I3" i="8" s="1"/>
  <c r="G11" i="9"/>
  <c r="D12" i="8" s="1"/>
  <c r="D5" i="9"/>
  <c r="F6" i="8" s="1"/>
  <c r="D9" i="9"/>
  <c r="F10" i="8" s="1"/>
  <c r="I988" i="11"/>
  <c r="I990"/>
  <c r="J989"/>
  <c r="I985"/>
  <c r="I986"/>
  <c r="I998"/>
  <c r="I987"/>
  <c r="J982"/>
  <c r="I982"/>
  <c r="G10" i="9"/>
  <c r="E11" i="8" s="1"/>
  <c r="D8" i="9"/>
  <c r="F9" i="8" s="1"/>
  <c r="D10" i="9"/>
  <c r="F11" i="8" s="1"/>
  <c r="I996" i="11"/>
  <c r="J998"/>
  <c r="I997"/>
  <c r="G3" i="9"/>
  <c r="D4" i="8" s="1"/>
  <c r="D3" i="9"/>
  <c r="F4" i="8" s="1"/>
  <c r="J980" i="11"/>
  <c r="K2"/>
  <c r="M2" s="1"/>
  <c r="H3" i="8" s="1"/>
  <c r="L8" i="11"/>
  <c r="N8" s="1"/>
  <c r="I9" i="8" s="1"/>
  <c r="K8" i="11"/>
  <c r="M8" s="1"/>
  <c r="H9" i="8" s="1"/>
  <c r="L11" i="11"/>
  <c r="N11" s="1"/>
  <c r="I12" i="8" s="1"/>
  <c r="K11" i="11"/>
  <c r="M11" s="1"/>
  <c r="H12" i="8" s="1"/>
  <c r="K6" i="11"/>
  <c r="M6" s="1"/>
  <c r="H7" i="8" s="1"/>
  <c r="L6" i="11"/>
  <c r="N6" s="1"/>
  <c r="I7" i="8" s="1"/>
  <c r="L4" i="11"/>
  <c r="N4" s="1"/>
  <c r="I5" i="8" s="1"/>
  <c r="K4" i="11"/>
  <c r="M4" s="1"/>
  <c r="H5" i="8" s="1"/>
  <c r="L10" i="11"/>
  <c r="N10" s="1"/>
  <c r="I11" i="8" s="1"/>
  <c r="K10" i="11"/>
  <c r="M10" s="1"/>
  <c r="H11" i="8" s="1"/>
  <c r="K9" i="11"/>
  <c r="M9" s="1"/>
  <c r="H10" i="8" s="1"/>
  <c r="L9" i="11"/>
  <c r="N9" s="1"/>
  <c r="I10" i="8" s="1"/>
  <c r="L7" i="11"/>
  <c r="N7" s="1"/>
  <c r="I8" i="8" s="1"/>
  <c r="K7" i="11"/>
  <c r="M7" s="1"/>
  <c r="H8" i="8" s="1"/>
  <c r="I980" i="11"/>
  <c r="G7" i="9"/>
  <c r="E8" i="8" s="1"/>
  <c r="D7" i="9"/>
  <c r="F8" i="8" s="1"/>
  <c r="T151" i="4"/>
  <c r="T528"/>
  <c r="H3" i="3"/>
  <c r="J3"/>
  <c r="I3"/>
  <c r="E7" i="8"/>
  <c r="D7"/>
  <c r="E12"/>
  <c r="E4"/>
  <c r="T48" i="4"/>
  <c r="T54"/>
  <c r="T56"/>
  <c r="T470"/>
  <c r="T478"/>
  <c r="T486"/>
  <c r="T494"/>
  <c r="T526"/>
  <c r="T935"/>
  <c r="T943"/>
  <c r="N955"/>
  <c r="T955" s="1"/>
  <c r="T959"/>
  <c r="N961"/>
  <c r="R961" s="1"/>
  <c r="T536"/>
  <c r="Q78"/>
  <c r="Q170"/>
  <c r="Q210"/>
  <c r="Q282"/>
  <c r="Q306"/>
  <c r="Q326"/>
  <c r="Q342"/>
  <c r="Q385"/>
  <c r="Q401"/>
  <c r="Q433"/>
  <c r="Q449"/>
  <c r="G7" i="5"/>
  <c r="J8" i="2" s="1"/>
  <c r="F7" i="5"/>
  <c r="D3" i="8"/>
  <c r="E3"/>
  <c r="D2" i="9"/>
  <c r="F3" i="8" s="1"/>
  <c r="E3" i="5"/>
  <c r="F3" i="3"/>
  <c r="G6" i="5"/>
  <c r="J7" i="2" s="1"/>
  <c r="F3" i="5"/>
  <c r="I4" i="2" s="1"/>
  <c r="F9" i="5"/>
  <c r="I6"/>
  <c r="G7" i="2" s="1"/>
  <c r="G9" i="5"/>
  <c r="G3"/>
  <c r="J4" i="2" s="1"/>
  <c r="F6" i="5"/>
  <c r="I7" i="2" s="1"/>
  <c r="I9" i="5"/>
  <c r="G10" i="2" s="1"/>
  <c r="G8" i="9"/>
  <c r="G4"/>
  <c r="G9"/>
  <c r="G5"/>
  <c r="J10" i="2"/>
  <c r="J12"/>
  <c r="I8"/>
  <c r="J5"/>
  <c r="H9"/>
  <c r="H7"/>
  <c r="G5"/>
  <c r="H5"/>
  <c r="H8"/>
  <c r="J9"/>
  <c r="H4"/>
  <c r="I9"/>
  <c r="H10"/>
  <c r="Q86" i="4"/>
  <c r="Q102"/>
  <c r="Q112"/>
  <c r="Q294"/>
  <c r="T33"/>
  <c r="T37"/>
  <c r="Q138"/>
  <c r="T161"/>
  <c r="T165"/>
  <c r="T169"/>
  <c r="T201"/>
  <c r="T209"/>
  <c r="T243"/>
  <c r="T339"/>
  <c r="Q8"/>
  <c r="Q47"/>
  <c r="Q55"/>
  <c r="Q59"/>
  <c r="Q461"/>
  <c r="Q178"/>
  <c r="Q202"/>
  <c r="I23" i="5"/>
  <c r="I31"/>
  <c r="G32" i="2" s="1"/>
  <c r="I39" i="5"/>
  <c r="I47"/>
  <c r="G48" i="2" s="1"/>
  <c r="I55" i="5"/>
  <c r="I63"/>
  <c r="G64" i="2" s="1"/>
  <c r="I71" i="5"/>
  <c r="I79"/>
  <c r="G80" i="2" s="1"/>
  <c r="I87" i="5"/>
  <c r="I95"/>
  <c r="G96" i="2" s="1"/>
  <c r="I103" i="5"/>
  <c r="E23"/>
  <c r="H24" i="2" s="1"/>
  <c r="E39" i="5"/>
  <c r="H40" i="2" s="1"/>
  <c r="E51" i="5"/>
  <c r="H52" i="2" s="1"/>
  <c r="E59" i="5"/>
  <c r="H60" i="2" s="1"/>
  <c r="E67" i="5"/>
  <c r="H68" i="2" s="1"/>
  <c r="E75" i="5"/>
  <c r="H76" i="2" s="1"/>
  <c r="E83" i="5"/>
  <c r="H84" i="2" s="1"/>
  <c r="E91" i="5"/>
  <c r="H92" i="2" s="1"/>
  <c r="E99" i="5"/>
  <c r="H100" i="2" s="1"/>
  <c r="E107" i="5"/>
  <c r="H108" i="2" s="1"/>
  <c r="F21" i="5"/>
  <c r="I22" i="2" s="1"/>
  <c r="I21" i="5"/>
  <c r="F25"/>
  <c r="I26" i="2" s="1"/>
  <c r="I25" i="5"/>
  <c r="F27"/>
  <c r="I28" i="2" s="1"/>
  <c r="E27" i="5"/>
  <c r="H28" i="2" s="1"/>
  <c r="F29" i="5"/>
  <c r="I30" i="2" s="1"/>
  <c r="I29" i="5"/>
  <c r="F33"/>
  <c r="I34" i="2" s="1"/>
  <c r="I33" i="5"/>
  <c r="F35"/>
  <c r="I36" i="2" s="1"/>
  <c r="E35" i="5"/>
  <c r="H36" i="2" s="1"/>
  <c r="F37" i="5"/>
  <c r="I38" i="2" s="1"/>
  <c r="I37" i="5"/>
  <c r="F41"/>
  <c r="I42" i="2" s="1"/>
  <c r="I41" i="5"/>
  <c r="F43"/>
  <c r="I44" i="2" s="1"/>
  <c r="E43" i="5"/>
  <c r="H44" i="2" s="1"/>
  <c r="F45" i="5"/>
  <c r="I46" i="2" s="1"/>
  <c r="I45" i="5"/>
  <c r="F49"/>
  <c r="I50" i="2" s="1"/>
  <c r="E49" i="5"/>
  <c r="H50" i="2" s="1"/>
  <c r="I49" i="5"/>
  <c r="G50" i="2" s="1"/>
  <c r="F53" i="5"/>
  <c r="I54" i="2" s="1"/>
  <c r="E53" i="5"/>
  <c r="H54" i="2" s="1"/>
  <c r="I53" i="5"/>
  <c r="F57"/>
  <c r="I58" i="2" s="1"/>
  <c r="E57" i="5"/>
  <c r="H58" i="2" s="1"/>
  <c r="I57" i="5"/>
  <c r="G58" i="2" s="1"/>
  <c r="F61" i="5"/>
  <c r="I62" i="2" s="1"/>
  <c r="E61" i="5"/>
  <c r="H62" i="2" s="1"/>
  <c r="I61" i="5"/>
  <c r="F65"/>
  <c r="I66" i="2" s="1"/>
  <c r="E65" i="5"/>
  <c r="H66" i="2" s="1"/>
  <c r="I65" i="5"/>
  <c r="G66" i="2" s="1"/>
  <c r="F69" i="5"/>
  <c r="I70" i="2" s="1"/>
  <c r="E69" i="5"/>
  <c r="H70" i="2" s="1"/>
  <c r="I69" i="5"/>
  <c r="F73"/>
  <c r="I74" i="2" s="1"/>
  <c r="E73" i="5"/>
  <c r="H74" i="2" s="1"/>
  <c r="I73" i="5"/>
  <c r="G74" i="2" s="1"/>
  <c r="F77" i="5"/>
  <c r="I78" i="2" s="1"/>
  <c r="E77" i="5"/>
  <c r="H78" i="2" s="1"/>
  <c r="I77" i="5"/>
  <c r="F81"/>
  <c r="I82" i="2" s="1"/>
  <c r="E81" i="5"/>
  <c r="H82" i="2" s="1"/>
  <c r="I81" i="5"/>
  <c r="G82" i="2" s="1"/>
  <c r="F85" i="5"/>
  <c r="I86" i="2" s="1"/>
  <c r="E85" i="5"/>
  <c r="H86" i="2" s="1"/>
  <c r="I85" i="5"/>
  <c r="F89"/>
  <c r="I90" i="2" s="1"/>
  <c r="E89" i="5"/>
  <c r="H90" i="2" s="1"/>
  <c r="I89" i="5"/>
  <c r="G90" i="2" s="1"/>
  <c r="F93" i="5"/>
  <c r="I94" i="2" s="1"/>
  <c r="E93" i="5"/>
  <c r="H94" i="2" s="1"/>
  <c r="I93" i="5"/>
  <c r="F97"/>
  <c r="I98" i="2" s="1"/>
  <c r="E97" i="5"/>
  <c r="H98" i="2" s="1"/>
  <c r="I97" i="5"/>
  <c r="G98" i="2" s="1"/>
  <c r="F101" i="5"/>
  <c r="I102" i="2" s="1"/>
  <c r="E101" i="5"/>
  <c r="H102" i="2" s="1"/>
  <c r="I101" i="5"/>
  <c r="F105"/>
  <c r="I106" i="2" s="1"/>
  <c r="E105" i="5"/>
  <c r="H106" i="2" s="1"/>
  <c r="I105" i="5"/>
  <c r="E106" i="2" s="1"/>
  <c r="G144" i="5"/>
  <c r="J145" i="2" s="1"/>
  <c r="E144" i="5"/>
  <c r="H145" i="2" s="1"/>
  <c r="F454" i="5"/>
  <c r="I455" i="2" s="1"/>
  <c r="I454" i="5"/>
  <c r="E455" i="2" s="1"/>
  <c r="F458" i="5"/>
  <c r="I459" i="2" s="1"/>
  <c r="E458" i="5"/>
  <c r="H459" i="2" s="1"/>
  <c r="F462" i="5"/>
  <c r="I463" i="2" s="1"/>
  <c r="I462" i="5"/>
  <c r="F463" i="2" s="1"/>
  <c r="E4"/>
  <c r="G4"/>
  <c r="Q51" i="4"/>
  <c r="Q116"/>
  <c r="Q120"/>
  <c r="Q124"/>
  <c r="Q128"/>
  <c r="Q132"/>
  <c r="Q136"/>
  <c r="Q140"/>
  <c r="Q94"/>
  <c r="Q214"/>
  <c r="Q338"/>
  <c r="Q346"/>
  <c r="Q354"/>
  <c r="I373" i="5"/>
  <c r="G374" i="2" s="1"/>
  <c r="I381" i="5"/>
  <c r="I389"/>
  <c r="G390" i="2" s="1"/>
  <c r="I397" i="5"/>
  <c r="I405"/>
  <c r="G406" i="2" s="1"/>
  <c r="I413" i="5"/>
  <c r="I421"/>
  <c r="G422" i="2" s="1"/>
  <c r="I429" i="5"/>
  <c r="I437"/>
  <c r="G438" i="2" s="1"/>
  <c r="I445" i="5"/>
  <c r="F4"/>
  <c r="I145"/>
  <c r="I149"/>
  <c r="G150" i="2" s="1"/>
  <c r="I153" i="5"/>
  <c r="I157"/>
  <c r="G158" i="2" s="1"/>
  <c r="I161" i="5"/>
  <c r="I165"/>
  <c r="G166" i="2" s="1"/>
  <c r="I169" i="5"/>
  <c r="I173"/>
  <c r="G174" i="2" s="1"/>
  <c r="I177" i="5"/>
  <c r="I181"/>
  <c r="G182" i="2" s="1"/>
  <c r="I185" i="5"/>
  <c r="I189"/>
  <c r="G190" i="2" s="1"/>
  <c r="I193" i="5"/>
  <c r="I197"/>
  <c r="G198" i="2" s="1"/>
  <c r="I201" i="5"/>
  <c r="I205"/>
  <c r="G206" i="2" s="1"/>
  <c r="I209" i="5"/>
  <c r="I213"/>
  <c r="G214" i="2" s="1"/>
  <c r="I217" i="5"/>
  <c r="I221"/>
  <c r="G222" i="2" s="1"/>
  <c r="I225" i="5"/>
  <c r="I229"/>
  <c r="G230" i="2" s="1"/>
  <c r="I233" i="5"/>
  <c r="I237"/>
  <c r="G238" i="2" s="1"/>
  <c r="I241" i="5"/>
  <c r="I245"/>
  <c r="G246" i="2" s="1"/>
  <c r="I249" i="5"/>
  <c r="I253"/>
  <c r="G254" i="2" s="1"/>
  <c r="I257" i="5"/>
  <c r="I261"/>
  <c r="G262" i="2" s="1"/>
  <c r="I7" i="5"/>
  <c r="E8" i="2" s="1"/>
  <c r="F145" i="5"/>
  <c r="I146" i="2" s="1"/>
  <c r="F149" i="5"/>
  <c r="I150" i="2" s="1"/>
  <c r="F153" i="5"/>
  <c r="I154" i="2" s="1"/>
  <c r="F157" i="5"/>
  <c r="I158" i="2" s="1"/>
  <c r="F161" i="5"/>
  <c r="I162" i="2" s="1"/>
  <c r="F165" i="5"/>
  <c r="I166" i="2" s="1"/>
  <c r="F169" i="5"/>
  <c r="I170" i="2" s="1"/>
  <c r="F173" i="5"/>
  <c r="I174" i="2" s="1"/>
  <c r="F177" i="5"/>
  <c r="I178" i="2" s="1"/>
  <c r="F181" i="5"/>
  <c r="I182" i="2" s="1"/>
  <c r="F185" i="5"/>
  <c r="I186" i="2" s="1"/>
  <c r="F189" i="5"/>
  <c r="I190" i="2" s="1"/>
  <c r="F193" i="5"/>
  <c r="I194" i="2" s="1"/>
  <c r="F197" i="5"/>
  <c r="I198" i="2" s="1"/>
  <c r="F201" i="5"/>
  <c r="I202" i="2" s="1"/>
  <c r="F205" i="5"/>
  <c r="I206" i="2" s="1"/>
  <c r="F209" i="5"/>
  <c r="I210" i="2" s="1"/>
  <c r="F213" i="5"/>
  <c r="I214" i="2" s="1"/>
  <c r="F217" i="5"/>
  <c r="I218" i="2" s="1"/>
  <c r="F221" i="5"/>
  <c r="I222" i="2" s="1"/>
  <c r="F225" i="5"/>
  <c r="I226" i="2" s="1"/>
  <c r="F229" i="5"/>
  <c r="I230" i="2" s="1"/>
  <c r="F233" i="5"/>
  <c r="I234" i="2" s="1"/>
  <c r="F237" i="5"/>
  <c r="I238" i="2" s="1"/>
  <c r="F241" i="5"/>
  <c r="I242" i="2" s="1"/>
  <c r="F245" i="5"/>
  <c r="I246" i="2" s="1"/>
  <c r="F249" i="5"/>
  <c r="I250" i="2" s="1"/>
  <c r="F253" i="5"/>
  <c r="I254" i="2" s="1"/>
  <c r="F257" i="5"/>
  <c r="I258" i="2" s="1"/>
  <c r="F261" i="5"/>
  <c r="I262" i="2" s="1"/>
  <c r="F269" i="5"/>
  <c r="I270" i="2" s="1"/>
  <c r="F277" i="5"/>
  <c r="I278" i="2" s="1"/>
  <c r="F285" i="5"/>
  <c r="I286" i="2" s="1"/>
  <c r="F323" i="5"/>
  <c r="I324" i="2" s="1"/>
  <c r="F327" i="5"/>
  <c r="I328" i="2" s="1"/>
  <c r="F331" i="5"/>
  <c r="I332" i="2" s="1"/>
  <c r="F335" i="5"/>
  <c r="I336" i="2" s="1"/>
  <c r="F339" i="5"/>
  <c r="I340" i="2" s="1"/>
  <c r="F343" i="5"/>
  <c r="I344" i="2" s="1"/>
  <c r="F347" i="5"/>
  <c r="I348" i="2" s="1"/>
  <c r="F351" i="5"/>
  <c r="I352" i="2" s="1"/>
  <c r="F355" i="5"/>
  <c r="I356" i="2" s="1"/>
  <c r="F359" i="5"/>
  <c r="I360" i="2" s="1"/>
  <c r="F363" i="5"/>
  <c r="I364" i="2" s="1"/>
  <c r="F367" i="5"/>
  <c r="I368" i="2" s="1"/>
  <c r="F371" i="5"/>
  <c r="I372" i="2" s="1"/>
  <c r="I309" i="5"/>
  <c r="G310" i="2" s="1"/>
  <c r="I313" i="5"/>
  <c r="I317"/>
  <c r="G318" i="2" s="1"/>
  <c r="I323" i="5"/>
  <c r="I327"/>
  <c r="E328" i="2" s="1"/>
  <c r="I331" i="5"/>
  <c r="I335"/>
  <c r="E336" i="2" s="1"/>
  <c r="I339" i="5"/>
  <c r="I343"/>
  <c r="E344" i="2" s="1"/>
  <c r="I347" i="5"/>
  <c r="I351"/>
  <c r="E352" i="2" s="1"/>
  <c r="I355" i="5"/>
  <c r="I359"/>
  <c r="E360" i="2" s="1"/>
  <c r="I363" i="5"/>
  <c r="I367"/>
  <c r="E368" i="2" s="1"/>
  <c r="I371" i="5"/>
  <c r="E21"/>
  <c r="H22" i="2" s="1"/>
  <c r="E25" i="5"/>
  <c r="H26" i="2" s="1"/>
  <c r="E29" i="5"/>
  <c r="H30" i="2" s="1"/>
  <c r="E33" i="5"/>
  <c r="H34" i="2" s="1"/>
  <c r="E37" i="5"/>
  <c r="H38" i="2" s="1"/>
  <c r="E41" i="5"/>
  <c r="H42" i="2" s="1"/>
  <c r="E45" i="5"/>
  <c r="H46" i="2" s="1"/>
  <c r="G20" i="5"/>
  <c r="J21" i="2" s="1"/>
  <c r="Q40" i="4"/>
  <c r="Q174"/>
  <c r="Q186"/>
  <c r="Q194"/>
  <c r="Q206"/>
  <c r="Q218"/>
  <c r="Q74"/>
  <c r="Q82"/>
  <c r="Q90"/>
  <c r="Q98"/>
  <c r="Q144"/>
  <c r="Q158"/>
  <c r="Q162"/>
  <c r="Q254"/>
  <c r="Q270"/>
  <c r="Q278"/>
  <c r="Q286"/>
  <c r="Q290"/>
  <c r="Q298"/>
  <c r="Q302"/>
  <c r="Q310"/>
  <c r="Q318"/>
  <c r="Q322"/>
  <c r="Q330"/>
  <c r="Q334"/>
  <c r="Q350"/>
  <c r="T377"/>
  <c r="T35"/>
  <c r="T46"/>
  <c r="T157"/>
  <c r="T217"/>
  <c r="T259"/>
  <c r="T355"/>
  <c r="T359"/>
  <c r="T363"/>
  <c r="T371"/>
  <c r="T390"/>
  <c r="T406"/>
  <c r="T422"/>
  <c r="T438"/>
  <c r="T454"/>
  <c r="T462"/>
  <c r="Q17"/>
  <c r="Q32"/>
  <c r="S66"/>
  <c r="Q166"/>
  <c r="P178"/>
  <c r="Q182"/>
  <c r="P194"/>
  <c r="Q198"/>
  <c r="E24" i="2"/>
  <c r="G24"/>
  <c r="F24"/>
  <c r="E28"/>
  <c r="G28"/>
  <c r="F28"/>
  <c r="E32"/>
  <c r="F32"/>
  <c r="E36"/>
  <c r="G36"/>
  <c r="F36"/>
  <c r="E40"/>
  <c r="G40"/>
  <c r="F40"/>
  <c r="E44"/>
  <c r="G44"/>
  <c r="F44"/>
  <c r="E48"/>
  <c r="F48"/>
  <c r="E52"/>
  <c r="G52"/>
  <c r="F52"/>
  <c r="E56"/>
  <c r="G56"/>
  <c r="F56"/>
  <c r="E60"/>
  <c r="G60"/>
  <c r="F60"/>
  <c r="E64"/>
  <c r="F64"/>
  <c r="E68"/>
  <c r="G68"/>
  <c r="F68"/>
  <c r="E72"/>
  <c r="G72"/>
  <c r="F72"/>
  <c r="E76"/>
  <c r="G76"/>
  <c r="F76"/>
  <c r="E80"/>
  <c r="F80"/>
  <c r="E84"/>
  <c r="G84"/>
  <c r="F84"/>
  <c r="E88"/>
  <c r="G88"/>
  <c r="F88"/>
  <c r="E92"/>
  <c r="G92"/>
  <c r="F92"/>
  <c r="E96"/>
  <c r="F96"/>
  <c r="E100"/>
  <c r="G100"/>
  <c r="F100"/>
  <c r="E102"/>
  <c r="G102"/>
  <c r="F102"/>
  <c r="G106"/>
  <c r="E374"/>
  <c r="F374"/>
  <c r="E378"/>
  <c r="G378"/>
  <c r="F378"/>
  <c r="E382"/>
  <c r="G382"/>
  <c r="F382"/>
  <c r="E386"/>
  <c r="G386"/>
  <c r="F386"/>
  <c r="E390"/>
  <c r="F390"/>
  <c r="E394"/>
  <c r="G394"/>
  <c r="F394"/>
  <c r="E398"/>
  <c r="G398"/>
  <c r="F398"/>
  <c r="E402"/>
  <c r="G402"/>
  <c r="F402"/>
  <c r="E406"/>
  <c r="F406"/>
  <c r="E410"/>
  <c r="G410"/>
  <c r="F410"/>
  <c r="E414"/>
  <c r="G414"/>
  <c r="F414"/>
  <c r="E418"/>
  <c r="G418"/>
  <c r="F418"/>
  <c r="E422"/>
  <c r="F422"/>
  <c r="E426"/>
  <c r="G426"/>
  <c r="F426"/>
  <c r="E430"/>
  <c r="G430"/>
  <c r="F430"/>
  <c r="E434"/>
  <c r="G434"/>
  <c r="F434"/>
  <c r="E438"/>
  <c r="F438"/>
  <c r="E440"/>
  <c r="G440"/>
  <c r="F440"/>
  <c r="E444"/>
  <c r="G444"/>
  <c r="F444"/>
  <c r="E448"/>
  <c r="G448"/>
  <c r="F448"/>
  <c r="F455"/>
  <c r="G455"/>
  <c r="E463"/>
  <c r="E16"/>
  <c r="G16"/>
  <c r="F16"/>
  <c r="F271"/>
  <c r="E271"/>
  <c r="G271"/>
  <c r="F279"/>
  <c r="E279"/>
  <c r="G279"/>
  <c r="F287"/>
  <c r="E287"/>
  <c r="G287"/>
  <c r="F7"/>
  <c r="F149"/>
  <c r="E149"/>
  <c r="G149"/>
  <c r="F153"/>
  <c r="E153"/>
  <c r="G153"/>
  <c r="F157"/>
  <c r="E157"/>
  <c r="G157"/>
  <c r="F161"/>
  <c r="E161"/>
  <c r="G161"/>
  <c r="F165"/>
  <c r="E165"/>
  <c r="G165"/>
  <c r="F169"/>
  <c r="E169"/>
  <c r="G169"/>
  <c r="F173"/>
  <c r="E173"/>
  <c r="G173"/>
  <c r="F177"/>
  <c r="E177"/>
  <c r="G177"/>
  <c r="F181"/>
  <c r="E181"/>
  <c r="G181"/>
  <c r="F185"/>
  <c r="E185"/>
  <c r="G185"/>
  <c r="F189"/>
  <c r="E189"/>
  <c r="G189"/>
  <c r="F193"/>
  <c r="E193"/>
  <c r="G193"/>
  <c r="F197"/>
  <c r="E197"/>
  <c r="G197"/>
  <c r="F201"/>
  <c r="E201"/>
  <c r="G201"/>
  <c r="F205"/>
  <c r="E205"/>
  <c r="G205"/>
  <c r="F209"/>
  <c r="E209"/>
  <c r="G209"/>
  <c r="F213"/>
  <c r="E213"/>
  <c r="G213"/>
  <c r="F217"/>
  <c r="E217"/>
  <c r="G217"/>
  <c r="F221"/>
  <c r="E221"/>
  <c r="G221"/>
  <c r="F225"/>
  <c r="E225"/>
  <c r="G225"/>
  <c r="F229"/>
  <c r="E229"/>
  <c r="G229"/>
  <c r="F233"/>
  <c r="E233"/>
  <c r="G233"/>
  <c r="F237"/>
  <c r="E237"/>
  <c r="G237"/>
  <c r="F241"/>
  <c r="E241"/>
  <c r="G241"/>
  <c r="F245"/>
  <c r="E245"/>
  <c r="G245"/>
  <c r="F249"/>
  <c r="E249"/>
  <c r="G249"/>
  <c r="F253"/>
  <c r="E253"/>
  <c r="G253"/>
  <c r="F257"/>
  <c r="E257"/>
  <c r="G257"/>
  <c r="F261"/>
  <c r="E261"/>
  <c r="G261"/>
  <c r="E5"/>
  <c r="F5"/>
  <c r="E22"/>
  <c r="G22"/>
  <c r="F22"/>
  <c r="E26"/>
  <c r="G26"/>
  <c r="F26"/>
  <c r="E30"/>
  <c r="G30"/>
  <c r="F30"/>
  <c r="E34"/>
  <c r="G34"/>
  <c r="F34"/>
  <c r="E38"/>
  <c r="G38"/>
  <c r="F38"/>
  <c r="E42"/>
  <c r="G42"/>
  <c r="F42"/>
  <c r="E46"/>
  <c r="G46"/>
  <c r="F46"/>
  <c r="E50"/>
  <c r="F50"/>
  <c r="E54"/>
  <c r="G54"/>
  <c r="F54"/>
  <c r="E58"/>
  <c r="F58"/>
  <c r="E62"/>
  <c r="G62"/>
  <c r="F62"/>
  <c r="E66"/>
  <c r="F66"/>
  <c r="E70"/>
  <c r="G70"/>
  <c r="F70"/>
  <c r="E74"/>
  <c r="F74"/>
  <c r="E78"/>
  <c r="G78"/>
  <c r="F78"/>
  <c r="E82"/>
  <c r="F82"/>
  <c r="E86"/>
  <c r="G86"/>
  <c r="F86"/>
  <c r="E90"/>
  <c r="F90"/>
  <c r="E94"/>
  <c r="G94"/>
  <c r="F94"/>
  <c r="E98"/>
  <c r="F98"/>
  <c r="E104"/>
  <c r="G104"/>
  <c r="F104"/>
  <c r="E108"/>
  <c r="G108"/>
  <c r="F108"/>
  <c r="E376"/>
  <c r="G376"/>
  <c r="F376"/>
  <c r="E380"/>
  <c r="G380"/>
  <c r="F380"/>
  <c r="E384"/>
  <c r="G384"/>
  <c r="F384"/>
  <c r="E388"/>
  <c r="G388"/>
  <c r="F388"/>
  <c r="E392"/>
  <c r="G392"/>
  <c r="F392"/>
  <c r="E396"/>
  <c r="G396"/>
  <c r="F396"/>
  <c r="E400"/>
  <c r="G400"/>
  <c r="F400"/>
  <c r="E404"/>
  <c r="G404"/>
  <c r="F404"/>
  <c r="E408"/>
  <c r="G408"/>
  <c r="F408"/>
  <c r="E412"/>
  <c r="G412"/>
  <c r="F412"/>
  <c r="E416"/>
  <c r="G416"/>
  <c r="F416"/>
  <c r="E420"/>
  <c r="G420"/>
  <c r="F420"/>
  <c r="E424"/>
  <c r="G424"/>
  <c r="F424"/>
  <c r="E428"/>
  <c r="G428"/>
  <c r="F428"/>
  <c r="E432"/>
  <c r="G432"/>
  <c r="F432"/>
  <c r="E436"/>
  <c r="G436"/>
  <c r="F436"/>
  <c r="E442"/>
  <c r="G442"/>
  <c r="F442"/>
  <c r="E446"/>
  <c r="G446"/>
  <c r="F446"/>
  <c r="E450"/>
  <c r="G450"/>
  <c r="F450"/>
  <c r="E452"/>
  <c r="G452"/>
  <c r="F452"/>
  <c r="F459"/>
  <c r="E459"/>
  <c r="G459"/>
  <c r="F21"/>
  <c r="E21"/>
  <c r="G21"/>
  <c r="F13"/>
  <c r="E13"/>
  <c r="G13"/>
  <c r="E146"/>
  <c r="G146"/>
  <c r="F146"/>
  <c r="E148"/>
  <c r="G148"/>
  <c r="F148"/>
  <c r="E150"/>
  <c r="F150"/>
  <c r="E152"/>
  <c r="G152"/>
  <c r="F152"/>
  <c r="E154"/>
  <c r="G154"/>
  <c r="F154"/>
  <c r="E156"/>
  <c r="G156"/>
  <c r="F156"/>
  <c r="E158"/>
  <c r="F158"/>
  <c r="E160"/>
  <c r="G160"/>
  <c r="F160"/>
  <c r="E162"/>
  <c r="G162"/>
  <c r="F162"/>
  <c r="E164"/>
  <c r="G164"/>
  <c r="F164"/>
  <c r="E166"/>
  <c r="F166"/>
  <c r="E168"/>
  <c r="G168"/>
  <c r="F168"/>
  <c r="E170"/>
  <c r="G170"/>
  <c r="F170"/>
  <c r="E172"/>
  <c r="G172"/>
  <c r="F172"/>
  <c r="E174"/>
  <c r="F174"/>
  <c r="E176"/>
  <c r="G176"/>
  <c r="F176"/>
  <c r="E178"/>
  <c r="G178"/>
  <c r="F178"/>
  <c r="E180"/>
  <c r="G180"/>
  <c r="F180"/>
  <c r="E182"/>
  <c r="F182"/>
  <c r="E184"/>
  <c r="G184"/>
  <c r="F184"/>
  <c r="E186"/>
  <c r="G186"/>
  <c r="F186"/>
  <c r="E188"/>
  <c r="G188"/>
  <c r="F188"/>
  <c r="E190"/>
  <c r="F190"/>
  <c r="E192"/>
  <c r="G192"/>
  <c r="F192"/>
  <c r="E194"/>
  <c r="G194"/>
  <c r="F194"/>
  <c r="E196"/>
  <c r="G196"/>
  <c r="F196"/>
  <c r="E198"/>
  <c r="F198"/>
  <c r="E200"/>
  <c r="G200"/>
  <c r="F200"/>
  <c r="E202"/>
  <c r="G202"/>
  <c r="F202"/>
  <c r="E204"/>
  <c r="G204"/>
  <c r="F204"/>
  <c r="E206"/>
  <c r="F206"/>
  <c r="E208"/>
  <c r="G208"/>
  <c r="F208"/>
  <c r="E210"/>
  <c r="G210"/>
  <c r="F210"/>
  <c r="E212"/>
  <c r="G212"/>
  <c r="F212"/>
  <c r="E214"/>
  <c r="F214"/>
  <c r="E216"/>
  <c r="G216"/>
  <c r="F216"/>
  <c r="E218"/>
  <c r="G218"/>
  <c r="F218"/>
  <c r="E220"/>
  <c r="G220"/>
  <c r="F220"/>
  <c r="E222"/>
  <c r="F222"/>
  <c r="E224"/>
  <c r="G224"/>
  <c r="F224"/>
  <c r="E226"/>
  <c r="G226"/>
  <c r="F226"/>
  <c r="E228"/>
  <c r="G228"/>
  <c r="F228"/>
  <c r="E230"/>
  <c r="F230"/>
  <c r="E232"/>
  <c r="G232"/>
  <c r="F232"/>
  <c r="E234"/>
  <c r="G234"/>
  <c r="F234"/>
  <c r="E236"/>
  <c r="G236"/>
  <c r="F236"/>
  <c r="E238"/>
  <c r="F238"/>
  <c r="E240"/>
  <c r="G240"/>
  <c r="F240"/>
  <c r="E242"/>
  <c r="G242"/>
  <c r="F242"/>
  <c r="E244"/>
  <c r="G244"/>
  <c r="F244"/>
  <c r="E246"/>
  <c r="F246"/>
  <c r="E248"/>
  <c r="G248"/>
  <c r="F248"/>
  <c r="E250"/>
  <c r="G250"/>
  <c r="F250"/>
  <c r="E252"/>
  <c r="G252"/>
  <c r="F252"/>
  <c r="E254"/>
  <c r="F254"/>
  <c r="E256"/>
  <c r="G256"/>
  <c r="F256"/>
  <c r="E258"/>
  <c r="G258"/>
  <c r="F258"/>
  <c r="E260"/>
  <c r="G260"/>
  <c r="F260"/>
  <c r="E262"/>
  <c r="F262"/>
  <c r="E264"/>
  <c r="G264"/>
  <c r="F264"/>
  <c r="F8"/>
  <c r="E10"/>
  <c r="F10"/>
  <c r="F265"/>
  <c r="E265"/>
  <c r="G265"/>
  <c r="F267"/>
  <c r="E267"/>
  <c r="G267"/>
  <c r="F275"/>
  <c r="E275"/>
  <c r="G275"/>
  <c r="F283"/>
  <c r="E283"/>
  <c r="G283"/>
  <c r="F9"/>
  <c r="E9"/>
  <c r="G9"/>
  <c r="F147"/>
  <c r="E147"/>
  <c r="G147"/>
  <c r="F151"/>
  <c r="E151"/>
  <c r="G151"/>
  <c r="F155"/>
  <c r="E155"/>
  <c r="G155"/>
  <c r="F159"/>
  <c r="E159"/>
  <c r="G159"/>
  <c r="F163"/>
  <c r="E163"/>
  <c r="G163"/>
  <c r="F167"/>
  <c r="E167"/>
  <c r="G167"/>
  <c r="F171"/>
  <c r="E171"/>
  <c r="G171"/>
  <c r="F175"/>
  <c r="E175"/>
  <c r="G175"/>
  <c r="F179"/>
  <c r="E179"/>
  <c r="G179"/>
  <c r="F183"/>
  <c r="E183"/>
  <c r="G183"/>
  <c r="F187"/>
  <c r="E187"/>
  <c r="G187"/>
  <c r="F191"/>
  <c r="E191"/>
  <c r="G191"/>
  <c r="F195"/>
  <c r="E195"/>
  <c r="G195"/>
  <c r="F199"/>
  <c r="E199"/>
  <c r="G199"/>
  <c r="F203"/>
  <c r="E203"/>
  <c r="G203"/>
  <c r="F207"/>
  <c r="E207"/>
  <c r="G207"/>
  <c r="F211"/>
  <c r="E211"/>
  <c r="G211"/>
  <c r="F215"/>
  <c r="E215"/>
  <c r="G215"/>
  <c r="F219"/>
  <c r="E219"/>
  <c r="G219"/>
  <c r="F223"/>
  <c r="E223"/>
  <c r="G223"/>
  <c r="F227"/>
  <c r="E227"/>
  <c r="G227"/>
  <c r="F231"/>
  <c r="E231"/>
  <c r="G231"/>
  <c r="F235"/>
  <c r="E235"/>
  <c r="G235"/>
  <c r="F239"/>
  <c r="E239"/>
  <c r="G239"/>
  <c r="F243"/>
  <c r="E243"/>
  <c r="G243"/>
  <c r="F247"/>
  <c r="E247"/>
  <c r="G247"/>
  <c r="F251"/>
  <c r="E251"/>
  <c r="G251"/>
  <c r="F255"/>
  <c r="E255"/>
  <c r="G255"/>
  <c r="F259"/>
  <c r="E259"/>
  <c r="G259"/>
  <c r="F263"/>
  <c r="E263"/>
  <c r="G263"/>
  <c r="E266"/>
  <c r="G266"/>
  <c r="F266"/>
  <c r="E268"/>
  <c r="G268"/>
  <c r="F268"/>
  <c r="E270"/>
  <c r="G270"/>
  <c r="F270"/>
  <c r="E272"/>
  <c r="G272"/>
  <c r="F272"/>
  <c r="E274"/>
  <c r="G274"/>
  <c r="F274"/>
  <c r="E276"/>
  <c r="G276"/>
  <c r="F276"/>
  <c r="E278"/>
  <c r="G278"/>
  <c r="F278"/>
  <c r="E280"/>
  <c r="G280"/>
  <c r="F280"/>
  <c r="E282"/>
  <c r="G282"/>
  <c r="F282"/>
  <c r="E284"/>
  <c r="G284"/>
  <c r="F284"/>
  <c r="E286"/>
  <c r="G286"/>
  <c r="F286"/>
  <c r="E288"/>
  <c r="G288"/>
  <c r="F288"/>
  <c r="E290"/>
  <c r="G290"/>
  <c r="F290"/>
  <c r="E292"/>
  <c r="G292"/>
  <c r="F292"/>
  <c r="E294"/>
  <c r="G294"/>
  <c r="F294"/>
  <c r="E296"/>
  <c r="G296"/>
  <c r="F296"/>
  <c r="E298"/>
  <c r="G298"/>
  <c r="F298"/>
  <c r="E300"/>
  <c r="G300"/>
  <c r="F300"/>
  <c r="E302"/>
  <c r="G302"/>
  <c r="F302"/>
  <c r="E304"/>
  <c r="G304"/>
  <c r="F304"/>
  <c r="E306"/>
  <c r="G306"/>
  <c r="F306"/>
  <c r="E308"/>
  <c r="G308"/>
  <c r="F308"/>
  <c r="E310"/>
  <c r="F310"/>
  <c r="E312"/>
  <c r="G312"/>
  <c r="F312"/>
  <c r="E314"/>
  <c r="G314"/>
  <c r="F314"/>
  <c r="E316"/>
  <c r="G316"/>
  <c r="F316"/>
  <c r="E318"/>
  <c r="F318"/>
  <c r="E320"/>
  <c r="G320"/>
  <c r="F320"/>
  <c r="E322"/>
  <c r="G322"/>
  <c r="F322"/>
  <c r="E324"/>
  <c r="G324"/>
  <c r="F324"/>
  <c r="E326"/>
  <c r="G326"/>
  <c r="F326"/>
  <c r="G328"/>
  <c r="E330"/>
  <c r="G330"/>
  <c r="F330"/>
  <c r="E332"/>
  <c r="G332"/>
  <c r="F332"/>
  <c r="E334"/>
  <c r="G334"/>
  <c r="F334"/>
  <c r="G336"/>
  <c r="E338"/>
  <c r="G338"/>
  <c r="F338"/>
  <c r="E340"/>
  <c r="G340"/>
  <c r="F340"/>
  <c r="E342"/>
  <c r="G342"/>
  <c r="F342"/>
  <c r="G344"/>
  <c r="E346"/>
  <c r="G346"/>
  <c r="F346"/>
  <c r="E348"/>
  <c r="G348"/>
  <c r="F348"/>
  <c r="E350"/>
  <c r="G350"/>
  <c r="F350"/>
  <c r="G352"/>
  <c r="E354"/>
  <c r="G354"/>
  <c r="F354"/>
  <c r="E356"/>
  <c r="G356"/>
  <c r="F356"/>
  <c r="E358"/>
  <c r="G358"/>
  <c r="F358"/>
  <c r="G360"/>
  <c r="E362"/>
  <c r="G362"/>
  <c r="F362"/>
  <c r="E364"/>
  <c r="G364"/>
  <c r="F364"/>
  <c r="E366"/>
  <c r="G366"/>
  <c r="F366"/>
  <c r="G368"/>
  <c r="E370"/>
  <c r="G370"/>
  <c r="F370"/>
  <c r="E372"/>
  <c r="G372"/>
  <c r="F372"/>
  <c r="F311"/>
  <c r="E311"/>
  <c r="G311"/>
  <c r="F315"/>
  <c r="E315"/>
  <c r="G315"/>
  <c r="F319"/>
  <c r="E319"/>
  <c r="G319"/>
  <c r="F323"/>
  <c r="E323"/>
  <c r="G323"/>
  <c r="F327"/>
  <c r="E327"/>
  <c r="G327"/>
  <c r="F331"/>
  <c r="E331"/>
  <c r="G331"/>
  <c r="F335"/>
  <c r="E335"/>
  <c r="G335"/>
  <c r="F339"/>
  <c r="E339"/>
  <c r="G339"/>
  <c r="F343"/>
  <c r="E343"/>
  <c r="G343"/>
  <c r="F347"/>
  <c r="E347"/>
  <c r="G347"/>
  <c r="F351"/>
  <c r="E351"/>
  <c r="G351"/>
  <c r="F355"/>
  <c r="E355"/>
  <c r="G355"/>
  <c r="F359"/>
  <c r="E359"/>
  <c r="G359"/>
  <c r="F363"/>
  <c r="E363"/>
  <c r="G363"/>
  <c r="F367"/>
  <c r="E367"/>
  <c r="G367"/>
  <c r="F371"/>
  <c r="E371"/>
  <c r="G371"/>
  <c r="F313"/>
  <c r="E313"/>
  <c r="G313"/>
  <c r="F317"/>
  <c r="E317"/>
  <c r="G317"/>
  <c r="F321"/>
  <c r="E321"/>
  <c r="G321"/>
  <c r="F325"/>
  <c r="E325"/>
  <c r="G325"/>
  <c r="F329"/>
  <c r="E329"/>
  <c r="G329"/>
  <c r="F333"/>
  <c r="E333"/>
  <c r="G333"/>
  <c r="F337"/>
  <c r="E337"/>
  <c r="G337"/>
  <c r="F341"/>
  <c r="E341"/>
  <c r="G341"/>
  <c r="F345"/>
  <c r="E345"/>
  <c r="G345"/>
  <c r="F349"/>
  <c r="E349"/>
  <c r="G349"/>
  <c r="F353"/>
  <c r="E353"/>
  <c r="G353"/>
  <c r="F357"/>
  <c r="E357"/>
  <c r="G357"/>
  <c r="F361"/>
  <c r="E361"/>
  <c r="G361"/>
  <c r="F365"/>
  <c r="E365"/>
  <c r="G365"/>
  <c r="F369"/>
  <c r="E369"/>
  <c r="G369"/>
  <c r="F373"/>
  <c r="E373"/>
  <c r="G373"/>
  <c r="T21" i="4"/>
  <c r="T185"/>
  <c r="T193"/>
  <c r="T251"/>
  <c r="T267"/>
  <c r="T275"/>
  <c r="T283"/>
  <c r="T291"/>
  <c r="T299"/>
  <c r="T307"/>
  <c r="T315"/>
  <c r="T323"/>
  <c r="T331"/>
  <c r="T347"/>
  <c r="T382"/>
  <c r="T398"/>
  <c r="T414"/>
  <c r="T430"/>
  <c r="T446"/>
  <c r="Q12"/>
  <c r="T14"/>
  <c r="P162"/>
  <c r="P250"/>
  <c r="Q258"/>
  <c r="Q262"/>
  <c r="P266"/>
  <c r="P282"/>
  <c r="P298"/>
  <c r="P314"/>
  <c r="P330"/>
  <c r="I22" i="5"/>
  <c r="I24"/>
  <c r="I26"/>
  <c r="I28"/>
  <c r="I30"/>
  <c r="I32"/>
  <c r="I34"/>
  <c r="I36"/>
  <c r="I38"/>
  <c r="I40"/>
  <c r="I42"/>
  <c r="I44"/>
  <c r="I46"/>
  <c r="I48"/>
  <c r="I50"/>
  <c r="I52"/>
  <c r="I54"/>
  <c r="I56"/>
  <c r="I58"/>
  <c r="I60"/>
  <c r="I62"/>
  <c r="I64"/>
  <c r="I66"/>
  <c r="I68"/>
  <c r="I70"/>
  <c r="I72"/>
  <c r="I74"/>
  <c r="I76"/>
  <c r="I78"/>
  <c r="I80"/>
  <c r="I82"/>
  <c r="I84"/>
  <c r="I86"/>
  <c r="I88"/>
  <c r="I90"/>
  <c r="I92"/>
  <c r="I94"/>
  <c r="I96"/>
  <c r="I98"/>
  <c r="I100"/>
  <c r="I102"/>
  <c r="I104"/>
  <c r="I106"/>
  <c r="I108"/>
  <c r="I374"/>
  <c r="I376"/>
  <c r="I378"/>
  <c r="I380"/>
  <c r="I382"/>
  <c r="I384"/>
  <c r="I386"/>
  <c r="I388"/>
  <c r="I390"/>
  <c r="I392"/>
  <c r="I394"/>
  <c r="I396"/>
  <c r="I398"/>
  <c r="I400"/>
  <c r="I402"/>
  <c r="I404"/>
  <c r="I406"/>
  <c r="I408"/>
  <c r="I410"/>
  <c r="I412"/>
  <c r="I414"/>
  <c r="I416"/>
  <c r="I418"/>
  <c r="I420"/>
  <c r="I422"/>
  <c r="I424"/>
  <c r="I426"/>
  <c r="I428"/>
  <c r="I430"/>
  <c r="I432"/>
  <c r="I434"/>
  <c r="I436"/>
  <c r="I438"/>
  <c r="I440"/>
  <c r="I442"/>
  <c r="I444"/>
  <c r="I446"/>
  <c r="I448"/>
  <c r="I450"/>
  <c r="I452"/>
  <c r="I456"/>
  <c r="I460"/>
  <c r="I464"/>
  <c r="E22"/>
  <c r="H23" i="2" s="1"/>
  <c r="E24" i="5"/>
  <c r="H25" i="2" s="1"/>
  <c r="E26" i="5"/>
  <c r="H27" i="2" s="1"/>
  <c r="E28" i="5"/>
  <c r="H29" i="2" s="1"/>
  <c r="E30" i="5"/>
  <c r="H31" i="2" s="1"/>
  <c r="E32" i="5"/>
  <c r="H33" i="2" s="1"/>
  <c r="E34" i="5"/>
  <c r="H35" i="2" s="1"/>
  <c r="E36" i="5"/>
  <c r="H37" i="2" s="1"/>
  <c r="E38" i="5"/>
  <c r="H39" i="2" s="1"/>
  <c r="E40" i="5"/>
  <c r="H41" i="2" s="1"/>
  <c r="E42" i="5"/>
  <c r="H43" i="2" s="1"/>
  <c r="E44" i="5"/>
  <c r="H45" i="2" s="1"/>
  <c r="E46" i="5"/>
  <c r="H47" i="2" s="1"/>
  <c r="E48" i="5"/>
  <c r="H49" i="2" s="1"/>
  <c r="E50" i="5"/>
  <c r="H51" i="2" s="1"/>
  <c r="E52" i="5"/>
  <c r="H53" i="2" s="1"/>
  <c r="E54" i="5"/>
  <c r="H55" i="2" s="1"/>
  <c r="E56" i="5"/>
  <c r="H57" i="2" s="1"/>
  <c r="E58" i="5"/>
  <c r="H59" i="2" s="1"/>
  <c r="E60" i="5"/>
  <c r="H61" i="2" s="1"/>
  <c r="E62" i="5"/>
  <c r="H63" i="2" s="1"/>
  <c r="E64" i="5"/>
  <c r="H65" i="2" s="1"/>
  <c r="E66" i="5"/>
  <c r="H67" i="2" s="1"/>
  <c r="E68" i="5"/>
  <c r="H69" i="2" s="1"/>
  <c r="E70" i="5"/>
  <c r="H71" i="2" s="1"/>
  <c r="E72" i="5"/>
  <c r="H73" i="2" s="1"/>
  <c r="E74" i="5"/>
  <c r="H75" i="2" s="1"/>
  <c r="E76" i="5"/>
  <c r="H77" i="2" s="1"/>
  <c r="E78" i="5"/>
  <c r="H79" i="2" s="1"/>
  <c r="E80" i="5"/>
  <c r="H81" i="2" s="1"/>
  <c r="E82" i="5"/>
  <c r="H83" i="2" s="1"/>
  <c r="E84" i="5"/>
  <c r="H85" i="2" s="1"/>
  <c r="E86" i="5"/>
  <c r="H87" i="2" s="1"/>
  <c r="E88" i="5"/>
  <c r="H89" i="2" s="1"/>
  <c r="E90" i="5"/>
  <c r="H91" i="2" s="1"/>
  <c r="E92" i="5"/>
  <c r="H93" i="2" s="1"/>
  <c r="E94" i="5"/>
  <c r="H95" i="2" s="1"/>
  <c r="E96" i="5"/>
  <c r="H97" i="2" s="1"/>
  <c r="E98" i="5"/>
  <c r="H99" i="2" s="1"/>
  <c r="E100" i="5"/>
  <c r="H101" i="2" s="1"/>
  <c r="E102" i="5"/>
  <c r="H103" i="2" s="1"/>
  <c r="E104" i="5"/>
  <c r="H105" i="2" s="1"/>
  <c r="E106" i="5"/>
  <c r="H107" i="2" s="1"/>
  <c r="E108" i="5"/>
  <c r="H109" i="2" s="1"/>
  <c r="Q7" i="4"/>
  <c r="Q9"/>
  <c r="E452" i="5"/>
  <c r="H453" i="2" s="1"/>
  <c r="E456" i="5"/>
  <c r="H457" i="2" s="1"/>
  <c r="E460" i="5"/>
  <c r="H461" i="2" s="1"/>
  <c r="E464" i="5"/>
  <c r="H465" i="2" s="1"/>
  <c r="F15" i="5"/>
  <c r="I16" i="2" s="1"/>
  <c r="Q104" i="4"/>
  <c r="T104" s="1"/>
  <c r="R536"/>
  <c r="R546"/>
  <c r="T538"/>
  <c r="Q42"/>
  <c r="Q172"/>
  <c r="Q176"/>
  <c r="Q188"/>
  <c r="Q192"/>
  <c r="Q204"/>
  <c r="Q208"/>
  <c r="Q212"/>
  <c r="Q216"/>
  <c r="Q220"/>
  <c r="Q495"/>
  <c r="Q505"/>
  <c r="T25"/>
  <c r="T29"/>
  <c r="Q250"/>
  <c r="Q266"/>
  <c r="T925"/>
  <c r="T949"/>
  <c r="N514"/>
  <c r="N931"/>
  <c r="T931" s="1"/>
  <c r="N939"/>
  <c r="T939" s="1"/>
  <c r="N941"/>
  <c r="P955"/>
  <c r="P963"/>
  <c r="N971"/>
  <c r="R971" s="1"/>
  <c r="Q10"/>
  <c r="P42"/>
  <c r="Q63"/>
  <c r="Q68"/>
  <c r="P556"/>
  <c r="F4" i="2"/>
  <c r="T361" i="4"/>
  <c r="E670" i="5"/>
  <c r="F670"/>
  <c r="I670"/>
  <c r="G670"/>
  <c r="E672"/>
  <c r="F672"/>
  <c r="I672"/>
  <c r="G672"/>
  <c r="E674"/>
  <c r="F674"/>
  <c r="I674"/>
  <c r="G674"/>
  <c r="E676"/>
  <c r="F676"/>
  <c r="I676"/>
  <c r="G676"/>
  <c r="E678"/>
  <c r="F678"/>
  <c r="I678"/>
  <c r="G678"/>
  <c r="E680"/>
  <c r="F680"/>
  <c r="I680"/>
  <c r="G680"/>
  <c r="E682"/>
  <c r="F682"/>
  <c r="I682"/>
  <c r="G682"/>
  <c r="E684"/>
  <c r="F684"/>
  <c r="I684"/>
  <c r="G684"/>
  <c r="E686"/>
  <c r="F686"/>
  <c r="I686"/>
  <c r="G686"/>
  <c r="E688"/>
  <c r="F688"/>
  <c r="I688"/>
  <c r="G688"/>
  <c r="E690"/>
  <c r="F690"/>
  <c r="I690"/>
  <c r="G690"/>
  <c r="E692"/>
  <c r="F692"/>
  <c r="I692"/>
  <c r="G692"/>
  <c r="E694"/>
  <c r="F694"/>
  <c r="I694"/>
  <c r="G694"/>
  <c r="E696"/>
  <c r="F696"/>
  <c r="I696"/>
  <c r="G696"/>
  <c r="E698"/>
  <c r="F698"/>
  <c r="I698"/>
  <c r="G698"/>
  <c r="E700"/>
  <c r="F700"/>
  <c r="I700"/>
  <c r="G700"/>
  <c r="E702"/>
  <c r="F702"/>
  <c r="I702"/>
  <c r="G702"/>
  <c r="E704"/>
  <c r="F704"/>
  <c r="I704"/>
  <c r="G704"/>
  <c r="E706"/>
  <c r="F706"/>
  <c r="I706"/>
  <c r="G706"/>
  <c r="E708"/>
  <c r="F708"/>
  <c r="I708"/>
  <c r="G708"/>
  <c r="E710"/>
  <c r="F710"/>
  <c r="I710"/>
  <c r="G710"/>
  <c r="E712"/>
  <c r="F712"/>
  <c r="I712"/>
  <c r="G712"/>
  <c r="E714"/>
  <c r="F714"/>
  <c r="I714"/>
  <c r="G714"/>
  <c r="E716"/>
  <c r="F716"/>
  <c r="I716"/>
  <c r="G716"/>
  <c r="E718"/>
  <c r="F718"/>
  <c r="I718"/>
  <c r="G718"/>
  <c r="E720"/>
  <c r="F720"/>
  <c r="I720"/>
  <c r="G720"/>
  <c r="E722"/>
  <c r="F722"/>
  <c r="I722"/>
  <c r="G722"/>
  <c r="E724"/>
  <c r="F724"/>
  <c r="I724"/>
  <c r="G724"/>
  <c r="E726"/>
  <c r="F726"/>
  <c r="I726"/>
  <c r="G726"/>
  <c r="E728"/>
  <c r="F728"/>
  <c r="I728"/>
  <c r="G728"/>
  <c r="E730"/>
  <c r="F730"/>
  <c r="I730"/>
  <c r="G730"/>
  <c r="E732"/>
  <c r="F732"/>
  <c r="I732"/>
  <c r="G732"/>
  <c r="E734"/>
  <c r="F734"/>
  <c r="I734"/>
  <c r="G734"/>
  <c r="E736"/>
  <c r="F736"/>
  <c r="I736"/>
  <c r="G736"/>
  <c r="E738"/>
  <c r="F738"/>
  <c r="I738"/>
  <c r="G738"/>
  <c r="E740"/>
  <c r="F740"/>
  <c r="I740"/>
  <c r="G740"/>
  <c r="E742"/>
  <c r="F742"/>
  <c r="I742"/>
  <c r="G742"/>
  <c r="E744"/>
  <c r="F744"/>
  <c r="I744"/>
  <c r="G744"/>
  <c r="E746"/>
  <c r="F746"/>
  <c r="I746"/>
  <c r="G746"/>
  <c r="E11"/>
  <c r="F11"/>
  <c r="I11"/>
  <c r="E13"/>
  <c r="H14" i="2" s="1"/>
  <c r="F13" i="5"/>
  <c r="I14" i="2" s="1"/>
  <c r="I13" i="5"/>
  <c r="E514"/>
  <c r="F514"/>
  <c r="E516"/>
  <c r="F516"/>
  <c r="E268"/>
  <c r="H269" i="2" s="1"/>
  <c r="I268" i="5"/>
  <c r="E272"/>
  <c r="H273" i="2" s="1"/>
  <c r="I272" i="5"/>
  <c r="E276"/>
  <c r="H277" i="2" s="1"/>
  <c r="I276" i="5"/>
  <c r="E280"/>
  <c r="H281" i="2" s="1"/>
  <c r="I280" i="5"/>
  <c r="E284"/>
  <c r="H285" i="2" s="1"/>
  <c r="I284" i="5"/>
  <c r="E288"/>
  <c r="H289" i="2" s="1"/>
  <c r="I288" i="5"/>
  <c r="E292"/>
  <c r="H293" i="2" s="1"/>
  <c r="I292" i="5"/>
  <c r="E296"/>
  <c r="H297" i="2" s="1"/>
  <c r="I296" i="5"/>
  <c r="E300"/>
  <c r="H301" i="2" s="1"/>
  <c r="I300" i="5"/>
  <c r="E304"/>
  <c r="H305" i="2" s="1"/>
  <c r="I304" i="5"/>
  <c r="E308"/>
  <c r="H309" i="2" s="1"/>
  <c r="I308" i="5"/>
  <c r="I520"/>
  <c r="F520"/>
  <c r="E520"/>
  <c r="I536"/>
  <c r="F536"/>
  <c r="E536"/>
  <c r="I552"/>
  <c r="F552"/>
  <c r="E552"/>
  <c r="I576"/>
  <c r="E576"/>
  <c r="I584"/>
  <c r="F584"/>
  <c r="E584"/>
  <c r="I575"/>
  <c r="F575"/>
  <c r="G575"/>
  <c r="I900"/>
  <c r="G900"/>
  <c r="I916"/>
  <c r="G916"/>
  <c r="I932"/>
  <c r="G932"/>
  <c r="I563"/>
  <c r="G563"/>
  <c r="I594"/>
  <c r="E594"/>
  <c r="I610"/>
  <c r="E610"/>
  <c r="I626"/>
  <c r="E626"/>
  <c r="I642"/>
  <c r="E642"/>
  <c r="I658"/>
  <c r="E658"/>
  <c r="I902"/>
  <c r="F902"/>
  <c r="G902"/>
  <c r="I918"/>
  <c r="F918"/>
  <c r="G918"/>
  <c r="I934"/>
  <c r="F934"/>
  <c r="G934"/>
  <c r="I558"/>
  <c r="E558"/>
  <c r="I574"/>
  <c r="E574"/>
  <c r="I590"/>
  <c r="E590"/>
  <c r="G109"/>
  <c r="J110" i="2" s="1"/>
  <c r="G111" i="5"/>
  <c r="J112" i="2" s="1"/>
  <c r="G113" i="5"/>
  <c r="J114" i="2" s="1"/>
  <c r="G115" i="5"/>
  <c r="J116" i="2" s="1"/>
  <c r="G117" i="5"/>
  <c r="J118" i="2" s="1"/>
  <c r="G119" i="5"/>
  <c r="J120" i="2" s="1"/>
  <c r="G121" i="5"/>
  <c r="J122" i="2" s="1"/>
  <c r="G123" i="5"/>
  <c r="J124" i="2" s="1"/>
  <c r="G125" i="5"/>
  <c r="J126" i="2" s="1"/>
  <c r="G127" i="5"/>
  <c r="J128" i="2" s="1"/>
  <c r="G129" i="5"/>
  <c r="J130" i="2" s="1"/>
  <c r="G131" i="5"/>
  <c r="J132" i="2" s="1"/>
  <c r="G133" i="5"/>
  <c r="J134" i="2" s="1"/>
  <c r="G135" i="5"/>
  <c r="J136" i="2" s="1"/>
  <c r="G137" i="5"/>
  <c r="J138" i="2" s="1"/>
  <c r="G139" i="5"/>
  <c r="J140" i="2" s="1"/>
  <c r="G141" i="5"/>
  <c r="J142" i="2" s="1"/>
  <c r="G143" i="5"/>
  <c r="J144" i="2" s="1"/>
  <c r="F518" i="5"/>
  <c r="F534"/>
  <c r="F550"/>
  <c r="I534"/>
  <c r="F900"/>
  <c r="F916"/>
  <c r="F932"/>
  <c r="I908"/>
  <c r="F941"/>
  <c r="G941"/>
  <c r="F943"/>
  <c r="G943"/>
  <c r="F945"/>
  <c r="G945"/>
  <c r="F947"/>
  <c r="G947"/>
  <c r="F949"/>
  <c r="G949"/>
  <c r="F951"/>
  <c r="G951"/>
  <c r="F953"/>
  <c r="G953"/>
  <c r="F955"/>
  <c r="G955"/>
  <c r="F957"/>
  <c r="G957"/>
  <c r="F959"/>
  <c r="G959"/>
  <c r="F961"/>
  <c r="G961"/>
  <c r="F963"/>
  <c r="G963"/>
  <c r="F965"/>
  <c r="G965"/>
  <c r="F967"/>
  <c r="G967"/>
  <c r="F969"/>
  <c r="G969"/>
  <c r="F971"/>
  <c r="G971"/>
  <c r="F973"/>
  <c r="G973"/>
  <c r="F975"/>
  <c r="G975"/>
  <c r="F977"/>
  <c r="G977"/>
  <c r="F979"/>
  <c r="G979"/>
  <c r="F981"/>
  <c r="G981"/>
  <c r="F983"/>
  <c r="G983"/>
  <c r="F985"/>
  <c r="G985"/>
  <c r="F987"/>
  <c r="G987"/>
  <c r="F989"/>
  <c r="G989"/>
  <c r="F991"/>
  <c r="G991"/>
  <c r="F993"/>
  <c r="G993"/>
  <c r="F995"/>
  <c r="G995"/>
  <c r="F997"/>
  <c r="G997"/>
  <c r="F999"/>
  <c r="G999"/>
  <c r="F1001"/>
  <c r="G1001"/>
  <c r="E671"/>
  <c r="F671"/>
  <c r="I671"/>
  <c r="E673"/>
  <c r="F673"/>
  <c r="I673"/>
  <c r="E675"/>
  <c r="F675"/>
  <c r="I675"/>
  <c r="E677"/>
  <c r="F677"/>
  <c r="I677"/>
  <c r="E679"/>
  <c r="F679"/>
  <c r="I679"/>
  <c r="E681"/>
  <c r="F681"/>
  <c r="I681"/>
  <c r="E683"/>
  <c r="F683"/>
  <c r="I683"/>
  <c r="E685"/>
  <c r="F685"/>
  <c r="I685"/>
  <c r="E687"/>
  <c r="F687"/>
  <c r="I687"/>
  <c r="E689"/>
  <c r="F689"/>
  <c r="I689"/>
  <c r="E691"/>
  <c r="F691"/>
  <c r="I691"/>
  <c r="E693"/>
  <c r="F693"/>
  <c r="I693"/>
  <c r="E695"/>
  <c r="F695"/>
  <c r="I695"/>
  <c r="E697"/>
  <c r="F697"/>
  <c r="I697"/>
  <c r="E699"/>
  <c r="F699"/>
  <c r="I699"/>
  <c r="E701"/>
  <c r="F701"/>
  <c r="I701"/>
  <c r="E703"/>
  <c r="F703"/>
  <c r="I703"/>
  <c r="E705"/>
  <c r="F705"/>
  <c r="I705"/>
  <c r="E707"/>
  <c r="F707"/>
  <c r="I707"/>
  <c r="E709"/>
  <c r="F709"/>
  <c r="I709"/>
  <c r="E711"/>
  <c r="F711"/>
  <c r="I711"/>
  <c r="E713"/>
  <c r="F713"/>
  <c r="I713"/>
  <c r="E715"/>
  <c r="F715"/>
  <c r="I715"/>
  <c r="E717"/>
  <c r="F717"/>
  <c r="I717"/>
  <c r="E719"/>
  <c r="F719"/>
  <c r="I719"/>
  <c r="E721"/>
  <c r="F721"/>
  <c r="I721"/>
  <c r="E723"/>
  <c r="F723"/>
  <c r="I723"/>
  <c r="E725"/>
  <c r="F725"/>
  <c r="I725"/>
  <c r="E727"/>
  <c r="F727"/>
  <c r="I727"/>
  <c r="E729"/>
  <c r="F729"/>
  <c r="I729"/>
  <c r="E731"/>
  <c r="F731"/>
  <c r="I731"/>
  <c r="E733"/>
  <c r="F733"/>
  <c r="I733"/>
  <c r="E735"/>
  <c r="F735"/>
  <c r="I735"/>
  <c r="E737"/>
  <c r="F737"/>
  <c r="I737"/>
  <c r="E739"/>
  <c r="F739"/>
  <c r="I739"/>
  <c r="E741"/>
  <c r="F741"/>
  <c r="I741"/>
  <c r="E743"/>
  <c r="F743"/>
  <c r="I743"/>
  <c r="E745"/>
  <c r="F745"/>
  <c r="I745"/>
  <c r="E747"/>
  <c r="F747"/>
  <c r="I747"/>
  <c r="E5"/>
  <c r="F5"/>
  <c r="I5"/>
  <c r="G5"/>
  <c r="I526"/>
  <c r="E526"/>
  <c r="I542"/>
  <c r="E542"/>
  <c r="I528"/>
  <c r="F528"/>
  <c r="E528"/>
  <c r="I544"/>
  <c r="F544"/>
  <c r="E544"/>
  <c r="I560"/>
  <c r="E560"/>
  <c r="I568"/>
  <c r="F568"/>
  <c r="E568"/>
  <c r="I559"/>
  <c r="F559"/>
  <c r="G559"/>
  <c r="I591"/>
  <c r="F591"/>
  <c r="G591"/>
  <c r="F596"/>
  <c r="E596"/>
  <c r="I604"/>
  <c r="F604"/>
  <c r="E604"/>
  <c r="F612"/>
  <c r="E612"/>
  <c r="I620"/>
  <c r="F620"/>
  <c r="E620"/>
  <c r="F628"/>
  <c r="E628"/>
  <c r="I636"/>
  <c r="F636"/>
  <c r="E636"/>
  <c r="F644"/>
  <c r="E644"/>
  <c r="I652"/>
  <c r="F652"/>
  <c r="E652"/>
  <c r="E660"/>
  <c r="F660"/>
  <c r="G660"/>
  <c r="E662"/>
  <c r="F662"/>
  <c r="G662"/>
  <c r="E664"/>
  <c r="F664"/>
  <c r="G664"/>
  <c r="E666"/>
  <c r="F666"/>
  <c r="G666"/>
  <c r="E668"/>
  <c r="F668"/>
  <c r="G668"/>
  <c r="E748"/>
  <c r="I748"/>
  <c r="F748"/>
  <c r="G748"/>
  <c r="I579"/>
  <c r="G579"/>
  <c r="I602"/>
  <c r="E602"/>
  <c r="I618"/>
  <c r="E618"/>
  <c r="I634"/>
  <c r="E634"/>
  <c r="I650"/>
  <c r="E650"/>
  <c r="I894"/>
  <c r="F894"/>
  <c r="G894"/>
  <c r="I910"/>
  <c r="F910"/>
  <c r="G910"/>
  <c r="I926"/>
  <c r="F926"/>
  <c r="G926"/>
  <c r="I566"/>
  <c r="E566"/>
  <c r="I582"/>
  <c r="E582"/>
  <c r="T369" i="4"/>
  <c r="R540"/>
  <c r="T957"/>
  <c r="I109" i="5"/>
  <c r="I110"/>
  <c r="I111"/>
  <c r="I112"/>
  <c r="I113"/>
  <c r="I114"/>
  <c r="I115"/>
  <c r="I116"/>
  <c r="I117"/>
  <c r="I118"/>
  <c r="I119"/>
  <c r="I120"/>
  <c r="I121"/>
  <c r="I122"/>
  <c r="I123"/>
  <c r="I124"/>
  <c r="I125"/>
  <c r="I126"/>
  <c r="I127"/>
  <c r="I128"/>
  <c r="I129"/>
  <c r="I130"/>
  <c r="I131"/>
  <c r="I132"/>
  <c r="I133"/>
  <c r="I134"/>
  <c r="I135"/>
  <c r="I136"/>
  <c r="I137"/>
  <c r="I138"/>
  <c r="I139"/>
  <c r="I140"/>
  <c r="I141"/>
  <c r="I142"/>
  <c r="I143"/>
  <c r="G21"/>
  <c r="J22" i="2" s="1"/>
  <c r="G22" i="5"/>
  <c r="J23" i="2" s="1"/>
  <c r="G23" i="5"/>
  <c r="J24" i="2" s="1"/>
  <c r="G24" i="5"/>
  <c r="J25" i="2" s="1"/>
  <c r="G25" i="5"/>
  <c r="J26" i="2" s="1"/>
  <c r="G26" i="5"/>
  <c r="J27" i="2" s="1"/>
  <c r="G27" i="5"/>
  <c r="J28" i="2" s="1"/>
  <c r="G28" i="5"/>
  <c r="J29" i="2" s="1"/>
  <c r="G29" i="5"/>
  <c r="J30" i="2" s="1"/>
  <c r="G30" i="5"/>
  <c r="J31" i="2" s="1"/>
  <c r="G31" i="5"/>
  <c r="J32" i="2" s="1"/>
  <c r="G32" i="5"/>
  <c r="J33" i="2" s="1"/>
  <c r="G33" i="5"/>
  <c r="J34" i="2" s="1"/>
  <c r="G34" i="5"/>
  <c r="J35" i="2" s="1"/>
  <c r="G35" i="5"/>
  <c r="J36" i="2" s="1"/>
  <c r="G36" i="5"/>
  <c r="J37" i="2" s="1"/>
  <c r="G37" i="5"/>
  <c r="J38" i="2" s="1"/>
  <c r="G38" i="5"/>
  <c r="J39" i="2" s="1"/>
  <c r="G39" i="5"/>
  <c r="J40" i="2" s="1"/>
  <c r="G40" i="5"/>
  <c r="J41" i="2" s="1"/>
  <c r="G41" i="5"/>
  <c r="J42" i="2" s="1"/>
  <c r="G42" i="5"/>
  <c r="J43" i="2" s="1"/>
  <c r="G43" i="5"/>
  <c r="J44" i="2" s="1"/>
  <c r="G44" i="5"/>
  <c r="J45" i="2" s="1"/>
  <c r="G45" i="5"/>
  <c r="J46" i="2" s="1"/>
  <c r="G46" i="5"/>
  <c r="J47" i="2" s="1"/>
  <c r="G47" i="5"/>
  <c r="J48" i="2" s="1"/>
  <c r="G48" i="5"/>
  <c r="J49" i="2" s="1"/>
  <c r="G49" i="5"/>
  <c r="J50" i="2" s="1"/>
  <c r="G50" i="5"/>
  <c r="J51" i="2" s="1"/>
  <c r="G51" i="5"/>
  <c r="J52" i="2" s="1"/>
  <c r="G52" i="5"/>
  <c r="J53" i="2" s="1"/>
  <c r="G53" i="5"/>
  <c r="J54" i="2" s="1"/>
  <c r="G54" i="5"/>
  <c r="J55" i="2" s="1"/>
  <c r="G55" i="5"/>
  <c r="J56" i="2" s="1"/>
  <c r="G56" i="5"/>
  <c r="J57" i="2" s="1"/>
  <c r="G57" i="5"/>
  <c r="J58" i="2" s="1"/>
  <c r="G58" i="5"/>
  <c r="J59" i="2" s="1"/>
  <c r="G59" i="5"/>
  <c r="J60" i="2" s="1"/>
  <c r="G60" i="5"/>
  <c r="J61" i="2" s="1"/>
  <c r="G61" i="5"/>
  <c r="J62" i="2" s="1"/>
  <c r="G62" i="5"/>
  <c r="J63" i="2" s="1"/>
  <c r="G63" i="5"/>
  <c r="J64" i="2" s="1"/>
  <c r="G64" i="5"/>
  <c r="J65" i="2" s="1"/>
  <c r="G65" i="5"/>
  <c r="J66" i="2" s="1"/>
  <c r="G66" i="5"/>
  <c r="J67" i="2" s="1"/>
  <c r="G67" i="5"/>
  <c r="J68" i="2" s="1"/>
  <c r="G68" i="5"/>
  <c r="J69" i="2" s="1"/>
  <c r="G69" i="5"/>
  <c r="J70" i="2" s="1"/>
  <c r="G70" i="5"/>
  <c r="J71" i="2" s="1"/>
  <c r="G71" i="5"/>
  <c r="J72" i="2" s="1"/>
  <c r="G72" i="5"/>
  <c r="J73" i="2" s="1"/>
  <c r="G73" i="5"/>
  <c r="J74" i="2" s="1"/>
  <c r="G74" i="5"/>
  <c r="J75" i="2" s="1"/>
  <c r="G75" i="5"/>
  <c r="J76" i="2" s="1"/>
  <c r="G76" i="5"/>
  <c r="J77" i="2" s="1"/>
  <c r="G77" i="5"/>
  <c r="J78" i="2" s="1"/>
  <c r="G78" i="5"/>
  <c r="J79" i="2" s="1"/>
  <c r="G79" i="5"/>
  <c r="J80" i="2" s="1"/>
  <c r="G80" i="5"/>
  <c r="J81" i="2" s="1"/>
  <c r="G81" i="5"/>
  <c r="J82" i="2" s="1"/>
  <c r="G82" i="5"/>
  <c r="J83" i="2" s="1"/>
  <c r="G83" i="5"/>
  <c r="J84" i="2" s="1"/>
  <c r="G84" i="5"/>
  <c r="J85" i="2" s="1"/>
  <c r="G85" i="5"/>
  <c r="J86" i="2" s="1"/>
  <c r="G86" i="5"/>
  <c r="J87" i="2" s="1"/>
  <c r="G87" i="5"/>
  <c r="J88" i="2" s="1"/>
  <c r="G88" i="5"/>
  <c r="J89" i="2" s="1"/>
  <c r="G89" i="5"/>
  <c r="J90" i="2" s="1"/>
  <c r="G90" i="5"/>
  <c r="J91" i="2" s="1"/>
  <c r="G91" i="5"/>
  <c r="J92" i="2" s="1"/>
  <c r="G92" i="5"/>
  <c r="J93" i="2" s="1"/>
  <c r="G93" i="5"/>
  <c r="J94" i="2" s="1"/>
  <c r="G94" i="5"/>
  <c r="J95" i="2" s="1"/>
  <c r="G95" i="5"/>
  <c r="J96" i="2" s="1"/>
  <c r="G96" i="5"/>
  <c r="J97" i="2" s="1"/>
  <c r="G97" i="5"/>
  <c r="J98" i="2" s="1"/>
  <c r="G98" i="5"/>
  <c r="J99" i="2" s="1"/>
  <c r="G99" i="5"/>
  <c r="J100" i="2" s="1"/>
  <c r="G100" i="5"/>
  <c r="J101" i="2" s="1"/>
  <c r="G101" i="5"/>
  <c r="J102" i="2" s="1"/>
  <c r="G102" i="5"/>
  <c r="J103" i="2" s="1"/>
  <c r="G103" i="5"/>
  <c r="J104" i="2" s="1"/>
  <c r="G104" i="5"/>
  <c r="J105" i="2" s="1"/>
  <c r="G105" i="5"/>
  <c r="J106" i="2" s="1"/>
  <c r="G106" i="5"/>
  <c r="J107" i="2" s="1"/>
  <c r="G107" i="5"/>
  <c r="J108" i="2" s="1"/>
  <c r="G108" i="5"/>
  <c r="J109" i="2" s="1"/>
  <c r="G110" i="5"/>
  <c r="J111" i="2" s="1"/>
  <c r="G112" i="5"/>
  <c r="J113" i="2" s="1"/>
  <c r="G114" i="5"/>
  <c r="J115" i="2" s="1"/>
  <c r="G116" i="5"/>
  <c r="J117" i="2" s="1"/>
  <c r="G118" i="5"/>
  <c r="J119" i="2" s="1"/>
  <c r="G120" i="5"/>
  <c r="J121" i="2" s="1"/>
  <c r="G122" i="5"/>
  <c r="J123" i="2" s="1"/>
  <c r="G124" i="5"/>
  <c r="J125" i="2" s="1"/>
  <c r="G126" i="5"/>
  <c r="J127" i="2" s="1"/>
  <c r="G128" i="5"/>
  <c r="J129" i="2" s="1"/>
  <c r="G130" i="5"/>
  <c r="J131" i="2" s="1"/>
  <c r="G132" i="5"/>
  <c r="J133" i="2" s="1"/>
  <c r="G134" i="5"/>
  <c r="J135" i="2" s="1"/>
  <c r="G136" i="5"/>
  <c r="J137" i="2" s="1"/>
  <c r="G138" i="5"/>
  <c r="J139" i="2" s="1"/>
  <c r="G140" i="5"/>
  <c r="J141" i="2" s="1"/>
  <c r="G142" i="5"/>
  <c r="J143" i="2" s="1"/>
  <c r="F268" i="5"/>
  <c r="I269" i="2" s="1"/>
  <c r="F272" i="5"/>
  <c r="I273" i="2" s="1"/>
  <c r="F276" i="5"/>
  <c r="I277" i="2" s="1"/>
  <c r="F280" i="5"/>
  <c r="I281" i="2" s="1"/>
  <c r="F284" i="5"/>
  <c r="I285" i="2" s="1"/>
  <c r="F288" i="5"/>
  <c r="I289" i="2" s="1"/>
  <c r="F292" i="5"/>
  <c r="I293" i="2" s="1"/>
  <c r="F296" i="5"/>
  <c r="I297" i="2" s="1"/>
  <c r="F300" i="5"/>
  <c r="I301" i="2" s="1"/>
  <c r="F304" i="5"/>
  <c r="I305" i="2" s="1"/>
  <c r="F308" i="5"/>
  <c r="I309" i="2" s="1"/>
  <c r="F526" i="5"/>
  <c r="F542"/>
  <c r="F594"/>
  <c r="F610"/>
  <c r="F626"/>
  <c r="F642"/>
  <c r="F658"/>
  <c r="I518"/>
  <c r="I550"/>
  <c r="F576"/>
  <c r="F892"/>
  <c r="F908"/>
  <c r="F924"/>
  <c r="I596"/>
  <c r="I628"/>
  <c r="I892"/>
  <c r="I924"/>
  <c r="E12"/>
  <c r="H13" i="2" s="1"/>
  <c r="F12" i="5"/>
  <c r="I13" i="2" s="1"/>
  <c r="E515" i="5"/>
  <c r="F515"/>
  <c r="E517"/>
  <c r="F517"/>
  <c r="E290"/>
  <c r="H291" i="2" s="1"/>
  <c r="I290" i="5"/>
  <c r="E294"/>
  <c r="H295" i="2" s="1"/>
  <c r="I294" i="5"/>
  <c r="E298"/>
  <c r="H299" i="2" s="1"/>
  <c r="I298" i="5"/>
  <c r="E302"/>
  <c r="H303" i="2" s="1"/>
  <c r="I302" i="5"/>
  <c r="E306"/>
  <c r="H307" i="2" s="1"/>
  <c r="I306" i="5"/>
  <c r="E661"/>
  <c r="F661"/>
  <c r="E663"/>
  <c r="F663"/>
  <c r="E665"/>
  <c r="F665"/>
  <c r="E667"/>
  <c r="F667"/>
  <c r="E669"/>
  <c r="F669"/>
  <c r="F530"/>
  <c r="F546"/>
  <c r="F564"/>
  <c r="F580"/>
  <c r="F896"/>
  <c r="F912"/>
  <c r="F928"/>
  <c r="T149" i="4"/>
  <c r="S14"/>
  <c r="T109"/>
  <c r="T241"/>
  <c r="Q511"/>
  <c r="N5" i="2"/>
  <c r="P5"/>
  <c r="O5"/>
  <c r="Q22" i="4"/>
  <c r="Q26"/>
  <c r="Q30"/>
  <c r="Q34"/>
  <c r="Q38"/>
  <c r="Q126"/>
  <c r="P130"/>
  <c r="Q130"/>
  <c r="Q180"/>
  <c r="Q184"/>
  <c r="Q252"/>
  <c r="Q256"/>
  <c r="P274"/>
  <c r="Q284"/>
  <c r="Q288"/>
  <c r="P306"/>
  <c r="Q316"/>
  <c r="Q320"/>
  <c r="N556"/>
  <c r="R556" s="1"/>
  <c r="Q336"/>
  <c r="Q344"/>
  <c r="Q352"/>
  <c r="Q387"/>
  <c r="Q395"/>
  <c r="Q403"/>
  <c r="Q411"/>
  <c r="Q419"/>
  <c r="Q427"/>
  <c r="Q435"/>
  <c r="Q443"/>
  <c r="Q451"/>
  <c r="T153"/>
  <c r="P170"/>
  <c r="P186"/>
  <c r="P202"/>
  <c r="T554"/>
  <c r="T937"/>
  <c r="T961"/>
  <c r="T19"/>
  <c r="R19"/>
  <c r="T229"/>
  <c r="R229"/>
  <c r="T518"/>
  <c r="R518"/>
  <c r="T522"/>
  <c r="R522"/>
  <c r="T534"/>
  <c r="R534"/>
  <c r="T550"/>
  <c r="R550"/>
  <c r="R945"/>
  <c r="T945"/>
  <c r="T41"/>
  <c r="R41"/>
  <c r="T62"/>
  <c r="R62"/>
  <c r="R365"/>
  <c r="T365"/>
  <c r="R373"/>
  <c r="T373"/>
  <c r="R929"/>
  <c r="T929"/>
  <c r="R969"/>
  <c r="T969"/>
  <c r="P114"/>
  <c r="Q114"/>
  <c r="Q142"/>
  <c r="P146"/>
  <c r="Q146"/>
  <c r="Q164"/>
  <c r="Q168"/>
  <c r="Q196"/>
  <c r="Q200"/>
  <c r="P258"/>
  <c r="Q268"/>
  <c r="Q272"/>
  <c r="P290"/>
  <c r="Q300"/>
  <c r="Q304"/>
  <c r="P322"/>
  <c r="Q332"/>
  <c r="Q340"/>
  <c r="Q348"/>
  <c r="Q356"/>
  <c r="Q383"/>
  <c r="Q391"/>
  <c r="Q399"/>
  <c r="Q407"/>
  <c r="Q415"/>
  <c r="Q423"/>
  <c r="Q431"/>
  <c r="Q439"/>
  <c r="Q447"/>
  <c r="Q455"/>
  <c r="T39"/>
  <c r="R530"/>
  <c r="T933"/>
  <c r="T953"/>
  <c r="F17" i="5"/>
  <c r="I18" i="2" s="1"/>
  <c r="I17" i="5"/>
  <c r="I498"/>
  <c r="F498"/>
  <c r="E10"/>
  <c r="I10"/>
  <c r="E18"/>
  <c r="H19" i="2" s="1"/>
  <c r="I18" i="5"/>
  <c r="E19"/>
  <c r="H20" i="2" s="1"/>
  <c r="G19" i="5"/>
  <c r="J20" i="2" s="1"/>
  <c r="I144" i="5"/>
  <c r="F144"/>
  <c r="I145" i="2" s="1"/>
  <c r="E14" i="5"/>
  <c r="H15" i="2" s="1"/>
  <c r="G14" i="5"/>
  <c r="J15" i="2" s="1"/>
  <c r="I14" i="5"/>
  <c r="E373"/>
  <c r="H374" i="2" s="1"/>
  <c r="G373" i="5"/>
  <c r="J374" i="2" s="1"/>
  <c r="E375" i="5"/>
  <c r="H376" i="2" s="1"/>
  <c r="G375" i="5"/>
  <c r="J376" i="2" s="1"/>
  <c r="E377" i="5"/>
  <c r="H378" i="2" s="1"/>
  <c r="G377" i="5"/>
  <c r="J378" i="2" s="1"/>
  <c r="E379" i="5"/>
  <c r="H380" i="2" s="1"/>
  <c r="G379" i="5"/>
  <c r="J380" i="2" s="1"/>
  <c r="E381" i="5"/>
  <c r="H382" i="2" s="1"/>
  <c r="G381" i="5"/>
  <c r="J382" i="2" s="1"/>
  <c r="E383" i="5"/>
  <c r="H384" i="2" s="1"/>
  <c r="G383" i="5"/>
  <c r="J384" i="2" s="1"/>
  <c r="E385" i="5"/>
  <c r="H386" i="2" s="1"/>
  <c r="G385" i="5"/>
  <c r="J386" i="2" s="1"/>
  <c r="E387" i="5"/>
  <c r="H388" i="2" s="1"/>
  <c r="G387" i="5"/>
  <c r="J388" i="2" s="1"/>
  <c r="E389" i="5"/>
  <c r="H390" i="2" s="1"/>
  <c r="G389" i="5"/>
  <c r="J390" i="2" s="1"/>
  <c r="E391" i="5"/>
  <c r="H392" i="2" s="1"/>
  <c r="G391" i="5"/>
  <c r="J392" i="2" s="1"/>
  <c r="E393" i="5"/>
  <c r="H394" i="2" s="1"/>
  <c r="G393" i="5"/>
  <c r="J394" i="2" s="1"/>
  <c r="E395" i="5"/>
  <c r="H396" i="2" s="1"/>
  <c r="G395" i="5"/>
  <c r="J396" i="2" s="1"/>
  <c r="E397" i="5"/>
  <c r="H398" i="2" s="1"/>
  <c r="G397" i="5"/>
  <c r="J398" i="2" s="1"/>
  <c r="E399" i="5"/>
  <c r="H400" i="2" s="1"/>
  <c r="G399" i="5"/>
  <c r="J400" i="2" s="1"/>
  <c r="E401" i="5"/>
  <c r="H402" i="2" s="1"/>
  <c r="G401" i="5"/>
  <c r="J402" i="2" s="1"/>
  <c r="E403" i="5"/>
  <c r="H404" i="2" s="1"/>
  <c r="G403" i="5"/>
  <c r="J404" i="2" s="1"/>
  <c r="E405" i="5"/>
  <c r="H406" i="2" s="1"/>
  <c r="G405" i="5"/>
  <c r="J406" i="2" s="1"/>
  <c r="E407" i="5"/>
  <c r="H408" i="2" s="1"/>
  <c r="G407" i="5"/>
  <c r="J408" i="2" s="1"/>
  <c r="E409" i="5"/>
  <c r="H410" i="2" s="1"/>
  <c r="G409" i="5"/>
  <c r="J410" i="2" s="1"/>
  <c r="E411" i="5"/>
  <c r="H412" i="2" s="1"/>
  <c r="G411" i="5"/>
  <c r="J412" i="2" s="1"/>
  <c r="E413" i="5"/>
  <c r="H414" i="2" s="1"/>
  <c r="G413" i="5"/>
  <c r="J414" i="2" s="1"/>
  <c r="E415" i="5"/>
  <c r="H416" i="2" s="1"/>
  <c r="G415" i="5"/>
  <c r="J416" i="2" s="1"/>
  <c r="E417" i="5"/>
  <c r="H418" i="2" s="1"/>
  <c r="G417" i="5"/>
  <c r="J418" i="2" s="1"/>
  <c r="E419" i="5"/>
  <c r="H420" i="2" s="1"/>
  <c r="G419" i="5"/>
  <c r="J420" i="2" s="1"/>
  <c r="E421" i="5"/>
  <c r="H422" i="2" s="1"/>
  <c r="G421" i="5"/>
  <c r="J422" i="2" s="1"/>
  <c r="E423" i="5"/>
  <c r="H424" i="2" s="1"/>
  <c r="G423" i="5"/>
  <c r="J424" i="2" s="1"/>
  <c r="E425" i="5"/>
  <c r="H426" i="2" s="1"/>
  <c r="G425" i="5"/>
  <c r="J426" i="2" s="1"/>
  <c r="E427" i="5"/>
  <c r="H428" i="2" s="1"/>
  <c r="G427" i="5"/>
  <c r="J428" i="2" s="1"/>
  <c r="E429" i="5"/>
  <c r="H430" i="2" s="1"/>
  <c r="G429" i="5"/>
  <c r="J430" i="2" s="1"/>
  <c r="E431" i="5"/>
  <c r="H432" i="2" s="1"/>
  <c r="G431" i="5"/>
  <c r="J432" i="2" s="1"/>
  <c r="E433" i="5"/>
  <c r="H434" i="2" s="1"/>
  <c r="G433" i="5"/>
  <c r="J434" i="2" s="1"/>
  <c r="E435" i="5"/>
  <c r="H436" i="2" s="1"/>
  <c r="G435" i="5"/>
  <c r="J436" i="2" s="1"/>
  <c r="E437" i="5"/>
  <c r="H438" i="2" s="1"/>
  <c r="G437" i="5"/>
  <c r="J438" i="2" s="1"/>
  <c r="E439" i="5"/>
  <c r="H440" i="2" s="1"/>
  <c r="G439" i="5"/>
  <c r="J440" i="2" s="1"/>
  <c r="E441" i="5"/>
  <c r="H442" i="2" s="1"/>
  <c r="G441" i="5"/>
  <c r="J442" i="2" s="1"/>
  <c r="E443" i="5"/>
  <c r="H444" i="2" s="1"/>
  <c r="G443" i="5"/>
  <c r="J444" i="2" s="1"/>
  <c r="E445" i="5"/>
  <c r="H446" i="2" s="1"/>
  <c r="G445" i="5"/>
  <c r="J446" i="2" s="1"/>
  <c r="E447" i="5"/>
  <c r="H448" i="2" s="1"/>
  <c r="G447" i="5"/>
  <c r="J448" i="2" s="1"/>
  <c r="E449" i="5"/>
  <c r="H450" i="2" s="1"/>
  <c r="G449" i="5"/>
  <c r="J450" i="2" s="1"/>
  <c r="E451" i="5"/>
  <c r="H452" i="2" s="1"/>
  <c r="G451" i="5"/>
  <c r="J452" i="2" s="1"/>
  <c r="I939" i="5"/>
  <c r="E939"/>
  <c r="G939"/>
  <c r="I938"/>
  <c r="F938"/>
  <c r="N509" i="4"/>
  <c r="R509" s="1"/>
  <c r="F374" i="5"/>
  <c r="I375" i="2" s="1"/>
  <c r="F376" i="5"/>
  <c r="I377" i="2" s="1"/>
  <c r="F378" i="5"/>
  <c r="I379" i="2" s="1"/>
  <c r="F380" i="5"/>
  <c r="I381" i="2" s="1"/>
  <c r="F382" i="5"/>
  <c r="I383" i="2" s="1"/>
  <c r="F384" i="5"/>
  <c r="I385" i="2" s="1"/>
  <c r="F386" i="5"/>
  <c r="I387" i="2" s="1"/>
  <c r="F388" i="5"/>
  <c r="I389" i="2" s="1"/>
  <c r="F390" i="5"/>
  <c r="I391" i="2" s="1"/>
  <c r="F392" i="5"/>
  <c r="I393" i="2" s="1"/>
  <c r="F394" i="5"/>
  <c r="I395" i="2" s="1"/>
  <c r="F396" i="5"/>
  <c r="I397" i="2" s="1"/>
  <c r="F398" i="5"/>
  <c r="I399" i="2" s="1"/>
  <c r="F400" i="5"/>
  <c r="I401" i="2" s="1"/>
  <c r="F402" i="5"/>
  <c r="I403" i="2" s="1"/>
  <c r="F404" i="5"/>
  <c r="I405" i="2" s="1"/>
  <c r="F406" i="5"/>
  <c r="I407" i="2" s="1"/>
  <c r="F408" i="5"/>
  <c r="I409" i="2" s="1"/>
  <c r="F410" i="5"/>
  <c r="I411" i="2" s="1"/>
  <c r="F412" i="5"/>
  <c r="I413" i="2" s="1"/>
  <c r="F414" i="5"/>
  <c r="I415" i="2" s="1"/>
  <c r="F416" i="5"/>
  <c r="I417" i="2" s="1"/>
  <c r="F418" i="5"/>
  <c r="I419" i="2" s="1"/>
  <c r="F420" i="5"/>
  <c r="I421" i="2" s="1"/>
  <c r="F422" i="5"/>
  <c r="I423" i="2" s="1"/>
  <c r="F424" i="5"/>
  <c r="I425" i="2" s="1"/>
  <c r="F426" i="5"/>
  <c r="I427" i="2" s="1"/>
  <c r="F428" i="5"/>
  <c r="I429" i="2" s="1"/>
  <c r="F430" i="5"/>
  <c r="I431" i="2" s="1"/>
  <c r="F432" i="5"/>
  <c r="I433" i="2" s="1"/>
  <c r="F434" i="5"/>
  <c r="I435" i="2" s="1"/>
  <c r="F436" i="5"/>
  <c r="I437" i="2" s="1"/>
  <c r="F438" i="5"/>
  <c r="I439" i="2" s="1"/>
  <c r="F440" i="5"/>
  <c r="I441" i="2" s="1"/>
  <c r="F442" i="5"/>
  <c r="I443" i="2" s="1"/>
  <c r="F444" i="5"/>
  <c r="I445" i="2" s="1"/>
  <c r="F446" i="5"/>
  <c r="I447" i="2" s="1"/>
  <c r="F448" i="5"/>
  <c r="I449" i="2" s="1"/>
  <c r="F450" i="5"/>
  <c r="I451" i="2" s="1"/>
  <c r="E16" i="5"/>
  <c r="H17" i="2" s="1"/>
  <c r="E374" i="5"/>
  <c r="H375" i="2" s="1"/>
  <c r="E378" i="5"/>
  <c r="H379" i="2" s="1"/>
  <c r="E382" i="5"/>
  <c r="H383" i="2" s="1"/>
  <c r="E386" i="5"/>
  <c r="H387" i="2" s="1"/>
  <c r="E390" i="5"/>
  <c r="H391" i="2" s="1"/>
  <c r="E394" i="5"/>
  <c r="H395" i="2" s="1"/>
  <c r="E398" i="5"/>
  <c r="H399" i="2" s="1"/>
  <c r="E402" i="5"/>
  <c r="H403" i="2" s="1"/>
  <c r="E406" i="5"/>
  <c r="H407" i="2" s="1"/>
  <c r="E410" i="5"/>
  <c r="H411" i="2" s="1"/>
  <c r="E414" i="5"/>
  <c r="H415" i="2" s="1"/>
  <c r="E418" i="5"/>
  <c r="H419" i="2" s="1"/>
  <c r="E422" i="5"/>
  <c r="H423" i="2" s="1"/>
  <c r="E426" i="5"/>
  <c r="H427" i="2" s="1"/>
  <c r="E430" i="5"/>
  <c r="H431" i="2" s="1"/>
  <c r="E434" i="5"/>
  <c r="H435" i="2" s="1"/>
  <c r="E438" i="5"/>
  <c r="H439" i="2" s="1"/>
  <c r="E442" i="5"/>
  <c r="H443" i="2" s="1"/>
  <c r="E446" i="5"/>
  <c r="H447" i="2" s="1"/>
  <c r="E450" i="5"/>
  <c r="H451" i="2" s="1"/>
  <c r="Q28" i="4"/>
  <c r="Q36"/>
  <c r="S46"/>
  <c r="S50"/>
  <c r="S54"/>
  <c r="S58"/>
  <c r="S39"/>
  <c r="U39" s="1"/>
  <c r="S43"/>
  <c r="U43" s="1"/>
  <c r="S185"/>
  <c r="S189"/>
  <c r="S193"/>
  <c r="S197"/>
  <c r="S201"/>
  <c r="S205"/>
  <c r="S209"/>
  <c r="S213"/>
  <c r="S217"/>
  <c r="S221"/>
  <c r="S225"/>
  <c r="S229"/>
  <c r="S233"/>
  <c r="S361"/>
  <c r="U361" s="1"/>
  <c r="S365"/>
  <c r="S369"/>
  <c r="U369" s="1"/>
  <c r="S373"/>
  <c r="S377"/>
  <c r="U377" s="1"/>
  <c r="T386"/>
  <c r="T394"/>
  <c r="T402"/>
  <c r="T410"/>
  <c r="T418"/>
  <c r="T426"/>
  <c r="T434"/>
  <c r="T442"/>
  <c r="T450"/>
  <c r="T458"/>
  <c r="T466"/>
  <c r="T474"/>
  <c r="T482"/>
  <c r="T490"/>
  <c r="T498"/>
  <c r="T506"/>
  <c r="P514"/>
  <c r="P931"/>
  <c r="P947"/>
  <c r="P971"/>
  <c r="Q6"/>
  <c r="N42"/>
  <c r="R42" s="1"/>
  <c r="I19" i="5"/>
  <c r="I453"/>
  <c r="I455"/>
  <c r="I457"/>
  <c r="I459"/>
  <c r="I461"/>
  <c r="I463"/>
  <c r="I465"/>
  <c r="I467"/>
  <c r="I469"/>
  <c r="I471"/>
  <c r="I473"/>
  <c r="I475"/>
  <c r="I477"/>
  <c r="I479"/>
  <c r="I481"/>
  <c r="I483"/>
  <c r="I485"/>
  <c r="I487"/>
  <c r="I489"/>
  <c r="I491"/>
  <c r="I493"/>
  <c r="I495"/>
  <c r="I497"/>
  <c r="E453"/>
  <c r="H454" i="2" s="1"/>
  <c r="E455" i="5"/>
  <c r="H456" i="2" s="1"/>
  <c r="E457" i="5"/>
  <c r="H458" i="2" s="1"/>
  <c r="E459" i="5"/>
  <c r="H460" i="2" s="1"/>
  <c r="E461" i="5"/>
  <c r="H462" i="2" s="1"/>
  <c r="E463" i="5"/>
  <c r="H464" i="2" s="1"/>
  <c r="E465" i="5"/>
  <c r="E467"/>
  <c r="E469"/>
  <c r="E471"/>
  <c r="E473"/>
  <c r="E475"/>
  <c r="E477"/>
  <c r="E479"/>
  <c r="E481"/>
  <c r="E483"/>
  <c r="E485"/>
  <c r="E487"/>
  <c r="E489"/>
  <c r="E491"/>
  <c r="E493"/>
  <c r="E495"/>
  <c r="E497"/>
  <c r="G16"/>
  <c r="J17" i="2" s="1"/>
  <c r="E109" i="5"/>
  <c r="H110" i="2" s="1"/>
  <c r="E110" i="5"/>
  <c r="H111" i="2" s="1"/>
  <c r="E111" i="5"/>
  <c r="H112" i="2" s="1"/>
  <c r="E112" i="5"/>
  <c r="H113" i="2" s="1"/>
  <c r="E113" i="5"/>
  <c r="H114" i="2" s="1"/>
  <c r="E114" i="5"/>
  <c r="H115" i="2" s="1"/>
  <c r="E115" i="5"/>
  <c r="H116" i="2" s="1"/>
  <c r="E116" i="5"/>
  <c r="H117" i="2" s="1"/>
  <c r="E117" i="5"/>
  <c r="H118" i="2" s="1"/>
  <c r="E118" i="5"/>
  <c r="H119" i="2" s="1"/>
  <c r="E119" i="5"/>
  <c r="H120" i="2" s="1"/>
  <c r="E120" i="5"/>
  <c r="H121" i="2" s="1"/>
  <c r="E121" i="5"/>
  <c r="H122" i="2" s="1"/>
  <c r="E122" i="5"/>
  <c r="H123" i="2" s="1"/>
  <c r="E123" i="5"/>
  <c r="H124" i="2" s="1"/>
  <c r="E124" i="5"/>
  <c r="H125" i="2" s="1"/>
  <c r="E125" i="5"/>
  <c r="H126" i="2" s="1"/>
  <c r="E126" i="5"/>
  <c r="H127" i="2" s="1"/>
  <c r="E127" i="5"/>
  <c r="H128" i="2" s="1"/>
  <c r="E128" i="5"/>
  <c r="H129" i="2" s="1"/>
  <c r="E129" i="5"/>
  <c r="H130" i="2" s="1"/>
  <c r="E130" i="5"/>
  <c r="H131" i="2" s="1"/>
  <c r="E131" i="5"/>
  <c r="H132" i="2" s="1"/>
  <c r="E132" i="5"/>
  <c r="H133" i="2" s="1"/>
  <c r="E133" i="5"/>
  <c r="H134" i="2" s="1"/>
  <c r="E134" i="5"/>
  <c r="H135" i="2" s="1"/>
  <c r="E135" i="5"/>
  <c r="H136" i="2" s="1"/>
  <c r="E136" i="5"/>
  <c r="H137" i="2" s="1"/>
  <c r="E137" i="5"/>
  <c r="H138" i="2" s="1"/>
  <c r="E138" i="5"/>
  <c r="H139" i="2" s="1"/>
  <c r="E139" i="5"/>
  <c r="H140" i="2" s="1"/>
  <c r="E140" i="5"/>
  <c r="H141" i="2" s="1"/>
  <c r="E141" i="5"/>
  <c r="H142" i="2" s="1"/>
  <c r="E142" i="5"/>
  <c r="H143" i="2" s="1"/>
  <c r="E143" i="5"/>
  <c r="H144" i="2" s="1"/>
  <c r="G452" i="5"/>
  <c r="J453" i="2" s="1"/>
  <c r="G453" i="5"/>
  <c r="J454" i="2" s="1"/>
  <c r="G454" i="5"/>
  <c r="J455" i="2" s="1"/>
  <c r="G455" i="5"/>
  <c r="J456" i="2" s="1"/>
  <c r="G456" i="5"/>
  <c r="J457" i="2" s="1"/>
  <c r="G457" i="5"/>
  <c r="J458" i="2" s="1"/>
  <c r="G458" i="5"/>
  <c r="J459" i="2" s="1"/>
  <c r="G459" i="5"/>
  <c r="J460" i="2" s="1"/>
  <c r="G460" i="5"/>
  <c r="J461" i="2" s="1"/>
  <c r="G461" i="5"/>
  <c r="J462" i="2" s="1"/>
  <c r="G462" i="5"/>
  <c r="J463" i="2" s="1"/>
  <c r="G463" i="5"/>
  <c r="J464" i="2" s="1"/>
  <c r="G464" i="5"/>
  <c r="J465" i="2" s="1"/>
  <c r="G465" i="5"/>
  <c r="G466"/>
  <c r="G467"/>
  <c r="G468"/>
  <c r="G469"/>
  <c r="G470"/>
  <c r="G471"/>
  <c r="G472"/>
  <c r="G473"/>
  <c r="G474"/>
  <c r="G475"/>
  <c r="G476"/>
  <c r="G477"/>
  <c r="G478"/>
  <c r="G479"/>
  <c r="G480"/>
  <c r="G481"/>
  <c r="G482"/>
  <c r="G483"/>
  <c r="G484"/>
  <c r="G485"/>
  <c r="G486"/>
  <c r="G487"/>
  <c r="G488"/>
  <c r="G489"/>
  <c r="G490"/>
  <c r="G491"/>
  <c r="G492"/>
  <c r="G493"/>
  <c r="G494"/>
  <c r="G495"/>
  <c r="G496"/>
  <c r="G497"/>
  <c r="G498"/>
  <c r="G10"/>
  <c r="I16"/>
  <c r="G18"/>
  <c r="J19" i="2" s="1"/>
  <c r="F10" i="5"/>
  <c r="F19"/>
  <c r="I20" i="2" s="1"/>
  <c r="E376" i="5"/>
  <c r="H377" i="2" s="1"/>
  <c r="E380" i="5"/>
  <c r="H381" i="2" s="1"/>
  <c r="E384" i="5"/>
  <c r="H385" i="2" s="1"/>
  <c r="E388" i="5"/>
  <c r="H389" i="2" s="1"/>
  <c r="E392" i="5"/>
  <c r="H393" i="2" s="1"/>
  <c r="E396" i="5"/>
  <c r="H397" i="2" s="1"/>
  <c r="E400" i="5"/>
  <c r="H401" i="2" s="1"/>
  <c r="E404" i="5"/>
  <c r="H405" i="2" s="1"/>
  <c r="E408" i="5"/>
  <c r="H409" i="2" s="1"/>
  <c r="E412" i="5"/>
  <c r="H413" i="2" s="1"/>
  <c r="E416" i="5"/>
  <c r="H417" i="2" s="1"/>
  <c r="E420" i="5"/>
  <c r="H421" i="2" s="1"/>
  <c r="E424" i="5"/>
  <c r="H425" i="2" s="1"/>
  <c r="E428" i="5"/>
  <c r="H429" i="2" s="1"/>
  <c r="E432" i="5"/>
  <c r="H433" i="2" s="1"/>
  <c r="E436" i="5"/>
  <c r="H437" i="2" s="1"/>
  <c r="E440" i="5"/>
  <c r="H441" i="2" s="1"/>
  <c r="E444" i="5"/>
  <c r="H445" i="2" s="1"/>
  <c r="E448" i="5"/>
  <c r="H449" i="2" s="1"/>
  <c r="E17" i="5"/>
  <c r="H18" i="2" s="1"/>
  <c r="F18" i="5"/>
  <c r="I19" i="2" s="1"/>
  <c r="I937" i="5"/>
  <c r="E937"/>
  <c r="G937"/>
  <c r="N5" i="4"/>
  <c r="R5" s="1"/>
  <c r="P5"/>
  <c r="F14" i="5"/>
  <c r="I15" i="2" s="1"/>
  <c r="G17" i="5"/>
  <c r="J18" i="2" s="1"/>
  <c r="F20" i="5"/>
  <c r="I21" i="2" s="1"/>
  <c r="F937" i="5"/>
  <c r="F939"/>
  <c r="E938"/>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N7" i="4"/>
  <c r="R7" s="1"/>
  <c r="P7"/>
  <c r="N9"/>
  <c r="R9" s="1"/>
  <c r="P9"/>
  <c r="N11"/>
  <c r="R11" s="1"/>
  <c r="P11"/>
  <c r="N13"/>
  <c r="R13" s="1"/>
  <c r="P13"/>
  <c r="N16"/>
  <c r="R16" s="1"/>
  <c r="P16"/>
  <c r="N501"/>
  <c r="R501" s="1"/>
  <c r="P501"/>
  <c r="S21"/>
  <c r="S23"/>
  <c r="S25"/>
  <c r="S27"/>
  <c r="S29"/>
  <c r="S31"/>
  <c r="S33"/>
  <c r="S35"/>
  <c r="S37"/>
  <c r="V37" s="1"/>
  <c r="R37"/>
  <c r="R189"/>
  <c r="R205"/>
  <c r="R221"/>
  <c r="R323"/>
  <c r="R355"/>
  <c r="T971"/>
  <c r="S520"/>
  <c r="U520" s="1"/>
  <c r="S528"/>
  <c r="U528" s="1"/>
  <c r="S536"/>
  <c r="S544"/>
  <c r="V544" s="1"/>
  <c r="S552"/>
  <c r="U552" s="1"/>
  <c r="N98"/>
  <c r="R98" s="1"/>
  <c r="N210"/>
  <c r="R210" s="1"/>
  <c r="N218"/>
  <c r="R218" s="1"/>
  <c r="N226"/>
  <c r="R226" s="1"/>
  <c r="N208"/>
  <c r="R208" s="1"/>
  <c r="N216"/>
  <c r="R216" s="1"/>
  <c r="N224"/>
  <c r="R224" s="1"/>
  <c r="N232"/>
  <c r="R232" s="1"/>
  <c r="N342"/>
  <c r="R342" s="1"/>
  <c r="N350"/>
  <c r="R350" s="1"/>
  <c r="P6"/>
  <c r="N6"/>
  <c r="R6" s="1"/>
  <c r="N10"/>
  <c r="R10" s="1"/>
  <c r="N17"/>
  <c r="R17" s="1"/>
  <c r="S62"/>
  <c r="S149"/>
  <c r="U149" s="1"/>
  <c r="S153"/>
  <c r="T137"/>
  <c r="T145"/>
  <c r="S157"/>
  <c r="S161"/>
  <c r="S165"/>
  <c r="S169"/>
  <c r="S173"/>
  <c r="S177"/>
  <c r="S181"/>
  <c r="T208"/>
  <c r="R181"/>
  <c r="U181" s="1"/>
  <c r="R197"/>
  <c r="R213"/>
  <c r="R339"/>
  <c r="P118"/>
  <c r="P126"/>
  <c r="P134"/>
  <c r="P142"/>
  <c r="P158"/>
  <c r="P166"/>
  <c r="P174"/>
  <c r="P182"/>
  <c r="P190"/>
  <c r="P198"/>
  <c r="P206"/>
  <c r="N94"/>
  <c r="R94" s="1"/>
  <c r="N102"/>
  <c r="R102" s="1"/>
  <c r="N214"/>
  <c r="R214" s="1"/>
  <c r="N222"/>
  <c r="R222" s="1"/>
  <c r="N230"/>
  <c r="R230" s="1"/>
  <c r="P254"/>
  <c r="P262"/>
  <c r="P270"/>
  <c r="P278"/>
  <c r="P286"/>
  <c r="P294"/>
  <c r="P302"/>
  <c r="P310"/>
  <c r="P318"/>
  <c r="P326"/>
  <c r="P334"/>
  <c r="N212"/>
  <c r="R212" s="1"/>
  <c r="N220"/>
  <c r="R220" s="1"/>
  <c r="N228"/>
  <c r="R228" s="1"/>
  <c r="N338"/>
  <c r="R338" s="1"/>
  <c r="N346"/>
  <c r="R346" s="1"/>
  <c r="N354"/>
  <c r="R354" s="1"/>
  <c r="Q16"/>
  <c r="R66"/>
  <c r="N8"/>
  <c r="N12"/>
  <c r="R12" s="1"/>
  <c r="R21"/>
  <c r="R29"/>
  <c r="R56"/>
  <c r="T69"/>
  <c r="R115"/>
  <c r="R123"/>
  <c r="R131"/>
  <c r="R139"/>
  <c r="R147"/>
  <c r="T113"/>
  <c r="T121"/>
  <c r="T129"/>
  <c r="R157"/>
  <c r="R165"/>
  <c r="V165" s="1"/>
  <c r="R173"/>
  <c r="R259"/>
  <c r="R275"/>
  <c r="R291"/>
  <c r="R307"/>
  <c r="T247"/>
  <c r="T255"/>
  <c r="T263"/>
  <c r="T271"/>
  <c r="T279"/>
  <c r="T287"/>
  <c r="T295"/>
  <c r="T303"/>
  <c r="T311"/>
  <c r="T319"/>
  <c r="T327"/>
  <c r="T335"/>
  <c r="T343"/>
  <c r="T351"/>
  <c r="R25"/>
  <c r="V25" s="1"/>
  <c r="R33"/>
  <c r="R48"/>
  <c r="S69"/>
  <c r="U69" s="1"/>
  <c r="T44"/>
  <c r="T52"/>
  <c r="T60"/>
  <c r="T105"/>
  <c r="S105"/>
  <c r="S109"/>
  <c r="U109" s="1"/>
  <c r="S115"/>
  <c r="S119"/>
  <c r="S123"/>
  <c r="U123" s="1"/>
  <c r="S127"/>
  <c r="S131"/>
  <c r="U131" s="1"/>
  <c r="S135"/>
  <c r="S139"/>
  <c r="V139" s="1"/>
  <c r="S143"/>
  <c r="S147"/>
  <c r="R119"/>
  <c r="R127"/>
  <c r="R135"/>
  <c r="R143"/>
  <c r="R161"/>
  <c r="R169"/>
  <c r="R177"/>
  <c r="R185"/>
  <c r="R193"/>
  <c r="R201"/>
  <c r="V201" s="1"/>
  <c r="R209"/>
  <c r="R217"/>
  <c r="V217" s="1"/>
  <c r="R225"/>
  <c r="R233"/>
  <c r="V233" s="1"/>
  <c r="T237"/>
  <c r="T239"/>
  <c r="S237"/>
  <c r="V237" s="1"/>
  <c r="S241"/>
  <c r="U241" s="1"/>
  <c r="S245"/>
  <c r="V245" s="1"/>
  <c r="S249"/>
  <c r="S253"/>
  <c r="S257"/>
  <c r="S261"/>
  <c r="S265"/>
  <c r="S269"/>
  <c r="S273"/>
  <c r="S277"/>
  <c r="S281"/>
  <c r="S285"/>
  <c r="S289"/>
  <c r="S293"/>
  <c r="S297"/>
  <c r="S301"/>
  <c r="S305"/>
  <c r="S309"/>
  <c r="S313"/>
  <c r="S317"/>
  <c r="S321"/>
  <c r="S325"/>
  <c r="S329"/>
  <c r="S333"/>
  <c r="S337"/>
  <c r="S341"/>
  <c r="S345"/>
  <c r="S349"/>
  <c r="S353"/>
  <c r="S357"/>
  <c r="R251"/>
  <c r="R267"/>
  <c r="R283"/>
  <c r="R299"/>
  <c r="R315"/>
  <c r="R331"/>
  <c r="R347"/>
  <c r="S4"/>
  <c r="R4"/>
  <c r="T4"/>
  <c r="N18"/>
  <c r="R18" s="1"/>
  <c r="P18"/>
  <c r="N22"/>
  <c r="R22" s="1"/>
  <c r="P22"/>
  <c r="N26"/>
  <c r="R26" s="1"/>
  <c r="P26"/>
  <c r="N30"/>
  <c r="R30" s="1"/>
  <c r="P30"/>
  <c r="N34"/>
  <c r="R34" s="1"/>
  <c r="P34"/>
  <c r="N38"/>
  <c r="R38" s="1"/>
  <c r="P38"/>
  <c r="N47"/>
  <c r="R47" s="1"/>
  <c r="P47"/>
  <c r="N51"/>
  <c r="R51" s="1"/>
  <c r="P51"/>
  <c r="N55"/>
  <c r="R55" s="1"/>
  <c r="P55"/>
  <c r="N59"/>
  <c r="R59" s="1"/>
  <c r="P59"/>
  <c r="N63"/>
  <c r="R63" s="1"/>
  <c r="P63"/>
  <c r="N461"/>
  <c r="R461" s="1"/>
  <c r="P461"/>
  <c r="N465"/>
  <c r="R465" s="1"/>
  <c r="P465"/>
  <c r="N469"/>
  <c r="R469" s="1"/>
  <c r="P469"/>
  <c r="N473"/>
  <c r="R473" s="1"/>
  <c r="P473"/>
  <c r="N477"/>
  <c r="R477" s="1"/>
  <c r="P477"/>
  <c r="N481"/>
  <c r="R481" s="1"/>
  <c r="P481"/>
  <c r="N485"/>
  <c r="R485" s="1"/>
  <c r="P485"/>
  <c r="N489"/>
  <c r="R489" s="1"/>
  <c r="P489"/>
  <c r="N493"/>
  <c r="R493" s="1"/>
  <c r="P493"/>
  <c r="N497"/>
  <c r="R497" s="1"/>
  <c r="P497"/>
  <c r="N503"/>
  <c r="R503" s="1"/>
  <c r="P503"/>
  <c r="N507"/>
  <c r="R507" s="1"/>
  <c r="P507"/>
  <c r="N513"/>
  <c r="R513" s="1"/>
  <c r="P513"/>
  <c r="N383"/>
  <c r="R383" s="1"/>
  <c r="P383"/>
  <c r="N387"/>
  <c r="R387" s="1"/>
  <c r="P387"/>
  <c r="N391"/>
  <c r="R391" s="1"/>
  <c r="P391"/>
  <c r="N395"/>
  <c r="R395" s="1"/>
  <c r="P395"/>
  <c r="N399"/>
  <c r="R399" s="1"/>
  <c r="P399"/>
  <c r="N403"/>
  <c r="R403" s="1"/>
  <c r="P403"/>
  <c r="N407"/>
  <c r="R407" s="1"/>
  <c r="P407"/>
  <c r="N411"/>
  <c r="R411" s="1"/>
  <c r="P411"/>
  <c r="N415"/>
  <c r="R415" s="1"/>
  <c r="P415"/>
  <c r="N419"/>
  <c r="R419" s="1"/>
  <c r="P419"/>
  <c r="N423"/>
  <c r="R423" s="1"/>
  <c r="P423"/>
  <c r="N427"/>
  <c r="R427" s="1"/>
  <c r="P427"/>
  <c r="N431"/>
  <c r="R431" s="1"/>
  <c r="P431"/>
  <c r="N435"/>
  <c r="R435" s="1"/>
  <c r="P435"/>
  <c r="N439"/>
  <c r="R439" s="1"/>
  <c r="P439"/>
  <c r="N443"/>
  <c r="R443" s="1"/>
  <c r="P443"/>
  <c r="N447"/>
  <c r="R447" s="1"/>
  <c r="P447"/>
  <c r="N451"/>
  <c r="R451" s="1"/>
  <c r="P451"/>
  <c r="N455"/>
  <c r="R455" s="1"/>
  <c r="P455"/>
  <c r="R386"/>
  <c r="R394"/>
  <c r="R402"/>
  <c r="R410"/>
  <c r="R418"/>
  <c r="R426"/>
  <c r="R434"/>
  <c r="R442"/>
  <c r="R450"/>
  <c r="R458"/>
  <c r="R466"/>
  <c r="R474"/>
  <c r="R482"/>
  <c r="R490"/>
  <c r="R498"/>
  <c r="R506"/>
  <c r="N557"/>
  <c r="R557" s="1"/>
  <c r="N561"/>
  <c r="R561" s="1"/>
  <c r="N565"/>
  <c r="R565" s="1"/>
  <c r="N569"/>
  <c r="R569" s="1"/>
  <c r="N573"/>
  <c r="R573" s="1"/>
  <c r="N577"/>
  <c r="R577" s="1"/>
  <c r="N581"/>
  <c r="R581" s="1"/>
  <c r="N585"/>
  <c r="R585" s="1"/>
  <c r="N589"/>
  <c r="R589" s="1"/>
  <c r="N593"/>
  <c r="R593" s="1"/>
  <c r="N597"/>
  <c r="R597" s="1"/>
  <c r="N601"/>
  <c r="R601" s="1"/>
  <c r="N605"/>
  <c r="R605" s="1"/>
  <c r="N609"/>
  <c r="R609" s="1"/>
  <c r="N613"/>
  <c r="R613" s="1"/>
  <c r="N617"/>
  <c r="R617" s="1"/>
  <c r="N621"/>
  <c r="R621" s="1"/>
  <c r="N625"/>
  <c r="R625" s="1"/>
  <c r="N629"/>
  <c r="R629" s="1"/>
  <c r="N633"/>
  <c r="R633" s="1"/>
  <c r="N637"/>
  <c r="R637" s="1"/>
  <c r="N641"/>
  <c r="R641" s="1"/>
  <c r="N645"/>
  <c r="R645" s="1"/>
  <c r="N649"/>
  <c r="R649" s="1"/>
  <c r="N653"/>
  <c r="R653" s="1"/>
  <c r="N657"/>
  <c r="R657" s="1"/>
  <c r="N661"/>
  <c r="R661" s="1"/>
  <c r="N665"/>
  <c r="R665" s="1"/>
  <c r="N669"/>
  <c r="R669" s="1"/>
  <c r="N673"/>
  <c r="R673" s="1"/>
  <c r="N677"/>
  <c r="R677" s="1"/>
  <c r="N681"/>
  <c r="R681" s="1"/>
  <c r="N685"/>
  <c r="R685" s="1"/>
  <c r="N689"/>
  <c r="R689" s="1"/>
  <c r="N693"/>
  <c r="R693" s="1"/>
  <c r="N697"/>
  <c r="R697" s="1"/>
  <c r="N701"/>
  <c r="R701" s="1"/>
  <c r="N705"/>
  <c r="R705" s="1"/>
  <c r="N709"/>
  <c r="R709" s="1"/>
  <c r="N713"/>
  <c r="R713" s="1"/>
  <c r="N717"/>
  <c r="R717" s="1"/>
  <c r="N721"/>
  <c r="R721" s="1"/>
  <c r="N725"/>
  <c r="R725" s="1"/>
  <c r="N729"/>
  <c r="R729" s="1"/>
  <c r="N733"/>
  <c r="R733" s="1"/>
  <c r="N737"/>
  <c r="R737" s="1"/>
  <c r="N741"/>
  <c r="R741" s="1"/>
  <c r="N745"/>
  <c r="R745" s="1"/>
  <c r="N749"/>
  <c r="R749" s="1"/>
  <c r="N753"/>
  <c r="R753" s="1"/>
  <c r="N757"/>
  <c r="R757" s="1"/>
  <c r="N761"/>
  <c r="R761" s="1"/>
  <c r="N765"/>
  <c r="R765" s="1"/>
  <c r="N769"/>
  <c r="R769" s="1"/>
  <c r="N773"/>
  <c r="R773" s="1"/>
  <c r="N777"/>
  <c r="R777" s="1"/>
  <c r="N781"/>
  <c r="R781" s="1"/>
  <c r="N785"/>
  <c r="R785" s="1"/>
  <c r="N789"/>
  <c r="R789" s="1"/>
  <c r="N793"/>
  <c r="R793" s="1"/>
  <c r="N797"/>
  <c r="R797" s="1"/>
  <c r="N801"/>
  <c r="R801" s="1"/>
  <c r="N805"/>
  <c r="R805" s="1"/>
  <c r="N809"/>
  <c r="R809" s="1"/>
  <c r="N813"/>
  <c r="R813" s="1"/>
  <c r="N817"/>
  <c r="R817" s="1"/>
  <c r="N821"/>
  <c r="R821" s="1"/>
  <c r="N825"/>
  <c r="R825" s="1"/>
  <c r="N829"/>
  <c r="R829" s="1"/>
  <c r="N833"/>
  <c r="R833" s="1"/>
  <c r="N837"/>
  <c r="R837" s="1"/>
  <c r="N841"/>
  <c r="R841" s="1"/>
  <c r="N845"/>
  <c r="R845" s="1"/>
  <c r="N849"/>
  <c r="R849" s="1"/>
  <c r="N853"/>
  <c r="R853" s="1"/>
  <c r="N857"/>
  <c r="R857" s="1"/>
  <c r="N861"/>
  <c r="R861" s="1"/>
  <c r="N865"/>
  <c r="R865" s="1"/>
  <c r="N869"/>
  <c r="R869" s="1"/>
  <c r="N873"/>
  <c r="R873" s="1"/>
  <c r="N877"/>
  <c r="R877" s="1"/>
  <c r="N881"/>
  <c r="R881" s="1"/>
  <c r="N885"/>
  <c r="R885" s="1"/>
  <c r="N889"/>
  <c r="R889" s="1"/>
  <c r="N893"/>
  <c r="R893" s="1"/>
  <c r="N897"/>
  <c r="R897" s="1"/>
  <c r="N901"/>
  <c r="R901" s="1"/>
  <c r="N905"/>
  <c r="R905" s="1"/>
  <c r="N909"/>
  <c r="R909" s="1"/>
  <c r="N913"/>
  <c r="R913" s="1"/>
  <c r="N917"/>
  <c r="R917" s="1"/>
  <c r="N921"/>
  <c r="R921" s="1"/>
  <c r="S42"/>
  <c r="U42" s="1"/>
  <c r="R15"/>
  <c r="N70"/>
  <c r="R70" s="1"/>
  <c r="N74"/>
  <c r="R74" s="1"/>
  <c r="N78"/>
  <c r="R78" s="1"/>
  <c r="N82"/>
  <c r="R82" s="1"/>
  <c r="N86"/>
  <c r="R86" s="1"/>
  <c r="N90"/>
  <c r="R90" s="1"/>
  <c r="P92"/>
  <c r="P96"/>
  <c r="P100"/>
  <c r="P104"/>
  <c r="S104" s="1"/>
  <c r="U104" s="1"/>
  <c r="N114"/>
  <c r="R114" s="1"/>
  <c r="N118"/>
  <c r="R118" s="1"/>
  <c r="N122"/>
  <c r="R122" s="1"/>
  <c r="N126"/>
  <c r="R126" s="1"/>
  <c r="N130"/>
  <c r="R130" s="1"/>
  <c r="N134"/>
  <c r="R134" s="1"/>
  <c r="N138"/>
  <c r="R138" s="1"/>
  <c r="N142"/>
  <c r="R142" s="1"/>
  <c r="N146"/>
  <c r="R146" s="1"/>
  <c r="N158"/>
  <c r="R158" s="1"/>
  <c r="N162"/>
  <c r="R162" s="1"/>
  <c r="N166"/>
  <c r="R166" s="1"/>
  <c r="N170"/>
  <c r="R170" s="1"/>
  <c r="N174"/>
  <c r="R174" s="1"/>
  <c r="N178"/>
  <c r="R178" s="1"/>
  <c r="N182"/>
  <c r="R182" s="1"/>
  <c r="N186"/>
  <c r="R186" s="1"/>
  <c r="N190"/>
  <c r="R190" s="1"/>
  <c r="N194"/>
  <c r="R194" s="1"/>
  <c r="N198"/>
  <c r="R198" s="1"/>
  <c r="N202"/>
  <c r="R202" s="1"/>
  <c r="N206"/>
  <c r="R206" s="1"/>
  <c r="N248"/>
  <c r="R248" s="1"/>
  <c r="N252"/>
  <c r="R252" s="1"/>
  <c r="N256"/>
  <c r="R256" s="1"/>
  <c r="N260"/>
  <c r="R260" s="1"/>
  <c r="N264"/>
  <c r="R264" s="1"/>
  <c r="N268"/>
  <c r="R268" s="1"/>
  <c r="N272"/>
  <c r="R272" s="1"/>
  <c r="N276"/>
  <c r="R276" s="1"/>
  <c r="N280"/>
  <c r="R280" s="1"/>
  <c r="N284"/>
  <c r="R284" s="1"/>
  <c r="N288"/>
  <c r="R288" s="1"/>
  <c r="N292"/>
  <c r="R292" s="1"/>
  <c r="N296"/>
  <c r="R296" s="1"/>
  <c r="N300"/>
  <c r="R300" s="1"/>
  <c r="N304"/>
  <c r="R304" s="1"/>
  <c r="N308"/>
  <c r="R308" s="1"/>
  <c r="N312"/>
  <c r="R312" s="1"/>
  <c r="N316"/>
  <c r="R316" s="1"/>
  <c r="N320"/>
  <c r="R320" s="1"/>
  <c r="N324"/>
  <c r="R324" s="1"/>
  <c r="N328"/>
  <c r="R328" s="1"/>
  <c r="N332"/>
  <c r="R332" s="1"/>
  <c r="P336"/>
  <c r="P340"/>
  <c r="P344"/>
  <c r="P348"/>
  <c r="P352"/>
  <c r="P356"/>
  <c r="N24"/>
  <c r="R24" s="1"/>
  <c r="P24"/>
  <c r="N28"/>
  <c r="R28" s="1"/>
  <c r="P28"/>
  <c r="N32"/>
  <c r="R32" s="1"/>
  <c r="P32"/>
  <c r="N36"/>
  <c r="R36" s="1"/>
  <c r="P36"/>
  <c r="N40"/>
  <c r="R40" s="1"/>
  <c r="P40"/>
  <c r="N45"/>
  <c r="R45" s="1"/>
  <c r="P45"/>
  <c r="N49"/>
  <c r="R49" s="1"/>
  <c r="P49"/>
  <c r="N53"/>
  <c r="R53" s="1"/>
  <c r="P53"/>
  <c r="N57"/>
  <c r="R57" s="1"/>
  <c r="P57"/>
  <c r="N61"/>
  <c r="R61" s="1"/>
  <c r="P61"/>
  <c r="N68"/>
  <c r="R68" s="1"/>
  <c r="P68"/>
  <c r="N459"/>
  <c r="R459" s="1"/>
  <c r="P459"/>
  <c r="N463"/>
  <c r="R463" s="1"/>
  <c r="P463"/>
  <c r="N467"/>
  <c r="R467" s="1"/>
  <c r="P467"/>
  <c r="N471"/>
  <c r="R471" s="1"/>
  <c r="P471"/>
  <c r="N475"/>
  <c r="R475" s="1"/>
  <c r="P475"/>
  <c r="N479"/>
  <c r="R479" s="1"/>
  <c r="P479"/>
  <c r="N483"/>
  <c r="R483" s="1"/>
  <c r="P483"/>
  <c r="N487"/>
  <c r="R487" s="1"/>
  <c r="P487"/>
  <c r="N491"/>
  <c r="R491" s="1"/>
  <c r="P491"/>
  <c r="N495"/>
  <c r="R495" s="1"/>
  <c r="P495"/>
  <c r="N499"/>
  <c r="R499" s="1"/>
  <c r="P499"/>
  <c r="N505"/>
  <c r="R505" s="1"/>
  <c r="P505"/>
  <c r="N511"/>
  <c r="R511" s="1"/>
  <c r="P511"/>
  <c r="N381"/>
  <c r="R381" s="1"/>
  <c r="P381"/>
  <c r="N385"/>
  <c r="R385" s="1"/>
  <c r="P385"/>
  <c r="N389"/>
  <c r="R389" s="1"/>
  <c r="P389"/>
  <c r="N393"/>
  <c r="R393" s="1"/>
  <c r="P393"/>
  <c r="N397"/>
  <c r="R397" s="1"/>
  <c r="P397"/>
  <c r="N401"/>
  <c r="R401" s="1"/>
  <c r="P401"/>
  <c r="N405"/>
  <c r="R405" s="1"/>
  <c r="P405"/>
  <c r="N409"/>
  <c r="R409" s="1"/>
  <c r="P409"/>
  <c r="N413"/>
  <c r="R413" s="1"/>
  <c r="P413"/>
  <c r="N417"/>
  <c r="R417" s="1"/>
  <c r="P417"/>
  <c r="N421"/>
  <c r="R421" s="1"/>
  <c r="P421"/>
  <c r="N425"/>
  <c r="R425" s="1"/>
  <c r="P425"/>
  <c r="N429"/>
  <c r="R429" s="1"/>
  <c r="P429"/>
  <c r="N433"/>
  <c r="R433" s="1"/>
  <c r="P433"/>
  <c r="N437"/>
  <c r="R437" s="1"/>
  <c r="P437"/>
  <c r="N441"/>
  <c r="R441" s="1"/>
  <c r="P441"/>
  <c r="N445"/>
  <c r="R445" s="1"/>
  <c r="P445"/>
  <c r="N449"/>
  <c r="R449" s="1"/>
  <c r="P449"/>
  <c r="N453"/>
  <c r="R453" s="1"/>
  <c r="P453"/>
  <c r="N457"/>
  <c r="R457" s="1"/>
  <c r="P457"/>
  <c r="N922"/>
  <c r="R922" s="1"/>
  <c r="P922"/>
  <c r="T381"/>
  <c r="S382"/>
  <c r="T385"/>
  <c r="S386"/>
  <c r="T389"/>
  <c r="S390"/>
  <c r="T393"/>
  <c r="S394"/>
  <c r="T397"/>
  <c r="S398"/>
  <c r="T401"/>
  <c r="S402"/>
  <c r="T405"/>
  <c r="S406"/>
  <c r="T409"/>
  <c r="S410"/>
  <c r="T413"/>
  <c r="S414"/>
  <c r="T417"/>
  <c r="S418"/>
  <c r="T421"/>
  <c r="S422"/>
  <c r="T425"/>
  <c r="S426"/>
  <c r="T429"/>
  <c r="S430"/>
  <c r="T433"/>
  <c r="S434"/>
  <c r="T437"/>
  <c r="S438"/>
  <c r="T441"/>
  <c r="S442"/>
  <c r="T445"/>
  <c r="S446"/>
  <c r="T449"/>
  <c r="S450"/>
  <c r="T453"/>
  <c r="S454"/>
  <c r="T457"/>
  <c r="S458"/>
  <c r="T461"/>
  <c r="S462"/>
  <c r="T465"/>
  <c r="S466"/>
  <c r="T469"/>
  <c r="S470"/>
  <c r="T473"/>
  <c r="S474"/>
  <c r="T477"/>
  <c r="S478"/>
  <c r="T481"/>
  <c r="S482"/>
  <c r="T485"/>
  <c r="S486"/>
  <c r="T489"/>
  <c r="S490"/>
  <c r="T493"/>
  <c r="S494"/>
  <c r="T497"/>
  <c r="S498"/>
  <c r="S502"/>
  <c r="S506"/>
  <c r="S510"/>
  <c r="U510" s="1"/>
  <c r="R382"/>
  <c r="U382" s="1"/>
  <c r="R390"/>
  <c r="U390" s="1"/>
  <c r="R398"/>
  <c r="R406"/>
  <c r="V406" s="1"/>
  <c r="R414"/>
  <c r="R422"/>
  <c r="V422" s="1"/>
  <c r="R430"/>
  <c r="R438"/>
  <c r="U438" s="1"/>
  <c r="R446"/>
  <c r="R454"/>
  <c r="V454" s="1"/>
  <c r="R462"/>
  <c r="R470"/>
  <c r="V470" s="1"/>
  <c r="R478"/>
  <c r="U478" s="1"/>
  <c r="R486"/>
  <c r="V486" s="1"/>
  <c r="R494"/>
  <c r="U494" s="1"/>
  <c r="R502"/>
  <c r="R510"/>
  <c r="S522"/>
  <c r="V522" s="1"/>
  <c r="S530"/>
  <c r="U530" s="1"/>
  <c r="S538"/>
  <c r="V538" s="1"/>
  <c r="S546"/>
  <c r="S554"/>
  <c r="U554" s="1"/>
  <c r="S925"/>
  <c r="S929"/>
  <c r="S933"/>
  <c r="S937"/>
  <c r="V937" s="1"/>
  <c r="S941"/>
  <c r="S945"/>
  <c r="U945" s="1"/>
  <c r="S949"/>
  <c r="V949" s="1"/>
  <c r="S953"/>
  <c r="U953" s="1"/>
  <c r="S957"/>
  <c r="S961"/>
  <c r="S965"/>
  <c r="V965" s="1"/>
  <c r="S969"/>
  <c r="U969" s="1"/>
  <c r="S15"/>
  <c r="P70"/>
  <c r="P72"/>
  <c r="P74"/>
  <c r="S74" s="1"/>
  <c r="P76"/>
  <c r="P78"/>
  <c r="P80"/>
  <c r="P82"/>
  <c r="S82" s="1"/>
  <c r="P84"/>
  <c r="P86"/>
  <c r="P88"/>
  <c r="P90"/>
  <c r="S90" s="1"/>
  <c r="P112"/>
  <c r="P116"/>
  <c r="P120"/>
  <c r="P124"/>
  <c r="P128"/>
  <c r="P132"/>
  <c r="P136"/>
  <c r="P140"/>
  <c r="P144"/>
  <c r="P156"/>
  <c r="P160"/>
  <c r="P164"/>
  <c r="P168"/>
  <c r="P172"/>
  <c r="P176"/>
  <c r="P180"/>
  <c r="P184"/>
  <c r="P188"/>
  <c r="P192"/>
  <c r="P196"/>
  <c r="P200"/>
  <c r="P204"/>
  <c r="P94"/>
  <c r="S94" s="1"/>
  <c r="P98"/>
  <c r="P102"/>
  <c r="R14"/>
  <c r="N72"/>
  <c r="R72" s="1"/>
  <c r="N76"/>
  <c r="R76" s="1"/>
  <c r="N80"/>
  <c r="R80" s="1"/>
  <c r="N84"/>
  <c r="R84" s="1"/>
  <c r="N88"/>
  <c r="R88" s="1"/>
  <c r="N92"/>
  <c r="R92" s="1"/>
  <c r="N96"/>
  <c r="R96" s="1"/>
  <c r="N100"/>
  <c r="R100" s="1"/>
  <c r="P210"/>
  <c r="S210" s="1"/>
  <c r="P214"/>
  <c r="P218"/>
  <c r="P222"/>
  <c r="P226"/>
  <c r="S226" s="1"/>
  <c r="P230"/>
  <c r="N112"/>
  <c r="R112" s="1"/>
  <c r="N116"/>
  <c r="R116" s="1"/>
  <c r="N120"/>
  <c r="R120" s="1"/>
  <c r="N124"/>
  <c r="R124" s="1"/>
  <c r="N128"/>
  <c r="R128" s="1"/>
  <c r="N132"/>
  <c r="R132" s="1"/>
  <c r="N136"/>
  <c r="R136" s="1"/>
  <c r="N140"/>
  <c r="R140" s="1"/>
  <c r="N144"/>
  <c r="R144" s="1"/>
  <c r="N156"/>
  <c r="R156" s="1"/>
  <c r="N160"/>
  <c r="R160" s="1"/>
  <c r="N164"/>
  <c r="R164" s="1"/>
  <c r="N168"/>
  <c r="R168" s="1"/>
  <c r="N172"/>
  <c r="R172" s="1"/>
  <c r="N176"/>
  <c r="R176" s="1"/>
  <c r="N180"/>
  <c r="R180" s="1"/>
  <c r="N184"/>
  <c r="R184" s="1"/>
  <c r="N188"/>
  <c r="R188" s="1"/>
  <c r="N192"/>
  <c r="R192" s="1"/>
  <c r="N196"/>
  <c r="R196" s="1"/>
  <c r="N200"/>
  <c r="R200" s="1"/>
  <c r="N204"/>
  <c r="R204" s="1"/>
  <c r="P248"/>
  <c r="P252"/>
  <c r="S252" s="1"/>
  <c r="U252" s="1"/>
  <c r="P256"/>
  <c r="P260"/>
  <c r="S260" s="1"/>
  <c r="U260" s="1"/>
  <c r="P264"/>
  <c r="P268"/>
  <c r="S268" s="1"/>
  <c r="U268" s="1"/>
  <c r="P272"/>
  <c r="P276"/>
  <c r="S276" s="1"/>
  <c r="U276" s="1"/>
  <c r="P280"/>
  <c r="P284"/>
  <c r="S284" s="1"/>
  <c r="U284" s="1"/>
  <c r="P288"/>
  <c r="P292"/>
  <c r="S292" s="1"/>
  <c r="U292" s="1"/>
  <c r="P296"/>
  <c r="P300"/>
  <c r="S300" s="1"/>
  <c r="U300" s="1"/>
  <c r="P304"/>
  <c r="P308"/>
  <c r="S308" s="1"/>
  <c r="U308" s="1"/>
  <c r="P312"/>
  <c r="P316"/>
  <c r="S316" s="1"/>
  <c r="U316" s="1"/>
  <c r="P320"/>
  <c r="P324"/>
  <c r="S324" s="1"/>
  <c r="U324" s="1"/>
  <c r="P328"/>
  <c r="P332"/>
  <c r="S332" s="1"/>
  <c r="U332" s="1"/>
  <c r="P208"/>
  <c r="P212"/>
  <c r="P216"/>
  <c r="S216" s="1"/>
  <c r="U216" s="1"/>
  <c r="P220"/>
  <c r="P224"/>
  <c r="P228"/>
  <c r="P232"/>
  <c r="S232" s="1"/>
  <c r="U232" s="1"/>
  <c r="Q556"/>
  <c r="T556" s="1"/>
  <c r="P338"/>
  <c r="P342"/>
  <c r="P346"/>
  <c r="S346" s="1"/>
  <c r="P350"/>
  <c r="P354"/>
  <c r="N250"/>
  <c r="R250" s="1"/>
  <c r="N254"/>
  <c r="R254" s="1"/>
  <c r="N258"/>
  <c r="R258" s="1"/>
  <c r="N262"/>
  <c r="R262" s="1"/>
  <c r="N266"/>
  <c r="R266" s="1"/>
  <c r="N270"/>
  <c r="R270" s="1"/>
  <c r="N274"/>
  <c r="R274" s="1"/>
  <c r="N278"/>
  <c r="R278" s="1"/>
  <c r="N282"/>
  <c r="R282" s="1"/>
  <c r="N286"/>
  <c r="R286" s="1"/>
  <c r="N290"/>
  <c r="R290" s="1"/>
  <c r="N294"/>
  <c r="R294" s="1"/>
  <c r="N298"/>
  <c r="R298" s="1"/>
  <c r="N302"/>
  <c r="R302" s="1"/>
  <c r="N306"/>
  <c r="R306" s="1"/>
  <c r="N310"/>
  <c r="R310" s="1"/>
  <c r="N314"/>
  <c r="R314" s="1"/>
  <c r="N318"/>
  <c r="R318" s="1"/>
  <c r="N322"/>
  <c r="R322" s="1"/>
  <c r="N326"/>
  <c r="R326" s="1"/>
  <c r="N330"/>
  <c r="R330" s="1"/>
  <c r="N334"/>
  <c r="R334" s="1"/>
  <c r="N336"/>
  <c r="R336" s="1"/>
  <c r="N340"/>
  <c r="R340" s="1"/>
  <c r="N344"/>
  <c r="R344" s="1"/>
  <c r="N348"/>
  <c r="R348" s="1"/>
  <c r="N352"/>
  <c r="R352" s="1"/>
  <c r="N356"/>
  <c r="R356" s="1"/>
  <c r="Q20"/>
  <c r="N20"/>
  <c r="R20" s="1"/>
  <c r="P20"/>
  <c r="R67"/>
  <c r="T67"/>
  <c r="R71"/>
  <c r="T71"/>
  <c r="R87"/>
  <c r="T87"/>
  <c r="R91"/>
  <c r="T91"/>
  <c r="R95"/>
  <c r="T95"/>
  <c r="R103"/>
  <c r="T103"/>
  <c r="T64"/>
  <c r="R64"/>
  <c r="U105"/>
  <c r="U169"/>
  <c r="V185"/>
  <c r="U193"/>
  <c r="U213"/>
  <c r="U225"/>
  <c r="V369"/>
  <c r="Q380"/>
  <c r="N380"/>
  <c r="R380" s="1"/>
  <c r="P380"/>
  <c r="T384"/>
  <c r="R384"/>
  <c r="V390"/>
  <c r="V398"/>
  <c r="T404"/>
  <c r="R404"/>
  <c r="T408"/>
  <c r="R408"/>
  <c r="U410"/>
  <c r="T416"/>
  <c r="R416"/>
  <c r="T420"/>
  <c r="R420"/>
  <c r="U422"/>
  <c r="U426"/>
  <c r="T428"/>
  <c r="R428"/>
  <c r="V430"/>
  <c r="T432"/>
  <c r="R432"/>
  <c r="T436"/>
  <c r="R436"/>
  <c r="V438"/>
  <c r="T440"/>
  <c r="R440"/>
  <c r="U442"/>
  <c r="V442"/>
  <c r="T444"/>
  <c r="R444"/>
  <c r="T448"/>
  <c r="R448"/>
  <c r="T452"/>
  <c r="R452"/>
  <c r="U454"/>
  <c r="T456"/>
  <c r="R456"/>
  <c r="U458"/>
  <c r="T460"/>
  <c r="R460"/>
  <c r="V462"/>
  <c r="T464"/>
  <c r="R464"/>
  <c r="T468"/>
  <c r="R468"/>
  <c r="U470"/>
  <c r="T472"/>
  <c r="R472"/>
  <c r="U474"/>
  <c r="T480"/>
  <c r="R480"/>
  <c r="V482"/>
  <c r="T488"/>
  <c r="R488"/>
  <c r="U490"/>
  <c r="V490"/>
  <c r="T496"/>
  <c r="R496"/>
  <c r="T500"/>
  <c r="R500"/>
  <c r="T504"/>
  <c r="R504"/>
  <c r="U506"/>
  <c r="V506"/>
  <c r="T508"/>
  <c r="R508"/>
  <c r="Q519"/>
  <c r="N519"/>
  <c r="R519" s="1"/>
  <c r="P519"/>
  <c r="U538"/>
  <c r="Q551"/>
  <c r="N551"/>
  <c r="R551" s="1"/>
  <c r="P551"/>
  <c r="U929"/>
  <c r="U937"/>
  <c r="U961"/>
  <c r="P563"/>
  <c r="P571"/>
  <c r="P579"/>
  <c r="P587"/>
  <c r="P595"/>
  <c r="P603"/>
  <c r="P611"/>
  <c r="P619"/>
  <c r="P627"/>
  <c r="P635"/>
  <c r="P647"/>
  <c r="V109"/>
  <c r="U119"/>
  <c r="V123"/>
  <c r="U135"/>
  <c r="U143"/>
  <c r="Q154"/>
  <c r="N154"/>
  <c r="R154" s="1"/>
  <c r="P154"/>
  <c r="U237"/>
  <c r="U245"/>
  <c r="Q240"/>
  <c r="N240"/>
  <c r="R240" s="1"/>
  <c r="P240"/>
  <c r="V365"/>
  <c r="Q360"/>
  <c r="N360"/>
  <c r="R360" s="1"/>
  <c r="P360"/>
  <c r="Q368"/>
  <c r="N368"/>
  <c r="R368" s="1"/>
  <c r="P368"/>
  <c r="Q376"/>
  <c r="N376"/>
  <c r="R376" s="1"/>
  <c r="P376"/>
  <c r="Q527"/>
  <c r="N527"/>
  <c r="R527" s="1"/>
  <c r="P527"/>
  <c r="V530"/>
  <c r="Q543"/>
  <c r="N543"/>
  <c r="R543" s="1"/>
  <c r="P543"/>
  <c r="U925"/>
  <c r="U933"/>
  <c r="U949"/>
  <c r="U957"/>
  <c r="U965"/>
  <c r="Q928"/>
  <c r="N928"/>
  <c r="R928" s="1"/>
  <c r="P928"/>
  <c r="Q936"/>
  <c r="N936"/>
  <c r="R936" s="1"/>
  <c r="P936"/>
  <c r="Q944"/>
  <c r="N944"/>
  <c r="R944" s="1"/>
  <c r="P944"/>
  <c r="Q952"/>
  <c r="N952"/>
  <c r="R952" s="1"/>
  <c r="P952"/>
  <c r="Q960"/>
  <c r="N960"/>
  <c r="R960" s="1"/>
  <c r="P960"/>
  <c r="Q968"/>
  <c r="N968"/>
  <c r="R968" s="1"/>
  <c r="P968"/>
  <c r="Q517"/>
  <c r="N517"/>
  <c r="R517" s="1"/>
  <c r="P517"/>
  <c r="V520"/>
  <c r="Q533"/>
  <c r="N533"/>
  <c r="R533" s="1"/>
  <c r="P533"/>
  <c r="U536"/>
  <c r="Q549"/>
  <c r="N549"/>
  <c r="R549" s="1"/>
  <c r="P549"/>
  <c r="V552"/>
  <c r="Q558"/>
  <c r="N558"/>
  <c r="R558" s="1"/>
  <c r="P558"/>
  <c r="Q560"/>
  <c r="N560"/>
  <c r="R560" s="1"/>
  <c r="P560"/>
  <c r="Q562"/>
  <c r="N562"/>
  <c r="R562" s="1"/>
  <c r="P562"/>
  <c r="Q564"/>
  <c r="N564"/>
  <c r="R564" s="1"/>
  <c r="P564"/>
  <c r="Q566"/>
  <c r="N566"/>
  <c r="R566" s="1"/>
  <c r="P566"/>
  <c r="Q568"/>
  <c r="N568"/>
  <c r="R568" s="1"/>
  <c r="P568"/>
  <c r="Q570"/>
  <c r="N570"/>
  <c r="R570" s="1"/>
  <c r="P570"/>
  <c r="Q572"/>
  <c r="N572"/>
  <c r="R572" s="1"/>
  <c r="P572"/>
  <c r="Q574"/>
  <c r="N574"/>
  <c r="R574" s="1"/>
  <c r="P574"/>
  <c r="Q576"/>
  <c r="N576"/>
  <c r="R576" s="1"/>
  <c r="P576"/>
  <c r="Q578"/>
  <c r="N578"/>
  <c r="R578" s="1"/>
  <c r="P578"/>
  <c r="Q580"/>
  <c r="N580"/>
  <c r="R580" s="1"/>
  <c r="P580"/>
  <c r="Q582"/>
  <c r="N582"/>
  <c r="R582" s="1"/>
  <c r="P582"/>
  <c r="Q584"/>
  <c r="N584"/>
  <c r="R584" s="1"/>
  <c r="P584"/>
  <c r="Q586"/>
  <c r="N586"/>
  <c r="R586" s="1"/>
  <c r="P586"/>
  <c r="Q588"/>
  <c r="N588"/>
  <c r="R588" s="1"/>
  <c r="P588"/>
  <c r="Q590"/>
  <c r="N590"/>
  <c r="R590" s="1"/>
  <c r="P590"/>
  <c r="Q592"/>
  <c r="N592"/>
  <c r="R592" s="1"/>
  <c r="P592"/>
  <c r="Q594"/>
  <c r="N594"/>
  <c r="R594" s="1"/>
  <c r="P594"/>
  <c r="Q596"/>
  <c r="N596"/>
  <c r="R596" s="1"/>
  <c r="P596"/>
  <c r="Q598"/>
  <c r="N598"/>
  <c r="R598" s="1"/>
  <c r="P598"/>
  <c r="Q600"/>
  <c r="N600"/>
  <c r="R600" s="1"/>
  <c r="P600"/>
  <c r="Q602"/>
  <c r="N602"/>
  <c r="R602" s="1"/>
  <c r="P602"/>
  <c r="Q604"/>
  <c r="N604"/>
  <c r="R604" s="1"/>
  <c r="P604"/>
  <c r="Q606"/>
  <c r="N606"/>
  <c r="R606" s="1"/>
  <c r="P606"/>
  <c r="Q608"/>
  <c r="N608"/>
  <c r="R608" s="1"/>
  <c r="P608"/>
  <c r="Q610"/>
  <c r="N610"/>
  <c r="R610" s="1"/>
  <c r="P610"/>
  <c r="Q612"/>
  <c r="N612"/>
  <c r="R612" s="1"/>
  <c r="P612"/>
  <c r="Q614"/>
  <c r="N614"/>
  <c r="R614" s="1"/>
  <c r="P614"/>
  <c r="Q616"/>
  <c r="N616"/>
  <c r="R616" s="1"/>
  <c r="P616"/>
  <c r="Q618"/>
  <c r="N618"/>
  <c r="R618" s="1"/>
  <c r="P618"/>
  <c r="Q620"/>
  <c r="N620"/>
  <c r="R620" s="1"/>
  <c r="P620"/>
  <c r="Q622"/>
  <c r="N622"/>
  <c r="R622" s="1"/>
  <c r="P622"/>
  <c r="Q624"/>
  <c r="N624"/>
  <c r="R624" s="1"/>
  <c r="P624"/>
  <c r="Q626"/>
  <c r="N626"/>
  <c r="R626" s="1"/>
  <c r="P626"/>
  <c r="Q628"/>
  <c r="N628"/>
  <c r="R628" s="1"/>
  <c r="P628"/>
  <c r="Q630"/>
  <c r="N630"/>
  <c r="R630" s="1"/>
  <c r="P630"/>
  <c r="Q632"/>
  <c r="N632"/>
  <c r="R632" s="1"/>
  <c r="P632"/>
  <c r="Q634"/>
  <c r="N634"/>
  <c r="R634" s="1"/>
  <c r="P634"/>
  <c r="Q636"/>
  <c r="N636"/>
  <c r="R636" s="1"/>
  <c r="P636"/>
  <c r="Q638"/>
  <c r="N638"/>
  <c r="R638" s="1"/>
  <c r="P638"/>
  <c r="Q640"/>
  <c r="N640"/>
  <c r="R640" s="1"/>
  <c r="P640"/>
  <c r="Q642"/>
  <c r="N642"/>
  <c r="R642" s="1"/>
  <c r="P642"/>
  <c r="Q644"/>
  <c r="N644"/>
  <c r="R644" s="1"/>
  <c r="P644"/>
  <c r="Q646"/>
  <c r="N646"/>
  <c r="R646" s="1"/>
  <c r="P646"/>
  <c r="Q648"/>
  <c r="N648"/>
  <c r="R648" s="1"/>
  <c r="P648"/>
  <c r="Q650"/>
  <c r="N650"/>
  <c r="R650" s="1"/>
  <c r="P650"/>
  <c r="Q652"/>
  <c r="N652"/>
  <c r="R652" s="1"/>
  <c r="P652"/>
  <c r="Q654"/>
  <c r="N654"/>
  <c r="R654" s="1"/>
  <c r="P654"/>
  <c r="Q656"/>
  <c r="N656"/>
  <c r="R656" s="1"/>
  <c r="P656"/>
  <c r="Q658"/>
  <c r="N658"/>
  <c r="R658" s="1"/>
  <c r="P658"/>
  <c r="Q660"/>
  <c r="N660"/>
  <c r="R660" s="1"/>
  <c r="P660"/>
  <c r="Q662"/>
  <c r="N662"/>
  <c r="R662" s="1"/>
  <c r="P662"/>
  <c r="Q664"/>
  <c r="N664"/>
  <c r="R664" s="1"/>
  <c r="P664"/>
  <c r="Q666"/>
  <c r="N666"/>
  <c r="R666" s="1"/>
  <c r="P666"/>
  <c r="Q668"/>
  <c r="N668"/>
  <c r="R668" s="1"/>
  <c r="P668"/>
  <c r="Q670"/>
  <c r="N670"/>
  <c r="R670" s="1"/>
  <c r="P670"/>
  <c r="Q672"/>
  <c r="N672"/>
  <c r="R672" s="1"/>
  <c r="P672"/>
  <c r="Q674"/>
  <c r="N674"/>
  <c r="R674" s="1"/>
  <c r="P674"/>
  <c r="Q676"/>
  <c r="N676"/>
  <c r="R676" s="1"/>
  <c r="P676"/>
  <c r="Q678"/>
  <c r="N678"/>
  <c r="R678" s="1"/>
  <c r="P678"/>
  <c r="Q680"/>
  <c r="N680"/>
  <c r="R680" s="1"/>
  <c r="P680"/>
  <c r="Q682"/>
  <c r="N682"/>
  <c r="R682" s="1"/>
  <c r="P682"/>
  <c r="Q684"/>
  <c r="N684"/>
  <c r="R684" s="1"/>
  <c r="P684"/>
  <c r="Q686"/>
  <c r="N686"/>
  <c r="R686" s="1"/>
  <c r="P686"/>
  <c r="Q688"/>
  <c r="N688"/>
  <c r="R688" s="1"/>
  <c r="P688"/>
  <c r="Q690"/>
  <c r="N690"/>
  <c r="R690" s="1"/>
  <c r="P690"/>
  <c r="Q692"/>
  <c r="N692"/>
  <c r="R692" s="1"/>
  <c r="P692"/>
  <c r="Q694"/>
  <c r="N694"/>
  <c r="R694" s="1"/>
  <c r="P694"/>
  <c r="Q696"/>
  <c r="N696"/>
  <c r="R696" s="1"/>
  <c r="P696"/>
  <c r="Q698"/>
  <c r="N698"/>
  <c r="R698" s="1"/>
  <c r="P698"/>
  <c r="Q700"/>
  <c r="N700"/>
  <c r="R700" s="1"/>
  <c r="P700"/>
  <c r="Q702"/>
  <c r="N702"/>
  <c r="R702" s="1"/>
  <c r="P702"/>
  <c r="Q704"/>
  <c r="N704"/>
  <c r="R704" s="1"/>
  <c r="P704"/>
  <c r="Q706"/>
  <c r="N706"/>
  <c r="R706" s="1"/>
  <c r="P706"/>
  <c r="Q708"/>
  <c r="N708"/>
  <c r="R708" s="1"/>
  <c r="P708"/>
  <c r="Q710"/>
  <c r="N710"/>
  <c r="R710" s="1"/>
  <c r="P710"/>
  <c r="Q712"/>
  <c r="N712"/>
  <c r="R712" s="1"/>
  <c r="P712"/>
  <c r="Q714"/>
  <c r="N714"/>
  <c r="R714" s="1"/>
  <c r="P714"/>
  <c r="Q716"/>
  <c r="N716"/>
  <c r="R716" s="1"/>
  <c r="P716"/>
  <c r="Q718"/>
  <c r="N718"/>
  <c r="R718" s="1"/>
  <c r="P718"/>
  <c r="Q720"/>
  <c r="N720"/>
  <c r="R720" s="1"/>
  <c r="P720"/>
  <c r="Q722"/>
  <c r="N722"/>
  <c r="R722" s="1"/>
  <c r="P722"/>
  <c r="Q724"/>
  <c r="N724"/>
  <c r="R724" s="1"/>
  <c r="P724"/>
  <c r="Q726"/>
  <c r="N726"/>
  <c r="R726" s="1"/>
  <c r="P726"/>
  <c r="Q728"/>
  <c r="N728"/>
  <c r="R728" s="1"/>
  <c r="P728"/>
  <c r="Q730"/>
  <c r="N730"/>
  <c r="R730" s="1"/>
  <c r="P730"/>
  <c r="Q732"/>
  <c r="N732"/>
  <c r="R732" s="1"/>
  <c r="P732"/>
  <c r="Q734"/>
  <c r="N734"/>
  <c r="R734" s="1"/>
  <c r="P734"/>
  <c r="Q736"/>
  <c r="N736"/>
  <c r="R736" s="1"/>
  <c r="P736"/>
  <c r="Q738"/>
  <c r="N738"/>
  <c r="R738" s="1"/>
  <c r="P738"/>
  <c r="Q740"/>
  <c r="N740"/>
  <c r="R740" s="1"/>
  <c r="P740"/>
  <c r="Q742"/>
  <c r="N742"/>
  <c r="R742" s="1"/>
  <c r="P742"/>
  <c r="Q744"/>
  <c r="N744"/>
  <c r="R744" s="1"/>
  <c r="P744"/>
  <c r="Q746"/>
  <c r="N746"/>
  <c r="R746" s="1"/>
  <c r="P746"/>
  <c r="Q748"/>
  <c r="N748"/>
  <c r="R748" s="1"/>
  <c r="P748"/>
  <c r="Q750"/>
  <c r="N750"/>
  <c r="R750" s="1"/>
  <c r="P750"/>
  <c r="Q752"/>
  <c r="N752"/>
  <c r="R752" s="1"/>
  <c r="P752"/>
  <c r="Q754"/>
  <c r="N754"/>
  <c r="R754" s="1"/>
  <c r="P754"/>
  <c r="Q756"/>
  <c r="N756"/>
  <c r="R756" s="1"/>
  <c r="P756"/>
  <c r="Q758"/>
  <c r="N758"/>
  <c r="R758" s="1"/>
  <c r="P758"/>
  <c r="Q760"/>
  <c r="N760"/>
  <c r="R760" s="1"/>
  <c r="P760"/>
  <c r="Q762"/>
  <c r="N762"/>
  <c r="R762" s="1"/>
  <c r="P762"/>
  <c r="Q764"/>
  <c r="N764"/>
  <c r="R764" s="1"/>
  <c r="P764"/>
  <c r="Q766"/>
  <c r="N766"/>
  <c r="R766" s="1"/>
  <c r="P766"/>
  <c r="Q768"/>
  <c r="N768"/>
  <c r="R768" s="1"/>
  <c r="P768"/>
  <c r="Q770"/>
  <c r="N770"/>
  <c r="R770" s="1"/>
  <c r="P770"/>
  <c r="Q772"/>
  <c r="N772"/>
  <c r="R772" s="1"/>
  <c r="P772"/>
  <c r="Q774"/>
  <c r="N774"/>
  <c r="R774" s="1"/>
  <c r="P774"/>
  <c r="Q776"/>
  <c r="N776"/>
  <c r="R776" s="1"/>
  <c r="P776"/>
  <c r="Q778"/>
  <c r="N778"/>
  <c r="R778" s="1"/>
  <c r="P778"/>
  <c r="Q780"/>
  <c r="N780"/>
  <c r="R780" s="1"/>
  <c r="P780"/>
  <c r="Q782"/>
  <c r="N782"/>
  <c r="R782" s="1"/>
  <c r="P782"/>
  <c r="Q784"/>
  <c r="N784"/>
  <c r="R784" s="1"/>
  <c r="P784"/>
  <c r="Q786"/>
  <c r="N786"/>
  <c r="R786" s="1"/>
  <c r="P786"/>
  <c r="Q788"/>
  <c r="N788"/>
  <c r="R788" s="1"/>
  <c r="P788"/>
  <c r="Q790"/>
  <c r="N790"/>
  <c r="R790" s="1"/>
  <c r="P790"/>
  <c r="Q792"/>
  <c r="N792"/>
  <c r="R792" s="1"/>
  <c r="P792"/>
  <c r="Q794"/>
  <c r="N794"/>
  <c r="R794" s="1"/>
  <c r="P794"/>
  <c r="Q796"/>
  <c r="N796"/>
  <c r="R796" s="1"/>
  <c r="P796"/>
  <c r="Q798"/>
  <c r="N798"/>
  <c r="R798" s="1"/>
  <c r="P798"/>
  <c r="Q800"/>
  <c r="N800"/>
  <c r="R800" s="1"/>
  <c r="P800"/>
  <c r="Q802"/>
  <c r="N802"/>
  <c r="R802" s="1"/>
  <c r="P802"/>
  <c r="Q804"/>
  <c r="N804"/>
  <c r="R804" s="1"/>
  <c r="P804"/>
  <c r="Q806"/>
  <c r="N806"/>
  <c r="R806" s="1"/>
  <c r="P806"/>
  <c r="Q808"/>
  <c r="N808"/>
  <c r="R808" s="1"/>
  <c r="P808"/>
  <c r="Q810"/>
  <c r="N810"/>
  <c r="R810" s="1"/>
  <c r="P810"/>
  <c r="Q812"/>
  <c r="N812"/>
  <c r="R812" s="1"/>
  <c r="P812"/>
  <c r="Q814"/>
  <c r="N814"/>
  <c r="R814" s="1"/>
  <c r="P814"/>
  <c r="Q816"/>
  <c r="N816"/>
  <c r="R816" s="1"/>
  <c r="P816"/>
  <c r="Q818"/>
  <c r="N818"/>
  <c r="R818" s="1"/>
  <c r="P818"/>
  <c r="Q820"/>
  <c r="N820"/>
  <c r="R820" s="1"/>
  <c r="P820"/>
  <c r="Q822"/>
  <c r="N822"/>
  <c r="R822" s="1"/>
  <c r="P822"/>
  <c r="Q824"/>
  <c r="N824"/>
  <c r="R824" s="1"/>
  <c r="P824"/>
  <c r="Q826"/>
  <c r="N826"/>
  <c r="R826" s="1"/>
  <c r="P826"/>
  <c r="Q828"/>
  <c r="N828"/>
  <c r="R828" s="1"/>
  <c r="P828"/>
  <c r="Q830"/>
  <c r="N830"/>
  <c r="R830" s="1"/>
  <c r="P830"/>
  <c r="Q832"/>
  <c r="N832"/>
  <c r="R832" s="1"/>
  <c r="P832"/>
  <c r="Q834"/>
  <c r="N834"/>
  <c r="R834" s="1"/>
  <c r="P834"/>
  <c r="Q836"/>
  <c r="N836"/>
  <c r="R836" s="1"/>
  <c r="P836"/>
  <c r="Q838"/>
  <c r="N838"/>
  <c r="R838" s="1"/>
  <c r="P838"/>
  <c r="Q840"/>
  <c r="N840"/>
  <c r="R840" s="1"/>
  <c r="P840"/>
  <c r="Q842"/>
  <c r="N842"/>
  <c r="R842" s="1"/>
  <c r="P842"/>
  <c r="Q844"/>
  <c r="N844"/>
  <c r="R844" s="1"/>
  <c r="P844"/>
  <c r="Q846"/>
  <c r="N846"/>
  <c r="R846" s="1"/>
  <c r="P846"/>
  <c r="Q848"/>
  <c r="N848"/>
  <c r="R848" s="1"/>
  <c r="P848"/>
  <c r="Q850"/>
  <c r="N850"/>
  <c r="R850" s="1"/>
  <c r="P850"/>
  <c r="Q852"/>
  <c r="N852"/>
  <c r="R852" s="1"/>
  <c r="P852"/>
  <c r="Q854"/>
  <c r="N854"/>
  <c r="R854" s="1"/>
  <c r="P854"/>
  <c r="Q856"/>
  <c r="N856"/>
  <c r="R856" s="1"/>
  <c r="P856"/>
  <c r="Q858"/>
  <c r="N858"/>
  <c r="R858" s="1"/>
  <c r="P858"/>
  <c r="Q860"/>
  <c r="N860"/>
  <c r="R860" s="1"/>
  <c r="P860"/>
  <c r="Q862"/>
  <c r="N862"/>
  <c r="R862" s="1"/>
  <c r="P862"/>
  <c r="Q864"/>
  <c r="N864"/>
  <c r="R864" s="1"/>
  <c r="P864"/>
  <c r="Q866"/>
  <c r="N866"/>
  <c r="R866" s="1"/>
  <c r="P866"/>
  <c r="Q868"/>
  <c r="N868"/>
  <c r="R868" s="1"/>
  <c r="P868"/>
  <c r="Q870"/>
  <c r="N870"/>
  <c r="R870" s="1"/>
  <c r="P870"/>
  <c r="Q872"/>
  <c r="N872"/>
  <c r="R872" s="1"/>
  <c r="P872"/>
  <c r="Q874"/>
  <c r="N874"/>
  <c r="R874" s="1"/>
  <c r="P874"/>
  <c r="Q876"/>
  <c r="N876"/>
  <c r="R876" s="1"/>
  <c r="P876"/>
  <c r="Q878"/>
  <c r="N878"/>
  <c r="R878" s="1"/>
  <c r="P878"/>
  <c r="Q880"/>
  <c r="N880"/>
  <c r="R880" s="1"/>
  <c r="P880"/>
  <c r="Q882"/>
  <c r="N882"/>
  <c r="R882" s="1"/>
  <c r="P882"/>
  <c r="Q884"/>
  <c r="N884"/>
  <c r="R884" s="1"/>
  <c r="P884"/>
  <c r="Q886"/>
  <c r="N886"/>
  <c r="R886" s="1"/>
  <c r="P886"/>
  <c r="Q888"/>
  <c r="N888"/>
  <c r="R888" s="1"/>
  <c r="P888"/>
  <c r="Q890"/>
  <c r="N890"/>
  <c r="R890" s="1"/>
  <c r="P890"/>
  <c r="Q892"/>
  <c r="N892"/>
  <c r="R892" s="1"/>
  <c r="P892"/>
  <c r="Q894"/>
  <c r="N894"/>
  <c r="R894" s="1"/>
  <c r="P894"/>
  <c r="Q896"/>
  <c r="N896"/>
  <c r="R896" s="1"/>
  <c r="P896"/>
  <c r="Q898"/>
  <c r="N898"/>
  <c r="R898" s="1"/>
  <c r="P898"/>
  <c r="Q900"/>
  <c r="N900"/>
  <c r="R900" s="1"/>
  <c r="P900"/>
  <c r="Q902"/>
  <c r="N902"/>
  <c r="R902" s="1"/>
  <c r="P902"/>
  <c r="Q904"/>
  <c r="N904"/>
  <c r="R904" s="1"/>
  <c r="P904"/>
  <c r="Q906"/>
  <c r="N906"/>
  <c r="R906" s="1"/>
  <c r="P906"/>
  <c r="Q908"/>
  <c r="N908"/>
  <c r="R908" s="1"/>
  <c r="P908"/>
  <c r="Q910"/>
  <c r="N910"/>
  <c r="R910" s="1"/>
  <c r="P910"/>
  <c r="Q912"/>
  <c r="N912"/>
  <c r="R912" s="1"/>
  <c r="P912"/>
  <c r="Q914"/>
  <c r="N914"/>
  <c r="R914" s="1"/>
  <c r="P914"/>
  <c r="Q916"/>
  <c r="N916"/>
  <c r="R916" s="1"/>
  <c r="P916"/>
  <c r="Q918"/>
  <c r="N918"/>
  <c r="R918" s="1"/>
  <c r="P918"/>
  <c r="Q920"/>
  <c r="N920"/>
  <c r="R920" s="1"/>
  <c r="P920"/>
  <c r="Q973"/>
  <c r="N973"/>
  <c r="R973" s="1"/>
  <c r="N977"/>
  <c r="R977" s="1"/>
  <c r="Q977"/>
  <c r="N981"/>
  <c r="R981" s="1"/>
  <c r="Q981"/>
  <c r="N985"/>
  <c r="R985" s="1"/>
  <c r="Q985"/>
  <c r="N989"/>
  <c r="R989" s="1"/>
  <c r="Q989"/>
  <c r="N993"/>
  <c r="R993" s="1"/>
  <c r="Q993"/>
  <c r="N997"/>
  <c r="R997" s="1"/>
  <c r="Q997"/>
  <c r="N1001"/>
  <c r="R1001" s="1"/>
  <c r="Q1001"/>
  <c r="T93"/>
  <c r="R85"/>
  <c r="R101"/>
  <c r="R107"/>
  <c r="T167"/>
  <c r="T183"/>
  <c r="T191"/>
  <c r="T215"/>
  <c r="T223"/>
  <c r="R243"/>
  <c r="R371"/>
  <c r="T65"/>
  <c r="T73"/>
  <c r="T81"/>
  <c r="T89"/>
  <c r="T97"/>
  <c r="R111"/>
  <c r="T155"/>
  <c r="T117"/>
  <c r="T125"/>
  <c r="T133"/>
  <c r="T141"/>
  <c r="T235"/>
  <c r="T163"/>
  <c r="T171"/>
  <c r="T179"/>
  <c r="T187"/>
  <c r="T195"/>
  <c r="T203"/>
  <c r="T211"/>
  <c r="T219"/>
  <c r="T227"/>
  <c r="R359"/>
  <c r="R367"/>
  <c r="R375"/>
  <c r="R516"/>
  <c r="R526"/>
  <c r="R532"/>
  <c r="R542"/>
  <c r="R548"/>
  <c r="R927"/>
  <c r="R935"/>
  <c r="R943"/>
  <c r="R951"/>
  <c r="R959"/>
  <c r="R967"/>
  <c r="T561"/>
  <c r="Q563"/>
  <c r="T569"/>
  <c r="Q571"/>
  <c r="T573"/>
  <c r="T577"/>
  <c r="Q579"/>
  <c r="T585"/>
  <c r="Q587"/>
  <c r="T593"/>
  <c r="Q595"/>
  <c r="T601"/>
  <c r="Q603"/>
  <c r="T605"/>
  <c r="T609"/>
  <c r="Q611"/>
  <c r="T617"/>
  <c r="Q619"/>
  <c r="T625"/>
  <c r="Q627"/>
  <c r="T633"/>
  <c r="Q635"/>
  <c r="T637"/>
  <c r="T641"/>
  <c r="T645"/>
  <c r="Q647"/>
  <c r="T649"/>
  <c r="T657"/>
  <c r="T665"/>
  <c r="T673"/>
  <c r="T681"/>
  <c r="T689"/>
  <c r="T697"/>
  <c r="T705"/>
  <c r="T713"/>
  <c r="T721"/>
  <c r="T729"/>
  <c r="T737"/>
  <c r="T745"/>
  <c r="T753"/>
  <c r="T761"/>
  <c r="T769"/>
  <c r="T777"/>
  <c r="T785"/>
  <c r="T793"/>
  <c r="T801"/>
  <c r="T809"/>
  <c r="T817"/>
  <c r="T825"/>
  <c r="T833"/>
  <c r="T841"/>
  <c r="T849"/>
  <c r="T857"/>
  <c r="T865"/>
  <c r="T873"/>
  <c r="T881"/>
  <c r="T889"/>
  <c r="T897"/>
  <c r="T905"/>
  <c r="T913"/>
  <c r="T921"/>
  <c r="P977"/>
  <c r="P981"/>
  <c r="S981" s="1"/>
  <c r="P985"/>
  <c r="P989"/>
  <c r="S989" s="1"/>
  <c r="P993"/>
  <c r="P997"/>
  <c r="S997" s="1"/>
  <c r="P1001"/>
  <c r="V21"/>
  <c r="V33"/>
  <c r="R75"/>
  <c r="T75"/>
  <c r="R79"/>
  <c r="T79"/>
  <c r="R83"/>
  <c r="T83"/>
  <c r="R99"/>
  <c r="T99"/>
  <c r="V62"/>
  <c r="Q108"/>
  <c r="N108"/>
  <c r="R108" s="1"/>
  <c r="P108"/>
  <c r="U153"/>
  <c r="Q150"/>
  <c r="N150"/>
  <c r="R150" s="1"/>
  <c r="P150"/>
  <c r="U157"/>
  <c r="U177"/>
  <c r="U217"/>
  <c r="Q236"/>
  <c r="N236"/>
  <c r="R236" s="1"/>
  <c r="P236"/>
  <c r="Q244"/>
  <c r="N244"/>
  <c r="R244" s="1"/>
  <c r="P244"/>
  <c r="V361"/>
  <c r="Q364"/>
  <c r="N364"/>
  <c r="R364" s="1"/>
  <c r="P364"/>
  <c r="Q372"/>
  <c r="N372"/>
  <c r="R372" s="1"/>
  <c r="P372"/>
  <c r="T388"/>
  <c r="R388"/>
  <c r="T392"/>
  <c r="R392"/>
  <c r="U394"/>
  <c r="T396"/>
  <c r="R396"/>
  <c r="T400"/>
  <c r="R400"/>
  <c r="U406"/>
  <c r="T412"/>
  <c r="R412"/>
  <c r="U414"/>
  <c r="T424"/>
  <c r="R424"/>
  <c r="T476"/>
  <c r="R476"/>
  <c r="V478"/>
  <c r="T484"/>
  <c r="R484"/>
  <c r="U486"/>
  <c r="T492"/>
  <c r="R492"/>
  <c r="V494"/>
  <c r="V502"/>
  <c r="T512"/>
  <c r="R512"/>
  <c r="U522"/>
  <c r="Q535"/>
  <c r="N535"/>
  <c r="R535" s="1"/>
  <c r="P535"/>
  <c r="V554"/>
  <c r="V953"/>
  <c r="P559"/>
  <c r="P567"/>
  <c r="P575"/>
  <c r="P583"/>
  <c r="P591"/>
  <c r="P599"/>
  <c r="P607"/>
  <c r="P615"/>
  <c r="P623"/>
  <c r="P631"/>
  <c r="P639"/>
  <c r="P643"/>
  <c r="P651"/>
  <c r="P655"/>
  <c r="P659"/>
  <c r="P663"/>
  <c r="P667"/>
  <c r="P671"/>
  <c r="P675"/>
  <c r="P679"/>
  <c r="P683"/>
  <c r="P687"/>
  <c r="P691"/>
  <c r="P695"/>
  <c r="P699"/>
  <c r="P703"/>
  <c r="P707"/>
  <c r="P711"/>
  <c r="P715"/>
  <c r="P719"/>
  <c r="P723"/>
  <c r="P727"/>
  <c r="P731"/>
  <c r="P735"/>
  <c r="P739"/>
  <c r="P743"/>
  <c r="P747"/>
  <c r="P751"/>
  <c r="P755"/>
  <c r="P759"/>
  <c r="P763"/>
  <c r="P767"/>
  <c r="P771"/>
  <c r="P775"/>
  <c r="P779"/>
  <c r="P783"/>
  <c r="P787"/>
  <c r="P791"/>
  <c r="P795"/>
  <c r="P799"/>
  <c r="P803"/>
  <c r="P807"/>
  <c r="P811"/>
  <c r="P815"/>
  <c r="P819"/>
  <c r="P823"/>
  <c r="P827"/>
  <c r="P831"/>
  <c r="P835"/>
  <c r="P839"/>
  <c r="P843"/>
  <c r="P847"/>
  <c r="P851"/>
  <c r="P855"/>
  <c r="P859"/>
  <c r="P863"/>
  <c r="P867"/>
  <c r="P871"/>
  <c r="P875"/>
  <c r="P879"/>
  <c r="P883"/>
  <c r="P887"/>
  <c r="P891"/>
  <c r="P895"/>
  <c r="P899"/>
  <c r="P903"/>
  <c r="P907"/>
  <c r="P911"/>
  <c r="P915"/>
  <c r="P919"/>
  <c r="Q924"/>
  <c r="N924"/>
  <c r="R924" s="1"/>
  <c r="P924"/>
  <c r="Q932"/>
  <c r="N932"/>
  <c r="R932" s="1"/>
  <c r="P932"/>
  <c r="Q940"/>
  <c r="N940"/>
  <c r="R940" s="1"/>
  <c r="P940"/>
  <c r="Q948"/>
  <c r="N948"/>
  <c r="R948" s="1"/>
  <c r="P948"/>
  <c r="Q956"/>
  <c r="N956"/>
  <c r="R956" s="1"/>
  <c r="P956"/>
  <c r="Q964"/>
  <c r="N964"/>
  <c r="R964" s="1"/>
  <c r="P964"/>
  <c r="Q972"/>
  <c r="N972"/>
  <c r="R972" s="1"/>
  <c r="P972"/>
  <c r="Q525"/>
  <c r="N525"/>
  <c r="R525" s="1"/>
  <c r="P525"/>
  <c r="V528"/>
  <c r="Q541"/>
  <c r="N541"/>
  <c r="R541" s="1"/>
  <c r="P541"/>
  <c r="U544"/>
  <c r="T77"/>
  <c r="T159"/>
  <c r="T175"/>
  <c r="T199"/>
  <c r="T207"/>
  <c r="T231"/>
  <c r="R363"/>
  <c r="R379"/>
  <c r="R923"/>
  <c r="R931"/>
  <c r="R947"/>
  <c r="R955"/>
  <c r="R963"/>
  <c r="N559"/>
  <c r="R559" s="1"/>
  <c r="N563"/>
  <c r="R563" s="1"/>
  <c r="N567"/>
  <c r="R567" s="1"/>
  <c r="N571"/>
  <c r="R571" s="1"/>
  <c r="N575"/>
  <c r="R575" s="1"/>
  <c r="N579"/>
  <c r="R579" s="1"/>
  <c r="N583"/>
  <c r="R583" s="1"/>
  <c r="N587"/>
  <c r="R587" s="1"/>
  <c r="N591"/>
  <c r="R591" s="1"/>
  <c r="N595"/>
  <c r="R595" s="1"/>
  <c r="N599"/>
  <c r="R599" s="1"/>
  <c r="N603"/>
  <c r="R603" s="1"/>
  <c r="N607"/>
  <c r="R607" s="1"/>
  <c r="N611"/>
  <c r="R611" s="1"/>
  <c r="N615"/>
  <c r="R615" s="1"/>
  <c r="N619"/>
  <c r="R619" s="1"/>
  <c r="N623"/>
  <c r="R623" s="1"/>
  <c r="N627"/>
  <c r="R627" s="1"/>
  <c r="N631"/>
  <c r="R631" s="1"/>
  <c r="N635"/>
  <c r="R635" s="1"/>
  <c r="N639"/>
  <c r="R639" s="1"/>
  <c r="N643"/>
  <c r="R643" s="1"/>
  <c r="N647"/>
  <c r="R647" s="1"/>
  <c r="N651"/>
  <c r="R651" s="1"/>
  <c r="N655"/>
  <c r="R655" s="1"/>
  <c r="N659"/>
  <c r="R659" s="1"/>
  <c r="N663"/>
  <c r="R663" s="1"/>
  <c r="N667"/>
  <c r="R667" s="1"/>
  <c r="N671"/>
  <c r="R671" s="1"/>
  <c r="N675"/>
  <c r="R675" s="1"/>
  <c r="N679"/>
  <c r="R679" s="1"/>
  <c r="N683"/>
  <c r="R683" s="1"/>
  <c r="N687"/>
  <c r="R687" s="1"/>
  <c r="N691"/>
  <c r="R691" s="1"/>
  <c r="N695"/>
  <c r="R695" s="1"/>
  <c r="N699"/>
  <c r="R699" s="1"/>
  <c r="N703"/>
  <c r="R703" s="1"/>
  <c r="N707"/>
  <c r="R707" s="1"/>
  <c r="N711"/>
  <c r="R711" s="1"/>
  <c r="N715"/>
  <c r="R715" s="1"/>
  <c r="N719"/>
  <c r="R719" s="1"/>
  <c r="N723"/>
  <c r="R723" s="1"/>
  <c r="N727"/>
  <c r="R727" s="1"/>
  <c r="N731"/>
  <c r="R731" s="1"/>
  <c r="N735"/>
  <c r="R735" s="1"/>
  <c r="N739"/>
  <c r="R739" s="1"/>
  <c r="N743"/>
  <c r="R743" s="1"/>
  <c r="N747"/>
  <c r="R747" s="1"/>
  <c r="N751"/>
  <c r="R751" s="1"/>
  <c r="N755"/>
  <c r="R755" s="1"/>
  <c r="N759"/>
  <c r="R759" s="1"/>
  <c r="N763"/>
  <c r="R763" s="1"/>
  <c r="N767"/>
  <c r="R767" s="1"/>
  <c r="N771"/>
  <c r="R771" s="1"/>
  <c r="N775"/>
  <c r="R775" s="1"/>
  <c r="N779"/>
  <c r="R779" s="1"/>
  <c r="N783"/>
  <c r="R783" s="1"/>
  <c r="N787"/>
  <c r="R787" s="1"/>
  <c r="N791"/>
  <c r="R791" s="1"/>
  <c r="N795"/>
  <c r="R795" s="1"/>
  <c r="N799"/>
  <c r="R799" s="1"/>
  <c r="N803"/>
  <c r="R803" s="1"/>
  <c r="N807"/>
  <c r="R807" s="1"/>
  <c r="N811"/>
  <c r="R811" s="1"/>
  <c r="N815"/>
  <c r="R815" s="1"/>
  <c r="N819"/>
  <c r="R819" s="1"/>
  <c r="N823"/>
  <c r="R823" s="1"/>
  <c r="N827"/>
  <c r="R827" s="1"/>
  <c r="N831"/>
  <c r="R831" s="1"/>
  <c r="N835"/>
  <c r="R835" s="1"/>
  <c r="N839"/>
  <c r="R839" s="1"/>
  <c r="N843"/>
  <c r="R843" s="1"/>
  <c r="N847"/>
  <c r="R847" s="1"/>
  <c r="N851"/>
  <c r="R851" s="1"/>
  <c r="N855"/>
  <c r="R855" s="1"/>
  <c r="N859"/>
  <c r="R859" s="1"/>
  <c r="N863"/>
  <c r="R863" s="1"/>
  <c r="N867"/>
  <c r="R867" s="1"/>
  <c r="N871"/>
  <c r="R871" s="1"/>
  <c r="N875"/>
  <c r="R875" s="1"/>
  <c r="N879"/>
  <c r="R879" s="1"/>
  <c r="N883"/>
  <c r="R883" s="1"/>
  <c r="N887"/>
  <c r="R887" s="1"/>
  <c r="N891"/>
  <c r="R891" s="1"/>
  <c r="N895"/>
  <c r="R895" s="1"/>
  <c r="N899"/>
  <c r="R899" s="1"/>
  <c r="N903"/>
  <c r="R903" s="1"/>
  <c r="N907"/>
  <c r="R907" s="1"/>
  <c r="N911"/>
  <c r="R911" s="1"/>
  <c r="N915"/>
  <c r="R915" s="1"/>
  <c r="N919"/>
  <c r="R919" s="1"/>
  <c r="Q106"/>
  <c r="N106"/>
  <c r="R106" s="1"/>
  <c r="P106"/>
  <c r="Q110"/>
  <c r="N110"/>
  <c r="R110" s="1"/>
  <c r="P110"/>
  <c r="Q148"/>
  <c r="N148"/>
  <c r="R148" s="1"/>
  <c r="P148"/>
  <c r="Q152"/>
  <c r="N152"/>
  <c r="R152" s="1"/>
  <c r="P152"/>
  <c r="Q234"/>
  <c r="N234"/>
  <c r="R234" s="1"/>
  <c r="P234"/>
  <c r="Q238"/>
  <c r="N238"/>
  <c r="R238" s="1"/>
  <c r="P238"/>
  <c r="Q242"/>
  <c r="N242"/>
  <c r="R242" s="1"/>
  <c r="P242"/>
  <c r="Q246"/>
  <c r="N246"/>
  <c r="R246" s="1"/>
  <c r="P246"/>
  <c r="Q358"/>
  <c r="N358"/>
  <c r="R358" s="1"/>
  <c r="P358"/>
  <c r="Q362"/>
  <c r="N362"/>
  <c r="R362" s="1"/>
  <c r="P362"/>
  <c r="Q366"/>
  <c r="N366"/>
  <c r="R366" s="1"/>
  <c r="P366"/>
  <c r="Q370"/>
  <c r="N370"/>
  <c r="R370" s="1"/>
  <c r="P370"/>
  <c r="Q374"/>
  <c r="N374"/>
  <c r="R374" s="1"/>
  <c r="P374"/>
  <c r="Q378"/>
  <c r="N378"/>
  <c r="R378" s="1"/>
  <c r="P378"/>
  <c r="Q515"/>
  <c r="N515"/>
  <c r="R515" s="1"/>
  <c r="P515"/>
  <c r="Q523"/>
  <c r="N523"/>
  <c r="R523" s="1"/>
  <c r="P523"/>
  <c r="Q531"/>
  <c r="N531"/>
  <c r="R531" s="1"/>
  <c r="P531"/>
  <c r="Q539"/>
  <c r="N539"/>
  <c r="R539" s="1"/>
  <c r="P539"/>
  <c r="Q547"/>
  <c r="N547"/>
  <c r="R547" s="1"/>
  <c r="P547"/>
  <c r="Q555"/>
  <c r="N555"/>
  <c r="R555" s="1"/>
  <c r="P555"/>
  <c r="Q926"/>
  <c r="N926"/>
  <c r="R926" s="1"/>
  <c r="P926"/>
  <c r="Q930"/>
  <c r="N930"/>
  <c r="R930" s="1"/>
  <c r="P930"/>
  <c r="Q934"/>
  <c r="N934"/>
  <c r="R934" s="1"/>
  <c r="P934"/>
  <c r="Q938"/>
  <c r="N938"/>
  <c r="R938" s="1"/>
  <c r="P938"/>
  <c r="Q942"/>
  <c r="N942"/>
  <c r="R942" s="1"/>
  <c r="P942"/>
  <c r="Q946"/>
  <c r="N946"/>
  <c r="R946" s="1"/>
  <c r="P946"/>
  <c r="Q950"/>
  <c r="N950"/>
  <c r="R950" s="1"/>
  <c r="P950"/>
  <c r="Q954"/>
  <c r="N954"/>
  <c r="R954" s="1"/>
  <c r="P954"/>
  <c r="Q958"/>
  <c r="N958"/>
  <c r="R958" s="1"/>
  <c r="P958"/>
  <c r="Q962"/>
  <c r="N962"/>
  <c r="R962" s="1"/>
  <c r="P962"/>
  <c r="Q966"/>
  <c r="N966"/>
  <c r="R966" s="1"/>
  <c r="P966"/>
  <c r="Q970"/>
  <c r="N970"/>
  <c r="R970" s="1"/>
  <c r="P970"/>
  <c r="Q521"/>
  <c r="N521"/>
  <c r="R521" s="1"/>
  <c r="P521"/>
  <c r="Q529"/>
  <c r="N529"/>
  <c r="R529" s="1"/>
  <c r="P529"/>
  <c r="Q537"/>
  <c r="N537"/>
  <c r="R537" s="1"/>
  <c r="P537"/>
  <c r="Q545"/>
  <c r="N545"/>
  <c r="R545" s="1"/>
  <c r="P545"/>
  <c r="Q553"/>
  <c r="N553"/>
  <c r="R553" s="1"/>
  <c r="P553"/>
  <c r="Q974"/>
  <c r="N974"/>
  <c r="R974" s="1"/>
  <c r="P974"/>
  <c r="Q976"/>
  <c r="N976"/>
  <c r="R976" s="1"/>
  <c r="P976"/>
  <c r="Q978"/>
  <c r="N978"/>
  <c r="R978" s="1"/>
  <c r="P978"/>
  <c r="Q980"/>
  <c r="N980"/>
  <c r="R980" s="1"/>
  <c r="P980"/>
  <c r="Q982"/>
  <c r="N982"/>
  <c r="R982" s="1"/>
  <c r="P982"/>
  <c r="Q984"/>
  <c r="N984"/>
  <c r="R984" s="1"/>
  <c r="P984"/>
  <c r="Q986"/>
  <c r="N986"/>
  <c r="R986" s="1"/>
  <c r="P986"/>
  <c r="Q988"/>
  <c r="N988"/>
  <c r="R988" s="1"/>
  <c r="P988"/>
  <c r="Q990"/>
  <c r="N990"/>
  <c r="R990" s="1"/>
  <c r="P990"/>
  <c r="Q992"/>
  <c r="N992"/>
  <c r="R992" s="1"/>
  <c r="P992"/>
  <c r="Q994"/>
  <c r="N994"/>
  <c r="R994" s="1"/>
  <c r="P994"/>
  <c r="Q996"/>
  <c r="N996"/>
  <c r="R996" s="1"/>
  <c r="P996"/>
  <c r="Q998"/>
  <c r="N998"/>
  <c r="R998" s="1"/>
  <c r="P998"/>
  <c r="Q1000"/>
  <c r="N1000"/>
  <c r="R1000" s="1"/>
  <c r="P1000"/>
  <c r="S19"/>
  <c r="R23"/>
  <c r="U23" s="1"/>
  <c r="R27"/>
  <c r="U27" s="1"/>
  <c r="R31"/>
  <c r="U31" s="1"/>
  <c r="R35"/>
  <c r="U35" s="1"/>
  <c r="S44"/>
  <c r="S48"/>
  <c r="S52"/>
  <c r="S56"/>
  <c r="S60"/>
  <c r="S41"/>
  <c r="R46"/>
  <c r="U46" s="1"/>
  <c r="R50"/>
  <c r="R54"/>
  <c r="U54" s="1"/>
  <c r="R58"/>
  <c r="S65"/>
  <c r="S67"/>
  <c r="S71"/>
  <c r="S73"/>
  <c r="S75"/>
  <c r="S77"/>
  <c r="S79"/>
  <c r="S81"/>
  <c r="S83"/>
  <c r="S85"/>
  <c r="S87"/>
  <c r="S89"/>
  <c r="S91"/>
  <c r="S93"/>
  <c r="S95"/>
  <c r="S97"/>
  <c r="S99"/>
  <c r="S101"/>
  <c r="S103"/>
  <c r="S64"/>
  <c r="S107"/>
  <c r="S111"/>
  <c r="S113"/>
  <c r="S117"/>
  <c r="S121"/>
  <c r="S125"/>
  <c r="S129"/>
  <c r="S133"/>
  <c r="S137"/>
  <c r="S141"/>
  <c r="S145"/>
  <c r="S151"/>
  <c r="S155"/>
  <c r="S159"/>
  <c r="S163"/>
  <c r="S167"/>
  <c r="S171"/>
  <c r="S175"/>
  <c r="S179"/>
  <c r="S183"/>
  <c r="S187"/>
  <c r="S191"/>
  <c r="S195"/>
  <c r="S199"/>
  <c r="S203"/>
  <c r="S207"/>
  <c r="S211"/>
  <c r="S215"/>
  <c r="S219"/>
  <c r="S223"/>
  <c r="S227"/>
  <c r="S231"/>
  <c r="S235"/>
  <c r="S239"/>
  <c r="S243"/>
  <c r="S247"/>
  <c r="S251"/>
  <c r="S255"/>
  <c r="S259"/>
  <c r="S263"/>
  <c r="S267"/>
  <c r="S271"/>
  <c r="S275"/>
  <c r="S279"/>
  <c r="S283"/>
  <c r="S287"/>
  <c r="S291"/>
  <c r="S295"/>
  <c r="S299"/>
  <c r="S303"/>
  <c r="S307"/>
  <c r="S311"/>
  <c r="S315"/>
  <c r="S319"/>
  <c r="S323"/>
  <c r="S327"/>
  <c r="S331"/>
  <c r="S335"/>
  <c r="S339"/>
  <c r="S343"/>
  <c r="S347"/>
  <c r="S351"/>
  <c r="S355"/>
  <c r="R249"/>
  <c r="U249" s="1"/>
  <c r="R253"/>
  <c r="V253" s="1"/>
  <c r="R257"/>
  <c r="U257" s="1"/>
  <c r="R261"/>
  <c r="V261" s="1"/>
  <c r="R265"/>
  <c r="U265" s="1"/>
  <c r="R269"/>
  <c r="V269" s="1"/>
  <c r="R273"/>
  <c r="U273" s="1"/>
  <c r="R277"/>
  <c r="V277" s="1"/>
  <c r="R281"/>
  <c r="U281" s="1"/>
  <c r="R285"/>
  <c r="V285" s="1"/>
  <c r="R289"/>
  <c r="U289" s="1"/>
  <c r="R293"/>
  <c r="V293" s="1"/>
  <c r="R297"/>
  <c r="U297" s="1"/>
  <c r="R301"/>
  <c r="V301" s="1"/>
  <c r="R305"/>
  <c r="U305" s="1"/>
  <c r="R309"/>
  <c r="V309" s="1"/>
  <c r="R313"/>
  <c r="U313" s="1"/>
  <c r="R317"/>
  <c r="V317" s="1"/>
  <c r="R321"/>
  <c r="U321" s="1"/>
  <c r="R325"/>
  <c r="V325" s="1"/>
  <c r="R329"/>
  <c r="U329" s="1"/>
  <c r="R333"/>
  <c r="V333" s="1"/>
  <c r="R337"/>
  <c r="U337" s="1"/>
  <c r="R341"/>
  <c r="V341" s="1"/>
  <c r="R345"/>
  <c r="U345" s="1"/>
  <c r="R349"/>
  <c r="V349" s="1"/>
  <c r="R353"/>
  <c r="U353" s="1"/>
  <c r="R357"/>
  <c r="V357" s="1"/>
  <c r="S359"/>
  <c r="S363"/>
  <c r="S367"/>
  <c r="S371"/>
  <c r="S375"/>
  <c r="S379"/>
  <c r="S384"/>
  <c r="S388"/>
  <c r="S392"/>
  <c r="S396"/>
  <c r="S400"/>
  <c r="S404"/>
  <c r="S408"/>
  <c r="S412"/>
  <c r="S416"/>
  <c r="S420"/>
  <c r="S424"/>
  <c r="S428"/>
  <c r="S432"/>
  <c r="S436"/>
  <c r="S440"/>
  <c r="S444"/>
  <c r="S448"/>
  <c r="S452"/>
  <c r="S456"/>
  <c r="S460"/>
  <c r="S464"/>
  <c r="S468"/>
  <c r="S472"/>
  <c r="S476"/>
  <c r="S480"/>
  <c r="S484"/>
  <c r="S488"/>
  <c r="S492"/>
  <c r="S496"/>
  <c r="S500"/>
  <c r="S504"/>
  <c r="S508"/>
  <c r="S512"/>
  <c r="S518"/>
  <c r="S526"/>
  <c r="S534"/>
  <c r="S542"/>
  <c r="S550"/>
  <c r="S923"/>
  <c r="S927"/>
  <c r="S931"/>
  <c r="S935"/>
  <c r="S939"/>
  <c r="S943"/>
  <c r="S947"/>
  <c r="S951"/>
  <c r="S955"/>
  <c r="S959"/>
  <c r="S963"/>
  <c r="S967"/>
  <c r="S971"/>
  <c r="S516"/>
  <c r="S524"/>
  <c r="S532"/>
  <c r="S540"/>
  <c r="S548"/>
  <c r="S556"/>
  <c r="P557"/>
  <c r="P561"/>
  <c r="S561" s="1"/>
  <c r="P565"/>
  <c r="P569"/>
  <c r="S569" s="1"/>
  <c r="P573"/>
  <c r="P577"/>
  <c r="S577" s="1"/>
  <c r="P581"/>
  <c r="P585"/>
  <c r="S585" s="1"/>
  <c r="P589"/>
  <c r="P593"/>
  <c r="S593" s="1"/>
  <c r="P597"/>
  <c r="P601"/>
  <c r="S601" s="1"/>
  <c r="P605"/>
  <c r="P609"/>
  <c r="S609" s="1"/>
  <c r="P613"/>
  <c r="P617"/>
  <c r="S617" s="1"/>
  <c r="P621"/>
  <c r="P625"/>
  <c r="S625" s="1"/>
  <c r="P629"/>
  <c r="P633"/>
  <c r="S633" s="1"/>
  <c r="P637"/>
  <c r="P641"/>
  <c r="S641" s="1"/>
  <c r="P645"/>
  <c r="P649"/>
  <c r="S649" s="1"/>
  <c r="P653"/>
  <c r="P657"/>
  <c r="S657" s="1"/>
  <c r="P661"/>
  <c r="P665"/>
  <c r="S665" s="1"/>
  <c r="P669"/>
  <c r="P673"/>
  <c r="S673" s="1"/>
  <c r="P677"/>
  <c r="P681"/>
  <c r="S681" s="1"/>
  <c r="P685"/>
  <c r="P689"/>
  <c r="S689" s="1"/>
  <c r="P693"/>
  <c r="P697"/>
  <c r="S697" s="1"/>
  <c r="P701"/>
  <c r="P705"/>
  <c r="S705" s="1"/>
  <c r="P709"/>
  <c r="P713"/>
  <c r="S713" s="1"/>
  <c r="P717"/>
  <c r="P721"/>
  <c r="S721" s="1"/>
  <c r="P725"/>
  <c r="P729"/>
  <c r="S729" s="1"/>
  <c r="P733"/>
  <c r="P737"/>
  <c r="S737" s="1"/>
  <c r="P741"/>
  <c r="P745"/>
  <c r="S745" s="1"/>
  <c r="P749"/>
  <c r="P753"/>
  <c r="S753" s="1"/>
  <c r="P757"/>
  <c r="P761"/>
  <c r="S761" s="1"/>
  <c r="P765"/>
  <c r="P769"/>
  <c r="S769" s="1"/>
  <c r="P773"/>
  <c r="P777"/>
  <c r="S777" s="1"/>
  <c r="P781"/>
  <c r="P785"/>
  <c r="S785" s="1"/>
  <c r="P789"/>
  <c r="P793"/>
  <c r="S793" s="1"/>
  <c r="P797"/>
  <c r="P801"/>
  <c r="S801" s="1"/>
  <c r="P805"/>
  <c r="P809"/>
  <c r="S809" s="1"/>
  <c r="P813"/>
  <c r="P817"/>
  <c r="S817" s="1"/>
  <c r="P821"/>
  <c r="P825"/>
  <c r="S825" s="1"/>
  <c r="P829"/>
  <c r="P833"/>
  <c r="S833" s="1"/>
  <c r="P837"/>
  <c r="P841"/>
  <c r="S841" s="1"/>
  <c r="P845"/>
  <c r="P849"/>
  <c r="S849" s="1"/>
  <c r="P853"/>
  <c r="P857"/>
  <c r="S857" s="1"/>
  <c r="P861"/>
  <c r="P865"/>
  <c r="S865" s="1"/>
  <c r="P869"/>
  <c r="P873"/>
  <c r="S873" s="1"/>
  <c r="P877"/>
  <c r="P881"/>
  <c r="S881" s="1"/>
  <c r="P885"/>
  <c r="P889"/>
  <c r="S889" s="1"/>
  <c r="P893"/>
  <c r="P897"/>
  <c r="S897" s="1"/>
  <c r="P901"/>
  <c r="P905"/>
  <c r="S905" s="1"/>
  <c r="P909"/>
  <c r="P913"/>
  <c r="S913" s="1"/>
  <c r="P917"/>
  <c r="P921"/>
  <c r="S921" s="1"/>
  <c r="Q975"/>
  <c r="N975"/>
  <c r="R975" s="1"/>
  <c r="Q979"/>
  <c r="N979"/>
  <c r="R979" s="1"/>
  <c r="Q983"/>
  <c r="N983"/>
  <c r="R983" s="1"/>
  <c r="Q987"/>
  <c r="N987"/>
  <c r="R987" s="1"/>
  <c r="Q991"/>
  <c r="N991"/>
  <c r="R991" s="1"/>
  <c r="Q995"/>
  <c r="N995"/>
  <c r="R995" s="1"/>
  <c r="Q999"/>
  <c r="N999"/>
  <c r="R999" s="1"/>
  <c r="H4" i="3"/>
  <c r="I4"/>
  <c r="K4"/>
  <c r="D5"/>
  <c r="D11" i="8" l="1"/>
  <c r="D8"/>
  <c r="V498" i="4"/>
  <c r="V466"/>
  <c r="V29"/>
  <c r="V474"/>
  <c r="V458"/>
  <c r="V426"/>
  <c r="V410"/>
  <c r="U221"/>
  <c r="U197"/>
  <c r="U189"/>
  <c r="V39"/>
  <c r="V149"/>
  <c r="U546"/>
  <c r="V446"/>
  <c r="U161"/>
  <c r="J4" i="3"/>
  <c r="E6" i="8"/>
  <c r="D6"/>
  <c r="E5"/>
  <c r="D5"/>
  <c r="E10"/>
  <c r="D10"/>
  <c r="E9"/>
  <c r="D9"/>
  <c r="W554" i="4"/>
  <c r="R939"/>
  <c r="V939" s="1"/>
  <c r="U233"/>
  <c r="T621"/>
  <c r="T589"/>
  <c r="T557"/>
  <c r="U139"/>
  <c r="V510"/>
  <c r="W510" s="1"/>
  <c r="V377"/>
  <c r="V241"/>
  <c r="W241" s="1"/>
  <c r="X241" s="1"/>
  <c r="Y241" s="1"/>
  <c r="V43"/>
  <c r="S354"/>
  <c r="S338"/>
  <c r="S224"/>
  <c r="U224" s="1"/>
  <c r="S208"/>
  <c r="U208" s="1"/>
  <c r="S328"/>
  <c r="U328" s="1"/>
  <c r="S320"/>
  <c r="U320" s="1"/>
  <c r="S312"/>
  <c r="U312" s="1"/>
  <c r="S304"/>
  <c r="U304" s="1"/>
  <c r="S296"/>
  <c r="U296" s="1"/>
  <c r="S288"/>
  <c r="U288" s="1"/>
  <c r="S280"/>
  <c r="U280" s="1"/>
  <c r="S272"/>
  <c r="U272" s="1"/>
  <c r="S264"/>
  <c r="U264" s="1"/>
  <c r="S256"/>
  <c r="U256" s="1"/>
  <c r="S248"/>
  <c r="U248" s="1"/>
  <c r="S218"/>
  <c r="S102"/>
  <c r="U102" s="1"/>
  <c r="V957"/>
  <c r="V933"/>
  <c r="V925"/>
  <c r="V546"/>
  <c r="T8"/>
  <c r="T224"/>
  <c r="U165"/>
  <c r="V536"/>
  <c r="U205"/>
  <c r="S514"/>
  <c r="V373"/>
  <c r="E7" i="2"/>
  <c r="I10"/>
  <c r="F4" i="3"/>
  <c r="J11" i="2"/>
  <c r="G6"/>
  <c r="H6"/>
  <c r="I12"/>
  <c r="I5"/>
  <c r="U173" i="4"/>
  <c r="U209"/>
  <c r="U201"/>
  <c r="W201" s="1"/>
  <c r="X201" s="1"/>
  <c r="Y201" s="1"/>
  <c r="AG201" s="1"/>
  <c r="U185"/>
  <c r="V969"/>
  <c r="V929"/>
  <c r="V945"/>
  <c r="U229"/>
  <c r="V961"/>
  <c r="W961" s="1"/>
  <c r="X961" s="1"/>
  <c r="Y961" s="1"/>
  <c r="I11" i="2"/>
  <c r="H11"/>
  <c r="J6"/>
  <c r="I6"/>
  <c r="H12"/>
  <c r="G8"/>
  <c r="U502" i="4"/>
  <c r="U498"/>
  <c r="U482"/>
  <c r="U466"/>
  <c r="V450"/>
  <c r="V434"/>
  <c r="V418"/>
  <c r="U402"/>
  <c r="V386"/>
  <c r="U127"/>
  <c r="U147"/>
  <c r="U115"/>
  <c r="V105"/>
  <c r="V69"/>
  <c r="W494"/>
  <c r="W502"/>
  <c r="W478"/>
  <c r="X478" s="1"/>
  <c r="Y478" s="1"/>
  <c r="S917"/>
  <c r="S909"/>
  <c r="S901"/>
  <c r="S893"/>
  <c r="S885"/>
  <c r="S877"/>
  <c r="S869"/>
  <c r="S861"/>
  <c r="S853"/>
  <c r="S845"/>
  <c r="S837"/>
  <c r="S829"/>
  <c r="S821"/>
  <c r="S813"/>
  <c r="S805"/>
  <c r="S797"/>
  <c r="S789"/>
  <c r="S781"/>
  <c r="S773"/>
  <c r="S765"/>
  <c r="S757"/>
  <c r="S749"/>
  <c r="S741"/>
  <c r="S733"/>
  <c r="S725"/>
  <c r="S717"/>
  <c r="S709"/>
  <c r="S701"/>
  <c r="S693"/>
  <c r="S685"/>
  <c r="S677"/>
  <c r="S669"/>
  <c r="S661"/>
  <c r="S653"/>
  <c r="S645"/>
  <c r="S637"/>
  <c r="V637" s="1"/>
  <c r="S629"/>
  <c r="S621"/>
  <c r="V621" s="1"/>
  <c r="S613"/>
  <c r="S605"/>
  <c r="V605" s="1"/>
  <c r="S597"/>
  <c r="S589"/>
  <c r="V589" s="1"/>
  <c r="S581"/>
  <c r="S573"/>
  <c r="V573" s="1"/>
  <c r="S565"/>
  <c r="S557"/>
  <c r="V557" s="1"/>
  <c r="S1001"/>
  <c r="S993"/>
  <c r="U993" s="1"/>
  <c r="S985"/>
  <c r="S977"/>
  <c r="T917"/>
  <c r="T909"/>
  <c r="T901"/>
  <c r="T893"/>
  <c r="T885"/>
  <c r="T877"/>
  <c r="T869"/>
  <c r="T861"/>
  <c r="T853"/>
  <c r="T845"/>
  <c r="T837"/>
  <c r="T829"/>
  <c r="T821"/>
  <c r="T813"/>
  <c r="T805"/>
  <c r="T797"/>
  <c r="T789"/>
  <c r="T781"/>
  <c r="T773"/>
  <c r="T765"/>
  <c r="T757"/>
  <c r="T749"/>
  <c r="T741"/>
  <c r="T733"/>
  <c r="T725"/>
  <c r="T717"/>
  <c r="T709"/>
  <c r="T701"/>
  <c r="T693"/>
  <c r="T685"/>
  <c r="T677"/>
  <c r="T669"/>
  <c r="T661"/>
  <c r="T653"/>
  <c r="T629"/>
  <c r="T613"/>
  <c r="V613" s="1"/>
  <c r="T597"/>
  <c r="T581"/>
  <c r="V581" s="1"/>
  <c r="T565"/>
  <c r="S350"/>
  <c r="U350" s="1"/>
  <c r="S220"/>
  <c r="U220" s="1"/>
  <c r="S222"/>
  <c r="U222" s="1"/>
  <c r="T513"/>
  <c r="V225"/>
  <c r="W225" s="1"/>
  <c r="X225" s="1"/>
  <c r="Y225" s="1"/>
  <c r="AG225" s="1"/>
  <c r="V209"/>
  <c r="V193"/>
  <c r="W193" s="1"/>
  <c r="X193" s="1"/>
  <c r="Y193" s="1"/>
  <c r="V143"/>
  <c r="V127"/>
  <c r="W127" s="1"/>
  <c r="V173"/>
  <c r="V157"/>
  <c r="V147"/>
  <c r="V131"/>
  <c r="W131" s="1"/>
  <c r="X131" s="1"/>
  <c r="Y131" s="1"/>
  <c r="V115"/>
  <c r="V181"/>
  <c r="W181" s="1"/>
  <c r="X181" s="1"/>
  <c r="Y181" s="1"/>
  <c r="AG181" s="1"/>
  <c r="V153"/>
  <c r="U62"/>
  <c r="V229"/>
  <c r="T7"/>
  <c r="V135"/>
  <c r="V119"/>
  <c r="U462"/>
  <c r="U446"/>
  <c r="U430"/>
  <c r="V414"/>
  <c r="U398"/>
  <c r="V382"/>
  <c r="W382" s="1"/>
  <c r="U450"/>
  <c r="U434"/>
  <c r="U418"/>
  <c r="V402"/>
  <c r="W402" s="1"/>
  <c r="X402" s="1"/>
  <c r="Y402" s="1"/>
  <c r="U386"/>
  <c r="T350"/>
  <c r="T232"/>
  <c r="V177"/>
  <c r="W177" s="1"/>
  <c r="V169"/>
  <c r="V161"/>
  <c r="U37"/>
  <c r="U33"/>
  <c r="W33" s="1"/>
  <c r="U29"/>
  <c r="U25"/>
  <c r="W25" s="1"/>
  <c r="U21"/>
  <c r="V394"/>
  <c r="V221"/>
  <c r="V213"/>
  <c r="V205"/>
  <c r="V197"/>
  <c r="W197" s="1"/>
  <c r="X197" s="1"/>
  <c r="Y197" s="1"/>
  <c r="V189"/>
  <c r="T383"/>
  <c r="U373"/>
  <c r="U365"/>
  <c r="T216"/>
  <c r="V58"/>
  <c r="V50"/>
  <c r="S342"/>
  <c r="U342" s="1"/>
  <c r="S228"/>
  <c r="U228" s="1"/>
  <c r="S212"/>
  <c r="U212" s="1"/>
  <c r="S230"/>
  <c r="S214"/>
  <c r="S98"/>
  <c r="S86"/>
  <c r="U86" s="1"/>
  <c r="S78"/>
  <c r="S70"/>
  <c r="U70" s="1"/>
  <c r="F368" i="2"/>
  <c r="F360"/>
  <c r="F352"/>
  <c r="F344"/>
  <c r="F336"/>
  <c r="F328"/>
  <c r="G463"/>
  <c r="F106"/>
  <c r="E464"/>
  <c r="G464"/>
  <c r="F464"/>
  <c r="E460"/>
  <c r="G460"/>
  <c r="F460"/>
  <c r="E456"/>
  <c r="G456"/>
  <c r="F456"/>
  <c r="E20"/>
  <c r="G20"/>
  <c r="F20"/>
  <c r="F19"/>
  <c r="E19"/>
  <c r="G19"/>
  <c r="F11"/>
  <c r="E11"/>
  <c r="G11"/>
  <c r="E18"/>
  <c r="G18"/>
  <c r="F18"/>
  <c r="E144"/>
  <c r="G144"/>
  <c r="F144"/>
  <c r="E142"/>
  <c r="G142"/>
  <c r="F142"/>
  <c r="E140"/>
  <c r="G140"/>
  <c r="F140"/>
  <c r="E138"/>
  <c r="G138"/>
  <c r="F138"/>
  <c r="E136"/>
  <c r="G136"/>
  <c r="F136"/>
  <c r="E134"/>
  <c r="G134"/>
  <c r="F134"/>
  <c r="E132"/>
  <c r="G132"/>
  <c r="F132"/>
  <c r="E130"/>
  <c r="G130"/>
  <c r="F130"/>
  <c r="E128"/>
  <c r="G128"/>
  <c r="F128"/>
  <c r="E126"/>
  <c r="G126"/>
  <c r="F126"/>
  <c r="E124"/>
  <c r="G124"/>
  <c r="F124"/>
  <c r="E122"/>
  <c r="G122"/>
  <c r="F122"/>
  <c r="E120"/>
  <c r="G120"/>
  <c r="F120"/>
  <c r="E118"/>
  <c r="G118"/>
  <c r="F118"/>
  <c r="E116"/>
  <c r="G116"/>
  <c r="F116"/>
  <c r="E114"/>
  <c r="G114"/>
  <c r="F114"/>
  <c r="E112"/>
  <c r="G112"/>
  <c r="F112"/>
  <c r="E110"/>
  <c r="G110"/>
  <c r="F110"/>
  <c r="F6"/>
  <c r="E6"/>
  <c r="F309"/>
  <c r="E309"/>
  <c r="G309"/>
  <c r="F305"/>
  <c r="E305"/>
  <c r="G305"/>
  <c r="F301"/>
  <c r="E301"/>
  <c r="G301"/>
  <c r="F297"/>
  <c r="E297"/>
  <c r="G297"/>
  <c r="F293"/>
  <c r="E293"/>
  <c r="G293"/>
  <c r="F289"/>
  <c r="E289"/>
  <c r="G289"/>
  <c r="F285"/>
  <c r="E285"/>
  <c r="G285"/>
  <c r="F281"/>
  <c r="E281"/>
  <c r="G281"/>
  <c r="F277"/>
  <c r="E277"/>
  <c r="G277"/>
  <c r="F273"/>
  <c r="E273"/>
  <c r="G273"/>
  <c r="F269"/>
  <c r="E269"/>
  <c r="G269"/>
  <c r="E14"/>
  <c r="G14"/>
  <c r="F14"/>
  <c r="F465"/>
  <c r="E465"/>
  <c r="G465"/>
  <c r="F457"/>
  <c r="E457"/>
  <c r="G457"/>
  <c r="F451"/>
  <c r="E451"/>
  <c r="G451"/>
  <c r="F447"/>
  <c r="E447"/>
  <c r="G447"/>
  <c r="F443"/>
  <c r="E443"/>
  <c r="G443"/>
  <c r="F439"/>
  <c r="E439"/>
  <c r="G439"/>
  <c r="F435"/>
  <c r="E435"/>
  <c r="G435"/>
  <c r="F431"/>
  <c r="E431"/>
  <c r="G431"/>
  <c r="F427"/>
  <c r="E427"/>
  <c r="G427"/>
  <c r="F423"/>
  <c r="G423"/>
  <c r="E423"/>
  <c r="F419"/>
  <c r="G419"/>
  <c r="E419"/>
  <c r="F415"/>
  <c r="E415"/>
  <c r="G415"/>
  <c r="F411"/>
  <c r="E411"/>
  <c r="G411"/>
  <c r="F407"/>
  <c r="E407"/>
  <c r="G407"/>
  <c r="F403"/>
  <c r="E403"/>
  <c r="G403"/>
  <c r="F399"/>
  <c r="E399"/>
  <c r="G399"/>
  <c r="F395"/>
  <c r="E395"/>
  <c r="G395"/>
  <c r="F391"/>
  <c r="E391"/>
  <c r="G391"/>
  <c r="F387"/>
  <c r="E387"/>
  <c r="G387"/>
  <c r="F383"/>
  <c r="E383"/>
  <c r="G383"/>
  <c r="F379"/>
  <c r="E379"/>
  <c r="G379"/>
  <c r="F375"/>
  <c r="E375"/>
  <c r="G375"/>
  <c r="F107"/>
  <c r="E107"/>
  <c r="G107"/>
  <c r="F103"/>
  <c r="E103"/>
  <c r="G103"/>
  <c r="F99"/>
  <c r="E99"/>
  <c r="G99"/>
  <c r="F95"/>
  <c r="E95"/>
  <c r="G95"/>
  <c r="F91"/>
  <c r="E91"/>
  <c r="G91"/>
  <c r="F87"/>
  <c r="E87"/>
  <c r="G87"/>
  <c r="F83"/>
  <c r="E83"/>
  <c r="G83"/>
  <c r="F79"/>
  <c r="E79"/>
  <c r="G79"/>
  <c r="F75"/>
  <c r="E75"/>
  <c r="G75"/>
  <c r="F71"/>
  <c r="E71"/>
  <c r="G71"/>
  <c r="F67"/>
  <c r="E67"/>
  <c r="G67"/>
  <c r="F63"/>
  <c r="E63"/>
  <c r="G63"/>
  <c r="F59"/>
  <c r="E59"/>
  <c r="G59"/>
  <c r="F55"/>
  <c r="E55"/>
  <c r="G55"/>
  <c r="F51"/>
  <c r="E51"/>
  <c r="G51"/>
  <c r="F47"/>
  <c r="E47"/>
  <c r="G47"/>
  <c r="F43"/>
  <c r="E43"/>
  <c r="G43"/>
  <c r="F39"/>
  <c r="E39"/>
  <c r="G39"/>
  <c r="F35"/>
  <c r="E35"/>
  <c r="G35"/>
  <c r="F31"/>
  <c r="E31"/>
  <c r="G31"/>
  <c r="F27"/>
  <c r="E27"/>
  <c r="G27"/>
  <c r="F23"/>
  <c r="E23"/>
  <c r="G23"/>
  <c r="F17"/>
  <c r="E17"/>
  <c r="G17"/>
  <c r="E462"/>
  <c r="G462"/>
  <c r="F462"/>
  <c r="E458"/>
  <c r="G458"/>
  <c r="F458"/>
  <c r="E454"/>
  <c r="G454"/>
  <c r="F454"/>
  <c r="F15"/>
  <c r="E15"/>
  <c r="G15"/>
  <c r="F145"/>
  <c r="E145"/>
  <c r="G145"/>
  <c r="F307"/>
  <c r="E307"/>
  <c r="G307"/>
  <c r="F303"/>
  <c r="E303"/>
  <c r="G303"/>
  <c r="F299"/>
  <c r="E299"/>
  <c r="G299"/>
  <c r="F295"/>
  <c r="E295"/>
  <c r="G295"/>
  <c r="F291"/>
  <c r="E291"/>
  <c r="G291"/>
  <c r="F143"/>
  <c r="E143"/>
  <c r="G143"/>
  <c r="F141"/>
  <c r="E141"/>
  <c r="G141"/>
  <c r="F139"/>
  <c r="E139"/>
  <c r="G139"/>
  <c r="F137"/>
  <c r="E137"/>
  <c r="G137"/>
  <c r="F135"/>
  <c r="E135"/>
  <c r="G135"/>
  <c r="F133"/>
  <c r="E133"/>
  <c r="G133"/>
  <c r="F131"/>
  <c r="E131"/>
  <c r="G131"/>
  <c r="F129"/>
  <c r="E129"/>
  <c r="G129"/>
  <c r="F127"/>
  <c r="E127"/>
  <c r="G127"/>
  <c r="F125"/>
  <c r="E125"/>
  <c r="G125"/>
  <c r="F123"/>
  <c r="E123"/>
  <c r="G123"/>
  <c r="F121"/>
  <c r="E121"/>
  <c r="G121"/>
  <c r="F119"/>
  <c r="E119"/>
  <c r="G119"/>
  <c r="F117"/>
  <c r="E117"/>
  <c r="G117"/>
  <c r="F115"/>
  <c r="E115"/>
  <c r="G115"/>
  <c r="F113"/>
  <c r="E113"/>
  <c r="G113"/>
  <c r="F111"/>
  <c r="E111"/>
  <c r="G111"/>
  <c r="E12"/>
  <c r="G12"/>
  <c r="F12"/>
  <c r="F461"/>
  <c r="E461"/>
  <c r="G461"/>
  <c r="F453"/>
  <c r="E453"/>
  <c r="G453"/>
  <c r="F449"/>
  <c r="E449"/>
  <c r="G449"/>
  <c r="F445"/>
  <c r="E445"/>
  <c r="G445"/>
  <c r="F441"/>
  <c r="E441"/>
  <c r="G441"/>
  <c r="F437"/>
  <c r="E437"/>
  <c r="G437"/>
  <c r="F433"/>
  <c r="E433"/>
  <c r="G433"/>
  <c r="F429"/>
  <c r="E429"/>
  <c r="G429"/>
  <c r="F425"/>
  <c r="E425"/>
  <c r="G425"/>
  <c r="F421"/>
  <c r="E421"/>
  <c r="G421"/>
  <c r="F417"/>
  <c r="E417"/>
  <c r="G417"/>
  <c r="F413"/>
  <c r="E413"/>
  <c r="G413"/>
  <c r="F409"/>
  <c r="E409"/>
  <c r="G409"/>
  <c r="F405"/>
  <c r="E405"/>
  <c r="G405"/>
  <c r="F401"/>
  <c r="E401"/>
  <c r="G401"/>
  <c r="F397"/>
  <c r="E397"/>
  <c r="G397"/>
  <c r="F393"/>
  <c r="E393"/>
  <c r="G393"/>
  <c r="F389"/>
  <c r="E389"/>
  <c r="G389"/>
  <c r="F385"/>
  <c r="E385"/>
  <c r="G385"/>
  <c r="F381"/>
  <c r="E381"/>
  <c r="G381"/>
  <c r="F377"/>
  <c r="E377"/>
  <c r="G377"/>
  <c r="F109"/>
  <c r="E109"/>
  <c r="G109"/>
  <c r="F105"/>
  <c r="E105"/>
  <c r="G105"/>
  <c r="F101"/>
  <c r="E101"/>
  <c r="G101"/>
  <c r="F97"/>
  <c r="E97"/>
  <c r="G97"/>
  <c r="F93"/>
  <c r="E93"/>
  <c r="G93"/>
  <c r="F89"/>
  <c r="E89"/>
  <c r="G89"/>
  <c r="F85"/>
  <c r="E85"/>
  <c r="G85"/>
  <c r="F81"/>
  <c r="E81"/>
  <c r="G81"/>
  <c r="F77"/>
  <c r="E77"/>
  <c r="G77"/>
  <c r="F73"/>
  <c r="E73"/>
  <c r="G73"/>
  <c r="F69"/>
  <c r="E69"/>
  <c r="G69"/>
  <c r="F65"/>
  <c r="E65"/>
  <c r="G65"/>
  <c r="F61"/>
  <c r="E61"/>
  <c r="G61"/>
  <c r="F57"/>
  <c r="E57"/>
  <c r="G57"/>
  <c r="F53"/>
  <c r="E53"/>
  <c r="G53"/>
  <c r="F49"/>
  <c r="E49"/>
  <c r="G49"/>
  <c r="F45"/>
  <c r="E45"/>
  <c r="G45"/>
  <c r="F41"/>
  <c r="E41"/>
  <c r="G41"/>
  <c r="F37"/>
  <c r="E37"/>
  <c r="G37"/>
  <c r="F33"/>
  <c r="E33"/>
  <c r="G33"/>
  <c r="F29"/>
  <c r="E29"/>
  <c r="G29"/>
  <c r="F25"/>
  <c r="E25"/>
  <c r="G25"/>
  <c r="T505" i="4"/>
  <c r="T507"/>
  <c r="S973"/>
  <c r="U973" s="1"/>
  <c r="W506"/>
  <c r="Y506" s="1"/>
  <c r="W482"/>
  <c r="W470"/>
  <c r="W462"/>
  <c r="T407"/>
  <c r="T10"/>
  <c r="T514"/>
  <c r="R514"/>
  <c r="R941"/>
  <c r="T941"/>
  <c r="W536"/>
  <c r="W213"/>
  <c r="X213" s="1"/>
  <c r="Y213" s="1"/>
  <c r="W189"/>
  <c r="X189" s="1"/>
  <c r="Y189" s="1"/>
  <c r="W169"/>
  <c r="X169" s="1"/>
  <c r="Y169" s="1"/>
  <c r="T439"/>
  <c r="T391"/>
  <c r="T16"/>
  <c r="T11"/>
  <c r="T9"/>
  <c r="W217"/>
  <c r="X217" s="1"/>
  <c r="Y217" s="1"/>
  <c r="T455"/>
  <c r="T423"/>
  <c r="W454"/>
  <c r="W446"/>
  <c r="X446" s="1"/>
  <c r="Y446" s="1"/>
  <c r="AI446" s="1"/>
  <c r="W438"/>
  <c r="T503"/>
  <c r="T447"/>
  <c r="T431"/>
  <c r="T415"/>
  <c r="T399"/>
  <c r="T387"/>
  <c r="T997"/>
  <c r="V997" s="1"/>
  <c r="T989"/>
  <c r="T981"/>
  <c r="V981" s="1"/>
  <c r="T451"/>
  <c r="T443"/>
  <c r="T435"/>
  <c r="T427"/>
  <c r="T419"/>
  <c r="T411"/>
  <c r="T403"/>
  <c r="T395"/>
  <c r="S395"/>
  <c r="S391"/>
  <c r="V391" s="1"/>
  <c r="S387"/>
  <c r="S383"/>
  <c r="V383" s="1"/>
  <c r="S513"/>
  <c r="U513" s="1"/>
  <c r="S507"/>
  <c r="U507" s="1"/>
  <c r="S503"/>
  <c r="S497"/>
  <c r="U497" s="1"/>
  <c r="S493"/>
  <c r="U493" s="1"/>
  <c r="S489"/>
  <c r="U489" s="1"/>
  <c r="S485"/>
  <c r="U485" s="1"/>
  <c r="S481"/>
  <c r="U481" s="1"/>
  <c r="S477"/>
  <c r="U477" s="1"/>
  <c r="S473"/>
  <c r="U473" s="1"/>
  <c r="S469"/>
  <c r="U469" s="1"/>
  <c r="S465"/>
  <c r="U465" s="1"/>
  <c r="S461"/>
  <c r="U461" s="1"/>
  <c r="S63"/>
  <c r="U63" s="1"/>
  <c r="S59"/>
  <c r="S55"/>
  <c r="U55" s="1"/>
  <c r="S51"/>
  <c r="S47"/>
  <c r="U47" s="1"/>
  <c r="S38"/>
  <c r="U38" s="1"/>
  <c r="S34"/>
  <c r="U34" s="1"/>
  <c r="S30"/>
  <c r="U30" s="1"/>
  <c r="S26"/>
  <c r="U26" s="1"/>
  <c r="S22"/>
  <c r="U22" s="1"/>
  <c r="S18"/>
  <c r="T17"/>
  <c r="T501"/>
  <c r="S11"/>
  <c r="U11" s="1"/>
  <c r="S9"/>
  <c r="S7"/>
  <c r="U7" s="1"/>
  <c r="S5"/>
  <c r="U5" s="1"/>
  <c r="S509"/>
  <c r="U509" s="1"/>
  <c r="W552"/>
  <c r="X552" s="1"/>
  <c r="Y552" s="1"/>
  <c r="W520"/>
  <c r="O6" i="2"/>
  <c r="N6"/>
  <c r="H5" i="3" s="1"/>
  <c r="P6" i="2"/>
  <c r="S204" i="4"/>
  <c r="U204" s="1"/>
  <c r="S196"/>
  <c r="U196" s="1"/>
  <c r="S188"/>
  <c r="U188" s="1"/>
  <c r="S180"/>
  <c r="U180" s="1"/>
  <c r="S172"/>
  <c r="U172" s="1"/>
  <c r="S164"/>
  <c r="U164" s="1"/>
  <c r="S156"/>
  <c r="U156" s="1"/>
  <c r="S140"/>
  <c r="U140" s="1"/>
  <c r="S132"/>
  <c r="U132" s="1"/>
  <c r="S124"/>
  <c r="U124" s="1"/>
  <c r="S116"/>
  <c r="U116" s="1"/>
  <c r="S88"/>
  <c r="U88" s="1"/>
  <c r="S80"/>
  <c r="U80" s="1"/>
  <c r="S72"/>
  <c r="U72" s="1"/>
  <c r="T102"/>
  <c r="T42"/>
  <c r="W544"/>
  <c r="W528"/>
  <c r="X528" s="1"/>
  <c r="Y528" s="1"/>
  <c r="W165"/>
  <c r="X165" s="1"/>
  <c r="Y165" s="1"/>
  <c r="W153"/>
  <c r="T354"/>
  <c r="V354" s="1"/>
  <c r="T338"/>
  <c r="V338" s="1"/>
  <c r="S12"/>
  <c r="T222"/>
  <c r="T5"/>
  <c r="T509"/>
  <c r="V509" s="1"/>
  <c r="W509" s="1"/>
  <c r="V66"/>
  <c r="U66"/>
  <c r="W406"/>
  <c r="X406" s="1"/>
  <c r="Y406" s="1"/>
  <c r="S236"/>
  <c r="W62"/>
  <c r="X62" s="1"/>
  <c r="Y62" s="1"/>
  <c r="W245"/>
  <c r="W149"/>
  <c r="X149" s="1"/>
  <c r="Y149" s="1"/>
  <c r="W147"/>
  <c r="W139"/>
  <c r="X139" s="1"/>
  <c r="Y139" s="1"/>
  <c r="W123"/>
  <c r="X123" s="1"/>
  <c r="Y123" s="1"/>
  <c r="W109"/>
  <c r="X109" s="1"/>
  <c r="Y109" s="1"/>
  <c r="W39"/>
  <c r="W969"/>
  <c r="X969" s="1"/>
  <c r="Y969" s="1"/>
  <c r="W945"/>
  <c r="X945" s="1"/>
  <c r="Y945" s="1"/>
  <c r="W937"/>
  <c r="W929"/>
  <c r="X929" s="1"/>
  <c r="Y929" s="1"/>
  <c r="W538"/>
  <c r="T12"/>
  <c r="T6"/>
  <c r="T342"/>
  <c r="V342" s="1"/>
  <c r="T228"/>
  <c r="T220"/>
  <c r="V220" s="1"/>
  <c r="W220" s="1"/>
  <c r="T212"/>
  <c r="S17"/>
  <c r="U17" s="1"/>
  <c r="S10"/>
  <c r="T13"/>
  <c r="T226"/>
  <c r="V226" s="1"/>
  <c r="T218"/>
  <c r="V218" s="1"/>
  <c r="T210"/>
  <c r="V210" s="1"/>
  <c r="T98"/>
  <c r="V98" s="1"/>
  <c r="S501"/>
  <c r="U501" s="1"/>
  <c r="S16"/>
  <c r="S13"/>
  <c r="U13" s="1"/>
  <c r="R8"/>
  <c r="S8"/>
  <c r="U12"/>
  <c r="T346"/>
  <c r="V346" s="1"/>
  <c r="S6"/>
  <c r="T230"/>
  <c r="V230" s="1"/>
  <c r="T214"/>
  <c r="T94"/>
  <c r="V94" s="1"/>
  <c r="U354"/>
  <c r="U346"/>
  <c r="U338"/>
  <c r="U226"/>
  <c r="U218"/>
  <c r="U210"/>
  <c r="V14"/>
  <c r="U14"/>
  <c r="U98"/>
  <c r="S1000"/>
  <c r="U1000" s="1"/>
  <c r="T1000"/>
  <c r="S998"/>
  <c r="U998" s="1"/>
  <c r="T998"/>
  <c r="S996"/>
  <c r="T996"/>
  <c r="S994"/>
  <c r="U994" s="1"/>
  <c r="T994"/>
  <c r="S992"/>
  <c r="U992" s="1"/>
  <c r="T992"/>
  <c r="S990"/>
  <c r="U990" s="1"/>
  <c r="T990"/>
  <c r="S988"/>
  <c r="T988"/>
  <c r="S986"/>
  <c r="U986" s="1"/>
  <c r="T986"/>
  <c r="S984"/>
  <c r="U984" s="1"/>
  <c r="T984"/>
  <c r="S982"/>
  <c r="U982" s="1"/>
  <c r="T982"/>
  <c r="S980"/>
  <c r="T980"/>
  <c r="S978"/>
  <c r="U978" s="1"/>
  <c r="T978"/>
  <c r="S976"/>
  <c r="U976" s="1"/>
  <c r="T976"/>
  <c r="S974"/>
  <c r="U974" s="1"/>
  <c r="T974"/>
  <c r="S553"/>
  <c r="T553"/>
  <c r="S545"/>
  <c r="U545" s="1"/>
  <c r="T545"/>
  <c r="S537"/>
  <c r="U537" s="1"/>
  <c r="T537"/>
  <c r="S529"/>
  <c r="U529" s="1"/>
  <c r="T529"/>
  <c r="S521"/>
  <c r="T521"/>
  <c r="S970"/>
  <c r="U970" s="1"/>
  <c r="T970"/>
  <c r="S966"/>
  <c r="U966" s="1"/>
  <c r="T966"/>
  <c r="S962"/>
  <c r="U962" s="1"/>
  <c r="T962"/>
  <c r="S958"/>
  <c r="T958"/>
  <c r="S954"/>
  <c r="U954" s="1"/>
  <c r="T954"/>
  <c r="S950"/>
  <c r="U950" s="1"/>
  <c r="T950"/>
  <c r="S946"/>
  <c r="U946" s="1"/>
  <c r="T946"/>
  <c r="S942"/>
  <c r="U942" s="1"/>
  <c r="T942"/>
  <c r="S938"/>
  <c r="T938"/>
  <c r="S934"/>
  <c r="U934" s="1"/>
  <c r="T934"/>
  <c r="S930"/>
  <c r="U930" s="1"/>
  <c r="T930"/>
  <c r="S926"/>
  <c r="U926" s="1"/>
  <c r="T926"/>
  <c r="S555"/>
  <c r="T555"/>
  <c r="S547"/>
  <c r="U547" s="1"/>
  <c r="T547"/>
  <c r="S539"/>
  <c r="U539" s="1"/>
  <c r="T539"/>
  <c r="S531"/>
  <c r="U531" s="1"/>
  <c r="T531"/>
  <c r="S523"/>
  <c r="U523" s="1"/>
  <c r="T523"/>
  <c r="S515"/>
  <c r="U515" s="1"/>
  <c r="T515"/>
  <c r="S378"/>
  <c r="T378"/>
  <c r="S374"/>
  <c r="U374" s="1"/>
  <c r="T374"/>
  <c r="S370"/>
  <c r="U370" s="1"/>
  <c r="T370"/>
  <c r="S366"/>
  <c r="U366" s="1"/>
  <c r="T366"/>
  <c r="S362"/>
  <c r="T362"/>
  <c r="S358"/>
  <c r="U358" s="1"/>
  <c r="T358"/>
  <c r="S246"/>
  <c r="T246"/>
  <c r="S242"/>
  <c r="U242" s="1"/>
  <c r="T242"/>
  <c r="S238"/>
  <c r="T238"/>
  <c r="S234"/>
  <c r="U234" s="1"/>
  <c r="T234"/>
  <c r="S152"/>
  <c r="T152"/>
  <c r="S148"/>
  <c r="U148" s="1"/>
  <c r="T148"/>
  <c r="S110"/>
  <c r="T110"/>
  <c r="S106"/>
  <c r="U106" s="1"/>
  <c r="T106"/>
  <c r="W498"/>
  <c r="W486"/>
  <c r="X486" s="1"/>
  <c r="Y486" s="1"/>
  <c r="AG486" s="1"/>
  <c r="W414"/>
  <c r="X414" s="1"/>
  <c r="Y414" s="1"/>
  <c r="W394"/>
  <c r="W361"/>
  <c r="X361" s="1"/>
  <c r="Y361" s="1"/>
  <c r="W233"/>
  <c r="X233" s="1"/>
  <c r="Y233" s="1"/>
  <c r="AG233" s="1"/>
  <c r="W205"/>
  <c r="X205" s="1"/>
  <c r="Y205" s="1"/>
  <c r="W69"/>
  <c r="W37"/>
  <c r="X37" s="1"/>
  <c r="Y37" s="1"/>
  <c r="W143"/>
  <c r="X143" s="1"/>
  <c r="Y143" s="1"/>
  <c r="W135"/>
  <c r="S84"/>
  <c r="S76"/>
  <c r="S352"/>
  <c r="U352" s="1"/>
  <c r="S344"/>
  <c r="U344" s="1"/>
  <c r="S336"/>
  <c r="U336" s="1"/>
  <c r="S330"/>
  <c r="S322"/>
  <c r="S314"/>
  <c r="S306"/>
  <c r="S298"/>
  <c r="S290"/>
  <c r="S282"/>
  <c r="S274"/>
  <c r="S266"/>
  <c r="S258"/>
  <c r="S250"/>
  <c r="S100"/>
  <c r="S92"/>
  <c r="S202"/>
  <c r="S194"/>
  <c r="S186"/>
  <c r="S178"/>
  <c r="S170"/>
  <c r="S162"/>
  <c r="S146"/>
  <c r="U146" s="1"/>
  <c r="S138"/>
  <c r="U138" s="1"/>
  <c r="S130"/>
  <c r="U130" s="1"/>
  <c r="S122"/>
  <c r="U122" s="1"/>
  <c r="S114"/>
  <c r="U114" s="1"/>
  <c r="T511"/>
  <c r="T495"/>
  <c r="T487"/>
  <c r="T479"/>
  <c r="T471"/>
  <c r="T463"/>
  <c r="T356"/>
  <c r="T352"/>
  <c r="V352" s="1"/>
  <c r="W352" s="1"/>
  <c r="T348"/>
  <c r="T344"/>
  <c r="T340"/>
  <c r="T336"/>
  <c r="V336" s="1"/>
  <c r="W336" s="1"/>
  <c r="T332"/>
  <c r="V332" s="1"/>
  <c r="W332" s="1"/>
  <c r="T328"/>
  <c r="V328" s="1"/>
  <c r="W328" s="1"/>
  <c r="T324"/>
  <c r="V324" s="1"/>
  <c r="W324" s="1"/>
  <c r="T320"/>
  <c r="V320" s="1"/>
  <c r="W320" s="1"/>
  <c r="T316"/>
  <c r="V316" s="1"/>
  <c r="W316" s="1"/>
  <c r="T312"/>
  <c r="V312" s="1"/>
  <c r="W312" s="1"/>
  <c r="T308"/>
  <c r="V308" s="1"/>
  <c r="W308" s="1"/>
  <c r="T304"/>
  <c r="V304" s="1"/>
  <c r="W304" s="1"/>
  <c r="T300"/>
  <c r="V300" s="1"/>
  <c r="W300" s="1"/>
  <c r="T296"/>
  <c r="V296" s="1"/>
  <c r="W296" s="1"/>
  <c r="T292"/>
  <c r="V292" s="1"/>
  <c r="W292" s="1"/>
  <c r="T288"/>
  <c r="V288" s="1"/>
  <c r="W288" s="1"/>
  <c r="T284"/>
  <c r="V284" s="1"/>
  <c r="W284" s="1"/>
  <c r="T280"/>
  <c r="V280" s="1"/>
  <c r="W280" s="1"/>
  <c r="T276"/>
  <c r="V276" s="1"/>
  <c r="W276" s="1"/>
  <c r="T272"/>
  <c r="V272" s="1"/>
  <c r="W272" s="1"/>
  <c r="T268"/>
  <c r="V268" s="1"/>
  <c r="W268" s="1"/>
  <c r="T264"/>
  <c r="V264" s="1"/>
  <c r="W264" s="1"/>
  <c r="T260"/>
  <c r="V260" s="1"/>
  <c r="W260" s="1"/>
  <c r="T256"/>
  <c r="V256" s="1"/>
  <c r="W256" s="1"/>
  <c r="T252"/>
  <c r="V252" s="1"/>
  <c r="W252" s="1"/>
  <c r="T248"/>
  <c r="V248" s="1"/>
  <c r="W248" s="1"/>
  <c r="T206"/>
  <c r="T198"/>
  <c r="T190"/>
  <c r="T182"/>
  <c r="T174"/>
  <c r="T166"/>
  <c r="T158"/>
  <c r="T146"/>
  <c r="V146" s="1"/>
  <c r="W146" s="1"/>
  <c r="X146" s="1"/>
  <c r="Y146" s="1"/>
  <c r="T142"/>
  <c r="T138"/>
  <c r="T134"/>
  <c r="T130"/>
  <c r="V130" s="1"/>
  <c r="W130" s="1"/>
  <c r="X130" s="1"/>
  <c r="Y130" s="1"/>
  <c r="T126"/>
  <c r="T122"/>
  <c r="T118"/>
  <c r="T114"/>
  <c r="V114" s="1"/>
  <c r="W114" s="1"/>
  <c r="X114" s="1"/>
  <c r="Y114" s="1"/>
  <c r="T63"/>
  <c r="T68"/>
  <c r="T61"/>
  <c r="T55"/>
  <c r="T47"/>
  <c r="T40"/>
  <c r="T34"/>
  <c r="T26"/>
  <c r="T334"/>
  <c r="T326"/>
  <c r="T318"/>
  <c r="T310"/>
  <c r="T302"/>
  <c r="T294"/>
  <c r="T286"/>
  <c r="T278"/>
  <c r="T270"/>
  <c r="T262"/>
  <c r="T254"/>
  <c r="V228"/>
  <c r="W228" s="1"/>
  <c r="T204"/>
  <c r="V204" s="1"/>
  <c r="W204" s="1"/>
  <c r="T196"/>
  <c r="T188"/>
  <c r="V188" s="1"/>
  <c r="W188" s="1"/>
  <c r="T180"/>
  <c r="T172"/>
  <c r="V172" s="1"/>
  <c r="W172" s="1"/>
  <c r="T164"/>
  <c r="T156"/>
  <c r="V156" s="1"/>
  <c r="W156" s="1"/>
  <c r="T140"/>
  <c r="T132"/>
  <c r="V132" s="1"/>
  <c r="W132" s="1"/>
  <c r="T124"/>
  <c r="T116"/>
  <c r="V116" s="1"/>
  <c r="W116" s="1"/>
  <c r="T96"/>
  <c r="T90"/>
  <c r="V90" s="1"/>
  <c r="T86"/>
  <c r="T82"/>
  <c r="V82" s="1"/>
  <c r="T78"/>
  <c r="V78" s="1"/>
  <c r="T74"/>
  <c r="V74" s="1"/>
  <c r="T70"/>
  <c r="T57"/>
  <c r="T49"/>
  <c r="T38"/>
  <c r="V38" s="1"/>
  <c r="W38" s="1"/>
  <c r="T32"/>
  <c r="T24"/>
  <c r="V350"/>
  <c r="U230"/>
  <c r="U214"/>
  <c r="U94"/>
  <c r="U90"/>
  <c r="U82"/>
  <c r="U78"/>
  <c r="U74"/>
  <c r="V15"/>
  <c r="U15"/>
  <c r="U395"/>
  <c r="V387"/>
  <c r="U387"/>
  <c r="V507"/>
  <c r="U503"/>
  <c r="U59"/>
  <c r="U51"/>
  <c r="U18"/>
  <c r="U4"/>
  <c r="V4"/>
  <c r="W965"/>
  <c r="X965" s="1"/>
  <c r="Y965" s="1"/>
  <c r="W957"/>
  <c r="X957" s="1"/>
  <c r="Y957" s="1"/>
  <c r="W949"/>
  <c r="W933"/>
  <c r="X933" s="1"/>
  <c r="Y933" s="1"/>
  <c r="W925"/>
  <c r="X925" s="1"/>
  <c r="Y925" s="1"/>
  <c r="W546"/>
  <c r="X546" s="1"/>
  <c r="Y546" s="1"/>
  <c r="W530"/>
  <c r="W490"/>
  <c r="X490" s="1"/>
  <c r="Y490" s="1"/>
  <c r="W474"/>
  <c r="W466"/>
  <c r="X466" s="1"/>
  <c r="Y466" s="1"/>
  <c r="W458"/>
  <c r="X458" s="1"/>
  <c r="Y458" s="1"/>
  <c r="W450"/>
  <c r="X450" s="1"/>
  <c r="Y450" s="1"/>
  <c r="W442"/>
  <c r="W434"/>
  <c r="X434" s="1"/>
  <c r="Y434" s="1"/>
  <c r="W426"/>
  <c r="X426" s="1"/>
  <c r="Y426" s="1"/>
  <c r="W418"/>
  <c r="X418" s="1"/>
  <c r="Y418" s="1"/>
  <c r="W398"/>
  <c r="W390"/>
  <c r="X390" s="1"/>
  <c r="Y390" s="1"/>
  <c r="W377"/>
  <c r="X377" s="1"/>
  <c r="Y377" s="1"/>
  <c r="W369"/>
  <c r="X369" s="1"/>
  <c r="Y369" s="1"/>
  <c r="W229"/>
  <c r="X229" s="1"/>
  <c r="Y229" s="1"/>
  <c r="W221"/>
  <c r="W209"/>
  <c r="X209" s="1"/>
  <c r="Y209" s="1"/>
  <c r="W185"/>
  <c r="X185" s="1"/>
  <c r="Y185" s="1"/>
  <c r="AK185" s="1"/>
  <c r="W161"/>
  <c r="X161" s="1"/>
  <c r="Y161" s="1"/>
  <c r="AK161" s="1"/>
  <c r="W105"/>
  <c r="W43"/>
  <c r="X43" s="1"/>
  <c r="Y43" s="1"/>
  <c r="S200"/>
  <c r="U200" s="1"/>
  <c r="S192"/>
  <c r="U192" s="1"/>
  <c r="S184"/>
  <c r="U184" s="1"/>
  <c r="S176"/>
  <c r="U176" s="1"/>
  <c r="S168"/>
  <c r="U168" s="1"/>
  <c r="S160"/>
  <c r="U160" s="1"/>
  <c r="S144"/>
  <c r="U144" s="1"/>
  <c r="S136"/>
  <c r="U136" s="1"/>
  <c r="S128"/>
  <c r="U128" s="1"/>
  <c r="S120"/>
  <c r="U120" s="1"/>
  <c r="S112"/>
  <c r="U112" s="1"/>
  <c r="T922"/>
  <c r="S922"/>
  <c r="U922" s="1"/>
  <c r="S457"/>
  <c r="U457" s="1"/>
  <c r="S453"/>
  <c r="U453" s="1"/>
  <c r="S449"/>
  <c r="U449" s="1"/>
  <c r="S445"/>
  <c r="U445" s="1"/>
  <c r="S441"/>
  <c r="U441" s="1"/>
  <c r="S437"/>
  <c r="U437" s="1"/>
  <c r="S433"/>
  <c r="U433" s="1"/>
  <c r="S429"/>
  <c r="U429" s="1"/>
  <c r="S425"/>
  <c r="U425" s="1"/>
  <c r="S421"/>
  <c r="U421" s="1"/>
  <c r="S417"/>
  <c r="U417" s="1"/>
  <c r="S413"/>
  <c r="U413" s="1"/>
  <c r="S409"/>
  <c r="U409" s="1"/>
  <c r="S405"/>
  <c r="U405" s="1"/>
  <c r="S401"/>
  <c r="U401" s="1"/>
  <c r="S397"/>
  <c r="U397" s="1"/>
  <c r="S393"/>
  <c r="U393" s="1"/>
  <c r="S389"/>
  <c r="U389" s="1"/>
  <c r="S385"/>
  <c r="U385" s="1"/>
  <c r="S381"/>
  <c r="U381" s="1"/>
  <c r="S511"/>
  <c r="S505"/>
  <c r="U505" s="1"/>
  <c r="S499"/>
  <c r="S495"/>
  <c r="S491"/>
  <c r="S487"/>
  <c r="S483"/>
  <c r="S479"/>
  <c r="S475"/>
  <c r="S471"/>
  <c r="S467"/>
  <c r="S463"/>
  <c r="S459"/>
  <c r="S68"/>
  <c r="U68" s="1"/>
  <c r="S61"/>
  <c r="U61" s="1"/>
  <c r="S57"/>
  <c r="S53"/>
  <c r="S49"/>
  <c r="S45"/>
  <c r="S40"/>
  <c r="U40" s="1"/>
  <c r="S36"/>
  <c r="U36" s="1"/>
  <c r="S32"/>
  <c r="U32" s="1"/>
  <c r="S28"/>
  <c r="U28" s="1"/>
  <c r="S24"/>
  <c r="U24" s="1"/>
  <c r="S356"/>
  <c r="U356" s="1"/>
  <c r="S348"/>
  <c r="U348" s="1"/>
  <c r="S340"/>
  <c r="U340" s="1"/>
  <c r="S334"/>
  <c r="S326"/>
  <c r="S318"/>
  <c r="S310"/>
  <c r="S302"/>
  <c r="S294"/>
  <c r="S286"/>
  <c r="S278"/>
  <c r="S270"/>
  <c r="S262"/>
  <c r="S254"/>
  <c r="S96"/>
  <c r="S206"/>
  <c r="S198"/>
  <c r="S190"/>
  <c r="S182"/>
  <c r="S174"/>
  <c r="S166"/>
  <c r="S158"/>
  <c r="S142"/>
  <c r="U142" s="1"/>
  <c r="S134"/>
  <c r="U134" s="1"/>
  <c r="S126"/>
  <c r="U126" s="1"/>
  <c r="S118"/>
  <c r="U118" s="1"/>
  <c r="T499"/>
  <c r="T491"/>
  <c r="T483"/>
  <c r="T475"/>
  <c r="T467"/>
  <c r="T459"/>
  <c r="S455"/>
  <c r="S451"/>
  <c r="S447"/>
  <c r="S443"/>
  <c r="S439"/>
  <c r="S435"/>
  <c r="S431"/>
  <c r="S427"/>
  <c r="S423"/>
  <c r="S419"/>
  <c r="S415"/>
  <c r="S411"/>
  <c r="S407"/>
  <c r="S403"/>
  <c r="S399"/>
  <c r="T202"/>
  <c r="T194"/>
  <c r="T186"/>
  <c r="T178"/>
  <c r="T170"/>
  <c r="T162"/>
  <c r="V104"/>
  <c r="W104" s="1"/>
  <c r="T59"/>
  <c r="V59" s="1"/>
  <c r="T51"/>
  <c r="V51" s="1"/>
  <c r="V42"/>
  <c r="W42" s="1"/>
  <c r="X42" s="1"/>
  <c r="Y42" s="1"/>
  <c r="T18"/>
  <c r="T30"/>
  <c r="V30" s="1"/>
  <c r="W30" s="1"/>
  <c r="T22"/>
  <c r="V22" s="1"/>
  <c r="W22" s="1"/>
  <c r="T330"/>
  <c r="T322"/>
  <c r="T314"/>
  <c r="T306"/>
  <c r="T298"/>
  <c r="T290"/>
  <c r="T282"/>
  <c r="T274"/>
  <c r="T266"/>
  <c r="T258"/>
  <c r="T250"/>
  <c r="V232"/>
  <c r="W232" s="1"/>
  <c r="V224"/>
  <c r="W224" s="1"/>
  <c r="V216"/>
  <c r="W216" s="1"/>
  <c r="V208"/>
  <c r="W208" s="1"/>
  <c r="T200"/>
  <c r="V200" s="1"/>
  <c r="W200" s="1"/>
  <c r="T192"/>
  <c r="V192" s="1"/>
  <c r="W192" s="1"/>
  <c r="T184"/>
  <c r="V184" s="1"/>
  <c r="W184" s="1"/>
  <c r="T176"/>
  <c r="V176" s="1"/>
  <c r="W176" s="1"/>
  <c r="T168"/>
  <c r="V168" s="1"/>
  <c r="W168" s="1"/>
  <c r="T160"/>
  <c r="V160" s="1"/>
  <c r="W160" s="1"/>
  <c r="T144"/>
  <c r="V144" s="1"/>
  <c r="W144" s="1"/>
  <c r="T136"/>
  <c r="V136" s="1"/>
  <c r="W136" s="1"/>
  <c r="T128"/>
  <c r="V128" s="1"/>
  <c r="W128" s="1"/>
  <c r="T120"/>
  <c r="V120" s="1"/>
  <c r="W120" s="1"/>
  <c r="T112"/>
  <c r="V112" s="1"/>
  <c r="W112" s="1"/>
  <c r="T100"/>
  <c r="T92"/>
  <c r="T88"/>
  <c r="V88" s="1"/>
  <c r="T84"/>
  <c r="T80"/>
  <c r="V80" s="1"/>
  <c r="T76"/>
  <c r="T72"/>
  <c r="V72" s="1"/>
  <c r="T53"/>
  <c r="T45"/>
  <c r="T36"/>
  <c r="T28"/>
  <c r="V28" s="1"/>
  <c r="W28" s="1"/>
  <c r="V917"/>
  <c r="U917"/>
  <c r="V901"/>
  <c r="U901"/>
  <c r="V885"/>
  <c r="U885"/>
  <c r="V869"/>
  <c r="U869"/>
  <c r="V853"/>
  <c r="U853"/>
  <c r="U845"/>
  <c r="U829"/>
  <c r="U813"/>
  <c r="U797"/>
  <c r="U781"/>
  <c r="U765"/>
  <c r="U749"/>
  <c r="U733"/>
  <c r="U717"/>
  <c r="U701"/>
  <c r="V677"/>
  <c r="U677"/>
  <c r="V661"/>
  <c r="U661"/>
  <c r="V645"/>
  <c r="U645"/>
  <c r="V629"/>
  <c r="U629"/>
  <c r="U613"/>
  <c r="V597"/>
  <c r="U597"/>
  <c r="U581"/>
  <c r="V565"/>
  <c r="U565"/>
  <c r="V548"/>
  <c r="U548"/>
  <c r="V532"/>
  <c r="U532"/>
  <c r="V516"/>
  <c r="U516"/>
  <c r="V971"/>
  <c r="U971"/>
  <c r="V963"/>
  <c r="U963"/>
  <c r="V955"/>
  <c r="U955"/>
  <c r="V951"/>
  <c r="U951"/>
  <c r="V943"/>
  <c r="U943"/>
  <c r="V935"/>
  <c r="U935"/>
  <c r="V923"/>
  <c r="U923"/>
  <c r="U500"/>
  <c r="V500"/>
  <c r="U484"/>
  <c r="V484"/>
  <c r="U468"/>
  <c r="V468"/>
  <c r="U452"/>
  <c r="V452"/>
  <c r="U436"/>
  <c r="V436"/>
  <c r="U420"/>
  <c r="V420"/>
  <c r="U404"/>
  <c r="V404"/>
  <c r="U388"/>
  <c r="V388"/>
  <c r="U355"/>
  <c r="V355"/>
  <c r="U339"/>
  <c r="V339"/>
  <c r="U323"/>
  <c r="V323"/>
  <c r="U307"/>
  <c r="V307"/>
  <c r="U291"/>
  <c r="V291"/>
  <c r="U275"/>
  <c r="V275"/>
  <c r="U259"/>
  <c r="V259"/>
  <c r="U223"/>
  <c r="V223"/>
  <c r="U207"/>
  <c r="V207"/>
  <c r="U191"/>
  <c r="V191"/>
  <c r="U175"/>
  <c r="V175"/>
  <c r="U159"/>
  <c r="V159"/>
  <c r="V155"/>
  <c r="U155"/>
  <c r="U141"/>
  <c r="V141"/>
  <c r="U125"/>
  <c r="V125"/>
  <c r="V111"/>
  <c r="U111"/>
  <c r="V103"/>
  <c r="U103"/>
  <c r="V95"/>
  <c r="U95"/>
  <c r="V87"/>
  <c r="U87"/>
  <c r="V79"/>
  <c r="U79"/>
  <c r="V71"/>
  <c r="U71"/>
  <c r="V41"/>
  <c r="U41"/>
  <c r="U48"/>
  <c r="V48"/>
  <c r="V998"/>
  <c r="V994"/>
  <c r="V990"/>
  <c r="V986"/>
  <c r="V982"/>
  <c r="V978"/>
  <c r="V974"/>
  <c r="V545"/>
  <c r="V529"/>
  <c r="V970"/>
  <c r="V962"/>
  <c r="V954"/>
  <c r="V946"/>
  <c r="V942"/>
  <c r="V934"/>
  <c r="V926"/>
  <c r="V547"/>
  <c r="V539"/>
  <c r="V523"/>
  <c r="V515"/>
  <c r="V374"/>
  <c r="V366"/>
  <c r="V921"/>
  <c r="U921"/>
  <c r="V913"/>
  <c r="U913"/>
  <c r="V905"/>
  <c r="U905"/>
  <c r="V897"/>
  <c r="U897"/>
  <c r="V889"/>
  <c r="U889"/>
  <c r="V881"/>
  <c r="U881"/>
  <c r="V873"/>
  <c r="U873"/>
  <c r="V865"/>
  <c r="U865"/>
  <c r="V857"/>
  <c r="U857"/>
  <c r="V849"/>
  <c r="U849"/>
  <c r="V841"/>
  <c r="U841"/>
  <c r="V833"/>
  <c r="U833"/>
  <c r="V825"/>
  <c r="U825"/>
  <c r="V817"/>
  <c r="U817"/>
  <c r="V809"/>
  <c r="U809"/>
  <c r="V801"/>
  <c r="U801"/>
  <c r="V793"/>
  <c r="U793"/>
  <c r="V785"/>
  <c r="U785"/>
  <c r="V777"/>
  <c r="U777"/>
  <c r="V769"/>
  <c r="U769"/>
  <c r="V761"/>
  <c r="U761"/>
  <c r="V753"/>
  <c r="U753"/>
  <c r="V745"/>
  <c r="U745"/>
  <c r="V737"/>
  <c r="U737"/>
  <c r="V729"/>
  <c r="U729"/>
  <c r="V721"/>
  <c r="U721"/>
  <c r="V713"/>
  <c r="U713"/>
  <c r="V705"/>
  <c r="U705"/>
  <c r="V697"/>
  <c r="U697"/>
  <c r="V689"/>
  <c r="U689"/>
  <c r="V681"/>
  <c r="U681"/>
  <c r="V673"/>
  <c r="U673"/>
  <c r="V665"/>
  <c r="U665"/>
  <c r="V657"/>
  <c r="U657"/>
  <c r="V649"/>
  <c r="U649"/>
  <c r="V641"/>
  <c r="U641"/>
  <c r="V633"/>
  <c r="U633"/>
  <c r="V625"/>
  <c r="U625"/>
  <c r="V617"/>
  <c r="U617"/>
  <c r="V609"/>
  <c r="U609"/>
  <c r="V601"/>
  <c r="U601"/>
  <c r="V593"/>
  <c r="U593"/>
  <c r="V585"/>
  <c r="U585"/>
  <c r="V577"/>
  <c r="U577"/>
  <c r="V569"/>
  <c r="U569"/>
  <c r="V561"/>
  <c r="U561"/>
  <c r="U556"/>
  <c r="V556"/>
  <c r="V540"/>
  <c r="U540"/>
  <c r="V524"/>
  <c r="U524"/>
  <c r="V550"/>
  <c r="U550"/>
  <c r="V534"/>
  <c r="U534"/>
  <c r="V518"/>
  <c r="U518"/>
  <c r="U512"/>
  <c r="V512"/>
  <c r="U504"/>
  <c r="V504"/>
  <c r="U496"/>
  <c r="V496"/>
  <c r="U488"/>
  <c r="V488"/>
  <c r="U480"/>
  <c r="V480"/>
  <c r="U472"/>
  <c r="V472"/>
  <c r="U464"/>
  <c r="V464"/>
  <c r="U456"/>
  <c r="V456"/>
  <c r="U448"/>
  <c r="V448"/>
  <c r="U440"/>
  <c r="V440"/>
  <c r="U432"/>
  <c r="V432"/>
  <c r="U424"/>
  <c r="V424"/>
  <c r="U416"/>
  <c r="V416"/>
  <c r="U408"/>
  <c r="V408"/>
  <c r="U400"/>
  <c r="V400"/>
  <c r="U392"/>
  <c r="V392"/>
  <c r="U384"/>
  <c r="V384"/>
  <c r="V379"/>
  <c r="U379"/>
  <c r="V375"/>
  <c r="U375"/>
  <c r="V371"/>
  <c r="U371"/>
  <c r="V367"/>
  <c r="U367"/>
  <c r="V363"/>
  <c r="U363"/>
  <c r="V359"/>
  <c r="U359"/>
  <c r="U351"/>
  <c r="V351"/>
  <c r="U343"/>
  <c r="V343"/>
  <c r="U335"/>
  <c r="V335"/>
  <c r="U327"/>
  <c r="V327"/>
  <c r="U319"/>
  <c r="V319"/>
  <c r="U311"/>
  <c r="V311"/>
  <c r="U303"/>
  <c r="V303"/>
  <c r="U295"/>
  <c r="V295"/>
  <c r="U287"/>
  <c r="V287"/>
  <c r="U279"/>
  <c r="V279"/>
  <c r="U271"/>
  <c r="V271"/>
  <c r="U263"/>
  <c r="V263"/>
  <c r="U255"/>
  <c r="V255"/>
  <c r="U247"/>
  <c r="V247"/>
  <c r="V243"/>
  <c r="U243"/>
  <c r="V239"/>
  <c r="U239"/>
  <c r="V235"/>
  <c r="U235"/>
  <c r="U227"/>
  <c r="V227"/>
  <c r="U219"/>
  <c r="V219"/>
  <c r="U211"/>
  <c r="V211"/>
  <c r="U203"/>
  <c r="V203"/>
  <c r="U195"/>
  <c r="V195"/>
  <c r="U187"/>
  <c r="V187"/>
  <c r="U179"/>
  <c r="V179"/>
  <c r="U171"/>
  <c r="V171"/>
  <c r="U163"/>
  <c r="V163"/>
  <c r="U145"/>
  <c r="V145"/>
  <c r="U137"/>
  <c r="V137"/>
  <c r="U129"/>
  <c r="V129"/>
  <c r="U121"/>
  <c r="V121"/>
  <c r="U113"/>
  <c r="V113"/>
  <c r="V64"/>
  <c r="U64"/>
  <c r="V101"/>
  <c r="U101"/>
  <c r="V97"/>
  <c r="U97"/>
  <c r="V93"/>
  <c r="U93"/>
  <c r="V89"/>
  <c r="U89"/>
  <c r="V85"/>
  <c r="U85"/>
  <c r="V81"/>
  <c r="U81"/>
  <c r="V77"/>
  <c r="U77"/>
  <c r="V73"/>
  <c r="U73"/>
  <c r="V67"/>
  <c r="U67"/>
  <c r="U60"/>
  <c r="V60"/>
  <c r="U52"/>
  <c r="V52"/>
  <c r="U44"/>
  <c r="V44"/>
  <c r="X544"/>
  <c r="Y544" s="1"/>
  <c r="X554"/>
  <c r="Y554" s="1"/>
  <c r="X502"/>
  <c r="Y502" s="1"/>
  <c r="X494"/>
  <c r="Y494" s="1"/>
  <c r="U236"/>
  <c r="X153"/>
  <c r="Y153" s="1"/>
  <c r="U1001"/>
  <c r="U997"/>
  <c r="V989"/>
  <c r="U989"/>
  <c r="U985"/>
  <c r="U981"/>
  <c r="U977"/>
  <c r="X104"/>
  <c r="Y104" s="1"/>
  <c r="X536"/>
  <c r="Y536" s="1"/>
  <c r="X520"/>
  <c r="Y520" s="1"/>
  <c r="X949"/>
  <c r="Y949" s="1"/>
  <c r="X530"/>
  <c r="Y530" s="1"/>
  <c r="X245"/>
  <c r="Y245" s="1"/>
  <c r="X147"/>
  <c r="Y147" s="1"/>
  <c r="X39"/>
  <c r="Y39" s="1"/>
  <c r="X937"/>
  <c r="Y937" s="1"/>
  <c r="X538"/>
  <c r="Y538" s="1"/>
  <c r="X474"/>
  <c r="Y474" s="1"/>
  <c r="X442"/>
  <c r="Y442" s="1"/>
  <c r="X398"/>
  <c r="Y398" s="1"/>
  <c r="X221"/>
  <c r="Y221" s="1"/>
  <c r="X105"/>
  <c r="Y105" s="1"/>
  <c r="T999"/>
  <c r="T995"/>
  <c r="T991"/>
  <c r="T987"/>
  <c r="T983"/>
  <c r="T979"/>
  <c r="T975"/>
  <c r="W953"/>
  <c r="W522"/>
  <c r="S372"/>
  <c r="T372"/>
  <c r="S364"/>
  <c r="T364"/>
  <c r="S244"/>
  <c r="T244"/>
  <c r="T236"/>
  <c r="V236" s="1"/>
  <c r="T647"/>
  <c r="T635"/>
  <c r="T619"/>
  <c r="T603"/>
  <c r="T587"/>
  <c r="T571"/>
  <c r="W373"/>
  <c r="W365"/>
  <c r="U357"/>
  <c r="V353"/>
  <c r="W353" s="1"/>
  <c r="U349"/>
  <c r="V345"/>
  <c r="W345" s="1"/>
  <c r="U341"/>
  <c r="V337"/>
  <c r="W337" s="1"/>
  <c r="U333"/>
  <c r="V329"/>
  <c r="W329" s="1"/>
  <c r="U325"/>
  <c r="V321"/>
  <c r="W321" s="1"/>
  <c r="U317"/>
  <c r="V313"/>
  <c r="W313" s="1"/>
  <c r="U309"/>
  <c r="V305"/>
  <c r="W305" s="1"/>
  <c r="U301"/>
  <c r="V297"/>
  <c r="W297" s="1"/>
  <c r="U293"/>
  <c r="V289"/>
  <c r="W289" s="1"/>
  <c r="U285"/>
  <c r="V281"/>
  <c r="W281" s="1"/>
  <c r="U277"/>
  <c r="V273"/>
  <c r="W273" s="1"/>
  <c r="U269"/>
  <c r="V265"/>
  <c r="W265" s="1"/>
  <c r="U261"/>
  <c r="V257"/>
  <c r="W257" s="1"/>
  <c r="U253"/>
  <c r="V249"/>
  <c r="W249" s="1"/>
  <c r="U58"/>
  <c r="V54"/>
  <c r="W54" s="1"/>
  <c r="U50"/>
  <c r="V46"/>
  <c r="W46" s="1"/>
  <c r="V35"/>
  <c r="W35" s="1"/>
  <c r="V31"/>
  <c r="W31" s="1"/>
  <c r="V27"/>
  <c r="W27" s="1"/>
  <c r="V23"/>
  <c r="W23" s="1"/>
  <c r="T915"/>
  <c r="T907"/>
  <c r="T899"/>
  <c r="T891"/>
  <c r="T883"/>
  <c r="T875"/>
  <c r="T867"/>
  <c r="T859"/>
  <c r="T851"/>
  <c r="T843"/>
  <c r="T835"/>
  <c r="T827"/>
  <c r="T819"/>
  <c r="T811"/>
  <c r="T803"/>
  <c r="T795"/>
  <c r="T787"/>
  <c r="T779"/>
  <c r="T771"/>
  <c r="T763"/>
  <c r="T755"/>
  <c r="T747"/>
  <c r="T739"/>
  <c r="T731"/>
  <c r="T723"/>
  <c r="T715"/>
  <c r="T707"/>
  <c r="T699"/>
  <c r="T691"/>
  <c r="T683"/>
  <c r="T675"/>
  <c r="T667"/>
  <c r="T659"/>
  <c r="T651"/>
  <c r="T639"/>
  <c r="T623"/>
  <c r="T607"/>
  <c r="T591"/>
  <c r="T575"/>
  <c r="T559"/>
  <c r="U909"/>
  <c r="U893"/>
  <c r="U877"/>
  <c r="U861"/>
  <c r="V837"/>
  <c r="U837"/>
  <c r="V821"/>
  <c r="U821"/>
  <c r="V805"/>
  <c r="U805"/>
  <c r="V789"/>
  <c r="U789"/>
  <c r="V773"/>
  <c r="U773"/>
  <c r="V757"/>
  <c r="U757"/>
  <c r="V741"/>
  <c r="U741"/>
  <c r="V725"/>
  <c r="U725"/>
  <c r="V709"/>
  <c r="U709"/>
  <c r="V693"/>
  <c r="U693"/>
  <c r="U685"/>
  <c r="U669"/>
  <c r="U653"/>
  <c r="U637"/>
  <c r="U621"/>
  <c r="U605"/>
  <c r="U589"/>
  <c r="U573"/>
  <c r="U557"/>
  <c r="V967"/>
  <c r="U967"/>
  <c r="V959"/>
  <c r="U959"/>
  <c r="V947"/>
  <c r="U947"/>
  <c r="U939"/>
  <c r="V931"/>
  <c r="U931"/>
  <c r="V927"/>
  <c r="U927"/>
  <c r="V542"/>
  <c r="U542"/>
  <c r="V526"/>
  <c r="U526"/>
  <c r="U508"/>
  <c r="V508"/>
  <c r="U492"/>
  <c r="V492"/>
  <c r="U476"/>
  <c r="V476"/>
  <c r="U460"/>
  <c r="V460"/>
  <c r="U444"/>
  <c r="V444"/>
  <c r="U428"/>
  <c r="V428"/>
  <c r="U412"/>
  <c r="V412"/>
  <c r="U396"/>
  <c r="V396"/>
  <c r="U347"/>
  <c r="V347"/>
  <c r="U331"/>
  <c r="V331"/>
  <c r="U315"/>
  <c r="V315"/>
  <c r="U299"/>
  <c r="V299"/>
  <c r="U283"/>
  <c r="V283"/>
  <c r="U267"/>
  <c r="V267"/>
  <c r="U251"/>
  <c r="V251"/>
  <c r="U231"/>
  <c r="V231"/>
  <c r="U215"/>
  <c r="V215"/>
  <c r="U199"/>
  <c r="V199"/>
  <c r="U183"/>
  <c r="V183"/>
  <c r="U167"/>
  <c r="V167"/>
  <c r="V151"/>
  <c r="U151"/>
  <c r="U133"/>
  <c r="V133"/>
  <c r="U117"/>
  <c r="V117"/>
  <c r="V107"/>
  <c r="U107"/>
  <c r="V99"/>
  <c r="U99"/>
  <c r="V91"/>
  <c r="U91"/>
  <c r="V83"/>
  <c r="U83"/>
  <c r="V75"/>
  <c r="U75"/>
  <c r="V65"/>
  <c r="U65"/>
  <c r="U56"/>
  <c r="V56"/>
  <c r="V19"/>
  <c r="U19"/>
  <c r="U996"/>
  <c r="U988"/>
  <c r="U980"/>
  <c r="U553"/>
  <c r="U521"/>
  <c r="U958"/>
  <c r="U938"/>
  <c r="U555"/>
  <c r="U378"/>
  <c r="U362"/>
  <c r="U246"/>
  <c r="U238"/>
  <c r="U152"/>
  <c r="U110"/>
  <c r="X498"/>
  <c r="Y498" s="1"/>
  <c r="X394"/>
  <c r="Y394" s="1"/>
  <c r="X69"/>
  <c r="Y69" s="1"/>
  <c r="X135"/>
  <c r="Y135" s="1"/>
  <c r="AG135" s="1"/>
  <c r="X506"/>
  <c r="X482"/>
  <c r="Y482" s="1"/>
  <c r="AI482" s="1"/>
  <c r="X470"/>
  <c r="Y470" s="1"/>
  <c r="X462"/>
  <c r="Y462" s="1"/>
  <c r="AI462" s="1"/>
  <c r="X454"/>
  <c r="Y454" s="1"/>
  <c r="X438"/>
  <c r="Y438" s="1"/>
  <c r="S541"/>
  <c r="T541"/>
  <c r="S525"/>
  <c r="T525"/>
  <c r="S972"/>
  <c r="T972"/>
  <c r="S964"/>
  <c r="T964"/>
  <c r="S956"/>
  <c r="T956"/>
  <c r="S948"/>
  <c r="T948"/>
  <c r="S940"/>
  <c r="T940"/>
  <c r="S932"/>
  <c r="T932"/>
  <c r="S924"/>
  <c r="T924"/>
  <c r="S919"/>
  <c r="S915"/>
  <c r="S911"/>
  <c r="S907"/>
  <c r="S903"/>
  <c r="S899"/>
  <c r="S895"/>
  <c r="S891"/>
  <c r="S887"/>
  <c r="S883"/>
  <c r="S879"/>
  <c r="S875"/>
  <c r="S871"/>
  <c r="S867"/>
  <c r="S863"/>
  <c r="S859"/>
  <c r="S855"/>
  <c r="S851"/>
  <c r="S847"/>
  <c r="S843"/>
  <c r="S839"/>
  <c r="S835"/>
  <c r="S831"/>
  <c r="S827"/>
  <c r="S823"/>
  <c r="S819"/>
  <c r="S815"/>
  <c r="S811"/>
  <c r="S807"/>
  <c r="S803"/>
  <c r="S799"/>
  <c r="S795"/>
  <c r="S791"/>
  <c r="S787"/>
  <c r="S783"/>
  <c r="S779"/>
  <c r="S775"/>
  <c r="S771"/>
  <c r="S767"/>
  <c r="S763"/>
  <c r="S759"/>
  <c r="S755"/>
  <c r="S751"/>
  <c r="S747"/>
  <c r="S743"/>
  <c r="S739"/>
  <c r="S735"/>
  <c r="S731"/>
  <c r="S727"/>
  <c r="S723"/>
  <c r="S719"/>
  <c r="S715"/>
  <c r="S711"/>
  <c r="S707"/>
  <c r="S703"/>
  <c r="S699"/>
  <c r="S695"/>
  <c r="S691"/>
  <c r="S687"/>
  <c r="S683"/>
  <c r="S679"/>
  <c r="S675"/>
  <c r="S671"/>
  <c r="S667"/>
  <c r="S663"/>
  <c r="S659"/>
  <c r="S655"/>
  <c r="S651"/>
  <c r="S643"/>
  <c r="S639"/>
  <c r="S631"/>
  <c r="S623"/>
  <c r="S615"/>
  <c r="S607"/>
  <c r="S599"/>
  <c r="S591"/>
  <c r="S583"/>
  <c r="S575"/>
  <c r="S567"/>
  <c r="S559"/>
  <c r="S535"/>
  <c r="T535"/>
  <c r="W157"/>
  <c r="S150"/>
  <c r="T150"/>
  <c r="S108"/>
  <c r="T108"/>
  <c r="W29"/>
  <c r="W21"/>
  <c r="S999"/>
  <c r="S995"/>
  <c r="S991"/>
  <c r="S987"/>
  <c r="S983"/>
  <c r="S979"/>
  <c r="S975"/>
  <c r="T627"/>
  <c r="T611"/>
  <c r="T595"/>
  <c r="T579"/>
  <c r="T563"/>
  <c r="T1001"/>
  <c r="V1001" s="1"/>
  <c r="W1001" s="1"/>
  <c r="T993"/>
  <c r="V993" s="1"/>
  <c r="T985"/>
  <c r="V985" s="1"/>
  <c r="T977"/>
  <c r="V977" s="1"/>
  <c r="W977" s="1"/>
  <c r="T973"/>
  <c r="S920"/>
  <c r="T920"/>
  <c r="S918"/>
  <c r="T918"/>
  <c r="S916"/>
  <c r="T916"/>
  <c r="S914"/>
  <c r="T914"/>
  <c r="S912"/>
  <c r="T912"/>
  <c r="S910"/>
  <c r="T910"/>
  <c r="S908"/>
  <c r="T908"/>
  <c r="S906"/>
  <c r="T906"/>
  <c r="S904"/>
  <c r="T904"/>
  <c r="S902"/>
  <c r="T902"/>
  <c r="S900"/>
  <c r="T900"/>
  <c r="S898"/>
  <c r="T898"/>
  <c r="S896"/>
  <c r="T896"/>
  <c r="S894"/>
  <c r="T894"/>
  <c r="S892"/>
  <c r="T892"/>
  <c r="S890"/>
  <c r="T890"/>
  <c r="S888"/>
  <c r="T888"/>
  <c r="S886"/>
  <c r="T886"/>
  <c r="S884"/>
  <c r="T884"/>
  <c r="S882"/>
  <c r="T882"/>
  <c r="S880"/>
  <c r="T880"/>
  <c r="S878"/>
  <c r="T878"/>
  <c r="S876"/>
  <c r="T876"/>
  <c r="S874"/>
  <c r="T874"/>
  <c r="S872"/>
  <c r="T872"/>
  <c r="S870"/>
  <c r="T870"/>
  <c r="S868"/>
  <c r="T868"/>
  <c r="S866"/>
  <c r="T866"/>
  <c r="S864"/>
  <c r="T864"/>
  <c r="S862"/>
  <c r="T862"/>
  <c r="S860"/>
  <c r="T860"/>
  <c r="S858"/>
  <c r="T858"/>
  <c r="S856"/>
  <c r="T856"/>
  <c r="S854"/>
  <c r="T854"/>
  <c r="S852"/>
  <c r="T852"/>
  <c r="S850"/>
  <c r="T850"/>
  <c r="S848"/>
  <c r="T848"/>
  <c r="S846"/>
  <c r="T846"/>
  <c r="S844"/>
  <c r="T844"/>
  <c r="S842"/>
  <c r="T842"/>
  <c r="S840"/>
  <c r="T840"/>
  <c r="S838"/>
  <c r="T838"/>
  <c r="S836"/>
  <c r="T836"/>
  <c r="S834"/>
  <c r="T834"/>
  <c r="S832"/>
  <c r="T832"/>
  <c r="S830"/>
  <c r="T830"/>
  <c r="S828"/>
  <c r="T828"/>
  <c r="S826"/>
  <c r="T826"/>
  <c r="S824"/>
  <c r="T824"/>
  <c r="S822"/>
  <c r="T822"/>
  <c r="S820"/>
  <c r="T820"/>
  <c r="S818"/>
  <c r="T818"/>
  <c r="S816"/>
  <c r="T816"/>
  <c r="S814"/>
  <c r="T814"/>
  <c r="S812"/>
  <c r="T812"/>
  <c r="S810"/>
  <c r="T810"/>
  <c r="S808"/>
  <c r="T808"/>
  <c r="S806"/>
  <c r="T806"/>
  <c r="S804"/>
  <c r="T804"/>
  <c r="S802"/>
  <c r="T802"/>
  <c r="S800"/>
  <c r="T800"/>
  <c r="S798"/>
  <c r="T798"/>
  <c r="S796"/>
  <c r="T796"/>
  <c r="S794"/>
  <c r="T794"/>
  <c r="S792"/>
  <c r="T792"/>
  <c r="S790"/>
  <c r="T790"/>
  <c r="S788"/>
  <c r="T788"/>
  <c r="S786"/>
  <c r="T786"/>
  <c r="S784"/>
  <c r="T784"/>
  <c r="S782"/>
  <c r="T782"/>
  <c r="S780"/>
  <c r="T780"/>
  <c r="S778"/>
  <c r="T778"/>
  <c r="S776"/>
  <c r="T776"/>
  <c r="S774"/>
  <c r="T774"/>
  <c r="S772"/>
  <c r="T772"/>
  <c r="S770"/>
  <c r="T770"/>
  <c r="S768"/>
  <c r="T768"/>
  <c r="S766"/>
  <c r="T766"/>
  <c r="S764"/>
  <c r="T764"/>
  <c r="S762"/>
  <c r="T762"/>
  <c r="S760"/>
  <c r="T760"/>
  <c r="S758"/>
  <c r="T758"/>
  <c r="S756"/>
  <c r="T756"/>
  <c r="S754"/>
  <c r="T754"/>
  <c r="S752"/>
  <c r="T752"/>
  <c r="S750"/>
  <c r="T750"/>
  <c r="S748"/>
  <c r="T748"/>
  <c r="S746"/>
  <c r="T746"/>
  <c r="S744"/>
  <c r="T744"/>
  <c r="S742"/>
  <c r="T742"/>
  <c r="S740"/>
  <c r="T740"/>
  <c r="S738"/>
  <c r="T738"/>
  <c r="S736"/>
  <c r="T736"/>
  <c r="S734"/>
  <c r="T734"/>
  <c r="S732"/>
  <c r="T732"/>
  <c r="S730"/>
  <c r="T730"/>
  <c r="S728"/>
  <c r="T728"/>
  <c r="S726"/>
  <c r="T726"/>
  <c r="S724"/>
  <c r="T724"/>
  <c r="S722"/>
  <c r="T722"/>
  <c r="S720"/>
  <c r="T720"/>
  <c r="S718"/>
  <c r="T718"/>
  <c r="S716"/>
  <c r="T716"/>
  <c r="S714"/>
  <c r="T714"/>
  <c r="S712"/>
  <c r="T712"/>
  <c r="S710"/>
  <c r="T710"/>
  <c r="S708"/>
  <c r="T708"/>
  <c r="S706"/>
  <c r="T706"/>
  <c r="S704"/>
  <c r="T704"/>
  <c r="S702"/>
  <c r="T702"/>
  <c r="S700"/>
  <c r="T700"/>
  <c r="S698"/>
  <c r="T698"/>
  <c r="S696"/>
  <c r="T696"/>
  <c r="S694"/>
  <c r="T694"/>
  <c r="S692"/>
  <c r="T692"/>
  <c r="S690"/>
  <c r="T690"/>
  <c r="S688"/>
  <c r="T688"/>
  <c r="S686"/>
  <c r="T686"/>
  <c r="S684"/>
  <c r="T684"/>
  <c r="S682"/>
  <c r="T682"/>
  <c r="S680"/>
  <c r="T680"/>
  <c r="S678"/>
  <c r="T678"/>
  <c r="S676"/>
  <c r="T676"/>
  <c r="S674"/>
  <c r="T674"/>
  <c r="S672"/>
  <c r="T672"/>
  <c r="S670"/>
  <c r="T670"/>
  <c r="S668"/>
  <c r="T668"/>
  <c r="S666"/>
  <c r="T666"/>
  <c r="S664"/>
  <c r="T664"/>
  <c r="S662"/>
  <c r="T662"/>
  <c r="S660"/>
  <c r="T660"/>
  <c r="S658"/>
  <c r="T658"/>
  <c r="S656"/>
  <c r="T656"/>
  <c r="S654"/>
  <c r="T654"/>
  <c r="S652"/>
  <c r="T652"/>
  <c r="S650"/>
  <c r="T650"/>
  <c r="S648"/>
  <c r="T648"/>
  <c r="S646"/>
  <c r="T646"/>
  <c r="S644"/>
  <c r="T644"/>
  <c r="S642"/>
  <c r="T642"/>
  <c r="S640"/>
  <c r="T640"/>
  <c r="S638"/>
  <c r="T638"/>
  <c r="S636"/>
  <c r="T636"/>
  <c r="S634"/>
  <c r="T634"/>
  <c r="S632"/>
  <c r="T632"/>
  <c r="S630"/>
  <c r="T630"/>
  <c r="S628"/>
  <c r="T628"/>
  <c r="S626"/>
  <c r="T626"/>
  <c r="S624"/>
  <c r="T624"/>
  <c r="S622"/>
  <c r="T622"/>
  <c r="S620"/>
  <c r="T620"/>
  <c r="S618"/>
  <c r="T618"/>
  <c r="S616"/>
  <c r="T616"/>
  <c r="S614"/>
  <c r="T614"/>
  <c r="S612"/>
  <c r="T612"/>
  <c r="S610"/>
  <c r="T610"/>
  <c r="S608"/>
  <c r="T608"/>
  <c r="S606"/>
  <c r="T606"/>
  <c r="S604"/>
  <c r="T604"/>
  <c r="S602"/>
  <c r="T602"/>
  <c r="S600"/>
  <c r="T600"/>
  <c r="S598"/>
  <c r="T598"/>
  <c r="S596"/>
  <c r="T596"/>
  <c r="S594"/>
  <c r="T594"/>
  <c r="S592"/>
  <c r="T592"/>
  <c r="S590"/>
  <c r="T590"/>
  <c r="S588"/>
  <c r="T588"/>
  <c r="S586"/>
  <c r="T586"/>
  <c r="S584"/>
  <c r="T584"/>
  <c r="S582"/>
  <c r="T582"/>
  <c r="S580"/>
  <c r="T580"/>
  <c r="S578"/>
  <c r="T578"/>
  <c r="S576"/>
  <c r="T576"/>
  <c r="S574"/>
  <c r="T574"/>
  <c r="S572"/>
  <c r="T572"/>
  <c r="S570"/>
  <c r="T570"/>
  <c r="S568"/>
  <c r="T568"/>
  <c r="S566"/>
  <c r="T566"/>
  <c r="S564"/>
  <c r="T564"/>
  <c r="S562"/>
  <c r="T562"/>
  <c r="S560"/>
  <c r="T560"/>
  <c r="S558"/>
  <c r="T558"/>
  <c r="S549"/>
  <c r="T549"/>
  <c r="S533"/>
  <c r="T533"/>
  <c r="S517"/>
  <c r="T517"/>
  <c r="S968"/>
  <c r="T968"/>
  <c r="S960"/>
  <c r="T960"/>
  <c r="S952"/>
  <c r="T952"/>
  <c r="S944"/>
  <c r="T944"/>
  <c r="S936"/>
  <c r="T936"/>
  <c r="S928"/>
  <c r="T928"/>
  <c r="S543"/>
  <c r="T543"/>
  <c r="S527"/>
  <c r="T527"/>
  <c r="S376"/>
  <c r="T376"/>
  <c r="S368"/>
  <c r="T368"/>
  <c r="S360"/>
  <c r="T360"/>
  <c r="S240"/>
  <c r="T240"/>
  <c r="W237"/>
  <c r="S154"/>
  <c r="T154"/>
  <c r="W119"/>
  <c r="S647"/>
  <c r="S635"/>
  <c r="S627"/>
  <c r="S619"/>
  <c r="S611"/>
  <c r="S603"/>
  <c r="S595"/>
  <c r="S587"/>
  <c r="S579"/>
  <c r="S571"/>
  <c r="S563"/>
  <c r="S551"/>
  <c r="T551"/>
  <c r="S519"/>
  <c r="T519"/>
  <c r="W430"/>
  <c r="W422"/>
  <c r="W410"/>
  <c r="W386"/>
  <c r="S380"/>
  <c r="T380"/>
  <c r="S20"/>
  <c r="T20"/>
  <c r="T919"/>
  <c r="T911"/>
  <c r="T903"/>
  <c r="T895"/>
  <c r="T887"/>
  <c r="T879"/>
  <c r="T871"/>
  <c r="T863"/>
  <c r="T855"/>
  <c r="T847"/>
  <c r="T839"/>
  <c r="T831"/>
  <c r="T823"/>
  <c r="T815"/>
  <c r="T807"/>
  <c r="T799"/>
  <c r="T791"/>
  <c r="T783"/>
  <c r="T775"/>
  <c r="T767"/>
  <c r="T759"/>
  <c r="T751"/>
  <c r="T743"/>
  <c r="T735"/>
  <c r="T727"/>
  <c r="T719"/>
  <c r="T711"/>
  <c r="T703"/>
  <c r="T695"/>
  <c r="T687"/>
  <c r="T679"/>
  <c r="T671"/>
  <c r="T663"/>
  <c r="T655"/>
  <c r="T643"/>
  <c r="T631"/>
  <c r="T615"/>
  <c r="T599"/>
  <c r="T583"/>
  <c r="T567"/>
  <c r="K5" i="3"/>
  <c r="D6"/>
  <c r="V653" i="4" l="1"/>
  <c r="V669"/>
  <c r="V685"/>
  <c r="V701"/>
  <c r="V717"/>
  <c r="V733"/>
  <c r="V749"/>
  <c r="V765"/>
  <c r="V781"/>
  <c r="V797"/>
  <c r="V813"/>
  <c r="V829"/>
  <c r="V845"/>
  <c r="V861"/>
  <c r="V877"/>
  <c r="V893"/>
  <c r="V909"/>
  <c r="W115"/>
  <c r="X115" s="1"/>
  <c r="Y115" s="1"/>
  <c r="W173"/>
  <c r="X173" s="1"/>
  <c r="Y173" s="1"/>
  <c r="AK173" s="1"/>
  <c r="J5" i="3"/>
  <c r="Y510" i="4"/>
  <c r="X510"/>
  <c r="V973"/>
  <c r="W985"/>
  <c r="X985" s="1"/>
  <c r="V531"/>
  <c r="V555"/>
  <c r="W555" s="1"/>
  <c r="X555" s="1"/>
  <c r="V930"/>
  <c r="V938"/>
  <c r="W938" s="1"/>
  <c r="X938" s="1"/>
  <c r="V950"/>
  <c r="V958"/>
  <c r="W958" s="1"/>
  <c r="X958" s="1"/>
  <c r="V966"/>
  <c r="V521"/>
  <c r="W521" s="1"/>
  <c r="X521" s="1"/>
  <c r="V537"/>
  <c r="V553"/>
  <c r="W553" s="1"/>
  <c r="X553" s="1"/>
  <c r="V976"/>
  <c r="V980"/>
  <c r="W980" s="1"/>
  <c r="X980" s="1"/>
  <c r="V984"/>
  <c r="V988"/>
  <c r="W988" s="1"/>
  <c r="X988" s="1"/>
  <c r="V992"/>
  <c r="V996"/>
  <c r="W996" s="1"/>
  <c r="X996" s="1"/>
  <c r="V1000"/>
  <c r="V222"/>
  <c r="W222" s="1"/>
  <c r="X222" s="1"/>
  <c r="V102"/>
  <c r="W993"/>
  <c r="W88"/>
  <c r="V7"/>
  <c r="W7" s="1"/>
  <c r="V395"/>
  <c r="V503"/>
  <c r="F5" i="3"/>
  <c r="W973" i="4"/>
  <c r="I5" i="3"/>
  <c r="U391" i="4"/>
  <c r="V106"/>
  <c r="V110"/>
  <c r="V148"/>
  <c r="V152"/>
  <c r="V234"/>
  <c r="V238"/>
  <c r="V242"/>
  <c r="V246"/>
  <c r="V358"/>
  <c r="V362"/>
  <c r="V370"/>
  <c r="V378"/>
  <c r="U383"/>
  <c r="W383" s="1"/>
  <c r="V70"/>
  <c r="V86"/>
  <c r="W86" s="1"/>
  <c r="X86" s="1"/>
  <c r="V214"/>
  <c r="V212"/>
  <c r="W212" s="1"/>
  <c r="X212" s="1"/>
  <c r="AH209"/>
  <c r="AG209"/>
  <c r="AH229"/>
  <c r="AG229"/>
  <c r="AG193"/>
  <c r="AH193"/>
  <c r="AG221"/>
  <c r="AH221"/>
  <c r="V18"/>
  <c r="W18" s="1"/>
  <c r="X18" s="1"/>
  <c r="Y18" s="1"/>
  <c r="AG161"/>
  <c r="AG173"/>
  <c r="AG185"/>
  <c r="AK193"/>
  <c r="AK209"/>
  <c r="AK221"/>
  <c r="AK229"/>
  <c r="W569"/>
  <c r="W577"/>
  <c r="W585"/>
  <c r="W593"/>
  <c r="W601"/>
  <c r="W609"/>
  <c r="W617"/>
  <c r="W625"/>
  <c r="W633"/>
  <c r="W641"/>
  <c r="W649"/>
  <c r="W657"/>
  <c r="W665"/>
  <c r="W673"/>
  <c r="W681"/>
  <c r="W689"/>
  <c r="W697"/>
  <c r="W705"/>
  <c r="W713"/>
  <c r="W721"/>
  <c r="W729"/>
  <c r="W737"/>
  <c r="W745"/>
  <c r="W753"/>
  <c r="W761"/>
  <c r="W769"/>
  <c r="W777"/>
  <c r="W785"/>
  <c r="V36"/>
  <c r="W36" s="1"/>
  <c r="W51"/>
  <c r="X51" s="1"/>
  <c r="Y51" s="1"/>
  <c r="V124"/>
  <c r="W124" s="1"/>
  <c r="V140"/>
  <c r="W140" s="1"/>
  <c r="X140" s="1"/>
  <c r="V164"/>
  <c r="W164" s="1"/>
  <c r="V180"/>
  <c r="W180" s="1"/>
  <c r="X180" s="1"/>
  <c r="V196"/>
  <c r="W196" s="1"/>
  <c r="V26"/>
  <c r="W26" s="1"/>
  <c r="X26" s="1"/>
  <c r="Y26" s="1"/>
  <c r="V55"/>
  <c r="W55" s="1"/>
  <c r="X55" s="1"/>
  <c r="W793"/>
  <c r="W801"/>
  <c r="W809"/>
  <c r="W817"/>
  <c r="W825"/>
  <c r="W833"/>
  <c r="W841"/>
  <c r="W849"/>
  <c r="W857"/>
  <c r="W865"/>
  <c r="W873"/>
  <c r="W881"/>
  <c r="W41"/>
  <c r="W71"/>
  <c r="W79"/>
  <c r="W87"/>
  <c r="W923"/>
  <c r="W935"/>
  <c r="W943"/>
  <c r="V9"/>
  <c r="V941"/>
  <c r="U941"/>
  <c r="V514"/>
  <c r="U514"/>
  <c r="AH161"/>
  <c r="AH173"/>
  <c r="AH185"/>
  <c r="W72"/>
  <c r="V34"/>
  <c r="W34" s="1"/>
  <c r="V47"/>
  <c r="V63"/>
  <c r="W63" s="1"/>
  <c r="X63" s="1"/>
  <c r="Y63" s="1"/>
  <c r="U9"/>
  <c r="W889"/>
  <c r="W897"/>
  <c r="W905"/>
  <c r="W913"/>
  <c r="W921"/>
  <c r="W95"/>
  <c r="W103"/>
  <c r="W111"/>
  <c r="W155"/>
  <c r="W951"/>
  <c r="W955"/>
  <c r="W963"/>
  <c r="W971"/>
  <c r="W516"/>
  <c r="W532"/>
  <c r="W548"/>
  <c r="W565"/>
  <c r="W581"/>
  <c r="W597"/>
  <c r="W613"/>
  <c r="W629"/>
  <c r="W645"/>
  <c r="W661"/>
  <c r="V501"/>
  <c r="W501" s="1"/>
  <c r="V5"/>
  <c r="W5" s="1"/>
  <c r="X5" s="1"/>
  <c r="Y5" s="1"/>
  <c r="AG390"/>
  <c r="AH390"/>
  <c r="AK390"/>
  <c r="AG418"/>
  <c r="AH418"/>
  <c r="AK418"/>
  <c r="AG434"/>
  <c r="AH434"/>
  <c r="AK434"/>
  <c r="AK450"/>
  <c r="AG450"/>
  <c r="AH450"/>
  <c r="AG466"/>
  <c r="AH466"/>
  <c r="AK466"/>
  <c r="AK490"/>
  <c r="AG490"/>
  <c r="AH490"/>
  <c r="AK123"/>
  <c r="AG123"/>
  <c r="AH123"/>
  <c r="AG139"/>
  <c r="AH139"/>
  <c r="AK139"/>
  <c r="AG197"/>
  <c r="AH197"/>
  <c r="AK197"/>
  <c r="AJ528"/>
  <c r="AF528"/>
  <c r="AK528"/>
  <c r="AK398"/>
  <c r="AG398"/>
  <c r="AH398"/>
  <c r="AK426"/>
  <c r="AG426"/>
  <c r="AH426"/>
  <c r="AK442"/>
  <c r="AG442"/>
  <c r="AH442"/>
  <c r="AG458"/>
  <c r="AH458"/>
  <c r="AK458"/>
  <c r="AK474"/>
  <c r="AG474"/>
  <c r="AH474"/>
  <c r="AG115"/>
  <c r="AH115"/>
  <c r="AK115"/>
  <c r="AG131"/>
  <c r="AH131"/>
  <c r="AK131"/>
  <c r="AK147"/>
  <c r="AG147"/>
  <c r="AH147"/>
  <c r="AK165"/>
  <c r="AG165"/>
  <c r="AH165"/>
  <c r="AG217"/>
  <c r="AH217"/>
  <c r="AK217"/>
  <c r="AF554"/>
  <c r="AK554"/>
  <c r="AJ554"/>
  <c r="AF544"/>
  <c r="AK544"/>
  <c r="AJ544"/>
  <c r="W677"/>
  <c r="W701"/>
  <c r="W717"/>
  <c r="W733"/>
  <c r="W749"/>
  <c r="W765"/>
  <c r="W781"/>
  <c r="W797"/>
  <c r="W813"/>
  <c r="W829"/>
  <c r="W845"/>
  <c r="W853"/>
  <c r="W869"/>
  <c r="W885"/>
  <c r="W901"/>
  <c r="W917"/>
  <c r="W74"/>
  <c r="W90"/>
  <c r="V11"/>
  <c r="W11" s="1"/>
  <c r="V461"/>
  <c r="W461" s="1"/>
  <c r="V477"/>
  <c r="W477" s="1"/>
  <c r="X477" s="1"/>
  <c r="Y477" s="1"/>
  <c r="AG477" s="1"/>
  <c r="V493"/>
  <c r="W493" s="1"/>
  <c r="Y493" s="1"/>
  <c r="V469"/>
  <c r="W469" s="1"/>
  <c r="V485"/>
  <c r="W485" s="1"/>
  <c r="Y485" s="1"/>
  <c r="V513"/>
  <c r="W513" s="1"/>
  <c r="X513" s="1"/>
  <c r="Y513" s="1"/>
  <c r="AG513" s="1"/>
  <c r="AG394"/>
  <c r="AG402"/>
  <c r="W106"/>
  <c r="X106" s="1"/>
  <c r="W110"/>
  <c r="W148"/>
  <c r="X148" s="1"/>
  <c r="W152"/>
  <c r="W234"/>
  <c r="X234" s="1"/>
  <c r="W238"/>
  <c r="W242"/>
  <c r="X242" s="1"/>
  <c r="W246"/>
  <c r="W358"/>
  <c r="X358" s="1"/>
  <c r="W362"/>
  <c r="W370"/>
  <c r="X370" s="1"/>
  <c r="W378"/>
  <c r="W531"/>
  <c r="X531" s="1"/>
  <c r="W930"/>
  <c r="X930" s="1"/>
  <c r="W950"/>
  <c r="X950" s="1"/>
  <c r="W966"/>
  <c r="X966" s="1"/>
  <c r="W537"/>
  <c r="X537" s="1"/>
  <c r="W976"/>
  <c r="X976" s="1"/>
  <c r="W984"/>
  <c r="X984" s="1"/>
  <c r="W992"/>
  <c r="X992" s="1"/>
  <c r="W1000"/>
  <c r="X1000" s="1"/>
  <c r="W236"/>
  <c r="W989"/>
  <c r="X989" s="1"/>
  <c r="V17"/>
  <c r="W17" s="1"/>
  <c r="X17" s="1"/>
  <c r="V465"/>
  <c r="W465" s="1"/>
  <c r="V473"/>
  <c r="W473" s="1"/>
  <c r="V481"/>
  <c r="W481" s="1"/>
  <c r="V489"/>
  <c r="W489" s="1"/>
  <c r="V497"/>
  <c r="W497" s="1"/>
  <c r="X469"/>
  <c r="Y469" s="1"/>
  <c r="AG469" s="1"/>
  <c r="V12"/>
  <c r="W12" s="1"/>
  <c r="X12" s="1"/>
  <c r="Y12" s="1"/>
  <c r="N7" i="2"/>
  <c r="P7"/>
  <c r="O7"/>
  <c r="AF43" i="4"/>
  <c r="AG43"/>
  <c r="AJ43"/>
  <c r="AJ241"/>
  <c r="AF241"/>
  <c r="AK241"/>
  <c r="AJ377"/>
  <c r="AF377"/>
  <c r="AK377"/>
  <c r="AF929"/>
  <c r="AK929"/>
  <c r="AJ929"/>
  <c r="AF945"/>
  <c r="AK945"/>
  <c r="AJ945"/>
  <c r="AF969"/>
  <c r="AK969"/>
  <c r="AJ969"/>
  <c r="AF109"/>
  <c r="AK109"/>
  <c r="AJ109"/>
  <c r="AJ245"/>
  <c r="AF245"/>
  <c r="AK245"/>
  <c r="AJ530"/>
  <c r="AF530"/>
  <c r="AK530"/>
  <c r="AJ925"/>
  <c r="AF925"/>
  <c r="AK925"/>
  <c r="AJ957"/>
  <c r="AF957"/>
  <c r="AK957"/>
  <c r="AJ520"/>
  <c r="AF520"/>
  <c r="AK520"/>
  <c r="AJ552"/>
  <c r="AF552"/>
  <c r="AK552"/>
  <c r="AJ153"/>
  <c r="AF153"/>
  <c r="AK153"/>
  <c r="AK406"/>
  <c r="AG406"/>
  <c r="AH406"/>
  <c r="AK494"/>
  <c r="AG494"/>
  <c r="AH494"/>
  <c r="AJ105"/>
  <c r="AF105"/>
  <c r="AK105"/>
  <c r="AF369"/>
  <c r="AK369"/>
  <c r="AJ369"/>
  <c r="AJ538"/>
  <c r="AF538"/>
  <c r="AK538"/>
  <c r="AJ937"/>
  <c r="AF937"/>
  <c r="AK937"/>
  <c r="AJ961"/>
  <c r="AF961"/>
  <c r="AK961"/>
  <c r="AJ39"/>
  <c r="AF39"/>
  <c r="AG39"/>
  <c r="AF149"/>
  <c r="AK149"/>
  <c r="AJ149"/>
  <c r="AF546"/>
  <c r="AK546"/>
  <c r="AJ546"/>
  <c r="AF933"/>
  <c r="AK933"/>
  <c r="AJ933"/>
  <c r="AF949"/>
  <c r="AK949"/>
  <c r="AJ949"/>
  <c r="AF965"/>
  <c r="AK965"/>
  <c r="AJ965"/>
  <c r="AF536"/>
  <c r="AK536"/>
  <c r="AJ536"/>
  <c r="AF62"/>
  <c r="AG62"/>
  <c r="AJ62"/>
  <c r="AG478"/>
  <c r="AH478"/>
  <c r="AK478"/>
  <c r="AG502"/>
  <c r="AH502"/>
  <c r="AK502"/>
  <c r="X509"/>
  <c r="Y509"/>
  <c r="W80"/>
  <c r="X80" s="1"/>
  <c r="W59"/>
  <c r="X59" s="1"/>
  <c r="Y59" s="1"/>
  <c r="W346"/>
  <c r="X346" s="1"/>
  <c r="W210"/>
  <c r="W226"/>
  <c r="X226" s="1"/>
  <c r="W82"/>
  <c r="X82" s="1"/>
  <c r="W47"/>
  <c r="X47" s="1"/>
  <c r="U6"/>
  <c r="V6"/>
  <c r="U16"/>
  <c r="V16"/>
  <c r="W997"/>
  <c r="X997" s="1"/>
  <c r="AI406"/>
  <c r="AI478"/>
  <c r="AI494"/>
  <c r="AI502"/>
  <c r="W507"/>
  <c r="W387"/>
  <c r="W395"/>
  <c r="W15"/>
  <c r="W70"/>
  <c r="W78"/>
  <c r="X78" s="1"/>
  <c r="W94"/>
  <c r="X94" s="1"/>
  <c r="W102"/>
  <c r="X102" s="1"/>
  <c r="W214"/>
  <c r="X214" s="1"/>
  <c r="W230"/>
  <c r="X230" s="1"/>
  <c r="W342"/>
  <c r="X342" s="1"/>
  <c r="W350"/>
  <c r="X350" s="1"/>
  <c r="V122"/>
  <c r="W122" s="1"/>
  <c r="V138"/>
  <c r="W138" s="1"/>
  <c r="V344"/>
  <c r="W344" s="1"/>
  <c r="W218"/>
  <c r="X218" s="1"/>
  <c r="W338"/>
  <c r="W354"/>
  <c r="X354" s="1"/>
  <c r="V13"/>
  <c r="W13" s="1"/>
  <c r="W66"/>
  <c r="X501"/>
  <c r="Y501" s="1"/>
  <c r="U8"/>
  <c r="V8"/>
  <c r="U10"/>
  <c r="V10"/>
  <c r="AG169"/>
  <c r="AG189"/>
  <c r="AG213"/>
  <c r="AI438"/>
  <c r="AI454"/>
  <c r="AI470"/>
  <c r="AI506"/>
  <c r="AG143"/>
  <c r="AG205"/>
  <c r="AG414"/>
  <c r="AG498"/>
  <c r="W19"/>
  <c r="W65"/>
  <c r="W75"/>
  <c r="W83"/>
  <c r="W91"/>
  <c r="W99"/>
  <c r="W107"/>
  <c r="W151"/>
  <c r="W526"/>
  <c r="Y526" s="1"/>
  <c r="W542"/>
  <c r="W927"/>
  <c r="Y927" s="1"/>
  <c r="W931"/>
  <c r="W939"/>
  <c r="X939" s="1"/>
  <c r="W947"/>
  <c r="W959"/>
  <c r="X959" s="1"/>
  <c r="W967"/>
  <c r="W557"/>
  <c r="X557" s="1"/>
  <c r="W573"/>
  <c r="W589"/>
  <c r="X589" s="1"/>
  <c r="W605"/>
  <c r="W621"/>
  <c r="X621" s="1"/>
  <c r="W637"/>
  <c r="W653"/>
  <c r="X653" s="1"/>
  <c r="W669"/>
  <c r="W685"/>
  <c r="X685" s="1"/>
  <c r="W693"/>
  <c r="W709"/>
  <c r="X709" s="1"/>
  <c r="W725"/>
  <c r="W741"/>
  <c r="X741" s="1"/>
  <c r="W757"/>
  <c r="W773"/>
  <c r="X773" s="1"/>
  <c r="W789"/>
  <c r="W805"/>
  <c r="X805" s="1"/>
  <c r="W821"/>
  <c r="W837"/>
  <c r="X837" s="1"/>
  <c r="W861"/>
  <c r="W877"/>
  <c r="X877" s="1"/>
  <c r="W893"/>
  <c r="W909"/>
  <c r="X909" s="1"/>
  <c r="X72"/>
  <c r="Y72" s="1"/>
  <c r="X88"/>
  <c r="Y88" s="1"/>
  <c r="X28"/>
  <c r="Y28" s="1"/>
  <c r="X120"/>
  <c r="Y120" s="1"/>
  <c r="X136"/>
  <c r="Y136" s="1"/>
  <c r="X160"/>
  <c r="Y160" s="1"/>
  <c r="X176"/>
  <c r="Y176" s="1"/>
  <c r="X192"/>
  <c r="Y192" s="1"/>
  <c r="X208"/>
  <c r="Y208" s="1"/>
  <c r="X224"/>
  <c r="Y224" s="1"/>
  <c r="X30"/>
  <c r="Y30" s="1"/>
  <c r="U399"/>
  <c r="V399"/>
  <c r="U407"/>
  <c r="V407"/>
  <c r="U415"/>
  <c r="V415"/>
  <c r="U423"/>
  <c r="V423"/>
  <c r="U431"/>
  <c r="V431"/>
  <c r="U439"/>
  <c r="V439"/>
  <c r="U447"/>
  <c r="V447"/>
  <c r="U455"/>
  <c r="V455"/>
  <c r="V166"/>
  <c r="U166"/>
  <c r="V182"/>
  <c r="U182"/>
  <c r="V198"/>
  <c r="U198"/>
  <c r="V96"/>
  <c r="U96"/>
  <c r="V262"/>
  <c r="U262"/>
  <c r="V278"/>
  <c r="U278"/>
  <c r="V294"/>
  <c r="U294"/>
  <c r="V310"/>
  <c r="U310"/>
  <c r="V326"/>
  <c r="U326"/>
  <c r="V45"/>
  <c r="U45"/>
  <c r="V53"/>
  <c r="U53"/>
  <c r="V459"/>
  <c r="U459"/>
  <c r="V467"/>
  <c r="U467"/>
  <c r="V475"/>
  <c r="U475"/>
  <c r="V483"/>
  <c r="U483"/>
  <c r="V491"/>
  <c r="U491"/>
  <c r="V499"/>
  <c r="U499"/>
  <c r="U511"/>
  <c r="V511"/>
  <c r="X38"/>
  <c r="Y38" s="1"/>
  <c r="X116"/>
  <c r="Y116" s="1"/>
  <c r="X132"/>
  <c r="Y132" s="1"/>
  <c r="X156"/>
  <c r="Y156" s="1"/>
  <c r="X172"/>
  <c r="Y172" s="1"/>
  <c r="X188"/>
  <c r="Y188" s="1"/>
  <c r="X204"/>
  <c r="Y204" s="1"/>
  <c r="X220"/>
  <c r="Y220" s="1"/>
  <c r="X34"/>
  <c r="Y34" s="1"/>
  <c r="X252"/>
  <c r="Y252" s="1"/>
  <c r="X260"/>
  <c r="Y260" s="1"/>
  <c r="X268"/>
  <c r="Y268" s="1"/>
  <c r="X276"/>
  <c r="Y276" s="1"/>
  <c r="X284"/>
  <c r="Y284" s="1"/>
  <c r="X292"/>
  <c r="Y292" s="1"/>
  <c r="X300"/>
  <c r="Y300" s="1"/>
  <c r="X308"/>
  <c r="Y308" s="1"/>
  <c r="X316"/>
  <c r="Y316" s="1"/>
  <c r="X324"/>
  <c r="Y324" s="1"/>
  <c r="X332"/>
  <c r="Y332" s="1"/>
  <c r="U162"/>
  <c r="V162"/>
  <c r="U178"/>
  <c r="V178"/>
  <c r="U194"/>
  <c r="V194"/>
  <c r="V92"/>
  <c r="U92"/>
  <c r="U250"/>
  <c r="V250"/>
  <c r="U266"/>
  <c r="V266"/>
  <c r="U282"/>
  <c r="V282"/>
  <c r="U298"/>
  <c r="V298"/>
  <c r="U314"/>
  <c r="V314"/>
  <c r="U330"/>
  <c r="V330"/>
  <c r="V84"/>
  <c r="U84"/>
  <c r="V922"/>
  <c r="W922" s="1"/>
  <c r="W4"/>
  <c r="W503"/>
  <c r="W391"/>
  <c r="V24"/>
  <c r="W24" s="1"/>
  <c r="V61"/>
  <c r="W61" s="1"/>
  <c r="V118"/>
  <c r="W118" s="1"/>
  <c r="V126"/>
  <c r="W126" s="1"/>
  <c r="V134"/>
  <c r="W134" s="1"/>
  <c r="V142"/>
  <c r="W142" s="1"/>
  <c r="V340"/>
  <c r="W340" s="1"/>
  <c r="V348"/>
  <c r="W348" s="1"/>
  <c r="V356"/>
  <c r="W356" s="1"/>
  <c r="V381"/>
  <c r="W381" s="1"/>
  <c r="V389"/>
  <c r="W389" s="1"/>
  <c r="V397"/>
  <c r="W397" s="1"/>
  <c r="V405"/>
  <c r="W405" s="1"/>
  <c r="V413"/>
  <c r="W413" s="1"/>
  <c r="V421"/>
  <c r="W421" s="1"/>
  <c r="V429"/>
  <c r="W429" s="1"/>
  <c r="V437"/>
  <c r="W437" s="1"/>
  <c r="V445"/>
  <c r="W445" s="1"/>
  <c r="V453"/>
  <c r="W453" s="1"/>
  <c r="V505"/>
  <c r="W505" s="1"/>
  <c r="W98"/>
  <c r="W14"/>
  <c r="X36"/>
  <c r="Y36" s="1"/>
  <c r="X112"/>
  <c r="Y112" s="1"/>
  <c r="X128"/>
  <c r="Y128" s="1"/>
  <c r="X144"/>
  <c r="Y144" s="1"/>
  <c r="X168"/>
  <c r="Y168" s="1"/>
  <c r="X184"/>
  <c r="Y184" s="1"/>
  <c r="X200"/>
  <c r="Y200" s="1"/>
  <c r="X216"/>
  <c r="Y216" s="1"/>
  <c r="X232"/>
  <c r="X22"/>
  <c r="Y22" s="1"/>
  <c r="V403"/>
  <c r="U403"/>
  <c r="V411"/>
  <c r="U411"/>
  <c r="V419"/>
  <c r="U419"/>
  <c r="V427"/>
  <c r="U427"/>
  <c r="V435"/>
  <c r="U435"/>
  <c r="V443"/>
  <c r="U443"/>
  <c r="V451"/>
  <c r="U451"/>
  <c r="V158"/>
  <c r="U158"/>
  <c r="V174"/>
  <c r="U174"/>
  <c r="V190"/>
  <c r="U190"/>
  <c r="V206"/>
  <c r="U206"/>
  <c r="V254"/>
  <c r="U254"/>
  <c r="V270"/>
  <c r="U270"/>
  <c r="V286"/>
  <c r="U286"/>
  <c r="V302"/>
  <c r="U302"/>
  <c r="V318"/>
  <c r="U318"/>
  <c r="V334"/>
  <c r="U334"/>
  <c r="V49"/>
  <c r="U49"/>
  <c r="V57"/>
  <c r="U57"/>
  <c r="U463"/>
  <c r="V463"/>
  <c r="U471"/>
  <c r="V471"/>
  <c r="U479"/>
  <c r="V479"/>
  <c r="U487"/>
  <c r="V487"/>
  <c r="U495"/>
  <c r="V495"/>
  <c r="X507"/>
  <c r="X387"/>
  <c r="X395"/>
  <c r="X15"/>
  <c r="X70"/>
  <c r="X74"/>
  <c r="X90"/>
  <c r="X124"/>
  <c r="X164"/>
  <c r="X196"/>
  <c r="X228"/>
  <c r="X248"/>
  <c r="X256"/>
  <c r="X264"/>
  <c r="X272"/>
  <c r="X280"/>
  <c r="X288"/>
  <c r="X296"/>
  <c r="X304"/>
  <c r="X312"/>
  <c r="X320"/>
  <c r="X328"/>
  <c r="X336"/>
  <c r="X344"/>
  <c r="X352"/>
  <c r="U170"/>
  <c r="V170"/>
  <c r="U186"/>
  <c r="V186"/>
  <c r="U202"/>
  <c r="V202"/>
  <c r="V100"/>
  <c r="U100"/>
  <c r="U258"/>
  <c r="V258"/>
  <c r="U274"/>
  <c r="V274"/>
  <c r="U290"/>
  <c r="V290"/>
  <c r="U306"/>
  <c r="V306"/>
  <c r="U322"/>
  <c r="V322"/>
  <c r="V76"/>
  <c r="U76"/>
  <c r="X210"/>
  <c r="X338"/>
  <c r="AH43"/>
  <c r="AH105"/>
  <c r="AI161"/>
  <c r="AI173"/>
  <c r="AI185"/>
  <c r="AI193"/>
  <c r="AI209"/>
  <c r="AI221"/>
  <c r="AI229"/>
  <c r="AH241"/>
  <c r="AH369"/>
  <c r="AH377"/>
  <c r="AH538"/>
  <c r="AH929"/>
  <c r="AH937"/>
  <c r="AH945"/>
  <c r="AH961"/>
  <c r="AH969"/>
  <c r="AI115"/>
  <c r="AI123"/>
  <c r="AI131"/>
  <c r="AI139"/>
  <c r="AI147"/>
  <c r="W981"/>
  <c r="AI165"/>
  <c r="AI197"/>
  <c r="AI217"/>
  <c r="W67"/>
  <c r="W73"/>
  <c r="W77"/>
  <c r="W81"/>
  <c r="W85"/>
  <c r="W89"/>
  <c r="W93"/>
  <c r="W97"/>
  <c r="W101"/>
  <c r="W64"/>
  <c r="W235"/>
  <c r="W239"/>
  <c r="W243"/>
  <c r="W359"/>
  <c r="W363"/>
  <c r="W367"/>
  <c r="W371"/>
  <c r="W375"/>
  <c r="W379"/>
  <c r="W518"/>
  <c r="W534"/>
  <c r="W550"/>
  <c r="W524"/>
  <c r="W540"/>
  <c r="W561"/>
  <c r="V32"/>
  <c r="W32" s="1"/>
  <c r="V40"/>
  <c r="W40" s="1"/>
  <c r="V68"/>
  <c r="W68" s="1"/>
  <c r="V385"/>
  <c r="W385" s="1"/>
  <c r="V393"/>
  <c r="W393" s="1"/>
  <c r="V401"/>
  <c r="W401" s="1"/>
  <c r="V409"/>
  <c r="W409" s="1"/>
  <c r="V417"/>
  <c r="W417" s="1"/>
  <c r="V425"/>
  <c r="W425" s="1"/>
  <c r="V433"/>
  <c r="W433" s="1"/>
  <c r="V441"/>
  <c r="W441" s="1"/>
  <c r="V449"/>
  <c r="W449" s="1"/>
  <c r="V457"/>
  <c r="W457" s="1"/>
  <c r="X973"/>
  <c r="Y973"/>
  <c r="Y985"/>
  <c r="X1001"/>
  <c r="Y1001"/>
  <c r="X236"/>
  <c r="X386"/>
  <c r="X422"/>
  <c r="V563"/>
  <c r="U563"/>
  <c r="V579"/>
  <c r="U579"/>
  <c r="V595"/>
  <c r="U595"/>
  <c r="V611"/>
  <c r="U611"/>
  <c r="V627"/>
  <c r="U627"/>
  <c r="V647"/>
  <c r="U647"/>
  <c r="X127"/>
  <c r="U154"/>
  <c r="V154"/>
  <c r="V979"/>
  <c r="U979"/>
  <c r="V987"/>
  <c r="U987"/>
  <c r="V995"/>
  <c r="U995"/>
  <c r="X21"/>
  <c r="Y21" s="1"/>
  <c r="X29"/>
  <c r="Y29" s="1"/>
  <c r="X157"/>
  <c r="V559"/>
  <c r="U559"/>
  <c r="V575"/>
  <c r="U575"/>
  <c r="V591"/>
  <c r="U591"/>
  <c r="V607"/>
  <c r="U607"/>
  <c r="V623"/>
  <c r="U623"/>
  <c r="V639"/>
  <c r="U639"/>
  <c r="V651"/>
  <c r="U651"/>
  <c r="V659"/>
  <c r="U659"/>
  <c r="V667"/>
  <c r="U667"/>
  <c r="V675"/>
  <c r="U675"/>
  <c r="V683"/>
  <c r="U683"/>
  <c r="V691"/>
  <c r="U691"/>
  <c r="V699"/>
  <c r="U699"/>
  <c r="V707"/>
  <c r="U707"/>
  <c r="V715"/>
  <c r="U715"/>
  <c r="V723"/>
  <c r="U723"/>
  <c r="V731"/>
  <c r="U731"/>
  <c r="V739"/>
  <c r="U739"/>
  <c r="V747"/>
  <c r="U747"/>
  <c r="V755"/>
  <c r="U755"/>
  <c r="V763"/>
  <c r="U763"/>
  <c r="V771"/>
  <c r="U771"/>
  <c r="V779"/>
  <c r="U779"/>
  <c r="V787"/>
  <c r="U787"/>
  <c r="V795"/>
  <c r="U795"/>
  <c r="V803"/>
  <c r="U803"/>
  <c r="V811"/>
  <c r="U811"/>
  <c r="V819"/>
  <c r="U819"/>
  <c r="V827"/>
  <c r="U827"/>
  <c r="V835"/>
  <c r="U835"/>
  <c r="V843"/>
  <c r="U843"/>
  <c r="V851"/>
  <c r="U851"/>
  <c r="V859"/>
  <c r="U859"/>
  <c r="V867"/>
  <c r="U867"/>
  <c r="V875"/>
  <c r="U875"/>
  <c r="V883"/>
  <c r="U883"/>
  <c r="V891"/>
  <c r="U891"/>
  <c r="V899"/>
  <c r="U899"/>
  <c r="V907"/>
  <c r="U907"/>
  <c r="V915"/>
  <c r="U915"/>
  <c r="Z114"/>
  <c r="AB114"/>
  <c r="AD114"/>
  <c r="AA114"/>
  <c r="AC114"/>
  <c r="AE114"/>
  <c r="AH114"/>
  <c r="AG114"/>
  <c r="AK114"/>
  <c r="AF114"/>
  <c r="AJ114"/>
  <c r="AI114"/>
  <c r="Z130"/>
  <c r="AB130"/>
  <c r="AD130"/>
  <c r="AA130"/>
  <c r="AC130"/>
  <c r="AE130"/>
  <c r="AH130"/>
  <c r="AG130"/>
  <c r="AK130"/>
  <c r="AF130"/>
  <c r="AJ130"/>
  <c r="AI130"/>
  <c r="Z146"/>
  <c r="AB146"/>
  <c r="AD146"/>
  <c r="AA146"/>
  <c r="AC146"/>
  <c r="AE146"/>
  <c r="AH146"/>
  <c r="AG146"/>
  <c r="AK146"/>
  <c r="AF146"/>
  <c r="AJ146"/>
  <c r="AI146"/>
  <c r="Z37"/>
  <c r="AB37"/>
  <c r="AD37"/>
  <c r="AA37"/>
  <c r="AC37"/>
  <c r="AE37"/>
  <c r="Z69"/>
  <c r="AB69"/>
  <c r="AD69"/>
  <c r="AA69"/>
  <c r="AC69"/>
  <c r="AE69"/>
  <c r="Z361"/>
  <c r="AB361"/>
  <c r="AD361"/>
  <c r="AC361"/>
  <c r="AA361"/>
  <c r="AE361"/>
  <c r="X110"/>
  <c r="X152"/>
  <c r="X238"/>
  <c r="X246"/>
  <c r="X362"/>
  <c r="X378"/>
  <c r="X19"/>
  <c r="X65"/>
  <c r="Y65" s="1"/>
  <c r="AJ65" s="1"/>
  <c r="X75"/>
  <c r="X83"/>
  <c r="Y83" s="1"/>
  <c r="AJ83" s="1"/>
  <c r="X91"/>
  <c r="X99"/>
  <c r="Y99" s="1"/>
  <c r="AJ99" s="1"/>
  <c r="X107"/>
  <c r="X151"/>
  <c r="Y151" s="1"/>
  <c r="AJ151" s="1"/>
  <c r="X526"/>
  <c r="AJ526" s="1"/>
  <c r="X542"/>
  <c r="Y542"/>
  <c r="X931"/>
  <c r="X947"/>
  <c r="X967"/>
  <c r="X573"/>
  <c r="X605"/>
  <c r="X637"/>
  <c r="X669"/>
  <c r="X693"/>
  <c r="X725"/>
  <c r="X757"/>
  <c r="X789"/>
  <c r="X821"/>
  <c r="X861"/>
  <c r="X893"/>
  <c r="X27"/>
  <c r="Y27" s="1"/>
  <c r="X35"/>
  <c r="Y35" s="1"/>
  <c r="X373"/>
  <c r="Y373" s="1"/>
  <c r="X382"/>
  <c r="X953"/>
  <c r="Y953"/>
  <c r="AA390"/>
  <c r="AM390" s="1"/>
  <c r="AS390" s="1"/>
  <c r="AC390"/>
  <c r="AE390"/>
  <c r="AQ390" s="1"/>
  <c r="AW390" s="1"/>
  <c r="Z390"/>
  <c r="AB390"/>
  <c r="AN390" s="1"/>
  <c r="AD390"/>
  <c r="AT390"/>
  <c r="AA398"/>
  <c r="AC398"/>
  <c r="AE398"/>
  <c r="AQ398" s="1"/>
  <c r="AW398" s="1"/>
  <c r="Z398"/>
  <c r="AB398"/>
  <c r="AN398" s="1"/>
  <c r="AD398"/>
  <c r="AT398"/>
  <c r="AA418"/>
  <c r="AM418" s="1"/>
  <c r="AS418" s="1"/>
  <c r="AC418"/>
  <c r="AE418"/>
  <c r="AQ418" s="1"/>
  <c r="AW418"/>
  <c r="Z418"/>
  <c r="AB418"/>
  <c r="AN418" s="1"/>
  <c r="AD418"/>
  <c r="AT418"/>
  <c r="AA426"/>
  <c r="AM426" s="1"/>
  <c r="AS426" s="1"/>
  <c r="AC426"/>
  <c r="AE426"/>
  <c r="Z426"/>
  <c r="AB426"/>
  <c r="AD426"/>
  <c r="AA434"/>
  <c r="AM434" s="1"/>
  <c r="AS434" s="1"/>
  <c r="AC434"/>
  <c r="AE434"/>
  <c r="AQ434" s="1"/>
  <c r="AW434" s="1"/>
  <c r="Z434"/>
  <c r="AB434"/>
  <c r="AN434" s="1"/>
  <c r="AD434"/>
  <c r="AT434"/>
  <c r="AA442"/>
  <c r="AC442"/>
  <c r="AE442"/>
  <c r="AQ442" s="1"/>
  <c r="AW442" s="1"/>
  <c r="Z442"/>
  <c r="AB442"/>
  <c r="AN442" s="1"/>
  <c r="AD442"/>
  <c r="AT442"/>
  <c r="AA450"/>
  <c r="AM450" s="1"/>
  <c r="AS450" s="1"/>
  <c r="AC450"/>
  <c r="AE450"/>
  <c r="AQ450" s="1"/>
  <c r="AW450"/>
  <c r="Z450"/>
  <c r="AB450"/>
  <c r="AD450"/>
  <c r="AT450"/>
  <c r="AA458"/>
  <c r="AC458"/>
  <c r="AE458"/>
  <c r="Z458"/>
  <c r="AB458"/>
  <c r="AN458" s="1"/>
  <c r="AD458"/>
  <c r="AT458"/>
  <c r="AA466"/>
  <c r="AM466" s="1"/>
  <c r="AC466"/>
  <c r="AE466"/>
  <c r="AQ466" s="1"/>
  <c r="AS466"/>
  <c r="AW466"/>
  <c r="Z466"/>
  <c r="AB466"/>
  <c r="AD466"/>
  <c r="AT466"/>
  <c r="AA474"/>
  <c r="AC474"/>
  <c r="AE474"/>
  <c r="AQ474" s="1"/>
  <c r="AW474" s="1"/>
  <c r="Z474"/>
  <c r="AB474"/>
  <c r="AN474" s="1"/>
  <c r="AD474"/>
  <c r="AT474"/>
  <c r="AA490"/>
  <c r="AM490" s="1"/>
  <c r="AC490"/>
  <c r="AE490"/>
  <c r="AS490"/>
  <c r="AW490"/>
  <c r="Z490"/>
  <c r="AB490"/>
  <c r="AD490"/>
  <c r="AT490"/>
  <c r="Z39"/>
  <c r="AB39"/>
  <c r="AD39"/>
  <c r="AP39" s="1"/>
  <c r="AV39" s="1"/>
  <c r="AA39"/>
  <c r="AM39" s="1"/>
  <c r="AS39" s="1"/>
  <c r="AE39"/>
  <c r="AC39"/>
  <c r="Z109"/>
  <c r="AL109" s="1"/>
  <c r="AR109" s="1"/>
  <c r="AB109"/>
  <c r="AD109"/>
  <c r="AP109" s="1"/>
  <c r="AV109" s="1"/>
  <c r="AC109"/>
  <c r="AA109"/>
  <c r="AE109"/>
  <c r="AQ109" s="1"/>
  <c r="AW109" s="1"/>
  <c r="Z149"/>
  <c r="AB149"/>
  <c r="AD149"/>
  <c r="AC149"/>
  <c r="AA149"/>
  <c r="AE149"/>
  <c r="AQ149" s="1"/>
  <c r="AW149" s="1"/>
  <c r="Z245"/>
  <c r="AL245" s="1"/>
  <c r="AR245" s="1"/>
  <c r="AB245"/>
  <c r="AD245"/>
  <c r="AP245" s="1"/>
  <c r="AV245" s="1"/>
  <c r="AC245"/>
  <c r="AA245"/>
  <c r="AE245"/>
  <c r="Z530"/>
  <c r="AL530" s="1"/>
  <c r="AR530" s="1"/>
  <c r="AB530"/>
  <c r="AD530"/>
  <c r="AP530" s="1"/>
  <c r="AV530"/>
  <c r="AA530"/>
  <c r="AE530"/>
  <c r="AC530"/>
  <c r="AW530"/>
  <c r="Z546"/>
  <c r="AL546" s="1"/>
  <c r="AR546" s="1"/>
  <c r="AB546"/>
  <c r="AD546"/>
  <c r="AP546" s="1"/>
  <c r="AV546"/>
  <c r="AA546"/>
  <c r="AE546"/>
  <c r="AC546"/>
  <c r="AW546"/>
  <c r="Z925"/>
  <c r="AL925" s="1"/>
  <c r="AR925" s="1"/>
  <c r="AB925"/>
  <c r="AD925"/>
  <c r="AP925" s="1"/>
  <c r="AV925"/>
  <c r="AC925"/>
  <c r="AA925"/>
  <c r="AE925"/>
  <c r="AQ925" s="1"/>
  <c r="AW925" s="1"/>
  <c r="Z933"/>
  <c r="AB933"/>
  <c r="AD933"/>
  <c r="AC933"/>
  <c r="AA933"/>
  <c r="AE933"/>
  <c r="AQ933" s="1"/>
  <c r="AW933" s="1"/>
  <c r="Z949"/>
  <c r="AL949" s="1"/>
  <c r="AR949" s="1"/>
  <c r="AB949"/>
  <c r="AD949"/>
  <c r="AP949" s="1"/>
  <c r="AV949" s="1"/>
  <c r="AC949"/>
  <c r="AA949"/>
  <c r="AE949"/>
  <c r="AQ949" s="1"/>
  <c r="AW949" s="1"/>
  <c r="Z957"/>
  <c r="AL957" s="1"/>
  <c r="AR957" s="1"/>
  <c r="AB957"/>
  <c r="AD957"/>
  <c r="AV957"/>
  <c r="AC957"/>
  <c r="AA957"/>
  <c r="AE957"/>
  <c r="Z965"/>
  <c r="AL965" s="1"/>
  <c r="AR965" s="1"/>
  <c r="AB965"/>
  <c r="AD965"/>
  <c r="AP965" s="1"/>
  <c r="AV965" s="1"/>
  <c r="AC965"/>
  <c r="AA965"/>
  <c r="AE965"/>
  <c r="AQ965" s="1"/>
  <c r="AW965" s="1"/>
  <c r="Z520"/>
  <c r="AB520"/>
  <c r="AD520"/>
  <c r="AP520" s="1"/>
  <c r="AV520"/>
  <c r="AA520"/>
  <c r="AE520"/>
  <c r="AQ520" s="1"/>
  <c r="AC520"/>
  <c r="AW520"/>
  <c r="Z536"/>
  <c r="AB536"/>
  <c r="AD536"/>
  <c r="AV536"/>
  <c r="AA536"/>
  <c r="AE536"/>
  <c r="AC536"/>
  <c r="AW536"/>
  <c r="Z552"/>
  <c r="AL552" s="1"/>
  <c r="AR552" s="1"/>
  <c r="AB552"/>
  <c r="AD552"/>
  <c r="AV552"/>
  <c r="AA552"/>
  <c r="AE552"/>
  <c r="AC552"/>
  <c r="AW552"/>
  <c r="X977"/>
  <c r="X981"/>
  <c r="X993"/>
  <c r="Z62"/>
  <c r="AB62"/>
  <c r="AD62"/>
  <c r="AA62"/>
  <c r="AE62"/>
  <c r="AC62"/>
  <c r="Z153"/>
  <c r="AB153"/>
  <c r="AD153"/>
  <c r="AP153" s="1"/>
  <c r="AV153" s="1"/>
  <c r="AC153"/>
  <c r="AA153"/>
  <c r="AE153"/>
  <c r="AQ153" s="1"/>
  <c r="AW153" s="1"/>
  <c r="Z554"/>
  <c r="AL554" s="1"/>
  <c r="AR554" s="1"/>
  <c r="AB554"/>
  <c r="AD554"/>
  <c r="AP554" s="1"/>
  <c r="AV554"/>
  <c r="AA554"/>
  <c r="AE554"/>
  <c r="AC554"/>
  <c r="AW554"/>
  <c r="Z528"/>
  <c r="AL528" s="1"/>
  <c r="AR528" s="1"/>
  <c r="AB528"/>
  <c r="AD528"/>
  <c r="AP528" s="1"/>
  <c r="AV528"/>
  <c r="AA528"/>
  <c r="AE528"/>
  <c r="AC528"/>
  <c r="AW528"/>
  <c r="Z544"/>
  <c r="AB544"/>
  <c r="AD544"/>
  <c r="AV544"/>
  <c r="AA544"/>
  <c r="AE544"/>
  <c r="AQ544" s="1"/>
  <c r="AC544"/>
  <c r="AW544"/>
  <c r="AH169"/>
  <c r="AK169"/>
  <c r="AH181"/>
  <c r="AK181"/>
  <c r="AH189"/>
  <c r="AK189"/>
  <c r="AH201"/>
  <c r="AK201"/>
  <c r="AH213"/>
  <c r="AK213"/>
  <c r="AH225"/>
  <c r="AK225"/>
  <c r="AJ438"/>
  <c r="AF438"/>
  <c r="AJ446"/>
  <c r="AF446"/>
  <c r="AJ454"/>
  <c r="AF454"/>
  <c r="AJ462"/>
  <c r="AF462"/>
  <c r="AJ470"/>
  <c r="AF470"/>
  <c r="AJ482"/>
  <c r="AF482"/>
  <c r="AJ506"/>
  <c r="AF506"/>
  <c r="AJ510"/>
  <c r="AF510"/>
  <c r="AH135"/>
  <c r="AK135"/>
  <c r="AH143"/>
  <c r="AK143"/>
  <c r="AI37"/>
  <c r="AJ37"/>
  <c r="AF37"/>
  <c r="AI69"/>
  <c r="AJ69"/>
  <c r="AF69"/>
  <c r="AH205"/>
  <c r="AK205"/>
  <c r="AJ233"/>
  <c r="AF233"/>
  <c r="AK361"/>
  <c r="AJ361"/>
  <c r="AF361"/>
  <c r="AH394"/>
  <c r="AK394"/>
  <c r="AH402"/>
  <c r="AK402"/>
  <c r="AH414"/>
  <c r="AK414"/>
  <c r="AH486"/>
  <c r="AK486"/>
  <c r="AH498"/>
  <c r="AK498"/>
  <c r="W44"/>
  <c r="W52"/>
  <c r="W60"/>
  <c r="W113"/>
  <c r="W121"/>
  <c r="W129"/>
  <c r="W137"/>
  <c r="W145"/>
  <c r="W163"/>
  <c r="W171"/>
  <c r="W179"/>
  <c r="W187"/>
  <c r="W195"/>
  <c r="W203"/>
  <c r="W211"/>
  <c r="W219"/>
  <c r="W227"/>
  <c r="W247"/>
  <c r="W255"/>
  <c r="W263"/>
  <c r="W271"/>
  <c r="W279"/>
  <c r="W287"/>
  <c r="W295"/>
  <c r="W303"/>
  <c r="W311"/>
  <c r="W319"/>
  <c r="W327"/>
  <c r="W335"/>
  <c r="W343"/>
  <c r="W351"/>
  <c r="W384"/>
  <c r="W392"/>
  <c r="W400"/>
  <c r="W408"/>
  <c r="W416"/>
  <c r="W424"/>
  <c r="W432"/>
  <c r="W440"/>
  <c r="W448"/>
  <c r="W456"/>
  <c r="W464"/>
  <c r="W472"/>
  <c r="W480"/>
  <c r="W488"/>
  <c r="W496"/>
  <c r="W504"/>
  <c r="W512"/>
  <c r="W556"/>
  <c r="W366"/>
  <c r="W374"/>
  <c r="W515"/>
  <c r="W523"/>
  <c r="W539"/>
  <c r="W547"/>
  <c r="W926"/>
  <c r="W934"/>
  <c r="W942"/>
  <c r="W946"/>
  <c r="W954"/>
  <c r="W962"/>
  <c r="W970"/>
  <c r="W529"/>
  <c r="W545"/>
  <c r="W974"/>
  <c r="W978"/>
  <c r="W982"/>
  <c r="W986"/>
  <c r="W990"/>
  <c r="W994"/>
  <c r="W998"/>
  <c r="W48"/>
  <c r="W125"/>
  <c r="W141"/>
  <c r="W159"/>
  <c r="W175"/>
  <c r="W191"/>
  <c r="W207"/>
  <c r="W223"/>
  <c r="W259"/>
  <c r="W275"/>
  <c r="W291"/>
  <c r="W307"/>
  <c r="W323"/>
  <c r="W339"/>
  <c r="W355"/>
  <c r="W388"/>
  <c r="W404"/>
  <c r="W420"/>
  <c r="W436"/>
  <c r="W452"/>
  <c r="W468"/>
  <c r="W484"/>
  <c r="W500"/>
  <c r="W58"/>
  <c r="W261"/>
  <c r="W277"/>
  <c r="W293"/>
  <c r="W309"/>
  <c r="W325"/>
  <c r="W341"/>
  <c r="W357"/>
  <c r="U20"/>
  <c r="V20"/>
  <c r="U380"/>
  <c r="V380"/>
  <c r="X410"/>
  <c r="Y410" s="1"/>
  <c r="X430"/>
  <c r="Y430" s="1"/>
  <c r="U519"/>
  <c r="V519"/>
  <c r="U551"/>
  <c r="V551"/>
  <c r="V571"/>
  <c r="U571"/>
  <c r="V587"/>
  <c r="U587"/>
  <c r="V603"/>
  <c r="U603"/>
  <c r="V619"/>
  <c r="U619"/>
  <c r="V635"/>
  <c r="U635"/>
  <c r="X119"/>
  <c r="Y119" s="1"/>
  <c r="X237"/>
  <c r="Y237" s="1"/>
  <c r="U240"/>
  <c r="V240"/>
  <c r="U360"/>
  <c r="V360"/>
  <c r="U368"/>
  <c r="V368"/>
  <c r="U376"/>
  <c r="V376"/>
  <c r="U527"/>
  <c r="V527"/>
  <c r="U543"/>
  <c r="V543"/>
  <c r="U928"/>
  <c r="V928"/>
  <c r="U936"/>
  <c r="V936"/>
  <c r="U944"/>
  <c r="V944"/>
  <c r="U952"/>
  <c r="V952"/>
  <c r="U960"/>
  <c r="V960"/>
  <c r="U968"/>
  <c r="V968"/>
  <c r="U517"/>
  <c r="V517"/>
  <c r="U533"/>
  <c r="V533"/>
  <c r="U549"/>
  <c r="V549"/>
  <c r="U558"/>
  <c r="V558"/>
  <c r="U560"/>
  <c r="V560"/>
  <c r="U562"/>
  <c r="V562"/>
  <c r="U564"/>
  <c r="V564"/>
  <c r="U566"/>
  <c r="V566"/>
  <c r="U568"/>
  <c r="V568"/>
  <c r="U570"/>
  <c r="V570"/>
  <c r="U572"/>
  <c r="V572"/>
  <c r="U574"/>
  <c r="V574"/>
  <c r="U576"/>
  <c r="V576"/>
  <c r="U578"/>
  <c r="V578"/>
  <c r="U580"/>
  <c r="V580"/>
  <c r="U582"/>
  <c r="V582"/>
  <c r="U584"/>
  <c r="V584"/>
  <c r="U586"/>
  <c r="V586"/>
  <c r="U588"/>
  <c r="V588"/>
  <c r="U590"/>
  <c r="V590"/>
  <c r="U592"/>
  <c r="V592"/>
  <c r="U594"/>
  <c r="V594"/>
  <c r="U596"/>
  <c r="V596"/>
  <c r="U598"/>
  <c r="V598"/>
  <c r="U600"/>
  <c r="V600"/>
  <c r="U602"/>
  <c r="V602"/>
  <c r="U604"/>
  <c r="V604"/>
  <c r="U606"/>
  <c r="V606"/>
  <c r="U608"/>
  <c r="V608"/>
  <c r="U610"/>
  <c r="V610"/>
  <c r="U612"/>
  <c r="V612"/>
  <c r="U614"/>
  <c r="V614"/>
  <c r="U616"/>
  <c r="V616"/>
  <c r="U618"/>
  <c r="V618"/>
  <c r="U620"/>
  <c r="V620"/>
  <c r="U622"/>
  <c r="V622"/>
  <c r="U624"/>
  <c r="V624"/>
  <c r="U626"/>
  <c r="V626"/>
  <c r="U628"/>
  <c r="V628"/>
  <c r="U630"/>
  <c r="V630"/>
  <c r="U632"/>
  <c r="V632"/>
  <c r="U634"/>
  <c r="V634"/>
  <c r="U636"/>
  <c r="V636"/>
  <c r="U638"/>
  <c r="V638"/>
  <c r="U640"/>
  <c r="V640"/>
  <c r="U642"/>
  <c r="V642"/>
  <c r="U644"/>
  <c r="V644"/>
  <c r="U646"/>
  <c r="V646"/>
  <c r="U648"/>
  <c r="V648"/>
  <c r="U650"/>
  <c r="V650"/>
  <c r="U652"/>
  <c r="V652"/>
  <c r="U654"/>
  <c r="V654"/>
  <c r="U656"/>
  <c r="V656"/>
  <c r="U658"/>
  <c r="V658"/>
  <c r="U660"/>
  <c r="V660"/>
  <c r="U662"/>
  <c r="V662"/>
  <c r="U664"/>
  <c r="V664"/>
  <c r="U666"/>
  <c r="V666"/>
  <c r="U668"/>
  <c r="V668"/>
  <c r="U670"/>
  <c r="V670"/>
  <c r="U672"/>
  <c r="V672"/>
  <c r="U674"/>
  <c r="V674"/>
  <c r="U676"/>
  <c r="V676"/>
  <c r="U678"/>
  <c r="V678"/>
  <c r="U680"/>
  <c r="V680"/>
  <c r="U682"/>
  <c r="V682"/>
  <c r="U684"/>
  <c r="V684"/>
  <c r="U686"/>
  <c r="V686"/>
  <c r="U688"/>
  <c r="V688"/>
  <c r="U690"/>
  <c r="V690"/>
  <c r="U692"/>
  <c r="V692"/>
  <c r="U694"/>
  <c r="V694"/>
  <c r="U696"/>
  <c r="V696"/>
  <c r="U698"/>
  <c r="V698"/>
  <c r="U700"/>
  <c r="V700"/>
  <c r="U702"/>
  <c r="V702"/>
  <c r="U704"/>
  <c r="V704"/>
  <c r="U706"/>
  <c r="V706"/>
  <c r="U708"/>
  <c r="V708"/>
  <c r="U710"/>
  <c r="V710"/>
  <c r="U712"/>
  <c r="V712"/>
  <c r="U714"/>
  <c r="V714"/>
  <c r="U716"/>
  <c r="V716"/>
  <c r="U718"/>
  <c r="V718"/>
  <c r="U720"/>
  <c r="V720"/>
  <c r="U722"/>
  <c r="V722"/>
  <c r="U724"/>
  <c r="V724"/>
  <c r="U726"/>
  <c r="V726"/>
  <c r="U728"/>
  <c r="V728"/>
  <c r="U730"/>
  <c r="V730"/>
  <c r="U732"/>
  <c r="V732"/>
  <c r="U734"/>
  <c r="V734"/>
  <c r="U736"/>
  <c r="V736"/>
  <c r="U738"/>
  <c r="V738"/>
  <c r="U740"/>
  <c r="V740"/>
  <c r="U742"/>
  <c r="V742"/>
  <c r="U744"/>
  <c r="V744"/>
  <c r="U746"/>
  <c r="V746"/>
  <c r="U748"/>
  <c r="V748"/>
  <c r="U750"/>
  <c r="V750"/>
  <c r="U752"/>
  <c r="V752"/>
  <c r="U754"/>
  <c r="V754"/>
  <c r="U756"/>
  <c r="V756"/>
  <c r="U758"/>
  <c r="V758"/>
  <c r="U760"/>
  <c r="V760"/>
  <c r="U762"/>
  <c r="V762"/>
  <c r="U764"/>
  <c r="V764"/>
  <c r="U766"/>
  <c r="V766"/>
  <c r="U768"/>
  <c r="V768"/>
  <c r="U770"/>
  <c r="V770"/>
  <c r="U772"/>
  <c r="V772"/>
  <c r="U774"/>
  <c r="V774"/>
  <c r="U776"/>
  <c r="V776"/>
  <c r="U778"/>
  <c r="V778"/>
  <c r="U780"/>
  <c r="V780"/>
  <c r="U782"/>
  <c r="V782"/>
  <c r="U784"/>
  <c r="V784"/>
  <c r="U786"/>
  <c r="V786"/>
  <c r="U788"/>
  <c r="V788"/>
  <c r="U790"/>
  <c r="V790"/>
  <c r="U792"/>
  <c r="V792"/>
  <c r="U794"/>
  <c r="V794"/>
  <c r="U796"/>
  <c r="V796"/>
  <c r="U798"/>
  <c r="V798"/>
  <c r="U800"/>
  <c r="V800"/>
  <c r="U802"/>
  <c r="V802"/>
  <c r="U804"/>
  <c r="V804"/>
  <c r="U806"/>
  <c r="V806"/>
  <c r="U808"/>
  <c r="V808"/>
  <c r="U810"/>
  <c r="V810"/>
  <c r="U812"/>
  <c r="V812"/>
  <c r="U814"/>
  <c r="V814"/>
  <c r="U816"/>
  <c r="V816"/>
  <c r="U818"/>
  <c r="V818"/>
  <c r="U820"/>
  <c r="V820"/>
  <c r="U822"/>
  <c r="V822"/>
  <c r="U824"/>
  <c r="V824"/>
  <c r="U826"/>
  <c r="V826"/>
  <c r="U828"/>
  <c r="V828"/>
  <c r="U830"/>
  <c r="V830"/>
  <c r="U832"/>
  <c r="V832"/>
  <c r="U834"/>
  <c r="V834"/>
  <c r="U836"/>
  <c r="V836"/>
  <c r="U838"/>
  <c r="V838"/>
  <c r="U840"/>
  <c r="V840"/>
  <c r="U842"/>
  <c r="V842"/>
  <c r="U844"/>
  <c r="V844"/>
  <c r="U846"/>
  <c r="V846"/>
  <c r="U848"/>
  <c r="V848"/>
  <c r="U850"/>
  <c r="V850"/>
  <c r="U852"/>
  <c r="V852"/>
  <c r="U854"/>
  <c r="V854"/>
  <c r="U856"/>
  <c r="V856"/>
  <c r="U858"/>
  <c r="V858"/>
  <c r="U860"/>
  <c r="V860"/>
  <c r="U862"/>
  <c r="V862"/>
  <c r="U864"/>
  <c r="V864"/>
  <c r="U866"/>
  <c r="V866"/>
  <c r="U868"/>
  <c r="V868"/>
  <c r="U870"/>
  <c r="V870"/>
  <c r="U872"/>
  <c r="V872"/>
  <c r="U874"/>
  <c r="V874"/>
  <c r="U876"/>
  <c r="V876"/>
  <c r="U878"/>
  <c r="V878"/>
  <c r="U880"/>
  <c r="V880"/>
  <c r="U882"/>
  <c r="V882"/>
  <c r="U884"/>
  <c r="V884"/>
  <c r="U886"/>
  <c r="V886"/>
  <c r="U888"/>
  <c r="V888"/>
  <c r="U890"/>
  <c r="V890"/>
  <c r="U892"/>
  <c r="V892"/>
  <c r="U894"/>
  <c r="V894"/>
  <c r="U896"/>
  <c r="V896"/>
  <c r="U898"/>
  <c r="V898"/>
  <c r="U900"/>
  <c r="V900"/>
  <c r="U902"/>
  <c r="V902"/>
  <c r="U904"/>
  <c r="V904"/>
  <c r="U906"/>
  <c r="V906"/>
  <c r="U908"/>
  <c r="V908"/>
  <c r="U910"/>
  <c r="V910"/>
  <c r="U912"/>
  <c r="V912"/>
  <c r="U914"/>
  <c r="V914"/>
  <c r="U916"/>
  <c r="V916"/>
  <c r="U918"/>
  <c r="V918"/>
  <c r="U920"/>
  <c r="V920"/>
  <c r="V975"/>
  <c r="U975"/>
  <c r="V983"/>
  <c r="U983"/>
  <c r="V991"/>
  <c r="U991"/>
  <c r="V999"/>
  <c r="U999"/>
  <c r="X25"/>
  <c r="Y25" s="1"/>
  <c r="X33"/>
  <c r="Y33" s="1"/>
  <c r="U108"/>
  <c r="V108"/>
  <c r="U150"/>
  <c r="V150"/>
  <c r="X177"/>
  <c r="Y177" s="1"/>
  <c r="U535"/>
  <c r="V535"/>
  <c r="V567"/>
  <c r="U567"/>
  <c r="V583"/>
  <c r="U583"/>
  <c r="V599"/>
  <c r="U599"/>
  <c r="V615"/>
  <c r="U615"/>
  <c r="V631"/>
  <c r="U631"/>
  <c r="V643"/>
  <c r="U643"/>
  <c r="V655"/>
  <c r="U655"/>
  <c r="V663"/>
  <c r="U663"/>
  <c r="V671"/>
  <c r="U671"/>
  <c r="V679"/>
  <c r="U679"/>
  <c r="V687"/>
  <c r="U687"/>
  <c r="V695"/>
  <c r="U695"/>
  <c r="V703"/>
  <c r="U703"/>
  <c r="V711"/>
  <c r="U711"/>
  <c r="V719"/>
  <c r="U719"/>
  <c r="V727"/>
  <c r="U727"/>
  <c r="V735"/>
  <c r="U735"/>
  <c r="V743"/>
  <c r="U743"/>
  <c r="V751"/>
  <c r="U751"/>
  <c r="V759"/>
  <c r="U759"/>
  <c r="V767"/>
  <c r="U767"/>
  <c r="V775"/>
  <c r="U775"/>
  <c r="V783"/>
  <c r="U783"/>
  <c r="V791"/>
  <c r="U791"/>
  <c r="V799"/>
  <c r="U799"/>
  <c r="V807"/>
  <c r="U807"/>
  <c r="V815"/>
  <c r="U815"/>
  <c r="V823"/>
  <c r="U823"/>
  <c r="V831"/>
  <c r="U831"/>
  <c r="V839"/>
  <c r="U839"/>
  <c r="V847"/>
  <c r="U847"/>
  <c r="V855"/>
  <c r="U855"/>
  <c r="V863"/>
  <c r="U863"/>
  <c r="V871"/>
  <c r="U871"/>
  <c r="V879"/>
  <c r="U879"/>
  <c r="V887"/>
  <c r="U887"/>
  <c r="V895"/>
  <c r="U895"/>
  <c r="V903"/>
  <c r="U903"/>
  <c r="V911"/>
  <c r="U911"/>
  <c r="V919"/>
  <c r="U919"/>
  <c r="U924"/>
  <c r="V924"/>
  <c r="U932"/>
  <c r="V932"/>
  <c r="U940"/>
  <c r="V940"/>
  <c r="U948"/>
  <c r="V948"/>
  <c r="U956"/>
  <c r="V956"/>
  <c r="U964"/>
  <c r="V964"/>
  <c r="U972"/>
  <c r="V972"/>
  <c r="U525"/>
  <c r="V525"/>
  <c r="U541"/>
  <c r="V541"/>
  <c r="AA169"/>
  <c r="AC169"/>
  <c r="AE169"/>
  <c r="Z169"/>
  <c r="AB169"/>
  <c r="AD169"/>
  <c r="AA181"/>
  <c r="AM181" s="1"/>
  <c r="AS181" s="1"/>
  <c r="AC181"/>
  <c r="AE181"/>
  <c r="Z181"/>
  <c r="AB181"/>
  <c r="AD181"/>
  <c r="AA189"/>
  <c r="AM189" s="1"/>
  <c r="AS189" s="1"/>
  <c r="AC189"/>
  <c r="AE189"/>
  <c r="Z189"/>
  <c r="AB189"/>
  <c r="AD189"/>
  <c r="AA201"/>
  <c r="AM201" s="1"/>
  <c r="AS201" s="1"/>
  <c r="AC201"/>
  <c r="AE201"/>
  <c r="Z201"/>
  <c r="AB201"/>
  <c r="AD201"/>
  <c r="AA213"/>
  <c r="AM213" s="1"/>
  <c r="AS213" s="1"/>
  <c r="AC213"/>
  <c r="AE213"/>
  <c r="Z213"/>
  <c r="AB213"/>
  <c r="AD213"/>
  <c r="AA225"/>
  <c r="AM225" s="1"/>
  <c r="AS225" s="1"/>
  <c r="AC225"/>
  <c r="AE225"/>
  <c r="Z225"/>
  <c r="AB225"/>
  <c r="AD225"/>
  <c r="AA438"/>
  <c r="AC438"/>
  <c r="AO438" s="1"/>
  <c r="AU438" s="1"/>
  <c r="AE438"/>
  <c r="Z438"/>
  <c r="AB438"/>
  <c r="AD438"/>
  <c r="AA446"/>
  <c r="AC446"/>
  <c r="AO446" s="1"/>
  <c r="AE446"/>
  <c r="AU446"/>
  <c r="Z446"/>
  <c r="AB446"/>
  <c r="AD446"/>
  <c r="AP446" s="1"/>
  <c r="AV446" s="1"/>
  <c r="AA454"/>
  <c r="AC454"/>
  <c r="AO454" s="1"/>
  <c r="AU454" s="1"/>
  <c r="AE454"/>
  <c r="Z454"/>
  <c r="AB454"/>
  <c r="AD454"/>
  <c r="AA462"/>
  <c r="AC462"/>
  <c r="AO462" s="1"/>
  <c r="AE462"/>
  <c r="AU462"/>
  <c r="Z462"/>
  <c r="AL462" s="1"/>
  <c r="AR462" s="1"/>
  <c r="AB462"/>
  <c r="AD462"/>
  <c r="AA470"/>
  <c r="AC470"/>
  <c r="AO470" s="1"/>
  <c r="AU470" s="1"/>
  <c r="AE470"/>
  <c r="Z470"/>
  <c r="AB470"/>
  <c r="AD470"/>
  <c r="AA482"/>
  <c r="AC482"/>
  <c r="AO482" s="1"/>
  <c r="AE482"/>
  <c r="AU482"/>
  <c r="Z482"/>
  <c r="AB482"/>
  <c r="AD482"/>
  <c r="AP482" s="1"/>
  <c r="AV482" s="1"/>
  <c r="AA506"/>
  <c r="AC506"/>
  <c r="AO506" s="1"/>
  <c r="AU506" s="1"/>
  <c r="AE506"/>
  <c r="Z506"/>
  <c r="AB506"/>
  <c r="AD506"/>
  <c r="AA510"/>
  <c r="AC510"/>
  <c r="AE510"/>
  <c r="AU510"/>
  <c r="Z510"/>
  <c r="AL510" s="1"/>
  <c r="AR510" s="1"/>
  <c r="AB510"/>
  <c r="AD510"/>
  <c r="AA135"/>
  <c r="AM135" s="1"/>
  <c r="AS135" s="1"/>
  <c r="AC135"/>
  <c r="AE135"/>
  <c r="Z135"/>
  <c r="AB135"/>
  <c r="AD135"/>
  <c r="AA143"/>
  <c r="AM143" s="1"/>
  <c r="AS143" s="1"/>
  <c r="AC143"/>
  <c r="AE143"/>
  <c r="Z143"/>
  <c r="AB143"/>
  <c r="AD143"/>
  <c r="AA63"/>
  <c r="AC63"/>
  <c r="AE63"/>
  <c r="AB63"/>
  <c r="Z63"/>
  <c r="AD63"/>
  <c r="AI63"/>
  <c r="AF63"/>
  <c r="AH63"/>
  <c r="AG63"/>
  <c r="AK63"/>
  <c r="AJ63"/>
  <c r="AA205"/>
  <c r="AM205" s="1"/>
  <c r="AS205" s="1"/>
  <c r="AC205"/>
  <c r="AE205"/>
  <c r="Z205"/>
  <c r="AB205"/>
  <c r="AD205"/>
  <c r="AA233"/>
  <c r="AM233" s="1"/>
  <c r="AC233"/>
  <c r="AE233"/>
  <c r="Z233"/>
  <c r="AL233" s="1"/>
  <c r="AR233" s="1"/>
  <c r="AB233"/>
  <c r="AD233"/>
  <c r="AS233"/>
  <c r="AA394"/>
  <c r="AM394" s="1"/>
  <c r="AS394" s="1"/>
  <c r="AC394"/>
  <c r="AE394"/>
  <c r="Z394"/>
  <c r="AB394"/>
  <c r="AD394"/>
  <c r="AA402"/>
  <c r="AM402" s="1"/>
  <c r="AS402" s="1"/>
  <c r="AC402"/>
  <c r="AE402"/>
  <c r="Z402"/>
  <c r="AB402"/>
  <c r="AD402"/>
  <c r="AA414"/>
  <c r="AM414" s="1"/>
  <c r="AS414" s="1"/>
  <c r="AC414"/>
  <c r="AE414"/>
  <c r="Z414"/>
  <c r="AB414"/>
  <c r="AN414" s="1"/>
  <c r="AD414"/>
  <c r="AT414"/>
  <c r="AA486"/>
  <c r="AM486" s="1"/>
  <c r="AC486"/>
  <c r="AE486"/>
  <c r="AS486"/>
  <c r="Z486"/>
  <c r="AB486"/>
  <c r="AN486" s="1"/>
  <c r="AD486"/>
  <c r="AT486"/>
  <c r="AA498"/>
  <c r="AM498" s="1"/>
  <c r="AS498" s="1"/>
  <c r="AC498"/>
  <c r="AE498"/>
  <c r="AQ498" s="1"/>
  <c r="AW498" s="1"/>
  <c r="Z498"/>
  <c r="AB498"/>
  <c r="AD498"/>
  <c r="AJ542"/>
  <c r="X23"/>
  <c r="Y23"/>
  <c r="X31"/>
  <c r="Y31"/>
  <c r="X46"/>
  <c r="Y46" s="1"/>
  <c r="X54"/>
  <c r="Y54" s="1"/>
  <c r="X249"/>
  <c r="Y249" s="1"/>
  <c r="X257"/>
  <c r="Y257" s="1"/>
  <c r="X265"/>
  <c r="Y265" s="1"/>
  <c r="X273"/>
  <c r="Y273" s="1"/>
  <c r="X281"/>
  <c r="Y281" s="1"/>
  <c r="X289"/>
  <c r="Y289" s="1"/>
  <c r="X297"/>
  <c r="Y297" s="1"/>
  <c r="X305"/>
  <c r="Y305" s="1"/>
  <c r="X313"/>
  <c r="Y313" s="1"/>
  <c r="X321"/>
  <c r="Y321" s="1"/>
  <c r="X329"/>
  <c r="Y329" s="1"/>
  <c r="X337"/>
  <c r="Y337" s="1"/>
  <c r="X345"/>
  <c r="Y345" s="1"/>
  <c r="X353"/>
  <c r="Y353" s="1"/>
  <c r="X365"/>
  <c r="Y365"/>
  <c r="U244"/>
  <c r="V244"/>
  <c r="U364"/>
  <c r="V364"/>
  <c r="U372"/>
  <c r="V372"/>
  <c r="X522"/>
  <c r="Y522"/>
  <c r="Z43"/>
  <c r="AL43" s="1"/>
  <c r="AR43" s="1"/>
  <c r="AB43"/>
  <c r="AN43" s="1"/>
  <c r="AD43"/>
  <c r="AP43" s="1"/>
  <c r="AA43"/>
  <c r="AM43" s="1"/>
  <c r="AS43" s="1"/>
  <c r="AE43"/>
  <c r="AT43"/>
  <c r="AV43"/>
  <c r="AC43"/>
  <c r="Z105"/>
  <c r="AL105" s="1"/>
  <c r="AR105" s="1"/>
  <c r="AB105"/>
  <c r="AN105" s="1"/>
  <c r="AD105"/>
  <c r="AP105" s="1"/>
  <c r="AT105"/>
  <c r="AV105"/>
  <c r="AC105"/>
  <c r="AA105"/>
  <c r="AE105"/>
  <c r="AQ105" s="1"/>
  <c r="AW105" s="1"/>
  <c r="AA161"/>
  <c r="AM161" s="1"/>
  <c r="AC161"/>
  <c r="AO161" s="1"/>
  <c r="AU161" s="1"/>
  <c r="AE161"/>
  <c r="AQ161" s="1"/>
  <c r="AS161"/>
  <c r="AW161"/>
  <c r="Z161"/>
  <c r="AB161"/>
  <c r="AN161" s="1"/>
  <c r="AD161"/>
  <c r="AT161"/>
  <c r="AA173"/>
  <c r="AM173" s="1"/>
  <c r="AS173" s="1"/>
  <c r="AC173"/>
  <c r="AE173"/>
  <c r="AQ173" s="1"/>
  <c r="AW173" s="1"/>
  <c r="Z173"/>
  <c r="AB173"/>
  <c r="AN173" s="1"/>
  <c r="AD173"/>
  <c r="AT173"/>
  <c r="AA185"/>
  <c r="AM185" s="1"/>
  <c r="AS185" s="1"/>
  <c r="AC185"/>
  <c r="AO185" s="1"/>
  <c r="AU185" s="1"/>
  <c r="AE185"/>
  <c r="AQ185" s="1"/>
  <c r="AW185" s="1"/>
  <c r="Z185"/>
  <c r="AB185"/>
  <c r="AN185" s="1"/>
  <c r="AD185"/>
  <c r="AT185"/>
  <c r="AA193"/>
  <c r="AM193" s="1"/>
  <c r="AS193" s="1"/>
  <c r="AC193"/>
  <c r="AE193"/>
  <c r="AQ193" s="1"/>
  <c r="AW193" s="1"/>
  <c r="Z193"/>
  <c r="AB193"/>
  <c r="AN193" s="1"/>
  <c r="AD193"/>
  <c r="AT193"/>
  <c r="AA209"/>
  <c r="AM209" s="1"/>
  <c r="AS209" s="1"/>
  <c r="AC209"/>
  <c r="AO209" s="1"/>
  <c r="AU209" s="1"/>
  <c r="AE209"/>
  <c r="AQ209" s="1"/>
  <c r="AW209"/>
  <c r="Z209"/>
  <c r="AB209"/>
  <c r="AN209" s="1"/>
  <c r="AD209"/>
  <c r="AT209"/>
  <c r="AA221"/>
  <c r="AM221" s="1"/>
  <c r="AS221" s="1"/>
  <c r="AC221"/>
  <c r="AO221" s="1"/>
  <c r="AE221"/>
  <c r="AQ221" s="1"/>
  <c r="AW221" s="1"/>
  <c r="AU221"/>
  <c r="Z221"/>
  <c r="AB221"/>
  <c r="AN221" s="1"/>
  <c r="AD221"/>
  <c r="AT221"/>
  <c r="AA229"/>
  <c r="AM229" s="1"/>
  <c r="AS229" s="1"/>
  <c r="AC229"/>
  <c r="AO229" s="1"/>
  <c r="AU229" s="1"/>
  <c r="AE229"/>
  <c r="AQ229" s="1"/>
  <c r="AW229"/>
  <c r="Z229"/>
  <c r="AB229"/>
  <c r="AN229" s="1"/>
  <c r="AD229"/>
  <c r="AT229"/>
  <c r="Z241"/>
  <c r="AL241" s="1"/>
  <c r="AR241" s="1"/>
  <c r="AB241"/>
  <c r="AN241" s="1"/>
  <c r="AD241"/>
  <c r="AP241" s="1"/>
  <c r="AT241"/>
  <c r="AV241"/>
  <c r="AC241"/>
  <c r="AA241"/>
  <c r="AE241"/>
  <c r="AQ241" s="1"/>
  <c r="AW241" s="1"/>
  <c r="Z369"/>
  <c r="AL369" s="1"/>
  <c r="AR369" s="1"/>
  <c r="AB369"/>
  <c r="AN369" s="1"/>
  <c r="AD369"/>
  <c r="AP369" s="1"/>
  <c r="AT369"/>
  <c r="AV369"/>
  <c r="AC369"/>
  <c r="AA369"/>
  <c r="AE369"/>
  <c r="AQ369" s="1"/>
  <c r="AW369" s="1"/>
  <c r="Z377"/>
  <c r="AL377" s="1"/>
  <c r="AR377" s="1"/>
  <c r="AB377"/>
  <c r="AN377" s="1"/>
  <c r="AD377"/>
  <c r="AP377" s="1"/>
  <c r="AT377"/>
  <c r="AV377"/>
  <c r="AC377"/>
  <c r="AA377"/>
  <c r="AE377"/>
  <c r="AQ377" s="1"/>
  <c r="AW377" s="1"/>
  <c r="Z538"/>
  <c r="AL538" s="1"/>
  <c r="AR538" s="1"/>
  <c r="AB538"/>
  <c r="AN538" s="1"/>
  <c r="AD538"/>
  <c r="AP538" s="1"/>
  <c r="AT538"/>
  <c r="AV538"/>
  <c r="AA538"/>
  <c r="AE538"/>
  <c r="AQ538" s="1"/>
  <c r="AC538"/>
  <c r="AW538"/>
  <c r="Z929"/>
  <c r="AL929" s="1"/>
  <c r="AR929" s="1"/>
  <c r="AB929"/>
  <c r="AD929"/>
  <c r="AP929" s="1"/>
  <c r="AT929"/>
  <c r="AV929"/>
  <c r="AC929"/>
  <c r="AA929"/>
  <c r="AE929"/>
  <c r="AQ929" s="1"/>
  <c r="AW929" s="1"/>
  <c r="Z937"/>
  <c r="AL937" s="1"/>
  <c r="AR937" s="1"/>
  <c r="AB937"/>
  <c r="AN937" s="1"/>
  <c r="AD937"/>
  <c r="AP937" s="1"/>
  <c r="AT937"/>
  <c r="AV937"/>
  <c r="AC937"/>
  <c r="AA937"/>
  <c r="AE937"/>
  <c r="AQ937" s="1"/>
  <c r="AW937" s="1"/>
  <c r="Z945"/>
  <c r="AL945" s="1"/>
  <c r="AR945" s="1"/>
  <c r="AB945"/>
  <c r="AD945"/>
  <c r="AP945" s="1"/>
  <c r="AT945"/>
  <c r="AV945"/>
  <c r="AC945"/>
  <c r="AA945"/>
  <c r="AE945"/>
  <c r="AQ945" s="1"/>
  <c r="AW945" s="1"/>
  <c r="Z961"/>
  <c r="AL961" s="1"/>
  <c r="AR961" s="1"/>
  <c r="AB961"/>
  <c r="AN961" s="1"/>
  <c r="AD961"/>
  <c r="AP961" s="1"/>
  <c r="AT961"/>
  <c r="AV961"/>
  <c r="AC961"/>
  <c r="AA961"/>
  <c r="AE961"/>
  <c r="AQ961" s="1"/>
  <c r="AW961" s="1"/>
  <c r="Z969"/>
  <c r="AL969" s="1"/>
  <c r="AR969" s="1"/>
  <c r="AB969"/>
  <c r="AD969"/>
  <c r="AP969" s="1"/>
  <c r="AT969"/>
  <c r="AV969"/>
  <c r="AC969"/>
  <c r="AA969"/>
  <c r="AE969"/>
  <c r="AQ969" s="1"/>
  <c r="AW969" s="1"/>
  <c r="AA115"/>
  <c r="AM115" s="1"/>
  <c r="AS115" s="1"/>
  <c r="AC115"/>
  <c r="AO115" s="1"/>
  <c r="AU115" s="1"/>
  <c r="AE115"/>
  <c r="AQ115" s="1"/>
  <c r="AW115" s="1"/>
  <c r="Z115"/>
  <c r="AB115"/>
  <c r="AN115" s="1"/>
  <c r="AD115"/>
  <c r="AT115"/>
  <c r="AA123"/>
  <c r="AM123" s="1"/>
  <c r="AS123" s="1"/>
  <c r="AC123"/>
  <c r="AE123"/>
  <c r="AQ123" s="1"/>
  <c r="AW123" s="1"/>
  <c r="Z123"/>
  <c r="AB123"/>
  <c r="AN123" s="1"/>
  <c r="AD123"/>
  <c r="AT123"/>
  <c r="AA131"/>
  <c r="AM131" s="1"/>
  <c r="AS131" s="1"/>
  <c r="AC131"/>
  <c r="AO131" s="1"/>
  <c r="AU131" s="1"/>
  <c r="AE131"/>
  <c r="AQ131" s="1"/>
  <c r="AW131" s="1"/>
  <c r="Z131"/>
  <c r="AB131"/>
  <c r="AN131" s="1"/>
  <c r="AD131"/>
  <c r="AT131"/>
  <c r="AA139"/>
  <c r="AM139" s="1"/>
  <c r="AS139" s="1"/>
  <c r="AC139"/>
  <c r="AO139" s="1"/>
  <c r="AE139"/>
  <c r="AQ139" s="1"/>
  <c r="AW139" s="1"/>
  <c r="AU139"/>
  <c r="Z139"/>
  <c r="AB139"/>
  <c r="AN139" s="1"/>
  <c r="AD139"/>
  <c r="AT139"/>
  <c r="AA147"/>
  <c r="AM147" s="1"/>
  <c r="AC147"/>
  <c r="AO147" s="1"/>
  <c r="AU147" s="1"/>
  <c r="AE147"/>
  <c r="AQ147" s="1"/>
  <c r="Z147"/>
  <c r="AB147"/>
  <c r="AN147" s="1"/>
  <c r="AD147"/>
  <c r="AT147"/>
  <c r="AS147"/>
  <c r="AW147"/>
  <c r="AA104"/>
  <c r="AC104"/>
  <c r="AE104"/>
  <c r="Z104"/>
  <c r="AD104"/>
  <c r="AB104"/>
  <c r="AI104"/>
  <c r="AH104"/>
  <c r="AJ104"/>
  <c r="AG104"/>
  <c r="AK104"/>
  <c r="AF104"/>
  <c r="AF1001"/>
  <c r="AJ1001"/>
  <c r="AK1001"/>
  <c r="AA165"/>
  <c r="AM165" s="1"/>
  <c r="AS165" s="1"/>
  <c r="AC165"/>
  <c r="AO165" s="1"/>
  <c r="AU165" s="1"/>
  <c r="AE165"/>
  <c r="AQ165" s="1"/>
  <c r="AW165"/>
  <c r="Z165"/>
  <c r="AB165"/>
  <c r="AN165" s="1"/>
  <c r="AD165"/>
  <c r="AT165"/>
  <c r="AA197"/>
  <c r="AM197" s="1"/>
  <c r="AS197" s="1"/>
  <c r="AC197"/>
  <c r="AO197" s="1"/>
  <c r="AE197"/>
  <c r="AQ197" s="1"/>
  <c r="AW197" s="1"/>
  <c r="AU197"/>
  <c r="Z197"/>
  <c r="AB197"/>
  <c r="AN197" s="1"/>
  <c r="AD197"/>
  <c r="AT197"/>
  <c r="AA217"/>
  <c r="AM217" s="1"/>
  <c r="AS217" s="1"/>
  <c r="AC217"/>
  <c r="AO217" s="1"/>
  <c r="AU217" s="1"/>
  <c r="AE217"/>
  <c r="AQ217" s="1"/>
  <c r="AW217" s="1"/>
  <c r="Z217"/>
  <c r="AB217"/>
  <c r="AN217" s="1"/>
  <c r="AD217"/>
  <c r="AT217"/>
  <c r="AA406"/>
  <c r="AM406" s="1"/>
  <c r="AS406" s="1"/>
  <c r="AC406"/>
  <c r="AO406" s="1"/>
  <c r="AE406"/>
  <c r="AQ406" s="1"/>
  <c r="AW406" s="1"/>
  <c r="AU406"/>
  <c r="Z406"/>
  <c r="AB406"/>
  <c r="AN406" s="1"/>
  <c r="AD406"/>
  <c r="AT406"/>
  <c r="AA478"/>
  <c r="AM478" s="1"/>
  <c r="AC478"/>
  <c r="AO478" s="1"/>
  <c r="AU478" s="1"/>
  <c r="AE478"/>
  <c r="AQ478" s="1"/>
  <c r="AS478"/>
  <c r="AW478"/>
  <c r="Z478"/>
  <c r="AB478"/>
  <c r="AN478" s="1"/>
  <c r="AD478"/>
  <c r="AT478"/>
  <c r="AA494"/>
  <c r="AM494" s="1"/>
  <c r="AS494" s="1"/>
  <c r="AC494"/>
  <c r="AO494" s="1"/>
  <c r="AE494"/>
  <c r="AQ494" s="1"/>
  <c r="AW494" s="1"/>
  <c r="AU494"/>
  <c r="Z494"/>
  <c r="AB494"/>
  <c r="AN494" s="1"/>
  <c r="AD494"/>
  <c r="AT494"/>
  <c r="AA502"/>
  <c r="AM502" s="1"/>
  <c r="AS502" s="1"/>
  <c r="AC502"/>
  <c r="AO502" s="1"/>
  <c r="AU502" s="1"/>
  <c r="AE502"/>
  <c r="AQ502" s="1"/>
  <c r="AW502"/>
  <c r="Z502"/>
  <c r="AB502"/>
  <c r="AN502" s="1"/>
  <c r="AD502"/>
  <c r="AT502"/>
  <c r="AA42"/>
  <c r="AC42"/>
  <c r="AE42"/>
  <c r="AB42"/>
  <c r="Z42"/>
  <c r="AD42"/>
  <c r="AI42"/>
  <c r="AF42"/>
  <c r="AH42"/>
  <c r="AG42"/>
  <c r="AK42"/>
  <c r="AJ42"/>
  <c r="AF973"/>
  <c r="AH973"/>
  <c r="AJ973"/>
  <c r="AI973"/>
  <c r="AK973"/>
  <c r="AG973"/>
  <c r="X67"/>
  <c r="Y67" s="1"/>
  <c r="X73"/>
  <c r="Y73" s="1"/>
  <c r="X77"/>
  <c r="Y77" s="1"/>
  <c r="X81"/>
  <c r="Y81" s="1"/>
  <c r="X85"/>
  <c r="Y85" s="1"/>
  <c r="X89"/>
  <c r="Y89" s="1"/>
  <c r="X93"/>
  <c r="Y93" s="1"/>
  <c r="X97"/>
  <c r="Y97" s="1"/>
  <c r="X101"/>
  <c r="Y101" s="1"/>
  <c r="X64"/>
  <c r="Y64" s="1"/>
  <c r="X235"/>
  <c r="Y235" s="1"/>
  <c r="X239"/>
  <c r="Y239" s="1"/>
  <c r="X243"/>
  <c r="Y243" s="1"/>
  <c r="X359"/>
  <c r="Y359" s="1"/>
  <c r="X363"/>
  <c r="Y363" s="1"/>
  <c r="X367"/>
  <c r="Y367" s="1"/>
  <c r="X371"/>
  <c r="Y371" s="1"/>
  <c r="X375"/>
  <c r="Y375" s="1"/>
  <c r="X379"/>
  <c r="Y379" s="1"/>
  <c r="X518"/>
  <c r="Y518"/>
  <c r="X534"/>
  <c r="Y534"/>
  <c r="X550"/>
  <c r="Y550"/>
  <c r="X524"/>
  <c r="Y524"/>
  <c r="X540"/>
  <c r="Y540"/>
  <c r="X561"/>
  <c r="Y561"/>
  <c r="X569"/>
  <c r="Y569"/>
  <c r="X577"/>
  <c r="Y577"/>
  <c r="X585"/>
  <c r="Y585"/>
  <c r="X593"/>
  <c r="Y593"/>
  <c r="X601"/>
  <c r="Y601"/>
  <c r="X609"/>
  <c r="Y609"/>
  <c r="X617"/>
  <c r="Y617"/>
  <c r="X625"/>
  <c r="Y625"/>
  <c r="X633"/>
  <c r="Y633"/>
  <c r="X641"/>
  <c r="Y641"/>
  <c r="X649"/>
  <c r="Y649"/>
  <c r="X657"/>
  <c r="Y657"/>
  <c r="X665"/>
  <c r="Y665"/>
  <c r="X673"/>
  <c r="Y673"/>
  <c r="X681"/>
  <c r="Y681"/>
  <c r="X689"/>
  <c r="Y689"/>
  <c r="X697"/>
  <c r="Y697"/>
  <c r="X705"/>
  <c r="Y705"/>
  <c r="X713"/>
  <c r="Y713"/>
  <c r="X721"/>
  <c r="Y721"/>
  <c r="X729"/>
  <c r="Y729"/>
  <c r="X737"/>
  <c r="Y737"/>
  <c r="X745"/>
  <c r="Y745"/>
  <c r="X753"/>
  <c r="Y753"/>
  <c r="X761"/>
  <c r="Y761" s="1"/>
  <c r="X769"/>
  <c r="Y769" s="1"/>
  <c r="X777"/>
  <c r="Y777" s="1"/>
  <c r="X785"/>
  <c r="Y785" s="1"/>
  <c r="X793"/>
  <c r="Y793" s="1"/>
  <c r="X801"/>
  <c r="Y801" s="1"/>
  <c r="X809"/>
  <c r="Y809" s="1"/>
  <c r="X817"/>
  <c r="Y817" s="1"/>
  <c r="X825"/>
  <c r="Y825" s="1"/>
  <c r="X833"/>
  <c r="Y833" s="1"/>
  <c r="X841"/>
  <c r="Y841" s="1"/>
  <c r="X849"/>
  <c r="Y849" s="1"/>
  <c r="X857"/>
  <c r="Y857" s="1"/>
  <c r="X865"/>
  <c r="Y865" s="1"/>
  <c r="X873"/>
  <c r="Y873" s="1"/>
  <c r="X881"/>
  <c r="Y881" s="1"/>
  <c r="X889"/>
  <c r="Y889" s="1"/>
  <c r="X897"/>
  <c r="Y897" s="1"/>
  <c r="X905"/>
  <c r="Y905" s="1"/>
  <c r="X913"/>
  <c r="Y913" s="1"/>
  <c r="X921"/>
  <c r="Y921" s="1"/>
  <c r="X41"/>
  <c r="Y41" s="1"/>
  <c r="X71"/>
  <c r="Y71" s="1"/>
  <c r="X79"/>
  <c r="Y79" s="1"/>
  <c r="X87"/>
  <c r="Y87" s="1"/>
  <c r="X95"/>
  <c r="Y95" s="1"/>
  <c r="X103"/>
  <c r="Y103" s="1"/>
  <c r="X111"/>
  <c r="Y111" s="1"/>
  <c r="X155"/>
  <c r="Y155" s="1"/>
  <c r="X923"/>
  <c r="Y923" s="1"/>
  <c r="X935"/>
  <c r="Y935" s="1"/>
  <c r="X943"/>
  <c r="Y943" s="1"/>
  <c r="X951"/>
  <c r="Y951" s="1"/>
  <c r="X955"/>
  <c r="Y955" s="1"/>
  <c r="X963"/>
  <c r="Y963" s="1"/>
  <c r="X971"/>
  <c r="Y971" s="1"/>
  <c r="X516"/>
  <c r="Y516" s="1"/>
  <c r="X532"/>
  <c r="Y532" s="1"/>
  <c r="X548"/>
  <c r="Y548" s="1"/>
  <c r="X565"/>
  <c r="Y565" s="1"/>
  <c r="X581"/>
  <c r="Y581" s="1"/>
  <c r="X597"/>
  <c r="Y597" s="1"/>
  <c r="X613"/>
  <c r="Y613" s="1"/>
  <c r="X629"/>
  <c r="Y629" s="1"/>
  <c r="X645"/>
  <c r="X661"/>
  <c r="X677"/>
  <c r="X701"/>
  <c r="X717"/>
  <c r="X733"/>
  <c r="X749"/>
  <c r="X765"/>
  <c r="X781"/>
  <c r="X797"/>
  <c r="X813"/>
  <c r="X829"/>
  <c r="X845"/>
  <c r="X853"/>
  <c r="X869"/>
  <c r="X885"/>
  <c r="X901"/>
  <c r="X917"/>
  <c r="AK43"/>
  <c r="AI43"/>
  <c r="AI105"/>
  <c r="AG105"/>
  <c r="AJ161"/>
  <c r="AF161"/>
  <c r="AJ173"/>
  <c r="AF173"/>
  <c r="AJ185"/>
  <c r="AF185"/>
  <c r="AJ193"/>
  <c r="AF193"/>
  <c r="AJ209"/>
  <c r="AF209"/>
  <c r="AJ221"/>
  <c r="AF221"/>
  <c r="AJ229"/>
  <c r="AF229"/>
  <c r="AI241"/>
  <c r="AG241"/>
  <c r="AI369"/>
  <c r="AG369"/>
  <c r="AI377"/>
  <c r="AG377"/>
  <c r="AJ390"/>
  <c r="AF390"/>
  <c r="AI390"/>
  <c r="AJ398"/>
  <c r="AF398"/>
  <c r="AI398"/>
  <c r="AJ418"/>
  <c r="AF418"/>
  <c r="AI418"/>
  <c r="AJ426"/>
  <c r="AF426"/>
  <c r="AI426"/>
  <c r="AJ434"/>
  <c r="AF434"/>
  <c r="AI434"/>
  <c r="AJ442"/>
  <c r="AF442"/>
  <c r="AI442"/>
  <c r="AJ450"/>
  <c r="AF450"/>
  <c r="AI450"/>
  <c r="AJ458"/>
  <c r="AF458"/>
  <c r="AI458"/>
  <c r="AJ466"/>
  <c r="AF466"/>
  <c r="AI466"/>
  <c r="AJ474"/>
  <c r="AF474"/>
  <c r="AI474"/>
  <c r="AJ490"/>
  <c r="AF490"/>
  <c r="AI490"/>
  <c r="AG538"/>
  <c r="AI538"/>
  <c r="AI929"/>
  <c r="AG929"/>
  <c r="AI937"/>
  <c r="AG937"/>
  <c r="AI945"/>
  <c r="AG945"/>
  <c r="AI961"/>
  <c r="AG961"/>
  <c r="AI969"/>
  <c r="AG969"/>
  <c r="AK39"/>
  <c r="AI39"/>
  <c r="AH39"/>
  <c r="AI109"/>
  <c r="AG109"/>
  <c r="AH109"/>
  <c r="AJ115"/>
  <c r="AF115"/>
  <c r="AJ123"/>
  <c r="AF123"/>
  <c r="AJ131"/>
  <c r="AF131"/>
  <c r="AJ139"/>
  <c r="AF139"/>
  <c r="AJ147"/>
  <c r="AF147"/>
  <c r="AI149"/>
  <c r="AG149"/>
  <c r="AH149"/>
  <c r="AI245"/>
  <c r="AG245"/>
  <c r="AH245"/>
  <c r="AG530"/>
  <c r="AI530"/>
  <c r="AH530"/>
  <c r="AG546"/>
  <c r="AI546"/>
  <c r="AH546"/>
  <c r="AI925"/>
  <c r="AG925"/>
  <c r="AH925"/>
  <c r="AI933"/>
  <c r="AG933"/>
  <c r="AH933"/>
  <c r="AI949"/>
  <c r="AG949"/>
  <c r="AH949"/>
  <c r="AI957"/>
  <c r="AG957"/>
  <c r="AH957"/>
  <c r="AI965"/>
  <c r="AG965"/>
  <c r="AH965"/>
  <c r="AG520"/>
  <c r="AI520"/>
  <c r="AH520"/>
  <c r="AG536"/>
  <c r="AI536"/>
  <c r="AH536"/>
  <c r="AG552"/>
  <c r="AI552"/>
  <c r="AH552"/>
  <c r="AK62"/>
  <c r="AI62"/>
  <c r="AH62"/>
  <c r="AI153"/>
  <c r="AG153"/>
  <c r="AH153"/>
  <c r="AJ165"/>
  <c r="AF165"/>
  <c r="AJ197"/>
  <c r="AF197"/>
  <c r="AJ217"/>
  <c r="AF217"/>
  <c r="AJ406"/>
  <c r="AF406"/>
  <c r="AJ478"/>
  <c r="AF478"/>
  <c r="AJ494"/>
  <c r="AF494"/>
  <c r="AJ502"/>
  <c r="AF502"/>
  <c r="AG554"/>
  <c r="AI554"/>
  <c r="AH554"/>
  <c r="AG528"/>
  <c r="AI528"/>
  <c r="AH528"/>
  <c r="AG544"/>
  <c r="AI544"/>
  <c r="AH544"/>
  <c r="W56"/>
  <c r="W117"/>
  <c r="W133"/>
  <c r="W167"/>
  <c r="W183"/>
  <c r="W199"/>
  <c r="W215"/>
  <c r="W231"/>
  <c r="W251"/>
  <c r="W267"/>
  <c r="W283"/>
  <c r="W299"/>
  <c r="W315"/>
  <c r="W331"/>
  <c r="W347"/>
  <c r="W396"/>
  <c r="W412"/>
  <c r="W428"/>
  <c r="W444"/>
  <c r="W460"/>
  <c r="W476"/>
  <c r="W492"/>
  <c r="W508"/>
  <c r="AJ169"/>
  <c r="AF169"/>
  <c r="AI169"/>
  <c r="AJ181"/>
  <c r="AF181"/>
  <c r="AI181"/>
  <c r="AJ189"/>
  <c r="AF189"/>
  <c r="AI189"/>
  <c r="AJ201"/>
  <c r="AF201"/>
  <c r="AI201"/>
  <c r="AJ213"/>
  <c r="AF213"/>
  <c r="AI213"/>
  <c r="AJ225"/>
  <c r="AF225"/>
  <c r="AI225"/>
  <c r="AH438"/>
  <c r="AK438"/>
  <c r="AG438"/>
  <c r="AH446"/>
  <c r="AK446"/>
  <c r="AG446"/>
  <c r="AH454"/>
  <c r="AK454"/>
  <c r="AG454"/>
  <c r="AH462"/>
  <c r="AK462"/>
  <c r="AG462"/>
  <c r="AH470"/>
  <c r="AK470"/>
  <c r="AG470"/>
  <c r="AH482"/>
  <c r="AK482"/>
  <c r="AG482"/>
  <c r="AH506"/>
  <c r="AK506"/>
  <c r="AG506"/>
  <c r="AH510"/>
  <c r="AK510"/>
  <c r="AG510"/>
  <c r="AJ135"/>
  <c r="AF135"/>
  <c r="AI135"/>
  <c r="AJ143"/>
  <c r="AF143"/>
  <c r="AI143"/>
  <c r="AK37"/>
  <c r="AG37"/>
  <c r="AH37"/>
  <c r="AK69"/>
  <c r="AG69"/>
  <c r="AH69"/>
  <c r="AJ205"/>
  <c r="AF205"/>
  <c r="AI205"/>
  <c r="AK233"/>
  <c r="AH233"/>
  <c r="AI233"/>
  <c r="AI361"/>
  <c r="AG361"/>
  <c r="AH361"/>
  <c r="AJ394"/>
  <c r="AF394"/>
  <c r="AI394"/>
  <c r="AJ402"/>
  <c r="AF402"/>
  <c r="AI402"/>
  <c r="AJ414"/>
  <c r="AF414"/>
  <c r="AI414"/>
  <c r="AJ486"/>
  <c r="AF486"/>
  <c r="AI486"/>
  <c r="AJ498"/>
  <c r="AF498"/>
  <c r="AI498"/>
  <c r="W50"/>
  <c r="W253"/>
  <c r="W269"/>
  <c r="W285"/>
  <c r="W301"/>
  <c r="W317"/>
  <c r="W333"/>
  <c r="W349"/>
  <c r="K6" i="3"/>
  <c r="D7"/>
  <c r="AI510" i="4" l="1"/>
  <c r="I6" i="3"/>
  <c r="J6"/>
  <c r="H6"/>
  <c r="F6"/>
  <c r="AF985" i="4"/>
  <c r="AK985"/>
  <c r="AJ985"/>
  <c r="AQ135"/>
  <c r="AW135" s="1"/>
  <c r="AO510"/>
  <c r="AL482"/>
  <c r="AR482" s="1"/>
  <c r="E482" s="1"/>
  <c r="I482" s="1"/>
  <c r="AL446"/>
  <c r="AR446" s="1"/>
  <c r="AQ225"/>
  <c r="AW225" s="1"/>
  <c r="AQ189"/>
  <c r="AW189" s="1"/>
  <c r="AQ181"/>
  <c r="AW181" s="1"/>
  <c r="AP544"/>
  <c r="AL544"/>
  <c r="AR544" s="1"/>
  <c r="E544" s="1"/>
  <c r="I544" s="1"/>
  <c r="AL153"/>
  <c r="AR153" s="1"/>
  <c r="AP62"/>
  <c r="AV62" s="1"/>
  <c r="AL62"/>
  <c r="AR62" s="1"/>
  <c r="AQ552"/>
  <c r="AQ536"/>
  <c r="AQ957"/>
  <c r="AW957" s="1"/>
  <c r="AP957"/>
  <c r="AP933"/>
  <c r="AV933" s="1"/>
  <c r="AL933"/>
  <c r="AR933" s="1"/>
  <c r="AQ546"/>
  <c r="AQ530"/>
  <c r="AN490"/>
  <c r="AQ490"/>
  <c r="AN466"/>
  <c r="AN450"/>
  <c r="X927"/>
  <c r="AJ927" s="1"/>
  <c r="AK72"/>
  <c r="AJ72"/>
  <c r="AI72"/>
  <c r="W9"/>
  <c r="X9" s="1"/>
  <c r="Y9" s="1"/>
  <c r="Y107"/>
  <c r="AJ107" s="1"/>
  <c r="Y91"/>
  <c r="AI91" s="1"/>
  <c r="Y75"/>
  <c r="AJ75" s="1"/>
  <c r="Y19"/>
  <c r="AJ19" s="1"/>
  <c r="AK144"/>
  <c r="AI192"/>
  <c r="AF176"/>
  <c r="AJ136"/>
  <c r="AK120"/>
  <c r="AF200"/>
  <c r="AG72"/>
  <c r="AI200"/>
  <c r="AF184"/>
  <c r="AI168"/>
  <c r="AH144"/>
  <c r="AK128"/>
  <c r="AH112"/>
  <c r="Y80"/>
  <c r="AH80" s="1"/>
  <c r="AF542"/>
  <c r="AF99"/>
  <c r="AF65"/>
  <c r="AH1001"/>
  <c r="AH985"/>
  <c r="AG168"/>
  <c r="AH128"/>
  <c r="Y17"/>
  <c r="AK17" s="1"/>
  <c r="W514"/>
  <c r="X514" s="1"/>
  <c r="W941"/>
  <c r="X941" s="1"/>
  <c r="AF151"/>
  <c r="AF83"/>
  <c r="AG200"/>
  <c r="AI184"/>
  <c r="AF168"/>
  <c r="AJ128"/>
  <c r="AK112"/>
  <c r="AG176"/>
  <c r="AI160"/>
  <c r="AH136"/>
  <c r="X485"/>
  <c r="AG485" s="1"/>
  <c r="AF927"/>
  <c r="AF526"/>
  <c r="AK526"/>
  <c r="AG1001"/>
  <c r="AI1001"/>
  <c r="AG985"/>
  <c r="AI985"/>
  <c r="AO123"/>
  <c r="AU123" s="1"/>
  <c r="AN969"/>
  <c r="AN945"/>
  <c r="AN929"/>
  <c r="AO193"/>
  <c r="AU193" s="1"/>
  <c r="AO173"/>
  <c r="AU173" s="1"/>
  <c r="AK542"/>
  <c r="AK151"/>
  <c r="AI99"/>
  <c r="AI83"/>
  <c r="AI65"/>
  <c r="AQ414"/>
  <c r="AW414" s="1"/>
  <c r="AQ394"/>
  <c r="AW394" s="1"/>
  <c r="AP233"/>
  <c r="AV233" s="1"/>
  <c r="AN135"/>
  <c r="AT135" s="1"/>
  <c r="AP510"/>
  <c r="AV510" s="1"/>
  <c r="AP462"/>
  <c r="AV462" s="1"/>
  <c r="AN213"/>
  <c r="AT213" s="1"/>
  <c r="AN189"/>
  <c r="AT189" s="1"/>
  <c r="AN169"/>
  <c r="AT169" s="1"/>
  <c r="AM169"/>
  <c r="AS169" s="1"/>
  <c r="W551"/>
  <c r="AQ528"/>
  <c r="AQ554"/>
  <c r="AM62"/>
  <c r="AS62" s="1"/>
  <c r="AP552"/>
  <c r="AP536"/>
  <c r="AL536"/>
  <c r="AR536" s="1"/>
  <c r="AL520"/>
  <c r="AR520" s="1"/>
  <c r="G520" s="1"/>
  <c r="AQ245"/>
  <c r="AW245" s="1"/>
  <c r="AP149"/>
  <c r="AV149" s="1"/>
  <c r="AL149"/>
  <c r="AR149" s="1"/>
  <c r="AL39"/>
  <c r="AR39" s="1"/>
  <c r="F39" s="1"/>
  <c r="J39" s="1"/>
  <c r="M40" i="2" s="1"/>
  <c r="AM474" i="4"/>
  <c r="AS474" s="1"/>
  <c r="AQ458"/>
  <c r="AW458" s="1"/>
  <c r="AM458"/>
  <c r="AS458" s="1"/>
  <c r="AM442"/>
  <c r="AS442" s="1"/>
  <c r="AN426"/>
  <c r="AT426" s="1"/>
  <c r="AQ426"/>
  <c r="AW426" s="1"/>
  <c r="AM398"/>
  <c r="AS398" s="1"/>
  <c r="AF72"/>
  <c r="AH72"/>
  <c r="AG184"/>
  <c r="AJ144"/>
  <c r="AJ112"/>
  <c r="X493"/>
  <c r="Z493" s="1"/>
  <c r="X461"/>
  <c r="Y461" s="1"/>
  <c r="AI461" s="1"/>
  <c r="AI59"/>
  <c r="AG59"/>
  <c r="AF59"/>
  <c r="AG88"/>
  <c r="AH88"/>
  <c r="AF88"/>
  <c r="AK88"/>
  <c r="AI88"/>
  <c r="AJ88"/>
  <c r="X11"/>
  <c r="Y11" s="1"/>
  <c r="W541"/>
  <c r="W525"/>
  <c r="X525" s="1"/>
  <c r="Y525" s="1"/>
  <c r="W972"/>
  <c r="W964"/>
  <c r="X964" s="1"/>
  <c r="Y964" s="1"/>
  <c r="W956"/>
  <c r="W948"/>
  <c r="X948" s="1"/>
  <c r="Y948" s="1"/>
  <c r="W940"/>
  <c r="W932"/>
  <c r="X932" s="1"/>
  <c r="Y932" s="1"/>
  <c r="W924"/>
  <c r="W535"/>
  <c r="X535" s="1"/>
  <c r="Y535" s="1"/>
  <c r="AH542"/>
  <c r="AH526"/>
  <c r="AH151"/>
  <c r="AH99"/>
  <c r="AH91"/>
  <c r="AH83"/>
  <c r="AH65"/>
  <c r="AF192"/>
  <c r="AI176"/>
  <c r="AF160"/>
  <c r="AK136"/>
  <c r="AH120"/>
  <c r="W8"/>
  <c r="X8" s="1"/>
  <c r="Y8" s="1"/>
  <c r="Y909"/>
  <c r="Y893"/>
  <c r="AH893" s="1"/>
  <c r="Y877"/>
  <c r="AH877" s="1"/>
  <c r="Y861"/>
  <c r="AH861" s="1"/>
  <c r="Y837"/>
  <c r="Y821"/>
  <c r="AH821" s="1"/>
  <c r="Y805"/>
  <c r="AH805" s="1"/>
  <c r="Y789"/>
  <c r="AH789" s="1"/>
  <c r="Y773"/>
  <c r="Y757"/>
  <c r="AH757" s="1"/>
  <c r="Y741"/>
  <c r="AH741" s="1"/>
  <c r="Y725"/>
  <c r="AH725" s="1"/>
  <c r="Y709"/>
  <c r="AI709" s="1"/>
  <c r="Y693"/>
  <c r="AH693" s="1"/>
  <c r="Y685"/>
  <c r="AG685" s="1"/>
  <c r="Y669"/>
  <c r="AH669" s="1"/>
  <c r="Y653"/>
  <c r="Y637"/>
  <c r="AH637" s="1"/>
  <c r="Y621"/>
  <c r="Y605"/>
  <c r="AH605" s="1"/>
  <c r="Y589"/>
  <c r="AI589" s="1"/>
  <c r="Y573"/>
  <c r="AH573" s="1"/>
  <c r="Y557"/>
  <c r="AG557" s="1"/>
  <c r="Y967"/>
  <c r="AH967" s="1"/>
  <c r="Y959"/>
  <c r="Y947"/>
  <c r="AH947" s="1"/>
  <c r="Y939"/>
  <c r="Y931"/>
  <c r="AH931" s="1"/>
  <c r="AH501"/>
  <c r="Z513"/>
  <c r="AD513"/>
  <c r="AC513"/>
  <c r="AS513"/>
  <c r="AB513"/>
  <c r="AA513"/>
  <c r="AM513" s="1"/>
  <c r="AE513"/>
  <c r="AB493"/>
  <c r="AC485"/>
  <c r="Z477"/>
  <c r="AD477"/>
  <c r="AC477"/>
  <c r="AB477"/>
  <c r="AA477"/>
  <c r="AM477" s="1"/>
  <c r="AS477" s="1"/>
  <c r="AE477"/>
  <c r="AB469"/>
  <c r="AA469"/>
  <c r="AM469" s="1"/>
  <c r="AS469" s="1"/>
  <c r="AE469"/>
  <c r="Z469"/>
  <c r="AD469"/>
  <c r="AC469"/>
  <c r="X497"/>
  <c r="Y497" s="1"/>
  <c r="X481"/>
  <c r="Y481" s="1"/>
  <c r="X465"/>
  <c r="Y465" s="1"/>
  <c r="AP63"/>
  <c r="AV63" s="1"/>
  <c r="AG192"/>
  <c r="AG160"/>
  <c r="AJ120"/>
  <c r="W499"/>
  <c r="W491"/>
  <c r="X491" s="1"/>
  <c r="Y491" s="1"/>
  <c r="W483"/>
  <c r="W475"/>
  <c r="X475" s="1"/>
  <c r="Y475" s="1"/>
  <c r="W467"/>
  <c r="W459"/>
  <c r="X459" s="1"/>
  <c r="Y459" s="1"/>
  <c r="W53"/>
  <c r="W45"/>
  <c r="X45" s="1"/>
  <c r="Y45" s="1"/>
  <c r="AF501"/>
  <c r="AJ513"/>
  <c r="AK513"/>
  <c r="AH513"/>
  <c r="AJ485"/>
  <c r="AJ477"/>
  <c r="AK477"/>
  <c r="AH477"/>
  <c r="AJ469"/>
  <c r="AK469"/>
  <c r="AH469"/>
  <c r="X489"/>
  <c r="Y489" s="1"/>
  <c r="X473"/>
  <c r="Y473" s="1"/>
  <c r="W372"/>
  <c r="W364"/>
  <c r="W244"/>
  <c r="AI573"/>
  <c r="AG927"/>
  <c r="AG542"/>
  <c r="AI542"/>
  <c r="AG526"/>
  <c r="AI526"/>
  <c r="AI151"/>
  <c r="AG151"/>
  <c r="AK99"/>
  <c r="AG99"/>
  <c r="AK83"/>
  <c r="AG83"/>
  <c r="AG75"/>
  <c r="AK65"/>
  <c r="AG65"/>
  <c r="AN498"/>
  <c r="AT498" s="1"/>
  <c r="AN402"/>
  <c r="AT402" s="1"/>
  <c r="AN394"/>
  <c r="AT394" s="1"/>
  <c r="AQ205"/>
  <c r="AW205" s="1"/>
  <c r="AQ143"/>
  <c r="AW143" s="1"/>
  <c r="AL506"/>
  <c r="AR506" s="1"/>
  <c r="F506" s="1"/>
  <c r="J506" s="1"/>
  <c r="AL470"/>
  <c r="AR470" s="1"/>
  <c r="AL454"/>
  <c r="AR454" s="1"/>
  <c r="G454" s="1"/>
  <c r="AL438"/>
  <c r="AR438" s="1"/>
  <c r="D438" s="1"/>
  <c r="H438" s="1"/>
  <c r="K439" i="2" s="1"/>
  <c r="AQ213" i="4"/>
  <c r="AW213" s="1"/>
  <c r="AQ201"/>
  <c r="AW201" s="1"/>
  <c r="AQ169"/>
  <c r="AW169" s="1"/>
  <c r="W150"/>
  <c r="W108"/>
  <c r="X108" s="1"/>
  <c r="Y108" s="1"/>
  <c r="W920"/>
  <c r="W918"/>
  <c r="X918" s="1"/>
  <c r="Y918" s="1"/>
  <c r="W916"/>
  <c r="W914"/>
  <c r="X914" s="1"/>
  <c r="Y914" s="1"/>
  <c r="W912"/>
  <c r="W910"/>
  <c r="X910" s="1"/>
  <c r="W908"/>
  <c r="W906"/>
  <c r="X906" s="1"/>
  <c r="W904"/>
  <c r="W902"/>
  <c r="X902" s="1"/>
  <c r="W900"/>
  <c r="W898"/>
  <c r="X898" s="1"/>
  <c r="W896"/>
  <c r="W894"/>
  <c r="X894" s="1"/>
  <c r="W892"/>
  <c r="W890"/>
  <c r="X890" s="1"/>
  <c r="W888"/>
  <c r="W886"/>
  <c r="X886" s="1"/>
  <c r="W884"/>
  <c r="W882"/>
  <c r="X882" s="1"/>
  <c r="W880"/>
  <c r="W878"/>
  <c r="X878" s="1"/>
  <c r="W876"/>
  <c r="W874"/>
  <c r="X874" s="1"/>
  <c r="W872"/>
  <c r="W870"/>
  <c r="X870" s="1"/>
  <c r="W868"/>
  <c r="W866"/>
  <c r="X866" s="1"/>
  <c r="W864"/>
  <c r="W862"/>
  <c r="X862" s="1"/>
  <c r="W860"/>
  <c r="W858"/>
  <c r="X858" s="1"/>
  <c r="W856"/>
  <c r="W854"/>
  <c r="X854" s="1"/>
  <c r="W852"/>
  <c r="W850"/>
  <c r="X850" s="1"/>
  <c r="W848"/>
  <c r="W846"/>
  <c r="X846" s="1"/>
  <c r="W844"/>
  <c r="W842"/>
  <c r="X842" s="1"/>
  <c r="W840"/>
  <c r="W838"/>
  <c r="X838" s="1"/>
  <c r="W836"/>
  <c r="W834"/>
  <c r="X834" s="1"/>
  <c r="W832"/>
  <c r="W830"/>
  <c r="X830" s="1"/>
  <c r="W828"/>
  <c r="W826"/>
  <c r="W824"/>
  <c r="W822"/>
  <c r="W820"/>
  <c r="W818"/>
  <c r="W816"/>
  <c r="W814"/>
  <c r="W812"/>
  <c r="W810"/>
  <c r="W808"/>
  <c r="W806"/>
  <c r="W804"/>
  <c r="W802"/>
  <c r="W800"/>
  <c r="W798"/>
  <c r="W796"/>
  <c r="W794"/>
  <c r="W792"/>
  <c r="W790"/>
  <c r="W788"/>
  <c r="W786"/>
  <c r="W784"/>
  <c r="W782"/>
  <c r="W780"/>
  <c r="W778"/>
  <c r="W776"/>
  <c r="W774"/>
  <c r="W772"/>
  <c r="W770"/>
  <c r="W768"/>
  <c r="W766"/>
  <c r="W764"/>
  <c r="W762"/>
  <c r="W760"/>
  <c r="W758"/>
  <c r="W756"/>
  <c r="W754"/>
  <c r="W752"/>
  <c r="W750"/>
  <c r="W748"/>
  <c r="W746"/>
  <c r="W744"/>
  <c r="W742"/>
  <c r="W740"/>
  <c r="W738"/>
  <c r="W736"/>
  <c r="W734"/>
  <c r="W732"/>
  <c r="W730"/>
  <c r="W728"/>
  <c r="W726"/>
  <c r="W724"/>
  <c r="W722"/>
  <c r="W720"/>
  <c r="W718"/>
  <c r="W716"/>
  <c r="W714"/>
  <c r="W712"/>
  <c r="W710"/>
  <c r="W708"/>
  <c r="W706"/>
  <c r="W704"/>
  <c r="W702"/>
  <c r="W700"/>
  <c r="W698"/>
  <c r="W696"/>
  <c r="W694"/>
  <c r="W692"/>
  <c r="W690"/>
  <c r="W688"/>
  <c r="W686"/>
  <c r="W684"/>
  <c r="W682"/>
  <c r="W680"/>
  <c r="W678"/>
  <c r="W676"/>
  <c r="W674"/>
  <c r="W672"/>
  <c r="W670"/>
  <c r="W668"/>
  <c r="W666"/>
  <c r="W664"/>
  <c r="W662"/>
  <c r="W660"/>
  <c r="W658"/>
  <c r="W656"/>
  <c r="W654"/>
  <c r="W652"/>
  <c r="W650"/>
  <c r="W648"/>
  <c r="W646"/>
  <c r="W644"/>
  <c r="W642"/>
  <c r="W640"/>
  <c r="W638"/>
  <c r="W636"/>
  <c r="W634"/>
  <c r="W632"/>
  <c r="W630"/>
  <c r="W628"/>
  <c r="W626"/>
  <c r="W624"/>
  <c r="W622"/>
  <c r="W620"/>
  <c r="W618"/>
  <c r="W616"/>
  <c r="W614"/>
  <c r="W612"/>
  <c r="W610"/>
  <c r="W608"/>
  <c r="W606"/>
  <c r="W604"/>
  <c r="W602"/>
  <c r="W600"/>
  <c r="W598"/>
  <c r="W596"/>
  <c r="W594"/>
  <c r="W592"/>
  <c r="W590"/>
  <c r="W588"/>
  <c r="W586"/>
  <c r="W584"/>
  <c r="W582"/>
  <c r="W580"/>
  <c r="W578"/>
  <c r="W576"/>
  <c r="W574"/>
  <c r="W572"/>
  <c r="W570"/>
  <c r="W568"/>
  <c r="W566"/>
  <c r="W564"/>
  <c r="W562"/>
  <c r="W560"/>
  <c r="W558"/>
  <c r="W549"/>
  <c r="W533"/>
  <c r="W517"/>
  <c r="W968"/>
  <c r="W960"/>
  <c r="W952"/>
  <c r="W944"/>
  <c r="W936"/>
  <c r="W928"/>
  <c r="W543"/>
  <c r="W527"/>
  <c r="W376"/>
  <c r="W368"/>
  <c r="W360"/>
  <c r="W76"/>
  <c r="X76" s="1"/>
  <c r="Y76" s="1"/>
  <c r="W100"/>
  <c r="X100" s="1"/>
  <c r="Y100" s="1"/>
  <c r="AH100" s="1"/>
  <c r="W57"/>
  <c r="W49"/>
  <c r="X49" s="1"/>
  <c r="Y49" s="1"/>
  <c r="W334"/>
  <c r="W318"/>
  <c r="X318" s="1"/>
  <c r="Y318" s="1"/>
  <c r="W302"/>
  <c r="W286"/>
  <c r="X286" s="1"/>
  <c r="Y286" s="1"/>
  <c r="W270"/>
  <c r="W254"/>
  <c r="X254" s="1"/>
  <c r="Y254" s="1"/>
  <c r="W206"/>
  <c r="W190"/>
  <c r="X190" s="1"/>
  <c r="Y190" s="1"/>
  <c r="W174"/>
  <c r="W158"/>
  <c r="X158" s="1"/>
  <c r="Y158" s="1"/>
  <c r="W451"/>
  <c r="W443"/>
  <c r="X443" s="1"/>
  <c r="Y443" s="1"/>
  <c r="W435"/>
  <c r="W427"/>
  <c r="X427" s="1"/>
  <c r="Y427" s="1"/>
  <c r="AI513"/>
  <c r="AF513"/>
  <c r="AI493"/>
  <c r="AF493"/>
  <c r="AF485"/>
  <c r="AI477"/>
  <c r="AF477"/>
  <c r="AI469"/>
  <c r="AF469"/>
  <c r="O8" i="2"/>
  <c r="N8"/>
  <c r="H7" i="3" s="1"/>
  <c r="P8" i="2"/>
  <c r="E538" i="4"/>
  <c r="I538" s="1"/>
  <c r="F538"/>
  <c r="J538" s="1"/>
  <c r="G538"/>
  <c r="D538"/>
  <c r="H538" s="1"/>
  <c r="F377"/>
  <c r="J377" s="1"/>
  <c r="M378" i="2" s="1"/>
  <c r="E377" i="4"/>
  <c r="I377" s="1"/>
  <c r="L378" i="2" s="1"/>
  <c r="G377" i="4"/>
  <c r="D377"/>
  <c r="H377" s="1"/>
  <c r="K378" i="2" s="1"/>
  <c r="D369" i="4"/>
  <c r="H369" s="1"/>
  <c r="K370" i="2" s="1"/>
  <c r="F369" i="4"/>
  <c r="J369" s="1"/>
  <c r="M370" i="2" s="1"/>
  <c r="E369" i="4"/>
  <c r="I369" s="1"/>
  <c r="L370" i="2" s="1"/>
  <c r="G369" i="4"/>
  <c r="D241"/>
  <c r="H241" s="1"/>
  <c r="K242" i="2" s="1"/>
  <c r="G241" i="4"/>
  <c r="F241"/>
  <c r="J241" s="1"/>
  <c r="M242" i="2" s="1"/>
  <c r="E241" i="4"/>
  <c r="I241" s="1"/>
  <c r="L242" i="2" s="1"/>
  <c r="F105" i="4"/>
  <c r="J105" s="1"/>
  <c r="M106" i="2" s="1"/>
  <c r="G105" i="4"/>
  <c r="E105"/>
  <c r="I105" s="1"/>
  <c r="L106" i="2" s="1"/>
  <c r="D105" i="4"/>
  <c r="H105" s="1"/>
  <c r="K106" i="2" s="1"/>
  <c r="E43" i="4"/>
  <c r="I43" s="1"/>
  <c r="L44" i="2" s="1"/>
  <c r="D43" i="4"/>
  <c r="H43" s="1"/>
  <c r="K44" i="2" s="1"/>
  <c r="F43" i="4"/>
  <c r="J43" s="1"/>
  <c r="M44" i="2" s="1"/>
  <c r="G43" i="4"/>
  <c r="F233"/>
  <c r="J233" s="1"/>
  <c r="M234" i="2" s="1"/>
  <c r="E233" i="4"/>
  <c r="I233" s="1"/>
  <c r="L234" i="2" s="1"/>
  <c r="D233" i="4"/>
  <c r="H233" s="1"/>
  <c r="K234" i="2" s="1"/>
  <c r="G233" i="4"/>
  <c r="D510"/>
  <c r="H510" s="1"/>
  <c r="E510"/>
  <c r="I510" s="1"/>
  <c r="F510"/>
  <c r="J510" s="1"/>
  <c r="G510"/>
  <c r="D482"/>
  <c r="H482" s="1"/>
  <c r="G482"/>
  <c r="D462"/>
  <c r="H462" s="1"/>
  <c r="K463" i="2" s="1"/>
  <c r="E462" i="4"/>
  <c r="I462" s="1"/>
  <c r="L463" i="2" s="1"/>
  <c r="F462" i="4"/>
  <c r="J462" s="1"/>
  <c r="M463" i="2" s="1"/>
  <c r="G462" i="4"/>
  <c r="D446"/>
  <c r="H446" s="1"/>
  <c r="K447" i="2" s="1"/>
  <c r="E446" i="4"/>
  <c r="I446" s="1"/>
  <c r="L447" i="2" s="1"/>
  <c r="F446" i="4"/>
  <c r="J446" s="1"/>
  <c r="M447" i="2" s="1"/>
  <c r="G446" i="4"/>
  <c r="G153"/>
  <c r="F153"/>
  <c r="J153" s="1"/>
  <c r="M154" i="2" s="1"/>
  <c r="D153" i="4"/>
  <c r="H153" s="1"/>
  <c r="K154" i="2" s="1"/>
  <c r="E153" i="4"/>
  <c r="I153" s="1"/>
  <c r="L154" i="2" s="1"/>
  <c r="E62" i="4"/>
  <c r="I62" s="1"/>
  <c r="L63" i="2" s="1"/>
  <c r="F62" i="4"/>
  <c r="J62" s="1"/>
  <c r="M63" i="2" s="1"/>
  <c r="D62" i="4"/>
  <c r="H62" s="1"/>
  <c r="K63" i="2" s="1"/>
  <c r="G62" i="4"/>
  <c r="F965"/>
  <c r="J965" s="1"/>
  <c r="G965"/>
  <c r="D965"/>
  <c r="H965" s="1"/>
  <c r="E965"/>
  <c r="I965" s="1"/>
  <c r="F949"/>
  <c r="J949" s="1"/>
  <c r="G949"/>
  <c r="D949"/>
  <c r="H949" s="1"/>
  <c r="E949"/>
  <c r="I949" s="1"/>
  <c r="F933"/>
  <c r="J933" s="1"/>
  <c r="G933"/>
  <c r="D933"/>
  <c r="H933" s="1"/>
  <c r="E933"/>
  <c r="I933" s="1"/>
  <c r="E245"/>
  <c r="I245" s="1"/>
  <c r="L246" i="2" s="1"/>
  <c r="G245" i="4"/>
  <c r="F245"/>
  <c r="J245" s="1"/>
  <c r="M246" i="2" s="1"/>
  <c r="D245" i="4"/>
  <c r="H245" s="1"/>
  <c r="K246" i="2" s="1"/>
  <c r="F109" i="4"/>
  <c r="J109" s="1"/>
  <c r="M110" i="2" s="1"/>
  <c r="G109" i="4"/>
  <c r="D109"/>
  <c r="H109" s="1"/>
  <c r="K110" i="2" s="1"/>
  <c r="E109" i="4"/>
  <c r="I109" s="1"/>
  <c r="L110" i="2" s="1"/>
  <c r="AK28" i="4"/>
  <c r="AH28"/>
  <c r="AG28"/>
  <c r="AF28"/>
  <c r="AJ51"/>
  <c r="AI51"/>
  <c r="AF51"/>
  <c r="AG51"/>
  <c r="AF5"/>
  <c r="AG5"/>
  <c r="AD5"/>
  <c r="AE5"/>
  <c r="AB5"/>
  <c r="AC5"/>
  <c r="AK5"/>
  <c r="Z5"/>
  <c r="AJ5"/>
  <c r="AA5"/>
  <c r="AM5" s="1"/>
  <c r="AS5" s="1"/>
  <c r="AI5"/>
  <c r="AH5"/>
  <c r="D969"/>
  <c r="H969" s="1"/>
  <c r="F969"/>
  <c r="J969" s="1"/>
  <c r="G969"/>
  <c r="E969"/>
  <c r="I969" s="1"/>
  <c r="F961"/>
  <c r="J961" s="1"/>
  <c r="G961"/>
  <c r="D961"/>
  <c r="H961" s="1"/>
  <c r="E961"/>
  <c r="I961" s="1"/>
  <c r="D945"/>
  <c r="H945" s="1"/>
  <c r="F945"/>
  <c r="J945" s="1"/>
  <c r="G945"/>
  <c r="E945"/>
  <c r="I945" s="1"/>
  <c r="D937"/>
  <c r="H937" s="1"/>
  <c r="F937"/>
  <c r="J937" s="1"/>
  <c r="G937"/>
  <c r="E937"/>
  <c r="I937" s="1"/>
  <c r="D929"/>
  <c r="H929" s="1"/>
  <c r="F929"/>
  <c r="J929" s="1"/>
  <c r="G929"/>
  <c r="E929"/>
  <c r="I929" s="1"/>
  <c r="E506"/>
  <c r="I506" s="1"/>
  <c r="D470"/>
  <c r="H470" s="1"/>
  <c r="E470"/>
  <c r="I470" s="1"/>
  <c r="F470"/>
  <c r="J470" s="1"/>
  <c r="G470"/>
  <c r="E454"/>
  <c r="I454" s="1"/>
  <c r="L455" i="2" s="1"/>
  <c r="F438" i="4"/>
  <c r="J438" s="1"/>
  <c r="M439" i="2" s="1"/>
  <c r="G544" i="4"/>
  <c r="F544"/>
  <c r="J544" s="1"/>
  <c r="F528"/>
  <c r="J528" s="1"/>
  <c r="G528"/>
  <c r="D528"/>
  <c r="H528" s="1"/>
  <c r="E528"/>
  <c r="I528" s="1"/>
  <c r="E554"/>
  <c r="I554" s="1"/>
  <c r="F554"/>
  <c r="J554" s="1"/>
  <c r="D554"/>
  <c r="H554" s="1"/>
  <c r="G554"/>
  <c r="E552"/>
  <c r="I552" s="1"/>
  <c r="F552"/>
  <c r="J552" s="1"/>
  <c r="G552"/>
  <c r="D552"/>
  <c r="H552" s="1"/>
  <c r="D536"/>
  <c r="H536" s="1"/>
  <c r="E536"/>
  <c r="I536" s="1"/>
  <c r="G536"/>
  <c r="F536"/>
  <c r="J536" s="1"/>
  <c r="E520"/>
  <c r="I520" s="1"/>
  <c r="F957"/>
  <c r="J957" s="1"/>
  <c r="G957"/>
  <c r="E957"/>
  <c r="I957" s="1"/>
  <c r="D957"/>
  <c r="H957" s="1"/>
  <c r="F925"/>
  <c r="J925" s="1"/>
  <c r="G925"/>
  <c r="E925"/>
  <c r="I925" s="1"/>
  <c r="D925"/>
  <c r="H925" s="1"/>
  <c r="D546"/>
  <c r="H546" s="1"/>
  <c r="G546"/>
  <c r="F546"/>
  <c r="J546" s="1"/>
  <c r="E546"/>
  <c r="I546" s="1"/>
  <c r="G530"/>
  <c r="D530"/>
  <c r="H530" s="1"/>
  <c r="E530"/>
  <c r="I530" s="1"/>
  <c r="F530"/>
  <c r="J530" s="1"/>
  <c r="E149"/>
  <c r="I149" s="1"/>
  <c r="L150" i="2" s="1"/>
  <c r="G149" i="4"/>
  <c r="F149"/>
  <c r="J149" s="1"/>
  <c r="M150" i="2" s="1"/>
  <c r="D149" i="4"/>
  <c r="H149" s="1"/>
  <c r="K150" i="2" s="1"/>
  <c r="AG18" i="4"/>
  <c r="AF18"/>
  <c r="AI18"/>
  <c r="AH18"/>
  <c r="AK18"/>
  <c r="AJ18"/>
  <c r="AJ200"/>
  <c r="AJ184"/>
  <c r="AJ168"/>
  <c r="AG144"/>
  <c r="AG128"/>
  <c r="AG112"/>
  <c r="AJ192"/>
  <c r="AJ176"/>
  <c r="AJ160"/>
  <c r="AG136"/>
  <c r="AG120"/>
  <c r="AJ59"/>
  <c r="AF509"/>
  <c r="AJ509"/>
  <c r="AI509"/>
  <c r="AH509"/>
  <c r="AG509"/>
  <c r="AK509"/>
  <c r="AB509"/>
  <c r="AA509"/>
  <c r="AE509"/>
  <c r="Z509"/>
  <c r="AD509"/>
  <c r="AC509"/>
  <c r="W326"/>
  <c r="X326" s="1"/>
  <c r="Y326" s="1"/>
  <c r="W10"/>
  <c r="X10" s="1"/>
  <c r="Y10" s="1"/>
  <c r="AK501"/>
  <c r="AJ501"/>
  <c r="W16"/>
  <c r="X16" s="1"/>
  <c r="Y16" s="1"/>
  <c r="W6"/>
  <c r="X6" s="1"/>
  <c r="Y6" s="1"/>
  <c r="AH12"/>
  <c r="Y917"/>
  <c r="Y901"/>
  <c r="Z901" s="1"/>
  <c r="Y885"/>
  <c r="Y869"/>
  <c r="AD869" s="1"/>
  <c r="Y853"/>
  <c r="Y845"/>
  <c r="Z845" s="1"/>
  <c r="Y829"/>
  <c r="Y813"/>
  <c r="AD813" s="1"/>
  <c r="Y797"/>
  <c r="Y781"/>
  <c r="Z781" s="1"/>
  <c r="Y765"/>
  <c r="Y749"/>
  <c r="AD749" s="1"/>
  <c r="Y733"/>
  <c r="Y717"/>
  <c r="Z717" s="1"/>
  <c r="Y701"/>
  <c r="Y677"/>
  <c r="AD677" s="1"/>
  <c r="Y661"/>
  <c r="Y645"/>
  <c r="Z645" s="1"/>
  <c r="Y997"/>
  <c r="Y993"/>
  <c r="Y989"/>
  <c r="Y981"/>
  <c r="Y977"/>
  <c r="Y382"/>
  <c r="Y1000"/>
  <c r="Y996"/>
  <c r="Y992"/>
  <c r="Y988"/>
  <c r="Y984"/>
  <c r="Y980"/>
  <c r="Y976"/>
  <c r="Y553"/>
  <c r="Y537"/>
  <c r="Y521"/>
  <c r="Y966"/>
  <c r="Y958"/>
  <c r="Y950"/>
  <c r="Y938"/>
  <c r="Y930"/>
  <c r="Y555"/>
  <c r="Y531"/>
  <c r="Y378"/>
  <c r="Y370"/>
  <c r="Y362"/>
  <c r="Y358"/>
  <c r="Y246"/>
  <c r="Y242"/>
  <c r="Y238"/>
  <c r="Y234"/>
  <c r="Y152"/>
  <c r="Y148"/>
  <c r="Y110"/>
  <c r="Y106"/>
  <c r="Y157"/>
  <c r="Y127"/>
  <c r="Y422"/>
  <c r="Y386"/>
  <c r="Y236"/>
  <c r="Y354"/>
  <c r="AA354" s="1"/>
  <c r="Y346"/>
  <c r="AD346" s="1"/>
  <c r="Y338"/>
  <c r="Y226"/>
  <c r="AA226" s="1"/>
  <c r="Y218"/>
  <c r="Y210"/>
  <c r="AE210" s="1"/>
  <c r="Y352"/>
  <c r="AI352" s="1"/>
  <c r="Y344"/>
  <c r="AE344" s="1"/>
  <c r="Y336"/>
  <c r="AI336" s="1"/>
  <c r="Y328"/>
  <c r="AF328" s="1"/>
  <c r="Y320"/>
  <c r="Y312"/>
  <c r="AF312" s="1"/>
  <c r="Y304"/>
  <c r="Y296"/>
  <c r="AJ296" s="1"/>
  <c r="Y288"/>
  <c r="Y280"/>
  <c r="AI280" s="1"/>
  <c r="Y272"/>
  <c r="Y264"/>
  <c r="AI264" s="1"/>
  <c r="Y256"/>
  <c r="Y248"/>
  <c r="AI248" s="1"/>
  <c r="Y228"/>
  <c r="Y212"/>
  <c r="AH212" s="1"/>
  <c r="Y196"/>
  <c r="Y180"/>
  <c r="AH180" s="1"/>
  <c r="Y164"/>
  <c r="Y140"/>
  <c r="AB140" s="1"/>
  <c r="Y124"/>
  <c r="Y350"/>
  <c r="AB350" s="1"/>
  <c r="Y342"/>
  <c r="Y230"/>
  <c r="AD230" s="1"/>
  <c r="Y222"/>
  <c r="Y214"/>
  <c r="AD214" s="1"/>
  <c r="Y102"/>
  <c r="Y94"/>
  <c r="AE94" s="1"/>
  <c r="Y90"/>
  <c r="Y86"/>
  <c r="AD86" s="1"/>
  <c r="Y82"/>
  <c r="Y78"/>
  <c r="AE78" s="1"/>
  <c r="Y74"/>
  <c r="Y70"/>
  <c r="AD70" s="1"/>
  <c r="Y15"/>
  <c r="Y395"/>
  <c r="AA395" s="1"/>
  <c r="Y387"/>
  <c r="Y507"/>
  <c r="Z507" s="1"/>
  <c r="Y55"/>
  <c r="Y47"/>
  <c r="AD47" s="1"/>
  <c r="Y232"/>
  <c r="AB501"/>
  <c r="AN501" s="1"/>
  <c r="AT501" s="1"/>
  <c r="AA501"/>
  <c r="AE501"/>
  <c r="AQ501" s="1"/>
  <c r="Z501"/>
  <c r="AD501"/>
  <c r="AC501"/>
  <c r="AW501"/>
  <c r="X66"/>
  <c r="Y66" s="1"/>
  <c r="X138"/>
  <c r="Y138" s="1"/>
  <c r="W519"/>
  <c r="W380"/>
  <c r="X380" s="1"/>
  <c r="W20"/>
  <c r="AP146"/>
  <c r="AV146" s="1"/>
  <c r="AP130"/>
  <c r="AV130" s="1"/>
  <c r="AP114"/>
  <c r="AV114" s="1"/>
  <c r="W915"/>
  <c r="W907"/>
  <c r="X907" s="1"/>
  <c r="W899"/>
  <c r="W891"/>
  <c r="X891" s="1"/>
  <c r="W883"/>
  <c r="W875"/>
  <c r="X875" s="1"/>
  <c r="W867"/>
  <c r="W859"/>
  <c r="X859" s="1"/>
  <c r="W851"/>
  <c r="W843"/>
  <c r="X843" s="1"/>
  <c r="W835"/>
  <c r="W827"/>
  <c r="X827" s="1"/>
  <c r="W819"/>
  <c r="W811"/>
  <c r="X811" s="1"/>
  <c r="W803"/>
  <c r="W795"/>
  <c r="X795" s="1"/>
  <c r="W787"/>
  <c r="W779"/>
  <c r="X779" s="1"/>
  <c r="W771"/>
  <c r="W763"/>
  <c r="X763" s="1"/>
  <c r="W755"/>
  <c r="W747"/>
  <c r="X747" s="1"/>
  <c r="W739"/>
  <c r="W731"/>
  <c r="X731" s="1"/>
  <c r="W723"/>
  <c r="W715"/>
  <c r="X715" s="1"/>
  <c r="W707"/>
  <c r="W699"/>
  <c r="X699" s="1"/>
  <c r="W691"/>
  <c r="W683"/>
  <c r="X683" s="1"/>
  <c r="W675"/>
  <c r="W667"/>
  <c r="X667" s="1"/>
  <c r="W659"/>
  <c r="W651"/>
  <c r="X651" s="1"/>
  <c r="W639"/>
  <c r="W623"/>
  <c r="X623" s="1"/>
  <c r="W607"/>
  <c r="W591"/>
  <c r="X591" s="1"/>
  <c r="W575"/>
  <c r="W559"/>
  <c r="X559" s="1"/>
  <c r="W995"/>
  <c r="W987"/>
  <c r="X987" s="1"/>
  <c r="W979"/>
  <c r="W647"/>
  <c r="X647" s="1"/>
  <c r="W627"/>
  <c r="W611"/>
  <c r="X611" s="1"/>
  <c r="AK352"/>
  <c r="AK200"/>
  <c r="AH200"/>
  <c r="AK184"/>
  <c r="AH184"/>
  <c r="AK168"/>
  <c r="AH168"/>
  <c r="AI144"/>
  <c r="AF144"/>
  <c r="AI128"/>
  <c r="AF128"/>
  <c r="AI112"/>
  <c r="AF112"/>
  <c r="AK36"/>
  <c r="W330"/>
  <c r="X330" s="1"/>
  <c r="Y330" s="1"/>
  <c r="W314"/>
  <c r="X314" s="1"/>
  <c r="W298"/>
  <c r="X298" s="1"/>
  <c r="W282"/>
  <c r="X282" s="1"/>
  <c r="W266"/>
  <c r="W250"/>
  <c r="X250" s="1"/>
  <c r="W194"/>
  <c r="W178"/>
  <c r="X178" s="1"/>
  <c r="W162"/>
  <c r="AK59"/>
  <c r="AH59"/>
  <c r="AK51"/>
  <c r="AH51"/>
  <c r="AK192"/>
  <c r="AH192"/>
  <c r="AK176"/>
  <c r="AH176"/>
  <c r="AK160"/>
  <c r="AH160"/>
  <c r="AI136"/>
  <c r="AF136"/>
  <c r="AI120"/>
  <c r="AF120"/>
  <c r="AJ28"/>
  <c r="AI28"/>
  <c r="W455"/>
  <c r="X455" s="1"/>
  <c r="W447"/>
  <c r="W439"/>
  <c r="X439" s="1"/>
  <c r="W431"/>
  <c r="W423"/>
  <c r="X423" s="1"/>
  <c r="W415"/>
  <c r="W407"/>
  <c r="X407" s="1"/>
  <c r="W399"/>
  <c r="X399" s="1"/>
  <c r="Y399" s="1"/>
  <c r="AG501"/>
  <c r="AI501"/>
  <c r="AI17"/>
  <c r="AJ12"/>
  <c r="AK12"/>
  <c r="Z12"/>
  <c r="AD12"/>
  <c r="AC12"/>
  <c r="AB12"/>
  <c r="AA12"/>
  <c r="AE12"/>
  <c r="X13"/>
  <c r="Y13" s="1"/>
  <c r="X7"/>
  <c r="Y7" s="1"/>
  <c r="X122"/>
  <c r="Y122" s="1"/>
  <c r="AA17"/>
  <c r="AB17"/>
  <c r="Z17"/>
  <c r="AI12"/>
  <c r="AF12"/>
  <c r="AG12"/>
  <c r="X457"/>
  <c r="Y457" s="1"/>
  <c r="X441"/>
  <c r="Y441" s="1"/>
  <c r="X425"/>
  <c r="Y425" s="1"/>
  <c r="X409"/>
  <c r="Y409" s="1"/>
  <c r="X393"/>
  <c r="Y393" s="1"/>
  <c r="X68"/>
  <c r="Y68" s="1"/>
  <c r="X32"/>
  <c r="Y32" s="1"/>
  <c r="AB354"/>
  <c r="AE354"/>
  <c r="AD354"/>
  <c r="AA346"/>
  <c r="AB338"/>
  <c r="AA338"/>
  <c r="AE338"/>
  <c r="Z338"/>
  <c r="AD338"/>
  <c r="AC338"/>
  <c r="AB218"/>
  <c r="AA218"/>
  <c r="AE218"/>
  <c r="Z218"/>
  <c r="AD218"/>
  <c r="AC218"/>
  <c r="AA210"/>
  <c r="AB352"/>
  <c r="AA352"/>
  <c r="AE352"/>
  <c r="AU352"/>
  <c r="Z352"/>
  <c r="AD352"/>
  <c r="AC352"/>
  <c r="AO352" s="1"/>
  <c r="AB336"/>
  <c r="AA336"/>
  <c r="AE336"/>
  <c r="Z336"/>
  <c r="AD336"/>
  <c r="AC336"/>
  <c r="AI328"/>
  <c r="AF320"/>
  <c r="AJ320"/>
  <c r="AI320"/>
  <c r="AH320"/>
  <c r="AG320"/>
  <c r="AK320"/>
  <c r="AB320"/>
  <c r="AA320"/>
  <c r="AE320"/>
  <c r="Z320"/>
  <c r="AD320"/>
  <c r="AC320"/>
  <c r="AB312"/>
  <c r="AF304"/>
  <c r="AJ304"/>
  <c r="AI304"/>
  <c r="AH304"/>
  <c r="AG304"/>
  <c r="AK304"/>
  <c r="AB304"/>
  <c r="AA304"/>
  <c r="AE304"/>
  <c r="Z304"/>
  <c r="AD304"/>
  <c r="AC304"/>
  <c r="Z296"/>
  <c r="AF288"/>
  <c r="AJ288"/>
  <c r="AI288"/>
  <c r="AH288"/>
  <c r="AG288"/>
  <c r="AK288"/>
  <c r="AB288"/>
  <c r="AA288"/>
  <c r="AE288"/>
  <c r="Z288"/>
  <c r="AD288"/>
  <c r="AC288"/>
  <c r="AF272"/>
  <c r="AJ272"/>
  <c r="AI272"/>
  <c r="AH272"/>
  <c r="AG272"/>
  <c r="AK272"/>
  <c r="AB272"/>
  <c r="AA272"/>
  <c r="AE272"/>
  <c r="Z272"/>
  <c r="AD272"/>
  <c r="AC272"/>
  <c r="AF264"/>
  <c r="AF256"/>
  <c r="AJ256"/>
  <c r="AI256"/>
  <c r="AH256"/>
  <c r="AG256"/>
  <c r="AK256"/>
  <c r="AB256"/>
  <c r="AA256"/>
  <c r="AE256"/>
  <c r="Z256"/>
  <c r="AD256"/>
  <c r="AC256"/>
  <c r="AG248"/>
  <c r="AF228"/>
  <c r="AJ228"/>
  <c r="AI228"/>
  <c r="AH228"/>
  <c r="AG228"/>
  <c r="AK228"/>
  <c r="AB228"/>
  <c r="AA228"/>
  <c r="AE228"/>
  <c r="Z228"/>
  <c r="AD228"/>
  <c r="AC228"/>
  <c r="Z212"/>
  <c r="AF196"/>
  <c r="AJ196"/>
  <c r="AI196"/>
  <c r="AH196"/>
  <c r="AG196"/>
  <c r="AK196"/>
  <c r="AB196"/>
  <c r="AA196"/>
  <c r="AE196"/>
  <c r="Z196"/>
  <c r="AD196"/>
  <c r="AC196"/>
  <c r="AF164"/>
  <c r="AJ164"/>
  <c r="AI164"/>
  <c r="AH164"/>
  <c r="AG164"/>
  <c r="AK164"/>
  <c r="AB164"/>
  <c r="AA164"/>
  <c r="AE164"/>
  <c r="Z164"/>
  <c r="AD164"/>
  <c r="AC164"/>
  <c r="AD140"/>
  <c r="Z124"/>
  <c r="AD124"/>
  <c r="AC124"/>
  <c r="AE124"/>
  <c r="AG124"/>
  <c r="AJ124"/>
  <c r="AB124"/>
  <c r="AA124"/>
  <c r="AK124"/>
  <c r="AH124"/>
  <c r="AI124"/>
  <c r="AF124"/>
  <c r="AE350"/>
  <c r="Z342"/>
  <c r="AD342"/>
  <c r="AC342"/>
  <c r="AE342"/>
  <c r="AB342"/>
  <c r="AA342"/>
  <c r="Z222"/>
  <c r="AD222"/>
  <c r="AC222"/>
  <c r="AB222"/>
  <c r="AA222"/>
  <c r="AE222"/>
  <c r="AA102"/>
  <c r="AE102"/>
  <c r="Z102"/>
  <c r="AD102"/>
  <c r="AB102"/>
  <c r="AC102"/>
  <c r="AD94"/>
  <c r="AA90"/>
  <c r="AE90"/>
  <c r="Z90"/>
  <c r="AD90"/>
  <c r="AC90"/>
  <c r="AB90"/>
  <c r="AA82"/>
  <c r="AE82"/>
  <c r="Z82"/>
  <c r="AD82"/>
  <c r="AC82"/>
  <c r="AB82"/>
  <c r="AA74"/>
  <c r="AE74"/>
  <c r="Z74"/>
  <c r="AD74"/>
  <c r="AC74"/>
  <c r="AB74"/>
  <c r="AE70"/>
  <c r="AC15"/>
  <c r="Z15"/>
  <c r="AD15"/>
  <c r="AA15"/>
  <c r="AE15"/>
  <c r="AB15"/>
  <c r="AB387"/>
  <c r="AA387"/>
  <c r="AE387"/>
  <c r="AD387"/>
  <c r="AC387"/>
  <c r="Z387"/>
  <c r="AA507"/>
  <c r="AC507"/>
  <c r="Z55"/>
  <c r="AD55"/>
  <c r="AC55"/>
  <c r="AE55"/>
  <c r="AB55"/>
  <c r="AA55"/>
  <c r="X57"/>
  <c r="Y57" s="1"/>
  <c r="AH57" s="1"/>
  <c r="X334"/>
  <c r="Y334" s="1"/>
  <c r="AH334" s="1"/>
  <c r="X302"/>
  <c r="Y302" s="1"/>
  <c r="AH302" s="1"/>
  <c r="X270"/>
  <c r="Y270" s="1"/>
  <c r="AH270" s="1"/>
  <c r="X206"/>
  <c r="Y206" s="1"/>
  <c r="AH206" s="1"/>
  <c r="X174"/>
  <c r="Y174" s="1"/>
  <c r="AH174" s="1"/>
  <c r="X451"/>
  <c r="Y451" s="1"/>
  <c r="AH451" s="1"/>
  <c r="X435"/>
  <c r="Y435" s="1"/>
  <c r="AH435" s="1"/>
  <c r="AF232"/>
  <c r="AJ232"/>
  <c r="AI232"/>
  <c r="AH232"/>
  <c r="AG232"/>
  <c r="AK232"/>
  <c r="Z232"/>
  <c r="AL232" s="1"/>
  <c r="AR232" s="1"/>
  <c r="AD232"/>
  <c r="AP232" s="1"/>
  <c r="AV232" s="1"/>
  <c r="AC232"/>
  <c r="AE232"/>
  <c r="AB232"/>
  <c r="AA232"/>
  <c r="AF216"/>
  <c r="AJ216"/>
  <c r="AI216"/>
  <c r="AH216"/>
  <c r="AG216"/>
  <c r="AK216"/>
  <c r="Z216"/>
  <c r="AL216" s="1"/>
  <c r="AR216" s="1"/>
  <c r="AD216"/>
  <c r="AP216" s="1"/>
  <c r="AV216" s="1"/>
  <c r="AC216"/>
  <c r="AE216"/>
  <c r="AQ216" s="1"/>
  <c r="AW216" s="1"/>
  <c r="AB216"/>
  <c r="AA216"/>
  <c r="Z200"/>
  <c r="AL200" s="1"/>
  <c r="AR200" s="1"/>
  <c r="AD200"/>
  <c r="AC200"/>
  <c r="AO200" s="1"/>
  <c r="AU200" s="1"/>
  <c r="AE200"/>
  <c r="AB200"/>
  <c r="AA200"/>
  <c r="Z184"/>
  <c r="AL184" s="1"/>
  <c r="AR184" s="1"/>
  <c r="AD184"/>
  <c r="AC184"/>
  <c r="AO184" s="1"/>
  <c r="AU184" s="1"/>
  <c r="AB184"/>
  <c r="AA184"/>
  <c r="AE184"/>
  <c r="Z168"/>
  <c r="AL168" s="1"/>
  <c r="AR168" s="1"/>
  <c r="AD168"/>
  <c r="AC168"/>
  <c r="AB168"/>
  <c r="AN168" s="1"/>
  <c r="AT168" s="1"/>
  <c r="AA168"/>
  <c r="AE168"/>
  <c r="Z144"/>
  <c r="AD144"/>
  <c r="AP144" s="1"/>
  <c r="AV144" s="1"/>
  <c r="AC144"/>
  <c r="AO144" s="1"/>
  <c r="AU144" s="1"/>
  <c r="AB144"/>
  <c r="AN144" s="1"/>
  <c r="AA144"/>
  <c r="AM144" s="1"/>
  <c r="AS144" s="1"/>
  <c r="AT144"/>
  <c r="AE144"/>
  <c r="AQ144" s="1"/>
  <c r="AW144" s="1"/>
  <c r="Z128"/>
  <c r="AD128"/>
  <c r="AP128" s="1"/>
  <c r="AV128" s="1"/>
  <c r="AC128"/>
  <c r="AE128"/>
  <c r="AQ128" s="1"/>
  <c r="AW128" s="1"/>
  <c r="AB128"/>
  <c r="AN128" s="1"/>
  <c r="AT128" s="1"/>
  <c r="AA128"/>
  <c r="AM128" s="1"/>
  <c r="AS128" s="1"/>
  <c r="Z112"/>
  <c r="AD112"/>
  <c r="AP112" s="1"/>
  <c r="AV112" s="1"/>
  <c r="AC112"/>
  <c r="AB112"/>
  <c r="AN112" s="1"/>
  <c r="AA112"/>
  <c r="AT112"/>
  <c r="AE112"/>
  <c r="AQ112" s="1"/>
  <c r="AW112" s="1"/>
  <c r="X14"/>
  <c r="Y14" s="1"/>
  <c r="X505"/>
  <c r="Y505" s="1"/>
  <c r="X445"/>
  <c r="Y445" s="1"/>
  <c r="X429"/>
  <c r="Y429" s="1"/>
  <c r="X413"/>
  <c r="Y413" s="1"/>
  <c r="X397"/>
  <c r="Y397" s="1"/>
  <c r="X381"/>
  <c r="Y381" s="1"/>
  <c r="X348"/>
  <c r="Y348" s="1"/>
  <c r="X142"/>
  <c r="Y142" s="1"/>
  <c r="X126"/>
  <c r="Y126" s="1"/>
  <c r="X61"/>
  <c r="Y61" s="1"/>
  <c r="X391"/>
  <c r="Y391" s="1"/>
  <c r="X503"/>
  <c r="Y503" s="1"/>
  <c r="X922"/>
  <c r="Y922" s="1"/>
  <c r="AF332"/>
  <c r="AJ332"/>
  <c r="AI332"/>
  <c r="AH332"/>
  <c r="AG332"/>
  <c r="AK332"/>
  <c r="Z332"/>
  <c r="AL332" s="1"/>
  <c r="AR332" s="1"/>
  <c r="AD332"/>
  <c r="AP332" s="1"/>
  <c r="AV332" s="1"/>
  <c r="AC332"/>
  <c r="AB332"/>
  <c r="AA332"/>
  <c r="AE332"/>
  <c r="AF324"/>
  <c r="AJ324"/>
  <c r="AI324"/>
  <c r="AH324"/>
  <c r="AG324"/>
  <c r="AK324"/>
  <c r="Z324"/>
  <c r="AL324" s="1"/>
  <c r="AR324" s="1"/>
  <c r="AD324"/>
  <c r="AP324" s="1"/>
  <c r="AV324" s="1"/>
  <c r="AC324"/>
  <c r="AE324"/>
  <c r="AQ324" s="1"/>
  <c r="AW324" s="1"/>
  <c r="AB324"/>
  <c r="AA324"/>
  <c r="AF316"/>
  <c r="AJ316"/>
  <c r="AI316"/>
  <c r="AH316"/>
  <c r="AG316"/>
  <c r="AK316"/>
  <c r="Z316"/>
  <c r="AL316" s="1"/>
  <c r="AR316" s="1"/>
  <c r="AD316"/>
  <c r="AP316" s="1"/>
  <c r="AV316" s="1"/>
  <c r="AC316"/>
  <c r="AB316"/>
  <c r="AA316"/>
  <c r="AE316"/>
  <c r="AF308"/>
  <c r="AJ308"/>
  <c r="AI308"/>
  <c r="AH308"/>
  <c r="AG308"/>
  <c r="AK308"/>
  <c r="Z308"/>
  <c r="AL308" s="1"/>
  <c r="AR308" s="1"/>
  <c r="AD308"/>
  <c r="AP308" s="1"/>
  <c r="AV308" s="1"/>
  <c r="AC308"/>
  <c r="AE308"/>
  <c r="AQ308" s="1"/>
  <c r="AW308" s="1"/>
  <c r="AB308"/>
  <c r="AA308"/>
  <c r="AF300"/>
  <c r="AJ300"/>
  <c r="AI300"/>
  <c r="AH300"/>
  <c r="AG300"/>
  <c r="AK300"/>
  <c r="Z300"/>
  <c r="AL300" s="1"/>
  <c r="AR300" s="1"/>
  <c r="AD300"/>
  <c r="AP300" s="1"/>
  <c r="AV300" s="1"/>
  <c r="AC300"/>
  <c r="AB300"/>
  <c r="AA300"/>
  <c r="AE300"/>
  <c r="AF292"/>
  <c r="AJ292"/>
  <c r="AI292"/>
  <c r="AH292"/>
  <c r="AG292"/>
  <c r="AK292"/>
  <c r="Z292"/>
  <c r="AL292" s="1"/>
  <c r="AR292" s="1"/>
  <c r="AD292"/>
  <c r="AP292" s="1"/>
  <c r="AV292" s="1"/>
  <c r="AC292"/>
  <c r="AE292"/>
  <c r="AQ292" s="1"/>
  <c r="AW292" s="1"/>
  <c r="AB292"/>
  <c r="AA292"/>
  <c r="AF284"/>
  <c r="AJ284"/>
  <c r="AI284"/>
  <c r="AH284"/>
  <c r="AG284"/>
  <c r="AK284"/>
  <c r="Z284"/>
  <c r="AL284" s="1"/>
  <c r="AR284" s="1"/>
  <c r="AD284"/>
  <c r="AP284" s="1"/>
  <c r="AV284" s="1"/>
  <c r="AC284"/>
  <c r="AB284"/>
  <c r="AA284"/>
  <c r="AE284"/>
  <c r="AF276"/>
  <c r="AJ276"/>
  <c r="AI276"/>
  <c r="AH276"/>
  <c r="AG276"/>
  <c r="AK276"/>
  <c r="Z276"/>
  <c r="AL276" s="1"/>
  <c r="AR276" s="1"/>
  <c r="AD276"/>
  <c r="AP276" s="1"/>
  <c r="AV276" s="1"/>
  <c r="AC276"/>
  <c r="AE276"/>
  <c r="AQ276" s="1"/>
  <c r="AW276" s="1"/>
  <c r="AB276"/>
  <c r="AA276"/>
  <c r="AF268"/>
  <c r="AJ268"/>
  <c r="AI268"/>
  <c r="AH268"/>
  <c r="AG268"/>
  <c r="AK268"/>
  <c r="Z268"/>
  <c r="AL268" s="1"/>
  <c r="AR268" s="1"/>
  <c r="AD268"/>
  <c r="AP268" s="1"/>
  <c r="AV268" s="1"/>
  <c r="AC268"/>
  <c r="AB268"/>
  <c r="AA268"/>
  <c r="AE268"/>
  <c r="AF260"/>
  <c r="AJ260"/>
  <c r="AI260"/>
  <c r="AH260"/>
  <c r="AG260"/>
  <c r="AK260"/>
  <c r="Z260"/>
  <c r="AL260" s="1"/>
  <c r="AR260" s="1"/>
  <c r="AD260"/>
  <c r="AP260" s="1"/>
  <c r="AV260" s="1"/>
  <c r="AC260"/>
  <c r="AE260"/>
  <c r="AQ260" s="1"/>
  <c r="AW260" s="1"/>
  <c r="AB260"/>
  <c r="AA260"/>
  <c r="AF252"/>
  <c r="AJ252"/>
  <c r="AI252"/>
  <c r="AH252"/>
  <c r="AG252"/>
  <c r="AK252"/>
  <c r="Z252"/>
  <c r="AL252" s="1"/>
  <c r="AR252" s="1"/>
  <c r="AD252"/>
  <c r="AP252" s="1"/>
  <c r="AV252" s="1"/>
  <c r="AC252"/>
  <c r="AB252"/>
  <c r="AA252"/>
  <c r="AE252"/>
  <c r="AF220"/>
  <c r="AJ220"/>
  <c r="AI220"/>
  <c r="AH220"/>
  <c r="AG220"/>
  <c r="AK220"/>
  <c r="AB220"/>
  <c r="AA220"/>
  <c r="AE220"/>
  <c r="AD220"/>
  <c r="AP220" s="1"/>
  <c r="AC220"/>
  <c r="AO220" s="1"/>
  <c r="AU220" s="1"/>
  <c r="Z220"/>
  <c r="AV220"/>
  <c r="AF204"/>
  <c r="AJ204"/>
  <c r="AI204"/>
  <c r="AH204"/>
  <c r="AG204"/>
  <c r="AK204"/>
  <c r="AB204"/>
  <c r="AA204"/>
  <c r="AE204"/>
  <c r="AD204"/>
  <c r="AP204" s="1"/>
  <c r="AV204" s="1"/>
  <c r="AC204"/>
  <c r="AO204" s="1"/>
  <c r="AU204" s="1"/>
  <c r="Z204"/>
  <c r="AF188"/>
  <c r="AJ188"/>
  <c r="AI188"/>
  <c r="AH188"/>
  <c r="AG188"/>
  <c r="AK188"/>
  <c r="AB188"/>
  <c r="AA188"/>
  <c r="AE188"/>
  <c r="Z188"/>
  <c r="AD188"/>
  <c r="AC188"/>
  <c r="AF172"/>
  <c r="AJ172"/>
  <c r="AI172"/>
  <c r="AH172"/>
  <c r="AG172"/>
  <c r="AK172"/>
  <c r="AB172"/>
  <c r="AA172"/>
  <c r="AE172"/>
  <c r="Z172"/>
  <c r="AD172"/>
  <c r="AC172"/>
  <c r="AF156"/>
  <c r="AJ156"/>
  <c r="AI156"/>
  <c r="AH156"/>
  <c r="AG156"/>
  <c r="AK156"/>
  <c r="AB156"/>
  <c r="AA156"/>
  <c r="AE156"/>
  <c r="Z156"/>
  <c r="AD156"/>
  <c r="AC156"/>
  <c r="AB132"/>
  <c r="AA132"/>
  <c r="AE132"/>
  <c r="AD132"/>
  <c r="AC132"/>
  <c r="AK132"/>
  <c r="AH132"/>
  <c r="AI132"/>
  <c r="AF132"/>
  <c r="Z132"/>
  <c r="AG132"/>
  <c r="AJ132"/>
  <c r="AB116"/>
  <c r="AA116"/>
  <c r="AE116"/>
  <c r="Z116"/>
  <c r="AK116"/>
  <c r="AH116"/>
  <c r="AI116"/>
  <c r="AF116"/>
  <c r="AD116"/>
  <c r="AC116"/>
  <c r="AG116"/>
  <c r="AJ116"/>
  <c r="X447"/>
  <c r="X431"/>
  <c r="Y431" s="1"/>
  <c r="X415"/>
  <c r="AG30"/>
  <c r="AK30"/>
  <c r="AH30"/>
  <c r="AI30"/>
  <c r="AF30"/>
  <c r="AJ30"/>
  <c r="AC30"/>
  <c r="AB30"/>
  <c r="AA30"/>
  <c r="AE30"/>
  <c r="AQ30" s="1"/>
  <c r="AW30" s="1"/>
  <c r="Z30"/>
  <c r="AL30" s="1"/>
  <c r="AR30" s="1"/>
  <c r="AD30"/>
  <c r="AP30" s="1"/>
  <c r="AV30" s="1"/>
  <c r="AC28"/>
  <c r="AO28" s="1"/>
  <c r="AB28"/>
  <c r="AA28"/>
  <c r="AM28" s="1"/>
  <c r="AS28" s="1"/>
  <c r="AE28"/>
  <c r="AU28"/>
  <c r="Z28"/>
  <c r="AD28"/>
  <c r="AP28" s="1"/>
  <c r="AV28" s="1"/>
  <c r="AB51"/>
  <c r="AA51"/>
  <c r="AM51" s="1"/>
  <c r="AS51" s="1"/>
  <c r="AE51"/>
  <c r="Z51"/>
  <c r="AL51" s="1"/>
  <c r="AR51" s="1"/>
  <c r="AD51"/>
  <c r="AC51"/>
  <c r="AO51" s="1"/>
  <c r="AU51" s="1"/>
  <c r="AB18"/>
  <c r="AA18"/>
  <c r="AM18" s="1"/>
  <c r="AS18" s="1"/>
  <c r="AE18"/>
  <c r="AD18"/>
  <c r="AC18"/>
  <c r="AW18"/>
  <c r="Z18"/>
  <c r="AL18" s="1"/>
  <c r="AR18" s="1"/>
  <c r="W419"/>
  <c r="W411"/>
  <c r="W403"/>
  <c r="AG354"/>
  <c r="AI354"/>
  <c r="AF354"/>
  <c r="AG346"/>
  <c r="AG338"/>
  <c r="AI338"/>
  <c r="AF338"/>
  <c r="AF226"/>
  <c r="AG218"/>
  <c r="AI218"/>
  <c r="AF218"/>
  <c r="AG210"/>
  <c r="W84"/>
  <c r="AF344"/>
  <c r="W92"/>
  <c r="AG350"/>
  <c r="AG342"/>
  <c r="AI342"/>
  <c r="AF342"/>
  <c r="AF230"/>
  <c r="AG222"/>
  <c r="AI222"/>
  <c r="AF222"/>
  <c r="AG214"/>
  <c r="AF102"/>
  <c r="AH102"/>
  <c r="AG102"/>
  <c r="AG94"/>
  <c r="AF90"/>
  <c r="AH90"/>
  <c r="AG90"/>
  <c r="AF86"/>
  <c r="AF82"/>
  <c r="AH82"/>
  <c r="AG82"/>
  <c r="AG78"/>
  <c r="AF74"/>
  <c r="AH74"/>
  <c r="AG74"/>
  <c r="AF70"/>
  <c r="AF15"/>
  <c r="AG15"/>
  <c r="AH395"/>
  <c r="AK387"/>
  <c r="AH387"/>
  <c r="AJ387"/>
  <c r="AH507"/>
  <c r="AK55"/>
  <c r="AH55"/>
  <c r="AJ55"/>
  <c r="AH47"/>
  <c r="W511"/>
  <c r="AJ36"/>
  <c r="AI36"/>
  <c r="X449"/>
  <c r="Y449" s="1"/>
  <c r="X433"/>
  <c r="Y433" s="1"/>
  <c r="X417"/>
  <c r="Y417" s="1"/>
  <c r="X401"/>
  <c r="Y401" s="1"/>
  <c r="X385"/>
  <c r="Y385" s="1"/>
  <c r="X40"/>
  <c r="Y40" s="1"/>
  <c r="AG26"/>
  <c r="AK26"/>
  <c r="AH26"/>
  <c r="AI26"/>
  <c r="AF26"/>
  <c r="AJ26"/>
  <c r="AA26"/>
  <c r="AM26" s="1"/>
  <c r="AS26" s="1"/>
  <c r="AE26"/>
  <c r="AQ26" s="1"/>
  <c r="AW26" s="1"/>
  <c r="Z26"/>
  <c r="AD26"/>
  <c r="AC26"/>
  <c r="AB26"/>
  <c r="AG22"/>
  <c r="AK22"/>
  <c r="AH22"/>
  <c r="AI22"/>
  <c r="AF22"/>
  <c r="AJ22"/>
  <c r="AA22"/>
  <c r="AM22" s="1"/>
  <c r="AS22" s="1"/>
  <c r="AE22"/>
  <c r="AQ22" s="1"/>
  <c r="Z22"/>
  <c r="AD22"/>
  <c r="AC22"/>
  <c r="AW22"/>
  <c r="AB22"/>
  <c r="AA36"/>
  <c r="AE36"/>
  <c r="Z36"/>
  <c r="AD36"/>
  <c r="AC36"/>
  <c r="AB36"/>
  <c r="X98"/>
  <c r="Y98" s="1"/>
  <c r="X453"/>
  <c r="Y453" s="1"/>
  <c r="X437"/>
  <c r="Y437" s="1"/>
  <c r="X421"/>
  <c r="Y421" s="1"/>
  <c r="X405"/>
  <c r="Y405" s="1"/>
  <c r="X389"/>
  <c r="Y389" s="1"/>
  <c r="X356"/>
  <c r="Y356" s="1"/>
  <c r="X340"/>
  <c r="Y340" s="1"/>
  <c r="X134"/>
  <c r="Y134" s="1"/>
  <c r="X118"/>
  <c r="Y118" s="1"/>
  <c r="X24"/>
  <c r="Y24" s="1"/>
  <c r="X383"/>
  <c r="Y383" s="1"/>
  <c r="X4"/>
  <c r="Y4" s="1"/>
  <c r="Y314"/>
  <c r="Y298"/>
  <c r="Y282"/>
  <c r="X266"/>
  <c r="Y266" s="1"/>
  <c r="Y250"/>
  <c r="X194"/>
  <c r="Y194" s="1"/>
  <c r="Y178"/>
  <c r="X162"/>
  <c r="Y162" s="1"/>
  <c r="AG34"/>
  <c r="AK34"/>
  <c r="AH34"/>
  <c r="AI34"/>
  <c r="AF34"/>
  <c r="AJ34"/>
  <c r="AC34"/>
  <c r="AB34"/>
  <c r="AA34"/>
  <c r="AE34"/>
  <c r="Z34"/>
  <c r="AL34" s="1"/>
  <c r="AR34" s="1"/>
  <c r="AD34"/>
  <c r="AP34" s="1"/>
  <c r="AV34"/>
  <c r="AG38"/>
  <c r="AK38"/>
  <c r="AH38"/>
  <c r="AI38"/>
  <c r="AF38"/>
  <c r="AJ38"/>
  <c r="AC38"/>
  <c r="AB38"/>
  <c r="AA38"/>
  <c r="AE38"/>
  <c r="Z38"/>
  <c r="AL38" s="1"/>
  <c r="AR38" s="1"/>
  <c r="AD38"/>
  <c r="AP38" s="1"/>
  <c r="AV38" s="1"/>
  <c r="X499"/>
  <c r="Y499" s="1"/>
  <c r="X483"/>
  <c r="Y483" s="1"/>
  <c r="X467"/>
  <c r="Y467" s="1"/>
  <c r="X53"/>
  <c r="Y53" s="1"/>
  <c r="AF224"/>
  <c r="AJ224"/>
  <c r="AI224"/>
  <c r="AH224"/>
  <c r="AG224"/>
  <c r="AK224"/>
  <c r="Z224"/>
  <c r="AL224" s="1"/>
  <c r="AR224" s="1"/>
  <c r="AD224"/>
  <c r="AP224" s="1"/>
  <c r="AV224" s="1"/>
  <c r="AC224"/>
  <c r="AB224"/>
  <c r="AA224"/>
  <c r="AE224"/>
  <c r="AF208"/>
  <c r="AJ208"/>
  <c r="AI208"/>
  <c r="AH208"/>
  <c r="AG208"/>
  <c r="AK208"/>
  <c r="Z208"/>
  <c r="AL208" s="1"/>
  <c r="AR208" s="1"/>
  <c r="AD208"/>
  <c r="AP208" s="1"/>
  <c r="AV208" s="1"/>
  <c r="AC208"/>
  <c r="AB208"/>
  <c r="AA208"/>
  <c r="AE208"/>
  <c r="Z192"/>
  <c r="AD192"/>
  <c r="AC192"/>
  <c r="AO192" s="1"/>
  <c r="AB192"/>
  <c r="AA192"/>
  <c r="AM192" s="1"/>
  <c r="AS192" s="1"/>
  <c r="AE192"/>
  <c r="AU192"/>
  <c r="Z176"/>
  <c r="AL176" s="1"/>
  <c r="AR176" s="1"/>
  <c r="AD176"/>
  <c r="AP176" s="1"/>
  <c r="AV176" s="1"/>
  <c r="AC176"/>
  <c r="AO176" s="1"/>
  <c r="AU176" s="1"/>
  <c r="AB176"/>
  <c r="AN176" s="1"/>
  <c r="AT176" s="1"/>
  <c r="AA176"/>
  <c r="AM176" s="1"/>
  <c r="AS176" s="1"/>
  <c r="AE176"/>
  <c r="Z160"/>
  <c r="AL160" s="1"/>
  <c r="AR160" s="1"/>
  <c r="AD160"/>
  <c r="AP160" s="1"/>
  <c r="AV160" s="1"/>
  <c r="AC160"/>
  <c r="AO160" s="1"/>
  <c r="AB160"/>
  <c r="AA160"/>
  <c r="AM160" s="1"/>
  <c r="AS160" s="1"/>
  <c r="AE160"/>
  <c r="AQ160" s="1"/>
  <c r="AW160" s="1"/>
  <c r="AU160"/>
  <c r="AB136"/>
  <c r="AA136"/>
  <c r="AE136"/>
  <c r="AQ136" s="1"/>
  <c r="AW136" s="1"/>
  <c r="AD136"/>
  <c r="AP136" s="1"/>
  <c r="AV136" s="1"/>
  <c r="AC136"/>
  <c r="AO136" s="1"/>
  <c r="AU136" s="1"/>
  <c r="Z136"/>
  <c r="AB120"/>
  <c r="AN120" s="1"/>
  <c r="AT120" s="1"/>
  <c r="AA120"/>
  <c r="AE120"/>
  <c r="AQ120" s="1"/>
  <c r="Z120"/>
  <c r="AL120" s="1"/>
  <c r="AR120" s="1"/>
  <c r="AD120"/>
  <c r="AC120"/>
  <c r="AW120"/>
  <c r="AB59"/>
  <c r="AN59" s="1"/>
  <c r="AT59" s="1"/>
  <c r="AA59"/>
  <c r="AM59" s="1"/>
  <c r="AE59"/>
  <c r="AD59"/>
  <c r="AP59" s="1"/>
  <c r="AV59" s="1"/>
  <c r="AC59"/>
  <c r="AO59" s="1"/>
  <c r="AU59" s="1"/>
  <c r="Z59"/>
  <c r="AL59" s="1"/>
  <c r="AR59" s="1"/>
  <c r="AS59"/>
  <c r="AC88"/>
  <c r="AB88"/>
  <c r="AN88" s="1"/>
  <c r="AT88" s="1"/>
  <c r="AE88"/>
  <c r="AQ88" s="1"/>
  <c r="AW88" s="1"/>
  <c r="Z88"/>
  <c r="AL88" s="1"/>
  <c r="AR88" s="1"/>
  <c r="AA88"/>
  <c r="AD88"/>
  <c r="AP88" s="1"/>
  <c r="AV88" s="1"/>
  <c r="AB80"/>
  <c r="Z80"/>
  <c r="AD80"/>
  <c r="AC72"/>
  <c r="AO72" s="1"/>
  <c r="AU72" s="1"/>
  <c r="AB72"/>
  <c r="AN72" s="1"/>
  <c r="AT72" s="1"/>
  <c r="AE72"/>
  <c r="AQ72" s="1"/>
  <c r="AW72" s="1"/>
  <c r="Z72"/>
  <c r="AL72" s="1"/>
  <c r="AR72" s="1"/>
  <c r="AA72"/>
  <c r="AM72" s="1"/>
  <c r="AS72" s="1"/>
  <c r="AD72"/>
  <c r="AP72" s="1"/>
  <c r="AV72" s="1"/>
  <c r="AQ486"/>
  <c r="AW486" s="1"/>
  <c r="AQ402"/>
  <c r="AW402" s="1"/>
  <c r="AN205"/>
  <c r="AT205" s="1"/>
  <c r="AN143"/>
  <c r="AT143" s="1"/>
  <c r="AP506"/>
  <c r="AV506" s="1"/>
  <c r="AP470"/>
  <c r="AV470" s="1"/>
  <c r="AP454"/>
  <c r="AV454" s="1"/>
  <c r="AP438"/>
  <c r="AV438" s="1"/>
  <c r="AN225"/>
  <c r="AT225" s="1"/>
  <c r="AN201"/>
  <c r="AT201" s="1"/>
  <c r="AN181"/>
  <c r="AT181" s="1"/>
  <c r="W635"/>
  <c r="W619"/>
  <c r="W603"/>
  <c r="W587"/>
  <c r="W595"/>
  <c r="W579"/>
  <c r="X579" s="1"/>
  <c r="W563"/>
  <c r="W322"/>
  <c r="W306"/>
  <c r="W290"/>
  <c r="W274"/>
  <c r="W258"/>
  <c r="W202"/>
  <c r="W186"/>
  <c r="W170"/>
  <c r="AJ15"/>
  <c r="W495"/>
  <c r="W487"/>
  <c r="W479"/>
  <c r="W471"/>
  <c r="W463"/>
  <c r="AK354"/>
  <c r="AH354"/>
  <c r="AJ354"/>
  <c r="AJ346"/>
  <c r="AK338"/>
  <c r="AH338"/>
  <c r="AJ338"/>
  <c r="AK226"/>
  <c r="AK218"/>
  <c r="AH218"/>
  <c r="AJ218"/>
  <c r="AJ210"/>
  <c r="AK350"/>
  <c r="AK342"/>
  <c r="AH342"/>
  <c r="AJ342"/>
  <c r="AJ230"/>
  <c r="AK222"/>
  <c r="AH222"/>
  <c r="AJ222"/>
  <c r="AK214"/>
  <c r="AJ102"/>
  <c r="AI102"/>
  <c r="AK102"/>
  <c r="AK94"/>
  <c r="AJ90"/>
  <c r="AI90"/>
  <c r="AK90"/>
  <c r="AJ86"/>
  <c r="AJ82"/>
  <c r="AI82"/>
  <c r="AK82"/>
  <c r="AK78"/>
  <c r="AJ74"/>
  <c r="AI74"/>
  <c r="AK74"/>
  <c r="AJ70"/>
  <c r="AI15"/>
  <c r="AK15"/>
  <c r="AH15"/>
  <c r="AF395"/>
  <c r="AG387"/>
  <c r="AI387"/>
  <c r="AF387"/>
  <c r="AG507"/>
  <c r="AG55"/>
  <c r="AI55"/>
  <c r="AF55"/>
  <c r="AF47"/>
  <c r="AF36"/>
  <c r="AH36"/>
  <c r="AG36"/>
  <c r="W310"/>
  <c r="W294"/>
  <c r="W278"/>
  <c r="W262"/>
  <c r="W96"/>
  <c r="W198"/>
  <c r="W182"/>
  <c r="W166"/>
  <c r="X317"/>
  <c r="Y317" s="1"/>
  <c r="X253"/>
  <c r="Y253" s="1"/>
  <c r="Y508"/>
  <c r="X508"/>
  <c r="X444"/>
  <c r="Y444" s="1"/>
  <c r="X347"/>
  <c r="Y347" s="1"/>
  <c r="X283"/>
  <c r="Y283" s="1"/>
  <c r="X215"/>
  <c r="Y215" s="1"/>
  <c r="X56"/>
  <c r="Y56" s="1"/>
  <c r="X333"/>
  <c r="Y333" s="1"/>
  <c r="X301"/>
  <c r="Y301" s="1"/>
  <c r="X269"/>
  <c r="Y269" s="1"/>
  <c r="X50"/>
  <c r="Y50" s="1"/>
  <c r="Y492"/>
  <c r="X492"/>
  <c r="X460"/>
  <c r="Y460" s="1"/>
  <c r="X428"/>
  <c r="Y428" s="1"/>
  <c r="X396"/>
  <c r="Y396" s="1"/>
  <c r="X331"/>
  <c r="Y331" s="1"/>
  <c r="X299"/>
  <c r="Y299" s="1"/>
  <c r="X267"/>
  <c r="Y267" s="1"/>
  <c r="X231"/>
  <c r="Y231" s="1"/>
  <c r="X199"/>
  <c r="Y199" s="1"/>
  <c r="X167"/>
  <c r="Y167" s="1"/>
  <c r="X117"/>
  <c r="Y117" s="1"/>
  <c r="Z917"/>
  <c r="AB917"/>
  <c r="AD917"/>
  <c r="AA917"/>
  <c r="AE917"/>
  <c r="AC917"/>
  <c r="AD901"/>
  <c r="Z885"/>
  <c r="AB885"/>
  <c r="AD885"/>
  <c r="AA885"/>
  <c r="AE885"/>
  <c r="AC885"/>
  <c r="Z869"/>
  <c r="AE869"/>
  <c r="Z853"/>
  <c r="AB853"/>
  <c r="AD853"/>
  <c r="AA853"/>
  <c r="AE853"/>
  <c r="AC853"/>
  <c r="AD845"/>
  <c r="Z829"/>
  <c r="AB829"/>
  <c r="AD829"/>
  <c r="AA829"/>
  <c r="AE829"/>
  <c r="AC829"/>
  <c r="Z813"/>
  <c r="AE813"/>
  <c r="Z797"/>
  <c r="AB797"/>
  <c r="AD797"/>
  <c r="AA797"/>
  <c r="AE797"/>
  <c r="AC797"/>
  <c r="AD781"/>
  <c r="Z765"/>
  <c r="AB765"/>
  <c r="AD765"/>
  <c r="AA765"/>
  <c r="AE765"/>
  <c r="AC765"/>
  <c r="Z749"/>
  <c r="AE749"/>
  <c r="Z733"/>
  <c r="AB733"/>
  <c r="AD733"/>
  <c r="AA733"/>
  <c r="AE733"/>
  <c r="AC733"/>
  <c r="AD717"/>
  <c r="Z701"/>
  <c r="AB701"/>
  <c r="AD701"/>
  <c r="AA701"/>
  <c r="AE701"/>
  <c r="AC701"/>
  <c r="Z677"/>
  <c r="AE677"/>
  <c r="Z661"/>
  <c r="AB661"/>
  <c r="AD661"/>
  <c r="AA661"/>
  <c r="AE661"/>
  <c r="AC661"/>
  <c r="AD645"/>
  <c r="Z629"/>
  <c r="AB629"/>
  <c r="AD629"/>
  <c r="AA629"/>
  <c r="AE629"/>
  <c r="AC629"/>
  <c r="Z613"/>
  <c r="AB613"/>
  <c r="AD613"/>
  <c r="AA613"/>
  <c r="AE613"/>
  <c r="AC613"/>
  <c r="Z597"/>
  <c r="AB597"/>
  <c r="AD597"/>
  <c r="AA597"/>
  <c r="AE597"/>
  <c r="AC597"/>
  <c r="Z581"/>
  <c r="AB581"/>
  <c r="AD581"/>
  <c r="AA581"/>
  <c r="AE581"/>
  <c r="AC581"/>
  <c r="Z565"/>
  <c r="AB565"/>
  <c r="AD565"/>
  <c r="AA565"/>
  <c r="AE565"/>
  <c r="AC565"/>
  <c r="Z548"/>
  <c r="AB548"/>
  <c r="AD548"/>
  <c r="AA548"/>
  <c r="AE548"/>
  <c r="AC548"/>
  <c r="Z532"/>
  <c r="AB532"/>
  <c r="AD532"/>
  <c r="AA532"/>
  <c r="AE532"/>
  <c r="AC532"/>
  <c r="Z516"/>
  <c r="AB516"/>
  <c r="AD516"/>
  <c r="AA516"/>
  <c r="AE516"/>
  <c r="AC516"/>
  <c r="Z971"/>
  <c r="AB971"/>
  <c r="AD971"/>
  <c r="AC971"/>
  <c r="AA971"/>
  <c r="AE971"/>
  <c r="Z963"/>
  <c r="AB963"/>
  <c r="AD963"/>
  <c r="AC963"/>
  <c r="AA963"/>
  <c r="AE963"/>
  <c r="Z955"/>
  <c r="AB955"/>
  <c r="AD955"/>
  <c r="AC955"/>
  <c r="AA955"/>
  <c r="AE955"/>
  <c r="Z951"/>
  <c r="AB951"/>
  <c r="AD951"/>
  <c r="AC951"/>
  <c r="AA951"/>
  <c r="AE951"/>
  <c r="Z943"/>
  <c r="AB943"/>
  <c r="AD943"/>
  <c r="AC943"/>
  <c r="AA943"/>
  <c r="AE943"/>
  <c r="Z935"/>
  <c r="AB935"/>
  <c r="AD935"/>
  <c r="AC935"/>
  <c r="AA935"/>
  <c r="AE935"/>
  <c r="Z923"/>
  <c r="AB923"/>
  <c r="AD923"/>
  <c r="AC923"/>
  <c r="AA923"/>
  <c r="AE923"/>
  <c r="Z155"/>
  <c r="AB155"/>
  <c r="AD155"/>
  <c r="AC155"/>
  <c r="AA155"/>
  <c r="AE155"/>
  <c r="Z111"/>
  <c r="AB111"/>
  <c r="AC111"/>
  <c r="AE111"/>
  <c r="AA111"/>
  <c r="AD111"/>
  <c r="Z103"/>
  <c r="AB103"/>
  <c r="AD103"/>
  <c r="AA103"/>
  <c r="AC103"/>
  <c r="AE103"/>
  <c r="Z95"/>
  <c r="AB95"/>
  <c r="AD95"/>
  <c r="AA95"/>
  <c r="AC95"/>
  <c r="AE95"/>
  <c r="Z87"/>
  <c r="AB87"/>
  <c r="AD87"/>
  <c r="AA87"/>
  <c r="AC87"/>
  <c r="AE87"/>
  <c r="Z79"/>
  <c r="AB79"/>
  <c r="AD79"/>
  <c r="AA79"/>
  <c r="AC79"/>
  <c r="AE79"/>
  <c r="Z71"/>
  <c r="AB71"/>
  <c r="AD71"/>
  <c r="AA71"/>
  <c r="AC71"/>
  <c r="AE71"/>
  <c r="Z41"/>
  <c r="AB41"/>
  <c r="AD41"/>
  <c r="AA41"/>
  <c r="AE41"/>
  <c r="AC41"/>
  <c r="Z921"/>
  <c r="AB921"/>
  <c r="AD921"/>
  <c r="AA921"/>
  <c r="AE921"/>
  <c r="AC921"/>
  <c r="Z913"/>
  <c r="AB913"/>
  <c r="AD913"/>
  <c r="AA913"/>
  <c r="AE913"/>
  <c r="AC913"/>
  <c r="Z905"/>
  <c r="AB905"/>
  <c r="AD905"/>
  <c r="AA905"/>
  <c r="AE905"/>
  <c r="AC905"/>
  <c r="Z897"/>
  <c r="AB897"/>
  <c r="AD897"/>
  <c r="AA897"/>
  <c r="AE897"/>
  <c r="AC897"/>
  <c r="Z889"/>
  <c r="AB889"/>
  <c r="AD889"/>
  <c r="AA889"/>
  <c r="AE889"/>
  <c r="AC889"/>
  <c r="Z881"/>
  <c r="AB881"/>
  <c r="AD881"/>
  <c r="AA881"/>
  <c r="AE881"/>
  <c r="AC881"/>
  <c r="Z873"/>
  <c r="AB873"/>
  <c r="AD873"/>
  <c r="AA873"/>
  <c r="AE873"/>
  <c r="AC873"/>
  <c r="Z865"/>
  <c r="AB865"/>
  <c r="AD865"/>
  <c r="AA865"/>
  <c r="AE865"/>
  <c r="AC865"/>
  <c r="Z857"/>
  <c r="AB857"/>
  <c r="AD857"/>
  <c r="AA857"/>
  <c r="AE857"/>
  <c r="AC857"/>
  <c r="Z849"/>
  <c r="AB849"/>
  <c r="AD849"/>
  <c r="AA849"/>
  <c r="AE849"/>
  <c r="AC849"/>
  <c r="Z841"/>
  <c r="AB841"/>
  <c r="AD841"/>
  <c r="AA841"/>
  <c r="AE841"/>
  <c r="AC841"/>
  <c r="Z833"/>
  <c r="AB833"/>
  <c r="AD833"/>
  <c r="AA833"/>
  <c r="AE833"/>
  <c r="AC833"/>
  <c r="Z825"/>
  <c r="AB825"/>
  <c r="AD825"/>
  <c r="AA825"/>
  <c r="AE825"/>
  <c r="AC825"/>
  <c r="Z817"/>
  <c r="AB817"/>
  <c r="AD817"/>
  <c r="AA817"/>
  <c r="AE817"/>
  <c r="AC817"/>
  <c r="Z809"/>
  <c r="AB809"/>
  <c r="AD809"/>
  <c r="AA809"/>
  <c r="AE809"/>
  <c r="AC809"/>
  <c r="Z801"/>
  <c r="AB801"/>
  <c r="AD801"/>
  <c r="AA801"/>
  <c r="AE801"/>
  <c r="AC801"/>
  <c r="Z793"/>
  <c r="AB793"/>
  <c r="AD793"/>
  <c r="AA793"/>
  <c r="AE793"/>
  <c r="AC793"/>
  <c r="Z785"/>
  <c r="AB785"/>
  <c r="AD785"/>
  <c r="AA785"/>
  <c r="AE785"/>
  <c r="AC785"/>
  <c r="Z777"/>
  <c r="AB777"/>
  <c r="AD777"/>
  <c r="AA777"/>
  <c r="AE777"/>
  <c r="AC777"/>
  <c r="Z769"/>
  <c r="AB769"/>
  <c r="AD769"/>
  <c r="AA769"/>
  <c r="AE769"/>
  <c r="AC769"/>
  <c r="Z761"/>
  <c r="AB761"/>
  <c r="AD761"/>
  <c r="AA761"/>
  <c r="AE761"/>
  <c r="AC761"/>
  <c r="Z753"/>
  <c r="AB753"/>
  <c r="AD753"/>
  <c r="AA753"/>
  <c r="AE753"/>
  <c r="AC753"/>
  <c r="Z745"/>
  <c r="AB745"/>
  <c r="AD745"/>
  <c r="AA745"/>
  <c r="AE745"/>
  <c r="AC745"/>
  <c r="Z737"/>
  <c r="AB737"/>
  <c r="AD737"/>
  <c r="AA737"/>
  <c r="AE737"/>
  <c r="AC737"/>
  <c r="Z729"/>
  <c r="AB729"/>
  <c r="AD729"/>
  <c r="AA729"/>
  <c r="AE729"/>
  <c r="AC729"/>
  <c r="Z721"/>
  <c r="AB721"/>
  <c r="AD721"/>
  <c r="AA721"/>
  <c r="AE721"/>
  <c r="AC721"/>
  <c r="Z713"/>
  <c r="AB713"/>
  <c r="AD713"/>
  <c r="AA713"/>
  <c r="AE713"/>
  <c r="AC713"/>
  <c r="Z705"/>
  <c r="AB705"/>
  <c r="AD705"/>
  <c r="AA705"/>
  <c r="AE705"/>
  <c r="AC705"/>
  <c r="Z697"/>
  <c r="AB697"/>
  <c r="AD697"/>
  <c r="AA697"/>
  <c r="AE697"/>
  <c r="AC697"/>
  <c r="Z689"/>
  <c r="AB689"/>
  <c r="AD689"/>
  <c r="AA689"/>
  <c r="AE689"/>
  <c r="AC689"/>
  <c r="Z681"/>
  <c r="AB681"/>
  <c r="AD681"/>
  <c r="AA681"/>
  <c r="AE681"/>
  <c r="AC681"/>
  <c r="Z673"/>
  <c r="AB673"/>
  <c r="AD673"/>
  <c r="AA673"/>
  <c r="AE673"/>
  <c r="AC673"/>
  <c r="Z665"/>
  <c r="AB665"/>
  <c r="AD665"/>
  <c r="AA665"/>
  <c r="AE665"/>
  <c r="AC665"/>
  <c r="Z657"/>
  <c r="AB657"/>
  <c r="AD657"/>
  <c r="AA657"/>
  <c r="AE657"/>
  <c r="AC657"/>
  <c r="Z649"/>
  <c r="AB649"/>
  <c r="AD649"/>
  <c r="AA649"/>
  <c r="AE649"/>
  <c r="AC649"/>
  <c r="Z641"/>
  <c r="AB641"/>
  <c r="AD641"/>
  <c r="AA641"/>
  <c r="AE641"/>
  <c r="AC641"/>
  <c r="Z633"/>
  <c r="AB633"/>
  <c r="AD633"/>
  <c r="AA633"/>
  <c r="AE633"/>
  <c r="AC633"/>
  <c r="Z625"/>
  <c r="AB625"/>
  <c r="AD625"/>
  <c r="AA625"/>
  <c r="AE625"/>
  <c r="AC625"/>
  <c r="Z617"/>
  <c r="AB617"/>
  <c r="AD617"/>
  <c r="AA617"/>
  <c r="AE617"/>
  <c r="AC617"/>
  <c r="Z609"/>
  <c r="AB609"/>
  <c r="AD609"/>
  <c r="AA609"/>
  <c r="AE609"/>
  <c r="AC609"/>
  <c r="Z601"/>
  <c r="AB601"/>
  <c r="AD601"/>
  <c r="AA601"/>
  <c r="AE601"/>
  <c r="AC601"/>
  <c r="Z593"/>
  <c r="AB593"/>
  <c r="AD593"/>
  <c r="AA593"/>
  <c r="AE593"/>
  <c r="AC593"/>
  <c r="Z585"/>
  <c r="AB585"/>
  <c r="AD585"/>
  <c r="AA585"/>
  <c r="AE585"/>
  <c r="AC585"/>
  <c r="Z577"/>
  <c r="AB577"/>
  <c r="AD577"/>
  <c r="AA577"/>
  <c r="AE577"/>
  <c r="AC577"/>
  <c r="Z569"/>
  <c r="AB569"/>
  <c r="AD569"/>
  <c r="AA569"/>
  <c r="AE569"/>
  <c r="AC569"/>
  <c r="Z561"/>
  <c r="AB561"/>
  <c r="AD561"/>
  <c r="AA561"/>
  <c r="AE561"/>
  <c r="AC561"/>
  <c r="Z540"/>
  <c r="AB540"/>
  <c r="AD540"/>
  <c r="AA540"/>
  <c r="AE540"/>
  <c r="AC540"/>
  <c r="Z524"/>
  <c r="AB524"/>
  <c r="AD524"/>
  <c r="AA524"/>
  <c r="AE524"/>
  <c r="AC524"/>
  <c r="Z550"/>
  <c r="AB550"/>
  <c r="AD550"/>
  <c r="AA550"/>
  <c r="AE550"/>
  <c r="AC550"/>
  <c r="Z534"/>
  <c r="AB534"/>
  <c r="AD534"/>
  <c r="AA534"/>
  <c r="AE534"/>
  <c r="AC534"/>
  <c r="Z518"/>
  <c r="AB518"/>
  <c r="AD518"/>
  <c r="AA518"/>
  <c r="AE518"/>
  <c r="AC518"/>
  <c r="Z379"/>
  <c r="AB379"/>
  <c r="AD379"/>
  <c r="AC379"/>
  <c r="AA379"/>
  <c r="AE379"/>
  <c r="Z375"/>
  <c r="AB375"/>
  <c r="AD375"/>
  <c r="AC375"/>
  <c r="AA375"/>
  <c r="AE375"/>
  <c r="Z371"/>
  <c r="AB371"/>
  <c r="AD371"/>
  <c r="AC371"/>
  <c r="AA371"/>
  <c r="AE371"/>
  <c r="Z367"/>
  <c r="AB367"/>
  <c r="AD367"/>
  <c r="AC367"/>
  <c r="AA367"/>
  <c r="AE367"/>
  <c r="Z363"/>
  <c r="AB363"/>
  <c r="AD363"/>
  <c r="AC363"/>
  <c r="AA363"/>
  <c r="AE363"/>
  <c r="Z359"/>
  <c r="AB359"/>
  <c r="AD359"/>
  <c r="AC359"/>
  <c r="AA359"/>
  <c r="AE359"/>
  <c r="Z243"/>
  <c r="AB243"/>
  <c r="AD243"/>
  <c r="AC243"/>
  <c r="AA243"/>
  <c r="AE243"/>
  <c r="Z239"/>
  <c r="AB239"/>
  <c r="AD239"/>
  <c r="AC239"/>
  <c r="AA239"/>
  <c r="AE239"/>
  <c r="Z235"/>
  <c r="AB235"/>
  <c r="AD235"/>
  <c r="AC235"/>
  <c r="AA235"/>
  <c r="AE235"/>
  <c r="Z64"/>
  <c r="AA64"/>
  <c r="AC64"/>
  <c r="AE64"/>
  <c r="AB64"/>
  <c r="AD64"/>
  <c r="Z101"/>
  <c r="AB101"/>
  <c r="AD101"/>
  <c r="AA101"/>
  <c r="AC101"/>
  <c r="AE101"/>
  <c r="Z97"/>
  <c r="AB97"/>
  <c r="AD97"/>
  <c r="AA97"/>
  <c r="AC97"/>
  <c r="AE97"/>
  <c r="Z93"/>
  <c r="AB93"/>
  <c r="AD93"/>
  <c r="AA93"/>
  <c r="AC93"/>
  <c r="AE93"/>
  <c r="Z89"/>
  <c r="AB89"/>
  <c r="AD89"/>
  <c r="AA89"/>
  <c r="AC89"/>
  <c r="AE89"/>
  <c r="Z85"/>
  <c r="AB85"/>
  <c r="AD85"/>
  <c r="AA85"/>
  <c r="AC85"/>
  <c r="AE85"/>
  <c r="Z81"/>
  <c r="AB81"/>
  <c r="AD81"/>
  <c r="AA81"/>
  <c r="AC81"/>
  <c r="AE81"/>
  <c r="Z77"/>
  <c r="AB77"/>
  <c r="AD77"/>
  <c r="AA77"/>
  <c r="AC77"/>
  <c r="AE77"/>
  <c r="Z73"/>
  <c r="AB73"/>
  <c r="AD73"/>
  <c r="AA73"/>
  <c r="AC73"/>
  <c r="AE73"/>
  <c r="Z67"/>
  <c r="AB67"/>
  <c r="AD67"/>
  <c r="AA67"/>
  <c r="AC67"/>
  <c r="AE67"/>
  <c r="Z522"/>
  <c r="AB522"/>
  <c r="AD522"/>
  <c r="AA522"/>
  <c r="AE522"/>
  <c r="AC522"/>
  <c r="AH522"/>
  <c r="AI522"/>
  <c r="AG522"/>
  <c r="AF522"/>
  <c r="AJ522"/>
  <c r="AK522"/>
  <c r="Z365"/>
  <c r="AB365"/>
  <c r="AD365"/>
  <c r="AC365"/>
  <c r="AA365"/>
  <c r="AE365"/>
  <c r="AH365"/>
  <c r="AG365"/>
  <c r="AI365"/>
  <c r="AF365"/>
  <c r="AJ365"/>
  <c r="AK365"/>
  <c r="Z31"/>
  <c r="AB31"/>
  <c r="AD31"/>
  <c r="AA31"/>
  <c r="AC31"/>
  <c r="AE31"/>
  <c r="AH31"/>
  <c r="AG31"/>
  <c r="AK31"/>
  <c r="AF31"/>
  <c r="AJ31"/>
  <c r="AI31"/>
  <c r="Z23"/>
  <c r="AB23"/>
  <c r="AD23"/>
  <c r="AA23"/>
  <c r="AC23"/>
  <c r="AE23"/>
  <c r="AH23"/>
  <c r="AG23"/>
  <c r="AK23"/>
  <c r="AF23"/>
  <c r="AJ23"/>
  <c r="AI23"/>
  <c r="X541"/>
  <c r="Y541" s="1"/>
  <c r="X972"/>
  <c r="Y972" s="1"/>
  <c r="X956"/>
  <c r="Y956" s="1"/>
  <c r="X940"/>
  <c r="Y940" s="1"/>
  <c r="X924"/>
  <c r="Y924" s="1"/>
  <c r="AA177"/>
  <c r="AC177"/>
  <c r="AE177"/>
  <c r="Z177"/>
  <c r="AB177"/>
  <c r="AD177"/>
  <c r="AI177"/>
  <c r="AF177"/>
  <c r="AJ177"/>
  <c r="AG177"/>
  <c r="AK177"/>
  <c r="AH177"/>
  <c r="X150"/>
  <c r="Y150" s="1"/>
  <c r="X920"/>
  <c r="Y920" s="1"/>
  <c r="X916"/>
  <c r="Y916" s="1"/>
  <c r="X912"/>
  <c r="X908"/>
  <c r="X904"/>
  <c r="X900"/>
  <c r="X896"/>
  <c r="X892"/>
  <c r="X888"/>
  <c r="X884"/>
  <c r="X880"/>
  <c r="X876"/>
  <c r="X872"/>
  <c r="X868"/>
  <c r="X864"/>
  <c r="X860"/>
  <c r="X856"/>
  <c r="X852"/>
  <c r="X848"/>
  <c r="X844"/>
  <c r="X840"/>
  <c r="X836"/>
  <c r="X832"/>
  <c r="X828"/>
  <c r="X826"/>
  <c r="X824"/>
  <c r="X822"/>
  <c r="X820"/>
  <c r="X818"/>
  <c r="X816"/>
  <c r="X814"/>
  <c r="X812"/>
  <c r="X810"/>
  <c r="X808"/>
  <c r="X806"/>
  <c r="X804"/>
  <c r="X802"/>
  <c r="X800"/>
  <c r="X798"/>
  <c r="X796"/>
  <c r="X794"/>
  <c r="X792"/>
  <c r="X790"/>
  <c r="X788"/>
  <c r="X786"/>
  <c r="X784"/>
  <c r="X782"/>
  <c r="X780"/>
  <c r="X778"/>
  <c r="X776"/>
  <c r="X774"/>
  <c r="X772"/>
  <c r="X770"/>
  <c r="X768"/>
  <c r="X766"/>
  <c r="X764"/>
  <c r="X762"/>
  <c r="X760"/>
  <c r="X758"/>
  <c r="X756"/>
  <c r="X754"/>
  <c r="X752"/>
  <c r="X750"/>
  <c r="X748"/>
  <c r="X746"/>
  <c r="X744"/>
  <c r="X742"/>
  <c r="X740"/>
  <c r="X738"/>
  <c r="X736"/>
  <c r="X734"/>
  <c r="X732"/>
  <c r="X730"/>
  <c r="X728"/>
  <c r="X726"/>
  <c r="X724"/>
  <c r="X722"/>
  <c r="X720"/>
  <c r="X718"/>
  <c r="X716"/>
  <c r="X714"/>
  <c r="X712"/>
  <c r="X710"/>
  <c r="X708"/>
  <c r="X706"/>
  <c r="X704"/>
  <c r="X702"/>
  <c r="X700"/>
  <c r="X698"/>
  <c r="X696"/>
  <c r="X694"/>
  <c r="X692"/>
  <c r="X690"/>
  <c r="X688"/>
  <c r="X686"/>
  <c r="X684"/>
  <c r="X682"/>
  <c r="X680"/>
  <c r="X678"/>
  <c r="X676"/>
  <c r="X674"/>
  <c r="X672"/>
  <c r="X670"/>
  <c r="X668"/>
  <c r="X666"/>
  <c r="X664"/>
  <c r="X662"/>
  <c r="X660"/>
  <c r="X658"/>
  <c r="X656"/>
  <c r="X654"/>
  <c r="X652"/>
  <c r="X650"/>
  <c r="X648"/>
  <c r="X646"/>
  <c r="X644"/>
  <c r="X642"/>
  <c r="X640"/>
  <c r="X638"/>
  <c r="X636"/>
  <c r="X634"/>
  <c r="X632"/>
  <c r="X630"/>
  <c r="X628"/>
  <c r="X626"/>
  <c r="X624"/>
  <c r="X622"/>
  <c r="X620"/>
  <c r="X618"/>
  <c r="X616"/>
  <c r="X614"/>
  <c r="X612"/>
  <c r="X610"/>
  <c r="X608"/>
  <c r="X606"/>
  <c r="X604"/>
  <c r="X602"/>
  <c r="X600"/>
  <c r="X598"/>
  <c r="X596"/>
  <c r="X594"/>
  <c r="X592"/>
  <c r="X590"/>
  <c r="X588"/>
  <c r="X586"/>
  <c r="X584"/>
  <c r="X582"/>
  <c r="X580"/>
  <c r="X578"/>
  <c r="X576"/>
  <c r="X574"/>
  <c r="X572"/>
  <c r="X570"/>
  <c r="X568"/>
  <c r="X566"/>
  <c r="X564"/>
  <c r="X562"/>
  <c r="X560"/>
  <c r="X558"/>
  <c r="X549"/>
  <c r="X533"/>
  <c r="X517"/>
  <c r="X968"/>
  <c r="X960"/>
  <c r="X952"/>
  <c r="X944"/>
  <c r="X936"/>
  <c r="X928"/>
  <c r="X543"/>
  <c r="X527"/>
  <c r="X376"/>
  <c r="X368"/>
  <c r="X360"/>
  <c r="AA119"/>
  <c r="AC119"/>
  <c r="AE119"/>
  <c r="Z119"/>
  <c r="AB119"/>
  <c r="AD119"/>
  <c r="AI119"/>
  <c r="AF119"/>
  <c r="AJ119"/>
  <c r="AG119"/>
  <c r="AK119"/>
  <c r="AH119"/>
  <c r="X551"/>
  <c r="Y551" s="1"/>
  <c r="X519"/>
  <c r="Y519" s="1"/>
  <c r="AA430"/>
  <c r="AC430"/>
  <c r="AE430"/>
  <c r="Z430"/>
  <c r="AB430"/>
  <c r="AD430"/>
  <c r="AG430"/>
  <c r="AK430"/>
  <c r="AH430"/>
  <c r="AI430"/>
  <c r="AF430"/>
  <c r="AJ430"/>
  <c r="AA410"/>
  <c r="AC410"/>
  <c r="AE410"/>
  <c r="Z410"/>
  <c r="AB410"/>
  <c r="AD410"/>
  <c r="AG410"/>
  <c r="AK410"/>
  <c r="AH410"/>
  <c r="AI410"/>
  <c r="AF410"/>
  <c r="AJ410"/>
  <c r="Y380"/>
  <c r="X20"/>
  <c r="X341"/>
  <c r="X309"/>
  <c r="X277"/>
  <c r="X58"/>
  <c r="X484"/>
  <c r="X452"/>
  <c r="X420"/>
  <c r="X388"/>
  <c r="X339"/>
  <c r="X307"/>
  <c r="X275"/>
  <c r="X223"/>
  <c r="X191"/>
  <c r="X159"/>
  <c r="X125"/>
  <c r="X994"/>
  <c r="X986"/>
  <c r="X978"/>
  <c r="X545"/>
  <c r="X970"/>
  <c r="X954"/>
  <c r="X942"/>
  <c r="X926"/>
  <c r="X539"/>
  <c r="X515"/>
  <c r="X366"/>
  <c r="X556"/>
  <c r="X504"/>
  <c r="X488"/>
  <c r="X472"/>
  <c r="X456"/>
  <c r="X440"/>
  <c r="X424"/>
  <c r="X408"/>
  <c r="X392"/>
  <c r="X351"/>
  <c r="X335"/>
  <c r="X319"/>
  <c r="X303"/>
  <c r="X287"/>
  <c r="X271"/>
  <c r="X255"/>
  <c r="X227"/>
  <c r="X211"/>
  <c r="X195"/>
  <c r="X179"/>
  <c r="X163"/>
  <c r="X137"/>
  <c r="X121"/>
  <c r="X60"/>
  <c r="X44"/>
  <c r="Z953"/>
  <c r="AB953"/>
  <c r="AD953"/>
  <c r="AC953"/>
  <c r="AA953"/>
  <c r="AE953"/>
  <c r="AH953"/>
  <c r="AG953"/>
  <c r="AI953"/>
  <c r="AF953"/>
  <c r="AJ953"/>
  <c r="AK953"/>
  <c r="Z373"/>
  <c r="AB373"/>
  <c r="AD373"/>
  <c r="AC373"/>
  <c r="AA373"/>
  <c r="AE373"/>
  <c r="AH373"/>
  <c r="AG373"/>
  <c r="AI373"/>
  <c r="AF373"/>
  <c r="AJ373"/>
  <c r="AK373"/>
  <c r="Z35"/>
  <c r="AB35"/>
  <c r="AD35"/>
  <c r="AA35"/>
  <c r="AC35"/>
  <c r="AE35"/>
  <c r="AH35"/>
  <c r="AG35"/>
  <c r="AK35"/>
  <c r="AF35"/>
  <c r="AJ35"/>
  <c r="AI35"/>
  <c r="Z27"/>
  <c r="AB27"/>
  <c r="AD27"/>
  <c r="AA27"/>
  <c r="AC27"/>
  <c r="AE27"/>
  <c r="AH27"/>
  <c r="AG27"/>
  <c r="AK27"/>
  <c r="AF27"/>
  <c r="AJ27"/>
  <c r="AI27"/>
  <c r="Z909"/>
  <c r="AB909"/>
  <c r="AD909"/>
  <c r="AT909"/>
  <c r="AA909"/>
  <c r="AE909"/>
  <c r="AC909"/>
  <c r="AS909"/>
  <c r="Z893"/>
  <c r="AB893"/>
  <c r="AD893"/>
  <c r="AA893"/>
  <c r="AE893"/>
  <c r="AC893"/>
  <c r="Z877"/>
  <c r="AB877"/>
  <c r="AD877"/>
  <c r="AT877"/>
  <c r="AA877"/>
  <c r="AE877"/>
  <c r="AU877"/>
  <c r="AC877"/>
  <c r="AS877"/>
  <c r="Z861"/>
  <c r="AB861"/>
  <c r="AD861"/>
  <c r="AA861"/>
  <c r="AE861"/>
  <c r="AC861"/>
  <c r="AS861"/>
  <c r="Z837"/>
  <c r="AB837"/>
  <c r="AD837"/>
  <c r="AT837"/>
  <c r="AA837"/>
  <c r="AE837"/>
  <c r="AC837"/>
  <c r="AS837"/>
  <c r="Z821"/>
  <c r="AB821"/>
  <c r="AD821"/>
  <c r="AA821"/>
  <c r="AE821"/>
  <c r="AC821"/>
  <c r="AS821"/>
  <c r="Z805"/>
  <c r="AB805"/>
  <c r="AD805"/>
  <c r="AT805"/>
  <c r="AA805"/>
  <c r="AE805"/>
  <c r="AC805"/>
  <c r="AS805"/>
  <c r="Z789"/>
  <c r="AB789"/>
  <c r="AD789"/>
  <c r="AA789"/>
  <c r="AE789"/>
  <c r="AC789"/>
  <c r="AS789"/>
  <c r="Z773"/>
  <c r="AB773"/>
  <c r="AD773"/>
  <c r="AT773"/>
  <c r="AA773"/>
  <c r="AE773"/>
  <c r="AC773"/>
  <c r="AS773"/>
  <c r="Z757"/>
  <c r="AB757"/>
  <c r="AD757"/>
  <c r="AA757"/>
  <c r="AE757"/>
  <c r="AC757"/>
  <c r="AS757"/>
  <c r="Z741"/>
  <c r="AB741"/>
  <c r="AD741"/>
  <c r="AT741"/>
  <c r="AA741"/>
  <c r="AE741"/>
  <c r="AC741"/>
  <c r="AS741"/>
  <c r="Z725"/>
  <c r="AB725"/>
  <c r="AD725"/>
  <c r="AA725"/>
  <c r="AE725"/>
  <c r="AC725"/>
  <c r="Z709"/>
  <c r="AB709"/>
  <c r="AD709"/>
  <c r="AT709"/>
  <c r="AA709"/>
  <c r="AE709"/>
  <c r="AU709"/>
  <c r="AC709"/>
  <c r="AS709"/>
  <c r="Z693"/>
  <c r="AB693"/>
  <c r="AD693"/>
  <c r="AA693"/>
  <c r="AE693"/>
  <c r="AC693"/>
  <c r="AS693"/>
  <c r="Z685"/>
  <c r="AB685"/>
  <c r="AD685"/>
  <c r="AT685"/>
  <c r="AA685"/>
  <c r="AE685"/>
  <c r="AC685"/>
  <c r="AS685"/>
  <c r="Z669"/>
  <c r="AB669"/>
  <c r="AD669"/>
  <c r="AA669"/>
  <c r="AE669"/>
  <c r="AC669"/>
  <c r="Z653"/>
  <c r="AB653"/>
  <c r="AD653"/>
  <c r="AT653"/>
  <c r="AA653"/>
  <c r="AE653"/>
  <c r="AU653"/>
  <c r="AC653"/>
  <c r="AS653"/>
  <c r="Z637"/>
  <c r="AB637"/>
  <c r="AD637"/>
  <c r="AA637"/>
  <c r="AE637"/>
  <c r="AC637"/>
  <c r="AS637"/>
  <c r="Z621"/>
  <c r="AB621"/>
  <c r="AD621"/>
  <c r="AT621"/>
  <c r="AA621"/>
  <c r="AE621"/>
  <c r="AC621"/>
  <c r="AS621"/>
  <c r="Z605"/>
  <c r="AB605"/>
  <c r="AD605"/>
  <c r="AA605"/>
  <c r="AE605"/>
  <c r="AC605"/>
  <c r="Z589"/>
  <c r="AB589"/>
  <c r="AD589"/>
  <c r="AT589"/>
  <c r="AA589"/>
  <c r="AE589"/>
  <c r="AU589"/>
  <c r="AC589"/>
  <c r="AS589"/>
  <c r="Z573"/>
  <c r="AB573"/>
  <c r="AD573"/>
  <c r="AA573"/>
  <c r="AE573"/>
  <c r="AC573"/>
  <c r="AO573" s="1"/>
  <c r="AU573" s="1"/>
  <c r="AS573"/>
  <c r="Z557"/>
  <c r="AB557"/>
  <c r="AD557"/>
  <c r="AT557"/>
  <c r="AA557"/>
  <c r="AE557"/>
  <c r="AC557"/>
  <c r="AS557"/>
  <c r="Z967"/>
  <c r="AB967"/>
  <c r="AD967"/>
  <c r="AC967"/>
  <c r="AA967"/>
  <c r="AE967"/>
  <c r="Z959"/>
  <c r="AB959"/>
  <c r="AD959"/>
  <c r="AT959"/>
  <c r="AC959"/>
  <c r="AA959"/>
  <c r="AE959"/>
  <c r="Z947"/>
  <c r="AB947"/>
  <c r="AD947"/>
  <c r="AC947"/>
  <c r="AA947"/>
  <c r="AE947"/>
  <c r="AU947"/>
  <c r="Z939"/>
  <c r="AB939"/>
  <c r="AD939"/>
  <c r="AT939"/>
  <c r="AC939"/>
  <c r="AA939"/>
  <c r="AE939"/>
  <c r="Z931"/>
  <c r="AB931"/>
  <c r="AD931"/>
  <c r="AC931"/>
  <c r="AA931"/>
  <c r="AE931"/>
  <c r="Z927"/>
  <c r="AL927" s="1"/>
  <c r="AR927" s="1"/>
  <c r="AB927"/>
  <c r="AD927"/>
  <c r="AP927" s="1"/>
  <c r="AT927"/>
  <c r="AV927"/>
  <c r="AC927"/>
  <c r="AA927"/>
  <c r="AM927" s="1"/>
  <c r="AS927" s="1"/>
  <c r="AE927"/>
  <c r="Z542"/>
  <c r="AL542" s="1"/>
  <c r="AR542" s="1"/>
  <c r="AB542"/>
  <c r="AN542" s="1"/>
  <c r="AD542"/>
  <c r="AP542" s="1"/>
  <c r="AT542"/>
  <c r="AV542"/>
  <c r="AA542"/>
  <c r="AM542" s="1"/>
  <c r="AE542"/>
  <c r="AQ542" s="1"/>
  <c r="AW542" s="1"/>
  <c r="AC542"/>
  <c r="AO542" s="1"/>
  <c r="AU542" s="1"/>
  <c r="AS542"/>
  <c r="Z526"/>
  <c r="AL526" s="1"/>
  <c r="AR526" s="1"/>
  <c r="AB526"/>
  <c r="AN526" s="1"/>
  <c r="AD526"/>
  <c r="AP526" s="1"/>
  <c r="AT526"/>
  <c r="AV526"/>
  <c r="AA526"/>
  <c r="AM526" s="1"/>
  <c r="AE526"/>
  <c r="AQ526" s="1"/>
  <c r="AC526"/>
  <c r="AO526" s="1"/>
  <c r="AU526" s="1"/>
  <c r="AS526"/>
  <c r="AW526"/>
  <c r="Z151"/>
  <c r="AL151" s="1"/>
  <c r="AR151" s="1"/>
  <c r="AB151"/>
  <c r="AN151" s="1"/>
  <c r="AD151"/>
  <c r="AP151" s="1"/>
  <c r="AT151"/>
  <c r="AV151"/>
  <c r="AC151"/>
  <c r="AO151" s="1"/>
  <c r="AU151" s="1"/>
  <c r="AA151"/>
  <c r="AM151" s="1"/>
  <c r="AS151" s="1"/>
  <c r="AE151"/>
  <c r="AQ151" s="1"/>
  <c r="AW151" s="1"/>
  <c r="Z107"/>
  <c r="AB107"/>
  <c r="AD107"/>
  <c r="AC107"/>
  <c r="AA107"/>
  <c r="AE107"/>
  <c r="Z99"/>
  <c r="AL99" s="1"/>
  <c r="AR99" s="1"/>
  <c r="AB99"/>
  <c r="AN99" s="1"/>
  <c r="AD99"/>
  <c r="AP99" s="1"/>
  <c r="AT99"/>
  <c r="AV99"/>
  <c r="AA99"/>
  <c r="AM99" s="1"/>
  <c r="AC99"/>
  <c r="AO99" s="1"/>
  <c r="AU99" s="1"/>
  <c r="AE99"/>
  <c r="AQ99" s="1"/>
  <c r="AS99"/>
  <c r="AW99"/>
  <c r="Z91"/>
  <c r="AB91"/>
  <c r="AN91" s="1"/>
  <c r="AD91"/>
  <c r="AT91"/>
  <c r="AA91"/>
  <c r="AC91"/>
  <c r="AE91"/>
  <c r="Z83"/>
  <c r="AL83" s="1"/>
  <c r="AR83" s="1"/>
  <c r="AB83"/>
  <c r="AN83" s="1"/>
  <c r="AD83"/>
  <c r="AP83" s="1"/>
  <c r="AT83"/>
  <c r="AV83"/>
  <c r="AA83"/>
  <c r="AM83" s="1"/>
  <c r="AS83" s="1"/>
  <c r="AC83"/>
  <c r="AO83" s="1"/>
  <c r="AU83" s="1"/>
  <c r="AE83"/>
  <c r="AQ83" s="1"/>
  <c r="AW83" s="1"/>
  <c r="Z75"/>
  <c r="AB75"/>
  <c r="AD75"/>
  <c r="AA75"/>
  <c r="AM75" s="1"/>
  <c r="AS75" s="1"/>
  <c r="AC75"/>
  <c r="AE75"/>
  <c r="AU75"/>
  <c r="Z65"/>
  <c r="AL65" s="1"/>
  <c r="AR65" s="1"/>
  <c r="AB65"/>
  <c r="AN65" s="1"/>
  <c r="AD65"/>
  <c r="AP65" s="1"/>
  <c r="AT65"/>
  <c r="AV65"/>
  <c r="AA65"/>
  <c r="AM65" s="1"/>
  <c r="AC65"/>
  <c r="AO65" s="1"/>
  <c r="AU65" s="1"/>
  <c r="AE65"/>
  <c r="AQ65" s="1"/>
  <c r="AS65"/>
  <c r="AW65"/>
  <c r="Z19"/>
  <c r="AB19"/>
  <c r="AD19"/>
  <c r="AA19"/>
  <c r="AE19"/>
  <c r="AC19"/>
  <c r="AW19"/>
  <c r="X915"/>
  <c r="Y907"/>
  <c r="AH907" s="1"/>
  <c r="X899"/>
  <c r="Y899"/>
  <c r="Y891"/>
  <c r="AF891" s="1"/>
  <c r="X883"/>
  <c r="Y875"/>
  <c r="AF875" s="1"/>
  <c r="X867"/>
  <c r="Y867" s="1"/>
  <c r="Y859"/>
  <c r="AF859" s="1"/>
  <c r="X851"/>
  <c r="Y843"/>
  <c r="AF843" s="1"/>
  <c r="X835"/>
  <c r="Y835"/>
  <c r="Y827"/>
  <c r="AH827" s="1"/>
  <c r="X819"/>
  <c r="Y811"/>
  <c r="AH811" s="1"/>
  <c r="X803"/>
  <c r="Y803" s="1"/>
  <c r="Y795"/>
  <c r="AH795" s="1"/>
  <c r="X787"/>
  <c r="Y779"/>
  <c r="AH779" s="1"/>
  <c r="X771"/>
  <c r="Y771"/>
  <c r="Y763"/>
  <c r="AF763" s="1"/>
  <c r="X755"/>
  <c r="Y747"/>
  <c r="AF747" s="1"/>
  <c r="X739"/>
  <c r="Y739" s="1"/>
  <c r="Y731"/>
  <c r="AF731" s="1"/>
  <c r="X723"/>
  <c r="Y715"/>
  <c r="AF715" s="1"/>
  <c r="X707"/>
  <c r="Y707"/>
  <c r="Y699"/>
  <c r="AH699" s="1"/>
  <c r="X691"/>
  <c r="Y683"/>
  <c r="AH683" s="1"/>
  <c r="X675"/>
  <c r="Y675" s="1"/>
  <c r="Y667"/>
  <c r="AH667" s="1"/>
  <c r="X659"/>
  <c r="Y651"/>
  <c r="AH651" s="1"/>
  <c r="X639"/>
  <c r="Y639"/>
  <c r="Y623"/>
  <c r="AF623" s="1"/>
  <c r="X607"/>
  <c r="Y591"/>
  <c r="AF591" s="1"/>
  <c r="X575"/>
  <c r="Y575" s="1"/>
  <c r="Y559"/>
  <c r="AF559" s="1"/>
  <c r="Z29"/>
  <c r="AB29"/>
  <c r="AD29"/>
  <c r="AA29"/>
  <c r="AC29"/>
  <c r="AE29"/>
  <c r="AH29"/>
  <c r="AG29"/>
  <c r="AK29"/>
  <c r="AF29"/>
  <c r="AJ29"/>
  <c r="AI29"/>
  <c r="Z21"/>
  <c r="AB21"/>
  <c r="AD21"/>
  <c r="AA21"/>
  <c r="AC21"/>
  <c r="AE21"/>
  <c r="AH21"/>
  <c r="AG21"/>
  <c r="AK21"/>
  <c r="AF21"/>
  <c r="AJ21"/>
  <c r="AI21"/>
  <c r="X995"/>
  <c r="Y987"/>
  <c r="AF987" s="1"/>
  <c r="X979"/>
  <c r="Y979"/>
  <c r="Y647"/>
  <c r="AH647" s="1"/>
  <c r="X627"/>
  <c r="Y611"/>
  <c r="AH611" s="1"/>
  <c r="X595"/>
  <c r="Y595" s="1"/>
  <c r="X563"/>
  <c r="Z1001"/>
  <c r="AL1001" s="1"/>
  <c r="AR1001" s="1"/>
  <c r="AB1001"/>
  <c r="AN1001" s="1"/>
  <c r="AD1001"/>
  <c r="AP1001" s="1"/>
  <c r="AT1001"/>
  <c r="AV1001"/>
  <c r="AA1001"/>
  <c r="AM1001" s="1"/>
  <c r="AE1001"/>
  <c r="AQ1001" s="1"/>
  <c r="AW1001" s="1"/>
  <c r="AC1001"/>
  <c r="AO1001" s="1"/>
  <c r="AU1001" s="1"/>
  <c r="AS1001"/>
  <c r="Z985"/>
  <c r="AL985" s="1"/>
  <c r="AR985" s="1"/>
  <c r="AB985"/>
  <c r="AN985" s="1"/>
  <c r="AD985"/>
  <c r="AP985" s="1"/>
  <c r="AT985"/>
  <c r="AV985"/>
  <c r="AA985"/>
  <c r="AM985" s="1"/>
  <c r="AE985"/>
  <c r="AQ985" s="1"/>
  <c r="AC985"/>
  <c r="AO985" s="1"/>
  <c r="AU985" s="1"/>
  <c r="AS985"/>
  <c r="AW985"/>
  <c r="Z973"/>
  <c r="AL973" s="1"/>
  <c r="AR973" s="1"/>
  <c r="AB973"/>
  <c r="AN973" s="1"/>
  <c r="AD973"/>
  <c r="AP973" s="1"/>
  <c r="AT973"/>
  <c r="AV973"/>
  <c r="AA973"/>
  <c r="AM973" s="1"/>
  <c r="AS973" s="1"/>
  <c r="AE973"/>
  <c r="AQ973" s="1"/>
  <c r="AC973"/>
  <c r="AO973" s="1"/>
  <c r="AU973" s="1"/>
  <c r="AW973"/>
  <c r="AP42"/>
  <c r="AV42" s="1"/>
  <c r="AO42"/>
  <c r="AU42" s="1"/>
  <c r="AP502"/>
  <c r="AV502" s="1"/>
  <c r="AL502"/>
  <c r="AR502" s="1"/>
  <c r="AP478"/>
  <c r="AV478" s="1"/>
  <c r="AL478"/>
  <c r="AR478" s="1"/>
  <c r="AP217"/>
  <c r="AV217" s="1"/>
  <c r="AL217"/>
  <c r="AR217" s="1"/>
  <c r="AP165"/>
  <c r="AV165" s="1"/>
  <c r="AL165"/>
  <c r="AR165" s="1"/>
  <c r="AN104"/>
  <c r="AT104" s="1"/>
  <c r="AP104"/>
  <c r="AV104" s="1"/>
  <c r="AO104"/>
  <c r="AU104" s="1"/>
  <c r="AP131"/>
  <c r="AV131" s="1"/>
  <c r="AL131"/>
  <c r="AR131" s="1"/>
  <c r="AP115"/>
  <c r="AV115" s="1"/>
  <c r="AL115"/>
  <c r="AR115" s="1"/>
  <c r="AO969"/>
  <c r="AU969" s="1"/>
  <c r="AM961"/>
  <c r="AS961" s="1"/>
  <c r="AO945"/>
  <c r="AU945" s="1"/>
  <c r="AM937"/>
  <c r="AS937" s="1"/>
  <c r="AO929"/>
  <c r="AU929" s="1"/>
  <c r="AO538"/>
  <c r="AU538" s="1"/>
  <c r="AO377"/>
  <c r="AU377" s="1"/>
  <c r="AM369"/>
  <c r="AS369" s="1"/>
  <c r="AO241"/>
  <c r="AU241" s="1"/>
  <c r="AP229"/>
  <c r="AV229" s="1"/>
  <c r="AL229"/>
  <c r="AR229" s="1"/>
  <c r="AP209"/>
  <c r="AV209" s="1"/>
  <c r="AL209"/>
  <c r="AR209" s="1"/>
  <c r="AP185"/>
  <c r="AV185" s="1"/>
  <c r="AL185"/>
  <c r="AR185" s="1"/>
  <c r="AP161"/>
  <c r="AV161" s="1"/>
  <c r="AL161"/>
  <c r="AR161" s="1"/>
  <c r="AO105"/>
  <c r="AU105" s="1"/>
  <c r="AQ43"/>
  <c r="AW43" s="1"/>
  <c r="AP498"/>
  <c r="AV498" s="1"/>
  <c r="AL498"/>
  <c r="AR498" s="1"/>
  <c r="AO486"/>
  <c r="AU486" s="1"/>
  <c r="AP414"/>
  <c r="AV414" s="1"/>
  <c r="AL414"/>
  <c r="AR414" s="1"/>
  <c r="AO402"/>
  <c r="AU402" s="1"/>
  <c r="AP394"/>
  <c r="AV394" s="1"/>
  <c r="AL394"/>
  <c r="AR394" s="1"/>
  <c r="AO233"/>
  <c r="AU233" s="1"/>
  <c r="AP205"/>
  <c r="AV205" s="1"/>
  <c r="AL205"/>
  <c r="AR205" s="1"/>
  <c r="AO63"/>
  <c r="AU63" s="1"/>
  <c r="AP143"/>
  <c r="AV143" s="1"/>
  <c r="AL143"/>
  <c r="AR143" s="1"/>
  <c r="AO135"/>
  <c r="AU135" s="1"/>
  <c r="AQ510"/>
  <c r="AW510" s="1"/>
  <c r="AM510"/>
  <c r="AS510" s="1"/>
  <c r="AN506"/>
  <c r="AT506" s="1"/>
  <c r="AQ482"/>
  <c r="AW482" s="1"/>
  <c r="AM482"/>
  <c r="AS482" s="1"/>
  <c r="AN470"/>
  <c r="AT470" s="1"/>
  <c r="AQ462"/>
  <c r="AW462" s="1"/>
  <c r="AM462"/>
  <c r="AS462" s="1"/>
  <c r="AN454"/>
  <c r="AT454" s="1"/>
  <c r="AQ446"/>
  <c r="AW446" s="1"/>
  <c r="AM446"/>
  <c r="AS446" s="1"/>
  <c r="AN438"/>
  <c r="AT438" s="1"/>
  <c r="AP225"/>
  <c r="AV225" s="1"/>
  <c r="AL225"/>
  <c r="AR225" s="1"/>
  <c r="AO213"/>
  <c r="AU213" s="1"/>
  <c r="AP201"/>
  <c r="AV201" s="1"/>
  <c r="AL201"/>
  <c r="AR201" s="1"/>
  <c r="AO189"/>
  <c r="AU189" s="1"/>
  <c r="AP181"/>
  <c r="AV181" s="1"/>
  <c r="AL181"/>
  <c r="AR181" s="1"/>
  <c r="AO169"/>
  <c r="AU169" s="1"/>
  <c r="W240"/>
  <c r="AK917"/>
  <c r="AJ917"/>
  <c r="AF917"/>
  <c r="AK901"/>
  <c r="AJ901"/>
  <c r="AF901"/>
  <c r="AK885"/>
  <c r="AJ885"/>
  <c r="AF885"/>
  <c r="AK869"/>
  <c r="AJ869"/>
  <c r="AF869"/>
  <c r="AK853"/>
  <c r="AJ853"/>
  <c r="AF853"/>
  <c r="AK845"/>
  <c r="AJ845"/>
  <c r="AF845"/>
  <c r="AK829"/>
  <c r="AJ829"/>
  <c r="AF829"/>
  <c r="AK813"/>
  <c r="AJ813"/>
  <c r="AF813"/>
  <c r="AK797"/>
  <c r="AJ797"/>
  <c r="AF797"/>
  <c r="AK781"/>
  <c r="AJ781"/>
  <c r="AF781"/>
  <c r="AK765"/>
  <c r="AJ765"/>
  <c r="AF765"/>
  <c r="AK749"/>
  <c r="AJ749"/>
  <c r="AF749"/>
  <c r="AK733"/>
  <c r="AJ733"/>
  <c r="AF733"/>
  <c r="AK717"/>
  <c r="AJ717"/>
  <c r="AF717"/>
  <c r="AK701"/>
  <c r="AJ701"/>
  <c r="AF701"/>
  <c r="AK677"/>
  <c r="AJ677"/>
  <c r="AF677"/>
  <c r="AK661"/>
  <c r="AJ661"/>
  <c r="AF661"/>
  <c r="AK645"/>
  <c r="AJ645"/>
  <c r="AF645"/>
  <c r="AK629"/>
  <c r="AJ629"/>
  <c r="AF629"/>
  <c r="AK613"/>
  <c r="AJ613"/>
  <c r="AF613"/>
  <c r="AK597"/>
  <c r="AJ597"/>
  <c r="AF597"/>
  <c r="AK581"/>
  <c r="AJ581"/>
  <c r="AF581"/>
  <c r="AK565"/>
  <c r="AJ565"/>
  <c r="AF565"/>
  <c r="AK548"/>
  <c r="AJ548"/>
  <c r="AF548"/>
  <c r="AK532"/>
  <c r="AJ532"/>
  <c r="AF532"/>
  <c r="AK516"/>
  <c r="AJ516"/>
  <c r="AF516"/>
  <c r="AK971"/>
  <c r="AJ971"/>
  <c r="AF971"/>
  <c r="AK963"/>
  <c r="AJ963"/>
  <c r="AF963"/>
  <c r="AK955"/>
  <c r="AJ955"/>
  <c r="AF955"/>
  <c r="AK951"/>
  <c r="AJ951"/>
  <c r="AF951"/>
  <c r="AK943"/>
  <c r="AJ943"/>
  <c r="AF943"/>
  <c r="AK935"/>
  <c r="AJ935"/>
  <c r="AF935"/>
  <c r="AK923"/>
  <c r="AJ923"/>
  <c r="AF923"/>
  <c r="AK155"/>
  <c r="AJ155"/>
  <c r="AF155"/>
  <c r="AH111"/>
  <c r="AK111"/>
  <c r="AG111"/>
  <c r="AI103"/>
  <c r="AJ103"/>
  <c r="AF103"/>
  <c r="AI95"/>
  <c r="AJ95"/>
  <c r="AF95"/>
  <c r="AI87"/>
  <c r="AJ87"/>
  <c r="AF87"/>
  <c r="AI79"/>
  <c r="AJ79"/>
  <c r="AF79"/>
  <c r="AI71"/>
  <c r="AJ71"/>
  <c r="AF71"/>
  <c r="AG41"/>
  <c r="AJ41"/>
  <c r="AF41"/>
  <c r="AG921"/>
  <c r="AI921"/>
  <c r="AH921"/>
  <c r="AG913"/>
  <c r="AI913"/>
  <c r="AH913"/>
  <c r="AG905"/>
  <c r="AI905"/>
  <c r="AH905"/>
  <c r="AG897"/>
  <c r="AI897"/>
  <c r="AH897"/>
  <c r="AG889"/>
  <c r="AI889"/>
  <c r="AH889"/>
  <c r="AG881"/>
  <c r="AI881"/>
  <c r="AH881"/>
  <c r="AG873"/>
  <c r="AI873"/>
  <c r="AH873"/>
  <c r="AG865"/>
  <c r="AI865"/>
  <c r="AH865"/>
  <c r="AG857"/>
  <c r="AI857"/>
  <c r="AH857"/>
  <c r="AG849"/>
  <c r="AI849"/>
  <c r="AH849"/>
  <c r="AG841"/>
  <c r="AI841"/>
  <c r="AH841"/>
  <c r="AG833"/>
  <c r="AI833"/>
  <c r="AH833"/>
  <c r="AG825"/>
  <c r="AI825"/>
  <c r="AH825"/>
  <c r="AG817"/>
  <c r="AI817"/>
  <c r="AH817"/>
  <c r="AG809"/>
  <c r="AI809"/>
  <c r="AH809"/>
  <c r="AG801"/>
  <c r="AI801"/>
  <c r="AH801"/>
  <c r="AG793"/>
  <c r="AI793"/>
  <c r="AH793"/>
  <c r="AG785"/>
  <c r="AI785"/>
  <c r="AH785"/>
  <c r="AG777"/>
  <c r="AI777"/>
  <c r="AH777"/>
  <c r="AG769"/>
  <c r="AI769"/>
  <c r="AH769"/>
  <c r="AG761"/>
  <c r="AI761"/>
  <c r="AH761"/>
  <c r="AG753"/>
  <c r="AI753"/>
  <c r="AH753"/>
  <c r="AG745"/>
  <c r="AI745"/>
  <c r="AH745"/>
  <c r="AG737"/>
  <c r="AI737"/>
  <c r="AH737"/>
  <c r="AG729"/>
  <c r="AI729"/>
  <c r="AH729"/>
  <c r="AG721"/>
  <c r="AI721"/>
  <c r="AH721"/>
  <c r="AG713"/>
  <c r="AI713"/>
  <c r="AH713"/>
  <c r="AG705"/>
  <c r="AI705"/>
  <c r="AH705"/>
  <c r="AG697"/>
  <c r="AI697"/>
  <c r="AH697"/>
  <c r="AG689"/>
  <c r="AI689"/>
  <c r="AH689"/>
  <c r="AG681"/>
  <c r="AI681"/>
  <c r="AH681"/>
  <c r="AG673"/>
  <c r="AI673"/>
  <c r="AH673"/>
  <c r="AG665"/>
  <c r="AI665"/>
  <c r="AH665"/>
  <c r="AG657"/>
  <c r="AI657"/>
  <c r="AH657"/>
  <c r="AG649"/>
  <c r="AI649"/>
  <c r="AH649"/>
  <c r="AG641"/>
  <c r="AI641"/>
  <c r="AH641"/>
  <c r="AG633"/>
  <c r="AI633"/>
  <c r="AH633"/>
  <c r="AG625"/>
  <c r="AI625"/>
  <c r="AH625"/>
  <c r="AG617"/>
  <c r="AI617"/>
  <c r="AH617"/>
  <c r="AG609"/>
  <c r="AI609"/>
  <c r="AH609"/>
  <c r="AG601"/>
  <c r="AI601"/>
  <c r="AH601"/>
  <c r="AG593"/>
  <c r="AI593"/>
  <c r="AH593"/>
  <c r="AG585"/>
  <c r="AI585"/>
  <c r="AH585"/>
  <c r="AG577"/>
  <c r="AI577"/>
  <c r="AH577"/>
  <c r="AG569"/>
  <c r="AI569"/>
  <c r="AH569"/>
  <c r="AG561"/>
  <c r="AI561"/>
  <c r="AH561"/>
  <c r="AG540"/>
  <c r="AI540"/>
  <c r="AH540"/>
  <c r="AG524"/>
  <c r="AI524"/>
  <c r="AH524"/>
  <c r="AG550"/>
  <c r="AI550"/>
  <c r="AH550"/>
  <c r="AG534"/>
  <c r="AI534"/>
  <c r="AH534"/>
  <c r="AG518"/>
  <c r="AI518"/>
  <c r="AH518"/>
  <c r="AI379"/>
  <c r="AG379"/>
  <c r="AH379"/>
  <c r="AI375"/>
  <c r="AG375"/>
  <c r="AH375"/>
  <c r="AI371"/>
  <c r="AG371"/>
  <c r="AH371"/>
  <c r="AI367"/>
  <c r="AG367"/>
  <c r="AH367"/>
  <c r="AI363"/>
  <c r="AG363"/>
  <c r="AH363"/>
  <c r="AI359"/>
  <c r="AG359"/>
  <c r="AH359"/>
  <c r="AI243"/>
  <c r="AG243"/>
  <c r="AH243"/>
  <c r="AI239"/>
  <c r="AG239"/>
  <c r="AH239"/>
  <c r="AI235"/>
  <c r="AG235"/>
  <c r="AH235"/>
  <c r="AJ64"/>
  <c r="AF64"/>
  <c r="AI64"/>
  <c r="AK101"/>
  <c r="AG101"/>
  <c r="AH101"/>
  <c r="AK97"/>
  <c r="AG97"/>
  <c r="AH97"/>
  <c r="AK93"/>
  <c r="AG93"/>
  <c r="AH93"/>
  <c r="AK89"/>
  <c r="AG89"/>
  <c r="AH89"/>
  <c r="AK85"/>
  <c r="AG85"/>
  <c r="AH85"/>
  <c r="AK81"/>
  <c r="AG81"/>
  <c r="AH81"/>
  <c r="AK77"/>
  <c r="AG77"/>
  <c r="AH77"/>
  <c r="AK73"/>
  <c r="AG73"/>
  <c r="AH73"/>
  <c r="AK67"/>
  <c r="AG67"/>
  <c r="AH67"/>
  <c r="AM544"/>
  <c r="AS544" s="1"/>
  <c r="AN544"/>
  <c r="AT544" s="1"/>
  <c r="AO528"/>
  <c r="AU528" s="1"/>
  <c r="AM554"/>
  <c r="AS554" s="1"/>
  <c r="AN554"/>
  <c r="AT554" s="1"/>
  <c r="AM153"/>
  <c r="AS153" s="1"/>
  <c r="AN62"/>
  <c r="AT62" s="1"/>
  <c r="AO552"/>
  <c r="AU552" s="1"/>
  <c r="AM536"/>
  <c r="AS536" s="1"/>
  <c r="AN536"/>
  <c r="AT536" s="1"/>
  <c r="AO520"/>
  <c r="AU520" s="1"/>
  <c r="AO965"/>
  <c r="AU965" s="1"/>
  <c r="AN965"/>
  <c r="AT965" s="1"/>
  <c r="AM957"/>
  <c r="AS957" s="1"/>
  <c r="AO949"/>
  <c r="AU949" s="1"/>
  <c r="AN949"/>
  <c r="AT949" s="1"/>
  <c r="AO933"/>
  <c r="AU933" s="1"/>
  <c r="AN933"/>
  <c r="AT933" s="1"/>
  <c r="AM925"/>
  <c r="AS925" s="1"/>
  <c r="AM546"/>
  <c r="AS546" s="1"/>
  <c r="AN546"/>
  <c r="AT546" s="1"/>
  <c r="AO530"/>
  <c r="AU530" s="1"/>
  <c r="AM245"/>
  <c r="AS245" s="1"/>
  <c r="AO149"/>
  <c r="AU149" s="1"/>
  <c r="AN149"/>
  <c r="AT149" s="1"/>
  <c r="AM109"/>
  <c r="AS109" s="1"/>
  <c r="AN39"/>
  <c r="AT39" s="1"/>
  <c r="AP490"/>
  <c r="AV490" s="1"/>
  <c r="AL490"/>
  <c r="AR490" s="1"/>
  <c r="AO474"/>
  <c r="AU474" s="1"/>
  <c r="AP466"/>
  <c r="AV466" s="1"/>
  <c r="AL466"/>
  <c r="AR466" s="1"/>
  <c r="AO458"/>
  <c r="AU458" s="1"/>
  <c r="AP450"/>
  <c r="AV450" s="1"/>
  <c r="AL450"/>
  <c r="AR450" s="1"/>
  <c r="AO442"/>
  <c r="AU442" s="1"/>
  <c r="AP434"/>
  <c r="AV434" s="1"/>
  <c r="AL434"/>
  <c r="AR434" s="1"/>
  <c r="AO426"/>
  <c r="AU426" s="1"/>
  <c r="AP418"/>
  <c r="AV418" s="1"/>
  <c r="AL418"/>
  <c r="AR418" s="1"/>
  <c r="AO398"/>
  <c r="AU398" s="1"/>
  <c r="AP390"/>
  <c r="AV390" s="1"/>
  <c r="AL390"/>
  <c r="AR390" s="1"/>
  <c r="AQ361"/>
  <c r="AW361" s="1"/>
  <c r="AO361"/>
  <c r="AU361" s="1"/>
  <c r="AN361"/>
  <c r="AT361" s="1"/>
  <c r="AO69"/>
  <c r="AU69" s="1"/>
  <c r="AP69"/>
  <c r="AV69" s="1"/>
  <c r="AL69"/>
  <c r="AR69" s="1"/>
  <c r="AQ37"/>
  <c r="AW37" s="1"/>
  <c r="AM37"/>
  <c r="AS37" s="1"/>
  <c r="AN37"/>
  <c r="AT37" s="1"/>
  <c r="AO146"/>
  <c r="AU146" s="1"/>
  <c r="AL146"/>
  <c r="AR146" s="1"/>
  <c r="AO130"/>
  <c r="AU130" s="1"/>
  <c r="AL130"/>
  <c r="AR130" s="1"/>
  <c r="AO114"/>
  <c r="AU114" s="1"/>
  <c r="AL114"/>
  <c r="AR114" s="1"/>
  <c r="X349"/>
  <c r="X285"/>
  <c r="X476"/>
  <c r="X412"/>
  <c r="X315"/>
  <c r="X251"/>
  <c r="X183"/>
  <c r="X133"/>
  <c r="X372"/>
  <c r="X364"/>
  <c r="X244"/>
  <c r="AA353"/>
  <c r="AC353"/>
  <c r="AE353"/>
  <c r="Z353"/>
  <c r="AB353"/>
  <c r="AD353"/>
  <c r="AI353"/>
  <c r="AF353"/>
  <c r="AJ353"/>
  <c r="AG353"/>
  <c r="AK353"/>
  <c r="AH353"/>
  <c r="AA345"/>
  <c r="AC345"/>
  <c r="AE345"/>
  <c r="Z345"/>
  <c r="AB345"/>
  <c r="AD345"/>
  <c r="AI345"/>
  <c r="AF345"/>
  <c r="AJ345"/>
  <c r="AG345"/>
  <c r="AK345"/>
  <c r="AH345"/>
  <c r="AA337"/>
  <c r="AC337"/>
  <c r="AE337"/>
  <c r="Z337"/>
  <c r="AB337"/>
  <c r="AD337"/>
  <c r="AI337"/>
  <c r="AF337"/>
  <c r="AJ337"/>
  <c r="AG337"/>
  <c r="AK337"/>
  <c r="AH337"/>
  <c r="AA329"/>
  <c r="AC329"/>
  <c r="AE329"/>
  <c r="Z329"/>
  <c r="AB329"/>
  <c r="AD329"/>
  <c r="AI329"/>
  <c r="AF329"/>
  <c r="AJ329"/>
  <c r="AG329"/>
  <c r="AK329"/>
  <c r="AH329"/>
  <c r="AA321"/>
  <c r="AC321"/>
  <c r="AE321"/>
  <c r="Z321"/>
  <c r="AB321"/>
  <c r="AD321"/>
  <c r="AI321"/>
  <c r="AF321"/>
  <c r="AJ321"/>
  <c r="AG321"/>
  <c r="AK321"/>
  <c r="AH321"/>
  <c r="AA313"/>
  <c r="AC313"/>
  <c r="AE313"/>
  <c r="Z313"/>
  <c r="AB313"/>
  <c r="AD313"/>
  <c r="AI313"/>
  <c r="AF313"/>
  <c r="AJ313"/>
  <c r="AG313"/>
  <c r="AK313"/>
  <c r="AH313"/>
  <c r="AA305"/>
  <c r="AC305"/>
  <c r="AE305"/>
  <c r="Z305"/>
  <c r="AB305"/>
  <c r="AD305"/>
  <c r="AI305"/>
  <c r="AF305"/>
  <c r="AJ305"/>
  <c r="AG305"/>
  <c r="AK305"/>
  <c r="AH305"/>
  <c r="AA297"/>
  <c r="AC297"/>
  <c r="AE297"/>
  <c r="Z297"/>
  <c r="AB297"/>
  <c r="AD297"/>
  <c r="AI297"/>
  <c r="AF297"/>
  <c r="AJ297"/>
  <c r="AG297"/>
  <c r="AK297"/>
  <c r="AH297"/>
  <c r="AA289"/>
  <c r="AC289"/>
  <c r="AE289"/>
  <c r="Z289"/>
  <c r="AB289"/>
  <c r="AD289"/>
  <c r="AI289"/>
  <c r="AF289"/>
  <c r="AJ289"/>
  <c r="AG289"/>
  <c r="AK289"/>
  <c r="AH289"/>
  <c r="AA281"/>
  <c r="AC281"/>
  <c r="AE281"/>
  <c r="Z281"/>
  <c r="AB281"/>
  <c r="AD281"/>
  <c r="AI281"/>
  <c r="AF281"/>
  <c r="AJ281"/>
  <c r="AG281"/>
  <c r="AK281"/>
  <c r="AH281"/>
  <c r="AA273"/>
  <c r="AC273"/>
  <c r="AE273"/>
  <c r="Z273"/>
  <c r="AB273"/>
  <c r="AD273"/>
  <c r="AI273"/>
  <c r="AF273"/>
  <c r="AJ273"/>
  <c r="AG273"/>
  <c r="AK273"/>
  <c r="AH273"/>
  <c r="AA265"/>
  <c r="AC265"/>
  <c r="AE265"/>
  <c r="Z265"/>
  <c r="AB265"/>
  <c r="AD265"/>
  <c r="AI265"/>
  <c r="AF265"/>
  <c r="AJ265"/>
  <c r="AG265"/>
  <c r="AK265"/>
  <c r="AH265"/>
  <c r="AA257"/>
  <c r="AC257"/>
  <c r="AE257"/>
  <c r="Z257"/>
  <c r="AB257"/>
  <c r="AD257"/>
  <c r="AI257"/>
  <c r="AF257"/>
  <c r="AJ257"/>
  <c r="AG257"/>
  <c r="AK257"/>
  <c r="AH257"/>
  <c r="AA249"/>
  <c r="AC249"/>
  <c r="AE249"/>
  <c r="Z249"/>
  <c r="AB249"/>
  <c r="AD249"/>
  <c r="AI249"/>
  <c r="AF249"/>
  <c r="AJ249"/>
  <c r="AG249"/>
  <c r="AK249"/>
  <c r="AH249"/>
  <c r="AA54"/>
  <c r="AC54"/>
  <c r="AE54"/>
  <c r="Z54"/>
  <c r="AB54"/>
  <c r="AD54"/>
  <c r="AI54"/>
  <c r="AF54"/>
  <c r="AJ54"/>
  <c r="AG54"/>
  <c r="AK54"/>
  <c r="AH54"/>
  <c r="AA46"/>
  <c r="AC46"/>
  <c r="AE46"/>
  <c r="Z46"/>
  <c r="AB46"/>
  <c r="AD46"/>
  <c r="AI46"/>
  <c r="AF46"/>
  <c r="AJ46"/>
  <c r="AG46"/>
  <c r="AK46"/>
  <c r="AH46"/>
  <c r="Z33"/>
  <c r="AB33"/>
  <c r="AD33"/>
  <c r="AA33"/>
  <c r="AC33"/>
  <c r="AE33"/>
  <c r="AH33"/>
  <c r="AG33"/>
  <c r="AK33"/>
  <c r="AF33"/>
  <c r="AJ33"/>
  <c r="AI33"/>
  <c r="Z25"/>
  <c r="AB25"/>
  <c r="AD25"/>
  <c r="AA25"/>
  <c r="AC25"/>
  <c r="AE25"/>
  <c r="AH25"/>
  <c r="AG25"/>
  <c r="AK25"/>
  <c r="AF25"/>
  <c r="AJ25"/>
  <c r="AI25"/>
  <c r="Z237"/>
  <c r="AB237"/>
  <c r="AD237"/>
  <c r="AC237"/>
  <c r="AA237"/>
  <c r="AE237"/>
  <c r="AH237"/>
  <c r="AG237"/>
  <c r="AI237"/>
  <c r="AF237"/>
  <c r="AJ237"/>
  <c r="AK237"/>
  <c r="X635"/>
  <c r="X619"/>
  <c r="X603"/>
  <c r="X587"/>
  <c r="AG380"/>
  <c r="AI380"/>
  <c r="AK380"/>
  <c r="AH380"/>
  <c r="AF380"/>
  <c r="AJ380"/>
  <c r="X357"/>
  <c r="Y357" s="1"/>
  <c r="X325"/>
  <c r="Y325" s="1"/>
  <c r="X293"/>
  <c r="Y293" s="1"/>
  <c r="X261"/>
  <c r="Y261" s="1"/>
  <c r="X500"/>
  <c r="Y500" s="1"/>
  <c r="X468"/>
  <c r="Y468" s="1"/>
  <c r="X436"/>
  <c r="Y436" s="1"/>
  <c r="X404"/>
  <c r="Y404" s="1"/>
  <c r="X355"/>
  <c r="Y355" s="1"/>
  <c r="X323"/>
  <c r="Y323" s="1"/>
  <c r="X291"/>
  <c r="Y291" s="1"/>
  <c r="X259"/>
  <c r="Y259" s="1"/>
  <c r="X207"/>
  <c r="Y207" s="1"/>
  <c r="X175"/>
  <c r="Y175" s="1"/>
  <c r="X141"/>
  <c r="Y141" s="1"/>
  <c r="X48"/>
  <c r="Y48" s="1"/>
  <c r="X998"/>
  <c r="Y998" s="1"/>
  <c r="X990"/>
  <c r="Y990" s="1"/>
  <c r="X982"/>
  <c r="Y982" s="1"/>
  <c r="X974"/>
  <c r="Y974" s="1"/>
  <c r="X529"/>
  <c r="Y529" s="1"/>
  <c r="X962"/>
  <c r="Y962" s="1"/>
  <c r="X946"/>
  <c r="Y946" s="1"/>
  <c r="X934"/>
  <c r="Y934" s="1"/>
  <c r="X547"/>
  <c r="Y547" s="1"/>
  <c r="X523"/>
  <c r="Y523" s="1"/>
  <c r="X374"/>
  <c r="Y374" s="1"/>
  <c r="X512"/>
  <c r="Y512" s="1"/>
  <c r="X496"/>
  <c r="Y496" s="1"/>
  <c r="X480"/>
  <c r="Y480" s="1"/>
  <c r="X464"/>
  <c r="Y464" s="1"/>
  <c r="X448"/>
  <c r="Y448" s="1"/>
  <c r="X432"/>
  <c r="Y432" s="1"/>
  <c r="X416"/>
  <c r="Y416" s="1"/>
  <c r="X400"/>
  <c r="Y400" s="1"/>
  <c r="X384"/>
  <c r="Y384" s="1"/>
  <c r="X343"/>
  <c r="Y343" s="1"/>
  <c r="X327"/>
  <c r="Y327" s="1"/>
  <c r="X311"/>
  <c r="Y311" s="1"/>
  <c r="X295"/>
  <c r="Y295" s="1"/>
  <c r="X279"/>
  <c r="Y279" s="1"/>
  <c r="X263"/>
  <c r="Y263" s="1"/>
  <c r="X247"/>
  <c r="Y247" s="1"/>
  <c r="X219"/>
  <c r="Y219" s="1"/>
  <c r="X203"/>
  <c r="Y203" s="1"/>
  <c r="X187"/>
  <c r="Y187" s="1"/>
  <c r="X171"/>
  <c r="Y171" s="1"/>
  <c r="X145"/>
  <c r="Y145" s="1"/>
  <c r="X129"/>
  <c r="Y129" s="1"/>
  <c r="X113"/>
  <c r="Y113" s="1"/>
  <c r="X52"/>
  <c r="Y52" s="1"/>
  <c r="Z997"/>
  <c r="AB997"/>
  <c r="AD997"/>
  <c r="AA997"/>
  <c r="AE997"/>
  <c r="AC997"/>
  <c r="Z993"/>
  <c r="AB993"/>
  <c r="AD993"/>
  <c r="AA993"/>
  <c r="AE993"/>
  <c r="AC993"/>
  <c r="Z989"/>
  <c r="AB989"/>
  <c r="AD989"/>
  <c r="AA989"/>
  <c r="AE989"/>
  <c r="AC989"/>
  <c r="Z981"/>
  <c r="AB981"/>
  <c r="AD981"/>
  <c r="AA981"/>
  <c r="AE981"/>
  <c r="AC981"/>
  <c r="Z977"/>
  <c r="AB977"/>
  <c r="AD977"/>
  <c r="AA977"/>
  <c r="AE977"/>
  <c r="AC977"/>
  <c r="AA382"/>
  <c r="AC382"/>
  <c r="AE382"/>
  <c r="Z382"/>
  <c r="AB382"/>
  <c r="AD382"/>
  <c r="AI382"/>
  <c r="AF382"/>
  <c r="AJ382"/>
  <c r="AG382"/>
  <c r="AK382"/>
  <c r="AH382"/>
  <c r="AA1000"/>
  <c r="AC1000"/>
  <c r="AE1000"/>
  <c r="AB1000"/>
  <c r="AD1000"/>
  <c r="Z1000"/>
  <c r="AA996"/>
  <c r="AC996"/>
  <c r="AE996"/>
  <c r="AB996"/>
  <c r="AD996"/>
  <c r="Z996"/>
  <c r="AA992"/>
  <c r="AC992"/>
  <c r="AE992"/>
  <c r="AB992"/>
  <c r="AD992"/>
  <c r="Z992"/>
  <c r="AA988"/>
  <c r="AC988"/>
  <c r="AE988"/>
  <c r="AB988"/>
  <c r="AD988"/>
  <c r="Z988"/>
  <c r="AA984"/>
  <c r="AC984"/>
  <c r="AE984"/>
  <c r="AB984"/>
  <c r="AD984"/>
  <c r="Z984"/>
  <c r="AA980"/>
  <c r="AC980"/>
  <c r="AE980"/>
  <c r="AB980"/>
  <c r="AD980"/>
  <c r="Z980"/>
  <c r="AA976"/>
  <c r="AC976"/>
  <c r="AE976"/>
  <c r="AB976"/>
  <c r="AD976"/>
  <c r="Z976"/>
  <c r="AA553"/>
  <c r="AC553"/>
  <c r="AE553"/>
  <c r="AB553"/>
  <c r="AD553"/>
  <c r="Z553"/>
  <c r="AA537"/>
  <c r="AC537"/>
  <c r="AE537"/>
  <c r="AB537"/>
  <c r="AD537"/>
  <c r="Z537"/>
  <c r="AA521"/>
  <c r="AC521"/>
  <c r="AE521"/>
  <c r="AB521"/>
  <c r="AD521"/>
  <c r="Z521"/>
  <c r="AA966"/>
  <c r="AC966"/>
  <c r="AE966"/>
  <c r="Z966"/>
  <c r="AD966"/>
  <c r="AB966"/>
  <c r="AA958"/>
  <c r="AC958"/>
  <c r="AE958"/>
  <c r="Z958"/>
  <c r="AD958"/>
  <c r="AB958"/>
  <c r="AA950"/>
  <c r="AC950"/>
  <c r="AE950"/>
  <c r="Z950"/>
  <c r="AD950"/>
  <c r="AB950"/>
  <c r="AA938"/>
  <c r="AC938"/>
  <c r="AE938"/>
  <c r="Z938"/>
  <c r="AD938"/>
  <c r="AB938"/>
  <c r="AA930"/>
  <c r="AC930"/>
  <c r="AE930"/>
  <c r="Z930"/>
  <c r="AD930"/>
  <c r="AB930"/>
  <c r="AA555"/>
  <c r="AC555"/>
  <c r="AE555"/>
  <c r="AB555"/>
  <c r="AD555"/>
  <c r="Z555"/>
  <c r="AA531"/>
  <c r="AC531"/>
  <c r="AE531"/>
  <c r="AB531"/>
  <c r="AD531"/>
  <c r="Z531"/>
  <c r="AA378"/>
  <c r="AC378"/>
  <c r="AE378"/>
  <c r="Z378"/>
  <c r="AD378"/>
  <c r="AB378"/>
  <c r="AA370"/>
  <c r="AC370"/>
  <c r="AE370"/>
  <c r="Z370"/>
  <c r="AD370"/>
  <c r="AB370"/>
  <c r="AA362"/>
  <c r="AC362"/>
  <c r="AE362"/>
  <c r="Z362"/>
  <c r="AD362"/>
  <c r="AB362"/>
  <c r="AA358"/>
  <c r="AC358"/>
  <c r="AE358"/>
  <c r="Z358"/>
  <c r="AD358"/>
  <c r="AB358"/>
  <c r="AA246"/>
  <c r="AC246"/>
  <c r="AE246"/>
  <c r="Z246"/>
  <c r="AD246"/>
  <c r="AB246"/>
  <c r="AA242"/>
  <c r="AC242"/>
  <c r="AE242"/>
  <c r="Z242"/>
  <c r="AD242"/>
  <c r="AB242"/>
  <c r="AA238"/>
  <c r="AC238"/>
  <c r="AE238"/>
  <c r="Z238"/>
  <c r="AD238"/>
  <c r="AB238"/>
  <c r="AA234"/>
  <c r="AC234"/>
  <c r="AE234"/>
  <c r="Z234"/>
  <c r="AD234"/>
  <c r="AB234"/>
  <c r="AA152"/>
  <c r="AC152"/>
  <c r="AE152"/>
  <c r="Z152"/>
  <c r="AD152"/>
  <c r="AB152"/>
  <c r="AA148"/>
  <c r="AC148"/>
  <c r="AE148"/>
  <c r="Z148"/>
  <c r="AD148"/>
  <c r="AB148"/>
  <c r="AA110"/>
  <c r="AC110"/>
  <c r="AE110"/>
  <c r="Z110"/>
  <c r="AD110"/>
  <c r="AB110"/>
  <c r="AA106"/>
  <c r="AC106"/>
  <c r="AE106"/>
  <c r="Z106"/>
  <c r="AD106"/>
  <c r="AB106"/>
  <c r="AF907"/>
  <c r="AK907"/>
  <c r="AG899"/>
  <c r="AH891"/>
  <c r="AI891"/>
  <c r="AG891"/>
  <c r="AH875"/>
  <c r="AI875"/>
  <c r="AG875"/>
  <c r="AH859"/>
  <c r="AI859"/>
  <c r="AG859"/>
  <c r="AH843"/>
  <c r="AI843"/>
  <c r="AG843"/>
  <c r="AF827"/>
  <c r="AK827"/>
  <c r="AJ811"/>
  <c r="AF795"/>
  <c r="AK795"/>
  <c r="AJ779"/>
  <c r="AH771"/>
  <c r="AH763"/>
  <c r="AI763"/>
  <c r="AG763"/>
  <c r="AH747"/>
  <c r="AI747"/>
  <c r="AG747"/>
  <c r="AH731"/>
  <c r="AI731"/>
  <c r="AG731"/>
  <c r="AH715"/>
  <c r="AI715"/>
  <c r="AG715"/>
  <c r="AI707"/>
  <c r="AJ699"/>
  <c r="AF683"/>
  <c r="AK683"/>
  <c r="AJ667"/>
  <c r="AF651"/>
  <c r="AK651"/>
  <c r="AG639"/>
  <c r="AH623"/>
  <c r="AI623"/>
  <c r="AG623"/>
  <c r="AH591"/>
  <c r="AI591"/>
  <c r="AG591"/>
  <c r="AH559"/>
  <c r="AI559"/>
  <c r="AG559"/>
  <c r="AA157"/>
  <c r="AC157"/>
  <c r="AE157"/>
  <c r="Z157"/>
  <c r="AB157"/>
  <c r="AD157"/>
  <c r="AI157"/>
  <c r="AF157"/>
  <c r="AJ157"/>
  <c r="AG157"/>
  <c r="AK157"/>
  <c r="AH157"/>
  <c r="AH987"/>
  <c r="AI987"/>
  <c r="AG987"/>
  <c r="AA127"/>
  <c r="AC127"/>
  <c r="AE127"/>
  <c r="Z127"/>
  <c r="AB127"/>
  <c r="AD127"/>
  <c r="AI127"/>
  <c r="AF127"/>
  <c r="AJ127"/>
  <c r="AG127"/>
  <c r="AK127"/>
  <c r="AH127"/>
  <c r="AF647"/>
  <c r="AK647"/>
  <c r="AJ611"/>
  <c r="AA422"/>
  <c r="AC422"/>
  <c r="AE422"/>
  <c r="Z422"/>
  <c r="AB422"/>
  <c r="AD422"/>
  <c r="AG422"/>
  <c r="AK422"/>
  <c r="AH422"/>
  <c r="AI422"/>
  <c r="AF422"/>
  <c r="AJ422"/>
  <c r="AA386"/>
  <c r="AC386"/>
  <c r="AE386"/>
  <c r="Z386"/>
  <c r="AB386"/>
  <c r="AD386"/>
  <c r="AG386"/>
  <c r="AK386"/>
  <c r="AH386"/>
  <c r="AI386"/>
  <c r="AF386"/>
  <c r="AJ386"/>
  <c r="AA236"/>
  <c r="AC236"/>
  <c r="AE236"/>
  <c r="Z236"/>
  <c r="AD236"/>
  <c r="AB236"/>
  <c r="AL42"/>
  <c r="AR42" s="1"/>
  <c r="AN42"/>
  <c r="AT42" s="1"/>
  <c r="AQ42"/>
  <c r="AW42" s="1"/>
  <c r="AM42"/>
  <c r="AS42" s="1"/>
  <c r="AP494"/>
  <c r="AV494" s="1"/>
  <c r="AL494"/>
  <c r="AR494" s="1"/>
  <c r="AP406"/>
  <c r="AV406" s="1"/>
  <c r="AL406"/>
  <c r="AR406" s="1"/>
  <c r="AP197"/>
  <c r="AV197" s="1"/>
  <c r="AL197"/>
  <c r="AR197" s="1"/>
  <c r="AL104"/>
  <c r="AR104" s="1"/>
  <c r="AQ104"/>
  <c r="AW104" s="1"/>
  <c r="AM104"/>
  <c r="AS104" s="1"/>
  <c r="AP147"/>
  <c r="AV147" s="1"/>
  <c r="AL147"/>
  <c r="AR147" s="1"/>
  <c r="AP139"/>
  <c r="AV139" s="1"/>
  <c r="AL139"/>
  <c r="AR139" s="1"/>
  <c r="AP123"/>
  <c r="AV123" s="1"/>
  <c r="AL123"/>
  <c r="AR123" s="1"/>
  <c r="AM969"/>
  <c r="AS969" s="1"/>
  <c r="AO961"/>
  <c r="AU961" s="1"/>
  <c r="AM945"/>
  <c r="AS945" s="1"/>
  <c r="AO937"/>
  <c r="AU937" s="1"/>
  <c r="AM929"/>
  <c r="AS929" s="1"/>
  <c r="AM538"/>
  <c r="AS538" s="1"/>
  <c r="AM377"/>
  <c r="AS377" s="1"/>
  <c r="AO369"/>
  <c r="AU369" s="1"/>
  <c r="AM241"/>
  <c r="AS241" s="1"/>
  <c r="AP221"/>
  <c r="AV221" s="1"/>
  <c r="AL221"/>
  <c r="AR221" s="1"/>
  <c r="AP193"/>
  <c r="AV193" s="1"/>
  <c r="AL193"/>
  <c r="AR193" s="1"/>
  <c r="AP173"/>
  <c r="AV173" s="1"/>
  <c r="AL173"/>
  <c r="AR173" s="1"/>
  <c r="AM105"/>
  <c r="AS105" s="1"/>
  <c r="AO43"/>
  <c r="AU43" s="1"/>
  <c r="AO498"/>
  <c r="AU498" s="1"/>
  <c r="AP486"/>
  <c r="AV486" s="1"/>
  <c r="AL486"/>
  <c r="AR486" s="1"/>
  <c r="AO414"/>
  <c r="AU414" s="1"/>
  <c r="AP402"/>
  <c r="AV402" s="1"/>
  <c r="AL402"/>
  <c r="AR402" s="1"/>
  <c r="AO394"/>
  <c r="AU394" s="1"/>
  <c r="AN233"/>
  <c r="AT233" s="1"/>
  <c r="AQ233"/>
  <c r="AW233" s="1"/>
  <c r="AO205"/>
  <c r="AU205" s="1"/>
  <c r="AL63"/>
  <c r="AR63" s="1"/>
  <c r="AN63"/>
  <c r="AT63" s="1"/>
  <c r="AQ63"/>
  <c r="AW63" s="1"/>
  <c r="AM63"/>
  <c r="AS63" s="1"/>
  <c r="AO143"/>
  <c r="AU143" s="1"/>
  <c r="AP135"/>
  <c r="AV135" s="1"/>
  <c r="AL135"/>
  <c r="AR135" s="1"/>
  <c r="AN510"/>
  <c r="AT510" s="1"/>
  <c r="AQ506"/>
  <c r="AW506" s="1"/>
  <c r="AM506"/>
  <c r="AS506" s="1"/>
  <c r="AN482"/>
  <c r="AT482" s="1"/>
  <c r="AQ470"/>
  <c r="AW470" s="1"/>
  <c r="AM470"/>
  <c r="AS470" s="1"/>
  <c r="AN462"/>
  <c r="AT462" s="1"/>
  <c r="AQ454"/>
  <c r="AW454" s="1"/>
  <c r="AM454"/>
  <c r="AS454" s="1"/>
  <c r="AN446"/>
  <c r="AT446" s="1"/>
  <c r="AQ438"/>
  <c r="AW438" s="1"/>
  <c r="AM438"/>
  <c r="AS438" s="1"/>
  <c r="AO225"/>
  <c r="AU225" s="1"/>
  <c r="AP213"/>
  <c r="AV213" s="1"/>
  <c r="AL213"/>
  <c r="AR213" s="1"/>
  <c r="AO201"/>
  <c r="AU201" s="1"/>
  <c r="AP189"/>
  <c r="AV189" s="1"/>
  <c r="AL189"/>
  <c r="AR189" s="1"/>
  <c r="AO181"/>
  <c r="AU181" s="1"/>
  <c r="AP169"/>
  <c r="AV169" s="1"/>
  <c r="AL169"/>
  <c r="AR169" s="1"/>
  <c r="W919"/>
  <c r="W911"/>
  <c r="W903"/>
  <c r="W895"/>
  <c r="W887"/>
  <c r="W879"/>
  <c r="W871"/>
  <c r="W863"/>
  <c r="W855"/>
  <c r="W847"/>
  <c r="W839"/>
  <c r="W831"/>
  <c r="W823"/>
  <c r="W815"/>
  <c r="W807"/>
  <c r="W799"/>
  <c r="W791"/>
  <c r="W783"/>
  <c r="W775"/>
  <c r="W767"/>
  <c r="W759"/>
  <c r="W751"/>
  <c r="W743"/>
  <c r="W735"/>
  <c r="W727"/>
  <c r="W719"/>
  <c r="W711"/>
  <c r="W703"/>
  <c r="W695"/>
  <c r="W687"/>
  <c r="W679"/>
  <c r="W671"/>
  <c r="W663"/>
  <c r="W655"/>
  <c r="W643"/>
  <c r="W631"/>
  <c r="W615"/>
  <c r="W599"/>
  <c r="W583"/>
  <c r="W567"/>
  <c r="W999"/>
  <c r="W991"/>
  <c r="W983"/>
  <c r="W975"/>
  <c r="W571"/>
  <c r="AG917"/>
  <c r="AI917"/>
  <c r="AH917"/>
  <c r="AG901"/>
  <c r="AI901"/>
  <c r="AH901"/>
  <c r="AG885"/>
  <c r="AI885"/>
  <c r="AH885"/>
  <c r="AG869"/>
  <c r="AI869"/>
  <c r="AH869"/>
  <c r="AG853"/>
  <c r="AI853"/>
  <c r="AH853"/>
  <c r="AG845"/>
  <c r="AI845"/>
  <c r="AH845"/>
  <c r="AG829"/>
  <c r="AI829"/>
  <c r="AH829"/>
  <c r="AG813"/>
  <c r="AI813"/>
  <c r="AH813"/>
  <c r="AG797"/>
  <c r="AI797"/>
  <c r="AH797"/>
  <c r="AG781"/>
  <c r="AI781"/>
  <c r="AH781"/>
  <c r="AG765"/>
  <c r="AI765"/>
  <c r="AH765"/>
  <c r="AG749"/>
  <c r="AI749"/>
  <c r="AH749"/>
  <c r="AG733"/>
  <c r="AI733"/>
  <c r="AH733"/>
  <c r="AG717"/>
  <c r="AI717"/>
  <c r="AH717"/>
  <c r="AG701"/>
  <c r="AI701"/>
  <c r="AH701"/>
  <c r="AG677"/>
  <c r="AI677"/>
  <c r="AH677"/>
  <c r="AG661"/>
  <c r="AI661"/>
  <c r="AH661"/>
  <c r="AG645"/>
  <c r="AI645"/>
  <c r="AH645"/>
  <c r="AG629"/>
  <c r="AI629"/>
  <c r="AH629"/>
  <c r="AG613"/>
  <c r="AI613"/>
  <c r="AH613"/>
  <c r="AG597"/>
  <c r="AI597"/>
  <c r="AH597"/>
  <c r="AG581"/>
  <c r="AI581"/>
  <c r="AH581"/>
  <c r="AG565"/>
  <c r="AI565"/>
  <c r="AH565"/>
  <c r="AG548"/>
  <c r="AI548"/>
  <c r="AH548"/>
  <c r="AG532"/>
  <c r="AI532"/>
  <c r="AH532"/>
  <c r="AG516"/>
  <c r="AI516"/>
  <c r="AH516"/>
  <c r="AI971"/>
  <c r="AG971"/>
  <c r="AH971"/>
  <c r="AI963"/>
  <c r="AG963"/>
  <c r="AH963"/>
  <c r="AI955"/>
  <c r="AG955"/>
  <c r="AH955"/>
  <c r="AI951"/>
  <c r="AG951"/>
  <c r="AH951"/>
  <c r="AI943"/>
  <c r="AG943"/>
  <c r="AH943"/>
  <c r="AI935"/>
  <c r="AG935"/>
  <c r="AH935"/>
  <c r="AI923"/>
  <c r="AG923"/>
  <c r="AH923"/>
  <c r="AI155"/>
  <c r="AG155"/>
  <c r="AH155"/>
  <c r="AJ111"/>
  <c r="AF111"/>
  <c r="AI111"/>
  <c r="AK103"/>
  <c r="AG103"/>
  <c r="AH103"/>
  <c r="AK95"/>
  <c r="AG95"/>
  <c r="AH95"/>
  <c r="AK87"/>
  <c r="AG87"/>
  <c r="AH87"/>
  <c r="AK79"/>
  <c r="AG79"/>
  <c r="AH79"/>
  <c r="AK71"/>
  <c r="AG71"/>
  <c r="AH71"/>
  <c r="AK41"/>
  <c r="AI41"/>
  <c r="AH41"/>
  <c r="AK921"/>
  <c r="AJ921"/>
  <c r="AF921"/>
  <c r="AK913"/>
  <c r="AJ913"/>
  <c r="AF913"/>
  <c r="AK905"/>
  <c r="AJ905"/>
  <c r="AF905"/>
  <c r="AK897"/>
  <c r="AJ897"/>
  <c r="AF897"/>
  <c r="AK889"/>
  <c r="AJ889"/>
  <c r="AF889"/>
  <c r="AK881"/>
  <c r="AJ881"/>
  <c r="AF881"/>
  <c r="AK873"/>
  <c r="AJ873"/>
  <c r="AF873"/>
  <c r="AK865"/>
  <c r="AJ865"/>
  <c r="AF865"/>
  <c r="AK857"/>
  <c r="AJ857"/>
  <c r="AF857"/>
  <c r="AK849"/>
  <c r="AJ849"/>
  <c r="AF849"/>
  <c r="AK841"/>
  <c r="AJ841"/>
  <c r="AF841"/>
  <c r="AK833"/>
  <c r="AJ833"/>
  <c r="AF833"/>
  <c r="AK825"/>
  <c r="AJ825"/>
  <c r="AF825"/>
  <c r="AK817"/>
  <c r="AJ817"/>
  <c r="AF817"/>
  <c r="AK809"/>
  <c r="AJ809"/>
  <c r="AF809"/>
  <c r="AK801"/>
  <c r="AJ801"/>
  <c r="AF801"/>
  <c r="AK793"/>
  <c r="AJ793"/>
  <c r="AF793"/>
  <c r="AK785"/>
  <c r="AJ785"/>
  <c r="AF785"/>
  <c r="AK777"/>
  <c r="AJ777"/>
  <c r="AF777"/>
  <c r="AK769"/>
  <c r="AJ769"/>
  <c r="AF769"/>
  <c r="AK761"/>
  <c r="AJ761"/>
  <c r="AF761"/>
  <c r="AK753"/>
  <c r="AJ753"/>
  <c r="AF753"/>
  <c r="AK745"/>
  <c r="AJ745"/>
  <c r="AF745"/>
  <c r="AK737"/>
  <c r="AJ737"/>
  <c r="AF737"/>
  <c r="AK729"/>
  <c r="AJ729"/>
  <c r="AF729"/>
  <c r="AK721"/>
  <c r="AJ721"/>
  <c r="AF721"/>
  <c r="AK713"/>
  <c r="AJ713"/>
  <c r="AF713"/>
  <c r="AK705"/>
  <c r="AJ705"/>
  <c r="AF705"/>
  <c r="AK697"/>
  <c r="AJ697"/>
  <c r="AF697"/>
  <c r="AK689"/>
  <c r="AJ689"/>
  <c r="AF689"/>
  <c r="AK681"/>
  <c r="AJ681"/>
  <c r="AF681"/>
  <c r="AK673"/>
  <c r="AJ673"/>
  <c r="AF673"/>
  <c r="AK665"/>
  <c r="AJ665"/>
  <c r="AF665"/>
  <c r="AK657"/>
  <c r="AJ657"/>
  <c r="AF657"/>
  <c r="AK649"/>
  <c r="AJ649"/>
  <c r="AF649"/>
  <c r="AK641"/>
  <c r="AJ641"/>
  <c r="AF641"/>
  <c r="AK633"/>
  <c r="AJ633"/>
  <c r="AF633"/>
  <c r="AK625"/>
  <c r="AJ625"/>
  <c r="AF625"/>
  <c r="AK617"/>
  <c r="AJ617"/>
  <c r="AF617"/>
  <c r="AK609"/>
  <c r="AJ609"/>
  <c r="AF609"/>
  <c r="AK601"/>
  <c r="AJ601"/>
  <c r="AF601"/>
  <c r="AK593"/>
  <c r="AJ593"/>
  <c r="AF593"/>
  <c r="AK585"/>
  <c r="AJ585"/>
  <c r="AF585"/>
  <c r="AK577"/>
  <c r="AJ577"/>
  <c r="AF577"/>
  <c r="AK569"/>
  <c r="AJ569"/>
  <c r="AF569"/>
  <c r="AK561"/>
  <c r="AJ561"/>
  <c r="AF561"/>
  <c r="AK540"/>
  <c r="AJ540"/>
  <c r="AF540"/>
  <c r="AK524"/>
  <c r="AJ524"/>
  <c r="AF524"/>
  <c r="AK550"/>
  <c r="AJ550"/>
  <c r="AF550"/>
  <c r="AK534"/>
  <c r="AJ534"/>
  <c r="AF534"/>
  <c r="AK518"/>
  <c r="AJ518"/>
  <c r="AF518"/>
  <c r="AK379"/>
  <c r="AJ379"/>
  <c r="AF379"/>
  <c r="AK375"/>
  <c r="AJ375"/>
  <c r="AF375"/>
  <c r="AK371"/>
  <c r="AJ371"/>
  <c r="AF371"/>
  <c r="AK367"/>
  <c r="AJ367"/>
  <c r="AF367"/>
  <c r="AK363"/>
  <c r="AJ363"/>
  <c r="AF363"/>
  <c r="AK359"/>
  <c r="AJ359"/>
  <c r="AF359"/>
  <c r="AK243"/>
  <c r="AJ243"/>
  <c r="AF243"/>
  <c r="AK239"/>
  <c r="AJ239"/>
  <c r="AF239"/>
  <c r="AK235"/>
  <c r="AJ235"/>
  <c r="AF235"/>
  <c r="AH64"/>
  <c r="AK64"/>
  <c r="AG64"/>
  <c r="AI101"/>
  <c r="AJ101"/>
  <c r="AF101"/>
  <c r="AI97"/>
  <c r="AJ97"/>
  <c r="AF97"/>
  <c r="AI93"/>
  <c r="AJ93"/>
  <c r="AF93"/>
  <c r="AI89"/>
  <c r="AJ89"/>
  <c r="AF89"/>
  <c r="AI85"/>
  <c r="AJ85"/>
  <c r="AF85"/>
  <c r="AI81"/>
  <c r="AJ81"/>
  <c r="AF81"/>
  <c r="AI77"/>
  <c r="AJ77"/>
  <c r="AF77"/>
  <c r="AI73"/>
  <c r="AJ73"/>
  <c r="AF73"/>
  <c r="AI67"/>
  <c r="AJ67"/>
  <c r="AF67"/>
  <c r="AO544"/>
  <c r="AU544" s="1"/>
  <c r="AM528"/>
  <c r="AS528" s="1"/>
  <c r="AN528"/>
  <c r="AT528" s="1"/>
  <c r="AO554"/>
  <c r="AU554" s="1"/>
  <c r="AO153"/>
  <c r="AU153" s="1"/>
  <c r="AN153"/>
  <c r="AT153" s="1"/>
  <c r="AO62"/>
  <c r="AU62" s="1"/>
  <c r="AQ62"/>
  <c r="AW62" s="1"/>
  <c r="AM552"/>
  <c r="AS552" s="1"/>
  <c r="AN552"/>
  <c r="AT552" s="1"/>
  <c r="AO536"/>
  <c r="AU536" s="1"/>
  <c r="AM520"/>
  <c r="AS520" s="1"/>
  <c r="AN520"/>
  <c r="AT520" s="1"/>
  <c r="AM965"/>
  <c r="AS965" s="1"/>
  <c r="AO957"/>
  <c r="AU957" s="1"/>
  <c r="AN957"/>
  <c r="AT957" s="1"/>
  <c r="AM949"/>
  <c r="AS949" s="1"/>
  <c r="AM933"/>
  <c r="AS933" s="1"/>
  <c r="AO925"/>
  <c r="AU925" s="1"/>
  <c r="AN925"/>
  <c r="AT925" s="1"/>
  <c r="AO546"/>
  <c r="AU546" s="1"/>
  <c r="AM530"/>
  <c r="AS530" s="1"/>
  <c r="AN530"/>
  <c r="AT530" s="1"/>
  <c r="AO245"/>
  <c r="AU245" s="1"/>
  <c r="AN245"/>
  <c r="AT245" s="1"/>
  <c r="AM149"/>
  <c r="AS149" s="1"/>
  <c r="AO109"/>
  <c r="AU109" s="1"/>
  <c r="AN109"/>
  <c r="AT109" s="1"/>
  <c r="AO39"/>
  <c r="AU39" s="1"/>
  <c r="AQ39"/>
  <c r="AW39" s="1"/>
  <c r="AO490"/>
  <c r="AU490" s="1"/>
  <c r="AP474"/>
  <c r="AV474" s="1"/>
  <c r="AL474"/>
  <c r="AR474" s="1"/>
  <c r="AO466"/>
  <c r="AU466" s="1"/>
  <c r="AP458"/>
  <c r="AV458" s="1"/>
  <c r="AL458"/>
  <c r="AR458" s="1"/>
  <c r="AO450"/>
  <c r="AU450" s="1"/>
  <c r="AP442"/>
  <c r="AV442" s="1"/>
  <c r="AL442"/>
  <c r="AR442" s="1"/>
  <c r="AO434"/>
  <c r="AU434" s="1"/>
  <c r="AP426"/>
  <c r="AV426" s="1"/>
  <c r="AL426"/>
  <c r="AR426" s="1"/>
  <c r="AO418"/>
  <c r="AU418" s="1"/>
  <c r="AP398"/>
  <c r="AV398" s="1"/>
  <c r="AL398"/>
  <c r="AR398" s="1"/>
  <c r="AO390"/>
  <c r="AU390" s="1"/>
  <c r="AM361"/>
  <c r="AS361" s="1"/>
  <c r="AP361"/>
  <c r="AV361" s="1"/>
  <c r="AL361"/>
  <c r="AR361" s="1"/>
  <c r="AQ69"/>
  <c r="AW69" s="1"/>
  <c r="AM69"/>
  <c r="AS69" s="1"/>
  <c r="AN69"/>
  <c r="AT69" s="1"/>
  <c r="AO37"/>
  <c r="AU37" s="1"/>
  <c r="AP37"/>
  <c r="AV37" s="1"/>
  <c r="AL37"/>
  <c r="AR37" s="1"/>
  <c r="AQ146"/>
  <c r="AW146" s="1"/>
  <c r="AM146"/>
  <c r="AS146" s="1"/>
  <c r="AN146"/>
  <c r="AT146" s="1"/>
  <c r="AQ130"/>
  <c r="AW130" s="1"/>
  <c r="AM130"/>
  <c r="AS130" s="1"/>
  <c r="AN130"/>
  <c r="AT130" s="1"/>
  <c r="AQ114"/>
  <c r="AW114" s="1"/>
  <c r="AM114"/>
  <c r="AS114" s="1"/>
  <c r="AN114"/>
  <c r="AT114" s="1"/>
  <c r="W154"/>
  <c r="J7" i="3"/>
  <c r="K7"/>
  <c r="D8"/>
  <c r="AP5" i="4" l="1"/>
  <c r="AV5" s="1"/>
  <c r="I7" i="3"/>
  <c r="F7"/>
  <c r="AH979" i="4"/>
  <c r="AI639"/>
  <c r="AI771"/>
  <c r="AI835"/>
  <c r="AI899"/>
  <c r="AE645"/>
  <c r="AE717"/>
  <c r="AE781"/>
  <c r="AE845"/>
  <c r="AE901"/>
  <c r="AG47"/>
  <c r="AF507"/>
  <c r="AG395"/>
  <c r="AK70"/>
  <c r="AJ78"/>
  <c r="AK86"/>
  <c r="AJ94"/>
  <c r="AJ214"/>
  <c r="AK230"/>
  <c r="AJ350"/>
  <c r="AH344"/>
  <c r="AK210"/>
  <c r="AJ226"/>
  <c r="AK346"/>
  <c r="AO120"/>
  <c r="AU120" s="1"/>
  <c r="AM120"/>
  <c r="AS120" s="1"/>
  <c r="AQ192"/>
  <c r="AW192" s="1"/>
  <c r="AP192"/>
  <c r="AV192" s="1"/>
  <c r="AG70"/>
  <c r="AF78"/>
  <c r="AG86"/>
  <c r="AF94"/>
  <c r="AF214"/>
  <c r="AG230"/>
  <c r="AF350"/>
  <c r="AG344"/>
  <c r="AF210"/>
  <c r="AG226"/>
  <c r="AF346"/>
  <c r="AO18"/>
  <c r="AU18" s="1"/>
  <c r="AQ18"/>
  <c r="AP51"/>
  <c r="AV51" s="1"/>
  <c r="AQ28"/>
  <c r="AW28" s="1"/>
  <c r="AO112"/>
  <c r="AU112" s="1"/>
  <c r="AP168"/>
  <c r="AV168" s="1"/>
  <c r="AQ184"/>
  <c r="AW184" s="1"/>
  <c r="AM200"/>
  <c r="AS200" s="1"/>
  <c r="AQ200"/>
  <c r="AW200" s="1"/>
  <c r="AP200"/>
  <c r="AV200" s="1"/>
  <c r="AB47"/>
  <c r="Z395"/>
  <c r="AC86"/>
  <c r="AA214"/>
  <c r="AH140"/>
  <c r="AK180"/>
  <c r="AJ212"/>
  <c r="AE264"/>
  <c r="AG280"/>
  <c r="AH296"/>
  <c r="AC328"/>
  <c r="AB344"/>
  <c r="Z226"/>
  <c r="AL501"/>
  <c r="AR501" s="1"/>
  <c r="D544"/>
  <c r="H544" s="1"/>
  <c r="F482"/>
  <c r="J482" s="1"/>
  <c r="AI485"/>
  <c r="AG107"/>
  <c r="AM107" s="1"/>
  <c r="AS107" s="1"/>
  <c r="AI927"/>
  <c r="AO927" s="1"/>
  <c r="AU927" s="1"/>
  <c r="AI693"/>
  <c r="AO693" s="1"/>
  <c r="AU693" s="1"/>
  <c r="AH485"/>
  <c r="AH927"/>
  <c r="AN927" s="1"/>
  <c r="AI75"/>
  <c r="AK927"/>
  <c r="AQ927" s="1"/>
  <c r="AW927" s="1"/>
  <c r="AO75"/>
  <c r="AA485"/>
  <c r="AM485" s="1"/>
  <c r="AS485" s="1"/>
  <c r="AF107"/>
  <c r="AL107" s="1"/>
  <c r="AR107" s="1"/>
  <c r="AK611"/>
  <c r="AF611"/>
  <c r="AJ647"/>
  <c r="AI979"/>
  <c r="AH639"/>
  <c r="AJ651"/>
  <c r="AK667"/>
  <c r="AF667"/>
  <c r="AJ683"/>
  <c r="AK699"/>
  <c r="AF699"/>
  <c r="AG771"/>
  <c r="AK779"/>
  <c r="AF779"/>
  <c r="AJ795"/>
  <c r="AK811"/>
  <c r="AF811"/>
  <c r="AJ827"/>
  <c r="AH899"/>
  <c r="AJ907"/>
  <c r="AG947"/>
  <c r="AM947" s="1"/>
  <c r="AS947" s="1"/>
  <c r="AI637"/>
  <c r="AO637" s="1"/>
  <c r="AU637" s="1"/>
  <c r="AH707"/>
  <c r="AH835"/>
  <c r="AO328"/>
  <c r="AU328" s="1"/>
  <c r="AQ5"/>
  <c r="AW5" s="1"/>
  <c r="AL144"/>
  <c r="AR144" s="1"/>
  <c r="AN200"/>
  <c r="AT200" s="1"/>
  <c r="AC70"/>
  <c r="AD78"/>
  <c r="AE86"/>
  <c r="Z214"/>
  <c r="AE230"/>
  <c r="AD350"/>
  <c r="AG140"/>
  <c r="Z180"/>
  <c r="AJ180"/>
  <c r="AK212"/>
  <c r="AE248"/>
  <c r="AF248"/>
  <c r="AG264"/>
  <c r="AE280"/>
  <c r="AF280"/>
  <c r="AA296"/>
  <c r="AC312"/>
  <c r="AI312"/>
  <c r="AB328"/>
  <c r="AC344"/>
  <c r="AD210"/>
  <c r="Z346"/>
  <c r="G438"/>
  <c r="E438"/>
  <c r="I438" s="1"/>
  <c r="L439" i="2" s="1"/>
  <c r="D39" i="4"/>
  <c r="H39" s="1"/>
  <c r="K40" i="2" s="1"/>
  <c r="AK19" i="4"/>
  <c r="AG91"/>
  <c r="AQ19"/>
  <c r="AM91"/>
  <c r="AS91" s="1"/>
  <c r="AC354"/>
  <c r="Z354"/>
  <c r="AK336"/>
  <c r="AI19"/>
  <c r="AO19" s="1"/>
  <c r="AU19" s="1"/>
  <c r="AK91"/>
  <c r="AQ91" s="1"/>
  <c r="AW91" s="1"/>
  <c r="AH19"/>
  <c r="AN19" s="1"/>
  <c r="AT19" s="1"/>
  <c r="AF19"/>
  <c r="AF91"/>
  <c r="AL91" s="1"/>
  <c r="AR91" s="1"/>
  <c r="AL19"/>
  <c r="AR19" s="1"/>
  <c r="AJ91"/>
  <c r="AP91" s="1"/>
  <c r="AV91" s="1"/>
  <c r="AL220"/>
  <c r="AR220" s="1"/>
  <c r="AE47"/>
  <c r="AC395"/>
  <c r="AC78"/>
  <c r="AC94"/>
  <c r="AA230"/>
  <c r="AF140"/>
  <c r="AE140"/>
  <c r="AC180"/>
  <c r="AA180"/>
  <c r="AC212"/>
  <c r="AA212"/>
  <c r="AC248"/>
  <c r="AO248" s="1"/>
  <c r="AU248" s="1"/>
  <c r="AB248"/>
  <c r="AC264"/>
  <c r="AO264" s="1"/>
  <c r="AU264" s="1"/>
  <c r="AB264"/>
  <c r="AC280"/>
  <c r="AO280" s="1"/>
  <c r="AU280" s="1"/>
  <c r="AB280"/>
  <c r="AD296"/>
  <c r="AP296" s="1"/>
  <c r="AV296" s="1"/>
  <c r="AK296"/>
  <c r="AE312"/>
  <c r="AG312"/>
  <c r="AE328"/>
  <c r="AG328"/>
  <c r="AC226"/>
  <c r="AN12"/>
  <c r="AT12" s="1"/>
  <c r="AK75"/>
  <c r="AQ75" s="1"/>
  <c r="AW75" s="1"/>
  <c r="AI107"/>
  <c r="AO107" s="1"/>
  <c r="AU107" s="1"/>
  <c r="AK80"/>
  <c r="AH75"/>
  <c r="AN75" s="1"/>
  <c r="AT75" s="1"/>
  <c r="AH107"/>
  <c r="AF75"/>
  <c r="AL75" s="1"/>
  <c r="AR75" s="1"/>
  <c r="AK107"/>
  <c r="AQ107" s="1"/>
  <c r="AW107" s="1"/>
  <c r="AP75"/>
  <c r="AV75" s="1"/>
  <c r="AN107"/>
  <c r="AT107" s="1"/>
  <c r="AP19"/>
  <c r="AV19" s="1"/>
  <c r="AG19"/>
  <c r="AM19" s="1"/>
  <c r="AS19" s="1"/>
  <c r="AO91"/>
  <c r="AU91" s="1"/>
  <c r="AP107"/>
  <c r="AV107" s="1"/>
  <c r="Y415"/>
  <c r="AJ415" s="1"/>
  <c r="AM557"/>
  <c r="AM685"/>
  <c r="AG611"/>
  <c r="AI611"/>
  <c r="AG647"/>
  <c r="AI647"/>
  <c r="AG979"/>
  <c r="AG651"/>
  <c r="AI651"/>
  <c r="AG667"/>
  <c r="AI667"/>
  <c r="AG683"/>
  <c r="AI683"/>
  <c r="AG699"/>
  <c r="AI699"/>
  <c r="AG707"/>
  <c r="AG779"/>
  <c r="AI779"/>
  <c r="AG795"/>
  <c r="AI795"/>
  <c r="AG811"/>
  <c r="AI811"/>
  <c r="AG827"/>
  <c r="AI827"/>
  <c r="AG835"/>
  <c r="AG907"/>
  <c r="AI907"/>
  <c r="AO589"/>
  <c r="AO709"/>
  <c r="AN80"/>
  <c r="AT80" s="1"/>
  <c r="AF979"/>
  <c r="AF639"/>
  <c r="AF707"/>
  <c r="AN5"/>
  <c r="AT5" s="1"/>
  <c r="AO5"/>
  <c r="AU5" s="1"/>
  <c r="AI805"/>
  <c r="AO805" s="1"/>
  <c r="AU805" s="1"/>
  <c r="AJ80"/>
  <c r="AP80" s="1"/>
  <c r="AV80" s="1"/>
  <c r="Z47"/>
  <c r="AC47"/>
  <c r="AA47"/>
  <c r="AK47"/>
  <c r="AJ47"/>
  <c r="AI47"/>
  <c r="AB507"/>
  <c r="AN507" s="1"/>
  <c r="AT507" s="1"/>
  <c r="AE507"/>
  <c r="AD507"/>
  <c r="AK507"/>
  <c r="AJ507"/>
  <c r="AI507"/>
  <c r="AB395"/>
  <c r="AE395"/>
  <c r="AD395"/>
  <c r="AK395"/>
  <c r="AJ395"/>
  <c r="AI395"/>
  <c r="AA70"/>
  <c r="Z70"/>
  <c r="AB70"/>
  <c r="AH70"/>
  <c r="AI70"/>
  <c r="AA78"/>
  <c r="Z78"/>
  <c r="AB78"/>
  <c r="AH78"/>
  <c r="AI78"/>
  <c r="AA86"/>
  <c r="Z86"/>
  <c r="AB86"/>
  <c r="AH86"/>
  <c r="AI86"/>
  <c r="AA94"/>
  <c r="Z94"/>
  <c r="AB94"/>
  <c r="AH94"/>
  <c r="AI94"/>
  <c r="AB214"/>
  <c r="AE214"/>
  <c r="AC214"/>
  <c r="AI214"/>
  <c r="AH214"/>
  <c r="Z230"/>
  <c r="AC230"/>
  <c r="AB230"/>
  <c r="AI230"/>
  <c r="AH230"/>
  <c r="Z350"/>
  <c r="AC350"/>
  <c r="AA350"/>
  <c r="AI350"/>
  <c r="AH350"/>
  <c r="AN350" s="1"/>
  <c r="AT350" s="1"/>
  <c r="Z140"/>
  <c r="AC140"/>
  <c r="AA140"/>
  <c r="AJ140"/>
  <c r="AP140" s="1"/>
  <c r="AV140" s="1"/>
  <c r="AK140"/>
  <c r="AI140"/>
  <c r="AF180"/>
  <c r="AI180"/>
  <c r="AG180"/>
  <c r="AM180" s="1"/>
  <c r="AS180" s="1"/>
  <c r="AB180"/>
  <c r="AE180"/>
  <c r="AD180"/>
  <c r="AF212"/>
  <c r="AI212"/>
  <c r="AG212"/>
  <c r="AM212" s="1"/>
  <c r="AS212" s="1"/>
  <c r="AB212"/>
  <c r="AN212" s="1"/>
  <c r="AT212" s="1"/>
  <c r="AE212"/>
  <c r="AQ212" s="1"/>
  <c r="AW212" s="1"/>
  <c r="AD212"/>
  <c r="AJ248"/>
  <c r="AH248"/>
  <c r="AK248"/>
  <c r="AQ248" s="1"/>
  <c r="AW248" s="1"/>
  <c r="AA248"/>
  <c r="AM248" s="1"/>
  <c r="AS248" s="1"/>
  <c r="AD248"/>
  <c r="AP248" s="1"/>
  <c r="AV248" s="1"/>
  <c r="Z248"/>
  <c r="AJ264"/>
  <c r="AH264"/>
  <c r="AK264"/>
  <c r="AA264"/>
  <c r="AD264"/>
  <c r="AP264" s="1"/>
  <c r="AV264" s="1"/>
  <c r="Z264"/>
  <c r="AL264" s="1"/>
  <c r="AR264" s="1"/>
  <c r="AJ280"/>
  <c r="AH280"/>
  <c r="AK280"/>
  <c r="AA280"/>
  <c r="AM280" s="1"/>
  <c r="AS280" s="1"/>
  <c r="AD280"/>
  <c r="AP280" s="1"/>
  <c r="AV280" s="1"/>
  <c r="Z280"/>
  <c r="AL280" s="1"/>
  <c r="AR280" s="1"/>
  <c r="AF296"/>
  <c r="AI296"/>
  <c r="AG296"/>
  <c r="AB296"/>
  <c r="AE296"/>
  <c r="AQ296" s="1"/>
  <c r="AW296" s="1"/>
  <c r="AC296"/>
  <c r="AO296" s="1"/>
  <c r="AU296" s="1"/>
  <c r="AJ312"/>
  <c r="AH312"/>
  <c r="AK312"/>
  <c r="AA312"/>
  <c r="AD312"/>
  <c r="AP312" s="1"/>
  <c r="AV312" s="1"/>
  <c r="Z312"/>
  <c r="AL312" s="1"/>
  <c r="AR312" s="1"/>
  <c r="AJ328"/>
  <c r="AH328"/>
  <c r="AN328" s="1"/>
  <c r="AT328" s="1"/>
  <c r="AK328"/>
  <c r="AA328"/>
  <c r="AM328" s="1"/>
  <c r="AS328" s="1"/>
  <c r="AD328"/>
  <c r="AP328" s="1"/>
  <c r="AV328" s="1"/>
  <c r="Z328"/>
  <c r="AL328" s="1"/>
  <c r="AR328" s="1"/>
  <c r="AA344"/>
  <c r="AD344"/>
  <c r="Z344"/>
  <c r="AI344"/>
  <c r="AK344"/>
  <c r="AJ344"/>
  <c r="Z210"/>
  <c r="AC210"/>
  <c r="AB210"/>
  <c r="AI210"/>
  <c r="AH210"/>
  <c r="AB226"/>
  <c r="AE226"/>
  <c r="AD226"/>
  <c r="AI226"/>
  <c r="AH226"/>
  <c r="AB346"/>
  <c r="AE346"/>
  <c r="AQ346" s="1"/>
  <c r="AW346" s="1"/>
  <c r="AC346"/>
  <c r="AI346"/>
  <c r="AH346"/>
  <c r="AB645"/>
  <c r="AA645"/>
  <c r="AC645"/>
  <c r="AO645" s="1"/>
  <c r="AU645" s="1"/>
  <c r="AB677"/>
  <c r="AA677"/>
  <c r="AC677"/>
  <c r="AB717"/>
  <c r="AA717"/>
  <c r="AC717"/>
  <c r="AO717" s="1"/>
  <c r="AU717" s="1"/>
  <c r="AB749"/>
  <c r="AA749"/>
  <c r="AC749"/>
  <c r="AB781"/>
  <c r="AA781"/>
  <c r="AC781"/>
  <c r="AO781" s="1"/>
  <c r="AU781" s="1"/>
  <c r="AB813"/>
  <c r="AA813"/>
  <c r="AC813"/>
  <c r="AB845"/>
  <c r="AA845"/>
  <c r="AC845"/>
  <c r="AO845" s="1"/>
  <c r="AU845" s="1"/>
  <c r="AB869"/>
  <c r="AA869"/>
  <c r="AC869"/>
  <c r="AB901"/>
  <c r="AA901"/>
  <c r="AC901"/>
  <c r="AO901" s="1"/>
  <c r="AU901" s="1"/>
  <c r="AH939"/>
  <c r="AI939"/>
  <c r="AO939" s="1"/>
  <c r="AU939" s="1"/>
  <c r="AH959"/>
  <c r="AN959" s="1"/>
  <c r="AG959"/>
  <c r="AM959" s="1"/>
  <c r="AS959" s="1"/>
  <c r="AH557"/>
  <c r="AI557"/>
  <c r="AO557" s="1"/>
  <c r="AU557" s="1"/>
  <c r="AH589"/>
  <c r="AN589" s="1"/>
  <c r="AG589"/>
  <c r="AM589" s="1"/>
  <c r="AH621"/>
  <c r="AG621"/>
  <c r="AM621" s="1"/>
  <c r="AH653"/>
  <c r="AN653" s="1"/>
  <c r="AI653"/>
  <c r="AO653" s="1"/>
  <c r="AH685"/>
  <c r="AI685"/>
  <c r="AO685" s="1"/>
  <c r="AU685" s="1"/>
  <c r="AH709"/>
  <c r="AN709" s="1"/>
  <c r="AG709"/>
  <c r="AM709" s="1"/>
  <c r="AH773"/>
  <c r="AN773" s="1"/>
  <c r="AI773"/>
  <c r="AO773" s="1"/>
  <c r="AU773" s="1"/>
  <c r="AH837"/>
  <c r="AI837"/>
  <c r="AO837" s="1"/>
  <c r="AU837" s="1"/>
  <c r="AH909"/>
  <c r="AI909"/>
  <c r="AO909" s="1"/>
  <c r="AU909" s="1"/>
  <c r="AG461"/>
  <c r="Z461"/>
  <c r="AA461"/>
  <c r="AJ461"/>
  <c r="AH461"/>
  <c r="AF461"/>
  <c r="G39"/>
  <c r="E39"/>
  <c r="I39" s="1"/>
  <c r="L40" i="2" s="1"/>
  <c r="D520" i="4"/>
  <c r="H520" s="1"/>
  <c r="F520"/>
  <c r="J520" s="1"/>
  <c r="AH17"/>
  <c r="AF17"/>
  <c r="AL17" s="1"/>
  <c r="AR17" s="1"/>
  <c r="AJ17"/>
  <c r="AG17"/>
  <c r="AM17" s="1"/>
  <c r="AS17" s="1"/>
  <c r="AE17"/>
  <c r="AQ17" s="1"/>
  <c r="AW17" s="1"/>
  <c r="AC17"/>
  <c r="AO17" s="1"/>
  <c r="AU17" s="1"/>
  <c r="AD17"/>
  <c r="AP17" s="1"/>
  <c r="AV17" s="1"/>
  <c r="AG80"/>
  <c r="AF80"/>
  <c r="AI80"/>
  <c r="AC80"/>
  <c r="AE80"/>
  <c r="AA80"/>
  <c r="AF771"/>
  <c r="AF835"/>
  <c r="AF899"/>
  <c r="AL80"/>
  <c r="AR80" s="1"/>
  <c r="D80" s="1"/>
  <c r="H80" s="1"/>
  <c r="K81" i="2" s="1"/>
  <c r="AK415" i="4"/>
  <c r="D454"/>
  <c r="H454" s="1"/>
  <c r="K455" i="2" s="1"/>
  <c r="F454" i="4"/>
  <c r="J454" s="1"/>
  <c r="M455" i="2" s="1"/>
  <c r="D506" i="4"/>
  <c r="H506" s="1"/>
  <c r="G506"/>
  <c r="AN17"/>
  <c r="AT17" s="1"/>
  <c r="AG939"/>
  <c r="AM939" s="1"/>
  <c r="AS939" s="1"/>
  <c r="AI959"/>
  <c r="AO959" s="1"/>
  <c r="AU959" s="1"/>
  <c r="AI621"/>
  <c r="AO621" s="1"/>
  <c r="AU621" s="1"/>
  <c r="AG653"/>
  <c r="AM653" s="1"/>
  <c r="AI741"/>
  <c r="AO741" s="1"/>
  <c r="AU741" s="1"/>
  <c r="AI877"/>
  <c r="AO877" s="1"/>
  <c r="AK461"/>
  <c r="AC461"/>
  <c r="AO461" s="1"/>
  <c r="AU461" s="1"/>
  <c r="AM88"/>
  <c r="AS88" s="1"/>
  <c r="AO88"/>
  <c r="AU88" s="1"/>
  <c r="AP120"/>
  <c r="AV120" s="1"/>
  <c r="AL136"/>
  <c r="AR136" s="1"/>
  <c r="G136" s="1"/>
  <c r="AM136"/>
  <c r="AS136" s="1"/>
  <c r="AN136"/>
  <c r="AT136" s="1"/>
  <c r="AN160"/>
  <c r="AT160" s="1"/>
  <c r="AN192"/>
  <c r="AT192" s="1"/>
  <c r="AL192"/>
  <c r="AR192" s="1"/>
  <c r="AO36"/>
  <c r="AU36" s="1"/>
  <c r="AP18"/>
  <c r="AV18" s="1"/>
  <c r="AN18"/>
  <c r="AT18" s="1"/>
  <c r="AN51"/>
  <c r="AT51" s="1"/>
  <c r="AL28"/>
  <c r="AR28" s="1"/>
  <c r="G28" s="1"/>
  <c r="AN28"/>
  <c r="AT28" s="1"/>
  <c r="AM112"/>
  <c r="AS112" s="1"/>
  <c r="AL112"/>
  <c r="AR112" s="1"/>
  <c r="AL128"/>
  <c r="AR128" s="1"/>
  <c r="AM168"/>
  <c r="AS168" s="1"/>
  <c r="AO168"/>
  <c r="AU168" s="1"/>
  <c r="AM184"/>
  <c r="AS184" s="1"/>
  <c r="AN184"/>
  <c r="AT184" s="1"/>
  <c r="AP184"/>
  <c r="AV184" s="1"/>
  <c r="Y941"/>
  <c r="AB941" s="1"/>
  <c r="AV941"/>
  <c r="AI941"/>
  <c r="AC941"/>
  <c r="AO941" s="1"/>
  <c r="AU941" s="1"/>
  <c r="AK979"/>
  <c r="AJ979"/>
  <c r="AK987"/>
  <c r="AJ987"/>
  <c r="AK559"/>
  <c r="AJ559"/>
  <c r="AK591"/>
  <c r="AJ591"/>
  <c r="AK623"/>
  <c r="AJ623"/>
  <c r="AK639"/>
  <c r="AJ639"/>
  <c r="AK707"/>
  <c r="AJ707"/>
  <c r="AK715"/>
  <c r="AJ715"/>
  <c r="AK731"/>
  <c r="AJ731"/>
  <c r="AK747"/>
  <c r="AJ747"/>
  <c r="AK763"/>
  <c r="AJ763"/>
  <c r="AK771"/>
  <c r="AJ771"/>
  <c r="AK835"/>
  <c r="AJ835"/>
  <c r="AK843"/>
  <c r="AJ843"/>
  <c r="AK859"/>
  <c r="AJ859"/>
  <c r="AK875"/>
  <c r="AJ875"/>
  <c r="AK891"/>
  <c r="AJ891"/>
  <c r="AK899"/>
  <c r="AJ899"/>
  <c r="Y579"/>
  <c r="AH336"/>
  <c r="AN336" s="1"/>
  <c r="AT336" s="1"/>
  <c r="AH352"/>
  <c r="AN352" s="1"/>
  <c r="AT352" s="1"/>
  <c r="AP501"/>
  <c r="AV501" s="1"/>
  <c r="AG931"/>
  <c r="AM931" s="1"/>
  <c r="AS931" s="1"/>
  <c r="AG967"/>
  <c r="AM967" s="1"/>
  <c r="AS967" s="1"/>
  <c r="AI605"/>
  <c r="AO605" s="1"/>
  <c r="AU605" s="1"/>
  <c r="AI669"/>
  <c r="AO669" s="1"/>
  <c r="AU669" s="1"/>
  <c r="AI725"/>
  <c r="AO725" s="1"/>
  <c r="AU725" s="1"/>
  <c r="AG757"/>
  <c r="AM757" s="1"/>
  <c r="AI789"/>
  <c r="AO789" s="1"/>
  <c r="AU789" s="1"/>
  <c r="AG821"/>
  <c r="AM821" s="1"/>
  <c r="AI861"/>
  <c r="AO861" s="1"/>
  <c r="AU861" s="1"/>
  <c r="AG893"/>
  <c r="AM893" s="1"/>
  <c r="AS893" s="1"/>
  <c r="AK493"/>
  <c r="Z485"/>
  <c r="AE493"/>
  <c r="AQ493" s="1"/>
  <c r="AW493" s="1"/>
  <c r="AD493"/>
  <c r="Y514"/>
  <c r="AK514" s="1"/>
  <c r="AJ514"/>
  <c r="AV514"/>
  <c r="AW514"/>
  <c r="AG493"/>
  <c r="AH415"/>
  <c r="AQ156"/>
  <c r="AW156" s="1"/>
  <c r="AQ188"/>
  <c r="AW188" s="1"/>
  <c r="AQ220"/>
  <c r="AW220" s="1"/>
  <c r="AQ288"/>
  <c r="AW288" s="1"/>
  <c r="AQ320"/>
  <c r="AW320" s="1"/>
  <c r="AQ12"/>
  <c r="AW12" s="1"/>
  <c r="AO509"/>
  <c r="AU509" s="1"/>
  <c r="AL509"/>
  <c r="AR509" s="1"/>
  <c r="D509" s="1"/>
  <c r="H509" s="1"/>
  <c r="AM509"/>
  <c r="AS509" s="1"/>
  <c r="AI931"/>
  <c r="AO931" s="1"/>
  <c r="AU931" s="1"/>
  <c r="AI947"/>
  <c r="AO947" s="1"/>
  <c r="AI967"/>
  <c r="AO967" s="1"/>
  <c r="AU967" s="1"/>
  <c r="AG573"/>
  <c r="AM573" s="1"/>
  <c r="AG605"/>
  <c r="AM605" s="1"/>
  <c r="AS605" s="1"/>
  <c r="AG637"/>
  <c r="AM637" s="1"/>
  <c r="AG669"/>
  <c r="AM669" s="1"/>
  <c r="AS669" s="1"/>
  <c r="AG693"/>
  <c r="AM693" s="1"/>
  <c r="AG725"/>
  <c r="AM725" s="1"/>
  <c r="AS725" s="1"/>
  <c r="AI757"/>
  <c r="AO757" s="1"/>
  <c r="AU757" s="1"/>
  <c r="AG789"/>
  <c r="AM789" s="1"/>
  <c r="AI821"/>
  <c r="AO821" s="1"/>
  <c r="AU821" s="1"/>
  <c r="AG861"/>
  <c r="AM861" s="1"/>
  <c r="AI893"/>
  <c r="AO893" s="1"/>
  <c r="AU893" s="1"/>
  <c r="AK485"/>
  <c r="AH493"/>
  <c r="AJ493"/>
  <c r="AD485"/>
  <c r="AE485"/>
  <c r="AQ485" s="1"/>
  <c r="AW485" s="1"/>
  <c r="AB485"/>
  <c r="AA493"/>
  <c r="AC493"/>
  <c r="AN939"/>
  <c r="AN557"/>
  <c r="AN621"/>
  <c r="AN685"/>
  <c r="AN741"/>
  <c r="AN805"/>
  <c r="AG741"/>
  <c r="AM741" s="1"/>
  <c r="AG773"/>
  <c r="AM773" s="1"/>
  <c r="AG805"/>
  <c r="AM805" s="1"/>
  <c r="AG837"/>
  <c r="AM837" s="1"/>
  <c r="AG877"/>
  <c r="AM877" s="1"/>
  <c r="AG909"/>
  <c r="AM909" s="1"/>
  <c r="AE461"/>
  <c r="AB461"/>
  <c r="AD461"/>
  <c r="AN837"/>
  <c r="AN877"/>
  <c r="AN909"/>
  <c r="AO172"/>
  <c r="AU172" s="1"/>
  <c r="AM172"/>
  <c r="AS172" s="1"/>
  <c r="AL204"/>
  <c r="AR204" s="1"/>
  <c r="AM204"/>
  <c r="AS204" s="1"/>
  <c r="AQ164"/>
  <c r="AW164" s="1"/>
  <c r="AO180"/>
  <c r="AU180" s="1"/>
  <c r="AL296"/>
  <c r="AR296" s="1"/>
  <c r="D296" s="1"/>
  <c r="H296" s="1"/>
  <c r="K297" i="2" s="1"/>
  <c r="AQ304" i="4"/>
  <c r="AW304" s="1"/>
  <c r="AP12"/>
  <c r="AV12" s="1"/>
  <c r="AM461"/>
  <c r="AS461" s="1"/>
  <c r="AF595"/>
  <c r="AJ595"/>
  <c r="AK595"/>
  <c r="AH595"/>
  <c r="AI595"/>
  <c r="AG595"/>
  <c r="AF675"/>
  <c r="AJ675"/>
  <c r="AK675"/>
  <c r="AH675"/>
  <c r="AI675"/>
  <c r="AG675"/>
  <c r="AF803"/>
  <c r="AJ803"/>
  <c r="AK803"/>
  <c r="AH803"/>
  <c r="AI803"/>
  <c r="AG803"/>
  <c r="AG519"/>
  <c r="AK519"/>
  <c r="AJ519"/>
  <c r="AI519"/>
  <c r="AF519"/>
  <c r="AH519"/>
  <c r="AG914"/>
  <c r="AK914"/>
  <c r="AJ914"/>
  <c r="AI914"/>
  <c r="AF914"/>
  <c r="AH914"/>
  <c r="AG918"/>
  <c r="AK918"/>
  <c r="AJ918"/>
  <c r="AI918"/>
  <c r="AF918"/>
  <c r="AH918"/>
  <c r="AK108"/>
  <c r="AG108"/>
  <c r="AF108"/>
  <c r="AF575"/>
  <c r="AJ575"/>
  <c r="AK575"/>
  <c r="AH575"/>
  <c r="AI575"/>
  <c r="AG575"/>
  <c r="AF739"/>
  <c r="AJ739"/>
  <c r="AK739"/>
  <c r="AH739"/>
  <c r="AI739"/>
  <c r="AG739"/>
  <c r="AF867"/>
  <c r="AJ867"/>
  <c r="AK867"/>
  <c r="AH867"/>
  <c r="AI867"/>
  <c r="AG867"/>
  <c r="AG551"/>
  <c r="AK551"/>
  <c r="AJ551"/>
  <c r="AI551"/>
  <c r="AF551"/>
  <c r="AH551"/>
  <c r="AG916"/>
  <c r="AK916"/>
  <c r="AJ916"/>
  <c r="AI916"/>
  <c r="AF916"/>
  <c r="AH916"/>
  <c r="AG920"/>
  <c r="AK920"/>
  <c r="AJ920"/>
  <c r="AI920"/>
  <c r="AF920"/>
  <c r="AH920"/>
  <c r="AG150"/>
  <c r="AF150"/>
  <c r="AK150"/>
  <c r="AJ939"/>
  <c r="AF939"/>
  <c r="AK939"/>
  <c r="AQ939" s="1"/>
  <c r="AW939" s="1"/>
  <c r="AJ959"/>
  <c r="AF959"/>
  <c r="AL959" s="1"/>
  <c r="AR959" s="1"/>
  <c r="E959" s="1"/>
  <c r="I959" s="1"/>
  <c r="AK959"/>
  <c r="AQ959" s="1"/>
  <c r="AW959" s="1"/>
  <c r="AJ557"/>
  <c r="AP557" s="1"/>
  <c r="AV557" s="1"/>
  <c r="AF557"/>
  <c r="AL557" s="1"/>
  <c r="AR557" s="1"/>
  <c r="AK557"/>
  <c r="AQ557" s="1"/>
  <c r="AW557" s="1"/>
  <c r="AJ589"/>
  <c r="AP589" s="1"/>
  <c r="AV589" s="1"/>
  <c r="AF589"/>
  <c r="AK589"/>
  <c r="AQ589" s="1"/>
  <c r="AW589" s="1"/>
  <c r="AJ621"/>
  <c r="AP621" s="1"/>
  <c r="AV621" s="1"/>
  <c r="AF621"/>
  <c r="AL621" s="1"/>
  <c r="AR621" s="1"/>
  <c r="AK621"/>
  <c r="AJ653"/>
  <c r="AP653" s="1"/>
  <c r="AV653" s="1"/>
  <c r="AF653"/>
  <c r="AK653"/>
  <c r="AQ653" s="1"/>
  <c r="AW653" s="1"/>
  <c r="AJ685"/>
  <c r="AP685" s="1"/>
  <c r="AV685" s="1"/>
  <c r="AF685"/>
  <c r="AK685"/>
  <c r="AQ685" s="1"/>
  <c r="AW685" s="1"/>
  <c r="AJ709"/>
  <c r="AP709" s="1"/>
  <c r="AV709" s="1"/>
  <c r="AF709"/>
  <c r="AL709" s="1"/>
  <c r="AR709" s="1"/>
  <c r="F709" s="1"/>
  <c r="J709" s="1"/>
  <c r="AK709"/>
  <c r="AQ709" s="1"/>
  <c r="AW709" s="1"/>
  <c r="AJ741"/>
  <c r="AP741" s="1"/>
  <c r="AV741" s="1"/>
  <c r="AF741"/>
  <c r="AL741" s="1"/>
  <c r="AR741" s="1"/>
  <c r="AK741"/>
  <c r="AQ741" s="1"/>
  <c r="AW741" s="1"/>
  <c r="AJ773"/>
  <c r="AP773" s="1"/>
  <c r="AV773" s="1"/>
  <c r="AF773"/>
  <c r="AL773" s="1"/>
  <c r="AR773" s="1"/>
  <c r="AK773"/>
  <c r="AQ773" s="1"/>
  <c r="AW773" s="1"/>
  <c r="AJ805"/>
  <c r="AF805"/>
  <c r="AL805" s="1"/>
  <c r="AR805" s="1"/>
  <c r="AK805"/>
  <c r="AQ805" s="1"/>
  <c r="AW805" s="1"/>
  <c r="AJ837"/>
  <c r="AP837" s="1"/>
  <c r="AV837" s="1"/>
  <c r="AF837"/>
  <c r="AL837" s="1"/>
  <c r="AR837" s="1"/>
  <c r="AK837"/>
  <c r="AQ837" s="1"/>
  <c r="AW837" s="1"/>
  <c r="AJ877"/>
  <c r="AP877" s="1"/>
  <c r="AV877" s="1"/>
  <c r="AF877"/>
  <c r="AK877"/>
  <c r="AJ909"/>
  <c r="AP909" s="1"/>
  <c r="AV909" s="1"/>
  <c r="AF909"/>
  <c r="AL909" s="1"/>
  <c r="AR909" s="1"/>
  <c r="AK909"/>
  <c r="AQ909" s="1"/>
  <c r="AW909" s="1"/>
  <c r="AP939"/>
  <c r="AV939" s="1"/>
  <c r="AL939"/>
  <c r="AR939" s="1"/>
  <c r="G939" s="1"/>
  <c r="AN947"/>
  <c r="AT947" s="1"/>
  <c r="AN573"/>
  <c r="AT573" s="1"/>
  <c r="AL589"/>
  <c r="AR589" s="1"/>
  <c r="F589" s="1"/>
  <c r="J589" s="1"/>
  <c r="AN637"/>
  <c r="AT637" s="1"/>
  <c r="AL653"/>
  <c r="AR653" s="1"/>
  <c r="F653" s="1"/>
  <c r="J653" s="1"/>
  <c r="AN693"/>
  <c r="AT693" s="1"/>
  <c r="AN757"/>
  <c r="AT757" s="1"/>
  <c r="AN821"/>
  <c r="AT821" s="1"/>
  <c r="AN893"/>
  <c r="AT893" s="1"/>
  <c r="AQ196"/>
  <c r="AW196" s="1"/>
  <c r="AQ228"/>
  <c r="AW228" s="1"/>
  <c r="AQ256"/>
  <c r="AW256" s="1"/>
  <c r="AQ272"/>
  <c r="AW272" s="1"/>
  <c r="AO336"/>
  <c r="AU336" s="1"/>
  <c r="AO12"/>
  <c r="AU12" s="1"/>
  <c r="AN477"/>
  <c r="AT477" s="1"/>
  <c r="AP477"/>
  <c r="AV477" s="1"/>
  <c r="AN493"/>
  <c r="AT493" s="1"/>
  <c r="AF931"/>
  <c r="AL931" s="1"/>
  <c r="AR931" s="1"/>
  <c r="AK931"/>
  <c r="AJ931"/>
  <c r="AP931" s="1"/>
  <c r="AV931" s="1"/>
  <c r="AF947"/>
  <c r="AL947" s="1"/>
  <c r="AR947" s="1"/>
  <c r="AK947"/>
  <c r="AQ947" s="1"/>
  <c r="AW947" s="1"/>
  <c r="AJ947"/>
  <c r="AP947" s="1"/>
  <c r="AV947" s="1"/>
  <c r="AF967"/>
  <c r="AL967" s="1"/>
  <c r="AR967" s="1"/>
  <c r="AK967"/>
  <c r="AQ967" s="1"/>
  <c r="AW967" s="1"/>
  <c r="AJ967"/>
  <c r="AP967" s="1"/>
  <c r="AV967" s="1"/>
  <c r="AF573"/>
  <c r="AL573" s="1"/>
  <c r="AR573" s="1"/>
  <c r="AK573"/>
  <c r="AQ573" s="1"/>
  <c r="AW573" s="1"/>
  <c r="AJ573"/>
  <c r="AF605"/>
  <c r="AL605" s="1"/>
  <c r="AR605" s="1"/>
  <c r="AK605"/>
  <c r="AQ605" s="1"/>
  <c r="AW605" s="1"/>
  <c r="AJ605"/>
  <c r="AP605" s="1"/>
  <c r="AV605" s="1"/>
  <c r="AF637"/>
  <c r="AL637" s="1"/>
  <c r="AR637" s="1"/>
  <c r="AK637"/>
  <c r="AQ637" s="1"/>
  <c r="AW637" s="1"/>
  <c r="AJ637"/>
  <c r="AP637" s="1"/>
  <c r="AV637" s="1"/>
  <c r="AF669"/>
  <c r="AL669" s="1"/>
  <c r="AR669" s="1"/>
  <c r="AK669"/>
  <c r="AQ669" s="1"/>
  <c r="AW669" s="1"/>
  <c r="AJ669"/>
  <c r="AP669" s="1"/>
  <c r="AV669" s="1"/>
  <c r="AF693"/>
  <c r="AL693" s="1"/>
  <c r="AR693" s="1"/>
  <c r="AK693"/>
  <c r="AQ693" s="1"/>
  <c r="AW693" s="1"/>
  <c r="AJ693"/>
  <c r="AP693" s="1"/>
  <c r="AV693" s="1"/>
  <c r="AF725"/>
  <c r="AL725" s="1"/>
  <c r="AR725" s="1"/>
  <c r="AK725"/>
  <c r="AQ725" s="1"/>
  <c r="AW725" s="1"/>
  <c r="AJ725"/>
  <c r="AP725" s="1"/>
  <c r="AV725" s="1"/>
  <c r="AF757"/>
  <c r="AL757" s="1"/>
  <c r="AR757" s="1"/>
  <c r="E757" s="1"/>
  <c r="I757" s="1"/>
  <c r="AK757"/>
  <c r="AQ757" s="1"/>
  <c r="AW757" s="1"/>
  <c r="AJ757"/>
  <c r="AP757" s="1"/>
  <c r="AV757" s="1"/>
  <c r="AF789"/>
  <c r="AL789" s="1"/>
  <c r="AR789" s="1"/>
  <c r="AK789"/>
  <c r="AQ789" s="1"/>
  <c r="AW789" s="1"/>
  <c r="AJ789"/>
  <c r="AP789" s="1"/>
  <c r="AV789" s="1"/>
  <c r="AF821"/>
  <c r="AL821" s="1"/>
  <c r="AR821" s="1"/>
  <c r="AK821"/>
  <c r="AQ821" s="1"/>
  <c r="AW821" s="1"/>
  <c r="AJ821"/>
  <c r="AP821" s="1"/>
  <c r="AV821" s="1"/>
  <c r="AF861"/>
  <c r="AL861" s="1"/>
  <c r="AR861" s="1"/>
  <c r="AK861"/>
  <c r="AQ861" s="1"/>
  <c r="AW861" s="1"/>
  <c r="AJ861"/>
  <c r="AP861" s="1"/>
  <c r="AV861" s="1"/>
  <c r="AF893"/>
  <c r="AK893"/>
  <c r="AQ893" s="1"/>
  <c r="AW893" s="1"/>
  <c r="AJ893"/>
  <c r="AP893" s="1"/>
  <c r="AV893" s="1"/>
  <c r="AC11"/>
  <c r="AK11"/>
  <c r="AD11"/>
  <c r="AA11"/>
  <c r="AI11"/>
  <c r="AJ11"/>
  <c r="AF11"/>
  <c r="AG11"/>
  <c r="Z11"/>
  <c r="AL11" s="1"/>
  <c r="AR11" s="1"/>
  <c r="D11" s="1"/>
  <c r="H11" s="1"/>
  <c r="AH11"/>
  <c r="AE11"/>
  <c r="AB11"/>
  <c r="AN11" s="1"/>
  <c r="AT11" s="1"/>
  <c r="AQ931"/>
  <c r="AW931" s="1"/>
  <c r="AN931"/>
  <c r="AT931" s="1"/>
  <c r="AP959"/>
  <c r="AV959" s="1"/>
  <c r="AN967"/>
  <c r="AT967" s="1"/>
  <c r="AP573"/>
  <c r="AV573" s="1"/>
  <c r="AN605"/>
  <c r="AT605" s="1"/>
  <c r="AQ621"/>
  <c r="AW621" s="1"/>
  <c r="AN669"/>
  <c r="AT669" s="1"/>
  <c r="AL685"/>
  <c r="AR685" s="1"/>
  <c r="F685" s="1"/>
  <c r="J685" s="1"/>
  <c r="AN725"/>
  <c r="AT725" s="1"/>
  <c r="AN789"/>
  <c r="AT789" s="1"/>
  <c r="AP805"/>
  <c r="AV805" s="1"/>
  <c r="AN861"/>
  <c r="AT861" s="1"/>
  <c r="AQ877"/>
  <c r="AW877" s="1"/>
  <c r="AL877"/>
  <c r="AR877" s="1"/>
  <c r="D877" s="1"/>
  <c r="H877" s="1"/>
  <c r="AL893"/>
  <c r="AR893" s="1"/>
  <c r="Y447"/>
  <c r="AK447" s="1"/>
  <c r="AB473"/>
  <c r="AA473"/>
  <c r="AE473"/>
  <c r="Z473"/>
  <c r="AD473"/>
  <c r="AC473"/>
  <c r="AH473"/>
  <c r="AK473"/>
  <c r="AJ473"/>
  <c r="AG473"/>
  <c r="AF473"/>
  <c r="AI473"/>
  <c r="AB489"/>
  <c r="AA489"/>
  <c r="AE489"/>
  <c r="Z489"/>
  <c r="AD489"/>
  <c r="AC489"/>
  <c r="AH489"/>
  <c r="AK489"/>
  <c r="AJ489"/>
  <c r="AG489"/>
  <c r="AF489"/>
  <c r="AI489"/>
  <c r="Z465"/>
  <c r="AD465"/>
  <c r="AC465"/>
  <c r="AB465"/>
  <c r="AA465"/>
  <c r="AE465"/>
  <c r="AH465"/>
  <c r="AK465"/>
  <c r="AJ465"/>
  <c r="AG465"/>
  <c r="AF465"/>
  <c r="AI465"/>
  <c r="Z481"/>
  <c r="AD481"/>
  <c r="AC481"/>
  <c r="AB481"/>
  <c r="AA481"/>
  <c r="AE481"/>
  <c r="AH481"/>
  <c r="AK481"/>
  <c r="AJ481"/>
  <c r="AG481"/>
  <c r="AF481"/>
  <c r="AI481"/>
  <c r="Z497"/>
  <c r="AD497"/>
  <c r="AC497"/>
  <c r="AB497"/>
  <c r="AA497"/>
  <c r="AE497"/>
  <c r="AH497"/>
  <c r="AK497"/>
  <c r="AJ497"/>
  <c r="AG497"/>
  <c r="AF497"/>
  <c r="AI497"/>
  <c r="AL461"/>
  <c r="AR461" s="1"/>
  <c r="AO469"/>
  <c r="AU469" s="1"/>
  <c r="AP469"/>
  <c r="AV469" s="1"/>
  <c r="AQ469"/>
  <c r="AW469" s="1"/>
  <c r="AQ477"/>
  <c r="AW477" s="1"/>
  <c r="AL477"/>
  <c r="AR477" s="1"/>
  <c r="AO485"/>
  <c r="AU485" s="1"/>
  <c r="AP485"/>
  <c r="AV485" s="1"/>
  <c r="AL493"/>
  <c r="AR493" s="1"/>
  <c r="AQ513"/>
  <c r="AW513" s="1"/>
  <c r="AL513"/>
  <c r="AR513" s="1"/>
  <c r="AO156"/>
  <c r="AU156" s="1"/>
  <c r="AM156"/>
  <c r="AS156" s="1"/>
  <c r="AQ172"/>
  <c r="AW172" s="1"/>
  <c r="AO188"/>
  <c r="AU188" s="1"/>
  <c r="AM188"/>
  <c r="AS188" s="1"/>
  <c r="AQ204"/>
  <c r="AW204" s="1"/>
  <c r="AM220"/>
  <c r="AS220" s="1"/>
  <c r="AQ232"/>
  <c r="AW232" s="1"/>
  <c r="AO164"/>
  <c r="AU164" s="1"/>
  <c r="AM164"/>
  <c r="AS164" s="1"/>
  <c r="AQ180"/>
  <c r="AW180" s="1"/>
  <c r="AO196"/>
  <c r="AU196" s="1"/>
  <c r="AM196"/>
  <c r="AS196" s="1"/>
  <c r="AM228"/>
  <c r="AS228" s="1"/>
  <c r="AM256"/>
  <c r="AS256" s="1"/>
  <c r="AM272"/>
  <c r="AS272" s="1"/>
  <c r="AM288"/>
  <c r="AS288" s="1"/>
  <c r="AM304"/>
  <c r="AS304" s="1"/>
  <c r="AM320"/>
  <c r="AS320" s="1"/>
  <c r="AH8"/>
  <c r="AG352"/>
  <c r="AM352" s="1"/>
  <c r="AS352" s="1"/>
  <c r="AQ509"/>
  <c r="AW509" s="1"/>
  <c r="AL469"/>
  <c r="AR469" s="1"/>
  <c r="AN469"/>
  <c r="AT469" s="1"/>
  <c r="AO477"/>
  <c r="AU477" s="1"/>
  <c r="AL485"/>
  <c r="AR485" s="1"/>
  <c r="AN485"/>
  <c r="AT485" s="1"/>
  <c r="AO493"/>
  <c r="AU493" s="1"/>
  <c r="AN513"/>
  <c r="AT513" s="1"/>
  <c r="AO513"/>
  <c r="AU513" s="1"/>
  <c r="AP513"/>
  <c r="AV513" s="1"/>
  <c r="N9" i="2"/>
  <c r="P9"/>
  <c r="O9"/>
  <c r="E973" i="4"/>
  <c r="I973" s="1"/>
  <c r="F973"/>
  <c r="J973" s="1"/>
  <c r="G973"/>
  <c r="D973"/>
  <c r="H973" s="1"/>
  <c r="G83"/>
  <c r="F83"/>
  <c r="J83" s="1"/>
  <c r="M84" i="2" s="1"/>
  <c r="E83" i="4"/>
  <c r="I83" s="1"/>
  <c r="L84" i="2" s="1"/>
  <c r="D83" i="4"/>
  <c r="H83" s="1"/>
  <c r="K84" i="2" s="1"/>
  <c r="F151" i="4"/>
  <c r="J151" s="1"/>
  <c r="M152" i="2" s="1"/>
  <c r="G151" i="4"/>
  <c r="E151"/>
  <c r="I151" s="1"/>
  <c r="L152" i="2" s="1"/>
  <c r="D151" i="4"/>
  <c r="H151" s="1"/>
  <c r="K152" i="2" s="1"/>
  <c r="F939" i="4"/>
  <c r="J939" s="1"/>
  <c r="E939"/>
  <c r="I939" s="1"/>
  <c r="D589"/>
  <c r="H589" s="1"/>
  <c r="D709"/>
  <c r="H709" s="1"/>
  <c r="AK535"/>
  <c r="AG535"/>
  <c r="AJ535"/>
  <c r="AK932"/>
  <c r="AG932"/>
  <c r="AF932"/>
  <c r="AK948"/>
  <c r="AG948"/>
  <c r="AF948"/>
  <c r="AK964"/>
  <c r="AG964"/>
  <c r="AF964"/>
  <c r="AK525"/>
  <c r="AG525"/>
  <c r="AJ525"/>
  <c r="G88"/>
  <c r="D88"/>
  <c r="H88" s="1"/>
  <c r="K89" i="2" s="1"/>
  <c r="F88" i="4"/>
  <c r="J88" s="1"/>
  <c r="M89" i="2" s="1"/>
  <c r="E88" i="4"/>
  <c r="I88" s="1"/>
  <c r="L89" i="2" s="1"/>
  <c r="E59" i="4"/>
  <c r="I59" s="1"/>
  <c r="L60" i="2" s="1"/>
  <c r="G59" i="4"/>
  <c r="F59"/>
  <c r="J59" s="1"/>
  <c r="M60" i="2" s="1"/>
  <c r="D59" i="4"/>
  <c r="H59" s="1"/>
  <c r="K60" i="2" s="1"/>
  <c r="G120" i="4"/>
  <c r="F120"/>
  <c r="J120" s="1"/>
  <c r="M121" i="2" s="1"/>
  <c r="D120" i="4"/>
  <c r="H120" s="1"/>
  <c r="K121" i="2" s="1"/>
  <c r="E120" i="4"/>
  <c r="I120" s="1"/>
  <c r="L121" i="2" s="1"/>
  <c r="G160" i="4"/>
  <c r="F160"/>
  <c r="J160" s="1"/>
  <c r="M161" i="2" s="1"/>
  <c r="D160" i="4"/>
  <c r="H160" s="1"/>
  <c r="K161" i="2" s="1"/>
  <c r="E160" i="4"/>
  <c r="I160" s="1"/>
  <c r="L161" i="2" s="1"/>
  <c r="D224" i="4"/>
  <c r="H224" s="1"/>
  <c r="K225" i="2" s="1"/>
  <c r="G224" i="4"/>
  <c r="F224"/>
  <c r="J224" s="1"/>
  <c r="M225" i="2" s="1"/>
  <c r="E224" i="4"/>
  <c r="I224" s="1"/>
  <c r="L225" i="2" s="1"/>
  <c r="G34" i="4"/>
  <c r="E34"/>
  <c r="I34" s="1"/>
  <c r="L35" i="2" s="1"/>
  <c r="F34" i="4"/>
  <c r="J34" s="1"/>
  <c r="M35" i="2" s="1"/>
  <c r="D34" i="4"/>
  <c r="H34" s="1"/>
  <c r="K35" i="2" s="1"/>
  <c r="E18" i="4"/>
  <c r="I18" s="1"/>
  <c r="L19" i="2" s="1"/>
  <c r="G18" i="4"/>
  <c r="F18"/>
  <c r="J18" s="1"/>
  <c r="M19" i="2" s="1"/>
  <c r="D18" i="4"/>
  <c r="H18" s="1"/>
  <c r="K19" i="2" s="1"/>
  <c r="E51" i="4"/>
  <c r="I51" s="1"/>
  <c r="L52" i="2" s="1"/>
  <c r="G51" i="4"/>
  <c r="F51"/>
  <c r="J51" s="1"/>
  <c r="M52" i="2" s="1"/>
  <c r="D51" i="4"/>
  <c r="H51" s="1"/>
  <c r="K52" i="2" s="1"/>
  <c r="D28" i="4"/>
  <c r="H28" s="1"/>
  <c r="K29" i="2" s="1"/>
  <c r="E28" i="4"/>
  <c r="I28" s="1"/>
  <c r="L29" i="2" s="1"/>
  <c r="G30" i="4"/>
  <c r="F30"/>
  <c r="J30" s="1"/>
  <c r="M31" i="2" s="1"/>
  <c r="E30" i="4"/>
  <c r="I30" s="1"/>
  <c r="L31" i="2" s="1"/>
  <c r="D30" i="4"/>
  <c r="H30" s="1"/>
  <c r="K31" i="2" s="1"/>
  <c r="AK431" i="4"/>
  <c r="AJ431"/>
  <c r="D204"/>
  <c r="H204" s="1"/>
  <c r="K205" i="2" s="1"/>
  <c r="F204" i="4"/>
  <c r="J204" s="1"/>
  <c r="M205" i="2" s="1"/>
  <c r="G204" i="4"/>
  <c r="E204"/>
  <c r="I204" s="1"/>
  <c r="L205" i="2" s="1"/>
  <c r="D252" i="4"/>
  <c r="H252" s="1"/>
  <c r="K253" i="2" s="1"/>
  <c r="G252" i="4"/>
  <c r="F252"/>
  <c r="J252" s="1"/>
  <c r="M253" i="2" s="1"/>
  <c r="E252" i="4"/>
  <c r="I252" s="1"/>
  <c r="L253" i="2" s="1"/>
  <c r="G260" i="4"/>
  <c r="F260"/>
  <c r="J260" s="1"/>
  <c r="M261" i="2" s="1"/>
  <c r="D260" i="4"/>
  <c r="H260" s="1"/>
  <c r="K261" i="2" s="1"/>
  <c r="E260" i="4"/>
  <c r="I260" s="1"/>
  <c r="L261" i="2" s="1"/>
  <c r="D284" i="4"/>
  <c r="H284" s="1"/>
  <c r="K285" i="2" s="1"/>
  <c r="G284" i="4"/>
  <c r="F284"/>
  <c r="J284" s="1"/>
  <c r="M285" i="2" s="1"/>
  <c r="E284" i="4"/>
  <c r="I284" s="1"/>
  <c r="L285" i="2" s="1"/>
  <c r="G292" i="4"/>
  <c r="F292"/>
  <c r="J292" s="1"/>
  <c r="M293" i="2" s="1"/>
  <c r="D292" i="4"/>
  <c r="H292" s="1"/>
  <c r="K293" i="2" s="1"/>
  <c r="E292" i="4"/>
  <c r="I292" s="1"/>
  <c r="L293" i="2" s="1"/>
  <c r="D316" i="4"/>
  <c r="H316" s="1"/>
  <c r="K317" i="2" s="1"/>
  <c r="G316" i="4"/>
  <c r="F316"/>
  <c r="J316" s="1"/>
  <c r="M317" i="2" s="1"/>
  <c r="E316" i="4"/>
  <c r="I316" s="1"/>
  <c r="L317" i="2" s="1"/>
  <c r="G324" i="4"/>
  <c r="F324"/>
  <c r="J324" s="1"/>
  <c r="M325" i="2" s="1"/>
  <c r="D324" i="4"/>
  <c r="H324" s="1"/>
  <c r="K325" i="2" s="1"/>
  <c r="E324" i="4"/>
  <c r="I324" s="1"/>
  <c r="L325" i="2" s="1"/>
  <c r="D184" i="4"/>
  <c r="H184" s="1"/>
  <c r="K185" i="2" s="1"/>
  <c r="G184" i="4"/>
  <c r="F184"/>
  <c r="J184" s="1"/>
  <c r="M185" i="2" s="1"/>
  <c r="E184" i="4"/>
  <c r="I184" s="1"/>
  <c r="L185" i="2" s="1"/>
  <c r="D232" i="4"/>
  <c r="H232" s="1"/>
  <c r="K233" i="2" s="1"/>
  <c r="G232" i="4"/>
  <c r="F232"/>
  <c r="J232" s="1"/>
  <c r="M233" i="2" s="1"/>
  <c r="E232" i="4"/>
  <c r="I232" s="1"/>
  <c r="L233" i="2" s="1"/>
  <c r="G264" i="4"/>
  <c r="D264"/>
  <c r="H264" s="1"/>
  <c r="K265" i="2" s="1"/>
  <c r="D280" i="4"/>
  <c r="H280" s="1"/>
  <c r="K281" i="2" s="1"/>
  <c r="F280" i="4"/>
  <c r="J280" s="1"/>
  <c r="M281" i="2" s="1"/>
  <c r="G296" i="4"/>
  <c r="G328"/>
  <c r="D328"/>
  <c r="H328" s="1"/>
  <c r="K329" i="2" s="1"/>
  <c r="AG76" i="4"/>
  <c r="AF76"/>
  <c r="D501"/>
  <c r="H501" s="1"/>
  <c r="E501"/>
  <c r="I501" s="1"/>
  <c r="G501"/>
  <c r="F501"/>
  <c r="J501" s="1"/>
  <c r="D985"/>
  <c r="H985" s="1"/>
  <c r="E985"/>
  <c r="I985" s="1"/>
  <c r="G985"/>
  <c r="F985"/>
  <c r="J985" s="1"/>
  <c r="D1001"/>
  <c r="H1001" s="1"/>
  <c r="E1001"/>
  <c r="I1001" s="1"/>
  <c r="G1001"/>
  <c r="F1001"/>
  <c r="J1001" s="1"/>
  <c r="F19"/>
  <c r="J19" s="1"/>
  <c r="M20" i="2" s="1"/>
  <c r="E19" i="4"/>
  <c r="I19" s="1"/>
  <c r="L20" i="2" s="1"/>
  <c r="G19" i="4"/>
  <c r="D19"/>
  <c r="H19" s="1"/>
  <c r="K20" i="2" s="1"/>
  <c r="G65" i="4"/>
  <c r="F65"/>
  <c r="J65" s="1"/>
  <c r="M66" i="2" s="1"/>
  <c r="D65" i="4"/>
  <c r="H65" s="1"/>
  <c r="K66" i="2" s="1"/>
  <c r="E65" i="4"/>
  <c r="I65" s="1"/>
  <c r="L66" i="2" s="1"/>
  <c r="G99" i="4"/>
  <c r="F99"/>
  <c r="J99" s="1"/>
  <c r="M100" i="2" s="1"/>
  <c r="E99" i="4"/>
  <c r="I99" s="1"/>
  <c r="L100" i="2" s="1"/>
  <c r="D99" i="4"/>
  <c r="H99" s="1"/>
  <c r="K100" i="2" s="1"/>
  <c r="E526" i="4"/>
  <c r="I526" s="1"/>
  <c r="D526"/>
  <c r="H526" s="1"/>
  <c r="G526"/>
  <c r="F526"/>
  <c r="J526" s="1"/>
  <c r="E542"/>
  <c r="I542" s="1"/>
  <c r="D542"/>
  <c r="H542" s="1"/>
  <c r="G542"/>
  <c r="F542"/>
  <c r="J542" s="1"/>
  <c r="F927"/>
  <c r="J927" s="1"/>
  <c r="G927"/>
  <c r="E927"/>
  <c r="I927" s="1"/>
  <c r="D927"/>
  <c r="H927" s="1"/>
  <c r="F947"/>
  <c r="J947" s="1"/>
  <c r="E947"/>
  <c r="I947" s="1"/>
  <c r="F959"/>
  <c r="J959" s="1"/>
  <c r="E573"/>
  <c r="I573" s="1"/>
  <c r="D685"/>
  <c r="H685" s="1"/>
  <c r="F693"/>
  <c r="J693" s="1"/>
  <c r="D693"/>
  <c r="H693" s="1"/>
  <c r="E821"/>
  <c r="I821" s="1"/>
  <c r="F877"/>
  <c r="J877" s="1"/>
  <c r="F893"/>
  <c r="J893" s="1"/>
  <c r="D893"/>
  <c r="H893" s="1"/>
  <c r="AG924"/>
  <c r="AF924"/>
  <c r="AK924"/>
  <c r="AG940"/>
  <c r="AF940"/>
  <c r="AK940"/>
  <c r="AG956"/>
  <c r="AF956"/>
  <c r="AK956"/>
  <c r="AG972"/>
  <c r="AF972"/>
  <c r="AK972"/>
  <c r="AG541"/>
  <c r="AJ541"/>
  <c r="AK541"/>
  <c r="G72"/>
  <c r="D72"/>
  <c r="H72" s="1"/>
  <c r="K73" i="2" s="1"/>
  <c r="F72" i="4"/>
  <c r="J72" s="1"/>
  <c r="M73" i="2" s="1"/>
  <c r="E72" i="4"/>
  <c r="I72" s="1"/>
  <c r="L73" i="2" s="1"/>
  <c r="E80" i="4"/>
  <c r="I80" s="1"/>
  <c r="L81" i="2" s="1"/>
  <c r="D136" i="4"/>
  <c r="H136" s="1"/>
  <c r="K137" i="2" s="1"/>
  <c r="E136" i="4"/>
  <c r="I136" s="1"/>
  <c r="L137" i="2" s="1"/>
  <c r="D176" i="4"/>
  <c r="H176" s="1"/>
  <c r="K177" i="2" s="1"/>
  <c r="G176" i="4"/>
  <c r="F176"/>
  <c r="J176" s="1"/>
  <c r="M177" i="2" s="1"/>
  <c r="E176" i="4"/>
  <c r="I176" s="1"/>
  <c r="L177" i="2" s="1"/>
  <c r="F192" i="4"/>
  <c r="J192" s="1"/>
  <c r="M193" i="2" s="1"/>
  <c r="E192" i="4"/>
  <c r="I192" s="1"/>
  <c r="L193" i="2" s="1"/>
  <c r="D208" i="4"/>
  <c r="H208" s="1"/>
  <c r="K209" i="2" s="1"/>
  <c r="G208" i="4"/>
  <c r="F208"/>
  <c r="J208" s="1"/>
  <c r="M209" i="2" s="1"/>
  <c r="E208" i="4"/>
  <c r="I208" s="1"/>
  <c r="L209" i="2" s="1"/>
  <c r="G38" i="4"/>
  <c r="F38"/>
  <c r="J38" s="1"/>
  <c r="M39" i="2" s="1"/>
  <c r="E38" i="4"/>
  <c r="I38" s="1"/>
  <c r="L39" i="2" s="1"/>
  <c r="D38" i="4"/>
  <c r="H38" s="1"/>
  <c r="K39" i="2" s="1"/>
  <c r="AJ399" i="4"/>
  <c r="AK399"/>
  <c r="D220"/>
  <c r="H220" s="1"/>
  <c r="K221" i="2" s="1"/>
  <c r="F220" i="4"/>
  <c r="J220" s="1"/>
  <c r="M221" i="2" s="1"/>
  <c r="G220" i="4"/>
  <c r="E220"/>
  <c r="I220" s="1"/>
  <c r="L221" i="2" s="1"/>
  <c r="D268" i="4"/>
  <c r="H268" s="1"/>
  <c r="K269" i="2" s="1"/>
  <c r="G268" i="4"/>
  <c r="F268"/>
  <c r="J268" s="1"/>
  <c r="M269" i="2" s="1"/>
  <c r="E268" i="4"/>
  <c r="I268" s="1"/>
  <c r="L269" i="2" s="1"/>
  <c r="D276" i="4"/>
  <c r="H276" s="1"/>
  <c r="K277" i="2" s="1"/>
  <c r="G276" i="4"/>
  <c r="F276"/>
  <c r="J276" s="1"/>
  <c r="M277" i="2" s="1"/>
  <c r="E276" i="4"/>
  <c r="I276" s="1"/>
  <c r="L277" i="2" s="1"/>
  <c r="D300" i="4"/>
  <c r="H300" s="1"/>
  <c r="K301" i="2" s="1"/>
  <c r="G300" i="4"/>
  <c r="F300"/>
  <c r="J300" s="1"/>
  <c r="M301" i="2" s="1"/>
  <c r="E300" i="4"/>
  <c r="I300" s="1"/>
  <c r="L301" i="2" s="1"/>
  <c r="D308" i="4"/>
  <c r="H308" s="1"/>
  <c r="K309" i="2" s="1"/>
  <c r="G308" i="4"/>
  <c r="F308"/>
  <c r="J308" s="1"/>
  <c r="M309" i="2" s="1"/>
  <c r="E308" i="4"/>
  <c r="I308" s="1"/>
  <c r="L309" i="2" s="1"/>
  <c r="D332" i="4"/>
  <c r="H332" s="1"/>
  <c r="K333" i="2" s="1"/>
  <c r="G332" i="4"/>
  <c r="F332"/>
  <c r="J332" s="1"/>
  <c r="M333" i="2" s="1"/>
  <c r="E332" i="4"/>
  <c r="I332" s="1"/>
  <c r="L333" i="2" s="1"/>
  <c r="G112" i="4"/>
  <c r="E112"/>
  <c r="I112" s="1"/>
  <c r="L113" i="2" s="1"/>
  <c r="D128" i="4"/>
  <c r="H128" s="1"/>
  <c r="K129" i="2" s="1"/>
  <c r="G128" i="4"/>
  <c r="F128"/>
  <c r="J128" s="1"/>
  <c r="M129" i="2" s="1"/>
  <c r="E128" i="4"/>
  <c r="I128" s="1"/>
  <c r="L129" i="2" s="1"/>
  <c r="D144" i="4"/>
  <c r="H144" s="1"/>
  <c r="K145" i="2" s="1"/>
  <c r="G144" i="4"/>
  <c r="F144"/>
  <c r="J144" s="1"/>
  <c r="M145" i="2" s="1"/>
  <c r="E144" i="4"/>
  <c r="I144" s="1"/>
  <c r="L145" i="2" s="1"/>
  <c r="D168" i="4"/>
  <c r="H168" s="1"/>
  <c r="K169" i="2" s="1"/>
  <c r="G168" i="4"/>
  <c r="F168"/>
  <c r="J168" s="1"/>
  <c r="M169" i="2" s="1"/>
  <c r="E168" i="4"/>
  <c r="I168" s="1"/>
  <c r="L169" i="2" s="1"/>
  <c r="D200" i="4"/>
  <c r="H200" s="1"/>
  <c r="K201" i="2" s="1"/>
  <c r="G200" i="4"/>
  <c r="F200"/>
  <c r="J200" s="1"/>
  <c r="M201" i="2" s="1"/>
  <c r="E200" i="4"/>
  <c r="I200" s="1"/>
  <c r="L201" i="2" s="1"/>
  <c r="D216" i="4"/>
  <c r="H216" s="1"/>
  <c r="K217" i="2" s="1"/>
  <c r="G216" i="4"/>
  <c r="F216"/>
  <c r="J216" s="1"/>
  <c r="M217" i="2" s="1"/>
  <c r="E216" i="4"/>
  <c r="I216" s="1"/>
  <c r="L217" i="2" s="1"/>
  <c r="AJ427" i="4"/>
  <c r="AK427"/>
  <c r="AK443"/>
  <c r="AJ443"/>
  <c r="AJ158"/>
  <c r="AK158"/>
  <c r="AK190"/>
  <c r="AJ190"/>
  <c r="AJ254"/>
  <c r="AK254"/>
  <c r="AK286"/>
  <c r="AJ286"/>
  <c r="AJ318"/>
  <c r="AK318"/>
  <c r="AK49"/>
  <c r="AJ49"/>
  <c r="F509"/>
  <c r="J509" s="1"/>
  <c r="D37"/>
  <c r="H37" s="1"/>
  <c r="K38" i="2" s="1"/>
  <c r="E37" i="4"/>
  <c r="I37" s="1"/>
  <c r="L38" i="2" s="1"/>
  <c r="F37" i="4"/>
  <c r="J37" s="1"/>
  <c r="M38" i="2" s="1"/>
  <c r="G37" i="4"/>
  <c r="D426"/>
  <c r="H426" s="1"/>
  <c r="K427" i="2" s="1"/>
  <c r="E426" i="4"/>
  <c r="I426" s="1"/>
  <c r="L427" i="2" s="1"/>
  <c r="G426" i="4"/>
  <c r="F426"/>
  <c r="J426" s="1"/>
  <c r="M427" i="2" s="1"/>
  <c r="D458" i="4"/>
  <c r="H458" s="1"/>
  <c r="K459" i="2" s="1"/>
  <c r="E458" i="4"/>
  <c r="I458" s="1"/>
  <c r="L459" i="2" s="1"/>
  <c r="G458" i="4"/>
  <c r="F458"/>
  <c r="J458" s="1"/>
  <c r="M459" i="2" s="1"/>
  <c r="F189" i="4"/>
  <c r="J189" s="1"/>
  <c r="M190" i="2" s="1"/>
  <c r="E189" i="4"/>
  <c r="I189" s="1"/>
  <c r="L190" i="2" s="1"/>
  <c r="G189" i="4"/>
  <c r="D189"/>
  <c r="H189" s="1"/>
  <c r="K190" i="2" s="1"/>
  <c r="F135" i="4"/>
  <c r="J135" s="1"/>
  <c r="M136" i="2" s="1"/>
  <c r="E135" i="4"/>
  <c r="I135" s="1"/>
  <c r="L136" i="2" s="1"/>
  <c r="D135" i="4"/>
  <c r="H135" s="1"/>
  <c r="K136" i="2" s="1"/>
  <c r="G135" i="4"/>
  <c r="G63"/>
  <c r="E63"/>
  <c r="I63" s="1"/>
  <c r="L64" i="2" s="1"/>
  <c r="F63" i="4"/>
  <c r="J63" s="1"/>
  <c r="M64" i="2" s="1"/>
  <c r="D63" i="4"/>
  <c r="H63" s="1"/>
  <c r="K64" i="2" s="1"/>
  <c r="D486" i="4"/>
  <c r="H486" s="1"/>
  <c r="E486"/>
  <c r="I486" s="1"/>
  <c r="F486"/>
  <c r="J486" s="1"/>
  <c r="G486"/>
  <c r="F123"/>
  <c r="J123" s="1"/>
  <c r="M124" i="2" s="1"/>
  <c r="E123" i="4"/>
  <c r="I123" s="1"/>
  <c r="L124" i="2" s="1"/>
  <c r="G123" i="4"/>
  <c r="D123"/>
  <c r="H123" s="1"/>
  <c r="K124" i="2" s="1"/>
  <c r="F139" i="4"/>
  <c r="J139" s="1"/>
  <c r="M140" i="2" s="1"/>
  <c r="E139" i="4"/>
  <c r="I139" s="1"/>
  <c r="L140" i="2" s="1"/>
  <c r="G139" i="4"/>
  <c r="D139"/>
  <c r="H139" s="1"/>
  <c r="K140" i="2" s="1"/>
  <c r="F147" i="4"/>
  <c r="J147" s="1"/>
  <c r="M148" i="2" s="1"/>
  <c r="E147" i="4"/>
  <c r="I147" s="1"/>
  <c r="L148" i="2" s="1"/>
  <c r="G147" i="4"/>
  <c r="D147"/>
  <c r="H147" s="1"/>
  <c r="K148" i="2" s="1"/>
  <c r="G104" i="4"/>
  <c r="F104"/>
  <c r="J104" s="1"/>
  <c r="M105" i="2" s="1"/>
  <c r="E104" i="4"/>
  <c r="I104" s="1"/>
  <c r="L105" i="2" s="1"/>
  <c r="D104" i="4"/>
  <c r="H104" s="1"/>
  <c r="K105" i="2" s="1"/>
  <c r="G42" i="4"/>
  <c r="E42"/>
  <c r="I42" s="1"/>
  <c r="L43" i="2" s="1"/>
  <c r="F42" i="4"/>
  <c r="J42" s="1"/>
  <c r="M43" i="2" s="1"/>
  <c r="D42" i="4"/>
  <c r="H42" s="1"/>
  <c r="K43" i="2" s="1"/>
  <c r="F114" i="4"/>
  <c r="J114" s="1"/>
  <c r="M115" i="2" s="1"/>
  <c r="G114" i="4"/>
  <c r="D114"/>
  <c r="H114" s="1"/>
  <c r="K115" i="2" s="1"/>
  <c r="E114" i="4"/>
  <c r="I114" s="1"/>
  <c r="L115" i="2" s="1"/>
  <c r="F130" i="4"/>
  <c r="J130" s="1"/>
  <c r="M131" i="2" s="1"/>
  <c r="D130" i="4"/>
  <c r="H130" s="1"/>
  <c r="K131" i="2" s="1"/>
  <c r="G130" i="4"/>
  <c r="E130"/>
  <c r="I130" s="1"/>
  <c r="L131" i="2" s="1"/>
  <c r="F146" i="4"/>
  <c r="J146" s="1"/>
  <c r="M147" i="2" s="1"/>
  <c r="G146" i="4"/>
  <c r="D146"/>
  <c r="H146" s="1"/>
  <c r="K147" i="2" s="1"/>
  <c r="E146" i="4"/>
  <c r="I146" s="1"/>
  <c r="L147" i="2" s="1"/>
  <c r="D418" i="4"/>
  <c r="H418" s="1"/>
  <c r="K419" i="2" s="1"/>
  <c r="E418" i="4"/>
  <c r="I418" s="1"/>
  <c r="L419" i="2" s="1"/>
  <c r="G418" i="4"/>
  <c r="F418"/>
  <c r="J418" s="1"/>
  <c r="M419" i="2" s="1"/>
  <c r="D450" i="4"/>
  <c r="H450" s="1"/>
  <c r="K451" i="2" s="1"/>
  <c r="E450" i="4"/>
  <c r="I450" s="1"/>
  <c r="L451" i="2" s="1"/>
  <c r="G450" i="4"/>
  <c r="F450"/>
  <c r="J450" s="1"/>
  <c r="M451" i="2" s="1"/>
  <c r="D490" i="4"/>
  <c r="H490" s="1"/>
  <c r="E490"/>
  <c r="I490" s="1"/>
  <c r="G490"/>
  <c r="F490"/>
  <c r="J490" s="1"/>
  <c r="F201"/>
  <c r="J201" s="1"/>
  <c r="M202" i="2" s="1"/>
  <c r="E201" i="4"/>
  <c r="I201" s="1"/>
  <c r="L202" i="2" s="1"/>
  <c r="D201" i="4"/>
  <c r="H201" s="1"/>
  <c r="K202" i="2" s="1"/>
  <c r="G201" i="4"/>
  <c r="F143"/>
  <c r="J143" s="1"/>
  <c r="M144" i="2" s="1"/>
  <c r="E143" i="4"/>
  <c r="I143" s="1"/>
  <c r="L144" i="2" s="1"/>
  <c r="D143" i="4"/>
  <c r="H143" s="1"/>
  <c r="K144" i="2" s="1"/>
  <c r="G143" i="4"/>
  <c r="D394"/>
  <c r="H394" s="1"/>
  <c r="K395" i="2" s="1"/>
  <c r="E394" i="4"/>
  <c r="I394" s="1"/>
  <c r="L395" i="2" s="1"/>
  <c r="G394" i="4"/>
  <c r="F394"/>
  <c r="J394" s="1"/>
  <c r="M395" i="2" s="1"/>
  <c r="D498" i="4"/>
  <c r="H498" s="1"/>
  <c r="E498"/>
  <c r="I498" s="1"/>
  <c r="G498"/>
  <c r="F498"/>
  <c r="J498" s="1"/>
  <c r="F161"/>
  <c r="J161" s="1"/>
  <c r="M162" i="2" s="1"/>
  <c r="E161" i="4"/>
  <c r="I161" s="1"/>
  <c r="L162" i="2" s="1"/>
  <c r="D161" i="4"/>
  <c r="H161" s="1"/>
  <c r="K162" i="2" s="1"/>
  <c r="G161" i="4"/>
  <c r="F185"/>
  <c r="J185" s="1"/>
  <c r="M186" i="2" s="1"/>
  <c r="E185" i="4"/>
  <c r="I185" s="1"/>
  <c r="L186" i="2" s="1"/>
  <c r="D185" i="4"/>
  <c r="H185" s="1"/>
  <c r="K186" i="2" s="1"/>
  <c r="G185" i="4"/>
  <c r="F209"/>
  <c r="J209" s="1"/>
  <c r="M210" i="2" s="1"/>
  <c r="E209" i="4"/>
  <c r="I209" s="1"/>
  <c r="L210" i="2" s="1"/>
  <c r="D209" i="4"/>
  <c r="H209" s="1"/>
  <c r="K210" i="2" s="1"/>
  <c r="G209" i="4"/>
  <c r="F229"/>
  <c r="J229" s="1"/>
  <c r="M230" i="2" s="1"/>
  <c r="E229" i="4"/>
  <c r="I229" s="1"/>
  <c r="L230" i="2" s="1"/>
  <c r="G229" i="4"/>
  <c r="D229"/>
  <c r="H229" s="1"/>
  <c r="K230" i="2" s="1"/>
  <c r="F165" i="4"/>
  <c r="J165" s="1"/>
  <c r="M166" i="2" s="1"/>
  <c r="E165" i="4"/>
  <c r="I165" s="1"/>
  <c r="L166" i="2" s="1"/>
  <c r="G165" i="4"/>
  <c r="D165"/>
  <c r="H165" s="1"/>
  <c r="K166" i="2" s="1"/>
  <c r="F217" i="4"/>
  <c r="J217" s="1"/>
  <c r="M218" i="2" s="1"/>
  <c r="E217" i="4"/>
  <c r="I217" s="1"/>
  <c r="L218" i="2" s="1"/>
  <c r="D217" i="4"/>
  <c r="H217" s="1"/>
  <c r="K218" i="2" s="1"/>
  <c r="G217" i="4"/>
  <c r="D478"/>
  <c r="H478" s="1"/>
  <c r="E478"/>
  <c r="I478" s="1"/>
  <c r="F478"/>
  <c r="J478" s="1"/>
  <c r="G478"/>
  <c r="D502"/>
  <c r="H502" s="1"/>
  <c r="E502"/>
  <c r="I502" s="1"/>
  <c r="F502"/>
  <c r="J502" s="1"/>
  <c r="G502"/>
  <c r="G11"/>
  <c r="AF336"/>
  <c r="AL336" s="1"/>
  <c r="AR336" s="1"/>
  <c r="AG336"/>
  <c r="AM336" s="1"/>
  <c r="AS336" s="1"/>
  <c r="AI106"/>
  <c r="AO106" s="1"/>
  <c r="AU106" s="1"/>
  <c r="AH106"/>
  <c r="AN106" s="1"/>
  <c r="AT106" s="1"/>
  <c r="AJ106"/>
  <c r="AG106"/>
  <c r="AM106" s="1"/>
  <c r="AS106" s="1"/>
  <c r="AK106"/>
  <c r="AF106"/>
  <c r="AL106" s="1"/>
  <c r="AR106" s="1"/>
  <c r="AI148"/>
  <c r="AO148" s="1"/>
  <c r="AU148" s="1"/>
  <c r="AH148"/>
  <c r="AN148" s="1"/>
  <c r="AT148" s="1"/>
  <c r="AJ148"/>
  <c r="AP148" s="1"/>
  <c r="AV148" s="1"/>
  <c r="AG148"/>
  <c r="AK148"/>
  <c r="AF148"/>
  <c r="AI234"/>
  <c r="AO234" s="1"/>
  <c r="AU234" s="1"/>
  <c r="AH234"/>
  <c r="AN234" s="1"/>
  <c r="AT234" s="1"/>
  <c r="AJ234"/>
  <c r="AG234"/>
  <c r="AM234" s="1"/>
  <c r="AS234" s="1"/>
  <c r="AK234"/>
  <c r="AF234"/>
  <c r="AL234" s="1"/>
  <c r="AR234" s="1"/>
  <c r="AI242"/>
  <c r="AO242" s="1"/>
  <c r="AU242" s="1"/>
  <c r="AH242"/>
  <c r="AN242" s="1"/>
  <c r="AT242" s="1"/>
  <c r="AJ242"/>
  <c r="AP242" s="1"/>
  <c r="AV242" s="1"/>
  <c r="AG242"/>
  <c r="AK242"/>
  <c r="AF242"/>
  <c r="AI358"/>
  <c r="AO358" s="1"/>
  <c r="AU358" s="1"/>
  <c r="AH358"/>
  <c r="AN358" s="1"/>
  <c r="AT358" s="1"/>
  <c r="AJ358"/>
  <c r="AG358"/>
  <c r="AM358" s="1"/>
  <c r="AS358" s="1"/>
  <c r="AK358"/>
  <c r="AF358"/>
  <c r="AL358" s="1"/>
  <c r="AR358" s="1"/>
  <c r="AI370"/>
  <c r="AO370" s="1"/>
  <c r="AU370" s="1"/>
  <c r="AH370"/>
  <c r="AN370" s="1"/>
  <c r="AT370" s="1"/>
  <c r="AJ370"/>
  <c r="AP370" s="1"/>
  <c r="AV370" s="1"/>
  <c r="AG370"/>
  <c r="AK370"/>
  <c r="AF370"/>
  <c r="AI531"/>
  <c r="AF531"/>
  <c r="AL531" s="1"/>
  <c r="AR531" s="1"/>
  <c r="AH531"/>
  <c r="AG531"/>
  <c r="AM531" s="1"/>
  <c r="AS531" s="1"/>
  <c r="AK531"/>
  <c r="AQ531" s="1"/>
  <c r="AW531" s="1"/>
  <c r="AJ531"/>
  <c r="AP531" s="1"/>
  <c r="AV531" s="1"/>
  <c r="AI930"/>
  <c r="AO930" s="1"/>
  <c r="AU930" s="1"/>
  <c r="AH930"/>
  <c r="AN930" s="1"/>
  <c r="AT930" s="1"/>
  <c r="AJ930"/>
  <c r="AG930"/>
  <c r="AM930" s="1"/>
  <c r="AS930" s="1"/>
  <c r="AK930"/>
  <c r="AQ930" s="1"/>
  <c r="AW930" s="1"/>
  <c r="AF930"/>
  <c r="AL930" s="1"/>
  <c r="AR930" s="1"/>
  <c r="AI950"/>
  <c r="AO950" s="1"/>
  <c r="AU950" s="1"/>
  <c r="AH950"/>
  <c r="AN950" s="1"/>
  <c r="AT950" s="1"/>
  <c r="AJ950"/>
  <c r="AP950" s="1"/>
  <c r="AV950" s="1"/>
  <c r="AG950"/>
  <c r="AM950" s="1"/>
  <c r="AS950" s="1"/>
  <c r="AK950"/>
  <c r="AQ950" s="1"/>
  <c r="AW950" s="1"/>
  <c r="AF950"/>
  <c r="AL950" s="1"/>
  <c r="AR950" s="1"/>
  <c r="AI966"/>
  <c r="AO966" s="1"/>
  <c r="AU966" s="1"/>
  <c r="AH966"/>
  <c r="AN966" s="1"/>
  <c r="AT966" s="1"/>
  <c r="AJ966"/>
  <c r="AG966"/>
  <c r="AM966" s="1"/>
  <c r="AS966" s="1"/>
  <c r="AK966"/>
  <c r="AF966"/>
  <c r="AL966" s="1"/>
  <c r="AR966" s="1"/>
  <c r="AI537"/>
  <c r="AO537" s="1"/>
  <c r="AU537" s="1"/>
  <c r="AF537"/>
  <c r="AL537" s="1"/>
  <c r="AR537" s="1"/>
  <c r="AH537"/>
  <c r="AN537" s="1"/>
  <c r="AT537" s="1"/>
  <c r="AG537"/>
  <c r="AM537" s="1"/>
  <c r="AS537" s="1"/>
  <c r="AK537"/>
  <c r="AQ537" s="1"/>
  <c r="AW537" s="1"/>
  <c r="AJ537"/>
  <c r="AP537" s="1"/>
  <c r="AV537" s="1"/>
  <c r="AI976"/>
  <c r="AO976" s="1"/>
  <c r="AU976" s="1"/>
  <c r="AF976"/>
  <c r="AL976" s="1"/>
  <c r="AR976" s="1"/>
  <c r="AH976"/>
  <c r="AN976" s="1"/>
  <c r="AT976" s="1"/>
  <c r="AG976"/>
  <c r="AM976" s="1"/>
  <c r="AS976" s="1"/>
  <c r="AK976"/>
  <c r="AQ976" s="1"/>
  <c r="AW976" s="1"/>
  <c r="AJ976"/>
  <c r="AP976" s="1"/>
  <c r="AV976" s="1"/>
  <c r="AI984"/>
  <c r="AF984"/>
  <c r="AL984" s="1"/>
  <c r="AR984" s="1"/>
  <c r="AH984"/>
  <c r="AN984" s="1"/>
  <c r="AT984" s="1"/>
  <c r="AG984"/>
  <c r="AM984" s="1"/>
  <c r="AS984" s="1"/>
  <c r="AK984"/>
  <c r="AQ984" s="1"/>
  <c r="AW984" s="1"/>
  <c r="AJ984"/>
  <c r="AP984" s="1"/>
  <c r="AV984" s="1"/>
  <c r="AI992"/>
  <c r="AO992" s="1"/>
  <c r="AU992" s="1"/>
  <c r="AF992"/>
  <c r="AH992"/>
  <c r="AN992" s="1"/>
  <c r="AT992" s="1"/>
  <c r="AG992"/>
  <c r="AM992" s="1"/>
  <c r="AS992" s="1"/>
  <c r="AK992"/>
  <c r="AQ992" s="1"/>
  <c r="AW992" s="1"/>
  <c r="AJ992"/>
  <c r="AP992" s="1"/>
  <c r="AV992" s="1"/>
  <c r="AI1000"/>
  <c r="AO1000" s="1"/>
  <c r="AU1000" s="1"/>
  <c r="AF1000"/>
  <c r="AL1000" s="1"/>
  <c r="AR1000" s="1"/>
  <c r="AH1000"/>
  <c r="AG1000"/>
  <c r="AM1000" s="1"/>
  <c r="AS1000" s="1"/>
  <c r="AK1000"/>
  <c r="AQ1000" s="1"/>
  <c r="AW1000" s="1"/>
  <c r="AJ1000"/>
  <c r="AP1000" s="1"/>
  <c r="AV1000" s="1"/>
  <c r="AH981"/>
  <c r="AN981" s="1"/>
  <c r="AT981" s="1"/>
  <c r="AI981"/>
  <c r="AO981" s="1"/>
  <c r="AU981" s="1"/>
  <c r="AG981"/>
  <c r="AM981" s="1"/>
  <c r="AS981" s="1"/>
  <c r="AF981"/>
  <c r="AL981" s="1"/>
  <c r="AR981" s="1"/>
  <c r="AJ981"/>
  <c r="AP981" s="1"/>
  <c r="AV981" s="1"/>
  <c r="AK981"/>
  <c r="AQ981" s="1"/>
  <c r="AW981" s="1"/>
  <c r="AH993"/>
  <c r="AN993" s="1"/>
  <c r="AT993" s="1"/>
  <c r="AI993"/>
  <c r="AO993" s="1"/>
  <c r="AU993" s="1"/>
  <c r="AG993"/>
  <c r="AM993" s="1"/>
  <c r="AS993" s="1"/>
  <c r="AF993"/>
  <c r="AL993" s="1"/>
  <c r="AR993" s="1"/>
  <c r="AJ993"/>
  <c r="AK993"/>
  <c r="AQ993" s="1"/>
  <c r="AW993" s="1"/>
  <c r="AQ106"/>
  <c r="AW106" s="1"/>
  <c r="AL148"/>
  <c r="AR148" s="1"/>
  <c r="AQ148"/>
  <c r="AW148" s="1"/>
  <c r="AM148"/>
  <c r="AS148" s="1"/>
  <c r="AQ234"/>
  <c r="AW234" s="1"/>
  <c r="AL242"/>
  <c r="AR242" s="1"/>
  <c r="AQ242"/>
  <c r="AW242" s="1"/>
  <c r="AM242"/>
  <c r="AS242" s="1"/>
  <c r="AQ358"/>
  <c r="AW358" s="1"/>
  <c r="AL370"/>
  <c r="AR370" s="1"/>
  <c r="AQ370"/>
  <c r="AW370" s="1"/>
  <c r="AM370"/>
  <c r="AS370" s="1"/>
  <c r="AN531"/>
  <c r="AT531" s="1"/>
  <c r="AQ966"/>
  <c r="AW966" s="1"/>
  <c r="AN1000"/>
  <c r="AT1000" s="1"/>
  <c r="AQ208"/>
  <c r="AW208" s="1"/>
  <c r="AN208"/>
  <c r="AT208" s="1"/>
  <c r="AM224"/>
  <c r="AS224" s="1"/>
  <c r="AO224"/>
  <c r="AU224" s="1"/>
  <c r="AQ38"/>
  <c r="AW38" s="1"/>
  <c r="AO38"/>
  <c r="AU38" s="1"/>
  <c r="AM34"/>
  <c r="AS34" s="1"/>
  <c r="AN34"/>
  <c r="AT34" s="1"/>
  <c r="AP36"/>
  <c r="AV36" s="1"/>
  <c r="AN22"/>
  <c r="AT22" s="1"/>
  <c r="AL22"/>
  <c r="AR22" s="1"/>
  <c r="AO26"/>
  <c r="AU26" s="1"/>
  <c r="AP26"/>
  <c r="AV26" s="1"/>
  <c r="AF352"/>
  <c r="AL352" s="1"/>
  <c r="AR352" s="1"/>
  <c r="AP509"/>
  <c r="AV509" s="1"/>
  <c r="AN509"/>
  <c r="AT509" s="1"/>
  <c r="AL5"/>
  <c r="AR5" s="1"/>
  <c r="F361"/>
  <c r="J361" s="1"/>
  <c r="M362" i="2" s="1"/>
  <c r="G361" i="4"/>
  <c r="D361"/>
  <c r="H361" s="1"/>
  <c r="K362" i="2" s="1"/>
  <c r="E361" i="4"/>
  <c r="I361" s="1"/>
  <c r="L362" i="2" s="1"/>
  <c r="D398" i="4"/>
  <c r="H398" s="1"/>
  <c r="K399" i="2" s="1"/>
  <c r="E398" i="4"/>
  <c r="I398" s="1"/>
  <c r="L399" i="2" s="1"/>
  <c r="F398" i="4"/>
  <c r="J398" s="1"/>
  <c r="M399" i="2" s="1"/>
  <c r="G398" i="4"/>
  <c r="D442"/>
  <c r="H442" s="1"/>
  <c r="K443" i="2" s="1"/>
  <c r="E442" i="4"/>
  <c r="I442" s="1"/>
  <c r="L443" i="2" s="1"/>
  <c r="G442" i="4"/>
  <c r="F442"/>
  <c r="J442" s="1"/>
  <c r="M443" i="2" s="1"/>
  <c r="D474" i="4"/>
  <c r="H474" s="1"/>
  <c r="E474"/>
  <c r="I474" s="1"/>
  <c r="G474"/>
  <c r="F474"/>
  <c r="J474" s="1"/>
  <c r="F169"/>
  <c r="J169" s="1"/>
  <c r="M170" i="2" s="1"/>
  <c r="E169" i="4"/>
  <c r="I169" s="1"/>
  <c r="L170" i="2" s="1"/>
  <c r="D169" i="4"/>
  <c r="H169" s="1"/>
  <c r="K170" i="2" s="1"/>
  <c r="G169" i="4"/>
  <c r="F213"/>
  <c r="J213" s="1"/>
  <c r="M214" i="2" s="1"/>
  <c r="E213" i="4"/>
  <c r="I213" s="1"/>
  <c r="L214" i="2" s="1"/>
  <c r="G213" i="4"/>
  <c r="D213"/>
  <c r="H213" s="1"/>
  <c r="K214" i="2" s="1"/>
  <c r="D402" i="4"/>
  <c r="H402" s="1"/>
  <c r="K403" i="2" s="1"/>
  <c r="E402" i="4"/>
  <c r="I402" s="1"/>
  <c r="L403" i="2" s="1"/>
  <c r="G402" i="4"/>
  <c r="F402"/>
  <c r="J402" s="1"/>
  <c r="M403" i="2" s="1"/>
  <c r="F173" i="4"/>
  <c r="J173" s="1"/>
  <c r="M174" i="2" s="1"/>
  <c r="E173" i="4"/>
  <c r="I173" s="1"/>
  <c r="L174" i="2" s="1"/>
  <c r="G173" i="4"/>
  <c r="D173"/>
  <c r="H173" s="1"/>
  <c r="K174" i="2" s="1"/>
  <c r="F193" i="4"/>
  <c r="J193" s="1"/>
  <c r="M194" i="2" s="1"/>
  <c r="E193" i="4"/>
  <c r="I193" s="1"/>
  <c r="L194" i="2" s="1"/>
  <c r="D193" i="4"/>
  <c r="H193" s="1"/>
  <c r="K194" i="2" s="1"/>
  <c r="G193" i="4"/>
  <c r="F221"/>
  <c r="J221" s="1"/>
  <c r="M222" i="2" s="1"/>
  <c r="E221" i="4"/>
  <c r="I221" s="1"/>
  <c r="L222" i="2" s="1"/>
  <c r="G221" i="4"/>
  <c r="D221"/>
  <c r="H221" s="1"/>
  <c r="K222" i="2" s="1"/>
  <c r="F197" i="4"/>
  <c r="J197" s="1"/>
  <c r="M198" i="2" s="1"/>
  <c r="E197" i="4"/>
  <c r="I197" s="1"/>
  <c r="L198" i="2" s="1"/>
  <c r="G197" i="4"/>
  <c r="D197"/>
  <c r="H197" s="1"/>
  <c r="K198" i="2" s="1"/>
  <c r="D406" i="4"/>
  <c r="H406" s="1"/>
  <c r="K407" i="2" s="1"/>
  <c r="E406" i="4"/>
  <c r="I406" s="1"/>
  <c r="L407" i="2" s="1"/>
  <c r="F406" i="4"/>
  <c r="J406" s="1"/>
  <c r="M407" i="2" s="1"/>
  <c r="G406" i="4"/>
  <c r="D494"/>
  <c r="H494" s="1"/>
  <c r="E494"/>
  <c r="I494" s="1"/>
  <c r="F494"/>
  <c r="J494" s="1"/>
  <c r="G494"/>
  <c r="E69"/>
  <c r="I69" s="1"/>
  <c r="L70" i="2" s="1"/>
  <c r="D69" i="4"/>
  <c r="H69" s="1"/>
  <c r="K70" i="2" s="1"/>
  <c r="G69" i="4"/>
  <c r="F69"/>
  <c r="J69" s="1"/>
  <c r="M70" i="2" s="1"/>
  <c r="D390" i="4"/>
  <c r="H390" s="1"/>
  <c r="K391" i="2" s="1"/>
  <c r="E390" i="4"/>
  <c r="I390" s="1"/>
  <c r="L391" i="2" s="1"/>
  <c r="F390" i="4"/>
  <c r="J390" s="1"/>
  <c r="M391" i="2" s="1"/>
  <c r="G390" i="4"/>
  <c r="D434"/>
  <c r="H434" s="1"/>
  <c r="K435" i="2" s="1"/>
  <c r="E434" i="4"/>
  <c r="I434" s="1"/>
  <c r="L435" i="2" s="1"/>
  <c r="G434" i="4"/>
  <c r="F434"/>
  <c r="J434" s="1"/>
  <c r="M435" i="2" s="1"/>
  <c r="D466" i="4"/>
  <c r="H466" s="1"/>
  <c r="E466"/>
  <c r="I466" s="1"/>
  <c r="G466"/>
  <c r="F466"/>
  <c r="J466" s="1"/>
  <c r="F181"/>
  <c r="J181" s="1"/>
  <c r="M182" i="2" s="1"/>
  <c r="E181" i="4"/>
  <c r="I181" s="1"/>
  <c r="L182" i="2" s="1"/>
  <c r="G181" i="4"/>
  <c r="D181"/>
  <c r="H181" s="1"/>
  <c r="K182" i="2" s="1"/>
  <c r="F225" i="4"/>
  <c r="J225" s="1"/>
  <c r="M226" i="2" s="1"/>
  <c r="E225" i="4"/>
  <c r="I225" s="1"/>
  <c r="L226" i="2" s="1"/>
  <c r="D225" i="4"/>
  <c r="H225" s="1"/>
  <c r="K226" i="2" s="1"/>
  <c r="G225" i="4"/>
  <c r="F205"/>
  <c r="J205" s="1"/>
  <c r="M206" i="2" s="1"/>
  <c r="E205" i="4"/>
  <c r="I205" s="1"/>
  <c r="L206" i="2" s="1"/>
  <c r="G205" i="4"/>
  <c r="D205"/>
  <c r="H205" s="1"/>
  <c r="K206" i="2" s="1"/>
  <c r="D414" i="4"/>
  <c r="H414" s="1"/>
  <c r="K415" i="2" s="1"/>
  <c r="E414" i="4"/>
  <c r="I414" s="1"/>
  <c r="L415" i="2" s="1"/>
  <c r="F414" i="4"/>
  <c r="J414" s="1"/>
  <c r="M415" i="2" s="1"/>
  <c r="G414" i="4"/>
  <c r="F115"/>
  <c r="J115" s="1"/>
  <c r="M116" i="2" s="1"/>
  <c r="E115" i="4"/>
  <c r="I115" s="1"/>
  <c r="L116" i="2" s="1"/>
  <c r="G115" i="4"/>
  <c r="D115"/>
  <c r="H115" s="1"/>
  <c r="K116" i="2" s="1"/>
  <c r="F131" i="4"/>
  <c r="J131" s="1"/>
  <c r="M132" i="2" s="1"/>
  <c r="E131" i="4"/>
  <c r="I131" s="1"/>
  <c r="L132" i="2" s="1"/>
  <c r="G131" i="4"/>
  <c r="D131"/>
  <c r="H131" s="1"/>
  <c r="K132" i="2" s="1"/>
  <c r="AI236" i="4"/>
  <c r="AO236" s="1"/>
  <c r="AU236" s="1"/>
  <c r="AH236"/>
  <c r="AN236" s="1"/>
  <c r="AT236" s="1"/>
  <c r="AJ236"/>
  <c r="AP236" s="1"/>
  <c r="AV236" s="1"/>
  <c r="AG236"/>
  <c r="AK236"/>
  <c r="AQ236" s="1"/>
  <c r="AW236" s="1"/>
  <c r="AF236"/>
  <c r="AL236" s="1"/>
  <c r="AR236" s="1"/>
  <c r="AI110"/>
  <c r="AO110" s="1"/>
  <c r="AU110" s="1"/>
  <c r="AH110"/>
  <c r="AN110" s="1"/>
  <c r="AT110" s="1"/>
  <c r="AJ110"/>
  <c r="AP110" s="1"/>
  <c r="AV110" s="1"/>
  <c r="AG110"/>
  <c r="AM110" s="1"/>
  <c r="AS110" s="1"/>
  <c r="AK110"/>
  <c r="AQ110" s="1"/>
  <c r="AW110" s="1"/>
  <c r="AF110"/>
  <c r="AL110" s="1"/>
  <c r="AR110" s="1"/>
  <c r="AI152"/>
  <c r="AO152" s="1"/>
  <c r="AU152" s="1"/>
  <c r="AH152"/>
  <c r="AN152" s="1"/>
  <c r="AT152" s="1"/>
  <c r="AJ152"/>
  <c r="AP152" s="1"/>
  <c r="AV152" s="1"/>
  <c r="AG152"/>
  <c r="AM152" s="1"/>
  <c r="AS152" s="1"/>
  <c r="AK152"/>
  <c r="AQ152" s="1"/>
  <c r="AW152" s="1"/>
  <c r="AF152"/>
  <c r="AL152" s="1"/>
  <c r="AR152" s="1"/>
  <c r="AI238"/>
  <c r="AO238" s="1"/>
  <c r="AU238" s="1"/>
  <c r="AH238"/>
  <c r="AN238" s="1"/>
  <c r="AT238" s="1"/>
  <c r="AJ238"/>
  <c r="AP238" s="1"/>
  <c r="AV238" s="1"/>
  <c r="AG238"/>
  <c r="AM238" s="1"/>
  <c r="AS238" s="1"/>
  <c r="AK238"/>
  <c r="AQ238" s="1"/>
  <c r="AW238" s="1"/>
  <c r="AF238"/>
  <c r="AL238" s="1"/>
  <c r="AR238" s="1"/>
  <c r="AI246"/>
  <c r="AO246" s="1"/>
  <c r="AU246" s="1"/>
  <c r="AH246"/>
  <c r="AN246" s="1"/>
  <c r="AT246" s="1"/>
  <c r="AJ246"/>
  <c r="AG246"/>
  <c r="AM246" s="1"/>
  <c r="AS246" s="1"/>
  <c r="AK246"/>
  <c r="AQ246" s="1"/>
  <c r="AW246" s="1"/>
  <c r="AF246"/>
  <c r="AL246" s="1"/>
  <c r="AR246" s="1"/>
  <c r="AI362"/>
  <c r="AO362" s="1"/>
  <c r="AU362" s="1"/>
  <c r="AH362"/>
  <c r="AN362" s="1"/>
  <c r="AT362" s="1"/>
  <c r="AJ362"/>
  <c r="AP362" s="1"/>
  <c r="AV362" s="1"/>
  <c r="AG362"/>
  <c r="AM362" s="1"/>
  <c r="AS362" s="1"/>
  <c r="AK362"/>
  <c r="AQ362" s="1"/>
  <c r="AW362" s="1"/>
  <c r="AF362"/>
  <c r="AL362" s="1"/>
  <c r="AR362" s="1"/>
  <c r="AI378"/>
  <c r="AO378" s="1"/>
  <c r="AU378" s="1"/>
  <c r="AH378"/>
  <c r="AN378" s="1"/>
  <c r="AT378" s="1"/>
  <c r="AJ378"/>
  <c r="AP378" s="1"/>
  <c r="AV378" s="1"/>
  <c r="AG378"/>
  <c r="AM378" s="1"/>
  <c r="AS378" s="1"/>
  <c r="AK378"/>
  <c r="AQ378" s="1"/>
  <c r="AW378" s="1"/>
  <c r="AF378"/>
  <c r="AL378" s="1"/>
  <c r="AR378" s="1"/>
  <c r="AI555"/>
  <c r="AO555" s="1"/>
  <c r="AU555" s="1"/>
  <c r="AF555"/>
  <c r="AL555" s="1"/>
  <c r="AR555" s="1"/>
  <c r="AH555"/>
  <c r="AN555" s="1"/>
  <c r="AT555" s="1"/>
  <c r="AG555"/>
  <c r="AK555"/>
  <c r="AQ555" s="1"/>
  <c r="AW555" s="1"/>
  <c r="AJ555"/>
  <c r="AI938"/>
  <c r="AO938" s="1"/>
  <c r="AU938" s="1"/>
  <c r="AH938"/>
  <c r="AN938" s="1"/>
  <c r="AT938" s="1"/>
  <c r="AJ938"/>
  <c r="AP938" s="1"/>
  <c r="AV938" s="1"/>
  <c r="AG938"/>
  <c r="AK938"/>
  <c r="AQ938" s="1"/>
  <c r="AW938" s="1"/>
  <c r="AF938"/>
  <c r="AI958"/>
  <c r="AO958" s="1"/>
  <c r="AU958" s="1"/>
  <c r="AH958"/>
  <c r="AN958" s="1"/>
  <c r="AT958" s="1"/>
  <c r="AJ958"/>
  <c r="AP958" s="1"/>
  <c r="AV958" s="1"/>
  <c r="AG958"/>
  <c r="AK958"/>
  <c r="AQ958" s="1"/>
  <c r="AW958" s="1"/>
  <c r="AF958"/>
  <c r="AI521"/>
  <c r="AO521" s="1"/>
  <c r="AU521" s="1"/>
  <c r="AF521"/>
  <c r="AL521" s="1"/>
  <c r="AR521" s="1"/>
  <c r="AH521"/>
  <c r="AN521" s="1"/>
  <c r="AT521" s="1"/>
  <c r="AG521"/>
  <c r="AK521"/>
  <c r="AQ521" s="1"/>
  <c r="AW521" s="1"/>
  <c r="AJ521"/>
  <c r="AP521" s="1"/>
  <c r="AV521" s="1"/>
  <c r="AI553"/>
  <c r="AO553" s="1"/>
  <c r="AU553" s="1"/>
  <c r="AF553"/>
  <c r="AL553" s="1"/>
  <c r="AR553" s="1"/>
  <c r="AH553"/>
  <c r="AN553" s="1"/>
  <c r="AT553" s="1"/>
  <c r="AG553"/>
  <c r="AK553"/>
  <c r="AQ553" s="1"/>
  <c r="AW553" s="1"/>
  <c r="AJ553"/>
  <c r="AP553" s="1"/>
  <c r="AV553" s="1"/>
  <c r="AI980"/>
  <c r="AO980" s="1"/>
  <c r="AU980" s="1"/>
  <c r="AF980"/>
  <c r="AL980" s="1"/>
  <c r="AR980" s="1"/>
  <c r="AH980"/>
  <c r="AN980" s="1"/>
  <c r="AT980" s="1"/>
  <c r="AG980"/>
  <c r="AK980"/>
  <c r="AQ980" s="1"/>
  <c r="AW980" s="1"/>
  <c r="AJ980"/>
  <c r="AP980" s="1"/>
  <c r="AV980" s="1"/>
  <c r="AI988"/>
  <c r="AO988" s="1"/>
  <c r="AU988" s="1"/>
  <c r="AF988"/>
  <c r="AL988" s="1"/>
  <c r="AR988" s="1"/>
  <c r="AH988"/>
  <c r="AN988" s="1"/>
  <c r="AT988" s="1"/>
  <c r="AG988"/>
  <c r="AK988"/>
  <c r="AJ988"/>
  <c r="AI996"/>
  <c r="AO996" s="1"/>
  <c r="AU996" s="1"/>
  <c r="AF996"/>
  <c r="AL996" s="1"/>
  <c r="AR996" s="1"/>
  <c r="AH996"/>
  <c r="AN996" s="1"/>
  <c r="AT996" s="1"/>
  <c r="AG996"/>
  <c r="AM996" s="1"/>
  <c r="AS996" s="1"/>
  <c r="AK996"/>
  <c r="AQ996" s="1"/>
  <c r="AW996" s="1"/>
  <c r="AJ996"/>
  <c r="AH977"/>
  <c r="AN977" s="1"/>
  <c r="AT977" s="1"/>
  <c r="AI977"/>
  <c r="AO977" s="1"/>
  <c r="AU977" s="1"/>
  <c r="AG977"/>
  <c r="AM977" s="1"/>
  <c r="AS977" s="1"/>
  <c r="AF977"/>
  <c r="AL977" s="1"/>
  <c r="AR977" s="1"/>
  <c r="AJ977"/>
  <c r="AP977" s="1"/>
  <c r="AV977" s="1"/>
  <c r="AK977"/>
  <c r="AQ977" s="1"/>
  <c r="AW977" s="1"/>
  <c r="AH989"/>
  <c r="AN989" s="1"/>
  <c r="AT989" s="1"/>
  <c r="AI989"/>
  <c r="AO989" s="1"/>
  <c r="AU989" s="1"/>
  <c r="AG989"/>
  <c r="AM989" s="1"/>
  <c r="AS989" s="1"/>
  <c r="AF989"/>
  <c r="AL989" s="1"/>
  <c r="AR989" s="1"/>
  <c r="AJ989"/>
  <c r="AP989" s="1"/>
  <c r="AV989" s="1"/>
  <c r="AK989"/>
  <c r="AQ989" s="1"/>
  <c r="AW989" s="1"/>
  <c r="AH997"/>
  <c r="AN997" s="1"/>
  <c r="AT997" s="1"/>
  <c r="AI997"/>
  <c r="AO997" s="1"/>
  <c r="AU997" s="1"/>
  <c r="AG997"/>
  <c r="AM997" s="1"/>
  <c r="AS997" s="1"/>
  <c r="AF997"/>
  <c r="AL997" s="1"/>
  <c r="AR997" s="1"/>
  <c r="AJ997"/>
  <c r="AP997" s="1"/>
  <c r="AV997" s="1"/>
  <c r="AK997"/>
  <c r="AQ997" s="1"/>
  <c r="AW997" s="1"/>
  <c r="AM236"/>
  <c r="AS236" s="1"/>
  <c r="AP106"/>
  <c r="AV106" s="1"/>
  <c r="AP234"/>
  <c r="AV234" s="1"/>
  <c r="AP246"/>
  <c r="AV246" s="1"/>
  <c r="AP358"/>
  <c r="AV358" s="1"/>
  <c r="AO531"/>
  <c r="AU531" s="1"/>
  <c r="AP555"/>
  <c r="AV555" s="1"/>
  <c r="AM555"/>
  <c r="AS555" s="1"/>
  <c r="AP930"/>
  <c r="AV930" s="1"/>
  <c r="AL938"/>
  <c r="AR938" s="1"/>
  <c r="AM938"/>
  <c r="AS938" s="1"/>
  <c r="AL958"/>
  <c r="AR958" s="1"/>
  <c r="AM958"/>
  <c r="AS958" s="1"/>
  <c r="AP966"/>
  <c r="AV966" s="1"/>
  <c r="AM521"/>
  <c r="AS521" s="1"/>
  <c r="AM553"/>
  <c r="AS553" s="1"/>
  <c r="AM980"/>
  <c r="AS980" s="1"/>
  <c r="AO984"/>
  <c r="AU984" s="1"/>
  <c r="AP988"/>
  <c r="AV988" s="1"/>
  <c r="AQ988"/>
  <c r="AW988" s="1"/>
  <c r="AM988"/>
  <c r="AS988" s="1"/>
  <c r="AL992"/>
  <c r="AR992" s="1"/>
  <c r="AP996"/>
  <c r="AV996" s="1"/>
  <c r="AP993"/>
  <c r="AV993" s="1"/>
  <c r="Y587"/>
  <c r="Y603"/>
  <c r="Y619"/>
  <c r="Y635"/>
  <c r="AM25"/>
  <c r="AS25" s="1"/>
  <c r="AN46"/>
  <c r="AT46" s="1"/>
  <c r="AP54"/>
  <c r="AV54" s="1"/>
  <c r="AQ54"/>
  <c r="AW54" s="1"/>
  <c r="AN249"/>
  <c r="AT249" s="1"/>
  <c r="AP257"/>
  <c r="AV257" s="1"/>
  <c r="AQ257"/>
  <c r="AW257" s="1"/>
  <c r="AN265"/>
  <c r="AT265" s="1"/>
  <c r="AP273"/>
  <c r="AV273" s="1"/>
  <c r="AQ273"/>
  <c r="AW273" s="1"/>
  <c r="AN281"/>
  <c r="AT281" s="1"/>
  <c r="AP289"/>
  <c r="AV289" s="1"/>
  <c r="AP305"/>
  <c r="AV305" s="1"/>
  <c r="AP321"/>
  <c r="AV321" s="1"/>
  <c r="AP337"/>
  <c r="AV337" s="1"/>
  <c r="Y244"/>
  <c r="Y364"/>
  <c r="Y372"/>
  <c r="Y133"/>
  <c r="AF133" s="1"/>
  <c r="Y183"/>
  <c r="Y251"/>
  <c r="AF251" s="1"/>
  <c r="Y315"/>
  <c r="Y412"/>
  <c r="AF412" s="1"/>
  <c r="Y476"/>
  <c r="Y285"/>
  <c r="AF285" s="1"/>
  <c r="Y349"/>
  <c r="Y563"/>
  <c r="Z563" s="1"/>
  <c r="Y627"/>
  <c r="Y995"/>
  <c r="AD995" s="1"/>
  <c r="Y607"/>
  <c r="Y659"/>
  <c r="AE659" s="1"/>
  <c r="Y691"/>
  <c r="Y723"/>
  <c r="AD723" s="1"/>
  <c r="Y755"/>
  <c r="Y787"/>
  <c r="Z787" s="1"/>
  <c r="Y819"/>
  <c r="Y851"/>
  <c r="AD851" s="1"/>
  <c r="Y883"/>
  <c r="Y915"/>
  <c r="Z915" s="1"/>
  <c r="Y44"/>
  <c r="Y60"/>
  <c r="Y121"/>
  <c r="Y137"/>
  <c r="AI137" s="1"/>
  <c r="Y163"/>
  <c r="Y179"/>
  <c r="Y195"/>
  <c r="Y211"/>
  <c r="AI211" s="1"/>
  <c r="Y227"/>
  <c r="Y255"/>
  <c r="Y271"/>
  <c r="Y287"/>
  <c r="AI287" s="1"/>
  <c r="Y303"/>
  <c r="Y319"/>
  <c r="Y335"/>
  <c r="Y351"/>
  <c r="AI351" s="1"/>
  <c r="Y392"/>
  <c r="Y408"/>
  <c r="Y424"/>
  <c r="Y440"/>
  <c r="AI440" s="1"/>
  <c r="Y456"/>
  <c r="Y472"/>
  <c r="Y488"/>
  <c r="Y504"/>
  <c r="AI504" s="1"/>
  <c r="Y556"/>
  <c r="Y366"/>
  <c r="Y515"/>
  <c r="Y539"/>
  <c r="Y926"/>
  <c r="Y942"/>
  <c r="Y954"/>
  <c r="Y970"/>
  <c r="Y545"/>
  <c r="Y978"/>
  <c r="Y986"/>
  <c r="Y994"/>
  <c r="Y125"/>
  <c r="Y159"/>
  <c r="Y191"/>
  <c r="Y223"/>
  <c r="Y275"/>
  <c r="Y307"/>
  <c r="Y339"/>
  <c r="Y388"/>
  <c r="Y420"/>
  <c r="Y452"/>
  <c r="Y484"/>
  <c r="Y58"/>
  <c r="Y277"/>
  <c r="Y309"/>
  <c r="Y341"/>
  <c r="Y20"/>
  <c r="Y360"/>
  <c r="Y368"/>
  <c r="Y376"/>
  <c r="Y527"/>
  <c r="AB527" s="1"/>
  <c r="Y543"/>
  <c r="Y928"/>
  <c r="Y936"/>
  <c r="Y944"/>
  <c r="Z944" s="1"/>
  <c r="Y952"/>
  <c r="Y960"/>
  <c r="Y968"/>
  <c r="Y517"/>
  <c r="AB517" s="1"/>
  <c r="Y533"/>
  <c r="Y549"/>
  <c r="Y558"/>
  <c r="Y560"/>
  <c r="AB560" s="1"/>
  <c r="Y562"/>
  <c r="Y564"/>
  <c r="Y566"/>
  <c r="Y568"/>
  <c r="AB568" s="1"/>
  <c r="Y570"/>
  <c r="Y572"/>
  <c r="Y574"/>
  <c r="Y576"/>
  <c r="AB576" s="1"/>
  <c r="Y578"/>
  <c r="Y580"/>
  <c r="Y582"/>
  <c r="Y584"/>
  <c r="AB584" s="1"/>
  <c r="Y586"/>
  <c r="Y588"/>
  <c r="Y590"/>
  <c r="Y592"/>
  <c r="AB592" s="1"/>
  <c r="Y594"/>
  <c r="Y596"/>
  <c r="Y598"/>
  <c r="Y600"/>
  <c r="AB600" s="1"/>
  <c r="Y602"/>
  <c r="Y604"/>
  <c r="Y606"/>
  <c r="Y608"/>
  <c r="AB608" s="1"/>
  <c r="Y610"/>
  <c r="Y612"/>
  <c r="Y614"/>
  <c r="Y616"/>
  <c r="Y618"/>
  <c r="Y620"/>
  <c r="Y622"/>
  <c r="Y624"/>
  <c r="Y626"/>
  <c r="Y628"/>
  <c r="Y630"/>
  <c r="Y632"/>
  <c r="Y634"/>
  <c r="Y636"/>
  <c r="Y638"/>
  <c r="Y640"/>
  <c r="Y642"/>
  <c r="Y644"/>
  <c r="Y646"/>
  <c r="Y648"/>
  <c r="Y650"/>
  <c r="Y652"/>
  <c r="Y654"/>
  <c r="Y656"/>
  <c r="Y658"/>
  <c r="Y660"/>
  <c r="Y662"/>
  <c r="Y664"/>
  <c r="Y666"/>
  <c r="Y668"/>
  <c r="Y670"/>
  <c r="Y672"/>
  <c r="Y674"/>
  <c r="Y676"/>
  <c r="Y678"/>
  <c r="Y680"/>
  <c r="Y682"/>
  <c r="Y684"/>
  <c r="Y686"/>
  <c r="Y688"/>
  <c r="Y690"/>
  <c r="Y692"/>
  <c r="Y694"/>
  <c r="Y696"/>
  <c r="Y698"/>
  <c r="Y700"/>
  <c r="Y702"/>
  <c r="Y704"/>
  <c r="Y706"/>
  <c r="Y708"/>
  <c r="Y710"/>
  <c r="Y712"/>
  <c r="Y714"/>
  <c r="Y716"/>
  <c r="Y718"/>
  <c r="Y720"/>
  <c r="Y722"/>
  <c r="Y724"/>
  <c r="Y726"/>
  <c r="Y728"/>
  <c r="Y730"/>
  <c r="Y732"/>
  <c r="Y734"/>
  <c r="Y736"/>
  <c r="Y738"/>
  <c r="Y740"/>
  <c r="Y742"/>
  <c r="Y744"/>
  <c r="Y746"/>
  <c r="Y748"/>
  <c r="Y750"/>
  <c r="Y752"/>
  <c r="Y754"/>
  <c r="Y756"/>
  <c r="Y758"/>
  <c r="Y760"/>
  <c r="Y762"/>
  <c r="Y764"/>
  <c r="Y766"/>
  <c r="Y768"/>
  <c r="Y770"/>
  <c r="Y772"/>
  <c r="Y774"/>
  <c r="Y776"/>
  <c r="Y778"/>
  <c r="Y780"/>
  <c r="Y782"/>
  <c r="Y784"/>
  <c r="Y786"/>
  <c r="Y788"/>
  <c r="Y790"/>
  <c r="Y792"/>
  <c r="Y794"/>
  <c r="Y796"/>
  <c r="Y798"/>
  <c r="Y800"/>
  <c r="Y802"/>
  <c r="Y804"/>
  <c r="Y806"/>
  <c r="Y808"/>
  <c r="Y810"/>
  <c r="Y812"/>
  <c r="Y814"/>
  <c r="Y816"/>
  <c r="Y818"/>
  <c r="Y820"/>
  <c r="Y822"/>
  <c r="Y824"/>
  <c r="Y826"/>
  <c r="Y828"/>
  <c r="Y830"/>
  <c r="Y832"/>
  <c r="Y834"/>
  <c r="Y836"/>
  <c r="Y838"/>
  <c r="Y840"/>
  <c r="Y842"/>
  <c r="Y844"/>
  <c r="Y846"/>
  <c r="Y848"/>
  <c r="Y850"/>
  <c r="Y852"/>
  <c r="Y854"/>
  <c r="Y856"/>
  <c r="Y858"/>
  <c r="Y860"/>
  <c r="Y862"/>
  <c r="Y864"/>
  <c r="Y866"/>
  <c r="Y868"/>
  <c r="Y870"/>
  <c r="Y872"/>
  <c r="Y874"/>
  <c r="Y876"/>
  <c r="Y878"/>
  <c r="Y880"/>
  <c r="Y882"/>
  <c r="Y884"/>
  <c r="Y886"/>
  <c r="Y888"/>
  <c r="Y890"/>
  <c r="Y892"/>
  <c r="Y894"/>
  <c r="Y896"/>
  <c r="Y898"/>
  <c r="Y900"/>
  <c r="Y902"/>
  <c r="Y904"/>
  <c r="Y906"/>
  <c r="Y908"/>
  <c r="Y910"/>
  <c r="Y912"/>
  <c r="Y407"/>
  <c r="Y423"/>
  <c r="AI423" s="1"/>
  <c r="Y439"/>
  <c r="Y455"/>
  <c r="AI455" s="1"/>
  <c r="AO501"/>
  <c r="AU501" s="1"/>
  <c r="AJ336"/>
  <c r="AP336" s="1"/>
  <c r="AV336" s="1"/>
  <c r="AJ352"/>
  <c r="AP352" s="1"/>
  <c r="AV352" s="1"/>
  <c r="AF399"/>
  <c r="AI399"/>
  <c r="AG399"/>
  <c r="AF431"/>
  <c r="AI431"/>
  <c r="AG431"/>
  <c r="AF427"/>
  <c r="AI427"/>
  <c r="AG427"/>
  <c r="AF435"/>
  <c r="AI435"/>
  <c r="AG435"/>
  <c r="AF443"/>
  <c r="AI443"/>
  <c r="AG443"/>
  <c r="AF451"/>
  <c r="AI451"/>
  <c r="AG451"/>
  <c r="AF158"/>
  <c r="AI158"/>
  <c r="AG158"/>
  <c r="AF174"/>
  <c r="AI174"/>
  <c r="AG174"/>
  <c r="AF190"/>
  <c r="AI190"/>
  <c r="AG190"/>
  <c r="AF206"/>
  <c r="AI206"/>
  <c r="AG206"/>
  <c r="AF254"/>
  <c r="AI254"/>
  <c r="AG254"/>
  <c r="AF270"/>
  <c r="AI270"/>
  <c r="AG270"/>
  <c r="AF286"/>
  <c r="AI286"/>
  <c r="AG286"/>
  <c r="AF302"/>
  <c r="AI302"/>
  <c r="AG302"/>
  <c r="AF318"/>
  <c r="AI318"/>
  <c r="AG318"/>
  <c r="AF334"/>
  <c r="AI334"/>
  <c r="AG334"/>
  <c r="AF49"/>
  <c r="AI49"/>
  <c r="AG49"/>
  <c r="AF57"/>
  <c r="AI57"/>
  <c r="AG57"/>
  <c r="AK100"/>
  <c r="AI100"/>
  <c r="AJ100"/>
  <c r="AK76"/>
  <c r="AI76"/>
  <c r="AJ76"/>
  <c r="Z6"/>
  <c r="AD6"/>
  <c r="AC6"/>
  <c r="AB6"/>
  <c r="AA6"/>
  <c r="AE6"/>
  <c r="AH6"/>
  <c r="AK6"/>
  <c r="AJ6"/>
  <c r="AB16"/>
  <c r="AA16"/>
  <c r="AE16"/>
  <c r="Z16"/>
  <c r="AD16"/>
  <c r="AC16"/>
  <c r="AH16"/>
  <c r="AK16"/>
  <c r="AJ16"/>
  <c r="Z122"/>
  <c r="AD122"/>
  <c r="AC122"/>
  <c r="AG122"/>
  <c r="AF122"/>
  <c r="AI122"/>
  <c r="AB122"/>
  <c r="AA122"/>
  <c r="AM122" s="1"/>
  <c r="AS122" s="1"/>
  <c r="AE122"/>
  <c r="AH122"/>
  <c r="AK122"/>
  <c r="AJ122"/>
  <c r="AB10"/>
  <c r="AA10"/>
  <c r="AE10"/>
  <c r="Z10"/>
  <c r="AD10"/>
  <c r="AC10"/>
  <c r="AG10"/>
  <c r="AF10"/>
  <c r="AI10"/>
  <c r="AA9"/>
  <c r="AE9"/>
  <c r="Z9"/>
  <c r="AD9"/>
  <c r="AK9"/>
  <c r="AI9"/>
  <c r="AJ9"/>
  <c r="AC9"/>
  <c r="AO9" s="1"/>
  <c r="AU9" s="1"/>
  <c r="AB9"/>
  <c r="AG9"/>
  <c r="AH9"/>
  <c r="AF9"/>
  <c r="AA66"/>
  <c r="AE66"/>
  <c r="Z66"/>
  <c r="AD66"/>
  <c r="AC66"/>
  <c r="AB66"/>
  <c r="AK66"/>
  <c r="AI66"/>
  <c r="AJ66"/>
  <c r="AG66"/>
  <c r="AH66"/>
  <c r="AF66"/>
  <c r="AF178"/>
  <c r="AF250"/>
  <c r="AF282"/>
  <c r="AF314"/>
  <c r="AI6"/>
  <c r="AG6"/>
  <c r="AF16"/>
  <c r="AM501"/>
  <c r="AS501" s="1"/>
  <c r="AK8"/>
  <c r="AJ10"/>
  <c r="AH10"/>
  <c r="AI108"/>
  <c r="AH108"/>
  <c r="AJ108"/>
  <c r="AI150"/>
  <c r="AH150"/>
  <c r="AJ150"/>
  <c r="AI535"/>
  <c r="AF535"/>
  <c r="AH535"/>
  <c r="AI924"/>
  <c r="AH924"/>
  <c r="AJ924"/>
  <c r="AI932"/>
  <c r="AH932"/>
  <c r="AJ932"/>
  <c r="AI940"/>
  <c r="AH940"/>
  <c r="AJ940"/>
  <c r="AI948"/>
  <c r="AH948"/>
  <c r="AJ948"/>
  <c r="AI956"/>
  <c r="AH956"/>
  <c r="AJ956"/>
  <c r="AI964"/>
  <c r="AH964"/>
  <c r="AJ964"/>
  <c r="AI972"/>
  <c r="AH972"/>
  <c r="AJ972"/>
  <c r="AI525"/>
  <c r="AF525"/>
  <c r="AH525"/>
  <c r="AI541"/>
  <c r="AF541"/>
  <c r="AH541"/>
  <c r="AF415"/>
  <c r="AI415"/>
  <c r="AG415"/>
  <c r="AI447"/>
  <c r="AH399"/>
  <c r="AH431"/>
  <c r="AH427"/>
  <c r="AK435"/>
  <c r="AJ435"/>
  <c r="AH443"/>
  <c r="AK451"/>
  <c r="AJ451"/>
  <c r="AH158"/>
  <c r="AK174"/>
  <c r="AJ174"/>
  <c r="AH190"/>
  <c r="AK206"/>
  <c r="AJ206"/>
  <c r="AH254"/>
  <c r="AK270"/>
  <c r="AJ270"/>
  <c r="AH286"/>
  <c r="AK302"/>
  <c r="AJ302"/>
  <c r="AH318"/>
  <c r="AK334"/>
  <c r="AJ334"/>
  <c r="AH49"/>
  <c r="AK57"/>
  <c r="AJ57"/>
  <c r="AF100"/>
  <c r="AG100"/>
  <c r="AH76"/>
  <c r="AF6"/>
  <c r="AI16"/>
  <c r="AG16"/>
  <c r="AJ8"/>
  <c r="AK10"/>
  <c r="AC7"/>
  <c r="AB7"/>
  <c r="AI7"/>
  <c r="AJ7"/>
  <c r="AK7"/>
  <c r="AA7"/>
  <c r="AE7"/>
  <c r="AQ7" s="1"/>
  <c r="AW7" s="1"/>
  <c r="Z7"/>
  <c r="AD7"/>
  <c r="AF7"/>
  <c r="AG7"/>
  <c r="AH7"/>
  <c r="AA13"/>
  <c r="AE13"/>
  <c r="AB13"/>
  <c r="AC13"/>
  <c r="Z13"/>
  <c r="AD13"/>
  <c r="AH13"/>
  <c r="AI13"/>
  <c r="AK13"/>
  <c r="AF13"/>
  <c r="AJ13"/>
  <c r="AG13"/>
  <c r="AB8"/>
  <c r="AN8" s="1"/>
  <c r="AT8" s="1"/>
  <c r="AA8"/>
  <c r="AE8"/>
  <c r="Z8"/>
  <c r="AD8"/>
  <c r="AP8" s="1"/>
  <c r="AV8" s="1"/>
  <c r="AC8"/>
  <c r="Z138"/>
  <c r="AD138"/>
  <c r="AC138"/>
  <c r="AG138"/>
  <c r="AF138"/>
  <c r="AI138"/>
  <c r="AB138"/>
  <c r="AA138"/>
  <c r="AE138"/>
  <c r="AH138"/>
  <c r="AK138"/>
  <c r="AJ138"/>
  <c r="AQ59"/>
  <c r="AW59" s="1"/>
  <c r="AQ176"/>
  <c r="AW176" s="1"/>
  <c r="AM208"/>
  <c r="AS208" s="1"/>
  <c r="AO208"/>
  <c r="AU208" s="1"/>
  <c r="AQ224"/>
  <c r="AW224" s="1"/>
  <c r="AN224"/>
  <c r="AT224" s="1"/>
  <c r="AF326"/>
  <c r="AF45"/>
  <c r="AF53"/>
  <c r="AF459"/>
  <c r="AF467"/>
  <c r="AF475"/>
  <c r="AF483"/>
  <c r="AF491"/>
  <c r="AF499"/>
  <c r="AM38"/>
  <c r="AS38" s="1"/>
  <c r="AN38"/>
  <c r="AT38" s="1"/>
  <c r="AQ34"/>
  <c r="AW34" s="1"/>
  <c r="AO34"/>
  <c r="AU34" s="1"/>
  <c r="AF162"/>
  <c r="AF194"/>
  <c r="AF266"/>
  <c r="AF298"/>
  <c r="AF330"/>
  <c r="AQ36"/>
  <c r="AW36" s="1"/>
  <c r="AN26"/>
  <c r="AT26" s="1"/>
  <c r="AL26"/>
  <c r="AR26" s="1"/>
  <c r="AQ51"/>
  <c r="AW51" s="1"/>
  <c r="AM30"/>
  <c r="AS30" s="1"/>
  <c r="AN30"/>
  <c r="AT30" s="1"/>
  <c r="AM116"/>
  <c r="AS116" s="1"/>
  <c r="AN116"/>
  <c r="AT116" s="1"/>
  <c r="AP132"/>
  <c r="AV132" s="1"/>
  <c r="AQ132"/>
  <c r="AW132" s="1"/>
  <c r="AP156"/>
  <c r="AV156" s="1"/>
  <c r="AN156"/>
  <c r="AT156" s="1"/>
  <c r="AL172"/>
  <c r="AR172" s="1"/>
  <c r="AP188"/>
  <c r="AV188" s="1"/>
  <c r="AN188"/>
  <c r="AT188" s="1"/>
  <c r="AN220"/>
  <c r="AT220" s="1"/>
  <c r="AM252"/>
  <c r="AS252" s="1"/>
  <c r="AO252"/>
  <c r="AU252" s="1"/>
  <c r="AN260"/>
  <c r="AT260" s="1"/>
  <c r="AM268"/>
  <c r="AS268" s="1"/>
  <c r="AO268"/>
  <c r="AU268" s="1"/>
  <c r="AN276"/>
  <c r="AT276" s="1"/>
  <c r="AM284"/>
  <c r="AS284" s="1"/>
  <c r="AO284"/>
  <c r="AU284" s="1"/>
  <c r="AN292"/>
  <c r="AT292" s="1"/>
  <c r="AM300"/>
  <c r="AS300" s="1"/>
  <c r="AO300"/>
  <c r="AU300" s="1"/>
  <c r="AN308"/>
  <c r="AT308" s="1"/>
  <c r="AM316"/>
  <c r="AS316" s="1"/>
  <c r="AO316"/>
  <c r="AU316" s="1"/>
  <c r="AN324"/>
  <c r="AT324" s="1"/>
  <c r="AM332"/>
  <c r="AS332" s="1"/>
  <c r="AO332"/>
  <c r="AU332" s="1"/>
  <c r="AO128"/>
  <c r="AU128" s="1"/>
  <c r="AQ168"/>
  <c r="AW168" s="1"/>
  <c r="AN216"/>
  <c r="AT216" s="1"/>
  <c r="AM232"/>
  <c r="AS232" s="1"/>
  <c r="AO232"/>
  <c r="AU232" s="1"/>
  <c r="AM124"/>
  <c r="AS124" s="1"/>
  <c r="AQ140"/>
  <c r="AW140" s="1"/>
  <c r="AL164"/>
  <c r="AR164" s="1"/>
  <c r="AN180"/>
  <c r="AT180" s="1"/>
  <c r="AL196"/>
  <c r="AR196" s="1"/>
  <c r="AP212"/>
  <c r="AV212" s="1"/>
  <c r="AO228"/>
  <c r="AU228" s="1"/>
  <c r="AL228"/>
  <c r="AR228" s="1"/>
  <c r="AN248"/>
  <c r="AT248" s="1"/>
  <c r="AO256"/>
  <c r="AU256" s="1"/>
  <c r="AL256"/>
  <c r="AR256" s="1"/>
  <c r="AO272"/>
  <c r="AU272" s="1"/>
  <c r="AL272"/>
  <c r="AR272" s="1"/>
  <c r="AN280"/>
  <c r="AT280" s="1"/>
  <c r="AO288"/>
  <c r="AU288" s="1"/>
  <c r="AL288"/>
  <c r="AR288" s="1"/>
  <c r="AO304"/>
  <c r="AU304" s="1"/>
  <c r="AL304"/>
  <c r="AR304" s="1"/>
  <c r="AN312"/>
  <c r="AT312" s="1"/>
  <c r="AO320"/>
  <c r="AU320" s="1"/>
  <c r="AL320"/>
  <c r="AR320" s="1"/>
  <c r="AQ336"/>
  <c r="AW336" s="1"/>
  <c r="AQ352"/>
  <c r="AW352" s="1"/>
  <c r="AM12"/>
  <c r="AS12" s="1"/>
  <c r="AL12"/>
  <c r="AR12" s="1"/>
  <c r="AI8"/>
  <c r="AF8"/>
  <c r="AG8"/>
  <c r="X166"/>
  <c r="Y166" s="1"/>
  <c r="X198"/>
  <c r="Y198" s="1"/>
  <c r="X262"/>
  <c r="Y262" s="1"/>
  <c r="X294"/>
  <c r="Y294" s="1"/>
  <c r="X471"/>
  <c r="Y471" s="1"/>
  <c r="X487"/>
  <c r="Y487" s="1"/>
  <c r="X186"/>
  <c r="Y186" s="1"/>
  <c r="X258"/>
  <c r="Y258" s="1"/>
  <c r="X290"/>
  <c r="Y290" s="1"/>
  <c r="X322"/>
  <c r="Y322" s="1"/>
  <c r="Z4"/>
  <c r="AD4"/>
  <c r="AC4"/>
  <c r="AB4"/>
  <c r="AA4"/>
  <c r="AE4"/>
  <c r="AG4"/>
  <c r="AF4"/>
  <c r="AI4"/>
  <c r="AH4"/>
  <c r="AK4"/>
  <c r="AJ4"/>
  <c r="AC24"/>
  <c r="AB24"/>
  <c r="AA24"/>
  <c r="AE24"/>
  <c r="Z24"/>
  <c r="AD24"/>
  <c r="AK24"/>
  <c r="AI24"/>
  <c r="AJ24"/>
  <c r="AG24"/>
  <c r="AH24"/>
  <c r="AF24"/>
  <c r="Z385"/>
  <c r="AD385"/>
  <c r="AC385"/>
  <c r="AB385"/>
  <c r="AA385"/>
  <c r="AE385"/>
  <c r="AF385"/>
  <c r="AI385"/>
  <c r="AG385"/>
  <c r="AJ385"/>
  <c r="AH385"/>
  <c r="AK385"/>
  <c r="Z401"/>
  <c r="AD401"/>
  <c r="AC401"/>
  <c r="AB401"/>
  <c r="AA401"/>
  <c r="AE401"/>
  <c r="AF401"/>
  <c r="AI401"/>
  <c r="AG401"/>
  <c r="AJ401"/>
  <c r="AH401"/>
  <c r="AK401"/>
  <c r="Z417"/>
  <c r="AD417"/>
  <c r="AC417"/>
  <c r="AB417"/>
  <c r="AA417"/>
  <c r="AE417"/>
  <c r="AF417"/>
  <c r="AI417"/>
  <c r="AG417"/>
  <c r="AJ417"/>
  <c r="AH417"/>
  <c r="AK417"/>
  <c r="Z433"/>
  <c r="AD433"/>
  <c r="AC433"/>
  <c r="AB433"/>
  <c r="AA433"/>
  <c r="AE433"/>
  <c r="AF433"/>
  <c r="AI433"/>
  <c r="AG433"/>
  <c r="AJ433"/>
  <c r="AH433"/>
  <c r="AK433"/>
  <c r="Z449"/>
  <c r="AD449"/>
  <c r="AC449"/>
  <c r="AB449"/>
  <c r="AA449"/>
  <c r="AE449"/>
  <c r="AF449"/>
  <c r="AI449"/>
  <c r="AG449"/>
  <c r="AJ449"/>
  <c r="AH449"/>
  <c r="AK449"/>
  <c r="X92"/>
  <c r="Y92" s="1"/>
  <c r="X84"/>
  <c r="Y84" s="1"/>
  <c r="X411"/>
  <c r="Y411" s="1"/>
  <c r="Z399"/>
  <c r="AD399"/>
  <c r="AP399" s="1"/>
  <c r="AV399" s="1"/>
  <c r="AC399"/>
  <c r="AE399"/>
  <c r="AB399"/>
  <c r="AA399"/>
  <c r="Z415"/>
  <c r="AD415"/>
  <c r="AC415"/>
  <c r="AO415" s="1"/>
  <c r="AU415" s="1"/>
  <c r="AE415"/>
  <c r="AQ415" s="1"/>
  <c r="AW415" s="1"/>
  <c r="AB415"/>
  <c r="AA415"/>
  <c r="AD423"/>
  <c r="AC423"/>
  <c r="Z431"/>
  <c r="AD431"/>
  <c r="AP431" s="1"/>
  <c r="AV431" s="1"/>
  <c r="AC431"/>
  <c r="AE431"/>
  <c r="AB431"/>
  <c r="AA431"/>
  <c r="AA439"/>
  <c r="AE439"/>
  <c r="Z447"/>
  <c r="AC447"/>
  <c r="AO447" s="1"/>
  <c r="AU447" s="1"/>
  <c r="AB447"/>
  <c r="Z455"/>
  <c r="AB455"/>
  <c r="Z503"/>
  <c r="AD503"/>
  <c r="AC503"/>
  <c r="AB503"/>
  <c r="AA503"/>
  <c r="AE503"/>
  <c r="AJ503"/>
  <c r="AH503"/>
  <c r="AK503"/>
  <c r="AF503"/>
  <c r="AI503"/>
  <c r="AG503"/>
  <c r="Z391"/>
  <c r="AD391"/>
  <c r="AC391"/>
  <c r="AB391"/>
  <c r="AA391"/>
  <c r="AE391"/>
  <c r="AJ391"/>
  <c r="AH391"/>
  <c r="AK391"/>
  <c r="AF391"/>
  <c r="AI391"/>
  <c r="AG391"/>
  <c r="Z126"/>
  <c r="AD126"/>
  <c r="AC126"/>
  <c r="AG126"/>
  <c r="AF126"/>
  <c r="AI126"/>
  <c r="AB126"/>
  <c r="AA126"/>
  <c r="AM126" s="1"/>
  <c r="AS126" s="1"/>
  <c r="AE126"/>
  <c r="AH126"/>
  <c r="AK126"/>
  <c r="AJ126"/>
  <c r="Z142"/>
  <c r="AD142"/>
  <c r="AC142"/>
  <c r="AG142"/>
  <c r="AF142"/>
  <c r="AI142"/>
  <c r="AB142"/>
  <c r="AA142"/>
  <c r="AE142"/>
  <c r="AH142"/>
  <c r="AK142"/>
  <c r="AJ142"/>
  <c r="Z348"/>
  <c r="AD348"/>
  <c r="AC348"/>
  <c r="AB348"/>
  <c r="AA348"/>
  <c r="AE348"/>
  <c r="AJ348"/>
  <c r="AH348"/>
  <c r="AK348"/>
  <c r="AF348"/>
  <c r="AI348"/>
  <c r="AG348"/>
  <c r="AB381"/>
  <c r="AA381"/>
  <c r="AE381"/>
  <c r="AD381"/>
  <c r="AC381"/>
  <c r="Z381"/>
  <c r="AJ381"/>
  <c r="AH381"/>
  <c r="AK381"/>
  <c r="AF381"/>
  <c r="AI381"/>
  <c r="AG381"/>
  <c r="AB397"/>
  <c r="AA397"/>
  <c r="AE397"/>
  <c r="AD397"/>
  <c r="AC397"/>
  <c r="Z397"/>
  <c r="AJ397"/>
  <c r="AH397"/>
  <c r="AK397"/>
  <c r="AF397"/>
  <c r="AI397"/>
  <c r="AG397"/>
  <c r="AB413"/>
  <c r="AA413"/>
  <c r="AE413"/>
  <c r="AD413"/>
  <c r="AC413"/>
  <c r="Z413"/>
  <c r="AJ413"/>
  <c r="AH413"/>
  <c r="AK413"/>
  <c r="AF413"/>
  <c r="AI413"/>
  <c r="AG413"/>
  <c r="AB429"/>
  <c r="AA429"/>
  <c r="AE429"/>
  <c r="AD429"/>
  <c r="AC429"/>
  <c r="Z429"/>
  <c r="AJ429"/>
  <c r="AH429"/>
  <c r="AK429"/>
  <c r="AF429"/>
  <c r="AI429"/>
  <c r="AG429"/>
  <c r="AB445"/>
  <c r="AA445"/>
  <c r="AE445"/>
  <c r="AD445"/>
  <c r="AC445"/>
  <c r="Z445"/>
  <c r="AJ445"/>
  <c r="AH445"/>
  <c r="AK445"/>
  <c r="AF445"/>
  <c r="AI445"/>
  <c r="AG445"/>
  <c r="Z505"/>
  <c r="AD505"/>
  <c r="AC505"/>
  <c r="AE505"/>
  <c r="AB505"/>
  <c r="AA505"/>
  <c r="AJ505"/>
  <c r="AH505"/>
  <c r="AK505"/>
  <c r="AF505"/>
  <c r="AI505"/>
  <c r="AG505"/>
  <c r="Z14"/>
  <c r="AD14"/>
  <c r="AC14"/>
  <c r="AE14"/>
  <c r="AB14"/>
  <c r="AA14"/>
  <c r="AJ14"/>
  <c r="AH14"/>
  <c r="AK14"/>
  <c r="AF14"/>
  <c r="AI14"/>
  <c r="AG14"/>
  <c r="AB427"/>
  <c r="AN427" s="1"/>
  <c r="AT427" s="1"/>
  <c r="AA427"/>
  <c r="AE427"/>
  <c r="Z427"/>
  <c r="AD427"/>
  <c r="AP427" s="1"/>
  <c r="AV427" s="1"/>
  <c r="AC427"/>
  <c r="AB435"/>
  <c r="AN435" s="1"/>
  <c r="AT435" s="1"/>
  <c r="AA435"/>
  <c r="AE435"/>
  <c r="AQ435" s="1"/>
  <c r="AW435" s="1"/>
  <c r="AD435"/>
  <c r="AP435" s="1"/>
  <c r="AV435" s="1"/>
  <c r="AC435"/>
  <c r="Z435"/>
  <c r="AB443"/>
  <c r="AN443" s="1"/>
  <c r="AT443" s="1"/>
  <c r="AA443"/>
  <c r="AE443"/>
  <c r="Z443"/>
  <c r="AD443"/>
  <c r="AC443"/>
  <c r="AB451"/>
  <c r="AN451" s="1"/>
  <c r="AT451" s="1"/>
  <c r="AA451"/>
  <c r="AE451"/>
  <c r="AD451"/>
  <c r="AC451"/>
  <c r="Z451"/>
  <c r="AL451" s="1"/>
  <c r="AR451" s="1"/>
  <c r="AB158"/>
  <c r="AN158" s="1"/>
  <c r="AT158" s="1"/>
  <c r="AA158"/>
  <c r="AM158" s="1"/>
  <c r="AS158" s="1"/>
  <c r="AE158"/>
  <c r="Z158"/>
  <c r="AL158" s="1"/>
  <c r="AR158" s="1"/>
  <c r="AD158"/>
  <c r="AC158"/>
  <c r="AO158" s="1"/>
  <c r="AU158" s="1"/>
  <c r="AB174"/>
  <c r="AN174" s="1"/>
  <c r="AT174" s="1"/>
  <c r="AA174"/>
  <c r="AM174" s="1"/>
  <c r="AE174"/>
  <c r="AD174"/>
  <c r="AC174"/>
  <c r="AO174" s="1"/>
  <c r="AU174" s="1"/>
  <c r="Z174"/>
  <c r="AL174" s="1"/>
  <c r="AR174" s="1"/>
  <c r="AS174"/>
  <c r="Z190"/>
  <c r="AL190" s="1"/>
  <c r="AR190" s="1"/>
  <c r="AD190"/>
  <c r="AC190"/>
  <c r="AE190"/>
  <c r="AQ190" s="1"/>
  <c r="AW190" s="1"/>
  <c r="AB190"/>
  <c r="AA190"/>
  <c r="Z206"/>
  <c r="AD206"/>
  <c r="AP206" s="1"/>
  <c r="AV206" s="1"/>
  <c r="AC206"/>
  <c r="AO206" s="1"/>
  <c r="AB206"/>
  <c r="AN206" s="1"/>
  <c r="AT206" s="1"/>
  <c r="AA206"/>
  <c r="AU206"/>
  <c r="AE206"/>
  <c r="AQ206" s="1"/>
  <c r="AW206" s="1"/>
  <c r="Z254"/>
  <c r="AD254"/>
  <c r="AC254"/>
  <c r="AO254" s="1"/>
  <c r="AU254" s="1"/>
  <c r="AB254"/>
  <c r="AN254" s="1"/>
  <c r="AA254"/>
  <c r="AT254"/>
  <c r="AE254"/>
  <c r="Z270"/>
  <c r="AD270"/>
  <c r="AC270"/>
  <c r="AB270"/>
  <c r="AN270" s="1"/>
  <c r="AT270" s="1"/>
  <c r="AA270"/>
  <c r="AM270" s="1"/>
  <c r="AS270" s="1"/>
  <c r="AE270"/>
  <c r="AQ270" s="1"/>
  <c r="AW270" s="1"/>
  <c r="Z286"/>
  <c r="AL286" s="1"/>
  <c r="AR286" s="1"/>
  <c r="AD286"/>
  <c r="AC286"/>
  <c r="AB286"/>
  <c r="AN286" s="1"/>
  <c r="AA286"/>
  <c r="AM286" s="1"/>
  <c r="AS286" s="1"/>
  <c r="AT286"/>
  <c r="AE286"/>
  <c r="Z302"/>
  <c r="AL302" s="1"/>
  <c r="AR302" s="1"/>
  <c r="AD302"/>
  <c r="AC302"/>
  <c r="AB302"/>
  <c r="AN302" s="1"/>
  <c r="AT302" s="1"/>
  <c r="AA302"/>
  <c r="AM302" s="1"/>
  <c r="AS302" s="1"/>
  <c r="AE302"/>
  <c r="Z318"/>
  <c r="AL318" s="1"/>
  <c r="AR318" s="1"/>
  <c r="AD318"/>
  <c r="AP318" s="1"/>
  <c r="AV318" s="1"/>
  <c r="AC318"/>
  <c r="AB318"/>
  <c r="AA318"/>
  <c r="AM318" s="1"/>
  <c r="AS318" s="1"/>
  <c r="AE318"/>
  <c r="Z334"/>
  <c r="AL334" s="1"/>
  <c r="AR334" s="1"/>
  <c r="AD334"/>
  <c r="AP334" s="1"/>
  <c r="AV334" s="1"/>
  <c r="AC334"/>
  <c r="AO334" s="1"/>
  <c r="AU334" s="1"/>
  <c r="AB334"/>
  <c r="AN334" s="1"/>
  <c r="AT334" s="1"/>
  <c r="AA334"/>
  <c r="AE334"/>
  <c r="Z49"/>
  <c r="AD49"/>
  <c r="AC49"/>
  <c r="AO49" s="1"/>
  <c r="AU49" s="1"/>
  <c r="AE49"/>
  <c r="AB49"/>
  <c r="AN49" s="1"/>
  <c r="AT49" s="1"/>
  <c r="AA49"/>
  <c r="AM49" s="1"/>
  <c r="AS49" s="1"/>
  <c r="Z57"/>
  <c r="AL57" s="1"/>
  <c r="AR57" s="1"/>
  <c r="AD57"/>
  <c r="AC57"/>
  <c r="AB57"/>
  <c r="AN57" s="1"/>
  <c r="AT57" s="1"/>
  <c r="AA57"/>
  <c r="AM57" s="1"/>
  <c r="AS57" s="1"/>
  <c r="AE57"/>
  <c r="AC100"/>
  <c r="AB100"/>
  <c r="AN100" s="1"/>
  <c r="AT100" s="1"/>
  <c r="AA100"/>
  <c r="AD100"/>
  <c r="AP100" s="1"/>
  <c r="AV100" s="1"/>
  <c r="AE100"/>
  <c r="Z100"/>
  <c r="AL100" s="1"/>
  <c r="AR100" s="1"/>
  <c r="AC76"/>
  <c r="AB76"/>
  <c r="AN76" s="1"/>
  <c r="AT76" s="1"/>
  <c r="AA76"/>
  <c r="AD76"/>
  <c r="AP76" s="1"/>
  <c r="AV76" s="1"/>
  <c r="AE76"/>
  <c r="Z76"/>
  <c r="AL76" s="1"/>
  <c r="AR76" s="1"/>
  <c r="Z393"/>
  <c r="AD393"/>
  <c r="AC393"/>
  <c r="AE393"/>
  <c r="AB393"/>
  <c r="AA393"/>
  <c r="AF393"/>
  <c r="AI393"/>
  <c r="AG393"/>
  <c r="AJ393"/>
  <c r="AH393"/>
  <c r="AK393"/>
  <c r="Z409"/>
  <c r="AD409"/>
  <c r="AC409"/>
  <c r="AE409"/>
  <c r="AB409"/>
  <c r="AA409"/>
  <c r="AF409"/>
  <c r="AI409"/>
  <c r="AG409"/>
  <c r="AJ409"/>
  <c r="AH409"/>
  <c r="AK409"/>
  <c r="Z425"/>
  <c r="AD425"/>
  <c r="AC425"/>
  <c r="AE425"/>
  <c r="AB425"/>
  <c r="AA425"/>
  <c r="AF425"/>
  <c r="AI425"/>
  <c r="AG425"/>
  <c r="AJ425"/>
  <c r="AH425"/>
  <c r="AK425"/>
  <c r="Z441"/>
  <c r="AD441"/>
  <c r="AC441"/>
  <c r="AE441"/>
  <c r="AB441"/>
  <c r="AA441"/>
  <c r="AF441"/>
  <c r="AI441"/>
  <c r="AG441"/>
  <c r="AJ441"/>
  <c r="AH441"/>
  <c r="AK441"/>
  <c r="Z457"/>
  <c r="AD457"/>
  <c r="AC457"/>
  <c r="AE457"/>
  <c r="AB457"/>
  <c r="AA457"/>
  <c r="AF457"/>
  <c r="AI457"/>
  <c r="AG457"/>
  <c r="AJ457"/>
  <c r="AH457"/>
  <c r="AK457"/>
  <c r="AP33"/>
  <c r="AV33" s="1"/>
  <c r="AQ289"/>
  <c r="AW289" s="1"/>
  <c r="AN297"/>
  <c r="AT297" s="1"/>
  <c r="AQ305"/>
  <c r="AW305" s="1"/>
  <c r="AN313"/>
  <c r="AT313" s="1"/>
  <c r="AQ321"/>
  <c r="AW321" s="1"/>
  <c r="AN329"/>
  <c r="AT329" s="1"/>
  <c r="AQ337"/>
  <c r="AW337" s="1"/>
  <c r="AN345"/>
  <c r="AT345" s="1"/>
  <c r="AP353"/>
  <c r="AV353" s="1"/>
  <c r="AQ353"/>
  <c r="AW353" s="1"/>
  <c r="AM23"/>
  <c r="AS23" s="1"/>
  <c r="AQ365"/>
  <c r="AW365" s="1"/>
  <c r="AM36"/>
  <c r="AS36" s="1"/>
  <c r="AO30"/>
  <c r="AU30" s="1"/>
  <c r="AG326"/>
  <c r="AI326"/>
  <c r="AG45"/>
  <c r="AI45"/>
  <c r="AG53"/>
  <c r="AI53"/>
  <c r="AG459"/>
  <c r="AI459"/>
  <c r="AG467"/>
  <c r="AI467"/>
  <c r="AG475"/>
  <c r="AI475"/>
  <c r="AG483"/>
  <c r="AI483"/>
  <c r="AG491"/>
  <c r="AI491"/>
  <c r="AG499"/>
  <c r="AI499"/>
  <c r="AO116"/>
  <c r="AU116" s="1"/>
  <c r="AL116"/>
  <c r="AR116" s="1"/>
  <c r="AQ116"/>
  <c r="AW116" s="1"/>
  <c r="AL132"/>
  <c r="AR132" s="1"/>
  <c r="AO132"/>
  <c r="AU132" s="1"/>
  <c r="AM132"/>
  <c r="AS132" s="1"/>
  <c r="AN132"/>
  <c r="AT132" s="1"/>
  <c r="AL156"/>
  <c r="AR156" s="1"/>
  <c r="AP172"/>
  <c r="AV172" s="1"/>
  <c r="AN172"/>
  <c r="AT172" s="1"/>
  <c r="AL188"/>
  <c r="AR188" s="1"/>
  <c r="AN204"/>
  <c r="AT204" s="1"/>
  <c r="AQ252"/>
  <c r="AW252" s="1"/>
  <c r="AN252"/>
  <c r="AT252" s="1"/>
  <c r="AM260"/>
  <c r="AS260" s="1"/>
  <c r="AO260"/>
  <c r="AU260" s="1"/>
  <c r="AQ268"/>
  <c r="AW268" s="1"/>
  <c r="AN268"/>
  <c r="AT268" s="1"/>
  <c r="AM276"/>
  <c r="AS276" s="1"/>
  <c r="AO276"/>
  <c r="AU276" s="1"/>
  <c r="AQ284"/>
  <c r="AW284" s="1"/>
  <c r="AN284"/>
  <c r="AT284" s="1"/>
  <c r="AM292"/>
  <c r="AS292" s="1"/>
  <c r="AO292"/>
  <c r="AU292" s="1"/>
  <c r="AQ300"/>
  <c r="AW300" s="1"/>
  <c r="AN300"/>
  <c r="AT300" s="1"/>
  <c r="AM308"/>
  <c r="AS308" s="1"/>
  <c r="AO308"/>
  <c r="AU308" s="1"/>
  <c r="AQ316"/>
  <c r="AW316" s="1"/>
  <c r="AN316"/>
  <c r="AT316" s="1"/>
  <c r="AM324"/>
  <c r="AS324" s="1"/>
  <c r="AO324"/>
  <c r="AU324" s="1"/>
  <c r="AQ332"/>
  <c r="AW332" s="1"/>
  <c r="AN332"/>
  <c r="AT332" s="1"/>
  <c r="AG162"/>
  <c r="AI162"/>
  <c r="AG178"/>
  <c r="AI178"/>
  <c r="AG194"/>
  <c r="AI194"/>
  <c r="AG250"/>
  <c r="AI250"/>
  <c r="AG266"/>
  <c r="AI266"/>
  <c r="AG282"/>
  <c r="AI282"/>
  <c r="AG298"/>
  <c r="AI298"/>
  <c r="AG314"/>
  <c r="AI314"/>
  <c r="AG330"/>
  <c r="AI330"/>
  <c r="AM216"/>
  <c r="AS216" s="1"/>
  <c r="AO216"/>
  <c r="AU216" s="1"/>
  <c r="AN232"/>
  <c r="AT232" s="1"/>
  <c r="AM47"/>
  <c r="AS47" s="1"/>
  <c r="AO47"/>
  <c r="AU47" s="1"/>
  <c r="AP47"/>
  <c r="AV47" s="1"/>
  <c r="AN55"/>
  <c r="AT55" s="1"/>
  <c r="AL55"/>
  <c r="AR55" s="1"/>
  <c r="AO507"/>
  <c r="AU507" s="1"/>
  <c r="AL507"/>
  <c r="AR507" s="1"/>
  <c r="AQ507"/>
  <c r="AW507" s="1"/>
  <c r="AL387"/>
  <c r="AR387" s="1"/>
  <c r="AO387"/>
  <c r="AU387" s="1"/>
  <c r="AM387"/>
  <c r="AS387" s="1"/>
  <c r="AN387"/>
  <c r="AT387" s="1"/>
  <c r="AO395"/>
  <c r="AU395" s="1"/>
  <c r="AL395"/>
  <c r="AR395" s="1"/>
  <c r="AQ395"/>
  <c r="AW395" s="1"/>
  <c r="AQ15"/>
  <c r="AW15" s="1"/>
  <c r="AL15"/>
  <c r="AR15" s="1"/>
  <c r="AO15"/>
  <c r="AU15" s="1"/>
  <c r="AN70"/>
  <c r="AT70" s="1"/>
  <c r="AL70"/>
  <c r="AR70" s="1"/>
  <c r="AQ70"/>
  <c r="AW70" s="1"/>
  <c r="AN74"/>
  <c r="AT74" s="1"/>
  <c r="AO74"/>
  <c r="AU74" s="1"/>
  <c r="AP74"/>
  <c r="AV74" s="1"/>
  <c r="AM74"/>
  <c r="AS74" s="1"/>
  <c r="AL78"/>
  <c r="AR78" s="1"/>
  <c r="AQ78"/>
  <c r="AW78" s="1"/>
  <c r="AN82"/>
  <c r="AT82" s="1"/>
  <c r="AO82"/>
  <c r="AU82" s="1"/>
  <c r="AP82"/>
  <c r="AV82" s="1"/>
  <c r="AM82"/>
  <c r="AS82" s="1"/>
  <c r="AN86"/>
  <c r="AT86" s="1"/>
  <c r="AL86"/>
  <c r="AR86" s="1"/>
  <c r="AQ86"/>
  <c r="AW86" s="1"/>
  <c r="AN90"/>
  <c r="AT90" s="1"/>
  <c r="AO90"/>
  <c r="AU90" s="1"/>
  <c r="AP90"/>
  <c r="AV90" s="1"/>
  <c r="AM90"/>
  <c r="AS90" s="1"/>
  <c r="AL94"/>
  <c r="AR94" s="1"/>
  <c r="AQ94"/>
  <c r="AW94" s="1"/>
  <c r="AO102"/>
  <c r="AU102" s="1"/>
  <c r="AP102"/>
  <c r="AV102" s="1"/>
  <c r="AM102"/>
  <c r="AS102" s="1"/>
  <c r="AP214"/>
  <c r="AV214" s="1"/>
  <c r="AQ214"/>
  <c r="AW214" s="1"/>
  <c r="AQ222"/>
  <c r="AW222" s="1"/>
  <c r="AN222"/>
  <c r="AT222" s="1"/>
  <c r="AL222"/>
  <c r="AR222" s="1"/>
  <c r="AM230"/>
  <c r="AS230" s="1"/>
  <c r="AQ230"/>
  <c r="AW230" s="1"/>
  <c r="AO230"/>
  <c r="AU230" s="1"/>
  <c r="AP230"/>
  <c r="AV230" s="1"/>
  <c r="AN342"/>
  <c r="AT342" s="1"/>
  <c r="AL342"/>
  <c r="AR342" s="1"/>
  <c r="AM350"/>
  <c r="AS350" s="1"/>
  <c r="AO350"/>
  <c r="AU350" s="1"/>
  <c r="AP350"/>
  <c r="AV350" s="1"/>
  <c r="AN124"/>
  <c r="AT124" s="1"/>
  <c r="AL124"/>
  <c r="AR124" s="1"/>
  <c r="AM140"/>
  <c r="AS140" s="1"/>
  <c r="AO140"/>
  <c r="AU140" s="1"/>
  <c r="AP164"/>
  <c r="AV164" s="1"/>
  <c r="AN164"/>
  <c r="AT164" s="1"/>
  <c r="AL180"/>
  <c r="AR180" s="1"/>
  <c r="AP196"/>
  <c r="AV196" s="1"/>
  <c r="AN196"/>
  <c r="AT196" s="1"/>
  <c r="AL212"/>
  <c r="AR212" s="1"/>
  <c r="AP228"/>
  <c r="AV228" s="1"/>
  <c r="AN228"/>
  <c r="AT228" s="1"/>
  <c r="AP256"/>
  <c r="AV256" s="1"/>
  <c r="AN256"/>
  <c r="AT256" s="1"/>
  <c r="AP272"/>
  <c r="AV272" s="1"/>
  <c r="AN272"/>
  <c r="AT272" s="1"/>
  <c r="AP288"/>
  <c r="AV288" s="1"/>
  <c r="AN288"/>
  <c r="AT288" s="1"/>
  <c r="AP304"/>
  <c r="AV304" s="1"/>
  <c r="AN304"/>
  <c r="AT304" s="1"/>
  <c r="AP320"/>
  <c r="AV320" s="1"/>
  <c r="AN320"/>
  <c r="AT320" s="1"/>
  <c r="AQ344"/>
  <c r="AW344" s="1"/>
  <c r="AM210"/>
  <c r="AS210" s="1"/>
  <c r="AQ210"/>
  <c r="AW210" s="1"/>
  <c r="AP210"/>
  <c r="AV210" s="1"/>
  <c r="AP218"/>
  <c r="AV218" s="1"/>
  <c r="AM218"/>
  <c r="AS218" s="1"/>
  <c r="AN218"/>
  <c r="AT218" s="1"/>
  <c r="AO226"/>
  <c r="AU226" s="1"/>
  <c r="AL226"/>
  <c r="AR226" s="1"/>
  <c r="AQ226"/>
  <c r="AW226" s="1"/>
  <c r="AP338"/>
  <c r="AV338" s="1"/>
  <c r="AM338"/>
  <c r="AS338" s="1"/>
  <c r="AN338"/>
  <c r="AT338" s="1"/>
  <c r="AP346"/>
  <c r="AV346" s="1"/>
  <c r="AP354"/>
  <c r="AV354" s="1"/>
  <c r="AM354"/>
  <c r="AS354" s="1"/>
  <c r="AN354"/>
  <c r="AT354" s="1"/>
  <c r="X182"/>
  <c r="X96"/>
  <c r="X278"/>
  <c r="X310"/>
  <c r="X463"/>
  <c r="X479"/>
  <c r="X495"/>
  <c r="X170"/>
  <c r="X202"/>
  <c r="X274"/>
  <c r="X306"/>
  <c r="Z326"/>
  <c r="AD326"/>
  <c r="AC326"/>
  <c r="AE326"/>
  <c r="AB326"/>
  <c r="AA326"/>
  <c r="AM326" s="1"/>
  <c r="AS326" s="1"/>
  <c r="AB45"/>
  <c r="AA45"/>
  <c r="AM45" s="1"/>
  <c r="AS45" s="1"/>
  <c r="AE45"/>
  <c r="Z45"/>
  <c r="AL45" s="1"/>
  <c r="AR45" s="1"/>
  <c r="AD45"/>
  <c r="AC45"/>
  <c r="AB53"/>
  <c r="AA53"/>
  <c r="AE53"/>
  <c r="AD53"/>
  <c r="AC53"/>
  <c r="Z53"/>
  <c r="AB459"/>
  <c r="AA459"/>
  <c r="AM459" s="1"/>
  <c r="AS459" s="1"/>
  <c r="AE459"/>
  <c r="Z459"/>
  <c r="AL459" s="1"/>
  <c r="AR459" s="1"/>
  <c r="AD459"/>
  <c r="AC459"/>
  <c r="AB467"/>
  <c r="AA467"/>
  <c r="AE467"/>
  <c r="AD467"/>
  <c r="AC467"/>
  <c r="Z467"/>
  <c r="AS467"/>
  <c r="AB475"/>
  <c r="AA475"/>
  <c r="AM475" s="1"/>
  <c r="AE475"/>
  <c r="Z475"/>
  <c r="AL475" s="1"/>
  <c r="AR475" s="1"/>
  <c r="AS475"/>
  <c r="AD475"/>
  <c r="AC475"/>
  <c r="AB483"/>
  <c r="AA483"/>
  <c r="AE483"/>
  <c r="AD483"/>
  <c r="AC483"/>
  <c r="Z483"/>
  <c r="AS483"/>
  <c r="AB491"/>
  <c r="AA491"/>
  <c r="AM491" s="1"/>
  <c r="AE491"/>
  <c r="Z491"/>
  <c r="AL491" s="1"/>
  <c r="AR491" s="1"/>
  <c r="AS491"/>
  <c r="AD491"/>
  <c r="AC491"/>
  <c r="AB499"/>
  <c r="AA499"/>
  <c r="AE499"/>
  <c r="AD499"/>
  <c r="AC499"/>
  <c r="Z499"/>
  <c r="AS499"/>
  <c r="AB162"/>
  <c r="AA162"/>
  <c r="AM162" s="1"/>
  <c r="AS162" s="1"/>
  <c r="AE162"/>
  <c r="Z162"/>
  <c r="AD162"/>
  <c r="AC162"/>
  <c r="Z178"/>
  <c r="AL178" s="1"/>
  <c r="AR178" s="1"/>
  <c r="AD178"/>
  <c r="AC178"/>
  <c r="AB178"/>
  <c r="AA178"/>
  <c r="AM178" s="1"/>
  <c r="AS178" s="1"/>
  <c r="AE178"/>
  <c r="Z194"/>
  <c r="AD194"/>
  <c r="AC194"/>
  <c r="AB194"/>
  <c r="AA194"/>
  <c r="AE194"/>
  <c r="AB250"/>
  <c r="AA250"/>
  <c r="AM250" s="1"/>
  <c r="AS250" s="1"/>
  <c r="AE250"/>
  <c r="AD250"/>
  <c r="AC250"/>
  <c r="Z250"/>
  <c r="AB266"/>
  <c r="AA266"/>
  <c r="AE266"/>
  <c r="AD266"/>
  <c r="AC266"/>
  <c r="Z266"/>
  <c r="AB282"/>
  <c r="AA282"/>
  <c r="AM282" s="1"/>
  <c r="AS282" s="1"/>
  <c r="AE282"/>
  <c r="AD282"/>
  <c r="AC282"/>
  <c r="Z282"/>
  <c r="AL282" s="1"/>
  <c r="AR282" s="1"/>
  <c r="AB298"/>
  <c r="AA298"/>
  <c r="AE298"/>
  <c r="AD298"/>
  <c r="AC298"/>
  <c r="Z298"/>
  <c r="AB314"/>
  <c r="AA314"/>
  <c r="AM314" s="1"/>
  <c r="AS314" s="1"/>
  <c r="AE314"/>
  <c r="AD314"/>
  <c r="AC314"/>
  <c r="Z314"/>
  <c r="AB330"/>
  <c r="AA330"/>
  <c r="AE330"/>
  <c r="AD330"/>
  <c r="AC330"/>
  <c r="Z330"/>
  <c r="Z383"/>
  <c r="AD383"/>
  <c r="AC383"/>
  <c r="AE383"/>
  <c r="AB383"/>
  <c r="AA383"/>
  <c r="AJ383"/>
  <c r="AH383"/>
  <c r="AK383"/>
  <c r="AF383"/>
  <c r="AI383"/>
  <c r="AG383"/>
  <c r="AB118"/>
  <c r="AA118"/>
  <c r="AE118"/>
  <c r="AH118"/>
  <c r="AK118"/>
  <c r="AJ118"/>
  <c r="Z118"/>
  <c r="AD118"/>
  <c r="AP118" s="1"/>
  <c r="AV118" s="1"/>
  <c r="AC118"/>
  <c r="AG118"/>
  <c r="AF118"/>
  <c r="AI118"/>
  <c r="AB134"/>
  <c r="AA134"/>
  <c r="AE134"/>
  <c r="AH134"/>
  <c r="AK134"/>
  <c r="AJ134"/>
  <c r="Z134"/>
  <c r="AD134"/>
  <c r="AP134" s="1"/>
  <c r="AV134" s="1"/>
  <c r="AC134"/>
  <c r="AG134"/>
  <c r="AF134"/>
  <c r="AI134"/>
  <c r="Z340"/>
  <c r="AD340"/>
  <c r="AC340"/>
  <c r="AE340"/>
  <c r="AB340"/>
  <c r="AA340"/>
  <c r="AF340"/>
  <c r="AI340"/>
  <c r="AG340"/>
  <c r="AJ340"/>
  <c r="AH340"/>
  <c r="AK340"/>
  <c r="Z356"/>
  <c r="AD356"/>
  <c r="AC356"/>
  <c r="AE356"/>
  <c r="AB356"/>
  <c r="AA356"/>
  <c r="AF356"/>
  <c r="AI356"/>
  <c r="AG356"/>
  <c r="AJ356"/>
  <c r="AH356"/>
  <c r="AK356"/>
  <c r="AB389"/>
  <c r="AA389"/>
  <c r="AE389"/>
  <c r="Z389"/>
  <c r="AD389"/>
  <c r="AC389"/>
  <c r="AJ389"/>
  <c r="AH389"/>
  <c r="AK389"/>
  <c r="AF389"/>
  <c r="AI389"/>
  <c r="AG389"/>
  <c r="AB405"/>
  <c r="AA405"/>
  <c r="AE405"/>
  <c r="Z405"/>
  <c r="AD405"/>
  <c r="AC405"/>
  <c r="AJ405"/>
  <c r="AH405"/>
  <c r="AK405"/>
  <c r="AF405"/>
  <c r="AI405"/>
  <c r="AG405"/>
  <c r="AB421"/>
  <c r="AA421"/>
  <c r="AE421"/>
  <c r="Z421"/>
  <c r="AD421"/>
  <c r="AC421"/>
  <c r="AJ421"/>
  <c r="AH421"/>
  <c r="AK421"/>
  <c r="AF421"/>
  <c r="AI421"/>
  <c r="AG421"/>
  <c r="AB437"/>
  <c r="AA437"/>
  <c r="AE437"/>
  <c r="Z437"/>
  <c r="AD437"/>
  <c r="AC437"/>
  <c r="AJ437"/>
  <c r="AH437"/>
  <c r="AK437"/>
  <c r="AF437"/>
  <c r="AI437"/>
  <c r="AG437"/>
  <c r="AB453"/>
  <c r="AA453"/>
  <c r="AE453"/>
  <c r="Z453"/>
  <c r="AD453"/>
  <c r="AC453"/>
  <c r="AJ453"/>
  <c r="AH453"/>
  <c r="AK453"/>
  <c r="AF453"/>
  <c r="AI453"/>
  <c r="AG453"/>
  <c r="AA98"/>
  <c r="AE98"/>
  <c r="Z98"/>
  <c r="AD98"/>
  <c r="AC98"/>
  <c r="AB98"/>
  <c r="AK98"/>
  <c r="AI98"/>
  <c r="AJ98"/>
  <c r="AG98"/>
  <c r="AH98"/>
  <c r="AF98"/>
  <c r="AC40"/>
  <c r="AD40"/>
  <c r="AA40"/>
  <c r="AE40"/>
  <c r="AB40"/>
  <c r="Z40"/>
  <c r="AK40"/>
  <c r="AI40"/>
  <c r="AH40"/>
  <c r="AG40"/>
  <c r="AJ40"/>
  <c r="AF40"/>
  <c r="X511"/>
  <c r="X403"/>
  <c r="X419"/>
  <c r="AC922"/>
  <c r="AD922"/>
  <c r="AB922"/>
  <c r="AA922"/>
  <c r="AE922"/>
  <c r="Z922"/>
  <c r="AK922"/>
  <c r="AI922"/>
  <c r="AJ922"/>
  <c r="AG922"/>
  <c r="AF922"/>
  <c r="AH922"/>
  <c r="AA61"/>
  <c r="AE61"/>
  <c r="AB61"/>
  <c r="AJ61"/>
  <c r="Z61"/>
  <c r="AK61"/>
  <c r="AI61"/>
  <c r="AC61"/>
  <c r="AF61"/>
  <c r="AD61"/>
  <c r="AG61"/>
  <c r="AH61"/>
  <c r="AA32"/>
  <c r="AE32"/>
  <c r="Z32"/>
  <c r="AD32"/>
  <c r="AC32"/>
  <c r="AB32"/>
  <c r="AK32"/>
  <c r="AI32"/>
  <c r="AJ32"/>
  <c r="AG32"/>
  <c r="AH32"/>
  <c r="AF32"/>
  <c r="AA68"/>
  <c r="AE68"/>
  <c r="Z68"/>
  <c r="AD68"/>
  <c r="AC68"/>
  <c r="AB68"/>
  <c r="AK68"/>
  <c r="AI68"/>
  <c r="AJ68"/>
  <c r="AG68"/>
  <c r="AH68"/>
  <c r="AF68"/>
  <c r="AL386"/>
  <c r="AR386" s="1"/>
  <c r="AM386"/>
  <c r="AS386" s="1"/>
  <c r="AO422"/>
  <c r="AU422" s="1"/>
  <c r="AP127"/>
  <c r="AV127" s="1"/>
  <c r="AQ127"/>
  <c r="AW127" s="1"/>
  <c r="AN157"/>
  <c r="AT157" s="1"/>
  <c r="AN382"/>
  <c r="AT382" s="1"/>
  <c r="AQ237"/>
  <c r="AW237" s="1"/>
  <c r="AN36"/>
  <c r="AT36" s="1"/>
  <c r="AL36"/>
  <c r="AR36" s="1"/>
  <c r="AO22"/>
  <c r="AU22" s="1"/>
  <c r="AP22"/>
  <c r="AV22" s="1"/>
  <c r="AK326"/>
  <c r="AH326"/>
  <c r="AJ326"/>
  <c r="AK45"/>
  <c r="AH45"/>
  <c r="AJ45"/>
  <c r="AK53"/>
  <c r="AH53"/>
  <c r="AJ53"/>
  <c r="AK459"/>
  <c r="AH459"/>
  <c r="AJ459"/>
  <c r="AK467"/>
  <c r="AH467"/>
  <c r="AJ467"/>
  <c r="AK475"/>
  <c r="AH475"/>
  <c r="AJ475"/>
  <c r="AK483"/>
  <c r="AH483"/>
  <c r="AJ483"/>
  <c r="AK491"/>
  <c r="AH491"/>
  <c r="AJ491"/>
  <c r="AK499"/>
  <c r="AH499"/>
  <c r="AJ499"/>
  <c r="AP116"/>
  <c r="AV116" s="1"/>
  <c r="AK162"/>
  <c r="AH162"/>
  <c r="AJ162"/>
  <c r="AK178"/>
  <c r="AH178"/>
  <c r="AJ178"/>
  <c r="AK194"/>
  <c r="AH194"/>
  <c r="AJ194"/>
  <c r="AK250"/>
  <c r="AH250"/>
  <c r="AJ250"/>
  <c r="AK266"/>
  <c r="AH266"/>
  <c r="AJ266"/>
  <c r="AK282"/>
  <c r="AH282"/>
  <c r="AJ282"/>
  <c r="AK298"/>
  <c r="AH298"/>
  <c r="AJ298"/>
  <c r="AK314"/>
  <c r="AH314"/>
  <c r="AJ314"/>
  <c r="AK330"/>
  <c r="AH330"/>
  <c r="AJ330"/>
  <c r="AQ47"/>
  <c r="AW47" s="1"/>
  <c r="AN47"/>
  <c r="AT47" s="1"/>
  <c r="AL47"/>
  <c r="AR47" s="1"/>
  <c r="AM55"/>
  <c r="AS55" s="1"/>
  <c r="AQ55"/>
  <c r="AW55" s="1"/>
  <c r="AO55"/>
  <c r="AU55" s="1"/>
  <c r="AP55"/>
  <c r="AV55" s="1"/>
  <c r="AM507"/>
  <c r="AS507" s="1"/>
  <c r="AP387"/>
  <c r="AV387" s="1"/>
  <c r="AQ387"/>
  <c r="AW387" s="1"/>
  <c r="AP395"/>
  <c r="AV395" s="1"/>
  <c r="AM395"/>
  <c r="AS395" s="1"/>
  <c r="AN395"/>
  <c r="AT395" s="1"/>
  <c r="AN15"/>
  <c r="AT15" s="1"/>
  <c r="AM15"/>
  <c r="AS15" s="1"/>
  <c r="AP15"/>
  <c r="AV15" s="1"/>
  <c r="AO70"/>
  <c r="AU70" s="1"/>
  <c r="AP70"/>
  <c r="AV70" s="1"/>
  <c r="AM70"/>
  <c r="AS70" s="1"/>
  <c r="AL74"/>
  <c r="AR74" s="1"/>
  <c r="AQ74"/>
  <c r="AW74" s="1"/>
  <c r="AO78"/>
  <c r="AU78" s="1"/>
  <c r="AP78"/>
  <c r="AV78" s="1"/>
  <c r="AM78"/>
  <c r="AS78" s="1"/>
  <c r="AL82"/>
  <c r="AR82" s="1"/>
  <c r="AQ82"/>
  <c r="AW82" s="1"/>
  <c r="AO86"/>
  <c r="AU86" s="1"/>
  <c r="AP86"/>
  <c r="AV86" s="1"/>
  <c r="AM86"/>
  <c r="AS86" s="1"/>
  <c r="AL90"/>
  <c r="AR90" s="1"/>
  <c r="AQ90"/>
  <c r="AW90" s="1"/>
  <c r="AO94"/>
  <c r="AU94" s="1"/>
  <c r="AP94"/>
  <c r="AV94" s="1"/>
  <c r="AM94"/>
  <c r="AS94" s="1"/>
  <c r="AN102"/>
  <c r="AT102" s="1"/>
  <c r="AL102"/>
  <c r="AR102" s="1"/>
  <c r="AQ102"/>
  <c r="AW102" s="1"/>
  <c r="AL214"/>
  <c r="AR214" s="1"/>
  <c r="AO214"/>
  <c r="AU214" s="1"/>
  <c r="AM214"/>
  <c r="AS214" s="1"/>
  <c r="AN214"/>
  <c r="AT214" s="1"/>
  <c r="AM222"/>
  <c r="AS222" s="1"/>
  <c r="AO222"/>
  <c r="AU222" s="1"/>
  <c r="AP222"/>
  <c r="AV222" s="1"/>
  <c r="AN230"/>
  <c r="AT230" s="1"/>
  <c r="AL230"/>
  <c r="AR230" s="1"/>
  <c r="AM342"/>
  <c r="AS342" s="1"/>
  <c r="AQ342"/>
  <c r="AW342" s="1"/>
  <c r="AO342"/>
  <c r="AU342" s="1"/>
  <c r="AP342"/>
  <c r="AV342" s="1"/>
  <c r="AQ350"/>
  <c r="AW350" s="1"/>
  <c r="AL350"/>
  <c r="AR350" s="1"/>
  <c r="AQ124"/>
  <c r="AW124" s="1"/>
  <c r="AO124"/>
  <c r="AU124" s="1"/>
  <c r="AP124"/>
  <c r="AV124" s="1"/>
  <c r="AN140"/>
  <c r="AT140" s="1"/>
  <c r="AL140"/>
  <c r="AR140" s="1"/>
  <c r="AL344"/>
  <c r="AR344" s="1"/>
  <c r="AM344"/>
  <c r="AS344" s="1"/>
  <c r="AN344"/>
  <c r="AT344" s="1"/>
  <c r="AN210"/>
  <c r="AT210" s="1"/>
  <c r="AL210"/>
  <c r="AR210" s="1"/>
  <c r="AO218"/>
  <c r="AU218" s="1"/>
  <c r="AL218"/>
  <c r="AR218" s="1"/>
  <c r="AQ218"/>
  <c r="AW218" s="1"/>
  <c r="AM226"/>
  <c r="AS226" s="1"/>
  <c r="AO338"/>
  <c r="AU338" s="1"/>
  <c r="AL338"/>
  <c r="AR338" s="1"/>
  <c r="AQ338"/>
  <c r="AW338" s="1"/>
  <c r="AL346"/>
  <c r="AR346" s="1"/>
  <c r="AO346"/>
  <c r="AU346" s="1"/>
  <c r="AM346"/>
  <c r="AS346" s="1"/>
  <c r="AN346"/>
  <c r="AT346" s="1"/>
  <c r="AO354"/>
  <c r="AU354" s="1"/>
  <c r="AL354"/>
  <c r="AR354" s="1"/>
  <c r="AQ354"/>
  <c r="AW354" s="1"/>
  <c r="X154"/>
  <c r="X571"/>
  <c r="Y571" s="1"/>
  <c r="X983"/>
  <c r="Y983" s="1"/>
  <c r="X999"/>
  <c r="Y999" s="1"/>
  <c r="X567"/>
  <c r="Y567" s="1"/>
  <c r="X599"/>
  <c r="Y599" s="1"/>
  <c r="X631"/>
  <c r="Y631" s="1"/>
  <c r="X655"/>
  <c r="Y655" s="1"/>
  <c r="X671"/>
  <c r="Y671" s="1"/>
  <c r="X687"/>
  <c r="Y687" s="1"/>
  <c r="X703"/>
  <c r="Y703" s="1"/>
  <c r="X719"/>
  <c r="Y719" s="1"/>
  <c r="X735"/>
  <c r="Y735" s="1"/>
  <c r="X751"/>
  <c r="Y751" s="1"/>
  <c r="X767"/>
  <c r="Y767" s="1"/>
  <c r="X783"/>
  <c r="Y783" s="1"/>
  <c r="X799"/>
  <c r="Y799" s="1"/>
  <c r="X815"/>
  <c r="Y815" s="1"/>
  <c r="X831"/>
  <c r="Y831" s="1"/>
  <c r="X847"/>
  <c r="Y847" s="1"/>
  <c r="X863"/>
  <c r="Y863" s="1"/>
  <c r="X879"/>
  <c r="Y879" s="1"/>
  <c r="X895"/>
  <c r="Y895" s="1"/>
  <c r="X911"/>
  <c r="Y911" s="1"/>
  <c r="AB587"/>
  <c r="AA603"/>
  <c r="AD635"/>
  <c r="X975"/>
  <c r="Y975" s="1"/>
  <c r="X991"/>
  <c r="Y991" s="1"/>
  <c r="X583"/>
  <c r="Y583" s="1"/>
  <c r="X615"/>
  <c r="Y615" s="1"/>
  <c r="X643"/>
  <c r="Y643" s="1"/>
  <c r="X663"/>
  <c r="Y663" s="1"/>
  <c r="X679"/>
  <c r="Y679" s="1"/>
  <c r="X695"/>
  <c r="Y695" s="1"/>
  <c r="X711"/>
  <c r="Y711" s="1"/>
  <c r="X727"/>
  <c r="Y727" s="1"/>
  <c r="X743"/>
  <c r="Y743" s="1"/>
  <c r="X759"/>
  <c r="Y759" s="1"/>
  <c r="X775"/>
  <c r="Y775" s="1"/>
  <c r="X791"/>
  <c r="Y791" s="1"/>
  <c r="X807"/>
  <c r="Y807" s="1"/>
  <c r="X823"/>
  <c r="Y823" s="1"/>
  <c r="X839"/>
  <c r="Y839" s="1"/>
  <c r="X855"/>
  <c r="Y855" s="1"/>
  <c r="X871"/>
  <c r="Y871" s="1"/>
  <c r="X887"/>
  <c r="Y887" s="1"/>
  <c r="X903"/>
  <c r="Y903" s="1"/>
  <c r="X919"/>
  <c r="Y919" s="1"/>
  <c r="AA52"/>
  <c r="AC52"/>
  <c r="AE52"/>
  <c r="Z52"/>
  <c r="AB52"/>
  <c r="AD52"/>
  <c r="AI52"/>
  <c r="AF52"/>
  <c r="AJ52"/>
  <c r="AG52"/>
  <c r="AK52"/>
  <c r="AH52"/>
  <c r="AA113"/>
  <c r="AC113"/>
  <c r="AE113"/>
  <c r="Z113"/>
  <c r="AB113"/>
  <c r="AD113"/>
  <c r="AI113"/>
  <c r="AF113"/>
  <c r="AJ113"/>
  <c r="AG113"/>
  <c r="AK113"/>
  <c r="AH113"/>
  <c r="AA129"/>
  <c r="AC129"/>
  <c r="AE129"/>
  <c r="Z129"/>
  <c r="AB129"/>
  <c r="AD129"/>
  <c r="AI129"/>
  <c r="AF129"/>
  <c r="AJ129"/>
  <c r="AG129"/>
  <c r="AK129"/>
  <c r="AH129"/>
  <c r="AA145"/>
  <c r="AC145"/>
  <c r="AE145"/>
  <c r="Z145"/>
  <c r="AB145"/>
  <c r="AD145"/>
  <c r="AI145"/>
  <c r="AF145"/>
  <c r="AJ145"/>
  <c r="AG145"/>
  <c r="AK145"/>
  <c r="AH145"/>
  <c r="AA171"/>
  <c r="AC171"/>
  <c r="AE171"/>
  <c r="Z171"/>
  <c r="AB171"/>
  <c r="AD171"/>
  <c r="AI171"/>
  <c r="AF171"/>
  <c r="AJ171"/>
  <c r="AG171"/>
  <c r="AK171"/>
  <c r="AH171"/>
  <c r="AA187"/>
  <c r="AC187"/>
  <c r="AE187"/>
  <c r="Z187"/>
  <c r="AB187"/>
  <c r="AD187"/>
  <c r="AI187"/>
  <c r="AF187"/>
  <c r="AJ187"/>
  <c r="AG187"/>
  <c r="AK187"/>
  <c r="AH187"/>
  <c r="AA203"/>
  <c r="AC203"/>
  <c r="AE203"/>
  <c r="Z203"/>
  <c r="AB203"/>
  <c r="AD203"/>
  <c r="AI203"/>
  <c r="AF203"/>
  <c r="AJ203"/>
  <c r="AG203"/>
  <c r="AK203"/>
  <c r="AH203"/>
  <c r="AA219"/>
  <c r="AC219"/>
  <c r="AE219"/>
  <c r="Z219"/>
  <c r="AB219"/>
  <c r="AD219"/>
  <c r="AI219"/>
  <c r="AF219"/>
  <c r="AJ219"/>
  <c r="AG219"/>
  <c r="AK219"/>
  <c r="AH219"/>
  <c r="AA247"/>
  <c r="AC247"/>
  <c r="AE247"/>
  <c r="Z247"/>
  <c r="AB247"/>
  <c r="AD247"/>
  <c r="AI247"/>
  <c r="AF247"/>
  <c r="AJ247"/>
  <c r="AG247"/>
  <c r="AK247"/>
  <c r="AH247"/>
  <c r="AA263"/>
  <c r="AC263"/>
  <c r="AE263"/>
  <c r="Z263"/>
  <c r="AB263"/>
  <c r="AD263"/>
  <c r="AI263"/>
  <c r="AF263"/>
  <c r="AJ263"/>
  <c r="AG263"/>
  <c r="AK263"/>
  <c r="AH263"/>
  <c r="AA279"/>
  <c r="AC279"/>
  <c r="AE279"/>
  <c r="Z279"/>
  <c r="AB279"/>
  <c r="AD279"/>
  <c r="AI279"/>
  <c r="AF279"/>
  <c r="AJ279"/>
  <c r="AG279"/>
  <c r="AK279"/>
  <c r="AH279"/>
  <c r="AA295"/>
  <c r="AC295"/>
  <c r="AE295"/>
  <c r="Z295"/>
  <c r="AB295"/>
  <c r="AD295"/>
  <c r="AI295"/>
  <c r="AF295"/>
  <c r="AJ295"/>
  <c r="AG295"/>
  <c r="AK295"/>
  <c r="AH295"/>
  <c r="AA311"/>
  <c r="AC311"/>
  <c r="AE311"/>
  <c r="Z311"/>
  <c r="AB311"/>
  <c r="AD311"/>
  <c r="AI311"/>
  <c r="AF311"/>
  <c r="AJ311"/>
  <c r="AG311"/>
  <c r="AK311"/>
  <c r="AH311"/>
  <c r="AA327"/>
  <c r="AC327"/>
  <c r="AE327"/>
  <c r="Z327"/>
  <c r="AB327"/>
  <c r="AD327"/>
  <c r="AI327"/>
  <c r="AF327"/>
  <c r="AJ327"/>
  <c r="AG327"/>
  <c r="AK327"/>
  <c r="AH327"/>
  <c r="AA343"/>
  <c r="AC343"/>
  <c r="AE343"/>
  <c r="Z343"/>
  <c r="AB343"/>
  <c r="AD343"/>
  <c r="AI343"/>
  <c r="AF343"/>
  <c r="AJ343"/>
  <c r="AG343"/>
  <c r="AK343"/>
  <c r="AH343"/>
  <c r="AA384"/>
  <c r="AC384"/>
  <c r="AE384"/>
  <c r="Z384"/>
  <c r="AB384"/>
  <c r="AD384"/>
  <c r="AI384"/>
  <c r="AF384"/>
  <c r="AJ384"/>
  <c r="AG384"/>
  <c r="AK384"/>
  <c r="AH384"/>
  <c r="AA400"/>
  <c r="AC400"/>
  <c r="AE400"/>
  <c r="Z400"/>
  <c r="AB400"/>
  <c r="AD400"/>
  <c r="AI400"/>
  <c r="AF400"/>
  <c r="AJ400"/>
  <c r="AG400"/>
  <c r="AK400"/>
  <c r="AH400"/>
  <c r="AA416"/>
  <c r="AC416"/>
  <c r="AE416"/>
  <c r="Z416"/>
  <c r="AB416"/>
  <c r="AD416"/>
  <c r="AI416"/>
  <c r="AF416"/>
  <c r="AJ416"/>
  <c r="AG416"/>
  <c r="AK416"/>
  <c r="AH416"/>
  <c r="AA432"/>
  <c r="AC432"/>
  <c r="AE432"/>
  <c r="Z432"/>
  <c r="AB432"/>
  <c r="AD432"/>
  <c r="AI432"/>
  <c r="AF432"/>
  <c r="AJ432"/>
  <c r="AG432"/>
  <c r="AK432"/>
  <c r="AH432"/>
  <c r="AA448"/>
  <c r="AC448"/>
  <c r="AE448"/>
  <c r="Z448"/>
  <c r="AB448"/>
  <c r="AD448"/>
  <c r="AI448"/>
  <c r="AF448"/>
  <c r="AJ448"/>
  <c r="AG448"/>
  <c r="AK448"/>
  <c r="AH448"/>
  <c r="AA464"/>
  <c r="AC464"/>
  <c r="AE464"/>
  <c r="Z464"/>
  <c r="AB464"/>
  <c r="AD464"/>
  <c r="AI464"/>
  <c r="AF464"/>
  <c r="AJ464"/>
  <c r="AG464"/>
  <c r="AK464"/>
  <c r="AH464"/>
  <c r="AA480"/>
  <c r="AC480"/>
  <c r="AE480"/>
  <c r="Z480"/>
  <c r="AB480"/>
  <c r="AD480"/>
  <c r="AI480"/>
  <c r="AF480"/>
  <c r="AJ480"/>
  <c r="AG480"/>
  <c r="AK480"/>
  <c r="AH480"/>
  <c r="AA496"/>
  <c r="AC496"/>
  <c r="AE496"/>
  <c r="Z496"/>
  <c r="AB496"/>
  <c r="AD496"/>
  <c r="AI496"/>
  <c r="AF496"/>
  <c r="AJ496"/>
  <c r="AG496"/>
  <c r="AK496"/>
  <c r="AH496"/>
  <c r="AA512"/>
  <c r="AC512"/>
  <c r="AE512"/>
  <c r="Z512"/>
  <c r="AB512"/>
  <c r="AD512"/>
  <c r="AI512"/>
  <c r="AF512"/>
  <c r="AJ512"/>
  <c r="AG512"/>
  <c r="AK512"/>
  <c r="AH512"/>
  <c r="AA374"/>
  <c r="AC374"/>
  <c r="AE374"/>
  <c r="Z374"/>
  <c r="AD374"/>
  <c r="AB374"/>
  <c r="AI374"/>
  <c r="AH374"/>
  <c r="AJ374"/>
  <c r="AG374"/>
  <c r="AK374"/>
  <c r="AF374"/>
  <c r="AA523"/>
  <c r="AC523"/>
  <c r="AE523"/>
  <c r="AB523"/>
  <c r="AD523"/>
  <c r="Z523"/>
  <c r="AI523"/>
  <c r="AF523"/>
  <c r="AH523"/>
  <c r="AG523"/>
  <c r="AK523"/>
  <c r="AJ523"/>
  <c r="AA547"/>
  <c r="AC547"/>
  <c r="AE547"/>
  <c r="AB547"/>
  <c r="AD547"/>
  <c r="Z547"/>
  <c r="AI547"/>
  <c r="AF547"/>
  <c r="AH547"/>
  <c r="AG547"/>
  <c r="AK547"/>
  <c r="AJ547"/>
  <c r="AA934"/>
  <c r="AC934"/>
  <c r="AE934"/>
  <c r="Z934"/>
  <c r="AD934"/>
  <c r="AB934"/>
  <c r="AI934"/>
  <c r="AH934"/>
  <c r="AJ934"/>
  <c r="AG934"/>
  <c r="AK934"/>
  <c r="AF934"/>
  <c r="AA946"/>
  <c r="AC946"/>
  <c r="AE946"/>
  <c r="Z946"/>
  <c r="AD946"/>
  <c r="AB946"/>
  <c r="AI946"/>
  <c r="AH946"/>
  <c r="AJ946"/>
  <c r="AG946"/>
  <c r="AK946"/>
  <c r="AF946"/>
  <c r="AA962"/>
  <c r="AC962"/>
  <c r="AE962"/>
  <c r="Z962"/>
  <c r="AD962"/>
  <c r="AB962"/>
  <c r="AI962"/>
  <c r="AH962"/>
  <c r="AJ962"/>
  <c r="AG962"/>
  <c r="AK962"/>
  <c r="AF962"/>
  <c r="AA529"/>
  <c r="AC529"/>
  <c r="AE529"/>
  <c r="AB529"/>
  <c r="AD529"/>
  <c r="Z529"/>
  <c r="AI529"/>
  <c r="AF529"/>
  <c r="AH529"/>
  <c r="AG529"/>
  <c r="AK529"/>
  <c r="AJ529"/>
  <c r="AA974"/>
  <c r="AC974"/>
  <c r="AE974"/>
  <c r="AB974"/>
  <c r="AD974"/>
  <c r="Z974"/>
  <c r="AI974"/>
  <c r="AF974"/>
  <c r="AH974"/>
  <c r="AG974"/>
  <c r="AK974"/>
  <c r="AJ974"/>
  <c r="AA982"/>
  <c r="AC982"/>
  <c r="AE982"/>
  <c r="AB982"/>
  <c r="AD982"/>
  <c r="Z982"/>
  <c r="AI982"/>
  <c r="AF982"/>
  <c r="AH982"/>
  <c r="AG982"/>
  <c r="AK982"/>
  <c r="AJ982"/>
  <c r="AA990"/>
  <c r="AC990"/>
  <c r="AE990"/>
  <c r="AB990"/>
  <c r="AD990"/>
  <c r="Z990"/>
  <c r="AI990"/>
  <c r="AF990"/>
  <c r="AH990"/>
  <c r="AG990"/>
  <c r="AK990"/>
  <c r="AJ990"/>
  <c r="AA998"/>
  <c r="AC998"/>
  <c r="AE998"/>
  <c r="AB998"/>
  <c r="AD998"/>
  <c r="Z998"/>
  <c r="AI998"/>
  <c r="AF998"/>
  <c r="AH998"/>
  <c r="AG998"/>
  <c r="AK998"/>
  <c r="AJ998"/>
  <c r="AA48"/>
  <c r="AC48"/>
  <c r="AE48"/>
  <c r="Z48"/>
  <c r="AB48"/>
  <c r="AD48"/>
  <c r="AG48"/>
  <c r="AK48"/>
  <c r="AH48"/>
  <c r="AI48"/>
  <c r="AF48"/>
  <c r="AJ48"/>
  <c r="AA141"/>
  <c r="AC141"/>
  <c r="AE141"/>
  <c r="Z141"/>
  <c r="AB141"/>
  <c r="AD141"/>
  <c r="AG141"/>
  <c r="AK141"/>
  <c r="AH141"/>
  <c r="AI141"/>
  <c r="AF141"/>
  <c r="AJ141"/>
  <c r="AA175"/>
  <c r="AC175"/>
  <c r="AE175"/>
  <c r="Z175"/>
  <c r="AB175"/>
  <c r="AD175"/>
  <c r="AG175"/>
  <c r="AK175"/>
  <c r="AH175"/>
  <c r="AI175"/>
  <c r="AF175"/>
  <c r="AJ175"/>
  <c r="AA207"/>
  <c r="AC207"/>
  <c r="AE207"/>
  <c r="Z207"/>
  <c r="AB207"/>
  <c r="AD207"/>
  <c r="AG207"/>
  <c r="AK207"/>
  <c r="AH207"/>
  <c r="AI207"/>
  <c r="AF207"/>
  <c r="AJ207"/>
  <c r="AA259"/>
  <c r="AC259"/>
  <c r="AE259"/>
  <c r="Z259"/>
  <c r="AB259"/>
  <c r="AD259"/>
  <c r="AG259"/>
  <c r="AK259"/>
  <c r="AH259"/>
  <c r="AI259"/>
  <c r="AF259"/>
  <c r="AJ259"/>
  <c r="AA291"/>
  <c r="AC291"/>
  <c r="AE291"/>
  <c r="Z291"/>
  <c r="AB291"/>
  <c r="AD291"/>
  <c r="AG291"/>
  <c r="AK291"/>
  <c r="AH291"/>
  <c r="AI291"/>
  <c r="AF291"/>
  <c r="AJ291"/>
  <c r="AA323"/>
  <c r="AC323"/>
  <c r="AE323"/>
  <c r="Z323"/>
  <c r="AB323"/>
  <c r="AD323"/>
  <c r="AG323"/>
  <c r="AK323"/>
  <c r="AH323"/>
  <c r="AI323"/>
  <c r="AF323"/>
  <c r="AJ323"/>
  <c r="AA355"/>
  <c r="AC355"/>
  <c r="AE355"/>
  <c r="Z355"/>
  <c r="AB355"/>
  <c r="AD355"/>
  <c r="AG355"/>
  <c r="AK355"/>
  <c r="AH355"/>
  <c r="AI355"/>
  <c r="AF355"/>
  <c r="AJ355"/>
  <c r="AA404"/>
  <c r="AC404"/>
  <c r="AE404"/>
  <c r="Z404"/>
  <c r="AB404"/>
  <c r="AD404"/>
  <c r="AG404"/>
  <c r="AK404"/>
  <c r="AH404"/>
  <c r="AI404"/>
  <c r="AF404"/>
  <c r="AJ404"/>
  <c r="AA436"/>
  <c r="AC436"/>
  <c r="AE436"/>
  <c r="Z436"/>
  <c r="AB436"/>
  <c r="AD436"/>
  <c r="AG436"/>
  <c r="AK436"/>
  <c r="AH436"/>
  <c r="AI436"/>
  <c r="AF436"/>
  <c r="AJ436"/>
  <c r="AA468"/>
  <c r="AC468"/>
  <c r="AE468"/>
  <c r="Z468"/>
  <c r="AB468"/>
  <c r="AD468"/>
  <c r="AG468"/>
  <c r="AK468"/>
  <c r="AH468"/>
  <c r="AI468"/>
  <c r="AF468"/>
  <c r="AJ468"/>
  <c r="AA500"/>
  <c r="AC500"/>
  <c r="AE500"/>
  <c r="Z500"/>
  <c r="AB500"/>
  <c r="AD500"/>
  <c r="AG500"/>
  <c r="AK500"/>
  <c r="AH500"/>
  <c r="AI500"/>
  <c r="AF500"/>
  <c r="AJ500"/>
  <c r="AA261"/>
  <c r="AC261"/>
  <c r="AE261"/>
  <c r="Z261"/>
  <c r="AB261"/>
  <c r="AD261"/>
  <c r="AI261"/>
  <c r="AF261"/>
  <c r="AJ261"/>
  <c r="AG261"/>
  <c r="AK261"/>
  <c r="AH261"/>
  <c r="AA293"/>
  <c r="AC293"/>
  <c r="AE293"/>
  <c r="Z293"/>
  <c r="AB293"/>
  <c r="AD293"/>
  <c r="AI293"/>
  <c r="AF293"/>
  <c r="AJ293"/>
  <c r="AG293"/>
  <c r="AK293"/>
  <c r="AH293"/>
  <c r="AA325"/>
  <c r="AC325"/>
  <c r="AE325"/>
  <c r="Z325"/>
  <c r="AB325"/>
  <c r="AD325"/>
  <c r="AI325"/>
  <c r="AF325"/>
  <c r="AJ325"/>
  <c r="AG325"/>
  <c r="AK325"/>
  <c r="AH325"/>
  <c r="AA357"/>
  <c r="AC357"/>
  <c r="AE357"/>
  <c r="Z357"/>
  <c r="AB357"/>
  <c r="AD357"/>
  <c r="AI357"/>
  <c r="AH357"/>
  <c r="AK357"/>
  <c r="AG357"/>
  <c r="AF357"/>
  <c r="AJ357"/>
  <c r="AA244"/>
  <c r="AD244"/>
  <c r="AB364"/>
  <c r="AE372"/>
  <c r="Z133"/>
  <c r="AH133"/>
  <c r="Z183"/>
  <c r="AF183"/>
  <c r="AH183"/>
  <c r="Z251"/>
  <c r="AH251"/>
  <c r="AA315"/>
  <c r="AB315"/>
  <c r="AJ315"/>
  <c r="Z412"/>
  <c r="AH412"/>
  <c r="Z476"/>
  <c r="AF476"/>
  <c r="AH476"/>
  <c r="Z285"/>
  <c r="AH285"/>
  <c r="AA349"/>
  <c r="AB349"/>
  <c r="AJ349"/>
  <c r="X240"/>
  <c r="AE563"/>
  <c r="AB579"/>
  <c r="AT579"/>
  <c r="AV579"/>
  <c r="AA579"/>
  <c r="AC579"/>
  <c r="AS579"/>
  <c r="Z595"/>
  <c r="AL595" s="1"/>
  <c r="AR595" s="1"/>
  <c r="AB595"/>
  <c r="AN595" s="1"/>
  <c r="AD595"/>
  <c r="AP595" s="1"/>
  <c r="AT595"/>
  <c r="AV595"/>
  <c r="AA595"/>
  <c r="AM595" s="1"/>
  <c r="AE595"/>
  <c r="AQ595" s="1"/>
  <c r="AW595" s="1"/>
  <c r="AC595"/>
  <c r="AS595"/>
  <c r="Z611"/>
  <c r="AL611" s="1"/>
  <c r="AR611" s="1"/>
  <c r="AB611"/>
  <c r="AN611" s="1"/>
  <c r="AD611"/>
  <c r="AP611" s="1"/>
  <c r="AT611"/>
  <c r="AV611"/>
  <c r="AA611"/>
  <c r="AM611" s="1"/>
  <c r="AE611"/>
  <c r="AQ611" s="1"/>
  <c r="AW611" s="1"/>
  <c r="AC611"/>
  <c r="AO611" s="1"/>
  <c r="AU611" s="1"/>
  <c r="AS611"/>
  <c r="Z627"/>
  <c r="AE627"/>
  <c r="Z647"/>
  <c r="AL647" s="1"/>
  <c r="AR647" s="1"/>
  <c r="AB647"/>
  <c r="AN647" s="1"/>
  <c r="AD647"/>
  <c r="AP647" s="1"/>
  <c r="AT647"/>
  <c r="AV647"/>
  <c r="AA647"/>
  <c r="AM647" s="1"/>
  <c r="AE647"/>
  <c r="AQ647" s="1"/>
  <c r="AW647" s="1"/>
  <c r="AC647"/>
  <c r="AO647" s="1"/>
  <c r="AU647" s="1"/>
  <c r="AS647"/>
  <c r="Z979"/>
  <c r="AL979" s="1"/>
  <c r="AR979" s="1"/>
  <c r="AB979"/>
  <c r="AN979" s="1"/>
  <c r="AD979"/>
  <c r="AP979" s="1"/>
  <c r="AT979"/>
  <c r="AV979"/>
  <c r="AA979"/>
  <c r="AM979" s="1"/>
  <c r="AE979"/>
  <c r="AC979"/>
  <c r="AO979" s="1"/>
  <c r="AU979" s="1"/>
  <c r="AS979"/>
  <c r="Z987"/>
  <c r="AL987" s="1"/>
  <c r="AR987" s="1"/>
  <c r="AB987"/>
  <c r="AN987" s="1"/>
  <c r="AD987"/>
  <c r="AP987" s="1"/>
  <c r="AT987"/>
  <c r="AV987"/>
  <c r="AA987"/>
  <c r="AM987" s="1"/>
  <c r="AE987"/>
  <c r="AQ987" s="1"/>
  <c r="AW987" s="1"/>
  <c r="AC987"/>
  <c r="AO987" s="1"/>
  <c r="AU987" s="1"/>
  <c r="AS987"/>
  <c r="Z559"/>
  <c r="AL559" s="1"/>
  <c r="AR559" s="1"/>
  <c r="AB559"/>
  <c r="AN559" s="1"/>
  <c r="AD559"/>
  <c r="AP559" s="1"/>
  <c r="AT559"/>
  <c r="AV559"/>
  <c r="AA559"/>
  <c r="AM559" s="1"/>
  <c r="AE559"/>
  <c r="AQ559" s="1"/>
  <c r="AW559" s="1"/>
  <c r="AC559"/>
  <c r="AO559" s="1"/>
  <c r="AU559" s="1"/>
  <c r="AS559"/>
  <c r="Z575"/>
  <c r="AL575" s="1"/>
  <c r="AR575" s="1"/>
  <c r="AB575"/>
  <c r="AN575" s="1"/>
  <c r="AD575"/>
  <c r="AT575"/>
  <c r="AV575"/>
  <c r="AA575"/>
  <c r="AM575" s="1"/>
  <c r="AE575"/>
  <c r="AQ575" s="1"/>
  <c r="AW575" s="1"/>
  <c r="AC575"/>
  <c r="AO575" s="1"/>
  <c r="AU575" s="1"/>
  <c r="AS575"/>
  <c r="Z591"/>
  <c r="AL591" s="1"/>
  <c r="AR591" s="1"/>
  <c r="AB591"/>
  <c r="AN591" s="1"/>
  <c r="AD591"/>
  <c r="AP591" s="1"/>
  <c r="AT591"/>
  <c r="AV591"/>
  <c r="AA591"/>
  <c r="AM591" s="1"/>
  <c r="AE591"/>
  <c r="AQ591" s="1"/>
  <c r="AW591" s="1"/>
  <c r="AC591"/>
  <c r="AO591" s="1"/>
  <c r="AU591" s="1"/>
  <c r="AS591"/>
  <c r="AB607"/>
  <c r="AC607"/>
  <c r="Z623"/>
  <c r="AL623" s="1"/>
  <c r="AR623" s="1"/>
  <c r="AB623"/>
  <c r="AN623" s="1"/>
  <c r="AD623"/>
  <c r="AP623" s="1"/>
  <c r="AT623"/>
  <c r="AV623"/>
  <c r="AA623"/>
  <c r="AM623" s="1"/>
  <c r="AE623"/>
  <c r="AC623"/>
  <c r="AO623" s="1"/>
  <c r="AU623" s="1"/>
  <c r="AS623"/>
  <c r="Z639"/>
  <c r="AL639" s="1"/>
  <c r="AR639" s="1"/>
  <c r="AB639"/>
  <c r="AN639" s="1"/>
  <c r="AD639"/>
  <c r="AP639" s="1"/>
  <c r="AT639"/>
  <c r="AV639"/>
  <c r="AA639"/>
  <c r="AM639" s="1"/>
  <c r="AE639"/>
  <c r="AQ639" s="1"/>
  <c r="AW639" s="1"/>
  <c r="AC639"/>
  <c r="AO639" s="1"/>
  <c r="AU639" s="1"/>
  <c r="AS639"/>
  <c r="Z651"/>
  <c r="AL651" s="1"/>
  <c r="AR651" s="1"/>
  <c r="AB651"/>
  <c r="AN651" s="1"/>
  <c r="AD651"/>
  <c r="AP651" s="1"/>
  <c r="AT651"/>
  <c r="AV651"/>
  <c r="AA651"/>
  <c r="AM651" s="1"/>
  <c r="AE651"/>
  <c r="AQ651" s="1"/>
  <c r="AW651" s="1"/>
  <c r="AC651"/>
  <c r="AO651" s="1"/>
  <c r="AU651" s="1"/>
  <c r="AS651"/>
  <c r="Z659"/>
  <c r="Z667"/>
  <c r="AL667" s="1"/>
  <c r="AR667" s="1"/>
  <c r="AB667"/>
  <c r="AN667" s="1"/>
  <c r="AD667"/>
  <c r="AP667" s="1"/>
  <c r="AT667"/>
  <c r="AV667"/>
  <c r="AA667"/>
  <c r="AM667" s="1"/>
  <c r="AE667"/>
  <c r="AQ667" s="1"/>
  <c r="AW667" s="1"/>
  <c r="AC667"/>
  <c r="AO667" s="1"/>
  <c r="AU667" s="1"/>
  <c r="AS667"/>
  <c r="Z675"/>
  <c r="AB675"/>
  <c r="AN675" s="1"/>
  <c r="AD675"/>
  <c r="AP675" s="1"/>
  <c r="AT675"/>
  <c r="AV675"/>
  <c r="AA675"/>
  <c r="AM675" s="1"/>
  <c r="AE675"/>
  <c r="AC675"/>
  <c r="AO675" s="1"/>
  <c r="AU675" s="1"/>
  <c r="AS675"/>
  <c r="Z683"/>
  <c r="AL683" s="1"/>
  <c r="AR683" s="1"/>
  <c r="AB683"/>
  <c r="AN683" s="1"/>
  <c r="AD683"/>
  <c r="AP683" s="1"/>
  <c r="AT683"/>
  <c r="AV683"/>
  <c r="AA683"/>
  <c r="AM683" s="1"/>
  <c r="AE683"/>
  <c r="AQ683" s="1"/>
  <c r="AW683" s="1"/>
  <c r="AC683"/>
  <c r="AO683" s="1"/>
  <c r="AU683" s="1"/>
  <c r="AS683"/>
  <c r="AA691"/>
  <c r="Z699"/>
  <c r="AL699" s="1"/>
  <c r="AR699" s="1"/>
  <c r="AB699"/>
  <c r="AN699" s="1"/>
  <c r="AD699"/>
  <c r="AP699" s="1"/>
  <c r="AT699"/>
  <c r="AV699"/>
  <c r="AA699"/>
  <c r="AM699" s="1"/>
  <c r="AE699"/>
  <c r="AQ699" s="1"/>
  <c r="AW699" s="1"/>
  <c r="AC699"/>
  <c r="AO699" s="1"/>
  <c r="AU699" s="1"/>
  <c r="AS699"/>
  <c r="Z707"/>
  <c r="AL707" s="1"/>
  <c r="AR707" s="1"/>
  <c r="AB707"/>
  <c r="AN707" s="1"/>
  <c r="AD707"/>
  <c r="AP707" s="1"/>
  <c r="AT707"/>
  <c r="AV707"/>
  <c r="AA707"/>
  <c r="AM707" s="1"/>
  <c r="AE707"/>
  <c r="AC707"/>
  <c r="AO707" s="1"/>
  <c r="AU707" s="1"/>
  <c r="AS707"/>
  <c r="Z715"/>
  <c r="AL715" s="1"/>
  <c r="AR715" s="1"/>
  <c r="AB715"/>
  <c r="AN715" s="1"/>
  <c r="AD715"/>
  <c r="AP715" s="1"/>
  <c r="AT715"/>
  <c r="AV715"/>
  <c r="AA715"/>
  <c r="AM715" s="1"/>
  <c r="AE715"/>
  <c r="AQ715" s="1"/>
  <c r="AW715" s="1"/>
  <c r="AC715"/>
  <c r="AO715" s="1"/>
  <c r="AU715" s="1"/>
  <c r="AS715"/>
  <c r="Z731"/>
  <c r="AL731" s="1"/>
  <c r="AR731" s="1"/>
  <c r="AB731"/>
  <c r="AN731" s="1"/>
  <c r="AD731"/>
  <c r="AP731" s="1"/>
  <c r="AT731"/>
  <c r="AV731"/>
  <c r="AA731"/>
  <c r="AM731" s="1"/>
  <c r="AE731"/>
  <c r="AQ731" s="1"/>
  <c r="AW731" s="1"/>
  <c r="AC731"/>
  <c r="AO731" s="1"/>
  <c r="AU731" s="1"/>
  <c r="AS731"/>
  <c r="Z739"/>
  <c r="AL739" s="1"/>
  <c r="AR739" s="1"/>
  <c r="AB739"/>
  <c r="AD739"/>
  <c r="AT739"/>
  <c r="AV739"/>
  <c r="AA739"/>
  <c r="AE739"/>
  <c r="AQ739" s="1"/>
  <c r="AW739" s="1"/>
  <c r="AC739"/>
  <c r="AO739" s="1"/>
  <c r="AU739" s="1"/>
  <c r="AS739"/>
  <c r="Z747"/>
  <c r="AL747" s="1"/>
  <c r="AR747" s="1"/>
  <c r="AB747"/>
  <c r="AN747" s="1"/>
  <c r="AD747"/>
  <c r="AP747" s="1"/>
  <c r="AT747"/>
  <c r="AV747"/>
  <c r="AA747"/>
  <c r="AM747" s="1"/>
  <c r="AE747"/>
  <c r="AQ747" s="1"/>
  <c r="AW747" s="1"/>
  <c r="AC747"/>
  <c r="AO747" s="1"/>
  <c r="AU747" s="1"/>
  <c r="AS747"/>
  <c r="AD755"/>
  <c r="Z763"/>
  <c r="AL763" s="1"/>
  <c r="AR763" s="1"/>
  <c r="AB763"/>
  <c r="AN763" s="1"/>
  <c r="AD763"/>
  <c r="AP763" s="1"/>
  <c r="AT763"/>
  <c r="AV763"/>
  <c r="AA763"/>
  <c r="AM763" s="1"/>
  <c r="AE763"/>
  <c r="AQ763" s="1"/>
  <c r="AW763" s="1"/>
  <c r="AC763"/>
  <c r="AO763" s="1"/>
  <c r="AU763" s="1"/>
  <c r="AS763"/>
  <c r="Z771"/>
  <c r="AB771"/>
  <c r="AN771" s="1"/>
  <c r="AD771"/>
  <c r="AP771" s="1"/>
  <c r="AT771"/>
  <c r="AV771"/>
  <c r="AA771"/>
  <c r="AM771" s="1"/>
  <c r="AE771"/>
  <c r="AC771"/>
  <c r="AO771" s="1"/>
  <c r="AU771" s="1"/>
  <c r="AS771"/>
  <c r="Z779"/>
  <c r="AL779" s="1"/>
  <c r="AR779" s="1"/>
  <c r="AB779"/>
  <c r="AN779" s="1"/>
  <c r="AD779"/>
  <c r="AP779" s="1"/>
  <c r="AT779"/>
  <c r="AV779"/>
  <c r="AA779"/>
  <c r="AM779" s="1"/>
  <c r="AE779"/>
  <c r="AQ779" s="1"/>
  <c r="AW779" s="1"/>
  <c r="AC779"/>
  <c r="AO779" s="1"/>
  <c r="AU779" s="1"/>
  <c r="AS779"/>
  <c r="AE787"/>
  <c r="Z795"/>
  <c r="AL795" s="1"/>
  <c r="AR795" s="1"/>
  <c r="AB795"/>
  <c r="AN795" s="1"/>
  <c r="AD795"/>
  <c r="AP795" s="1"/>
  <c r="AT795"/>
  <c r="AV795"/>
  <c r="AA795"/>
  <c r="AM795" s="1"/>
  <c r="AE795"/>
  <c r="AQ795" s="1"/>
  <c r="AW795" s="1"/>
  <c r="AC795"/>
  <c r="AO795" s="1"/>
  <c r="AU795" s="1"/>
  <c r="AS795"/>
  <c r="Z803"/>
  <c r="AL803" s="1"/>
  <c r="AR803" s="1"/>
  <c r="AB803"/>
  <c r="AN803" s="1"/>
  <c r="AD803"/>
  <c r="AP803" s="1"/>
  <c r="AT803"/>
  <c r="AV803"/>
  <c r="AA803"/>
  <c r="AM803" s="1"/>
  <c r="AE803"/>
  <c r="AQ803" s="1"/>
  <c r="AW803" s="1"/>
  <c r="AC803"/>
  <c r="AS803"/>
  <c r="Z811"/>
  <c r="AL811" s="1"/>
  <c r="AR811" s="1"/>
  <c r="AB811"/>
  <c r="AN811" s="1"/>
  <c r="AD811"/>
  <c r="AP811" s="1"/>
  <c r="AT811"/>
  <c r="AV811"/>
  <c r="AA811"/>
  <c r="AM811" s="1"/>
  <c r="AE811"/>
  <c r="AQ811" s="1"/>
  <c r="AW811" s="1"/>
  <c r="AC811"/>
  <c r="AO811" s="1"/>
  <c r="AU811" s="1"/>
  <c r="AS811"/>
  <c r="Z819"/>
  <c r="AE819"/>
  <c r="Z827"/>
  <c r="AL827" s="1"/>
  <c r="AR827" s="1"/>
  <c r="AB827"/>
  <c r="AN827" s="1"/>
  <c r="AD827"/>
  <c r="AP827" s="1"/>
  <c r="AT827"/>
  <c r="AV827"/>
  <c r="AA827"/>
  <c r="AM827" s="1"/>
  <c r="AE827"/>
  <c r="AQ827" s="1"/>
  <c r="AW827" s="1"/>
  <c r="AC827"/>
  <c r="AO827" s="1"/>
  <c r="AU827" s="1"/>
  <c r="AS827"/>
  <c r="Z835"/>
  <c r="AL835" s="1"/>
  <c r="AR835" s="1"/>
  <c r="AB835"/>
  <c r="AN835" s="1"/>
  <c r="AD835"/>
  <c r="AP835" s="1"/>
  <c r="AT835"/>
  <c r="AV835"/>
  <c r="AA835"/>
  <c r="AM835" s="1"/>
  <c r="AE835"/>
  <c r="AC835"/>
  <c r="AO835" s="1"/>
  <c r="AU835" s="1"/>
  <c r="AS835"/>
  <c r="Z843"/>
  <c r="AL843" s="1"/>
  <c r="AR843" s="1"/>
  <c r="AB843"/>
  <c r="AN843" s="1"/>
  <c r="AD843"/>
  <c r="AP843" s="1"/>
  <c r="AT843"/>
  <c r="AV843"/>
  <c r="AA843"/>
  <c r="AM843" s="1"/>
  <c r="AE843"/>
  <c r="AQ843" s="1"/>
  <c r="AW843" s="1"/>
  <c r="AC843"/>
  <c r="AO843" s="1"/>
  <c r="AU843" s="1"/>
  <c r="AS843"/>
  <c r="Z859"/>
  <c r="AL859" s="1"/>
  <c r="AR859" s="1"/>
  <c r="AB859"/>
  <c r="AN859" s="1"/>
  <c r="AD859"/>
  <c r="AP859" s="1"/>
  <c r="AT859"/>
  <c r="AV859"/>
  <c r="AA859"/>
  <c r="AM859" s="1"/>
  <c r="AE859"/>
  <c r="AQ859" s="1"/>
  <c r="AW859" s="1"/>
  <c r="AC859"/>
  <c r="AO859" s="1"/>
  <c r="AU859" s="1"/>
  <c r="AS859"/>
  <c r="Z867"/>
  <c r="AL867" s="1"/>
  <c r="AR867" s="1"/>
  <c r="AB867"/>
  <c r="AN867" s="1"/>
  <c r="AD867"/>
  <c r="AT867"/>
  <c r="AV867"/>
  <c r="AA867"/>
  <c r="AM867" s="1"/>
  <c r="AE867"/>
  <c r="AQ867" s="1"/>
  <c r="AW867" s="1"/>
  <c r="AC867"/>
  <c r="AO867" s="1"/>
  <c r="AU867" s="1"/>
  <c r="AS867"/>
  <c r="Z875"/>
  <c r="AL875" s="1"/>
  <c r="AR875" s="1"/>
  <c r="AB875"/>
  <c r="AN875" s="1"/>
  <c r="AD875"/>
  <c r="AP875" s="1"/>
  <c r="AT875"/>
  <c r="AV875"/>
  <c r="AA875"/>
  <c r="AM875" s="1"/>
  <c r="AE875"/>
  <c r="AQ875" s="1"/>
  <c r="AW875" s="1"/>
  <c r="AC875"/>
  <c r="AO875" s="1"/>
  <c r="AU875" s="1"/>
  <c r="AS875"/>
  <c r="AB883"/>
  <c r="AA883"/>
  <c r="AC883"/>
  <c r="Z891"/>
  <c r="AL891" s="1"/>
  <c r="AR891" s="1"/>
  <c r="AB891"/>
  <c r="AN891" s="1"/>
  <c r="AD891"/>
  <c r="AP891" s="1"/>
  <c r="AT891"/>
  <c r="AV891"/>
  <c r="AA891"/>
  <c r="AM891" s="1"/>
  <c r="AE891"/>
  <c r="AQ891" s="1"/>
  <c r="AW891" s="1"/>
  <c r="AC891"/>
  <c r="AO891" s="1"/>
  <c r="AU891" s="1"/>
  <c r="AS891"/>
  <c r="Z899"/>
  <c r="AB899"/>
  <c r="AN899" s="1"/>
  <c r="AD899"/>
  <c r="AP899" s="1"/>
  <c r="AT899"/>
  <c r="AV899"/>
  <c r="AA899"/>
  <c r="AM899" s="1"/>
  <c r="AE899"/>
  <c r="AC899"/>
  <c r="AO899" s="1"/>
  <c r="AU899" s="1"/>
  <c r="AS899"/>
  <c r="Z907"/>
  <c r="AL907" s="1"/>
  <c r="AR907" s="1"/>
  <c r="AB907"/>
  <c r="AN907" s="1"/>
  <c r="AD907"/>
  <c r="AP907" s="1"/>
  <c r="AT907"/>
  <c r="AV907"/>
  <c r="AA907"/>
  <c r="AM907" s="1"/>
  <c r="AE907"/>
  <c r="AQ907" s="1"/>
  <c r="AW907" s="1"/>
  <c r="AC907"/>
  <c r="AO907" s="1"/>
  <c r="AU907" s="1"/>
  <c r="AS907"/>
  <c r="AE915"/>
  <c r="AA44"/>
  <c r="AE44"/>
  <c r="AB44"/>
  <c r="AI44"/>
  <c r="AJ44"/>
  <c r="AK44"/>
  <c r="AI60"/>
  <c r="AC121"/>
  <c r="Z121"/>
  <c r="AD121"/>
  <c r="AF121"/>
  <c r="AG121"/>
  <c r="AH121"/>
  <c r="AE137"/>
  <c r="AK137"/>
  <c r="AA163"/>
  <c r="AE163"/>
  <c r="AB163"/>
  <c r="AI163"/>
  <c r="AJ163"/>
  <c r="AK163"/>
  <c r="AI179"/>
  <c r="AC195"/>
  <c r="Z195"/>
  <c r="AD195"/>
  <c r="AF195"/>
  <c r="AG195"/>
  <c r="AH195"/>
  <c r="AE211"/>
  <c r="AK211"/>
  <c r="AA227"/>
  <c r="AE227"/>
  <c r="AB227"/>
  <c r="AI227"/>
  <c r="AJ227"/>
  <c r="AK227"/>
  <c r="AI255"/>
  <c r="AC271"/>
  <c r="Z271"/>
  <c r="AD271"/>
  <c r="AF271"/>
  <c r="AG271"/>
  <c r="AH271"/>
  <c r="AE287"/>
  <c r="AK287"/>
  <c r="AA303"/>
  <c r="AE303"/>
  <c r="AB303"/>
  <c r="AI303"/>
  <c r="AJ303"/>
  <c r="AK303"/>
  <c r="AI319"/>
  <c r="AC335"/>
  <c r="Z335"/>
  <c r="AD335"/>
  <c r="AF335"/>
  <c r="AG335"/>
  <c r="AH335"/>
  <c r="AE351"/>
  <c r="AK351"/>
  <c r="AA392"/>
  <c r="AE392"/>
  <c r="AB392"/>
  <c r="AI392"/>
  <c r="AJ392"/>
  <c r="AK392"/>
  <c r="AI408"/>
  <c r="AC424"/>
  <c r="Z424"/>
  <c r="AD424"/>
  <c r="AF424"/>
  <c r="AG424"/>
  <c r="AH424"/>
  <c r="AE440"/>
  <c r="AK440"/>
  <c r="AA456"/>
  <c r="AE456"/>
  <c r="AB456"/>
  <c r="AI456"/>
  <c r="AJ456"/>
  <c r="AK456"/>
  <c r="AI472"/>
  <c r="AC488"/>
  <c r="Z488"/>
  <c r="AD488"/>
  <c r="AF488"/>
  <c r="AG488"/>
  <c r="AH488"/>
  <c r="AE504"/>
  <c r="AK504"/>
  <c r="AA556"/>
  <c r="AE556"/>
  <c r="AD556"/>
  <c r="AI556"/>
  <c r="AH556"/>
  <c r="AK556"/>
  <c r="AB366"/>
  <c r="AG366"/>
  <c r="AC515"/>
  <c r="AB515"/>
  <c r="Z515"/>
  <c r="AF515"/>
  <c r="AG515"/>
  <c r="AJ515"/>
  <c r="AC539"/>
  <c r="Z539"/>
  <c r="AG539"/>
  <c r="AC926"/>
  <c r="Z926"/>
  <c r="AB926"/>
  <c r="AH926"/>
  <c r="AG926"/>
  <c r="AF926"/>
  <c r="AC942"/>
  <c r="AB942"/>
  <c r="AG942"/>
  <c r="AC954"/>
  <c r="Z954"/>
  <c r="AB954"/>
  <c r="AH954"/>
  <c r="AG954"/>
  <c r="AF954"/>
  <c r="AC970"/>
  <c r="AB970"/>
  <c r="AG970"/>
  <c r="AC545"/>
  <c r="AB545"/>
  <c r="Z545"/>
  <c r="AF545"/>
  <c r="AG545"/>
  <c r="AJ545"/>
  <c r="AC978"/>
  <c r="Z978"/>
  <c r="AG978"/>
  <c r="AC986"/>
  <c r="AB986"/>
  <c r="Z986"/>
  <c r="AI986"/>
  <c r="AF986"/>
  <c r="AH986"/>
  <c r="AG986"/>
  <c r="AK986"/>
  <c r="AJ986"/>
  <c r="AB994"/>
  <c r="AF994"/>
  <c r="AJ994"/>
  <c r="AA125"/>
  <c r="AC125"/>
  <c r="AE125"/>
  <c r="Z125"/>
  <c r="AB125"/>
  <c r="AD125"/>
  <c r="AG125"/>
  <c r="AK125"/>
  <c r="AH125"/>
  <c r="AI125"/>
  <c r="AF125"/>
  <c r="AJ125"/>
  <c r="Z159"/>
  <c r="AK159"/>
  <c r="AJ159"/>
  <c r="AA191"/>
  <c r="AC191"/>
  <c r="AE191"/>
  <c r="Z191"/>
  <c r="AB191"/>
  <c r="AD191"/>
  <c r="AG191"/>
  <c r="AK191"/>
  <c r="AH191"/>
  <c r="AI191"/>
  <c r="AF191"/>
  <c r="AJ191"/>
  <c r="Z223"/>
  <c r="AK223"/>
  <c r="AJ223"/>
  <c r="AA275"/>
  <c r="AC275"/>
  <c r="AE275"/>
  <c r="Z275"/>
  <c r="AB275"/>
  <c r="AD275"/>
  <c r="AG275"/>
  <c r="AK275"/>
  <c r="AH275"/>
  <c r="AI275"/>
  <c r="AF275"/>
  <c r="AJ275"/>
  <c r="Z307"/>
  <c r="AK307"/>
  <c r="AJ307"/>
  <c r="AA339"/>
  <c r="AC339"/>
  <c r="AE339"/>
  <c r="Z339"/>
  <c r="AB339"/>
  <c r="AD339"/>
  <c r="AG339"/>
  <c r="AK339"/>
  <c r="AH339"/>
  <c r="AI339"/>
  <c r="AF339"/>
  <c r="AJ339"/>
  <c r="Z388"/>
  <c r="AK388"/>
  <c r="AJ388"/>
  <c r="AA420"/>
  <c r="AC420"/>
  <c r="AE420"/>
  <c r="Z420"/>
  <c r="AB420"/>
  <c r="AD420"/>
  <c r="AG420"/>
  <c r="AK420"/>
  <c r="AH420"/>
  <c r="AI420"/>
  <c r="AF420"/>
  <c r="AJ420"/>
  <c r="Z452"/>
  <c r="AK452"/>
  <c r="AJ452"/>
  <c r="AA484"/>
  <c r="AC484"/>
  <c r="AE484"/>
  <c r="Z484"/>
  <c r="AB484"/>
  <c r="AD484"/>
  <c r="AG484"/>
  <c r="AK484"/>
  <c r="AH484"/>
  <c r="AI484"/>
  <c r="AF484"/>
  <c r="AJ484"/>
  <c r="Z58"/>
  <c r="AF58"/>
  <c r="AH58"/>
  <c r="AA277"/>
  <c r="AC277"/>
  <c r="AE277"/>
  <c r="Z277"/>
  <c r="AB277"/>
  <c r="AD277"/>
  <c r="AI277"/>
  <c r="AF277"/>
  <c r="AJ277"/>
  <c r="AG277"/>
  <c r="AK277"/>
  <c r="AH277"/>
  <c r="Z309"/>
  <c r="AF309"/>
  <c r="AH309"/>
  <c r="AA341"/>
  <c r="AC341"/>
  <c r="AE341"/>
  <c r="Z341"/>
  <c r="AB341"/>
  <c r="AD341"/>
  <c r="AI341"/>
  <c r="AF341"/>
  <c r="AJ341"/>
  <c r="AG341"/>
  <c r="AK341"/>
  <c r="AH341"/>
  <c r="Z20"/>
  <c r="AA380"/>
  <c r="AM380" s="1"/>
  <c r="AS380" s="1"/>
  <c r="AC380"/>
  <c r="AO380" s="1"/>
  <c r="AE380"/>
  <c r="AQ380" s="1"/>
  <c r="AW380" s="1"/>
  <c r="Z380"/>
  <c r="AL380" s="1"/>
  <c r="AR380" s="1"/>
  <c r="AD380"/>
  <c r="AP380" s="1"/>
  <c r="AV380" s="1"/>
  <c r="AU380"/>
  <c r="AB380"/>
  <c r="AN380" s="1"/>
  <c r="AT380" s="1"/>
  <c r="AA519"/>
  <c r="AC519"/>
  <c r="AO519" s="1"/>
  <c r="AE519"/>
  <c r="AQ519" s="1"/>
  <c r="AW519" s="1"/>
  <c r="AU519"/>
  <c r="AB519"/>
  <c r="AN519" s="1"/>
  <c r="AT519" s="1"/>
  <c r="AD519"/>
  <c r="AP519" s="1"/>
  <c r="AV519" s="1"/>
  <c r="Z519"/>
  <c r="AA551"/>
  <c r="AM551" s="1"/>
  <c r="AS551" s="1"/>
  <c r="AC551"/>
  <c r="AE551"/>
  <c r="AQ551" s="1"/>
  <c r="AW551" s="1"/>
  <c r="AU551"/>
  <c r="AB551"/>
  <c r="AN551" s="1"/>
  <c r="AT551" s="1"/>
  <c r="AD551"/>
  <c r="AP551" s="1"/>
  <c r="AV551" s="1"/>
  <c r="Z551"/>
  <c r="AL551" s="1"/>
  <c r="AR551" s="1"/>
  <c r="AA535"/>
  <c r="AC535"/>
  <c r="AO535" s="1"/>
  <c r="AE535"/>
  <c r="AQ535" s="1"/>
  <c r="AW535" s="1"/>
  <c r="AU535"/>
  <c r="AB535"/>
  <c r="AD535"/>
  <c r="AP535" s="1"/>
  <c r="AV535" s="1"/>
  <c r="Z535"/>
  <c r="AL535" s="1"/>
  <c r="AR535" s="1"/>
  <c r="AA924"/>
  <c r="AC924"/>
  <c r="AO924" s="1"/>
  <c r="AE924"/>
  <c r="AU924"/>
  <c r="Z924"/>
  <c r="AL924" s="1"/>
  <c r="AR924" s="1"/>
  <c r="AD924"/>
  <c r="AP924" s="1"/>
  <c r="AB924"/>
  <c r="AN924" s="1"/>
  <c r="AT924" s="1"/>
  <c r="AV924"/>
  <c r="AA932"/>
  <c r="AM932" s="1"/>
  <c r="AS932" s="1"/>
  <c r="AC932"/>
  <c r="AE932"/>
  <c r="AQ932" s="1"/>
  <c r="AW932" s="1"/>
  <c r="AU932"/>
  <c r="Z932"/>
  <c r="AL932" s="1"/>
  <c r="AR932" s="1"/>
  <c r="AD932"/>
  <c r="AT932"/>
  <c r="AB932"/>
  <c r="AN932" s="1"/>
  <c r="AV932"/>
  <c r="AA940"/>
  <c r="AM940" s="1"/>
  <c r="AC940"/>
  <c r="AO940" s="1"/>
  <c r="AU940" s="1"/>
  <c r="AE940"/>
  <c r="AQ940" s="1"/>
  <c r="AS940"/>
  <c r="AW940"/>
  <c r="Z940"/>
  <c r="AD940"/>
  <c r="AP940" s="1"/>
  <c r="AB940"/>
  <c r="AN940" s="1"/>
  <c r="AT940" s="1"/>
  <c r="AV940"/>
  <c r="AA948"/>
  <c r="AM948" s="1"/>
  <c r="AS948" s="1"/>
  <c r="AC948"/>
  <c r="AE948"/>
  <c r="AQ948" s="1"/>
  <c r="AW948" s="1"/>
  <c r="AU948"/>
  <c r="Z948"/>
  <c r="AL948" s="1"/>
  <c r="AR948" s="1"/>
  <c r="AD948"/>
  <c r="AB948"/>
  <c r="AN948" s="1"/>
  <c r="AT948" s="1"/>
  <c r="AA956"/>
  <c r="AC956"/>
  <c r="AO956" s="1"/>
  <c r="AE956"/>
  <c r="AU956"/>
  <c r="Z956"/>
  <c r="AL956" s="1"/>
  <c r="AR956" s="1"/>
  <c r="AD956"/>
  <c r="AP956" s="1"/>
  <c r="AB956"/>
  <c r="AV956"/>
  <c r="AA964"/>
  <c r="AM964" s="1"/>
  <c r="AS964" s="1"/>
  <c r="AC964"/>
  <c r="AO964" s="1"/>
  <c r="AE964"/>
  <c r="AU964"/>
  <c r="Z964"/>
  <c r="AD964"/>
  <c r="AP964" s="1"/>
  <c r="AT964"/>
  <c r="AB964"/>
  <c r="AN964" s="1"/>
  <c r="AV964"/>
  <c r="AA972"/>
  <c r="AM972" s="1"/>
  <c r="AC972"/>
  <c r="AO972" s="1"/>
  <c r="AU972" s="1"/>
  <c r="AE972"/>
  <c r="AQ972" s="1"/>
  <c r="AS972"/>
  <c r="AW972"/>
  <c r="Z972"/>
  <c r="AD972"/>
  <c r="AP972" s="1"/>
  <c r="AB972"/>
  <c r="AV972"/>
  <c r="AA525"/>
  <c r="AC525"/>
  <c r="AO525" s="1"/>
  <c r="AE525"/>
  <c r="AQ525" s="1"/>
  <c r="AW525" s="1"/>
  <c r="AU525"/>
  <c r="AB525"/>
  <c r="AD525"/>
  <c r="AP525" s="1"/>
  <c r="AV525" s="1"/>
  <c r="Z525"/>
  <c r="AL525" s="1"/>
  <c r="AR525" s="1"/>
  <c r="AT525"/>
  <c r="AA541"/>
  <c r="AC541"/>
  <c r="AO541" s="1"/>
  <c r="AU541" s="1"/>
  <c r="AE541"/>
  <c r="AS541"/>
  <c r="AW541"/>
  <c r="AB541"/>
  <c r="AN541" s="1"/>
  <c r="AT541" s="1"/>
  <c r="AD541"/>
  <c r="AP541" s="1"/>
  <c r="AV541" s="1"/>
  <c r="Z541"/>
  <c r="AL541" s="1"/>
  <c r="AR541" s="1"/>
  <c r="AP386"/>
  <c r="AV386" s="1"/>
  <c r="AQ386"/>
  <c r="AW386" s="1"/>
  <c r="AN422"/>
  <c r="AT422" s="1"/>
  <c r="AL127"/>
  <c r="AR127" s="1"/>
  <c r="AM127"/>
  <c r="AS127" s="1"/>
  <c r="AO157"/>
  <c r="AU157" s="1"/>
  <c r="AO382"/>
  <c r="AU382" s="1"/>
  <c r="AO237"/>
  <c r="AU237" s="1"/>
  <c r="AN237"/>
  <c r="AT237" s="1"/>
  <c r="AQ25"/>
  <c r="AW25" s="1"/>
  <c r="AN25"/>
  <c r="AT25" s="1"/>
  <c r="AO33"/>
  <c r="AU33" s="1"/>
  <c r="AL33"/>
  <c r="AR33" s="1"/>
  <c r="AO46"/>
  <c r="AU46" s="1"/>
  <c r="AL54"/>
  <c r="AR54" s="1"/>
  <c r="AM54"/>
  <c r="AS54" s="1"/>
  <c r="AO249"/>
  <c r="AU249" s="1"/>
  <c r="AL257"/>
  <c r="AR257" s="1"/>
  <c r="AM257"/>
  <c r="AS257" s="1"/>
  <c r="AO265"/>
  <c r="AU265" s="1"/>
  <c r="AL273"/>
  <c r="AR273" s="1"/>
  <c r="AM273"/>
  <c r="AS273" s="1"/>
  <c r="AO281"/>
  <c r="AU281" s="1"/>
  <c r="AL289"/>
  <c r="AR289" s="1"/>
  <c r="AM289"/>
  <c r="AS289" s="1"/>
  <c r="AO297"/>
  <c r="AU297" s="1"/>
  <c r="AL305"/>
  <c r="AR305" s="1"/>
  <c r="AM305"/>
  <c r="AS305" s="1"/>
  <c r="AO313"/>
  <c r="AU313" s="1"/>
  <c r="AL321"/>
  <c r="AR321" s="1"/>
  <c r="AM321"/>
  <c r="AS321" s="1"/>
  <c r="AO329"/>
  <c r="AU329" s="1"/>
  <c r="AL337"/>
  <c r="AR337" s="1"/>
  <c r="AM337"/>
  <c r="AS337" s="1"/>
  <c r="AO345"/>
  <c r="AU345" s="1"/>
  <c r="AL353"/>
  <c r="AR353" s="1"/>
  <c r="AM353"/>
  <c r="AS353" s="1"/>
  <c r="AN386"/>
  <c r="AT386" s="1"/>
  <c r="AO386"/>
  <c r="AU386" s="1"/>
  <c r="AP422"/>
  <c r="AV422" s="1"/>
  <c r="AL422"/>
  <c r="AR422" s="1"/>
  <c r="AQ422"/>
  <c r="AW422" s="1"/>
  <c r="AM422"/>
  <c r="AS422" s="1"/>
  <c r="AN127"/>
  <c r="AT127" s="1"/>
  <c r="AO127"/>
  <c r="AU127" s="1"/>
  <c r="AP157"/>
  <c r="AV157" s="1"/>
  <c r="AL157"/>
  <c r="AR157" s="1"/>
  <c r="AQ157"/>
  <c r="AW157" s="1"/>
  <c r="AM157"/>
  <c r="AS157" s="1"/>
  <c r="AP382"/>
  <c r="AV382" s="1"/>
  <c r="AL382"/>
  <c r="AR382" s="1"/>
  <c r="AQ382"/>
  <c r="AW382" s="1"/>
  <c r="AM382"/>
  <c r="AS382" s="1"/>
  <c r="AM237"/>
  <c r="AS237" s="1"/>
  <c r="AP237"/>
  <c r="AV237" s="1"/>
  <c r="AL237"/>
  <c r="AR237" s="1"/>
  <c r="AO25"/>
  <c r="AU25" s="1"/>
  <c r="AP25"/>
  <c r="AV25" s="1"/>
  <c r="AL25"/>
  <c r="AR25" s="1"/>
  <c r="AQ33"/>
  <c r="AW33" s="1"/>
  <c r="AM33"/>
  <c r="AS33" s="1"/>
  <c r="AN33"/>
  <c r="AT33" s="1"/>
  <c r="AP46"/>
  <c r="AV46" s="1"/>
  <c r="AL46"/>
  <c r="AR46" s="1"/>
  <c r="AQ46"/>
  <c r="AW46" s="1"/>
  <c r="AM46"/>
  <c r="AS46" s="1"/>
  <c r="AN54"/>
  <c r="AT54" s="1"/>
  <c r="AO54"/>
  <c r="AU54" s="1"/>
  <c r="AP249"/>
  <c r="AV249" s="1"/>
  <c r="AL249"/>
  <c r="AR249" s="1"/>
  <c r="AQ249"/>
  <c r="AW249" s="1"/>
  <c r="AM249"/>
  <c r="AS249" s="1"/>
  <c r="AN257"/>
  <c r="AT257" s="1"/>
  <c r="AO257"/>
  <c r="AU257" s="1"/>
  <c r="AP265"/>
  <c r="AV265" s="1"/>
  <c r="AL265"/>
  <c r="AR265" s="1"/>
  <c r="AQ265"/>
  <c r="AW265" s="1"/>
  <c r="AM265"/>
  <c r="AS265" s="1"/>
  <c r="AN273"/>
  <c r="AT273" s="1"/>
  <c r="AO273"/>
  <c r="AU273" s="1"/>
  <c r="AP281"/>
  <c r="AV281" s="1"/>
  <c r="AL281"/>
  <c r="AR281" s="1"/>
  <c r="AQ281"/>
  <c r="AW281" s="1"/>
  <c r="AM281"/>
  <c r="AS281" s="1"/>
  <c r="AN289"/>
  <c r="AT289" s="1"/>
  <c r="AO289"/>
  <c r="AU289" s="1"/>
  <c r="AP297"/>
  <c r="AV297" s="1"/>
  <c r="AL297"/>
  <c r="AR297" s="1"/>
  <c r="AQ297"/>
  <c r="AW297" s="1"/>
  <c r="AM297"/>
  <c r="AS297" s="1"/>
  <c r="AN305"/>
  <c r="AT305" s="1"/>
  <c r="AO305"/>
  <c r="AU305" s="1"/>
  <c r="AP313"/>
  <c r="AV313" s="1"/>
  <c r="AL313"/>
  <c r="AR313" s="1"/>
  <c r="AQ313"/>
  <c r="AW313" s="1"/>
  <c r="AM313"/>
  <c r="AS313" s="1"/>
  <c r="AN321"/>
  <c r="AT321" s="1"/>
  <c r="AO321"/>
  <c r="AU321" s="1"/>
  <c r="AP329"/>
  <c r="AV329" s="1"/>
  <c r="AL329"/>
  <c r="AR329" s="1"/>
  <c r="AQ329"/>
  <c r="AW329" s="1"/>
  <c r="AM329"/>
  <c r="AS329" s="1"/>
  <c r="AN337"/>
  <c r="AT337" s="1"/>
  <c r="AO337"/>
  <c r="AU337" s="1"/>
  <c r="AP345"/>
  <c r="AV345" s="1"/>
  <c r="AL345"/>
  <c r="AR345" s="1"/>
  <c r="AQ345"/>
  <c r="AW345" s="1"/>
  <c r="AM345"/>
  <c r="AS345" s="1"/>
  <c r="AN353"/>
  <c r="AT353" s="1"/>
  <c r="AO353"/>
  <c r="AU353" s="1"/>
  <c r="AQ21"/>
  <c r="AW21" s="1"/>
  <c r="AM21"/>
  <c r="AS21" s="1"/>
  <c r="AN21"/>
  <c r="AT21" s="1"/>
  <c r="AO29"/>
  <c r="AU29" s="1"/>
  <c r="AP29"/>
  <c r="AV29" s="1"/>
  <c r="AL29"/>
  <c r="AR29" s="1"/>
  <c r="AO27"/>
  <c r="AU27" s="1"/>
  <c r="AP27"/>
  <c r="AV27" s="1"/>
  <c r="AL27"/>
  <c r="AR27" s="1"/>
  <c r="AQ35"/>
  <c r="AW35" s="1"/>
  <c r="AM35"/>
  <c r="AS35" s="1"/>
  <c r="AN35"/>
  <c r="AT35" s="1"/>
  <c r="AM373"/>
  <c r="AS373" s="1"/>
  <c r="AP373"/>
  <c r="AV373" s="1"/>
  <c r="AL373"/>
  <c r="AR373" s="1"/>
  <c r="AQ953"/>
  <c r="AW953" s="1"/>
  <c r="AO953"/>
  <c r="AU953" s="1"/>
  <c r="AN953"/>
  <c r="AT953" s="1"/>
  <c r="AP410"/>
  <c r="AV410" s="1"/>
  <c r="AL410"/>
  <c r="AR410" s="1"/>
  <c r="AQ410"/>
  <c r="AW410" s="1"/>
  <c r="AM410"/>
  <c r="AS410" s="1"/>
  <c r="AN430"/>
  <c r="AT430" s="1"/>
  <c r="AO430"/>
  <c r="AU430" s="1"/>
  <c r="AH587"/>
  <c r="AG603"/>
  <c r="AI603"/>
  <c r="AH603"/>
  <c r="AG619"/>
  <c r="AG635"/>
  <c r="AI635"/>
  <c r="AH635"/>
  <c r="AP119"/>
  <c r="AV119" s="1"/>
  <c r="AL119"/>
  <c r="AR119" s="1"/>
  <c r="AQ119"/>
  <c r="AW119" s="1"/>
  <c r="AM119"/>
  <c r="AS119" s="1"/>
  <c r="AN177"/>
  <c r="AT177" s="1"/>
  <c r="AO177"/>
  <c r="AU177" s="1"/>
  <c r="AO23"/>
  <c r="AU23" s="1"/>
  <c r="AP23"/>
  <c r="AV23" s="1"/>
  <c r="AL23"/>
  <c r="AR23" s="1"/>
  <c r="AQ31"/>
  <c r="AW31" s="1"/>
  <c r="AM31"/>
  <c r="AS31" s="1"/>
  <c r="AN31"/>
  <c r="AT31" s="1"/>
  <c r="AM365"/>
  <c r="AS365" s="1"/>
  <c r="AP365"/>
  <c r="AV365" s="1"/>
  <c r="AL365"/>
  <c r="AR365" s="1"/>
  <c r="AF244"/>
  <c r="AK244"/>
  <c r="AG244"/>
  <c r="AG364"/>
  <c r="AF372"/>
  <c r="AK372"/>
  <c r="AG372"/>
  <c r="AM522"/>
  <c r="AS522" s="1"/>
  <c r="AN522"/>
  <c r="AT522" s="1"/>
  <c r="AO67"/>
  <c r="AU67" s="1"/>
  <c r="AP67"/>
  <c r="AV67" s="1"/>
  <c r="AL67"/>
  <c r="AR67" s="1"/>
  <c r="AQ73"/>
  <c r="AW73" s="1"/>
  <c r="AM73"/>
  <c r="AS73" s="1"/>
  <c r="AN73"/>
  <c r="AT73" s="1"/>
  <c r="AO77"/>
  <c r="AU77" s="1"/>
  <c r="AP77"/>
  <c r="AV77" s="1"/>
  <c r="AL77"/>
  <c r="AR77" s="1"/>
  <c r="AQ81"/>
  <c r="AW81" s="1"/>
  <c r="AM81"/>
  <c r="AS81" s="1"/>
  <c r="AN81"/>
  <c r="AT81" s="1"/>
  <c r="AO85"/>
  <c r="AU85" s="1"/>
  <c r="AP85"/>
  <c r="AV85" s="1"/>
  <c r="AL85"/>
  <c r="AR85" s="1"/>
  <c r="AQ89"/>
  <c r="AW89" s="1"/>
  <c r="AM89"/>
  <c r="AS89" s="1"/>
  <c r="AN89"/>
  <c r="AT89" s="1"/>
  <c r="AO93"/>
  <c r="AU93" s="1"/>
  <c r="AP93"/>
  <c r="AV93" s="1"/>
  <c r="AL93"/>
  <c r="AR93" s="1"/>
  <c r="AQ97"/>
  <c r="AW97" s="1"/>
  <c r="AM97"/>
  <c r="AS97" s="1"/>
  <c r="AN97"/>
  <c r="AT97" s="1"/>
  <c r="AO101"/>
  <c r="AU101" s="1"/>
  <c r="AP101"/>
  <c r="AV101" s="1"/>
  <c r="AL101"/>
  <c r="AR101" s="1"/>
  <c r="AN64"/>
  <c r="AT64" s="1"/>
  <c r="AQ64"/>
  <c r="AW64" s="1"/>
  <c r="AM64"/>
  <c r="AS64" s="1"/>
  <c r="AM235"/>
  <c r="AS235" s="1"/>
  <c r="AP235"/>
  <c r="AV235" s="1"/>
  <c r="AL235"/>
  <c r="AR235" s="1"/>
  <c r="AQ239"/>
  <c r="AW239" s="1"/>
  <c r="AO239"/>
  <c r="AU239" s="1"/>
  <c r="AN239"/>
  <c r="AT239" s="1"/>
  <c r="AM243"/>
  <c r="AS243" s="1"/>
  <c r="AP243"/>
  <c r="AV243" s="1"/>
  <c r="AL243"/>
  <c r="AR243" s="1"/>
  <c r="AQ359"/>
  <c r="AW359" s="1"/>
  <c r="AO359"/>
  <c r="AU359" s="1"/>
  <c r="AN359"/>
  <c r="AT359" s="1"/>
  <c r="AM363"/>
  <c r="AS363" s="1"/>
  <c r="AP363"/>
  <c r="AV363" s="1"/>
  <c r="AL363"/>
  <c r="AR363" s="1"/>
  <c r="AQ367"/>
  <c r="AW367" s="1"/>
  <c r="AO367"/>
  <c r="AU367" s="1"/>
  <c r="AN367"/>
  <c r="AT367" s="1"/>
  <c r="AM371"/>
  <c r="AS371" s="1"/>
  <c r="AP371"/>
  <c r="AV371" s="1"/>
  <c r="AL371"/>
  <c r="AR371" s="1"/>
  <c r="AQ375"/>
  <c r="AW375" s="1"/>
  <c r="AO375"/>
  <c r="AU375" s="1"/>
  <c r="AN375"/>
  <c r="AT375" s="1"/>
  <c r="AM379"/>
  <c r="AS379" s="1"/>
  <c r="AP379"/>
  <c r="AV379" s="1"/>
  <c r="AL379"/>
  <c r="AR379" s="1"/>
  <c r="AM518"/>
  <c r="AS518" s="1"/>
  <c r="AN518"/>
  <c r="AT518" s="1"/>
  <c r="AO534"/>
  <c r="AU534" s="1"/>
  <c r="AQ534"/>
  <c r="AW534" s="1"/>
  <c r="AP534"/>
  <c r="AV534" s="1"/>
  <c r="AL534"/>
  <c r="AR534" s="1"/>
  <c r="AM550"/>
  <c r="AS550" s="1"/>
  <c r="AN550"/>
  <c r="AT550" s="1"/>
  <c r="AO524"/>
  <c r="AU524" s="1"/>
  <c r="AQ524"/>
  <c r="AW524" s="1"/>
  <c r="AP524"/>
  <c r="AV524" s="1"/>
  <c r="AL524"/>
  <c r="AR524" s="1"/>
  <c r="AM540"/>
  <c r="AS540" s="1"/>
  <c r="AN540"/>
  <c r="AT540" s="1"/>
  <c r="AO561"/>
  <c r="AU561" s="1"/>
  <c r="AQ561"/>
  <c r="AW561" s="1"/>
  <c r="AP561"/>
  <c r="AV561" s="1"/>
  <c r="AL561"/>
  <c r="AR561" s="1"/>
  <c r="AM569"/>
  <c r="AS569" s="1"/>
  <c r="AN569"/>
  <c r="AT569" s="1"/>
  <c r="AO577"/>
  <c r="AU577" s="1"/>
  <c r="AQ577"/>
  <c r="AW577" s="1"/>
  <c r="AP577"/>
  <c r="AV577" s="1"/>
  <c r="AL577"/>
  <c r="AR577" s="1"/>
  <c r="AM585"/>
  <c r="AS585" s="1"/>
  <c r="AN585"/>
  <c r="AT585" s="1"/>
  <c r="AO593"/>
  <c r="AU593" s="1"/>
  <c r="AQ593"/>
  <c r="AW593" s="1"/>
  <c r="AP593"/>
  <c r="AV593" s="1"/>
  <c r="AL593"/>
  <c r="AR593" s="1"/>
  <c r="AM601"/>
  <c r="AS601" s="1"/>
  <c r="AN601"/>
  <c r="AT601" s="1"/>
  <c r="AO609"/>
  <c r="AU609" s="1"/>
  <c r="AQ609"/>
  <c r="AW609" s="1"/>
  <c r="AP609"/>
  <c r="AV609" s="1"/>
  <c r="AL609"/>
  <c r="AR609" s="1"/>
  <c r="AM617"/>
  <c r="AS617" s="1"/>
  <c r="AN617"/>
  <c r="AT617" s="1"/>
  <c r="AO625"/>
  <c r="AU625" s="1"/>
  <c r="AQ625"/>
  <c r="AW625" s="1"/>
  <c r="AP625"/>
  <c r="AV625" s="1"/>
  <c r="AL625"/>
  <c r="AR625" s="1"/>
  <c r="AM633"/>
  <c r="AS633" s="1"/>
  <c r="AN633"/>
  <c r="AT633" s="1"/>
  <c r="AO641"/>
  <c r="AU641" s="1"/>
  <c r="AQ641"/>
  <c r="AW641" s="1"/>
  <c r="AP641"/>
  <c r="AV641" s="1"/>
  <c r="AL641"/>
  <c r="AR641" s="1"/>
  <c r="AM649"/>
  <c r="AS649" s="1"/>
  <c r="AN649"/>
  <c r="AT649" s="1"/>
  <c r="AO657"/>
  <c r="AU657" s="1"/>
  <c r="AQ657"/>
  <c r="AW657" s="1"/>
  <c r="AP657"/>
  <c r="AV657" s="1"/>
  <c r="AL657"/>
  <c r="AR657" s="1"/>
  <c r="AM665"/>
  <c r="AS665" s="1"/>
  <c r="AN665"/>
  <c r="AT665" s="1"/>
  <c r="AO673"/>
  <c r="AU673" s="1"/>
  <c r="AQ673"/>
  <c r="AW673" s="1"/>
  <c r="AP673"/>
  <c r="AV673" s="1"/>
  <c r="AL673"/>
  <c r="AR673" s="1"/>
  <c r="AM681"/>
  <c r="AS681" s="1"/>
  <c r="AN681"/>
  <c r="AT681" s="1"/>
  <c r="AO689"/>
  <c r="AU689" s="1"/>
  <c r="AQ689"/>
  <c r="AW689" s="1"/>
  <c r="AP689"/>
  <c r="AV689" s="1"/>
  <c r="AL689"/>
  <c r="AR689" s="1"/>
  <c r="AM697"/>
  <c r="AS697" s="1"/>
  <c r="AN697"/>
  <c r="AT697" s="1"/>
  <c r="AO705"/>
  <c r="AU705" s="1"/>
  <c r="AQ705"/>
  <c r="AW705" s="1"/>
  <c r="AP705"/>
  <c r="AV705" s="1"/>
  <c r="AL705"/>
  <c r="AR705" s="1"/>
  <c r="AM713"/>
  <c r="AS713" s="1"/>
  <c r="AN713"/>
  <c r="AT713" s="1"/>
  <c r="AO721"/>
  <c r="AU721" s="1"/>
  <c r="AQ721"/>
  <c r="AW721" s="1"/>
  <c r="AP721"/>
  <c r="AV721" s="1"/>
  <c r="AL721"/>
  <c r="AR721" s="1"/>
  <c r="AM729"/>
  <c r="AS729" s="1"/>
  <c r="AN729"/>
  <c r="AT729" s="1"/>
  <c r="AO737"/>
  <c r="AU737" s="1"/>
  <c r="AQ737"/>
  <c r="AW737" s="1"/>
  <c r="AP737"/>
  <c r="AV737" s="1"/>
  <c r="AL737"/>
  <c r="AR737" s="1"/>
  <c r="AM745"/>
  <c r="AS745" s="1"/>
  <c r="AN745"/>
  <c r="AT745" s="1"/>
  <c r="AO753"/>
  <c r="AU753" s="1"/>
  <c r="AQ753"/>
  <c r="AW753" s="1"/>
  <c r="AP753"/>
  <c r="AV753" s="1"/>
  <c r="AL753"/>
  <c r="AR753" s="1"/>
  <c r="AM761"/>
  <c r="AS761" s="1"/>
  <c r="AN761"/>
  <c r="AT761" s="1"/>
  <c r="AO769"/>
  <c r="AU769" s="1"/>
  <c r="AQ769"/>
  <c r="AW769" s="1"/>
  <c r="AP769"/>
  <c r="AV769" s="1"/>
  <c r="AL769"/>
  <c r="AR769" s="1"/>
  <c r="AM777"/>
  <c r="AS777" s="1"/>
  <c r="AN777"/>
  <c r="AT777" s="1"/>
  <c r="AO785"/>
  <c r="AU785" s="1"/>
  <c r="AQ785"/>
  <c r="AW785" s="1"/>
  <c r="AP785"/>
  <c r="AV785" s="1"/>
  <c r="AL785"/>
  <c r="AR785" s="1"/>
  <c r="AM793"/>
  <c r="AS793" s="1"/>
  <c r="AN793"/>
  <c r="AT793" s="1"/>
  <c r="AO801"/>
  <c r="AU801" s="1"/>
  <c r="AQ801"/>
  <c r="AW801" s="1"/>
  <c r="AP801"/>
  <c r="AV801" s="1"/>
  <c r="AL801"/>
  <c r="AR801" s="1"/>
  <c r="AM809"/>
  <c r="AS809" s="1"/>
  <c r="AN809"/>
  <c r="AT809" s="1"/>
  <c r="AO817"/>
  <c r="AU817" s="1"/>
  <c r="AQ817"/>
  <c r="AW817" s="1"/>
  <c r="AP817"/>
  <c r="AV817" s="1"/>
  <c r="AL817"/>
  <c r="AR817" s="1"/>
  <c r="AM825"/>
  <c r="AS825" s="1"/>
  <c r="AN825"/>
  <c r="AT825" s="1"/>
  <c r="AO833"/>
  <c r="AU833" s="1"/>
  <c r="AQ833"/>
  <c r="AW833" s="1"/>
  <c r="AP833"/>
  <c r="AV833" s="1"/>
  <c r="AL833"/>
  <c r="AR833" s="1"/>
  <c r="AM841"/>
  <c r="AS841" s="1"/>
  <c r="AN841"/>
  <c r="AT841" s="1"/>
  <c r="AO849"/>
  <c r="AU849" s="1"/>
  <c r="AQ849"/>
  <c r="AW849" s="1"/>
  <c r="AP849"/>
  <c r="AV849" s="1"/>
  <c r="AL849"/>
  <c r="AR849" s="1"/>
  <c r="AM857"/>
  <c r="AS857" s="1"/>
  <c r="AN857"/>
  <c r="AT857" s="1"/>
  <c r="AO865"/>
  <c r="AU865" s="1"/>
  <c r="AQ865"/>
  <c r="AW865" s="1"/>
  <c r="AP865"/>
  <c r="AV865" s="1"/>
  <c r="AL865"/>
  <c r="AR865" s="1"/>
  <c r="AM873"/>
  <c r="AS873" s="1"/>
  <c r="AN873"/>
  <c r="AT873" s="1"/>
  <c r="AO881"/>
  <c r="AU881" s="1"/>
  <c r="AQ881"/>
  <c r="AW881" s="1"/>
  <c r="AP881"/>
  <c r="AV881" s="1"/>
  <c r="AL881"/>
  <c r="AR881" s="1"/>
  <c r="AM889"/>
  <c r="AS889" s="1"/>
  <c r="AN889"/>
  <c r="AT889" s="1"/>
  <c r="AO897"/>
  <c r="AU897" s="1"/>
  <c r="AQ897"/>
  <c r="AW897" s="1"/>
  <c r="AP897"/>
  <c r="AV897" s="1"/>
  <c r="AL897"/>
  <c r="AR897" s="1"/>
  <c r="AM905"/>
  <c r="AS905" s="1"/>
  <c r="AN905"/>
  <c r="AT905" s="1"/>
  <c r="AO913"/>
  <c r="AU913" s="1"/>
  <c r="AQ913"/>
  <c r="AW913" s="1"/>
  <c r="AP913"/>
  <c r="AV913" s="1"/>
  <c r="AL913"/>
  <c r="AR913" s="1"/>
  <c r="AM921"/>
  <c r="AS921" s="1"/>
  <c r="AN921"/>
  <c r="AT921" s="1"/>
  <c r="AM41"/>
  <c r="AS41" s="1"/>
  <c r="AN41"/>
  <c r="AT41" s="1"/>
  <c r="AO71"/>
  <c r="AU71" s="1"/>
  <c r="AP71"/>
  <c r="AV71" s="1"/>
  <c r="AL71"/>
  <c r="AR71" s="1"/>
  <c r="AQ79"/>
  <c r="AW79" s="1"/>
  <c r="AM79"/>
  <c r="AS79" s="1"/>
  <c r="AN79"/>
  <c r="AT79" s="1"/>
  <c r="AO87"/>
  <c r="AU87" s="1"/>
  <c r="AP87"/>
  <c r="AV87" s="1"/>
  <c r="AL87"/>
  <c r="AR87" s="1"/>
  <c r="AQ95"/>
  <c r="AW95" s="1"/>
  <c r="AM95"/>
  <c r="AS95" s="1"/>
  <c r="AN95"/>
  <c r="AT95" s="1"/>
  <c r="AO103"/>
  <c r="AU103" s="1"/>
  <c r="AP103"/>
  <c r="AV103" s="1"/>
  <c r="AL103"/>
  <c r="AR103" s="1"/>
  <c r="AM111"/>
  <c r="AS111" s="1"/>
  <c r="AQ111"/>
  <c r="AW111" s="1"/>
  <c r="AN111"/>
  <c r="AT111" s="1"/>
  <c r="AQ155"/>
  <c r="AW155" s="1"/>
  <c r="AP155"/>
  <c r="AV155" s="1"/>
  <c r="AL155"/>
  <c r="AR155" s="1"/>
  <c r="AQ923"/>
  <c r="AW923" s="1"/>
  <c r="AO923"/>
  <c r="AU923" s="1"/>
  <c r="AN923"/>
  <c r="AT923" s="1"/>
  <c r="AM935"/>
  <c r="AS935" s="1"/>
  <c r="AP935"/>
  <c r="AV935" s="1"/>
  <c r="AL935"/>
  <c r="AR935" s="1"/>
  <c r="AQ943"/>
  <c r="AW943" s="1"/>
  <c r="AO943"/>
  <c r="AU943" s="1"/>
  <c r="AN943"/>
  <c r="AT943" s="1"/>
  <c r="AM951"/>
  <c r="AS951" s="1"/>
  <c r="AP951"/>
  <c r="AV951" s="1"/>
  <c r="AL951"/>
  <c r="AR951" s="1"/>
  <c r="AQ955"/>
  <c r="AW955" s="1"/>
  <c r="AO955"/>
  <c r="AU955" s="1"/>
  <c r="AN955"/>
  <c r="AT955" s="1"/>
  <c r="AM963"/>
  <c r="AS963" s="1"/>
  <c r="AP963"/>
  <c r="AV963" s="1"/>
  <c r="AL963"/>
  <c r="AR963" s="1"/>
  <c r="AQ971"/>
  <c r="AW971" s="1"/>
  <c r="AO971"/>
  <c r="AU971" s="1"/>
  <c r="AN971"/>
  <c r="AT971" s="1"/>
  <c r="AO516"/>
  <c r="AU516" s="1"/>
  <c r="AQ516"/>
  <c r="AW516" s="1"/>
  <c r="AP516"/>
  <c r="AV516" s="1"/>
  <c r="AL516"/>
  <c r="AR516" s="1"/>
  <c r="AM532"/>
  <c r="AS532" s="1"/>
  <c r="AN532"/>
  <c r="AT532" s="1"/>
  <c r="AO548"/>
  <c r="AU548" s="1"/>
  <c r="AQ548"/>
  <c r="AW548" s="1"/>
  <c r="AP548"/>
  <c r="AV548" s="1"/>
  <c r="AL548"/>
  <c r="AR548" s="1"/>
  <c r="AM565"/>
  <c r="AS565" s="1"/>
  <c r="AN565"/>
  <c r="AT565" s="1"/>
  <c r="AO581"/>
  <c r="AU581" s="1"/>
  <c r="AQ581"/>
  <c r="AW581" s="1"/>
  <c r="AP581"/>
  <c r="AV581" s="1"/>
  <c r="AL581"/>
  <c r="AR581" s="1"/>
  <c r="AM597"/>
  <c r="AS597" s="1"/>
  <c r="AN597"/>
  <c r="AT597" s="1"/>
  <c r="AO613"/>
  <c r="AU613" s="1"/>
  <c r="AQ613"/>
  <c r="AW613" s="1"/>
  <c r="AP613"/>
  <c r="AV613" s="1"/>
  <c r="AL613"/>
  <c r="AR613" s="1"/>
  <c r="AM629"/>
  <c r="AS629" s="1"/>
  <c r="AN629"/>
  <c r="AT629" s="1"/>
  <c r="AQ645"/>
  <c r="AW645" s="1"/>
  <c r="AP645"/>
  <c r="AV645" s="1"/>
  <c r="AL645"/>
  <c r="AR645" s="1"/>
  <c r="AM661"/>
  <c r="AS661" s="1"/>
  <c r="AN661"/>
  <c r="AT661" s="1"/>
  <c r="AO677"/>
  <c r="AU677" s="1"/>
  <c r="AQ677"/>
  <c r="AW677" s="1"/>
  <c r="AP677"/>
  <c r="AV677" s="1"/>
  <c r="AL677"/>
  <c r="AR677" s="1"/>
  <c r="AM701"/>
  <c r="AS701" s="1"/>
  <c r="AN701"/>
  <c r="AT701" s="1"/>
  <c r="AQ717"/>
  <c r="AW717" s="1"/>
  <c r="AP717"/>
  <c r="AV717" s="1"/>
  <c r="AL717"/>
  <c r="AR717" s="1"/>
  <c r="AM733"/>
  <c r="AS733" s="1"/>
  <c r="AN733"/>
  <c r="AT733" s="1"/>
  <c r="AO749"/>
  <c r="AU749" s="1"/>
  <c r="AQ749"/>
  <c r="AW749" s="1"/>
  <c r="AP749"/>
  <c r="AV749" s="1"/>
  <c r="AL749"/>
  <c r="AR749" s="1"/>
  <c r="AM765"/>
  <c r="AS765" s="1"/>
  <c r="AN765"/>
  <c r="AT765" s="1"/>
  <c r="AQ781"/>
  <c r="AW781" s="1"/>
  <c r="AP781"/>
  <c r="AV781" s="1"/>
  <c r="AL781"/>
  <c r="AR781" s="1"/>
  <c r="AM797"/>
  <c r="AS797" s="1"/>
  <c r="AN797"/>
  <c r="AT797" s="1"/>
  <c r="AO813"/>
  <c r="AU813" s="1"/>
  <c r="AQ813"/>
  <c r="AW813" s="1"/>
  <c r="AP813"/>
  <c r="AV813" s="1"/>
  <c r="AL813"/>
  <c r="AR813" s="1"/>
  <c r="AM829"/>
  <c r="AS829" s="1"/>
  <c r="AN829"/>
  <c r="AT829" s="1"/>
  <c r="AQ845"/>
  <c r="AW845" s="1"/>
  <c r="AP845"/>
  <c r="AV845" s="1"/>
  <c r="AL845"/>
  <c r="AR845" s="1"/>
  <c r="AM853"/>
  <c r="AS853" s="1"/>
  <c r="AN853"/>
  <c r="AT853" s="1"/>
  <c r="AO869"/>
  <c r="AU869" s="1"/>
  <c r="AQ869"/>
  <c r="AW869" s="1"/>
  <c r="AP869"/>
  <c r="AV869" s="1"/>
  <c r="AL869"/>
  <c r="AR869" s="1"/>
  <c r="AM885"/>
  <c r="AS885" s="1"/>
  <c r="AN885"/>
  <c r="AT885" s="1"/>
  <c r="AQ901"/>
  <c r="AW901" s="1"/>
  <c r="AP901"/>
  <c r="AV901" s="1"/>
  <c r="AL901"/>
  <c r="AR901" s="1"/>
  <c r="AM917"/>
  <c r="AS917" s="1"/>
  <c r="AN917"/>
  <c r="AT917" s="1"/>
  <c r="AA360"/>
  <c r="AC360"/>
  <c r="AE360"/>
  <c r="Z360"/>
  <c r="AD360"/>
  <c r="AB360"/>
  <c r="Z368"/>
  <c r="AA376"/>
  <c r="AC376"/>
  <c r="AE376"/>
  <c r="Z376"/>
  <c r="AD376"/>
  <c r="AB376"/>
  <c r="AC527"/>
  <c r="Z527"/>
  <c r="AA543"/>
  <c r="AC543"/>
  <c r="AE543"/>
  <c r="AB543"/>
  <c r="AD543"/>
  <c r="Z543"/>
  <c r="Z928"/>
  <c r="AA936"/>
  <c r="AC936"/>
  <c r="AE936"/>
  <c r="Z936"/>
  <c r="AD936"/>
  <c r="AB936"/>
  <c r="AC944"/>
  <c r="AB944"/>
  <c r="AA952"/>
  <c r="AC952"/>
  <c r="AE952"/>
  <c r="Z952"/>
  <c r="AD952"/>
  <c r="AB952"/>
  <c r="Z960"/>
  <c r="AA968"/>
  <c r="AC968"/>
  <c r="AE968"/>
  <c r="Z968"/>
  <c r="AD968"/>
  <c r="AB968"/>
  <c r="AC517"/>
  <c r="Z517"/>
  <c r="AA533"/>
  <c r="AC533"/>
  <c r="AE533"/>
  <c r="AB533"/>
  <c r="AD533"/>
  <c r="Z533"/>
  <c r="AB549"/>
  <c r="AA558"/>
  <c r="AC558"/>
  <c r="AE558"/>
  <c r="AB558"/>
  <c r="AD558"/>
  <c r="Z558"/>
  <c r="AC560"/>
  <c r="Z560"/>
  <c r="AA562"/>
  <c r="AC562"/>
  <c r="AE562"/>
  <c r="AB562"/>
  <c r="AD562"/>
  <c r="Z562"/>
  <c r="AB564"/>
  <c r="AA566"/>
  <c r="AC566"/>
  <c r="AE566"/>
  <c r="AB566"/>
  <c r="AD566"/>
  <c r="Z566"/>
  <c r="AC568"/>
  <c r="Z568"/>
  <c r="AA570"/>
  <c r="AC570"/>
  <c r="AE570"/>
  <c r="AB570"/>
  <c r="AD570"/>
  <c r="Z570"/>
  <c r="AB572"/>
  <c r="AA574"/>
  <c r="AC574"/>
  <c r="AE574"/>
  <c r="AB574"/>
  <c r="AD574"/>
  <c r="Z574"/>
  <c r="AC576"/>
  <c r="Z576"/>
  <c r="AA578"/>
  <c r="AC578"/>
  <c r="AE578"/>
  <c r="AB578"/>
  <c r="AD578"/>
  <c r="Z578"/>
  <c r="AB580"/>
  <c r="AA582"/>
  <c r="AC582"/>
  <c r="AE582"/>
  <c r="AB582"/>
  <c r="AD582"/>
  <c r="Z582"/>
  <c r="AC584"/>
  <c r="Z584"/>
  <c r="AA586"/>
  <c r="AC586"/>
  <c r="AE586"/>
  <c r="AB586"/>
  <c r="AD586"/>
  <c r="Z586"/>
  <c r="AB588"/>
  <c r="AA590"/>
  <c r="AC590"/>
  <c r="AE590"/>
  <c r="AB590"/>
  <c r="AD590"/>
  <c r="Z590"/>
  <c r="AC592"/>
  <c r="Z592"/>
  <c r="AA594"/>
  <c r="AC594"/>
  <c r="AE594"/>
  <c r="AB594"/>
  <c r="AD594"/>
  <c r="Z594"/>
  <c r="AB596"/>
  <c r="AA598"/>
  <c r="AC598"/>
  <c r="AE598"/>
  <c r="AB598"/>
  <c r="AD598"/>
  <c r="Z598"/>
  <c r="AC600"/>
  <c r="Z600"/>
  <c r="AA602"/>
  <c r="AC602"/>
  <c r="AE602"/>
  <c r="AB602"/>
  <c r="AD602"/>
  <c r="Z602"/>
  <c r="AB604"/>
  <c r="AA606"/>
  <c r="AC606"/>
  <c r="AE606"/>
  <c r="AB606"/>
  <c r="AD606"/>
  <c r="Z606"/>
  <c r="AC608"/>
  <c r="Z608"/>
  <c r="AA610"/>
  <c r="AC610"/>
  <c r="AE610"/>
  <c r="AB610"/>
  <c r="AD610"/>
  <c r="Z610"/>
  <c r="AC612"/>
  <c r="AB612"/>
  <c r="Z612"/>
  <c r="AA614"/>
  <c r="AC614"/>
  <c r="AE614"/>
  <c r="AB614"/>
  <c r="AD614"/>
  <c r="Z614"/>
  <c r="AC616"/>
  <c r="AB616"/>
  <c r="Z616"/>
  <c r="AA618"/>
  <c r="AC618"/>
  <c r="AE618"/>
  <c r="AB618"/>
  <c r="AD618"/>
  <c r="Z618"/>
  <c r="AC620"/>
  <c r="AB620"/>
  <c r="Z620"/>
  <c r="AA622"/>
  <c r="AC622"/>
  <c r="AE622"/>
  <c r="AB622"/>
  <c r="AD622"/>
  <c r="Z622"/>
  <c r="AC624"/>
  <c r="AB624"/>
  <c r="Z624"/>
  <c r="AA626"/>
  <c r="AC626"/>
  <c r="AE626"/>
  <c r="AB626"/>
  <c r="AD626"/>
  <c r="Z626"/>
  <c r="AC628"/>
  <c r="AB628"/>
  <c r="Z628"/>
  <c r="AA630"/>
  <c r="AC630"/>
  <c r="AE630"/>
  <c r="AB630"/>
  <c r="AD630"/>
  <c r="Z630"/>
  <c r="AC632"/>
  <c r="AB632"/>
  <c r="Z632"/>
  <c r="AA634"/>
  <c r="AC634"/>
  <c r="AE634"/>
  <c r="AB634"/>
  <c r="AD634"/>
  <c r="Z634"/>
  <c r="AC636"/>
  <c r="AB636"/>
  <c r="Z636"/>
  <c r="AA638"/>
  <c r="AC638"/>
  <c r="AE638"/>
  <c r="AB638"/>
  <c r="AD638"/>
  <c r="Z638"/>
  <c r="AA640"/>
  <c r="AC640"/>
  <c r="AE640"/>
  <c r="AB640"/>
  <c r="AD640"/>
  <c r="Z640"/>
  <c r="AA642"/>
  <c r="AC642"/>
  <c r="AE642"/>
  <c r="AB642"/>
  <c r="AD642"/>
  <c r="Z642"/>
  <c r="AA644"/>
  <c r="AC644"/>
  <c r="AE644"/>
  <c r="AB644"/>
  <c r="AD644"/>
  <c r="Z644"/>
  <c r="AA646"/>
  <c r="AC646"/>
  <c r="AE646"/>
  <c r="AB646"/>
  <c r="AD646"/>
  <c r="Z646"/>
  <c r="AA648"/>
  <c r="AC648"/>
  <c r="AE648"/>
  <c r="AB648"/>
  <c r="AD648"/>
  <c r="Z648"/>
  <c r="AA650"/>
  <c r="AC650"/>
  <c r="AE650"/>
  <c r="AB650"/>
  <c r="AD650"/>
  <c r="Z650"/>
  <c r="AA652"/>
  <c r="AC652"/>
  <c r="AE652"/>
  <c r="AB652"/>
  <c r="AD652"/>
  <c r="Z652"/>
  <c r="AA654"/>
  <c r="AC654"/>
  <c r="AE654"/>
  <c r="AB654"/>
  <c r="AD654"/>
  <c r="Z654"/>
  <c r="AA656"/>
  <c r="AC656"/>
  <c r="AE656"/>
  <c r="AB656"/>
  <c r="AD656"/>
  <c r="Z656"/>
  <c r="AA658"/>
  <c r="AC658"/>
  <c r="AE658"/>
  <c r="AB658"/>
  <c r="AD658"/>
  <c r="Z658"/>
  <c r="AA660"/>
  <c r="AC660"/>
  <c r="AE660"/>
  <c r="AB660"/>
  <c r="AD660"/>
  <c r="Z660"/>
  <c r="AA662"/>
  <c r="AC662"/>
  <c r="AE662"/>
  <c r="AB662"/>
  <c r="AD662"/>
  <c r="Z662"/>
  <c r="AA664"/>
  <c r="AC664"/>
  <c r="AE664"/>
  <c r="AB664"/>
  <c r="AD664"/>
  <c r="Z664"/>
  <c r="AA666"/>
  <c r="AC666"/>
  <c r="AE666"/>
  <c r="AB666"/>
  <c r="AD666"/>
  <c r="Z666"/>
  <c r="AA668"/>
  <c r="AC668"/>
  <c r="AE668"/>
  <c r="AB668"/>
  <c r="AD668"/>
  <c r="Z668"/>
  <c r="AA670"/>
  <c r="AC670"/>
  <c r="AE670"/>
  <c r="AB670"/>
  <c r="AD670"/>
  <c r="Z670"/>
  <c r="AA672"/>
  <c r="AC672"/>
  <c r="AE672"/>
  <c r="AB672"/>
  <c r="AD672"/>
  <c r="Z672"/>
  <c r="AA674"/>
  <c r="AC674"/>
  <c r="AE674"/>
  <c r="AB674"/>
  <c r="AD674"/>
  <c r="Z674"/>
  <c r="AA676"/>
  <c r="AC676"/>
  <c r="AE676"/>
  <c r="AB676"/>
  <c r="AD676"/>
  <c r="Z676"/>
  <c r="AA678"/>
  <c r="AC678"/>
  <c r="AE678"/>
  <c r="AB678"/>
  <c r="AD678"/>
  <c r="Z678"/>
  <c r="AA680"/>
  <c r="AC680"/>
  <c r="AE680"/>
  <c r="AB680"/>
  <c r="AD680"/>
  <c r="Z680"/>
  <c r="AA682"/>
  <c r="AC682"/>
  <c r="AE682"/>
  <c r="AB682"/>
  <c r="AD682"/>
  <c r="Z682"/>
  <c r="AA684"/>
  <c r="AC684"/>
  <c r="AE684"/>
  <c r="AB684"/>
  <c r="AD684"/>
  <c r="Z684"/>
  <c r="AA686"/>
  <c r="AC686"/>
  <c r="AE686"/>
  <c r="AB686"/>
  <c r="AD686"/>
  <c r="Z686"/>
  <c r="AA688"/>
  <c r="AC688"/>
  <c r="AE688"/>
  <c r="AB688"/>
  <c r="AD688"/>
  <c r="Z688"/>
  <c r="AA690"/>
  <c r="AC690"/>
  <c r="AE690"/>
  <c r="AB690"/>
  <c r="AD690"/>
  <c r="Z690"/>
  <c r="AA692"/>
  <c r="AC692"/>
  <c r="AE692"/>
  <c r="AB692"/>
  <c r="AD692"/>
  <c r="Z692"/>
  <c r="AA694"/>
  <c r="AC694"/>
  <c r="AE694"/>
  <c r="AB694"/>
  <c r="AD694"/>
  <c r="Z694"/>
  <c r="AA696"/>
  <c r="AC696"/>
  <c r="AE696"/>
  <c r="AB696"/>
  <c r="AD696"/>
  <c r="Z696"/>
  <c r="AA698"/>
  <c r="AC698"/>
  <c r="AE698"/>
  <c r="AB698"/>
  <c r="AD698"/>
  <c r="Z698"/>
  <c r="AA700"/>
  <c r="AC700"/>
  <c r="AE700"/>
  <c r="AB700"/>
  <c r="AD700"/>
  <c r="Z700"/>
  <c r="AA702"/>
  <c r="AC702"/>
  <c r="AE702"/>
  <c r="AB702"/>
  <c r="AD702"/>
  <c r="Z702"/>
  <c r="AA704"/>
  <c r="AC704"/>
  <c r="AE704"/>
  <c r="AB704"/>
  <c r="AD704"/>
  <c r="Z704"/>
  <c r="AA706"/>
  <c r="AC706"/>
  <c r="AE706"/>
  <c r="AB706"/>
  <c r="AD706"/>
  <c r="Z706"/>
  <c r="AA708"/>
  <c r="AC708"/>
  <c r="AE708"/>
  <c r="AB708"/>
  <c r="AD708"/>
  <c r="Z708"/>
  <c r="AA710"/>
  <c r="AC710"/>
  <c r="AE710"/>
  <c r="AB710"/>
  <c r="AD710"/>
  <c r="Z710"/>
  <c r="AA712"/>
  <c r="AC712"/>
  <c r="AE712"/>
  <c r="AB712"/>
  <c r="AD712"/>
  <c r="Z712"/>
  <c r="AA714"/>
  <c r="AC714"/>
  <c r="AE714"/>
  <c r="AB714"/>
  <c r="AD714"/>
  <c r="Z714"/>
  <c r="AA716"/>
  <c r="AC716"/>
  <c r="AE716"/>
  <c r="AB716"/>
  <c r="AD716"/>
  <c r="Z716"/>
  <c r="AA718"/>
  <c r="AC718"/>
  <c r="AE718"/>
  <c r="AB718"/>
  <c r="AD718"/>
  <c r="Z718"/>
  <c r="AA720"/>
  <c r="AC720"/>
  <c r="AE720"/>
  <c r="AB720"/>
  <c r="AD720"/>
  <c r="Z720"/>
  <c r="AA722"/>
  <c r="AC722"/>
  <c r="AE722"/>
  <c r="AB722"/>
  <c r="AD722"/>
  <c r="Z722"/>
  <c r="AA724"/>
  <c r="AC724"/>
  <c r="AE724"/>
  <c r="AB724"/>
  <c r="AD724"/>
  <c r="Z724"/>
  <c r="AA726"/>
  <c r="AC726"/>
  <c r="AE726"/>
  <c r="AB726"/>
  <c r="AD726"/>
  <c r="Z726"/>
  <c r="AA728"/>
  <c r="AC728"/>
  <c r="AE728"/>
  <c r="AB728"/>
  <c r="AD728"/>
  <c r="Z728"/>
  <c r="AA730"/>
  <c r="AC730"/>
  <c r="AE730"/>
  <c r="AB730"/>
  <c r="AD730"/>
  <c r="Z730"/>
  <c r="AA732"/>
  <c r="AC732"/>
  <c r="AE732"/>
  <c r="AB732"/>
  <c r="AD732"/>
  <c r="Z732"/>
  <c r="AA734"/>
  <c r="AC734"/>
  <c r="AE734"/>
  <c r="AB734"/>
  <c r="AD734"/>
  <c r="Z734"/>
  <c r="AA736"/>
  <c r="AC736"/>
  <c r="AE736"/>
  <c r="AB736"/>
  <c r="AD736"/>
  <c r="Z736"/>
  <c r="AA738"/>
  <c r="AC738"/>
  <c r="AE738"/>
  <c r="AB738"/>
  <c r="AD738"/>
  <c r="Z738"/>
  <c r="AA740"/>
  <c r="AC740"/>
  <c r="AE740"/>
  <c r="AB740"/>
  <c r="AD740"/>
  <c r="Z740"/>
  <c r="AA742"/>
  <c r="AC742"/>
  <c r="AE742"/>
  <c r="AB742"/>
  <c r="AD742"/>
  <c r="Z742"/>
  <c r="AA744"/>
  <c r="AC744"/>
  <c r="AE744"/>
  <c r="AB744"/>
  <c r="AD744"/>
  <c r="Z744"/>
  <c r="AA746"/>
  <c r="AC746"/>
  <c r="AE746"/>
  <c r="AB746"/>
  <c r="AD746"/>
  <c r="Z746"/>
  <c r="AA748"/>
  <c r="AC748"/>
  <c r="AE748"/>
  <c r="AB748"/>
  <c r="AD748"/>
  <c r="Z748"/>
  <c r="AA750"/>
  <c r="AC750"/>
  <c r="AE750"/>
  <c r="AB750"/>
  <c r="AD750"/>
  <c r="Z750"/>
  <c r="AA752"/>
  <c r="AC752"/>
  <c r="AE752"/>
  <c r="AB752"/>
  <c r="AD752"/>
  <c r="Z752"/>
  <c r="AA754"/>
  <c r="AC754"/>
  <c r="AE754"/>
  <c r="AB754"/>
  <c r="AD754"/>
  <c r="Z754"/>
  <c r="AA756"/>
  <c r="AC756"/>
  <c r="AE756"/>
  <c r="AB756"/>
  <c r="AD756"/>
  <c r="Z756"/>
  <c r="AA758"/>
  <c r="AC758"/>
  <c r="AE758"/>
  <c r="AB758"/>
  <c r="AD758"/>
  <c r="Z758"/>
  <c r="AA760"/>
  <c r="AC760"/>
  <c r="AE760"/>
  <c r="AB760"/>
  <c r="AD760"/>
  <c r="Z760"/>
  <c r="AA762"/>
  <c r="AC762"/>
  <c r="AE762"/>
  <c r="AB762"/>
  <c r="AD762"/>
  <c r="Z762"/>
  <c r="AA764"/>
  <c r="AC764"/>
  <c r="AE764"/>
  <c r="AB764"/>
  <c r="AD764"/>
  <c r="Z764"/>
  <c r="AA766"/>
  <c r="AC766"/>
  <c r="AE766"/>
  <c r="AB766"/>
  <c r="AD766"/>
  <c r="Z766"/>
  <c r="AA768"/>
  <c r="AC768"/>
  <c r="AE768"/>
  <c r="AB768"/>
  <c r="AD768"/>
  <c r="Z768"/>
  <c r="AA770"/>
  <c r="AC770"/>
  <c r="AE770"/>
  <c r="AB770"/>
  <c r="AD770"/>
  <c r="Z770"/>
  <c r="AA772"/>
  <c r="AC772"/>
  <c r="AE772"/>
  <c r="AB772"/>
  <c r="AD772"/>
  <c r="Z772"/>
  <c r="AA774"/>
  <c r="AC774"/>
  <c r="AE774"/>
  <c r="AB774"/>
  <c r="AD774"/>
  <c r="Z774"/>
  <c r="AA776"/>
  <c r="AC776"/>
  <c r="AE776"/>
  <c r="AB776"/>
  <c r="AD776"/>
  <c r="Z776"/>
  <c r="AA778"/>
  <c r="AC778"/>
  <c r="AE778"/>
  <c r="AB778"/>
  <c r="AD778"/>
  <c r="Z778"/>
  <c r="AA780"/>
  <c r="AC780"/>
  <c r="AE780"/>
  <c r="AB780"/>
  <c r="AD780"/>
  <c r="Z780"/>
  <c r="AA782"/>
  <c r="AC782"/>
  <c r="AE782"/>
  <c r="AB782"/>
  <c r="AD782"/>
  <c r="Z782"/>
  <c r="AA784"/>
  <c r="AC784"/>
  <c r="AE784"/>
  <c r="AB784"/>
  <c r="AD784"/>
  <c r="Z784"/>
  <c r="AA786"/>
  <c r="AC786"/>
  <c r="AE786"/>
  <c r="AB786"/>
  <c r="AD786"/>
  <c r="Z786"/>
  <c r="AA788"/>
  <c r="AC788"/>
  <c r="AE788"/>
  <c r="AB788"/>
  <c r="AD788"/>
  <c r="Z788"/>
  <c r="AA790"/>
  <c r="AC790"/>
  <c r="AE790"/>
  <c r="AB790"/>
  <c r="AD790"/>
  <c r="Z790"/>
  <c r="AA792"/>
  <c r="AC792"/>
  <c r="AE792"/>
  <c r="AB792"/>
  <c r="AD792"/>
  <c r="Z792"/>
  <c r="AA794"/>
  <c r="AC794"/>
  <c r="AE794"/>
  <c r="AB794"/>
  <c r="AD794"/>
  <c r="Z794"/>
  <c r="AA796"/>
  <c r="AC796"/>
  <c r="AE796"/>
  <c r="AB796"/>
  <c r="AD796"/>
  <c r="Z796"/>
  <c r="AA798"/>
  <c r="AC798"/>
  <c r="AE798"/>
  <c r="AB798"/>
  <c r="AD798"/>
  <c r="Z798"/>
  <c r="AA800"/>
  <c r="AC800"/>
  <c r="AE800"/>
  <c r="AB800"/>
  <c r="AD800"/>
  <c r="Z800"/>
  <c r="AA802"/>
  <c r="AC802"/>
  <c r="AE802"/>
  <c r="AB802"/>
  <c r="AD802"/>
  <c r="Z802"/>
  <c r="AA804"/>
  <c r="AC804"/>
  <c r="AE804"/>
  <c r="AB804"/>
  <c r="AD804"/>
  <c r="Z804"/>
  <c r="AA806"/>
  <c r="AC806"/>
  <c r="AE806"/>
  <c r="AB806"/>
  <c r="AD806"/>
  <c r="Z806"/>
  <c r="AA808"/>
  <c r="AC808"/>
  <c r="AE808"/>
  <c r="AB808"/>
  <c r="AD808"/>
  <c r="Z808"/>
  <c r="AA810"/>
  <c r="AC810"/>
  <c r="AE810"/>
  <c r="AB810"/>
  <c r="AD810"/>
  <c r="Z810"/>
  <c r="AA812"/>
  <c r="AC812"/>
  <c r="AE812"/>
  <c r="AB812"/>
  <c r="AD812"/>
  <c r="Z812"/>
  <c r="AA814"/>
  <c r="AC814"/>
  <c r="AE814"/>
  <c r="AB814"/>
  <c r="AD814"/>
  <c r="Z814"/>
  <c r="AA816"/>
  <c r="AC816"/>
  <c r="AE816"/>
  <c r="AB816"/>
  <c r="AD816"/>
  <c r="Z816"/>
  <c r="AA818"/>
  <c r="AC818"/>
  <c r="AE818"/>
  <c r="AB818"/>
  <c r="AD818"/>
  <c r="Z818"/>
  <c r="AA820"/>
  <c r="AC820"/>
  <c r="AE820"/>
  <c r="AB820"/>
  <c r="AD820"/>
  <c r="Z820"/>
  <c r="AA822"/>
  <c r="AC822"/>
  <c r="AE822"/>
  <c r="AB822"/>
  <c r="AD822"/>
  <c r="Z822"/>
  <c r="AA824"/>
  <c r="AC824"/>
  <c r="AE824"/>
  <c r="AB824"/>
  <c r="AD824"/>
  <c r="Z824"/>
  <c r="AA826"/>
  <c r="AC826"/>
  <c r="AE826"/>
  <c r="AB826"/>
  <c r="AD826"/>
  <c r="Z826"/>
  <c r="AA828"/>
  <c r="AC828"/>
  <c r="AE828"/>
  <c r="AB828"/>
  <c r="AD828"/>
  <c r="Z828"/>
  <c r="AA830"/>
  <c r="AC830"/>
  <c r="AE830"/>
  <c r="AB830"/>
  <c r="AD830"/>
  <c r="Z830"/>
  <c r="AA832"/>
  <c r="AC832"/>
  <c r="AE832"/>
  <c r="AB832"/>
  <c r="AD832"/>
  <c r="Z832"/>
  <c r="AA834"/>
  <c r="AC834"/>
  <c r="AE834"/>
  <c r="AB834"/>
  <c r="AD834"/>
  <c r="Z834"/>
  <c r="AA836"/>
  <c r="AC836"/>
  <c r="AE836"/>
  <c r="AB836"/>
  <c r="AD836"/>
  <c r="Z836"/>
  <c r="AA838"/>
  <c r="AC838"/>
  <c r="AE838"/>
  <c r="AB838"/>
  <c r="AD838"/>
  <c r="Z838"/>
  <c r="AA840"/>
  <c r="AC840"/>
  <c r="AE840"/>
  <c r="AB840"/>
  <c r="AD840"/>
  <c r="Z840"/>
  <c r="AA842"/>
  <c r="AC842"/>
  <c r="AE842"/>
  <c r="AB842"/>
  <c r="AD842"/>
  <c r="Z842"/>
  <c r="AA844"/>
  <c r="AC844"/>
  <c r="AE844"/>
  <c r="AB844"/>
  <c r="AD844"/>
  <c r="Z844"/>
  <c r="AA846"/>
  <c r="AC846"/>
  <c r="AE846"/>
  <c r="AB846"/>
  <c r="AD846"/>
  <c r="Z846"/>
  <c r="AA848"/>
  <c r="AC848"/>
  <c r="AE848"/>
  <c r="AB848"/>
  <c r="AD848"/>
  <c r="Z848"/>
  <c r="AA850"/>
  <c r="AC850"/>
  <c r="AE850"/>
  <c r="AB850"/>
  <c r="AD850"/>
  <c r="Z850"/>
  <c r="AA852"/>
  <c r="AC852"/>
  <c r="AE852"/>
  <c r="AB852"/>
  <c r="AD852"/>
  <c r="Z852"/>
  <c r="AA854"/>
  <c r="AC854"/>
  <c r="AE854"/>
  <c r="AB854"/>
  <c r="AD854"/>
  <c r="Z854"/>
  <c r="AA856"/>
  <c r="AC856"/>
  <c r="AE856"/>
  <c r="AB856"/>
  <c r="AD856"/>
  <c r="Z856"/>
  <c r="AA858"/>
  <c r="AC858"/>
  <c r="AE858"/>
  <c r="AB858"/>
  <c r="AD858"/>
  <c r="Z858"/>
  <c r="AA860"/>
  <c r="AC860"/>
  <c r="AE860"/>
  <c r="AB860"/>
  <c r="AD860"/>
  <c r="Z860"/>
  <c r="AA862"/>
  <c r="AC862"/>
  <c r="AE862"/>
  <c r="AB862"/>
  <c r="AD862"/>
  <c r="Z862"/>
  <c r="AA864"/>
  <c r="AC864"/>
  <c r="AE864"/>
  <c r="AB864"/>
  <c r="AD864"/>
  <c r="Z864"/>
  <c r="AA866"/>
  <c r="AC866"/>
  <c r="AE866"/>
  <c r="AB866"/>
  <c r="AD866"/>
  <c r="Z866"/>
  <c r="AA868"/>
  <c r="AC868"/>
  <c r="AE868"/>
  <c r="AB868"/>
  <c r="AD868"/>
  <c r="Z868"/>
  <c r="AA870"/>
  <c r="AC870"/>
  <c r="AE870"/>
  <c r="AB870"/>
  <c r="AD870"/>
  <c r="Z870"/>
  <c r="AA872"/>
  <c r="AC872"/>
  <c r="AE872"/>
  <c r="AB872"/>
  <c r="AD872"/>
  <c r="Z872"/>
  <c r="AA874"/>
  <c r="AC874"/>
  <c r="AE874"/>
  <c r="AB874"/>
  <c r="AD874"/>
  <c r="Z874"/>
  <c r="AA876"/>
  <c r="AC876"/>
  <c r="AE876"/>
  <c r="AB876"/>
  <c r="AD876"/>
  <c r="Z876"/>
  <c r="AA878"/>
  <c r="AC878"/>
  <c r="AE878"/>
  <c r="AB878"/>
  <c r="AD878"/>
  <c r="Z878"/>
  <c r="AA880"/>
  <c r="AC880"/>
  <c r="AE880"/>
  <c r="AB880"/>
  <c r="AD880"/>
  <c r="Z880"/>
  <c r="AA882"/>
  <c r="AC882"/>
  <c r="AE882"/>
  <c r="AB882"/>
  <c r="AD882"/>
  <c r="Z882"/>
  <c r="AA884"/>
  <c r="AC884"/>
  <c r="AE884"/>
  <c r="AB884"/>
  <c r="AD884"/>
  <c r="Z884"/>
  <c r="AA886"/>
  <c r="AC886"/>
  <c r="AE886"/>
  <c r="AB886"/>
  <c r="AD886"/>
  <c r="Z886"/>
  <c r="AA888"/>
  <c r="AC888"/>
  <c r="AE888"/>
  <c r="AB888"/>
  <c r="AD888"/>
  <c r="Z888"/>
  <c r="AA890"/>
  <c r="AC890"/>
  <c r="AE890"/>
  <c r="AB890"/>
  <c r="AD890"/>
  <c r="Z890"/>
  <c r="AA892"/>
  <c r="AC892"/>
  <c r="AE892"/>
  <c r="AB892"/>
  <c r="AD892"/>
  <c r="Z892"/>
  <c r="AA894"/>
  <c r="AC894"/>
  <c r="AE894"/>
  <c r="AB894"/>
  <c r="AD894"/>
  <c r="Z894"/>
  <c r="AA896"/>
  <c r="AC896"/>
  <c r="AE896"/>
  <c r="AB896"/>
  <c r="AD896"/>
  <c r="Z896"/>
  <c r="AA898"/>
  <c r="AC898"/>
  <c r="AE898"/>
  <c r="AB898"/>
  <c r="AD898"/>
  <c r="Z898"/>
  <c r="AA900"/>
  <c r="AC900"/>
  <c r="AE900"/>
  <c r="AB900"/>
  <c r="AD900"/>
  <c r="Z900"/>
  <c r="AA902"/>
  <c r="AC902"/>
  <c r="AE902"/>
  <c r="AB902"/>
  <c r="AD902"/>
  <c r="Z902"/>
  <c r="AA904"/>
  <c r="AC904"/>
  <c r="AE904"/>
  <c r="AB904"/>
  <c r="AD904"/>
  <c r="Z904"/>
  <c r="AA906"/>
  <c r="AC906"/>
  <c r="AE906"/>
  <c r="AB906"/>
  <c r="AD906"/>
  <c r="Z906"/>
  <c r="AA908"/>
  <c r="AC908"/>
  <c r="AE908"/>
  <c r="AB908"/>
  <c r="AD908"/>
  <c r="Z908"/>
  <c r="AA910"/>
  <c r="AC910"/>
  <c r="AE910"/>
  <c r="AB910"/>
  <c r="AD910"/>
  <c r="Z910"/>
  <c r="AA912"/>
  <c r="AC912"/>
  <c r="AE912"/>
  <c r="AB912"/>
  <c r="AD912"/>
  <c r="Z912"/>
  <c r="AA914"/>
  <c r="AM914" s="1"/>
  <c r="AC914"/>
  <c r="AO914" s="1"/>
  <c r="AU914" s="1"/>
  <c r="AE914"/>
  <c r="AQ914" s="1"/>
  <c r="AS914"/>
  <c r="AW914"/>
  <c r="AB914"/>
  <c r="AN914" s="1"/>
  <c r="AD914"/>
  <c r="AP914" s="1"/>
  <c r="AV914" s="1"/>
  <c r="Z914"/>
  <c r="AL914" s="1"/>
  <c r="AR914" s="1"/>
  <c r="AT914"/>
  <c r="AA916"/>
  <c r="AM916" s="1"/>
  <c r="AC916"/>
  <c r="AO916" s="1"/>
  <c r="AU916" s="1"/>
  <c r="AE916"/>
  <c r="AQ916" s="1"/>
  <c r="AS916"/>
  <c r="AW916"/>
  <c r="AB916"/>
  <c r="AN916" s="1"/>
  <c r="AD916"/>
  <c r="AP916" s="1"/>
  <c r="AV916" s="1"/>
  <c r="Z916"/>
  <c r="AL916" s="1"/>
  <c r="AR916" s="1"/>
  <c r="AT916"/>
  <c r="AA918"/>
  <c r="AM918" s="1"/>
  <c r="AC918"/>
  <c r="AO918" s="1"/>
  <c r="AU918" s="1"/>
  <c r="AE918"/>
  <c r="AQ918" s="1"/>
  <c r="AS918"/>
  <c r="AW918"/>
  <c r="AB918"/>
  <c r="AN918" s="1"/>
  <c r="AD918"/>
  <c r="AP918" s="1"/>
  <c r="AV918" s="1"/>
  <c r="Z918"/>
  <c r="AL918" s="1"/>
  <c r="AR918" s="1"/>
  <c r="AT918"/>
  <c r="AA920"/>
  <c r="AM920" s="1"/>
  <c r="AC920"/>
  <c r="AO920" s="1"/>
  <c r="AU920" s="1"/>
  <c r="AE920"/>
  <c r="AQ920" s="1"/>
  <c r="AS920"/>
  <c r="AW920"/>
  <c r="AB920"/>
  <c r="AN920" s="1"/>
  <c r="AD920"/>
  <c r="AP920" s="1"/>
  <c r="AV920" s="1"/>
  <c r="Z920"/>
  <c r="AL920" s="1"/>
  <c r="AR920" s="1"/>
  <c r="AT920"/>
  <c r="AA108"/>
  <c r="AM108" s="1"/>
  <c r="AS108" s="1"/>
  <c r="AC108"/>
  <c r="AO108" s="1"/>
  <c r="AE108"/>
  <c r="AQ108" s="1"/>
  <c r="AW108" s="1"/>
  <c r="AU108"/>
  <c r="Z108"/>
  <c r="AL108" s="1"/>
  <c r="AR108" s="1"/>
  <c r="AD108"/>
  <c r="AP108" s="1"/>
  <c r="AB108"/>
  <c r="AN108" s="1"/>
  <c r="AT108" s="1"/>
  <c r="AV108"/>
  <c r="AA150"/>
  <c r="AM150" s="1"/>
  <c r="AS150" s="1"/>
  <c r="AC150"/>
  <c r="AO150" s="1"/>
  <c r="AE150"/>
  <c r="AQ150" s="1"/>
  <c r="AW150" s="1"/>
  <c r="AU150"/>
  <c r="Z150"/>
  <c r="AL150" s="1"/>
  <c r="AR150" s="1"/>
  <c r="AD150"/>
  <c r="AP150" s="1"/>
  <c r="AT150"/>
  <c r="AB150"/>
  <c r="AN150" s="1"/>
  <c r="AV150"/>
  <c r="AA117"/>
  <c r="AC117"/>
  <c r="AE117"/>
  <c r="Z117"/>
  <c r="AB117"/>
  <c r="AD117"/>
  <c r="AI117"/>
  <c r="AF117"/>
  <c r="AJ117"/>
  <c r="AG117"/>
  <c r="AK117"/>
  <c r="AH117"/>
  <c r="AA167"/>
  <c r="AC167"/>
  <c r="AE167"/>
  <c r="Z167"/>
  <c r="AB167"/>
  <c r="AD167"/>
  <c r="AI167"/>
  <c r="AF167"/>
  <c r="AJ167"/>
  <c r="AG167"/>
  <c r="AK167"/>
  <c r="AH167"/>
  <c r="AA199"/>
  <c r="AC199"/>
  <c r="AE199"/>
  <c r="Z199"/>
  <c r="AB199"/>
  <c r="AD199"/>
  <c r="AI199"/>
  <c r="AF199"/>
  <c r="AJ199"/>
  <c r="AG199"/>
  <c r="AK199"/>
  <c r="AH199"/>
  <c r="AA231"/>
  <c r="AC231"/>
  <c r="AE231"/>
  <c r="Z231"/>
  <c r="AB231"/>
  <c r="AD231"/>
  <c r="AI231"/>
  <c r="AF231"/>
  <c r="AJ231"/>
  <c r="AG231"/>
  <c r="AK231"/>
  <c r="AH231"/>
  <c r="AA267"/>
  <c r="AC267"/>
  <c r="AE267"/>
  <c r="Z267"/>
  <c r="AB267"/>
  <c r="AD267"/>
  <c r="AI267"/>
  <c r="AF267"/>
  <c r="AJ267"/>
  <c r="AG267"/>
  <c r="AK267"/>
  <c r="AH267"/>
  <c r="AA299"/>
  <c r="AC299"/>
  <c r="AE299"/>
  <c r="Z299"/>
  <c r="AB299"/>
  <c r="AD299"/>
  <c r="AI299"/>
  <c r="AF299"/>
  <c r="AJ299"/>
  <c r="AG299"/>
  <c r="AK299"/>
  <c r="AH299"/>
  <c r="AA331"/>
  <c r="AC331"/>
  <c r="AE331"/>
  <c r="Z331"/>
  <c r="AB331"/>
  <c r="AD331"/>
  <c r="AI331"/>
  <c r="AF331"/>
  <c r="AJ331"/>
  <c r="AG331"/>
  <c r="AK331"/>
  <c r="AH331"/>
  <c r="AA396"/>
  <c r="AC396"/>
  <c r="AE396"/>
  <c r="Z396"/>
  <c r="AB396"/>
  <c r="AD396"/>
  <c r="AI396"/>
  <c r="AF396"/>
  <c r="AJ396"/>
  <c r="AG396"/>
  <c r="AK396"/>
  <c r="AH396"/>
  <c r="AA428"/>
  <c r="AC428"/>
  <c r="AE428"/>
  <c r="Z428"/>
  <c r="AB428"/>
  <c r="AD428"/>
  <c r="AI428"/>
  <c r="AF428"/>
  <c r="AJ428"/>
  <c r="AG428"/>
  <c r="AK428"/>
  <c r="AH428"/>
  <c r="AA460"/>
  <c r="AC460"/>
  <c r="AE460"/>
  <c r="Z460"/>
  <c r="AB460"/>
  <c r="AD460"/>
  <c r="AI460"/>
  <c r="AF460"/>
  <c r="AJ460"/>
  <c r="AG460"/>
  <c r="AK460"/>
  <c r="AH460"/>
  <c r="AA492"/>
  <c r="AC492"/>
  <c r="AE492"/>
  <c r="Z492"/>
  <c r="AB492"/>
  <c r="AD492"/>
  <c r="AI492"/>
  <c r="AF492"/>
  <c r="AJ492"/>
  <c r="AG492"/>
  <c r="AK492"/>
  <c r="AH492"/>
  <c r="AA50"/>
  <c r="AC50"/>
  <c r="AE50"/>
  <c r="Z50"/>
  <c r="AB50"/>
  <c r="AD50"/>
  <c r="AI50"/>
  <c r="AF50"/>
  <c r="AJ50"/>
  <c r="AG50"/>
  <c r="AK50"/>
  <c r="AH50"/>
  <c r="AA269"/>
  <c r="AC269"/>
  <c r="AE269"/>
  <c r="Z269"/>
  <c r="AB269"/>
  <c r="AD269"/>
  <c r="AI269"/>
  <c r="AF269"/>
  <c r="AJ269"/>
  <c r="AG269"/>
  <c r="AK269"/>
  <c r="AH269"/>
  <c r="AA301"/>
  <c r="AC301"/>
  <c r="AE301"/>
  <c r="Z301"/>
  <c r="AB301"/>
  <c r="AD301"/>
  <c r="AI301"/>
  <c r="AF301"/>
  <c r="AJ301"/>
  <c r="AG301"/>
  <c r="AK301"/>
  <c r="AH301"/>
  <c r="AA333"/>
  <c r="AC333"/>
  <c r="AE333"/>
  <c r="Z333"/>
  <c r="AB333"/>
  <c r="AD333"/>
  <c r="AI333"/>
  <c r="AF333"/>
  <c r="AJ333"/>
  <c r="AG333"/>
  <c r="AK333"/>
  <c r="AH333"/>
  <c r="AA56"/>
  <c r="AC56"/>
  <c r="AE56"/>
  <c r="Z56"/>
  <c r="AB56"/>
  <c r="AD56"/>
  <c r="AI56"/>
  <c r="AF56"/>
  <c r="AJ56"/>
  <c r="AG56"/>
  <c r="AK56"/>
  <c r="AH56"/>
  <c r="AA215"/>
  <c r="AC215"/>
  <c r="AE215"/>
  <c r="Z215"/>
  <c r="AB215"/>
  <c r="AD215"/>
  <c r="AI215"/>
  <c r="AF215"/>
  <c r="AJ215"/>
  <c r="AG215"/>
  <c r="AK215"/>
  <c r="AH215"/>
  <c r="AA283"/>
  <c r="AC283"/>
  <c r="AE283"/>
  <c r="Z283"/>
  <c r="AB283"/>
  <c r="AD283"/>
  <c r="AI283"/>
  <c r="AF283"/>
  <c r="AJ283"/>
  <c r="AG283"/>
  <c r="AK283"/>
  <c r="AH283"/>
  <c r="AA347"/>
  <c r="AC347"/>
  <c r="AE347"/>
  <c r="Z347"/>
  <c r="AB347"/>
  <c r="AD347"/>
  <c r="AI347"/>
  <c r="AF347"/>
  <c r="AJ347"/>
  <c r="AG347"/>
  <c r="AK347"/>
  <c r="AH347"/>
  <c r="AA444"/>
  <c r="AC444"/>
  <c r="AE444"/>
  <c r="Z444"/>
  <c r="AB444"/>
  <c r="AD444"/>
  <c r="AI444"/>
  <c r="AF444"/>
  <c r="AJ444"/>
  <c r="AG444"/>
  <c r="AK444"/>
  <c r="AH444"/>
  <c r="AA508"/>
  <c r="AC508"/>
  <c r="AE508"/>
  <c r="Z508"/>
  <c r="AB508"/>
  <c r="AD508"/>
  <c r="AI508"/>
  <c r="AF508"/>
  <c r="AJ508"/>
  <c r="AG508"/>
  <c r="AK508"/>
  <c r="AH508"/>
  <c r="AA253"/>
  <c r="AC253"/>
  <c r="AE253"/>
  <c r="Z253"/>
  <c r="AB253"/>
  <c r="AD253"/>
  <c r="AI253"/>
  <c r="AF253"/>
  <c r="AJ253"/>
  <c r="AG253"/>
  <c r="AK253"/>
  <c r="AH253"/>
  <c r="AA317"/>
  <c r="AC317"/>
  <c r="AE317"/>
  <c r="Z317"/>
  <c r="AB317"/>
  <c r="AD317"/>
  <c r="AI317"/>
  <c r="AF317"/>
  <c r="AJ317"/>
  <c r="AG317"/>
  <c r="AK317"/>
  <c r="AH317"/>
  <c r="AO21"/>
  <c r="AU21" s="1"/>
  <c r="AP21"/>
  <c r="AV21" s="1"/>
  <c r="AL21"/>
  <c r="AR21" s="1"/>
  <c r="AQ29"/>
  <c r="AW29" s="1"/>
  <c r="AM29"/>
  <c r="AS29" s="1"/>
  <c r="AN29"/>
  <c r="AT29" s="1"/>
  <c r="AQ27"/>
  <c r="AW27" s="1"/>
  <c r="AM27"/>
  <c r="AS27" s="1"/>
  <c r="AN27"/>
  <c r="AT27" s="1"/>
  <c r="AO35"/>
  <c r="AU35" s="1"/>
  <c r="AP35"/>
  <c r="AV35" s="1"/>
  <c r="AL35"/>
  <c r="AR35" s="1"/>
  <c r="AQ373"/>
  <c r="AW373" s="1"/>
  <c r="AO373"/>
  <c r="AU373" s="1"/>
  <c r="AN373"/>
  <c r="AT373" s="1"/>
  <c r="AM953"/>
  <c r="AS953" s="1"/>
  <c r="AP953"/>
  <c r="AV953" s="1"/>
  <c r="AL953"/>
  <c r="AR953" s="1"/>
  <c r="AN410"/>
  <c r="AT410" s="1"/>
  <c r="AO410"/>
  <c r="AU410" s="1"/>
  <c r="AP430"/>
  <c r="AV430" s="1"/>
  <c r="AL430"/>
  <c r="AR430" s="1"/>
  <c r="AQ430"/>
  <c r="AW430" s="1"/>
  <c r="AM430"/>
  <c r="AS430" s="1"/>
  <c r="AK587"/>
  <c r="AJ587"/>
  <c r="AF587"/>
  <c r="AK603"/>
  <c r="AJ603"/>
  <c r="AF603"/>
  <c r="AK619"/>
  <c r="AJ619"/>
  <c r="AF619"/>
  <c r="AK635"/>
  <c r="AJ635"/>
  <c r="AF635"/>
  <c r="AN119"/>
  <c r="AT119" s="1"/>
  <c r="AO119"/>
  <c r="AU119" s="1"/>
  <c r="AP177"/>
  <c r="AV177" s="1"/>
  <c r="AL177"/>
  <c r="AR177" s="1"/>
  <c r="AQ177"/>
  <c r="AW177" s="1"/>
  <c r="AM177"/>
  <c r="AS177" s="1"/>
  <c r="AQ23"/>
  <c r="AW23" s="1"/>
  <c r="AN23"/>
  <c r="AT23" s="1"/>
  <c r="AO31"/>
  <c r="AU31" s="1"/>
  <c r="AP31"/>
  <c r="AV31" s="1"/>
  <c r="AL31"/>
  <c r="AR31" s="1"/>
  <c r="AO365"/>
  <c r="AU365" s="1"/>
  <c r="AN365"/>
  <c r="AT365" s="1"/>
  <c r="AJ244"/>
  <c r="AH244"/>
  <c r="AI244"/>
  <c r="AJ364"/>
  <c r="AH364"/>
  <c r="AI364"/>
  <c r="AJ372"/>
  <c r="AH372"/>
  <c r="AI372"/>
  <c r="AO522"/>
  <c r="AU522" s="1"/>
  <c r="AQ522"/>
  <c r="AW522" s="1"/>
  <c r="AP522"/>
  <c r="AV522" s="1"/>
  <c r="AL522"/>
  <c r="AR522" s="1"/>
  <c r="AQ67"/>
  <c r="AW67" s="1"/>
  <c r="AM67"/>
  <c r="AS67" s="1"/>
  <c r="AN67"/>
  <c r="AT67" s="1"/>
  <c r="AO73"/>
  <c r="AU73" s="1"/>
  <c r="AP73"/>
  <c r="AV73" s="1"/>
  <c r="AL73"/>
  <c r="AR73" s="1"/>
  <c r="AQ77"/>
  <c r="AW77" s="1"/>
  <c r="AM77"/>
  <c r="AS77" s="1"/>
  <c r="AN77"/>
  <c r="AT77" s="1"/>
  <c r="AO81"/>
  <c r="AU81" s="1"/>
  <c r="AP81"/>
  <c r="AV81" s="1"/>
  <c r="AL81"/>
  <c r="AR81" s="1"/>
  <c r="AQ85"/>
  <c r="AW85" s="1"/>
  <c r="AM85"/>
  <c r="AS85" s="1"/>
  <c r="AN85"/>
  <c r="AT85" s="1"/>
  <c r="AO89"/>
  <c r="AU89" s="1"/>
  <c r="AP89"/>
  <c r="AV89" s="1"/>
  <c r="AL89"/>
  <c r="AR89" s="1"/>
  <c r="AQ93"/>
  <c r="AW93" s="1"/>
  <c r="AM93"/>
  <c r="AS93" s="1"/>
  <c r="AN93"/>
  <c r="AT93" s="1"/>
  <c r="AO97"/>
  <c r="AU97" s="1"/>
  <c r="AP97"/>
  <c r="AV97" s="1"/>
  <c r="AL97"/>
  <c r="AR97" s="1"/>
  <c r="AQ101"/>
  <c r="AW101" s="1"/>
  <c r="AM101"/>
  <c r="AS101" s="1"/>
  <c r="AN101"/>
  <c r="AT101" s="1"/>
  <c r="AP64"/>
  <c r="AV64" s="1"/>
  <c r="AO64"/>
  <c r="AU64" s="1"/>
  <c r="AL64"/>
  <c r="AR64" s="1"/>
  <c r="AQ235"/>
  <c r="AW235" s="1"/>
  <c r="AO235"/>
  <c r="AU235" s="1"/>
  <c r="AN235"/>
  <c r="AT235" s="1"/>
  <c r="AM239"/>
  <c r="AS239" s="1"/>
  <c r="AP239"/>
  <c r="AV239" s="1"/>
  <c r="AL239"/>
  <c r="AR239" s="1"/>
  <c r="AQ243"/>
  <c r="AW243" s="1"/>
  <c r="AO243"/>
  <c r="AU243" s="1"/>
  <c r="AN243"/>
  <c r="AT243" s="1"/>
  <c r="AM359"/>
  <c r="AS359" s="1"/>
  <c r="AP359"/>
  <c r="AV359" s="1"/>
  <c r="AL359"/>
  <c r="AR359" s="1"/>
  <c r="AQ363"/>
  <c r="AW363" s="1"/>
  <c r="AO363"/>
  <c r="AU363" s="1"/>
  <c r="AN363"/>
  <c r="AT363" s="1"/>
  <c r="AM367"/>
  <c r="AS367" s="1"/>
  <c r="AP367"/>
  <c r="AV367" s="1"/>
  <c r="AL367"/>
  <c r="AR367" s="1"/>
  <c r="AQ371"/>
  <c r="AW371" s="1"/>
  <c r="AO371"/>
  <c r="AU371" s="1"/>
  <c r="AN371"/>
  <c r="AT371" s="1"/>
  <c r="AM375"/>
  <c r="AS375" s="1"/>
  <c r="AP375"/>
  <c r="AV375" s="1"/>
  <c r="AL375"/>
  <c r="AR375" s="1"/>
  <c r="AQ379"/>
  <c r="AW379" s="1"/>
  <c r="AO379"/>
  <c r="AU379" s="1"/>
  <c r="AN379"/>
  <c r="AT379" s="1"/>
  <c r="AO518"/>
  <c r="AU518" s="1"/>
  <c r="AQ518"/>
  <c r="AW518" s="1"/>
  <c r="AP518"/>
  <c r="AV518" s="1"/>
  <c r="AL518"/>
  <c r="AR518" s="1"/>
  <c r="AM534"/>
  <c r="AS534" s="1"/>
  <c r="AN534"/>
  <c r="AT534" s="1"/>
  <c r="AO550"/>
  <c r="AU550" s="1"/>
  <c r="AQ550"/>
  <c r="AW550" s="1"/>
  <c r="AP550"/>
  <c r="AV550" s="1"/>
  <c r="AL550"/>
  <c r="AR550" s="1"/>
  <c r="AM524"/>
  <c r="AS524" s="1"/>
  <c r="AN524"/>
  <c r="AT524" s="1"/>
  <c r="AO540"/>
  <c r="AU540" s="1"/>
  <c r="AQ540"/>
  <c r="AW540" s="1"/>
  <c r="AP540"/>
  <c r="AV540" s="1"/>
  <c r="AL540"/>
  <c r="AR540" s="1"/>
  <c r="AM561"/>
  <c r="AS561" s="1"/>
  <c r="AN561"/>
  <c r="AT561" s="1"/>
  <c r="AO569"/>
  <c r="AU569" s="1"/>
  <c r="AQ569"/>
  <c r="AW569" s="1"/>
  <c r="AP569"/>
  <c r="AV569" s="1"/>
  <c r="AL569"/>
  <c r="AR569" s="1"/>
  <c r="AM577"/>
  <c r="AS577" s="1"/>
  <c r="AN577"/>
  <c r="AT577" s="1"/>
  <c r="AO585"/>
  <c r="AU585" s="1"/>
  <c r="AQ585"/>
  <c r="AW585" s="1"/>
  <c r="AP585"/>
  <c r="AV585" s="1"/>
  <c r="AL585"/>
  <c r="AR585" s="1"/>
  <c r="AM593"/>
  <c r="AS593" s="1"/>
  <c r="AN593"/>
  <c r="AT593" s="1"/>
  <c r="AO601"/>
  <c r="AU601" s="1"/>
  <c r="AQ601"/>
  <c r="AW601" s="1"/>
  <c r="AP601"/>
  <c r="AV601" s="1"/>
  <c r="AL601"/>
  <c r="AR601" s="1"/>
  <c r="AM609"/>
  <c r="AS609" s="1"/>
  <c r="AN609"/>
  <c r="AT609" s="1"/>
  <c r="AO617"/>
  <c r="AU617" s="1"/>
  <c r="AQ617"/>
  <c r="AW617" s="1"/>
  <c r="AP617"/>
  <c r="AV617" s="1"/>
  <c r="AL617"/>
  <c r="AR617" s="1"/>
  <c r="AM625"/>
  <c r="AS625" s="1"/>
  <c r="AN625"/>
  <c r="AT625" s="1"/>
  <c r="AO633"/>
  <c r="AU633" s="1"/>
  <c r="AQ633"/>
  <c r="AW633" s="1"/>
  <c r="AP633"/>
  <c r="AV633" s="1"/>
  <c r="AL633"/>
  <c r="AR633" s="1"/>
  <c r="AM641"/>
  <c r="AS641" s="1"/>
  <c r="AN641"/>
  <c r="AT641" s="1"/>
  <c r="AO649"/>
  <c r="AU649" s="1"/>
  <c r="AQ649"/>
  <c r="AW649" s="1"/>
  <c r="AP649"/>
  <c r="AV649" s="1"/>
  <c r="AL649"/>
  <c r="AR649" s="1"/>
  <c r="AM657"/>
  <c r="AS657" s="1"/>
  <c r="AN657"/>
  <c r="AT657" s="1"/>
  <c r="AO665"/>
  <c r="AU665" s="1"/>
  <c r="AQ665"/>
  <c r="AW665" s="1"/>
  <c r="AP665"/>
  <c r="AV665" s="1"/>
  <c r="AL665"/>
  <c r="AR665" s="1"/>
  <c r="AM673"/>
  <c r="AS673" s="1"/>
  <c r="AN673"/>
  <c r="AT673" s="1"/>
  <c r="AO681"/>
  <c r="AU681" s="1"/>
  <c r="AQ681"/>
  <c r="AW681" s="1"/>
  <c r="AP681"/>
  <c r="AV681" s="1"/>
  <c r="AL681"/>
  <c r="AR681" s="1"/>
  <c r="AM689"/>
  <c r="AS689" s="1"/>
  <c r="AN689"/>
  <c r="AT689" s="1"/>
  <c r="AO697"/>
  <c r="AU697" s="1"/>
  <c r="AQ697"/>
  <c r="AW697" s="1"/>
  <c r="AP697"/>
  <c r="AV697" s="1"/>
  <c r="AL697"/>
  <c r="AR697" s="1"/>
  <c r="AM705"/>
  <c r="AS705" s="1"/>
  <c r="AN705"/>
  <c r="AT705" s="1"/>
  <c r="AO713"/>
  <c r="AU713" s="1"/>
  <c r="AQ713"/>
  <c r="AW713" s="1"/>
  <c r="AP713"/>
  <c r="AV713" s="1"/>
  <c r="AL713"/>
  <c r="AR713" s="1"/>
  <c r="AM721"/>
  <c r="AS721" s="1"/>
  <c r="AN721"/>
  <c r="AT721" s="1"/>
  <c r="AO729"/>
  <c r="AU729" s="1"/>
  <c r="AQ729"/>
  <c r="AW729" s="1"/>
  <c r="AP729"/>
  <c r="AV729" s="1"/>
  <c r="AL729"/>
  <c r="AR729" s="1"/>
  <c r="AM737"/>
  <c r="AS737" s="1"/>
  <c r="AN737"/>
  <c r="AT737" s="1"/>
  <c r="AO745"/>
  <c r="AU745" s="1"/>
  <c r="AQ745"/>
  <c r="AW745" s="1"/>
  <c r="AP745"/>
  <c r="AV745" s="1"/>
  <c r="AL745"/>
  <c r="AR745" s="1"/>
  <c r="AM753"/>
  <c r="AS753" s="1"/>
  <c r="AN753"/>
  <c r="AT753" s="1"/>
  <c r="AO761"/>
  <c r="AU761" s="1"/>
  <c r="AQ761"/>
  <c r="AW761" s="1"/>
  <c r="AP761"/>
  <c r="AV761" s="1"/>
  <c r="AL761"/>
  <c r="AR761" s="1"/>
  <c r="AM769"/>
  <c r="AS769" s="1"/>
  <c r="AN769"/>
  <c r="AT769" s="1"/>
  <c r="AO777"/>
  <c r="AU777" s="1"/>
  <c r="AQ777"/>
  <c r="AW777" s="1"/>
  <c r="AP777"/>
  <c r="AV777" s="1"/>
  <c r="AL777"/>
  <c r="AR777" s="1"/>
  <c r="AM785"/>
  <c r="AS785" s="1"/>
  <c r="AN785"/>
  <c r="AT785" s="1"/>
  <c r="AO793"/>
  <c r="AU793" s="1"/>
  <c r="AQ793"/>
  <c r="AW793" s="1"/>
  <c r="AP793"/>
  <c r="AV793" s="1"/>
  <c r="AL793"/>
  <c r="AR793" s="1"/>
  <c r="AM801"/>
  <c r="AS801" s="1"/>
  <c r="AN801"/>
  <c r="AT801" s="1"/>
  <c r="AO809"/>
  <c r="AU809" s="1"/>
  <c r="AQ809"/>
  <c r="AW809" s="1"/>
  <c r="AP809"/>
  <c r="AV809" s="1"/>
  <c r="AL809"/>
  <c r="AR809" s="1"/>
  <c r="AM817"/>
  <c r="AS817" s="1"/>
  <c r="AN817"/>
  <c r="AT817" s="1"/>
  <c r="AO825"/>
  <c r="AU825" s="1"/>
  <c r="AQ825"/>
  <c r="AW825" s="1"/>
  <c r="AP825"/>
  <c r="AV825" s="1"/>
  <c r="AL825"/>
  <c r="AR825" s="1"/>
  <c r="AM833"/>
  <c r="AS833" s="1"/>
  <c r="AN833"/>
  <c r="AT833" s="1"/>
  <c r="AO841"/>
  <c r="AU841" s="1"/>
  <c r="AQ841"/>
  <c r="AW841" s="1"/>
  <c r="AP841"/>
  <c r="AV841" s="1"/>
  <c r="AL841"/>
  <c r="AR841" s="1"/>
  <c r="AM849"/>
  <c r="AS849" s="1"/>
  <c r="AN849"/>
  <c r="AT849" s="1"/>
  <c r="AO857"/>
  <c r="AU857" s="1"/>
  <c r="AQ857"/>
  <c r="AW857" s="1"/>
  <c r="AP857"/>
  <c r="AV857" s="1"/>
  <c r="AL857"/>
  <c r="AR857" s="1"/>
  <c r="AM865"/>
  <c r="AS865" s="1"/>
  <c r="AN865"/>
  <c r="AT865" s="1"/>
  <c r="AO873"/>
  <c r="AU873" s="1"/>
  <c r="AQ873"/>
  <c r="AW873" s="1"/>
  <c r="AP873"/>
  <c r="AV873" s="1"/>
  <c r="AL873"/>
  <c r="AR873" s="1"/>
  <c r="AM881"/>
  <c r="AS881" s="1"/>
  <c r="AN881"/>
  <c r="AT881" s="1"/>
  <c r="AO889"/>
  <c r="AU889" s="1"/>
  <c r="AQ889"/>
  <c r="AW889" s="1"/>
  <c r="AP889"/>
  <c r="AV889" s="1"/>
  <c r="AL889"/>
  <c r="AR889" s="1"/>
  <c r="AM897"/>
  <c r="AS897" s="1"/>
  <c r="AN897"/>
  <c r="AT897" s="1"/>
  <c r="AO905"/>
  <c r="AU905" s="1"/>
  <c r="AQ905"/>
  <c r="AW905" s="1"/>
  <c r="AP905"/>
  <c r="AV905" s="1"/>
  <c r="AL905"/>
  <c r="AR905" s="1"/>
  <c r="AM913"/>
  <c r="AS913" s="1"/>
  <c r="AN913"/>
  <c r="AT913" s="1"/>
  <c r="AO921"/>
  <c r="AU921" s="1"/>
  <c r="AQ921"/>
  <c r="AW921" s="1"/>
  <c r="AP921"/>
  <c r="AV921" s="1"/>
  <c r="AL921"/>
  <c r="AR921" s="1"/>
  <c r="AO41"/>
  <c r="AU41" s="1"/>
  <c r="AQ41"/>
  <c r="AW41" s="1"/>
  <c r="AP41"/>
  <c r="AV41" s="1"/>
  <c r="AL41"/>
  <c r="AR41" s="1"/>
  <c r="AQ71"/>
  <c r="AW71" s="1"/>
  <c r="AM71"/>
  <c r="AS71" s="1"/>
  <c r="AN71"/>
  <c r="AT71" s="1"/>
  <c r="AO79"/>
  <c r="AU79" s="1"/>
  <c r="AP79"/>
  <c r="AV79" s="1"/>
  <c r="AL79"/>
  <c r="AR79" s="1"/>
  <c r="AQ87"/>
  <c r="AW87" s="1"/>
  <c r="AM87"/>
  <c r="AS87" s="1"/>
  <c r="AN87"/>
  <c r="AT87" s="1"/>
  <c r="AO95"/>
  <c r="AU95" s="1"/>
  <c r="AP95"/>
  <c r="AV95" s="1"/>
  <c r="AL95"/>
  <c r="AR95" s="1"/>
  <c r="AQ103"/>
  <c r="AW103" s="1"/>
  <c r="AM103"/>
  <c r="AS103" s="1"/>
  <c r="AN103"/>
  <c r="AT103" s="1"/>
  <c r="AP111"/>
  <c r="AV111" s="1"/>
  <c r="AO111"/>
  <c r="AU111" s="1"/>
  <c r="AL111"/>
  <c r="AR111" s="1"/>
  <c r="AM155"/>
  <c r="AS155" s="1"/>
  <c r="AO155"/>
  <c r="AU155" s="1"/>
  <c r="AN155"/>
  <c r="AT155" s="1"/>
  <c r="AM923"/>
  <c r="AS923" s="1"/>
  <c r="AP923"/>
  <c r="AV923" s="1"/>
  <c r="AL923"/>
  <c r="AR923" s="1"/>
  <c r="AQ935"/>
  <c r="AW935" s="1"/>
  <c r="AO935"/>
  <c r="AU935" s="1"/>
  <c r="AN935"/>
  <c r="AT935" s="1"/>
  <c r="AM943"/>
  <c r="AS943" s="1"/>
  <c r="AP943"/>
  <c r="AV943" s="1"/>
  <c r="AL943"/>
  <c r="AR943" s="1"/>
  <c r="AQ951"/>
  <c r="AW951" s="1"/>
  <c r="AO951"/>
  <c r="AU951" s="1"/>
  <c r="AN951"/>
  <c r="AT951" s="1"/>
  <c r="AM955"/>
  <c r="AS955" s="1"/>
  <c r="AP955"/>
  <c r="AV955" s="1"/>
  <c r="AL955"/>
  <c r="AR955" s="1"/>
  <c r="AQ963"/>
  <c r="AW963" s="1"/>
  <c r="AO963"/>
  <c r="AU963" s="1"/>
  <c r="AN963"/>
  <c r="AT963" s="1"/>
  <c r="AM971"/>
  <c r="AS971" s="1"/>
  <c r="AP971"/>
  <c r="AV971" s="1"/>
  <c r="AL971"/>
  <c r="AR971" s="1"/>
  <c r="AM516"/>
  <c r="AS516" s="1"/>
  <c r="AN516"/>
  <c r="AT516" s="1"/>
  <c r="AO532"/>
  <c r="AU532" s="1"/>
  <c r="AQ532"/>
  <c r="AW532" s="1"/>
  <c r="AP532"/>
  <c r="AV532" s="1"/>
  <c r="AL532"/>
  <c r="AR532" s="1"/>
  <c r="AM548"/>
  <c r="AS548" s="1"/>
  <c r="AN548"/>
  <c r="AT548" s="1"/>
  <c r="AO565"/>
  <c r="AU565" s="1"/>
  <c r="AQ565"/>
  <c r="AW565" s="1"/>
  <c r="AP565"/>
  <c r="AV565" s="1"/>
  <c r="AL565"/>
  <c r="AR565" s="1"/>
  <c r="AM581"/>
  <c r="AS581" s="1"/>
  <c r="AN581"/>
  <c r="AT581" s="1"/>
  <c r="AO597"/>
  <c r="AU597" s="1"/>
  <c r="AQ597"/>
  <c r="AW597" s="1"/>
  <c r="AP597"/>
  <c r="AV597" s="1"/>
  <c r="AL597"/>
  <c r="AR597" s="1"/>
  <c r="AM613"/>
  <c r="AS613" s="1"/>
  <c r="AN613"/>
  <c r="AT613" s="1"/>
  <c r="AO629"/>
  <c r="AU629" s="1"/>
  <c r="AQ629"/>
  <c r="AW629" s="1"/>
  <c r="AP629"/>
  <c r="AV629" s="1"/>
  <c r="AL629"/>
  <c r="AR629" s="1"/>
  <c r="AM645"/>
  <c r="AS645" s="1"/>
  <c r="AN645"/>
  <c r="AT645" s="1"/>
  <c r="AO661"/>
  <c r="AU661" s="1"/>
  <c r="AQ661"/>
  <c r="AW661" s="1"/>
  <c r="AP661"/>
  <c r="AV661" s="1"/>
  <c r="AL661"/>
  <c r="AR661" s="1"/>
  <c r="AM677"/>
  <c r="AS677" s="1"/>
  <c r="AN677"/>
  <c r="AT677" s="1"/>
  <c r="AO701"/>
  <c r="AU701" s="1"/>
  <c r="AQ701"/>
  <c r="AW701" s="1"/>
  <c r="AP701"/>
  <c r="AV701" s="1"/>
  <c r="AL701"/>
  <c r="AR701" s="1"/>
  <c r="AM717"/>
  <c r="AS717" s="1"/>
  <c r="AN717"/>
  <c r="AT717" s="1"/>
  <c r="AO733"/>
  <c r="AU733" s="1"/>
  <c r="AQ733"/>
  <c r="AW733" s="1"/>
  <c r="AP733"/>
  <c r="AV733" s="1"/>
  <c r="AL733"/>
  <c r="AR733" s="1"/>
  <c r="AM749"/>
  <c r="AS749" s="1"/>
  <c r="AN749"/>
  <c r="AT749" s="1"/>
  <c r="AO765"/>
  <c r="AU765" s="1"/>
  <c r="AQ765"/>
  <c r="AW765" s="1"/>
  <c r="AP765"/>
  <c r="AV765" s="1"/>
  <c r="AL765"/>
  <c r="AR765" s="1"/>
  <c r="AM781"/>
  <c r="AS781" s="1"/>
  <c r="AN781"/>
  <c r="AT781" s="1"/>
  <c r="AO797"/>
  <c r="AU797" s="1"/>
  <c r="AQ797"/>
  <c r="AW797" s="1"/>
  <c r="AP797"/>
  <c r="AV797" s="1"/>
  <c r="AL797"/>
  <c r="AR797" s="1"/>
  <c r="AM813"/>
  <c r="AS813" s="1"/>
  <c r="AN813"/>
  <c r="AT813" s="1"/>
  <c r="AO829"/>
  <c r="AU829" s="1"/>
  <c r="AQ829"/>
  <c r="AW829" s="1"/>
  <c r="AP829"/>
  <c r="AV829" s="1"/>
  <c r="AL829"/>
  <c r="AR829" s="1"/>
  <c r="AM845"/>
  <c r="AS845" s="1"/>
  <c r="AN845"/>
  <c r="AT845" s="1"/>
  <c r="AO853"/>
  <c r="AU853" s="1"/>
  <c r="AQ853"/>
  <c r="AW853" s="1"/>
  <c r="AP853"/>
  <c r="AV853" s="1"/>
  <c r="AL853"/>
  <c r="AR853" s="1"/>
  <c r="AM869"/>
  <c r="AS869" s="1"/>
  <c r="AN869"/>
  <c r="AT869" s="1"/>
  <c r="AO885"/>
  <c r="AU885" s="1"/>
  <c r="AQ885"/>
  <c r="AW885" s="1"/>
  <c r="AP885"/>
  <c r="AV885" s="1"/>
  <c r="AL885"/>
  <c r="AR885" s="1"/>
  <c r="AM901"/>
  <c r="AS901" s="1"/>
  <c r="AN901"/>
  <c r="AT901" s="1"/>
  <c r="AO917"/>
  <c r="AU917" s="1"/>
  <c r="AQ917"/>
  <c r="AW917" s="1"/>
  <c r="AP917"/>
  <c r="AV917" s="1"/>
  <c r="AL917"/>
  <c r="AR917" s="1"/>
  <c r="F8" i="3"/>
  <c r="K8"/>
  <c r="D9"/>
  <c r="AQ264" i="4" l="1"/>
  <c r="AW264" s="1"/>
  <c r="AQ328"/>
  <c r="AW328" s="1"/>
  <c r="AQ312"/>
  <c r="AW312" s="1"/>
  <c r="AM296"/>
  <c r="AS296" s="1"/>
  <c r="AQ280"/>
  <c r="AW280" s="1"/>
  <c r="AL248"/>
  <c r="AR248" s="1"/>
  <c r="D248" s="1"/>
  <c r="H248" s="1"/>
  <c r="K249" i="2" s="1"/>
  <c r="I8" i="3"/>
  <c r="J8"/>
  <c r="H8"/>
  <c r="F248" i="4"/>
  <c r="J248" s="1"/>
  <c r="M249" i="2" s="1"/>
  <c r="F136" i="4"/>
  <c r="J136" s="1"/>
  <c r="M137" i="2" s="1"/>
  <c r="F28" i="4"/>
  <c r="J28" s="1"/>
  <c r="M29" i="2" s="1"/>
  <c r="D939" i="4"/>
  <c r="H939" s="1"/>
  <c r="AA514"/>
  <c r="AG941"/>
  <c r="Z941"/>
  <c r="AQ80"/>
  <c r="AW80" s="1"/>
  <c r="AP226"/>
  <c r="AV226" s="1"/>
  <c r="AO344"/>
  <c r="AU344" s="1"/>
  <c r="AN296"/>
  <c r="AT296" s="1"/>
  <c r="F107"/>
  <c r="J107" s="1"/>
  <c r="M108" i="2" s="1"/>
  <c r="E107" i="4"/>
  <c r="I107" s="1"/>
  <c r="L108" i="2" s="1"/>
  <c r="G107" i="4"/>
  <c r="D107"/>
  <c r="H107" s="1"/>
  <c r="K108" i="2" s="1"/>
  <c r="AP493" i="4"/>
  <c r="AV493" s="1"/>
  <c r="K12" i="2"/>
  <c r="AO312" i="4"/>
  <c r="AU312" s="1"/>
  <c r="AN461"/>
  <c r="AT461" s="1"/>
  <c r="AM264"/>
  <c r="AS264" s="1"/>
  <c r="AO212"/>
  <c r="AU212" s="1"/>
  <c r="AP180"/>
  <c r="AV180" s="1"/>
  <c r="F91"/>
  <c r="J91" s="1"/>
  <c r="M92" i="2" s="1"/>
  <c r="D91" i="4"/>
  <c r="H91" s="1"/>
  <c r="K92" i="2" s="1"/>
  <c r="G91" i="4"/>
  <c r="E91"/>
  <c r="I91" s="1"/>
  <c r="L92" i="2" s="1"/>
  <c r="F312" i="4"/>
  <c r="J312" s="1"/>
  <c r="M313" i="2" s="1"/>
  <c r="D312" i="4"/>
  <c r="H312" s="1"/>
  <c r="K313" i="2" s="1"/>
  <c r="AL162" i="4"/>
  <c r="AR162" s="1"/>
  <c r="D162" s="1"/>
  <c r="H162" s="1"/>
  <c r="K163" i="2" s="1"/>
  <c r="AP415" i="4"/>
  <c r="AV415" s="1"/>
  <c r="E75"/>
  <c r="I75" s="1"/>
  <c r="L76" i="2" s="1"/>
  <c r="G75" i="4"/>
  <c r="F75"/>
  <c r="J75" s="1"/>
  <c r="M76" i="2" s="1"/>
  <c r="D75" i="4"/>
  <c r="H75" s="1"/>
  <c r="K76" i="2" s="1"/>
  <c r="AM312" i="4"/>
  <c r="AS312" s="1"/>
  <c r="AN264"/>
  <c r="AT264" s="1"/>
  <c r="AN94"/>
  <c r="AT94" s="1"/>
  <c r="AN78"/>
  <c r="AT78" s="1"/>
  <c r="AH514"/>
  <c r="AI514"/>
  <c r="Z514"/>
  <c r="AF941"/>
  <c r="AE941"/>
  <c r="AD941"/>
  <c r="AH941"/>
  <c r="AN941" s="1"/>
  <c r="AT941" s="1"/>
  <c r="AA941"/>
  <c r="E11"/>
  <c r="I11" s="1"/>
  <c r="F11"/>
  <c r="J11" s="1"/>
  <c r="AO314"/>
  <c r="AU314" s="1"/>
  <c r="AL298"/>
  <c r="AR298" s="1"/>
  <c r="AO282"/>
  <c r="AU282" s="1"/>
  <c r="AO250"/>
  <c r="AU250" s="1"/>
  <c r="AO194"/>
  <c r="AU194" s="1"/>
  <c r="AL194"/>
  <c r="AR194" s="1"/>
  <c r="AO162"/>
  <c r="AU162" s="1"/>
  <c r="AL499"/>
  <c r="AR499" s="1"/>
  <c r="AO491"/>
  <c r="AU491" s="1"/>
  <c r="AL483"/>
  <c r="AR483" s="1"/>
  <c r="AO475"/>
  <c r="AU475" s="1"/>
  <c r="AL467"/>
  <c r="AR467" s="1"/>
  <c r="AO459"/>
  <c r="AU459" s="1"/>
  <c r="AL53"/>
  <c r="AR53" s="1"/>
  <c r="AO45"/>
  <c r="AU45" s="1"/>
  <c r="AO326"/>
  <c r="AU326" s="1"/>
  <c r="AL326"/>
  <c r="AR326" s="1"/>
  <c r="G326" s="1"/>
  <c r="AM431"/>
  <c r="AS431" s="1"/>
  <c r="AE423"/>
  <c r="AA423"/>
  <c r="AN399"/>
  <c r="AT399" s="1"/>
  <c r="AL399"/>
  <c r="AR399" s="1"/>
  <c r="AK455"/>
  <c r="AJ423"/>
  <c r="D653"/>
  <c r="H653" s="1"/>
  <c r="AP461"/>
  <c r="AV461" s="1"/>
  <c r="AQ461"/>
  <c r="AW461" s="1"/>
  <c r="AH455"/>
  <c r="AF455"/>
  <c r="AL455" s="1"/>
  <c r="AR455" s="1"/>
  <c r="AG455"/>
  <c r="AJ455"/>
  <c r="AD455"/>
  <c r="AC455"/>
  <c r="AO455" s="1"/>
  <c r="AU455" s="1"/>
  <c r="AA455"/>
  <c r="AM455" s="1"/>
  <c r="AS455" s="1"/>
  <c r="AE455"/>
  <c r="AQ455" s="1"/>
  <c r="AW455" s="1"/>
  <c r="AH423"/>
  <c r="AF423"/>
  <c r="AL423" s="1"/>
  <c r="AR423" s="1"/>
  <c r="AG423"/>
  <c r="AK423"/>
  <c r="Z423"/>
  <c r="AB423"/>
  <c r="AC604"/>
  <c r="Z604"/>
  <c r="AC596"/>
  <c r="Z596"/>
  <c r="AC588"/>
  <c r="Z588"/>
  <c r="AC580"/>
  <c r="Z580"/>
  <c r="AC572"/>
  <c r="Z572"/>
  <c r="AC564"/>
  <c r="Z564"/>
  <c r="AC549"/>
  <c r="Z549"/>
  <c r="AC960"/>
  <c r="AB960"/>
  <c r="AC928"/>
  <c r="AB928"/>
  <c r="AC368"/>
  <c r="AB368"/>
  <c r="AC20"/>
  <c r="AD20"/>
  <c r="AC309"/>
  <c r="AD309"/>
  <c r="AG309"/>
  <c r="AC58"/>
  <c r="AD58"/>
  <c r="AG58"/>
  <c r="AC452"/>
  <c r="AD452"/>
  <c r="AI452"/>
  <c r="AC388"/>
  <c r="AD388"/>
  <c r="AI388"/>
  <c r="AC307"/>
  <c r="AD307"/>
  <c r="AI307"/>
  <c r="AC223"/>
  <c r="AD223"/>
  <c r="AI223"/>
  <c r="AC159"/>
  <c r="AD159"/>
  <c r="AI159"/>
  <c r="AC994"/>
  <c r="Z994"/>
  <c r="AG994"/>
  <c r="AB978"/>
  <c r="AF978"/>
  <c r="AJ978"/>
  <c r="Z970"/>
  <c r="AH970"/>
  <c r="AF970"/>
  <c r="Z942"/>
  <c r="AH942"/>
  <c r="AF942"/>
  <c r="AB539"/>
  <c r="AF539"/>
  <c r="AJ539"/>
  <c r="AE366"/>
  <c r="AH366"/>
  <c r="AF366"/>
  <c r="AE472"/>
  <c r="AK472"/>
  <c r="AE408"/>
  <c r="AK408"/>
  <c r="AE319"/>
  <c r="AK319"/>
  <c r="AE255"/>
  <c r="AK255"/>
  <c r="AE179"/>
  <c r="AK179"/>
  <c r="AE60"/>
  <c r="AK60"/>
  <c r="AC364"/>
  <c r="AF364"/>
  <c r="AA619"/>
  <c r="AH619"/>
  <c r="AC587"/>
  <c r="AG587"/>
  <c r="AH447"/>
  <c r="AN447" s="1"/>
  <c r="AT447" s="1"/>
  <c r="AF447"/>
  <c r="AG447"/>
  <c r="AD447"/>
  <c r="AE447"/>
  <c r="AQ447" s="1"/>
  <c r="AW447" s="1"/>
  <c r="AA447"/>
  <c r="Z579"/>
  <c r="AL579" s="1"/>
  <c r="AR579" s="1"/>
  <c r="AD579"/>
  <c r="AE579"/>
  <c r="AQ579" s="1"/>
  <c r="AW579" s="1"/>
  <c r="D112"/>
  <c r="H112" s="1"/>
  <c r="K113" i="2" s="1"/>
  <c r="F112" i="4"/>
  <c r="J112" s="1"/>
  <c r="M113" i="2" s="1"/>
  <c r="G192" i="4"/>
  <c r="D192"/>
  <c r="H192" s="1"/>
  <c r="K193" i="2" s="1"/>
  <c r="G80" i="4"/>
  <c r="F80"/>
  <c r="J80" s="1"/>
  <c r="M81" i="2" s="1"/>
  <c r="F328" i="4"/>
  <c r="J328" s="1"/>
  <c r="M329" i="2" s="1"/>
  <c r="E328" i="4"/>
  <c r="I328" s="1"/>
  <c r="L329" i="2" s="1"/>
  <c r="G280" i="4"/>
  <c r="E280"/>
  <c r="I280" s="1"/>
  <c r="L281" i="2" s="1"/>
  <c r="F264" i="4"/>
  <c r="J264" s="1"/>
  <c r="M265" i="2" s="1"/>
  <c r="E264" i="4"/>
  <c r="I264" s="1"/>
  <c r="L265" i="2" s="1"/>
  <c r="AN455" i="4"/>
  <c r="AT455" s="1"/>
  <c r="AO423"/>
  <c r="AU423" s="1"/>
  <c r="AP423"/>
  <c r="AV423" s="1"/>
  <c r="AN226"/>
  <c r="AT226" s="1"/>
  <c r="AO210"/>
  <c r="AU210" s="1"/>
  <c r="AP344"/>
  <c r="AV344" s="1"/>
  <c r="AP507"/>
  <c r="AV507" s="1"/>
  <c r="AQ541"/>
  <c r="AM541"/>
  <c r="AN525"/>
  <c r="AM525"/>
  <c r="AS525" s="1"/>
  <c r="AN972"/>
  <c r="AT972" s="1"/>
  <c r="AL972"/>
  <c r="AR972" s="1"/>
  <c r="AL964"/>
  <c r="AR964" s="1"/>
  <c r="G964" s="1"/>
  <c r="AQ964"/>
  <c r="AW964" s="1"/>
  <c r="AN956"/>
  <c r="AT956" s="1"/>
  <c r="AQ956"/>
  <c r="AW956" s="1"/>
  <c r="AM956"/>
  <c r="AS956" s="1"/>
  <c r="AP948"/>
  <c r="AV948" s="1"/>
  <c r="AO948"/>
  <c r="AP932"/>
  <c r="AO932"/>
  <c r="AN535"/>
  <c r="AT535" s="1"/>
  <c r="AM535"/>
  <c r="AS535" s="1"/>
  <c r="AO551"/>
  <c r="AL519"/>
  <c r="AR519" s="1"/>
  <c r="G519" s="1"/>
  <c r="AM519"/>
  <c r="AS519" s="1"/>
  <c r="AQ899"/>
  <c r="AW899" s="1"/>
  <c r="AL899"/>
  <c r="AR899" s="1"/>
  <c r="AQ835"/>
  <c r="AW835" s="1"/>
  <c r="AQ771"/>
  <c r="AW771" s="1"/>
  <c r="AL771"/>
  <c r="AR771" s="1"/>
  <c r="F771" s="1"/>
  <c r="J771" s="1"/>
  <c r="AP739"/>
  <c r="AQ707"/>
  <c r="AW707" s="1"/>
  <c r="AQ623"/>
  <c r="AW623" s="1"/>
  <c r="AQ979"/>
  <c r="AW979" s="1"/>
  <c r="AO330"/>
  <c r="AU330" s="1"/>
  <c r="AL314"/>
  <c r="AR314" s="1"/>
  <c r="D314" s="1"/>
  <c r="H314" s="1"/>
  <c r="K315" i="2" s="1"/>
  <c r="AO298" i="4"/>
  <c r="AU298" s="1"/>
  <c r="AO266"/>
  <c r="AU266" s="1"/>
  <c r="AL250"/>
  <c r="AR250" s="1"/>
  <c r="AO178"/>
  <c r="AU178" s="1"/>
  <c r="AO499"/>
  <c r="AU499" s="1"/>
  <c r="AO483"/>
  <c r="AU483" s="1"/>
  <c r="AO467"/>
  <c r="AU467" s="1"/>
  <c r="AO53"/>
  <c r="AU53" s="1"/>
  <c r="AO76"/>
  <c r="AU76" s="1"/>
  <c r="AQ100"/>
  <c r="AW100" s="1"/>
  <c r="AQ57"/>
  <c r="AW57" s="1"/>
  <c r="AO57"/>
  <c r="AU57" s="1"/>
  <c r="AL49"/>
  <c r="AR49" s="1"/>
  <c r="AN318"/>
  <c r="AT318" s="1"/>
  <c r="AQ302"/>
  <c r="AW302" s="1"/>
  <c r="AO302"/>
  <c r="AU302" s="1"/>
  <c r="AO270"/>
  <c r="AU270" s="1"/>
  <c r="AP270"/>
  <c r="AV270" s="1"/>
  <c r="AM254"/>
  <c r="AS254" s="1"/>
  <c r="AL254"/>
  <c r="AR254" s="1"/>
  <c r="D254" s="1"/>
  <c r="H254" s="1"/>
  <c r="K255" i="2" s="1"/>
  <c r="AM190" i="4"/>
  <c r="AS190" s="1"/>
  <c r="AP174"/>
  <c r="AV174" s="1"/>
  <c r="AO451"/>
  <c r="AU451" s="1"/>
  <c r="AQ451"/>
  <c r="AW451" s="1"/>
  <c r="AL443"/>
  <c r="AR443" s="1"/>
  <c r="AM443"/>
  <c r="AS443" s="1"/>
  <c r="AO435"/>
  <c r="AU435" s="1"/>
  <c r="AL427"/>
  <c r="AR427" s="1"/>
  <c r="F427" s="1"/>
  <c r="J427" s="1"/>
  <c r="M428" i="2" s="1"/>
  <c r="AM427" i="4"/>
  <c r="AS427" s="1"/>
  <c r="AL431"/>
  <c r="AR431" s="1"/>
  <c r="F431" s="1"/>
  <c r="J431" s="1"/>
  <c r="M432" i="2" s="1"/>
  <c r="AN415" i="4"/>
  <c r="AT415" s="1"/>
  <c r="AL415"/>
  <c r="AR415" s="1"/>
  <c r="F415" s="1"/>
  <c r="J415" s="1"/>
  <c r="M416" i="2" s="1"/>
  <c r="AM399" i="4"/>
  <c r="AS399" s="1"/>
  <c r="D17"/>
  <c r="H17" s="1"/>
  <c r="K18" i="2" s="1"/>
  <c r="G17" i="4"/>
  <c r="F17"/>
  <c r="J17" s="1"/>
  <c r="M18" i="2" s="1"/>
  <c r="E17" i="4"/>
  <c r="I17" s="1"/>
  <c r="L18" i="2" s="1"/>
  <c r="F805" i="4"/>
  <c r="J805" s="1"/>
  <c r="D805"/>
  <c r="H805" s="1"/>
  <c r="E805"/>
  <c r="I805" s="1"/>
  <c r="G805"/>
  <c r="F741"/>
  <c r="J741" s="1"/>
  <c r="D741"/>
  <c r="H741" s="1"/>
  <c r="E741"/>
  <c r="I741" s="1"/>
  <c r="G741"/>
  <c r="D621"/>
  <c r="H621" s="1"/>
  <c r="F621"/>
  <c r="J621" s="1"/>
  <c r="E557"/>
  <c r="I557" s="1"/>
  <c r="G557"/>
  <c r="F557"/>
  <c r="J557" s="1"/>
  <c r="D557"/>
  <c r="H557" s="1"/>
  <c r="AM80"/>
  <c r="AS80" s="1"/>
  <c r="AO80"/>
  <c r="AU80" s="1"/>
  <c r="F637"/>
  <c r="J637" s="1"/>
  <c r="D637"/>
  <c r="H637" s="1"/>
  <c r="AK941"/>
  <c r="AQ941" s="1"/>
  <c r="AW941" s="1"/>
  <c r="AJ941"/>
  <c r="AP941" s="1"/>
  <c r="AM493"/>
  <c r="AS493" s="1"/>
  <c r="AG514"/>
  <c r="AE514"/>
  <c r="AQ514" s="1"/>
  <c r="AB514"/>
  <c r="AF514"/>
  <c r="AC514"/>
  <c r="AO514" s="1"/>
  <c r="AU514" s="1"/>
  <c r="AD514"/>
  <c r="AP514" s="1"/>
  <c r="AH579"/>
  <c r="AN579" s="1"/>
  <c r="AG579"/>
  <c r="AM579" s="1"/>
  <c r="AF579"/>
  <c r="AJ579"/>
  <c r="AK579"/>
  <c r="AI579"/>
  <c r="AO579" s="1"/>
  <c r="AU579" s="1"/>
  <c r="AP579"/>
  <c r="AL514"/>
  <c r="AR514" s="1"/>
  <c r="E909"/>
  <c r="I909" s="1"/>
  <c r="G909"/>
  <c r="D909"/>
  <c r="H909" s="1"/>
  <c r="F909"/>
  <c r="J909" s="1"/>
  <c r="E837"/>
  <c r="I837" s="1"/>
  <c r="G837"/>
  <c r="D837"/>
  <c r="H837" s="1"/>
  <c r="F837"/>
  <c r="J837" s="1"/>
  <c r="E773"/>
  <c r="I773" s="1"/>
  <c r="G773"/>
  <c r="D773"/>
  <c r="H773" s="1"/>
  <c r="F773"/>
  <c r="J773" s="1"/>
  <c r="AI439"/>
  <c r="AC439"/>
  <c r="AI407"/>
  <c r="AD407"/>
  <c r="AA986"/>
  <c r="AE986"/>
  <c r="AD986"/>
  <c r="AA545"/>
  <c r="AE545"/>
  <c r="AD545"/>
  <c r="AI545"/>
  <c r="AH545"/>
  <c r="AK545"/>
  <c r="AA954"/>
  <c r="AE954"/>
  <c r="AD954"/>
  <c r="AI954"/>
  <c r="AJ954"/>
  <c r="AK954"/>
  <c r="AA926"/>
  <c r="AE926"/>
  <c r="AD926"/>
  <c r="AI926"/>
  <c r="AJ926"/>
  <c r="AK926"/>
  <c r="AA515"/>
  <c r="AE515"/>
  <c r="AD515"/>
  <c r="AI515"/>
  <c r="AH515"/>
  <c r="AK515"/>
  <c r="AC556"/>
  <c r="AB556"/>
  <c r="Z556"/>
  <c r="AF556"/>
  <c r="AG556"/>
  <c r="AJ556"/>
  <c r="AA488"/>
  <c r="AE488"/>
  <c r="AB488"/>
  <c r="AI488"/>
  <c r="AJ488"/>
  <c r="AK488"/>
  <c r="AC456"/>
  <c r="Z456"/>
  <c r="AD456"/>
  <c r="AF456"/>
  <c r="AG456"/>
  <c r="AH456"/>
  <c r="AA424"/>
  <c r="AE424"/>
  <c r="AB424"/>
  <c r="AI424"/>
  <c r="AJ424"/>
  <c r="AK424"/>
  <c r="AC392"/>
  <c r="Z392"/>
  <c r="AD392"/>
  <c r="AF392"/>
  <c r="AG392"/>
  <c r="AH392"/>
  <c r="AA335"/>
  <c r="AE335"/>
  <c r="AB335"/>
  <c r="AI335"/>
  <c r="AJ335"/>
  <c r="AK335"/>
  <c r="AC303"/>
  <c r="Z303"/>
  <c r="AD303"/>
  <c r="AF303"/>
  <c r="AG303"/>
  <c r="AH303"/>
  <c r="AA271"/>
  <c r="AE271"/>
  <c r="AB271"/>
  <c r="AI271"/>
  <c r="AJ271"/>
  <c r="AK271"/>
  <c r="AC227"/>
  <c r="Z227"/>
  <c r="AD227"/>
  <c r="AF227"/>
  <c r="AG227"/>
  <c r="AH227"/>
  <c r="AA195"/>
  <c r="AE195"/>
  <c r="AB195"/>
  <c r="AI195"/>
  <c r="AJ195"/>
  <c r="AK195"/>
  <c r="AC163"/>
  <c r="Z163"/>
  <c r="AD163"/>
  <c r="AF163"/>
  <c r="AG163"/>
  <c r="AH163"/>
  <c r="AA121"/>
  <c r="AE121"/>
  <c r="AB121"/>
  <c r="AI121"/>
  <c r="AJ121"/>
  <c r="AK121"/>
  <c r="AC44"/>
  <c r="Z44"/>
  <c r="AD44"/>
  <c r="AF44"/>
  <c r="AG44"/>
  <c r="AH44"/>
  <c r="Z883"/>
  <c r="AD883"/>
  <c r="AE883"/>
  <c r="AB819"/>
  <c r="AA819"/>
  <c r="AC819"/>
  <c r="AB755"/>
  <c r="AA755"/>
  <c r="AC755"/>
  <c r="Z691"/>
  <c r="AD691"/>
  <c r="AE691"/>
  <c r="Z607"/>
  <c r="AD607"/>
  <c r="AE607"/>
  <c r="AB627"/>
  <c r="AA627"/>
  <c r="AC627"/>
  <c r="AC349"/>
  <c r="Z349"/>
  <c r="AD349"/>
  <c r="AF349"/>
  <c r="AG349"/>
  <c r="AH349"/>
  <c r="AA476"/>
  <c r="AE476"/>
  <c r="AB476"/>
  <c r="AI476"/>
  <c r="AJ476"/>
  <c r="AK476"/>
  <c r="AC315"/>
  <c r="Z315"/>
  <c r="AD315"/>
  <c r="AF315"/>
  <c r="AG315"/>
  <c r="AH315"/>
  <c r="AA183"/>
  <c r="AE183"/>
  <c r="AB183"/>
  <c r="AI183"/>
  <c r="AJ183"/>
  <c r="AK183"/>
  <c r="AC372"/>
  <c r="Z372"/>
  <c r="AB372"/>
  <c r="AC244"/>
  <c r="Z244"/>
  <c r="AB244"/>
  <c r="AB635"/>
  <c r="AA635"/>
  <c r="AC635"/>
  <c r="Z603"/>
  <c r="AD603"/>
  <c r="AE603"/>
  <c r="E893"/>
  <c r="I893" s="1"/>
  <c r="G893"/>
  <c r="E877"/>
  <c r="I877" s="1"/>
  <c r="G877"/>
  <c r="E637"/>
  <c r="I637" s="1"/>
  <c r="G637"/>
  <c r="E621"/>
  <c r="I621" s="1"/>
  <c r="G621"/>
  <c r="E693"/>
  <c r="I693" s="1"/>
  <c r="G693"/>
  <c r="G947"/>
  <c r="D947"/>
  <c r="H947" s="1"/>
  <c r="E685"/>
  <c r="I685" s="1"/>
  <c r="G685"/>
  <c r="E653"/>
  <c r="I653" s="1"/>
  <c r="G653"/>
  <c r="E589"/>
  <c r="I589" s="1"/>
  <c r="G589"/>
  <c r="E709"/>
  <c r="I709" s="1"/>
  <c r="G709"/>
  <c r="G959"/>
  <c r="D959"/>
  <c r="H959" s="1"/>
  <c r="F296"/>
  <c r="J296" s="1"/>
  <c r="M297" i="2" s="1"/>
  <c r="E296" i="4"/>
  <c r="I296" s="1"/>
  <c r="L297" i="2" s="1"/>
  <c r="G509" i="4"/>
  <c r="E509"/>
  <c r="I509" s="1"/>
  <c r="G312"/>
  <c r="E312"/>
  <c r="I312" s="1"/>
  <c r="L313" i="2" s="1"/>
  <c r="G248" i="4"/>
  <c r="AD819"/>
  <c r="AE755"/>
  <c r="Z755"/>
  <c r="AC691"/>
  <c r="AB691"/>
  <c r="AA607"/>
  <c r="AD627"/>
  <c r="AK349"/>
  <c r="AI349"/>
  <c r="AE349"/>
  <c r="AG476"/>
  <c r="AD476"/>
  <c r="AC476"/>
  <c r="AK315"/>
  <c r="AI315"/>
  <c r="AE315"/>
  <c r="AG183"/>
  <c r="AD183"/>
  <c r="AC183"/>
  <c r="AD372"/>
  <c r="AA372"/>
  <c r="AE244"/>
  <c r="AE635"/>
  <c r="Z635"/>
  <c r="AC603"/>
  <c r="AB603"/>
  <c r="Z439"/>
  <c r="AL439" s="1"/>
  <c r="AR439" s="1"/>
  <c r="AN431"/>
  <c r="AT431" s="1"/>
  <c r="AO431"/>
  <c r="AU431" s="1"/>
  <c r="AB407"/>
  <c r="AP867"/>
  <c r="AO803"/>
  <c r="AU803" s="1"/>
  <c r="AM739"/>
  <c r="AN739"/>
  <c r="AQ675"/>
  <c r="AW675" s="1"/>
  <c r="AL675"/>
  <c r="AR675" s="1"/>
  <c r="F675" s="1"/>
  <c r="J675" s="1"/>
  <c r="AP575"/>
  <c r="AO595"/>
  <c r="AU595" s="1"/>
  <c r="AQ49"/>
  <c r="AW49" s="1"/>
  <c r="AQ286"/>
  <c r="AW286" s="1"/>
  <c r="AP254"/>
  <c r="AV254" s="1"/>
  <c r="AP158"/>
  <c r="AV158" s="1"/>
  <c r="AQ443"/>
  <c r="AW443" s="1"/>
  <c r="AA636"/>
  <c r="AE636"/>
  <c r="AD636"/>
  <c r="AA632"/>
  <c r="AE632"/>
  <c r="AD632"/>
  <c r="AA628"/>
  <c r="AE628"/>
  <c r="AD628"/>
  <c r="AA624"/>
  <c r="AE624"/>
  <c r="AD624"/>
  <c r="AA620"/>
  <c r="AE620"/>
  <c r="AD620"/>
  <c r="AA616"/>
  <c r="AE616"/>
  <c r="AD616"/>
  <c r="AA612"/>
  <c r="AE612"/>
  <c r="AD612"/>
  <c r="AA608"/>
  <c r="AE608"/>
  <c r="AD608"/>
  <c r="AA604"/>
  <c r="AE604"/>
  <c r="AD604"/>
  <c r="AA600"/>
  <c r="AE600"/>
  <c r="AD600"/>
  <c r="AA596"/>
  <c r="AE596"/>
  <c r="AD596"/>
  <c r="AA592"/>
  <c r="AE592"/>
  <c r="AD592"/>
  <c r="AA588"/>
  <c r="AE588"/>
  <c r="AD588"/>
  <c r="AA584"/>
  <c r="AE584"/>
  <c r="AD584"/>
  <c r="AA580"/>
  <c r="AE580"/>
  <c r="AD580"/>
  <c r="AA576"/>
  <c r="AE576"/>
  <c r="AD576"/>
  <c r="AA572"/>
  <c r="AE572"/>
  <c r="AD572"/>
  <c r="AA568"/>
  <c r="AE568"/>
  <c r="AD568"/>
  <c r="AA564"/>
  <c r="AE564"/>
  <c r="AD564"/>
  <c r="AA560"/>
  <c r="AE560"/>
  <c r="AD560"/>
  <c r="AA549"/>
  <c r="AE549"/>
  <c r="AD549"/>
  <c r="AA517"/>
  <c r="AE517"/>
  <c r="AD517"/>
  <c r="AA960"/>
  <c r="AE960"/>
  <c r="AD960"/>
  <c r="AA944"/>
  <c r="AE944"/>
  <c r="AD944"/>
  <c r="AA928"/>
  <c r="AE928"/>
  <c r="AD928"/>
  <c r="AA527"/>
  <c r="AE527"/>
  <c r="AD527"/>
  <c r="AA368"/>
  <c r="AE368"/>
  <c r="AD368"/>
  <c r="AA20"/>
  <c r="AE20"/>
  <c r="AB20"/>
  <c r="AA309"/>
  <c r="AE309"/>
  <c r="AB309"/>
  <c r="AI309"/>
  <c r="AJ309"/>
  <c r="AK309"/>
  <c r="AA58"/>
  <c r="AE58"/>
  <c r="AB58"/>
  <c r="AI58"/>
  <c r="AJ58"/>
  <c r="AK58"/>
  <c r="AA452"/>
  <c r="AE452"/>
  <c r="AB452"/>
  <c r="AG452"/>
  <c r="AH452"/>
  <c r="AF452"/>
  <c r="AA388"/>
  <c r="AE388"/>
  <c r="AB388"/>
  <c r="AG388"/>
  <c r="AH388"/>
  <c r="AF388"/>
  <c r="AA307"/>
  <c r="AE307"/>
  <c r="AB307"/>
  <c r="AG307"/>
  <c r="AH307"/>
  <c r="AF307"/>
  <c r="AA223"/>
  <c r="AE223"/>
  <c r="AB223"/>
  <c r="AG223"/>
  <c r="AH223"/>
  <c r="AF223"/>
  <c r="AA159"/>
  <c r="AE159"/>
  <c r="AB159"/>
  <c r="AG159"/>
  <c r="AH159"/>
  <c r="AF159"/>
  <c r="AA994"/>
  <c r="AE994"/>
  <c r="AD994"/>
  <c r="AI994"/>
  <c r="AH994"/>
  <c r="AK994"/>
  <c r="AA978"/>
  <c r="AE978"/>
  <c r="AD978"/>
  <c r="AI978"/>
  <c r="AH978"/>
  <c r="AK978"/>
  <c r="AA970"/>
  <c r="AE970"/>
  <c r="AD970"/>
  <c r="AI970"/>
  <c r="AJ970"/>
  <c r="AK970"/>
  <c r="AA942"/>
  <c r="AE942"/>
  <c r="AD942"/>
  <c r="AI942"/>
  <c r="AJ942"/>
  <c r="AK942"/>
  <c r="AA539"/>
  <c r="AE539"/>
  <c r="AD539"/>
  <c r="AI539"/>
  <c r="AH539"/>
  <c r="AK539"/>
  <c r="AC366"/>
  <c r="Z366"/>
  <c r="AA366"/>
  <c r="AD366"/>
  <c r="AI366"/>
  <c r="AJ366"/>
  <c r="AK366"/>
  <c r="AC504"/>
  <c r="Z504"/>
  <c r="AD504"/>
  <c r="AF504"/>
  <c r="AG504"/>
  <c r="AH504"/>
  <c r="AA504"/>
  <c r="AB504"/>
  <c r="AJ504"/>
  <c r="AC472"/>
  <c r="Z472"/>
  <c r="AD472"/>
  <c r="AF472"/>
  <c r="AG472"/>
  <c r="AH472"/>
  <c r="AA472"/>
  <c r="AB472"/>
  <c r="AJ472"/>
  <c r="AC440"/>
  <c r="Z440"/>
  <c r="AD440"/>
  <c r="AF440"/>
  <c r="AG440"/>
  <c r="AH440"/>
  <c r="AA440"/>
  <c r="AB440"/>
  <c r="AJ440"/>
  <c r="AC408"/>
  <c r="Z408"/>
  <c r="AD408"/>
  <c r="AF408"/>
  <c r="AG408"/>
  <c r="AH408"/>
  <c r="AA408"/>
  <c r="AB408"/>
  <c r="AJ408"/>
  <c r="AC351"/>
  <c r="Z351"/>
  <c r="AD351"/>
  <c r="AF351"/>
  <c r="AG351"/>
  <c r="AH351"/>
  <c r="AA351"/>
  <c r="AB351"/>
  <c r="AJ351"/>
  <c r="AC319"/>
  <c r="Z319"/>
  <c r="AD319"/>
  <c r="AF319"/>
  <c r="AG319"/>
  <c r="AH319"/>
  <c r="AA319"/>
  <c r="AB319"/>
  <c r="AJ319"/>
  <c r="AC287"/>
  <c r="Z287"/>
  <c r="AD287"/>
  <c r="AF287"/>
  <c r="AG287"/>
  <c r="AH287"/>
  <c r="AA287"/>
  <c r="AB287"/>
  <c r="AJ287"/>
  <c r="AC255"/>
  <c r="Z255"/>
  <c r="AD255"/>
  <c r="AF255"/>
  <c r="AG255"/>
  <c r="AH255"/>
  <c r="AA255"/>
  <c r="AB255"/>
  <c r="AJ255"/>
  <c r="AC211"/>
  <c r="Z211"/>
  <c r="AD211"/>
  <c r="AF211"/>
  <c r="AG211"/>
  <c r="AH211"/>
  <c r="AA211"/>
  <c r="AB211"/>
  <c r="AJ211"/>
  <c r="AC179"/>
  <c r="Z179"/>
  <c r="AD179"/>
  <c r="AF179"/>
  <c r="AG179"/>
  <c r="AH179"/>
  <c r="AA179"/>
  <c r="AB179"/>
  <c r="AJ179"/>
  <c r="AC137"/>
  <c r="Z137"/>
  <c r="AD137"/>
  <c r="AF137"/>
  <c r="AG137"/>
  <c r="AH137"/>
  <c r="AA137"/>
  <c r="AB137"/>
  <c r="AJ137"/>
  <c r="AC60"/>
  <c r="Z60"/>
  <c r="AD60"/>
  <c r="AF60"/>
  <c r="AG60"/>
  <c r="AH60"/>
  <c r="AA60"/>
  <c r="AB60"/>
  <c r="AJ60"/>
  <c r="AB915"/>
  <c r="AA915"/>
  <c r="AC915"/>
  <c r="AD915"/>
  <c r="AB851"/>
  <c r="AA851"/>
  <c r="AC851"/>
  <c r="Z851"/>
  <c r="AE851"/>
  <c r="AB787"/>
  <c r="AA787"/>
  <c r="AC787"/>
  <c r="AD787"/>
  <c r="AB723"/>
  <c r="AA723"/>
  <c r="AC723"/>
  <c r="Z723"/>
  <c r="AE723"/>
  <c r="AB659"/>
  <c r="AA659"/>
  <c r="AC659"/>
  <c r="AD659"/>
  <c r="AB995"/>
  <c r="AA995"/>
  <c r="AC995"/>
  <c r="Z995"/>
  <c r="AE995"/>
  <c r="AB563"/>
  <c r="AA563"/>
  <c r="AC563"/>
  <c r="AD563"/>
  <c r="AA285"/>
  <c r="AE285"/>
  <c r="AB285"/>
  <c r="AI285"/>
  <c r="AJ285"/>
  <c r="AK285"/>
  <c r="AC285"/>
  <c r="AD285"/>
  <c r="AG285"/>
  <c r="AA412"/>
  <c r="AE412"/>
  <c r="AB412"/>
  <c r="AI412"/>
  <c r="AJ412"/>
  <c r="AK412"/>
  <c r="AC412"/>
  <c r="AD412"/>
  <c r="AG412"/>
  <c r="AA251"/>
  <c r="AE251"/>
  <c r="AB251"/>
  <c r="AI251"/>
  <c r="AJ251"/>
  <c r="AK251"/>
  <c r="AC251"/>
  <c r="AD251"/>
  <c r="AG251"/>
  <c r="AA133"/>
  <c r="AE133"/>
  <c r="AB133"/>
  <c r="AI133"/>
  <c r="AJ133"/>
  <c r="AK133"/>
  <c r="AC133"/>
  <c r="AD133"/>
  <c r="AG133"/>
  <c r="AA364"/>
  <c r="AE364"/>
  <c r="AD364"/>
  <c r="Z364"/>
  <c r="AK364"/>
  <c r="Z619"/>
  <c r="AD619"/>
  <c r="AE619"/>
  <c r="AB619"/>
  <c r="AC619"/>
  <c r="AI619"/>
  <c r="Z587"/>
  <c r="AD587"/>
  <c r="AE587"/>
  <c r="AA587"/>
  <c r="AI587"/>
  <c r="F821"/>
  <c r="J821" s="1"/>
  <c r="D821"/>
  <c r="H821" s="1"/>
  <c r="G821"/>
  <c r="F757"/>
  <c r="J757" s="1"/>
  <c r="D757"/>
  <c r="H757" s="1"/>
  <c r="G757"/>
  <c r="F573"/>
  <c r="J573" s="1"/>
  <c r="D573"/>
  <c r="H573" s="1"/>
  <c r="G573"/>
  <c r="AF439"/>
  <c r="AG439"/>
  <c r="AD439"/>
  <c r="AB439"/>
  <c r="AF407"/>
  <c r="AG407"/>
  <c r="Z407"/>
  <c r="AL407" s="1"/>
  <c r="AR407" s="1"/>
  <c r="G407" s="1"/>
  <c r="AC407"/>
  <c r="AA407"/>
  <c r="AE407"/>
  <c r="AL940"/>
  <c r="AR940" s="1"/>
  <c r="G940" s="1"/>
  <c r="AQ924"/>
  <c r="AW924" s="1"/>
  <c r="AM924"/>
  <c r="AS924" s="1"/>
  <c r="AM76"/>
  <c r="AS76" s="1"/>
  <c r="AP286"/>
  <c r="AV286" s="1"/>
  <c r="AQ254"/>
  <c r="AW254" s="1"/>
  <c r="AP190"/>
  <c r="AV190" s="1"/>
  <c r="AQ158"/>
  <c r="AW158" s="1"/>
  <c r="AP443"/>
  <c r="AV443" s="1"/>
  <c r="AM439"/>
  <c r="AS439" s="1"/>
  <c r="AQ399"/>
  <c r="AW399" s="1"/>
  <c r="AL330"/>
  <c r="AR330" s="1"/>
  <c r="D330" s="1"/>
  <c r="H330" s="1"/>
  <c r="K331" i="2" s="1"/>
  <c r="AM330" i="4"/>
  <c r="AS330" s="1"/>
  <c r="AM298"/>
  <c r="AS298" s="1"/>
  <c r="AL266"/>
  <c r="AR266" s="1"/>
  <c r="D266" s="1"/>
  <c r="H266" s="1"/>
  <c r="K267" i="2" s="1"/>
  <c r="AM266" i="4"/>
  <c r="AS266" s="1"/>
  <c r="AM194"/>
  <c r="AS194" s="1"/>
  <c r="AM499"/>
  <c r="AM483"/>
  <c r="AM467"/>
  <c r="AM53"/>
  <c r="AS53" s="1"/>
  <c r="AO457"/>
  <c r="AU457" s="1"/>
  <c r="AO425"/>
  <c r="AU425" s="1"/>
  <c r="AO393"/>
  <c r="AU393" s="1"/>
  <c r="AQ76"/>
  <c r="AW76" s="1"/>
  <c r="AM100"/>
  <c r="AS100" s="1"/>
  <c r="AO100"/>
  <c r="AU100" s="1"/>
  <c r="AP57"/>
  <c r="AV57" s="1"/>
  <c r="AP49"/>
  <c r="AV49" s="1"/>
  <c r="AQ334"/>
  <c r="AW334" s="1"/>
  <c r="AM334"/>
  <c r="AS334" s="1"/>
  <c r="AQ318"/>
  <c r="AW318" s="1"/>
  <c r="AO318"/>
  <c r="AU318" s="1"/>
  <c r="AP302"/>
  <c r="AV302" s="1"/>
  <c r="AO286"/>
  <c r="AU286" s="1"/>
  <c r="AL270"/>
  <c r="AR270" s="1"/>
  <c r="G270" s="1"/>
  <c r="AM206"/>
  <c r="AS206" s="1"/>
  <c r="AL206"/>
  <c r="AR206" s="1"/>
  <c r="F206" s="1"/>
  <c r="J206" s="1"/>
  <c r="M207" i="2" s="1"/>
  <c r="AN190" i="4"/>
  <c r="AT190" s="1"/>
  <c r="AO190"/>
  <c r="AU190" s="1"/>
  <c r="AQ174"/>
  <c r="AW174" s="1"/>
  <c r="AP451"/>
  <c r="AV451" s="1"/>
  <c r="AM451"/>
  <c r="AS451" s="1"/>
  <c r="AO443"/>
  <c r="AU443" s="1"/>
  <c r="AL435"/>
  <c r="AR435" s="1"/>
  <c r="F435" s="1"/>
  <c r="J435" s="1"/>
  <c r="M436" i="2" s="1"/>
  <c r="AM435" i="4"/>
  <c r="AS435" s="1"/>
  <c r="AO427"/>
  <c r="AU427" s="1"/>
  <c r="AQ427"/>
  <c r="AW427" s="1"/>
  <c r="AL447"/>
  <c r="AR447" s="1"/>
  <c r="F447" s="1"/>
  <c r="J447" s="1"/>
  <c r="M448" i="2" s="1"/>
  <c r="AQ431" i="4"/>
  <c r="AW431" s="1"/>
  <c r="AQ423"/>
  <c r="AW423" s="1"/>
  <c r="AM423"/>
  <c r="AS423" s="1"/>
  <c r="AM415"/>
  <c r="AS415" s="1"/>
  <c r="AO399"/>
  <c r="AU399" s="1"/>
  <c r="AQ8"/>
  <c r="AW8" s="1"/>
  <c r="AP7"/>
  <c r="AV7" s="1"/>
  <c r="AQ11"/>
  <c r="AW11" s="1"/>
  <c r="AP11"/>
  <c r="AV11" s="1"/>
  <c r="F861"/>
  <c r="J861" s="1"/>
  <c r="D861"/>
  <c r="H861" s="1"/>
  <c r="E861"/>
  <c r="I861" s="1"/>
  <c r="G861"/>
  <c r="F789"/>
  <c r="J789" s="1"/>
  <c r="D789"/>
  <c r="H789" s="1"/>
  <c r="E789"/>
  <c r="I789" s="1"/>
  <c r="G789"/>
  <c r="F725"/>
  <c r="J725" s="1"/>
  <c r="D725"/>
  <c r="H725" s="1"/>
  <c r="E725"/>
  <c r="I725" s="1"/>
  <c r="G725"/>
  <c r="F669"/>
  <c r="J669" s="1"/>
  <c r="D669"/>
  <c r="H669" s="1"/>
  <c r="E669"/>
  <c r="I669" s="1"/>
  <c r="G669"/>
  <c r="F605"/>
  <c r="J605" s="1"/>
  <c r="D605"/>
  <c r="H605" s="1"/>
  <c r="E605"/>
  <c r="I605" s="1"/>
  <c r="G605"/>
  <c r="G967"/>
  <c r="D967"/>
  <c r="H967" s="1"/>
  <c r="F967"/>
  <c r="J967" s="1"/>
  <c r="E967"/>
  <c r="I967" s="1"/>
  <c r="G931"/>
  <c r="D931"/>
  <c r="H931" s="1"/>
  <c r="F931"/>
  <c r="J931" s="1"/>
  <c r="E931"/>
  <c r="I931" s="1"/>
  <c r="AQ16"/>
  <c r="AW16" s="1"/>
  <c r="AN497"/>
  <c r="AT497" s="1"/>
  <c r="AP497"/>
  <c r="AV497" s="1"/>
  <c r="AN481"/>
  <c r="AT481" s="1"/>
  <c r="AP481"/>
  <c r="AV481" s="1"/>
  <c r="AN465"/>
  <c r="AT465" s="1"/>
  <c r="AP465"/>
  <c r="AV465" s="1"/>
  <c r="AL489"/>
  <c r="AR489" s="1"/>
  <c r="E489" s="1"/>
  <c r="I489" s="1"/>
  <c r="AL473"/>
  <c r="AR473" s="1"/>
  <c r="E473" s="1"/>
  <c r="I473" s="1"/>
  <c r="AM11"/>
  <c r="AS11" s="1"/>
  <c r="AJ447"/>
  <c r="AP447" s="1"/>
  <c r="AV447" s="1"/>
  <c r="AO11"/>
  <c r="AU11" s="1"/>
  <c r="G469"/>
  <c r="D469"/>
  <c r="H469" s="1"/>
  <c r="F469"/>
  <c r="J469" s="1"/>
  <c r="E469"/>
  <c r="I469" s="1"/>
  <c r="G513"/>
  <c r="D513"/>
  <c r="H513" s="1"/>
  <c r="E513"/>
  <c r="I513" s="1"/>
  <c r="F513"/>
  <c r="J513" s="1"/>
  <c r="F493"/>
  <c r="J493" s="1"/>
  <c r="D493"/>
  <c r="H493" s="1"/>
  <c r="G493"/>
  <c r="E493"/>
  <c r="I493" s="1"/>
  <c r="F461"/>
  <c r="J461" s="1"/>
  <c r="M462" i="2" s="1"/>
  <c r="D461" i="4"/>
  <c r="H461" s="1"/>
  <c r="K462" i="2" s="1"/>
  <c r="G461" i="4"/>
  <c r="E461"/>
  <c r="I461" s="1"/>
  <c r="L462" i="2" s="1"/>
  <c r="AN441" i="4"/>
  <c r="AT441" s="1"/>
  <c r="AL441"/>
  <c r="AR441" s="1"/>
  <c r="AN409"/>
  <c r="AT409" s="1"/>
  <c r="AL409"/>
  <c r="AR409" s="1"/>
  <c r="AO445"/>
  <c r="AU445" s="1"/>
  <c r="AO413"/>
  <c r="AU413" s="1"/>
  <c r="AO381"/>
  <c r="AU381" s="1"/>
  <c r="AM348"/>
  <c r="AS348" s="1"/>
  <c r="AQ142"/>
  <c r="AW142" s="1"/>
  <c r="AL142"/>
  <c r="AR142" s="1"/>
  <c r="AQ391"/>
  <c r="AW391" s="1"/>
  <c r="AQ138"/>
  <c r="AW138" s="1"/>
  <c r="AL138"/>
  <c r="AR138" s="1"/>
  <c r="F138" s="1"/>
  <c r="J138" s="1"/>
  <c r="M139" i="2" s="1"/>
  <c r="AN13" i="4"/>
  <c r="AT13" s="1"/>
  <c r="AL7"/>
  <c r="AR7" s="1"/>
  <c r="G7" s="1"/>
  <c r="AN7"/>
  <c r="AT7" s="1"/>
  <c r="AL66"/>
  <c r="AR66" s="1"/>
  <c r="G66" s="1"/>
  <c r="AN9"/>
  <c r="AT9" s="1"/>
  <c r="AP122"/>
  <c r="AV122" s="1"/>
  <c r="AQ6"/>
  <c r="AW6" s="1"/>
  <c r="AQ497"/>
  <c r="AW497" s="1"/>
  <c r="AL497"/>
  <c r="AR497" s="1"/>
  <c r="AQ481"/>
  <c r="AW481" s="1"/>
  <c r="AL481"/>
  <c r="AR481" s="1"/>
  <c r="AQ465"/>
  <c r="AW465" s="1"/>
  <c r="AL465"/>
  <c r="AR465" s="1"/>
  <c r="AO489"/>
  <c r="AU489" s="1"/>
  <c r="AP489"/>
  <c r="AV489" s="1"/>
  <c r="AM489"/>
  <c r="AS489" s="1"/>
  <c r="AN489"/>
  <c r="AT489" s="1"/>
  <c r="AO473"/>
  <c r="AU473" s="1"/>
  <c r="AP473"/>
  <c r="AV473" s="1"/>
  <c r="AM473"/>
  <c r="AS473" s="1"/>
  <c r="AN473"/>
  <c r="AT473" s="1"/>
  <c r="G485"/>
  <c r="D485"/>
  <c r="H485" s="1"/>
  <c r="F485"/>
  <c r="J485" s="1"/>
  <c r="E485"/>
  <c r="I485" s="1"/>
  <c r="F477"/>
  <c r="J477" s="1"/>
  <c r="D477"/>
  <c r="H477" s="1"/>
  <c r="G477"/>
  <c r="E477"/>
  <c r="I477" s="1"/>
  <c r="F489"/>
  <c r="J489" s="1"/>
  <c r="D489"/>
  <c r="H489" s="1"/>
  <c r="F473"/>
  <c r="J473" s="1"/>
  <c r="AP61"/>
  <c r="AV61" s="1"/>
  <c r="AQ457"/>
  <c r="AW457" s="1"/>
  <c r="AP457"/>
  <c r="AV457" s="1"/>
  <c r="AQ425"/>
  <c r="AW425" s="1"/>
  <c r="AP425"/>
  <c r="AV425" s="1"/>
  <c r="AQ393"/>
  <c r="AW393" s="1"/>
  <c r="AP393"/>
  <c r="AV393" s="1"/>
  <c r="AM505"/>
  <c r="AS505" s="1"/>
  <c r="AN126"/>
  <c r="AT126" s="1"/>
  <c r="AO126"/>
  <c r="AU126" s="1"/>
  <c r="AM503"/>
  <c r="AS503" s="1"/>
  <c r="AO10"/>
  <c r="AU10" s="1"/>
  <c r="AM10"/>
  <c r="AS10" s="1"/>
  <c r="AN122"/>
  <c r="AT122" s="1"/>
  <c r="AO122"/>
  <c r="AU122" s="1"/>
  <c r="AM497"/>
  <c r="AS497" s="1"/>
  <c r="AO497"/>
  <c r="AU497" s="1"/>
  <c r="AM481"/>
  <c r="AS481" s="1"/>
  <c r="AO481"/>
  <c r="AU481" s="1"/>
  <c r="AM465"/>
  <c r="AS465" s="1"/>
  <c r="AO465"/>
  <c r="AU465" s="1"/>
  <c r="AQ489"/>
  <c r="AW489" s="1"/>
  <c r="AQ473"/>
  <c r="AW473" s="1"/>
  <c r="O10" i="2"/>
  <c r="N10"/>
  <c r="H9" i="3" s="1"/>
  <c r="P10" i="2"/>
  <c r="G150" i="4"/>
  <c r="D150"/>
  <c r="H150" s="1"/>
  <c r="K151" i="2" s="1"/>
  <c r="F150" i="4"/>
  <c r="J150" s="1"/>
  <c r="M151" i="2" s="1"/>
  <c r="E150" i="4"/>
  <c r="I150" s="1"/>
  <c r="L151" i="2" s="1"/>
  <c r="G108" i="4"/>
  <c r="D108"/>
  <c r="H108" s="1"/>
  <c r="K109" i="2" s="1"/>
  <c r="F108" i="4"/>
  <c r="J108" s="1"/>
  <c r="M109" i="2" s="1"/>
  <c r="E108" i="4"/>
  <c r="I108" s="1"/>
  <c r="L109" i="2" s="1"/>
  <c r="G920" i="4"/>
  <c r="F920"/>
  <c r="J920" s="1"/>
  <c r="E920"/>
  <c r="I920" s="1"/>
  <c r="D920"/>
  <c r="H920" s="1"/>
  <c r="G918"/>
  <c r="D918"/>
  <c r="H918" s="1"/>
  <c r="F918"/>
  <c r="J918" s="1"/>
  <c r="E918"/>
  <c r="I918" s="1"/>
  <c r="G916"/>
  <c r="F916"/>
  <c r="J916" s="1"/>
  <c r="D916"/>
  <c r="H916" s="1"/>
  <c r="E916"/>
  <c r="I916" s="1"/>
  <c r="G914"/>
  <c r="D914"/>
  <c r="H914" s="1"/>
  <c r="F914"/>
  <c r="J914" s="1"/>
  <c r="E914"/>
  <c r="I914" s="1"/>
  <c r="G525"/>
  <c r="D525"/>
  <c r="H525" s="1"/>
  <c r="F525"/>
  <c r="J525" s="1"/>
  <c r="E525"/>
  <c r="I525" s="1"/>
  <c r="G972"/>
  <c r="D972"/>
  <c r="H972" s="1"/>
  <c r="F972"/>
  <c r="J972" s="1"/>
  <c r="E972"/>
  <c r="I972" s="1"/>
  <c r="G948"/>
  <c r="D948"/>
  <c r="H948" s="1"/>
  <c r="F948"/>
  <c r="J948" s="1"/>
  <c r="E948"/>
  <c r="I948" s="1"/>
  <c r="D940"/>
  <c r="H940" s="1"/>
  <c r="E940"/>
  <c r="I940" s="1"/>
  <c r="G380"/>
  <c r="D380"/>
  <c r="H380" s="1"/>
  <c r="K381" i="2" s="1"/>
  <c r="F380" i="4"/>
  <c r="J380" s="1"/>
  <c r="M381" i="2" s="1"/>
  <c r="E380" i="4"/>
  <c r="I380" s="1"/>
  <c r="L381" i="2" s="1"/>
  <c r="D298" i="4"/>
  <c r="H298" s="1"/>
  <c r="K299" i="2" s="1"/>
  <c r="G298" i="4"/>
  <c r="F298"/>
  <c r="J298" s="1"/>
  <c r="M299" i="2" s="1"/>
  <c r="E298" i="4"/>
  <c r="I298" s="1"/>
  <c r="L299" i="2" s="1"/>
  <c r="G266" i="4"/>
  <c r="E266"/>
  <c r="I266" s="1"/>
  <c r="L267" i="2" s="1"/>
  <c r="G194" i="4"/>
  <c r="F194"/>
  <c r="J194" s="1"/>
  <c r="M195" i="2" s="1"/>
  <c r="E194" i="4"/>
  <c r="I194" s="1"/>
  <c r="L195" i="2" s="1"/>
  <c r="D194" i="4"/>
  <c r="H194" s="1"/>
  <c r="K195" i="2" s="1"/>
  <c r="G178" i="4"/>
  <c r="F178"/>
  <c r="J178" s="1"/>
  <c r="M179" i="2" s="1"/>
  <c r="D178" i="4"/>
  <c r="H178" s="1"/>
  <c r="K179" i="2" s="1"/>
  <c r="E178" i="4"/>
  <c r="I178" s="1"/>
  <c r="L179" i="2" s="1"/>
  <c r="G162" i="4"/>
  <c r="E162"/>
  <c r="I162" s="1"/>
  <c r="L163" i="2" s="1"/>
  <c r="F491" i="4"/>
  <c r="J491" s="1"/>
  <c r="E491"/>
  <c r="I491" s="1"/>
  <c r="G491"/>
  <c r="D491"/>
  <c r="H491" s="1"/>
  <c r="F475"/>
  <c r="J475" s="1"/>
  <c r="E475"/>
  <c r="I475" s="1"/>
  <c r="G475"/>
  <c r="D475"/>
  <c r="H475" s="1"/>
  <c r="F459"/>
  <c r="J459" s="1"/>
  <c r="M460" i="2" s="1"/>
  <c r="E459" i="4"/>
  <c r="I459" s="1"/>
  <c r="L460" i="2" s="1"/>
  <c r="G459" i="4"/>
  <c r="D459"/>
  <c r="H459" s="1"/>
  <c r="K460" i="2" s="1"/>
  <c r="E45" i="4"/>
  <c r="I45" s="1"/>
  <c r="L46" i="2" s="1"/>
  <c r="D45" i="4"/>
  <c r="H45" s="1"/>
  <c r="K46" i="2" s="1"/>
  <c r="G45" i="4"/>
  <c r="F45"/>
  <c r="J45" s="1"/>
  <c r="M46" i="2" s="1"/>
  <c r="E57" i="4"/>
  <c r="I57" s="1"/>
  <c r="L58" i="2" s="1"/>
  <c r="D57" i="4"/>
  <c r="H57" s="1"/>
  <c r="K58" i="2" s="1"/>
  <c r="G57" i="4"/>
  <c r="F57"/>
  <c r="J57" s="1"/>
  <c r="M58" i="2" s="1"/>
  <c r="E49" i="4"/>
  <c r="I49" s="1"/>
  <c r="L50" i="2" s="1"/>
  <c r="D49" i="4"/>
  <c r="H49" s="1"/>
  <c r="K50" i="2" s="1"/>
  <c r="G49" i="4"/>
  <c r="F49"/>
  <c r="J49" s="1"/>
  <c r="M50" i="2" s="1"/>
  <c r="D302" i="4"/>
  <c r="H302" s="1"/>
  <c r="K303" i="2" s="1"/>
  <c r="G302" i="4"/>
  <c r="F302"/>
  <c r="J302" s="1"/>
  <c r="M303" i="2" s="1"/>
  <c r="E302" i="4"/>
  <c r="I302" s="1"/>
  <c r="L303" i="2" s="1"/>
  <c r="D286" i="4"/>
  <c r="H286" s="1"/>
  <c r="K287" i="2" s="1"/>
  <c r="G286" i="4"/>
  <c r="F286"/>
  <c r="J286" s="1"/>
  <c r="M287" i="2" s="1"/>
  <c r="E286" i="4"/>
  <c r="I286" s="1"/>
  <c r="L287" i="2" s="1"/>
  <c r="G206" i="4"/>
  <c r="D206"/>
  <c r="H206" s="1"/>
  <c r="K207" i="2" s="1"/>
  <c r="G190" i="4"/>
  <c r="F190"/>
  <c r="J190" s="1"/>
  <c r="M191" i="2" s="1"/>
  <c r="D190" i="4"/>
  <c r="H190" s="1"/>
  <c r="K191" i="2" s="1"/>
  <c r="E190" i="4"/>
  <c r="I190" s="1"/>
  <c r="L191" i="2" s="1"/>
  <c r="F451" i="4"/>
  <c r="J451" s="1"/>
  <c r="M452" i="2" s="1"/>
  <c r="E451" i="4"/>
  <c r="I451" s="1"/>
  <c r="L452" i="2" s="1"/>
  <c r="G451" i="4"/>
  <c r="D451"/>
  <c r="H451" s="1"/>
  <c r="K452" i="2" s="1"/>
  <c r="F443" i="4"/>
  <c r="J443" s="1"/>
  <c r="M444" i="2" s="1"/>
  <c r="E443" i="4"/>
  <c r="I443" s="1"/>
  <c r="L444" i="2" s="1"/>
  <c r="G443" i="4"/>
  <c r="D443"/>
  <c r="H443" s="1"/>
  <c r="K444" i="2" s="1"/>
  <c r="G415" i="4"/>
  <c r="D415"/>
  <c r="H415" s="1"/>
  <c r="K416" i="2" s="1"/>
  <c r="F407" i="4"/>
  <c r="J407" s="1"/>
  <c r="M408" i="2" s="1"/>
  <c r="E407" i="4"/>
  <c r="I407" s="1"/>
  <c r="L408" i="2" s="1"/>
  <c r="F399" i="4"/>
  <c r="J399" s="1"/>
  <c r="M400" i="2" s="1"/>
  <c r="G399" i="4"/>
  <c r="E399"/>
  <c r="I399" s="1"/>
  <c r="L400" i="2" s="1"/>
  <c r="D399" i="4"/>
  <c r="H399" s="1"/>
  <c r="K400" i="2" s="1"/>
  <c r="D352" i="4"/>
  <c r="H352" s="1"/>
  <c r="K353" i="2" s="1"/>
  <c r="G352" i="4"/>
  <c r="F352"/>
  <c r="J352" s="1"/>
  <c r="M353" i="2" s="1"/>
  <c r="E352" i="4"/>
  <c r="I352" s="1"/>
  <c r="L353" i="2" s="1"/>
  <c r="G541" i="4"/>
  <c r="D541"/>
  <c r="H541" s="1"/>
  <c r="F541"/>
  <c r="J541" s="1"/>
  <c r="E541"/>
  <c r="I541" s="1"/>
  <c r="D964"/>
  <c r="H964" s="1"/>
  <c r="E964"/>
  <c r="I964" s="1"/>
  <c r="G956"/>
  <c r="D956"/>
  <c r="H956" s="1"/>
  <c r="F956"/>
  <c r="J956" s="1"/>
  <c r="E956"/>
  <c r="I956" s="1"/>
  <c r="G932"/>
  <c r="D932"/>
  <c r="H932" s="1"/>
  <c r="F932"/>
  <c r="J932" s="1"/>
  <c r="E932"/>
  <c r="I932" s="1"/>
  <c r="G924"/>
  <c r="D924"/>
  <c r="H924" s="1"/>
  <c r="F924"/>
  <c r="J924" s="1"/>
  <c r="E924"/>
  <c r="I924" s="1"/>
  <c r="G535"/>
  <c r="F535"/>
  <c r="J535" s="1"/>
  <c r="D535"/>
  <c r="H535" s="1"/>
  <c r="E535"/>
  <c r="I535" s="1"/>
  <c r="G551"/>
  <c r="F551"/>
  <c r="J551" s="1"/>
  <c r="E551"/>
  <c r="I551" s="1"/>
  <c r="D551"/>
  <c r="H551" s="1"/>
  <c r="F519"/>
  <c r="J519" s="1"/>
  <c r="D519"/>
  <c r="H519" s="1"/>
  <c r="F907"/>
  <c r="J907" s="1"/>
  <c r="E907"/>
  <c r="I907" s="1"/>
  <c r="G907"/>
  <c r="D907"/>
  <c r="H907" s="1"/>
  <c r="F899"/>
  <c r="J899" s="1"/>
  <c r="E899"/>
  <c r="I899" s="1"/>
  <c r="G899"/>
  <c r="D899"/>
  <c r="H899" s="1"/>
  <c r="F891"/>
  <c r="J891" s="1"/>
  <c r="E891"/>
  <c r="I891" s="1"/>
  <c r="G891"/>
  <c r="D891"/>
  <c r="H891" s="1"/>
  <c r="F875"/>
  <c r="J875" s="1"/>
  <c r="E875"/>
  <c r="I875" s="1"/>
  <c r="G875"/>
  <c r="D875"/>
  <c r="H875" s="1"/>
  <c r="F867"/>
  <c r="J867" s="1"/>
  <c r="E867"/>
  <c r="I867" s="1"/>
  <c r="G867"/>
  <c r="D867"/>
  <c r="H867" s="1"/>
  <c r="F859"/>
  <c r="J859" s="1"/>
  <c r="E859"/>
  <c r="I859" s="1"/>
  <c r="G859"/>
  <c r="D859"/>
  <c r="H859" s="1"/>
  <c r="F843"/>
  <c r="J843" s="1"/>
  <c r="E843"/>
  <c r="I843" s="1"/>
  <c r="G843"/>
  <c r="D843"/>
  <c r="H843" s="1"/>
  <c r="F835"/>
  <c r="J835" s="1"/>
  <c r="E835"/>
  <c r="I835" s="1"/>
  <c r="G835"/>
  <c r="D835"/>
  <c r="H835" s="1"/>
  <c r="F827"/>
  <c r="J827" s="1"/>
  <c r="E827"/>
  <c r="I827" s="1"/>
  <c r="G827"/>
  <c r="D827"/>
  <c r="H827" s="1"/>
  <c r="F811"/>
  <c r="J811" s="1"/>
  <c r="E811"/>
  <c r="I811" s="1"/>
  <c r="G811"/>
  <c r="D811"/>
  <c r="H811" s="1"/>
  <c r="F803"/>
  <c r="J803" s="1"/>
  <c r="E803"/>
  <c r="I803" s="1"/>
  <c r="G803"/>
  <c r="D803"/>
  <c r="H803" s="1"/>
  <c r="F795"/>
  <c r="J795" s="1"/>
  <c r="E795"/>
  <c r="I795" s="1"/>
  <c r="G795"/>
  <c r="D795"/>
  <c r="H795" s="1"/>
  <c r="F779"/>
  <c r="J779" s="1"/>
  <c r="E779"/>
  <c r="I779" s="1"/>
  <c r="G779"/>
  <c r="D779"/>
  <c r="H779" s="1"/>
  <c r="E771"/>
  <c r="I771" s="1"/>
  <c r="D771"/>
  <c r="H771" s="1"/>
  <c r="F763"/>
  <c r="J763" s="1"/>
  <c r="E763"/>
  <c r="I763" s="1"/>
  <c r="G763"/>
  <c r="D763"/>
  <c r="H763" s="1"/>
  <c r="F747"/>
  <c r="J747" s="1"/>
  <c r="E747"/>
  <c r="I747" s="1"/>
  <c r="G747"/>
  <c r="D747"/>
  <c r="H747" s="1"/>
  <c r="F739"/>
  <c r="J739" s="1"/>
  <c r="E739"/>
  <c r="I739" s="1"/>
  <c r="G739"/>
  <c r="D739"/>
  <c r="H739" s="1"/>
  <c r="F731"/>
  <c r="J731" s="1"/>
  <c r="E731"/>
  <c r="I731" s="1"/>
  <c r="G731"/>
  <c r="D731"/>
  <c r="H731" s="1"/>
  <c r="F715"/>
  <c r="J715" s="1"/>
  <c r="E715"/>
  <c r="I715" s="1"/>
  <c r="G715"/>
  <c r="D715"/>
  <c r="H715" s="1"/>
  <c r="F707"/>
  <c r="J707" s="1"/>
  <c r="E707"/>
  <c r="I707" s="1"/>
  <c r="G707"/>
  <c r="D707"/>
  <c r="H707" s="1"/>
  <c r="F699"/>
  <c r="J699" s="1"/>
  <c r="E699"/>
  <c r="I699" s="1"/>
  <c r="G699"/>
  <c r="D699"/>
  <c r="H699" s="1"/>
  <c r="F683"/>
  <c r="J683" s="1"/>
  <c r="E683"/>
  <c r="I683" s="1"/>
  <c r="G683"/>
  <c r="D683"/>
  <c r="H683" s="1"/>
  <c r="E675"/>
  <c r="I675" s="1"/>
  <c r="D675"/>
  <c r="H675" s="1"/>
  <c r="F667"/>
  <c r="J667" s="1"/>
  <c r="E667"/>
  <c r="I667" s="1"/>
  <c r="G667"/>
  <c r="D667"/>
  <c r="H667" s="1"/>
  <c r="F651"/>
  <c r="J651" s="1"/>
  <c r="E651"/>
  <c r="I651" s="1"/>
  <c r="G651"/>
  <c r="D651"/>
  <c r="H651" s="1"/>
  <c r="F639"/>
  <c r="J639" s="1"/>
  <c r="E639"/>
  <c r="I639" s="1"/>
  <c r="D639"/>
  <c r="H639" s="1"/>
  <c r="G639"/>
  <c r="F623"/>
  <c r="J623" s="1"/>
  <c r="E623"/>
  <c r="I623" s="1"/>
  <c r="D623"/>
  <c r="H623" s="1"/>
  <c r="G623"/>
  <c r="F591"/>
  <c r="J591" s="1"/>
  <c r="E591"/>
  <c r="I591" s="1"/>
  <c r="D591"/>
  <c r="H591" s="1"/>
  <c r="G591"/>
  <c r="F575"/>
  <c r="J575" s="1"/>
  <c r="E575"/>
  <c r="I575" s="1"/>
  <c r="D575"/>
  <c r="H575" s="1"/>
  <c r="G575"/>
  <c r="F559"/>
  <c r="J559" s="1"/>
  <c r="E559"/>
  <c r="I559" s="1"/>
  <c r="D559"/>
  <c r="H559" s="1"/>
  <c r="G559"/>
  <c r="D987"/>
  <c r="H987" s="1"/>
  <c r="E987"/>
  <c r="I987" s="1"/>
  <c r="F987"/>
  <c r="J987" s="1"/>
  <c r="G987"/>
  <c r="D979"/>
  <c r="H979" s="1"/>
  <c r="E979"/>
  <c r="I979" s="1"/>
  <c r="F979"/>
  <c r="J979" s="1"/>
  <c r="G979"/>
  <c r="F647"/>
  <c r="J647" s="1"/>
  <c r="E647"/>
  <c r="I647" s="1"/>
  <c r="D647"/>
  <c r="H647" s="1"/>
  <c r="G647"/>
  <c r="F611"/>
  <c r="J611" s="1"/>
  <c r="E611"/>
  <c r="I611" s="1"/>
  <c r="G611"/>
  <c r="D611"/>
  <c r="H611" s="1"/>
  <c r="F595"/>
  <c r="J595" s="1"/>
  <c r="E595"/>
  <c r="I595" s="1"/>
  <c r="G595"/>
  <c r="D595"/>
  <c r="H595" s="1"/>
  <c r="G314"/>
  <c r="E314"/>
  <c r="I314" s="1"/>
  <c r="L315" i="2" s="1"/>
  <c r="D282" i="4"/>
  <c r="H282" s="1"/>
  <c r="K283" i="2" s="1"/>
  <c r="G282" i="4"/>
  <c r="F282"/>
  <c r="J282" s="1"/>
  <c r="M283" i="2" s="1"/>
  <c r="E282" i="4"/>
  <c r="I282" s="1"/>
  <c r="L283" i="2" s="1"/>
  <c r="D250" i="4"/>
  <c r="H250" s="1"/>
  <c r="K251" i="2" s="1"/>
  <c r="G250" i="4"/>
  <c r="F250"/>
  <c r="J250" s="1"/>
  <c r="M251" i="2" s="1"/>
  <c r="E250" i="4"/>
  <c r="I250" s="1"/>
  <c r="L251" i="2" s="1"/>
  <c r="F499" i="4"/>
  <c r="J499" s="1"/>
  <c r="E499"/>
  <c r="I499" s="1"/>
  <c r="G499"/>
  <c r="D499"/>
  <c r="H499" s="1"/>
  <c r="F483"/>
  <c r="J483" s="1"/>
  <c r="E483"/>
  <c r="I483" s="1"/>
  <c r="G483"/>
  <c r="D483"/>
  <c r="H483" s="1"/>
  <c r="F467"/>
  <c r="J467" s="1"/>
  <c r="E467"/>
  <c r="I467" s="1"/>
  <c r="G467"/>
  <c r="D467"/>
  <c r="H467" s="1"/>
  <c r="E53"/>
  <c r="I53" s="1"/>
  <c r="L54" i="2" s="1"/>
  <c r="D53" i="4"/>
  <c r="H53" s="1"/>
  <c r="K54" i="2" s="1"/>
  <c r="G53" i="4"/>
  <c r="F53"/>
  <c r="J53" s="1"/>
  <c r="M54" i="2" s="1"/>
  <c r="F326" i="4"/>
  <c r="J326" s="1"/>
  <c r="M327" i="2" s="1"/>
  <c r="E326" i="4"/>
  <c r="I326" s="1"/>
  <c r="L327" i="2" s="1"/>
  <c r="D441" i="4"/>
  <c r="H441" s="1"/>
  <c r="K442" i="2" s="1"/>
  <c r="G441" i="4"/>
  <c r="F441"/>
  <c r="J441" s="1"/>
  <c r="M442" i="2" s="1"/>
  <c r="E441" i="4"/>
  <c r="I441" s="1"/>
  <c r="L442" i="2" s="1"/>
  <c r="D409" i="4"/>
  <c r="H409" s="1"/>
  <c r="K410" i="2" s="1"/>
  <c r="G409" i="4"/>
  <c r="F409"/>
  <c r="J409" s="1"/>
  <c r="M410" i="2" s="1"/>
  <c r="E409" i="4"/>
  <c r="I409" s="1"/>
  <c r="L410" i="2" s="1"/>
  <c r="G76" i="4"/>
  <c r="D76"/>
  <c r="H76" s="1"/>
  <c r="K77" i="2" s="1"/>
  <c r="F76" i="4"/>
  <c r="J76" s="1"/>
  <c r="M77" i="2" s="1"/>
  <c r="E76" i="4"/>
  <c r="I76" s="1"/>
  <c r="L77" i="2" s="1"/>
  <c r="G100" i="4"/>
  <c r="D100"/>
  <c r="H100" s="1"/>
  <c r="K101" i="2" s="1"/>
  <c r="F100" i="4"/>
  <c r="J100" s="1"/>
  <c r="M101" i="2" s="1"/>
  <c r="E100" i="4"/>
  <c r="I100" s="1"/>
  <c r="L101" i="2" s="1"/>
  <c r="D334" i="4"/>
  <c r="H334" s="1"/>
  <c r="K335" i="2" s="1"/>
  <c r="G334" i="4"/>
  <c r="F334"/>
  <c r="J334" s="1"/>
  <c r="M335" i="2" s="1"/>
  <c r="E334" i="4"/>
  <c r="I334" s="1"/>
  <c r="L335" i="2" s="1"/>
  <c r="D318" i="4"/>
  <c r="H318" s="1"/>
  <c r="K319" i="2" s="1"/>
  <c r="G318" i="4"/>
  <c r="F318"/>
  <c r="J318" s="1"/>
  <c r="M319" i="2" s="1"/>
  <c r="E318" i="4"/>
  <c r="I318" s="1"/>
  <c r="L319" i="2" s="1"/>
  <c r="D270" i="4"/>
  <c r="H270" s="1"/>
  <c r="K271" i="2" s="1"/>
  <c r="F270" i="4"/>
  <c r="J270" s="1"/>
  <c r="M271" i="2" s="1"/>
  <c r="G254" i="4"/>
  <c r="E254"/>
  <c r="I254" s="1"/>
  <c r="L255" i="2" s="1"/>
  <c r="G174" i="4"/>
  <c r="F174"/>
  <c r="J174" s="1"/>
  <c r="M175" i="2" s="1"/>
  <c r="D174" i="4"/>
  <c r="H174" s="1"/>
  <c r="K175" i="2" s="1"/>
  <c r="E174" i="4"/>
  <c r="I174" s="1"/>
  <c r="L175" i="2" s="1"/>
  <c r="G158" i="4"/>
  <c r="F158"/>
  <c r="J158" s="1"/>
  <c r="M159" i="2" s="1"/>
  <c r="D158" i="4"/>
  <c r="H158" s="1"/>
  <c r="K159" i="2" s="1"/>
  <c r="E158" i="4"/>
  <c r="I158" s="1"/>
  <c r="L159" i="2" s="1"/>
  <c r="E435" i="4"/>
  <c r="I435" s="1"/>
  <c r="L436" i="2" s="1"/>
  <c r="D435" i="4"/>
  <c r="H435" s="1"/>
  <c r="K436" i="2" s="1"/>
  <c r="E427" i="4"/>
  <c r="I427" s="1"/>
  <c r="L428" i="2" s="1"/>
  <c r="D427" i="4"/>
  <c r="H427" s="1"/>
  <c r="K428" i="2" s="1"/>
  <c r="D142" i="4"/>
  <c r="H142" s="1"/>
  <c r="K143" i="2" s="1"/>
  <c r="F142" i="4"/>
  <c r="J142" s="1"/>
  <c r="M143" i="2" s="1"/>
  <c r="G142" i="4"/>
  <c r="E142"/>
  <c r="I142" s="1"/>
  <c r="L143" i="2" s="1"/>
  <c r="G447" i="4"/>
  <c r="D447"/>
  <c r="H447" s="1"/>
  <c r="K448" i="2" s="1"/>
  <c r="G431" i="4"/>
  <c r="D431"/>
  <c r="H431" s="1"/>
  <c r="K432" i="2" s="1"/>
  <c r="G138" i="4"/>
  <c r="F66"/>
  <c r="J66" s="1"/>
  <c r="M67" i="2" s="1"/>
  <c r="D997" i="4"/>
  <c r="H997" s="1"/>
  <c r="E997"/>
  <c r="I997" s="1"/>
  <c r="F997"/>
  <c r="J997" s="1"/>
  <c r="G997"/>
  <c r="D989"/>
  <c r="H989" s="1"/>
  <c r="E989"/>
  <c r="I989" s="1"/>
  <c r="F989"/>
  <c r="J989" s="1"/>
  <c r="G989"/>
  <c r="D977"/>
  <c r="H977" s="1"/>
  <c r="E977"/>
  <c r="I977" s="1"/>
  <c r="G977"/>
  <c r="F977"/>
  <c r="J977" s="1"/>
  <c r="G996"/>
  <c r="D996"/>
  <c r="H996" s="1"/>
  <c r="F996"/>
  <c r="J996" s="1"/>
  <c r="E996"/>
  <c r="I996" s="1"/>
  <c r="G988"/>
  <c r="D988"/>
  <c r="H988" s="1"/>
  <c r="F988"/>
  <c r="J988" s="1"/>
  <c r="E988"/>
  <c r="I988" s="1"/>
  <c r="G980"/>
  <c r="D980"/>
  <c r="H980" s="1"/>
  <c r="F980"/>
  <c r="J980" s="1"/>
  <c r="E980"/>
  <c r="I980" s="1"/>
  <c r="G553"/>
  <c r="F553"/>
  <c r="J553" s="1"/>
  <c r="D553"/>
  <c r="H553" s="1"/>
  <c r="E553"/>
  <c r="I553" s="1"/>
  <c r="G521"/>
  <c r="D521"/>
  <c r="H521" s="1"/>
  <c r="F521"/>
  <c r="J521" s="1"/>
  <c r="E521"/>
  <c r="I521" s="1"/>
  <c r="G555"/>
  <c r="F555"/>
  <c r="J555" s="1"/>
  <c r="D555"/>
  <c r="H555" s="1"/>
  <c r="E555"/>
  <c r="I555" s="1"/>
  <c r="G246"/>
  <c r="F246"/>
  <c r="J246" s="1"/>
  <c r="M247" i="2" s="1"/>
  <c r="D246" i="4"/>
  <c r="H246" s="1"/>
  <c r="K247" i="2" s="1"/>
  <c r="E246" i="4"/>
  <c r="I246" s="1"/>
  <c r="L247" i="2" s="1"/>
  <c r="E797" i="4"/>
  <c r="I797" s="1"/>
  <c r="F797"/>
  <c r="J797" s="1"/>
  <c r="G797"/>
  <c r="D797"/>
  <c r="H797" s="1"/>
  <c r="F375"/>
  <c r="J375" s="1"/>
  <c r="M376" i="2" s="1"/>
  <c r="G375" i="4"/>
  <c r="D375"/>
  <c r="H375" s="1"/>
  <c r="K376" i="2" s="1"/>
  <c r="E375" i="4"/>
  <c r="I375" s="1"/>
  <c r="L376" i="2" s="1"/>
  <c r="F367" i="4"/>
  <c r="J367" s="1"/>
  <c r="M368" i="2" s="1"/>
  <c r="G367" i="4"/>
  <c r="D367"/>
  <c r="H367" s="1"/>
  <c r="K368" i="2" s="1"/>
  <c r="E367" i="4"/>
  <c r="I367" s="1"/>
  <c r="L368" i="2" s="1"/>
  <c r="F359" i="4"/>
  <c r="J359" s="1"/>
  <c r="M360" i="2" s="1"/>
  <c r="G359" i="4"/>
  <c r="D359"/>
  <c r="H359" s="1"/>
  <c r="K360" i="2" s="1"/>
  <c r="E359" i="4"/>
  <c r="I359" s="1"/>
  <c r="L360" i="2" s="1"/>
  <c r="F239" i="4"/>
  <c r="J239" s="1"/>
  <c r="M240" i="2" s="1"/>
  <c r="G239" i="4"/>
  <c r="D239"/>
  <c r="H239" s="1"/>
  <c r="K240" i="2" s="1"/>
  <c r="E239" i="4"/>
  <c r="I239" s="1"/>
  <c r="L240" i="2" s="1"/>
  <c r="E64" i="4"/>
  <c r="I64" s="1"/>
  <c r="L65" i="2" s="1"/>
  <c r="D64" i="4"/>
  <c r="H64" s="1"/>
  <c r="K65" i="2" s="1"/>
  <c r="G64" i="4"/>
  <c r="F64"/>
  <c r="J64" s="1"/>
  <c r="M65" i="2" s="1"/>
  <c r="E97" i="4"/>
  <c r="I97" s="1"/>
  <c r="L98" i="2" s="1"/>
  <c r="F97" i="4"/>
  <c r="J97" s="1"/>
  <c r="M98" i="2" s="1"/>
  <c r="G97" i="4"/>
  <c r="D97"/>
  <c r="H97" s="1"/>
  <c r="K98" i="2" s="1"/>
  <c r="D89" i="4"/>
  <c r="H89" s="1"/>
  <c r="K90" i="2" s="1"/>
  <c r="G89" i="4"/>
  <c r="E89"/>
  <c r="I89" s="1"/>
  <c r="L90" i="2" s="1"/>
  <c r="F89" i="4"/>
  <c r="J89" s="1"/>
  <c r="M90" i="2" s="1"/>
  <c r="E81" i="4"/>
  <c r="I81" s="1"/>
  <c r="L82" i="2" s="1"/>
  <c r="F81" i="4"/>
  <c r="J81" s="1"/>
  <c r="M82" i="2" s="1"/>
  <c r="G81" i="4"/>
  <c r="D81"/>
  <c r="H81" s="1"/>
  <c r="K82" i="2" s="1"/>
  <c r="E73" i="4"/>
  <c r="I73" s="1"/>
  <c r="L74" i="2" s="1"/>
  <c r="F73" i="4"/>
  <c r="J73" s="1"/>
  <c r="M74" i="2" s="1"/>
  <c r="G73" i="4"/>
  <c r="D73"/>
  <c r="H73" s="1"/>
  <c r="K74" i="2" s="1"/>
  <c r="E522" i="4"/>
  <c r="I522" s="1"/>
  <c r="F522"/>
  <c r="J522" s="1"/>
  <c r="D522"/>
  <c r="H522" s="1"/>
  <c r="G522"/>
  <c r="F177"/>
  <c r="J177" s="1"/>
  <c r="M178" i="2" s="1"/>
  <c r="E177" i="4"/>
  <c r="I177" s="1"/>
  <c r="L178" i="2" s="1"/>
  <c r="D177" i="4"/>
  <c r="H177" s="1"/>
  <c r="K178" i="2" s="1"/>
  <c r="G177" i="4"/>
  <c r="D430"/>
  <c r="H430" s="1"/>
  <c r="K431" i="2" s="1"/>
  <c r="E430" i="4"/>
  <c r="I430" s="1"/>
  <c r="L431" i="2" s="1"/>
  <c r="F430" i="4"/>
  <c r="J430" s="1"/>
  <c r="M431" i="2" s="1"/>
  <c r="G430" i="4"/>
  <c r="F953"/>
  <c r="J953" s="1"/>
  <c r="G953"/>
  <c r="E953"/>
  <c r="I953" s="1"/>
  <c r="D953"/>
  <c r="H953" s="1"/>
  <c r="F35"/>
  <c r="J35" s="1"/>
  <c r="M36" i="2" s="1"/>
  <c r="E35" i="4"/>
  <c r="I35" s="1"/>
  <c r="L36" i="2" s="1"/>
  <c r="G35" i="4"/>
  <c r="D35"/>
  <c r="H35" s="1"/>
  <c r="K36" i="2" s="1"/>
  <c r="F963" i="4"/>
  <c r="J963" s="1"/>
  <c r="G963"/>
  <c r="E963"/>
  <c r="I963" s="1"/>
  <c r="D963"/>
  <c r="H963" s="1"/>
  <c r="F951"/>
  <c r="J951" s="1"/>
  <c r="G951"/>
  <c r="E951"/>
  <c r="I951" s="1"/>
  <c r="D951"/>
  <c r="H951" s="1"/>
  <c r="F935"/>
  <c r="J935" s="1"/>
  <c r="G935"/>
  <c r="E935"/>
  <c r="I935" s="1"/>
  <c r="D935"/>
  <c r="H935" s="1"/>
  <c r="E155"/>
  <c r="I155" s="1"/>
  <c r="L156" i="2" s="1"/>
  <c r="F155" i="4"/>
  <c r="J155" s="1"/>
  <c r="M156" i="2" s="1"/>
  <c r="G155" i="4"/>
  <c r="D155"/>
  <c r="H155" s="1"/>
  <c r="K156" i="2" s="1"/>
  <c r="F103" i="4"/>
  <c r="J103" s="1"/>
  <c r="M104" i="2" s="1"/>
  <c r="G103" i="4"/>
  <c r="E103"/>
  <c r="I103" s="1"/>
  <c r="L104" i="2" s="1"/>
  <c r="D103" i="4"/>
  <c r="H103" s="1"/>
  <c r="K104" i="2" s="1"/>
  <c r="E87" i="4"/>
  <c r="I87" s="1"/>
  <c r="L88" i="2" s="1"/>
  <c r="D87" i="4"/>
  <c r="H87" s="1"/>
  <c r="K88" i="2" s="1"/>
  <c r="G87" i="4"/>
  <c r="F87"/>
  <c r="J87" s="1"/>
  <c r="M88" i="2" s="1"/>
  <c r="F71" i="4"/>
  <c r="J71" s="1"/>
  <c r="M72" i="2" s="1"/>
  <c r="G71" i="4"/>
  <c r="E71"/>
  <c r="I71" s="1"/>
  <c r="L72" i="2" s="1"/>
  <c r="D71" i="4"/>
  <c r="H71" s="1"/>
  <c r="K72" i="2" s="1"/>
  <c r="F119" i="4"/>
  <c r="J119" s="1"/>
  <c r="M120" i="2" s="1"/>
  <c r="E119" i="4"/>
  <c r="I119" s="1"/>
  <c r="L120" i="2" s="1"/>
  <c r="D119" i="4"/>
  <c r="H119" s="1"/>
  <c r="K120" i="2" s="1"/>
  <c r="G119" i="4"/>
  <c r="D410"/>
  <c r="H410" s="1"/>
  <c r="K411" i="2" s="1"/>
  <c r="E410" i="4"/>
  <c r="I410" s="1"/>
  <c r="L411" i="2" s="1"/>
  <c r="G410" i="4"/>
  <c r="F410"/>
  <c r="J410" s="1"/>
  <c r="M411" i="2" s="1"/>
  <c r="D29" i="4"/>
  <c r="H29" s="1"/>
  <c r="K30" i="2" s="1"/>
  <c r="E29" i="4"/>
  <c r="I29" s="1"/>
  <c r="L30" i="2" s="1"/>
  <c r="F29" i="4"/>
  <c r="J29" s="1"/>
  <c r="M30" i="2" s="1"/>
  <c r="G29" i="4"/>
  <c r="F345"/>
  <c r="J345" s="1"/>
  <c r="M346" i="2" s="1"/>
  <c r="E345" i="4"/>
  <c r="I345" s="1"/>
  <c r="L346" i="2" s="1"/>
  <c r="G345" i="4"/>
  <c r="D345"/>
  <c r="H345" s="1"/>
  <c r="K346" i="2" s="1"/>
  <c r="F329" i="4"/>
  <c r="J329" s="1"/>
  <c r="M330" i="2" s="1"/>
  <c r="E329" i="4"/>
  <c r="I329" s="1"/>
  <c r="L330" i="2" s="1"/>
  <c r="G329" i="4"/>
  <c r="D329"/>
  <c r="H329" s="1"/>
  <c r="K330" i="2" s="1"/>
  <c r="F313" i="4"/>
  <c r="J313" s="1"/>
  <c r="M314" i="2" s="1"/>
  <c r="E313" i="4"/>
  <c r="I313" s="1"/>
  <c r="L314" i="2" s="1"/>
  <c r="G313" i="4"/>
  <c r="D313"/>
  <c r="H313" s="1"/>
  <c r="K314" i="2" s="1"/>
  <c r="F297" i="4"/>
  <c r="J297" s="1"/>
  <c r="M298" i="2" s="1"/>
  <c r="E297" i="4"/>
  <c r="I297" s="1"/>
  <c r="L298" i="2" s="1"/>
  <c r="G297" i="4"/>
  <c r="D297"/>
  <c r="H297" s="1"/>
  <c r="K298" i="2" s="1"/>
  <c r="F281" i="4"/>
  <c r="J281" s="1"/>
  <c r="M282" i="2" s="1"/>
  <c r="E281" i="4"/>
  <c r="I281" s="1"/>
  <c r="L282" i="2" s="1"/>
  <c r="G281" i="4"/>
  <c r="D281"/>
  <c r="H281" s="1"/>
  <c r="K282" i="2" s="1"/>
  <c r="F265" i="4"/>
  <c r="J265" s="1"/>
  <c r="M266" i="2" s="1"/>
  <c r="E265" i="4"/>
  <c r="I265" s="1"/>
  <c r="L266" i="2" s="1"/>
  <c r="G265" i="4"/>
  <c r="D265"/>
  <c r="H265" s="1"/>
  <c r="K266" i="2" s="1"/>
  <c r="F249" i="4"/>
  <c r="J249" s="1"/>
  <c r="M250" i="2" s="1"/>
  <c r="E249" i="4"/>
  <c r="I249" s="1"/>
  <c r="L250" i="2" s="1"/>
  <c r="G249" i="4"/>
  <c r="D249"/>
  <c r="H249" s="1"/>
  <c r="K250" i="2" s="1"/>
  <c r="F46" i="4"/>
  <c r="J46" s="1"/>
  <c r="M47" i="2" s="1"/>
  <c r="E46" i="4"/>
  <c r="I46" s="1"/>
  <c r="L47" i="2" s="1"/>
  <c r="G46" i="4"/>
  <c r="D46"/>
  <c r="H46" s="1"/>
  <c r="K47" i="2" s="1"/>
  <c r="G237" i="4"/>
  <c r="F237"/>
  <c r="J237" s="1"/>
  <c r="M238" i="2" s="1"/>
  <c r="D237" i="4"/>
  <c r="H237" s="1"/>
  <c r="K238" i="2" s="1"/>
  <c r="E237" i="4"/>
  <c r="I237" s="1"/>
  <c r="L238" i="2" s="1"/>
  <c r="F353" i="4"/>
  <c r="J353" s="1"/>
  <c r="M354" i="2" s="1"/>
  <c r="E353" i="4"/>
  <c r="I353" s="1"/>
  <c r="L354" i="2" s="1"/>
  <c r="G353" i="4"/>
  <c r="D353"/>
  <c r="H353" s="1"/>
  <c r="K354" i="2" s="1"/>
  <c r="F321" i="4"/>
  <c r="J321" s="1"/>
  <c r="M322" i="2" s="1"/>
  <c r="E321" i="4"/>
  <c r="I321" s="1"/>
  <c r="L322" i="2" s="1"/>
  <c r="G321" i="4"/>
  <c r="D321"/>
  <c r="H321" s="1"/>
  <c r="K322" i="2" s="1"/>
  <c r="F289" i="4"/>
  <c r="J289" s="1"/>
  <c r="M290" i="2" s="1"/>
  <c r="E289" i="4"/>
  <c r="I289" s="1"/>
  <c r="L290" i="2" s="1"/>
  <c r="G289" i="4"/>
  <c r="D289"/>
  <c r="H289" s="1"/>
  <c r="K290" i="2" s="1"/>
  <c r="F257" i="4"/>
  <c r="J257" s="1"/>
  <c r="M258" i="2" s="1"/>
  <c r="E257" i="4"/>
  <c r="I257" s="1"/>
  <c r="L258" i="2" s="1"/>
  <c r="G257" i="4"/>
  <c r="D257"/>
  <c r="H257" s="1"/>
  <c r="K258" i="2" s="1"/>
  <c r="F127" i="4"/>
  <c r="J127" s="1"/>
  <c r="M128" i="2" s="1"/>
  <c r="E127" i="4"/>
  <c r="I127" s="1"/>
  <c r="L128" i="2" s="1"/>
  <c r="D127" i="4"/>
  <c r="H127" s="1"/>
  <c r="K128" i="2" s="1"/>
  <c r="G127" i="4"/>
  <c r="D346"/>
  <c r="H346" s="1"/>
  <c r="K347" i="2" s="1"/>
  <c r="G346" i="4"/>
  <c r="F346"/>
  <c r="J346" s="1"/>
  <c r="M347" i="2" s="1"/>
  <c r="E346" i="4"/>
  <c r="I346" s="1"/>
  <c r="L347" i="2" s="1"/>
  <c r="D338" i="4"/>
  <c r="H338" s="1"/>
  <c r="K339" i="2" s="1"/>
  <c r="G338" i="4"/>
  <c r="F338"/>
  <c r="J338" s="1"/>
  <c r="M339" i="2" s="1"/>
  <c r="E338" i="4"/>
  <c r="I338" s="1"/>
  <c r="L339" i="2" s="1"/>
  <c r="G218" i="4"/>
  <c r="F218"/>
  <c r="J218" s="1"/>
  <c r="M219" i="2" s="1"/>
  <c r="D218" i="4"/>
  <c r="H218" s="1"/>
  <c r="K219" i="2" s="1"/>
  <c r="E218" i="4"/>
  <c r="I218" s="1"/>
  <c r="L219" i="2" s="1"/>
  <c r="G210" i="4"/>
  <c r="F210"/>
  <c r="J210" s="1"/>
  <c r="M211" i="2" s="1"/>
  <c r="D210" i="4"/>
  <c r="H210" s="1"/>
  <c r="K211" i="2" s="1"/>
  <c r="E210" i="4"/>
  <c r="I210" s="1"/>
  <c r="L211" i="2" s="1"/>
  <c r="D140" i="4"/>
  <c r="H140" s="1"/>
  <c r="K141" i="2" s="1"/>
  <c r="G140" i="4"/>
  <c r="F140"/>
  <c r="J140" s="1"/>
  <c r="M141" i="2" s="1"/>
  <c r="E140" i="4"/>
  <c r="I140" s="1"/>
  <c r="L141" i="2" s="1"/>
  <c r="G230" i="4"/>
  <c r="F230"/>
  <c r="J230" s="1"/>
  <c r="M231" i="2" s="1"/>
  <c r="D230" i="4"/>
  <c r="H230" s="1"/>
  <c r="K231" i="2" s="1"/>
  <c r="E230" i="4"/>
  <c r="I230" s="1"/>
  <c r="L231" i="2" s="1"/>
  <c r="G214" i="4"/>
  <c r="F214"/>
  <c r="J214" s="1"/>
  <c r="M215" i="2" s="1"/>
  <c r="D214" i="4"/>
  <c r="H214" s="1"/>
  <c r="K215" i="2" s="1"/>
  <c r="E214" i="4"/>
  <c r="I214" s="1"/>
  <c r="L215" i="2" s="1"/>
  <c r="G102" i="4"/>
  <c r="D102"/>
  <c r="H102" s="1"/>
  <c r="K103" i="2" s="1"/>
  <c r="F102" i="4"/>
  <c r="J102" s="1"/>
  <c r="M103" i="2" s="1"/>
  <c r="E102" i="4"/>
  <c r="I102" s="1"/>
  <c r="L103" i="2" s="1"/>
  <c r="G90" i="4"/>
  <c r="D90"/>
  <c r="H90" s="1"/>
  <c r="K91" i="2" s="1"/>
  <c r="F90" i="4"/>
  <c r="J90" s="1"/>
  <c r="M91" i="2" s="1"/>
  <c r="E90" i="4"/>
  <c r="I90" s="1"/>
  <c r="L91" i="2" s="1"/>
  <c r="G74" i="4"/>
  <c r="D74"/>
  <c r="H74" s="1"/>
  <c r="K75" i="2" s="1"/>
  <c r="F74" i="4"/>
  <c r="J74" s="1"/>
  <c r="M75" i="2" s="1"/>
  <c r="E74" i="4"/>
  <c r="I74" s="1"/>
  <c r="L75" i="2" s="1"/>
  <c r="D386" i="4"/>
  <c r="H386" s="1"/>
  <c r="K387" i="2" s="1"/>
  <c r="E386" i="4"/>
  <c r="I386" s="1"/>
  <c r="L387" i="2" s="1"/>
  <c r="G386" i="4"/>
  <c r="F386"/>
  <c r="J386" s="1"/>
  <c r="M387" i="2" s="1"/>
  <c r="G226" i="4"/>
  <c r="F226"/>
  <c r="J226" s="1"/>
  <c r="M227" i="2" s="1"/>
  <c r="D226" i="4"/>
  <c r="H226" s="1"/>
  <c r="K227" i="2" s="1"/>
  <c r="E226" i="4"/>
  <c r="I226" s="1"/>
  <c r="L227" i="2" s="1"/>
  <c r="D342" i="4"/>
  <c r="H342" s="1"/>
  <c r="K343" i="2" s="1"/>
  <c r="G342" i="4"/>
  <c r="F342"/>
  <c r="J342" s="1"/>
  <c r="M343" i="2" s="1"/>
  <c r="E342" i="4"/>
  <c r="I342" s="1"/>
  <c r="L343" i="2" s="1"/>
  <c r="G222" i="4"/>
  <c r="F222"/>
  <c r="J222" s="1"/>
  <c r="M223" i="2" s="1"/>
  <c r="D222" i="4"/>
  <c r="H222" s="1"/>
  <c r="K223" i="2" s="1"/>
  <c r="E222" i="4"/>
  <c r="I222" s="1"/>
  <c r="L223" i="2" s="1"/>
  <c r="G86" i="4"/>
  <c r="D86"/>
  <c r="H86" s="1"/>
  <c r="K87" i="2" s="1"/>
  <c r="F86" i="4"/>
  <c r="J86" s="1"/>
  <c r="M87" i="2" s="1"/>
  <c r="E86" i="4"/>
  <c r="I86" s="1"/>
  <c r="L87" i="2" s="1"/>
  <c r="G70" i="4"/>
  <c r="D70"/>
  <c r="H70" s="1"/>
  <c r="K71" i="2" s="1"/>
  <c r="F70" i="4"/>
  <c r="J70" s="1"/>
  <c r="M71" i="2" s="1"/>
  <c r="E70" i="4"/>
  <c r="I70" s="1"/>
  <c r="L71" i="2" s="1"/>
  <c r="F395" i="4"/>
  <c r="J395" s="1"/>
  <c r="M396" i="2" s="1"/>
  <c r="E395" i="4"/>
  <c r="I395" s="1"/>
  <c r="L396" i="2" s="1"/>
  <c r="G395" i="4"/>
  <c r="D395"/>
  <c r="H395" s="1"/>
  <c r="K396" i="2" s="1"/>
  <c r="F188" i="4"/>
  <c r="J188" s="1"/>
  <c r="M189" i="2" s="1"/>
  <c r="G188" i="4"/>
  <c r="D188"/>
  <c r="H188" s="1"/>
  <c r="K189" i="2" s="1"/>
  <c r="E188" i="4"/>
  <c r="I188" s="1"/>
  <c r="L189" i="2" s="1"/>
  <c r="D320" i="4"/>
  <c r="H320" s="1"/>
  <c r="K321" i="2" s="1"/>
  <c r="G320" i="4"/>
  <c r="F320"/>
  <c r="J320" s="1"/>
  <c r="M321" i="2" s="1"/>
  <c r="E320" i="4"/>
  <c r="I320" s="1"/>
  <c r="L321" i="2" s="1"/>
  <c r="D288" i="4"/>
  <c r="H288" s="1"/>
  <c r="K289" i="2" s="1"/>
  <c r="G288" i="4"/>
  <c r="F288"/>
  <c r="J288" s="1"/>
  <c r="M289" i="2" s="1"/>
  <c r="E288" i="4"/>
  <c r="I288" s="1"/>
  <c r="L289" i="2" s="1"/>
  <c r="D256" i="4"/>
  <c r="H256" s="1"/>
  <c r="K257" i="2" s="1"/>
  <c r="G256" i="4"/>
  <c r="F256"/>
  <c r="J256" s="1"/>
  <c r="M257" i="2" s="1"/>
  <c r="E256" i="4"/>
  <c r="I256" s="1"/>
  <c r="L257" i="2" s="1"/>
  <c r="D164" i="4"/>
  <c r="H164" s="1"/>
  <c r="K165" i="2" s="1"/>
  <c r="F164" i="4"/>
  <c r="J164" s="1"/>
  <c r="M165" i="2" s="1"/>
  <c r="G164" i="4"/>
  <c r="E164"/>
  <c r="I164" s="1"/>
  <c r="L165" i="2" s="1"/>
  <c r="D172" i="4"/>
  <c r="H172" s="1"/>
  <c r="K173" i="2" s="1"/>
  <c r="F172" i="4"/>
  <c r="J172" s="1"/>
  <c r="M173" i="2" s="1"/>
  <c r="G172" i="4"/>
  <c r="E172"/>
  <c r="I172" s="1"/>
  <c r="L173" i="2" s="1"/>
  <c r="G26" i="4"/>
  <c r="E26"/>
  <c r="I26" s="1"/>
  <c r="L27" i="2" s="1"/>
  <c r="F26" i="4"/>
  <c r="J26" s="1"/>
  <c r="M27" i="2" s="1"/>
  <c r="D26" i="4"/>
  <c r="H26" s="1"/>
  <c r="K27" i="2" s="1"/>
  <c r="AG912" i="4"/>
  <c r="AK912"/>
  <c r="AJ912"/>
  <c r="AI912"/>
  <c r="AF912"/>
  <c r="AH912"/>
  <c r="AG908"/>
  <c r="AK908"/>
  <c r="AJ908"/>
  <c r="AI908"/>
  <c r="AF908"/>
  <c r="AH908"/>
  <c r="AG904"/>
  <c r="AK904"/>
  <c r="AJ904"/>
  <c r="AI904"/>
  <c r="AF904"/>
  <c r="AH904"/>
  <c r="AG900"/>
  <c r="AK900"/>
  <c r="AJ900"/>
  <c r="AI900"/>
  <c r="AF900"/>
  <c r="AH900"/>
  <c r="AG896"/>
  <c r="AK896"/>
  <c r="AJ896"/>
  <c r="AI896"/>
  <c r="AF896"/>
  <c r="AH896"/>
  <c r="AG892"/>
  <c r="AK892"/>
  <c r="AJ892"/>
  <c r="AI892"/>
  <c r="AF892"/>
  <c r="AH892"/>
  <c r="AG888"/>
  <c r="AK888"/>
  <c r="AJ888"/>
  <c r="AI888"/>
  <c r="AF888"/>
  <c r="AH888"/>
  <c r="AG884"/>
  <c r="AK884"/>
  <c r="AJ884"/>
  <c r="AI884"/>
  <c r="AF884"/>
  <c r="AH884"/>
  <c r="AG880"/>
  <c r="AK880"/>
  <c r="AJ880"/>
  <c r="AI880"/>
  <c r="AF880"/>
  <c r="AH880"/>
  <c r="AG876"/>
  <c r="AK876"/>
  <c r="AJ876"/>
  <c r="AI876"/>
  <c r="AF876"/>
  <c r="AH876"/>
  <c r="AG872"/>
  <c r="AK872"/>
  <c r="AJ872"/>
  <c r="AI872"/>
  <c r="AF872"/>
  <c r="AH872"/>
  <c r="AG868"/>
  <c r="AK868"/>
  <c r="AJ868"/>
  <c r="AI868"/>
  <c r="AF868"/>
  <c r="AH868"/>
  <c r="AG864"/>
  <c r="AK864"/>
  <c r="AJ864"/>
  <c r="AI864"/>
  <c r="AF864"/>
  <c r="AH864"/>
  <c r="AG860"/>
  <c r="AK860"/>
  <c r="AJ860"/>
  <c r="AI860"/>
  <c r="AF860"/>
  <c r="AH860"/>
  <c r="AG856"/>
  <c r="AK856"/>
  <c r="AJ856"/>
  <c r="AI856"/>
  <c r="AF856"/>
  <c r="AH856"/>
  <c r="AG852"/>
  <c r="AK852"/>
  <c r="AJ852"/>
  <c r="AI852"/>
  <c r="AF852"/>
  <c r="AH852"/>
  <c r="AG848"/>
  <c r="AK848"/>
  <c r="AJ848"/>
  <c r="AI848"/>
  <c r="AF848"/>
  <c r="AH848"/>
  <c r="AG844"/>
  <c r="AK844"/>
  <c r="AJ844"/>
  <c r="AI844"/>
  <c r="AF844"/>
  <c r="AH844"/>
  <c r="AG840"/>
  <c r="AK840"/>
  <c r="AJ840"/>
  <c r="AI840"/>
  <c r="AF840"/>
  <c r="AH840"/>
  <c r="AG836"/>
  <c r="AK836"/>
  <c r="AJ836"/>
  <c r="AI836"/>
  <c r="AF836"/>
  <c r="AH836"/>
  <c r="AG832"/>
  <c r="AK832"/>
  <c r="AJ832"/>
  <c r="AI832"/>
  <c r="AF832"/>
  <c r="AH832"/>
  <c r="AG828"/>
  <c r="AK828"/>
  <c r="AJ828"/>
  <c r="AI828"/>
  <c r="AF828"/>
  <c r="AH828"/>
  <c r="AG824"/>
  <c r="AK824"/>
  <c r="AJ824"/>
  <c r="AI824"/>
  <c r="AF824"/>
  <c r="AH824"/>
  <c r="AG820"/>
  <c r="AK820"/>
  <c r="AJ820"/>
  <c r="AI820"/>
  <c r="AF820"/>
  <c r="AH820"/>
  <c r="AG816"/>
  <c r="AK816"/>
  <c r="AJ816"/>
  <c r="AI816"/>
  <c r="AF816"/>
  <c r="AH816"/>
  <c r="AG812"/>
  <c r="AK812"/>
  <c r="AJ812"/>
  <c r="AI812"/>
  <c r="AF812"/>
  <c r="AH812"/>
  <c r="AG808"/>
  <c r="AK808"/>
  <c r="AJ808"/>
  <c r="AI808"/>
  <c r="AF808"/>
  <c r="AH808"/>
  <c r="AG804"/>
  <c r="AK804"/>
  <c r="AJ804"/>
  <c r="AI804"/>
  <c r="AF804"/>
  <c r="AH804"/>
  <c r="AG800"/>
  <c r="AK800"/>
  <c r="AJ800"/>
  <c r="AI800"/>
  <c r="AF800"/>
  <c r="AH800"/>
  <c r="AG796"/>
  <c r="AK796"/>
  <c r="AJ796"/>
  <c r="AI796"/>
  <c r="AF796"/>
  <c r="AH796"/>
  <c r="AG792"/>
  <c r="AK792"/>
  <c r="AJ792"/>
  <c r="AI792"/>
  <c r="AF792"/>
  <c r="AH792"/>
  <c r="AG788"/>
  <c r="AK788"/>
  <c r="AJ788"/>
  <c r="AI788"/>
  <c r="AF788"/>
  <c r="AH788"/>
  <c r="AG784"/>
  <c r="AK784"/>
  <c r="AJ784"/>
  <c r="AI784"/>
  <c r="AF784"/>
  <c r="AH784"/>
  <c r="AG780"/>
  <c r="AK780"/>
  <c r="AJ780"/>
  <c r="AI780"/>
  <c r="AF780"/>
  <c r="AH780"/>
  <c r="AG776"/>
  <c r="AK776"/>
  <c r="AJ776"/>
  <c r="AI776"/>
  <c r="AF776"/>
  <c r="AH776"/>
  <c r="AG772"/>
  <c r="AK772"/>
  <c r="AJ772"/>
  <c r="AI772"/>
  <c r="AF772"/>
  <c r="AH772"/>
  <c r="AG768"/>
  <c r="AK768"/>
  <c r="AJ768"/>
  <c r="AI768"/>
  <c r="AF768"/>
  <c r="AH768"/>
  <c r="AG764"/>
  <c r="AK764"/>
  <c r="AJ764"/>
  <c r="AI764"/>
  <c r="AF764"/>
  <c r="AH764"/>
  <c r="AG760"/>
  <c r="AK760"/>
  <c r="AJ760"/>
  <c r="AI760"/>
  <c r="AF760"/>
  <c r="AH760"/>
  <c r="AG756"/>
  <c r="AK756"/>
  <c r="AJ756"/>
  <c r="AI756"/>
  <c r="AF756"/>
  <c r="AH756"/>
  <c r="AG752"/>
  <c r="AK752"/>
  <c r="AJ752"/>
  <c r="AI752"/>
  <c r="AF752"/>
  <c r="AH752"/>
  <c r="AG748"/>
  <c r="AK748"/>
  <c r="AJ748"/>
  <c r="AI748"/>
  <c r="AF748"/>
  <c r="AH748"/>
  <c r="AG744"/>
  <c r="AK744"/>
  <c r="AJ744"/>
  <c r="AI744"/>
  <c r="AF744"/>
  <c r="AH744"/>
  <c r="AG740"/>
  <c r="AK740"/>
  <c r="AJ740"/>
  <c r="AI740"/>
  <c r="AF740"/>
  <c r="AH740"/>
  <c r="AG736"/>
  <c r="AK736"/>
  <c r="AJ736"/>
  <c r="AI736"/>
  <c r="AF736"/>
  <c r="AH736"/>
  <c r="AG732"/>
  <c r="AK732"/>
  <c r="AJ732"/>
  <c r="AI732"/>
  <c r="AF732"/>
  <c r="AH732"/>
  <c r="AG728"/>
  <c r="AK728"/>
  <c r="AJ728"/>
  <c r="AI728"/>
  <c r="AF728"/>
  <c r="AH728"/>
  <c r="AG724"/>
  <c r="AK724"/>
  <c r="AJ724"/>
  <c r="AI724"/>
  <c r="AF724"/>
  <c r="AH724"/>
  <c r="AG720"/>
  <c r="AK720"/>
  <c r="AJ720"/>
  <c r="AI720"/>
  <c r="AF720"/>
  <c r="AH720"/>
  <c r="AG716"/>
  <c r="AK716"/>
  <c r="AJ716"/>
  <c r="AI716"/>
  <c r="AF716"/>
  <c r="AH716"/>
  <c r="AG712"/>
  <c r="AK712"/>
  <c r="AJ712"/>
  <c r="AI712"/>
  <c r="AF712"/>
  <c r="AH712"/>
  <c r="AG708"/>
  <c r="AK708"/>
  <c r="AJ708"/>
  <c r="AI708"/>
  <c r="AF708"/>
  <c r="AH708"/>
  <c r="AG704"/>
  <c r="AK704"/>
  <c r="AJ704"/>
  <c r="AI704"/>
  <c r="AF704"/>
  <c r="AH704"/>
  <c r="AG700"/>
  <c r="AK700"/>
  <c r="AJ700"/>
  <c r="AP700" s="1"/>
  <c r="AV700" s="1"/>
  <c r="AI700"/>
  <c r="AF700"/>
  <c r="AH700"/>
  <c r="AG696"/>
  <c r="AK696"/>
  <c r="AJ696"/>
  <c r="AP696" s="1"/>
  <c r="AV696" s="1"/>
  <c r="AI696"/>
  <c r="AF696"/>
  <c r="AH696"/>
  <c r="AG692"/>
  <c r="AK692"/>
  <c r="AJ692"/>
  <c r="AP692" s="1"/>
  <c r="AV692" s="1"/>
  <c r="AI692"/>
  <c r="AF692"/>
  <c r="AH692"/>
  <c r="AG688"/>
  <c r="AK688"/>
  <c r="AJ688"/>
  <c r="AP688" s="1"/>
  <c r="AV688" s="1"/>
  <c r="AI688"/>
  <c r="AF688"/>
  <c r="AH688"/>
  <c r="AG684"/>
  <c r="AK684"/>
  <c r="AJ684"/>
  <c r="AP684" s="1"/>
  <c r="AV684" s="1"/>
  <c r="AI684"/>
  <c r="AF684"/>
  <c r="AH684"/>
  <c r="AG680"/>
  <c r="AK680"/>
  <c r="AJ680"/>
  <c r="AP680" s="1"/>
  <c r="AV680" s="1"/>
  <c r="AI680"/>
  <c r="AF680"/>
  <c r="AH680"/>
  <c r="AG676"/>
  <c r="AK676"/>
  <c r="AJ676"/>
  <c r="AP676" s="1"/>
  <c r="AV676" s="1"/>
  <c r="AI676"/>
  <c r="AF676"/>
  <c r="AH676"/>
  <c r="AG672"/>
  <c r="AK672"/>
  <c r="AJ672"/>
  <c r="AP672" s="1"/>
  <c r="AV672" s="1"/>
  <c r="AI672"/>
  <c r="AF672"/>
  <c r="AH672"/>
  <c r="AG668"/>
  <c r="AK668"/>
  <c r="AJ668"/>
  <c r="AP668" s="1"/>
  <c r="AV668" s="1"/>
  <c r="AI668"/>
  <c r="AF668"/>
  <c r="AH668"/>
  <c r="AG664"/>
  <c r="AK664"/>
  <c r="AJ664"/>
  <c r="AP664" s="1"/>
  <c r="AV664" s="1"/>
  <c r="AI664"/>
  <c r="AF664"/>
  <c r="AH664"/>
  <c r="AG660"/>
  <c r="AK660"/>
  <c r="AJ660"/>
  <c r="AP660" s="1"/>
  <c r="AV660" s="1"/>
  <c r="AI660"/>
  <c r="AF660"/>
  <c r="AH660"/>
  <c r="AG656"/>
  <c r="AK656"/>
  <c r="AJ656"/>
  <c r="AP656" s="1"/>
  <c r="AV656" s="1"/>
  <c r="AI656"/>
  <c r="AF656"/>
  <c r="AH656"/>
  <c r="AG652"/>
  <c r="AK652"/>
  <c r="AJ652"/>
  <c r="AP652" s="1"/>
  <c r="AV652" s="1"/>
  <c r="AI652"/>
  <c r="AF652"/>
  <c r="AH652"/>
  <c r="AG648"/>
  <c r="AK648"/>
  <c r="AJ648"/>
  <c r="AP648" s="1"/>
  <c r="AV648" s="1"/>
  <c r="AI648"/>
  <c r="AF648"/>
  <c r="AH648"/>
  <c r="AG644"/>
  <c r="AK644"/>
  <c r="AJ644"/>
  <c r="AP644" s="1"/>
  <c r="AV644" s="1"/>
  <c r="AI644"/>
  <c r="AF644"/>
  <c r="AH644"/>
  <c r="AG640"/>
  <c r="AK640"/>
  <c r="AJ640"/>
  <c r="AP640" s="1"/>
  <c r="AV640" s="1"/>
  <c r="AI640"/>
  <c r="AF640"/>
  <c r="AH640"/>
  <c r="AG636"/>
  <c r="AM636" s="1"/>
  <c r="AS636" s="1"/>
  <c r="AK636"/>
  <c r="AJ636"/>
  <c r="AP636" s="1"/>
  <c r="AV636" s="1"/>
  <c r="AI636"/>
  <c r="AF636"/>
  <c r="AH636"/>
  <c r="AG632"/>
  <c r="AM632" s="1"/>
  <c r="AS632" s="1"/>
  <c r="AK632"/>
  <c r="AJ632"/>
  <c r="AP632" s="1"/>
  <c r="AV632" s="1"/>
  <c r="AI632"/>
  <c r="AF632"/>
  <c r="AH632"/>
  <c r="AG628"/>
  <c r="AM628" s="1"/>
  <c r="AS628" s="1"/>
  <c r="AK628"/>
  <c r="AJ628"/>
  <c r="AP628" s="1"/>
  <c r="AV628" s="1"/>
  <c r="AI628"/>
  <c r="AF628"/>
  <c r="AH628"/>
  <c r="AG624"/>
  <c r="AM624" s="1"/>
  <c r="AS624" s="1"/>
  <c r="AK624"/>
  <c r="AJ624"/>
  <c r="AP624" s="1"/>
  <c r="AV624" s="1"/>
  <c r="AI624"/>
  <c r="AF624"/>
  <c r="AH624"/>
  <c r="AG620"/>
  <c r="AM620" s="1"/>
  <c r="AS620" s="1"/>
  <c r="AK620"/>
  <c r="AJ620"/>
  <c r="AI620"/>
  <c r="AF620"/>
  <c r="AH620"/>
  <c r="AG616"/>
  <c r="AM616" s="1"/>
  <c r="AS616" s="1"/>
  <c r="AK616"/>
  <c r="AJ616"/>
  <c r="AI616"/>
  <c r="AF616"/>
  <c r="AH616"/>
  <c r="AG612"/>
  <c r="AM612" s="1"/>
  <c r="AS612" s="1"/>
  <c r="AK612"/>
  <c r="AJ612"/>
  <c r="AI612"/>
  <c r="AF612"/>
  <c r="AH612"/>
  <c r="AG608"/>
  <c r="AM608" s="1"/>
  <c r="AS608" s="1"/>
  <c r="AK608"/>
  <c r="AJ608"/>
  <c r="AI608"/>
  <c r="AF608"/>
  <c r="AH608"/>
  <c r="AG604"/>
  <c r="AM604" s="1"/>
  <c r="AS604" s="1"/>
  <c r="AK604"/>
  <c r="AJ604"/>
  <c r="AP604" s="1"/>
  <c r="AV604" s="1"/>
  <c r="AI604"/>
  <c r="AF604"/>
  <c r="AH604"/>
  <c r="AG600"/>
  <c r="AM600" s="1"/>
  <c r="AS600" s="1"/>
  <c r="AK600"/>
  <c r="AJ600"/>
  <c r="AP600" s="1"/>
  <c r="AV600" s="1"/>
  <c r="AI600"/>
  <c r="AF600"/>
  <c r="AH600"/>
  <c r="AG596"/>
  <c r="AM596" s="1"/>
  <c r="AS596" s="1"/>
  <c r="AK596"/>
  <c r="AJ596"/>
  <c r="AP596" s="1"/>
  <c r="AV596" s="1"/>
  <c r="AI596"/>
  <c r="AF596"/>
  <c r="AH596"/>
  <c r="AG592"/>
  <c r="AM592" s="1"/>
  <c r="AS592" s="1"/>
  <c r="AK592"/>
  <c r="AJ592"/>
  <c r="AP592" s="1"/>
  <c r="AV592" s="1"/>
  <c r="AI592"/>
  <c r="AF592"/>
  <c r="AH592"/>
  <c r="AG588"/>
  <c r="AM588" s="1"/>
  <c r="AS588" s="1"/>
  <c r="AK588"/>
  <c r="AJ588"/>
  <c r="AP588" s="1"/>
  <c r="AV588" s="1"/>
  <c r="AI588"/>
  <c r="AF588"/>
  <c r="AH588"/>
  <c r="AG584"/>
  <c r="AM584" s="1"/>
  <c r="AS584" s="1"/>
  <c r="AK584"/>
  <c r="AJ584"/>
  <c r="AP584" s="1"/>
  <c r="AV584" s="1"/>
  <c r="AI584"/>
  <c r="AF584"/>
  <c r="AH584"/>
  <c r="AG580"/>
  <c r="AM580" s="1"/>
  <c r="AS580" s="1"/>
  <c r="AK580"/>
  <c r="AJ580"/>
  <c r="AP580" s="1"/>
  <c r="AV580" s="1"/>
  <c r="AI580"/>
  <c r="AF580"/>
  <c r="AH580"/>
  <c r="AG576"/>
  <c r="AM576" s="1"/>
  <c r="AS576" s="1"/>
  <c r="AK576"/>
  <c r="AJ576"/>
  <c r="AP576" s="1"/>
  <c r="AV576" s="1"/>
  <c r="AI576"/>
  <c r="AF576"/>
  <c r="AH576"/>
  <c r="AG572"/>
  <c r="AM572" s="1"/>
  <c r="AS572" s="1"/>
  <c r="AK572"/>
  <c r="AJ572"/>
  <c r="AI572"/>
  <c r="AF572"/>
  <c r="AH572"/>
  <c r="AG568"/>
  <c r="AM568" s="1"/>
  <c r="AS568" s="1"/>
  <c r="AK568"/>
  <c r="AJ568"/>
  <c r="AI568"/>
  <c r="AF568"/>
  <c r="AH568"/>
  <c r="AG564"/>
  <c r="AM564" s="1"/>
  <c r="AS564" s="1"/>
  <c r="AK564"/>
  <c r="AJ564"/>
  <c r="AI564"/>
  <c r="AF564"/>
  <c r="AH564"/>
  <c r="AG560"/>
  <c r="AM560" s="1"/>
  <c r="AS560" s="1"/>
  <c r="AK560"/>
  <c r="AJ560"/>
  <c r="AI560"/>
  <c r="AF560"/>
  <c r="AH560"/>
  <c r="AG549"/>
  <c r="AM549" s="1"/>
  <c r="AS549" s="1"/>
  <c r="AK549"/>
  <c r="AJ549"/>
  <c r="AI549"/>
  <c r="AF549"/>
  <c r="AH549"/>
  <c r="AG517"/>
  <c r="AM517" s="1"/>
  <c r="AS517" s="1"/>
  <c r="AK517"/>
  <c r="AJ517"/>
  <c r="AI517"/>
  <c r="AF517"/>
  <c r="AH517"/>
  <c r="AG960"/>
  <c r="AM960" s="1"/>
  <c r="AS960" s="1"/>
  <c r="AK960"/>
  <c r="AF960"/>
  <c r="AL960" s="1"/>
  <c r="AR960" s="1"/>
  <c r="AI960"/>
  <c r="AO960" s="1"/>
  <c r="AU960" s="1"/>
  <c r="AH960"/>
  <c r="AJ960"/>
  <c r="AG944"/>
  <c r="AM944" s="1"/>
  <c r="AS944" s="1"/>
  <c r="AK944"/>
  <c r="AF944"/>
  <c r="AL944" s="1"/>
  <c r="AR944" s="1"/>
  <c r="AI944"/>
  <c r="AO944" s="1"/>
  <c r="AU944" s="1"/>
  <c r="AH944"/>
  <c r="AN944" s="1"/>
  <c r="AT944" s="1"/>
  <c r="AJ944"/>
  <c r="AG928"/>
  <c r="AM928" s="1"/>
  <c r="AS928" s="1"/>
  <c r="AK928"/>
  <c r="AF928"/>
  <c r="AL928" s="1"/>
  <c r="AR928" s="1"/>
  <c r="AI928"/>
  <c r="AH928"/>
  <c r="AN928" s="1"/>
  <c r="AT928" s="1"/>
  <c r="AJ928"/>
  <c r="AG527"/>
  <c r="AM527" s="1"/>
  <c r="AS527" s="1"/>
  <c r="AK527"/>
  <c r="AJ527"/>
  <c r="AP527" s="1"/>
  <c r="AV527" s="1"/>
  <c r="AI527"/>
  <c r="AO527" s="1"/>
  <c r="AU527" s="1"/>
  <c r="AF527"/>
  <c r="AL527" s="1"/>
  <c r="AR527" s="1"/>
  <c r="AH527"/>
  <c r="AG368"/>
  <c r="AM368" s="1"/>
  <c r="AS368" s="1"/>
  <c r="AK368"/>
  <c r="AF368"/>
  <c r="AL368" s="1"/>
  <c r="AR368" s="1"/>
  <c r="AI368"/>
  <c r="AO368" s="1"/>
  <c r="AU368" s="1"/>
  <c r="AH368"/>
  <c r="AN368" s="1"/>
  <c r="AT368" s="1"/>
  <c r="AJ368"/>
  <c r="AI20"/>
  <c r="AO20" s="1"/>
  <c r="AU20" s="1"/>
  <c r="AF20"/>
  <c r="AJ20"/>
  <c r="AP20" s="1"/>
  <c r="AV20" s="1"/>
  <c r="AG20"/>
  <c r="AK20"/>
  <c r="AQ20" s="1"/>
  <c r="AW20" s="1"/>
  <c r="AH20"/>
  <c r="AN20" s="1"/>
  <c r="AT20" s="1"/>
  <c r="AF915"/>
  <c r="AL915" s="1"/>
  <c r="AR915" s="1"/>
  <c r="AJ915"/>
  <c r="AK915"/>
  <c r="AQ915" s="1"/>
  <c r="AW915" s="1"/>
  <c r="AH915"/>
  <c r="AN915" s="1"/>
  <c r="AT915" s="1"/>
  <c r="AI915"/>
  <c r="AO915" s="1"/>
  <c r="AU915" s="1"/>
  <c r="AG915"/>
  <c r="AF883"/>
  <c r="AJ883"/>
  <c r="AK883"/>
  <c r="AH883"/>
  <c r="AN883" s="1"/>
  <c r="AT883" s="1"/>
  <c r="AI883"/>
  <c r="AO883" s="1"/>
  <c r="AU883" s="1"/>
  <c r="AG883"/>
  <c r="AF851"/>
  <c r="AL851" s="1"/>
  <c r="AR851" s="1"/>
  <c r="AJ851"/>
  <c r="AK851"/>
  <c r="AQ851" s="1"/>
  <c r="AW851" s="1"/>
  <c r="AH851"/>
  <c r="AN851" s="1"/>
  <c r="AT851" s="1"/>
  <c r="AI851"/>
  <c r="AO851" s="1"/>
  <c r="AU851" s="1"/>
  <c r="AG851"/>
  <c r="AF819"/>
  <c r="AJ819"/>
  <c r="AK819"/>
  <c r="AH819"/>
  <c r="AN819" s="1"/>
  <c r="AT819" s="1"/>
  <c r="AI819"/>
  <c r="AO819" s="1"/>
  <c r="AU819" s="1"/>
  <c r="AG819"/>
  <c r="AF787"/>
  <c r="AL787" s="1"/>
  <c r="AR787" s="1"/>
  <c r="AJ787"/>
  <c r="AK787"/>
  <c r="AQ787" s="1"/>
  <c r="AW787" s="1"/>
  <c r="AH787"/>
  <c r="AI787"/>
  <c r="AO787" s="1"/>
  <c r="AU787" s="1"/>
  <c r="AG787"/>
  <c r="AF755"/>
  <c r="AJ755"/>
  <c r="AK755"/>
  <c r="AH755"/>
  <c r="AI755"/>
  <c r="AO755" s="1"/>
  <c r="AU755" s="1"/>
  <c r="AG755"/>
  <c r="AF723"/>
  <c r="AL723" s="1"/>
  <c r="AR723" s="1"/>
  <c r="AJ723"/>
  <c r="AK723"/>
  <c r="AQ723" s="1"/>
  <c r="AW723" s="1"/>
  <c r="AH723"/>
  <c r="AI723"/>
  <c r="AO723" s="1"/>
  <c r="AU723" s="1"/>
  <c r="AG723"/>
  <c r="AF691"/>
  <c r="AJ691"/>
  <c r="AK691"/>
  <c r="AH691"/>
  <c r="AI691"/>
  <c r="AO691" s="1"/>
  <c r="AU691" s="1"/>
  <c r="AG691"/>
  <c r="AF659"/>
  <c r="AL659" s="1"/>
  <c r="AR659" s="1"/>
  <c r="AJ659"/>
  <c r="AK659"/>
  <c r="AQ659" s="1"/>
  <c r="AW659" s="1"/>
  <c r="AH659"/>
  <c r="AN659" s="1"/>
  <c r="AT659" s="1"/>
  <c r="AI659"/>
  <c r="AO659" s="1"/>
  <c r="AU659" s="1"/>
  <c r="AG659"/>
  <c r="AF607"/>
  <c r="AJ607"/>
  <c r="AK607"/>
  <c r="AH607"/>
  <c r="AN607" s="1"/>
  <c r="AT607" s="1"/>
  <c r="AI607"/>
  <c r="AO607" s="1"/>
  <c r="AU607" s="1"/>
  <c r="AG607"/>
  <c r="AH995"/>
  <c r="AN995" s="1"/>
  <c r="AT995" s="1"/>
  <c r="AI995"/>
  <c r="AG995"/>
  <c r="AF995"/>
  <c r="AJ995"/>
  <c r="AP995" s="1"/>
  <c r="AV995" s="1"/>
  <c r="AK995"/>
  <c r="AF627"/>
  <c r="AJ627"/>
  <c r="AK627"/>
  <c r="AH627"/>
  <c r="AI627"/>
  <c r="AO627" s="1"/>
  <c r="AU627" s="1"/>
  <c r="AG627"/>
  <c r="AF563"/>
  <c r="AL563" s="1"/>
  <c r="AR563" s="1"/>
  <c r="AJ563"/>
  <c r="AK563"/>
  <c r="AQ563" s="1"/>
  <c r="AW563" s="1"/>
  <c r="AH563"/>
  <c r="AI563"/>
  <c r="AO563" s="1"/>
  <c r="AU563" s="1"/>
  <c r="AG563"/>
  <c r="AM563" s="1"/>
  <c r="AS563" s="1"/>
  <c r="D993"/>
  <c r="H993" s="1"/>
  <c r="E993"/>
  <c r="I993" s="1"/>
  <c r="G993"/>
  <c r="F993"/>
  <c r="J993" s="1"/>
  <c r="D981"/>
  <c r="H981" s="1"/>
  <c r="E981"/>
  <c r="I981" s="1"/>
  <c r="F981"/>
  <c r="J981" s="1"/>
  <c r="G981"/>
  <c r="G531"/>
  <c r="F531"/>
  <c r="J531" s="1"/>
  <c r="D531"/>
  <c r="H531" s="1"/>
  <c r="E531"/>
  <c r="I531" s="1"/>
  <c r="G5"/>
  <c r="E5"/>
  <c r="I5" s="1"/>
  <c r="D5"/>
  <c r="H5" s="1"/>
  <c r="F5"/>
  <c r="J5" s="1"/>
  <c r="G966"/>
  <c r="D966"/>
  <c r="H966" s="1"/>
  <c r="F966"/>
  <c r="J966" s="1"/>
  <c r="E966"/>
  <c r="I966" s="1"/>
  <c r="G950"/>
  <c r="D950"/>
  <c r="H950" s="1"/>
  <c r="F950"/>
  <c r="J950" s="1"/>
  <c r="E950"/>
  <c r="I950" s="1"/>
  <c r="G930"/>
  <c r="D930"/>
  <c r="H930" s="1"/>
  <c r="F930"/>
  <c r="J930" s="1"/>
  <c r="E930"/>
  <c r="I930" s="1"/>
  <c r="G370"/>
  <c r="F370"/>
  <c r="J370" s="1"/>
  <c r="M371" i="2" s="1"/>
  <c r="D370" i="4"/>
  <c r="H370" s="1"/>
  <c r="K371" i="2" s="1"/>
  <c r="E370" i="4"/>
  <c r="I370" s="1"/>
  <c r="L371" i="2" s="1"/>
  <c r="G358" i="4"/>
  <c r="D358"/>
  <c r="H358" s="1"/>
  <c r="K359" i="2" s="1"/>
  <c r="F358" i="4"/>
  <c r="J358" s="1"/>
  <c r="M359" i="2" s="1"/>
  <c r="E358" i="4"/>
  <c r="I358" s="1"/>
  <c r="L359" i="2" s="1"/>
  <c r="G242" i="4"/>
  <c r="D242"/>
  <c r="H242" s="1"/>
  <c r="K243" i="2" s="1"/>
  <c r="F242" i="4"/>
  <c r="J242" s="1"/>
  <c r="M243" i="2" s="1"/>
  <c r="E242" i="4"/>
  <c r="I242" s="1"/>
  <c r="L243" i="2" s="1"/>
  <c r="G234" i="4"/>
  <c r="D234"/>
  <c r="H234" s="1"/>
  <c r="K235" i="2" s="1"/>
  <c r="F234" i="4"/>
  <c r="J234" s="1"/>
  <c r="M235" i="2" s="1"/>
  <c r="E234" i="4"/>
  <c r="I234" s="1"/>
  <c r="L235" i="2" s="1"/>
  <c r="G148" i="4"/>
  <c r="D148"/>
  <c r="H148" s="1"/>
  <c r="K149" i="2" s="1"/>
  <c r="F148" i="4"/>
  <c r="J148" s="1"/>
  <c r="M149" i="2" s="1"/>
  <c r="E148" i="4"/>
  <c r="I148" s="1"/>
  <c r="L149" i="2" s="1"/>
  <c r="G106" i="4"/>
  <c r="D106"/>
  <c r="H106" s="1"/>
  <c r="K107" i="2" s="1"/>
  <c r="F106" i="4"/>
  <c r="J106" s="1"/>
  <c r="M107" i="2" s="1"/>
  <c r="E106" i="4"/>
  <c r="I106" s="1"/>
  <c r="L107" i="2" s="1"/>
  <c r="AL912" i="4"/>
  <c r="AR912" s="1"/>
  <c r="AO912"/>
  <c r="AU912" s="1"/>
  <c r="AL908"/>
  <c r="AR908" s="1"/>
  <c r="AO908"/>
  <c r="AU908" s="1"/>
  <c r="AL904"/>
  <c r="AR904" s="1"/>
  <c r="AO904"/>
  <c r="AU904" s="1"/>
  <c r="AL900"/>
  <c r="AR900" s="1"/>
  <c r="AO900"/>
  <c r="AU900" s="1"/>
  <c r="AL896"/>
  <c r="AR896" s="1"/>
  <c r="AO896"/>
  <c r="AU896" s="1"/>
  <c r="AL892"/>
  <c r="AR892" s="1"/>
  <c r="AO892"/>
  <c r="AU892" s="1"/>
  <c r="AL888"/>
  <c r="AR888" s="1"/>
  <c r="AO888"/>
  <c r="AU888" s="1"/>
  <c r="AL884"/>
  <c r="AR884" s="1"/>
  <c r="AO884"/>
  <c r="AU884" s="1"/>
  <c r="AL880"/>
  <c r="AR880" s="1"/>
  <c r="AO880"/>
  <c r="AU880" s="1"/>
  <c r="AL876"/>
  <c r="AR876" s="1"/>
  <c r="AO876"/>
  <c r="AU876" s="1"/>
  <c r="AL872"/>
  <c r="AR872" s="1"/>
  <c r="AO872"/>
  <c r="AU872" s="1"/>
  <c r="AL868"/>
  <c r="AR868" s="1"/>
  <c r="AO868"/>
  <c r="AU868" s="1"/>
  <c r="AL864"/>
  <c r="AR864" s="1"/>
  <c r="AO864"/>
  <c r="AU864" s="1"/>
  <c r="AL860"/>
  <c r="AR860" s="1"/>
  <c r="AO860"/>
  <c r="AU860" s="1"/>
  <c r="AL856"/>
  <c r="AR856" s="1"/>
  <c r="AO856"/>
  <c r="AU856" s="1"/>
  <c r="AL852"/>
  <c r="AR852" s="1"/>
  <c r="AO852"/>
  <c r="AU852" s="1"/>
  <c r="AL848"/>
  <c r="AR848" s="1"/>
  <c r="AO848"/>
  <c r="AU848" s="1"/>
  <c r="AL844"/>
  <c r="AR844" s="1"/>
  <c r="AO844"/>
  <c r="AU844" s="1"/>
  <c r="AL840"/>
  <c r="AR840" s="1"/>
  <c r="AO840"/>
  <c r="AU840" s="1"/>
  <c r="AL836"/>
  <c r="AR836" s="1"/>
  <c r="AO836"/>
  <c r="AU836" s="1"/>
  <c r="AL832"/>
  <c r="AR832" s="1"/>
  <c r="AO832"/>
  <c r="AU832" s="1"/>
  <c r="AL828"/>
  <c r="AR828" s="1"/>
  <c r="AO828"/>
  <c r="AU828" s="1"/>
  <c r="AL824"/>
  <c r="AR824" s="1"/>
  <c r="AO824"/>
  <c r="AU824" s="1"/>
  <c r="AL820"/>
  <c r="AR820" s="1"/>
  <c r="AO820"/>
  <c r="AU820" s="1"/>
  <c r="AL816"/>
  <c r="AR816" s="1"/>
  <c r="AO816"/>
  <c r="AU816" s="1"/>
  <c r="AL812"/>
  <c r="AR812" s="1"/>
  <c r="AO812"/>
  <c r="AU812" s="1"/>
  <c r="AL808"/>
  <c r="AR808" s="1"/>
  <c r="AO808"/>
  <c r="AU808" s="1"/>
  <c r="AL804"/>
  <c r="AR804" s="1"/>
  <c r="AO804"/>
  <c r="AU804" s="1"/>
  <c r="AL800"/>
  <c r="AR800" s="1"/>
  <c r="AO800"/>
  <c r="AU800" s="1"/>
  <c r="AL796"/>
  <c r="AR796" s="1"/>
  <c r="AO796"/>
  <c r="AU796" s="1"/>
  <c r="AL792"/>
  <c r="AR792" s="1"/>
  <c r="AO792"/>
  <c r="AU792" s="1"/>
  <c r="AL788"/>
  <c r="AR788" s="1"/>
  <c r="AO788"/>
  <c r="AU788" s="1"/>
  <c r="AL784"/>
  <c r="AR784" s="1"/>
  <c r="AO784"/>
  <c r="AU784" s="1"/>
  <c r="AL780"/>
  <c r="AR780" s="1"/>
  <c r="AO780"/>
  <c r="AU780" s="1"/>
  <c r="AL776"/>
  <c r="AR776" s="1"/>
  <c r="AO776"/>
  <c r="AU776" s="1"/>
  <c r="AL772"/>
  <c r="AR772" s="1"/>
  <c r="AO772"/>
  <c r="AU772" s="1"/>
  <c r="AL768"/>
  <c r="AR768" s="1"/>
  <c r="AO768"/>
  <c r="AU768" s="1"/>
  <c r="AL764"/>
  <c r="AR764" s="1"/>
  <c r="AO764"/>
  <c r="AU764" s="1"/>
  <c r="AL760"/>
  <c r="AR760" s="1"/>
  <c r="AO760"/>
  <c r="AU760" s="1"/>
  <c r="AL756"/>
  <c r="AR756" s="1"/>
  <c r="AO756"/>
  <c r="AU756" s="1"/>
  <c r="AL752"/>
  <c r="AR752" s="1"/>
  <c r="AO752"/>
  <c r="AU752" s="1"/>
  <c r="AL748"/>
  <c r="AR748" s="1"/>
  <c r="AO748"/>
  <c r="AU748" s="1"/>
  <c r="AL744"/>
  <c r="AR744" s="1"/>
  <c r="AO744"/>
  <c r="AU744" s="1"/>
  <c r="AL740"/>
  <c r="AR740" s="1"/>
  <c r="AO740"/>
  <c r="AU740" s="1"/>
  <c r="AL736"/>
  <c r="AR736" s="1"/>
  <c r="AO736"/>
  <c r="AU736" s="1"/>
  <c r="AL732"/>
  <c r="AR732" s="1"/>
  <c r="AO732"/>
  <c r="AU732" s="1"/>
  <c r="AL728"/>
  <c r="AR728" s="1"/>
  <c r="AO728"/>
  <c r="AU728" s="1"/>
  <c r="AL724"/>
  <c r="AR724" s="1"/>
  <c r="AO724"/>
  <c r="AU724" s="1"/>
  <c r="AL720"/>
  <c r="AR720" s="1"/>
  <c r="AO720"/>
  <c r="AU720" s="1"/>
  <c r="AL716"/>
  <c r="AR716" s="1"/>
  <c r="AO716"/>
  <c r="AU716" s="1"/>
  <c r="AL712"/>
  <c r="AR712" s="1"/>
  <c r="AO712"/>
  <c r="AU712" s="1"/>
  <c r="AL708"/>
  <c r="AR708" s="1"/>
  <c r="AO708"/>
  <c r="AU708" s="1"/>
  <c r="AL704"/>
  <c r="AR704" s="1"/>
  <c r="AO704"/>
  <c r="AU704" s="1"/>
  <c r="AL700"/>
  <c r="AR700" s="1"/>
  <c r="AO700"/>
  <c r="AU700" s="1"/>
  <c r="AL696"/>
  <c r="AR696" s="1"/>
  <c r="AO696"/>
  <c r="AU696" s="1"/>
  <c r="AL692"/>
  <c r="AR692" s="1"/>
  <c r="AO692"/>
  <c r="AU692" s="1"/>
  <c r="AL688"/>
  <c r="AR688" s="1"/>
  <c r="AO688"/>
  <c r="AU688" s="1"/>
  <c r="AL684"/>
  <c r="AR684" s="1"/>
  <c r="AO684"/>
  <c r="AU684" s="1"/>
  <c r="AL680"/>
  <c r="AR680" s="1"/>
  <c r="AO680"/>
  <c r="AU680" s="1"/>
  <c r="AL676"/>
  <c r="AR676" s="1"/>
  <c r="AO676"/>
  <c r="AU676" s="1"/>
  <c r="AL672"/>
  <c r="AR672" s="1"/>
  <c r="AO672"/>
  <c r="AU672" s="1"/>
  <c r="AL668"/>
  <c r="AR668" s="1"/>
  <c r="AO668"/>
  <c r="AU668" s="1"/>
  <c r="AL664"/>
  <c r="AR664" s="1"/>
  <c r="AO664"/>
  <c r="AU664" s="1"/>
  <c r="AL660"/>
  <c r="AR660" s="1"/>
  <c r="AO660"/>
  <c r="AU660" s="1"/>
  <c r="AL656"/>
  <c r="AR656" s="1"/>
  <c r="AO656"/>
  <c r="AU656" s="1"/>
  <c r="AL652"/>
  <c r="AR652" s="1"/>
  <c r="AO652"/>
  <c r="AU652" s="1"/>
  <c r="AL648"/>
  <c r="AR648" s="1"/>
  <c r="AO648"/>
  <c r="AU648" s="1"/>
  <c r="AL644"/>
  <c r="AR644" s="1"/>
  <c r="AO644"/>
  <c r="AU644" s="1"/>
  <c r="AL640"/>
  <c r="AR640" s="1"/>
  <c r="AO640"/>
  <c r="AU640" s="1"/>
  <c r="AL636"/>
  <c r="AR636" s="1"/>
  <c r="AO636"/>
  <c r="AU636" s="1"/>
  <c r="AL632"/>
  <c r="AR632" s="1"/>
  <c r="AO632"/>
  <c r="AU632" s="1"/>
  <c r="AL628"/>
  <c r="AR628" s="1"/>
  <c r="AO628"/>
  <c r="AU628" s="1"/>
  <c r="AL624"/>
  <c r="AR624" s="1"/>
  <c r="AO624"/>
  <c r="AU624" s="1"/>
  <c r="AL620"/>
  <c r="AR620" s="1"/>
  <c r="AO620"/>
  <c r="AU620" s="1"/>
  <c r="AL616"/>
  <c r="AR616" s="1"/>
  <c r="AO616"/>
  <c r="AU616" s="1"/>
  <c r="AL612"/>
  <c r="AR612" s="1"/>
  <c r="AO612"/>
  <c r="AU612" s="1"/>
  <c r="AL608"/>
  <c r="AR608" s="1"/>
  <c r="AO608"/>
  <c r="AU608" s="1"/>
  <c r="AL604"/>
  <c r="AR604" s="1"/>
  <c r="AO604"/>
  <c r="AU604" s="1"/>
  <c r="AL600"/>
  <c r="AR600" s="1"/>
  <c r="AO600"/>
  <c r="AU600" s="1"/>
  <c r="AL596"/>
  <c r="AR596" s="1"/>
  <c r="AO596"/>
  <c r="AU596" s="1"/>
  <c r="AL592"/>
  <c r="AR592" s="1"/>
  <c r="AO592"/>
  <c r="AU592" s="1"/>
  <c r="AL588"/>
  <c r="AR588" s="1"/>
  <c r="AO588"/>
  <c r="AU588" s="1"/>
  <c r="AL584"/>
  <c r="AR584" s="1"/>
  <c r="AO584"/>
  <c r="AU584" s="1"/>
  <c r="AL580"/>
  <c r="AR580" s="1"/>
  <c r="AO580"/>
  <c r="AU580" s="1"/>
  <c r="AL576"/>
  <c r="AR576" s="1"/>
  <c r="AO576"/>
  <c r="AU576" s="1"/>
  <c r="AL572"/>
  <c r="AR572" s="1"/>
  <c r="AO572"/>
  <c r="AU572" s="1"/>
  <c r="AL568"/>
  <c r="AR568" s="1"/>
  <c r="AO568"/>
  <c r="AU568" s="1"/>
  <c r="AL564"/>
  <c r="AR564" s="1"/>
  <c r="AO564"/>
  <c r="AU564" s="1"/>
  <c r="AL560"/>
  <c r="AR560" s="1"/>
  <c r="AO560"/>
  <c r="AU560" s="1"/>
  <c r="AL549"/>
  <c r="AR549" s="1"/>
  <c r="AO549"/>
  <c r="AU549" s="1"/>
  <c r="AL517"/>
  <c r="AR517" s="1"/>
  <c r="AO517"/>
  <c r="AU517" s="1"/>
  <c r="AN960"/>
  <c r="AT960" s="1"/>
  <c r="AP960"/>
  <c r="AV960" s="1"/>
  <c r="AP944"/>
  <c r="AV944" s="1"/>
  <c r="AO928"/>
  <c r="AU928" s="1"/>
  <c r="AP368"/>
  <c r="AV368" s="1"/>
  <c r="AM915"/>
  <c r="AS915" s="1"/>
  <c r="AM883"/>
  <c r="AS883" s="1"/>
  <c r="AM851"/>
  <c r="AS851" s="1"/>
  <c r="AM819"/>
  <c r="AS819" s="1"/>
  <c r="AM787"/>
  <c r="AS787" s="1"/>
  <c r="AM755"/>
  <c r="AS755" s="1"/>
  <c r="AM723"/>
  <c r="AS723" s="1"/>
  <c r="AM691"/>
  <c r="AS691" s="1"/>
  <c r="AM659"/>
  <c r="AS659" s="1"/>
  <c r="AM607"/>
  <c r="AS607" s="1"/>
  <c r="AM995"/>
  <c r="AS995" s="1"/>
  <c r="AN627"/>
  <c r="AT627" s="1"/>
  <c r="AN563"/>
  <c r="AT563" s="1"/>
  <c r="E917"/>
  <c r="I917" s="1"/>
  <c r="F917"/>
  <c r="J917" s="1"/>
  <c r="G917"/>
  <c r="D917"/>
  <c r="H917" s="1"/>
  <c r="E885"/>
  <c r="I885" s="1"/>
  <c r="F885"/>
  <c r="J885" s="1"/>
  <c r="G885"/>
  <c r="D885"/>
  <c r="H885" s="1"/>
  <c r="E853"/>
  <c r="I853" s="1"/>
  <c r="F853"/>
  <c r="J853" s="1"/>
  <c r="G853"/>
  <c r="D853"/>
  <c r="H853" s="1"/>
  <c r="E829"/>
  <c r="I829" s="1"/>
  <c r="F829"/>
  <c r="J829" s="1"/>
  <c r="G829"/>
  <c r="D829"/>
  <c r="H829" s="1"/>
  <c r="E765"/>
  <c r="I765" s="1"/>
  <c r="F765"/>
  <c r="J765" s="1"/>
  <c r="G765"/>
  <c r="D765"/>
  <c r="H765" s="1"/>
  <c r="E733"/>
  <c r="I733" s="1"/>
  <c r="F733"/>
  <c r="J733" s="1"/>
  <c r="G733"/>
  <c r="D733"/>
  <c r="H733" s="1"/>
  <c r="E701"/>
  <c r="I701" s="1"/>
  <c r="F701"/>
  <c r="J701" s="1"/>
  <c r="G701"/>
  <c r="D701"/>
  <c r="H701" s="1"/>
  <c r="E661"/>
  <c r="I661" s="1"/>
  <c r="F661"/>
  <c r="J661" s="1"/>
  <c r="G661"/>
  <c r="D661"/>
  <c r="H661" s="1"/>
  <c r="E629"/>
  <c r="I629" s="1"/>
  <c r="F629"/>
  <c r="J629" s="1"/>
  <c r="G629"/>
  <c r="D629"/>
  <c r="H629" s="1"/>
  <c r="E597"/>
  <c r="I597" s="1"/>
  <c r="F597"/>
  <c r="J597" s="1"/>
  <c r="G597"/>
  <c r="D597"/>
  <c r="H597" s="1"/>
  <c r="E565"/>
  <c r="I565" s="1"/>
  <c r="F565"/>
  <c r="J565" s="1"/>
  <c r="G565"/>
  <c r="D565"/>
  <c r="H565" s="1"/>
  <c r="F532"/>
  <c r="J532" s="1"/>
  <c r="G532"/>
  <c r="E532"/>
  <c r="I532" s="1"/>
  <c r="D532"/>
  <c r="H532" s="1"/>
  <c r="F971"/>
  <c r="J971" s="1"/>
  <c r="G971"/>
  <c r="E971"/>
  <c r="I971" s="1"/>
  <c r="D971"/>
  <c r="H971" s="1"/>
  <c r="F955"/>
  <c r="J955" s="1"/>
  <c r="G955"/>
  <c r="E955"/>
  <c r="I955" s="1"/>
  <c r="D955"/>
  <c r="H955" s="1"/>
  <c r="F943"/>
  <c r="J943" s="1"/>
  <c r="G943"/>
  <c r="E943"/>
  <c r="I943" s="1"/>
  <c r="D943"/>
  <c r="H943" s="1"/>
  <c r="F923"/>
  <c r="J923" s="1"/>
  <c r="G923"/>
  <c r="E923"/>
  <c r="I923" s="1"/>
  <c r="D923"/>
  <c r="H923" s="1"/>
  <c r="D111"/>
  <c r="H111" s="1"/>
  <c r="K112" i="2" s="1"/>
  <c r="F111" i="4"/>
  <c r="J111" s="1"/>
  <c r="M112" i="2" s="1"/>
  <c r="G111" i="4"/>
  <c r="E111"/>
  <c r="I111" s="1"/>
  <c r="L112" i="2" s="1"/>
  <c r="F95" i="4"/>
  <c r="J95" s="1"/>
  <c r="M96" i="2" s="1"/>
  <c r="G95" i="4"/>
  <c r="E95"/>
  <c r="I95" s="1"/>
  <c r="L96" i="2" s="1"/>
  <c r="D95" i="4"/>
  <c r="H95" s="1"/>
  <c r="K96" i="2" s="1"/>
  <c r="F79" i="4"/>
  <c r="J79" s="1"/>
  <c r="M80" i="2" s="1"/>
  <c r="G79" i="4"/>
  <c r="E79"/>
  <c r="I79" s="1"/>
  <c r="L80" i="2" s="1"/>
  <c r="D79" i="4"/>
  <c r="H79" s="1"/>
  <c r="K80" i="2" s="1"/>
  <c r="F41" i="4"/>
  <c r="J41" s="1"/>
  <c r="M42" i="2" s="1"/>
  <c r="E41" i="4"/>
  <c r="I41" s="1"/>
  <c r="L42" i="2" s="1"/>
  <c r="G41" i="4"/>
  <c r="D41"/>
  <c r="H41" s="1"/>
  <c r="K42" i="2" s="1"/>
  <c r="E921" i="4"/>
  <c r="I921" s="1"/>
  <c r="D921"/>
  <c r="H921" s="1"/>
  <c r="G921"/>
  <c r="F921"/>
  <c r="J921" s="1"/>
  <c r="E905"/>
  <c r="I905" s="1"/>
  <c r="D905"/>
  <c r="H905" s="1"/>
  <c r="G905"/>
  <c r="F905"/>
  <c r="J905" s="1"/>
  <c r="E889"/>
  <c r="I889" s="1"/>
  <c r="D889"/>
  <c r="H889" s="1"/>
  <c r="G889"/>
  <c r="F889"/>
  <c r="J889" s="1"/>
  <c r="E873"/>
  <c r="I873" s="1"/>
  <c r="D873"/>
  <c r="H873" s="1"/>
  <c r="G873"/>
  <c r="F873"/>
  <c r="J873" s="1"/>
  <c r="E857"/>
  <c r="I857" s="1"/>
  <c r="D857"/>
  <c r="H857" s="1"/>
  <c r="G857"/>
  <c r="F857"/>
  <c r="J857" s="1"/>
  <c r="E841"/>
  <c r="I841" s="1"/>
  <c r="D841"/>
  <c r="H841" s="1"/>
  <c r="G841"/>
  <c r="F841"/>
  <c r="J841" s="1"/>
  <c r="E825"/>
  <c r="I825" s="1"/>
  <c r="D825"/>
  <c r="H825" s="1"/>
  <c r="G825"/>
  <c r="F825"/>
  <c r="J825" s="1"/>
  <c r="E809"/>
  <c r="I809" s="1"/>
  <c r="D809"/>
  <c r="H809" s="1"/>
  <c r="G809"/>
  <c r="F809"/>
  <c r="J809" s="1"/>
  <c r="E793"/>
  <c r="I793" s="1"/>
  <c r="D793"/>
  <c r="H793" s="1"/>
  <c r="G793"/>
  <c r="F793"/>
  <c r="J793" s="1"/>
  <c r="E777"/>
  <c r="I777" s="1"/>
  <c r="D777"/>
  <c r="H777" s="1"/>
  <c r="G777"/>
  <c r="F777"/>
  <c r="J777" s="1"/>
  <c r="E761"/>
  <c r="I761" s="1"/>
  <c r="D761"/>
  <c r="H761" s="1"/>
  <c r="G761"/>
  <c r="F761"/>
  <c r="J761" s="1"/>
  <c r="E745"/>
  <c r="I745" s="1"/>
  <c r="D745"/>
  <c r="H745" s="1"/>
  <c r="G745"/>
  <c r="F745"/>
  <c r="J745" s="1"/>
  <c r="E729"/>
  <c r="I729" s="1"/>
  <c r="D729"/>
  <c r="H729" s="1"/>
  <c r="G729"/>
  <c r="F729"/>
  <c r="J729" s="1"/>
  <c r="E713"/>
  <c r="I713" s="1"/>
  <c r="D713"/>
  <c r="H713" s="1"/>
  <c r="G713"/>
  <c r="F713"/>
  <c r="J713" s="1"/>
  <c r="E697"/>
  <c r="I697" s="1"/>
  <c r="D697"/>
  <c r="H697" s="1"/>
  <c r="G697"/>
  <c r="F697"/>
  <c r="J697" s="1"/>
  <c r="E681"/>
  <c r="I681" s="1"/>
  <c r="D681"/>
  <c r="H681" s="1"/>
  <c r="G681"/>
  <c r="F681"/>
  <c r="J681" s="1"/>
  <c r="E665"/>
  <c r="I665" s="1"/>
  <c r="D665"/>
  <c r="H665" s="1"/>
  <c r="G665"/>
  <c r="F665"/>
  <c r="J665" s="1"/>
  <c r="E649"/>
  <c r="I649" s="1"/>
  <c r="D649"/>
  <c r="H649" s="1"/>
  <c r="G649"/>
  <c r="F649"/>
  <c r="J649" s="1"/>
  <c r="E633"/>
  <c r="I633" s="1"/>
  <c r="D633"/>
  <c r="H633" s="1"/>
  <c r="G633"/>
  <c r="F633"/>
  <c r="J633" s="1"/>
  <c r="E617"/>
  <c r="I617" s="1"/>
  <c r="D617"/>
  <c r="H617" s="1"/>
  <c r="G617"/>
  <c r="F617"/>
  <c r="J617" s="1"/>
  <c r="E601"/>
  <c r="I601" s="1"/>
  <c r="D601"/>
  <c r="H601" s="1"/>
  <c r="G601"/>
  <c r="F601"/>
  <c r="J601" s="1"/>
  <c r="E585"/>
  <c r="I585" s="1"/>
  <c r="D585"/>
  <c r="H585" s="1"/>
  <c r="G585"/>
  <c r="F585"/>
  <c r="J585" s="1"/>
  <c r="E569"/>
  <c r="I569" s="1"/>
  <c r="D569"/>
  <c r="H569" s="1"/>
  <c r="G569"/>
  <c r="F569"/>
  <c r="J569" s="1"/>
  <c r="F540"/>
  <c r="J540" s="1"/>
  <c r="E540"/>
  <c r="I540" s="1"/>
  <c r="D540"/>
  <c r="H540" s="1"/>
  <c r="G540"/>
  <c r="F550"/>
  <c r="J550" s="1"/>
  <c r="G550"/>
  <c r="E550"/>
  <c r="I550" s="1"/>
  <c r="D550"/>
  <c r="H550" s="1"/>
  <c r="G518"/>
  <c r="F518"/>
  <c r="J518" s="1"/>
  <c r="E518"/>
  <c r="I518" s="1"/>
  <c r="D518"/>
  <c r="H518" s="1"/>
  <c r="F31"/>
  <c r="J31" s="1"/>
  <c r="M32" i="2" s="1"/>
  <c r="E31" i="4"/>
  <c r="I31" s="1"/>
  <c r="L32" i="2" s="1"/>
  <c r="G31" i="4"/>
  <c r="D31"/>
  <c r="H31" s="1"/>
  <c r="K32" i="2" s="1"/>
  <c r="D21" i="4"/>
  <c r="H21" s="1"/>
  <c r="K22" i="2" s="1"/>
  <c r="E21" i="4"/>
  <c r="I21" s="1"/>
  <c r="L22" i="2" s="1"/>
  <c r="F21" i="4"/>
  <c r="J21" s="1"/>
  <c r="M22" i="2" s="1"/>
  <c r="G21" i="4"/>
  <c r="E901"/>
  <c r="I901" s="1"/>
  <c r="F901"/>
  <c r="J901" s="1"/>
  <c r="G901"/>
  <c r="D901"/>
  <c r="H901" s="1"/>
  <c r="E869"/>
  <c r="I869" s="1"/>
  <c r="F869"/>
  <c r="J869" s="1"/>
  <c r="G869"/>
  <c r="D869"/>
  <c r="H869" s="1"/>
  <c r="E845"/>
  <c r="I845" s="1"/>
  <c r="F845"/>
  <c r="J845" s="1"/>
  <c r="G845"/>
  <c r="D845"/>
  <c r="H845" s="1"/>
  <c r="E813"/>
  <c r="I813" s="1"/>
  <c r="F813"/>
  <c r="J813" s="1"/>
  <c r="G813"/>
  <c r="D813"/>
  <c r="H813" s="1"/>
  <c r="E781"/>
  <c r="I781" s="1"/>
  <c r="F781"/>
  <c r="J781" s="1"/>
  <c r="G781"/>
  <c r="D781"/>
  <c r="H781" s="1"/>
  <c r="E749"/>
  <c r="I749" s="1"/>
  <c r="F749"/>
  <c r="J749" s="1"/>
  <c r="G749"/>
  <c r="D749"/>
  <c r="H749" s="1"/>
  <c r="E717"/>
  <c r="I717" s="1"/>
  <c r="F717"/>
  <c r="J717" s="1"/>
  <c r="G717"/>
  <c r="D717"/>
  <c r="H717" s="1"/>
  <c r="E677"/>
  <c r="I677" s="1"/>
  <c r="F677"/>
  <c r="J677" s="1"/>
  <c r="G677"/>
  <c r="D677"/>
  <c r="H677" s="1"/>
  <c r="E645"/>
  <c r="I645" s="1"/>
  <c r="F645"/>
  <c r="J645" s="1"/>
  <c r="G645"/>
  <c r="D645"/>
  <c r="H645" s="1"/>
  <c r="E613"/>
  <c r="I613" s="1"/>
  <c r="F613"/>
  <c r="J613" s="1"/>
  <c r="G613"/>
  <c r="D613"/>
  <c r="H613" s="1"/>
  <c r="E581"/>
  <c r="I581" s="1"/>
  <c r="F581"/>
  <c r="J581" s="1"/>
  <c r="G581"/>
  <c r="D581"/>
  <c r="H581" s="1"/>
  <c r="G548"/>
  <c r="F548"/>
  <c r="J548" s="1"/>
  <c r="E548"/>
  <c r="I548" s="1"/>
  <c r="D548"/>
  <c r="H548" s="1"/>
  <c r="F516"/>
  <c r="J516" s="1"/>
  <c r="G516"/>
  <c r="E516"/>
  <c r="I516" s="1"/>
  <c r="D516"/>
  <c r="H516" s="1"/>
  <c r="E913"/>
  <c r="I913" s="1"/>
  <c r="D913"/>
  <c r="H913" s="1"/>
  <c r="G913"/>
  <c r="F913"/>
  <c r="J913" s="1"/>
  <c r="E897"/>
  <c r="I897" s="1"/>
  <c r="D897"/>
  <c r="H897" s="1"/>
  <c r="G897"/>
  <c r="F897"/>
  <c r="J897" s="1"/>
  <c r="E881"/>
  <c r="I881" s="1"/>
  <c r="D881"/>
  <c r="H881" s="1"/>
  <c r="G881"/>
  <c r="F881"/>
  <c r="J881" s="1"/>
  <c r="E865"/>
  <c r="I865" s="1"/>
  <c r="D865"/>
  <c r="H865" s="1"/>
  <c r="G865"/>
  <c r="F865"/>
  <c r="J865" s="1"/>
  <c r="E849"/>
  <c r="I849" s="1"/>
  <c r="D849"/>
  <c r="H849" s="1"/>
  <c r="G849"/>
  <c r="F849"/>
  <c r="J849" s="1"/>
  <c r="E833"/>
  <c r="I833" s="1"/>
  <c r="D833"/>
  <c r="H833" s="1"/>
  <c r="G833"/>
  <c r="F833"/>
  <c r="J833" s="1"/>
  <c r="E817"/>
  <c r="I817" s="1"/>
  <c r="D817"/>
  <c r="H817" s="1"/>
  <c r="G817"/>
  <c r="F817"/>
  <c r="J817" s="1"/>
  <c r="E801"/>
  <c r="I801" s="1"/>
  <c r="D801"/>
  <c r="H801" s="1"/>
  <c r="G801"/>
  <c r="F801"/>
  <c r="J801" s="1"/>
  <c r="E785"/>
  <c r="I785" s="1"/>
  <c r="D785"/>
  <c r="H785" s="1"/>
  <c r="G785"/>
  <c r="F785"/>
  <c r="J785" s="1"/>
  <c r="E769"/>
  <c r="I769" s="1"/>
  <c r="D769"/>
  <c r="H769" s="1"/>
  <c r="G769"/>
  <c r="F769"/>
  <c r="J769" s="1"/>
  <c r="E753"/>
  <c r="I753" s="1"/>
  <c r="D753"/>
  <c r="H753" s="1"/>
  <c r="G753"/>
  <c r="F753"/>
  <c r="J753" s="1"/>
  <c r="E737"/>
  <c r="I737" s="1"/>
  <c r="D737"/>
  <c r="H737" s="1"/>
  <c r="G737"/>
  <c r="F737"/>
  <c r="J737" s="1"/>
  <c r="E721"/>
  <c r="I721" s="1"/>
  <c r="D721"/>
  <c r="H721" s="1"/>
  <c r="G721"/>
  <c r="F721"/>
  <c r="J721" s="1"/>
  <c r="E705"/>
  <c r="I705" s="1"/>
  <c r="D705"/>
  <c r="H705" s="1"/>
  <c r="G705"/>
  <c r="F705"/>
  <c r="J705" s="1"/>
  <c r="E689"/>
  <c r="I689" s="1"/>
  <c r="D689"/>
  <c r="H689" s="1"/>
  <c r="G689"/>
  <c r="F689"/>
  <c r="J689" s="1"/>
  <c r="E673"/>
  <c r="I673" s="1"/>
  <c r="D673"/>
  <c r="H673" s="1"/>
  <c r="G673"/>
  <c r="F673"/>
  <c r="J673" s="1"/>
  <c r="E657"/>
  <c r="I657" s="1"/>
  <c r="D657"/>
  <c r="H657" s="1"/>
  <c r="G657"/>
  <c r="F657"/>
  <c r="J657" s="1"/>
  <c r="E641"/>
  <c r="I641" s="1"/>
  <c r="D641"/>
  <c r="H641" s="1"/>
  <c r="G641"/>
  <c r="F641"/>
  <c r="J641" s="1"/>
  <c r="E625"/>
  <c r="I625" s="1"/>
  <c r="D625"/>
  <c r="H625" s="1"/>
  <c r="G625"/>
  <c r="F625"/>
  <c r="J625" s="1"/>
  <c r="E609"/>
  <c r="I609" s="1"/>
  <c r="D609"/>
  <c r="H609" s="1"/>
  <c r="G609"/>
  <c r="F609"/>
  <c r="J609" s="1"/>
  <c r="E593"/>
  <c r="I593" s="1"/>
  <c r="D593"/>
  <c r="H593" s="1"/>
  <c r="G593"/>
  <c r="F593"/>
  <c r="J593" s="1"/>
  <c r="E577"/>
  <c r="I577" s="1"/>
  <c r="D577"/>
  <c r="H577" s="1"/>
  <c r="G577"/>
  <c r="F577"/>
  <c r="J577" s="1"/>
  <c r="E561"/>
  <c r="I561" s="1"/>
  <c r="D561"/>
  <c r="H561" s="1"/>
  <c r="G561"/>
  <c r="F561"/>
  <c r="J561" s="1"/>
  <c r="F524"/>
  <c r="J524" s="1"/>
  <c r="E524"/>
  <c r="I524" s="1"/>
  <c r="D524"/>
  <c r="H524" s="1"/>
  <c r="G524"/>
  <c r="G534"/>
  <c r="F534"/>
  <c r="J534" s="1"/>
  <c r="E534"/>
  <c r="I534" s="1"/>
  <c r="D534"/>
  <c r="H534" s="1"/>
  <c r="F379"/>
  <c r="J379" s="1"/>
  <c r="M380" i="2" s="1"/>
  <c r="G379" i="4"/>
  <c r="D379"/>
  <c r="H379" s="1"/>
  <c r="K380" i="2" s="1"/>
  <c r="E379" i="4"/>
  <c r="I379" s="1"/>
  <c r="L380" i="2" s="1"/>
  <c r="F371" i="4"/>
  <c r="J371" s="1"/>
  <c r="M372" i="2" s="1"/>
  <c r="G371" i="4"/>
  <c r="D371"/>
  <c r="H371" s="1"/>
  <c r="K372" i="2" s="1"/>
  <c r="E371" i="4"/>
  <c r="I371" s="1"/>
  <c r="L372" i="2" s="1"/>
  <c r="F363" i="4"/>
  <c r="J363" s="1"/>
  <c r="M364" i="2" s="1"/>
  <c r="G363" i="4"/>
  <c r="D363"/>
  <c r="H363" s="1"/>
  <c r="K364" i="2" s="1"/>
  <c r="E363" i="4"/>
  <c r="I363" s="1"/>
  <c r="L364" i="2" s="1"/>
  <c r="F243" i="4"/>
  <c r="J243" s="1"/>
  <c r="M244" i="2" s="1"/>
  <c r="G243" i="4"/>
  <c r="D243"/>
  <c r="H243" s="1"/>
  <c r="K244" i="2" s="1"/>
  <c r="E243" i="4"/>
  <c r="I243" s="1"/>
  <c r="L244" i="2" s="1"/>
  <c r="F235" i="4"/>
  <c r="J235" s="1"/>
  <c r="M236" i="2" s="1"/>
  <c r="G235" i="4"/>
  <c r="D235"/>
  <c r="H235" s="1"/>
  <c r="K236" i="2" s="1"/>
  <c r="E235" i="4"/>
  <c r="I235" s="1"/>
  <c r="L236" i="2" s="1"/>
  <c r="D101" i="4"/>
  <c r="H101" s="1"/>
  <c r="K102" i="2" s="1"/>
  <c r="E101" i="4"/>
  <c r="I101" s="1"/>
  <c r="L102" i="2" s="1"/>
  <c r="F101" i="4"/>
  <c r="J101" s="1"/>
  <c r="M102" i="2" s="1"/>
  <c r="G101" i="4"/>
  <c r="D93"/>
  <c r="H93" s="1"/>
  <c r="K94" i="2" s="1"/>
  <c r="E93" i="4"/>
  <c r="I93" s="1"/>
  <c r="L94" i="2" s="1"/>
  <c r="F93" i="4"/>
  <c r="J93" s="1"/>
  <c r="M94" i="2" s="1"/>
  <c r="G93" i="4"/>
  <c r="D85"/>
  <c r="H85" s="1"/>
  <c r="K86" i="2" s="1"/>
  <c r="E85" i="4"/>
  <c r="I85" s="1"/>
  <c r="L86" i="2" s="1"/>
  <c r="F85" i="4"/>
  <c r="J85" s="1"/>
  <c r="M86" i="2" s="1"/>
  <c r="G85" i="4"/>
  <c r="G77"/>
  <c r="E77"/>
  <c r="I77" s="1"/>
  <c r="L78" i="2" s="1"/>
  <c r="F77" i="4"/>
  <c r="J77" s="1"/>
  <c r="M78" i="2" s="1"/>
  <c r="D77" i="4"/>
  <c r="H77" s="1"/>
  <c r="K78" i="2" s="1"/>
  <c r="E67" i="4"/>
  <c r="I67" s="1"/>
  <c r="L68" i="2" s="1"/>
  <c r="G67" i="4"/>
  <c r="F67"/>
  <c r="J67" s="1"/>
  <c r="M68" i="2" s="1"/>
  <c r="D67" i="4"/>
  <c r="H67" s="1"/>
  <c r="K68" i="2" s="1"/>
  <c r="F365" i="4"/>
  <c r="J365" s="1"/>
  <c r="M366" i="2" s="1"/>
  <c r="G365" i="4"/>
  <c r="E365"/>
  <c r="I365" s="1"/>
  <c r="L366" i="2" s="1"/>
  <c r="D365" i="4"/>
  <c r="H365" s="1"/>
  <c r="K366" i="2" s="1"/>
  <c r="F23" i="4"/>
  <c r="J23" s="1"/>
  <c r="M24" i="2" s="1"/>
  <c r="E23" i="4"/>
  <c r="I23" s="1"/>
  <c r="L24" i="2" s="1"/>
  <c r="G23" i="4"/>
  <c r="D23"/>
  <c r="H23" s="1"/>
  <c r="K24" i="2" s="1"/>
  <c r="F373" i="4"/>
  <c r="J373" s="1"/>
  <c r="M374" i="2" s="1"/>
  <c r="G373" i="4"/>
  <c r="D373"/>
  <c r="H373" s="1"/>
  <c r="K374" i="2" s="1"/>
  <c r="E373" i="4"/>
  <c r="I373" s="1"/>
  <c r="L374" i="2" s="1"/>
  <c r="F27" i="4"/>
  <c r="J27" s="1"/>
  <c r="M28" i="2" s="1"/>
  <c r="E27" i="4"/>
  <c r="I27" s="1"/>
  <c r="L28" i="2" s="1"/>
  <c r="G27" i="4"/>
  <c r="D27"/>
  <c r="H27" s="1"/>
  <c r="K28" i="2" s="1"/>
  <c r="D25" i="4"/>
  <c r="H25" s="1"/>
  <c r="K26" i="2" s="1"/>
  <c r="E25" i="4"/>
  <c r="I25" s="1"/>
  <c r="L26" i="2" s="1"/>
  <c r="F25" i="4"/>
  <c r="J25" s="1"/>
  <c r="M26" i="2" s="1"/>
  <c r="G25" i="4"/>
  <c r="D382"/>
  <c r="H382" s="1"/>
  <c r="K383" i="2" s="1"/>
  <c r="E382" i="4"/>
  <c r="I382" s="1"/>
  <c r="L383" i="2" s="1"/>
  <c r="F382" i="4"/>
  <c r="J382" s="1"/>
  <c r="M383" i="2" s="1"/>
  <c r="G382" i="4"/>
  <c r="F157"/>
  <c r="J157" s="1"/>
  <c r="M158" i="2" s="1"/>
  <c r="E157" i="4"/>
  <c r="I157" s="1"/>
  <c r="L158" i="2" s="1"/>
  <c r="G157" i="4"/>
  <c r="D157"/>
  <c r="H157" s="1"/>
  <c r="K158" i="2" s="1"/>
  <c r="D422" i="4"/>
  <c r="H422" s="1"/>
  <c r="K423" i="2" s="1"/>
  <c r="E422" i="4"/>
  <c r="I422" s="1"/>
  <c r="L423" i="2" s="1"/>
  <c r="F422" i="4"/>
  <c r="J422" s="1"/>
  <c r="M423" i="2" s="1"/>
  <c r="G422" i="4"/>
  <c r="F337"/>
  <c r="J337" s="1"/>
  <c r="M338" i="2" s="1"/>
  <c r="E337" i="4"/>
  <c r="I337" s="1"/>
  <c r="L338" i="2" s="1"/>
  <c r="G337" i="4"/>
  <c r="D337"/>
  <c r="H337" s="1"/>
  <c r="K338" i="2" s="1"/>
  <c r="F305" i="4"/>
  <c r="J305" s="1"/>
  <c r="M306" i="2" s="1"/>
  <c r="E305" i="4"/>
  <c r="I305" s="1"/>
  <c r="L306" i="2" s="1"/>
  <c r="G305" i="4"/>
  <c r="D305"/>
  <c r="H305" s="1"/>
  <c r="K306" i="2" s="1"/>
  <c r="F273" i="4"/>
  <c r="J273" s="1"/>
  <c r="M274" i="2" s="1"/>
  <c r="E273" i="4"/>
  <c r="I273" s="1"/>
  <c r="L274" i="2" s="1"/>
  <c r="G273" i="4"/>
  <c r="D273"/>
  <c r="H273" s="1"/>
  <c r="K274" i="2" s="1"/>
  <c r="F54" i="4"/>
  <c r="J54" s="1"/>
  <c r="M55" i="2" s="1"/>
  <c r="E54" i="4"/>
  <c r="I54" s="1"/>
  <c r="L55" i="2" s="1"/>
  <c r="G54" i="4"/>
  <c r="D54"/>
  <c r="H54" s="1"/>
  <c r="K55" i="2" s="1"/>
  <c r="D33" i="4"/>
  <c r="H33" s="1"/>
  <c r="K34" i="2" s="1"/>
  <c r="E33" i="4"/>
  <c r="I33" s="1"/>
  <c r="L34" i="2" s="1"/>
  <c r="F33" i="4"/>
  <c r="J33" s="1"/>
  <c r="M34" i="2" s="1"/>
  <c r="G33" i="4"/>
  <c r="D354"/>
  <c r="H354" s="1"/>
  <c r="K355" i="2" s="1"/>
  <c r="G354" i="4"/>
  <c r="F354"/>
  <c r="J354" s="1"/>
  <c r="M355" i="2" s="1"/>
  <c r="E354" i="4"/>
  <c r="I354" s="1"/>
  <c r="L355" i="2" s="1"/>
  <c r="D344" i="4"/>
  <c r="H344" s="1"/>
  <c r="K345" i="2" s="1"/>
  <c r="G344" i="4"/>
  <c r="F344"/>
  <c r="J344" s="1"/>
  <c r="M345" i="2" s="1"/>
  <c r="E344" i="4"/>
  <c r="I344" s="1"/>
  <c r="L345" i="2" s="1"/>
  <c r="D350" i="4"/>
  <c r="H350" s="1"/>
  <c r="K351" i="2" s="1"/>
  <c r="G350" i="4"/>
  <c r="F350"/>
  <c r="J350" s="1"/>
  <c r="M351" i="2" s="1"/>
  <c r="E350" i="4"/>
  <c r="I350" s="1"/>
  <c r="L351" i="2" s="1"/>
  <c r="G82" i="4"/>
  <c r="D82"/>
  <c r="H82" s="1"/>
  <c r="K83" i="2" s="1"/>
  <c r="F82" i="4"/>
  <c r="J82" s="1"/>
  <c r="M83" i="2" s="1"/>
  <c r="E82" i="4"/>
  <c r="I82" s="1"/>
  <c r="L83" i="2" s="1"/>
  <c r="G47" i="4"/>
  <c r="F47"/>
  <c r="J47" s="1"/>
  <c r="M48" i="2" s="1"/>
  <c r="D47" i="4"/>
  <c r="H47" s="1"/>
  <c r="K48" i="2" s="1"/>
  <c r="E47" i="4"/>
  <c r="I47" s="1"/>
  <c r="L48" i="2" s="1"/>
  <c r="G36" i="4"/>
  <c r="D36"/>
  <c r="H36" s="1"/>
  <c r="K37" i="2" s="1"/>
  <c r="F36" i="4"/>
  <c r="J36" s="1"/>
  <c r="M37" i="2" s="1"/>
  <c r="E36" i="4"/>
  <c r="I36" s="1"/>
  <c r="L37" i="2" s="1"/>
  <c r="D212" i="4"/>
  <c r="H212" s="1"/>
  <c r="K213" i="2" s="1"/>
  <c r="F212" i="4"/>
  <c r="J212" s="1"/>
  <c r="M213" i="2" s="1"/>
  <c r="G212" i="4"/>
  <c r="E212"/>
  <c r="I212" s="1"/>
  <c r="L213" i="2" s="1"/>
  <c r="D180" i="4"/>
  <c r="H180" s="1"/>
  <c r="K181" i="2" s="1"/>
  <c r="F180" i="4"/>
  <c r="J180" s="1"/>
  <c r="M181" i="2" s="1"/>
  <c r="G180" i="4"/>
  <c r="E180"/>
  <c r="I180" s="1"/>
  <c r="L181" i="2" s="1"/>
  <c r="D124" i="4"/>
  <c r="H124" s="1"/>
  <c r="K125" i="2" s="1"/>
  <c r="G124" i="4"/>
  <c r="F124"/>
  <c r="J124" s="1"/>
  <c r="M125" i="2" s="1"/>
  <c r="E124" i="4"/>
  <c r="I124" s="1"/>
  <c r="L125" i="2" s="1"/>
  <c r="G94" i="4"/>
  <c r="D94"/>
  <c r="H94" s="1"/>
  <c r="K95" i="2" s="1"/>
  <c r="F94" i="4"/>
  <c r="J94" s="1"/>
  <c r="M95" i="2" s="1"/>
  <c r="E94" i="4"/>
  <c r="I94" s="1"/>
  <c r="L95" i="2" s="1"/>
  <c r="G78" i="4"/>
  <c r="D78"/>
  <c r="H78" s="1"/>
  <c r="K79" i="2" s="1"/>
  <c r="F78" i="4"/>
  <c r="J78" s="1"/>
  <c r="M79" i="2" s="1"/>
  <c r="E78" i="4"/>
  <c r="I78" s="1"/>
  <c r="L79" i="2" s="1"/>
  <c r="E15" i="4"/>
  <c r="I15" s="1"/>
  <c r="L16" i="2" s="1"/>
  <c r="G15" i="4"/>
  <c r="D15"/>
  <c r="H15" s="1"/>
  <c r="K16" i="2" s="1"/>
  <c r="F15" i="4"/>
  <c r="J15" s="1"/>
  <c r="M16" i="2" s="1"/>
  <c r="F387" i="4"/>
  <c r="J387" s="1"/>
  <c r="M388" i="2" s="1"/>
  <c r="E387" i="4"/>
  <c r="I387" s="1"/>
  <c r="L388" i="2" s="1"/>
  <c r="G387" i="4"/>
  <c r="D387"/>
  <c r="H387" s="1"/>
  <c r="K388" i="2" s="1"/>
  <c r="F507" i="4"/>
  <c r="J507" s="1"/>
  <c r="E507"/>
  <c r="I507" s="1"/>
  <c r="G507"/>
  <c r="D507"/>
  <c r="H507" s="1"/>
  <c r="G55"/>
  <c r="F55"/>
  <c r="J55" s="1"/>
  <c r="M56" i="2" s="1"/>
  <c r="D55" i="4"/>
  <c r="H55" s="1"/>
  <c r="K56" i="2" s="1"/>
  <c r="E55" i="4"/>
  <c r="I55" s="1"/>
  <c r="L56" i="2" s="1"/>
  <c r="F156" i="4"/>
  <c r="J156" s="1"/>
  <c r="M157" i="2" s="1"/>
  <c r="G156" i="4"/>
  <c r="D156"/>
  <c r="H156" s="1"/>
  <c r="K157" i="2" s="1"/>
  <c r="E156" i="4"/>
  <c r="I156" s="1"/>
  <c r="L157" i="2" s="1"/>
  <c r="G132" i="4"/>
  <c r="D132"/>
  <c r="H132" s="1"/>
  <c r="K133" i="2" s="1"/>
  <c r="F132" i="4"/>
  <c r="J132" s="1"/>
  <c r="M133" i="2" s="1"/>
  <c r="E132" i="4"/>
  <c r="I132" s="1"/>
  <c r="L133" i="2" s="1"/>
  <c r="G116" i="4"/>
  <c r="F116"/>
  <c r="J116" s="1"/>
  <c r="M117" i="2" s="1"/>
  <c r="D116" i="4"/>
  <c r="H116" s="1"/>
  <c r="K117" i="2" s="1"/>
  <c r="E116" i="4"/>
  <c r="I116" s="1"/>
  <c r="L117" i="2" s="1"/>
  <c r="D12" i="4"/>
  <c r="H12" s="1"/>
  <c r="K13" i="2" s="1"/>
  <c r="F12" i="4"/>
  <c r="J12" s="1"/>
  <c r="M13" i="2" s="1"/>
  <c r="G12" i="4"/>
  <c r="E12"/>
  <c r="I12" s="1"/>
  <c r="L13" i="2" s="1"/>
  <c r="D304" i="4"/>
  <c r="H304" s="1"/>
  <c r="K305" i="2" s="1"/>
  <c r="G304" i="4"/>
  <c r="F304"/>
  <c r="J304" s="1"/>
  <c r="M305" i="2" s="1"/>
  <c r="E304" i="4"/>
  <c r="I304" s="1"/>
  <c r="L305" i="2" s="1"/>
  <c r="D272" i="4"/>
  <c r="H272" s="1"/>
  <c r="K273" i="2" s="1"/>
  <c r="G272" i="4"/>
  <c r="F272"/>
  <c r="J272" s="1"/>
  <c r="M273" i="2" s="1"/>
  <c r="E272" i="4"/>
  <c r="I272" s="1"/>
  <c r="L273" i="2" s="1"/>
  <c r="D228" i="4"/>
  <c r="H228" s="1"/>
  <c r="K229" i="2" s="1"/>
  <c r="F228" i="4"/>
  <c r="J228" s="1"/>
  <c r="M229" i="2" s="1"/>
  <c r="G228" i="4"/>
  <c r="E228"/>
  <c r="I228" s="1"/>
  <c r="L229" i="2" s="1"/>
  <c r="D196" i="4"/>
  <c r="H196" s="1"/>
  <c r="K197" i="2" s="1"/>
  <c r="F196" i="4"/>
  <c r="J196" s="1"/>
  <c r="M197" i="2" s="1"/>
  <c r="G196" i="4"/>
  <c r="E196"/>
  <c r="I196" s="1"/>
  <c r="L197" i="2" s="1"/>
  <c r="AJ439" i="4"/>
  <c r="AP439" s="1"/>
  <c r="AV439" s="1"/>
  <c r="AK439"/>
  <c r="AQ439" s="1"/>
  <c r="AW439" s="1"/>
  <c r="AH439"/>
  <c r="AN439" s="1"/>
  <c r="AT439" s="1"/>
  <c r="AH407"/>
  <c r="AN407" s="1"/>
  <c r="AT407" s="1"/>
  <c r="AJ407"/>
  <c r="AP407" s="1"/>
  <c r="AV407" s="1"/>
  <c r="AK407"/>
  <c r="AQ407" s="1"/>
  <c r="AW407" s="1"/>
  <c r="AG910"/>
  <c r="AM910" s="1"/>
  <c r="AS910" s="1"/>
  <c r="AK910"/>
  <c r="AQ910" s="1"/>
  <c r="AW910" s="1"/>
  <c r="AJ910"/>
  <c r="AP910" s="1"/>
  <c r="AV910" s="1"/>
  <c r="AI910"/>
  <c r="AF910"/>
  <c r="AH910"/>
  <c r="AN910" s="1"/>
  <c r="AT910" s="1"/>
  <c r="AG906"/>
  <c r="AM906" s="1"/>
  <c r="AS906" s="1"/>
  <c r="AK906"/>
  <c r="AQ906" s="1"/>
  <c r="AW906" s="1"/>
  <c r="AJ906"/>
  <c r="AP906" s="1"/>
  <c r="AV906" s="1"/>
  <c r="AI906"/>
  <c r="AF906"/>
  <c r="AH906"/>
  <c r="AN906" s="1"/>
  <c r="AT906" s="1"/>
  <c r="AG902"/>
  <c r="AM902" s="1"/>
  <c r="AS902" s="1"/>
  <c r="AK902"/>
  <c r="AQ902" s="1"/>
  <c r="AW902" s="1"/>
  <c r="AJ902"/>
  <c r="AP902" s="1"/>
  <c r="AV902" s="1"/>
  <c r="AI902"/>
  <c r="AF902"/>
  <c r="AH902"/>
  <c r="AN902" s="1"/>
  <c r="AT902" s="1"/>
  <c r="AG898"/>
  <c r="AM898" s="1"/>
  <c r="AS898" s="1"/>
  <c r="AK898"/>
  <c r="AQ898" s="1"/>
  <c r="AW898" s="1"/>
  <c r="AJ898"/>
  <c r="AP898" s="1"/>
  <c r="AV898" s="1"/>
  <c r="AI898"/>
  <c r="AF898"/>
  <c r="AH898"/>
  <c r="AN898" s="1"/>
  <c r="AT898" s="1"/>
  <c r="AG894"/>
  <c r="AM894" s="1"/>
  <c r="AS894" s="1"/>
  <c r="AK894"/>
  <c r="AQ894" s="1"/>
  <c r="AW894" s="1"/>
  <c r="AJ894"/>
  <c r="AP894" s="1"/>
  <c r="AV894" s="1"/>
  <c r="AI894"/>
  <c r="AF894"/>
  <c r="AH894"/>
  <c r="AN894" s="1"/>
  <c r="AT894" s="1"/>
  <c r="AG890"/>
  <c r="AM890" s="1"/>
  <c r="AS890" s="1"/>
  <c r="AK890"/>
  <c r="AQ890" s="1"/>
  <c r="AW890" s="1"/>
  <c r="AJ890"/>
  <c r="AP890" s="1"/>
  <c r="AV890" s="1"/>
  <c r="AI890"/>
  <c r="AF890"/>
  <c r="AH890"/>
  <c r="AN890" s="1"/>
  <c r="AT890" s="1"/>
  <c r="AG886"/>
  <c r="AM886" s="1"/>
  <c r="AS886" s="1"/>
  <c r="AK886"/>
  <c r="AQ886" s="1"/>
  <c r="AW886" s="1"/>
  <c r="AJ886"/>
  <c r="AP886" s="1"/>
  <c r="AV886" s="1"/>
  <c r="AI886"/>
  <c r="AF886"/>
  <c r="AH886"/>
  <c r="AN886" s="1"/>
  <c r="AT886" s="1"/>
  <c r="AG882"/>
  <c r="AM882" s="1"/>
  <c r="AS882" s="1"/>
  <c r="AK882"/>
  <c r="AQ882" s="1"/>
  <c r="AW882" s="1"/>
  <c r="AJ882"/>
  <c r="AP882" s="1"/>
  <c r="AV882" s="1"/>
  <c r="AI882"/>
  <c r="AF882"/>
  <c r="AH882"/>
  <c r="AN882" s="1"/>
  <c r="AT882" s="1"/>
  <c r="AG878"/>
  <c r="AM878" s="1"/>
  <c r="AS878" s="1"/>
  <c r="AK878"/>
  <c r="AQ878" s="1"/>
  <c r="AW878" s="1"/>
  <c r="AJ878"/>
  <c r="AP878" s="1"/>
  <c r="AV878" s="1"/>
  <c r="AI878"/>
  <c r="AF878"/>
  <c r="AH878"/>
  <c r="AN878" s="1"/>
  <c r="AT878" s="1"/>
  <c r="AG874"/>
  <c r="AM874" s="1"/>
  <c r="AS874" s="1"/>
  <c r="AK874"/>
  <c r="AQ874" s="1"/>
  <c r="AW874" s="1"/>
  <c r="AJ874"/>
  <c r="AP874" s="1"/>
  <c r="AV874" s="1"/>
  <c r="AI874"/>
  <c r="AF874"/>
  <c r="AH874"/>
  <c r="AN874" s="1"/>
  <c r="AT874" s="1"/>
  <c r="AG870"/>
  <c r="AM870" s="1"/>
  <c r="AS870" s="1"/>
  <c r="AK870"/>
  <c r="AQ870" s="1"/>
  <c r="AW870" s="1"/>
  <c r="AJ870"/>
  <c r="AP870" s="1"/>
  <c r="AV870" s="1"/>
  <c r="AI870"/>
  <c r="AF870"/>
  <c r="AH870"/>
  <c r="AN870" s="1"/>
  <c r="AT870" s="1"/>
  <c r="AG866"/>
  <c r="AM866" s="1"/>
  <c r="AS866" s="1"/>
  <c r="AK866"/>
  <c r="AQ866" s="1"/>
  <c r="AW866" s="1"/>
  <c r="AJ866"/>
  <c r="AP866" s="1"/>
  <c r="AV866" s="1"/>
  <c r="AI866"/>
  <c r="AF866"/>
  <c r="AH866"/>
  <c r="AN866" s="1"/>
  <c r="AT866" s="1"/>
  <c r="AG862"/>
  <c r="AM862" s="1"/>
  <c r="AS862" s="1"/>
  <c r="AK862"/>
  <c r="AQ862" s="1"/>
  <c r="AW862" s="1"/>
  <c r="AJ862"/>
  <c r="AP862" s="1"/>
  <c r="AV862" s="1"/>
  <c r="AI862"/>
  <c r="AF862"/>
  <c r="AH862"/>
  <c r="AN862" s="1"/>
  <c r="AT862" s="1"/>
  <c r="AG858"/>
  <c r="AM858" s="1"/>
  <c r="AS858" s="1"/>
  <c r="AK858"/>
  <c r="AQ858" s="1"/>
  <c r="AW858" s="1"/>
  <c r="AJ858"/>
  <c r="AP858" s="1"/>
  <c r="AV858" s="1"/>
  <c r="AI858"/>
  <c r="AF858"/>
  <c r="AH858"/>
  <c r="AN858" s="1"/>
  <c r="AT858" s="1"/>
  <c r="AG854"/>
  <c r="AM854" s="1"/>
  <c r="AS854" s="1"/>
  <c r="AK854"/>
  <c r="AQ854" s="1"/>
  <c r="AW854" s="1"/>
  <c r="AJ854"/>
  <c r="AP854" s="1"/>
  <c r="AV854" s="1"/>
  <c r="AI854"/>
  <c r="AF854"/>
  <c r="AH854"/>
  <c r="AN854" s="1"/>
  <c r="AT854" s="1"/>
  <c r="AG850"/>
  <c r="AM850" s="1"/>
  <c r="AS850" s="1"/>
  <c r="AK850"/>
  <c r="AQ850" s="1"/>
  <c r="AW850" s="1"/>
  <c r="AJ850"/>
  <c r="AP850" s="1"/>
  <c r="AV850" s="1"/>
  <c r="AI850"/>
  <c r="AF850"/>
  <c r="AH850"/>
  <c r="AN850" s="1"/>
  <c r="AT850" s="1"/>
  <c r="AG846"/>
  <c r="AM846" s="1"/>
  <c r="AS846" s="1"/>
  <c r="AK846"/>
  <c r="AQ846" s="1"/>
  <c r="AW846" s="1"/>
  <c r="AJ846"/>
  <c r="AP846" s="1"/>
  <c r="AV846" s="1"/>
  <c r="AI846"/>
  <c r="AF846"/>
  <c r="AH846"/>
  <c r="AN846" s="1"/>
  <c r="AT846" s="1"/>
  <c r="AG842"/>
  <c r="AM842" s="1"/>
  <c r="AS842" s="1"/>
  <c r="AK842"/>
  <c r="AQ842" s="1"/>
  <c r="AW842" s="1"/>
  <c r="AJ842"/>
  <c r="AP842" s="1"/>
  <c r="AV842" s="1"/>
  <c r="AI842"/>
  <c r="AF842"/>
  <c r="AH842"/>
  <c r="AN842" s="1"/>
  <c r="AT842" s="1"/>
  <c r="AG838"/>
  <c r="AM838" s="1"/>
  <c r="AS838" s="1"/>
  <c r="AK838"/>
  <c r="AQ838" s="1"/>
  <c r="AW838" s="1"/>
  <c r="AJ838"/>
  <c r="AP838" s="1"/>
  <c r="AV838" s="1"/>
  <c r="AI838"/>
  <c r="AF838"/>
  <c r="AH838"/>
  <c r="AN838" s="1"/>
  <c r="AT838" s="1"/>
  <c r="AG834"/>
  <c r="AM834" s="1"/>
  <c r="AS834" s="1"/>
  <c r="AK834"/>
  <c r="AQ834" s="1"/>
  <c r="AW834" s="1"/>
  <c r="AJ834"/>
  <c r="AP834" s="1"/>
  <c r="AV834" s="1"/>
  <c r="AI834"/>
  <c r="AF834"/>
  <c r="AH834"/>
  <c r="AN834" s="1"/>
  <c r="AT834" s="1"/>
  <c r="AG830"/>
  <c r="AM830" s="1"/>
  <c r="AS830" s="1"/>
  <c r="AK830"/>
  <c r="AQ830" s="1"/>
  <c r="AW830" s="1"/>
  <c r="AJ830"/>
  <c r="AP830" s="1"/>
  <c r="AV830" s="1"/>
  <c r="AI830"/>
  <c r="AF830"/>
  <c r="AH830"/>
  <c r="AN830" s="1"/>
  <c r="AT830" s="1"/>
  <c r="AG826"/>
  <c r="AM826" s="1"/>
  <c r="AS826" s="1"/>
  <c r="AK826"/>
  <c r="AQ826" s="1"/>
  <c r="AW826" s="1"/>
  <c r="AJ826"/>
  <c r="AP826" s="1"/>
  <c r="AV826" s="1"/>
  <c r="AI826"/>
  <c r="AF826"/>
  <c r="AH826"/>
  <c r="AN826" s="1"/>
  <c r="AT826" s="1"/>
  <c r="AG822"/>
  <c r="AM822" s="1"/>
  <c r="AS822" s="1"/>
  <c r="AK822"/>
  <c r="AQ822" s="1"/>
  <c r="AW822" s="1"/>
  <c r="AJ822"/>
  <c r="AP822" s="1"/>
  <c r="AV822" s="1"/>
  <c r="AI822"/>
  <c r="AF822"/>
  <c r="AH822"/>
  <c r="AN822" s="1"/>
  <c r="AT822" s="1"/>
  <c r="AG818"/>
  <c r="AM818" s="1"/>
  <c r="AS818" s="1"/>
  <c r="AK818"/>
  <c r="AQ818" s="1"/>
  <c r="AW818" s="1"/>
  <c r="AJ818"/>
  <c r="AP818" s="1"/>
  <c r="AV818" s="1"/>
  <c r="AI818"/>
  <c r="AF818"/>
  <c r="AH818"/>
  <c r="AN818" s="1"/>
  <c r="AT818" s="1"/>
  <c r="AG814"/>
  <c r="AM814" s="1"/>
  <c r="AS814" s="1"/>
  <c r="AK814"/>
  <c r="AQ814" s="1"/>
  <c r="AW814" s="1"/>
  <c r="AJ814"/>
  <c r="AP814" s="1"/>
  <c r="AV814" s="1"/>
  <c r="AI814"/>
  <c r="AF814"/>
  <c r="AH814"/>
  <c r="AN814" s="1"/>
  <c r="AT814" s="1"/>
  <c r="AG810"/>
  <c r="AM810" s="1"/>
  <c r="AS810" s="1"/>
  <c r="AK810"/>
  <c r="AQ810" s="1"/>
  <c r="AW810" s="1"/>
  <c r="AJ810"/>
  <c r="AP810" s="1"/>
  <c r="AV810" s="1"/>
  <c r="AI810"/>
  <c r="AF810"/>
  <c r="AH810"/>
  <c r="AN810" s="1"/>
  <c r="AT810" s="1"/>
  <c r="AG806"/>
  <c r="AM806" s="1"/>
  <c r="AS806" s="1"/>
  <c r="AK806"/>
  <c r="AQ806" s="1"/>
  <c r="AW806" s="1"/>
  <c r="AJ806"/>
  <c r="AP806" s="1"/>
  <c r="AV806" s="1"/>
  <c r="AI806"/>
  <c r="AF806"/>
  <c r="AH806"/>
  <c r="AN806" s="1"/>
  <c r="AT806" s="1"/>
  <c r="AG802"/>
  <c r="AM802" s="1"/>
  <c r="AS802" s="1"/>
  <c r="AK802"/>
  <c r="AQ802" s="1"/>
  <c r="AW802" s="1"/>
  <c r="AJ802"/>
  <c r="AP802" s="1"/>
  <c r="AV802" s="1"/>
  <c r="AI802"/>
  <c r="AF802"/>
  <c r="AH802"/>
  <c r="AN802" s="1"/>
  <c r="AT802" s="1"/>
  <c r="AG798"/>
  <c r="AM798" s="1"/>
  <c r="AS798" s="1"/>
  <c r="AK798"/>
  <c r="AQ798" s="1"/>
  <c r="AW798" s="1"/>
  <c r="AJ798"/>
  <c r="AP798" s="1"/>
  <c r="AV798" s="1"/>
  <c r="AI798"/>
  <c r="AF798"/>
  <c r="AH798"/>
  <c r="AN798" s="1"/>
  <c r="AT798" s="1"/>
  <c r="AG794"/>
  <c r="AM794" s="1"/>
  <c r="AS794" s="1"/>
  <c r="AK794"/>
  <c r="AQ794" s="1"/>
  <c r="AW794" s="1"/>
  <c r="AJ794"/>
  <c r="AP794" s="1"/>
  <c r="AV794" s="1"/>
  <c r="AI794"/>
  <c r="AF794"/>
  <c r="AH794"/>
  <c r="AN794" s="1"/>
  <c r="AT794" s="1"/>
  <c r="AG790"/>
  <c r="AM790" s="1"/>
  <c r="AS790" s="1"/>
  <c r="AK790"/>
  <c r="AQ790" s="1"/>
  <c r="AW790" s="1"/>
  <c r="AJ790"/>
  <c r="AP790" s="1"/>
  <c r="AV790" s="1"/>
  <c r="AI790"/>
  <c r="AF790"/>
  <c r="AH790"/>
  <c r="AN790" s="1"/>
  <c r="AT790" s="1"/>
  <c r="AG786"/>
  <c r="AM786" s="1"/>
  <c r="AS786" s="1"/>
  <c r="AK786"/>
  <c r="AQ786" s="1"/>
  <c r="AW786" s="1"/>
  <c r="AJ786"/>
  <c r="AP786" s="1"/>
  <c r="AV786" s="1"/>
  <c r="AI786"/>
  <c r="AF786"/>
  <c r="AH786"/>
  <c r="AN786" s="1"/>
  <c r="AT786" s="1"/>
  <c r="AG782"/>
  <c r="AM782" s="1"/>
  <c r="AS782" s="1"/>
  <c r="AK782"/>
  <c r="AQ782" s="1"/>
  <c r="AW782" s="1"/>
  <c r="AJ782"/>
  <c r="AP782" s="1"/>
  <c r="AV782" s="1"/>
  <c r="AI782"/>
  <c r="AF782"/>
  <c r="AH782"/>
  <c r="AN782" s="1"/>
  <c r="AT782" s="1"/>
  <c r="AG778"/>
  <c r="AM778" s="1"/>
  <c r="AS778" s="1"/>
  <c r="AK778"/>
  <c r="AQ778" s="1"/>
  <c r="AW778" s="1"/>
  <c r="AJ778"/>
  <c r="AP778" s="1"/>
  <c r="AV778" s="1"/>
  <c r="AI778"/>
  <c r="AF778"/>
  <c r="AH778"/>
  <c r="AN778" s="1"/>
  <c r="AT778" s="1"/>
  <c r="AG774"/>
  <c r="AM774" s="1"/>
  <c r="AS774" s="1"/>
  <c r="AK774"/>
  <c r="AQ774" s="1"/>
  <c r="AW774" s="1"/>
  <c r="AJ774"/>
  <c r="AP774" s="1"/>
  <c r="AV774" s="1"/>
  <c r="AI774"/>
  <c r="AF774"/>
  <c r="AH774"/>
  <c r="AN774" s="1"/>
  <c r="AT774" s="1"/>
  <c r="AG770"/>
  <c r="AM770" s="1"/>
  <c r="AS770" s="1"/>
  <c r="AK770"/>
  <c r="AQ770" s="1"/>
  <c r="AW770" s="1"/>
  <c r="AJ770"/>
  <c r="AP770" s="1"/>
  <c r="AV770" s="1"/>
  <c r="AI770"/>
  <c r="AF770"/>
  <c r="AH770"/>
  <c r="AN770" s="1"/>
  <c r="AT770" s="1"/>
  <c r="AG766"/>
  <c r="AM766" s="1"/>
  <c r="AS766" s="1"/>
  <c r="AK766"/>
  <c r="AQ766" s="1"/>
  <c r="AW766" s="1"/>
  <c r="AJ766"/>
  <c r="AP766" s="1"/>
  <c r="AV766" s="1"/>
  <c r="AI766"/>
  <c r="AF766"/>
  <c r="AH766"/>
  <c r="AN766" s="1"/>
  <c r="AT766" s="1"/>
  <c r="AG762"/>
  <c r="AM762" s="1"/>
  <c r="AS762" s="1"/>
  <c r="AK762"/>
  <c r="AQ762" s="1"/>
  <c r="AW762" s="1"/>
  <c r="AJ762"/>
  <c r="AP762" s="1"/>
  <c r="AV762" s="1"/>
  <c r="AI762"/>
  <c r="AF762"/>
  <c r="AH762"/>
  <c r="AN762" s="1"/>
  <c r="AT762" s="1"/>
  <c r="AG758"/>
  <c r="AM758" s="1"/>
  <c r="AS758" s="1"/>
  <c r="AK758"/>
  <c r="AQ758" s="1"/>
  <c r="AW758" s="1"/>
  <c r="AJ758"/>
  <c r="AP758" s="1"/>
  <c r="AV758" s="1"/>
  <c r="AI758"/>
  <c r="AF758"/>
  <c r="AH758"/>
  <c r="AN758" s="1"/>
  <c r="AT758" s="1"/>
  <c r="AG754"/>
  <c r="AM754" s="1"/>
  <c r="AS754" s="1"/>
  <c r="AK754"/>
  <c r="AQ754" s="1"/>
  <c r="AW754" s="1"/>
  <c r="AJ754"/>
  <c r="AP754" s="1"/>
  <c r="AV754" s="1"/>
  <c r="AI754"/>
  <c r="AF754"/>
  <c r="AH754"/>
  <c r="AN754" s="1"/>
  <c r="AT754" s="1"/>
  <c r="AG750"/>
  <c r="AM750" s="1"/>
  <c r="AS750" s="1"/>
  <c r="AK750"/>
  <c r="AQ750" s="1"/>
  <c r="AW750" s="1"/>
  <c r="AJ750"/>
  <c r="AP750" s="1"/>
  <c r="AV750" s="1"/>
  <c r="AI750"/>
  <c r="AF750"/>
  <c r="AH750"/>
  <c r="AN750" s="1"/>
  <c r="AT750" s="1"/>
  <c r="AG746"/>
  <c r="AM746" s="1"/>
  <c r="AS746" s="1"/>
  <c r="AK746"/>
  <c r="AQ746" s="1"/>
  <c r="AW746" s="1"/>
  <c r="AJ746"/>
  <c r="AP746" s="1"/>
  <c r="AV746" s="1"/>
  <c r="AI746"/>
  <c r="AF746"/>
  <c r="AH746"/>
  <c r="AN746" s="1"/>
  <c r="AT746" s="1"/>
  <c r="AG742"/>
  <c r="AM742" s="1"/>
  <c r="AS742" s="1"/>
  <c r="AK742"/>
  <c r="AQ742" s="1"/>
  <c r="AW742" s="1"/>
  <c r="AJ742"/>
  <c r="AP742" s="1"/>
  <c r="AV742" s="1"/>
  <c r="AI742"/>
  <c r="AF742"/>
  <c r="AH742"/>
  <c r="AN742" s="1"/>
  <c r="AT742" s="1"/>
  <c r="AG738"/>
  <c r="AM738" s="1"/>
  <c r="AS738" s="1"/>
  <c r="AK738"/>
  <c r="AQ738" s="1"/>
  <c r="AW738" s="1"/>
  <c r="AJ738"/>
  <c r="AP738" s="1"/>
  <c r="AV738" s="1"/>
  <c r="AI738"/>
  <c r="AF738"/>
  <c r="AH738"/>
  <c r="AN738" s="1"/>
  <c r="AT738" s="1"/>
  <c r="AG734"/>
  <c r="AM734" s="1"/>
  <c r="AS734" s="1"/>
  <c r="AK734"/>
  <c r="AQ734" s="1"/>
  <c r="AW734" s="1"/>
  <c r="AJ734"/>
  <c r="AP734" s="1"/>
  <c r="AV734" s="1"/>
  <c r="AI734"/>
  <c r="AF734"/>
  <c r="AH734"/>
  <c r="AN734" s="1"/>
  <c r="AT734" s="1"/>
  <c r="AG730"/>
  <c r="AM730" s="1"/>
  <c r="AS730" s="1"/>
  <c r="AK730"/>
  <c r="AQ730" s="1"/>
  <c r="AW730" s="1"/>
  <c r="AJ730"/>
  <c r="AP730" s="1"/>
  <c r="AV730" s="1"/>
  <c r="AI730"/>
  <c r="AF730"/>
  <c r="AH730"/>
  <c r="AN730" s="1"/>
  <c r="AT730" s="1"/>
  <c r="AG726"/>
  <c r="AM726" s="1"/>
  <c r="AS726" s="1"/>
  <c r="AK726"/>
  <c r="AQ726" s="1"/>
  <c r="AW726" s="1"/>
  <c r="AJ726"/>
  <c r="AP726" s="1"/>
  <c r="AV726" s="1"/>
  <c r="AI726"/>
  <c r="AF726"/>
  <c r="AH726"/>
  <c r="AN726" s="1"/>
  <c r="AT726" s="1"/>
  <c r="AG722"/>
  <c r="AM722" s="1"/>
  <c r="AS722" s="1"/>
  <c r="AK722"/>
  <c r="AQ722" s="1"/>
  <c r="AW722" s="1"/>
  <c r="AJ722"/>
  <c r="AP722" s="1"/>
  <c r="AV722" s="1"/>
  <c r="AI722"/>
  <c r="AF722"/>
  <c r="AH722"/>
  <c r="AN722" s="1"/>
  <c r="AT722" s="1"/>
  <c r="AG718"/>
  <c r="AM718" s="1"/>
  <c r="AS718" s="1"/>
  <c r="AK718"/>
  <c r="AQ718" s="1"/>
  <c r="AW718" s="1"/>
  <c r="AJ718"/>
  <c r="AP718" s="1"/>
  <c r="AV718" s="1"/>
  <c r="AI718"/>
  <c r="AF718"/>
  <c r="AH718"/>
  <c r="AN718" s="1"/>
  <c r="AT718" s="1"/>
  <c r="AG714"/>
  <c r="AM714" s="1"/>
  <c r="AS714" s="1"/>
  <c r="AK714"/>
  <c r="AQ714" s="1"/>
  <c r="AW714" s="1"/>
  <c r="AJ714"/>
  <c r="AP714" s="1"/>
  <c r="AV714" s="1"/>
  <c r="AI714"/>
  <c r="AF714"/>
  <c r="AH714"/>
  <c r="AN714" s="1"/>
  <c r="AT714" s="1"/>
  <c r="AG710"/>
  <c r="AM710" s="1"/>
  <c r="AS710" s="1"/>
  <c r="AK710"/>
  <c r="AQ710" s="1"/>
  <c r="AW710" s="1"/>
  <c r="AJ710"/>
  <c r="AP710" s="1"/>
  <c r="AV710" s="1"/>
  <c r="AI710"/>
  <c r="AF710"/>
  <c r="AH710"/>
  <c r="AN710" s="1"/>
  <c r="AT710" s="1"/>
  <c r="AG706"/>
  <c r="AM706" s="1"/>
  <c r="AS706" s="1"/>
  <c r="AK706"/>
  <c r="AQ706" s="1"/>
  <c r="AW706" s="1"/>
  <c r="AJ706"/>
  <c r="AP706" s="1"/>
  <c r="AV706" s="1"/>
  <c r="AI706"/>
  <c r="AF706"/>
  <c r="AH706"/>
  <c r="AN706" s="1"/>
  <c r="AT706" s="1"/>
  <c r="AG702"/>
  <c r="AM702" s="1"/>
  <c r="AS702" s="1"/>
  <c r="AK702"/>
  <c r="AQ702" s="1"/>
  <c r="AW702" s="1"/>
  <c r="AJ702"/>
  <c r="AP702" s="1"/>
  <c r="AV702" s="1"/>
  <c r="AI702"/>
  <c r="AF702"/>
  <c r="AH702"/>
  <c r="AN702" s="1"/>
  <c r="AT702" s="1"/>
  <c r="AG698"/>
  <c r="AM698" s="1"/>
  <c r="AS698" s="1"/>
  <c r="AK698"/>
  <c r="AQ698" s="1"/>
  <c r="AW698" s="1"/>
  <c r="AJ698"/>
  <c r="AP698" s="1"/>
  <c r="AV698" s="1"/>
  <c r="AI698"/>
  <c r="AF698"/>
  <c r="AH698"/>
  <c r="AN698" s="1"/>
  <c r="AT698" s="1"/>
  <c r="AG694"/>
  <c r="AM694" s="1"/>
  <c r="AS694" s="1"/>
  <c r="AK694"/>
  <c r="AQ694" s="1"/>
  <c r="AW694" s="1"/>
  <c r="AJ694"/>
  <c r="AP694" s="1"/>
  <c r="AV694" s="1"/>
  <c r="AI694"/>
  <c r="AF694"/>
  <c r="AH694"/>
  <c r="AN694" s="1"/>
  <c r="AT694" s="1"/>
  <c r="AG690"/>
  <c r="AM690" s="1"/>
  <c r="AS690" s="1"/>
  <c r="AK690"/>
  <c r="AQ690" s="1"/>
  <c r="AW690" s="1"/>
  <c r="AJ690"/>
  <c r="AP690" s="1"/>
  <c r="AV690" s="1"/>
  <c r="AI690"/>
  <c r="AF690"/>
  <c r="AH690"/>
  <c r="AN690" s="1"/>
  <c r="AT690" s="1"/>
  <c r="AG686"/>
  <c r="AM686" s="1"/>
  <c r="AS686" s="1"/>
  <c r="AK686"/>
  <c r="AQ686" s="1"/>
  <c r="AW686" s="1"/>
  <c r="AJ686"/>
  <c r="AP686" s="1"/>
  <c r="AV686" s="1"/>
  <c r="AI686"/>
  <c r="AF686"/>
  <c r="AH686"/>
  <c r="AN686" s="1"/>
  <c r="AT686" s="1"/>
  <c r="AG682"/>
  <c r="AM682" s="1"/>
  <c r="AS682" s="1"/>
  <c r="AK682"/>
  <c r="AQ682" s="1"/>
  <c r="AW682" s="1"/>
  <c r="AJ682"/>
  <c r="AP682" s="1"/>
  <c r="AV682" s="1"/>
  <c r="AI682"/>
  <c r="AF682"/>
  <c r="AH682"/>
  <c r="AN682" s="1"/>
  <c r="AT682" s="1"/>
  <c r="AG678"/>
  <c r="AM678" s="1"/>
  <c r="AS678" s="1"/>
  <c r="AK678"/>
  <c r="AQ678" s="1"/>
  <c r="AW678" s="1"/>
  <c r="AJ678"/>
  <c r="AP678" s="1"/>
  <c r="AV678" s="1"/>
  <c r="AI678"/>
  <c r="AF678"/>
  <c r="AH678"/>
  <c r="AN678" s="1"/>
  <c r="AT678" s="1"/>
  <c r="AG674"/>
  <c r="AM674" s="1"/>
  <c r="AS674" s="1"/>
  <c r="AK674"/>
  <c r="AQ674" s="1"/>
  <c r="AW674" s="1"/>
  <c r="AJ674"/>
  <c r="AP674" s="1"/>
  <c r="AV674" s="1"/>
  <c r="AI674"/>
  <c r="AF674"/>
  <c r="AH674"/>
  <c r="AN674" s="1"/>
  <c r="AT674" s="1"/>
  <c r="AG670"/>
  <c r="AM670" s="1"/>
  <c r="AS670" s="1"/>
  <c r="AK670"/>
  <c r="AQ670" s="1"/>
  <c r="AW670" s="1"/>
  <c r="AJ670"/>
  <c r="AP670" s="1"/>
  <c r="AV670" s="1"/>
  <c r="AI670"/>
  <c r="AF670"/>
  <c r="AH670"/>
  <c r="AN670" s="1"/>
  <c r="AT670" s="1"/>
  <c r="AG666"/>
  <c r="AM666" s="1"/>
  <c r="AS666" s="1"/>
  <c r="AK666"/>
  <c r="AQ666" s="1"/>
  <c r="AW666" s="1"/>
  <c r="AJ666"/>
  <c r="AP666" s="1"/>
  <c r="AV666" s="1"/>
  <c r="AI666"/>
  <c r="AF666"/>
  <c r="AH666"/>
  <c r="AN666" s="1"/>
  <c r="AT666" s="1"/>
  <c r="AG662"/>
  <c r="AM662" s="1"/>
  <c r="AS662" s="1"/>
  <c r="AK662"/>
  <c r="AQ662" s="1"/>
  <c r="AW662" s="1"/>
  <c r="AJ662"/>
  <c r="AP662" s="1"/>
  <c r="AV662" s="1"/>
  <c r="AI662"/>
  <c r="AF662"/>
  <c r="AH662"/>
  <c r="AN662" s="1"/>
  <c r="AT662" s="1"/>
  <c r="AG658"/>
  <c r="AM658" s="1"/>
  <c r="AS658" s="1"/>
  <c r="AK658"/>
  <c r="AQ658" s="1"/>
  <c r="AW658" s="1"/>
  <c r="AJ658"/>
  <c r="AP658" s="1"/>
  <c r="AV658" s="1"/>
  <c r="AI658"/>
  <c r="AF658"/>
  <c r="AH658"/>
  <c r="AN658" s="1"/>
  <c r="AT658" s="1"/>
  <c r="AG654"/>
  <c r="AM654" s="1"/>
  <c r="AS654" s="1"/>
  <c r="AK654"/>
  <c r="AQ654" s="1"/>
  <c r="AW654" s="1"/>
  <c r="AJ654"/>
  <c r="AP654" s="1"/>
  <c r="AV654" s="1"/>
  <c r="AI654"/>
  <c r="AF654"/>
  <c r="AH654"/>
  <c r="AN654" s="1"/>
  <c r="AT654" s="1"/>
  <c r="AG650"/>
  <c r="AM650" s="1"/>
  <c r="AS650" s="1"/>
  <c r="AK650"/>
  <c r="AQ650" s="1"/>
  <c r="AW650" s="1"/>
  <c r="AJ650"/>
  <c r="AP650" s="1"/>
  <c r="AV650" s="1"/>
  <c r="AI650"/>
  <c r="AF650"/>
  <c r="AH650"/>
  <c r="AN650" s="1"/>
  <c r="AT650" s="1"/>
  <c r="AG646"/>
  <c r="AM646" s="1"/>
  <c r="AS646" s="1"/>
  <c r="AK646"/>
  <c r="AQ646" s="1"/>
  <c r="AW646" s="1"/>
  <c r="AJ646"/>
  <c r="AP646" s="1"/>
  <c r="AV646" s="1"/>
  <c r="AI646"/>
  <c r="AF646"/>
  <c r="AH646"/>
  <c r="AN646" s="1"/>
  <c r="AT646" s="1"/>
  <c r="AG642"/>
  <c r="AM642" s="1"/>
  <c r="AS642" s="1"/>
  <c r="AK642"/>
  <c r="AQ642" s="1"/>
  <c r="AW642" s="1"/>
  <c r="AJ642"/>
  <c r="AP642" s="1"/>
  <c r="AV642" s="1"/>
  <c r="AI642"/>
  <c r="AF642"/>
  <c r="AH642"/>
  <c r="AN642" s="1"/>
  <c r="AT642" s="1"/>
  <c r="AG638"/>
  <c r="AM638" s="1"/>
  <c r="AS638" s="1"/>
  <c r="AK638"/>
  <c r="AQ638" s="1"/>
  <c r="AW638" s="1"/>
  <c r="AJ638"/>
  <c r="AP638" s="1"/>
  <c r="AV638" s="1"/>
  <c r="AI638"/>
  <c r="AF638"/>
  <c r="AH638"/>
  <c r="AN638" s="1"/>
  <c r="AT638" s="1"/>
  <c r="AG634"/>
  <c r="AM634" s="1"/>
  <c r="AS634" s="1"/>
  <c r="AK634"/>
  <c r="AQ634" s="1"/>
  <c r="AW634" s="1"/>
  <c r="AJ634"/>
  <c r="AP634" s="1"/>
  <c r="AV634" s="1"/>
  <c r="AI634"/>
  <c r="AO634" s="1"/>
  <c r="AU634" s="1"/>
  <c r="AF634"/>
  <c r="AH634"/>
  <c r="AN634" s="1"/>
  <c r="AT634" s="1"/>
  <c r="AG630"/>
  <c r="AM630" s="1"/>
  <c r="AS630" s="1"/>
  <c r="AK630"/>
  <c r="AQ630" s="1"/>
  <c r="AW630" s="1"/>
  <c r="AJ630"/>
  <c r="AP630" s="1"/>
  <c r="AV630" s="1"/>
  <c r="AI630"/>
  <c r="AO630" s="1"/>
  <c r="AU630" s="1"/>
  <c r="AF630"/>
  <c r="AH630"/>
  <c r="AN630" s="1"/>
  <c r="AT630" s="1"/>
  <c r="AG626"/>
  <c r="AM626" s="1"/>
  <c r="AS626" s="1"/>
  <c r="AK626"/>
  <c r="AQ626" s="1"/>
  <c r="AW626" s="1"/>
  <c r="AJ626"/>
  <c r="AP626" s="1"/>
  <c r="AV626" s="1"/>
  <c r="AI626"/>
  <c r="AO626" s="1"/>
  <c r="AU626" s="1"/>
  <c r="AF626"/>
  <c r="AH626"/>
  <c r="AN626" s="1"/>
  <c r="AT626" s="1"/>
  <c r="AG622"/>
  <c r="AM622" s="1"/>
  <c r="AS622" s="1"/>
  <c r="AK622"/>
  <c r="AQ622" s="1"/>
  <c r="AW622" s="1"/>
  <c r="AJ622"/>
  <c r="AP622" s="1"/>
  <c r="AV622" s="1"/>
  <c r="AI622"/>
  <c r="AO622" s="1"/>
  <c r="AU622" s="1"/>
  <c r="AF622"/>
  <c r="AH622"/>
  <c r="AN622" s="1"/>
  <c r="AT622" s="1"/>
  <c r="AG618"/>
  <c r="AM618" s="1"/>
  <c r="AS618" s="1"/>
  <c r="AK618"/>
  <c r="AQ618" s="1"/>
  <c r="AW618" s="1"/>
  <c r="AJ618"/>
  <c r="AP618" s="1"/>
  <c r="AV618" s="1"/>
  <c r="AI618"/>
  <c r="AO618" s="1"/>
  <c r="AU618" s="1"/>
  <c r="AF618"/>
  <c r="AH618"/>
  <c r="AN618" s="1"/>
  <c r="AT618" s="1"/>
  <c r="AG614"/>
  <c r="AM614" s="1"/>
  <c r="AS614" s="1"/>
  <c r="AK614"/>
  <c r="AQ614" s="1"/>
  <c r="AW614" s="1"/>
  <c r="AJ614"/>
  <c r="AP614" s="1"/>
  <c r="AV614" s="1"/>
  <c r="AI614"/>
  <c r="AO614" s="1"/>
  <c r="AU614" s="1"/>
  <c r="AF614"/>
  <c r="AH614"/>
  <c r="AN614" s="1"/>
  <c r="AT614" s="1"/>
  <c r="AG610"/>
  <c r="AM610" s="1"/>
  <c r="AS610" s="1"/>
  <c r="AK610"/>
  <c r="AQ610" s="1"/>
  <c r="AW610" s="1"/>
  <c r="AJ610"/>
  <c r="AP610" s="1"/>
  <c r="AV610" s="1"/>
  <c r="AI610"/>
  <c r="AO610" s="1"/>
  <c r="AU610" s="1"/>
  <c r="AF610"/>
  <c r="AH610"/>
  <c r="AN610" s="1"/>
  <c r="AT610" s="1"/>
  <c r="AG606"/>
  <c r="AM606" s="1"/>
  <c r="AS606" s="1"/>
  <c r="AK606"/>
  <c r="AQ606" s="1"/>
  <c r="AW606" s="1"/>
  <c r="AJ606"/>
  <c r="AP606" s="1"/>
  <c r="AV606" s="1"/>
  <c r="AI606"/>
  <c r="AF606"/>
  <c r="AH606"/>
  <c r="AN606" s="1"/>
  <c r="AT606" s="1"/>
  <c r="AG602"/>
  <c r="AM602" s="1"/>
  <c r="AS602" s="1"/>
  <c r="AK602"/>
  <c r="AQ602" s="1"/>
  <c r="AW602" s="1"/>
  <c r="AJ602"/>
  <c r="AP602" s="1"/>
  <c r="AV602" s="1"/>
  <c r="AI602"/>
  <c r="AO602" s="1"/>
  <c r="AU602" s="1"/>
  <c r="AF602"/>
  <c r="AH602"/>
  <c r="AN602" s="1"/>
  <c r="AT602" s="1"/>
  <c r="AG598"/>
  <c r="AM598" s="1"/>
  <c r="AS598" s="1"/>
  <c r="AK598"/>
  <c r="AQ598" s="1"/>
  <c r="AW598" s="1"/>
  <c r="AJ598"/>
  <c r="AP598" s="1"/>
  <c r="AV598" s="1"/>
  <c r="AI598"/>
  <c r="AO598" s="1"/>
  <c r="AU598" s="1"/>
  <c r="AF598"/>
  <c r="AH598"/>
  <c r="AN598" s="1"/>
  <c r="AT598" s="1"/>
  <c r="AG594"/>
  <c r="AM594" s="1"/>
  <c r="AS594" s="1"/>
  <c r="AK594"/>
  <c r="AQ594" s="1"/>
  <c r="AW594" s="1"/>
  <c r="AJ594"/>
  <c r="AP594" s="1"/>
  <c r="AV594" s="1"/>
  <c r="AI594"/>
  <c r="AO594" s="1"/>
  <c r="AU594" s="1"/>
  <c r="AF594"/>
  <c r="AH594"/>
  <c r="AN594" s="1"/>
  <c r="AT594" s="1"/>
  <c r="AG590"/>
  <c r="AM590" s="1"/>
  <c r="AS590" s="1"/>
  <c r="AK590"/>
  <c r="AQ590" s="1"/>
  <c r="AW590" s="1"/>
  <c r="AJ590"/>
  <c r="AP590" s="1"/>
  <c r="AV590" s="1"/>
  <c r="AI590"/>
  <c r="AO590" s="1"/>
  <c r="AU590" s="1"/>
  <c r="AF590"/>
  <c r="AH590"/>
  <c r="AN590" s="1"/>
  <c r="AT590" s="1"/>
  <c r="AG586"/>
  <c r="AM586" s="1"/>
  <c r="AS586" s="1"/>
  <c r="AK586"/>
  <c r="AQ586" s="1"/>
  <c r="AW586" s="1"/>
  <c r="AJ586"/>
  <c r="AP586" s="1"/>
  <c r="AV586" s="1"/>
  <c r="AI586"/>
  <c r="AO586" s="1"/>
  <c r="AU586" s="1"/>
  <c r="AF586"/>
  <c r="AH586"/>
  <c r="AN586" s="1"/>
  <c r="AT586" s="1"/>
  <c r="AG582"/>
  <c r="AM582" s="1"/>
  <c r="AS582" s="1"/>
  <c r="AK582"/>
  <c r="AQ582" s="1"/>
  <c r="AW582" s="1"/>
  <c r="AJ582"/>
  <c r="AP582" s="1"/>
  <c r="AV582" s="1"/>
  <c r="AI582"/>
  <c r="AO582" s="1"/>
  <c r="AU582" s="1"/>
  <c r="AF582"/>
  <c r="AH582"/>
  <c r="AN582" s="1"/>
  <c r="AT582" s="1"/>
  <c r="AG578"/>
  <c r="AM578" s="1"/>
  <c r="AS578" s="1"/>
  <c r="AK578"/>
  <c r="AQ578" s="1"/>
  <c r="AW578" s="1"/>
  <c r="AJ578"/>
  <c r="AP578" s="1"/>
  <c r="AV578" s="1"/>
  <c r="AI578"/>
  <c r="AO578" s="1"/>
  <c r="AU578" s="1"/>
  <c r="AF578"/>
  <c r="AH578"/>
  <c r="AN578" s="1"/>
  <c r="AT578" s="1"/>
  <c r="AG574"/>
  <c r="AM574" s="1"/>
  <c r="AS574" s="1"/>
  <c r="AK574"/>
  <c r="AQ574" s="1"/>
  <c r="AW574" s="1"/>
  <c r="AJ574"/>
  <c r="AP574" s="1"/>
  <c r="AV574" s="1"/>
  <c r="AI574"/>
  <c r="AO574" s="1"/>
  <c r="AU574" s="1"/>
  <c r="AF574"/>
  <c r="AH574"/>
  <c r="AN574" s="1"/>
  <c r="AT574" s="1"/>
  <c r="AG570"/>
  <c r="AM570" s="1"/>
  <c r="AS570" s="1"/>
  <c r="AK570"/>
  <c r="AQ570" s="1"/>
  <c r="AW570" s="1"/>
  <c r="AJ570"/>
  <c r="AP570" s="1"/>
  <c r="AV570" s="1"/>
  <c r="AI570"/>
  <c r="AO570" s="1"/>
  <c r="AU570" s="1"/>
  <c r="AF570"/>
  <c r="AH570"/>
  <c r="AN570" s="1"/>
  <c r="AT570" s="1"/>
  <c r="AG566"/>
  <c r="AM566" s="1"/>
  <c r="AS566" s="1"/>
  <c r="AK566"/>
  <c r="AQ566" s="1"/>
  <c r="AW566" s="1"/>
  <c r="AJ566"/>
  <c r="AP566" s="1"/>
  <c r="AV566" s="1"/>
  <c r="AI566"/>
  <c r="AO566" s="1"/>
  <c r="AU566" s="1"/>
  <c r="AF566"/>
  <c r="AH566"/>
  <c r="AN566" s="1"/>
  <c r="AT566" s="1"/>
  <c r="AG562"/>
  <c r="AM562" s="1"/>
  <c r="AS562" s="1"/>
  <c r="AK562"/>
  <c r="AQ562" s="1"/>
  <c r="AW562" s="1"/>
  <c r="AJ562"/>
  <c r="AP562" s="1"/>
  <c r="AV562" s="1"/>
  <c r="AI562"/>
  <c r="AO562" s="1"/>
  <c r="AU562" s="1"/>
  <c r="AF562"/>
  <c r="AH562"/>
  <c r="AN562" s="1"/>
  <c r="AT562" s="1"/>
  <c r="AG558"/>
  <c r="AM558" s="1"/>
  <c r="AS558" s="1"/>
  <c r="AK558"/>
  <c r="AQ558" s="1"/>
  <c r="AW558" s="1"/>
  <c r="AJ558"/>
  <c r="AP558" s="1"/>
  <c r="AV558" s="1"/>
  <c r="AI558"/>
  <c r="AO558" s="1"/>
  <c r="AU558" s="1"/>
  <c r="AF558"/>
  <c r="AH558"/>
  <c r="AN558" s="1"/>
  <c r="AT558" s="1"/>
  <c r="AG533"/>
  <c r="AM533" s="1"/>
  <c r="AS533" s="1"/>
  <c r="AK533"/>
  <c r="AQ533" s="1"/>
  <c r="AW533" s="1"/>
  <c r="AJ533"/>
  <c r="AP533" s="1"/>
  <c r="AV533" s="1"/>
  <c r="AI533"/>
  <c r="AO533" s="1"/>
  <c r="AU533" s="1"/>
  <c r="AF533"/>
  <c r="AH533"/>
  <c r="AN533" s="1"/>
  <c r="AT533" s="1"/>
  <c r="AG968"/>
  <c r="AM968" s="1"/>
  <c r="AS968" s="1"/>
  <c r="AK968"/>
  <c r="AQ968" s="1"/>
  <c r="AW968" s="1"/>
  <c r="AF968"/>
  <c r="AL968" s="1"/>
  <c r="AR968" s="1"/>
  <c r="AI968"/>
  <c r="AO968" s="1"/>
  <c r="AU968" s="1"/>
  <c r="AH968"/>
  <c r="AJ968"/>
  <c r="AP968" s="1"/>
  <c r="AV968" s="1"/>
  <c r="AG952"/>
  <c r="AM952" s="1"/>
  <c r="AS952" s="1"/>
  <c r="AK952"/>
  <c r="AQ952" s="1"/>
  <c r="AW952" s="1"/>
  <c r="AF952"/>
  <c r="AL952" s="1"/>
  <c r="AR952" s="1"/>
  <c r="AI952"/>
  <c r="AO952" s="1"/>
  <c r="AU952" s="1"/>
  <c r="AH952"/>
  <c r="AJ952"/>
  <c r="AG936"/>
  <c r="AM936" s="1"/>
  <c r="AS936" s="1"/>
  <c r="AK936"/>
  <c r="AQ936" s="1"/>
  <c r="AW936" s="1"/>
  <c r="AF936"/>
  <c r="AL936" s="1"/>
  <c r="AR936" s="1"/>
  <c r="AI936"/>
  <c r="AO936" s="1"/>
  <c r="AU936" s="1"/>
  <c r="AH936"/>
  <c r="AJ936"/>
  <c r="AP936" s="1"/>
  <c r="AV936" s="1"/>
  <c r="AG543"/>
  <c r="AM543" s="1"/>
  <c r="AS543" s="1"/>
  <c r="AK543"/>
  <c r="AQ543" s="1"/>
  <c r="AW543" s="1"/>
  <c r="AJ543"/>
  <c r="AP543" s="1"/>
  <c r="AV543" s="1"/>
  <c r="AI543"/>
  <c r="AO543" s="1"/>
  <c r="AU543" s="1"/>
  <c r="AF543"/>
  <c r="AH543"/>
  <c r="AN543" s="1"/>
  <c r="AT543" s="1"/>
  <c r="AG376"/>
  <c r="AM376" s="1"/>
  <c r="AS376" s="1"/>
  <c r="AK376"/>
  <c r="AQ376" s="1"/>
  <c r="AW376" s="1"/>
  <c r="AF376"/>
  <c r="AL376" s="1"/>
  <c r="AR376" s="1"/>
  <c r="AI376"/>
  <c r="AO376" s="1"/>
  <c r="AU376" s="1"/>
  <c r="AH376"/>
  <c r="AJ376"/>
  <c r="AP376" s="1"/>
  <c r="AV376" s="1"/>
  <c r="AG360"/>
  <c r="AM360" s="1"/>
  <c r="AS360" s="1"/>
  <c r="AK360"/>
  <c r="AQ360" s="1"/>
  <c r="AW360" s="1"/>
  <c r="AF360"/>
  <c r="AL360" s="1"/>
  <c r="AR360" s="1"/>
  <c r="AI360"/>
  <c r="AO360" s="1"/>
  <c r="AU360" s="1"/>
  <c r="AH360"/>
  <c r="AJ360"/>
  <c r="AP360" s="1"/>
  <c r="AV360" s="1"/>
  <c r="G1000"/>
  <c r="D1000"/>
  <c r="H1000" s="1"/>
  <c r="F1000"/>
  <c r="J1000" s="1"/>
  <c r="E1000"/>
  <c r="I1000" s="1"/>
  <c r="G992"/>
  <c r="D992"/>
  <c r="H992" s="1"/>
  <c r="F992"/>
  <c r="J992" s="1"/>
  <c r="E992"/>
  <c r="I992" s="1"/>
  <c r="G984"/>
  <c r="D984"/>
  <c r="H984" s="1"/>
  <c r="F984"/>
  <c r="J984" s="1"/>
  <c r="E984"/>
  <c r="I984" s="1"/>
  <c r="G976"/>
  <c r="D976"/>
  <c r="H976" s="1"/>
  <c r="F976"/>
  <c r="J976" s="1"/>
  <c r="E976"/>
  <c r="I976" s="1"/>
  <c r="G537"/>
  <c r="F537"/>
  <c r="J537" s="1"/>
  <c r="D537"/>
  <c r="H537" s="1"/>
  <c r="E537"/>
  <c r="I537" s="1"/>
  <c r="G958"/>
  <c r="D958"/>
  <c r="H958" s="1"/>
  <c r="F958"/>
  <c r="J958" s="1"/>
  <c r="E958"/>
  <c r="I958" s="1"/>
  <c r="G938"/>
  <c r="F938"/>
  <c r="J938" s="1"/>
  <c r="D938"/>
  <c r="H938" s="1"/>
  <c r="E938"/>
  <c r="I938" s="1"/>
  <c r="G378"/>
  <c r="D378"/>
  <c r="H378" s="1"/>
  <c r="K379" i="2" s="1"/>
  <c r="F378" i="4"/>
  <c r="J378" s="1"/>
  <c r="M379" i="2" s="1"/>
  <c r="E378" i="4"/>
  <c r="I378" s="1"/>
  <c r="L379" i="2" s="1"/>
  <c r="G362" i="4"/>
  <c r="D362"/>
  <c r="H362" s="1"/>
  <c r="K363" i="2" s="1"/>
  <c r="F362" i="4"/>
  <c r="J362" s="1"/>
  <c r="M363" i="2" s="1"/>
  <c r="E362" i="4"/>
  <c r="I362" s="1"/>
  <c r="L363" i="2" s="1"/>
  <c r="G238" i="4"/>
  <c r="F238"/>
  <c r="J238" s="1"/>
  <c r="M239" i="2" s="1"/>
  <c r="D238" i="4"/>
  <c r="H238" s="1"/>
  <c r="K239" i="2" s="1"/>
  <c r="E238" i="4"/>
  <c r="I238" s="1"/>
  <c r="L239" i="2" s="1"/>
  <c r="G152" i="4"/>
  <c r="F152"/>
  <c r="J152" s="1"/>
  <c r="M153" i="2" s="1"/>
  <c r="D152" i="4"/>
  <c r="H152" s="1"/>
  <c r="K153" i="2" s="1"/>
  <c r="E152" i="4"/>
  <c r="I152" s="1"/>
  <c r="L153" i="2" s="1"/>
  <c r="G110" i="4"/>
  <c r="D110"/>
  <c r="H110" s="1"/>
  <c r="K111" i="2" s="1"/>
  <c r="F110" i="4"/>
  <c r="J110" s="1"/>
  <c r="M111" i="2" s="1"/>
  <c r="E110" i="4"/>
  <c r="I110" s="1"/>
  <c r="L111" i="2" s="1"/>
  <c r="G236" i="4"/>
  <c r="D236"/>
  <c r="H236" s="1"/>
  <c r="K237" i="2" s="1"/>
  <c r="F236" i="4"/>
  <c r="J236" s="1"/>
  <c r="M237" i="2" s="1"/>
  <c r="E236" i="4"/>
  <c r="I236" s="1"/>
  <c r="L237" i="2" s="1"/>
  <c r="D336" i="4"/>
  <c r="H336" s="1"/>
  <c r="K337" i="2" s="1"/>
  <c r="G336" i="4"/>
  <c r="F336"/>
  <c r="J336" s="1"/>
  <c r="M337" i="2" s="1"/>
  <c r="E336" i="4"/>
  <c r="I336" s="1"/>
  <c r="L337" i="2" s="1"/>
  <c r="G22" i="4"/>
  <c r="F22"/>
  <c r="J22" s="1"/>
  <c r="M23" i="2" s="1"/>
  <c r="E22" i="4"/>
  <c r="I22" s="1"/>
  <c r="L23" i="2" s="1"/>
  <c r="D22" i="4"/>
  <c r="H22" s="1"/>
  <c r="K23" i="2" s="1"/>
  <c r="AP912" i="4"/>
  <c r="AV912" s="1"/>
  <c r="AN912"/>
  <c r="AT912" s="1"/>
  <c r="AQ912"/>
  <c r="AW912" s="1"/>
  <c r="AM912"/>
  <c r="AS912" s="1"/>
  <c r="AL910"/>
  <c r="AR910" s="1"/>
  <c r="AO910"/>
  <c r="AU910" s="1"/>
  <c r="AP908"/>
  <c r="AV908" s="1"/>
  <c r="AN908"/>
  <c r="AT908" s="1"/>
  <c r="AQ908"/>
  <c r="AW908" s="1"/>
  <c r="AM908"/>
  <c r="AS908" s="1"/>
  <c r="AL906"/>
  <c r="AR906" s="1"/>
  <c r="AO906"/>
  <c r="AU906" s="1"/>
  <c r="AP904"/>
  <c r="AV904" s="1"/>
  <c r="AN904"/>
  <c r="AT904" s="1"/>
  <c r="AQ904"/>
  <c r="AW904" s="1"/>
  <c r="AM904"/>
  <c r="AS904" s="1"/>
  <c r="AL902"/>
  <c r="AR902" s="1"/>
  <c r="AO902"/>
  <c r="AU902" s="1"/>
  <c r="AP900"/>
  <c r="AV900" s="1"/>
  <c r="AN900"/>
  <c r="AT900" s="1"/>
  <c r="AQ900"/>
  <c r="AW900" s="1"/>
  <c r="AM900"/>
  <c r="AS900" s="1"/>
  <c r="AL898"/>
  <c r="AR898" s="1"/>
  <c r="AO898"/>
  <c r="AU898" s="1"/>
  <c r="AP896"/>
  <c r="AV896" s="1"/>
  <c r="AN896"/>
  <c r="AT896" s="1"/>
  <c r="AQ896"/>
  <c r="AW896" s="1"/>
  <c r="AM896"/>
  <c r="AS896" s="1"/>
  <c r="AL894"/>
  <c r="AR894" s="1"/>
  <c r="AO894"/>
  <c r="AU894" s="1"/>
  <c r="AP892"/>
  <c r="AV892" s="1"/>
  <c r="AN892"/>
  <c r="AT892" s="1"/>
  <c r="AQ892"/>
  <c r="AW892" s="1"/>
  <c r="AM892"/>
  <c r="AS892" s="1"/>
  <c r="AL890"/>
  <c r="AR890" s="1"/>
  <c r="AO890"/>
  <c r="AU890" s="1"/>
  <c r="AP888"/>
  <c r="AV888" s="1"/>
  <c r="AN888"/>
  <c r="AT888" s="1"/>
  <c r="AQ888"/>
  <c r="AW888" s="1"/>
  <c r="AM888"/>
  <c r="AS888" s="1"/>
  <c r="AL886"/>
  <c r="AR886" s="1"/>
  <c r="AO886"/>
  <c r="AU886" s="1"/>
  <c r="AP884"/>
  <c r="AV884" s="1"/>
  <c r="AN884"/>
  <c r="AT884" s="1"/>
  <c r="AQ884"/>
  <c r="AW884" s="1"/>
  <c r="AM884"/>
  <c r="AS884" s="1"/>
  <c r="AL882"/>
  <c r="AR882" s="1"/>
  <c r="AO882"/>
  <c r="AU882" s="1"/>
  <c r="AP880"/>
  <c r="AV880" s="1"/>
  <c r="AN880"/>
  <c r="AT880" s="1"/>
  <c r="AQ880"/>
  <c r="AW880" s="1"/>
  <c r="AM880"/>
  <c r="AS880" s="1"/>
  <c r="AL878"/>
  <c r="AR878" s="1"/>
  <c r="AO878"/>
  <c r="AU878" s="1"/>
  <c r="AP876"/>
  <c r="AV876" s="1"/>
  <c r="AN876"/>
  <c r="AT876" s="1"/>
  <c r="AQ876"/>
  <c r="AW876" s="1"/>
  <c r="AM876"/>
  <c r="AS876" s="1"/>
  <c r="AL874"/>
  <c r="AR874" s="1"/>
  <c r="AO874"/>
  <c r="AU874" s="1"/>
  <c r="AP872"/>
  <c r="AV872" s="1"/>
  <c r="AN872"/>
  <c r="AT872" s="1"/>
  <c r="AQ872"/>
  <c r="AW872" s="1"/>
  <c r="AM872"/>
  <c r="AS872" s="1"/>
  <c r="AL870"/>
  <c r="AR870" s="1"/>
  <c r="AO870"/>
  <c r="AU870" s="1"/>
  <c r="AP868"/>
  <c r="AV868" s="1"/>
  <c r="AN868"/>
  <c r="AT868" s="1"/>
  <c r="AQ868"/>
  <c r="AW868" s="1"/>
  <c r="AM868"/>
  <c r="AS868" s="1"/>
  <c r="AL866"/>
  <c r="AR866" s="1"/>
  <c r="AO866"/>
  <c r="AU866" s="1"/>
  <c r="AP864"/>
  <c r="AV864" s="1"/>
  <c r="AN864"/>
  <c r="AT864" s="1"/>
  <c r="AQ864"/>
  <c r="AW864" s="1"/>
  <c r="AM864"/>
  <c r="AS864" s="1"/>
  <c r="AL862"/>
  <c r="AR862" s="1"/>
  <c r="AO862"/>
  <c r="AU862" s="1"/>
  <c r="AP860"/>
  <c r="AV860" s="1"/>
  <c r="AN860"/>
  <c r="AT860" s="1"/>
  <c r="AQ860"/>
  <c r="AW860" s="1"/>
  <c r="AM860"/>
  <c r="AS860" s="1"/>
  <c r="AL858"/>
  <c r="AR858" s="1"/>
  <c r="AO858"/>
  <c r="AU858" s="1"/>
  <c r="AP856"/>
  <c r="AV856" s="1"/>
  <c r="AN856"/>
  <c r="AT856" s="1"/>
  <c r="AQ856"/>
  <c r="AW856" s="1"/>
  <c r="AM856"/>
  <c r="AS856" s="1"/>
  <c r="AL854"/>
  <c r="AR854" s="1"/>
  <c r="AO854"/>
  <c r="AU854" s="1"/>
  <c r="AP852"/>
  <c r="AV852" s="1"/>
  <c r="AN852"/>
  <c r="AT852" s="1"/>
  <c r="AQ852"/>
  <c r="AW852" s="1"/>
  <c r="AM852"/>
  <c r="AS852" s="1"/>
  <c r="AL850"/>
  <c r="AR850" s="1"/>
  <c r="AO850"/>
  <c r="AU850" s="1"/>
  <c r="AP848"/>
  <c r="AV848" s="1"/>
  <c r="AN848"/>
  <c r="AT848" s="1"/>
  <c r="AQ848"/>
  <c r="AW848" s="1"/>
  <c r="AM848"/>
  <c r="AS848" s="1"/>
  <c r="AL846"/>
  <c r="AR846" s="1"/>
  <c r="AO846"/>
  <c r="AU846" s="1"/>
  <c r="AP844"/>
  <c r="AV844" s="1"/>
  <c r="AN844"/>
  <c r="AT844" s="1"/>
  <c r="AQ844"/>
  <c r="AW844" s="1"/>
  <c r="AM844"/>
  <c r="AS844" s="1"/>
  <c r="AL842"/>
  <c r="AR842" s="1"/>
  <c r="AO842"/>
  <c r="AU842" s="1"/>
  <c r="AP840"/>
  <c r="AV840" s="1"/>
  <c r="AN840"/>
  <c r="AT840" s="1"/>
  <c r="AQ840"/>
  <c r="AW840" s="1"/>
  <c r="AM840"/>
  <c r="AS840" s="1"/>
  <c r="AL838"/>
  <c r="AR838" s="1"/>
  <c r="AO838"/>
  <c r="AU838" s="1"/>
  <c r="AP836"/>
  <c r="AV836" s="1"/>
  <c r="AN836"/>
  <c r="AT836" s="1"/>
  <c r="AQ836"/>
  <c r="AW836" s="1"/>
  <c r="AM836"/>
  <c r="AS836" s="1"/>
  <c r="AL834"/>
  <c r="AR834" s="1"/>
  <c r="AO834"/>
  <c r="AU834" s="1"/>
  <c r="AP832"/>
  <c r="AV832" s="1"/>
  <c r="AN832"/>
  <c r="AT832" s="1"/>
  <c r="AQ832"/>
  <c r="AW832" s="1"/>
  <c r="AM832"/>
  <c r="AS832" s="1"/>
  <c r="AL830"/>
  <c r="AR830" s="1"/>
  <c r="AO830"/>
  <c r="AU830" s="1"/>
  <c r="AP828"/>
  <c r="AV828" s="1"/>
  <c r="AN828"/>
  <c r="AT828" s="1"/>
  <c r="AQ828"/>
  <c r="AW828" s="1"/>
  <c r="AM828"/>
  <c r="AS828" s="1"/>
  <c r="AL826"/>
  <c r="AR826" s="1"/>
  <c r="AO826"/>
  <c r="AU826" s="1"/>
  <c r="AP824"/>
  <c r="AV824" s="1"/>
  <c r="AN824"/>
  <c r="AT824" s="1"/>
  <c r="AQ824"/>
  <c r="AW824" s="1"/>
  <c r="AM824"/>
  <c r="AS824" s="1"/>
  <c r="AL822"/>
  <c r="AR822" s="1"/>
  <c r="AO822"/>
  <c r="AU822" s="1"/>
  <c r="AP820"/>
  <c r="AV820" s="1"/>
  <c r="AN820"/>
  <c r="AT820" s="1"/>
  <c r="AQ820"/>
  <c r="AW820" s="1"/>
  <c r="AM820"/>
  <c r="AS820" s="1"/>
  <c r="AL818"/>
  <c r="AR818" s="1"/>
  <c r="AO818"/>
  <c r="AU818" s="1"/>
  <c r="AP816"/>
  <c r="AV816" s="1"/>
  <c r="AN816"/>
  <c r="AT816" s="1"/>
  <c r="AQ816"/>
  <c r="AW816" s="1"/>
  <c r="AM816"/>
  <c r="AS816" s="1"/>
  <c r="AL814"/>
  <c r="AR814" s="1"/>
  <c r="AO814"/>
  <c r="AU814" s="1"/>
  <c r="AP812"/>
  <c r="AV812" s="1"/>
  <c r="AN812"/>
  <c r="AT812" s="1"/>
  <c r="AQ812"/>
  <c r="AW812" s="1"/>
  <c r="AM812"/>
  <c r="AS812" s="1"/>
  <c r="AL810"/>
  <c r="AR810" s="1"/>
  <c r="AO810"/>
  <c r="AU810" s="1"/>
  <c r="AP808"/>
  <c r="AV808" s="1"/>
  <c r="AN808"/>
  <c r="AT808" s="1"/>
  <c r="AQ808"/>
  <c r="AW808" s="1"/>
  <c r="AM808"/>
  <c r="AS808" s="1"/>
  <c r="AL806"/>
  <c r="AR806" s="1"/>
  <c r="AO806"/>
  <c r="AU806" s="1"/>
  <c r="AP804"/>
  <c r="AV804" s="1"/>
  <c r="AN804"/>
  <c r="AT804" s="1"/>
  <c r="AQ804"/>
  <c r="AW804" s="1"/>
  <c r="AM804"/>
  <c r="AS804" s="1"/>
  <c r="AL802"/>
  <c r="AR802" s="1"/>
  <c r="AO802"/>
  <c r="AU802" s="1"/>
  <c r="AP800"/>
  <c r="AV800" s="1"/>
  <c r="AN800"/>
  <c r="AT800" s="1"/>
  <c r="AQ800"/>
  <c r="AW800" s="1"/>
  <c r="AM800"/>
  <c r="AS800" s="1"/>
  <c r="AL798"/>
  <c r="AR798" s="1"/>
  <c r="AO798"/>
  <c r="AU798" s="1"/>
  <c r="AP796"/>
  <c r="AV796" s="1"/>
  <c r="AN796"/>
  <c r="AT796" s="1"/>
  <c r="AQ796"/>
  <c r="AW796" s="1"/>
  <c r="AM796"/>
  <c r="AS796" s="1"/>
  <c r="AL794"/>
  <c r="AR794" s="1"/>
  <c r="AO794"/>
  <c r="AU794" s="1"/>
  <c r="AP792"/>
  <c r="AV792" s="1"/>
  <c r="AN792"/>
  <c r="AT792" s="1"/>
  <c r="AQ792"/>
  <c r="AW792" s="1"/>
  <c r="AM792"/>
  <c r="AS792" s="1"/>
  <c r="AL790"/>
  <c r="AR790" s="1"/>
  <c r="AO790"/>
  <c r="AU790" s="1"/>
  <c r="AP788"/>
  <c r="AV788" s="1"/>
  <c r="AN788"/>
  <c r="AT788" s="1"/>
  <c r="AQ788"/>
  <c r="AW788" s="1"/>
  <c r="AM788"/>
  <c r="AS788" s="1"/>
  <c r="AL786"/>
  <c r="AR786" s="1"/>
  <c r="AO786"/>
  <c r="AU786" s="1"/>
  <c r="AP784"/>
  <c r="AV784" s="1"/>
  <c r="AN784"/>
  <c r="AT784" s="1"/>
  <c r="AQ784"/>
  <c r="AW784" s="1"/>
  <c r="AM784"/>
  <c r="AS784" s="1"/>
  <c r="AL782"/>
  <c r="AR782" s="1"/>
  <c r="AO782"/>
  <c r="AU782" s="1"/>
  <c r="AP780"/>
  <c r="AV780" s="1"/>
  <c r="AN780"/>
  <c r="AT780" s="1"/>
  <c r="AQ780"/>
  <c r="AW780" s="1"/>
  <c r="AM780"/>
  <c r="AS780" s="1"/>
  <c r="AL778"/>
  <c r="AR778" s="1"/>
  <c r="AO778"/>
  <c r="AU778" s="1"/>
  <c r="AP776"/>
  <c r="AV776" s="1"/>
  <c r="AN776"/>
  <c r="AT776" s="1"/>
  <c r="AQ776"/>
  <c r="AW776" s="1"/>
  <c r="AM776"/>
  <c r="AS776" s="1"/>
  <c r="AL774"/>
  <c r="AR774" s="1"/>
  <c r="AO774"/>
  <c r="AU774" s="1"/>
  <c r="AP772"/>
  <c r="AV772" s="1"/>
  <c r="AN772"/>
  <c r="AT772" s="1"/>
  <c r="AQ772"/>
  <c r="AW772" s="1"/>
  <c r="AM772"/>
  <c r="AS772" s="1"/>
  <c r="AL770"/>
  <c r="AR770" s="1"/>
  <c r="AO770"/>
  <c r="AU770" s="1"/>
  <c r="AP768"/>
  <c r="AV768" s="1"/>
  <c r="AN768"/>
  <c r="AT768" s="1"/>
  <c r="AQ768"/>
  <c r="AW768" s="1"/>
  <c r="AM768"/>
  <c r="AS768" s="1"/>
  <c r="AL766"/>
  <c r="AR766" s="1"/>
  <c r="AO766"/>
  <c r="AU766" s="1"/>
  <c r="AP764"/>
  <c r="AV764" s="1"/>
  <c r="AN764"/>
  <c r="AT764" s="1"/>
  <c r="AQ764"/>
  <c r="AW764" s="1"/>
  <c r="AM764"/>
  <c r="AS764" s="1"/>
  <c r="AL762"/>
  <c r="AR762" s="1"/>
  <c r="AO762"/>
  <c r="AU762" s="1"/>
  <c r="AP760"/>
  <c r="AV760" s="1"/>
  <c r="AN760"/>
  <c r="AT760" s="1"/>
  <c r="AQ760"/>
  <c r="AW760" s="1"/>
  <c r="AM760"/>
  <c r="AS760" s="1"/>
  <c r="AL758"/>
  <c r="AR758" s="1"/>
  <c r="AO758"/>
  <c r="AU758" s="1"/>
  <c r="AP756"/>
  <c r="AV756" s="1"/>
  <c r="AN756"/>
  <c r="AT756" s="1"/>
  <c r="AQ756"/>
  <c r="AW756" s="1"/>
  <c r="AM756"/>
  <c r="AS756" s="1"/>
  <c r="AL754"/>
  <c r="AR754" s="1"/>
  <c r="AO754"/>
  <c r="AU754" s="1"/>
  <c r="AP752"/>
  <c r="AV752" s="1"/>
  <c r="AN752"/>
  <c r="AT752" s="1"/>
  <c r="AQ752"/>
  <c r="AW752" s="1"/>
  <c r="AM752"/>
  <c r="AS752" s="1"/>
  <c r="AL750"/>
  <c r="AR750" s="1"/>
  <c r="AO750"/>
  <c r="AU750" s="1"/>
  <c r="AP748"/>
  <c r="AV748" s="1"/>
  <c r="AN748"/>
  <c r="AT748" s="1"/>
  <c r="AQ748"/>
  <c r="AW748" s="1"/>
  <c r="AM748"/>
  <c r="AS748" s="1"/>
  <c r="AL746"/>
  <c r="AR746" s="1"/>
  <c r="AO746"/>
  <c r="AU746" s="1"/>
  <c r="AP744"/>
  <c r="AV744" s="1"/>
  <c r="AN744"/>
  <c r="AT744" s="1"/>
  <c r="AQ744"/>
  <c r="AW744" s="1"/>
  <c r="AM744"/>
  <c r="AS744" s="1"/>
  <c r="AL742"/>
  <c r="AR742" s="1"/>
  <c r="AO742"/>
  <c r="AU742" s="1"/>
  <c r="AP740"/>
  <c r="AV740" s="1"/>
  <c r="AN740"/>
  <c r="AT740" s="1"/>
  <c r="AQ740"/>
  <c r="AW740" s="1"/>
  <c r="AM740"/>
  <c r="AS740" s="1"/>
  <c r="AL738"/>
  <c r="AR738" s="1"/>
  <c r="AO738"/>
  <c r="AU738" s="1"/>
  <c r="AP736"/>
  <c r="AV736" s="1"/>
  <c r="AN736"/>
  <c r="AT736" s="1"/>
  <c r="AQ736"/>
  <c r="AW736" s="1"/>
  <c r="AM736"/>
  <c r="AS736" s="1"/>
  <c r="AL734"/>
  <c r="AR734" s="1"/>
  <c r="AO734"/>
  <c r="AU734" s="1"/>
  <c r="AP732"/>
  <c r="AV732" s="1"/>
  <c r="AN732"/>
  <c r="AT732" s="1"/>
  <c r="AQ732"/>
  <c r="AW732" s="1"/>
  <c r="AM732"/>
  <c r="AS732" s="1"/>
  <c r="AL730"/>
  <c r="AR730" s="1"/>
  <c r="AO730"/>
  <c r="AU730" s="1"/>
  <c r="AP728"/>
  <c r="AV728" s="1"/>
  <c r="AN728"/>
  <c r="AT728" s="1"/>
  <c r="AQ728"/>
  <c r="AW728" s="1"/>
  <c r="AM728"/>
  <c r="AS728" s="1"/>
  <c r="AL726"/>
  <c r="AR726" s="1"/>
  <c r="AO726"/>
  <c r="AU726" s="1"/>
  <c r="AP724"/>
  <c r="AV724" s="1"/>
  <c r="AN724"/>
  <c r="AT724" s="1"/>
  <c r="AQ724"/>
  <c r="AW724" s="1"/>
  <c r="AM724"/>
  <c r="AS724" s="1"/>
  <c r="AL722"/>
  <c r="AR722" s="1"/>
  <c r="AO722"/>
  <c r="AU722" s="1"/>
  <c r="AP720"/>
  <c r="AV720" s="1"/>
  <c r="AN720"/>
  <c r="AT720" s="1"/>
  <c r="AQ720"/>
  <c r="AW720" s="1"/>
  <c r="AM720"/>
  <c r="AS720" s="1"/>
  <c r="AL718"/>
  <c r="AR718" s="1"/>
  <c r="AO718"/>
  <c r="AU718" s="1"/>
  <c r="AP716"/>
  <c r="AV716" s="1"/>
  <c r="AN716"/>
  <c r="AT716" s="1"/>
  <c r="AQ716"/>
  <c r="AW716" s="1"/>
  <c r="AM716"/>
  <c r="AS716" s="1"/>
  <c r="AL714"/>
  <c r="AR714" s="1"/>
  <c r="AO714"/>
  <c r="AU714" s="1"/>
  <c r="AP712"/>
  <c r="AV712" s="1"/>
  <c r="AN712"/>
  <c r="AT712" s="1"/>
  <c r="AQ712"/>
  <c r="AW712" s="1"/>
  <c r="AM712"/>
  <c r="AS712" s="1"/>
  <c r="AL710"/>
  <c r="AR710" s="1"/>
  <c r="AO710"/>
  <c r="AU710" s="1"/>
  <c r="AP708"/>
  <c r="AV708" s="1"/>
  <c r="AN708"/>
  <c r="AT708" s="1"/>
  <c r="AQ708"/>
  <c r="AW708" s="1"/>
  <c r="AM708"/>
  <c r="AS708" s="1"/>
  <c r="AL706"/>
  <c r="AR706" s="1"/>
  <c r="AO706"/>
  <c r="AU706" s="1"/>
  <c r="AP704"/>
  <c r="AV704" s="1"/>
  <c r="AN704"/>
  <c r="AT704" s="1"/>
  <c r="AQ704"/>
  <c r="AW704" s="1"/>
  <c r="AM704"/>
  <c r="AS704" s="1"/>
  <c r="AL702"/>
  <c r="AR702" s="1"/>
  <c r="AO702"/>
  <c r="AU702" s="1"/>
  <c r="AN700"/>
  <c r="AT700" s="1"/>
  <c r="AQ700"/>
  <c r="AW700" s="1"/>
  <c r="AM700"/>
  <c r="AS700" s="1"/>
  <c r="AL698"/>
  <c r="AR698" s="1"/>
  <c r="AO698"/>
  <c r="AU698" s="1"/>
  <c r="AN696"/>
  <c r="AT696" s="1"/>
  <c r="AQ696"/>
  <c r="AW696" s="1"/>
  <c r="AM696"/>
  <c r="AS696" s="1"/>
  <c r="AL694"/>
  <c r="AR694" s="1"/>
  <c r="AO694"/>
  <c r="AU694" s="1"/>
  <c r="AN692"/>
  <c r="AT692" s="1"/>
  <c r="AQ692"/>
  <c r="AW692" s="1"/>
  <c r="AM692"/>
  <c r="AS692" s="1"/>
  <c r="AL690"/>
  <c r="AR690" s="1"/>
  <c r="AO690"/>
  <c r="AU690" s="1"/>
  <c r="AN688"/>
  <c r="AT688" s="1"/>
  <c r="AQ688"/>
  <c r="AW688" s="1"/>
  <c r="AM688"/>
  <c r="AS688" s="1"/>
  <c r="AL686"/>
  <c r="AR686" s="1"/>
  <c r="AO686"/>
  <c r="AU686" s="1"/>
  <c r="AN684"/>
  <c r="AT684" s="1"/>
  <c r="AQ684"/>
  <c r="AW684" s="1"/>
  <c r="AM684"/>
  <c r="AS684" s="1"/>
  <c r="AL682"/>
  <c r="AR682" s="1"/>
  <c r="AO682"/>
  <c r="AU682" s="1"/>
  <c r="AN680"/>
  <c r="AT680" s="1"/>
  <c r="AQ680"/>
  <c r="AW680" s="1"/>
  <c r="AM680"/>
  <c r="AS680" s="1"/>
  <c r="AL678"/>
  <c r="AR678" s="1"/>
  <c r="AO678"/>
  <c r="AU678" s="1"/>
  <c r="AN676"/>
  <c r="AT676" s="1"/>
  <c r="AQ676"/>
  <c r="AW676" s="1"/>
  <c r="AM676"/>
  <c r="AS676" s="1"/>
  <c r="AL674"/>
  <c r="AR674" s="1"/>
  <c r="AO674"/>
  <c r="AU674" s="1"/>
  <c r="AN672"/>
  <c r="AT672" s="1"/>
  <c r="AQ672"/>
  <c r="AW672" s="1"/>
  <c r="AM672"/>
  <c r="AS672" s="1"/>
  <c r="AL670"/>
  <c r="AR670" s="1"/>
  <c r="AO670"/>
  <c r="AU670" s="1"/>
  <c r="AN668"/>
  <c r="AT668" s="1"/>
  <c r="AQ668"/>
  <c r="AW668" s="1"/>
  <c r="AM668"/>
  <c r="AS668" s="1"/>
  <c r="AL666"/>
  <c r="AR666" s="1"/>
  <c r="AO666"/>
  <c r="AU666" s="1"/>
  <c r="AN664"/>
  <c r="AT664" s="1"/>
  <c r="AQ664"/>
  <c r="AW664" s="1"/>
  <c r="AM664"/>
  <c r="AS664" s="1"/>
  <c r="AL662"/>
  <c r="AR662" s="1"/>
  <c r="AO662"/>
  <c r="AU662" s="1"/>
  <c r="AN660"/>
  <c r="AT660" s="1"/>
  <c r="AQ660"/>
  <c r="AW660" s="1"/>
  <c r="AM660"/>
  <c r="AS660" s="1"/>
  <c r="AL658"/>
  <c r="AR658" s="1"/>
  <c r="AO658"/>
  <c r="AU658" s="1"/>
  <c r="AN656"/>
  <c r="AT656" s="1"/>
  <c r="AQ656"/>
  <c r="AW656" s="1"/>
  <c r="AM656"/>
  <c r="AS656" s="1"/>
  <c r="AL654"/>
  <c r="AR654" s="1"/>
  <c r="AO654"/>
  <c r="AU654" s="1"/>
  <c r="AN652"/>
  <c r="AT652" s="1"/>
  <c r="AQ652"/>
  <c r="AW652" s="1"/>
  <c r="AM652"/>
  <c r="AS652" s="1"/>
  <c r="AL650"/>
  <c r="AR650" s="1"/>
  <c r="AO650"/>
  <c r="AU650" s="1"/>
  <c r="AN648"/>
  <c r="AT648" s="1"/>
  <c r="AQ648"/>
  <c r="AW648" s="1"/>
  <c r="AM648"/>
  <c r="AS648" s="1"/>
  <c r="AL646"/>
  <c r="AR646" s="1"/>
  <c r="AO646"/>
  <c r="AU646" s="1"/>
  <c r="AN644"/>
  <c r="AT644" s="1"/>
  <c r="AQ644"/>
  <c r="AW644" s="1"/>
  <c r="AM644"/>
  <c r="AS644" s="1"/>
  <c r="AL642"/>
  <c r="AR642" s="1"/>
  <c r="AO642"/>
  <c r="AU642" s="1"/>
  <c r="AN640"/>
  <c r="AT640" s="1"/>
  <c r="AQ640"/>
  <c r="AW640" s="1"/>
  <c r="AM640"/>
  <c r="AS640" s="1"/>
  <c r="AL638"/>
  <c r="AR638" s="1"/>
  <c r="AO638"/>
  <c r="AU638" s="1"/>
  <c r="AN636"/>
  <c r="AT636" s="1"/>
  <c r="AQ636"/>
  <c r="AW636" s="1"/>
  <c r="AL634"/>
  <c r="AR634" s="1"/>
  <c r="AN632"/>
  <c r="AT632" s="1"/>
  <c r="AQ632"/>
  <c r="AW632" s="1"/>
  <c r="AL630"/>
  <c r="AR630" s="1"/>
  <c r="AN628"/>
  <c r="AT628" s="1"/>
  <c r="AQ628"/>
  <c r="AW628" s="1"/>
  <c r="AL626"/>
  <c r="AR626" s="1"/>
  <c r="AN624"/>
  <c r="AT624" s="1"/>
  <c r="AQ624"/>
  <c r="AW624" s="1"/>
  <c r="AL622"/>
  <c r="AR622" s="1"/>
  <c r="AP620"/>
  <c r="AV620" s="1"/>
  <c r="AN620"/>
  <c r="AT620" s="1"/>
  <c r="AQ620"/>
  <c r="AW620" s="1"/>
  <c r="AL618"/>
  <c r="AR618" s="1"/>
  <c r="AP616"/>
  <c r="AV616" s="1"/>
  <c r="AN616"/>
  <c r="AT616" s="1"/>
  <c r="AQ616"/>
  <c r="AW616" s="1"/>
  <c r="AL614"/>
  <c r="AR614" s="1"/>
  <c r="AP612"/>
  <c r="AV612" s="1"/>
  <c r="AN612"/>
  <c r="AT612" s="1"/>
  <c r="AQ612"/>
  <c r="AW612" s="1"/>
  <c r="AL610"/>
  <c r="AR610" s="1"/>
  <c r="AP608"/>
  <c r="AV608" s="1"/>
  <c r="AN608"/>
  <c r="AT608" s="1"/>
  <c r="AQ608"/>
  <c r="AW608" s="1"/>
  <c r="AL606"/>
  <c r="AR606" s="1"/>
  <c r="AO606"/>
  <c r="AU606" s="1"/>
  <c r="AN604"/>
  <c r="AT604" s="1"/>
  <c r="AQ604"/>
  <c r="AW604" s="1"/>
  <c r="AL602"/>
  <c r="AR602" s="1"/>
  <c r="AN600"/>
  <c r="AT600" s="1"/>
  <c r="AQ600"/>
  <c r="AW600" s="1"/>
  <c r="AL598"/>
  <c r="AR598" s="1"/>
  <c r="AN596"/>
  <c r="AT596" s="1"/>
  <c r="AQ596"/>
  <c r="AW596" s="1"/>
  <c r="AL594"/>
  <c r="AR594" s="1"/>
  <c r="AN592"/>
  <c r="AT592" s="1"/>
  <c r="AQ592"/>
  <c r="AW592" s="1"/>
  <c r="AL590"/>
  <c r="AR590" s="1"/>
  <c r="AN588"/>
  <c r="AT588" s="1"/>
  <c r="AQ588"/>
  <c r="AW588" s="1"/>
  <c r="AL586"/>
  <c r="AR586" s="1"/>
  <c r="AN584"/>
  <c r="AT584" s="1"/>
  <c r="AQ584"/>
  <c r="AW584" s="1"/>
  <c r="AL582"/>
  <c r="AR582" s="1"/>
  <c r="AN580"/>
  <c r="AT580" s="1"/>
  <c r="AQ580"/>
  <c r="AW580" s="1"/>
  <c r="AL578"/>
  <c r="AR578" s="1"/>
  <c r="AN576"/>
  <c r="AT576" s="1"/>
  <c r="AQ576"/>
  <c r="AW576" s="1"/>
  <c r="AL574"/>
  <c r="AR574" s="1"/>
  <c r="AP572"/>
  <c r="AV572" s="1"/>
  <c r="AN572"/>
  <c r="AT572" s="1"/>
  <c r="AQ572"/>
  <c r="AW572" s="1"/>
  <c r="AL570"/>
  <c r="AR570" s="1"/>
  <c r="AP568"/>
  <c r="AV568" s="1"/>
  <c r="AN568"/>
  <c r="AT568" s="1"/>
  <c r="AQ568"/>
  <c r="AW568" s="1"/>
  <c r="AL566"/>
  <c r="AR566" s="1"/>
  <c r="AP564"/>
  <c r="AV564" s="1"/>
  <c r="AN564"/>
  <c r="AT564" s="1"/>
  <c r="AQ564"/>
  <c r="AW564" s="1"/>
  <c r="AL562"/>
  <c r="AR562" s="1"/>
  <c r="AP560"/>
  <c r="AV560" s="1"/>
  <c r="AN560"/>
  <c r="AT560" s="1"/>
  <c r="AQ560"/>
  <c r="AW560" s="1"/>
  <c r="AL558"/>
  <c r="AR558" s="1"/>
  <c r="AP549"/>
  <c r="AV549" s="1"/>
  <c r="AN549"/>
  <c r="AT549" s="1"/>
  <c r="AQ549"/>
  <c r="AW549" s="1"/>
  <c r="AL533"/>
  <c r="AR533" s="1"/>
  <c r="AP517"/>
  <c r="AV517" s="1"/>
  <c r="AN517"/>
  <c r="AT517" s="1"/>
  <c r="AQ517"/>
  <c r="AW517" s="1"/>
  <c r="AN968"/>
  <c r="AT968" s="1"/>
  <c r="AQ960"/>
  <c r="AW960" s="1"/>
  <c r="AN952"/>
  <c r="AT952" s="1"/>
  <c r="AP952"/>
  <c r="AV952" s="1"/>
  <c r="AQ944"/>
  <c r="AW944" s="1"/>
  <c r="AN936"/>
  <c r="AT936" s="1"/>
  <c r="AQ928"/>
  <c r="AW928" s="1"/>
  <c r="AL543"/>
  <c r="AR543" s="1"/>
  <c r="AN527"/>
  <c r="AT527" s="1"/>
  <c r="AQ527"/>
  <c r="AW527" s="1"/>
  <c r="AN376"/>
  <c r="AT376" s="1"/>
  <c r="AQ368"/>
  <c r="AW368" s="1"/>
  <c r="AN360"/>
  <c r="AT360" s="1"/>
  <c r="AL20"/>
  <c r="AR20" s="1"/>
  <c r="AM20"/>
  <c r="AS20" s="1"/>
  <c r="AP915"/>
  <c r="AV915" s="1"/>
  <c r="AQ883"/>
  <c r="AW883" s="1"/>
  <c r="AP883"/>
  <c r="AV883" s="1"/>
  <c r="AL883"/>
  <c r="AR883" s="1"/>
  <c r="AP851"/>
  <c r="AV851" s="1"/>
  <c r="AQ819"/>
  <c r="AW819" s="1"/>
  <c r="AP819"/>
  <c r="AV819" s="1"/>
  <c r="AL819"/>
  <c r="AR819" s="1"/>
  <c r="AP787"/>
  <c r="AV787" s="1"/>
  <c r="AQ755"/>
  <c r="AW755" s="1"/>
  <c r="AP755"/>
  <c r="AV755" s="1"/>
  <c r="AL755"/>
  <c r="AR755" s="1"/>
  <c r="AP723"/>
  <c r="AV723" s="1"/>
  <c r="AQ691"/>
  <c r="AW691" s="1"/>
  <c r="AP691"/>
  <c r="AV691" s="1"/>
  <c r="AL691"/>
  <c r="AR691" s="1"/>
  <c r="AP659"/>
  <c r="AV659" s="1"/>
  <c r="AQ607"/>
  <c r="AW607" s="1"/>
  <c r="AP607"/>
  <c r="AV607" s="1"/>
  <c r="AL607"/>
  <c r="AR607" s="1"/>
  <c r="AO995"/>
  <c r="AU995" s="1"/>
  <c r="AQ995"/>
  <c r="AW995" s="1"/>
  <c r="AL995"/>
  <c r="AR995" s="1"/>
  <c r="AQ627"/>
  <c r="AW627" s="1"/>
  <c r="AP627"/>
  <c r="AV627" s="1"/>
  <c r="AL627"/>
  <c r="AR627" s="1"/>
  <c r="AP563"/>
  <c r="AV563" s="1"/>
  <c r="Y240"/>
  <c r="AC240" s="1"/>
  <c r="Y154"/>
  <c r="AC154" s="1"/>
  <c r="Y419"/>
  <c r="AA419" s="1"/>
  <c r="Y403"/>
  <c r="AA403" s="1"/>
  <c r="Y511"/>
  <c r="AD511" s="1"/>
  <c r="AP389"/>
  <c r="AV389" s="1"/>
  <c r="Y306"/>
  <c r="AA306" s="1"/>
  <c r="Y274"/>
  <c r="AA274" s="1"/>
  <c r="Y202"/>
  <c r="AA202" s="1"/>
  <c r="Y170"/>
  <c r="AD170" s="1"/>
  <c r="Y495"/>
  <c r="AD495" s="1"/>
  <c r="Y479"/>
  <c r="AD479" s="1"/>
  <c r="Y463"/>
  <c r="AD463" s="1"/>
  <c r="Y310"/>
  <c r="AD310" s="1"/>
  <c r="Y278"/>
  <c r="AD278" s="1"/>
  <c r="Y96"/>
  <c r="AB96" s="1"/>
  <c r="Y182"/>
  <c r="AA182" s="1"/>
  <c r="AP10"/>
  <c r="AV10" s="1"/>
  <c r="AP512"/>
  <c r="AV512" s="1"/>
  <c r="AN496"/>
  <c r="AT496" s="1"/>
  <c r="AP480"/>
  <c r="AV480" s="1"/>
  <c r="AN464"/>
  <c r="AT464" s="1"/>
  <c r="AP448"/>
  <c r="AV448" s="1"/>
  <c r="AP416"/>
  <c r="AV416" s="1"/>
  <c r="AP384"/>
  <c r="AV384" s="1"/>
  <c r="AP327"/>
  <c r="AV327" s="1"/>
  <c r="AO61"/>
  <c r="AU61" s="1"/>
  <c r="AM138"/>
  <c r="AS138" s="1"/>
  <c r="AN138"/>
  <c r="AT138" s="1"/>
  <c r="AO138"/>
  <c r="AU138" s="1"/>
  <c r="AP138"/>
  <c r="AV138" s="1"/>
  <c r="AO8"/>
  <c r="AU8" s="1"/>
  <c r="AM8"/>
  <c r="AS8" s="1"/>
  <c r="AP13"/>
  <c r="AV13" s="1"/>
  <c r="AQ13"/>
  <c r="AW13" s="1"/>
  <c r="AM7"/>
  <c r="AS7" s="1"/>
  <c r="AO7"/>
  <c r="AU7" s="1"/>
  <c r="AO66"/>
  <c r="AU66" s="1"/>
  <c r="AP66"/>
  <c r="AV66" s="1"/>
  <c r="AM66"/>
  <c r="AS66" s="1"/>
  <c r="AL9"/>
  <c r="AR9" s="1"/>
  <c r="AQ9"/>
  <c r="AW9" s="1"/>
  <c r="AL10"/>
  <c r="AR10" s="1"/>
  <c r="AQ10"/>
  <c r="AW10" s="1"/>
  <c r="AQ122"/>
  <c r="AW122" s="1"/>
  <c r="AL122"/>
  <c r="AR122" s="1"/>
  <c r="AO16"/>
  <c r="AU16" s="1"/>
  <c r="AP16"/>
  <c r="AV16" s="1"/>
  <c r="AM16"/>
  <c r="AS16" s="1"/>
  <c r="AN16"/>
  <c r="AT16" s="1"/>
  <c r="AM6"/>
  <c r="AS6" s="1"/>
  <c r="AN6"/>
  <c r="AT6" s="1"/>
  <c r="AL6"/>
  <c r="AR6" s="1"/>
  <c r="AP460"/>
  <c r="AV460" s="1"/>
  <c r="AP396"/>
  <c r="AV396" s="1"/>
  <c r="AP299"/>
  <c r="AV299" s="1"/>
  <c r="AL8"/>
  <c r="AR8" s="1"/>
  <c r="AL13"/>
  <c r="AR13" s="1"/>
  <c r="AO13"/>
  <c r="AU13" s="1"/>
  <c r="AM13"/>
  <c r="AS13" s="1"/>
  <c r="AN66"/>
  <c r="AT66" s="1"/>
  <c r="AQ66"/>
  <c r="AW66" s="1"/>
  <c r="AP9"/>
  <c r="AV9" s="1"/>
  <c r="AM9"/>
  <c r="AS9" s="1"/>
  <c r="AN10"/>
  <c r="AT10" s="1"/>
  <c r="AL16"/>
  <c r="AR16" s="1"/>
  <c r="AO6"/>
  <c r="AU6" s="1"/>
  <c r="AP6"/>
  <c r="AV6" s="1"/>
  <c r="AB322"/>
  <c r="AA322"/>
  <c r="AE322"/>
  <c r="Z322"/>
  <c r="AD322"/>
  <c r="AC322"/>
  <c r="AJ322"/>
  <c r="AH322"/>
  <c r="AK322"/>
  <c r="AF322"/>
  <c r="AI322"/>
  <c r="AG322"/>
  <c r="AB290"/>
  <c r="AA290"/>
  <c r="AE290"/>
  <c r="Z290"/>
  <c r="AD290"/>
  <c r="AC290"/>
  <c r="AJ290"/>
  <c r="AH290"/>
  <c r="AK290"/>
  <c r="AF290"/>
  <c r="AI290"/>
  <c r="AG290"/>
  <c r="AB258"/>
  <c r="AA258"/>
  <c r="AE258"/>
  <c r="Z258"/>
  <c r="AD258"/>
  <c r="AC258"/>
  <c r="AJ258"/>
  <c r="AH258"/>
  <c r="AK258"/>
  <c r="AF258"/>
  <c r="AI258"/>
  <c r="AG258"/>
  <c r="AB186"/>
  <c r="AA186"/>
  <c r="AE186"/>
  <c r="Z186"/>
  <c r="AD186"/>
  <c r="AC186"/>
  <c r="AJ186"/>
  <c r="AH186"/>
  <c r="AK186"/>
  <c r="AF186"/>
  <c r="AI186"/>
  <c r="AG186"/>
  <c r="Z487"/>
  <c r="AD487"/>
  <c r="AC487"/>
  <c r="AB487"/>
  <c r="AA487"/>
  <c r="AE487"/>
  <c r="AJ487"/>
  <c r="AH487"/>
  <c r="AK487"/>
  <c r="AF487"/>
  <c r="AI487"/>
  <c r="AG487"/>
  <c r="Z471"/>
  <c r="AD471"/>
  <c r="AC471"/>
  <c r="AB471"/>
  <c r="AA471"/>
  <c r="AE471"/>
  <c r="AJ471"/>
  <c r="AH471"/>
  <c r="AK471"/>
  <c r="AF471"/>
  <c r="AI471"/>
  <c r="AG471"/>
  <c r="Z294"/>
  <c r="AD294"/>
  <c r="AC294"/>
  <c r="AE294"/>
  <c r="AB294"/>
  <c r="AA294"/>
  <c r="AJ294"/>
  <c r="AH294"/>
  <c r="AK294"/>
  <c r="AF294"/>
  <c r="AI294"/>
  <c r="AG294"/>
  <c r="Z262"/>
  <c r="AD262"/>
  <c r="AC262"/>
  <c r="AE262"/>
  <c r="AB262"/>
  <c r="AA262"/>
  <c r="AJ262"/>
  <c r="AH262"/>
  <c r="AK262"/>
  <c r="AF262"/>
  <c r="AI262"/>
  <c r="AG262"/>
  <c r="AB198"/>
  <c r="AA198"/>
  <c r="AE198"/>
  <c r="Z198"/>
  <c r="AD198"/>
  <c r="AC198"/>
  <c r="AJ198"/>
  <c r="AH198"/>
  <c r="AK198"/>
  <c r="AF198"/>
  <c r="AI198"/>
  <c r="AG198"/>
  <c r="Z166"/>
  <c r="AD166"/>
  <c r="AC166"/>
  <c r="AE166"/>
  <c r="AB166"/>
  <c r="AA166"/>
  <c r="AJ166"/>
  <c r="AH166"/>
  <c r="AK166"/>
  <c r="AF166"/>
  <c r="AI166"/>
  <c r="AG166"/>
  <c r="AN317"/>
  <c r="AT317" s="1"/>
  <c r="AP253"/>
  <c r="AV253" s="1"/>
  <c r="AQ253"/>
  <c r="AW253" s="1"/>
  <c r="AN492"/>
  <c r="AT492" s="1"/>
  <c r="AQ460"/>
  <c r="AW460" s="1"/>
  <c r="AN428"/>
  <c r="AT428" s="1"/>
  <c r="AQ396"/>
  <c r="AW396" s="1"/>
  <c r="AN331"/>
  <c r="AT331" s="1"/>
  <c r="AQ299"/>
  <c r="AW299" s="1"/>
  <c r="AN267"/>
  <c r="AT267" s="1"/>
  <c r="AP231"/>
  <c r="AV231" s="1"/>
  <c r="AQ231"/>
  <c r="AW231" s="1"/>
  <c r="AN199"/>
  <c r="AT199" s="1"/>
  <c r="AP167"/>
  <c r="AV167" s="1"/>
  <c r="AQ167"/>
  <c r="AW167" s="1"/>
  <c r="AN117"/>
  <c r="AT117" s="1"/>
  <c r="AO68"/>
  <c r="AU68" s="1"/>
  <c r="AP68"/>
  <c r="AV68" s="1"/>
  <c r="AM68"/>
  <c r="AS68" s="1"/>
  <c r="AN32"/>
  <c r="AT32" s="1"/>
  <c r="AL32"/>
  <c r="AR32" s="1"/>
  <c r="AQ32"/>
  <c r="AW32" s="1"/>
  <c r="AM61"/>
  <c r="AS61" s="1"/>
  <c r="AM922"/>
  <c r="AS922" s="1"/>
  <c r="AP922"/>
  <c r="AV922" s="1"/>
  <c r="AN40"/>
  <c r="AT40" s="1"/>
  <c r="AQ40"/>
  <c r="AW40" s="1"/>
  <c r="AP40"/>
  <c r="AV40" s="1"/>
  <c r="AO40"/>
  <c r="AU40" s="1"/>
  <c r="AL98"/>
  <c r="AR98" s="1"/>
  <c r="AQ98"/>
  <c r="AW98" s="1"/>
  <c r="AP453"/>
  <c r="AV453" s="1"/>
  <c r="AM453"/>
  <c r="AS453" s="1"/>
  <c r="AN453"/>
  <c r="AT453" s="1"/>
  <c r="AO437"/>
  <c r="AU437" s="1"/>
  <c r="AL437"/>
  <c r="AR437" s="1"/>
  <c r="AQ437"/>
  <c r="AW437" s="1"/>
  <c r="AP421"/>
  <c r="AV421" s="1"/>
  <c r="AM421"/>
  <c r="AS421" s="1"/>
  <c r="AN421"/>
  <c r="AT421" s="1"/>
  <c r="AO405"/>
  <c r="AU405" s="1"/>
  <c r="AL405"/>
  <c r="AR405" s="1"/>
  <c r="AQ405"/>
  <c r="AW405" s="1"/>
  <c r="AM389"/>
  <c r="AS389" s="1"/>
  <c r="AN389"/>
  <c r="AT389" s="1"/>
  <c r="AM356"/>
  <c r="AS356" s="1"/>
  <c r="AQ356"/>
  <c r="AW356" s="1"/>
  <c r="AO356"/>
  <c r="AU356" s="1"/>
  <c r="AP356"/>
  <c r="AV356" s="1"/>
  <c r="AN340"/>
  <c r="AT340" s="1"/>
  <c r="AL340"/>
  <c r="AR340" s="1"/>
  <c r="AO134"/>
  <c r="AU134" s="1"/>
  <c r="AQ134"/>
  <c r="AW134" s="1"/>
  <c r="AL118"/>
  <c r="AR118" s="1"/>
  <c r="AM118"/>
  <c r="AS118" s="1"/>
  <c r="AN118"/>
  <c r="AT118" s="1"/>
  <c r="AM383"/>
  <c r="AS383" s="1"/>
  <c r="AQ383"/>
  <c r="AW383" s="1"/>
  <c r="AO383"/>
  <c r="AU383" s="1"/>
  <c r="AP383"/>
  <c r="AV383" s="1"/>
  <c r="AN330"/>
  <c r="AT330" s="1"/>
  <c r="AP314"/>
  <c r="AV314" s="1"/>
  <c r="AQ314"/>
  <c r="AW314" s="1"/>
  <c r="AN298"/>
  <c r="AT298" s="1"/>
  <c r="AP282"/>
  <c r="AV282" s="1"/>
  <c r="AQ282"/>
  <c r="AW282" s="1"/>
  <c r="AN266"/>
  <c r="AT266" s="1"/>
  <c r="AP250"/>
  <c r="AV250" s="1"/>
  <c r="AQ250"/>
  <c r="AW250" s="1"/>
  <c r="AQ194"/>
  <c r="AW194" s="1"/>
  <c r="AN194"/>
  <c r="AT194" s="1"/>
  <c r="AP178"/>
  <c r="AV178" s="1"/>
  <c r="AP162"/>
  <c r="AV162" s="1"/>
  <c r="AN162"/>
  <c r="AT162" s="1"/>
  <c r="AP499"/>
  <c r="AV499" s="1"/>
  <c r="AQ499"/>
  <c r="AW499" s="1"/>
  <c r="AP491"/>
  <c r="AV491" s="1"/>
  <c r="AN491"/>
  <c r="AT491" s="1"/>
  <c r="AP483"/>
  <c r="AV483" s="1"/>
  <c r="AQ483"/>
  <c r="AW483" s="1"/>
  <c r="AP475"/>
  <c r="AV475" s="1"/>
  <c r="AN475"/>
  <c r="AT475" s="1"/>
  <c r="AP467"/>
  <c r="AV467" s="1"/>
  <c r="AQ467"/>
  <c r="AW467" s="1"/>
  <c r="AP459"/>
  <c r="AV459" s="1"/>
  <c r="AN459"/>
  <c r="AT459" s="1"/>
  <c r="AP53"/>
  <c r="AV53" s="1"/>
  <c r="AQ53"/>
  <c r="AW53" s="1"/>
  <c r="AP45"/>
  <c r="AV45" s="1"/>
  <c r="AN45"/>
  <c r="AT45" s="1"/>
  <c r="AQ326"/>
  <c r="AW326" s="1"/>
  <c r="AP326"/>
  <c r="AV326" s="1"/>
  <c r="AM457"/>
  <c r="AS457" s="1"/>
  <c r="AM425"/>
  <c r="AS425" s="1"/>
  <c r="AM393"/>
  <c r="AS393" s="1"/>
  <c r="AN14"/>
  <c r="AT14" s="1"/>
  <c r="AL14"/>
  <c r="AR14" s="1"/>
  <c r="AQ505"/>
  <c r="AW505" s="1"/>
  <c r="AO505"/>
  <c r="AU505" s="1"/>
  <c r="AP505"/>
  <c r="AV505" s="1"/>
  <c r="AL445"/>
  <c r="AR445" s="1"/>
  <c r="AM445"/>
  <c r="AS445" s="1"/>
  <c r="AN445"/>
  <c r="AT445" s="1"/>
  <c r="AP429"/>
  <c r="AV429" s="1"/>
  <c r="AQ429"/>
  <c r="AW429" s="1"/>
  <c r="AL413"/>
  <c r="AR413" s="1"/>
  <c r="AM413"/>
  <c r="AS413" s="1"/>
  <c r="AN413"/>
  <c r="AT413" s="1"/>
  <c r="AP397"/>
  <c r="AV397" s="1"/>
  <c r="AQ397"/>
  <c r="AW397" s="1"/>
  <c r="AL381"/>
  <c r="AR381" s="1"/>
  <c r="AM381"/>
  <c r="AS381" s="1"/>
  <c r="AN381"/>
  <c r="AT381" s="1"/>
  <c r="AO348"/>
  <c r="AU348" s="1"/>
  <c r="AP348"/>
  <c r="AV348" s="1"/>
  <c r="AP126"/>
  <c r="AV126" s="1"/>
  <c r="AN391"/>
  <c r="AT391" s="1"/>
  <c r="AL391"/>
  <c r="AR391" s="1"/>
  <c r="AO503"/>
  <c r="AU503" s="1"/>
  <c r="AP503"/>
  <c r="AV503" s="1"/>
  <c r="AQ449"/>
  <c r="AW449" s="1"/>
  <c r="AN449"/>
  <c r="AT449" s="1"/>
  <c r="AL449"/>
  <c r="AR449" s="1"/>
  <c r="AM433"/>
  <c r="AS433" s="1"/>
  <c r="AO433"/>
  <c r="AU433" s="1"/>
  <c r="AP433"/>
  <c r="AV433" s="1"/>
  <c r="AQ417"/>
  <c r="AW417" s="1"/>
  <c r="AN417"/>
  <c r="AT417" s="1"/>
  <c r="AL417"/>
  <c r="AR417" s="1"/>
  <c r="AM401"/>
  <c r="AS401" s="1"/>
  <c r="AO401"/>
  <c r="AU401" s="1"/>
  <c r="AP401"/>
  <c r="AV401" s="1"/>
  <c r="AQ385"/>
  <c r="AW385" s="1"/>
  <c r="AN385"/>
  <c r="AT385" s="1"/>
  <c r="AL385"/>
  <c r="AR385" s="1"/>
  <c r="AP24"/>
  <c r="AV24" s="1"/>
  <c r="AM24"/>
  <c r="AS24" s="1"/>
  <c r="AN24"/>
  <c r="AT24" s="1"/>
  <c r="AM4"/>
  <c r="AS4" s="1"/>
  <c r="AN4"/>
  <c r="AT4" s="1"/>
  <c r="AL4"/>
  <c r="AR4" s="1"/>
  <c r="AC419"/>
  <c r="AF403"/>
  <c r="AC511"/>
  <c r="AF511"/>
  <c r="AH511"/>
  <c r="AD306"/>
  <c r="AD274"/>
  <c r="AC202"/>
  <c r="AJ170"/>
  <c r="AC495"/>
  <c r="AJ495"/>
  <c r="AI495"/>
  <c r="AC479"/>
  <c r="AI479"/>
  <c r="AB463"/>
  <c r="Z310"/>
  <c r="AK310"/>
  <c r="Z278"/>
  <c r="AK278"/>
  <c r="AE96"/>
  <c r="AH96"/>
  <c r="AC182"/>
  <c r="AB411"/>
  <c r="AA411"/>
  <c r="AE411"/>
  <c r="Z411"/>
  <c r="AD411"/>
  <c r="AC411"/>
  <c r="AF411"/>
  <c r="AI411"/>
  <c r="AG411"/>
  <c r="AJ411"/>
  <c r="AH411"/>
  <c r="AK411"/>
  <c r="AC84"/>
  <c r="AB84"/>
  <c r="AA84"/>
  <c r="AD84"/>
  <c r="AE84"/>
  <c r="Z84"/>
  <c r="AG84"/>
  <c r="AH84"/>
  <c r="AF84"/>
  <c r="AK84"/>
  <c r="AI84"/>
  <c r="AJ84"/>
  <c r="AC92"/>
  <c r="AB92"/>
  <c r="AA92"/>
  <c r="AD92"/>
  <c r="AE92"/>
  <c r="Z92"/>
  <c r="AG92"/>
  <c r="AH92"/>
  <c r="AF92"/>
  <c r="AK92"/>
  <c r="AI92"/>
  <c r="AJ92"/>
  <c r="AP508"/>
  <c r="AV508" s="1"/>
  <c r="AQ508"/>
  <c r="AW508" s="1"/>
  <c r="AN444"/>
  <c r="AT444" s="1"/>
  <c r="AP347"/>
  <c r="AV347" s="1"/>
  <c r="AQ347"/>
  <c r="AW347" s="1"/>
  <c r="AN283"/>
  <c r="AT283" s="1"/>
  <c r="AP215"/>
  <c r="AV215" s="1"/>
  <c r="AQ215"/>
  <c r="AW215" s="1"/>
  <c r="AN56"/>
  <c r="AT56" s="1"/>
  <c r="AP333"/>
  <c r="AV333" s="1"/>
  <c r="AQ333"/>
  <c r="AW333" s="1"/>
  <c r="AN301"/>
  <c r="AT301" s="1"/>
  <c r="AP269"/>
  <c r="AV269" s="1"/>
  <c r="AQ269"/>
  <c r="AW269" s="1"/>
  <c r="AN50"/>
  <c r="AT50" s="1"/>
  <c r="AQ512"/>
  <c r="AW512" s="1"/>
  <c r="AQ480"/>
  <c r="AW480" s="1"/>
  <c r="AQ448"/>
  <c r="AW448" s="1"/>
  <c r="AN432"/>
  <c r="AT432" s="1"/>
  <c r="AQ416"/>
  <c r="AW416" s="1"/>
  <c r="AN400"/>
  <c r="AT400" s="1"/>
  <c r="AQ384"/>
  <c r="AW384" s="1"/>
  <c r="AN343"/>
  <c r="AT343" s="1"/>
  <c r="AQ327"/>
  <c r="AW327" s="1"/>
  <c r="AN311"/>
  <c r="AT311" s="1"/>
  <c r="AP295"/>
  <c r="AV295" s="1"/>
  <c r="AQ295"/>
  <c r="AW295" s="1"/>
  <c r="AN279"/>
  <c r="AT279" s="1"/>
  <c r="AN68"/>
  <c r="AT68" s="1"/>
  <c r="AL68"/>
  <c r="AR68" s="1"/>
  <c r="AQ68"/>
  <c r="AW68" s="1"/>
  <c r="AO32"/>
  <c r="AU32" s="1"/>
  <c r="AP32"/>
  <c r="AV32" s="1"/>
  <c r="AM32"/>
  <c r="AS32" s="1"/>
  <c r="AL61"/>
  <c r="AR61" s="1"/>
  <c r="AN61"/>
  <c r="AT61" s="1"/>
  <c r="AQ61"/>
  <c r="AW61" s="1"/>
  <c r="AL922"/>
  <c r="AR922" s="1"/>
  <c r="AQ922"/>
  <c r="AW922" s="1"/>
  <c r="AN922"/>
  <c r="AT922" s="1"/>
  <c r="AO922"/>
  <c r="AU922" s="1"/>
  <c r="AL40"/>
  <c r="AR40" s="1"/>
  <c r="AM40"/>
  <c r="AS40" s="1"/>
  <c r="AN98"/>
  <c r="AT98" s="1"/>
  <c r="AO98"/>
  <c r="AU98" s="1"/>
  <c r="AP98"/>
  <c r="AV98" s="1"/>
  <c r="AM98"/>
  <c r="AS98" s="1"/>
  <c r="AO453"/>
  <c r="AU453" s="1"/>
  <c r="AL453"/>
  <c r="AR453" s="1"/>
  <c r="AQ453"/>
  <c r="AW453" s="1"/>
  <c r="AP437"/>
  <c r="AV437" s="1"/>
  <c r="AM437"/>
  <c r="AS437" s="1"/>
  <c r="AN437"/>
  <c r="AT437" s="1"/>
  <c r="AO421"/>
  <c r="AU421" s="1"/>
  <c r="AL421"/>
  <c r="AR421" s="1"/>
  <c r="AQ421"/>
  <c r="AW421" s="1"/>
  <c r="AP405"/>
  <c r="AV405" s="1"/>
  <c r="AM405"/>
  <c r="AS405" s="1"/>
  <c r="AN405"/>
  <c r="AT405" s="1"/>
  <c r="AO389"/>
  <c r="AU389" s="1"/>
  <c r="AL389"/>
  <c r="AR389" s="1"/>
  <c r="AQ389"/>
  <c r="AW389" s="1"/>
  <c r="AN356"/>
  <c r="AT356" s="1"/>
  <c r="AL356"/>
  <c r="AR356" s="1"/>
  <c r="AM340"/>
  <c r="AS340" s="1"/>
  <c r="AQ340"/>
  <c r="AW340" s="1"/>
  <c r="AO340"/>
  <c r="AU340" s="1"/>
  <c r="AP340"/>
  <c r="AV340" s="1"/>
  <c r="AL134"/>
  <c r="AR134" s="1"/>
  <c r="AM134"/>
  <c r="AS134" s="1"/>
  <c r="AN134"/>
  <c r="AT134" s="1"/>
  <c r="AO118"/>
  <c r="AU118" s="1"/>
  <c r="AQ118"/>
  <c r="AW118" s="1"/>
  <c r="AN383"/>
  <c r="AT383" s="1"/>
  <c r="AL383"/>
  <c r="AR383" s="1"/>
  <c r="AP330"/>
  <c r="AV330" s="1"/>
  <c r="AQ330"/>
  <c r="AW330" s="1"/>
  <c r="AN314"/>
  <c r="AT314" s="1"/>
  <c r="AP298"/>
  <c r="AV298" s="1"/>
  <c r="AQ298"/>
  <c r="AW298" s="1"/>
  <c r="AN282"/>
  <c r="AT282" s="1"/>
  <c r="AP266"/>
  <c r="AV266" s="1"/>
  <c r="AQ266"/>
  <c r="AW266" s="1"/>
  <c r="AN250"/>
  <c r="AT250" s="1"/>
  <c r="AP194"/>
  <c r="AV194" s="1"/>
  <c r="AQ178"/>
  <c r="AW178" s="1"/>
  <c r="AN178"/>
  <c r="AT178" s="1"/>
  <c r="AQ162"/>
  <c r="AW162" s="1"/>
  <c r="AN499"/>
  <c r="AT499" s="1"/>
  <c r="AQ491"/>
  <c r="AW491" s="1"/>
  <c r="AN483"/>
  <c r="AT483" s="1"/>
  <c r="AQ475"/>
  <c r="AW475" s="1"/>
  <c r="AN467"/>
  <c r="AT467" s="1"/>
  <c r="AQ459"/>
  <c r="AW459" s="1"/>
  <c r="AN53"/>
  <c r="AT53" s="1"/>
  <c r="AQ45"/>
  <c r="AW45" s="1"/>
  <c r="AN326"/>
  <c r="AT326" s="1"/>
  <c r="AN457"/>
  <c r="AT457" s="1"/>
  <c r="AL457"/>
  <c r="AR457" s="1"/>
  <c r="AM441"/>
  <c r="AS441" s="1"/>
  <c r="AQ441"/>
  <c r="AW441" s="1"/>
  <c r="AO441"/>
  <c r="AU441" s="1"/>
  <c r="AP441"/>
  <c r="AV441" s="1"/>
  <c r="AN425"/>
  <c r="AT425" s="1"/>
  <c r="AL425"/>
  <c r="AR425" s="1"/>
  <c r="AM409"/>
  <c r="AS409" s="1"/>
  <c r="AQ409"/>
  <c r="AW409" s="1"/>
  <c r="AO409"/>
  <c r="AU409" s="1"/>
  <c r="AP409"/>
  <c r="AV409" s="1"/>
  <c r="AN393"/>
  <c r="AT393" s="1"/>
  <c r="AL393"/>
  <c r="AR393" s="1"/>
  <c r="AM14"/>
  <c r="AS14" s="1"/>
  <c r="AQ14"/>
  <c r="AW14" s="1"/>
  <c r="AO14"/>
  <c r="AU14" s="1"/>
  <c r="AP14"/>
  <c r="AV14" s="1"/>
  <c r="AN505"/>
  <c r="AT505" s="1"/>
  <c r="AL505"/>
  <c r="AR505" s="1"/>
  <c r="AP445"/>
  <c r="AV445" s="1"/>
  <c r="AQ445"/>
  <c r="AW445" s="1"/>
  <c r="AL429"/>
  <c r="AR429" s="1"/>
  <c r="AO429"/>
  <c r="AU429" s="1"/>
  <c r="AM429"/>
  <c r="AS429" s="1"/>
  <c r="AN429"/>
  <c r="AT429" s="1"/>
  <c r="AP413"/>
  <c r="AV413" s="1"/>
  <c r="AQ413"/>
  <c r="AW413" s="1"/>
  <c r="AL397"/>
  <c r="AR397" s="1"/>
  <c r="AO397"/>
  <c r="AU397" s="1"/>
  <c r="AM397"/>
  <c r="AS397" s="1"/>
  <c r="AN397"/>
  <c r="AT397" s="1"/>
  <c r="AP381"/>
  <c r="AV381" s="1"/>
  <c r="AQ381"/>
  <c r="AW381" s="1"/>
  <c r="AQ348"/>
  <c r="AW348" s="1"/>
  <c r="AN348"/>
  <c r="AT348" s="1"/>
  <c r="AL348"/>
  <c r="AR348" s="1"/>
  <c r="AM142"/>
  <c r="AS142" s="1"/>
  <c r="AN142"/>
  <c r="AT142" s="1"/>
  <c r="AO142"/>
  <c r="AU142" s="1"/>
  <c r="AP142"/>
  <c r="AV142" s="1"/>
  <c r="AQ126"/>
  <c r="AW126" s="1"/>
  <c r="AL126"/>
  <c r="AR126" s="1"/>
  <c r="AM391"/>
  <c r="AS391" s="1"/>
  <c r="AO391"/>
  <c r="AU391" s="1"/>
  <c r="AP391"/>
  <c r="AV391" s="1"/>
  <c r="AQ503"/>
  <c r="AW503" s="1"/>
  <c r="AN503"/>
  <c r="AT503" s="1"/>
  <c r="AL503"/>
  <c r="AR503" s="1"/>
  <c r="AM449"/>
  <c r="AS449" s="1"/>
  <c r="AO449"/>
  <c r="AU449" s="1"/>
  <c r="AP449"/>
  <c r="AV449" s="1"/>
  <c r="AQ433"/>
  <c r="AW433" s="1"/>
  <c r="AN433"/>
  <c r="AT433" s="1"/>
  <c r="AL433"/>
  <c r="AR433" s="1"/>
  <c r="AM417"/>
  <c r="AS417" s="1"/>
  <c r="AO417"/>
  <c r="AU417" s="1"/>
  <c r="AP417"/>
  <c r="AV417" s="1"/>
  <c r="AQ401"/>
  <c r="AW401" s="1"/>
  <c r="AN401"/>
  <c r="AT401" s="1"/>
  <c r="AL401"/>
  <c r="AR401" s="1"/>
  <c r="AM385"/>
  <c r="AS385" s="1"/>
  <c r="AO385"/>
  <c r="AU385" s="1"/>
  <c r="AP385"/>
  <c r="AV385" s="1"/>
  <c r="AL24"/>
  <c r="AR24" s="1"/>
  <c r="AQ24"/>
  <c r="AW24" s="1"/>
  <c r="AO24"/>
  <c r="AU24" s="1"/>
  <c r="AQ4"/>
  <c r="AW4" s="1"/>
  <c r="AO4"/>
  <c r="AU4" s="1"/>
  <c r="AP4"/>
  <c r="AV4" s="1"/>
  <c r="Z911"/>
  <c r="AB911"/>
  <c r="AD911"/>
  <c r="AA911"/>
  <c r="AE911"/>
  <c r="AC911"/>
  <c r="AF911"/>
  <c r="AJ911"/>
  <c r="AK911"/>
  <c r="AH911"/>
  <c r="AI911"/>
  <c r="AG911"/>
  <c r="Z895"/>
  <c r="AB895"/>
  <c r="AD895"/>
  <c r="AA895"/>
  <c r="AE895"/>
  <c r="AC895"/>
  <c r="AF895"/>
  <c r="AJ895"/>
  <c r="AK895"/>
  <c r="AH895"/>
  <c r="AI895"/>
  <c r="AG895"/>
  <c r="Z879"/>
  <c r="AB879"/>
  <c r="AD879"/>
  <c r="AA879"/>
  <c r="AE879"/>
  <c r="AC879"/>
  <c r="AF879"/>
  <c r="AJ879"/>
  <c r="AK879"/>
  <c r="AH879"/>
  <c r="AI879"/>
  <c r="AG879"/>
  <c r="Z863"/>
  <c r="AB863"/>
  <c r="AD863"/>
  <c r="AA863"/>
  <c r="AE863"/>
  <c r="AC863"/>
  <c r="AF863"/>
  <c r="AJ863"/>
  <c r="AK863"/>
  <c r="AH863"/>
  <c r="AI863"/>
  <c r="AG863"/>
  <c r="Z847"/>
  <c r="AB847"/>
  <c r="AD847"/>
  <c r="AA847"/>
  <c r="AE847"/>
  <c r="AC847"/>
  <c r="AF847"/>
  <c r="AJ847"/>
  <c r="AK847"/>
  <c r="AH847"/>
  <c r="AI847"/>
  <c r="AG847"/>
  <c r="Z831"/>
  <c r="AB831"/>
  <c r="AD831"/>
  <c r="AA831"/>
  <c r="AE831"/>
  <c r="AC831"/>
  <c r="AF831"/>
  <c r="AJ831"/>
  <c r="AK831"/>
  <c r="AH831"/>
  <c r="AI831"/>
  <c r="AG831"/>
  <c r="Z815"/>
  <c r="AB815"/>
  <c r="AD815"/>
  <c r="AA815"/>
  <c r="AE815"/>
  <c r="AC815"/>
  <c r="AF815"/>
  <c r="AJ815"/>
  <c r="AK815"/>
  <c r="AH815"/>
  <c r="AI815"/>
  <c r="AG815"/>
  <c r="Z799"/>
  <c r="AB799"/>
  <c r="AD799"/>
  <c r="AA799"/>
  <c r="AE799"/>
  <c r="AC799"/>
  <c r="AF799"/>
  <c r="AJ799"/>
  <c r="AK799"/>
  <c r="AH799"/>
  <c r="AI799"/>
  <c r="AG799"/>
  <c r="Z783"/>
  <c r="AB783"/>
  <c r="AD783"/>
  <c r="AA783"/>
  <c r="AE783"/>
  <c r="AC783"/>
  <c r="AF783"/>
  <c r="AJ783"/>
  <c r="AK783"/>
  <c r="AH783"/>
  <c r="AI783"/>
  <c r="AG783"/>
  <c r="Z767"/>
  <c r="AB767"/>
  <c r="AD767"/>
  <c r="AA767"/>
  <c r="AE767"/>
  <c r="AC767"/>
  <c r="AF767"/>
  <c r="AJ767"/>
  <c r="AK767"/>
  <c r="AH767"/>
  <c r="AI767"/>
  <c r="AG767"/>
  <c r="Z751"/>
  <c r="AB751"/>
  <c r="AD751"/>
  <c r="AA751"/>
  <c r="AE751"/>
  <c r="AC751"/>
  <c r="AF751"/>
  <c r="AJ751"/>
  <c r="AK751"/>
  <c r="AH751"/>
  <c r="AI751"/>
  <c r="AG751"/>
  <c r="Z735"/>
  <c r="AB735"/>
  <c r="AD735"/>
  <c r="AA735"/>
  <c r="AE735"/>
  <c r="AC735"/>
  <c r="AF735"/>
  <c r="AJ735"/>
  <c r="AK735"/>
  <c r="AH735"/>
  <c r="AI735"/>
  <c r="AG735"/>
  <c r="Z719"/>
  <c r="AB719"/>
  <c r="AD719"/>
  <c r="AA719"/>
  <c r="AE719"/>
  <c r="AC719"/>
  <c r="AF719"/>
  <c r="AJ719"/>
  <c r="AK719"/>
  <c r="AH719"/>
  <c r="AI719"/>
  <c r="AG719"/>
  <c r="Z703"/>
  <c r="AB703"/>
  <c r="AD703"/>
  <c r="AA703"/>
  <c r="AE703"/>
  <c r="AC703"/>
  <c r="AF703"/>
  <c r="AJ703"/>
  <c r="AK703"/>
  <c r="AH703"/>
  <c r="AI703"/>
  <c r="AG703"/>
  <c r="Z687"/>
  <c r="AB687"/>
  <c r="AD687"/>
  <c r="AA687"/>
  <c r="AE687"/>
  <c r="AC687"/>
  <c r="AF687"/>
  <c r="AJ687"/>
  <c r="AK687"/>
  <c r="AH687"/>
  <c r="AI687"/>
  <c r="AG687"/>
  <c r="Z671"/>
  <c r="AB671"/>
  <c r="AD671"/>
  <c r="AA671"/>
  <c r="AE671"/>
  <c r="AC671"/>
  <c r="AF671"/>
  <c r="AJ671"/>
  <c r="AK671"/>
  <c r="AH671"/>
  <c r="AI671"/>
  <c r="AG671"/>
  <c r="Z655"/>
  <c r="AB655"/>
  <c r="AD655"/>
  <c r="AA655"/>
  <c r="AE655"/>
  <c r="AC655"/>
  <c r="AF655"/>
  <c r="AJ655"/>
  <c r="AK655"/>
  <c r="AH655"/>
  <c r="AI655"/>
  <c r="AG655"/>
  <c r="Z631"/>
  <c r="AB631"/>
  <c r="AD631"/>
  <c r="AA631"/>
  <c r="AE631"/>
  <c r="AC631"/>
  <c r="AF631"/>
  <c r="AJ631"/>
  <c r="AK631"/>
  <c r="AH631"/>
  <c r="AI631"/>
  <c r="AG631"/>
  <c r="Z599"/>
  <c r="AB599"/>
  <c r="AD599"/>
  <c r="AA599"/>
  <c r="AE599"/>
  <c r="AC599"/>
  <c r="AF599"/>
  <c r="AJ599"/>
  <c r="AK599"/>
  <c r="AH599"/>
  <c r="AI599"/>
  <c r="AG599"/>
  <c r="Z567"/>
  <c r="AB567"/>
  <c r="AD567"/>
  <c r="AA567"/>
  <c r="AE567"/>
  <c r="AC567"/>
  <c r="AF567"/>
  <c r="AJ567"/>
  <c r="AK567"/>
  <c r="AH567"/>
  <c r="AI567"/>
  <c r="AG567"/>
  <c r="Z999"/>
  <c r="AB999"/>
  <c r="AD999"/>
  <c r="AA999"/>
  <c r="AE999"/>
  <c r="AC999"/>
  <c r="AH999"/>
  <c r="AI999"/>
  <c r="AG999"/>
  <c r="AF999"/>
  <c r="AJ999"/>
  <c r="AK999"/>
  <c r="Z983"/>
  <c r="AB983"/>
  <c r="AD983"/>
  <c r="AA983"/>
  <c r="AE983"/>
  <c r="AC983"/>
  <c r="AH983"/>
  <c r="AI983"/>
  <c r="AG983"/>
  <c r="AF983"/>
  <c r="AJ983"/>
  <c r="AK983"/>
  <c r="Z571"/>
  <c r="AB571"/>
  <c r="AD571"/>
  <c r="AA571"/>
  <c r="AE571"/>
  <c r="AC571"/>
  <c r="AF571"/>
  <c r="AJ571"/>
  <c r="AK571"/>
  <c r="AH571"/>
  <c r="AI571"/>
  <c r="AG571"/>
  <c r="AO317"/>
  <c r="AU317" s="1"/>
  <c r="AL253"/>
  <c r="AR253" s="1"/>
  <c r="AM253"/>
  <c r="AS253" s="1"/>
  <c r="AL508"/>
  <c r="AR508" s="1"/>
  <c r="AM508"/>
  <c r="AS508" s="1"/>
  <c r="AO444"/>
  <c r="AU444" s="1"/>
  <c r="AL347"/>
  <c r="AR347" s="1"/>
  <c r="AM347"/>
  <c r="AS347" s="1"/>
  <c r="AO283"/>
  <c r="AU283" s="1"/>
  <c r="AL215"/>
  <c r="AR215" s="1"/>
  <c r="AM215"/>
  <c r="AS215" s="1"/>
  <c r="AO56"/>
  <c r="AU56" s="1"/>
  <c r="AL333"/>
  <c r="AR333" s="1"/>
  <c r="AM333"/>
  <c r="AS333" s="1"/>
  <c r="AO301"/>
  <c r="AU301" s="1"/>
  <c r="AL269"/>
  <c r="AR269" s="1"/>
  <c r="AM269"/>
  <c r="AS269" s="1"/>
  <c r="AO50"/>
  <c r="AU50" s="1"/>
  <c r="AO492"/>
  <c r="AU492" s="1"/>
  <c r="AL460"/>
  <c r="AR460" s="1"/>
  <c r="AM460"/>
  <c r="AS460" s="1"/>
  <c r="AO428"/>
  <c r="AU428" s="1"/>
  <c r="AL396"/>
  <c r="AR396" s="1"/>
  <c r="AM396"/>
  <c r="AS396" s="1"/>
  <c r="AO331"/>
  <c r="AU331" s="1"/>
  <c r="AL299"/>
  <c r="AR299" s="1"/>
  <c r="AM299"/>
  <c r="AS299" s="1"/>
  <c r="AO267"/>
  <c r="AU267" s="1"/>
  <c r="AL231"/>
  <c r="AR231" s="1"/>
  <c r="AM231"/>
  <c r="AS231" s="1"/>
  <c r="AO199"/>
  <c r="AU199" s="1"/>
  <c r="AL167"/>
  <c r="AR167" s="1"/>
  <c r="AM167"/>
  <c r="AS167" s="1"/>
  <c r="AO117"/>
  <c r="AU117" s="1"/>
  <c r="AP317"/>
  <c r="AV317" s="1"/>
  <c r="AL317"/>
  <c r="AR317" s="1"/>
  <c r="AQ317"/>
  <c r="AW317" s="1"/>
  <c r="AM317"/>
  <c r="AS317" s="1"/>
  <c r="AN253"/>
  <c r="AT253" s="1"/>
  <c r="AO253"/>
  <c r="AU253" s="1"/>
  <c r="AN508"/>
  <c r="AT508" s="1"/>
  <c r="AO508"/>
  <c r="AU508" s="1"/>
  <c r="AP444"/>
  <c r="AV444" s="1"/>
  <c r="AL444"/>
  <c r="AR444" s="1"/>
  <c r="AQ444"/>
  <c r="AW444" s="1"/>
  <c r="AM444"/>
  <c r="AS444" s="1"/>
  <c r="AN347"/>
  <c r="AT347" s="1"/>
  <c r="AO347"/>
  <c r="AU347" s="1"/>
  <c r="AP283"/>
  <c r="AV283" s="1"/>
  <c r="AL283"/>
  <c r="AR283" s="1"/>
  <c r="AQ283"/>
  <c r="AW283" s="1"/>
  <c r="AM283"/>
  <c r="AS283" s="1"/>
  <c r="AN215"/>
  <c r="AT215" s="1"/>
  <c r="AO215"/>
  <c r="AU215" s="1"/>
  <c r="AP56"/>
  <c r="AV56" s="1"/>
  <c r="AL56"/>
  <c r="AR56" s="1"/>
  <c r="AQ56"/>
  <c r="AW56" s="1"/>
  <c r="AM56"/>
  <c r="AS56" s="1"/>
  <c r="AN333"/>
  <c r="AT333" s="1"/>
  <c r="AO333"/>
  <c r="AU333" s="1"/>
  <c r="AP301"/>
  <c r="AV301" s="1"/>
  <c r="AL301"/>
  <c r="AR301" s="1"/>
  <c r="AQ301"/>
  <c r="AW301" s="1"/>
  <c r="AM301"/>
  <c r="AS301" s="1"/>
  <c r="AN269"/>
  <c r="AT269" s="1"/>
  <c r="AO269"/>
  <c r="AU269" s="1"/>
  <c r="AP50"/>
  <c r="AV50" s="1"/>
  <c r="AL50"/>
  <c r="AR50" s="1"/>
  <c r="AQ50"/>
  <c r="AW50" s="1"/>
  <c r="AM50"/>
  <c r="AS50" s="1"/>
  <c r="AP492"/>
  <c r="AV492" s="1"/>
  <c r="AL492"/>
  <c r="AR492" s="1"/>
  <c r="AQ492"/>
  <c r="AW492" s="1"/>
  <c r="AM492"/>
  <c r="AS492" s="1"/>
  <c r="AN460"/>
  <c r="AT460" s="1"/>
  <c r="AO460"/>
  <c r="AU460" s="1"/>
  <c r="AP428"/>
  <c r="AV428" s="1"/>
  <c r="AL428"/>
  <c r="AR428" s="1"/>
  <c r="AQ428"/>
  <c r="AW428" s="1"/>
  <c r="AM428"/>
  <c r="AS428" s="1"/>
  <c r="AN396"/>
  <c r="AT396" s="1"/>
  <c r="AO396"/>
  <c r="AU396" s="1"/>
  <c r="AP331"/>
  <c r="AV331" s="1"/>
  <c r="AL331"/>
  <c r="AR331" s="1"/>
  <c r="AQ331"/>
  <c r="AW331" s="1"/>
  <c r="AM331"/>
  <c r="AS331" s="1"/>
  <c r="AN299"/>
  <c r="AT299" s="1"/>
  <c r="AO299"/>
  <c r="AU299" s="1"/>
  <c r="AP267"/>
  <c r="AV267" s="1"/>
  <c r="AL267"/>
  <c r="AR267" s="1"/>
  <c r="AQ267"/>
  <c r="AW267" s="1"/>
  <c r="AM267"/>
  <c r="AS267" s="1"/>
  <c r="AN231"/>
  <c r="AT231" s="1"/>
  <c r="AO231"/>
  <c r="AU231" s="1"/>
  <c r="AP199"/>
  <c r="AV199" s="1"/>
  <c r="AL199"/>
  <c r="AR199" s="1"/>
  <c r="AQ199"/>
  <c r="AW199" s="1"/>
  <c r="AM199"/>
  <c r="AS199" s="1"/>
  <c r="AN167"/>
  <c r="AT167" s="1"/>
  <c r="AO167"/>
  <c r="AU167" s="1"/>
  <c r="AP117"/>
  <c r="AV117" s="1"/>
  <c r="AL117"/>
  <c r="AR117" s="1"/>
  <c r="AQ117"/>
  <c r="AW117" s="1"/>
  <c r="AM117"/>
  <c r="AS117" s="1"/>
  <c r="AP341"/>
  <c r="AV341" s="1"/>
  <c r="AL341"/>
  <c r="AR341" s="1"/>
  <c r="AQ341"/>
  <c r="AW341" s="1"/>
  <c r="AM341"/>
  <c r="AS341" s="1"/>
  <c r="AN309"/>
  <c r="AT309" s="1"/>
  <c r="AO309"/>
  <c r="AU309" s="1"/>
  <c r="AP277"/>
  <c r="AV277" s="1"/>
  <c r="AL277"/>
  <c r="AR277" s="1"/>
  <c r="AQ277"/>
  <c r="AW277" s="1"/>
  <c r="AM277"/>
  <c r="AS277" s="1"/>
  <c r="AN58"/>
  <c r="AT58" s="1"/>
  <c r="AO58"/>
  <c r="AU58" s="1"/>
  <c r="AP484"/>
  <c r="AV484" s="1"/>
  <c r="AL484"/>
  <c r="AR484" s="1"/>
  <c r="AQ484"/>
  <c r="AW484" s="1"/>
  <c r="AM484"/>
  <c r="AS484" s="1"/>
  <c r="AN452"/>
  <c r="AT452" s="1"/>
  <c r="AO452"/>
  <c r="AU452" s="1"/>
  <c r="AP420"/>
  <c r="AV420" s="1"/>
  <c r="AL420"/>
  <c r="AR420" s="1"/>
  <c r="AQ420"/>
  <c r="AW420" s="1"/>
  <c r="AM420"/>
  <c r="AS420" s="1"/>
  <c r="AN388"/>
  <c r="AT388" s="1"/>
  <c r="AO388"/>
  <c r="AU388" s="1"/>
  <c r="AP339"/>
  <c r="AV339" s="1"/>
  <c r="AL339"/>
  <c r="AR339" s="1"/>
  <c r="AQ339"/>
  <c r="AW339" s="1"/>
  <c r="AM339"/>
  <c r="AS339" s="1"/>
  <c r="AN307"/>
  <c r="AT307" s="1"/>
  <c r="AO307"/>
  <c r="AU307" s="1"/>
  <c r="AP275"/>
  <c r="AV275" s="1"/>
  <c r="AL275"/>
  <c r="AR275" s="1"/>
  <c r="AQ275"/>
  <c r="AW275" s="1"/>
  <c r="AM275"/>
  <c r="AS275" s="1"/>
  <c r="AN223"/>
  <c r="AT223" s="1"/>
  <c r="AO223"/>
  <c r="AU223" s="1"/>
  <c r="AP191"/>
  <c r="AV191" s="1"/>
  <c r="AL191"/>
  <c r="AR191" s="1"/>
  <c r="AQ191"/>
  <c r="AW191" s="1"/>
  <c r="AM191"/>
  <c r="AS191" s="1"/>
  <c r="AN159"/>
  <c r="AT159" s="1"/>
  <c r="AO159"/>
  <c r="AU159" s="1"/>
  <c r="AP125"/>
  <c r="AV125" s="1"/>
  <c r="AL125"/>
  <c r="AR125" s="1"/>
  <c r="AQ125"/>
  <c r="AW125" s="1"/>
  <c r="AM125"/>
  <c r="AS125" s="1"/>
  <c r="AL994"/>
  <c r="AR994" s="1"/>
  <c r="AO994"/>
  <c r="AU994" s="1"/>
  <c r="AP986"/>
  <c r="AV986" s="1"/>
  <c r="AN986"/>
  <c r="AT986" s="1"/>
  <c r="AQ986"/>
  <c r="AW986" s="1"/>
  <c r="AM986"/>
  <c r="AS986" s="1"/>
  <c r="AL978"/>
  <c r="AR978" s="1"/>
  <c r="AO978"/>
  <c r="AU978" s="1"/>
  <c r="AP545"/>
  <c r="AV545" s="1"/>
  <c r="AN545"/>
  <c r="AT545" s="1"/>
  <c r="AQ545"/>
  <c r="AW545" s="1"/>
  <c r="AM545"/>
  <c r="AS545" s="1"/>
  <c r="AN970"/>
  <c r="AT970" s="1"/>
  <c r="AP970"/>
  <c r="AV970" s="1"/>
  <c r="AO970"/>
  <c r="AU970" s="1"/>
  <c r="AL954"/>
  <c r="AR954" s="1"/>
  <c r="AQ954"/>
  <c r="AW954" s="1"/>
  <c r="AM954"/>
  <c r="AS954" s="1"/>
  <c r="AN942"/>
  <c r="AT942" s="1"/>
  <c r="AP942"/>
  <c r="AV942" s="1"/>
  <c r="AO942"/>
  <c r="AU942" s="1"/>
  <c r="AL926"/>
  <c r="AR926" s="1"/>
  <c r="AQ926"/>
  <c r="AW926" s="1"/>
  <c r="AM926"/>
  <c r="AS926" s="1"/>
  <c r="AL539"/>
  <c r="AR539" s="1"/>
  <c r="AO539"/>
  <c r="AU539" s="1"/>
  <c r="AP515"/>
  <c r="AV515" s="1"/>
  <c r="AN515"/>
  <c r="AT515" s="1"/>
  <c r="AQ515"/>
  <c r="AW515" s="1"/>
  <c r="AM515"/>
  <c r="AS515" s="1"/>
  <c r="AN366"/>
  <c r="AT366" s="1"/>
  <c r="AP366"/>
  <c r="AV366" s="1"/>
  <c r="AO366"/>
  <c r="AU366" s="1"/>
  <c r="AP556"/>
  <c r="AV556" s="1"/>
  <c r="AN556"/>
  <c r="AT556" s="1"/>
  <c r="AQ556"/>
  <c r="AW556" s="1"/>
  <c r="AM556"/>
  <c r="AS556" s="1"/>
  <c r="AN504"/>
  <c r="AT504" s="1"/>
  <c r="AO504"/>
  <c r="AU504" s="1"/>
  <c r="AP488"/>
  <c r="AV488" s="1"/>
  <c r="AL488"/>
  <c r="AR488" s="1"/>
  <c r="AQ488"/>
  <c r="AW488" s="1"/>
  <c r="AM488"/>
  <c r="AS488" s="1"/>
  <c r="AN472"/>
  <c r="AT472" s="1"/>
  <c r="AO472"/>
  <c r="AU472" s="1"/>
  <c r="AP456"/>
  <c r="AV456" s="1"/>
  <c r="AL456"/>
  <c r="AR456" s="1"/>
  <c r="AQ456"/>
  <c r="AW456" s="1"/>
  <c r="AM456"/>
  <c r="AS456" s="1"/>
  <c r="AN440"/>
  <c r="AT440" s="1"/>
  <c r="AO440"/>
  <c r="AU440" s="1"/>
  <c r="AP424"/>
  <c r="AV424" s="1"/>
  <c r="AL424"/>
  <c r="AR424" s="1"/>
  <c r="AQ424"/>
  <c r="AW424" s="1"/>
  <c r="AM424"/>
  <c r="AS424" s="1"/>
  <c r="AN408"/>
  <c r="AT408" s="1"/>
  <c r="AO408"/>
  <c r="AU408" s="1"/>
  <c r="AP392"/>
  <c r="AV392" s="1"/>
  <c r="AL392"/>
  <c r="AR392" s="1"/>
  <c r="AQ392"/>
  <c r="AW392" s="1"/>
  <c r="AM392"/>
  <c r="AS392" s="1"/>
  <c r="AN351"/>
  <c r="AT351" s="1"/>
  <c r="AO351"/>
  <c r="AU351" s="1"/>
  <c r="AP335"/>
  <c r="AV335" s="1"/>
  <c r="AL335"/>
  <c r="AR335" s="1"/>
  <c r="AQ335"/>
  <c r="AW335" s="1"/>
  <c r="AM335"/>
  <c r="AS335" s="1"/>
  <c r="AN319"/>
  <c r="AT319" s="1"/>
  <c r="AO319"/>
  <c r="AU319" s="1"/>
  <c r="AP303"/>
  <c r="AV303" s="1"/>
  <c r="AL303"/>
  <c r="AR303" s="1"/>
  <c r="AQ303"/>
  <c r="AW303" s="1"/>
  <c r="AM303"/>
  <c r="AS303" s="1"/>
  <c r="AN287"/>
  <c r="AT287" s="1"/>
  <c r="AO287"/>
  <c r="AU287" s="1"/>
  <c r="AP271"/>
  <c r="AV271" s="1"/>
  <c r="AL271"/>
  <c r="AR271" s="1"/>
  <c r="AQ271"/>
  <c r="AW271" s="1"/>
  <c r="AM271"/>
  <c r="AS271" s="1"/>
  <c r="AN255"/>
  <c r="AT255" s="1"/>
  <c r="AO255"/>
  <c r="AU255" s="1"/>
  <c r="AP227"/>
  <c r="AV227" s="1"/>
  <c r="AL227"/>
  <c r="AR227" s="1"/>
  <c r="AQ227"/>
  <c r="AW227" s="1"/>
  <c r="AM227"/>
  <c r="AS227" s="1"/>
  <c r="AN211"/>
  <c r="AT211" s="1"/>
  <c r="AO211"/>
  <c r="AU211" s="1"/>
  <c r="AP195"/>
  <c r="AV195" s="1"/>
  <c r="AL195"/>
  <c r="AR195" s="1"/>
  <c r="AQ195"/>
  <c r="AW195" s="1"/>
  <c r="AM195"/>
  <c r="AS195" s="1"/>
  <c r="AN179"/>
  <c r="AT179" s="1"/>
  <c r="AO179"/>
  <c r="AU179" s="1"/>
  <c r="AP163"/>
  <c r="AV163" s="1"/>
  <c r="AL163"/>
  <c r="AR163" s="1"/>
  <c r="AQ163"/>
  <c r="AW163" s="1"/>
  <c r="AM163"/>
  <c r="AS163" s="1"/>
  <c r="AN137"/>
  <c r="AT137" s="1"/>
  <c r="AO137"/>
  <c r="AU137" s="1"/>
  <c r="AP121"/>
  <c r="AV121" s="1"/>
  <c r="AL121"/>
  <c r="AR121" s="1"/>
  <c r="AQ121"/>
  <c r="AW121" s="1"/>
  <c r="AM121"/>
  <c r="AS121" s="1"/>
  <c r="AN60"/>
  <c r="AT60" s="1"/>
  <c r="AO60"/>
  <c r="AU60" s="1"/>
  <c r="AP44"/>
  <c r="AV44" s="1"/>
  <c r="AL44"/>
  <c r="AR44" s="1"/>
  <c r="AQ44"/>
  <c r="AW44" s="1"/>
  <c r="AM44"/>
  <c r="AS44" s="1"/>
  <c r="AN349"/>
  <c r="AT349" s="1"/>
  <c r="AO349"/>
  <c r="AU349" s="1"/>
  <c r="AP285"/>
  <c r="AV285" s="1"/>
  <c r="AL285"/>
  <c r="AR285" s="1"/>
  <c r="AQ285"/>
  <c r="AW285" s="1"/>
  <c r="AM285"/>
  <c r="AS285" s="1"/>
  <c r="AP476"/>
  <c r="AV476" s="1"/>
  <c r="AL476"/>
  <c r="AR476" s="1"/>
  <c r="AQ476"/>
  <c r="AW476" s="1"/>
  <c r="AM476"/>
  <c r="AS476" s="1"/>
  <c r="AN412"/>
  <c r="AT412" s="1"/>
  <c r="AO412"/>
  <c r="AU412" s="1"/>
  <c r="AP315"/>
  <c r="AV315" s="1"/>
  <c r="AL315"/>
  <c r="AR315" s="1"/>
  <c r="AQ315"/>
  <c r="AW315" s="1"/>
  <c r="AM315"/>
  <c r="AS315" s="1"/>
  <c r="AN251"/>
  <c r="AT251" s="1"/>
  <c r="AO251"/>
  <c r="AU251" s="1"/>
  <c r="AP183"/>
  <c r="AV183" s="1"/>
  <c r="AL183"/>
  <c r="AR183" s="1"/>
  <c r="AQ183"/>
  <c r="AW183" s="1"/>
  <c r="AM183"/>
  <c r="AS183" s="1"/>
  <c r="AN133"/>
  <c r="AT133" s="1"/>
  <c r="AO133"/>
  <c r="AU133" s="1"/>
  <c r="AL372"/>
  <c r="AR372" s="1"/>
  <c r="AQ372"/>
  <c r="AW372" s="1"/>
  <c r="AM372"/>
  <c r="AS372" s="1"/>
  <c r="AN364"/>
  <c r="AT364" s="1"/>
  <c r="AP364"/>
  <c r="AV364" s="1"/>
  <c r="AO364"/>
  <c r="AU364" s="1"/>
  <c r="AL244"/>
  <c r="AR244" s="1"/>
  <c r="AQ244"/>
  <c r="AW244" s="1"/>
  <c r="AM244"/>
  <c r="AS244" s="1"/>
  <c r="AP357"/>
  <c r="AV357" s="1"/>
  <c r="AL357"/>
  <c r="AR357" s="1"/>
  <c r="AO357"/>
  <c r="AU357" s="1"/>
  <c r="AP325"/>
  <c r="AV325" s="1"/>
  <c r="AL325"/>
  <c r="AR325" s="1"/>
  <c r="AQ325"/>
  <c r="AW325" s="1"/>
  <c r="AM325"/>
  <c r="AS325" s="1"/>
  <c r="AN293"/>
  <c r="AT293" s="1"/>
  <c r="AO293"/>
  <c r="AU293" s="1"/>
  <c r="AP261"/>
  <c r="AV261" s="1"/>
  <c r="AL261"/>
  <c r="AR261" s="1"/>
  <c r="AQ261"/>
  <c r="AW261" s="1"/>
  <c r="AM261"/>
  <c r="AS261" s="1"/>
  <c r="AP500"/>
  <c r="AV500" s="1"/>
  <c r="AL500"/>
  <c r="AR500" s="1"/>
  <c r="AQ500"/>
  <c r="AW500" s="1"/>
  <c r="AM500"/>
  <c r="AS500" s="1"/>
  <c r="AN468"/>
  <c r="AT468" s="1"/>
  <c r="AO468"/>
  <c r="AU468" s="1"/>
  <c r="AP436"/>
  <c r="AV436" s="1"/>
  <c r="AL436"/>
  <c r="AR436" s="1"/>
  <c r="AQ436"/>
  <c r="AW436" s="1"/>
  <c r="AM436"/>
  <c r="AS436" s="1"/>
  <c r="AN404"/>
  <c r="AT404" s="1"/>
  <c r="AO404"/>
  <c r="AU404" s="1"/>
  <c r="AP355"/>
  <c r="AV355" s="1"/>
  <c r="AL355"/>
  <c r="AR355" s="1"/>
  <c r="AQ355"/>
  <c r="AW355" s="1"/>
  <c r="AM355"/>
  <c r="AS355" s="1"/>
  <c r="AN323"/>
  <c r="AT323" s="1"/>
  <c r="AO323"/>
  <c r="AU323" s="1"/>
  <c r="AP291"/>
  <c r="AV291" s="1"/>
  <c r="AL291"/>
  <c r="AR291" s="1"/>
  <c r="AQ291"/>
  <c r="AW291" s="1"/>
  <c r="AM291"/>
  <c r="AS291" s="1"/>
  <c r="AN259"/>
  <c r="AT259" s="1"/>
  <c r="AO259"/>
  <c r="AU259" s="1"/>
  <c r="AP207"/>
  <c r="AV207" s="1"/>
  <c r="AL207"/>
  <c r="AR207" s="1"/>
  <c r="AQ207"/>
  <c r="AW207" s="1"/>
  <c r="AM207"/>
  <c r="AS207" s="1"/>
  <c r="AN175"/>
  <c r="AT175" s="1"/>
  <c r="AO175"/>
  <c r="AU175" s="1"/>
  <c r="AP141"/>
  <c r="AV141" s="1"/>
  <c r="AL141"/>
  <c r="AR141" s="1"/>
  <c r="AQ141"/>
  <c r="AW141" s="1"/>
  <c r="AM141"/>
  <c r="AS141" s="1"/>
  <c r="AN48"/>
  <c r="AT48" s="1"/>
  <c r="AO48"/>
  <c r="AU48" s="1"/>
  <c r="AL998"/>
  <c r="AR998" s="1"/>
  <c r="AO998"/>
  <c r="AU998" s="1"/>
  <c r="AP990"/>
  <c r="AV990" s="1"/>
  <c r="AN990"/>
  <c r="AT990" s="1"/>
  <c r="AQ990"/>
  <c r="AW990" s="1"/>
  <c r="AM990"/>
  <c r="AS990" s="1"/>
  <c r="AL982"/>
  <c r="AR982" s="1"/>
  <c r="AO982"/>
  <c r="AU982" s="1"/>
  <c r="AP974"/>
  <c r="AV974" s="1"/>
  <c r="AN974"/>
  <c r="AT974" s="1"/>
  <c r="AQ974"/>
  <c r="AW974" s="1"/>
  <c r="AM974"/>
  <c r="AS974" s="1"/>
  <c r="AL529"/>
  <c r="AR529" s="1"/>
  <c r="AO529"/>
  <c r="AU529" s="1"/>
  <c r="AL962"/>
  <c r="AR962" s="1"/>
  <c r="AQ962"/>
  <c r="AW962" s="1"/>
  <c r="AM962"/>
  <c r="AS962" s="1"/>
  <c r="AN946"/>
  <c r="AT946" s="1"/>
  <c r="AP946"/>
  <c r="AV946" s="1"/>
  <c r="AO946"/>
  <c r="AU946" s="1"/>
  <c r="AL934"/>
  <c r="AR934" s="1"/>
  <c r="AQ934"/>
  <c r="AW934" s="1"/>
  <c r="AM934"/>
  <c r="AS934" s="1"/>
  <c r="AL547"/>
  <c r="AR547" s="1"/>
  <c r="AO547"/>
  <c r="AU547" s="1"/>
  <c r="AP523"/>
  <c r="AV523" s="1"/>
  <c r="AN523"/>
  <c r="AT523" s="1"/>
  <c r="AQ523"/>
  <c r="AW523" s="1"/>
  <c r="AM523"/>
  <c r="AS523" s="1"/>
  <c r="AN374"/>
  <c r="AT374" s="1"/>
  <c r="AP374"/>
  <c r="AV374" s="1"/>
  <c r="AO374"/>
  <c r="AU374" s="1"/>
  <c r="AN512"/>
  <c r="AT512" s="1"/>
  <c r="AO512"/>
  <c r="AU512" s="1"/>
  <c r="AP496"/>
  <c r="AV496" s="1"/>
  <c r="AL496"/>
  <c r="AR496" s="1"/>
  <c r="AQ496"/>
  <c r="AW496" s="1"/>
  <c r="AM496"/>
  <c r="AS496" s="1"/>
  <c r="AN480"/>
  <c r="AT480" s="1"/>
  <c r="AO480"/>
  <c r="AU480" s="1"/>
  <c r="AP464"/>
  <c r="AV464" s="1"/>
  <c r="AL464"/>
  <c r="AR464" s="1"/>
  <c r="AQ464"/>
  <c r="AW464" s="1"/>
  <c r="AM464"/>
  <c r="AS464" s="1"/>
  <c r="AN448"/>
  <c r="AT448" s="1"/>
  <c r="AO448"/>
  <c r="AU448" s="1"/>
  <c r="AP432"/>
  <c r="AV432" s="1"/>
  <c r="AL432"/>
  <c r="AR432" s="1"/>
  <c r="AQ432"/>
  <c r="AW432" s="1"/>
  <c r="AM432"/>
  <c r="AS432" s="1"/>
  <c r="AN416"/>
  <c r="AT416" s="1"/>
  <c r="AO416"/>
  <c r="AU416" s="1"/>
  <c r="AP400"/>
  <c r="AV400" s="1"/>
  <c r="AL400"/>
  <c r="AR400" s="1"/>
  <c r="AQ400"/>
  <c r="AW400" s="1"/>
  <c r="AM400"/>
  <c r="AS400" s="1"/>
  <c r="AN384"/>
  <c r="AT384" s="1"/>
  <c r="AO384"/>
  <c r="AU384" s="1"/>
  <c r="AP343"/>
  <c r="AV343" s="1"/>
  <c r="AL343"/>
  <c r="AR343" s="1"/>
  <c r="AQ343"/>
  <c r="AW343" s="1"/>
  <c r="AM343"/>
  <c r="AS343" s="1"/>
  <c r="AN327"/>
  <c r="AT327" s="1"/>
  <c r="AO327"/>
  <c r="AU327" s="1"/>
  <c r="AP311"/>
  <c r="AV311" s="1"/>
  <c r="AL311"/>
  <c r="AR311" s="1"/>
  <c r="AQ311"/>
  <c r="AW311" s="1"/>
  <c r="AM311"/>
  <c r="AS311" s="1"/>
  <c r="AN295"/>
  <c r="AT295" s="1"/>
  <c r="AO295"/>
  <c r="AU295" s="1"/>
  <c r="AP279"/>
  <c r="AV279" s="1"/>
  <c r="AL279"/>
  <c r="AR279" s="1"/>
  <c r="AQ279"/>
  <c r="AW279" s="1"/>
  <c r="AM279"/>
  <c r="AS279" s="1"/>
  <c r="AN263"/>
  <c r="AT263" s="1"/>
  <c r="AO263"/>
  <c r="AU263" s="1"/>
  <c r="AP247"/>
  <c r="AV247" s="1"/>
  <c r="AL247"/>
  <c r="AR247" s="1"/>
  <c r="AQ247"/>
  <c r="AW247" s="1"/>
  <c r="AM247"/>
  <c r="AS247" s="1"/>
  <c r="AN219"/>
  <c r="AT219" s="1"/>
  <c r="AO219"/>
  <c r="AU219" s="1"/>
  <c r="AP203"/>
  <c r="AV203" s="1"/>
  <c r="AL203"/>
  <c r="AR203" s="1"/>
  <c r="AQ203"/>
  <c r="AW203" s="1"/>
  <c r="AM203"/>
  <c r="AS203" s="1"/>
  <c r="AN187"/>
  <c r="AT187" s="1"/>
  <c r="AO187"/>
  <c r="AU187" s="1"/>
  <c r="AP171"/>
  <c r="AV171" s="1"/>
  <c r="AL171"/>
  <c r="AR171" s="1"/>
  <c r="AQ171"/>
  <c r="AW171" s="1"/>
  <c r="AM171"/>
  <c r="AS171" s="1"/>
  <c r="AN145"/>
  <c r="AT145" s="1"/>
  <c r="AO145"/>
  <c r="AU145" s="1"/>
  <c r="AP129"/>
  <c r="AV129" s="1"/>
  <c r="AL129"/>
  <c r="AR129" s="1"/>
  <c r="AQ129"/>
  <c r="AW129" s="1"/>
  <c r="AM129"/>
  <c r="AS129" s="1"/>
  <c r="AN113"/>
  <c r="AT113" s="1"/>
  <c r="AO113"/>
  <c r="AU113" s="1"/>
  <c r="AP52"/>
  <c r="AV52" s="1"/>
  <c r="AL52"/>
  <c r="AR52" s="1"/>
  <c r="AQ52"/>
  <c r="AW52" s="1"/>
  <c r="AM52"/>
  <c r="AS52" s="1"/>
  <c r="AO635"/>
  <c r="AU635" s="1"/>
  <c r="AQ635"/>
  <c r="AW635" s="1"/>
  <c r="AP635"/>
  <c r="AV635" s="1"/>
  <c r="AL635"/>
  <c r="AR635" s="1"/>
  <c r="AM619"/>
  <c r="AS619" s="1"/>
  <c r="AN619"/>
  <c r="AT619" s="1"/>
  <c r="AO603"/>
  <c r="AU603" s="1"/>
  <c r="AQ603"/>
  <c r="AW603" s="1"/>
  <c r="AP603"/>
  <c r="AV603" s="1"/>
  <c r="AL603"/>
  <c r="AR603" s="1"/>
  <c r="AM587"/>
  <c r="AS587" s="1"/>
  <c r="AN587"/>
  <c r="AT587" s="1"/>
  <c r="AA240"/>
  <c r="AF240"/>
  <c r="Z919"/>
  <c r="AB919"/>
  <c r="AD919"/>
  <c r="AA919"/>
  <c r="AE919"/>
  <c r="AC919"/>
  <c r="AF919"/>
  <c r="AJ919"/>
  <c r="AK919"/>
  <c r="AH919"/>
  <c r="AI919"/>
  <c r="AG919"/>
  <c r="Z903"/>
  <c r="AB903"/>
  <c r="AD903"/>
  <c r="AA903"/>
  <c r="AE903"/>
  <c r="AC903"/>
  <c r="AF903"/>
  <c r="AJ903"/>
  <c r="AK903"/>
  <c r="AH903"/>
  <c r="AI903"/>
  <c r="AG903"/>
  <c r="Z887"/>
  <c r="AB887"/>
  <c r="AD887"/>
  <c r="AA887"/>
  <c r="AE887"/>
  <c r="AC887"/>
  <c r="AF887"/>
  <c r="AJ887"/>
  <c r="AK887"/>
  <c r="AH887"/>
  <c r="AI887"/>
  <c r="AG887"/>
  <c r="Z871"/>
  <c r="AB871"/>
  <c r="AD871"/>
  <c r="AA871"/>
  <c r="AE871"/>
  <c r="AC871"/>
  <c r="AF871"/>
  <c r="AJ871"/>
  <c r="AK871"/>
  <c r="AH871"/>
  <c r="AI871"/>
  <c r="AG871"/>
  <c r="Z855"/>
  <c r="AB855"/>
  <c r="AD855"/>
  <c r="AA855"/>
  <c r="AE855"/>
  <c r="AC855"/>
  <c r="AF855"/>
  <c r="AJ855"/>
  <c r="AK855"/>
  <c r="AH855"/>
  <c r="AI855"/>
  <c r="AG855"/>
  <c r="Z839"/>
  <c r="AB839"/>
  <c r="AD839"/>
  <c r="AA839"/>
  <c r="AE839"/>
  <c r="AC839"/>
  <c r="AF839"/>
  <c r="AJ839"/>
  <c r="AK839"/>
  <c r="AH839"/>
  <c r="AI839"/>
  <c r="AG839"/>
  <c r="Z823"/>
  <c r="AB823"/>
  <c r="AD823"/>
  <c r="AA823"/>
  <c r="AE823"/>
  <c r="AC823"/>
  <c r="AF823"/>
  <c r="AJ823"/>
  <c r="AK823"/>
  <c r="AH823"/>
  <c r="AI823"/>
  <c r="AG823"/>
  <c r="Z807"/>
  <c r="AB807"/>
  <c r="AD807"/>
  <c r="AA807"/>
  <c r="AE807"/>
  <c r="AC807"/>
  <c r="AF807"/>
  <c r="AJ807"/>
  <c r="AK807"/>
  <c r="AH807"/>
  <c r="AI807"/>
  <c r="AG807"/>
  <c r="Z791"/>
  <c r="AB791"/>
  <c r="AD791"/>
  <c r="AA791"/>
  <c r="AE791"/>
  <c r="AC791"/>
  <c r="AF791"/>
  <c r="AJ791"/>
  <c r="AK791"/>
  <c r="AH791"/>
  <c r="AI791"/>
  <c r="AG791"/>
  <c r="Z775"/>
  <c r="AB775"/>
  <c r="AD775"/>
  <c r="AA775"/>
  <c r="AE775"/>
  <c r="AC775"/>
  <c r="AF775"/>
  <c r="AJ775"/>
  <c r="AK775"/>
  <c r="AH775"/>
  <c r="AI775"/>
  <c r="AG775"/>
  <c r="Z759"/>
  <c r="AB759"/>
  <c r="AD759"/>
  <c r="AA759"/>
  <c r="AE759"/>
  <c r="AC759"/>
  <c r="AF759"/>
  <c r="AJ759"/>
  <c r="AK759"/>
  <c r="AH759"/>
  <c r="AI759"/>
  <c r="AG759"/>
  <c r="Z743"/>
  <c r="AB743"/>
  <c r="AD743"/>
  <c r="AA743"/>
  <c r="AE743"/>
  <c r="AC743"/>
  <c r="AF743"/>
  <c r="AJ743"/>
  <c r="AK743"/>
  <c r="AH743"/>
  <c r="AI743"/>
  <c r="AG743"/>
  <c r="Z727"/>
  <c r="AB727"/>
  <c r="AD727"/>
  <c r="AA727"/>
  <c r="AE727"/>
  <c r="AC727"/>
  <c r="AF727"/>
  <c r="AJ727"/>
  <c r="AK727"/>
  <c r="AH727"/>
  <c r="AI727"/>
  <c r="AG727"/>
  <c r="Z711"/>
  <c r="AB711"/>
  <c r="AD711"/>
  <c r="AA711"/>
  <c r="AE711"/>
  <c r="AC711"/>
  <c r="AF711"/>
  <c r="AJ711"/>
  <c r="AK711"/>
  <c r="AH711"/>
  <c r="AI711"/>
  <c r="AG711"/>
  <c r="Z695"/>
  <c r="AB695"/>
  <c r="AD695"/>
  <c r="AA695"/>
  <c r="AE695"/>
  <c r="AC695"/>
  <c r="AF695"/>
  <c r="AJ695"/>
  <c r="AK695"/>
  <c r="AH695"/>
  <c r="AI695"/>
  <c r="AG695"/>
  <c r="Z679"/>
  <c r="AB679"/>
  <c r="AD679"/>
  <c r="AA679"/>
  <c r="AE679"/>
  <c r="AC679"/>
  <c r="AF679"/>
  <c r="AJ679"/>
  <c r="AK679"/>
  <c r="AH679"/>
  <c r="AI679"/>
  <c r="AG679"/>
  <c r="Z663"/>
  <c r="AB663"/>
  <c r="AD663"/>
  <c r="AA663"/>
  <c r="AE663"/>
  <c r="AC663"/>
  <c r="AF663"/>
  <c r="AJ663"/>
  <c r="AK663"/>
  <c r="AH663"/>
  <c r="AI663"/>
  <c r="AG663"/>
  <c r="Z643"/>
  <c r="AB643"/>
  <c r="AD643"/>
  <c r="AA643"/>
  <c r="AE643"/>
  <c r="AC643"/>
  <c r="AF643"/>
  <c r="AJ643"/>
  <c r="AK643"/>
  <c r="AH643"/>
  <c r="AI643"/>
  <c r="AG643"/>
  <c r="Z615"/>
  <c r="AB615"/>
  <c r="AD615"/>
  <c r="AA615"/>
  <c r="AE615"/>
  <c r="AC615"/>
  <c r="AF615"/>
  <c r="AJ615"/>
  <c r="AK615"/>
  <c r="AH615"/>
  <c r="AI615"/>
  <c r="AG615"/>
  <c r="Z583"/>
  <c r="AB583"/>
  <c r="AD583"/>
  <c r="AA583"/>
  <c r="AE583"/>
  <c r="AC583"/>
  <c r="AF583"/>
  <c r="AJ583"/>
  <c r="AK583"/>
  <c r="AH583"/>
  <c r="AI583"/>
  <c r="AG583"/>
  <c r="Z991"/>
  <c r="AB991"/>
  <c r="AD991"/>
  <c r="AA991"/>
  <c r="AE991"/>
  <c r="AC991"/>
  <c r="AH991"/>
  <c r="AI991"/>
  <c r="AG991"/>
  <c r="AF991"/>
  <c r="AJ991"/>
  <c r="AK991"/>
  <c r="Z975"/>
  <c r="AB975"/>
  <c r="AD975"/>
  <c r="AA975"/>
  <c r="AE975"/>
  <c r="AC975"/>
  <c r="AH975"/>
  <c r="AI975"/>
  <c r="AG975"/>
  <c r="AF975"/>
  <c r="AJ975"/>
  <c r="AK975"/>
  <c r="AE154"/>
  <c r="AI154"/>
  <c r="AK154"/>
  <c r="AN341"/>
  <c r="AT341" s="1"/>
  <c r="AO341"/>
  <c r="AU341" s="1"/>
  <c r="AP309"/>
  <c r="AV309" s="1"/>
  <c r="AL309"/>
  <c r="AR309" s="1"/>
  <c r="AQ309"/>
  <c r="AW309" s="1"/>
  <c r="AM309"/>
  <c r="AS309" s="1"/>
  <c r="AN277"/>
  <c r="AT277" s="1"/>
  <c r="AO277"/>
  <c r="AU277" s="1"/>
  <c r="AP58"/>
  <c r="AV58" s="1"/>
  <c r="AL58"/>
  <c r="AR58" s="1"/>
  <c r="AQ58"/>
  <c r="AW58" s="1"/>
  <c r="AM58"/>
  <c r="AS58" s="1"/>
  <c r="AN484"/>
  <c r="AT484" s="1"/>
  <c r="AO484"/>
  <c r="AU484" s="1"/>
  <c r="AP452"/>
  <c r="AV452" s="1"/>
  <c r="AL452"/>
  <c r="AR452" s="1"/>
  <c r="AQ452"/>
  <c r="AW452" s="1"/>
  <c r="AM452"/>
  <c r="AS452" s="1"/>
  <c r="AN420"/>
  <c r="AT420" s="1"/>
  <c r="AO420"/>
  <c r="AU420" s="1"/>
  <c r="AP388"/>
  <c r="AV388" s="1"/>
  <c r="AL388"/>
  <c r="AR388" s="1"/>
  <c r="AQ388"/>
  <c r="AW388" s="1"/>
  <c r="AM388"/>
  <c r="AS388" s="1"/>
  <c r="AN339"/>
  <c r="AT339" s="1"/>
  <c r="AO339"/>
  <c r="AU339" s="1"/>
  <c r="AP307"/>
  <c r="AV307" s="1"/>
  <c r="AL307"/>
  <c r="AR307" s="1"/>
  <c r="AQ307"/>
  <c r="AW307" s="1"/>
  <c r="AM307"/>
  <c r="AS307" s="1"/>
  <c r="AN275"/>
  <c r="AT275" s="1"/>
  <c r="AO275"/>
  <c r="AU275" s="1"/>
  <c r="AP223"/>
  <c r="AV223" s="1"/>
  <c r="AL223"/>
  <c r="AR223" s="1"/>
  <c r="AQ223"/>
  <c r="AW223" s="1"/>
  <c r="AM223"/>
  <c r="AS223" s="1"/>
  <c r="AN191"/>
  <c r="AT191" s="1"/>
  <c r="AO191"/>
  <c r="AU191" s="1"/>
  <c r="AP159"/>
  <c r="AV159" s="1"/>
  <c r="AL159"/>
  <c r="AR159" s="1"/>
  <c r="AQ159"/>
  <c r="AW159" s="1"/>
  <c r="AM159"/>
  <c r="AS159" s="1"/>
  <c r="AN125"/>
  <c r="AT125" s="1"/>
  <c r="AO125"/>
  <c r="AU125" s="1"/>
  <c r="AP994"/>
  <c r="AV994" s="1"/>
  <c r="AN994"/>
  <c r="AT994" s="1"/>
  <c r="AQ994"/>
  <c r="AW994" s="1"/>
  <c r="AM994"/>
  <c r="AS994" s="1"/>
  <c r="AL986"/>
  <c r="AR986" s="1"/>
  <c r="AO986"/>
  <c r="AU986" s="1"/>
  <c r="AP978"/>
  <c r="AV978" s="1"/>
  <c r="AN978"/>
  <c r="AT978" s="1"/>
  <c r="AQ978"/>
  <c r="AW978" s="1"/>
  <c r="AM978"/>
  <c r="AS978" s="1"/>
  <c r="AL545"/>
  <c r="AR545" s="1"/>
  <c r="AO545"/>
  <c r="AU545" s="1"/>
  <c r="AL970"/>
  <c r="AR970" s="1"/>
  <c r="AQ970"/>
  <c r="AW970" s="1"/>
  <c r="AM970"/>
  <c r="AS970" s="1"/>
  <c r="AN954"/>
  <c r="AT954" s="1"/>
  <c r="AP954"/>
  <c r="AV954" s="1"/>
  <c r="AO954"/>
  <c r="AU954" s="1"/>
  <c r="AL942"/>
  <c r="AR942" s="1"/>
  <c r="AQ942"/>
  <c r="AW942" s="1"/>
  <c r="AM942"/>
  <c r="AS942" s="1"/>
  <c r="AN926"/>
  <c r="AT926" s="1"/>
  <c r="AP926"/>
  <c r="AV926" s="1"/>
  <c r="AO926"/>
  <c r="AU926" s="1"/>
  <c r="AP539"/>
  <c r="AV539" s="1"/>
  <c r="AN539"/>
  <c r="AT539" s="1"/>
  <c r="AQ539"/>
  <c r="AW539" s="1"/>
  <c r="AM539"/>
  <c r="AS539" s="1"/>
  <c r="AL515"/>
  <c r="AR515" s="1"/>
  <c r="AO515"/>
  <c r="AU515" s="1"/>
  <c r="AL366"/>
  <c r="AR366" s="1"/>
  <c r="AQ366"/>
  <c r="AW366" s="1"/>
  <c r="AM366"/>
  <c r="AS366" s="1"/>
  <c r="AL556"/>
  <c r="AR556" s="1"/>
  <c r="AO556"/>
  <c r="AU556" s="1"/>
  <c r="AP504"/>
  <c r="AV504" s="1"/>
  <c r="AL504"/>
  <c r="AR504" s="1"/>
  <c r="AQ504"/>
  <c r="AW504" s="1"/>
  <c r="AM504"/>
  <c r="AS504" s="1"/>
  <c r="AN488"/>
  <c r="AT488" s="1"/>
  <c r="AO488"/>
  <c r="AU488" s="1"/>
  <c r="AP472"/>
  <c r="AV472" s="1"/>
  <c r="AL472"/>
  <c r="AR472" s="1"/>
  <c r="AQ472"/>
  <c r="AW472" s="1"/>
  <c r="AM472"/>
  <c r="AS472" s="1"/>
  <c r="AN456"/>
  <c r="AT456" s="1"/>
  <c r="AO456"/>
  <c r="AU456" s="1"/>
  <c r="AP440"/>
  <c r="AV440" s="1"/>
  <c r="AL440"/>
  <c r="AR440" s="1"/>
  <c r="AQ440"/>
  <c r="AW440" s="1"/>
  <c r="AM440"/>
  <c r="AS440" s="1"/>
  <c r="AN424"/>
  <c r="AT424" s="1"/>
  <c r="AO424"/>
  <c r="AU424" s="1"/>
  <c r="AP408"/>
  <c r="AV408" s="1"/>
  <c r="AL408"/>
  <c r="AR408" s="1"/>
  <c r="AQ408"/>
  <c r="AW408" s="1"/>
  <c r="AM408"/>
  <c r="AS408" s="1"/>
  <c r="AN392"/>
  <c r="AT392" s="1"/>
  <c r="AO392"/>
  <c r="AU392" s="1"/>
  <c r="AP351"/>
  <c r="AV351" s="1"/>
  <c r="AL351"/>
  <c r="AR351" s="1"/>
  <c r="AQ351"/>
  <c r="AW351" s="1"/>
  <c r="AM351"/>
  <c r="AS351" s="1"/>
  <c r="AN335"/>
  <c r="AT335" s="1"/>
  <c r="AO335"/>
  <c r="AU335" s="1"/>
  <c r="AP319"/>
  <c r="AV319" s="1"/>
  <c r="AL319"/>
  <c r="AR319" s="1"/>
  <c r="AQ319"/>
  <c r="AW319" s="1"/>
  <c r="AM319"/>
  <c r="AS319" s="1"/>
  <c r="AN303"/>
  <c r="AT303" s="1"/>
  <c r="AO303"/>
  <c r="AU303" s="1"/>
  <c r="AP287"/>
  <c r="AV287" s="1"/>
  <c r="AL287"/>
  <c r="AR287" s="1"/>
  <c r="AQ287"/>
  <c r="AW287" s="1"/>
  <c r="AM287"/>
  <c r="AS287" s="1"/>
  <c r="AN271"/>
  <c r="AT271" s="1"/>
  <c r="AO271"/>
  <c r="AU271" s="1"/>
  <c r="AP255"/>
  <c r="AV255" s="1"/>
  <c r="AL255"/>
  <c r="AR255" s="1"/>
  <c r="AQ255"/>
  <c r="AW255" s="1"/>
  <c r="AM255"/>
  <c r="AS255" s="1"/>
  <c r="AN227"/>
  <c r="AT227" s="1"/>
  <c r="AO227"/>
  <c r="AU227" s="1"/>
  <c r="AP211"/>
  <c r="AV211" s="1"/>
  <c r="AL211"/>
  <c r="AR211" s="1"/>
  <c r="AQ211"/>
  <c r="AW211" s="1"/>
  <c r="AM211"/>
  <c r="AS211" s="1"/>
  <c r="AN195"/>
  <c r="AT195" s="1"/>
  <c r="AO195"/>
  <c r="AU195" s="1"/>
  <c r="AP179"/>
  <c r="AV179" s="1"/>
  <c r="AL179"/>
  <c r="AR179" s="1"/>
  <c r="AQ179"/>
  <c r="AW179" s="1"/>
  <c r="AM179"/>
  <c r="AS179" s="1"/>
  <c r="AN163"/>
  <c r="AT163" s="1"/>
  <c r="AO163"/>
  <c r="AU163" s="1"/>
  <c r="AP137"/>
  <c r="AV137" s="1"/>
  <c r="AL137"/>
  <c r="AR137" s="1"/>
  <c r="AQ137"/>
  <c r="AW137" s="1"/>
  <c r="AM137"/>
  <c r="AS137" s="1"/>
  <c r="AN121"/>
  <c r="AT121" s="1"/>
  <c r="AO121"/>
  <c r="AU121" s="1"/>
  <c r="AP60"/>
  <c r="AV60" s="1"/>
  <c r="AL60"/>
  <c r="AR60" s="1"/>
  <c r="AQ60"/>
  <c r="AW60" s="1"/>
  <c r="AM60"/>
  <c r="AS60" s="1"/>
  <c r="AN44"/>
  <c r="AT44" s="1"/>
  <c r="AO44"/>
  <c r="AU44" s="1"/>
  <c r="AP349"/>
  <c r="AV349" s="1"/>
  <c r="AL349"/>
  <c r="AR349" s="1"/>
  <c r="AQ349"/>
  <c r="AW349" s="1"/>
  <c r="AM349"/>
  <c r="AS349" s="1"/>
  <c r="AN285"/>
  <c r="AT285" s="1"/>
  <c r="AO285"/>
  <c r="AU285" s="1"/>
  <c r="AN476"/>
  <c r="AT476" s="1"/>
  <c r="AO476"/>
  <c r="AU476" s="1"/>
  <c r="AP412"/>
  <c r="AV412" s="1"/>
  <c r="AL412"/>
  <c r="AR412" s="1"/>
  <c r="AQ412"/>
  <c r="AW412" s="1"/>
  <c r="AM412"/>
  <c r="AS412" s="1"/>
  <c r="AN315"/>
  <c r="AT315" s="1"/>
  <c r="AO315"/>
  <c r="AU315" s="1"/>
  <c r="AP251"/>
  <c r="AV251" s="1"/>
  <c r="AL251"/>
  <c r="AR251" s="1"/>
  <c r="AQ251"/>
  <c r="AW251" s="1"/>
  <c r="AM251"/>
  <c r="AS251" s="1"/>
  <c r="AN183"/>
  <c r="AT183" s="1"/>
  <c r="AO183"/>
  <c r="AU183" s="1"/>
  <c r="AP133"/>
  <c r="AV133" s="1"/>
  <c r="AL133"/>
  <c r="AR133" s="1"/>
  <c r="AQ133"/>
  <c r="AW133" s="1"/>
  <c r="AM133"/>
  <c r="AS133" s="1"/>
  <c r="AN372"/>
  <c r="AT372" s="1"/>
  <c r="AP372"/>
  <c r="AV372" s="1"/>
  <c r="AO372"/>
  <c r="AU372" s="1"/>
  <c r="AL364"/>
  <c r="AR364" s="1"/>
  <c r="AQ364"/>
  <c r="AW364" s="1"/>
  <c r="AM364"/>
  <c r="AS364" s="1"/>
  <c r="AN244"/>
  <c r="AT244" s="1"/>
  <c r="AP244"/>
  <c r="AV244" s="1"/>
  <c r="AO244"/>
  <c r="AU244" s="1"/>
  <c r="AN357"/>
  <c r="AT357" s="1"/>
  <c r="AQ357"/>
  <c r="AW357" s="1"/>
  <c r="AM357"/>
  <c r="AS357" s="1"/>
  <c r="AN325"/>
  <c r="AT325" s="1"/>
  <c r="AO325"/>
  <c r="AU325" s="1"/>
  <c r="AP293"/>
  <c r="AV293" s="1"/>
  <c r="AL293"/>
  <c r="AR293" s="1"/>
  <c r="AQ293"/>
  <c r="AW293" s="1"/>
  <c r="AM293"/>
  <c r="AS293" s="1"/>
  <c r="AN261"/>
  <c r="AT261" s="1"/>
  <c r="AO261"/>
  <c r="AU261" s="1"/>
  <c r="AN500"/>
  <c r="AT500" s="1"/>
  <c r="AO500"/>
  <c r="AU500" s="1"/>
  <c r="AP468"/>
  <c r="AV468" s="1"/>
  <c r="AL468"/>
  <c r="AR468" s="1"/>
  <c r="AQ468"/>
  <c r="AW468" s="1"/>
  <c r="AM468"/>
  <c r="AS468" s="1"/>
  <c r="AN436"/>
  <c r="AT436" s="1"/>
  <c r="AO436"/>
  <c r="AU436" s="1"/>
  <c r="AP404"/>
  <c r="AV404" s="1"/>
  <c r="AL404"/>
  <c r="AR404" s="1"/>
  <c r="AQ404"/>
  <c r="AW404" s="1"/>
  <c r="AM404"/>
  <c r="AS404" s="1"/>
  <c r="AN355"/>
  <c r="AT355" s="1"/>
  <c r="AO355"/>
  <c r="AU355" s="1"/>
  <c r="AP323"/>
  <c r="AV323" s="1"/>
  <c r="AL323"/>
  <c r="AR323" s="1"/>
  <c r="AQ323"/>
  <c r="AW323" s="1"/>
  <c r="AM323"/>
  <c r="AS323" s="1"/>
  <c r="AN291"/>
  <c r="AT291" s="1"/>
  <c r="AO291"/>
  <c r="AU291" s="1"/>
  <c r="AP259"/>
  <c r="AV259" s="1"/>
  <c r="AL259"/>
  <c r="AR259" s="1"/>
  <c r="AQ259"/>
  <c r="AW259" s="1"/>
  <c r="AM259"/>
  <c r="AS259" s="1"/>
  <c r="AN207"/>
  <c r="AT207" s="1"/>
  <c r="AO207"/>
  <c r="AU207" s="1"/>
  <c r="AP175"/>
  <c r="AV175" s="1"/>
  <c r="AL175"/>
  <c r="AR175" s="1"/>
  <c r="AQ175"/>
  <c r="AW175" s="1"/>
  <c r="AM175"/>
  <c r="AS175" s="1"/>
  <c r="AN141"/>
  <c r="AT141" s="1"/>
  <c r="AO141"/>
  <c r="AU141" s="1"/>
  <c r="AP48"/>
  <c r="AV48" s="1"/>
  <c r="AL48"/>
  <c r="AR48" s="1"/>
  <c r="AQ48"/>
  <c r="AW48" s="1"/>
  <c r="AM48"/>
  <c r="AS48" s="1"/>
  <c r="AP998"/>
  <c r="AV998" s="1"/>
  <c r="AN998"/>
  <c r="AT998" s="1"/>
  <c r="AQ998"/>
  <c r="AW998" s="1"/>
  <c r="AM998"/>
  <c r="AS998" s="1"/>
  <c r="AL990"/>
  <c r="AR990" s="1"/>
  <c r="AO990"/>
  <c r="AU990" s="1"/>
  <c r="AP982"/>
  <c r="AV982" s="1"/>
  <c r="AN982"/>
  <c r="AT982" s="1"/>
  <c r="AQ982"/>
  <c r="AW982" s="1"/>
  <c r="AM982"/>
  <c r="AS982" s="1"/>
  <c r="AL974"/>
  <c r="AR974" s="1"/>
  <c r="AO974"/>
  <c r="AU974" s="1"/>
  <c r="AP529"/>
  <c r="AV529" s="1"/>
  <c r="AN529"/>
  <c r="AT529" s="1"/>
  <c r="AQ529"/>
  <c r="AW529" s="1"/>
  <c r="AM529"/>
  <c r="AS529" s="1"/>
  <c r="AN962"/>
  <c r="AT962" s="1"/>
  <c r="AP962"/>
  <c r="AV962" s="1"/>
  <c r="AO962"/>
  <c r="AU962" s="1"/>
  <c r="AL946"/>
  <c r="AR946" s="1"/>
  <c r="AQ946"/>
  <c r="AW946" s="1"/>
  <c r="AM946"/>
  <c r="AS946" s="1"/>
  <c r="AN934"/>
  <c r="AT934" s="1"/>
  <c r="AP934"/>
  <c r="AV934" s="1"/>
  <c r="AO934"/>
  <c r="AU934" s="1"/>
  <c r="AP547"/>
  <c r="AV547" s="1"/>
  <c r="AN547"/>
  <c r="AT547" s="1"/>
  <c r="AQ547"/>
  <c r="AW547" s="1"/>
  <c r="AM547"/>
  <c r="AS547" s="1"/>
  <c r="AL523"/>
  <c r="AR523" s="1"/>
  <c r="AO523"/>
  <c r="AU523" s="1"/>
  <c r="AL374"/>
  <c r="AR374" s="1"/>
  <c r="AQ374"/>
  <c r="AW374" s="1"/>
  <c r="AM374"/>
  <c r="AS374" s="1"/>
  <c r="AL512"/>
  <c r="AR512" s="1"/>
  <c r="AM512"/>
  <c r="AS512" s="1"/>
  <c r="AO496"/>
  <c r="AU496" s="1"/>
  <c r="AL480"/>
  <c r="AR480" s="1"/>
  <c r="AM480"/>
  <c r="AS480" s="1"/>
  <c r="AO464"/>
  <c r="AU464" s="1"/>
  <c r="AL448"/>
  <c r="AR448" s="1"/>
  <c r="AM448"/>
  <c r="AS448" s="1"/>
  <c r="AO432"/>
  <c r="AU432" s="1"/>
  <c r="AL416"/>
  <c r="AR416" s="1"/>
  <c r="AM416"/>
  <c r="AS416" s="1"/>
  <c r="AO400"/>
  <c r="AU400" s="1"/>
  <c r="AL384"/>
  <c r="AR384" s="1"/>
  <c r="AM384"/>
  <c r="AS384" s="1"/>
  <c r="AO343"/>
  <c r="AU343" s="1"/>
  <c r="AL327"/>
  <c r="AR327" s="1"/>
  <c r="AM327"/>
  <c r="AS327" s="1"/>
  <c r="AO311"/>
  <c r="AU311" s="1"/>
  <c r="AL295"/>
  <c r="AR295" s="1"/>
  <c r="AM295"/>
  <c r="AS295" s="1"/>
  <c r="AO279"/>
  <c r="AU279" s="1"/>
  <c r="AP263"/>
  <c r="AV263" s="1"/>
  <c r="AL263"/>
  <c r="AR263" s="1"/>
  <c r="AQ263"/>
  <c r="AW263" s="1"/>
  <c r="AM263"/>
  <c r="AS263" s="1"/>
  <c r="AN247"/>
  <c r="AT247" s="1"/>
  <c r="AO247"/>
  <c r="AU247" s="1"/>
  <c r="AP219"/>
  <c r="AV219" s="1"/>
  <c r="AL219"/>
  <c r="AR219" s="1"/>
  <c r="AQ219"/>
  <c r="AW219" s="1"/>
  <c r="AM219"/>
  <c r="AS219" s="1"/>
  <c r="AN203"/>
  <c r="AT203" s="1"/>
  <c r="AO203"/>
  <c r="AU203" s="1"/>
  <c r="AP187"/>
  <c r="AV187" s="1"/>
  <c r="AL187"/>
  <c r="AR187" s="1"/>
  <c r="AQ187"/>
  <c r="AW187" s="1"/>
  <c r="AM187"/>
  <c r="AS187" s="1"/>
  <c r="AN171"/>
  <c r="AT171" s="1"/>
  <c r="AO171"/>
  <c r="AU171" s="1"/>
  <c r="AP145"/>
  <c r="AV145" s="1"/>
  <c r="AL145"/>
  <c r="AR145" s="1"/>
  <c r="AQ145"/>
  <c r="AW145" s="1"/>
  <c r="AM145"/>
  <c r="AS145" s="1"/>
  <c r="AN129"/>
  <c r="AT129" s="1"/>
  <c r="AO129"/>
  <c r="AU129" s="1"/>
  <c r="AP113"/>
  <c r="AV113" s="1"/>
  <c r="AL113"/>
  <c r="AR113" s="1"/>
  <c r="AQ113"/>
  <c r="AW113" s="1"/>
  <c r="AM113"/>
  <c r="AS113" s="1"/>
  <c r="AN52"/>
  <c r="AT52" s="1"/>
  <c r="AO52"/>
  <c r="AU52" s="1"/>
  <c r="AM635"/>
  <c r="AS635" s="1"/>
  <c r="AN635"/>
  <c r="AT635" s="1"/>
  <c r="AO619"/>
  <c r="AU619" s="1"/>
  <c r="AQ619"/>
  <c r="AW619" s="1"/>
  <c r="AP619"/>
  <c r="AV619" s="1"/>
  <c r="AL619"/>
  <c r="AR619" s="1"/>
  <c r="AM603"/>
  <c r="AS603" s="1"/>
  <c r="AN603"/>
  <c r="AT603" s="1"/>
  <c r="AO587"/>
  <c r="AU587" s="1"/>
  <c r="AQ587"/>
  <c r="AW587" s="1"/>
  <c r="AP587"/>
  <c r="AV587" s="1"/>
  <c r="AL587"/>
  <c r="AR587" s="1"/>
  <c r="J9" i="3"/>
  <c r="K9"/>
  <c r="D10"/>
  <c r="E579" i="4" l="1"/>
  <c r="I579" s="1"/>
  <c r="D579"/>
  <c r="H579" s="1"/>
  <c r="F579"/>
  <c r="J579" s="1"/>
  <c r="G579"/>
  <c r="G423"/>
  <c r="E423"/>
  <c r="I423" s="1"/>
  <c r="L424" i="2" s="1"/>
  <c r="F423" i="4"/>
  <c r="J423" s="1"/>
  <c r="M424" i="2" s="1"/>
  <c r="G439" i="4"/>
  <c r="D439"/>
  <c r="H439" s="1"/>
  <c r="K440" i="2" s="1"/>
  <c r="F439" i="4"/>
  <c r="J439" s="1"/>
  <c r="M440" i="2" s="1"/>
  <c r="E439" i="4"/>
  <c r="I439" s="1"/>
  <c r="L440" i="2" s="1"/>
  <c r="AD240" i="4"/>
  <c r="AK182"/>
  <c r="AB182"/>
  <c r="AB278"/>
  <c r="AK463"/>
  <c r="Z463"/>
  <c r="AK495"/>
  <c r="AB495"/>
  <c r="Z495"/>
  <c r="AK202"/>
  <c r="AB202"/>
  <c r="AK306"/>
  <c r="AB306"/>
  <c r="AG511"/>
  <c r="AB511"/>
  <c r="Z511"/>
  <c r="AG419"/>
  <c r="AB419"/>
  <c r="AM627"/>
  <c r="AS627" s="1"/>
  <c r="AN691"/>
  <c r="AT691" s="1"/>
  <c r="AN723"/>
  <c r="AT723" s="1"/>
  <c r="AN755"/>
  <c r="AT755" s="1"/>
  <c r="AN787"/>
  <c r="AT787" s="1"/>
  <c r="AP928"/>
  <c r="AV928" s="1"/>
  <c r="E66"/>
  <c r="I66" s="1"/>
  <c r="L67" i="2" s="1"/>
  <c r="E7" i="4"/>
  <c r="I7" s="1"/>
  <c r="D138"/>
  <c r="H138" s="1"/>
  <c r="K139" i="2" s="1"/>
  <c r="E431" i="4"/>
  <c r="I431" s="1"/>
  <c r="L432" i="2" s="1"/>
  <c r="E447" i="4"/>
  <c r="I447" s="1"/>
  <c r="L448" i="2" s="1"/>
  <c r="G427" i="4"/>
  <c r="G435"/>
  <c r="F254"/>
  <c r="J254" s="1"/>
  <c r="M255" i="2" s="1"/>
  <c r="D326" i="4"/>
  <c r="H326" s="1"/>
  <c r="K327" i="2" s="1"/>
  <c r="F314" i="4"/>
  <c r="J314" s="1"/>
  <c r="M315" i="2" s="1"/>
  <c r="G675" i="4"/>
  <c r="G771"/>
  <c r="E519"/>
  <c r="I519" s="1"/>
  <c r="F964"/>
  <c r="J964" s="1"/>
  <c r="E415"/>
  <c r="I415" s="1"/>
  <c r="L416" i="2" s="1"/>
  <c r="F162" i="4"/>
  <c r="J162" s="1"/>
  <c r="M163" i="2" s="1"/>
  <c r="F266" i="4"/>
  <c r="J266" s="1"/>
  <c r="M267" i="2" s="1"/>
  <c r="E248" i="4"/>
  <c r="I248" s="1"/>
  <c r="L249" i="2" s="1"/>
  <c r="AM941" i="4"/>
  <c r="AS941" s="1"/>
  <c r="AL941"/>
  <c r="AR941" s="1"/>
  <c r="AM514"/>
  <c r="AS514" s="1"/>
  <c r="I9" i="3"/>
  <c r="F9"/>
  <c r="F455" i="4"/>
  <c r="J455" s="1"/>
  <c r="M456" i="2" s="1"/>
  <c r="E455" i="4"/>
  <c r="I455" s="1"/>
  <c r="L456" i="2" s="1"/>
  <c r="G455" i="4"/>
  <c r="D455"/>
  <c r="H455" s="1"/>
  <c r="K456" i="2" s="1"/>
  <c r="AK96" i="4"/>
  <c r="AB310"/>
  <c r="AJ479"/>
  <c r="AI170"/>
  <c r="AC170"/>
  <c r="AK274"/>
  <c r="AB274"/>
  <c r="AH403"/>
  <c r="AE403"/>
  <c r="D66"/>
  <c r="H66" s="1"/>
  <c r="K67" i="2" s="1"/>
  <c r="E138" i="4"/>
  <c r="I138" s="1"/>
  <c r="L139" i="2" s="1"/>
  <c r="E270" i="4"/>
  <c r="I270" s="1"/>
  <c r="L271" i="2" s="1"/>
  <c r="D407" i="4"/>
  <c r="H407" s="1"/>
  <c r="K408" i="2" s="1"/>
  <c r="D423" i="4"/>
  <c r="H423" s="1"/>
  <c r="K424" i="2" s="1"/>
  <c r="E206" i="4"/>
  <c r="I206" s="1"/>
  <c r="L207" i="2" s="1"/>
  <c r="E330" i="4"/>
  <c r="I330" s="1"/>
  <c r="L331" i="2" s="1"/>
  <c r="F940" i="4"/>
  <c r="J940" s="1"/>
  <c r="AO407"/>
  <c r="AU407" s="1"/>
  <c r="AN514"/>
  <c r="AT514" s="1"/>
  <c r="F7"/>
  <c r="J7" s="1"/>
  <c r="M8" i="2" s="1"/>
  <c r="M6"/>
  <c r="L6"/>
  <c r="M12"/>
  <c r="K6"/>
  <c r="L8"/>
  <c r="L12"/>
  <c r="AJ154" i="4"/>
  <c r="AD154"/>
  <c r="AA154"/>
  <c r="AJ96"/>
  <c r="AA96"/>
  <c r="AC96"/>
  <c r="AI310"/>
  <c r="AJ310"/>
  <c r="AC310"/>
  <c r="AK479"/>
  <c r="AB479"/>
  <c r="Z479"/>
  <c r="AK170"/>
  <c r="AB170"/>
  <c r="Z170"/>
  <c r="AI274"/>
  <c r="AJ274"/>
  <c r="AE274"/>
  <c r="AG403"/>
  <c r="AC403"/>
  <c r="AB403"/>
  <c r="D7"/>
  <c r="H7" s="1"/>
  <c r="G330"/>
  <c r="F330"/>
  <c r="J330" s="1"/>
  <c r="M331" i="2" s="1"/>
  <c r="AM447" i="4"/>
  <c r="AS447" s="1"/>
  <c r="AP455"/>
  <c r="AV455" s="1"/>
  <c r="AH240"/>
  <c r="AG240"/>
  <c r="AM240" s="1"/>
  <c r="AS240" s="1"/>
  <c r="AE240"/>
  <c r="AI182"/>
  <c r="AO182" s="1"/>
  <c r="AU182" s="1"/>
  <c r="AJ182"/>
  <c r="AE182"/>
  <c r="AI278"/>
  <c r="AJ278"/>
  <c r="AC278"/>
  <c r="AI463"/>
  <c r="AJ463"/>
  <c r="AC463"/>
  <c r="AO463" s="1"/>
  <c r="AU463" s="1"/>
  <c r="AI202"/>
  <c r="AJ202"/>
  <c r="AE202"/>
  <c r="AI306"/>
  <c r="AJ306"/>
  <c r="AE306"/>
  <c r="AH419"/>
  <c r="AF419"/>
  <c r="AE419"/>
  <c r="AJ240"/>
  <c r="AP240" s="1"/>
  <c r="AV240" s="1"/>
  <c r="AI240"/>
  <c r="AK240"/>
  <c r="AB240"/>
  <c r="Z240"/>
  <c r="AG182"/>
  <c r="AF182"/>
  <c r="AH182"/>
  <c r="Z182"/>
  <c r="AD182"/>
  <c r="AG278"/>
  <c r="AF278"/>
  <c r="AH278"/>
  <c r="AA278"/>
  <c r="AE278"/>
  <c r="AG463"/>
  <c r="AF463"/>
  <c r="AH463"/>
  <c r="AA463"/>
  <c r="AE463"/>
  <c r="AG495"/>
  <c r="AF495"/>
  <c r="AH495"/>
  <c r="AA495"/>
  <c r="AE495"/>
  <c r="AG202"/>
  <c r="AF202"/>
  <c r="AH202"/>
  <c r="Z202"/>
  <c r="AL202" s="1"/>
  <c r="AR202" s="1"/>
  <c r="AD202"/>
  <c r="AG306"/>
  <c r="AF306"/>
  <c r="AH306"/>
  <c r="AN306" s="1"/>
  <c r="AT306" s="1"/>
  <c r="AC306"/>
  <c r="Z306"/>
  <c r="AK511"/>
  <c r="AJ511"/>
  <c r="AI511"/>
  <c r="AA511"/>
  <c r="AE511"/>
  <c r="AK419"/>
  <c r="AJ419"/>
  <c r="AI419"/>
  <c r="AO419" s="1"/>
  <c r="AU419" s="1"/>
  <c r="Z419"/>
  <c r="AD419"/>
  <c r="G489"/>
  <c r="AM407"/>
  <c r="AS407" s="1"/>
  <c r="AN423"/>
  <c r="AT423" s="1"/>
  <c r="F941"/>
  <c r="J941" s="1"/>
  <c r="E941"/>
  <c r="I941" s="1"/>
  <c r="G941"/>
  <c r="D941"/>
  <c r="H941" s="1"/>
  <c r="D514"/>
  <c r="H514" s="1"/>
  <c r="E514"/>
  <c r="I514" s="1"/>
  <c r="F514"/>
  <c r="J514" s="1"/>
  <c r="G514"/>
  <c r="AF154"/>
  <c r="AG154"/>
  <c r="AH154"/>
  <c r="AB154"/>
  <c r="Z154"/>
  <c r="AL154" s="1"/>
  <c r="AR154" s="1"/>
  <c r="AF96"/>
  <c r="AG96"/>
  <c r="AI96"/>
  <c r="AD96"/>
  <c r="AP96" s="1"/>
  <c r="AV96" s="1"/>
  <c r="Z96"/>
  <c r="AG310"/>
  <c r="AF310"/>
  <c r="AH310"/>
  <c r="AN310" s="1"/>
  <c r="AT310" s="1"/>
  <c r="AA310"/>
  <c r="AE310"/>
  <c r="AG479"/>
  <c r="AF479"/>
  <c r="AH479"/>
  <c r="AA479"/>
  <c r="AE479"/>
  <c r="AG170"/>
  <c r="AF170"/>
  <c r="AH170"/>
  <c r="AN170" s="1"/>
  <c r="AT170" s="1"/>
  <c r="AA170"/>
  <c r="AE170"/>
  <c r="AG274"/>
  <c r="AF274"/>
  <c r="AH274"/>
  <c r="AC274"/>
  <c r="AO274" s="1"/>
  <c r="AU274" s="1"/>
  <c r="Z274"/>
  <c r="AK403"/>
  <c r="AJ403"/>
  <c r="AI403"/>
  <c r="AO403" s="1"/>
  <c r="AU403" s="1"/>
  <c r="Z403"/>
  <c r="AD403"/>
  <c r="D473"/>
  <c r="H473" s="1"/>
  <c r="AO439"/>
  <c r="AU439" s="1"/>
  <c r="G473"/>
  <c r="G465"/>
  <c r="D465"/>
  <c r="H465" s="1"/>
  <c r="E465"/>
  <c r="I465" s="1"/>
  <c r="F465"/>
  <c r="J465" s="1"/>
  <c r="G481"/>
  <c r="D481"/>
  <c r="H481" s="1"/>
  <c r="E481"/>
  <c r="I481" s="1"/>
  <c r="F481"/>
  <c r="J481" s="1"/>
  <c r="G497"/>
  <c r="D497"/>
  <c r="H497" s="1"/>
  <c r="E497"/>
  <c r="I497" s="1"/>
  <c r="F497"/>
  <c r="J497" s="1"/>
  <c r="N11" i="2"/>
  <c r="H10" i="3" s="1"/>
  <c r="P11" i="2"/>
  <c r="O11"/>
  <c r="G360" i="4"/>
  <c r="D360"/>
  <c r="H360" s="1"/>
  <c r="K361" i="2" s="1"/>
  <c r="F360" i="4"/>
  <c r="J360" s="1"/>
  <c r="M361" i="2" s="1"/>
  <c r="E360" i="4"/>
  <c r="I360" s="1"/>
  <c r="L361" i="2" s="1"/>
  <c r="G376" i="4"/>
  <c r="D376"/>
  <c r="H376" s="1"/>
  <c r="K377" i="2" s="1"/>
  <c r="E376" i="4"/>
  <c r="I376" s="1"/>
  <c r="L377" i="2" s="1"/>
  <c r="F376" i="4"/>
  <c r="J376" s="1"/>
  <c r="M377" i="2" s="1"/>
  <c r="G936" i="4"/>
  <c r="F936"/>
  <c r="J936" s="1"/>
  <c r="D936"/>
  <c r="H936" s="1"/>
  <c r="E936"/>
  <c r="I936" s="1"/>
  <c r="G952"/>
  <c r="F952"/>
  <c r="J952" s="1"/>
  <c r="E952"/>
  <c r="I952" s="1"/>
  <c r="D952"/>
  <c r="H952" s="1"/>
  <c r="G968"/>
  <c r="F968"/>
  <c r="J968" s="1"/>
  <c r="E968"/>
  <c r="I968" s="1"/>
  <c r="D968"/>
  <c r="H968" s="1"/>
  <c r="E327"/>
  <c r="I327" s="1"/>
  <c r="L328" i="2" s="1"/>
  <c r="F327" i="4"/>
  <c r="J327" s="1"/>
  <c r="M328" i="2" s="1"/>
  <c r="G327" i="4"/>
  <c r="D327"/>
  <c r="H327" s="1"/>
  <c r="K328" i="2" s="1"/>
  <c r="F416" i="4"/>
  <c r="J416" s="1"/>
  <c r="M417" i="2" s="1"/>
  <c r="E416" i="4"/>
  <c r="I416" s="1"/>
  <c r="L417" i="2" s="1"/>
  <c r="D416" i="4"/>
  <c r="H416" s="1"/>
  <c r="K417" i="2" s="1"/>
  <c r="G416" i="4"/>
  <c r="G480"/>
  <c r="F480"/>
  <c r="J480" s="1"/>
  <c r="E480"/>
  <c r="I480" s="1"/>
  <c r="D480"/>
  <c r="H480" s="1"/>
  <c r="G523"/>
  <c r="D523"/>
  <c r="H523" s="1"/>
  <c r="F523"/>
  <c r="J523" s="1"/>
  <c r="E523"/>
  <c r="I523" s="1"/>
  <c r="G946"/>
  <c r="D946"/>
  <c r="H946" s="1"/>
  <c r="F946"/>
  <c r="J946" s="1"/>
  <c r="E946"/>
  <c r="I946" s="1"/>
  <c r="D48"/>
  <c r="H48" s="1"/>
  <c r="K49" i="2" s="1"/>
  <c r="G48" i="4"/>
  <c r="E48"/>
  <c r="I48" s="1"/>
  <c r="L49" i="2" s="1"/>
  <c r="F48" i="4"/>
  <c r="J48" s="1"/>
  <c r="M49" i="2" s="1"/>
  <c r="G175" i="4"/>
  <c r="D175"/>
  <c r="H175" s="1"/>
  <c r="K176" i="2" s="1"/>
  <c r="E175" i="4"/>
  <c r="I175" s="1"/>
  <c r="L176" i="2" s="1"/>
  <c r="F175" i="4"/>
  <c r="J175" s="1"/>
  <c r="M176" i="2" s="1"/>
  <c r="D259" i="4"/>
  <c r="H259" s="1"/>
  <c r="K260" i="2" s="1"/>
  <c r="G259" i="4"/>
  <c r="E259"/>
  <c r="I259" s="1"/>
  <c r="L260" i="2" s="1"/>
  <c r="F259" i="4"/>
  <c r="J259" s="1"/>
  <c r="M260" i="2" s="1"/>
  <c r="D323" i="4"/>
  <c r="H323" s="1"/>
  <c r="K324" i="2" s="1"/>
  <c r="G323" i="4"/>
  <c r="E323"/>
  <c r="I323" s="1"/>
  <c r="L324" i="2" s="1"/>
  <c r="F323" i="4"/>
  <c r="J323" s="1"/>
  <c r="M324" i="2" s="1"/>
  <c r="F404" i="4"/>
  <c r="J404" s="1"/>
  <c r="M405" i="2" s="1"/>
  <c r="E404" i="4"/>
  <c r="I404" s="1"/>
  <c r="L405" i="2" s="1"/>
  <c r="D404" i="4"/>
  <c r="H404" s="1"/>
  <c r="K405" i="2" s="1"/>
  <c r="G404" i="4"/>
  <c r="G468"/>
  <c r="F468"/>
  <c r="J468" s="1"/>
  <c r="E468"/>
  <c r="I468" s="1"/>
  <c r="D468"/>
  <c r="H468" s="1"/>
  <c r="F293"/>
  <c r="J293" s="1"/>
  <c r="M294" i="2" s="1"/>
  <c r="E293" i="4"/>
  <c r="I293" s="1"/>
  <c r="L294" i="2" s="1"/>
  <c r="D293" i="4"/>
  <c r="H293" s="1"/>
  <c r="K294" i="2" s="1"/>
  <c r="G293" i="4"/>
  <c r="G364"/>
  <c r="D364"/>
  <c r="H364" s="1"/>
  <c r="K365" i="2" s="1"/>
  <c r="F364" i="4"/>
  <c r="J364" s="1"/>
  <c r="M365" i="2" s="1"/>
  <c r="E364" i="4"/>
  <c r="I364" s="1"/>
  <c r="L365" i="2" s="1"/>
  <c r="D133" i="4"/>
  <c r="H133" s="1"/>
  <c r="K134" i="2" s="1"/>
  <c r="G133" i="4"/>
  <c r="E133"/>
  <c r="I133" s="1"/>
  <c r="L134" i="2" s="1"/>
  <c r="F133" i="4"/>
  <c r="J133" s="1"/>
  <c r="M134" i="2" s="1"/>
  <c r="D251" i="4"/>
  <c r="H251" s="1"/>
  <c r="K252" i="2" s="1"/>
  <c r="G251" i="4"/>
  <c r="E251"/>
  <c r="I251" s="1"/>
  <c r="L252" i="2" s="1"/>
  <c r="F251" i="4"/>
  <c r="J251" s="1"/>
  <c r="M252" i="2" s="1"/>
  <c r="E412" i="4"/>
  <c r="I412" s="1"/>
  <c r="L413" i="2" s="1"/>
  <c r="D412" i="4"/>
  <c r="H412" s="1"/>
  <c r="K413" i="2" s="1"/>
  <c r="G412" i="4"/>
  <c r="F412"/>
  <c r="J412" s="1"/>
  <c r="M413" i="2" s="1"/>
  <c r="F349" i="4"/>
  <c r="J349" s="1"/>
  <c r="M350" i="2" s="1"/>
  <c r="E349" i="4"/>
  <c r="I349" s="1"/>
  <c r="L350" i="2" s="1"/>
  <c r="D349" i="4"/>
  <c r="H349" s="1"/>
  <c r="K350" i="2" s="1"/>
  <c r="G349" i="4"/>
  <c r="E60"/>
  <c r="I60" s="1"/>
  <c r="L61" i="2" s="1"/>
  <c r="F60" i="4"/>
  <c r="J60" s="1"/>
  <c r="M61" i="2" s="1"/>
  <c r="G60" i="4"/>
  <c r="D60"/>
  <c r="H60" s="1"/>
  <c r="K61" i="2" s="1"/>
  <c r="E137" i="4"/>
  <c r="I137" s="1"/>
  <c r="L138" i="2" s="1"/>
  <c r="F137" i="4"/>
  <c r="J137" s="1"/>
  <c r="M138" i="2" s="1"/>
  <c r="D137" i="4"/>
  <c r="H137" s="1"/>
  <c r="K138" i="2" s="1"/>
  <c r="G137" i="4"/>
  <c r="E179"/>
  <c r="I179" s="1"/>
  <c r="L180" i="2" s="1"/>
  <c r="F179" i="4"/>
  <c r="J179" s="1"/>
  <c r="M180" i="2" s="1"/>
  <c r="D179" i="4"/>
  <c r="H179" s="1"/>
  <c r="K180" i="2" s="1"/>
  <c r="G179" i="4"/>
  <c r="G211"/>
  <c r="D211"/>
  <c r="H211" s="1"/>
  <c r="K212" i="2" s="1"/>
  <c r="E211" i="4"/>
  <c r="I211" s="1"/>
  <c r="L212" i="2" s="1"/>
  <c r="F211" i="4"/>
  <c r="J211" s="1"/>
  <c r="M212" i="2" s="1"/>
  <c r="E255" i="4"/>
  <c r="I255" s="1"/>
  <c r="L256" i="2" s="1"/>
  <c r="F255" i="4"/>
  <c r="J255" s="1"/>
  <c r="M256" i="2" s="1"/>
  <c r="D255" i="4"/>
  <c r="H255" s="1"/>
  <c r="K256" i="2" s="1"/>
  <c r="G255" i="4"/>
  <c r="E287"/>
  <c r="I287" s="1"/>
  <c r="L288" i="2" s="1"/>
  <c r="F287" i="4"/>
  <c r="J287" s="1"/>
  <c r="M288" i="2" s="1"/>
  <c r="D287" i="4"/>
  <c r="H287" s="1"/>
  <c r="K288" i="2" s="1"/>
  <c r="G287" i="4"/>
  <c r="E319"/>
  <c r="I319" s="1"/>
  <c r="L320" i="2" s="1"/>
  <c r="F319" i="4"/>
  <c r="J319" s="1"/>
  <c r="M320" i="2" s="1"/>
  <c r="D319" i="4"/>
  <c r="H319" s="1"/>
  <c r="K320" i="2" s="1"/>
  <c r="G319" i="4"/>
  <c r="E351"/>
  <c r="I351" s="1"/>
  <c r="L352" i="2" s="1"/>
  <c r="F351" i="4"/>
  <c r="J351" s="1"/>
  <c r="M352" i="2" s="1"/>
  <c r="D351" i="4"/>
  <c r="H351" s="1"/>
  <c r="K352" i="2" s="1"/>
  <c r="G351" i="4"/>
  <c r="F408"/>
  <c r="J408" s="1"/>
  <c r="M409" i="2" s="1"/>
  <c r="G408" i="4"/>
  <c r="E408"/>
  <c r="I408" s="1"/>
  <c r="L409" i="2" s="1"/>
  <c r="D408" i="4"/>
  <c r="H408" s="1"/>
  <c r="K409" i="2" s="1"/>
  <c r="E440" i="4"/>
  <c r="I440" s="1"/>
  <c r="L441" i="2" s="1"/>
  <c r="D440" i="4"/>
  <c r="H440" s="1"/>
  <c r="K441" i="2" s="1"/>
  <c r="G440" i="4"/>
  <c r="F440"/>
  <c r="J440" s="1"/>
  <c r="M441" i="2" s="1"/>
  <c r="E472" i="4"/>
  <c r="I472" s="1"/>
  <c r="D472"/>
  <c r="H472" s="1"/>
  <c r="F472"/>
  <c r="J472" s="1"/>
  <c r="G472"/>
  <c r="F504"/>
  <c r="J504" s="1"/>
  <c r="G504"/>
  <c r="E504"/>
  <c r="I504" s="1"/>
  <c r="D504"/>
  <c r="H504" s="1"/>
  <c r="G366"/>
  <c r="D366"/>
  <c r="H366" s="1"/>
  <c r="K367" i="2" s="1"/>
  <c r="F366" i="4"/>
  <c r="J366" s="1"/>
  <c r="M367" i="2" s="1"/>
  <c r="E366" i="4"/>
  <c r="I366" s="1"/>
  <c r="L367" i="2" s="1"/>
  <c r="G515" i="4"/>
  <c r="F515"/>
  <c r="J515" s="1"/>
  <c r="D515"/>
  <c r="H515" s="1"/>
  <c r="E515"/>
  <c r="I515" s="1"/>
  <c r="G942"/>
  <c r="F942"/>
  <c r="J942" s="1"/>
  <c r="D942"/>
  <c r="H942" s="1"/>
  <c r="E942"/>
  <c r="I942" s="1"/>
  <c r="G970"/>
  <c r="D970"/>
  <c r="H970" s="1"/>
  <c r="F970"/>
  <c r="J970" s="1"/>
  <c r="E970"/>
  <c r="I970" s="1"/>
  <c r="G545"/>
  <c r="F545"/>
  <c r="J545" s="1"/>
  <c r="D545"/>
  <c r="H545" s="1"/>
  <c r="E545"/>
  <c r="I545" s="1"/>
  <c r="G986"/>
  <c r="D986"/>
  <c r="H986" s="1"/>
  <c r="F986"/>
  <c r="J986" s="1"/>
  <c r="E986"/>
  <c r="I986" s="1"/>
  <c r="G934"/>
  <c r="D934"/>
  <c r="H934" s="1"/>
  <c r="F934"/>
  <c r="J934" s="1"/>
  <c r="E934"/>
  <c r="I934" s="1"/>
  <c r="G962"/>
  <c r="D962"/>
  <c r="H962" s="1"/>
  <c r="F962"/>
  <c r="J962" s="1"/>
  <c r="E962"/>
  <c r="I962" s="1"/>
  <c r="G529"/>
  <c r="F529"/>
  <c r="J529" s="1"/>
  <c r="D529"/>
  <c r="H529" s="1"/>
  <c r="E529"/>
  <c r="I529" s="1"/>
  <c r="G982"/>
  <c r="D982"/>
  <c r="H982" s="1"/>
  <c r="F982"/>
  <c r="J982" s="1"/>
  <c r="E982"/>
  <c r="I982" s="1"/>
  <c r="G998"/>
  <c r="D998"/>
  <c r="H998" s="1"/>
  <c r="F998"/>
  <c r="J998" s="1"/>
  <c r="E998"/>
  <c r="I998" s="1"/>
  <c r="F357"/>
  <c r="J357" s="1"/>
  <c r="M358" i="2" s="1"/>
  <c r="E357" i="4"/>
  <c r="I357" s="1"/>
  <c r="L358" i="2" s="1"/>
  <c r="D357" i="4"/>
  <c r="H357" s="1"/>
  <c r="K358" i="2" s="1"/>
  <c r="G357" i="4"/>
  <c r="G244"/>
  <c r="D244"/>
  <c r="H244" s="1"/>
  <c r="K245" i="2" s="1"/>
  <c r="F244" i="4"/>
  <c r="J244" s="1"/>
  <c r="M245" i="2" s="1"/>
  <c r="E244" i="4"/>
  <c r="I244" s="1"/>
  <c r="L245" i="2" s="1"/>
  <c r="G372" i="4"/>
  <c r="D372"/>
  <c r="H372" s="1"/>
  <c r="K373" i="2" s="1"/>
  <c r="F372" i="4"/>
  <c r="J372" s="1"/>
  <c r="M373" i="2" s="1"/>
  <c r="E372" i="4"/>
  <c r="I372" s="1"/>
  <c r="L373" i="2" s="1"/>
  <c r="G926" i="4"/>
  <c r="F926"/>
  <c r="J926" s="1"/>
  <c r="E926"/>
  <c r="I926" s="1"/>
  <c r="D926"/>
  <c r="H926" s="1"/>
  <c r="G954"/>
  <c r="D954"/>
  <c r="H954" s="1"/>
  <c r="F954"/>
  <c r="J954" s="1"/>
  <c r="E954"/>
  <c r="I954" s="1"/>
  <c r="D125"/>
  <c r="H125" s="1"/>
  <c r="K126" i="2" s="1"/>
  <c r="G125" i="4"/>
  <c r="E125"/>
  <c r="I125" s="1"/>
  <c r="L126" i="2" s="1"/>
  <c r="F125" i="4"/>
  <c r="J125" s="1"/>
  <c r="M126" i="2" s="1"/>
  <c r="E191" i="4"/>
  <c r="I191" s="1"/>
  <c r="L192" i="2" s="1"/>
  <c r="F191" i="4"/>
  <c r="J191" s="1"/>
  <c r="M192" i="2" s="1"/>
  <c r="D191" i="4"/>
  <c r="H191" s="1"/>
  <c r="K192" i="2" s="1"/>
  <c r="G191" i="4"/>
  <c r="D275"/>
  <c r="H275" s="1"/>
  <c r="K276" i="2" s="1"/>
  <c r="G275" i="4"/>
  <c r="E275"/>
  <c r="I275" s="1"/>
  <c r="L276" i="2" s="1"/>
  <c r="F275" i="4"/>
  <c r="J275" s="1"/>
  <c r="M276" i="2" s="1"/>
  <c r="D339" i="4"/>
  <c r="H339" s="1"/>
  <c r="K340" i="2" s="1"/>
  <c r="G339" i="4"/>
  <c r="E339"/>
  <c r="I339" s="1"/>
  <c r="L340" i="2" s="1"/>
  <c r="F339" i="4"/>
  <c r="J339" s="1"/>
  <c r="M340" i="2" s="1"/>
  <c r="G420" i="4"/>
  <c r="F420"/>
  <c r="J420" s="1"/>
  <c r="M421" i="2" s="1"/>
  <c r="E420" i="4"/>
  <c r="I420" s="1"/>
  <c r="L421" i="2" s="1"/>
  <c r="D420" i="4"/>
  <c r="H420" s="1"/>
  <c r="K421" i="2" s="1"/>
  <c r="E484" i="4"/>
  <c r="I484" s="1"/>
  <c r="D484"/>
  <c r="H484" s="1"/>
  <c r="F484"/>
  <c r="J484" s="1"/>
  <c r="G484"/>
  <c r="F277"/>
  <c r="J277" s="1"/>
  <c r="M278" i="2" s="1"/>
  <c r="E277" i="4"/>
  <c r="I277" s="1"/>
  <c r="L278" i="2" s="1"/>
  <c r="D277" i="4"/>
  <c r="H277" s="1"/>
  <c r="K278" i="2" s="1"/>
  <c r="G277" i="4"/>
  <c r="F341"/>
  <c r="J341" s="1"/>
  <c r="M342" i="2" s="1"/>
  <c r="E341" i="4"/>
  <c r="I341" s="1"/>
  <c r="L342" i="2" s="1"/>
  <c r="D341" i="4"/>
  <c r="H341" s="1"/>
  <c r="K342" i="2" s="1"/>
  <c r="G341" i="4"/>
  <c r="D117"/>
  <c r="H117" s="1"/>
  <c r="K118" i="2" s="1"/>
  <c r="G117" i="4"/>
  <c r="E117"/>
  <c r="I117" s="1"/>
  <c r="L118" i="2" s="1"/>
  <c r="F117" i="4"/>
  <c r="J117" s="1"/>
  <c r="M118" i="2" s="1"/>
  <c r="D199" i="4"/>
  <c r="H199" s="1"/>
  <c r="K200" i="2" s="1"/>
  <c r="G199" i="4"/>
  <c r="E199"/>
  <c r="I199" s="1"/>
  <c r="L200" i="2" s="1"/>
  <c r="F199" i="4"/>
  <c r="J199" s="1"/>
  <c r="M200" i="2" s="1"/>
  <c r="D267" i="4"/>
  <c r="H267" s="1"/>
  <c r="K268" i="2" s="1"/>
  <c r="G267" i="4"/>
  <c r="E267"/>
  <c r="I267" s="1"/>
  <c r="L268" i="2" s="1"/>
  <c r="F267" i="4"/>
  <c r="J267" s="1"/>
  <c r="M268" i="2" s="1"/>
  <c r="D331" i="4"/>
  <c r="H331" s="1"/>
  <c r="K332" i="2" s="1"/>
  <c r="G331" i="4"/>
  <c r="E331"/>
  <c r="I331" s="1"/>
  <c r="L332" i="2" s="1"/>
  <c r="F331" i="4"/>
  <c r="J331" s="1"/>
  <c r="M332" i="2" s="1"/>
  <c r="G428" i="4"/>
  <c r="E428"/>
  <c r="I428" s="1"/>
  <c r="L429" i="2" s="1"/>
  <c r="D428" i="4"/>
  <c r="H428" s="1"/>
  <c r="K429" i="2" s="1"/>
  <c r="F428" i="4"/>
  <c r="J428" s="1"/>
  <c r="M429" i="2" s="1"/>
  <c r="G492" i="4"/>
  <c r="E492"/>
  <c r="I492" s="1"/>
  <c r="D492"/>
  <c r="H492" s="1"/>
  <c r="F492"/>
  <c r="J492" s="1"/>
  <c r="F50"/>
  <c r="J50" s="1"/>
  <c r="M51" i="2" s="1"/>
  <c r="E50" i="4"/>
  <c r="I50" s="1"/>
  <c r="L51" i="2" s="1"/>
  <c r="D50" i="4"/>
  <c r="H50" s="1"/>
  <c r="K51" i="2" s="1"/>
  <c r="G50" i="4"/>
  <c r="F301"/>
  <c r="J301" s="1"/>
  <c r="M302" i="2" s="1"/>
  <c r="E301" i="4"/>
  <c r="I301" s="1"/>
  <c r="L302" i="2" s="1"/>
  <c r="D301" i="4"/>
  <c r="H301" s="1"/>
  <c r="K302" i="2" s="1"/>
  <c r="G301" i="4"/>
  <c r="D56"/>
  <c r="H56" s="1"/>
  <c r="K57" i="2" s="1"/>
  <c r="G56" i="4"/>
  <c r="E56"/>
  <c r="I56" s="1"/>
  <c r="L57" i="2" s="1"/>
  <c r="F56" i="4"/>
  <c r="J56" s="1"/>
  <c r="M57" i="2" s="1"/>
  <c r="D283" i="4"/>
  <c r="H283" s="1"/>
  <c r="K284" i="2" s="1"/>
  <c r="G283" i="4"/>
  <c r="E283"/>
  <c r="I283" s="1"/>
  <c r="L284" i="2" s="1"/>
  <c r="F283" i="4"/>
  <c r="J283" s="1"/>
  <c r="M284" i="2" s="1"/>
  <c r="G444" i="4"/>
  <c r="E444"/>
  <c r="I444" s="1"/>
  <c r="L445" i="2" s="1"/>
  <c r="D444" i="4"/>
  <c r="H444" s="1"/>
  <c r="K445" i="2" s="1"/>
  <c r="F444" i="4"/>
  <c r="J444" s="1"/>
  <c r="M445" i="2" s="1"/>
  <c r="F317" i="4"/>
  <c r="J317" s="1"/>
  <c r="M318" i="2" s="1"/>
  <c r="E317" i="4"/>
  <c r="I317" s="1"/>
  <c r="L318" i="2" s="1"/>
  <c r="D317" i="4"/>
  <c r="H317" s="1"/>
  <c r="K318" i="2" s="1"/>
  <c r="G317" i="4"/>
  <c r="D167"/>
  <c r="H167" s="1"/>
  <c r="K168" i="2" s="1"/>
  <c r="G167" i="4"/>
  <c r="E167"/>
  <c r="I167" s="1"/>
  <c r="L168" i="2" s="1"/>
  <c r="F167" i="4"/>
  <c r="J167" s="1"/>
  <c r="M168" i="2" s="1"/>
  <c r="D299" i="4"/>
  <c r="H299" s="1"/>
  <c r="K300" i="2" s="1"/>
  <c r="G299" i="4"/>
  <c r="E299"/>
  <c r="I299" s="1"/>
  <c r="L300" i="2" s="1"/>
  <c r="F299" i="4"/>
  <c r="J299" s="1"/>
  <c r="M300" i="2" s="1"/>
  <c r="G460" i="4"/>
  <c r="E460"/>
  <c r="I460" s="1"/>
  <c r="L461" i="2" s="1"/>
  <c r="D460" i="4"/>
  <c r="H460" s="1"/>
  <c r="K461" i="2" s="1"/>
  <c r="F460" i="4"/>
  <c r="J460" s="1"/>
  <c r="M461" i="2" s="1"/>
  <c r="F269" i="4"/>
  <c r="J269" s="1"/>
  <c r="M270" i="2" s="1"/>
  <c r="E269" i="4"/>
  <c r="I269" s="1"/>
  <c r="L270" i="2" s="1"/>
  <c r="D269" i="4"/>
  <c r="H269" s="1"/>
  <c r="K270" i="2" s="1"/>
  <c r="G269" i="4"/>
  <c r="E215"/>
  <c r="I215" s="1"/>
  <c r="L216" i="2" s="1"/>
  <c r="F215" i="4"/>
  <c r="J215" s="1"/>
  <c r="M216" i="2" s="1"/>
  <c r="D215" i="4"/>
  <c r="H215" s="1"/>
  <c r="K216" i="2" s="1"/>
  <c r="G215" i="4"/>
  <c r="F508"/>
  <c r="J508" s="1"/>
  <c r="E508"/>
  <c r="I508" s="1"/>
  <c r="D508"/>
  <c r="H508" s="1"/>
  <c r="G508"/>
  <c r="F253"/>
  <c r="J253" s="1"/>
  <c r="M254" i="2" s="1"/>
  <c r="E253" i="4"/>
  <c r="I253" s="1"/>
  <c r="L254" i="2" s="1"/>
  <c r="D253" i="4"/>
  <c r="H253" s="1"/>
  <c r="K254" i="2" s="1"/>
  <c r="G253" i="4"/>
  <c r="G24"/>
  <c r="E24"/>
  <c r="I24" s="1"/>
  <c r="L25" i="2" s="1"/>
  <c r="D24" i="4"/>
  <c r="H24" s="1"/>
  <c r="K25" i="2" s="1"/>
  <c r="F24" i="4"/>
  <c r="J24" s="1"/>
  <c r="M25" i="2" s="1"/>
  <c r="D401" i="4"/>
  <c r="H401" s="1"/>
  <c r="K402" i="2" s="1"/>
  <c r="G401" i="4"/>
  <c r="E401"/>
  <c r="I401" s="1"/>
  <c r="L402" i="2" s="1"/>
  <c r="F401" i="4"/>
  <c r="J401" s="1"/>
  <c r="M402" i="2" s="1"/>
  <c r="D433" i="4"/>
  <c r="H433" s="1"/>
  <c r="K434" i="2" s="1"/>
  <c r="G433" i="4"/>
  <c r="E433"/>
  <c r="I433" s="1"/>
  <c r="L434" i="2" s="1"/>
  <c r="F433" i="4"/>
  <c r="J433" s="1"/>
  <c r="M434" i="2" s="1"/>
  <c r="G503" i="4"/>
  <c r="E503"/>
  <c r="I503" s="1"/>
  <c r="F503"/>
  <c r="J503" s="1"/>
  <c r="D503"/>
  <c r="H503" s="1"/>
  <c r="D126"/>
  <c r="H126" s="1"/>
  <c r="K127" i="2" s="1"/>
  <c r="F126" i="4"/>
  <c r="J126" s="1"/>
  <c r="M127" i="2" s="1"/>
  <c r="G126" i="4"/>
  <c r="E126"/>
  <c r="I126" s="1"/>
  <c r="L127" i="2" s="1"/>
  <c r="G348" i="4"/>
  <c r="F348"/>
  <c r="J348" s="1"/>
  <c r="M349" i="2" s="1"/>
  <c r="D348" i="4"/>
  <c r="H348" s="1"/>
  <c r="K349" i="2" s="1"/>
  <c r="E348" i="4"/>
  <c r="I348" s="1"/>
  <c r="L349" i="2" s="1"/>
  <c r="E397" i="4"/>
  <c r="I397" s="1"/>
  <c r="L398" i="2" s="1"/>
  <c r="G397" i="4"/>
  <c r="F397"/>
  <c r="J397" s="1"/>
  <c r="M398" i="2" s="1"/>
  <c r="D397" i="4"/>
  <c r="H397" s="1"/>
  <c r="K398" i="2" s="1"/>
  <c r="E429" i="4"/>
  <c r="I429" s="1"/>
  <c r="L430" i="2" s="1"/>
  <c r="G429" i="4"/>
  <c r="F429"/>
  <c r="J429" s="1"/>
  <c r="M430" i="2" s="1"/>
  <c r="D429" i="4"/>
  <c r="H429" s="1"/>
  <c r="K430" i="2" s="1"/>
  <c r="G356" i="4"/>
  <c r="F356"/>
  <c r="J356" s="1"/>
  <c r="M357" i="2" s="1"/>
  <c r="D356" i="4"/>
  <c r="H356" s="1"/>
  <c r="K357" i="2" s="1"/>
  <c r="E356" i="4"/>
  <c r="I356" s="1"/>
  <c r="L357" i="2" s="1"/>
  <c r="G40" i="4"/>
  <c r="D40"/>
  <c r="H40" s="1"/>
  <c r="K41" i="2" s="1"/>
  <c r="E40" i="4"/>
  <c r="I40" s="1"/>
  <c r="L41" i="2" s="1"/>
  <c r="F40" i="4"/>
  <c r="J40" s="1"/>
  <c r="M41" i="2" s="1"/>
  <c r="G922" i="4"/>
  <c r="D922"/>
  <c r="H922" s="1"/>
  <c r="E922"/>
  <c r="I922" s="1"/>
  <c r="F922"/>
  <c r="J922" s="1"/>
  <c r="G68"/>
  <c r="F68"/>
  <c r="J68" s="1"/>
  <c r="M69" i="2" s="1"/>
  <c r="D68" i="4"/>
  <c r="H68" s="1"/>
  <c r="K69" i="2" s="1"/>
  <c r="E68" i="4"/>
  <c r="I68" s="1"/>
  <c r="L69" i="2" s="1"/>
  <c r="F391" i="4"/>
  <c r="J391" s="1"/>
  <c r="M392" i="2" s="1"/>
  <c r="G391" i="4"/>
  <c r="E391"/>
  <c r="I391" s="1"/>
  <c r="L392" i="2" s="1"/>
  <c r="D391" i="4"/>
  <c r="H391" s="1"/>
  <c r="K392" i="2" s="1"/>
  <c r="E413" i="4"/>
  <c r="I413" s="1"/>
  <c r="L414" i="2" s="1"/>
  <c r="G413" i="4"/>
  <c r="F413"/>
  <c r="J413" s="1"/>
  <c r="M414" i="2" s="1"/>
  <c r="D413" i="4"/>
  <c r="H413" s="1"/>
  <c r="K414" i="2" s="1"/>
  <c r="F118" i="4"/>
  <c r="J118" s="1"/>
  <c r="M119" i="2" s="1"/>
  <c r="G118" i="4"/>
  <c r="D118"/>
  <c r="H118" s="1"/>
  <c r="K119" i="2" s="1"/>
  <c r="E118" i="4"/>
  <c r="I118" s="1"/>
  <c r="L119" i="2" s="1"/>
  <c r="E405" i="4"/>
  <c r="I405" s="1"/>
  <c r="L406" i="2" s="1"/>
  <c r="G405" i="4"/>
  <c r="D405"/>
  <c r="H405" s="1"/>
  <c r="K406" i="2" s="1"/>
  <c r="F405" i="4"/>
  <c r="J405" s="1"/>
  <c r="M406" i="2" s="1"/>
  <c r="E437" i="4"/>
  <c r="I437" s="1"/>
  <c r="L438" i="2" s="1"/>
  <c r="G437" i="4"/>
  <c r="D437"/>
  <c r="H437" s="1"/>
  <c r="K438" i="2" s="1"/>
  <c r="F437" i="4"/>
  <c r="J437" s="1"/>
  <c r="M438" i="2" s="1"/>
  <c r="G98" i="4"/>
  <c r="D98"/>
  <c r="H98" s="1"/>
  <c r="K99" i="2" s="1"/>
  <c r="F98" i="4"/>
  <c r="J98" s="1"/>
  <c r="M99" i="2" s="1"/>
  <c r="E98" i="4"/>
  <c r="I98" s="1"/>
  <c r="L99" i="2" s="1"/>
  <c r="E16" i="4"/>
  <c r="I16" s="1"/>
  <c r="L17" i="2" s="1"/>
  <c r="F16" i="4"/>
  <c r="J16" s="1"/>
  <c r="M17" i="2" s="1"/>
  <c r="G16" i="4"/>
  <c r="D16"/>
  <c r="H16" s="1"/>
  <c r="K17" i="2" s="1"/>
  <c r="G13" i="4"/>
  <c r="E13"/>
  <c r="I13" s="1"/>
  <c r="L14" i="2" s="1"/>
  <c r="D13" i="4"/>
  <c r="H13" s="1"/>
  <c r="K14" i="2" s="1"/>
  <c r="F13" i="4"/>
  <c r="J13" s="1"/>
  <c r="M14" i="2" s="1"/>
  <c r="D122" i="4"/>
  <c r="H122" s="1"/>
  <c r="K123" i="2" s="1"/>
  <c r="F122" i="4"/>
  <c r="J122" s="1"/>
  <c r="M123" i="2" s="1"/>
  <c r="G122" i="4"/>
  <c r="E122"/>
  <c r="I122" s="1"/>
  <c r="L123" i="2" s="1"/>
  <c r="G368" i="4"/>
  <c r="D368"/>
  <c r="H368" s="1"/>
  <c r="K369" i="2" s="1"/>
  <c r="E368" i="4"/>
  <c r="I368" s="1"/>
  <c r="L369" i="2" s="1"/>
  <c r="F368" i="4"/>
  <c r="J368" s="1"/>
  <c r="M369" i="2" s="1"/>
  <c r="G928" i="4"/>
  <c r="D928"/>
  <c r="H928" s="1"/>
  <c r="F928"/>
  <c r="J928" s="1"/>
  <c r="E928"/>
  <c r="I928" s="1"/>
  <c r="G944"/>
  <c r="F944"/>
  <c r="J944" s="1"/>
  <c r="D944"/>
  <c r="H944" s="1"/>
  <c r="E944"/>
  <c r="I944" s="1"/>
  <c r="G960"/>
  <c r="F960"/>
  <c r="J960" s="1"/>
  <c r="D960"/>
  <c r="H960" s="1"/>
  <c r="E960"/>
  <c r="I960" s="1"/>
  <c r="AO583"/>
  <c r="AU583" s="1"/>
  <c r="AQ583"/>
  <c r="AW583" s="1"/>
  <c r="AL583"/>
  <c r="AR583" s="1"/>
  <c r="AM615"/>
  <c r="AS615" s="1"/>
  <c r="AN615"/>
  <c r="AT615" s="1"/>
  <c r="AO643"/>
  <c r="AU643" s="1"/>
  <c r="AQ643"/>
  <c r="AW643" s="1"/>
  <c r="AL643"/>
  <c r="AR643" s="1"/>
  <c r="AM663"/>
  <c r="AS663" s="1"/>
  <c r="AN663"/>
  <c r="AT663" s="1"/>
  <c r="AO679"/>
  <c r="AU679" s="1"/>
  <c r="AQ679"/>
  <c r="AW679" s="1"/>
  <c r="AL679"/>
  <c r="AR679" s="1"/>
  <c r="AM695"/>
  <c r="AS695" s="1"/>
  <c r="AN695"/>
  <c r="AT695" s="1"/>
  <c r="AO711"/>
  <c r="AU711" s="1"/>
  <c r="AQ711"/>
  <c r="AW711" s="1"/>
  <c r="AL711"/>
  <c r="AR711" s="1"/>
  <c r="AM727"/>
  <c r="AS727" s="1"/>
  <c r="AO743"/>
  <c r="AU743" s="1"/>
  <c r="AQ743"/>
  <c r="AW743" s="1"/>
  <c r="AM294"/>
  <c r="AS294" s="1"/>
  <c r="G374"/>
  <c r="D374"/>
  <c r="H374" s="1"/>
  <c r="K375" i="2" s="1"/>
  <c r="F374" i="4"/>
  <c r="J374" s="1"/>
  <c r="M375" i="2" s="1"/>
  <c r="E374" i="4"/>
  <c r="I374" s="1"/>
  <c r="L375" i="2" s="1"/>
  <c r="F587" i="4"/>
  <c r="J587" s="1"/>
  <c r="E587"/>
  <c r="I587" s="1"/>
  <c r="G587"/>
  <c r="D587"/>
  <c r="H587" s="1"/>
  <c r="F619"/>
  <c r="J619" s="1"/>
  <c r="E619"/>
  <c r="I619" s="1"/>
  <c r="G619"/>
  <c r="D619"/>
  <c r="H619" s="1"/>
  <c r="E113"/>
  <c r="I113" s="1"/>
  <c r="L114" i="2" s="1"/>
  <c r="F113" i="4"/>
  <c r="J113" s="1"/>
  <c r="M114" i="2" s="1"/>
  <c r="D113" i="4"/>
  <c r="H113" s="1"/>
  <c r="K114" i="2" s="1"/>
  <c r="G113" i="4"/>
  <c r="E145"/>
  <c r="I145" s="1"/>
  <c r="L146" i="2" s="1"/>
  <c r="F145" i="4"/>
  <c r="J145" s="1"/>
  <c r="M146" i="2" s="1"/>
  <c r="D145" i="4"/>
  <c r="H145" s="1"/>
  <c r="K146" i="2" s="1"/>
  <c r="G145" i="4"/>
  <c r="G187"/>
  <c r="D187"/>
  <c r="H187" s="1"/>
  <c r="K188" i="2" s="1"/>
  <c r="E187" i="4"/>
  <c r="I187" s="1"/>
  <c r="L188" i="2" s="1"/>
  <c r="F187" i="4"/>
  <c r="J187" s="1"/>
  <c r="M188" i="2" s="1"/>
  <c r="D219" i="4"/>
  <c r="H219" s="1"/>
  <c r="K220" i="2" s="1"/>
  <c r="G219" i="4"/>
  <c r="E219"/>
  <c r="I219" s="1"/>
  <c r="L220" i="2" s="1"/>
  <c r="F219" i="4"/>
  <c r="J219" s="1"/>
  <c r="M220" i="2" s="1"/>
  <c r="E263" i="4"/>
  <c r="I263" s="1"/>
  <c r="L264" i="2" s="1"/>
  <c r="F263" i="4"/>
  <c r="J263" s="1"/>
  <c r="M264" i="2" s="1"/>
  <c r="G263" i="4"/>
  <c r="D263"/>
  <c r="H263" s="1"/>
  <c r="K264" i="2" s="1"/>
  <c r="E295" i="4"/>
  <c r="I295" s="1"/>
  <c r="L296" i="2" s="1"/>
  <c r="F295" i="4"/>
  <c r="J295" s="1"/>
  <c r="M296" i="2" s="1"/>
  <c r="G295" i="4"/>
  <c r="D295"/>
  <c r="H295" s="1"/>
  <c r="K296" i="2" s="1"/>
  <c r="F384" i="4"/>
  <c r="J384" s="1"/>
  <c r="M385" i="2" s="1"/>
  <c r="G384" i="4"/>
  <c r="E384"/>
  <c r="I384" s="1"/>
  <c r="L385" i="2" s="1"/>
  <c r="D384" i="4"/>
  <c r="H384" s="1"/>
  <c r="K385" i="2" s="1"/>
  <c r="E448" i="4"/>
  <c r="I448" s="1"/>
  <c r="L449" i="2" s="1"/>
  <c r="D448" i="4"/>
  <c r="H448" s="1"/>
  <c r="K449" i="2" s="1"/>
  <c r="F448" i="4"/>
  <c r="J448" s="1"/>
  <c r="M449" i="2" s="1"/>
  <c r="G448" i="4"/>
  <c r="E512"/>
  <c r="I512" s="1"/>
  <c r="D512"/>
  <c r="H512" s="1"/>
  <c r="G512"/>
  <c r="F512"/>
  <c r="J512" s="1"/>
  <c r="G974"/>
  <c r="F974"/>
  <c r="J974" s="1"/>
  <c r="E974"/>
  <c r="I974" s="1"/>
  <c r="D974"/>
  <c r="H974" s="1"/>
  <c r="G990"/>
  <c r="D990"/>
  <c r="H990" s="1"/>
  <c r="F990"/>
  <c r="J990" s="1"/>
  <c r="E990"/>
  <c r="I990" s="1"/>
  <c r="E556"/>
  <c r="I556" s="1"/>
  <c r="D556"/>
  <c r="H556" s="1"/>
  <c r="G556"/>
  <c r="F556"/>
  <c r="J556" s="1"/>
  <c r="D159"/>
  <c r="H159" s="1"/>
  <c r="K160" i="2" s="1"/>
  <c r="E159" i="4"/>
  <c r="I159" s="1"/>
  <c r="L160" i="2" s="1"/>
  <c r="F159" i="4"/>
  <c r="J159" s="1"/>
  <c r="M160" i="2" s="1"/>
  <c r="G159" i="4"/>
  <c r="G223"/>
  <c r="D223"/>
  <c r="H223" s="1"/>
  <c r="K224" i="2" s="1"/>
  <c r="E223" i="4"/>
  <c r="I223" s="1"/>
  <c r="L224" i="2" s="1"/>
  <c r="F223" i="4"/>
  <c r="J223" s="1"/>
  <c r="M224" i="2" s="1"/>
  <c r="D307" i="4"/>
  <c r="H307" s="1"/>
  <c r="K308" i="2" s="1"/>
  <c r="G307" i="4"/>
  <c r="E307"/>
  <c r="I307" s="1"/>
  <c r="L308" i="2" s="1"/>
  <c r="F307" i="4"/>
  <c r="J307" s="1"/>
  <c r="M308" i="2" s="1"/>
  <c r="E388" i="4"/>
  <c r="I388" s="1"/>
  <c r="L389" i="2" s="1"/>
  <c r="D388" i="4"/>
  <c r="H388" s="1"/>
  <c r="K389" i="2" s="1"/>
  <c r="G388" i="4"/>
  <c r="F388"/>
  <c r="J388" s="1"/>
  <c r="M389" i="2" s="1"/>
  <c r="G452" i="4"/>
  <c r="F452"/>
  <c r="J452" s="1"/>
  <c r="M453" i="2" s="1"/>
  <c r="E452" i="4"/>
  <c r="I452" s="1"/>
  <c r="L453" i="2" s="1"/>
  <c r="D452" i="4"/>
  <c r="H452" s="1"/>
  <c r="K453" i="2" s="1"/>
  <c r="F58" i="4"/>
  <c r="J58" s="1"/>
  <c r="M59" i="2" s="1"/>
  <c r="E58" i="4"/>
  <c r="I58" s="1"/>
  <c r="L59" i="2" s="1"/>
  <c r="D58" i="4"/>
  <c r="H58" s="1"/>
  <c r="K59" i="2" s="1"/>
  <c r="G58" i="4"/>
  <c r="F309"/>
  <c r="J309" s="1"/>
  <c r="M310" i="2" s="1"/>
  <c r="E309" i="4"/>
  <c r="I309" s="1"/>
  <c r="L310" i="2" s="1"/>
  <c r="D309" i="4"/>
  <c r="H309" s="1"/>
  <c r="K310" i="2" s="1"/>
  <c r="G309" i="4"/>
  <c r="F603"/>
  <c r="J603" s="1"/>
  <c r="E603"/>
  <c r="I603" s="1"/>
  <c r="G603"/>
  <c r="D603"/>
  <c r="H603" s="1"/>
  <c r="F635"/>
  <c r="J635" s="1"/>
  <c r="E635"/>
  <c r="I635" s="1"/>
  <c r="G635"/>
  <c r="D635"/>
  <c r="H635" s="1"/>
  <c r="E52"/>
  <c r="I52" s="1"/>
  <c r="L53" i="2" s="1"/>
  <c r="F52" i="4"/>
  <c r="J52" s="1"/>
  <c r="M53" i="2" s="1"/>
  <c r="D52" i="4"/>
  <c r="H52" s="1"/>
  <c r="K53" i="2" s="1"/>
  <c r="G52" i="4"/>
  <c r="E129"/>
  <c r="I129" s="1"/>
  <c r="L130" i="2" s="1"/>
  <c r="F129" i="4"/>
  <c r="J129" s="1"/>
  <c r="M130" i="2" s="1"/>
  <c r="D129" i="4"/>
  <c r="H129" s="1"/>
  <c r="K130" i="2" s="1"/>
  <c r="G129" i="4"/>
  <c r="E171"/>
  <c r="I171" s="1"/>
  <c r="L172" i="2" s="1"/>
  <c r="F171" i="4"/>
  <c r="J171" s="1"/>
  <c r="M172" i="2" s="1"/>
  <c r="D171" i="4"/>
  <c r="H171" s="1"/>
  <c r="K172" i="2" s="1"/>
  <c r="G171" i="4"/>
  <c r="E203"/>
  <c r="I203" s="1"/>
  <c r="L204" i="2" s="1"/>
  <c r="F203" i="4"/>
  <c r="J203" s="1"/>
  <c r="M204" i="2" s="1"/>
  <c r="D203" i="4"/>
  <c r="H203" s="1"/>
  <c r="K204" i="2" s="1"/>
  <c r="G203" i="4"/>
  <c r="E247"/>
  <c r="I247" s="1"/>
  <c r="L248" i="2" s="1"/>
  <c r="F247" i="4"/>
  <c r="J247" s="1"/>
  <c r="M248" i="2" s="1"/>
  <c r="G247" i="4"/>
  <c r="D247"/>
  <c r="H247" s="1"/>
  <c r="K248" i="2" s="1"/>
  <c r="E279" i="4"/>
  <c r="I279" s="1"/>
  <c r="L280" i="2" s="1"/>
  <c r="F279" i="4"/>
  <c r="J279" s="1"/>
  <c r="M280" i="2" s="1"/>
  <c r="G279" i="4"/>
  <c r="D279"/>
  <c r="H279" s="1"/>
  <c r="K280" i="2" s="1"/>
  <c r="E311" i="4"/>
  <c r="I311" s="1"/>
  <c r="L312" i="2" s="1"/>
  <c r="F311" i="4"/>
  <c r="J311" s="1"/>
  <c r="M312" i="2" s="1"/>
  <c r="G311" i="4"/>
  <c r="D311"/>
  <c r="H311" s="1"/>
  <c r="K312" i="2" s="1"/>
  <c r="E343" i="4"/>
  <c r="I343" s="1"/>
  <c r="L344" i="2" s="1"/>
  <c r="F343" i="4"/>
  <c r="J343" s="1"/>
  <c r="M344" i="2" s="1"/>
  <c r="G343" i="4"/>
  <c r="D343"/>
  <c r="H343" s="1"/>
  <c r="K344" i="2" s="1"/>
  <c r="G400" i="4"/>
  <c r="E400"/>
  <c r="I400" s="1"/>
  <c r="L401" i="2" s="1"/>
  <c r="D400" i="4"/>
  <c r="H400" s="1"/>
  <c r="K401" i="2" s="1"/>
  <c r="F400" i="4"/>
  <c r="J400" s="1"/>
  <c r="M401" i="2" s="1"/>
  <c r="E432" i="4"/>
  <c r="I432" s="1"/>
  <c r="L433" i="2" s="1"/>
  <c r="D432" i="4"/>
  <c r="H432" s="1"/>
  <c r="K433" i="2" s="1"/>
  <c r="F432" i="4"/>
  <c r="J432" s="1"/>
  <c r="M433" i="2" s="1"/>
  <c r="G432" i="4"/>
  <c r="E464"/>
  <c r="I464" s="1"/>
  <c r="L465" i="2" s="1"/>
  <c r="D464" i="4"/>
  <c r="H464" s="1"/>
  <c r="K465" i="2" s="1"/>
  <c r="G464" i="4"/>
  <c r="F464"/>
  <c r="J464" s="1"/>
  <c r="M465" i="2" s="1"/>
  <c r="G496" i="4"/>
  <c r="E496"/>
  <c r="I496" s="1"/>
  <c r="D496"/>
  <c r="H496" s="1"/>
  <c r="F496"/>
  <c r="J496" s="1"/>
  <c r="G547"/>
  <c r="D547"/>
  <c r="H547" s="1"/>
  <c r="F547"/>
  <c r="J547" s="1"/>
  <c r="E547"/>
  <c r="I547" s="1"/>
  <c r="D141"/>
  <c r="H141" s="1"/>
  <c r="K142" i="2" s="1"/>
  <c r="G141" i="4"/>
  <c r="E141"/>
  <c r="I141" s="1"/>
  <c r="L142" i="2" s="1"/>
  <c r="F141" i="4"/>
  <c r="J141" s="1"/>
  <c r="M142" i="2" s="1"/>
  <c r="D207" i="4"/>
  <c r="H207" s="1"/>
  <c r="K208" i="2" s="1"/>
  <c r="E207" i="4"/>
  <c r="I207" s="1"/>
  <c r="L208" i="2" s="1"/>
  <c r="F207" i="4"/>
  <c r="J207" s="1"/>
  <c r="M208" i="2" s="1"/>
  <c r="G207" i="4"/>
  <c r="D291"/>
  <c r="H291" s="1"/>
  <c r="K292" i="2" s="1"/>
  <c r="G291" i="4"/>
  <c r="E291"/>
  <c r="I291" s="1"/>
  <c r="L292" i="2" s="1"/>
  <c r="F291" i="4"/>
  <c r="J291" s="1"/>
  <c r="M292" i="2" s="1"/>
  <c r="D355" i="4"/>
  <c r="H355" s="1"/>
  <c r="K356" i="2" s="1"/>
  <c r="G355" i="4"/>
  <c r="E355"/>
  <c r="I355" s="1"/>
  <c r="L356" i="2" s="1"/>
  <c r="F355" i="4"/>
  <c r="J355" s="1"/>
  <c r="M356" i="2" s="1"/>
  <c r="G436" i="4"/>
  <c r="F436"/>
  <c r="J436" s="1"/>
  <c r="M437" i="2" s="1"/>
  <c r="E436" i="4"/>
  <c r="I436" s="1"/>
  <c r="L437" i="2" s="1"/>
  <c r="D436" i="4"/>
  <c r="H436" s="1"/>
  <c r="K437" i="2" s="1"/>
  <c r="F500" i="4"/>
  <c r="J500" s="1"/>
  <c r="E500"/>
  <c r="I500" s="1"/>
  <c r="D500"/>
  <c r="H500" s="1"/>
  <c r="G500"/>
  <c r="F261"/>
  <c r="J261" s="1"/>
  <c r="M262" i="2" s="1"/>
  <c r="E261" i="4"/>
  <c r="I261" s="1"/>
  <c r="L262" i="2" s="1"/>
  <c r="D261" i="4"/>
  <c r="H261" s="1"/>
  <c r="K262" i="2" s="1"/>
  <c r="G261" i="4"/>
  <c r="F325"/>
  <c r="J325" s="1"/>
  <c r="M326" i="2" s="1"/>
  <c r="E325" i="4"/>
  <c r="I325" s="1"/>
  <c r="L326" i="2" s="1"/>
  <c r="D325" i="4"/>
  <c r="H325" s="1"/>
  <c r="K326" i="2" s="1"/>
  <c r="G325" i="4"/>
  <c r="E183"/>
  <c r="I183" s="1"/>
  <c r="L184" i="2" s="1"/>
  <c r="F183" i="4"/>
  <c r="J183" s="1"/>
  <c r="M184" i="2" s="1"/>
  <c r="D183" i="4"/>
  <c r="H183" s="1"/>
  <c r="K184" i="2" s="1"/>
  <c r="G183" i="4"/>
  <c r="D315"/>
  <c r="H315" s="1"/>
  <c r="K316" i="2" s="1"/>
  <c r="G315" i="4"/>
  <c r="E315"/>
  <c r="I315" s="1"/>
  <c r="L316" i="2" s="1"/>
  <c r="F315" i="4"/>
  <c r="J315" s="1"/>
  <c r="M316" i="2" s="1"/>
  <c r="G476" i="4"/>
  <c r="E476"/>
  <c r="I476" s="1"/>
  <c r="D476"/>
  <c r="H476" s="1"/>
  <c r="F476"/>
  <c r="J476" s="1"/>
  <c r="F285"/>
  <c r="J285" s="1"/>
  <c r="M286" i="2" s="1"/>
  <c r="E285" i="4"/>
  <c r="I285" s="1"/>
  <c r="L286" i="2" s="1"/>
  <c r="D285" i="4"/>
  <c r="H285" s="1"/>
  <c r="K286" i="2" s="1"/>
  <c r="G285" i="4"/>
  <c r="E44"/>
  <c r="I44" s="1"/>
  <c r="L45" i="2" s="1"/>
  <c r="F44" i="4"/>
  <c r="J44" s="1"/>
  <c r="M45" i="2" s="1"/>
  <c r="G44" i="4"/>
  <c r="D44"/>
  <c r="H44" s="1"/>
  <c r="K45" i="2" s="1"/>
  <c r="E121" i="4"/>
  <c r="I121" s="1"/>
  <c r="L122" i="2" s="1"/>
  <c r="F121" i="4"/>
  <c r="J121" s="1"/>
  <c r="M122" i="2" s="1"/>
  <c r="D121" i="4"/>
  <c r="H121" s="1"/>
  <c r="K122" i="2" s="1"/>
  <c r="G121" i="4"/>
  <c r="G163"/>
  <c r="D163"/>
  <c r="H163" s="1"/>
  <c r="K164" i="2" s="1"/>
  <c r="E163" i="4"/>
  <c r="I163" s="1"/>
  <c r="L164" i="2" s="1"/>
  <c r="F163" i="4"/>
  <c r="J163" s="1"/>
  <c r="M164" i="2" s="1"/>
  <c r="G195" i="4"/>
  <c r="D195"/>
  <c r="H195" s="1"/>
  <c r="K196" i="2" s="1"/>
  <c r="E195" i="4"/>
  <c r="I195" s="1"/>
  <c r="L196" i="2" s="1"/>
  <c r="F195" i="4"/>
  <c r="J195" s="1"/>
  <c r="M196" i="2" s="1"/>
  <c r="E227" i="4"/>
  <c r="I227" s="1"/>
  <c r="L228" i="2" s="1"/>
  <c r="F227" i="4"/>
  <c r="J227" s="1"/>
  <c r="M228" i="2" s="1"/>
  <c r="G227" i="4"/>
  <c r="D227"/>
  <c r="H227" s="1"/>
  <c r="K228" i="2" s="1"/>
  <c r="E271" i="4"/>
  <c r="I271" s="1"/>
  <c r="L272" i="2" s="1"/>
  <c r="F271" i="4"/>
  <c r="J271" s="1"/>
  <c r="M272" i="2" s="1"/>
  <c r="D271" i="4"/>
  <c r="H271" s="1"/>
  <c r="K272" i="2" s="1"/>
  <c r="G271" i="4"/>
  <c r="E303"/>
  <c r="I303" s="1"/>
  <c r="L304" i="2" s="1"/>
  <c r="F303" i="4"/>
  <c r="J303" s="1"/>
  <c r="M304" i="2" s="1"/>
  <c r="D303" i="4"/>
  <c r="H303" s="1"/>
  <c r="K304" i="2" s="1"/>
  <c r="G303" i="4"/>
  <c r="E335"/>
  <c r="I335" s="1"/>
  <c r="L336" i="2" s="1"/>
  <c r="F335" i="4"/>
  <c r="J335" s="1"/>
  <c r="M336" i="2" s="1"/>
  <c r="D335" i="4"/>
  <c r="H335" s="1"/>
  <c r="K336" i="2" s="1"/>
  <c r="G335" i="4"/>
  <c r="G392"/>
  <c r="F392"/>
  <c r="J392" s="1"/>
  <c r="M393" i="2" s="1"/>
  <c r="E392" i="4"/>
  <c r="I392" s="1"/>
  <c r="L393" i="2" s="1"/>
  <c r="D392" i="4"/>
  <c r="H392" s="1"/>
  <c r="K393" i="2" s="1"/>
  <c r="E424" i="4"/>
  <c r="I424" s="1"/>
  <c r="L425" i="2" s="1"/>
  <c r="D424" i="4"/>
  <c r="H424" s="1"/>
  <c r="K425" i="2" s="1"/>
  <c r="F424" i="4"/>
  <c r="J424" s="1"/>
  <c r="M425" i="2" s="1"/>
  <c r="G424" i="4"/>
  <c r="E456"/>
  <c r="I456" s="1"/>
  <c r="L457" i="2" s="1"/>
  <c r="D456" i="4"/>
  <c r="H456" s="1"/>
  <c r="K457" i="2" s="1"/>
  <c r="G456" i="4"/>
  <c r="F456"/>
  <c r="J456" s="1"/>
  <c r="M457" i="2" s="1"/>
  <c r="F488" i="4"/>
  <c r="J488" s="1"/>
  <c r="E488"/>
  <c r="I488" s="1"/>
  <c r="D488"/>
  <c r="H488" s="1"/>
  <c r="G488"/>
  <c r="G539"/>
  <c r="F539"/>
  <c r="J539" s="1"/>
  <c r="E539"/>
  <c r="I539" s="1"/>
  <c r="D539"/>
  <c r="H539" s="1"/>
  <c r="G978"/>
  <c r="F978"/>
  <c r="J978" s="1"/>
  <c r="E978"/>
  <c r="I978" s="1"/>
  <c r="D978"/>
  <c r="H978" s="1"/>
  <c r="G994"/>
  <c r="F994"/>
  <c r="J994" s="1"/>
  <c r="D994"/>
  <c r="H994" s="1"/>
  <c r="E994"/>
  <c r="I994" s="1"/>
  <c r="G231"/>
  <c r="D231"/>
  <c r="H231" s="1"/>
  <c r="K232" i="2" s="1"/>
  <c r="E231" i="4"/>
  <c r="I231" s="1"/>
  <c r="L232" i="2" s="1"/>
  <c r="F231" i="4"/>
  <c r="J231" s="1"/>
  <c r="M232" i="2" s="1"/>
  <c r="E396" i="4"/>
  <c r="I396" s="1"/>
  <c r="L397" i="2" s="1"/>
  <c r="D396" i="4"/>
  <c r="H396" s="1"/>
  <c r="K397" i="2" s="1"/>
  <c r="F396" i="4"/>
  <c r="J396" s="1"/>
  <c r="M397" i="2" s="1"/>
  <c r="G396" i="4"/>
  <c r="F333"/>
  <c r="J333" s="1"/>
  <c r="M334" i="2" s="1"/>
  <c r="E333" i="4"/>
  <c r="I333" s="1"/>
  <c r="L334" i="2" s="1"/>
  <c r="D333" i="4"/>
  <c r="H333" s="1"/>
  <c r="K334" i="2" s="1"/>
  <c r="G333" i="4"/>
  <c r="D347"/>
  <c r="H347" s="1"/>
  <c r="K348" i="2" s="1"/>
  <c r="G347" i="4"/>
  <c r="E347"/>
  <c r="I347" s="1"/>
  <c r="L348" i="2" s="1"/>
  <c r="F347" i="4"/>
  <c r="J347" s="1"/>
  <c r="M348" i="2" s="1"/>
  <c r="G505" i="4"/>
  <c r="F505"/>
  <c r="J505" s="1"/>
  <c r="E505"/>
  <c r="I505" s="1"/>
  <c r="D505"/>
  <c r="H505" s="1"/>
  <c r="D393"/>
  <c r="H393" s="1"/>
  <c r="K394" i="2" s="1"/>
  <c r="G393" i="4"/>
  <c r="F393"/>
  <c r="J393" s="1"/>
  <c r="M394" i="2" s="1"/>
  <c r="E393" i="4"/>
  <c r="I393" s="1"/>
  <c r="L394" i="2" s="1"/>
  <c r="D425" i="4"/>
  <c r="H425" s="1"/>
  <c r="K426" i="2" s="1"/>
  <c r="G425" i="4"/>
  <c r="F425"/>
  <c r="J425" s="1"/>
  <c r="M426" i="2" s="1"/>
  <c r="E425" i="4"/>
  <c r="I425" s="1"/>
  <c r="L426" i="2" s="1"/>
  <c r="G457" i="4"/>
  <c r="F457"/>
  <c r="J457" s="1"/>
  <c r="M458" i="2" s="1"/>
  <c r="E457" i="4"/>
  <c r="I457" s="1"/>
  <c r="L458" i="2" s="1"/>
  <c r="D457" i="4"/>
  <c r="H457" s="1"/>
  <c r="K458" i="2" s="1"/>
  <c r="F383" i="4"/>
  <c r="J383" s="1"/>
  <c r="M384" i="2" s="1"/>
  <c r="G383" i="4"/>
  <c r="E383"/>
  <c r="I383" s="1"/>
  <c r="L384" i="2" s="1"/>
  <c r="D383" i="4"/>
  <c r="H383" s="1"/>
  <c r="K384" i="2" s="1"/>
  <c r="F134" i="4"/>
  <c r="J134" s="1"/>
  <c r="M135" i="2" s="1"/>
  <c r="D134" i="4"/>
  <c r="H134" s="1"/>
  <c r="K135" i="2" s="1"/>
  <c r="G134" i="4"/>
  <c r="E134"/>
  <c r="I134" s="1"/>
  <c r="L135" i="2" s="1"/>
  <c r="E389" i="4"/>
  <c r="I389" s="1"/>
  <c r="L390" i="2" s="1"/>
  <c r="G389" i="4"/>
  <c r="D389"/>
  <c r="H389" s="1"/>
  <c r="K390" i="2" s="1"/>
  <c r="F389" i="4"/>
  <c r="J389" s="1"/>
  <c r="M390" i="2" s="1"/>
  <c r="E421" i="4"/>
  <c r="I421" s="1"/>
  <c r="L422" i="2" s="1"/>
  <c r="G421" i="4"/>
  <c r="D421"/>
  <c r="H421" s="1"/>
  <c r="K422" i="2" s="1"/>
  <c r="F421" i="4"/>
  <c r="J421" s="1"/>
  <c r="M422" i="2" s="1"/>
  <c r="E453" i="4"/>
  <c r="I453" s="1"/>
  <c r="L454" i="2" s="1"/>
  <c r="G453" i="4"/>
  <c r="D453"/>
  <c r="H453" s="1"/>
  <c r="K454" i="2" s="1"/>
  <c r="F453" i="4"/>
  <c r="J453" s="1"/>
  <c r="M454" i="2" s="1"/>
  <c r="F61" i="4"/>
  <c r="J61" s="1"/>
  <c r="M62" i="2" s="1"/>
  <c r="G61" i="4"/>
  <c r="D61"/>
  <c r="H61" s="1"/>
  <c r="K62" i="2" s="1"/>
  <c r="E61" i="4"/>
  <c r="I61" s="1"/>
  <c r="L62" i="2" s="1"/>
  <c r="G4" i="4"/>
  <c r="D4"/>
  <c r="H4" s="1"/>
  <c r="E4"/>
  <c r="I4" s="1"/>
  <c r="F4"/>
  <c r="J4" s="1"/>
  <c r="D385"/>
  <c r="H385" s="1"/>
  <c r="K386" i="2" s="1"/>
  <c r="G385" i="4"/>
  <c r="E385"/>
  <c r="I385" s="1"/>
  <c r="L386" i="2" s="1"/>
  <c r="F385" i="4"/>
  <c r="J385" s="1"/>
  <c r="M386" i="2" s="1"/>
  <c r="D417" i="4"/>
  <c r="H417" s="1"/>
  <c r="K418" i="2" s="1"/>
  <c r="G417" i="4"/>
  <c r="E417"/>
  <c r="I417" s="1"/>
  <c r="L418" i="2" s="1"/>
  <c r="F417" i="4"/>
  <c r="J417" s="1"/>
  <c r="M418" i="2" s="1"/>
  <c r="D449" i="4"/>
  <c r="H449" s="1"/>
  <c r="K450" i="2" s="1"/>
  <c r="G449" i="4"/>
  <c r="E449"/>
  <c r="I449" s="1"/>
  <c r="L450" i="2" s="1"/>
  <c r="F449" i="4"/>
  <c r="J449" s="1"/>
  <c r="M450" i="2" s="1"/>
  <c r="E381" i="4"/>
  <c r="I381" s="1"/>
  <c r="L382" i="2" s="1"/>
  <c r="G381" i="4"/>
  <c r="F381"/>
  <c r="J381" s="1"/>
  <c r="M382" i="2" s="1"/>
  <c r="D381" i="4"/>
  <c r="H381" s="1"/>
  <c r="K382" i="2" s="1"/>
  <c r="E445" i="4"/>
  <c r="I445" s="1"/>
  <c r="L446" i="2" s="1"/>
  <c r="G445" i="4"/>
  <c r="F445"/>
  <c r="J445" s="1"/>
  <c r="M446" i="2" s="1"/>
  <c r="D445" i="4"/>
  <c r="H445" s="1"/>
  <c r="K446" i="2" s="1"/>
  <c r="D14" i="4"/>
  <c r="H14" s="1"/>
  <c r="K15" i="2" s="1"/>
  <c r="G14" i="4"/>
  <c r="E14"/>
  <c r="I14" s="1"/>
  <c r="L15" i="2" s="1"/>
  <c r="F14" i="4"/>
  <c r="J14" s="1"/>
  <c r="M15" i="2" s="1"/>
  <c r="G340" i="4"/>
  <c r="F340"/>
  <c r="J340" s="1"/>
  <c r="M341" i="2" s="1"/>
  <c r="D340" i="4"/>
  <c r="H340" s="1"/>
  <c r="K341" i="2" s="1"/>
  <c r="E340" i="4"/>
  <c r="I340" s="1"/>
  <c r="L341" i="2" s="1"/>
  <c r="G32" i="4"/>
  <c r="E32"/>
  <c r="I32" s="1"/>
  <c r="L33" i="2" s="1"/>
  <c r="D32" i="4"/>
  <c r="H32" s="1"/>
  <c r="K33" i="2" s="1"/>
  <c r="F32" i="4"/>
  <c r="J32" s="1"/>
  <c r="M33" i="2" s="1"/>
  <c r="D8" i="4"/>
  <c r="H8" s="1"/>
  <c r="F8"/>
  <c r="J8" s="1"/>
  <c r="G8"/>
  <c r="E8"/>
  <c r="I8" s="1"/>
  <c r="D6"/>
  <c r="H6" s="1"/>
  <c r="F6"/>
  <c r="J6" s="1"/>
  <c r="G6"/>
  <c r="E6"/>
  <c r="I6" s="1"/>
  <c r="D10"/>
  <c r="H10" s="1"/>
  <c r="F10"/>
  <c r="J10" s="1"/>
  <c r="G10"/>
  <c r="E10"/>
  <c r="I10" s="1"/>
  <c r="E9"/>
  <c r="I9" s="1"/>
  <c r="G9"/>
  <c r="F9"/>
  <c r="J9" s="1"/>
  <c r="D9"/>
  <c r="H9" s="1"/>
  <c r="F563"/>
  <c r="J563" s="1"/>
  <c r="E563"/>
  <c r="I563" s="1"/>
  <c r="G563"/>
  <c r="D563"/>
  <c r="H563" s="1"/>
  <c r="F627"/>
  <c r="J627" s="1"/>
  <c r="E627"/>
  <c r="I627" s="1"/>
  <c r="G627"/>
  <c r="D627"/>
  <c r="H627" s="1"/>
  <c r="D995"/>
  <c r="H995" s="1"/>
  <c r="E995"/>
  <c r="I995" s="1"/>
  <c r="F995"/>
  <c r="J995" s="1"/>
  <c r="G995"/>
  <c r="F607"/>
  <c r="J607" s="1"/>
  <c r="E607"/>
  <c r="I607" s="1"/>
  <c r="D607"/>
  <c r="H607" s="1"/>
  <c r="G607"/>
  <c r="F659"/>
  <c r="J659" s="1"/>
  <c r="E659"/>
  <c r="I659" s="1"/>
  <c r="G659"/>
  <c r="D659"/>
  <c r="H659" s="1"/>
  <c r="F691"/>
  <c r="J691" s="1"/>
  <c r="E691"/>
  <c r="I691" s="1"/>
  <c r="G691"/>
  <c r="D691"/>
  <c r="H691" s="1"/>
  <c r="F723"/>
  <c r="J723" s="1"/>
  <c r="E723"/>
  <c r="I723" s="1"/>
  <c r="G723"/>
  <c r="D723"/>
  <c r="H723" s="1"/>
  <c r="F755"/>
  <c r="J755" s="1"/>
  <c r="E755"/>
  <c r="I755" s="1"/>
  <c r="G755"/>
  <c r="D755"/>
  <c r="H755" s="1"/>
  <c r="F787"/>
  <c r="J787" s="1"/>
  <c r="E787"/>
  <c r="I787" s="1"/>
  <c r="G787"/>
  <c r="D787"/>
  <c r="H787" s="1"/>
  <c r="F819"/>
  <c r="J819" s="1"/>
  <c r="E819"/>
  <c r="I819" s="1"/>
  <c r="G819"/>
  <c r="D819"/>
  <c r="H819" s="1"/>
  <c r="F851"/>
  <c r="J851" s="1"/>
  <c r="E851"/>
  <c r="I851" s="1"/>
  <c r="G851"/>
  <c r="D851"/>
  <c r="H851" s="1"/>
  <c r="F883"/>
  <c r="J883" s="1"/>
  <c r="E883"/>
  <c r="I883" s="1"/>
  <c r="G883"/>
  <c r="D883"/>
  <c r="H883" s="1"/>
  <c r="F915"/>
  <c r="J915" s="1"/>
  <c r="E915"/>
  <c r="I915" s="1"/>
  <c r="G915"/>
  <c r="D915"/>
  <c r="H915" s="1"/>
  <c r="G20"/>
  <c r="D20"/>
  <c r="H20" s="1"/>
  <c r="K21" i="2" s="1"/>
  <c r="F20" i="4"/>
  <c r="J20" s="1"/>
  <c r="M21" i="2" s="1"/>
  <c r="E20" i="4"/>
  <c r="I20" s="1"/>
  <c r="L21" i="2" s="1"/>
  <c r="G543" i="4"/>
  <c r="E543"/>
  <c r="I543" s="1"/>
  <c r="F543"/>
  <c r="J543" s="1"/>
  <c r="D543"/>
  <c r="H543" s="1"/>
  <c r="G533"/>
  <c r="D533"/>
  <c r="H533" s="1"/>
  <c r="F533"/>
  <c r="J533" s="1"/>
  <c r="E533"/>
  <c r="I533" s="1"/>
  <c r="G558"/>
  <c r="D558"/>
  <c r="H558" s="1"/>
  <c r="F558"/>
  <c r="J558" s="1"/>
  <c r="E558"/>
  <c r="I558" s="1"/>
  <c r="G562"/>
  <c r="D562"/>
  <c r="H562" s="1"/>
  <c r="F562"/>
  <c r="J562" s="1"/>
  <c r="E562"/>
  <c r="I562" s="1"/>
  <c r="G566"/>
  <c r="F566"/>
  <c r="J566" s="1"/>
  <c r="D566"/>
  <c r="H566" s="1"/>
  <c r="E566"/>
  <c r="I566" s="1"/>
  <c r="G570"/>
  <c r="F570"/>
  <c r="J570" s="1"/>
  <c r="E570"/>
  <c r="I570" s="1"/>
  <c r="D570"/>
  <c r="H570" s="1"/>
  <c r="G574"/>
  <c r="D574"/>
  <c r="H574" s="1"/>
  <c r="F574"/>
  <c r="J574" s="1"/>
  <c r="E574"/>
  <c r="I574" s="1"/>
  <c r="G578"/>
  <c r="F578"/>
  <c r="J578" s="1"/>
  <c r="D578"/>
  <c r="H578" s="1"/>
  <c r="E578"/>
  <c r="I578" s="1"/>
  <c r="G582"/>
  <c r="F582"/>
  <c r="J582" s="1"/>
  <c r="D582"/>
  <c r="H582" s="1"/>
  <c r="E582"/>
  <c r="I582" s="1"/>
  <c r="G586"/>
  <c r="F586"/>
  <c r="J586" s="1"/>
  <c r="E586"/>
  <c r="I586" s="1"/>
  <c r="D586"/>
  <c r="H586" s="1"/>
  <c r="G590"/>
  <c r="F590"/>
  <c r="J590" s="1"/>
  <c r="E590"/>
  <c r="I590" s="1"/>
  <c r="D590"/>
  <c r="H590" s="1"/>
  <c r="G594"/>
  <c r="F594"/>
  <c r="J594" s="1"/>
  <c r="D594"/>
  <c r="H594" s="1"/>
  <c r="E594"/>
  <c r="I594" s="1"/>
  <c r="G598"/>
  <c r="F598"/>
  <c r="J598" s="1"/>
  <c r="D598"/>
  <c r="H598" s="1"/>
  <c r="E598"/>
  <c r="I598" s="1"/>
  <c r="G602"/>
  <c r="F602"/>
  <c r="J602" s="1"/>
  <c r="E602"/>
  <c r="I602" s="1"/>
  <c r="D602"/>
  <c r="H602" s="1"/>
  <c r="G606"/>
  <c r="F606"/>
  <c r="J606" s="1"/>
  <c r="E606"/>
  <c r="I606" s="1"/>
  <c r="D606"/>
  <c r="H606" s="1"/>
  <c r="G610"/>
  <c r="F610"/>
  <c r="J610" s="1"/>
  <c r="D610"/>
  <c r="H610" s="1"/>
  <c r="E610"/>
  <c r="I610" s="1"/>
  <c r="G614"/>
  <c r="F614"/>
  <c r="J614" s="1"/>
  <c r="D614"/>
  <c r="H614" s="1"/>
  <c r="E614"/>
  <c r="I614" s="1"/>
  <c r="G618"/>
  <c r="F618"/>
  <c r="J618" s="1"/>
  <c r="E618"/>
  <c r="I618" s="1"/>
  <c r="D618"/>
  <c r="H618" s="1"/>
  <c r="G622"/>
  <c r="F622"/>
  <c r="J622" s="1"/>
  <c r="E622"/>
  <c r="I622" s="1"/>
  <c r="D622"/>
  <c r="H622" s="1"/>
  <c r="G626"/>
  <c r="F626"/>
  <c r="J626" s="1"/>
  <c r="D626"/>
  <c r="H626" s="1"/>
  <c r="E626"/>
  <c r="I626" s="1"/>
  <c r="G630"/>
  <c r="F630"/>
  <c r="J630" s="1"/>
  <c r="D630"/>
  <c r="H630" s="1"/>
  <c r="E630"/>
  <c r="I630" s="1"/>
  <c r="G634"/>
  <c r="F634"/>
  <c r="J634" s="1"/>
  <c r="E634"/>
  <c r="I634" s="1"/>
  <c r="D634"/>
  <c r="H634" s="1"/>
  <c r="G638"/>
  <c r="F638"/>
  <c r="J638" s="1"/>
  <c r="E638"/>
  <c r="I638" s="1"/>
  <c r="D638"/>
  <c r="H638" s="1"/>
  <c r="G642"/>
  <c r="F642"/>
  <c r="J642" s="1"/>
  <c r="D642"/>
  <c r="H642" s="1"/>
  <c r="E642"/>
  <c r="I642" s="1"/>
  <c r="G646"/>
  <c r="F646"/>
  <c r="J646" s="1"/>
  <c r="D646"/>
  <c r="H646" s="1"/>
  <c r="E646"/>
  <c r="I646" s="1"/>
  <c r="G650"/>
  <c r="F650"/>
  <c r="J650" s="1"/>
  <c r="E650"/>
  <c r="I650" s="1"/>
  <c r="D650"/>
  <c r="H650" s="1"/>
  <c r="G654"/>
  <c r="F654"/>
  <c r="J654" s="1"/>
  <c r="E654"/>
  <c r="I654" s="1"/>
  <c r="D654"/>
  <c r="H654" s="1"/>
  <c r="G658"/>
  <c r="F658"/>
  <c r="J658" s="1"/>
  <c r="D658"/>
  <c r="H658" s="1"/>
  <c r="E658"/>
  <c r="I658" s="1"/>
  <c r="G662"/>
  <c r="F662"/>
  <c r="J662" s="1"/>
  <c r="D662"/>
  <c r="H662" s="1"/>
  <c r="E662"/>
  <c r="I662" s="1"/>
  <c r="G666"/>
  <c r="F666"/>
  <c r="J666" s="1"/>
  <c r="E666"/>
  <c r="I666" s="1"/>
  <c r="D666"/>
  <c r="H666" s="1"/>
  <c r="G670"/>
  <c r="F670"/>
  <c r="J670" s="1"/>
  <c r="E670"/>
  <c r="I670" s="1"/>
  <c r="D670"/>
  <c r="H670" s="1"/>
  <c r="G674"/>
  <c r="F674"/>
  <c r="J674" s="1"/>
  <c r="D674"/>
  <c r="H674" s="1"/>
  <c r="E674"/>
  <c r="I674" s="1"/>
  <c r="G678"/>
  <c r="F678"/>
  <c r="J678" s="1"/>
  <c r="D678"/>
  <c r="H678" s="1"/>
  <c r="E678"/>
  <c r="I678" s="1"/>
  <c r="G682"/>
  <c r="F682"/>
  <c r="J682" s="1"/>
  <c r="E682"/>
  <c r="I682" s="1"/>
  <c r="D682"/>
  <c r="H682" s="1"/>
  <c r="G686"/>
  <c r="F686"/>
  <c r="J686" s="1"/>
  <c r="E686"/>
  <c r="I686" s="1"/>
  <c r="D686"/>
  <c r="H686" s="1"/>
  <c r="G690"/>
  <c r="F690"/>
  <c r="J690" s="1"/>
  <c r="D690"/>
  <c r="H690" s="1"/>
  <c r="E690"/>
  <c r="I690" s="1"/>
  <c r="G694"/>
  <c r="F694"/>
  <c r="J694" s="1"/>
  <c r="D694"/>
  <c r="H694" s="1"/>
  <c r="E694"/>
  <c r="I694" s="1"/>
  <c r="G698"/>
  <c r="F698"/>
  <c r="J698" s="1"/>
  <c r="E698"/>
  <c r="I698" s="1"/>
  <c r="D698"/>
  <c r="H698" s="1"/>
  <c r="G702"/>
  <c r="F702"/>
  <c r="J702" s="1"/>
  <c r="E702"/>
  <c r="I702" s="1"/>
  <c r="D702"/>
  <c r="H702" s="1"/>
  <c r="G706"/>
  <c r="F706"/>
  <c r="J706" s="1"/>
  <c r="D706"/>
  <c r="H706" s="1"/>
  <c r="E706"/>
  <c r="I706" s="1"/>
  <c r="G710"/>
  <c r="F710"/>
  <c r="J710" s="1"/>
  <c r="D710"/>
  <c r="H710" s="1"/>
  <c r="E710"/>
  <c r="I710" s="1"/>
  <c r="G714"/>
  <c r="F714"/>
  <c r="J714" s="1"/>
  <c r="E714"/>
  <c r="I714" s="1"/>
  <c r="D714"/>
  <c r="H714" s="1"/>
  <c r="G718"/>
  <c r="F718"/>
  <c r="J718" s="1"/>
  <c r="E718"/>
  <c r="I718" s="1"/>
  <c r="D718"/>
  <c r="H718" s="1"/>
  <c r="G722"/>
  <c r="F722"/>
  <c r="J722" s="1"/>
  <c r="D722"/>
  <c r="H722" s="1"/>
  <c r="E722"/>
  <c r="I722" s="1"/>
  <c r="G726"/>
  <c r="F726"/>
  <c r="J726" s="1"/>
  <c r="D726"/>
  <c r="H726" s="1"/>
  <c r="E726"/>
  <c r="I726" s="1"/>
  <c r="G730"/>
  <c r="F730"/>
  <c r="J730" s="1"/>
  <c r="E730"/>
  <c r="I730" s="1"/>
  <c r="D730"/>
  <c r="H730" s="1"/>
  <c r="G734"/>
  <c r="F734"/>
  <c r="J734" s="1"/>
  <c r="E734"/>
  <c r="I734" s="1"/>
  <c r="D734"/>
  <c r="H734" s="1"/>
  <c r="G738"/>
  <c r="F738"/>
  <c r="J738" s="1"/>
  <c r="D738"/>
  <c r="H738" s="1"/>
  <c r="E738"/>
  <c r="I738" s="1"/>
  <c r="G742"/>
  <c r="F742"/>
  <c r="J742" s="1"/>
  <c r="D742"/>
  <c r="H742" s="1"/>
  <c r="E742"/>
  <c r="I742" s="1"/>
  <c r="G746"/>
  <c r="F746"/>
  <c r="J746" s="1"/>
  <c r="E746"/>
  <c r="I746" s="1"/>
  <c r="D746"/>
  <c r="H746" s="1"/>
  <c r="G750"/>
  <c r="F750"/>
  <c r="J750" s="1"/>
  <c r="E750"/>
  <c r="I750" s="1"/>
  <c r="D750"/>
  <c r="H750" s="1"/>
  <c r="G754"/>
  <c r="F754"/>
  <c r="J754" s="1"/>
  <c r="D754"/>
  <c r="H754" s="1"/>
  <c r="E754"/>
  <c r="I754" s="1"/>
  <c r="G758"/>
  <c r="F758"/>
  <c r="J758" s="1"/>
  <c r="D758"/>
  <c r="H758" s="1"/>
  <c r="E758"/>
  <c r="I758" s="1"/>
  <c r="G762"/>
  <c r="F762"/>
  <c r="J762" s="1"/>
  <c r="E762"/>
  <c r="I762" s="1"/>
  <c r="D762"/>
  <c r="H762" s="1"/>
  <c r="G766"/>
  <c r="F766"/>
  <c r="J766" s="1"/>
  <c r="E766"/>
  <c r="I766" s="1"/>
  <c r="D766"/>
  <c r="H766" s="1"/>
  <c r="G770"/>
  <c r="F770"/>
  <c r="J770" s="1"/>
  <c r="D770"/>
  <c r="H770" s="1"/>
  <c r="E770"/>
  <c r="I770" s="1"/>
  <c r="G774"/>
  <c r="F774"/>
  <c r="J774" s="1"/>
  <c r="D774"/>
  <c r="H774" s="1"/>
  <c r="E774"/>
  <c r="I774" s="1"/>
  <c r="G778"/>
  <c r="F778"/>
  <c r="J778" s="1"/>
  <c r="E778"/>
  <c r="I778" s="1"/>
  <c r="D778"/>
  <c r="H778" s="1"/>
  <c r="G782"/>
  <c r="F782"/>
  <c r="J782" s="1"/>
  <c r="E782"/>
  <c r="I782" s="1"/>
  <c r="D782"/>
  <c r="H782" s="1"/>
  <c r="G786"/>
  <c r="F786"/>
  <c r="J786" s="1"/>
  <c r="D786"/>
  <c r="H786" s="1"/>
  <c r="E786"/>
  <c r="I786" s="1"/>
  <c r="G790"/>
  <c r="F790"/>
  <c r="J790" s="1"/>
  <c r="D790"/>
  <c r="H790" s="1"/>
  <c r="E790"/>
  <c r="I790" s="1"/>
  <c r="G794"/>
  <c r="F794"/>
  <c r="J794" s="1"/>
  <c r="E794"/>
  <c r="I794" s="1"/>
  <c r="D794"/>
  <c r="H794" s="1"/>
  <c r="G798"/>
  <c r="F798"/>
  <c r="J798" s="1"/>
  <c r="E798"/>
  <c r="I798" s="1"/>
  <c r="D798"/>
  <c r="H798" s="1"/>
  <c r="G802"/>
  <c r="F802"/>
  <c r="J802" s="1"/>
  <c r="D802"/>
  <c r="H802" s="1"/>
  <c r="E802"/>
  <c r="I802" s="1"/>
  <c r="G806"/>
  <c r="F806"/>
  <c r="J806" s="1"/>
  <c r="D806"/>
  <c r="H806" s="1"/>
  <c r="E806"/>
  <c r="I806" s="1"/>
  <c r="G810"/>
  <c r="F810"/>
  <c r="J810" s="1"/>
  <c r="E810"/>
  <c r="I810" s="1"/>
  <c r="D810"/>
  <c r="H810" s="1"/>
  <c r="G814"/>
  <c r="F814"/>
  <c r="J814" s="1"/>
  <c r="E814"/>
  <c r="I814" s="1"/>
  <c r="D814"/>
  <c r="H814" s="1"/>
  <c r="G818"/>
  <c r="F818"/>
  <c r="J818" s="1"/>
  <c r="E818"/>
  <c r="I818" s="1"/>
  <c r="D818"/>
  <c r="H818" s="1"/>
  <c r="G822"/>
  <c r="F822"/>
  <c r="J822" s="1"/>
  <c r="D822"/>
  <c r="H822" s="1"/>
  <c r="E822"/>
  <c r="I822" s="1"/>
  <c r="G826"/>
  <c r="F826"/>
  <c r="J826" s="1"/>
  <c r="D826"/>
  <c r="H826" s="1"/>
  <c r="E826"/>
  <c r="I826" s="1"/>
  <c r="G830"/>
  <c r="F830"/>
  <c r="J830" s="1"/>
  <c r="E830"/>
  <c r="I830" s="1"/>
  <c r="D830"/>
  <c r="H830" s="1"/>
  <c r="G834"/>
  <c r="F834"/>
  <c r="J834" s="1"/>
  <c r="D834"/>
  <c r="H834" s="1"/>
  <c r="E834"/>
  <c r="I834" s="1"/>
  <c r="G838"/>
  <c r="F838"/>
  <c r="J838" s="1"/>
  <c r="E838"/>
  <c r="I838" s="1"/>
  <c r="D838"/>
  <c r="H838" s="1"/>
  <c r="G842"/>
  <c r="F842"/>
  <c r="J842" s="1"/>
  <c r="D842"/>
  <c r="H842" s="1"/>
  <c r="E842"/>
  <c r="I842" s="1"/>
  <c r="G846"/>
  <c r="F846"/>
  <c r="J846" s="1"/>
  <c r="E846"/>
  <c r="I846" s="1"/>
  <c r="D846"/>
  <c r="H846" s="1"/>
  <c r="G850"/>
  <c r="F850"/>
  <c r="J850" s="1"/>
  <c r="E850"/>
  <c r="I850" s="1"/>
  <c r="D850"/>
  <c r="H850" s="1"/>
  <c r="G854"/>
  <c r="F854"/>
  <c r="J854" s="1"/>
  <c r="D854"/>
  <c r="H854" s="1"/>
  <c r="E854"/>
  <c r="I854" s="1"/>
  <c r="G858"/>
  <c r="F858"/>
  <c r="J858" s="1"/>
  <c r="E858"/>
  <c r="I858" s="1"/>
  <c r="D858"/>
  <c r="H858" s="1"/>
  <c r="G862"/>
  <c r="F862"/>
  <c r="J862" s="1"/>
  <c r="D862"/>
  <c r="H862" s="1"/>
  <c r="E862"/>
  <c r="I862" s="1"/>
  <c r="G866"/>
  <c r="F866"/>
  <c r="J866" s="1"/>
  <c r="E866"/>
  <c r="I866" s="1"/>
  <c r="D866"/>
  <c r="H866" s="1"/>
  <c r="G870"/>
  <c r="F870"/>
  <c r="J870" s="1"/>
  <c r="D870"/>
  <c r="H870" s="1"/>
  <c r="E870"/>
  <c r="I870" s="1"/>
  <c r="G874"/>
  <c r="F874"/>
  <c r="J874" s="1"/>
  <c r="E874"/>
  <c r="I874" s="1"/>
  <c r="D874"/>
  <c r="H874" s="1"/>
  <c r="G878"/>
  <c r="F878"/>
  <c r="J878" s="1"/>
  <c r="D878"/>
  <c r="H878" s="1"/>
  <c r="E878"/>
  <c r="I878" s="1"/>
  <c r="G882"/>
  <c r="F882"/>
  <c r="J882" s="1"/>
  <c r="D882"/>
  <c r="H882" s="1"/>
  <c r="E882"/>
  <c r="I882" s="1"/>
  <c r="G886"/>
  <c r="D886"/>
  <c r="H886" s="1"/>
  <c r="F886"/>
  <c r="J886" s="1"/>
  <c r="E886"/>
  <c r="I886" s="1"/>
  <c r="G890"/>
  <c r="D890"/>
  <c r="H890" s="1"/>
  <c r="F890"/>
  <c r="J890" s="1"/>
  <c r="E890"/>
  <c r="I890" s="1"/>
  <c r="G894"/>
  <c r="D894"/>
  <c r="H894" s="1"/>
  <c r="F894"/>
  <c r="J894" s="1"/>
  <c r="E894"/>
  <c r="I894" s="1"/>
  <c r="G898"/>
  <c r="D898"/>
  <c r="H898" s="1"/>
  <c r="F898"/>
  <c r="J898" s="1"/>
  <c r="E898"/>
  <c r="I898" s="1"/>
  <c r="G902"/>
  <c r="D902"/>
  <c r="H902" s="1"/>
  <c r="F902"/>
  <c r="J902" s="1"/>
  <c r="E902"/>
  <c r="I902" s="1"/>
  <c r="G906"/>
  <c r="D906"/>
  <c r="H906" s="1"/>
  <c r="F906"/>
  <c r="J906" s="1"/>
  <c r="E906"/>
  <c r="I906" s="1"/>
  <c r="G910"/>
  <c r="D910"/>
  <c r="H910" s="1"/>
  <c r="F910"/>
  <c r="J910" s="1"/>
  <c r="E910"/>
  <c r="I910" s="1"/>
  <c r="G527"/>
  <c r="F527"/>
  <c r="J527" s="1"/>
  <c r="D527"/>
  <c r="H527" s="1"/>
  <c r="E527"/>
  <c r="I527" s="1"/>
  <c r="G517"/>
  <c r="D517"/>
  <c r="H517" s="1"/>
  <c r="F517"/>
  <c r="J517" s="1"/>
  <c r="E517"/>
  <c r="I517" s="1"/>
  <c r="G549"/>
  <c r="D549"/>
  <c r="H549" s="1"/>
  <c r="F549"/>
  <c r="J549" s="1"/>
  <c r="E549"/>
  <c r="I549" s="1"/>
  <c r="G560"/>
  <c r="D560"/>
  <c r="H560" s="1"/>
  <c r="E560"/>
  <c r="I560" s="1"/>
  <c r="F560"/>
  <c r="J560" s="1"/>
  <c r="G564"/>
  <c r="F564"/>
  <c r="J564" s="1"/>
  <c r="D564"/>
  <c r="H564" s="1"/>
  <c r="E564"/>
  <c r="I564" s="1"/>
  <c r="G568"/>
  <c r="F568"/>
  <c r="J568" s="1"/>
  <c r="D568"/>
  <c r="H568" s="1"/>
  <c r="E568"/>
  <c r="I568" s="1"/>
  <c r="G572"/>
  <c r="F572"/>
  <c r="J572" s="1"/>
  <c r="E572"/>
  <c r="I572" s="1"/>
  <c r="D572"/>
  <c r="H572" s="1"/>
  <c r="G576"/>
  <c r="F576"/>
  <c r="J576" s="1"/>
  <c r="E576"/>
  <c r="I576" s="1"/>
  <c r="D576"/>
  <c r="H576" s="1"/>
  <c r="G580"/>
  <c r="F580"/>
  <c r="J580" s="1"/>
  <c r="D580"/>
  <c r="H580" s="1"/>
  <c r="E580"/>
  <c r="I580" s="1"/>
  <c r="G584"/>
  <c r="F584"/>
  <c r="J584" s="1"/>
  <c r="D584"/>
  <c r="H584" s="1"/>
  <c r="E584"/>
  <c r="I584" s="1"/>
  <c r="G588"/>
  <c r="D588"/>
  <c r="H588" s="1"/>
  <c r="F588"/>
  <c r="J588" s="1"/>
  <c r="E588"/>
  <c r="I588" s="1"/>
  <c r="G592"/>
  <c r="F592"/>
  <c r="J592" s="1"/>
  <c r="D592"/>
  <c r="H592" s="1"/>
  <c r="E592"/>
  <c r="I592" s="1"/>
  <c r="G596"/>
  <c r="D596"/>
  <c r="H596" s="1"/>
  <c r="F596"/>
  <c r="J596" s="1"/>
  <c r="E596"/>
  <c r="I596" s="1"/>
  <c r="G600"/>
  <c r="F600"/>
  <c r="J600" s="1"/>
  <c r="E600"/>
  <c r="I600" s="1"/>
  <c r="D600"/>
  <c r="H600" s="1"/>
  <c r="G604"/>
  <c r="F604"/>
  <c r="J604" s="1"/>
  <c r="D604"/>
  <c r="H604" s="1"/>
  <c r="E604"/>
  <c r="I604" s="1"/>
  <c r="G608"/>
  <c r="F608"/>
  <c r="J608" s="1"/>
  <c r="E608"/>
  <c r="I608" s="1"/>
  <c r="D608"/>
  <c r="H608" s="1"/>
  <c r="G612"/>
  <c r="D612"/>
  <c r="H612" s="1"/>
  <c r="F612"/>
  <c r="J612" s="1"/>
  <c r="E612"/>
  <c r="I612" s="1"/>
  <c r="G616"/>
  <c r="F616"/>
  <c r="J616" s="1"/>
  <c r="D616"/>
  <c r="H616" s="1"/>
  <c r="E616"/>
  <c r="I616" s="1"/>
  <c r="G620"/>
  <c r="F620"/>
  <c r="J620" s="1"/>
  <c r="D620"/>
  <c r="H620" s="1"/>
  <c r="E620"/>
  <c r="I620" s="1"/>
  <c r="G624"/>
  <c r="D624"/>
  <c r="H624" s="1"/>
  <c r="F624"/>
  <c r="J624" s="1"/>
  <c r="E624"/>
  <c r="I624" s="1"/>
  <c r="G628"/>
  <c r="F628"/>
  <c r="J628" s="1"/>
  <c r="D628"/>
  <c r="H628" s="1"/>
  <c r="E628"/>
  <c r="I628" s="1"/>
  <c r="G632"/>
  <c r="F632"/>
  <c r="J632" s="1"/>
  <c r="D632"/>
  <c r="H632" s="1"/>
  <c r="E632"/>
  <c r="I632" s="1"/>
  <c r="G636"/>
  <c r="F636"/>
  <c r="J636" s="1"/>
  <c r="E636"/>
  <c r="I636" s="1"/>
  <c r="D636"/>
  <c r="H636" s="1"/>
  <c r="G640"/>
  <c r="D640"/>
  <c r="H640" s="1"/>
  <c r="F640"/>
  <c r="J640" s="1"/>
  <c r="E640"/>
  <c r="I640" s="1"/>
  <c r="G644"/>
  <c r="F644"/>
  <c r="J644" s="1"/>
  <c r="D644"/>
  <c r="H644" s="1"/>
  <c r="E644"/>
  <c r="I644" s="1"/>
  <c r="G648"/>
  <c r="F648"/>
  <c r="J648" s="1"/>
  <c r="E648"/>
  <c r="I648" s="1"/>
  <c r="D648"/>
  <c r="H648" s="1"/>
  <c r="G652"/>
  <c r="F652"/>
  <c r="J652" s="1"/>
  <c r="D652"/>
  <c r="H652" s="1"/>
  <c r="E652"/>
  <c r="I652" s="1"/>
  <c r="G656"/>
  <c r="F656"/>
  <c r="J656" s="1"/>
  <c r="D656"/>
  <c r="H656" s="1"/>
  <c r="E656"/>
  <c r="I656" s="1"/>
  <c r="G660"/>
  <c r="F660"/>
  <c r="J660" s="1"/>
  <c r="E660"/>
  <c r="I660" s="1"/>
  <c r="D660"/>
  <c r="H660" s="1"/>
  <c r="G664"/>
  <c r="F664"/>
  <c r="J664" s="1"/>
  <c r="E664"/>
  <c r="I664" s="1"/>
  <c r="D664"/>
  <c r="H664" s="1"/>
  <c r="G668"/>
  <c r="F668"/>
  <c r="J668" s="1"/>
  <c r="D668"/>
  <c r="H668" s="1"/>
  <c r="E668"/>
  <c r="I668" s="1"/>
  <c r="G672"/>
  <c r="D672"/>
  <c r="H672" s="1"/>
  <c r="F672"/>
  <c r="J672" s="1"/>
  <c r="E672"/>
  <c r="I672" s="1"/>
  <c r="G676"/>
  <c r="F676"/>
  <c r="J676" s="1"/>
  <c r="D676"/>
  <c r="H676" s="1"/>
  <c r="E676"/>
  <c r="I676" s="1"/>
  <c r="G680"/>
  <c r="F680"/>
  <c r="J680" s="1"/>
  <c r="E680"/>
  <c r="I680" s="1"/>
  <c r="D680"/>
  <c r="H680" s="1"/>
  <c r="G684"/>
  <c r="F684"/>
  <c r="J684" s="1"/>
  <c r="D684"/>
  <c r="H684" s="1"/>
  <c r="E684"/>
  <c r="I684" s="1"/>
  <c r="G688"/>
  <c r="F688"/>
  <c r="J688" s="1"/>
  <c r="E688"/>
  <c r="I688" s="1"/>
  <c r="D688"/>
  <c r="H688" s="1"/>
  <c r="G692"/>
  <c r="F692"/>
  <c r="J692" s="1"/>
  <c r="D692"/>
  <c r="H692" s="1"/>
  <c r="E692"/>
  <c r="I692" s="1"/>
  <c r="G696"/>
  <c r="F696"/>
  <c r="J696" s="1"/>
  <c r="D696"/>
  <c r="H696" s="1"/>
  <c r="E696"/>
  <c r="I696" s="1"/>
  <c r="G700"/>
  <c r="D700"/>
  <c r="H700" s="1"/>
  <c r="F700"/>
  <c r="J700" s="1"/>
  <c r="E700"/>
  <c r="I700" s="1"/>
  <c r="G704"/>
  <c r="F704"/>
  <c r="J704" s="1"/>
  <c r="D704"/>
  <c r="H704" s="1"/>
  <c r="E704"/>
  <c r="I704" s="1"/>
  <c r="G708"/>
  <c r="D708"/>
  <c r="H708" s="1"/>
  <c r="F708"/>
  <c r="J708" s="1"/>
  <c r="E708"/>
  <c r="I708" s="1"/>
  <c r="G712"/>
  <c r="F712"/>
  <c r="J712" s="1"/>
  <c r="D712"/>
  <c r="H712" s="1"/>
  <c r="E712"/>
  <c r="I712" s="1"/>
  <c r="G716"/>
  <c r="D716"/>
  <c r="H716" s="1"/>
  <c r="F716"/>
  <c r="J716" s="1"/>
  <c r="E716"/>
  <c r="I716" s="1"/>
  <c r="G720"/>
  <c r="F720"/>
  <c r="J720" s="1"/>
  <c r="D720"/>
  <c r="H720" s="1"/>
  <c r="E720"/>
  <c r="I720" s="1"/>
  <c r="G724"/>
  <c r="D724"/>
  <c r="H724" s="1"/>
  <c r="F724"/>
  <c r="J724" s="1"/>
  <c r="E724"/>
  <c r="I724" s="1"/>
  <c r="G728"/>
  <c r="F728"/>
  <c r="J728" s="1"/>
  <c r="D728"/>
  <c r="H728" s="1"/>
  <c r="E728"/>
  <c r="I728" s="1"/>
  <c r="G732"/>
  <c r="F732"/>
  <c r="J732" s="1"/>
  <c r="E732"/>
  <c r="I732" s="1"/>
  <c r="D732"/>
  <c r="H732" s="1"/>
  <c r="G736"/>
  <c r="F736"/>
  <c r="J736" s="1"/>
  <c r="E736"/>
  <c r="I736" s="1"/>
  <c r="D736"/>
  <c r="H736" s="1"/>
  <c r="G740"/>
  <c r="D740"/>
  <c r="H740" s="1"/>
  <c r="F740"/>
  <c r="J740" s="1"/>
  <c r="E740"/>
  <c r="I740" s="1"/>
  <c r="G744"/>
  <c r="F744"/>
  <c r="J744" s="1"/>
  <c r="D744"/>
  <c r="H744" s="1"/>
  <c r="E744"/>
  <c r="I744" s="1"/>
  <c r="G748"/>
  <c r="D748"/>
  <c r="H748" s="1"/>
  <c r="F748"/>
  <c r="J748" s="1"/>
  <c r="E748"/>
  <c r="I748" s="1"/>
  <c r="G752"/>
  <c r="F752"/>
  <c r="J752" s="1"/>
  <c r="D752"/>
  <c r="H752" s="1"/>
  <c r="E752"/>
  <c r="I752" s="1"/>
  <c r="G756"/>
  <c r="D756"/>
  <c r="H756" s="1"/>
  <c r="F756"/>
  <c r="J756" s="1"/>
  <c r="E756"/>
  <c r="I756" s="1"/>
  <c r="G760"/>
  <c r="F760"/>
  <c r="J760" s="1"/>
  <c r="D760"/>
  <c r="H760" s="1"/>
  <c r="E760"/>
  <c r="I760" s="1"/>
  <c r="G764"/>
  <c r="F764"/>
  <c r="J764" s="1"/>
  <c r="D764"/>
  <c r="H764" s="1"/>
  <c r="E764"/>
  <c r="I764" s="1"/>
  <c r="G768"/>
  <c r="D768"/>
  <c r="H768" s="1"/>
  <c r="F768"/>
  <c r="J768" s="1"/>
  <c r="E768"/>
  <c r="I768" s="1"/>
  <c r="G772"/>
  <c r="F772"/>
  <c r="J772" s="1"/>
  <c r="D772"/>
  <c r="H772" s="1"/>
  <c r="E772"/>
  <c r="I772" s="1"/>
  <c r="G776"/>
  <c r="D776"/>
  <c r="H776" s="1"/>
  <c r="F776"/>
  <c r="J776" s="1"/>
  <c r="E776"/>
  <c r="I776" s="1"/>
  <c r="G780"/>
  <c r="F780"/>
  <c r="J780" s="1"/>
  <c r="D780"/>
  <c r="H780" s="1"/>
  <c r="E780"/>
  <c r="I780" s="1"/>
  <c r="G784"/>
  <c r="F784"/>
  <c r="J784" s="1"/>
  <c r="D784"/>
  <c r="H784" s="1"/>
  <c r="E784"/>
  <c r="I784" s="1"/>
  <c r="G788"/>
  <c r="D788"/>
  <c r="H788" s="1"/>
  <c r="F788"/>
  <c r="J788" s="1"/>
  <c r="E788"/>
  <c r="I788" s="1"/>
  <c r="G792"/>
  <c r="F792"/>
  <c r="J792" s="1"/>
  <c r="D792"/>
  <c r="H792" s="1"/>
  <c r="E792"/>
  <c r="I792" s="1"/>
  <c r="G796"/>
  <c r="D796"/>
  <c r="H796" s="1"/>
  <c r="F796"/>
  <c r="J796" s="1"/>
  <c r="E796"/>
  <c r="I796" s="1"/>
  <c r="G800"/>
  <c r="F800"/>
  <c r="J800" s="1"/>
  <c r="E800"/>
  <c r="I800" s="1"/>
  <c r="D800"/>
  <c r="H800" s="1"/>
  <c r="G804"/>
  <c r="F804"/>
  <c r="J804" s="1"/>
  <c r="E804"/>
  <c r="I804" s="1"/>
  <c r="D804"/>
  <c r="H804" s="1"/>
  <c r="G808"/>
  <c r="F808"/>
  <c r="J808" s="1"/>
  <c r="D808"/>
  <c r="H808" s="1"/>
  <c r="E808"/>
  <c r="I808" s="1"/>
  <c r="G812"/>
  <c r="F812"/>
  <c r="J812" s="1"/>
  <c r="D812"/>
  <c r="H812" s="1"/>
  <c r="E812"/>
  <c r="I812" s="1"/>
  <c r="G816"/>
  <c r="F816"/>
  <c r="J816" s="1"/>
  <c r="D816"/>
  <c r="H816" s="1"/>
  <c r="E816"/>
  <c r="I816" s="1"/>
  <c r="G820"/>
  <c r="D820"/>
  <c r="H820" s="1"/>
  <c r="F820"/>
  <c r="J820" s="1"/>
  <c r="E820"/>
  <c r="I820" s="1"/>
  <c r="G824"/>
  <c r="D824"/>
  <c r="H824" s="1"/>
  <c r="F824"/>
  <c r="J824" s="1"/>
  <c r="E824"/>
  <c r="I824" s="1"/>
  <c r="G828"/>
  <c r="D828"/>
  <c r="H828" s="1"/>
  <c r="F828"/>
  <c r="J828" s="1"/>
  <c r="E828"/>
  <c r="I828" s="1"/>
  <c r="G832"/>
  <c r="D832"/>
  <c r="H832" s="1"/>
  <c r="F832"/>
  <c r="J832" s="1"/>
  <c r="E832"/>
  <c r="I832" s="1"/>
  <c r="G836"/>
  <c r="D836"/>
  <c r="H836" s="1"/>
  <c r="F836"/>
  <c r="J836" s="1"/>
  <c r="E836"/>
  <c r="I836" s="1"/>
  <c r="G840"/>
  <c r="D840"/>
  <c r="H840" s="1"/>
  <c r="F840"/>
  <c r="J840" s="1"/>
  <c r="E840"/>
  <c r="I840" s="1"/>
  <c r="G844"/>
  <c r="D844"/>
  <c r="H844" s="1"/>
  <c r="F844"/>
  <c r="J844" s="1"/>
  <c r="E844"/>
  <c r="I844" s="1"/>
  <c r="G848"/>
  <c r="D848"/>
  <c r="H848" s="1"/>
  <c r="F848"/>
  <c r="J848" s="1"/>
  <c r="E848"/>
  <c r="I848" s="1"/>
  <c r="G852"/>
  <c r="D852"/>
  <c r="H852" s="1"/>
  <c r="F852"/>
  <c r="J852" s="1"/>
  <c r="E852"/>
  <c r="I852" s="1"/>
  <c r="G856"/>
  <c r="D856"/>
  <c r="H856" s="1"/>
  <c r="E856"/>
  <c r="I856" s="1"/>
  <c r="F856"/>
  <c r="J856" s="1"/>
  <c r="G860"/>
  <c r="D860"/>
  <c r="H860" s="1"/>
  <c r="F860"/>
  <c r="J860" s="1"/>
  <c r="E860"/>
  <c r="I860" s="1"/>
  <c r="G864"/>
  <c r="D864"/>
  <c r="H864" s="1"/>
  <c r="F864"/>
  <c r="J864" s="1"/>
  <c r="E864"/>
  <c r="I864" s="1"/>
  <c r="G868"/>
  <c r="D868"/>
  <c r="H868" s="1"/>
  <c r="E868"/>
  <c r="I868" s="1"/>
  <c r="F868"/>
  <c r="J868" s="1"/>
  <c r="G872"/>
  <c r="D872"/>
  <c r="H872" s="1"/>
  <c r="F872"/>
  <c r="J872" s="1"/>
  <c r="E872"/>
  <c r="I872" s="1"/>
  <c r="G876"/>
  <c r="D876"/>
  <c r="H876" s="1"/>
  <c r="F876"/>
  <c r="J876" s="1"/>
  <c r="E876"/>
  <c r="I876" s="1"/>
  <c r="G880"/>
  <c r="D880"/>
  <c r="H880" s="1"/>
  <c r="F880"/>
  <c r="J880" s="1"/>
  <c r="E880"/>
  <c r="I880" s="1"/>
  <c r="G884"/>
  <c r="F884"/>
  <c r="J884" s="1"/>
  <c r="E884"/>
  <c r="I884" s="1"/>
  <c r="D884"/>
  <c r="H884" s="1"/>
  <c r="G888"/>
  <c r="F888"/>
  <c r="J888" s="1"/>
  <c r="E888"/>
  <c r="I888" s="1"/>
  <c r="D888"/>
  <c r="H888" s="1"/>
  <c r="G892"/>
  <c r="D892"/>
  <c r="H892" s="1"/>
  <c r="E892"/>
  <c r="I892" s="1"/>
  <c r="F892"/>
  <c r="J892" s="1"/>
  <c r="G896"/>
  <c r="F896"/>
  <c r="J896" s="1"/>
  <c r="D896"/>
  <c r="H896" s="1"/>
  <c r="E896"/>
  <c r="I896" s="1"/>
  <c r="G900"/>
  <c r="F900"/>
  <c r="J900" s="1"/>
  <c r="D900"/>
  <c r="H900" s="1"/>
  <c r="E900"/>
  <c r="I900" s="1"/>
  <c r="G904"/>
  <c r="F904"/>
  <c r="J904" s="1"/>
  <c r="E904"/>
  <c r="I904" s="1"/>
  <c r="D904"/>
  <c r="H904" s="1"/>
  <c r="G908"/>
  <c r="F908"/>
  <c r="J908" s="1"/>
  <c r="E908"/>
  <c r="I908" s="1"/>
  <c r="D908"/>
  <c r="H908" s="1"/>
  <c r="G912"/>
  <c r="D912"/>
  <c r="H912" s="1"/>
  <c r="E912"/>
  <c r="I912" s="1"/>
  <c r="F912"/>
  <c r="J912" s="1"/>
  <c r="AM571"/>
  <c r="AS571" s="1"/>
  <c r="AN571"/>
  <c r="AT571" s="1"/>
  <c r="AP983"/>
  <c r="AV983" s="1"/>
  <c r="AO567"/>
  <c r="AU567" s="1"/>
  <c r="AQ567"/>
  <c r="AW567" s="1"/>
  <c r="AL567"/>
  <c r="AR567" s="1"/>
  <c r="AM599"/>
  <c r="AS599" s="1"/>
  <c r="AN599"/>
  <c r="AT599" s="1"/>
  <c r="AO631"/>
  <c r="AU631" s="1"/>
  <c r="AQ631"/>
  <c r="AW631" s="1"/>
  <c r="AL631"/>
  <c r="AR631" s="1"/>
  <c r="AM655"/>
  <c r="AS655" s="1"/>
  <c r="AN655"/>
  <c r="AT655" s="1"/>
  <c r="AO671"/>
  <c r="AU671" s="1"/>
  <c r="AQ671"/>
  <c r="AW671" s="1"/>
  <c r="AL671"/>
  <c r="AR671" s="1"/>
  <c r="AM687"/>
  <c r="AS687" s="1"/>
  <c r="AN687"/>
  <c r="AT687" s="1"/>
  <c r="AO703"/>
  <c r="AU703" s="1"/>
  <c r="AQ703"/>
  <c r="AW703" s="1"/>
  <c r="AL703"/>
  <c r="AR703" s="1"/>
  <c r="AM719"/>
  <c r="AS719" s="1"/>
  <c r="AN719"/>
  <c r="AT719" s="1"/>
  <c r="AO735"/>
  <c r="AU735" s="1"/>
  <c r="AQ735"/>
  <c r="AW735" s="1"/>
  <c r="AL735"/>
  <c r="AR735" s="1"/>
  <c r="AM751"/>
  <c r="AS751" s="1"/>
  <c r="AN751"/>
  <c r="AT751" s="1"/>
  <c r="AO767"/>
  <c r="AU767" s="1"/>
  <c r="AQ767"/>
  <c r="AW767" s="1"/>
  <c r="AL767"/>
  <c r="AR767" s="1"/>
  <c r="AM783"/>
  <c r="AS783" s="1"/>
  <c r="AN783"/>
  <c r="AT783" s="1"/>
  <c r="AO799"/>
  <c r="AU799" s="1"/>
  <c r="AQ799"/>
  <c r="AW799" s="1"/>
  <c r="AL799"/>
  <c r="AR799" s="1"/>
  <c r="AM815"/>
  <c r="AS815" s="1"/>
  <c r="AN815"/>
  <c r="AT815" s="1"/>
  <c r="AO831"/>
  <c r="AU831" s="1"/>
  <c r="AQ831"/>
  <c r="AW831" s="1"/>
  <c r="AL831"/>
  <c r="AR831" s="1"/>
  <c r="AM847"/>
  <c r="AS847" s="1"/>
  <c r="AN847"/>
  <c r="AT847" s="1"/>
  <c r="AO863"/>
  <c r="AU863" s="1"/>
  <c r="AQ863"/>
  <c r="AW863" s="1"/>
  <c r="AL863"/>
  <c r="AR863" s="1"/>
  <c r="AM879"/>
  <c r="AS879" s="1"/>
  <c r="AN879"/>
  <c r="AT879" s="1"/>
  <c r="AO895"/>
  <c r="AU895" s="1"/>
  <c r="AQ895"/>
  <c r="AW895" s="1"/>
  <c r="AL895"/>
  <c r="AR895" s="1"/>
  <c r="AM911"/>
  <c r="AS911" s="1"/>
  <c r="AO411"/>
  <c r="AU411" s="1"/>
  <c r="AM310"/>
  <c r="AS310" s="1"/>
  <c r="AM479"/>
  <c r="AS479" s="1"/>
  <c r="AM170"/>
  <c r="AS170" s="1"/>
  <c r="AP306"/>
  <c r="AV306" s="1"/>
  <c r="AN727"/>
  <c r="AT727" s="1"/>
  <c r="AL743"/>
  <c r="AR743" s="1"/>
  <c r="AM759"/>
  <c r="AS759" s="1"/>
  <c r="AN759"/>
  <c r="AT759" s="1"/>
  <c r="AO775"/>
  <c r="AU775" s="1"/>
  <c r="AQ775"/>
  <c r="AW775" s="1"/>
  <c r="AL775"/>
  <c r="AR775" s="1"/>
  <c r="AM791"/>
  <c r="AS791" s="1"/>
  <c r="AN791"/>
  <c r="AT791" s="1"/>
  <c r="AO807"/>
  <c r="AU807" s="1"/>
  <c r="AQ807"/>
  <c r="AW807" s="1"/>
  <c r="AL807"/>
  <c r="AR807" s="1"/>
  <c r="AM823"/>
  <c r="AS823" s="1"/>
  <c r="AO839"/>
  <c r="AU839" s="1"/>
  <c r="AQ839"/>
  <c r="AW839" s="1"/>
  <c r="AO871"/>
  <c r="AU871" s="1"/>
  <c r="AP991"/>
  <c r="AV991" s="1"/>
  <c r="AN911"/>
  <c r="AT911" s="1"/>
  <c r="AL92"/>
  <c r="AR92" s="1"/>
  <c r="AP92"/>
  <c r="AV92" s="1"/>
  <c r="AM92"/>
  <c r="AS92" s="1"/>
  <c r="AN92"/>
  <c r="AT92" s="1"/>
  <c r="AQ84"/>
  <c r="AW84" s="1"/>
  <c r="AO84"/>
  <c r="AU84" s="1"/>
  <c r="AL411"/>
  <c r="AR411" s="1"/>
  <c r="AQ411"/>
  <c r="AW411" s="1"/>
  <c r="AL182"/>
  <c r="AR182" s="1"/>
  <c r="AM182"/>
  <c r="AS182" s="1"/>
  <c r="AN182"/>
  <c r="AT182" s="1"/>
  <c r="AQ96"/>
  <c r="AW96" s="1"/>
  <c r="AN96"/>
  <c r="AT96" s="1"/>
  <c r="AN278"/>
  <c r="AT278" s="1"/>
  <c r="AL278"/>
  <c r="AR278" s="1"/>
  <c r="AQ310"/>
  <c r="AW310" s="1"/>
  <c r="AO310"/>
  <c r="AU310" s="1"/>
  <c r="AP310"/>
  <c r="AV310" s="1"/>
  <c r="AN463"/>
  <c r="AT463" s="1"/>
  <c r="AL463"/>
  <c r="AR463" s="1"/>
  <c r="AQ479"/>
  <c r="AW479" s="1"/>
  <c r="AO479"/>
  <c r="AU479" s="1"/>
  <c r="AP479"/>
  <c r="AV479" s="1"/>
  <c r="AN495"/>
  <c r="AT495" s="1"/>
  <c r="AL495"/>
  <c r="AR495" s="1"/>
  <c r="AQ170"/>
  <c r="AW170" s="1"/>
  <c r="AO170"/>
  <c r="AU170" s="1"/>
  <c r="AP170"/>
  <c r="AV170" s="1"/>
  <c r="AO202"/>
  <c r="AU202" s="1"/>
  <c r="AM202"/>
  <c r="AS202" s="1"/>
  <c r="AN202"/>
  <c r="AT202" s="1"/>
  <c r="AL274"/>
  <c r="AR274" s="1"/>
  <c r="AQ274"/>
  <c r="AW274" s="1"/>
  <c r="AM306"/>
  <c r="AS306" s="1"/>
  <c r="AM511"/>
  <c r="AS511" s="1"/>
  <c r="AQ511"/>
  <c r="AW511" s="1"/>
  <c r="AO511"/>
  <c r="AU511" s="1"/>
  <c r="AP511"/>
  <c r="AV511" s="1"/>
  <c r="AL403"/>
  <c r="AR403" s="1"/>
  <c r="AM403"/>
  <c r="AS403" s="1"/>
  <c r="AN403"/>
  <c r="AT403" s="1"/>
  <c r="AP419"/>
  <c r="AV419" s="1"/>
  <c r="AM166"/>
  <c r="AS166" s="1"/>
  <c r="AQ166"/>
  <c r="AW166" s="1"/>
  <c r="AO166"/>
  <c r="AU166" s="1"/>
  <c r="AP166"/>
  <c r="AV166" s="1"/>
  <c r="AP198"/>
  <c r="AV198" s="1"/>
  <c r="AM198"/>
  <c r="AS198" s="1"/>
  <c r="AN198"/>
  <c r="AT198" s="1"/>
  <c r="AM262"/>
  <c r="AS262" s="1"/>
  <c r="AQ262"/>
  <c r="AW262" s="1"/>
  <c r="AO262"/>
  <c r="AU262" s="1"/>
  <c r="AP262"/>
  <c r="AV262" s="1"/>
  <c r="AN294"/>
  <c r="AT294" s="1"/>
  <c r="AL294"/>
  <c r="AR294" s="1"/>
  <c r="AM471"/>
  <c r="AS471" s="1"/>
  <c r="AO471"/>
  <c r="AU471" s="1"/>
  <c r="AP471"/>
  <c r="AV471" s="1"/>
  <c r="AQ487"/>
  <c r="AW487" s="1"/>
  <c r="AN487"/>
  <c r="AT487" s="1"/>
  <c r="AL487"/>
  <c r="AR487" s="1"/>
  <c r="AO186"/>
  <c r="AU186" s="1"/>
  <c r="AL186"/>
  <c r="AR186" s="1"/>
  <c r="AQ186"/>
  <c r="AW186" s="1"/>
  <c r="AP258"/>
  <c r="AV258" s="1"/>
  <c r="AM258"/>
  <c r="AS258" s="1"/>
  <c r="AN258"/>
  <c r="AT258" s="1"/>
  <c r="AO290"/>
  <c r="AU290" s="1"/>
  <c r="AL290"/>
  <c r="AR290" s="1"/>
  <c r="AQ290"/>
  <c r="AW290" s="1"/>
  <c r="AP322"/>
  <c r="AV322" s="1"/>
  <c r="AM322"/>
  <c r="AS322" s="1"/>
  <c r="AN322"/>
  <c r="AT322" s="1"/>
  <c r="AN823"/>
  <c r="AT823" s="1"/>
  <c r="AL839"/>
  <c r="AR839" s="1"/>
  <c r="AM855"/>
  <c r="AS855" s="1"/>
  <c r="AN855"/>
  <c r="AT855" s="1"/>
  <c r="AQ871"/>
  <c r="AW871" s="1"/>
  <c r="AL871"/>
  <c r="AR871" s="1"/>
  <c r="AM887"/>
  <c r="AS887" s="1"/>
  <c r="AN887"/>
  <c r="AT887" s="1"/>
  <c r="AO903"/>
  <c r="AU903" s="1"/>
  <c r="AQ903"/>
  <c r="AW903" s="1"/>
  <c r="AL903"/>
  <c r="AR903" s="1"/>
  <c r="AM919"/>
  <c r="AS919" s="1"/>
  <c r="AN919"/>
  <c r="AT919" s="1"/>
  <c r="AL240"/>
  <c r="AR240" s="1"/>
  <c r="AQ92"/>
  <c r="AW92" s="1"/>
  <c r="AO92"/>
  <c r="AU92" s="1"/>
  <c r="AL84"/>
  <c r="AR84" s="1"/>
  <c r="AP84"/>
  <c r="AV84" s="1"/>
  <c r="AM84"/>
  <c r="AS84" s="1"/>
  <c r="AN84"/>
  <c r="AT84" s="1"/>
  <c r="AP411"/>
  <c r="AV411" s="1"/>
  <c r="AM411"/>
  <c r="AS411" s="1"/>
  <c r="AN411"/>
  <c r="AT411" s="1"/>
  <c r="AP182"/>
  <c r="AV182" s="1"/>
  <c r="AQ182"/>
  <c r="AW182" s="1"/>
  <c r="AM96"/>
  <c r="AS96" s="1"/>
  <c r="AL96"/>
  <c r="AR96" s="1"/>
  <c r="AO96"/>
  <c r="AU96" s="1"/>
  <c r="AQ278"/>
  <c r="AW278" s="1"/>
  <c r="AO278"/>
  <c r="AU278" s="1"/>
  <c r="AP278"/>
  <c r="AV278" s="1"/>
  <c r="AL310"/>
  <c r="AR310" s="1"/>
  <c r="AQ463"/>
  <c r="AW463" s="1"/>
  <c r="AP463"/>
  <c r="AV463" s="1"/>
  <c r="AN479"/>
  <c r="AT479" s="1"/>
  <c r="AL479"/>
  <c r="AR479" s="1"/>
  <c r="AM495"/>
  <c r="AS495" s="1"/>
  <c r="AQ495"/>
  <c r="AW495" s="1"/>
  <c r="AO495"/>
  <c r="AU495" s="1"/>
  <c r="AP495"/>
  <c r="AV495" s="1"/>
  <c r="AL170"/>
  <c r="AR170" s="1"/>
  <c r="AQ202"/>
  <c r="AW202" s="1"/>
  <c r="AP274"/>
  <c r="AV274" s="1"/>
  <c r="AM274"/>
  <c r="AS274" s="1"/>
  <c r="AN274"/>
  <c r="AT274" s="1"/>
  <c r="AO306"/>
  <c r="AU306" s="1"/>
  <c r="AQ306"/>
  <c r="AW306" s="1"/>
  <c r="AN511"/>
  <c r="AT511" s="1"/>
  <c r="AL511"/>
  <c r="AR511" s="1"/>
  <c r="AQ403"/>
  <c r="AW403" s="1"/>
  <c r="AM419"/>
  <c r="AS419" s="1"/>
  <c r="AN419"/>
  <c r="AT419" s="1"/>
  <c r="AN166"/>
  <c r="AT166" s="1"/>
  <c r="AL166"/>
  <c r="AR166" s="1"/>
  <c r="AO198"/>
  <c r="AU198" s="1"/>
  <c r="AL198"/>
  <c r="AR198" s="1"/>
  <c r="AQ198"/>
  <c r="AW198" s="1"/>
  <c r="AN262"/>
  <c r="AT262" s="1"/>
  <c r="AL262"/>
  <c r="AR262" s="1"/>
  <c r="AQ294"/>
  <c r="AW294" s="1"/>
  <c r="AO294"/>
  <c r="AU294" s="1"/>
  <c r="AP294"/>
  <c r="AV294" s="1"/>
  <c r="AQ471"/>
  <c r="AW471" s="1"/>
  <c r="AN471"/>
  <c r="AT471" s="1"/>
  <c r="AL471"/>
  <c r="AR471" s="1"/>
  <c r="AM487"/>
  <c r="AS487" s="1"/>
  <c r="AO487"/>
  <c r="AU487" s="1"/>
  <c r="AP487"/>
  <c r="AV487" s="1"/>
  <c r="AP186"/>
  <c r="AV186" s="1"/>
  <c r="AM186"/>
  <c r="AS186" s="1"/>
  <c r="AN186"/>
  <c r="AT186" s="1"/>
  <c r="AO258"/>
  <c r="AU258" s="1"/>
  <c r="AL258"/>
  <c r="AR258" s="1"/>
  <c r="AQ258"/>
  <c r="AW258" s="1"/>
  <c r="AP290"/>
  <c r="AV290" s="1"/>
  <c r="AM290"/>
  <c r="AS290" s="1"/>
  <c r="AN290"/>
  <c r="AT290" s="1"/>
  <c r="AO322"/>
  <c r="AU322" s="1"/>
  <c r="AL322"/>
  <c r="AR322" s="1"/>
  <c r="AQ322"/>
  <c r="AW322" s="1"/>
  <c r="AP154"/>
  <c r="AV154" s="1"/>
  <c r="AO154"/>
  <c r="AU154" s="1"/>
  <c r="AM975"/>
  <c r="AS975" s="1"/>
  <c r="AN975"/>
  <c r="AT975" s="1"/>
  <c r="AO991"/>
  <c r="AU991" s="1"/>
  <c r="AQ991"/>
  <c r="AW991" s="1"/>
  <c r="AL991"/>
  <c r="AR991" s="1"/>
  <c r="AP583"/>
  <c r="AV583" s="1"/>
  <c r="AP643"/>
  <c r="AV643" s="1"/>
  <c r="AP679"/>
  <c r="AV679" s="1"/>
  <c r="AP711"/>
  <c r="AV711" s="1"/>
  <c r="AP743"/>
  <c r="AV743" s="1"/>
  <c r="AP775"/>
  <c r="AV775" s="1"/>
  <c r="AP807"/>
  <c r="AV807" s="1"/>
  <c r="AP839"/>
  <c r="AV839" s="1"/>
  <c r="AP871"/>
  <c r="AV871" s="1"/>
  <c r="AP903"/>
  <c r="AV903" s="1"/>
  <c r="AO983"/>
  <c r="AU983" s="1"/>
  <c r="AQ983"/>
  <c r="AW983" s="1"/>
  <c r="AL983"/>
  <c r="AR983" s="1"/>
  <c r="AM999"/>
  <c r="AS999" s="1"/>
  <c r="AN999"/>
  <c r="AT999" s="1"/>
  <c r="AP567"/>
  <c r="AV567" s="1"/>
  <c r="AP631"/>
  <c r="AV631" s="1"/>
  <c r="AP671"/>
  <c r="AV671" s="1"/>
  <c r="AP703"/>
  <c r="AV703" s="1"/>
  <c r="AP735"/>
  <c r="AV735" s="1"/>
  <c r="AP767"/>
  <c r="AV767" s="1"/>
  <c r="AP799"/>
  <c r="AV799" s="1"/>
  <c r="AP831"/>
  <c r="AV831" s="1"/>
  <c r="AP863"/>
  <c r="AV863" s="1"/>
  <c r="AP895"/>
  <c r="AV895" s="1"/>
  <c r="AQ154"/>
  <c r="AW154" s="1"/>
  <c r="AM154"/>
  <c r="AS154" s="1"/>
  <c r="AO975"/>
  <c r="AU975" s="1"/>
  <c r="AQ975"/>
  <c r="AW975" s="1"/>
  <c r="AP975"/>
  <c r="AV975" s="1"/>
  <c r="AL975"/>
  <c r="AR975" s="1"/>
  <c r="AM991"/>
  <c r="AS991" s="1"/>
  <c r="AN991"/>
  <c r="AT991" s="1"/>
  <c r="AM583"/>
  <c r="AS583" s="1"/>
  <c r="AN583"/>
  <c r="AT583" s="1"/>
  <c r="AO615"/>
  <c r="AU615" s="1"/>
  <c r="AQ615"/>
  <c r="AW615" s="1"/>
  <c r="AP615"/>
  <c r="AV615" s="1"/>
  <c r="AL615"/>
  <c r="AR615" s="1"/>
  <c r="AM643"/>
  <c r="AS643" s="1"/>
  <c r="AN643"/>
  <c r="AT643" s="1"/>
  <c r="AO663"/>
  <c r="AU663" s="1"/>
  <c r="AQ663"/>
  <c r="AW663" s="1"/>
  <c r="AP663"/>
  <c r="AV663" s="1"/>
  <c r="AL663"/>
  <c r="AR663" s="1"/>
  <c r="AM679"/>
  <c r="AS679" s="1"/>
  <c r="AN679"/>
  <c r="AT679" s="1"/>
  <c r="AO695"/>
  <c r="AU695" s="1"/>
  <c r="AQ695"/>
  <c r="AW695" s="1"/>
  <c r="AP695"/>
  <c r="AV695" s="1"/>
  <c r="AL695"/>
  <c r="AR695" s="1"/>
  <c r="AM711"/>
  <c r="AS711" s="1"/>
  <c r="AN711"/>
  <c r="AT711" s="1"/>
  <c r="AO727"/>
  <c r="AU727" s="1"/>
  <c r="AQ727"/>
  <c r="AW727" s="1"/>
  <c r="AP727"/>
  <c r="AV727" s="1"/>
  <c r="AL727"/>
  <c r="AR727" s="1"/>
  <c r="AM743"/>
  <c r="AS743" s="1"/>
  <c r="AN743"/>
  <c r="AT743" s="1"/>
  <c r="AO759"/>
  <c r="AU759" s="1"/>
  <c r="AQ759"/>
  <c r="AW759" s="1"/>
  <c r="AP759"/>
  <c r="AV759" s="1"/>
  <c r="AL759"/>
  <c r="AR759" s="1"/>
  <c r="AM775"/>
  <c r="AS775" s="1"/>
  <c r="AN775"/>
  <c r="AT775" s="1"/>
  <c r="AO791"/>
  <c r="AU791" s="1"/>
  <c r="AQ791"/>
  <c r="AW791" s="1"/>
  <c r="AP791"/>
  <c r="AV791" s="1"/>
  <c r="AL791"/>
  <c r="AR791" s="1"/>
  <c r="AM807"/>
  <c r="AS807" s="1"/>
  <c r="AN807"/>
  <c r="AT807" s="1"/>
  <c r="AO823"/>
  <c r="AU823" s="1"/>
  <c r="AQ823"/>
  <c r="AW823" s="1"/>
  <c r="AP823"/>
  <c r="AV823" s="1"/>
  <c r="AL823"/>
  <c r="AR823" s="1"/>
  <c r="AM839"/>
  <c r="AS839" s="1"/>
  <c r="AN839"/>
  <c r="AT839" s="1"/>
  <c r="AO855"/>
  <c r="AU855" s="1"/>
  <c r="AQ855"/>
  <c r="AW855" s="1"/>
  <c r="AP855"/>
  <c r="AV855" s="1"/>
  <c r="AL855"/>
  <c r="AR855" s="1"/>
  <c r="AM871"/>
  <c r="AS871" s="1"/>
  <c r="AN871"/>
  <c r="AT871" s="1"/>
  <c r="AO887"/>
  <c r="AU887" s="1"/>
  <c r="AQ887"/>
  <c r="AW887" s="1"/>
  <c r="AP887"/>
  <c r="AV887" s="1"/>
  <c r="AL887"/>
  <c r="AR887" s="1"/>
  <c r="AM903"/>
  <c r="AS903" s="1"/>
  <c r="AN903"/>
  <c r="AT903" s="1"/>
  <c r="AO919"/>
  <c r="AU919" s="1"/>
  <c r="AQ919"/>
  <c r="AW919" s="1"/>
  <c r="AP919"/>
  <c r="AV919" s="1"/>
  <c r="AL919"/>
  <c r="AR919" s="1"/>
  <c r="AN240"/>
  <c r="AT240" s="1"/>
  <c r="AO240"/>
  <c r="AU240" s="1"/>
  <c r="AO571"/>
  <c r="AU571" s="1"/>
  <c r="AQ571"/>
  <c r="AW571" s="1"/>
  <c r="AP571"/>
  <c r="AV571" s="1"/>
  <c r="AL571"/>
  <c r="AR571" s="1"/>
  <c r="AM983"/>
  <c r="AS983" s="1"/>
  <c r="AN983"/>
  <c r="AT983" s="1"/>
  <c r="AO999"/>
  <c r="AU999" s="1"/>
  <c r="AQ999"/>
  <c r="AW999" s="1"/>
  <c r="AP999"/>
  <c r="AV999" s="1"/>
  <c r="AL999"/>
  <c r="AR999" s="1"/>
  <c r="AM567"/>
  <c r="AS567" s="1"/>
  <c r="AN567"/>
  <c r="AT567" s="1"/>
  <c r="AO599"/>
  <c r="AU599" s="1"/>
  <c r="AQ599"/>
  <c r="AW599" s="1"/>
  <c r="AP599"/>
  <c r="AV599" s="1"/>
  <c r="AL599"/>
  <c r="AR599" s="1"/>
  <c r="AM631"/>
  <c r="AS631" s="1"/>
  <c r="AN631"/>
  <c r="AT631" s="1"/>
  <c r="AO655"/>
  <c r="AU655" s="1"/>
  <c r="AQ655"/>
  <c r="AW655" s="1"/>
  <c r="AP655"/>
  <c r="AV655" s="1"/>
  <c r="AL655"/>
  <c r="AR655" s="1"/>
  <c r="AM671"/>
  <c r="AS671" s="1"/>
  <c r="AN671"/>
  <c r="AT671" s="1"/>
  <c r="AO687"/>
  <c r="AU687" s="1"/>
  <c r="AQ687"/>
  <c r="AW687" s="1"/>
  <c r="AP687"/>
  <c r="AV687" s="1"/>
  <c r="AL687"/>
  <c r="AR687" s="1"/>
  <c r="AM703"/>
  <c r="AS703" s="1"/>
  <c r="AN703"/>
  <c r="AT703" s="1"/>
  <c r="AO719"/>
  <c r="AU719" s="1"/>
  <c r="AQ719"/>
  <c r="AW719" s="1"/>
  <c r="AP719"/>
  <c r="AV719" s="1"/>
  <c r="AL719"/>
  <c r="AR719" s="1"/>
  <c r="AM735"/>
  <c r="AS735" s="1"/>
  <c r="AN735"/>
  <c r="AT735" s="1"/>
  <c r="AO751"/>
  <c r="AU751" s="1"/>
  <c r="AQ751"/>
  <c r="AW751" s="1"/>
  <c r="AP751"/>
  <c r="AV751" s="1"/>
  <c r="AL751"/>
  <c r="AR751" s="1"/>
  <c r="AM767"/>
  <c r="AS767" s="1"/>
  <c r="AN767"/>
  <c r="AT767" s="1"/>
  <c r="AO783"/>
  <c r="AU783" s="1"/>
  <c r="AQ783"/>
  <c r="AW783" s="1"/>
  <c r="AP783"/>
  <c r="AV783" s="1"/>
  <c r="AL783"/>
  <c r="AR783" s="1"/>
  <c r="AM799"/>
  <c r="AS799" s="1"/>
  <c r="AN799"/>
  <c r="AT799" s="1"/>
  <c r="AO815"/>
  <c r="AU815" s="1"/>
  <c r="AQ815"/>
  <c r="AW815" s="1"/>
  <c r="AP815"/>
  <c r="AV815" s="1"/>
  <c r="AL815"/>
  <c r="AR815" s="1"/>
  <c r="AM831"/>
  <c r="AS831" s="1"/>
  <c r="AN831"/>
  <c r="AT831" s="1"/>
  <c r="AO847"/>
  <c r="AU847" s="1"/>
  <c r="AQ847"/>
  <c r="AW847" s="1"/>
  <c r="AP847"/>
  <c r="AV847" s="1"/>
  <c r="AL847"/>
  <c r="AR847" s="1"/>
  <c r="AM863"/>
  <c r="AS863" s="1"/>
  <c r="AN863"/>
  <c r="AT863" s="1"/>
  <c r="AO879"/>
  <c r="AU879" s="1"/>
  <c r="AQ879"/>
  <c r="AW879" s="1"/>
  <c r="AP879"/>
  <c r="AV879" s="1"/>
  <c r="AL879"/>
  <c r="AR879" s="1"/>
  <c r="AM895"/>
  <c r="AS895" s="1"/>
  <c r="AN895"/>
  <c r="AT895" s="1"/>
  <c r="AO911"/>
  <c r="AU911" s="1"/>
  <c r="AQ911"/>
  <c r="AW911" s="1"/>
  <c r="AP911"/>
  <c r="AV911" s="1"/>
  <c r="AL911"/>
  <c r="AR911" s="1"/>
  <c r="K10" i="3"/>
  <c r="D11"/>
  <c r="I10" l="1"/>
  <c r="J10"/>
  <c r="M11" i="2"/>
  <c r="M7"/>
  <c r="M9"/>
  <c r="M5"/>
  <c r="K5"/>
  <c r="K8"/>
  <c r="K10"/>
  <c r="L11"/>
  <c r="L7"/>
  <c r="L9"/>
  <c r="M10"/>
  <c r="L10"/>
  <c r="K11"/>
  <c r="K7"/>
  <c r="K9"/>
  <c r="L5"/>
  <c r="AP403" i="4"/>
  <c r="AV403" s="1"/>
  <c r="AQ419"/>
  <c r="AW419" s="1"/>
  <c r="F10" i="3"/>
  <c r="AN154" i="4"/>
  <c r="AT154" s="1"/>
  <c r="AL306"/>
  <c r="AR306" s="1"/>
  <c r="G306" s="1"/>
  <c r="AM463"/>
  <c r="AS463" s="1"/>
  <c r="AM278"/>
  <c r="AS278" s="1"/>
  <c r="AQ240"/>
  <c r="AW240" s="1"/>
  <c r="AL419"/>
  <c r="AR419" s="1"/>
  <c r="F419" s="1"/>
  <c r="J419" s="1"/>
  <c r="M420" i="2" s="1"/>
  <c r="AP202" i="4"/>
  <c r="AV202" s="1"/>
  <c r="O12" i="2"/>
  <c r="N12"/>
  <c r="P12"/>
  <c r="F687" i="4"/>
  <c r="J687" s="1"/>
  <c r="E687"/>
  <c r="I687" s="1"/>
  <c r="D687"/>
  <c r="H687" s="1"/>
  <c r="G687"/>
  <c r="F655"/>
  <c r="J655" s="1"/>
  <c r="E655"/>
  <c r="I655" s="1"/>
  <c r="D655"/>
  <c r="H655" s="1"/>
  <c r="G655"/>
  <c r="F599"/>
  <c r="J599" s="1"/>
  <c r="E599"/>
  <c r="I599" s="1"/>
  <c r="D599"/>
  <c r="H599" s="1"/>
  <c r="G599"/>
  <c r="D999"/>
  <c r="H999" s="1"/>
  <c r="E999"/>
  <c r="I999" s="1"/>
  <c r="G999"/>
  <c r="F999"/>
  <c r="J999" s="1"/>
  <c r="F511"/>
  <c r="J511" s="1"/>
  <c r="G511"/>
  <c r="E511"/>
  <c r="I511" s="1"/>
  <c r="D511"/>
  <c r="H511" s="1"/>
  <c r="G170"/>
  <c r="F170"/>
  <c r="J170" s="1"/>
  <c r="M171" i="2" s="1"/>
  <c r="D170" i="4"/>
  <c r="H170" s="1"/>
  <c r="K171" i="2" s="1"/>
  <c r="E170" i="4"/>
  <c r="I170" s="1"/>
  <c r="L171" i="2" s="1"/>
  <c r="G310" i="4"/>
  <c r="F310"/>
  <c r="J310" s="1"/>
  <c r="M311" i="2" s="1"/>
  <c r="D310" i="4"/>
  <c r="H310" s="1"/>
  <c r="K311" i="2" s="1"/>
  <c r="E310" i="4"/>
  <c r="I310" s="1"/>
  <c r="L311" i="2" s="1"/>
  <c r="G84" i="4"/>
  <c r="D84"/>
  <c r="H84" s="1"/>
  <c r="K85" i="2" s="1"/>
  <c r="F84" i="4"/>
  <c r="J84" s="1"/>
  <c r="M85" i="2" s="1"/>
  <c r="E84" i="4"/>
  <c r="I84" s="1"/>
  <c r="L85" i="2" s="1"/>
  <c r="G240" i="4"/>
  <c r="D240"/>
  <c r="H240" s="1"/>
  <c r="K241" i="2" s="1"/>
  <c r="F240" i="4"/>
  <c r="J240" s="1"/>
  <c r="M241" i="2" s="1"/>
  <c r="E240" i="4"/>
  <c r="I240" s="1"/>
  <c r="L241" i="2" s="1"/>
  <c r="F871" i="4"/>
  <c r="J871" s="1"/>
  <c r="E871"/>
  <c r="I871" s="1"/>
  <c r="D871"/>
  <c r="H871" s="1"/>
  <c r="G871"/>
  <c r="F839"/>
  <c r="J839" s="1"/>
  <c r="E839"/>
  <c r="I839" s="1"/>
  <c r="D839"/>
  <c r="H839" s="1"/>
  <c r="G839"/>
  <c r="G290"/>
  <c r="F290"/>
  <c r="J290" s="1"/>
  <c r="M291" i="2" s="1"/>
  <c r="D290" i="4"/>
  <c r="H290" s="1"/>
  <c r="K291" i="2" s="1"/>
  <c r="E290" i="4"/>
  <c r="I290" s="1"/>
  <c r="L291" i="2" s="1"/>
  <c r="G186" i="4"/>
  <c r="F186"/>
  <c r="J186" s="1"/>
  <c r="M187" i="2" s="1"/>
  <c r="D186" i="4"/>
  <c r="H186" s="1"/>
  <c r="K187" i="2" s="1"/>
  <c r="E186" i="4"/>
  <c r="I186" s="1"/>
  <c r="L187" i="2" s="1"/>
  <c r="F487" i="4"/>
  <c r="J487" s="1"/>
  <c r="G487"/>
  <c r="E487"/>
  <c r="I487" s="1"/>
  <c r="D487"/>
  <c r="H487" s="1"/>
  <c r="G294"/>
  <c r="F294"/>
  <c r="J294" s="1"/>
  <c r="M295" i="2" s="1"/>
  <c r="D294" i="4"/>
  <c r="H294" s="1"/>
  <c r="K295" i="2" s="1"/>
  <c r="E294" i="4"/>
  <c r="I294" s="1"/>
  <c r="L295" i="2" s="1"/>
  <c r="F403" i="4"/>
  <c r="J403" s="1"/>
  <c r="M404" i="2" s="1"/>
  <c r="E403" i="4"/>
  <c r="I403" s="1"/>
  <c r="L404" i="2" s="1"/>
  <c r="G403" i="4"/>
  <c r="D403"/>
  <c r="H403" s="1"/>
  <c r="K404" i="2" s="1"/>
  <c r="G274" i="4"/>
  <c r="F274"/>
  <c r="J274" s="1"/>
  <c r="M275" i="2" s="1"/>
  <c r="D274" i="4"/>
  <c r="H274" s="1"/>
  <c r="K275" i="2" s="1"/>
  <c r="E274" i="4"/>
  <c r="I274" s="1"/>
  <c r="L275" i="2" s="1"/>
  <c r="F463" i="4"/>
  <c r="J463" s="1"/>
  <c r="M464" i="2" s="1"/>
  <c r="G463" i="4"/>
  <c r="E463"/>
  <c r="I463" s="1"/>
  <c r="L464" i="2" s="1"/>
  <c r="D463" i="4"/>
  <c r="H463" s="1"/>
  <c r="K464" i="2" s="1"/>
  <c r="G182" i="4"/>
  <c r="F182"/>
  <c r="J182" s="1"/>
  <c r="M183" i="2" s="1"/>
  <c r="E182" i="4"/>
  <c r="I182" s="1"/>
  <c r="L183" i="2" s="1"/>
  <c r="D182" i="4"/>
  <c r="H182" s="1"/>
  <c r="K183" i="2" s="1"/>
  <c r="F411" i="4"/>
  <c r="J411" s="1"/>
  <c r="M412" i="2" s="1"/>
  <c r="E411" i="4"/>
  <c r="I411" s="1"/>
  <c r="L412" i="2" s="1"/>
  <c r="G411" i="4"/>
  <c r="D411"/>
  <c r="H411" s="1"/>
  <c r="K412" i="2" s="1"/>
  <c r="G92" i="4"/>
  <c r="D92"/>
  <c r="H92" s="1"/>
  <c r="K93" i="2" s="1"/>
  <c r="F92" i="4"/>
  <c r="J92" s="1"/>
  <c r="M93" i="2" s="1"/>
  <c r="E92" i="4"/>
  <c r="I92" s="1"/>
  <c r="L93" i="2" s="1"/>
  <c r="F775" i="4"/>
  <c r="J775" s="1"/>
  <c r="E775"/>
  <c r="I775" s="1"/>
  <c r="D775"/>
  <c r="H775" s="1"/>
  <c r="G775"/>
  <c r="F863"/>
  <c r="J863" s="1"/>
  <c r="E863"/>
  <c r="I863" s="1"/>
  <c r="D863"/>
  <c r="H863" s="1"/>
  <c r="G863"/>
  <c r="F799"/>
  <c r="J799" s="1"/>
  <c r="E799"/>
  <c r="I799" s="1"/>
  <c r="D799"/>
  <c r="H799" s="1"/>
  <c r="G799"/>
  <c r="F735"/>
  <c r="J735" s="1"/>
  <c r="E735"/>
  <c r="I735" s="1"/>
  <c r="D735"/>
  <c r="H735" s="1"/>
  <c r="G735"/>
  <c r="F671"/>
  <c r="J671" s="1"/>
  <c r="E671"/>
  <c r="I671" s="1"/>
  <c r="D671"/>
  <c r="H671" s="1"/>
  <c r="G671"/>
  <c r="F567"/>
  <c r="J567" s="1"/>
  <c r="E567"/>
  <c r="I567" s="1"/>
  <c r="D567"/>
  <c r="H567" s="1"/>
  <c r="G567"/>
  <c r="F679"/>
  <c r="J679" s="1"/>
  <c r="E679"/>
  <c r="I679" s="1"/>
  <c r="D679"/>
  <c r="H679" s="1"/>
  <c r="G679"/>
  <c r="F583"/>
  <c r="J583" s="1"/>
  <c r="E583"/>
  <c r="I583" s="1"/>
  <c r="D583"/>
  <c r="H583" s="1"/>
  <c r="G583"/>
  <c r="F911"/>
  <c r="J911" s="1"/>
  <c r="E911"/>
  <c r="I911" s="1"/>
  <c r="D911"/>
  <c r="H911" s="1"/>
  <c r="G911"/>
  <c r="F879"/>
  <c r="J879" s="1"/>
  <c r="E879"/>
  <c r="I879" s="1"/>
  <c r="D879"/>
  <c r="H879" s="1"/>
  <c r="G879"/>
  <c r="F847"/>
  <c r="J847" s="1"/>
  <c r="E847"/>
  <c r="I847" s="1"/>
  <c r="D847"/>
  <c r="H847" s="1"/>
  <c r="G847"/>
  <c r="F815"/>
  <c r="J815" s="1"/>
  <c r="E815"/>
  <c r="I815" s="1"/>
  <c r="D815"/>
  <c r="H815" s="1"/>
  <c r="G815"/>
  <c r="F783"/>
  <c r="J783" s="1"/>
  <c r="E783"/>
  <c r="I783" s="1"/>
  <c r="D783"/>
  <c r="H783" s="1"/>
  <c r="G783"/>
  <c r="F751"/>
  <c r="J751" s="1"/>
  <c r="E751"/>
  <c r="I751" s="1"/>
  <c r="D751"/>
  <c r="H751" s="1"/>
  <c r="G751"/>
  <c r="F719"/>
  <c r="J719" s="1"/>
  <c r="E719"/>
  <c r="I719" s="1"/>
  <c r="D719"/>
  <c r="H719" s="1"/>
  <c r="G719"/>
  <c r="F571"/>
  <c r="J571" s="1"/>
  <c r="E571"/>
  <c r="I571" s="1"/>
  <c r="G571"/>
  <c r="D571"/>
  <c r="H571" s="1"/>
  <c r="D983"/>
  <c r="H983" s="1"/>
  <c r="E983"/>
  <c r="I983" s="1"/>
  <c r="G983"/>
  <c r="F983"/>
  <c r="J983" s="1"/>
  <c r="D991"/>
  <c r="H991" s="1"/>
  <c r="E991"/>
  <c r="I991" s="1"/>
  <c r="G991"/>
  <c r="F991"/>
  <c r="J991" s="1"/>
  <c r="G322"/>
  <c r="F322"/>
  <c r="J322" s="1"/>
  <c r="M323" i="2" s="1"/>
  <c r="D322" i="4"/>
  <c r="H322" s="1"/>
  <c r="K323" i="2" s="1"/>
  <c r="E322" i="4"/>
  <c r="I322" s="1"/>
  <c r="L323" i="2" s="1"/>
  <c r="G258" i="4"/>
  <c r="F258"/>
  <c r="J258" s="1"/>
  <c r="M259" i="2" s="1"/>
  <c r="D258" i="4"/>
  <c r="H258" s="1"/>
  <c r="K259" i="2" s="1"/>
  <c r="E258" i="4"/>
  <c r="I258" s="1"/>
  <c r="L259" i="2" s="1"/>
  <c r="F471" i="4"/>
  <c r="J471" s="1"/>
  <c r="G471"/>
  <c r="E471"/>
  <c r="I471" s="1"/>
  <c r="D471"/>
  <c r="H471" s="1"/>
  <c r="G262"/>
  <c r="F262"/>
  <c r="J262" s="1"/>
  <c r="M263" i="2" s="1"/>
  <c r="D262" i="4"/>
  <c r="H262" s="1"/>
  <c r="K263" i="2" s="1"/>
  <c r="E262" i="4"/>
  <c r="I262" s="1"/>
  <c r="L263" i="2" s="1"/>
  <c r="F479" i="4"/>
  <c r="J479" s="1"/>
  <c r="G479"/>
  <c r="E479"/>
  <c r="I479" s="1"/>
  <c r="D479"/>
  <c r="H479" s="1"/>
  <c r="F919"/>
  <c r="J919" s="1"/>
  <c r="E919"/>
  <c r="I919" s="1"/>
  <c r="D919"/>
  <c r="H919" s="1"/>
  <c r="G919"/>
  <c r="F887"/>
  <c r="J887" s="1"/>
  <c r="E887"/>
  <c r="I887" s="1"/>
  <c r="D887"/>
  <c r="H887" s="1"/>
  <c r="G887"/>
  <c r="F855"/>
  <c r="J855" s="1"/>
  <c r="E855"/>
  <c r="I855" s="1"/>
  <c r="D855"/>
  <c r="H855" s="1"/>
  <c r="G855"/>
  <c r="F823"/>
  <c r="J823" s="1"/>
  <c r="E823"/>
  <c r="I823" s="1"/>
  <c r="D823"/>
  <c r="H823" s="1"/>
  <c r="G823"/>
  <c r="F791"/>
  <c r="J791" s="1"/>
  <c r="E791"/>
  <c r="I791" s="1"/>
  <c r="D791"/>
  <c r="H791" s="1"/>
  <c r="G791"/>
  <c r="F759"/>
  <c r="J759" s="1"/>
  <c r="E759"/>
  <c r="I759" s="1"/>
  <c r="D759"/>
  <c r="H759" s="1"/>
  <c r="G759"/>
  <c r="F727"/>
  <c r="J727" s="1"/>
  <c r="E727"/>
  <c r="I727" s="1"/>
  <c r="D727"/>
  <c r="H727" s="1"/>
  <c r="G727"/>
  <c r="F695"/>
  <c r="J695" s="1"/>
  <c r="E695"/>
  <c r="I695" s="1"/>
  <c r="D695"/>
  <c r="H695" s="1"/>
  <c r="G695"/>
  <c r="F663"/>
  <c r="J663" s="1"/>
  <c r="E663"/>
  <c r="I663" s="1"/>
  <c r="D663"/>
  <c r="H663" s="1"/>
  <c r="G663"/>
  <c r="F615"/>
  <c r="J615" s="1"/>
  <c r="E615"/>
  <c r="I615" s="1"/>
  <c r="D615"/>
  <c r="H615" s="1"/>
  <c r="G615"/>
  <c r="D975"/>
  <c r="H975" s="1"/>
  <c r="E975"/>
  <c r="I975" s="1"/>
  <c r="G975"/>
  <c r="F975"/>
  <c r="J975" s="1"/>
  <c r="G154"/>
  <c r="D154"/>
  <c r="H154" s="1"/>
  <c r="K155" i="2" s="1"/>
  <c r="E154" i="4"/>
  <c r="I154" s="1"/>
  <c r="L155" i="2" s="1"/>
  <c r="F154" i="4"/>
  <c r="J154" s="1"/>
  <c r="M155" i="2" s="1"/>
  <c r="G198" i="4"/>
  <c r="F198"/>
  <c r="J198" s="1"/>
  <c r="M199" i="2" s="1"/>
  <c r="E198" i="4"/>
  <c r="I198" s="1"/>
  <c r="L199" i="2" s="1"/>
  <c r="D198" i="4"/>
  <c r="H198" s="1"/>
  <c r="K199" i="2" s="1"/>
  <c r="G166" i="4"/>
  <c r="F166"/>
  <c r="J166" s="1"/>
  <c r="M167" i="2" s="1"/>
  <c r="E166" i="4"/>
  <c r="I166" s="1"/>
  <c r="L167" i="2" s="1"/>
  <c r="D166" i="4"/>
  <c r="H166" s="1"/>
  <c r="K167" i="2" s="1"/>
  <c r="F306" i="4"/>
  <c r="J306" s="1"/>
  <c r="M307" i="2" s="1"/>
  <c r="E306" i="4"/>
  <c r="I306" s="1"/>
  <c r="L307" i="2" s="1"/>
  <c r="G96" i="4"/>
  <c r="D96"/>
  <c r="H96" s="1"/>
  <c r="K97" i="2" s="1"/>
  <c r="F96" i="4"/>
  <c r="J96" s="1"/>
  <c r="M97" i="2" s="1"/>
  <c r="E96" i="4"/>
  <c r="I96" s="1"/>
  <c r="L97" i="2" s="1"/>
  <c r="F903" i="4"/>
  <c r="J903" s="1"/>
  <c r="E903"/>
  <c r="I903" s="1"/>
  <c r="D903"/>
  <c r="H903" s="1"/>
  <c r="G903"/>
  <c r="G202"/>
  <c r="F202"/>
  <c r="J202" s="1"/>
  <c r="M203" i="2" s="1"/>
  <c r="D202" i="4"/>
  <c r="H202" s="1"/>
  <c r="K203" i="2" s="1"/>
  <c r="E202" i="4"/>
  <c r="I202" s="1"/>
  <c r="L203" i="2" s="1"/>
  <c r="F495" i="4"/>
  <c r="J495" s="1"/>
  <c r="G495"/>
  <c r="E495"/>
  <c r="I495" s="1"/>
  <c r="D495"/>
  <c r="H495" s="1"/>
  <c r="G278"/>
  <c r="F278"/>
  <c r="J278" s="1"/>
  <c r="M279" i="2" s="1"/>
  <c r="D278" i="4"/>
  <c r="H278" s="1"/>
  <c r="K279" i="2" s="1"/>
  <c r="E278" i="4"/>
  <c r="I278" s="1"/>
  <c r="L279" i="2" s="1"/>
  <c r="F807" i="4"/>
  <c r="J807" s="1"/>
  <c r="E807"/>
  <c r="I807" s="1"/>
  <c r="D807"/>
  <c r="H807" s="1"/>
  <c r="G807"/>
  <c r="F743"/>
  <c r="J743" s="1"/>
  <c r="E743"/>
  <c r="I743" s="1"/>
  <c r="D743"/>
  <c r="H743" s="1"/>
  <c r="G743"/>
  <c r="F895"/>
  <c r="J895" s="1"/>
  <c r="E895"/>
  <c r="I895" s="1"/>
  <c r="D895"/>
  <c r="H895" s="1"/>
  <c r="G895"/>
  <c r="F831"/>
  <c r="J831" s="1"/>
  <c r="E831"/>
  <c r="I831" s="1"/>
  <c r="D831"/>
  <c r="H831" s="1"/>
  <c r="G831"/>
  <c r="F767"/>
  <c r="J767" s="1"/>
  <c r="E767"/>
  <c r="I767" s="1"/>
  <c r="D767"/>
  <c r="H767" s="1"/>
  <c r="G767"/>
  <c r="F703"/>
  <c r="J703" s="1"/>
  <c r="E703"/>
  <c r="I703" s="1"/>
  <c r="D703"/>
  <c r="H703" s="1"/>
  <c r="G703"/>
  <c r="F631"/>
  <c r="J631" s="1"/>
  <c r="E631"/>
  <c r="I631" s="1"/>
  <c r="D631"/>
  <c r="H631" s="1"/>
  <c r="G631"/>
  <c r="E419"/>
  <c r="I419" s="1"/>
  <c r="L420" i="2" s="1"/>
  <c r="D419" i="4"/>
  <c r="H419" s="1"/>
  <c r="K420" i="2" s="1"/>
  <c r="F711" i="4"/>
  <c r="J711" s="1"/>
  <c r="E711"/>
  <c r="I711" s="1"/>
  <c r="D711"/>
  <c r="H711" s="1"/>
  <c r="G711"/>
  <c r="F643"/>
  <c r="J643" s="1"/>
  <c r="E643"/>
  <c r="I643" s="1"/>
  <c r="G643"/>
  <c r="D643"/>
  <c r="H643" s="1"/>
  <c r="K11" i="3"/>
  <c r="D12"/>
  <c r="J11" l="1"/>
  <c r="H11"/>
  <c r="F11"/>
  <c r="I11"/>
  <c r="G419" i="4"/>
  <c r="D306"/>
  <c r="H306" s="1"/>
  <c r="K307" i="2" s="1"/>
  <c r="N13"/>
  <c r="P13"/>
  <c r="O13"/>
  <c r="H12" i="3"/>
  <c r="I12"/>
  <c r="J12"/>
  <c r="K12"/>
  <c r="D13"/>
  <c r="F12" l="1"/>
  <c r="O14" i="2"/>
  <c r="N14"/>
  <c r="H13" i="3" s="1"/>
  <c r="P14" i="2"/>
  <c r="J13" i="3" s="1"/>
  <c r="K13"/>
  <c r="D14"/>
  <c r="F13" l="1"/>
  <c r="I13"/>
  <c r="N15" i="2"/>
  <c r="P15"/>
  <c r="J14" i="3" s="1"/>
  <c r="O15" i="2"/>
  <c r="I14" i="3" s="1"/>
  <c r="H14"/>
  <c r="K14"/>
  <c r="D15"/>
  <c r="F14" l="1"/>
  <c r="O16" i="2"/>
  <c r="N16"/>
  <c r="H15" i="3" s="1"/>
  <c r="P16" i="2"/>
  <c r="F15" i="3"/>
  <c r="I15"/>
  <c r="J15"/>
  <c r="K15"/>
  <c r="D16"/>
  <c r="N17" i="2" l="1"/>
  <c r="P17"/>
  <c r="J16" i="3" s="1"/>
  <c r="O17" i="2"/>
  <c r="F16" i="3"/>
  <c r="H16"/>
  <c r="I16"/>
  <c r="K16"/>
  <c r="D17"/>
  <c r="O18" i="2" l="1"/>
  <c r="N18"/>
  <c r="H17" i="3" s="1"/>
  <c r="P18" i="2"/>
  <c r="J17" i="3" s="1"/>
  <c r="K17"/>
  <c r="D18"/>
  <c r="F17" l="1"/>
  <c r="I17"/>
  <c r="N19" i="2"/>
  <c r="P19"/>
  <c r="J18" i="3" s="1"/>
  <c r="O19" i="2"/>
  <c r="I18" i="3" s="1"/>
  <c r="H18"/>
  <c r="K18"/>
  <c r="D19"/>
  <c r="F18" l="1"/>
  <c r="O20" i="2"/>
  <c r="N20"/>
  <c r="H19" i="3" s="1"/>
  <c r="P20" i="2"/>
  <c r="F19" i="3"/>
  <c r="I19"/>
  <c r="J19"/>
  <c r="K19"/>
  <c r="D20"/>
  <c r="N21" i="2" l="1"/>
  <c r="P21"/>
  <c r="J20" i="3" s="1"/>
  <c r="O21" i="2"/>
  <c r="I20" i="3" s="1"/>
  <c r="H20"/>
  <c r="K20"/>
  <c r="D21"/>
  <c r="F20" l="1"/>
  <c r="O22" i="2"/>
  <c r="I21" i="3" s="1"/>
  <c r="N22" i="2"/>
  <c r="H21" i="3" s="1"/>
  <c r="P22" i="2"/>
  <c r="J21" i="3" s="1"/>
  <c r="K21"/>
  <c r="D22"/>
  <c r="F21" l="1"/>
  <c r="N23" i="2"/>
  <c r="P23"/>
  <c r="J22" i="3" s="1"/>
  <c r="O23" i="2"/>
  <c r="I22" i="3" s="1"/>
  <c r="K22"/>
  <c r="D23"/>
  <c r="F22" l="1"/>
  <c r="H22"/>
  <c r="O24" i="2"/>
  <c r="N24"/>
  <c r="H23" i="3" s="1"/>
  <c r="P24" i="2"/>
  <c r="J23" i="3" s="1"/>
  <c r="K23"/>
  <c r="D24"/>
  <c r="F23" l="1"/>
  <c r="I23"/>
  <c r="N25" i="2"/>
  <c r="H24" i="3" s="1"/>
  <c r="P25" i="2"/>
  <c r="J24" i="3" s="1"/>
  <c r="O25" i="2"/>
  <c r="I24" i="3" s="1"/>
  <c r="K24"/>
  <c r="D25"/>
  <c r="F24" l="1"/>
  <c r="O26" i="2"/>
  <c r="I25" i="3" s="1"/>
  <c r="N26" i="2"/>
  <c r="H25" i="3" s="1"/>
  <c r="P26" i="2"/>
  <c r="J25" i="3" s="1"/>
  <c r="K25"/>
  <c r="D26"/>
  <c r="F25" l="1"/>
  <c r="N27" i="2"/>
  <c r="P27"/>
  <c r="J26" i="3" s="1"/>
  <c r="O27" i="2"/>
  <c r="I26" i="3" s="1"/>
  <c r="K26"/>
  <c r="D27"/>
  <c r="F26" l="1"/>
  <c r="H26"/>
  <c r="O28" i="2"/>
  <c r="N28"/>
  <c r="H27" i="3" s="1"/>
  <c r="P28" i="2"/>
  <c r="J27" i="3" s="1"/>
  <c r="K27"/>
  <c r="D28"/>
  <c r="F27" l="1"/>
  <c r="I27"/>
  <c r="N29" i="2"/>
  <c r="H28" i="3" s="1"/>
  <c r="P29" i="2"/>
  <c r="J28" i="3" s="1"/>
  <c r="O29" i="2"/>
  <c r="I28" i="3" s="1"/>
  <c r="K28"/>
  <c r="D29"/>
  <c r="F28" l="1"/>
  <c r="O30" i="2"/>
  <c r="N30"/>
  <c r="P30"/>
  <c r="H29" i="3"/>
  <c r="J29"/>
  <c r="K29"/>
  <c r="D30"/>
  <c r="F29" l="1"/>
  <c r="N31" i="2"/>
  <c r="P31"/>
  <c r="O31"/>
  <c r="I30" i="3" s="1"/>
  <c r="I29"/>
  <c r="H30"/>
  <c r="J30"/>
  <c r="K30"/>
  <c r="D31"/>
  <c r="F30" l="1"/>
  <c r="O32" i="2"/>
  <c r="I31" i="3" s="1"/>
  <c r="N32" i="2"/>
  <c r="H31" i="3" s="1"/>
  <c r="P32" i="2"/>
  <c r="J31" i="3" s="1"/>
  <c r="K31"/>
  <c r="D32"/>
  <c r="F31" l="1"/>
  <c r="N33" i="2"/>
  <c r="H32" i="3" s="1"/>
  <c r="P33" i="2"/>
  <c r="J32" i="3" s="1"/>
  <c r="O33" i="2"/>
  <c r="I32" i="3" s="1"/>
  <c r="K32"/>
  <c r="D33"/>
  <c r="F32" l="1"/>
  <c r="O34" i="2"/>
  <c r="I33" i="3" s="1"/>
  <c r="N34" i="2"/>
  <c r="H33" i="3" s="1"/>
  <c r="P34" i="2"/>
  <c r="J33" i="3" s="1"/>
  <c r="K33"/>
  <c r="D34"/>
  <c r="F33" l="1"/>
  <c r="N35" i="2"/>
  <c r="H34" i="3" s="1"/>
  <c r="P35" i="2"/>
  <c r="J34" i="3" s="1"/>
  <c r="O35" i="2"/>
  <c r="I34" i="3" s="1"/>
  <c r="K34"/>
  <c r="D35"/>
  <c r="F34" l="1"/>
  <c r="O36" i="2"/>
  <c r="N36"/>
  <c r="H35" i="3" s="1"/>
  <c r="P36" i="2"/>
  <c r="J35" i="3" s="1"/>
  <c r="K35"/>
  <c r="D36"/>
  <c r="F35" l="1"/>
  <c r="I35"/>
  <c r="N37" i="2"/>
  <c r="P37"/>
  <c r="O37"/>
  <c r="I36" i="3" s="1"/>
  <c r="J36"/>
  <c r="K36"/>
  <c r="D37"/>
  <c r="F36" l="1"/>
  <c r="H36"/>
  <c r="O38" i="2"/>
  <c r="I37" i="3" s="1"/>
  <c r="N38" i="2"/>
  <c r="H37" i="3" s="1"/>
  <c r="P38" i="2"/>
  <c r="J37" i="3" s="1"/>
  <c r="K37"/>
  <c r="D38"/>
  <c r="F37" l="1"/>
  <c r="N39" i="2"/>
  <c r="P39"/>
  <c r="J38" i="3" s="1"/>
  <c r="O39" i="2"/>
  <c r="I38" i="3" s="1"/>
  <c r="H38"/>
  <c r="K38"/>
  <c r="D39"/>
  <c r="F38" l="1"/>
  <c r="O40" i="2"/>
  <c r="N40"/>
  <c r="H39" i="3" s="1"/>
  <c r="P40" i="2"/>
  <c r="J39" i="3" s="1"/>
  <c r="I39"/>
  <c r="K39"/>
  <c r="D40"/>
  <c r="F39" l="1"/>
  <c r="N41" i="2"/>
  <c r="H40" i="3" s="1"/>
  <c r="P41" i="2"/>
  <c r="O41"/>
  <c r="F40" i="3" s="1"/>
  <c r="J40"/>
  <c r="K40"/>
  <c r="D41"/>
  <c r="I40" l="1"/>
  <c r="O42" i="2"/>
  <c r="N42"/>
  <c r="H41" i="3" s="1"/>
  <c r="P42" i="2"/>
  <c r="F41" i="3"/>
  <c r="I41"/>
  <c r="J41"/>
  <c r="K41"/>
  <c r="D42"/>
  <c r="N43" i="2" l="1"/>
  <c r="H42" i="3" s="1"/>
  <c r="P43" i="2"/>
  <c r="J42" i="3" s="1"/>
  <c r="O43" i="2"/>
  <c r="I42" i="3" s="1"/>
  <c r="K42"/>
  <c r="D43"/>
  <c r="F42" l="1"/>
  <c r="O44" i="2"/>
  <c r="F43" i="3" s="1"/>
  <c r="N44" i="2"/>
  <c r="H43" i="3" s="1"/>
  <c r="P44" i="2"/>
  <c r="J43" i="3" s="1"/>
  <c r="I43"/>
  <c r="K43"/>
  <c r="D44"/>
  <c r="N45" i="2" l="1"/>
  <c r="P45"/>
  <c r="J44" i="3" s="1"/>
  <c r="O45" i="2"/>
  <c r="F44" i="3"/>
  <c r="H44"/>
  <c r="I44"/>
  <c r="K44"/>
  <c r="D45"/>
  <c r="O46" i="2" l="1"/>
  <c r="N46"/>
  <c r="H45" i="3" s="1"/>
  <c r="P46" i="2"/>
  <c r="J45" i="3" s="1"/>
  <c r="K45"/>
  <c r="D46"/>
  <c r="F45" l="1"/>
  <c r="I45"/>
  <c r="N47" i="2"/>
  <c r="P47"/>
  <c r="J46" i="3" s="1"/>
  <c r="O47" i="2"/>
  <c r="F46" i="3"/>
  <c r="H46"/>
  <c r="I46"/>
  <c r="K46"/>
  <c r="D47"/>
  <c r="O48" i="2" l="1"/>
  <c r="N48"/>
  <c r="P48"/>
  <c r="H47" i="3"/>
  <c r="J47"/>
  <c r="K47"/>
  <c r="D48"/>
  <c r="F47" l="1"/>
  <c r="N49" i="2"/>
  <c r="H48" i="3" s="1"/>
  <c r="P49" i="2"/>
  <c r="O49"/>
  <c r="I48" i="3" s="1"/>
  <c r="I47"/>
  <c r="F48"/>
  <c r="J48"/>
  <c r="K48"/>
  <c r="D49"/>
  <c r="O50" i="2" l="1"/>
  <c r="N50"/>
  <c r="H49" i="3" s="1"/>
  <c r="P50" i="2"/>
  <c r="J49" i="3" s="1"/>
  <c r="K49"/>
  <c r="D50"/>
  <c r="F49" l="1"/>
  <c r="I49"/>
  <c r="N51" i="2"/>
  <c r="H50" i="3" s="1"/>
  <c r="P51" i="2"/>
  <c r="J50" i="3" s="1"/>
  <c r="O51" i="2"/>
  <c r="I50" i="3" s="1"/>
  <c r="K50"/>
  <c r="D51"/>
  <c r="F50" l="1"/>
  <c r="O52" i="2"/>
  <c r="N52"/>
  <c r="P52"/>
  <c r="H51" i="3"/>
  <c r="J51"/>
  <c r="K51"/>
  <c r="D52"/>
  <c r="F51" l="1"/>
  <c r="N53" i="2"/>
  <c r="P53"/>
  <c r="O53"/>
  <c r="I52" i="3" s="1"/>
  <c r="I51"/>
  <c r="H52"/>
  <c r="K52"/>
  <c r="D53"/>
  <c r="F52" l="1"/>
  <c r="J52"/>
  <c r="O54" i="2"/>
  <c r="I53" i="3" s="1"/>
  <c r="N54" i="2"/>
  <c r="H53" i="3" s="1"/>
  <c r="P54" i="2"/>
  <c r="J53" i="3" s="1"/>
  <c r="K53"/>
  <c r="D54"/>
  <c r="F53" l="1"/>
  <c r="N55" i="2"/>
  <c r="P55"/>
  <c r="J54" i="3" s="1"/>
  <c r="O55" i="2"/>
  <c r="I54" i="3" s="1"/>
  <c r="K54"/>
  <c r="D55"/>
  <c r="F54" l="1"/>
  <c r="H54"/>
  <c r="O56" i="2"/>
  <c r="N56"/>
  <c r="P56"/>
  <c r="H55" i="3"/>
  <c r="J55"/>
  <c r="K55"/>
  <c r="D56"/>
  <c r="F55" l="1"/>
  <c r="N57" i="2"/>
  <c r="H56" i="3" s="1"/>
  <c r="P57" i="2"/>
  <c r="F56" i="3" s="1"/>
  <c r="O57" i="2"/>
  <c r="I56" i="3" s="1"/>
  <c r="I55"/>
  <c r="K56"/>
  <c r="D57"/>
  <c r="J56" l="1"/>
  <c r="O58" i="2"/>
  <c r="N58"/>
  <c r="P58"/>
  <c r="H57" i="3"/>
  <c r="J57"/>
  <c r="K57"/>
  <c r="D58"/>
  <c r="F57" l="1"/>
  <c r="N59" i="2"/>
  <c r="P59"/>
  <c r="O59"/>
  <c r="I58" i="3" s="1"/>
  <c r="I57"/>
  <c r="H58"/>
  <c r="K58"/>
  <c r="D59"/>
  <c r="F58" l="1"/>
  <c r="J58"/>
  <c r="O60" i="2"/>
  <c r="N60"/>
  <c r="H59" i="3" s="1"/>
  <c r="P60" i="2"/>
  <c r="J59" i="3" s="1"/>
  <c r="I59"/>
  <c r="K59"/>
  <c r="D60"/>
  <c r="F59" l="1"/>
  <c r="N61" i="2"/>
  <c r="P61"/>
  <c r="J60" i="3" s="1"/>
  <c r="O61" i="2"/>
  <c r="F60" i="3"/>
  <c r="H60"/>
  <c r="I60"/>
  <c r="K60"/>
  <c r="D61"/>
  <c r="O62" i="2" l="1"/>
  <c r="N62"/>
  <c r="P62"/>
  <c r="H61" i="3"/>
  <c r="J61"/>
  <c r="K61"/>
  <c r="D62"/>
  <c r="F61" l="1"/>
  <c r="N63" i="2"/>
  <c r="H62" i="3" s="1"/>
  <c r="P63" i="2"/>
  <c r="F62" i="3" s="1"/>
  <c r="O63" i="2"/>
  <c r="I62" i="3" s="1"/>
  <c r="I61"/>
  <c r="K62"/>
  <c r="D63"/>
  <c r="J62" l="1"/>
  <c r="O64" i="2"/>
  <c r="N64"/>
  <c r="H63" i="3" s="1"/>
  <c r="P64" i="2"/>
  <c r="J63" i="3" s="1"/>
  <c r="K63"/>
  <c r="D64"/>
  <c r="F63" l="1"/>
  <c r="I63"/>
  <c r="N65" i="2"/>
  <c r="P65"/>
  <c r="J64" i="3" s="1"/>
  <c r="O65" i="2"/>
  <c r="I64" i="3" s="1"/>
  <c r="K64"/>
  <c r="D65"/>
  <c r="F64" l="1"/>
  <c r="H64"/>
  <c r="O66" i="2"/>
  <c r="N66"/>
  <c r="H65" i="3" s="1"/>
  <c r="P66" i="2"/>
  <c r="J65" i="3" s="1"/>
  <c r="I65"/>
  <c r="K65"/>
  <c r="D66"/>
  <c r="F65" l="1"/>
  <c r="N67" i="2"/>
  <c r="P67"/>
  <c r="J66" i="3" s="1"/>
  <c r="O67" i="2"/>
  <c r="I66" i="3" s="1"/>
  <c r="K66"/>
  <c r="D67"/>
  <c r="F66" l="1"/>
  <c r="H66"/>
  <c r="O68" i="2"/>
  <c r="N68"/>
  <c r="H67" i="3" s="1"/>
  <c r="P68" i="2"/>
  <c r="J67" i="3" s="1"/>
  <c r="I67"/>
  <c r="K67"/>
  <c r="D68"/>
  <c r="F67" l="1"/>
  <c r="N69" i="2"/>
  <c r="P69"/>
  <c r="J68" i="3" s="1"/>
  <c r="O69" i="2"/>
  <c r="I68" i="3" s="1"/>
  <c r="K68"/>
  <c r="D69"/>
  <c r="F68" l="1"/>
  <c r="H68"/>
  <c r="O70" i="2"/>
  <c r="N70"/>
  <c r="H69" i="3" s="1"/>
  <c r="P70" i="2"/>
  <c r="J69" i="3" s="1"/>
  <c r="I69"/>
  <c r="K69"/>
  <c r="D70"/>
  <c r="F69" l="1"/>
  <c r="N71" i="2"/>
  <c r="P71"/>
  <c r="J70" i="3" s="1"/>
  <c r="O71" i="2"/>
  <c r="I70" i="3" s="1"/>
  <c r="H70"/>
  <c r="K70"/>
  <c r="D71"/>
  <c r="F70" l="1"/>
  <c r="O72" i="2"/>
  <c r="I71" i="3" s="1"/>
  <c r="N72" i="2"/>
  <c r="H71" i="3" s="1"/>
  <c r="P72" i="2"/>
  <c r="J71" i="3" s="1"/>
  <c r="K71"/>
  <c r="D72"/>
  <c r="F71" l="1"/>
  <c r="N73" i="2"/>
  <c r="P73"/>
  <c r="J72" i="3" s="1"/>
  <c r="O73" i="2"/>
  <c r="I72" i="3" s="1"/>
  <c r="K72"/>
  <c r="D73"/>
  <c r="F72" l="1"/>
  <c r="H72"/>
  <c r="O74" i="2"/>
  <c r="N74"/>
  <c r="P74"/>
  <c r="H73" i="3"/>
  <c r="J73"/>
  <c r="K73"/>
  <c r="D74"/>
  <c r="F73" l="1"/>
  <c r="N75" i="2"/>
  <c r="P75"/>
  <c r="O75"/>
  <c r="I74" i="3" s="1"/>
  <c r="I73"/>
  <c r="H74"/>
  <c r="J74"/>
  <c r="K74"/>
  <c r="D75"/>
  <c r="F74" l="1"/>
  <c r="O76" i="2"/>
  <c r="N76"/>
  <c r="H75" i="3" s="1"/>
  <c r="P76" i="2"/>
  <c r="J75" i="3" s="1"/>
  <c r="K75"/>
  <c r="D76"/>
  <c r="F75" l="1"/>
  <c r="I75"/>
  <c r="N77" i="2"/>
  <c r="P77"/>
  <c r="J76" i="3" s="1"/>
  <c r="O77" i="2"/>
  <c r="I76" i="3" s="1"/>
  <c r="K76"/>
  <c r="D77"/>
  <c r="F76" l="1"/>
  <c r="H76"/>
  <c r="O78" i="2"/>
  <c r="I77" i="3" s="1"/>
  <c r="N78" i="2"/>
  <c r="H77" i="3" s="1"/>
  <c r="P78" i="2"/>
  <c r="J77" i="3" s="1"/>
  <c r="K77"/>
  <c r="D78"/>
  <c r="F77" l="1"/>
  <c r="N79" i="2"/>
  <c r="P79"/>
  <c r="J78" i="3" s="1"/>
  <c r="O79" i="2"/>
  <c r="I78" i="3" s="1"/>
  <c r="H78"/>
  <c r="K78"/>
  <c r="D79"/>
  <c r="F78" l="1"/>
  <c r="O80" i="2"/>
  <c r="N80"/>
  <c r="H79" i="3" s="1"/>
  <c r="P80" i="2"/>
  <c r="J79" i="3" s="1"/>
  <c r="K79"/>
  <c r="D80"/>
  <c r="F79" l="1"/>
  <c r="I79"/>
  <c r="N81" i="2"/>
  <c r="H80" i="3" s="1"/>
  <c r="P81" i="2"/>
  <c r="J80" i="3" s="1"/>
  <c r="O81" i="2"/>
  <c r="I80" i="3" s="1"/>
  <c r="K80"/>
  <c r="D81"/>
  <c r="F80" l="1"/>
  <c r="O82" i="2"/>
  <c r="N82"/>
  <c r="P82"/>
  <c r="H81" i="3"/>
  <c r="J81"/>
  <c r="K81"/>
  <c r="D82"/>
  <c r="F81" l="1"/>
  <c r="N83" i="2"/>
  <c r="P83"/>
  <c r="O83"/>
  <c r="I82" i="3" s="1"/>
  <c r="I81"/>
  <c r="H82"/>
  <c r="J82"/>
  <c r="K82"/>
  <c r="D83"/>
  <c r="F82" l="1"/>
  <c r="O84" i="2"/>
  <c r="N84"/>
  <c r="H83" i="3" s="1"/>
  <c r="P84" i="2"/>
  <c r="J83" i="3" s="1"/>
  <c r="K83"/>
  <c r="D84"/>
  <c r="F83" l="1"/>
  <c r="I83"/>
  <c r="N85" i="2"/>
  <c r="P85"/>
  <c r="J84" i="3" s="1"/>
  <c r="O85" i="2"/>
  <c r="I84" i="3" s="1"/>
  <c r="H84"/>
  <c r="K84"/>
  <c r="D85"/>
  <c r="F84" l="1"/>
  <c r="O86" i="2"/>
  <c r="N86"/>
  <c r="P86"/>
  <c r="H85" i="3"/>
  <c r="J85"/>
  <c r="K85"/>
  <c r="D86"/>
  <c r="F85" l="1"/>
  <c r="N87" i="2"/>
  <c r="P87"/>
  <c r="O87"/>
  <c r="I86" i="3" s="1"/>
  <c r="I85"/>
  <c r="H86"/>
  <c r="J86"/>
  <c r="K86"/>
  <c r="D87"/>
  <c r="F86" l="1"/>
  <c r="O88" i="2"/>
  <c r="N88"/>
  <c r="P88"/>
  <c r="H87" i="3"/>
  <c r="J87"/>
  <c r="K87"/>
  <c r="D88"/>
  <c r="F87" l="1"/>
  <c r="N89" i="2"/>
  <c r="P89"/>
  <c r="O89"/>
  <c r="I88" i="3" s="1"/>
  <c r="I87"/>
  <c r="H88"/>
  <c r="K88"/>
  <c r="D89"/>
  <c r="F88" l="1"/>
  <c r="J88"/>
  <c r="O90" i="2"/>
  <c r="N90"/>
  <c r="P90"/>
  <c r="H89" i="3"/>
  <c r="J89"/>
  <c r="K89"/>
  <c r="D90"/>
  <c r="F89" l="1"/>
  <c r="N91" i="2"/>
  <c r="P91"/>
  <c r="F90" i="3" s="1"/>
  <c r="O91" i="2"/>
  <c r="I89" i="3"/>
  <c r="H90"/>
  <c r="I90"/>
  <c r="K90"/>
  <c r="D91"/>
  <c r="J90" l="1"/>
  <c r="O92" i="2"/>
  <c r="N92"/>
  <c r="H91" i="3" s="1"/>
  <c r="P92" i="2"/>
  <c r="J91" i="3" s="1"/>
  <c r="K91"/>
  <c r="D92"/>
  <c r="F91" l="1"/>
  <c r="I91"/>
  <c r="N93" i="2"/>
  <c r="P93"/>
  <c r="J92" i="3" s="1"/>
  <c r="O93" i="2"/>
  <c r="I92" i="3" s="1"/>
  <c r="K92"/>
  <c r="D93"/>
  <c r="F92" l="1"/>
  <c r="H92"/>
  <c r="O94" i="2"/>
  <c r="N94"/>
  <c r="P94"/>
  <c r="H93" i="3"/>
  <c r="J93"/>
  <c r="K93"/>
  <c r="D94"/>
  <c r="F93" l="1"/>
  <c r="N95" i="2"/>
  <c r="P95"/>
  <c r="O95"/>
  <c r="I94" i="3" s="1"/>
  <c r="I93"/>
  <c r="H94"/>
  <c r="J94"/>
  <c r="K94"/>
  <c r="D95"/>
  <c r="F94" l="1"/>
  <c r="O96" i="2"/>
  <c r="N96"/>
  <c r="H95" i="3" s="1"/>
  <c r="P96" i="2"/>
  <c r="J95" i="3" s="1"/>
  <c r="K95"/>
  <c r="D96"/>
  <c r="F95" l="1"/>
  <c r="I95"/>
  <c r="N97" i="2"/>
  <c r="P97"/>
  <c r="J96" i="3" s="1"/>
  <c r="O97" i="2"/>
  <c r="I96" i="3" s="1"/>
  <c r="K96"/>
  <c r="D97"/>
  <c r="F96" l="1"/>
  <c r="H96"/>
  <c r="O98" i="2"/>
  <c r="N98"/>
  <c r="H97" i="3" s="1"/>
  <c r="P98" i="2"/>
  <c r="F97" i="3"/>
  <c r="I97"/>
  <c r="J97"/>
  <c r="K97"/>
  <c r="D98"/>
  <c r="N99" i="2" l="1"/>
  <c r="P99"/>
  <c r="O99"/>
  <c r="I98" i="3" s="1"/>
  <c r="J98"/>
  <c r="K98"/>
  <c r="D99"/>
  <c r="F98" l="1"/>
  <c r="H98"/>
  <c r="O100" i="2"/>
  <c r="N100"/>
  <c r="H99" i="3" s="1"/>
  <c r="P100" i="2"/>
  <c r="F99" i="3"/>
  <c r="I99"/>
  <c r="J99"/>
  <c r="K99"/>
  <c r="D100"/>
  <c r="N101" i="2" l="1"/>
  <c r="P101"/>
  <c r="J100" i="3" s="1"/>
  <c r="O101" i="2"/>
  <c r="I100" i="3" s="1"/>
  <c r="K100"/>
  <c r="D101"/>
  <c r="F100" l="1"/>
  <c r="H100"/>
  <c r="O102" i="2"/>
  <c r="N102"/>
  <c r="H101" i="3" s="1"/>
  <c r="P102" i="2"/>
  <c r="F101" i="3"/>
  <c r="I101"/>
  <c r="J101"/>
  <c r="K101"/>
  <c r="D102"/>
  <c r="N103" i="2" l="1"/>
  <c r="P103"/>
  <c r="J102" i="3" s="1"/>
  <c r="O103" i="2"/>
  <c r="I102" i="3" s="1"/>
  <c r="K102"/>
  <c r="D103"/>
  <c r="F102" l="1"/>
  <c r="H102"/>
  <c r="O104" i="2"/>
  <c r="N104"/>
  <c r="H103" i="3" s="1"/>
  <c r="P104" i="2"/>
  <c r="F103" i="3"/>
  <c r="I103"/>
  <c r="J103"/>
  <c r="K103"/>
  <c r="D104"/>
  <c r="N105" i="2" l="1"/>
  <c r="P105"/>
  <c r="O105"/>
  <c r="I104" i="3" s="1"/>
  <c r="J104"/>
  <c r="K104"/>
  <c r="D105"/>
  <c r="F104" l="1"/>
  <c r="H104"/>
  <c r="O106" i="2"/>
  <c r="N106"/>
  <c r="H105" i="3" s="1"/>
  <c r="P106" i="2"/>
  <c r="J105" i="3" s="1"/>
  <c r="K105"/>
  <c r="D106"/>
  <c r="F105" l="1"/>
  <c r="I105"/>
  <c r="N107" i="2"/>
  <c r="H106" i="3" s="1"/>
  <c r="P107" i="2"/>
  <c r="J106" i="3" s="1"/>
  <c r="O107" i="2"/>
  <c r="I106" i="3" s="1"/>
  <c r="K106"/>
  <c r="D107"/>
  <c r="F106" l="1"/>
  <c r="O108" i="2"/>
  <c r="F107" i="3" s="1"/>
  <c r="N108" i="2"/>
  <c r="H107" i="3" s="1"/>
  <c r="P108" i="2"/>
  <c r="J107" i="3" s="1"/>
  <c r="I107"/>
  <c r="K107"/>
  <c r="D108"/>
  <c r="N109" i="2" l="1"/>
  <c r="P109"/>
  <c r="J108" i="3" s="1"/>
  <c r="O109" i="2"/>
  <c r="I108" i="3" s="1"/>
  <c r="H108"/>
  <c r="K108"/>
  <c r="D109"/>
  <c r="F108" l="1"/>
  <c r="O110" i="2"/>
  <c r="N110"/>
  <c r="H109" i="3" s="1"/>
  <c r="P110" i="2"/>
  <c r="F109" i="3"/>
  <c r="I109"/>
  <c r="J109"/>
  <c r="K109"/>
  <c r="D110"/>
  <c r="N111" i="2" l="1"/>
  <c r="H110" i="3" s="1"/>
  <c r="P111" i="2"/>
  <c r="J110" i="3" s="1"/>
  <c r="O111" i="2"/>
  <c r="I110" i="3" s="1"/>
  <c r="K110"/>
  <c r="D111"/>
  <c r="F110" l="1"/>
  <c r="O112" i="2"/>
  <c r="F111" i="3" s="1"/>
  <c r="N112" i="2"/>
  <c r="H111" i="3" s="1"/>
  <c r="P112" i="2"/>
  <c r="J111" i="3" s="1"/>
  <c r="I111"/>
  <c r="K111"/>
  <c r="D112"/>
  <c r="N113" i="2" l="1"/>
  <c r="P113"/>
  <c r="J112" i="3" s="1"/>
  <c r="O113" i="2"/>
  <c r="I112" i="3" s="1"/>
  <c r="H112"/>
  <c r="K112"/>
  <c r="D113"/>
  <c r="F112" l="1"/>
  <c r="O114" i="2"/>
  <c r="N114"/>
  <c r="H113" i="3" s="1"/>
  <c r="P114" i="2"/>
  <c r="F113" i="3"/>
  <c r="I113"/>
  <c r="J113"/>
  <c r="K113"/>
  <c r="D114"/>
  <c r="N115" i="2" l="1"/>
  <c r="P115"/>
  <c r="O115"/>
  <c r="I114" i="3" s="1"/>
  <c r="J114"/>
  <c r="K114"/>
  <c r="D115"/>
  <c r="F114" l="1"/>
  <c r="H114"/>
  <c r="O116" i="2"/>
  <c r="N116"/>
  <c r="H115" i="3" s="1"/>
  <c r="P116" i="2"/>
  <c r="J115" i="3" s="1"/>
  <c r="K115"/>
  <c r="D116"/>
  <c r="F115" l="1"/>
  <c r="I115"/>
  <c r="N117" i="2"/>
  <c r="P117"/>
  <c r="O117"/>
  <c r="I116" i="3" s="1"/>
  <c r="J116"/>
  <c r="K116"/>
  <c r="D117"/>
  <c r="F116" l="1"/>
  <c r="H116"/>
  <c r="O118" i="2"/>
  <c r="N118"/>
  <c r="H117" i="3" s="1"/>
  <c r="P118" i="2"/>
  <c r="J117" i="3" s="1"/>
  <c r="K117"/>
  <c r="D118"/>
  <c r="F117" l="1"/>
  <c r="I117"/>
  <c r="N119" i="2"/>
  <c r="P119"/>
  <c r="J118" i="3" s="1"/>
  <c r="O119" i="2"/>
  <c r="F118" i="3"/>
  <c r="H118"/>
  <c r="I118"/>
  <c r="K118"/>
  <c r="D119"/>
  <c r="O120" i="2" l="1"/>
  <c r="N120"/>
  <c r="H119" i="3" s="1"/>
  <c r="P120" i="2"/>
  <c r="J119" i="3" s="1"/>
  <c r="K119"/>
  <c r="D120"/>
  <c r="F119" l="1"/>
  <c r="I119"/>
  <c r="O121" i="2"/>
  <c r="N121"/>
  <c r="P121"/>
  <c r="H120" i="3"/>
  <c r="J120"/>
  <c r="K120"/>
  <c r="D121"/>
  <c r="F120" l="1"/>
  <c r="N122" i="2"/>
  <c r="P122"/>
  <c r="O122"/>
  <c r="I121" i="3" s="1"/>
  <c r="I120"/>
  <c r="H121"/>
  <c r="K121"/>
  <c r="D122"/>
  <c r="F121" l="1"/>
  <c r="J121"/>
  <c r="O123" i="2"/>
  <c r="N123"/>
  <c r="H122" i="3" s="1"/>
  <c r="P123" i="2"/>
  <c r="J122" i="3" s="1"/>
  <c r="K122"/>
  <c r="D123"/>
  <c r="F122" l="1"/>
  <c r="I122"/>
  <c r="N124" i="2"/>
  <c r="H123" i="3" s="1"/>
  <c r="P124" i="2"/>
  <c r="J123" i="3" s="1"/>
  <c r="O124" i="2"/>
  <c r="I123" i="3" s="1"/>
  <c r="K123"/>
  <c r="D124"/>
  <c r="F123" l="1"/>
  <c r="O125" i="2"/>
  <c r="N125"/>
  <c r="H124" i="3" s="1"/>
  <c r="P125" i="2"/>
  <c r="J124" i="3" s="1"/>
  <c r="K124"/>
  <c r="D125"/>
  <c r="F124" l="1"/>
  <c r="I124"/>
  <c r="N126" i="2"/>
  <c r="P126"/>
  <c r="J125" i="3" s="1"/>
  <c r="O126" i="2"/>
  <c r="I125" i="3" s="1"/>
  <c r="K125"/>
  <c r="D126"/>
  <c r="F125" l="1"/>
  <c r="H125"/>
  <c r="O127" i="2"/>
  <c r="I126" i="3" s="1"/>
  <c r="N127" i="2"/>
  <c r="H126" i="3" s="1"/>
  <c r="P127" i="2"/>
  <c r="J126" i="3" s="1"/>
  <c r="K126"/>
  <c r="D127"/>
  <c r="F126" l="1"/>
  <c r="N128" i="2"/>
  <c r="P128"/>
  <c r="J127" i="3" s="1"/>
  <c r="O128" i="2"/>
  <c r="I127" i="3" s="1"/>
  <c r="K127"/>
  <c r="D128"/>
  <c r="F127" l="1"/>
  <c r="H127"/>
  <c r="O129" i="2"/>
  <c r="N129"/>
  <c r="H128" i="3" s="1"/>
  <c r="P129" i="2"/>
  <c r="J128" i="3" s="1"/>
  <c r="K128"/>
  <c r="D129"/>
  <c r="F128" l="1"/>
  <c r="N130" i="2"/>
  <c r="P130"/>
  <c r="O130"/>
  <c r="I129" i="3" s="1"/>
  <c r="I128"/>
  <c r="H129"/>
  <c r="J129"/>
  <c r="K129"/>
  <c r="D130"/>
  <c r="F129" l="1"/>
  <c r="O131" i="2"/>
  <c r="N131"/>
  <c r="H130" i="3" s="1"/>
  <c r="P131" i="2"/>
  <c r="J130" i="3" s="1"/>
  <c r="K130"/>
  <c r="D131"/>
  <c r="F130" l="1"/>
  <c r="I130"/>
  <c r="N132" i="2"/>
  <c r="H131" i="3" s="1"/>
  <c r="P132" i="2"/>
  <c r="J131" i="3" s="1"/>
  <c r="O132" i="2"/>
  <c r="I131" i="3" s="1"/>
  <c r="K131"/>
  <c r="D132"/>
  <c r="F131" l="1"/>
  <c r="O133" i="2"/>
  <c r="N133"/>
  <c r="H132" i="3" s="1"/>
  <c r="P133" i="2"/>
  <c r="J132" i="3" s="1"/>
  <c r="I132"/>
  <c r="K132"/>
  <c r="D133"/>
  <c r="F132" l="1"/>
  <c r="N134" i="2"/>
  <c r="P134"/>
  <c r="O134"/>
  <c r="I133" i="3" s="1"/>
  <c r="J133"/>
  <c r="K133"/>
  <c r="D134"/>
  <c r="F133" l="1"/>
  <c r="H133"/>
  <c r="O135" i="2"/>
  <c r="N135"/>
  <c r="H134" i="3" s="1"/>
  <c r="P135" i="2"/>
  <c r="J134" i="3" s="1"/>
  <c r="K134"/>
  <c r="D135"/>
  <c r="F134" l="1"/>
  <c r="I134"/>
  <c r="N136" i="2"/>
  <c r="P136"/>
  <c r="J135" i="3" s="1"/>
  <c r="O136" i="2"/>
  <c r="I135" i="3" s="1"/>
  <c r="H135"/>
  <c r="K135"/>
  <c r="D136"/>
  <c r="F135" l="1"/>
  <c r="O137" i="2"/>
  <c r="N137"/>
  <c r="H136" i="3" s="1"/>
  <c r="P137" i="2"/>
  <c r="J136" i="3" s="1"/>
  <c r="I136"/>
  <c r="K136"/>
  <c r="D137"/>
  <c r="F136" l="1"/>
  <c r="N138" i="2"/>
  <c r="H137" i="3" s="1"/>
  <c r="P138" i="2"/>
  <c r="J137" i="3" s="1"/>
  <c r="O138" i="2"/>
  <c r="I137" i="3" s="1"/>
  <c r="K137"/>
  <c r="D138"/>
  <c r="F137" l="1"/>
  <c r="O139" i="2"/>
  <c r="N139"/>
  <c r="H138" i="3" s="1"/>
  <c r="P139" i="2"/>
  <c r="J138" i="3" s="1"/>
  <c r="I138"/>
  <c r="K138"/>
  <c r="D139"/>
  <c r="F138" l="1"/>
  <c r="N140" i="2"/>
  <c r="H139" i="3" s="1"/>
  <c r="P140" i="2"/>
  <c r="J139" i="3" s="1"/>
  <c r="O140" i="2"/>
  <c r="I139" i="3" s="1"/>
  <c r="K139"/>
  <c r="D140"/>
  <c r="F139" l="1"/>
  <c r="O141" i="2"/>
  <c r="N141"/>
  <c r="P141"/>
  <c r="H140" i="3"/>
  <c r="J140"/>
  <c r="K140"/>
  <c r="D141"/>
  <c r="F140" l="1"/>
  <c r="N142" i="2"/>
  <c r="P142"/>
  <c r="O142"/>
  <c r="I141" i="3" s="1"/>
  <c r="I140"/>
  <c r="H141"/>
  <c r="K141"/>
  <c r="D142"/>
  <c r="F141" l="1"/>
  <c r="J141"/>
  <c r="O143" i="2"/>
  <c r="N143"/>
  <c r="H142" i="3" s="1"/>
  <c r="P143" i="2"/>
  <c r="J142" i="3" s="1"/>
  <c r="K142"/>
  <c r="D143"/>
  <c r="F142" l="1"/>
  <c r="I142"/>
  <c r="N144" i="2"/>
  <c r="P144"/>
  <c r="J143" i="3" s="1"/>
  <c r="O144" i="2"/>
  <c r="F143" i="3"/>
  <c r="H143"/>
  <c r="I143"/>
  <c r="K143"/>
  <c r="D144"/>
  <c r="O145" i="2" l="1"/>
  <c r="N145"/>
  <c r="H144" i="3" s="1"/>
  <c r="P145" i="2"/>
  <c r="J144" i="3" s="1"/>
  <c r="K144"/>
  <c r="D145"/>
  <c r="F144" l="1"/>
  <c r="I144"/>
  <c r="N146" i="2"/>
  <c r="F145" i="3" s="1"/>
  <c r="P146" i="2"/>
  <c r="J145" i="3" s="1"/>
  <c r="O146" i="2"/>
  <c r="I145" i="3" s="1"/>
  <c r="H145"/>
  <c r="K145"/>
  <c r="D146"/>
  <c r="O147" i="2" l="1"/>
  <c r="N147"/>
  <c r="H146" i="3" s="1"/>
  <c r="P147" i="2"/>
  <c r="J146" i="3" s="1"/>
  <c r="K146"/>
  <c r="D147"/>
  <c r="F146" l="1"/>
  <c r="I146"/>
  <c r="N148" i="2"/>
  <c r="H147" i="3" s="1"/>
  <c r="P148" i="2"/>
  <c r="J147" i="3" s="1"/>
  <c r="O148" i="2"/>
  <c r="I147" i="3" s="1"/>
  <c r="K147"/>
  <c r="D148"/>
  <c r="F147" l="1"/>
  <c r="O149" i="2"/>
  <c r="F148" i="3" s="1"/>
  <c r="N149" i="2"/>
  <c r="H148" i="3" s="1"/>
  <c r="P149" i="2"/>
  <c r="J148" i="3" s="1"/>
  <c r="I148"/>
  <c r="K148"/>
  <c r="D149"/>
  <c r="N150" i="2" l="1"/>
  <c r="P150"/>
  <c r="J149" i="3" s="1"/>
  <c r="O150" i="2"/>
  <c r="I149" i="3" s="1"/>
  <c r="H149"/>
  <c r="K149"/>
  <c r="D150"/>
  <c r="F149" l="1"/>
  <c r="O151" i="2"/>
  <c r="N151"/>
  <c r="P151"/>
  <c r="H150" i="3"/>
  <c r="J150"/>
  <c r="K150"/>
  <c r="D151"/>
  <c r="F150" l="1"/>
  <c r="N152" i="2"/>
  <c r="P152"/>
  <c r="O152"/>
  <c r="I151" i="3" s="1"/>
  <c r="I150"/>
  <c r="H151"/>
  <c r="K151"/>
  <c r="D152"/>
  <c r="F151" l="1"/>
  <c r="J151"/>
  <c r="O153" i="2"/>
  <c r="N153"/>
  <c r="H152" i="3" s="1"/>
  <c r="P153" i="2"/>
  <c r="J152" i="3" s="1"/>
  <c r="K152"/>
  <c r="D153"/>
  <c r="F152" l="1"/>
  <c r="I152"/>
  <c r="N154" i="2"/>
  <c r="P154"/>
  <c r="J153" i="3" s="1"/>
  <c r="O154" i="2"/>
  <c r="I153" i="3" s="1"/>
  <c r="H153"/>
  <c r="K153"/>
  <c r="D154"/>
  <c r="F153" l="1"/>
  <c r="O155" i="2"/>
  <c r="N155"/>
  <c r="H154" i="3" s="1"/>
  <c r="P155" i="2"/>
  <c r="J154" i="3" s="1"/>
  <c r="I154"/>
  <c r="K154"/>
  <c r="D155"/>
  <c r="F154" l="1"/>
  <c r="N156" i="2"/>
  <c r="H155" i="3" s="1"/>
  <c r="P156" i="2"/>
  <c r="J155" i="3" s="1"/>
  <c r="O156" i="2"/>
  <c r="I155" i="3" s="1"/>
  <c r="K155"/>
  <c r="D156"/>
  <c r="F155" l="1"/>
  <c r="O157" i="2"/>
  <c r="N157"/>
  <c r="H156" i="3" s="1"/>
  <c r="P157" i="2"/>
  <c r="J156" i="3" s="1"/>
  <c r="I156"/>
  <c r="K156"/>
  <c r="D157"/>
  <c r="F156" l="1"/>
  <c r="N158" i="2"/>
  <c r="P158"/>
  <c r="J157" i="3" s="1"/>
  <c r="O158" i="2"/>
  <c r="I157" i="3" s="1"/>
  <c r="K157"/>
  <c r="D158"/>
  <c r="F157" l="1"/>
  <c r="H157"/>
  <c r="O159" i="2"/>
  <c r="N159"/>
  <c r="P159"/>
  <c r="H158" i="3"/>
  <c r="J158"/>
  <c r="K158"/>
  <c r="D159"/>
  <c r="F158" l="1"/>
  <c r="N160" i="2"/>
  <c r="H159" i="3" s="1"/>
  <c r="P160" i="2"/>
  <c r="O160"/>
  <c r="I159" i="3" s="1"/>
  <c r="I158"/>
  <c r="K159"/>
  <c r="D160"/>
  <c r="F159" l="1"/>
  <c r="J159"/>
  <c r="O161" i="2"/>
  <c r="N161"/>
  <c r="H160" i="3" s="1"/>
  <c r="P161" i="2"/>
  <c r="J160" i="3" s="1"/>
  <c r="K160"/>
  <c r="D161"/>
  <c r="F160" l="1"/>
  <c r="I160"/>
  <c r="N162" i="2"/>
  <c r="P162"/>
  <c r="J161" i="3" s="1"/>
  <c r="O162" i="2"/>
  <c r="I161" i="3" s="1"/>
  <c r="H161"/>
  <c r="K161"/>
  <c r="D162"/>
  <c r="F161" l="1"/>
  <c r="O163" i="2"/>
  <c r="N163"/>
  <c r="H162" i="3" s="1"/>
  <c r="P163" i="2"/>
  <c r="J162" i="3" s="1"/>
  <c r="I162"/>
  <c r="K162"/>
  <c r="D163"/>
  <c r="F162" l="1"/>
  <c r="N164" i="2"/>
  <c r="P164"/>
  <c r="J163" i="3" s="1"/>
  <c r="O164" i="2"/>
  <c r="I163" i="3" s="1"/>
  <c r="H163"/>
  <c r="K163"/>
  <c r="D164"/>
  <c r="F163" l="1"/>
  <c r="O165" i="2"/>
  <c r="I164" i="3" s="1"/>
  <c r="N165" i="2"/>
  <c r="H164" i="3" s="1"/>
  <c r="P165" i="2"/>
  <c r="J164" i="3" s="1"/>
  <c r="K164"/>
  <c r="D165"/>
  <c r="F164" l="1"/>
  <c r="N166" i="2"/>
  <c r="H165" i="3" s="1"/>
  <c r="P166" i="2"/>
  <c r="J165" i="3" s="1"/>
  <c r="O166" i="2"/>
  <c r="I165" i="3" s="1"/>
  <c r="K165"/>
  <c r="D166"/>
  <c r="F165" l="1"/>
  <c r="O167" i="2"/>
  <c r="I166" i="3" s="1"/>
  <c r="N167" i="2"/>
  <c r="H166" i="3" s="1"/>
  <c r="P167" i="2"/>
  <c r="J166" i="3" s="1"/>
  <c r="K166"/>
  <c r="D167"/>
  <c r="F166" l="1"/>
  <c r="N168" i="2"/>
  <c r="P168"/>
  <c r="J167" i="3" s="1"/>
  <c r="O168" i="2"/>
  <c r="I167" i="3" s="1"/>
  <c r="K167"/>
  <c r="D168"/>
  <c r="F167" l="1"/>
  <c r="H167"/>
  <c r="O169" i="2"/>
  <c r="N169"/>
  <c r="P169"/>
  <c r="H168" i="3"/>
  <c r="J168"/>
  <c r="K168"/>
  <c r="D169"/>
  <c r="F168" l="1"/>
  <c r="N170" i="2"/>
  <c r="P170"/>
  <c r="O170"/>
  <c r="I169" i="3" s="1"/>
  <c r="I168"/>
  <c r="H169"/>
  <c r="J169"/>
  <c r="K169"/>
  <c r="D170"/>
  <c r="F169" l="1"/>
  <c r="O171" i="2"/>
  <c r="N171"/>
  <c r="H170" i="3" s="1"/>
  <c r="P171" i="2"/>
  <c r="J170" i="3" s="1"/>
  <c r="K170"/>
  <c r="D171"/>
  <c r="F170" l="1"/>
  <c r="I170"/>
  <c r="N172" i="2"/>
  <c r="P172"/>
  <c r="J171" i="3" s="1"/>
  <c r="O172" i="2"/>
  <c r="I171" i="3" s="1"/>
  <c r="K171"/>
  <c r="D172"/>
  <c r="F171" l="1"/>
  <c r="H171"/>
  <c r="O173" i="2"/>
  <c r="N173"/>
  <c r="P173"/>
  <c r="H172" i="3"/>
  <c r="J172"/>
  <c r="K172"/>
  <c r="D173"/>
  <c r="F172" l="1"/>
  <c r="N174" i="2"/>
  <c r="P174"/>
  <c r="O174"/>
  <c r="I173" i="3" s="1"/>
  <c r="I172"/>
  <c r="H173"/>
  <c r="J173"/>
  <c r="K173"/>
  <c r="D174"/>
  <c r="F173" l="1"/>
  <c r="O175" i="2"/>
  <c r="I174" i="3" s="1"/>
  <c r="N175" i="2"/>
  <c r="H174" i="3" s="1"/>
  <c r="P175" i="2"/>
  <c r="J174" i="3" s="1"/>
  <c r="K174"/>
  <c r="D175"/>
  <c r="F174" l="1"/>
  <c r="N176" i="2"/>
  <c r="P176"/>
  <c r="J175" i="3" s="1"/>
  <c r="O176" i="2"/>
  <c r="I175" i="3" s="1"/>
  <c r="H175"/>
  <c r="K175"/>
  <c r="D176"/>
  <c r="F175" l="1"/>
  <c r="O177" i="2"/>
  <c r="N177"/>
  <c r="P177"/>
  <c r="H176" i="3"/>
  <c r="J176"/>
  <c r="K176"/>
  <c r="D177"/>
  <c r="F176" l="1"/>
  <c r="N178" i="2"/>
  <c r="P178"/>
  <c r="O178"/>
  <c r="I177" i="3" s="1"/>
  <c r="I176"/>
  <c r="H177"/>
  <c r="J177"/>
  <c r="K177"/>
  <c r="D178"/>
  <c r="F177" l="1"/>
  <c r="O179" i="2"/>
  <c r="I178" i="3" s="1"/>
  <c r="N179" i="2"/>
  <c r="H178" i="3" s="1"/>
  <c r="P179" i="2"/>
  <c r="J178" i="3" s="1"/>
  <c r="K178"/>
  <c r="D179"/>
  <c r="F178" l="1"/>
  <c r="N180" i="2"/>
  <c r="P180"/>
  <c r="J179" i="3" s="1"/>
  <c r="O180" i="2"/>
  <c r="I179" i="3" s="1"/>
  <c r="K179"/>
  <c r="D180"/>
  <c r="F179" l="1"/>
  <c r="H179"/>
  <c r="O181" i="2"/>
  <c r="N181"/>
  <c r="H180" i="3" s="1"/>
  <c r="P181" i="2"/>
  <c r="J180" i="3" s="1"/>
  <c r="I180"/>
  <c r="K180"/>
  <c r="D181"/>
  <c r="F180" l="1"/>
  <c r="N182" i="2"/>
  <c r="P182"/>
  <c r="J181" i="3" s="1"/>
  <c r="O182" i="2"/>
  <c r="I181" i="3" s="1"/>
  <c r="H181"/>
  <c r="K181"/>
  <c r="D182"/>
  <c r="F181" l="1"/>
  <c r="O183" i="2"/>
  <c r="N183"/>
  <c r="P183"/>
  <c r="H182" i="3"/>
  <c r="J182"/>
  <c r="K182"/>
  <c r="D183"/>
  <c r="F182" l="1"/>
  <c r="N184" i="2"/>
  <c r="P184"/>
  <c r="O184"/>
  <c r="I183" i="3" s="1"/>
  <c r="I182"/>
  <c r="H183"/>
  <c r="J183"/>
  <c r="K183"/>
  <c r="D184"/>
  <c r="F183" l="1"/>
  <c r="O185" i="2"/>
  <c r="N185"/>
  <c r="H184" i="3" s="1"/>
  <c r="P185" i="2"/>
  <c r="J184" i="3" s="1"/>
  <c r="K184"/>
  <c r="D185"/>
  <c r="F184" l="1"/>
  <c r="I184"/>
  <c r="N186" i="2"/>
  <c r="P186"/>
  <c r="J185" i="3" s="1"/>
  <c r="O186" i="2"/>
  <c r="I185" i="3" s="1"/>
  <c r="K185"/>
  <c r="D186"/>
  <c r="F185" l="1"/>
  <c r="H185"/>
  <c r="O187" i="2"/>
  <c r="N187"/>
  <c r="P187"/>
  <c r="H186" i="3"/>
  <c r="J186"/>
  <c r="K186"/>
  <c r="D187"/>
  <c r="F186" l="1"/>
  <c r="N188" i="2"/>
  <c r="P188"/>
  <c r="O188"/>
  <c r="I187" i="3" s="1"/>
  <c r="I186"/>
  <c r="H187"/>
  <c r="J187"/>
  <c r="K187"/>
  <c r="D188"/>
  <c r="F187" l="1"/>
  <c r="O189" i="2"/>
  <c r="N189"/>
  <c r="H188" i="3" s="1"/>
  <c r="P189" i="2"/>
  <c r="J188" i="3" s="1"/>
  <c r="K188"/>
  <c r="D189"/>
  <c r="F188" l="1"/>
  <c r="I188"/>
  <c r="N190" i="2"/>
  <c r="P190"/>
  <c r="J189" i="3" s="1"/>
  <c r="O190" i="2"/>
  <c r="I189" i="3" s="1"/>
  <c r="K189"/>
  <c r="D190"/>
  <c r="F189" l="1"/>
  <c r="H189"/>
  <c r="O191" i="2"/>
  <c r="F190" i="3" s="1"/>
  <c r="N191" i="2"/>
  <c r="H190" i="3" s="1"/>
  <c r="P191" i="2"/>
  <c r="J190" i="3" s="1"/>
  <c r="I190"/>
  <c r="K190"/>
  <c r="D191"/>
  <c r="N192" i="2" l="1"/>
  <c r="P192"/>
  <c r="J191" i="3" s="1"/>
  <c r="O192" i="2"/>
  <c r="I191" i="3" s="1"/>
  <c r="K191"/>
  <c r="D192"/>
  <c r="F191" l="1"/>
  <c r="H191"/>
  <c r="O193" i="2"/>
  <c r="N193"/>
  <c r="H192" i="3" s="1"/>
  <c r="P193" i="2"/>
  <c r="F192" i="3"/>
  <c r="I192"/>
  <c r="J192"/>
  <c r="K192"/>
  <c r="D193"/>
  <c r="N194" i="2" l="1"/>
  <c r="P194"/>
  <c r="J193" i="3" s="1"/>
  <c r="O194" i="2"/>
  <c r="I193" i="3" s="1"/>
  <c r="K193"/>
  <c r="D194"/>
  <c r="F193" l="1"/>
  <c r="H193"/>
  <c r="O195" i="2"/>
  <c r="N195"/>
  <c r="H194" i="3" s="1"/>
  <c r="P195" i="2"/>
  <c r="F194" i="3"/>
  <c r="I194"/>
  <c r="J194"/>
  <c r="K194"/>
  <c r="D195"/>
  <c r="N196" i="2" l="1"/>
  <c r="P196"/>
  <c r="J195" i="3" s="1"/>
  <c r="O196" i="2"/>
  <c r="I195" i="3" s="1"/>
  <c r="K195"/>
  <c r="D196"/>
  <c r="F195" l="1"/>
  <c r="H195"/>
  <c r="O197" i="2"/>
  <c r="N197"/>
  <c r="H196" i="3" s="1"/>
  <c r="P197" i="2"/>
  <c r="F196" i="3"/>
  <c r="I196"/>
  <c r="J196"/>
  <c r="K196"/>
  <c r="D197"/>
  <c r="N198" i="2" l="1"/>
  <c r="P198"/>
  <c r="J197" i="3" s="1"/>
  <c r="O198" i="2"/>
  <c r="I197" i="3" s="1"/>
  <c r="K197"/>
  <c r="D198"/>
  <c r="F197" l="1"/>
  <c r="H197"/>
  <c r="O199" i="2"/>
  <c r="N199"/>
  <c r="H198" i="3" s="1"/>
  <c r="P199" i="2"/>
  <c r="F198" i="3"/>
  <c r="I198"/>
  <c r="J198"/>
  <c r="K198"/>
  <c r="D199"/>
  <c r="N200" i="2" l="1"/>
  <c r="P200"/>
  <c r="J199" i="3" s="1"/>
  <c r="O200" i="2"/>
  <c r="I199" i="3" s="1"/>
  <c r="K199"/>
  <c r="D200"/>
  <c r="F199" l="1"/>
  <c r="H199"/>
  <c r="O201" i="2"/>
  <c r="N201"/>
  <c r="P201"/>
  <c r="H200" i="3"/>
  <c r="J200"/>
  <c r="K200"/>
  <c r="D201"/>
  <c r="F200" l="1"/>
  <c r="N202" i="2"/>
  <c r="P202"/>
  <c r="O202"/>
  <c r="I201" i="3" s="1"/>
  <c r="I200"/>
  <c r="H201"/>
  <c r="J201"/>
  <c r="K201"/>
  <c r="D202"/>
  <c r="F201" l="1"/>
  <c r="O203" i="2"/>
  <c r="N203"/>
  <c r="H202" i="3" s="1"/>
  <c r="P203" i="2"/>
  <c r="J202" i="3" s="1"/>
  <c r="K202"/>
  <c r="D203"/>
  <c r="F202" l="1"/>
  <c r="I202"/>
  <c r="N204" i="2"/>
  <c r="P204"/>
  <c r="J203" i="3" s="1"/>
  <c r="O204" i="2"/>
  <c r="I203" i="3" s="1"/>
  <c r="K203"/>
  <c r="D204"/>
  <c r="F203" l="1"/>
  <c r="H203"/>
  <c r="O205" i="2"/>
  <c r="F204" i="3" s="1"/>
  <c r="N205" i="2"/>
  <c r="H204" i="3" s="1"/>
  <c r="P205" i="2"/>
  <c r="J204" i="3" s="1"/>
  <c r="I204"/>
  <c r="K204"/>
  <c r="D205"/>
  <c r="N206" i="2" l="1"/>
  <c r="H205" i="3" s="1"/>
  <c r="P206" i="2"/>
  <c r="J205" i="3" s="1"/>
  <c r="O206" i="2"/>
  <c r="I205" i="3" s="1"/>
  <c r="K205"/>
  <c r="D206"/>
  <c r="F205" l="1"/>
  <c r="O207" i="2"/>
  <c r="N207"/>
  <c r="H206" i="3" s="1"/>
  <c r="P207" i="2"/>
  <c r="J206" i="3" s="1"/>
  <c r="K206"/>
  <c r="D207"/>
  <c r="F206" l="1"/>
  <c r="I206"/>
  <c r="N208" i="2"/>
  <c r="P208"/>
  <c r="J207" i="3" s="1"/>
  <c r="O208" i="2"/>
  <c r="I207" i="3" s="1"/>
  <c r="K207"/>
  <c r="D208"/>
  <c r="F207" l="1"/>
  <c r="H207"/>
  <c r="O209" i="2"/>
  <c r="N209"/>
  <c r="P209"/>
  <c r="H208" i="3"/>
  <c r="J208"/>
  <c r="K208"/>
  <c r="D209"/>
  <c r="F208" l="1"/>
  <c r="N210" i="2"/>
  <c r="P210"/>
  <c r="O210"/>
  <c r="I209" i="3" s="1"/>
  <c r="I208"/>
  <c r="H209"/>
  <c r="J209"/>
  <c r="K209"/>
  <c r="D210"/>
  <c r="F209" l="1"/>
  <c r="O211" i="2"/>
  <c r="N211"/>
  <c r="H210" i="3" s="1"/>
  <c r="P211" i="2"/>
  <c r="J210" i="3" s="1"/>
  <c r="K210"/>
  <c r="D211"/>
  <c r="F210" l="1"/>
  <c r="I210"/>
  <c r="N212" i="2"/>
  <c r="P212"/>
  <c r="J211" i="3" s="1"/>
  <c r="O212" i="2"/>
  <c r="I211" i="3" s="1"/>
  <c r="H211"/>
  <c r="K211"/>
  <c r="D212"/>
  <c r="F211" l="1"/>
  <c r="O213" i="2"/>
  <c r="N213"/>
  <c r="H212" i="3" s="1"/>
  <c r="P213" i="2"/>
  <c r="J212" i="3" s="1"/>
  <c r="I212"/>
  <c r="K212"/>
  <c r="D213"/>
  <c r="F212" l="1"/>
  <c r="N214" i="2"/>
  <c r="P214"/>
  <c r="J213" i="3" s="1"/>
  <c r="O214" i="2"/>
  <c r="F213" i="3"/>
  <c r="H213"/>
  <c r="I213"/>
  <c r="K213"/>
  <c r="D214"/>
  <c r="O215" i="2" l="1"/>
  <c r="N215"/>
  <c r="H214" i="3" s="1"/>
  <c r="P215" i="2"/>
  <c r="J214" i="3" s="1"/>
  <c r="I214"/>
  <c r="K214"/>
  <c r="D215"/>
  <c r="F214" l="1"/>
  <c r="N216" i="2"/>
  <c r="P216"/>
  <c r="J215" i="3" s="1"/>
  <c r="O216" i="2"/>
  <c r="I215" i="3" s="1"/>
  <c r="H215"/>
  <c r="K215"/>
  <c r="D216"/>
  <c r="F215" l="1"/>
  <c r="O217" i="2"/>
  <c r="I216" i="3" s="1"/>
  <c r="N217" i="2"/>
  <c r="H216" i="3" s="1"/>
  <c r="P217" i="2"/>
  <c r="J216" i="3" s="1"/>
  <c r="K216"/>
  <c r="D217"/>
  <c r="F216" l="1"/>
  <c r="N218" i="2"/>
  <c r="F217" i="3" s="1"/>
  <c r="P218" i="2"/>
  <c r="J217" i="3" s="1"/>
  <c r="O218" i="2"/>
  <c r="I217" i="3" s="1"/>
  <c r="H217"/>
  <c r="K217"/>
  <c r="D218"/>
  <c r="O219" i="2" l="1"/>
  <c r="N219"/>
  <c r="H218" i="3" s="1"/>
  <c r="P219" i="2"/>
  <c r="J218" i="3" s="1"/>
  <c r="I218"/>
  <c r="K218"/>
  <c r="D219"/>
  <c r="F218" l="1"/>
  <c r="N220" i="2"/>
  <c r="P220"/>
  <c r="J219" i="3" s="1"/>
  <c r="O220" i="2"/>
  <c r="F219" i="3"/>
  <c r="H219"/>
  <c r="I219"/>
  <c r="K219"/>
  <c r="D220"/>
  <c r="O221" i="2" l="1"/>
  <c r="N221"/>
  <c r="H220" i="3" s="1"/>
  <c r="P221" i="2"/>
  <c r="F220" i="3"/>
  <c r="I220"/>
  <c r="J220"/>
  <c r="K220"/>
  <c r="D221"/>
  <c r="N222" i="2" l="1"/>
  <c r="P222"/>
  <c r="O222"/>
  <c r="I221" i="3" s="1"/>
  <c r="J221"/>
  <c r="K221"/>
  <c r="D222"/>
  <c r="F221" l="1"/>
  <c r="H221"/>
  <c r="O223" i="2"/>
  <c r="N223"/>
  <c r="H222" i="3" s="1"/>
  <c r="P223" i="2"/>
  <c r="J222" i="3" s="1"/>
  <c r="I222"/>
  <c r="K222"/>
  <c r="D223"/>
  <c r="F222" l="1"/>
  <c r="N224" i="2"/>
  <c r="P224"/>
  <c r="J223" i="3" s="1"/>
  <c r="O224" i="2"/>
  <c r="I223" i="3" s="1"/>
  <c r="H223"/>
  <c r="K223"/>
  <c r="D224"/>
  <c r="F223" l="1"/>
  <c r="O225" i="2"/>
  <c r="F224" i="3" s="1"/>
  <c r="N225" i="2"/>
  <c r="H224" i="3" s="1"/>
  <c r="P225" i="2"/>
  <c r="J224" i="3" s="1"/>
  <c r="I224"/>
  <c r="K224"/>
  <c r="D225"/>
  <c r="N226" i="2" l="1"/>
  <c r="P226"/>
  <c r="J225" i="3" s="1"/>
  <c r="O226" i="2"/>
  <c r="I225" i="3" s="1"/>
  <c r="K225"/>
  <c r="D226"/>
  <c r="F225" l="1"/>
  <c r="H225"/>
  <c r="O227" i="2"/>
  <c r="N227"/>
  <c r="P227"/>
  <c r="H226" i="3"/>
  <c r="J226"/>
  <c r="K226"/>
  <c r="D227"/>
  <c r="F226" l="1"/>
  <c r="N228" i="2"/>
  <c r="P228"/>
  <c r="O228"/>
  <c r="I227" i="3" s="1"/>
  <c r="I226"/>
  <c r="H227"/>
  <c r="K227"/>
  <c r="D228"/>
  <c r="F227" l="1"/>
  <c r="J227"/>
  <c r="O229" i="2"/>
  <c r="N229"/>
  <c r="H228" i="3" s="1"/>
  <c r="P229" i="2"/>
  <c r="J228" i="3" s="1"/>
  <c r="I228"/>
  <c r="K228"/>
  <c r="D229"/>
  <c r="F228" l="1"/>
  <c r="N230" i="2"/>
  <c r="P230"/>
  <c r="J229" i="3" s="1"/>
  <c r="O230" i="2"/>
  <c r="I229" i="3" s="1"/>
  <c r="H229"/>
  <c r="K229"/>
  <c r="D230"/>
  <c r="F229" l="1"/>
  <c r="O231" i="2"/>
  <c r="N231"/>
  <c r="H230" i="3" s="1"/>
  <c r="P231" i="2"/>
  <c r="J230" i="3" s="1"/>
  <c r="K230"/>
  <c r="D231"/>
  <c r="F230" l="1"/>
  <c r="I230"/>
  <c r="N232" i="2"/>
  <c r="H231" i="3" s="1"/>
  <c r="P232" i="2"/>
  <c r="J231" i="3" s="1"/>
  <c r="O232" i="2"/>
  <c r="I231" i="3" s="1"/>
  <c r="K231"/>
  <c r="D232"/>
  <c r="F231" l="1"/>
  <c r="O233" i="2"/>
  <c r="I232" i="3" s="1"/>
  <c r="N233" i="2"/>
  <c r="H232" i="3" s="1"/>
  <c r="P233" i="2"/>
  <c r="J232" i="3" s="1"/>
  <c r="K232"/>
  <c r="D233"/>
  <c r="F232" l="1"/>
  <c r="N234" i="2"/>
  <c r="P234"/>
  <c r="J233" i="3" s="1"/>
  <c r="O234" i="2"/>
  <c r="I233" i="3" s="1"/>
  <c r="K233"/>
  <c r="D234"/>
  <c r="F233" l="1"/>
  <c r="H233"/>
  <c r="O235" i="2"/>
  <c r="N235"/>
  <c r="P235"/>
  <c r="H234" i="3"/>
  <c r="J234"/>
  <c r="K234"/>
  <c r="D235"/>
  <c r="F234" l="1"/>
  <c r="N236" i="2"/>
  <c r="P236"/>
  <c r="O236"/>
  <c r="I235" i="3" s="1"/>
  <c r="I234"/>
  <c r="H235"/>
  <c r="J235"/>
  <c r="K235"/>
  <c r="D236"/>
  <c r="F235" l="1"/>
  <c r="O237" i="2"/>
  <c r="I236" i="3" s="1"/>
  <c r="N237" i="2"/>
  <c r="H236" i="3" s="1"/>
  <c r="P237" i="2"/>
  <c r="J236" i="3" s="1"/>
  <c r="K236"/>
  <c r="D237"/>
  <c r="F236" l="1"/>
  <c r="N238" i="2"/>
  <c r="H237" i="3" s="1"/>
  <c r="P238" i="2"/>
  <c r="J237" i="3" s="1"/>
  <c r="O238" i="2"/>
  <c r="I237" i="3" s="1"/>
  <c r="K237"/>
  <c r="D238"/>
  <c r="F237" l="1"/>
  <c r="O239" i="2"/>
  <c r="I238" i="3" s="1"/>
  <c r="N239" i="2"/>
  <c r="H238" i="3" s="1"/>
  <c r="P239" i="2"/>
  <c r="J238" i="3" s="1"/>
  <c r="K238"/>
  <c r="D239"/>
  <c r="F238" l="1"/>
  <c r="N240" i="2"/>
  <c r="P240"/>
  <c r="J239" i="3" s="1"/>
  <c r="O240" i="2"/>
  <c r="I239" i="3" s="1"/>
  <c r="K239"/>
  <c r="D240"/>
  <c r="F239" l="1"/>
  <c r="H239"/>
  <c r="O241" i="2"/>
  <c r="N241"/>
  <c r="H240" i="3" s="1"/>
  <c r="P241" i="2"/>
  <c r="J240" i="3" s="1"/>
  <c r="K240"/>
  <c r="D241"/>
  <c r="F240" l="1"/>
  <c r="I240"/>
  <c r="N242" i="2"/>
  <c r="H241" i="3" s="1"/>
  <c r="P242" i="2"/>
  <c r="J241" i="3" s="1"/>
  <c r="O242" i="2"/>
  <c r="I241" i="3" s="1"/>
  <c r="K241"/>
  <c r="D242"/>
  <c r="F241" l="1"/>
  <c r="O243" i="2"/>
  <c r="F242" i="3" s="1"/>
  <c r="N243" i="2"/>
  <c r="H242" i="3" s="1"/>
  <c r="P243" i="2"/>
  <c r="J242" i="3" s="1"/>
  <c r="I242"/>
  <c r="K242"/>
  <c r="D243"/>
  <c r="N244" i="2" l="1"/>
  <c r="P244"/>
  <c r="J243" i="3" s="1"/>
  <c r="O244" i="2"/>
  <c r="I243" i="3" s="1"/>
  <c r="H243"/>
  <c r="K243"/>
  <c r="D244"/>
  <c r="F243" l="1"/>
  <c r="O245" i="2"/>
  <c r="N245"/>
  <c r="P245"/>
  <c r="H244" i="3"/>
  <c r="J244"/>
  <c r="K244"/>
  <c r="D245"/>
  <c r="F244" l="1"/>
  <c r="N246" i="2"/>
  <c r="P246"/>
  <c r="O246"/>
  <c r="I245" i="3" s="1"/>
  <c r="I244"/>
  <c r="H245"/>
  <c r="K245"/>
  <c r="D246"/>
  <c r="F245" l="1"/>
  <c r="J245"/>
  <c r="O247" i="2"/>
  <c r="I246" i="3" s="1"/>
  <c r="N247" i="2"/>
  <c r="H246" i="3" s="1"/>
  <c r="P247" i="2"/>
  <c r="J246" i="3" s="1"/>
  <c r="K246"/>
  <c r="D247"/>
  <c r="F246" l="1"/>
  <c r="N248" i="2"/>
  <c r="P248"/>
  <c r="J247" i="3" s="1"/>
  <c r="O248" i="2"/>
  <c r="I247" i="3" s="1"/>
  <c r="K247"/>
  <c r="D248"/>
  <c r="F247" l="1"/>
  <c r="H247"/>
  <c r="O249" i="2"/>
  <c r="I248" i="3" s="1"/>
  <c r="N249" i="2"/>
  <c r="H248" i="3" s="1"/>
  <c r="P249" i="2"/>
  <c r="J248" i="3" s="1"/>
  <c r="K248"/>
  <c r="D249"/>
  <c r="F248" l="1"/>
  <c r="N250" i="2"/>
  <c r="H249" i="3" s="1"/>
  <c r="P250" i="2"/>
  <c r="J249" i="3" s="1"/>
  <c r="O250" i="2"/>
  <c r="I249" i="3" s="1"/>
  <c r="K249"/>
  <c r="D250"/>
  <c r="F249" l="1"/>
  <c r="O251" i="2"/>
  <c r="N251"/>
  <c r="H250" i="3" s="1"/>
  <c r="P251" i="2"/>
  <c r="J250" i="3" s="1"/>
  <c r="K250"/>
  <c r="D251"/>
  <c r="F250" l="1"/>
  <c r="I250"/>
  <c r="N252" i="2"/>
  <c r="P252"/>
  <c r="J251" i="3" s="1"/>
  <c r="O252" i="2"/>
  <c r="I251" i="3" s="1"/>
  <c r="K251"/>
  <c r="D252"/>
  <c r="F251" l="1"/>
  <c r="H251"/>
  <c r="O253" i="2"/>
  <c r="N253"/>
  <c r="P253"/>
  <c r="H252" i="3"/>
  <c r="J252"/>
  <c r="K252"/>
  <c r="D253"/>
  <c r="F252" l="1"/>
  <c r="N254" i="2"/>
  <c r="P254"/>
  <c r="O254"/>
  <c r="I253" i="3" s="1"/>
  <c r="I252"/>
  <c r="H253"/>
  <c r="J253"/>
  <c r="K253"/>
  <c r="D254"/>
  <c r="F253" l="1"/>
  <c r="O255" i="2"/>
  <c r="N255"/>
  <c r="H254" i="3" s="1"/>
  <c r="P255" i="2"/>
  <c r="J254" i="3" s="1"/>
  <c r="K254"/>
  <c r="D255"/>
  <c r="F254" l="1"/>
  <c r="I254"/>
  <c r="N256" i="2"/>
  <c r="P256"/>
  <c r="J255" i="3" s="1"/>
  <c r="O256" i="2"/>
  <c r="I255" i="3" s="1"/>
  <c r="K255"/>
  <c r="D256"/>
  <c r="F255" l="1"/>
  <c r="H255"/>
  <c r="O257" i="2"/>
  <c r="I256" i="3" s="1"/>
  <c r="N257" i="2"/>
  <c r="H256" i="3" s="1"/>
  <c r="P257" i="2"/>
  <c r="J256" i="3" s="1"/>
  <c r="K256"/>
  <c r="D257"/>
  <c r="F256" l="1"/>
  <c r="N258" i="2"/>
  <c r="P258"/>
  <c r="J257" i="3" s="1"/>
  <c r="O258" i="2"/>
  <c r="I257" i="3" s="1"/>
  <c r="H257"/>
  <c r="K257"/>
  <c r="D258"/>
  <c r="F257" l="1"/>
  <c r="O259" i="2"/>
  <c r="I258" i="3" s="1"/>
  <c r="N259" i="2"/>
  <c r="H258" i="3" s="1"/>
  <c r="P259" i="2"/>
  <c r="J258" i="3" s="1"/>
  <c r="K258"/>
  <c r="D259"/>
  <c r="F258" l="1"/>
  <c r="N260" i="2"/>
  <c r="P260"/>
  <c r="J259" i="3" s="1"/>
  <c r="O260" i="2"/>
  <c r="I259" i="3" s="1"/>
  <c r="H259"/>
  <c r="K259"/>
  <c r="D260"/>
  <c r="F259" l="1"/>
  <c r="O261" i="2"/>
  <c r="N261"/>
  <c r="H260" i="3" s="1"/>
  <c r="P261" i="2"/>
  <c r="J260" i="3" s="1"/>
  <c r="K260"/>
  <c r="D261"/>
  <c r="F260" l="1"/>
  <c r="I260"/>
  <c r="N262" i="2"/>
  <c r="H261" i="3" s="1"/>
  <c r="P262" i="2"/>
  <c r="J261" i="3" s="1"/>
  <c r="O262" i="2"/>
  <c r="I261" i="3" s="1"/>
  <c r="K261"/>
  <c r="D262"/>
  <c r="F261" l="1"/>
  <c r="O263" i="2"/>
  <c r="F262" i="3" s="1"/>
  <c r="N263" i="2"/>
  <c r="H262" i="3" s="1"/>
  <c r="P263" i="2"/>
  <c r="J262" i="3" s="1"/>
  <c r="I262"/>
  <c r="K262"/>
  <c r="D263"/>
  <c r="N264" i="2" l="1"/>
  <c r="F263" i="3" s="1"/>
  <c r="P264" i="2"/>
  <c r="J263" i="3" s="1"/>
  <c r="O264" i="2"/>
  <c r="I263" i="3" s="1"/>
  <c r="H263"/>
  <c r="K263"/>
  <c r="D264"/>
  <c r="O265" i="2" l="1"/>
  <c r="N265"/>
  <c r="H264" i="3" s="1"/>
  <c r="P265" i="2"/>
  <c r="J264" i="3" s="1"/>
  <c r="K264"/>
  <c r="D265"/>
  <c r="F264" l="1"/>
  <c r="I264"/>
  <c r="N266" i="2"/>
  <c r="F265" i="3" s="1"/>
  <c r="P266" i="2"/>
  <c r="J265" i="3" s="1"/>
  <c r="O266" i="2"/>
  <c r="I265" i="3" s="1"/>
  <c r="H265"/>
  <c r="K265"/>
  <c r="D266"/>
  <c r="O267" i="2" l="1"/>
  <c r="N267"/>
  <c r="H266" i="3" s="1"/>
  <c r="P267" i="2"/>
  <c r="J266" i="3" s="1"/>
  <c r="K266"/>
  <c r="D267"/>
  <c r="F266" l="1"/>
  <c r="I266"/>
  <c r="N268" i="2"/>
  <c r="F267" i="3" s="1"/>
  <c r="P268" i="2"/>
  <c r="J267" i="3" s="1"/>
  <c r="O268" i="2"/>
  <c r="I267" i="3" s="1"/>
  <c r="H267"/>
  <c r="K267"/>
  <c r="D268"/>
  <c r="O269" i="2" l="1"/>
  <c r="N269"/>
  <c r="H268" i="3" s="1"/>
  <c r="P269" i="2"/>
  <c r="J268" i="3" s="1"/>
  <c r="K268"/>
  <c r="D269"/>
  <c r="F268" l="1"/>
  <c r="I268"/>
  <c r="N270" i="2"/>
  <c r="P270"/>
  <c r="J269" i="3" s="1"/>
  <c r="O270" i="2"/>
  <c r="I269" i="3" s="1"/>
  <c r="K269"/>
  <c r="D270"/>
  <c r="F269" l="1"/>
  <c r="H269"/>
  <c r="O271" i="2"/>
  <c r="N271"/>
  <c r="H270" i="3" s="1"/>
  <c r="P271" i="2"/>
  <c r="J270" i="3" s="1"/>
  <c r="I270"/>
  <c r="K270"/>
  <c r="D271"/>
  <c r="F270" l="1"/>
  <c r="N272" i="2"/>
  <c r="P272"/>
  <c r="O272"/>
  <c r="I271" i="3" s="1"/>
  <c r="J271"/>
  <c r="K271"/>
  <c r="D272"/>
  <c r="F271" l="1"/>
  <c r="H271"/>
  <c r="O273" i="2"/>
  <c r="N273"/>
  <c r="H272" i="3" s="1"/>
  <c r="P273" i="2"/>
  <c r="J272" i="3" s="1"/>
  <c r="K272"/>
  <c r="D273"/>
  <c r="F272" l="1"/>
  <c r="I272"/>
  <c r="N274" i="2"/>
  <c r="P274"/>
  <c r="J273" i="3" s="1"/>
  <c r="O274" i="2"/>
  <c r="I273" i="3" s="1"/>
  <c r="H273"/>
  <c r="K273"/>
  <c r="D274"/>
  <c r="F273" l="1"/>
  <c r="O275" i="2"/>
  <c r="N275"/>
  <c r="H274" i="3" s="1"/>
  <c r="P275" i="2"/>
  <c r="J274" i="3" s="1"/>
  <c r="I274"/>
  <c r="K274"/>
  <c r="D275"/>
  <c r="F274" l="1"/>
  <c r="N276" i="2"/>
  <c r="P276"/>
  <c r="O276"/>
  <c r="I275" i="3" s="1"/>
  <c r="J275"/>
  <c r="K275"/>
  <c r="D276"/>
  <c r="F275" l="1"/>
  <c r="H275"/>
  <c r="O277" i="2"/>
  <c r="N277"/>
  <c r="H276" i="3" s="1"/>
  <c r="P277" i="2"/>
  <c r="J276" i="3" s="1"/>
  <c r="K276"/>
  <c r="D277"/>
  <c r="F276" l="1"/>
  <c r="I276"/>
  <c r="N278" i="2"/>
  <c r="P278"/>
  <c r="O278"/>
  <c r="I277" i="3" s="1"/>
  <c r="J277"/>
  <c r="K277"/>
  <c r="D278"/>
  <c r="F277" l="1"/>
  <c r="H277"/>
  <c r="O279" i="2"/>
  <c r="N279"/>
  <c r="H278" i="3" s="1"/>
  <c r="P279" i="2"/>
  <c r="J278" i="3" s="1"/>
  <c r="K278"/>
  <c r="D279"/>
  <c r="F278" l="1"/>
  <c r="I278"/>
  <c r="N280" i="2"/>
  <c r="P280"/>
  <c r="J279" i="3" s="1"/>
  <c r="O280" i="2"/>
  <c r="I279" i="3" s="1"/>
  <c r="H279"/>
  <c r="K279"/>
  <c r="D280"/>
  <c r="F279" l="1"/>
  <c r="O281" i="2"/>
  <c r="N281"/>
  <c r="H280" i="3" s="1"/>
  <c r="P281" i="2"/>
  <c r="F280" i="3"/>
  <c r="I280"/>
  <c r="J280"/>
  <c r="K280"/>
  <c r="D281"/>
  <c r="N282" i="2" l="1"/>
  <c r="P282"/>
  <c r="J281" i="3" s="1"/>
  <c r="O282" i="2"/>
  <c r="I281" i="3" s="1"/>
  <c r="H281"/>
  <c r="K281"/>
  <c r="D282"/>
  <c r="F281" l="1"/>
  <c r="O283" i="2"/>
  <c r="N283"/>
  <c r="H282" i="3" s="1"/>
  <c r="P283" i="2"/>
  <c r="F282" i="3"/>
  <c r="I282"/>
  <c r="J282"/>
  <c r="K282"/>
  <c r="D283"/>
  <c r="N284" i="2" l="1"/>
  <c r="P284"/>
  <c r="J283" i="3" s="1"/>
  <c r="O284" i="2"/>
  <c r="I283" i="3" s="1"/>
  <c r="H283"/>
  <c r="K283"/>
  <c r="D284"/>
  <c r="F283" l="1"/>
  <c r="O285" i="2"/>
  <c r="N285"/>
  <c r="H284" i="3" s="1"/>
  <c r="P285" i="2"/>
  <c r="F284" i="3"/>
  <c r="I284"/>
  <c r="J284"/>
  <c r="K284"/>
  <c r="D285"/>
  <c r="N286" i="2" l="1"/>
  <c r="P286"/>
  <c r="J285" i="3" s="1"/>
  <c r="O286" i="2"/>
  <c r="F285" i="3"/>
  <c r="H285"/>
  <c r="I285"/>
  <c r="K285"/>
  <c r="D286"/>
  <c r="O287" i="2" l="1"/>
  <c r="N287"/>
  <c r="H286" i="3" s="1"/>
  <c r="P287" i="2"/>
  <c r="J286" i="3" s="1"/>
  <c r="K286"/>
  <c r="D287"/>
  <c r="F286" l="1"/>
  <c r="I286"/>
  <c r="N288" i="2"/>
  <c r="P288"/>
  <c r="J287" i="3" s="1"/>
  <c r="O288" i="2"/>
  <c r="I287" i="3" s="1"/>
  <c r="H287"/>
  <c r="K287"/>
  <c r="D288"/>
  <c r="F287" l="1"/>
  <c r="O289" i="2"/>
  <c r="F288" i="3" s="1"/>
  <c r="N289" i="2"/>
  <c r="H288" i="3" s="1"/>
  <c r="P289" i="2"/>
  <c r="J288" i="3" s="1"/>
  <c r="I288"/>
  <c r="K288"/>
  <c r="D289"/>
  <c r="N290" i="2" l="1"/>
  <c r="P290"/>
  <c r="J289" i="3" s="1"/>
  <c r="O290" i="2"/>
  <c r="I289" i="3" s="1"/>
  <c r="H289"/>
  <c r="K289"/>
  <c r="D290"/>
  <c r="F289" l="1"/>
  <c r="O291" i="2"/>
  <c r="N291"/>
  <c r="H290" i="3" s="1"/>
  <c r="P291" i="2"/>
  <c r="F290" i="3"/>
  <c r="I290"/>
  <c r="J290"/>
  <c r="K290"/>
  <c r="D291"/>
  <c r="N292" i="2" l="1"/>
  <c r="P292"/>
  <c r="J291" i="3" s="1"/>
  <c r="O292" i="2"/>
  <c r="I291" i="3" s="1"/>
  <c r="H291"/>
  <c r="K291"/>
  <c r="D292"/>
  <c r="F291" l="1"/>
  <c r="O293" i="2"/>
  <c r="N293"/>
  <c r="H292" i="3" s="1"/>
  <c r="P293" i="2"/>
  <c r="F292" i="3"/>
  <c r="I292"/>
  <c r="J292"/>
  <c r="K292"/>
  <c r="D293"/>
  <c r="N294" i="2" l="1"/>
  <c r="P294"/>
  <c r="J293" i="3" s="1"/>
  <c r="O294" i="2"/>
  <c r="I293" i="3" s="1"/>
  <c r="H293"/>
  <c r="K293"/>
  <c r="D294"/>
  <c r="F293" l="1"/>
  <c r="O295" i="2"/>
  <c r="N295"/>
  <c r="H294" i="3" s="1"/>
  <c r="P295" i="2"/>
  <c r="F294" i="3"/>
  <c r="I294"/>
  <c r="J294"/>
  <c r="K294"/>
  <c r="D295"/>
  <c r="N296" i="2" l="1"/>
  <c r="P296"/>
  <c r="J295" i="3" s="1"/>
  <c r="O296" i="2"/>
  <c r="I295" i="3" s="1"/>
  <c r="H295"/>
  <c r="K295"/>
  <c r="D296"/>
  <c r="F295" l="1"/>
  <c r="O297" i="2"/>
  <c r="F296" i="3" s="1"/>
  <c r="N297" i="2"/>
  <c r="H296" i="3" s="1"/>
  <c r="P297" i="2"/>
  <c r="J296" i="3" s="1"/>
  <c r="I296"/>
  <c r="K296"/>
  <c r="D297"/>
  <c r="N298" i="2" l="1"/>
  <c r="P298"/>
  <c r="J297" i="3" s="1"/>
  <c r="O298" i="2"/>
  <c r="I297" i="3" s="1"/>
  <c r="H297"/>
  <c r="K297"/>
  <c r="D298"/>
  <c r="F297" l="1"/>
  <c r="O299" i="2"/>
  <c r="N299"/>
  <c r="H298" i="3" s="1"/>
  <c r="P299" i="2"/>
  <c r="F298" i="3"/>
  <c r="I298"/>
  <c r="J298"/>
  <c r="K298"/>
  <c r="D299"/>
  <c r="N300" i="2" l="1"/>
  <c r="P300"/>
  <c r="J299" i="3" s="1"/>
  <c r="O300" i="2"/>
  <c r="I299" i="3" s="1"/>
  <c r="H299"/>
  <c r="K299"/>
  <c r="D300"/>
  <c r="F299" l="1"/>
  <c r="O301" i="2"/>
  <c r="N301"/>
  <c r="H300" i="3" s="1"/>
  <c r="P301" i="2"/>
  <c r="F300" i="3"/>
  <c r="I300"/>
  <c r="J300"/>
  <c r="K300"/>
  <c r="D301"/>
  <c r="N302" i="2" l="1"/>
  <c r="P302"/>
  <c r="J301" i="3" s="1"/>
  <c r="O302" i="2"/>
  <c r="F301" i="3"/>
  <c r="H301"/>
  <c r="I301"/>
  <c r="K301"/>
  <c r="D302"/>
  <c r="O303" i="2" l="1"/>
  <c r="N303"/>
  <c r="H302" i="3" s="1"/>
  <c r="P303" i="2"/>
  <c r="J302" i="3" s="1"/>
  <c r="K302"/>
  <c r="D303"/>
  <c r="F302" l="1"/>
  <c r="I302"/>
  <c r="N304" i="2"/>
  <c r="P304"/>
  <c r="J303" i="3" s="1"/>
  <c r="O304" i="2"/>
  <c r="F303" i="3"/>
  <c r="H303"/>
  <c r="I303"/>
  <c r="K303"/>
  <c r="D304"/>
  <c r="O305" i="2" l="1"/>
  <c r="N305"/>
  <c r="H304" i="3" s="1"/>
  <c r="P305" i="2"/>
  <c r="J304" i="3" s="1"/>
  <c r="K304"/>
  <c r="D305"/>
  <c r="F304" l="1"/>
  <c r="I304"/>
  <c r="N306" i="2"/>
  <c r="H305" i="3" s="1"/>
  <c r="P306" i="2"/>
  <c r="J305" i="3" s="1"/>
  <c r="O306" i="2"/>
  <c r="I305" i="3" s="1"/>
  <c r="K305"/>
  <c r="D306"/>
  <c r="F305" l="1"/>
  <c r="O307" i="2"/>
  <c r="F306" i="3" s="1"/>
  <c r="N307" i="2"/>
  <c r="H306" i="3" s="1"/>
  <c r="P307" i="2"/>
  <c r="J306" i="3" s="1"/>
  <c r="I306"/>
  <c r="K306"/>
  <c r="D307"/>
  <c r="N308" i="2" l="1"/>
  <c r="P308"/>
  <c r="J307" i="3" s="1"/>
  <c r="O308" i="2"/>
  <c r="I307" i="3" s="1"/>
  <c r="K307"/>
  <c r="D308"/>
  <c r="F307" l="1"/>
  <c r="H307"/>
  <c r="O309" i="2"/>
  <c r="N309"/>
  <c r="H308" i="3" s="1"/>
  <c r="P309" i="2"/>
  <c r="J308" i="3" s="1"/>
  <c r="I308"/>
  <c r="K308"/>
  <c r="D309"/>
  <c r="F308" l="1"/>
  <c r="N310" i="2"/>
  <c r="P310"/>
  <c r="J309" i="3" s="1"/>
  <c r="O310" i="2"/>
  <c r="I309" i="3" s="1"/>
  <c r="K309"/>
  <c r="D310"/>
  <c r="F309" l="1"/>
  <c r="H309"/>
  <c r="O311" i="2"/>
  <c r="N311"/>
  <c r="H310" i="3" s="1"/>
  <c r="P311" i="2"/>
  <c r="J310" i="3" s="1"/>
  <c r="I310"/>
  <c r="K310"/>
  <c r="D311"/>
  <c r="F310" l="1"/>
  <c r="N312" i="2"/>
  <c r="P312"/>
  <c r="J311" i="3" s="1"/>
  <c r="O312" i="2"/>
  <c r="I311" i="3" s="1"/>
  <c r="K311"/>
  <c r="D312"/>
  <c r="F311" l="1"/>
  <c r="H311"/>
  <c r="O313" i="2"/>
  <c r="N313"/>
  <c r="H312" i="3" s="1"/>
  <c r="P313" i="2"/>
  <c r="J312" i="3" s="1"/>
  <c r="I312"/>
  <c r="K312"/>
  <c r="D313"/>
  <c r="F312" l="1"/>
  <c r="N314" i="2"/>
  <c r="P314"/>
  <c r="J313" i="3" s="1"/>
  <c r="O314" i="2"/>
  <c r="I313" i="3" s="1"/>
  <c r="K313"/>
  <c r="D314"/>
  <c r="F313" l="1"/>
  <c r="H313"/>
  <c r="O315" i="2"/>
  <c r="N315"/>
  <c r="H314" i="3" s="1"/>
  <c r="P315" i="2"/>
  <c r="J314" i="3" s="1"/>
  <c r="I314"/>
  <c r="K314"/>
  <c r="D315"/>
  <c r="F314" l="1"/>
  <c r="N316" i="2"/>
  <c r="P316"/>
  <c r="O316"/>
  <c r="I315" i="3" s="1"/>
  <c r="J315"/>
  <c r="K315"/>
  <c r="D316"/>
  <c r="F315" l="1"/>
  <c r="H315"/>
  <c r="O317" i="2"/>
  <c r="N317"/>
  <c r="H316" i="3" s="1"/>
  <c r="P317" i="2"/>
  <c r="J316" i="3" s="1"/>
  <c r="I316"/>
  <c r="K316"/>
  <c r="D317"/>
  <c r="F316" l="1"/>
  <c r="N318" i="2"/>
  <c r="P318"/>
  <c r="J317" i="3" s="1"/>
  <c r="O318" i="2"/>
  <c r="I317" i="3" s="1"/>
  <c r="K317"/>
  <c r="D318"/>
  <c r="F317" l="1"/>
  <c r="H317"/>
  <c r="O319" i="2"/>
  <c r="N319"/>
  <c r="P319"/>
  <c r="H318" i="3"/>
  <c r="J318"/>
  <c r="K318"/>
  <c r="D319"/>
  <c r="F318" l="1"/>
  <c r="N320" i="2"/>
  <c r="P320"/>
  <c r="O320"/>
  <c r="I319" i="3" s="1"/>
  <c r="I318"/>
  <c r="H319"/>
  <c r="K319"/>
  <c r="D320"/>
  <c r="F319" l="1"/>
  <c r="J319"/>
  <c r="O321" i="2"/>
  <c r="N321"/>
  <c r="H320" i="3" s="1"/>
  <c r="P321" i="2"/>
  <c r="J320" i="3" s="1"/>
  <c r="K320"/>
  <c r="D321"/>
  <c r="F320" l="1"/>
  <c r="I320"/>
  <c r="N322" i="2"/>
  <c r="H321" i="3" s="1"/>
  <c r="P322" i="2"/>
  <c r="J321" i="3" s="1"/>
  <c r="O322" i="2"/>
  <c r="I321" i="3" s="1"/>
  <c r="K321"/>
  <c r="D322"/>
  <c r="F321" l="1"/>
  <c r="O323" i="2"/>
  <c r="N323"/>
  <c r="H322" i="3" s="1"/>
  <c r="P323" i="2"/>
  <c r="J322" i="3" s="1"/>
  <c r="K322"/>
  <c r="D323"/>
  <c r="F322" l="1"/>
  <c r="I322"/>
  <c r="N324" i="2"/>
  <c r="P324"/>
  <c r="J323" i="3" s="1"/>
  <c r="O324" i="2"/>
  <c r="I323" i="3" s="1"/>
  <c r="K323"/>
  <c r="D324"/>
  <c r="F323" l="1"/>
  <c r="H323"/>
  <c r="O325" i="2"/>
  <c r="F324" i="3" s="1"/>
  <c r="N325" i="2"/>
  <c r="H324" i="3" s="1"/>
  <c r="P325" i="2"/>
  <c r="J324" i="3" s="1"/>
  <c r="I324"/>
  <c r="K324"/>
  <c r="D325"/>
  <c r="N326" i="2" l="1"/>
  <c r="P326"/>
  <c r="J325" i="3" s="1"/>
  <c r="O326" i="2"/>
  <c r="I325" i="3" s="1"/>
  <c r="K325"/>
  <c r="D326"/>
  <c r="F325" l="1"/>
  <c r="H325"/>
  <c r="O327" i="2"/>
  <c r="F326" i="3" s="1"/>
  <c r="N327" i="2"/>
  <c r="H326" i="3" s="1"/>
  <c r="P327" i="2"/>
  <c r="J326" i="3" s="1"/>
  <c r="I326"/>
  <c r="K326"/>
  <c r="D327"/>
  <c r="N328" i="2" l="1"/>
  <c r="P328"/>
  <c r="O328"/>
  <c r="I327" i="3" s="1"/>
  <c r="J327"/>
  <c r="K327"/>
  <c r="D328"/>
  <c r="F327" l="1"/>
  <c r="H327"/>
  <c r="O329" i="2"/>
  <c r="N329"/>
  <c r="H328" i="3" s="1"/>
  <c r="P329" i="2"/>
  <c r="F328" i="3"/>
  <c r="I328"/>
  <c r="J328"/>
  <c r="K328"/>
  <c r="D329"/>
  <c r="N330" i="2" l="1"/>
  <c r="P330"/>
  <c r="J329" i="3" s="1"/>
  <c r="O330" i="2"/>
  <c r="I329" i="3" s="1"/>
  <c r="K329"/>
  <c r="D330"/>
  <c r="F329" l="1"/>
  <c r="H329"/>
  <c r="O331" i="2"/>
  <c r="F330" i="3" s="1"/>
  <c r="N331" i="2"/>
  <c r="H330" i="3" s="1"/>
  <c r="P331" i="2"/>
  <c r="J330" i="3" s="1"/>
  <c r="I330"/>
  <c r="K330"/>
  <c r="D331"/>
  <c r="N332" i="2" l="1"/>
  <c r="P332"/>
  <c r="J331" i="3" s="1"/>
  <c r="O332" i="2"/>
  <c r="I331" i="3" s="1"/>
  <c r="K331"/>
  <c r="D332"/>
  <c r="F331" l="1"/>
  <c r="H331"/>
  <c r="O333" i="2"/>
  <c r="N333"/>
  <c r="P333"/>
  <c r="H332" i="3"/>
  <c r="J332"/>
  <c r="K332"/>
  <c r="D333"/>
  <c r="F332" l="1"/>
  <c r="N334" i="2"/>
  <c r="P334"/>
  <c r="O334"/>
  <c r="I333" i="3" s="1"/>
  <c r="I332"/>
  <c r="H333"/>
  <c r="K333"/>
  <c r="D334"/>
  <c r="F333" l="1"/>
  <c r="J333"/>
  <c r="O335" i="2"/>
  <c r="N335"/>
  <c r="H334" i="3" s="1"/>
  <c r="P335" i="2"/>
  <c r="J334" i="3" s="1"/>
  <c r="K334"/>
  <c r="D335"/>
  <c r="F334" l="1"/>
  <c r="I334"/>
  <c r="N336" i="2"/>
  <c r="H335" i="3" s="1"/>
  <c r="P336" i="2"/>
  <c r="J335" i="3" s="1"/>
  <c r="O336" i="2"/>
  <c r="I335" i="3" s="1"/>
  <c r="K335"/>
  <c r="D336"/>
  <c r="F335" l="1"/>
  <c r="O337" i="2"/>
  <c r="I336" i="3" s="1"/>
  <c r="N337" i="2"/>
  <c r="H336" i="3" s="1"/>
  <c r="P337" i="2"/>
  <c r="J336" i="3" s="1"/>
  <c r="K336"/>
  <c r="D337"/>
  <c r="F336" l="1"/>
  <c r="N338" i="2"/>
  <c r="P338"/>
  <c r="J337" i="3" s="1"/>
  <c r="O338" i="2"/>
  <c r="I337" i="3" s="1"/>
  <c r="K337"/>
  <c r="D338"/>
  <c r="F337" l="1"/>
  <c r="H337"/>
  <c r="O339" i="2"/>
  <c r="N339"/>
  <c r="H338" i="3" s="1"/>
  <c r="P339" i="2"/>
  <c r="J338" i="3" s="1"/>
  <c r="I338"/>
  <c r="K338"/>
  <c r="D339"/>
  <c r="F338" l="1"/>
  <c r="N340" i="2"/>
  <c r="P340"/>
  <c r="J339" i="3" s="1"/>
  <c r="O340" i="2"/>
  <c r="I339" i="3" s="1"/>
  <c r="K339"/>
  <c r="D340"/>
  <c r="F339" l="1"/>
  <c r="H339"/>
  <c r="O341" i="2"/>
  <c r="N341"/>
  <c r="H340" i="3" s="1"/>
  <c r="P341" i="2"/>
  <c r="J340" i="3" s="1"/>
  <c r="K340"/>
  <c r="D341"/>
  <c r="F340" l="1"/>
  <c r="I340"/>
  <c r="N342" i="2"/>
  <c r="H341" i="3" s="1"/>
  <c r="P342" i="2"/>
  <c r="J341" i="3" s="1"/>
  <c r="O342" i="2"/>
  <c r="I341" i="3" s="1"/>
  <c r="K341"/>
  <c r="D342"/>
  <c r="F341" l="1"/>
  <c r="O343" i="2"/>
  <c r="N343"/>
  <c r="P343"/>
  <c r="H342" i="3"/>
  <c r="J342"/>
  <c r="K342"/>
  <c r="D343"/>
  <c r="F342" l="1"/>
  <c r="N344" i="2"/>
  <c r="P344"/>
  <c r="O344"/>
  <c r="I343" i="3" s="1"/>
  <c r="I342"/>
  <c r="H343"/>
  <c r="K343"/>
  <c r="D344"/>
  <c r="F343" l="1"/>
  <c r="J343"/>
  <c r="O345" i="2"/>
  <c r="N345"/>
  <c r="H344" i="3" s="1"/>
  <c r="P345" i="2"/>
  <c r="J344" i="3" s="1"/>
  <c r="K344"/>
  <c r="D345"/>
  <c r="F344" l="1"/>
  <c r="I344"/>
  <c r="N346" i="2"/>
  <c r="H345" i="3" s="1"/>
  <c r="P346" i="2"/>
  <c r="J345" i="3" s="1"/>
  <c r="O346" i="2"/>
  <c r="I345" i="3" s="1"/>
  <c r="K345"/>
  <c r="D346"/>
  <c r="F345" l="1"/>
  <c r="O347" i="2"/>
  <c r="F346" i="3" s="1"/>
  <c r="N347" i="2"/>
  <c r="H346" i="3" s="1"/>
  <c r="P347" i="2"/>
  <c r="J346" i="3" s="1"/>
  <c r="I346"/>
  <c r="K346"/>
  <c r="D347"/>
  <c r="N348" i="2" l="1"/>
  <c r="P348"/>
  <c r="J347" i="3" s="1"/>
  <c r="O348" i="2"/>
  <c r="I347" i="3" s="1"/>
  <c r="H347"/>
  <c r="K347"/>
  <c r="D348"/>
  <c r="F347" l="1"/>
  <c r="O349" i="2"/>
  <c r="N349"/>
  <c r="H348" i="3" s="1"/>
  <c r="P349" i="2"/>
  <c r="F348" i="3"/>
  <c r="I348"/>
  <c r="J348"/>
  <c r="K348"/>
  <c r="D349"/>
  <c r="N350" i="2" l="1"/>
  <c r="P350"/>
  <c r="J349" i="3" s="1"/>
  <c r="O350" i="2"/>
  <c r="I349" i="3" s="1"/>
  <c r="H349"/>
  <c r="K349"/>
  <c r="D350"/>
  <c r="F349" l="1"/>
  <c r="O351" i="2"/>
  <c r="N351"/>
  <c r="H350" i="3" s="1"/>
  <c r="P351" i="2"/>
  <c r="J350" i="3" s="1"/>
  <c r="I350"/>
  <c r="K350"/>
  <c r="D351"/>
  <c r="F350" l="1"/>
  <c r="N352" i="2"/>
  <c r="P352"/>
  <c r="J351" i="3" s="1"/>
  <c r="O352" i="2"/>
  <c r="I351" i="3" s="1"/>
  <c r="K351"/>
  <c r="D352"/>
  <c r="F351" l="1"/>
  <c r="H351"/>
  <c r="O353" i="2"/>
  <c r="N353"/>
  <c r="H352" i="3" s="1"/>
  <c r="P353" i="2"/>
  <c r="J352" i="3" s="1"/>
  <c r="K352"/>
  <c r="D353"/>
  <c r="F352" l="1"/>
  <c r="I352"/>
  <c r="N354" i="2"/>
  <c r="P354"/>
  <c r="J353" i="3" s="1"/>
  <c r="O354" i="2"/>
  <c r="F353" i="3"/>
  <c r="H353"/>
  <c r="I353"/>
  <c r="K353"/>
  <c r="D354"/>
  <c r="O355" i="2" l="1"/>
  <c r="N355"/>
  <c r="H354" i="3" s="1"/>
  <c r="P355" i="2"/>
  <c r="J354" i="3" s="1"/>
  <c r="K354"/>
  <c r="D355"/>
  <c r="F354" l="1"/>
  <c r="I354"/>
  <c r="N356" i="2"/>
  <c r="P356"/>
  <c r="J355" i="3" s="1"/>
  <c r="O356" i="2"/>
  <c r="F355" i="3"/>
  <c r="H355"/>
  <c r="I355"/>
  <c r="K355"/>
  <c r="D356"/>
  <c r="O357" i="2" l="1"/>
  <c r="N357"/>
  <c r="H356" i="3" s="1"/>
  <c r="P357" i="2"/>
  <c r="J356" i="3" s="1"/>
  <c r="K356"/>
  <c r="D357"/>
  <c r="F356" l="1"/>
  <c r="I356"/>
  <c r="N358" i="2"/>
  <c r="P358"/>
  <c r="O358"/>
  <c r="I357" i="3" s="1"/>
  <c r="J357"/>
  <c r="K357"/>
  <c r="D358"/>
  <c r="F357" l="1"/>
  <c r="O359" i="2"/>
  <c r="N359"/>
  <c r="P359"/>
  <c r="J358" i="3" s="1"/>
  <c r="H357"/>
  <c r="I358"/>
  <c r="K358"/>
  <c r="D359"/>
  <c r="F358" l="1"/>
  <c r="H358"/>
  <c r="N360" i="2"/>
  <c r="P360"/>
  <c r="J359" i="3" s="1"/>
  <c r="O360" i="2"/>
  <c r="I359" i="3" s="1"/>
  <c r="K359"/>
  <c r="D360"/>
  <c r="F359" l="1"/>
  <c r="H359"/>
  <c r="O361" i="2"/>
  <c r="F360" i="3" s="1"/>
  <c r="N361" i="2"/>
  <c r="H360" i="3" s="1"/>
  <c r="P361" i="2"/>
  <c r="J360" i="3" s="1"/>
  <c r="I360"/>
  <c r="K360"/>
  <c r="D361"/>
  <c r="N362" i="2" l="1"/>
  <c r="P362"/>
  <c r="J361" i="3" s="1"/>
  <c r="O362" i="2"/>
  <c r="F361" i="3"/>
  <c r="H361"/>
  <c r="I361"/>
  <c r="K361"/>
  <c r="D362"/>
  <c r="O363" i="2" l="1"/>
  <c r="I362" i="3" s="1"/>
  <c r="N363" i="2"/>
  <c r="H362" i="3" s="1"/>
  <c r="P363" i="2"/>
  <c r="J362" i="3" s="1"/>
  <c r="K362"/>
  <c r="D363"/>
  <c r="F362" l="1"/>
  <c r="N364" i="2"/>
  <c r="P364"/>
  <c r="J363" i="3" s="1"/>
  <c r="O364" i="2"/>
  <c r="I363" i="3" s="1"/>
  <c r="K363"/>
  <c r="D364"/>
  <c r="F363" l="1"/>
  <c r="H363"/>
  <c r="O365" i="2"/>
  <c r="I364" i="3" s="1"/>
  <c r="N365" i="2"/>
  <c r="H364" i="3" s="1"/>
  <c r="P365" i="2"/>
  <c r="J364" i="3" s="1"/>
  <c r="K364"/>
  <c r="D365"/>
  <c r="F364" l="1"/>
  <c r="N366" i="2"/>
  <c r="P366"/>
  <c r="J365" i="3" s="1"/>
  <c r="O366" i="2"/>
  <c r="I365" i="3" s="1"/>
  <c r="K365"/>
  <c r="D366"/>
  <c r="F365" l="1"/>
  <c r="H365"/>
  <c r="O367" i="2"/>
  <c r="I366" i="3" s="1"/>
  <c r="N367" i="2"/>
  <c r="H366" i="3" s="1"/>
  <c r="P367" i="2"/>
  <c r="J366" i="3" s="1"/>
  <c r="K366"/>
  <c r="D367"/>
  <c r="F366" l="1"/>
  <c r="N368" i="2"/>
  <c r="F367" i="3" s="1"/>
  <c r="P368" i="2"/>
  <c r="J367" i="3" s="1"/>
  <c r="O368" i="2"/>
  <c r="I367" i="3" s="1"/>
  <c r="H367"/>
  <c r="K367"/>
  <c r="D368"/>
  <c r="O369" i="2" l="1"/>
  <c r="I368" i="3" s="1"/>
  <c r="N369" i="2"/>
  <c r="H368" i="3" s="1"/>
  <c r="P369" i="2"/>
  <c r="J368" i="3" s="1"/>
  <c r="K368"/>
  <c r="D369"/>
  <c r="F368" l="1"/>
  <c r="N370" i="2"/>
  <c r="F369" i="3" s="1"/>
  <c r="P370" i="2"/>
  <c r="J369" i="3" s="1"/>
  <c r="O370" i="2"/>
  <c r="I369" i="3" s="1"/>
  <c r="H369"/>
  <c r="K369"/>
  <c r="D370"/>
  <c r="O371" i="2" l="1"/>
  <c r="I370" i="3" s="1"/>
  <c r="N371" i="2"/>
  <c r="H370" i="3" s="1"/>
  <c r="P371" i="2"/>
  <c r="J370" i="3" s="1"/>
  <c r="K370"/>
  <c r="D371"/>
  <c r="F370" l="1"/>
  <c r="N372" i="2"/>
  <c r="F371" i="3" s="1"/>
  <c r="P372" i="2"/>
  <c r="J371" i="3" s="1"/>
  <c r="O372" i="2"/>
  <c r="I371" i="3" s="1"/>
  <c r="H371"/>
  <c r="K371"/>
  <c r="D372"/>
  <c r="O373" i="2" l="1"/>
  <c r="N373"/>
  <c r="H372" i="3" s="1"/>
  <c r="P373" i="2"/>
  <c r="J372" i="3" s="1"/>
  <c r="I372"/>
  <c r="K372"/>
  <c r="D373"/>
  <c r="F372" l="1"/>
  <c r="N374" i="2"/>
  <c r="P374"/>
  <c r="J373" i="3" s="1"/>
  <c r="O374" i="2"/>
  <c r="I373" i="3" s="1"/>
  <c r="H373"/>
  <c r="K373"/>
  <c r="D374"/>
  <c r="F373" l="1"/>
  <c r="O375" i="2"/>
  <c r="N375"/>
  <c r="H374" i="3" s="1"/>
  <c r="P375" i="2"/>
  <c r="J374" i="3" s="1"/>
  <c r="K374"/>
  <c r="D375"/>
  <c r="F374" l="1"/>
  <c r="I374"/>
  <c r="N376" i="2"/>
  <c r="F375" i="3" s="1"/>
  <c r="P376" i="2"/>
  <c r="J375" i="3" s="1"/>
  <c r="O376" i="2"/>
  <c r="I375" i="3" s="1"/>
  <c r="H375"/>
  <c r="K375"/>
  <c r="D376"/>
  <c r="O377" i="2" l="1"/>
  <c r="N377"/>
  <c r="H376" i="3" s="1"/>
  <c r="P377" i="2"/>
  <c r="J376" i="3" s="1"/>
  <c r="I376"/>
  <c r="K376"/>
  <c r="D377"/>
  <c r="F376" l="1"/>
  <c r="N378" i="2"/>
  <c r="P378"/>
  <c r="J377" i="3" s="1"/>
  <c r="O378" i="2"/>
  <c r="I377" i="3" s="1"/>
  <c r="K377"/>
  <c r="D378"/>
  <c r="F377" l="1"/>
  <c r="H377"/>
  <c r="O379" i="2"/>
  <c r="N379"/>
  <c r="H378" i="3" s="1"/>
  <c r="P379" i="2"/>
  <c r="J378" i="3" s="1"/>
  <c r="I378"/>
  <c r="K378"/>
  <c r="D379"/>
  <c r="F378" l="1"/>
  <c r="N380" i="2"/>
  <c r="P380"/>
  <c r="J379" i="3" s="1"/>
  <c r="O380" i="2"/>
  <c r="I379" i="3" s="1"/>
  <c r="H379"/>
  <c r="K379"/>
  <c r="D380"/>
  <c r="F379" l="1"/>
  <c r="O381" i="2"/>
  <c r="I380" i="3" s="1"/>
  <c r="N381" i="2"/>
  <c r="H380" i="3" s="1"/>
  <c r="P381" i="2"/>
  <c r="J380" i="3" s="1"/>
  <c r="K380"/>
  <c r="D381"/>
  <c r="F380" l="1"/>
  <c r="N382" i="2"/>
  <c r="P382"/>
  <c r="J381" i="3" s="1"/>
  <c r="O382" i="2"/>
  <c r="I381" i="3" s="1"/>
  <c r="K381"/>
  <c r="D382"/>
  <c r="F381" l="1"/>
  <c r="H381"/>
  <c r="O383" i="2"/>
  <c r="N383"/>
  <c r="H382" i="3" s="1"/>
  <c r="P383" i="2"/>
  <c r="J382" i="3" s="1"/>
  <c r="I382"/>
  <c r="K382"/>
  <c r="D383"/>
  <c r="F382" l="1"/>
  <c r="N384" i="2"/>
  <c r="P384"/>
  <c r="J383" i="3" s="1"/>
  <c r="O384" i="2"/>
  <c r="I383" i="3" s="1"/>
  <c r="K383"/>
  <c r="D384"/>
  <c r="F383" l="1"/>
  <c r="H383"/>
  <c r="O385" i="2"/>
  <c r="N385"/>
  <c r="H384" i="3" s="1"/>
  <c r="P385" i="2"/>
  <c r="J384" i="3" s="1"/>
  <c r="I384"/>
  <c r="K384"/>
  <c r="D385"/>
  <c r="F384" l="1"/>
  <c r="N386" i="2"/>
  <c r="P386"/>
  <c r="O386"/>
  <c r="I385" i="3" s="1"/>
  <c r="J385"/>
  <c r="K385"/>
  <c r="D386"/>
  <c r="F385" l="1"/>
  <c r="H385"/>
  <c r="O387" i="2"/>
  <c r="N387"/>
  <c r="H386" i="3" s="1"/>
  <c r="P387" i="2"/>
  <c r="J386" i="3" s="1"/>
  <c r="I386"/>
  <c r="K386"/>
  <c r="D387"/>
  <c r="F386" l="1"/>
  <c r="N388" i="2"/>
  <c r="P388"/>
  <c r="O388"/>
  <c r="I387" i="3" s="1"/>
  <c r="J387"/>
  <c r="K387"/>
  <c r="D388"/>
  <c r="F387" l="1"/>
  <c r="H387"/>
  <c r="O389" i="2"/>
  <c r="N389"/>
  <c r="H388" i="3" s="1"/>
  <c r="P389" i="2"/>
  <c r="J388" i="3" s="1"/>
  <c r="I388"/>
  <c r="K388"/>
  <c r="D389"/>
  <c r="F388" l="1"/>
  <c r="N390" i="2"/>
  <c r="P390"/>
  <c r="O390"/>
  <c r="I389" i="3" s="1"/>
  <c r="J389"/>
  <c r="K389"/>
  <c r="D390"/>
  <c r="F389" l="1"/>
  <c r="H389"/>
  <c r="O391" i="2"/>
  <c r="N391"/>
  <c r="H390" i="3" s="1"/>
  <c r="P391" i="2"/>
  <c r="J390" i="3" s="1"/>
  <c r="K390"/>
  <c r="D391"/>
  <c r="F390" l="1"/>
  <c r="I390"/>
  <c r="N392" i="2"/>
  <c r="P392"/>
  <c r="J391" i="3" s="1"/>
  <c r="O392" i="2"/>
  <c r="I391" i="3" s="1"/>
  <c r="K391"/>
  <c r="D392"/>
  <c r="F391" l="1"/>
  <c r="H391"/>
  <c r="O393" i="2"/>
  <c r="N393"/>
  <c r="H392" i="3" s="1"/>
  <c r="P393" i="2"/>
  <c r="J392" i="3" s="1"/>
  <c r="K392"/>
  <c r="D393"/>
  <c r="F392" l="1"/>
  <c r="I392"/>
  <c r="N394" i="2"/>
  <c r="P394"/>
  <c r="O394"/>
  <c r="I393" i="3" s="1"/>
  <c r="J393"/>
  <c r="K393"/>
  <c r="D394"/>
  <c r="F393" l="1"/>
  <c r="H393"/>
  <c r="O395" i="2"/>
  <c r="N395"/>
  <c r="H394" i="3" s="1"/>
  <c r="P395" i="2"/>
  <c r="J394" i="3" s="1"/>
  <c r="K394"/>
  <c r="D395"/>
  <c r="F394" l="1"/>
  <c r="I394"/>
  <c r="N396" i="2"/>
  <c r="P396"/>
  <c r="O396"/>
  <c r="I395" i="3" s="1"/>
  <c r="J395"/>
  <c r="K395"/>
  <c r="D396"/>
  <c r="F395" l="1"/>
  <c r="H395"/>
  <c r="O397" i="2"/>
  <c r="N397"/>
  <c r="H396" i="3" s="1"/>
  <c r="P397" i="2"/>
  <c r="J396" i="3" s="1"/>
  <c r="K396"/>
  <c r="D397"/>
  <c r="F396" l="1"/>
  <c r="I396"/>
  <c r="N398" i="2"/>
  <c r="P398"/>
  <c r="J397" i="3" s="1"/>
  <c r="O398" i="2"/>
  <c r="I397" i="3" s="1"/>
  <c r="K397"/>
  <c r="D398"/>
  <c r="F397" l="1"/>
  <c r="H397"/>
  <c r="O399" i="2"/>
  <c r="N399"/>
  <c r="H398" i="3" s="1"/>
  <c r="P399" i="2"/>
  <c r="J398" i="3" s="1"/>
  <c r="K398"/>
  <c r="D399"/>
  <c r="F398" l="1"/>
  <c r="I398"/>
  <c r="N400" i="2"/>
  <c r="P400"/>
  <c r="J399" i="3" s="1"/>
  <c r="O400" i="2"/>
  <c r="I399" i="3" s="1"/>
  <c r="K399"/>
  <c r="D400"/>
  <c r="F399" l="1"/>
  <c r="H399"/>
  <c r="O401" i="2"/>
  <c r="N401"/>
  <c r="P401"/>
  <c r="H400" i="3"/>
  <c r="J400"/>
  <c r="K400"/>
  <c r="D401"/>
  <c r="F400" l="1"/>
  <c r="N402" i="2"/>
  <c r="P402"/>
  <c r="O402"/>
  <c r="I401" i="3" s="1"/>
  <c r="I400"/>
  <c r="H401"/>
  <c r="K401"/>
  <c r="D402"/>
  <c r="F401" l="1"/>
  <c r="J401"/>
  <c r="O403" i="2"/>
  <c r="N403"/>
  <c r="H402" i="3" s="1"/>
  <c r="P403" i="2"/>
  <c r="J402" i="3" s="1"/>
  <c r="K402"/>
  <c r="D403"/>
  <c r="F402" l="1"/>
  <c r="I402"/>
  <c r="N404" i="2"/>
  <c r="P404"/>
  <c r="J403" i="3" s="1"/>
  <c r="O404" i="2"/>
  <c r="I403" i="3" s="1"/>
  <c r="K403"/>
  <c r="D404"/>
  <c r="F403" l="1"/>
  <c r="H403"/>
  <c r="O405" i="2"/>
  <c r="N405"/>
  <c r="P405"/>
  <c r="H404" i="3"/>
  <c r="J404"/>
  <c r="K404"/>
  <c r="D405"/>
  <c r="F404" l="1"/>
  <c r="N406" i="2"/>
  <c r="P406"/>
  <c r="O406"/>
  <c r="I405" i="3" s="1"/>
  <c r="I404"/>
  <c r="H405"/>
  <c r="J405"/>
  <c r="K405"/>
  <c r="D406"/>
  <c r="F405" l="1"/>
  <c r="O407" i="2"/>
  <c r="N407"/>
  <c r="H406" i="3" s="1"/>
  <c r="P407" i="2"/>
  <c r="J406" i="3" s="1"/>
  <c r="K406"/>
  <c r="D407"/>
  <c r="F406" l="1"/>
  <c r="I406"/>
  <c r="N408" i="2"/>
  <c r="H407" i="3" s="1"/>
  <c r="P408" i="2"/>
  <c r="J407" i="3" s="1"/>
  <c r="O408" i="2"/>
  <c r="I407" i="3" s="1"/>
  <c r="K407"/>
  <c r="D408"/>
  <c r="F407" l="1"/>
  <c r="O409" i="2"/>
  <c r="I408" i="3" s="1"/>
  <c r="N409" i="2"/>
  <c r="H408" i="3" s="1"/>
  <c r="P409" i="2"/>
  <c r="J408" i="3" s="1"/>
  <c r="K408"/>
  <c r="D409"/>
  <c r="F408" l="1"/>
  <c r="N410" i="2"/>
  <c r="P410"/>
  <c r="J409" i="3" s="1"/>
  <c r="O410" i="2"/>
  <c r="I409" i="3" s="1"/>
  <c r="K409"/>
  <c r="D410"/>
  <c r="F409" l="1"/>
  <c r="H409"/>
  <c r="O411" i="2"/>
  <c r="N411"/>
  <c r="H410" i="3" s="1"/>
  <c r="P411" i="2"/>
  <c r="J410" i="3" s="1"/>
  <c r="I410"/>
  <c r="K410"/>
  <c r="D411"/>
  <c r="F410" l="1"/>
  <c r="N412" i="2"/>
  <c r="H411" i="3" s="1"/>
  <c r="P412" i="2"/>
  <c r="J411" i="3" s="1"/>
  <c r="O412" i="2"/>
  <c r="I411" i="3" s="1"/>
  <c r="K411"/>
  <c r="D412"/>
  <c r="F411" l="1"/>
  <c r="O413" i="2"/>
  <c r="N413"/>
  <c r="P413"/>
  <c r="H412" i="3"/>
  <c r="J412"/>
  <c r="K412"/>
  <c r="D413"/>
  <c r="F412" l="1"/>
  <c r="N414" i="2"/>
  <c r="P414"/>
  <c r="O414"/>
  <c r="I413" i="3" s="1"/>
  <c r="I412"/>
  <c r="H413"/>
  <c r="K413"/>
  <c r="D414"/>
  <c r="F413" l="1"/>
  <c r="J413"/>
  <c r="O415" i="2"/>
  <c r="I414" i="3" s="1"/>
  <c r="N415" i="2"/>
  <c r="H414" i="3" s="1"/>
  <c r="P415" i="2"/>
  <c r="J414" i="3" s="1"/>
  <c r="K414"/>
  <c r="D415"/>
  <c r="F414" l="1"/>
  <c r="N416" i="2"/>
  <c r="P416"/>
  <c r="J415" i="3" s="1"/>
  <c r="O416" i="2"/>
  <c r="I415" i="3" s="1"/>
  <c r="K415"/>
  <c r="D416"/>
  <c r="F415" l="1"/>
  <c r="H415"/>
  <c r="O417" i="2"/>
  <c r="N417"/>
  <c r="P417"/>
  <c r="H416" i="3"/>
  <c r="J416"/>
  <c r="K416"/>
  <c r="D417"/>
  <c r="F416" l="1"/>
  <c r="N418" i="2"/>
  <c r="P418"/>
  <c r="O418"/>
  <c r="I417" i="3" s="1"/>
  <c r="I416"/>
  <c r="H417"/>
  <c r="J417"/>
  <c r="K417"/>
  <c r="D418"/>
  <c r="F417" l="1"/>
  <c r="O419" i="2"/>
  <c r="N419"/>
  <c r="H418" i="3" s="1"/>
  <c r="P419" i="2"/>
  <c r="J418" i="3" s="1"/>
  <c r="K418"/>
  <c r="D419"/>
  <c r="F418" l="1"/>
  <c r="I418"/>
  <c r="N420" i="2"/>
  <c r="H419" i="3" s="1"/>
  <c r="P420" i="2"/>
  <c r="J419" i="3" s="1"/>
  <c r="O420" i="2"/>
  <c r="I419" i="3" s="1"/>
  <c r="K419"/>
  <c r="D420"/>
  <c r="F419" l="1"/>
  <c r="O421" i="2"/>
  <c r="I420" i="3" s="1"/>
  <c r="N421" i="2"/>
  <c r="H420" i="3" s="1"/>
  <c r="P421" i="2"/>
  <c r="J420" i="3" s="1"/>
  <c r="K420"/>
  <c r="D421"/>
  <c r="F420" l="1"/>
  <c r="N422" i="2"/>
  <c r="H421" i="3" s="1"/>
  <c r="P422" i="2"/>
  <c r="J421" i="3" s="1"/>
  <c r="O422" i="2"/>
  <c r="I421" i="3" s="1"/>
  <c r="K421"/>
  <c r="D422"/>
  <c r="F421" l="1"/>
  <c r="O423" i="2"/>
  <c r="N423"/>
  <c r="H422" i="3" s="1"/>
  <c r="P423" i="2"/>
  <c r="J422" i="3" s="1"/>
  <c r="K422"/>
  <c r="D423"/>
  <c r="F422" l="1"/>
  <c r="I422"/>
  <c r="N424" i="2"/>
  <c r="H423" i="3" s="1"/>
  <c r="P424" i="2"/>
  <c r="J423" i="3" s="1"/>
  <c r="O424" i="2"/>
  <c r="I423" i="3" s="1"/>
  <c r="K423"/>
  <c r="D424"/>
  <c r="F423" l="1"/>
  <c r="O425" i="2"/>
  <c r="I424" i="3" s="1"/>
  <c r="N425" i="2"/>
  <c r="H424" i="3" s="1"/>
  <c r="P425" i="2"/>
  <c r="J424" i="3" s="1"/>
  <c r="K424"/>
  <c r="D425"/>
  <c r="F424" l="1"/>
  <c r="N426" i="2"/>
  <c r="P426"/>
  <c r="J425" i="3" s="1"/>
  <c r="O426" i="2"/>
  <c r="I425" i="3" s="1"/>
  <c r="H425"/>
  <c r="K425"/>
  <c r="D426"/>
  <c r="F425" l="1"/>
  <c r="O427" i="2"/>
  <c r="I426" i="3" s="1"/>
  <c r="N427" i="2"/>
  <c r="H426" i="3" s="1"/>
  <c r="P427" i="2"/>
  <c r="J426" i="3" s="1"/>
  <c r="K426"/>
  <c r="D427"/>
  <c r="F426" l="1"/>
  <c r="N428" i="2"/>
  <c r="P428"/>
  <c r="J427" i="3" s="1"/>
  <c r="O428" i="2"/>
  <c r="F427" i="3"/>
  <c r="H427"/>
  <c r="I427"/>
  <c r="K427"/>
  <c r="D428"/>
  <c r="O429" i="2" l="1"/>
  <c r="N429"/>
  <c r="H428" i="3" s="1"/>
  <c r="P429" i="2"/>
  <c r="J428" i="3" s="1"/>
  <c r="I428"/>
  <c r="K428"/>
  <c r="D429"/>
  <c r="F428" l="1"/>
  <c r="N430" i="2"/>
  <c r="P430"/>
  <c r="J429" i="3" s="1"/>
  <c r="O430" i="2"/>
  <c r="F429" i="3"/>
  <c r="H429"/>
  <c r="I429"/>
  <c r="K429"/>
  <c r="D430"/>
  <c r="O431" i="2" l="1"/>
  <c r="N431"/>
  <c r="P431"/>
  <c r="H430" i="3"/>
  <c r="J430"/>
  <c r="K430"/>
  <c r="D431"/>
  <c r="F430" l="1"/>
  <c r="N432" i="2"/>
  <c r="P432"/>
  <c r="O432"/>
  <c r="I431" i="3" s="1"/>
  <c r="I430"/>
  <c r="H431"/>
  <c r="J431"/>
  <c r="K431"/>
  <c r="D432"/>
  <c r="F431" l="1"/>
  <c r="O433" i="2"/>
  <c r="N433"/>
  <c r="H432" i="3" s="1"/>
  <c r="P433" i="2"/>
  <c r="J432" i="3" s="1"/>
  <c r="K432"/>
  <c r="D433"/>
  <c r="F432" l="1"/>
  <c r="I432"/>
  <c r="N434" i="2"/>
  <c r="P434"/>
  <c r="J433" i="3" s="1"/>
  <c r="O434" i="2"/>
  <c r="I433" i="3" s="1"/>
  <c r="K433"/>
  <c r="D434"/>
  <c r="F433" l="1"/>
  <c r="H433"/>
  <c r="O435" i="2"/>
  <c r="N435"/>
  <c r="H434" i="3" s="1"/>
  <c r="P435" i="2"/>
  <c r="J434" i="3" s="1"/>
  <c r="I434"/>
  <c r="K434"/>
  <c r="D435"/>
  <c r="F434" l="1"/>
  <c r="N436" i="2"/>
  <c r="H435" i="3" s="1"/>
  <c r="P436" i="2"/>
  <c r="J435" i="3" s="1"/>
  <c r="O436" i="2"/>
  <c r="I435" i="3" s="1"/>
  <c r="K435"/>
  <c r="D436"/>
  <c r="F435" l="1"/>
  <c r="O437" i="2"/>
  <c r="I436" i="3" s="1"/>
  <c r="N437" i="2"/>
  <c r="H436" i="3" s="1"/>
  <c r="P437" i="2"/>
  <c r="J436" i="3" s="1"/>
  <c r="K436"/>
  <c r="D437"/>
  <c r="F436" l="1"/>
  <c r="N438" i="2"/>
  <c r="P438"/>
  <c r="J437" i="3" s="1"/>
  <c r="O438" i="2"/>
  <c r="I437" i="3" s="1"/>
  <c r="H437"/>
  <c r="K437"/>
  <c r="D438"/>
  <c r="F437" l="1"/>
  <c r="O439" i="2"/>
  <c r="N439"/>
  <c r="P439"/>
  <c r="H438" i="3"/>
  <c r="J438"/>
  <c r="K438"/>
  <c r="D439"/>
  <c r="F438" l="1"/>
  <c r="N440" i="2"/>
  <c r="P440"/>
  <c r="O440"/>
  <c r="I439" i="3" s="1"/>
  <c r="I438"/>
  <c r="H439"/>
  <c r="J439"/>
  <c r="K439"/>
  <c r="D440"/>
  <c r="F439" l="1"/>
  <c r="O441" i="2"/>
  <c r="I440" i="3" s="1"/>
  <c r="N441" i="2"/>
  <c r="H440" i="3" s="1"/>
  <c r="P441" i="2"/>
  <c r="J440" i="3" s="1"/>
  <c r="K440"/>
  <c r="D441"/>
  <c r="F440" l="1"/>
  <c r="N442" i="2"/>
  <c r="P442"/>
  <c r="J441" i="3" s="1"/>
  <c r="O442" i="2"/>
  <c r="I441" i="3" s="1"/>
  <c r="H441"/>
  <c r="K441"/>
  <c r="D442"/>
  <c r="F441" l="1"/>
  <c r="O443" i="2"/>
  <c r="N443"/>
  <c r="H442" i="3" s="1"/>
  <c r="P443" i="2"/>
  <c r="J442" i="3" s="1"/>
  <c r="K442"/>
  <c r="D443"/>
  <c r="F442" l="1"/>
  <c r="I442"/>
  <c r="N444" i="2"/>
  <c r="H443" i="3" s="1"/>
  <c r="P444" i="2"/>
  <c r="J443" i="3" s="1"/>
  <c r="O444" i="2"/>
  <c r="I443" i="3" s="1"/>
  <c r="K443"/>
  <c r="D444"/>
  <c r="F443" l="1"/>
  <c r="O445" i="2"/>
  <c r="F444" i="3" s="1"/>
  <c r="N445" i="2"/>
  <c r="H444" i="3" s="1"/>
  <c r="P445" i="2"/>
  <c r="J444" i="3" s="1"/>
  <c r="I444"/>
  <c r="K444"/>
  <c r="D445"/>
  <c r="N446" i="2" l="1"/>
  <c r="H445" i="3" s="1"/>
  <c r="P446" i="2"/>
  <c r="J445" i="3" s="1"/>
  <c r="O446" i="2"/>
  <c r="I445" i="3" s="1"/>
  <c r="K445"/>
  <c r="D446"/>
  <c r="F445" l="1"/>
  <c r="O447" i="2"/>
  <c r="F446" i="3" s="1"/>
  <c r="N447" i="2"/>
  <c r="H446" i="3" s="1"/>
  <c r="P447" i="2"/>
  <c r="J446" i="3" s="1"/>
  <c r="I446"/>
  <c r="K446"/>
  <c r="D447"/>
  <c r="N448" i="2" l="1"/>
  <c r="F447" i="3" s="1"/>
  <c r="P448" i="2"/>
  <c r="J447" i="3" s="1"/>
  <c r="O448" i="2"/>
  <c r="I447" i="3" s="1"/>
  <c r="H447"/>
  <c r="K447"/>
  <c r="D448"/>
  <c r="O449" i="2" l="1"/>
  <c r="N449"/>
  <c r="H448" i="3" s="1"/>
  <c r="P449" i="2"/>
  <c r="J448" i="3" s="1"/>
  <c r="K448"/>
  <c r="D449"/>
  <c r="F448" l="1"/>
  <c r="I448"/>
  <c r="N450" i="2"/>
  <c r="F449" i="3" s="1"/>
  <c r="P450" i="2"/>
  <c r="J449" i="3" s="1"/>
  <c r="O450" i="2"/>
  <c r="I449" i="3" s="1"/>
  <c r="H449"/>
  <c r="K449"/>
  <c r="D450"/>
  <c r="O451" i="2" l="1"/>
  <c r="N451"/>
  <c r="H450" i="3" s="1"/>
  <c r="P451" i="2"/>
  <c r="J450" i="3" s="1"/>
  <c r="K450"/>
  <c r="D451"/>
  <c r="F450" l="1"/>
  <c r="I450"/>
  <c r="N452" i="2"/>
  <c r="F451" i="3" s="1"/>
  <c r="P452" i="2"/>
  <c r="J451" i="3" s="1"/>
  <c r="O452" i="2"/>
  <c r="I451" i="3" s="1"/>
  <c r="H451"/>
  <c r="K451"/>
  <c r="D452"/>
  <c r="O453" i="2" l="1"/>
  <c r="N453"/>
  <c r="P453"/>
  <c r="H452" i="3"/>
  <c r="J452"/>
  <c r="K452"/>
  <c r="D453"/>
  <c r="F452" l="1"/>
  <c r="I452"/>
  <c r="N454" i="2"/>
  <c r="H453" i="3" s="1"/>
  <c r="P454" i="2"/>
  <c r="J453" i="3" s="1"/>
  <c r="O454" i="2"/>
  <c r="I453" i="3" s="1"/>
  <c r="K453"/>
  <c r="D454"/>
  <c r="F453" l="1"/>
  <c r="O455" i="2"/>
  <c r="I454" i="3" s="1"/>
  <c r="N455" i="2"/>
  <c r="H454" i="3" s="1"/>
  <c r="P455" i="2"/>
  <c r="J454" i="3" s="1"/>
  <c r="K454"/>
  <c r="D455"/>
  <c r="F454" l="1"/>
  <c r="N456" i="2"/>
  <c r="P456"/>
  <c r="J455" i="3" s="1"/>
  <c r="O456" i="2"/>
  <c r="I455" i="3" s="1"/>
  <c r="K455"/>
  <c r="D456"/>
  <c r="F455" l="1"/>
  <c r="H455"/>
  <c r="O457" i="2"/>
  <c r="N457"/>
  <c r="H456" i="3" s="1"/>
  <c r="P457" i="2"/>
  <c r="J456" i="3" s="1"/>
  <c r="K456"/>
  <c r="D457"/>
  <c r="F456" l="1"/>
  <c r="I456"/>
  <c r="N458" i="2"/>
  <c r="P458"/>
  <c r="O458"/>
  <c r="I457" i="3" s="1"/>
  <c r="J457"/>
  <c r="K457"/>
  <c r="D458"/>
  <c r="F457" l="1"/>
  <c r="H457"/>
  <c r="O459" i="2"/>
  <c r="N459"/>
  <c r="H458" i="3" s="1"/>
  <c r="P459" i="2"/>
  <c r="J458" i="3" s="1"/>
  <c r="I458"/>
  <c r="K458"/>
  <c r="D459"/>
  <c r="F458" l="1"/>
  <c r="N460" i="2"/>
  <c r="P460"/>
  <c r="J459" i="3" s="1"/>
  <c r="O460" i="2"/>
  <c r="I459" i="3" s="1"/>
  <c r="K459"/>
  <c r="D460"/>
  <c r="F459" l="1"/>
  <c r="H459"/>
  <c r="O461" i="2"/>
  <c r="N461"/>
  <c r="H460" i="3" s="1"/>
  <c r="P461" i="2"/>
  <c r="J460" i="3" s="1"/>
  <c r="I460"/>
  <c r="K460"/>
  <c r="D461"/>
  <c r="F460" l="1"/>
  <c r="N462" i="2"/>
  <c r="P462"/>
  <c r="J461" i="3" s="1"/>
  <c r="O462" i="2"/>
  <c r="I461" i="3" s="1"/>
  <c r="K461"/>
  <c r="D462"/>
  <c r="F461" l="1"/>
  <c r="H461"/>
  <c r="O463" i="2"/>
  <c r="N463"/>
  <c r="P463"/>
  <c r="H462" i="3"/>
  <c r="J462"/>
  <c r="K462"/>
  <c r="D463"/>
  <c r="F462" l="1"/>
  <c r="N464" i="2"/>
  <c r="P464"/>
  <c r="O464"/>
  <c r="I463" i="3" s="1"/>
  <c r="I462"/>
  <c r="H463"/>
  <c r="K463"/>
  <c r="D464"/>
  <c r="F463" l="1"/>
  <c r="J463"/>
  <c r="O465" i="2"/>
  <c r="N465"/>
  <c r="H464" i="3" s="1"/>
  <c r="P465" i="2"/>
  <c r="J464" i="3" s="1"/>
  <c r="K464"/>
  <c r="D465"/>
  <c r="F464" l="1"/>
  <c r="I464"/>
  <c r="N466" i="2"/>
  <c r="P466"/>
  <c r="J465" i="3" s="1"/>
  <c r="O466" i="2"/>
  <c r="F465" i="3"/>
  <c r="H465"/>
  <c r="I465"/>
  <c r="K465"/>
  <c r="D466"/>
  <c r="O467" i="2" l="1"/>
  <c r="F466" i="3" s="1"/>
  <c r="N467" i="2"/>
  <c r="H466" i="3" s="1"/>
  <c r="P467" i="2"/>
  <c r="J466" i="3" s="1"/>
  <c r="I466"/>
  <c r="K466"/>
  <c r="D467"/>
  <c r="N468" i="2" l="1"/>
  <c r="P468"/>
  <c r="J467" i="3" s="1"/>
  <c r="O468" i="2"/>
  <c r="F467" i="3"/>
  <c r="H467"/>
  <c r="I467"/>
  <c r="K467"/>
  <c r="D468"/>
  <c r="O469" i="2" l="1"/>
  <c r="F468" i="3" s="1"/>
  <c r="N469" i="2"/>
  <c r="H468" i="3" s="1"/>
  <c r="P469" i="2"/>
  <c r="J468" i="3" s="1"/>
  <c r="I468"/>
  <c r="K468"/>
  <c r="D469"/>
  <c r="N470" i="2" l="1"/>
  <c r="P470"/>
  <c r="J469" i="3" s="1"/>
  <c r="O470" i="2"/>
  <c r="I469" i="3" s="1"/>
  <c r="H469"/>
  <c r="K469"/>
  <c r="D470"/>
  <c r="F469" l="1"/>
  <c r="O471" i="2"/>
  <c r="F470" i="3" s="1"/>
  <c r="N471" i="2"/>
  <c r="H470" i="3" s="1"/>
  <c r="P471" i="2"/>
  <c r="J470" i="3" s="1"/>
  <c r="I470"/>
  <c r="K470"/>
  <c r="D471"/>
  <c r="N472" i="2" l="1"/>
  <c r="P472"/>
  <c r="J471" i="3" s="1"/>
  <c r="O472" i="2"/>
  <c r="F471" i="3"/>
  <c r="H471"/>
  <c r="I471"/>
  <c r="K471"/>
  <c r="D472"/>
  <c r="O473" i="2" l="1"/>
  <c r="F472" i="3" s="1"/>
  <c r="N473" i="2"/>
  <c r="H472" i="3" s="1"/>
  <c r="P473" i="2"/>
  <c r="J472" i="3" s="1"/>
  <c r="I472"/>
  <c r="K472"/>
  <c r="D473"/>
  <c r="N474" i="2" l="1"/>
  <c r="P474"/>
  <c r="J473" i="3" s="1"/>
  <c r="O474" i="2"/>
  <c r="I473" i="3" s="1"/>
  <c r="H473"/>
  <c r="K473"/>
  <c r="D474"/>
  <c r="F473" l="1"/>
  <c r="O475" i="2"/>
  <c r="F474" i="3" s="1"/>
  <c r="N475" i="2"/>
  <c r="H474" i="3" s="1"/>
  <c r="P475" i="2"/>
  <c r="J474" i="3" s="1"/>
  <c r="I474"/>
  <c r="K474"/>
  <c r="D475"/>
  <c r="N476" i="2" l="1"/>
  <c r="P476"/>
  <c r="J475" i="3" s="1"/>
  <c r="O476" i="2"/>
  <c r="F475" i="3"/>
  <c r="H475"/>
  <c r="I475"/>
  <c r="K475"/>
  <c r="D476"/>
  <c r="O477" i="2" l="1"/>
  <c r="N477"/>
  <c r="H476" i="3" s="1"/>
  <c r="P477" i="2"/>
  <c r="F476" i="3"/>
  <c r="I476"/>
  <c r="J476"/>
  <c r="K476"/>
  <c r="D477"/>
  <c r="N478" i="2" l="1"/>
  <c r="F477" i="3" s="1"/>
  <c r="P478" i="2"/>
  <c r="J477" i="3" s="1"/>
  <c r="O478" i="2"/>
  <c r="I477" i="3" s="1"/>
  <c r="H477"/>
  <c r="K477"/>
  <c r="D478"/>
  <c r="O479" i="2" l="1"/>
  <c r="N479"/>
  <c r="H478" i="3" s="1"/>
  <c r="P479" i="2"/>
  <c r="F478" i="3"/>
  <c r="I478"/>
  <c r="J478"/>
  <c r="K478"/>
  <c r="D479"/>
  <c r="N480" i="2" l="1"/>
  <c r="F479" i="3" s="1"/>
  <c r="P480" i="2"/>
  <c r="J479" i="3" s="1"/>
  <c r="O480" i="2"/>
  <c r="I479" i="3" s="1"/>
  <c r="H479"/>
  <c r="K479"/>
  <c r="D480"/>
  <c r="O481" i="2" l="1"/>
  <c r="N481"/>
  <c r="H480" i="3" s="1"/>
  <c r="P481" i="2"/>
  <c r="F480" i="3"/>
  <c r="I480"/>
  <c r="J480"/>
  <c r="K480"/>
  <c r="D481"/>
  <c r="N482" i="2" l="1"/>
  <c r="P482"/>
  <c r="J481" i="3" s="1"/>
  <c r="O482" i="2"/>
  <c r="F481" i="3"/>
  <c r="H481"/>
  <c r="I481"/>
  <c r="K481"/>
  <c r="D482"/>
  <c r="O483" i="2" l="1"/>
  <c r="F482" i="3" s="1"/>
  <c r="N483" i="2"/>
  <c r="H482" i="3" s="1"/>
  <c r="P483" i="2"/>
  <c r="J482" i="3" s="1"/>
  <c r="I482"/>
  <c r="K482"/>
  <c r="D483"/>
  <c r="N484" i="2" l="1"/>
  <c r="P484"/>
  <c r="J483" i="3" s="1"/>
  <c r="O484" i="2"/>
  <c r="F483" i="3"/>
  <c r="H483"/>
  <c r="I483"/>
  <c r="K483"/>
  <c r="D484"/>
  <c r="O485" i="2" l="1"/>
  <c r="F484" i="3" s="1"/>
  <c r="N485" i="2"/>
  <c r="H484" i="3" s="1"/>
  <c r="P485" i="2"/>
  <c r="J484" i="3" s="1"/>
  <c r="I484"/>
  <c r="K484"/>
  <c r="D485"/>
  <c r="N486" i="2" l="1"/>
  <c r="P486"/>
  <c r="J485" i="3" s="1"/>
  <c r="O486" i="2"/>
  <c r="F485" i="3"/>
  <c r="H485"/>
  <c r="I485"/>
  <c r="K485"/>
  <c r="D486"/>
  <c r="O487" i="2" l="1"/>
  <c r="F486" i="3" s="1"/>
  <c r="N487" i="2"/>
  <c r="H486" i="3" s="1"/>
  <c r="P487" i="2"/>
  <c r="J486" i="3" s="1"/>
  <c r="I486"/>
  <c r="K486"/>
  <c r="D487"/>
  <c r="N488" i="2" l="1"/>
  <c r="P488"/>
  <c r="J487" i="3" s="1"/>
  <c r="O488" i="2"/>
  <c r="F487" i="3"/>
  <c r="H487"/>
  <c r="I487"/>
  <c r="K487"/>
  <c r="D488"/>
  <c r="O489" i="2" l="1"/>
  <c r="N489"/>
  <c r="H488" i="3" s="1"/>
  <c r="P489" i="2"/>
  <c r="F488" i="3"/>
  <c r="I488"/>
  <c r="J488"/>
  <c r="K488"/>
  <c r="D489"/>
  <c r="N490" i="2" l="1"/>
  <c r="F489" i="3" s="1"/>
  <c r="P490" i="2"/>
  <c r="J489" i="3" s="1"/>
  <c r="O490" i="2"/>
  <c r="I489" i="3" s="1"/>
  <c r="H489"/>
  <c r="K489"/>
  <c r="D490"/>
  <c r="O491" i="2" l="1"/>
  <c r="N491"/>
  <c r="H490" i="3" s="1"/>
  <c r="P491" i="2"/>
  <c r="F490" i="3"/>
  <c r="I490"/>
  <c r="J490"/>
  <c r="K490"/>
  <c r="D491"/>
  <c r="N492" i="2" l="1"/>
  <c r="F491" i="3" s="1"/>
  <c r="P492" i="2"/>
  <c r="J491" i="3" s="1"/>
  <c r="O492" i="2"/>
  <c r="I491" i="3" s="1"/>
  <c r="H491"/>
  <c r="K491"/>
  <c r="D492"/>
  <c r="O493" i="2" l="1"/>
  <c r="N493"/>
  <c r="H492" i="3" s="1"/>
  <c r="P493" i="2"/>
  <c r="F492" i="3"/>
  <c r="I492"/>
  <c r="J492"/>
  <c r="K492"/>
  <c r="D493"/>
  <c r="N494" i="2" l="1"/>
  <c r="F493" i="3" s="1"/>
  <c r="P494" i="2"/>
  <c r="J493" i="3" s="1"/>
  <c r="O494" i="2"/>
  <c r="I493" i="3" s="1"/>
  <c r="H493"/>
  <c r="K493"/>
  <c r="D494"/>
  <c r="O495" i="2" l="1"/>
  <c r="N495"/>
  <c r="H494" i="3" s="1"/>
  <c r="P495" i="2"/>
  <c r="F494" i="3"/>
  <c r="I494"/>
  <c r="J494"/>
  <c r="K494"/>
  <c r="D495"/>
  <c r="N496" i="2" l="1"/>
  <c r="F495" i="3" s="1"/>
  <c r="P496" i="2"/>
  <c r="J495" i="3" s="1"/>
  <c r="O496" i="2"/>
  <c r="I495" i="3" s="1"/>
  <c r="H495"/>
  <c r="K495"/>
  <c r="D496"/>
  <c r="O497" i="2" l="1"/>
  <c r="F496" i="3" s="1"/>
  <c r="N497" i="2"/>
  <c r="H496" i="3" s="1"/>
  <c r="P497" i="2"/>
  <c r="J496" i="3" s="1"/>
  <c r="I496"/>
  <c r="K496"/>
  <c r="D497"/>
  <c r="N498" i="2" l="1"/>
  <c r="P498"/>
  <c r="J497" i="3" s="1"/>
  <c r="O498" i="2"/>
  <c r="I497" i="3" s="1"/>
  <c r="H497"/>
  <c r="K497"/>
  <c r="D498"/>
  <c r="F497" l="1"/>
  <c r="O499" i="2"/>
  <c r="N499"/>
  <c r="H498" i="3" s="1"/>
  <c r="P499" i="2"/>
  <c r="F498" i="3"/>
  <c r="I498"/>
  <c r="J498"/>
  <c r="K498"/>
  <c r="D499"/>
  <c r="N500" i="2" l="1"/>
  <c r="P500"/>
  <c r="O500"/>
  <c r="I499" i="3" s="1"/>
  <c r="H499"/>
  <c r="J499"/>
  <c r="K499"/>
  <c r="D500"/>
  <c r="F499" l="1"/>
  <c r="O501" i="2"/>
  <c r="N501"/>
  <c r="H500" i="3" s="1"/>
  <c r="P501" i="2"/>
  <c r="F500" i="3"/>
  <c r="I500"/>
  <c r="J500"/>
  <c r="K500"/>
  <c r="D501"/>
  <c r="N502" i="2" l="1"/>
  <c r="P502"/>
  <c r="J501" i="3" s="1"/>
  <c r="O502" i="2"/>
  <c r="F501" i="3"/>
  <c r="H501"/>
  <c r="I501"/>
  <c r="K501"/>
  <c r="D502"/>
  <c r="O503" i="2" l="1"/>
  <c r="N503"/>
  <c r="P503"/>
  <c r="H502" i="3"/>
  <c r="J502"/>
  <c r="K502"/>
  <c r="D503"/>
  <c r="F502" l="1"/>
  <c r="N504" i="2"/>
  <c r="P504"/>
  <c r="O504"/>
  <c r="I503" i="3" s="1"/>
  <c r="I502"/>
  <c r="H503"/>
  <c r="J503"/>
  <c r="K503"/>
  <c r="D504"/>
  <c r="F503" l="1"/>
  <c r="O505" i="2"/>
  <c r="F504" i="3" s="1"/>
  <c r="N505" i="2"/>
  <c r="H504" i="3" s="1"/>
  <c r="P505" i="2"/>
  <c r="J504" i="3" s="1"/>
  <c r="I504"/>
  <c r="K504"/>
  <c r="D505"/>
  <c r="N506" i="2" l="1"/>
  <c r="P506"/>
  <c r="J505" i="3" s="1"/>
  <c r="O506" i="2"/>
  <c r="F505" i="3"/>
  <c r="H505"/>
  <c r="I505"/>
  <c r="K505"/>
  <c r="D506"/>
  <c r="O507" i="2" l="1"/>
  <c r="F506" i="3" s="1"/>
  <c r="N507" i="2"/>
  <c r="H506" i="3" s="1"/>
  <c r="P507" i="2"/>
  <c r="J506" i="3" s="1"/>
  <c r="I506"/>
  <c r="K506"/>
  <c r="D507"/>
  <c r="N508" i="2" l="1"/>
  <c r="P508"/>
  <c r="J507" i="3" s="1"/>
  <c r="O508" i="2"/>
  <c r="F507" i="3"/>
  <c r="H507"/>
  <c r="I507"/>
  <c r="K507"/>
  <c r="D508"/>
  <c r="O509" i="2" l="1"/>
  <c r="N509"/>
  <c r="P509"/>
  <c r="H508" i="3"/>
  <c r="J508"/>
  <c r="K508"/>
  <c r="D509"/>
  <c r="F508" l="1"/>
  <c r="N510" i="2"/>
  <c r="P510"/>
  <c r="O510"/>
  <c r="I509" i="3" s="1"/>
  <c r="I508"/>
  <c r="H509"/>
  <c r="J509"/>
  <c r="K509"/>
  <c r="D510"/>
  <c r="F509" l="1"/>
  <c r="O511" i="2"/>
  <c r="F510" i="3" s="1"/>
  <c r="N511" i="2"/>
  <c r="H510" i="3" s="1"/>
  <c r="P511" i="2"/>
  <c r="J510" i="3" s="1"/>
  <c r="I510"/>
  <c r="K510"/>
  <c r="D511"/>
  <c r="N512" i="2" l="1"/>
  <c r="P512"/>
  <c r="J511" i="3" s="1"/>
  <c r="O512" i="2"/>
  <c r="F511" i="3"/>
  <c r="H511"/>
  <c r="I511"/>
  <c r="K511"/>
  <c r="D512"/>
  <c r="O513" i="2" l="1"/>
  <c r="F512" i="3" s="1"/>
  <c r="N513" i="2"/>
  <c r="H512" i="3" s="1"/>
  <c r="P513" i="2"/>
  <c r="J512" i="3" s="1"/>
  <c r="I512"/>
  <c r="K512"/>
  <c r="D513"/>
  <c r="N514" i="2" l="1"/>
  <c r="P514"/>
  <c r="J513" i="3" s="1"/>
  <c r="O514" i="2"/>
  <c r="F513" i="3"/>
  <c r="H513"/>
  <c r="I513"/>
  <c r="K513"/>
  <c r="D514"/>
  <c r="O515" i="2" l="1"/>
  <c r="F514" i="3" s="1"/>
  <c r="N515" i="2"/>
  <c r="H514" i="3" s="1"/>
  <c r="P515" i="2"/>
  <c r="J514" i="3" s="1"/>
  <c r="I514"/>
  <c r="K514"/>
  <c r="D515"/>
  <c r="N516" i="2" l="1"/>
  <c r="P516"/>
  <c r="J515" i="3" s="1"/>
  <c r="O516" i="2"/>
  <c r="F515" i="3"/>
  <c r="H515"/>
  <c r="I515"/>
  <c r="K515"/>
  <c r="D516"/>
  <c r="O517" i="2" l="1"/>
  <c r="F516" i="3" s="1"/>
  <c r="N517" i="2"/>
  <c r="H516" i="3" s="1"/>
  <c r="P517" i="2"/>
  <c r="J516" i="3" s="1"/>
  <c r="I516"/>
  <c r="K516"/>
  <c r="D517"/>
  <c r="N518" i="2" l="1"/>
  <c r="P518"/>
  <c r="O518"/>
  <c r="I517" i="3" s="1"/>
  <c r="J517"/>
  <c r="K517"/>
  <c r="D518"/>
  <c r="F517" l="1"/>
  <c r="O519" i="2"/>
  <c r="N519"/>
  <c r="F518" i="3" s="1"/>
  <c r="P519" i="2"/>
  <c r="H517" i="3"/>
  <c r="I518"/>
  <c r="J518"/>
  <c r="K518"/>
  <c r="D519"/>
  <c r="H518" l="1"/>
  <c r="N520" i="2"/>
  <c r="F519" i="3" s="1"/>
  <c r="P520" i="2"/>
  <c r="J519" i="3" s="1"/>
  <c r="O520" i="2"/>
  <c r="I519" i="3" s="1"/>
  <c r="H519"/>
  <c r="K519"/>
  <c r="D520"/>
  <c r="O521" i="2" l="1"/>
  <c r="N521"/>
  <c r="P521"/>
  <c r="H520" i="3"/>
  <c r="J520"/>
  <c r="K520"/>
  <c r="D521"/>
  <c r="F520" l="1"/>
  <c r="N522" i="2"/>
  <c r="H521" i="3" s="1"/>
  <c r="P522" i="2"/>
  <c r="O522"/>
  <c r="I521" i="3" s="1"/>
  <c r="I520"/>
  <c r="F521"/>
  <c r="J521"/>
  <c r="K521"/>
  <c r="D522"/>
  <c r="O523" i="2" l="1"/>
  <c r="N523"/>
  <c r="H522" i="3" s="1"/>
  <c r="P523" i="2"/>
  <c r="F522" i="3"/>
  <c r="I522"/>
  <c r="J522"/>
  <c r="K522"/>
  <c r="D523"/>
  <c r="N524" i="2" l="1"/>
  <c r="F523" i="3" s="1"/>
  <c r="P524" i="2"/>
  <c r="J523" i="3" s="1"/>
  <c r="O524" i="2"/>
  <c r="I523" i="3" s="1"/>
  <c r="H523"/>
  <c r="K523"/>
  <c r="D524"/>
  <c r="O525" i="2" l="1"/>
  <c r="N525"/>
  <c r="H524" i="3" s="1"/>
  <c r="P525" i="2"/>
  <c r="F524" i="3"/>
  <c r="I524"/>
  <c r="J524"/>
  <c r="K524"/>
  <c r="D525"/>
  <c r="N526" i="2" l="1"/>
  <c r="F525" i="3" s="1"/>
  <c r="P526" i="2"/>
  <c r="J525" i="3" s="1"/>
  <c r="O526" i="2"/>
  <c r="I525" i="3" s="1"/>
  <c r="H525"/>
  <c r="K525"/>
  <c r="D526"/>
  <c r="O527" i="2" l="1"/>
  <c r="N527"/>
  <c r="P527"/>
  <c r="H526" i="3"/>
  <c r="J526"/>
  <c r="K526"/>
  <c r="D527"/>
  <c r="F526" l="1"/>
  <c r="N528" i="2"/>
  <c r="P528"/>
  <c r="O528"/>
  <c r="I527" i="3" s="1"/>
  <c r="I526"/>
  <c r="H527"/>
  <c r="J527"/>
  <c r="K527"/>
  <c r="D528"/>
  <c r="F527" l="1"/>
  <c r="O529" i="2"/>
  <c r="N529"/>
  <c r="P529"/>
  <c r="H528" i="3"/>
  <c r="J528"/>
  <c r="K528"/>
  <c r="D529"/>
  <c r="F528" l="1"/>
  <c r="N530" i="2"/>
  <c r="H529" i="3" s="1"/>
  <c r="P530" i="2"/>
  <c r="O530"/>
  <c r="I529" i="3" s="1"/>
  <c r="I528"/>
  <c r="F529"/>
  <c r="J529"/>
  <c r="K529"/>
  <c r="D530"/>
  <c r="O531" i="2" l="1"/>
  <c r="N531"/>
  <c r="H530" i="3" s="1"/>
  <c r="P531" i="2"/>
  <c r="F530" i="3"/>
  <c r="I530"/>
  <c r="J530"/>
  <c r="K530"/>
  <c r="D531"/>
  <c r="N532" i="2" l="1"/>
  <c r="F531" i="3" s="1"/>
  <c r="P532" i="2"/>
  <c r="J531" i="3" s="1"/>
  <c r="O532" i="2"/>
  <c r="I531" i="3" s="1"/>
  <c r="H531"/>
  <c r="K531"/>
  <c r="D532"/>
  <c r="O533" i="2" l="1"/>
  <c r="N533"/>
  <c r="P533"/>
  <c r="H532" i="3"/>
  <c r="J532"/>
  <c r="K532"/>
  <c r="D533"/>
  <c r="F532" l="1"/>
  <c r="N534" i="2"/>
  <c r="P534"/>
  <c r="F533" i="3" s="1"/>
  <c r="O534" i="2"/>
  <c r="I532" i="3"/>
  <c r="H533"/>
  <c r="I533"/>
  <c r="K533"/>
  <c r="D534"/>
  <c r="J533" l="1"/>
  <c r="O535" i="2"/>
  <c r="F534" i="3" s="1"/>
  <c r="N535" i="2"/>
  <c r="H534" i="3" s="1"/>
  <c r="P535" i="2"/>
  <c r="J534" i="3" s="1"/>
  <c r="I534"/>
  <c r="K534"/>
  <c r="D535"/>
  <c r="N536" i="2" l="1"/>
  <c r="P536"/>
  <c r="J535" i="3" s="1"/>
  <c r="O536" i="2"/>
  <c r="I535" i="3" s="1"/>
  <c r="H535"/>
  <c r="K535"/>
  <c r="D536"/>
  <c r="F535" l="1"/>
  <c r="O537" i="2"/>
  <c r="F536" i="3" s="1"/>
  <c r="N537" i="2"/>
  <c r="H536" i="3" s="1"/>
  <c r="P537" i="2"/>
  <c r="J536" i="3" s="1"/>
  <c r="I536"/>
  <c r="K536"/>
  <c r="D537"/>
  <c r="N538" i="2" l="1"/>
  <c r="P538"/>
  <c r="J537" i="3" s="1"/>
  <c r="O538" i="2"/>
  <c r="I537" i="3" s="1"/>
  <c r="H537"/>
  <c r="K537"/>
  <c r="D538"/>
  <c r="F537" l="1"/>
  <c r="O539" i="2"/>
  <c r="N539"/>
  <c r="H538" i="3" s="1"/>
  <c r="P539" i="2"/>
  <c r="F538" i="3"/>
  <c r="I538"/>
  <c r="J538"/>
  <c r="K538"/>
  <c r="D539"/>
  <c r="N540" i="2" l="1"/>
  <c r="P540"/>
  <c r="J539" i="3" s="1"/>
  <c r="O540" i="2"/>
  <c r="I539" i="3" s="1"/>
  <c r="H539"/>
  <c r="K539"/>
  <c r="D540"/>
  <c r="F539" l="1"/>
  <c r="O541" i="2"/>
  <c r="F540" i="3" s="1"/>
  <c r="N541" i="2"/>
  <c r="H540" i="3" s="1"/>
  <c r="P541" i="2"/>
  <c r="J540" i="3" s="1"/>
  <c r="I540"/>
  <c r="K540"/>
  <c r="D541"/>
  <c r="N542" i="2" l="1"/>
  <c r="F541" i="3" s="1"/>
  <c r="P542" i="2"/>
  <c r="J541" i="3" s="1"/>
  <c r="O542" i="2"/>
  <c r="I541" i="3" s="1"/>
  <c r="H541"/>
  <c r="K541"/>
  <c r="D542"/>
  <c r="O543" i="2" l="1"/>
  <c r="N543"/>
  <c r="H542" i="3" s="1"/>
  <c r="P543" i="2"/>
  <c r="F542" i="3"/>
  <c r="I542"/>
  <c r="J542"/>
  <c r="K542"/>
  <c r="D543"/>
  <c r="N544" i="2" l="1"/>
  <c r="P544"/>
  <c r="O544"/>
  <c r="I543" i="3" s="1"/>
  <c r="J543"/>
  <c r="K543"/>
  <c r="D544"/>
  <c r="F543" l="1"/>
  <c r="H543"/>
  <c r="O545" i="2"/>
  <c r="N545"/>
  <c r="H544" i="3" s="1"/>
  <c r="P545" i="2"/>
  <c r="F544" i="3"/>
  <c r="I544"/>
  <c r="J544"/>
  <c r="K544"/>
  <c r="D545"/>
  <c r="N546" i="2" l="1"/>
  <c r="F545" i="3" s="1"/>
  <c r="P546" i="2"/>
  <c r="J545" i="3" s="1"/>
  <c r="O546" i="2"/>
  <c r="I545" i="3" s="1"/>
  <c r="H545"/>
  <c r="K545"/>
  <c r="D546"/>
  <c r="O547" i="2" l="1"/>
  <c r="N547"/>
  <c r="H546" i="3" s="1"/>
  <c r="P547" i="2"/>
  <c r="F546" i="3"/>
  <c r="I546"/>
  <c r="J546"/>
  <c r="K546"/>
  <c r="D547"/>
  <c r="N548" i="2" l="1"/>
  <c r="P548"/>
  <c r="O548"/>
  <c r="I547" i="3" s="1"/>
  <c r="J547"/>
  <c r="K547"/>
  <c r="D548"/>
  <c r="F547" l="1"/>
  <c r="H547"/>
  <c r="O549" i="2"/>
  <c r="N549"/>
  <c r="H548" i="3" s="1"/>
  <c r="P549" i="2"/>
  <c r="F548" i="3"/>
  <c r="I548"/>
  <c r="J548"/>
  <c r="K548"/>
  <c r="D549"/>
  <c r="N550" i="2" l="1"/>
  <c r="F549" i="3" s="1"/>
  <c r="P550" i="2"/>
  <c r="J549" i="3" s="1"/>
  <c r="O550" i="2"/>
  <c r="I549" i="3" s="1"/>
  <c r="H549"/>
  <c r="K549"/>
  <c r="D550"/>
  <c r="O551" i="2" l="1"/>
  <c r="N551"/>
  <c r="P551"/>
  <c r="H550" i="3"/>
  <c r="J550"/>
  <c r="K550"/>
  <c r="D551"/>
  <c r="F550" l="1"/>
  <c r="N552" i="2"/>
  <c r="P552"/>
  <c r="F551" i="3" s="1"/>
  <c r="O552" i="2"/>
  <c r="I550" i="3"/>
  <c r="H551"/>
  <c r="I551"/>
  <c r="K551"/>
  <c r="D552"/>
  <c r="J551" l="1"/>
  <c r="O553" i="2"/>
  <c r="F552" i="3" s="1"/>
  <c r="N553" i="2"/>
  <c r="H552" i="3" s="1"/>
  <c r="P553" i="2"/>
  <c r="J552" i="3" s="1"/>
  <c r="I552"/>
  <c r="K552"/>
  <c r="D553"/>
  <c r="N554" i="2" l="1"/>
  <c r="P554"/>
  <c r="J553" i="3" s="1"/>
  <c r="O554" i="2"/>
  <c r="F553" i="3"/>
  <c r="H553"/>
  <c r="I553"/>
  <c r="K553"/>
  <c r="D554"/>
  <c r="O555" i="2" l="1"/>
  <c r="F554" i="3" s="1"/>
  <c r="N555" i="2"/>
  <c r="H554" i="3" s="1"/>
  <c r="P555" i="2"/>
  <c r="J554" i="3" s="1"/>
  <c r="I554"/>
  <c r="K554"/>
  <c r="D555"/>
  <c r="N556" i="2" l="1"/>
  <c r="P556"/>
  <c r="J555" i="3" s="1"/>
  <c r="O556" i="2"/>
  <c r="I555" i="3" s="1"/>
  <c r="H555"/>
  <c r="K555"/>
  <c r="D556"/>
  <c r="F555" l="1"/>
  <c r="O557" i="2"/>
  <c r="F556" i="3" s="1"/>
  <c r="N557" i="2"/>
  <c r="H556" i="3" s="1"/>
  <c r="P557" i="2"/>
  <c r="J556" i="3" s="1"/>
  <c r="I556"/>
  <c r="K556"/>
  <c r="D557"/>
  <c r="N558" i="2" l="1"/>
  <c r="P558"/>
  <c r="J557" i="3" s="1"/>
  <c r="O558" i="2"/>
  <c r="I557" i="3" s="1"/>
  <c r="H557"/>
  <c r="K557"/>
  <c r="D558"/>
  <c r="F557" l="1"/>
  <c r="O559" i="2"/>
  <c r="F558" i="3" s="1"/>
  <c r="N559" i="2"/>
  <c r="H558" i="3" s="1"/>
  <c r="P559" i="2"/>
  <c r="J558" i="3" s="1"/>
  <c r="I558"/>
  <c r="K558"/>
  <c r="D559"/>
  <c r="N560" i="2" l="1"/>
  <c r="P560"/>
  <c r="J559" i="3" s="1"/>
  <c r="O560" i="2"/>
  <c r="I559" i="3" s="1"/>
  <c r="H559"/>
  <c r="K559"/>
  <c r="D560"/>
  <c r="F559" l="1"/>
  <c r="O561" i="2"/>
  <c r="F560" i="3" s="1"/>
  <c r="N561" i="2"/>
  <c r="H560" i="3" s="1"/>
  <c r="P561" i="2"/>
  <c r="J560" i="3" s="1"/>
  <c r="I560"/>
  <c r="K560"/>
  <c r="D561"/>
  <c r="N562" i="2" l="1"/>
  <c r="F561" i="3" s="1"/>
  <c r="P562" i="2"/>
  <c r="J561" i="3" s="1"/>
  <c r="O562" i="2"/>
  <c r="I561" i="3" s="1"/>
  <c r="H561"/>
  <c r="K561"/>
  <c r="D562"/>
  <c r="O563" i="2" l="1"/>
  <c r="N563"/>
  <c r="P563"/>
  <c r="H562" i="3"/>
  <c r="J562"/>
  <c r="K562"/>
  <c r="D563"/>
  <c r="F562" l="1"/>
  <c r="N564" i="2"/>
  <c r="P564"/>
  <c r="F563" i="3" s="1"/>
  <c r="O564" i="2"/>
  <c r="I562" i="3"/>
  <c r="H563"/>
  <c r="I563"/>
  <c r="K563"/>
  <c r="D564"/>
  <c r="J563" l="1"/>
  <c r="O565" i="2"/>
  <c r="F564" i="3" s="1"/>
  <c r="N565" i="2"/>
  <c r="H564" i="3" s="1"/>
  <c r="P565" i="2"/>
  <c r="J564" i="3" s="1"/>
  <c r="I564"/>
  <c r="K564"/>
  <c r="D565"/>
  <c r="N566" i="2" l="1"/>
  <c r="P566"/>
  <c r="J565" i="3" s="1"/>
  <c r="O566" i="2"/>
  <c r="F565" i="3"/>
  <c r="H565"/>
  <c r="I565"/>
  <c r="K565"/>
  <c r="D566"/>
  <c r="O567" i="2" l="1"/>
  <c r="F566" i="3" s="1"/>
  <c r="N567" i="2"/>
  <c r="H566" i="3" s="1"/>
  <c r="P567" i="2"/>
  <c r="J566" i="3" s="1"/>
  <c r="I566"/>
  <c r="K566"/>
  <c r="D567"/>
  <c r="N568" i="2" l="1"/>
  <c r="P568"/>
  <c r="J567" i="3" s="1"/>
  <c r="O568" i="2"/>
  <c r="F567" i="3"/>
  <c r="H567"/>
  <c r="I567"/>
  <c r="K567"/>
  <c r="D568"/>
  <c r="O569" i="2" l="1"/>
  <c r="N569"/>
  <c r="P569"/>
  <c r="H568" i="3"/>
  <c r="J568"/>
  <c r="K568"/>
  <c r="D569"/>
  <c r="F568" l="1"/>
  <c r="N570" i="2"/>
  <c r="H569" i="3" s="1"/>
  <c r="P570" i="2"/>
  <c r="O570"/>
  <c r="I569" i="3" s="1"/>
  <c r="I568"/>
  <c r="F569"/>
  <c r="J569"/>
  <c r="K569"/>
  <c r="D570"/>
  <c r="O571" i="2" l="1"/>
  <c r="N571"/>
  <c r="H570" i="3" s="1"/>
  <c r="P571" i="2"/>
  <c r="F570" i="3"/>
  <c r="I570"/>
  <c r="J570"/>
  <c r="K570"/>
  <c r="D571"/>
  <c r="N572" i="2" l="1"/>
  <c r="F571" i="3" s="1"/>
  <c r="P572" i="2"/>
  <c r="J571" i="3" s="1"/>
  <c r="O572" i="2"/>
  <c r="I571" i="3" s="1"/>
  <c r="H571"/>
  <c r="K571"/>
  <c r="D572"/>
  <c r="O573" i="2" l="1"/>
  <c r="N573"/>
  <c r="H572" i="3" s="1"/>
  <c r="P573" i="2"/>
  <c r="F572" i="3"/>
  <c r="I572"/>
  <c r="J572"/>
  <c r="K572"/>
  <c r="D573"/>
  <c r="N574" i="2" l="1"/>
  <c r="P574"/>
  <c r="O574"/>
  <c r="I573" i="3" s="1"/>
  <c r="J573"/>
  <c r="K573"/>
  <c r="D574"/>
  <c r="F573" l="1"/>
  <c r="H573"/>
  <c r="O575" i="2"/>
  <c r="N575"/>
  <c r="H574" i="3" s="1"/>
  <c r="P575" i="2"/>
  <c r="F574" i="3"/>
  <c r="I574"/>
  <c r="J574"/>
  <c r="K574"/>
  <c r="D575"/>
  <c r="N576" i="2" l="1"/>
  <c r="F575" i="3" s="1"/>
  <c r="P576" i="2"/>
  <c r="J575" i="3" s="1"/>
  <c r="O576" i="2"/>
  <c r="I575" i="3" s="1"/>
  <c r="H575"/>
  <c r="K575"/>
  <c r="D576"/>
  <c r="O577" i="2" l="1"/>
  <c r="N577"/>
  <c r="H576" i="3" s="1"/>
  <c r="P577" i="2"/>
  <c r="F576" i="3"/>
  <c r="I576"/>
  <c r="J576"/>
  <c r="K576"/>
  <c r="D577"/>
  <c r="N578" i="2" l="1"/>
  <c r="F577" i="3" s="1"/>
  <c r="P578" i="2"/>
  <c r="J577" i="3" s="1"/>
  <c r="O578" i="2"/>
  <c r="I577" i="3" s="1"/>
  <c r="H577"/>
  <c r="K577"/>
  <c r="D578"/>
  <c r="O579" i="2" l="1"/>
  <c r="N579"/>
  <c r="H578" i="3" s="1"/>
  <c r="P579" i="2"/>
  <c r="F578" i="3"/>
  <c r="I578"/>
  <c r="J578"/>
  <c r="K578"/>
  <c r="D579"/>
  <c r="N580" i="2" l="1"/>
  <c r="F579" i="3" s="1"/>
  <c r="P580" i="2"/>
  <c r="J579" i="3" s="1"/>
  <c r="O580" i="2"/>
  <c r="I579" i="3" s="1"/>
  <c r="H579"/>
  <c r="K579"/>
  <c r="D580"/>
  <c r="O581" i="2" l="1"/>
  <c r="N581"/>
  <c r="H580" i="3" s="1"/>
  <c r="P581" i="2"/>
  <c r="F580" i="3"/>
  <c r="I580"/>
  <c r="J580"/>
  <c r="K580"/>
  <c r="D581"/>
  <c r="N582" i="2" l="1"/>
  <c r="P582"/>
  <c r="J581" i="3" s="1"/>
  <c r="O582" i="2"/>
  <c r="F581" i="3"/>
  <c r="H581"/>
  <c r="I581"/>
  <c r="K581"/>
  <c r="D582"/>
  <c r="O583" i="2" l="1"/>
  <c r="F582" i="3" s="1"/>
  <c r="N583" i="2"/>
  <c r="H582" i="3" s="1"/>
  <c r="P583" i="2"/>
  <c r="J582" i="3" s="1"/>
  <c r="I582"/>
  <c r="K582"/>
  <c r="D583"/>
  <c r="N584" i="2" l="1"/>
  <c r="P584"/>
  <c r="J583" i="3" s="1"/>
  <c r="O584" i="2"/>
  <c r="F583" i="3"/>
  <c r="H583"/>
  <c r="I583"/>
  <c r="K583"/>
  <c r="D584"/>
  <c r="O585" i="2" l="1"/>
  <c r="N585"/>
  <c r="H584" i="3" s="1"/>
  <c r="P585" i="2"/>
  <c r="F584" i="3"/>
  <c r="I584"/>
  <c r="J584"/>
  <c r="K584"/>
  <c r="D585"/>
  <c r="N586" i="2" l="1"/>
  <c r="P586"/>
  <c r="J585" i="3" s="1"/>
  <c r="O586" i="2"/>
  <c r="F585" i="3"/>
  <c r="H585"/>
  <c r="I585"/>
  <c r="K585"/>
  <c r="D586"/>
  <c r="O587" i="2" l="1"/>
  <c r="F586" i="3" s="1"/>
  <c r="N587" i="2"/>
  <c r="H586" i="3" s="1"/>
  <c r="P587" i="2"/>
  <c r="J586" i="3" s="1"/>
  <c r="I586"/>
  <c r="K586"/>
  <c r="D587"/>
  <c r="N588" i="2" l="1"/>
  <c r="P588"/>
  <c r="J587" i="3" s="1"/>
  <c r="O588" i="2"/>
  <c r="F587" i="3"/>
  <c r="H587"/>
  <c r="I587"/>
  <c r="K587"/>
  <c r="D588"/>
  <c r="O589" i="2" l="1"/>
  <c r="N589"/>
  <c r="H588" i="3" s="1"/>
  <c r="P589" i="2"/>
  <c r="F588" i="3"/>
  <c r="I588"/>
  <c r="J588"/>
  <c r="K588"/>
  <c r="D589"/>
  <c r="N590" i="2" l="1"/>
  <c r="F589" i="3" s="1"/>
  <c r="P590" i="2"/>
  <c r="J589" i="3" s="1"/>
  <c r="O590" i="2"/>
  <c r="I589" i="3" s="1"/>
  <c r="H589"/>
  <c r="K589"/>
  <c r="D590"/>
  <c r="O591" i="2" l="1"/>
  <c r="N591"/>
  <c r="H590" i="3" s="1"/>
  <c r="P591" i="2"/>
  <c r="F590" i="3"/>
  <c r="I590"/>
  <c r="J590"/>
  <c r="K590"/>
  <c r="D591"/>
  <c r="N592" i="2" l="1"/>
  <c r="P592"/>
  <c r="J591" i="3" s="1"/>
  <c r="O592" i="2"/>
  <c r="F591" i="3"/>
  <c r="H591"/>
  <c r="I591"/>
  <c r="K591"/>
  <c r="D592"/>
  <c r="O593" i="2" l="1"/>
  <c r="F592" i="3" s="1"/>
  <c r="N593" i="2"/>
  <c r="H592" i="3" s="1"/>
  <c r="P593" i="2"/>
  <c r="J592" i="3" s="1"/>
  <c r="I592"/>
  <c r="K592"/>
  <c r="D593"/>
  <c r="N594" i="2" l="1"/>
  <c r="P594"/>
  <c r="J593" i="3" s="1"/>
  <c r="O594" i="2"/>
  <c r="F593" i="3"/>
  <c r="H593"/>
  <c r="I593"/>
  <c r="K593"/>
  <c r="D594"/>
  <c r="O595" i="2" l="1"/>
  <c r="N595"/>
  <c r="P595"/>
  <c r="H594" i="3"/>
  <c r="J594"/>
  <c r="K594"/>
  <c r="D595"/>
  <c r="F594" l="1"/>
  <c r="N596" i="2"/>
  <c r="P596"/>
  <c r="O596"/>
  <c r="I595" i="3" s="1"/>
  <c r="I594"/>
  <c r="H595"/>
  <c r="J595"/>
  <c r="K595"/>
  <c r="D596"/>
  <c r="F595" l="1"/>
  <c r="O597" i="2"/>
  <c r="F596" i="3" s="1"/>
  <c r="N597" i="2"/>
  <c r="H596" i="3" s="1"/>
  <c r="P597" i="2"/>
  <c r="J596" i="3" s="1"/>
  <c r="I596"/>
  <c r="K596"/>
  <c r="D597"/>
  <c r="N598" i="2" l="1"/>
  <c r="F597" i="3" s="1"/>
  <c r="P598" i="2"/>
  <c r="J597" i="3" s="1"/>
  <c r="O598" i="2"/>
  <c r="I597" i="3" s="1"/>
  <c r="H597"/>
  <c r="K597"/>
  <c r="D598"/>
  <c r="O599" i="2" l="1"/>
  <c r="N599"/>
  <c r="P599"/>
  <c r="H598" i="3"/>
  <c r="J598"/>
  <c r="K598"/>
  <c r="D599"/>
  <c r="F598" l="1"/>
  <c r="N600" i="2"/>
  <c r="P600"/>
  <c r="F599" i="3" s="1"/>
  <c r="O600" i="2"/>
  <c r="I598" i="3"/>
  <c r="H599"/>
  <c r="I599"/>
  <c r="K599"/>
  <c r="D600"/>
  <c r="J599" l="1"/>
  <c r="O601" i="2"/>
  <c r="F600" i="3" s="1"/>
  <c r="N601" i="2"/>
  <c r="H600" i="3" s="1"/>
  <c r="P601" i="2"/>
  <c r="J600" i="3" s="1"/>
  <c r="I600"/>
  <c r="K600"/>
  <c r="D601"/>
  <c r="N602" i="2" l="1"/>
  <c r="P602"/>
  <c r="J601" i="3" s="1"/>
  <c r="O602" i="2"/>
  <c r="F601" i="3"/>
  <c r="H601"/>
  <c r="I601"/>
  <c r="K601"/>
  <c r="D602"/>
  <c r="O603" i="2" l="1"/>
  <c r="F602" i="3" s="1"/>
  <c r="N603" i="2"/>
  <c r="H602" i="3" s="1"/>
  <c r="P603" i="2"/>
  <c r="J602" i="3" s="1"/>
  <c r="I602"/>
  <c r="K602"/>
  <c r="D603"/>
  <c r="N604" i="2" l="1"/>
  <c r="P604"/>
  <c r="J603" i="3" s="1"/>
  <c r="O604" i="2"/>
  <c r="I603" i="3" s="1"/>
  <c r="H603"/>
  <c r="K603"/>
  <c r="D604"/>
  <c r="F603" l="1"/>
  <c r="O605" i="2"/>
  <c r="F604" i="3" s="1"/>
  <c r="N605" i="2"/>
  <c r="H604" i="3" s="1"/>
  <c r="P605" i="2"/>
  <c r="J604" i="3" s="1"/>
  <c r="I604"/>
  <c r="K604"/>
  <c r="D605"/>
  <c r="N606" i="2" l="1"/>
  <c r="P606"/>
  <c r="J605" i="3" s="1"/>
  <c r="O606" i="2"/>
  <c r="F605" i="3"/>
  <c r="H605"/>
  <c r="I605"/>
  <c r="K605"/>
  <c r="D606"/>
  <c r="O607" i="2" l="1"/>
  <c r="F606" i="3" s="1"/>
  <c r="N607" i="2"/>
  <c r="H606" i="3" s="1"/>
  <c r="P607" i="2"/>
  <c r="J606" i="3" s="1"/>
  <c r="I606"/>
  <c r="K606"/>
  <c r="D607"/>
  <c r="N608" i="2" l="1"/>
  <c r="P608"/>
  <c r="J607" i="3" s="1"/>
  <c r="O608" i="2"/>
  <c r="F607" i="3"/>
  <c r="H607"/>
  <c r="I607"/>
  <c r="K607"/>
  <c r="D608"/>
  <c r="O609" i="2" l="1"/>
  <c r="N609"/>
  <c r="P609"/>
  <c r="H608" i="3"/>
  <c r="J608"/>
  <c r="K608"/>
  <c r="D609"/>
  <c r="F608" l="1"/>
  <c r="N610" i="2"/>
  <c r="H609" i="3" s="1"/>
  <c r="P610" i="2"/>
  <c r="O610"/>
  <c r="I609" i="3" s="1"/>
  <c r="I608"/>
  <c r="F609"/>
  <c r="J609"/>
  <c r="K609"/>
  <c r="D610"/>
  <c r="O611" i="2" l="1"/>
  <c r="N611"/>
  <c r="P611"/>
  <c r="H610" i="3"/>
  <c r="J610"/>
  <c r="K610"/>
  <c r="D611"/>
  <c r="F610" l="1"/>
  <c r="N612" i="2"/>
  <c r="P612"/>
  <c r="F611" i="3" s="1"/>
  <c r="O612" i="2"/>
  <c r="I610" i="3"/>
  <c r="H611"/>
  <c r="I611"/>
  <c r="K611"/>
  <c r="D612"/>
  <c r="J611" l="1"/>
  <c r="O613" i="2"/>
  <c r="F612" i="3" s="1"/>
  <c r="N613" i="2"/>
  <c r="H612" i="3" s="1"/>
  <c r="P613" i="2"/>
  <c r="J612" i="3" s="1"/>
  <c r="I612"/>
  <c r="K612"/>
  <c r="D613"/>
  <c r="N614" i="2" l="1"/>
  <c r="P614"/>
  <c r="J613" i="3" s="1"/>
  <c r="O614" i="2"/>
  <c r="F613" i="3"/>
  <c r="H613"/>
  <c r="I613"/>
  <c r="K613"/>
  <c r="D614"/>
  <c r="O615" i="2" l="1"/>
  <c r="F614" i="3" s="1"/>
  <c r="N615" i="2"/>
  <c r="H614" i="3" s="1"/>
  <c r="P615" i="2"/>
  <c r="J614" i="3" s="1"/>
  <c r="I614"/>
  <c r="K614"/>
  <c r="D615"/>
  <c r="N616" i="2" l="1"/>
  <c r="P616"/>
  <c r="J615" i="3" s="1"/>
  <c r="O616" i="2"/>
  <c r="F615" i="3"/>
  <c r="H615"/>
  <c r="I615"/>
  <c r="K615"/>
  <c r="D616"/>
  <c r="O617" i="2" l="1"/>
  <c r="N617"/>
  <c r="P617"/>
  <c r="H616" i="3"/>
  <c r="J616"/>
  <c r="K616"/>
  <c r="D617"/>
  <c r="F616" l="1"/>
  <c r="N618" i="2"/>
  <c r="P618"/>
  <c r="O618"/>
  <c r="I617" i="3" s="1"/>
  <c r="I616"/>
  <c r="H617"/>
  <c r="J617"/>
  <c r="K617"/>
  <c r="D618"/>
  <c r="F617" l="1"/>
  <c r="O619" i="2"/>
  <c r="F618" i="3" s="1"/>
  <c r="N619" i="2"/>
  <c r="P619"/>
  <c r="H618" i="3"/>
  <c r="J618"/>
  <c r="K618"/>
  <c r="D619"/>
  <c r="I618" l="1"/>
  <c r="N620" i="2"/>
  <c r="F619" i="3" s="1"/>
  <c r="P620" i="2"/>
  <c r="J619" i="3" s="1"/>
  <c r="O620" i="2"/>
  <c r="I619" i="3" s="1"/>
  <c r="H619"/>
  <c r="K619"/>
  <c r="D620"/>
  <c r="O621" i="2" l="1"/>
  <c r="N621"/>
  <c r="H620" i="3" s="1"/>
  <c r="P621" i="2"/>
  <c r="F620" i="3"/>
  <c r="I620"/>
  <c r="J620"/>
  <c r="K620"/>
  <c r="D621"/>
  <c r="N622" i="2" l="1"/>
  <c r="F621" i="3" s="1"/>
  <c r="P622" i="2"/>
  <c r="J621" i="3" s="1"/>
  <c r="O622" i="2"/>
  <c r="I621" i="3" s="1"/>
  <c r="H621"/>
  <c r="K621"/>
  <c r="D622"/>
  <c r="O623" i="2" l="1"/>
  <c r="N623"/>
  <c r="H622" i="3" s="1"/>
  <c r="P623" i="2"/>
  <c r="F622" i="3"/>
  <c r="I622"/>
  <c r="J622"/>
  <c r="K622"/>
  <c r="D623"/>
  <c r="N624" i="2" l="1"/>
  <c r="F623" i="3" s="1"/>
  <c r="P624" i="2"/>
  <c r="J623" i="3" s="1"/>
  <c r="O624" i="2"/>
  <c r="I623" i="3" s="1"/>
  <c r="H623"/>
  <c r="K623"/>
  <c r="D624"/>
  <c r="O625" i="2" l="1"/>
  <c r="N625"/>
  <c r="P625"/>
  <c r="H624" i="3"/>
  <c r="J624"/>
  <c r="K624"/>
  <c r="D625"/>
  <c r="F624" l="1"/>
  <c r="N626" i="2"/>
  <c r="P626"/>
  <c r="F625" i="3" s="1"/>
  <c r="O626" i="2"/>
  <c r="I624" i="3"/>
  <c r="H625"/>
  <c r="I625"/>
  <c r="J625"/>
  <c r="K625"/>
  <c r="D626"/>
  <c r="O627" i="2" l="1"/>
  <c r="N627"/>
  <c r="H626" i="3" s="1"/>
  <c r="P627" i="2"/>
  <c r="F626" i="3"/>
  <c r="I626"/>
  <c r="J626"/>
  <c r="K626"/>
  <c r="D627"/>
  <c r="N628" i="2" l="1"/>
  <c r="P628"/>
  <c r="J627" i="3" s="1"/>
  <c r="O628" i="2"/>
  <c r="F627" i="3"/>
  <c r="H627"/>
  <c r="I627"/>
  <c r="K627"/>
  <c r="D628"/>
  <c r="O629" i="2" l="1"/>
  <c r="F628" i="3" s="1"/>
  <c r="N629" i="2"/>
  <c r="H628" i="3" s="1"/>
  <c r="P629" i="2"/>
  <c r="J628" i="3" s="1"/>
  <c r="I628"/>
  <c r="K628"/>
  <c r="D629"/>
  <c r="N630" i="2" l="1"/>
  <c r="P630"/>
  <c r="J629" i="3" s="1"/>
  <c r="O630" i="2"/>
  <c r="F629" i="3"/>
  <c r="H629"/>
  <c r="I629"/>
  <c r="K629"/>
  <c r="D630"/>
  <c r="O631" i="2" l="1"/>
  <c r="N631"/>
  <c r="P631"/>
  <c r="H630" i="3"/>
  <c r="J630"/>
  <c r="K630"/>
  <c r="D631"/>
  <c r="F630" l="1"/>
  <c r="N632" i="2"/>
  <c r="P632"/>
  <c r="O632"/>
  <c r="I631" i="3" s="1"/>
  <c r="I630"/>
  <c r="H631"/>
  <c r="J631"/>
  <c r="K631"/>
  <c r="D632"/>
  <c r="F631" l="1"/>
  <c r="O633" i="2"/>
  <c r="F632" i="3" s="1"/>
  <c r="N633" i="2"/>
  <c r="H632" i="3" s="1"/>
  <c r="P633" i="2"/>
  <c r="J632" i="3" s="1"/>
  <c r="I632"/>
  <c r="K632"/>
  <c r="D633"/>
  <c r="N634" i="2" l="1"/>
  <c r="P634"/>
  <c r="J633" i="3" s="1"/>
  <c r="O634" i="2"/>
  <c r="F633" i="3"/>
  <c r="H633"/>
  <c r="I633"/>
  <c r="K633"/>
  <c r="D634"/>
  <c r="O635" i="2" l="1"/>
  <c r="N635"/>
  <c r="P635"/>
  <c r="H634" i="3"/>
  <c r="J634"/>
  <c r="K634"/>
  <c r="D635"/>
  <c r="F634" l="1"/>
  <c r="N636" i="2"/>
  <c r="P636"/>
  <c r="O636"/>
  <c r="I635" i="3" s="1"/>
  <c r="I634"/>
  <c r="H635"/>
  <c r="J635"/>
  <c r="K635"/>
  <c r="D636"/>
  <c r="F635" l="1"/>
  <c r="O637" i="2"/>
  <c r="F636" i="3" s="1"/>
  <c r="N637" i="2"/>
  <c r="H636" i="3" s="1"/>
  <c r="P637" i="2"/>
  <c r="J636" i="3" s="1"/>
  <c r="I636"/>
  <c r="K636"/>
  <c r="D637"/>
  <c r="N638" i="2" l="1"/>
  <c r="P638"/>
  <c r="O638"/>
  <c r="I637" i="3" s="1"/>
  <c r="J637"/>
  <c r="K637"/>
  <c r="D638"/>
  <c r="F637" l="1"/>
  <c r="H637"/>
  <c r="O639" i="2"/>
  <c r="N639"/>
  <c r="H638" i="3" s="1"/>
  <c r="P639" i="2"/>
  <c r="F638" i="3"/>
  <c r="I638"/>
  <c r="J638"/>
  <c r="K638"/>
  <c r="D639"/>
  <c r="N640" i="2" l="1"/>
  <c r="F639" i="3" s="1"/>
  <c r="P640" i="2"/>
  <c r="J639" i="3" s="1"/>
  <c r="O640" i="2"/>
  <c r="I639" i="3" s="1"/>
  <c r="H639"/>
  <c r="K639"/>
  <c r="D640"/>
  <c r="O641" i="2" l="1"/>
  <c r="N641"/>
  <c r="H640" i="3" s="1"/>
  <c r="P641" i="2"/>
  <c r="F640" i="3"/>
  <c r="I640"/>
  <c r="J640"/>
  <c r="K640"/>
  <c r="D641"/>
  <c r="N642" i="2" l="1"/>
  <c r="F641" i="3" s="1"/>
  <c r="P642" i="2"/>
  <c r="J641" i="3" s="1"/>
  <c r="O642" i="2"/>
  <c r="I641" i="3" s="1"/>
  <c r="H641"/>
  <c r="K641"/>
  <c r="D642"/>
  <c r="O643" i="2" l="1"/>
  <c r="N643"/>
  <c r="P643"/>
  <c r="H642" i="3"/>
  <c r="J642"/>
  <c r="K642"/>
  <c r="D643"/>
  <c r="F642" l="1"/>
  <c r="N644" i="2"/>
  <c r="P644"/>
  <c r="F643" i="3" s="1"/>
  <c r="O644" i="2"/>
  <c r="I642" i="3"/>
  <c r="H643"/>
  <c r="I643"/>
  <c r="K643"/>
  <c r="D644"/>
  <c r="J643" l="1"/>
  <c r="O645" i="2"/>
  <c r="F644" i="3" s="1"/>
  <c r="N645" i="2"/>
  <c r="H644" i="3" s="1"/>
  <c r="P645" i="2"/>
  <c r="J644" i="3" s="1"/>
  <c r="I644"/>
  <c r="K644"/>
  <c r="D645"/>
  <c r="N646" i="2" l="1"/>
  <c r="P646"/>
  <c r="J645" i="3" s="1"/>
  <c r="O646" i="2"/>
  <c r="F645" i="3" s="1"/>
  <c r="H645"/>
  <c r="K645"/>
  <c r="D646"/>
  <c r="I645" l="1"/>
  <c r="O647" i="2"/>
  <c r="F646" i="3" s="1"/>
  <c r="N647" i="2"/>
  <c r="H646" i="3" s="1"/>
  <c r="P647" i="2"/>
  <c r="J646" i="3" s="1"/>
  <c r="I646"/>
  <c r="K646"/>
  <c r="D647"/>
  <c r="N648" i="2" l="1"/>
  <c r="P648"/>
  <c r="J647" i="3" s="1"/>
  <c r="O648" i="2"/>
  <c r="F647" i="3"/>
  <c r="H647"/>
  <c r="I647"/>
  <c r="K647"/>
  <c r="D648"/>
  <c r="O649" i="2" l="1"/>
  <c r="F648" i="3" s="1"/>
  <c r="N649" i="2"/>
  <c r="H648" i="3" s="1"/>
  <c r="P649" i="2"/>
  <c r="J648" i="3" s="1"/>
  <c r="I648"/>
  <c r="K648"/>
  <c r="D649"/>
  <c r="N650" i="2" l="1"/>
  <c r="P650"/>
  <c r="J649" i="3" s="1"/>
  <c r="O650" i="2"/>
  <c r="F649" i="3"/>
  <c r="H649"/>
  <c r="I649"/>
  <c r="K649"/>
  <c r="D650"/>
  <c r="O651" i="2" l="1"/>
  <c r="N651"/>
  <c r="H650" i="3" s="1"/>
  <c r="P651" i="2"/>
  <c r="F650" i="3"/>
  <c r="I650"/>
  <c r="J650"/>
  <c r="K650"/>
  <c r="D651"/>
  <c r="N652" i="2" l="1"/>
  <c r="F651" i="3" s="1"/>
  <c r="P652" i="2"/>
  <c r="J651" i="3" s="1"/>
  <c r="O652" i="2"/>
  <c r="I651" i="3" s="1"/>
  <c r="H651"/>
  <c r="K651"/>
  <c r="D652"/>
  <c r="O653" i="2" l="1"/>
  <c r="N653"/>
  <c r="H652" i="3" s="1"/>
  <c r="P653" i="2"/>
  <c r="F652" i="3"/>
  <c r="I652"/>
  <c r="J652"/>
  <c r="K652"/>
  <c r="D653"/>
  <c r="N654" i="2" l="1"/>
  <c r="F653" i="3" s="1"/>
  <c r="P654" i="2"/>
  <c r="J653" i="3" s="1"/>
  <c r="O654" i="2"/>
  <c r="I653" i="3" s="1"/>
  <c r="H653"/>
  <c r="K653"/>
  <c r="D654"/>
  <c r="O655" i="2" l="1"/>
  <c r="N655"/>
  <c r="H654" i="3" s="1"/>
  <c r="P655" i="2"/>
  <c r="F654" i="3"/>
  <c r="I654"/>
  <c r="J654"/>
  <c r="K654"/>
  <c r="D655"/>
  <c r="N656" i="2" l="1"/>
  <c r="F655" i="3" s="1"/>
  <c r="P656" i="2"/>
  <c r="J655" i="3" s="1"/>
  <c r="O656" i="2"/>
  <c r="I655" i="3" s="1"/>
  <c r="H655"/>
  <c r="K655"/>
  <c r="D656"/>
  <c r="O657" i="2" l="1"/>
  <c r="N657"/>
  <c r="H656" i="3" s="1"/>
  <c r="P657" i="2"/>
  <c r="F656" i="3"/>
  <c r="I656"/>
  <c r="J656"/>
  <c r="K656"/>
  <c r="D657"/>
  <c r="N658" i="2" l="1"/>
  <c r="F657" i="3" s="1"/>
  <c r="P658" i="2"/>
  <c r="J657" i="3" s="1"/>
  <c r="O658" i="2"/>
  <c r="I657" i="3" s="1"/>
  <c r="H657"/>
  <c r="K657"/>
  <c r="D658"/>
  <c r="O659" i="2" l="1"/>
  <c r="N659"/>
  <c r="H658" i="3" s="1"/>
  <c r="P659" i="2"/>
  <c r="F658" i="3"/>
  <c r="I658"/>
  <c r="J658"/>
  <c r="K658"/>
  <c r="D659"/>
  <c r="N660" i="2" l="1"/>
  <c r="F659" i="3" s="1"/>
  <c r="P660" i="2"/>
  <c r="J659" i="3" s="1"/>
  <c r="O660" i="2"/>
  <c r="I659" i="3" s="1"/>
  <c r="H659"/>
  <c r="K659"/>
  <c r="D660"/>
  <c r="O661" i="2" l="1"/>
  <c r="N661"/>
  <c r="H660" i="3" s="1"/>
  <c r="P661" i="2"/>
  <c r="F660" i="3"/>
  <c r="I660"/>
  <c r="J660"/>
  <c r="K660"/>
  <c r="D661"/>
  <c r="N662" i="2" l="1"/>
  <c r="F661" i="3" s="1"/>
  <c r="P662" i="2"/>
  <c r="J661" i="3" s="1"/>
  <c r="O662" i="2"/>
  <c r="I661" i="3" s="1"/>
  <c r="H661"/>
  <c r="K661"/>
  <c r="D662"/>
  <c r="O663" i="2" l="1"/>
  <c r="N663"/>
  <c r="H662" i="3" s="1"/>
  <c r="P663" i="2"/>
  <c r="F662" i="3"/>
  <c r="I662"/>
  <c r="J662"/>
  <c r="K662"/>
  <c r="D663"/>
  <c r="N664" i="2" l="1"/>
  <c r="P664"/>
  <c r="J663" i="3" s="1"/>
  <c r="O664" i="2"/>
  <c r="F663" i="3"/>
  <c r="H663"/>
  <c r="I663"/>
  <c r="K663"/>
  <c r="D664"/>
  <c r="O665" i="2" l="1"/>
  <c r="F664" i="3" s="1"/>
  <c r="N665" i="2"/>
  <c r="H664" i="3" s="1"/>
  <c r="P665" i="2"/>
  <c r="J664" i="3" s="1"/>
  <c r="I664"/>
  <c r="K664"/>
  <c r="D665"/>
  <c r="N666" i="2" l="1"/>
  <c r="P666"/>
  <c r="J665" i="3" s="1"/>
  <c r="O666" i="2"/>
  <c r="F665" i="3"/>
  <c r="H665"/>
  <c r="I665"/>
  <c r="K665"/>
  <c r="D666"/>
  <c r="O667" i="2" l="1"/>
  <c r="F666" i="3" s="1"/>
  <c r="N667" i="2"/>
  <c r="H666" i="3" s="1"/>
  <c r="P667" i="2"/>
  <c r="J666" i="3" s="1"/>
  <c r="I666"/>
  <c r="K666"/>
  <c r="D667"/>
  <c r="N668" i="2" l="1"/>
  <c r="F667" i="3" s="1"/>
  <c r="P668" i="2"/>
  <c r="J667" i="3" s="1"/>
  <c r="O668" i="2"/>
  <c r="I667" i="3" s="1"/>
  <c r="H667"/>
  <c r="K667"/>
  <c r="D668"/>
  <c r="O669" i="2" l="1"/>
  <c r="N669"/>
  <c r="H668" i="3" s="1"/>
  <c r="P669" i="2"/>
  <c r="F668" i="3"/>
  <c r="I668"/>
  <c r="J668"/>
  <c r="K668"/>
  <c r="D669"/>
  <c r="N670" i="2" l="1"/>
  <c r="P670"/>
  <c r="J669" i="3" s="1"/>
  <c r="O670" i="2"/>
  <c r="F669" i="3"/>
  <c r="H669"/>
  <c r="I669"/>
  <c r="K669"/>
  <c r="D670"/>
  <c r="O671" i="2" l="1"/>
  <c r="N671"/>
  <c r="H670" i="3" s="1"/>
  <c r="P671" i="2"/>
  <c r="F670" i="3"/>
  <c r="I670"/>
  <c r="J670"/>
  <c r="K670"/>
  <c r="D671"/>
  <c r="N672" i="2" l="1"/>
  <c r="F671" i="3" s="1"/>
  <c r="P672" i="2"/>
  <c r="O672"/>
  <c r="I671" i="3" s="1"/>
  <c r="H671"/>
  <c r="J671"/>
  <c r="K671"/>
  <c r="D672"/>
  <c r="O673" i="2" l="1"/>
  <c r="N673"/>
  <c r="H672" i="3" s="1"/>
  <c r="P673" i="2"/>
  <c r="F672" i="3"/>
  <c r="I672"/>
  <c r="J672"/>
  <c r="K672"/>
  <c r="D673"/>
  <c r="N674" i="2" l="1"/>
  <c r="F673" i="3" s="1"/>
  <c r="P674" i="2"/>
  <c r="J673" i="3" s="1"/>
  <c r="O674" i="2"/>
  <c r="I673" i="3" s="1"/>
  <c r="H673"/>
  <c r="K673"/>
  <c r="D674"/>
  <c r="O675" i="2" l="1"/>
  <c r="N675"/>
  <c r="H674" i="3" s="1"/>
  <c r="P675" i="2"/>
  <c r="F674" i="3"/>
  <c r="I674"/>
  <c r="J674"/>
  <c r="K674"/>
  <c r="D675"/>
  <c r="N676" i="2" l="1"/>
  <c r="F675" i="3" s="1"/>
  <c r="P676" i="2"/>
  <c r="J675" i="3" s="1"/>
  <c r="O676" i="2"/>
  <c r="I675" i="3" s="1"/>
  <c r="H675"/>
  <c r="K675"/>
  <c r="D676"/>
  <c r="O677" i="2" l="1"/>
  <c r="N677"/>
  <c r="P677"/>
  <c r="H676" i="3"/>
  <c r="J676"/>
  <c r="K676"/>
  <c r="D677"/>
  <c r="F676" l="1"/>
  <c r="N678" i="2"/>
  <c r="P678"/>
  <c r="F677" i="3" s="1"/>
  <c r="O678" i="2"/>
  <c r="I676" i="3"/>
  <c r="H677"/>
  <c r="I677"/>
  <c r="K677"/>
  <c r="D678"/>
  <c r="J677" l="1"/>
  <c r="O679" i="2"/>
  <c r="F678" i="3" s="1"/>
  <c r="N679" i="2"/>
  <c r="H678" i="3" s="1"/>
  <c r="P679" i="2"/>
  <c r="J678" i="3" s="1"/>
  <c r="I678"/>
  <c r="K678"/>
  <c r="D679"/>
  <c r="N680" i="2" l="1"/>
  <c r="P680"/>
  <c r="J679" i="3" s="1"/>
  <c r="O680" i="2"/>
  <c r="F679" i="3"/>
  <c r="H679"/>
  <c r="I679"/>
  <c r="K679"/>
  <c r="D680"/>
  <c r="O681" i="2" l="1"/>
  <c r="F680" i="3" s="1"/>
  <c r="N681" i="2"/>
  <c r="H680" i="3" s="1"/>
  <c r="P681" i="2"/>
  <c r="J680" i="3" s="1"/>
  <c r="I680"/>
  <c r="K680"/>
  <c r="D681"/>
  <c r="N682" i="2" l="1"/>
  <c r="P682"/>
  <c r="J681" i="3" s="1"/>
  <c r="O682" i="2"/>
  <c r="F681" i="3"/>
  <c r="H681"/>
  <c r="I681"/>
  <c r="K681"/>
  <c r="D682"/>
  <c r="O683" i="2" l="1"/>
  <c r="N683"/>
  <c r="P683"/>
  <c r="H682" i="3"/>
  <c r="J682"/>
  <c r="K682"/>
  <c r="D683"/>
  <c r="F682" l="1"/>
  <c r="N684" i="2"/>
  <c r="H683" i="3" s="1"/>
  <c r="P684" i="2"/>
  <c r="O684"/>
  <c r="I683" i="3" s="1"/>
  <c r="I682"/>
  <c r="F683"/>
  <c r="J683"/>
  <c r="K683"/>
  <c r="D684"/>
  <c r="O685" i="2" l="1"/>
  <c r="N685"/>
  <c r="H684" i="3" s="1"/>
  <c r="P685" i="2"/>
  <c r="F684" i="3"/>
  <c r="I684"/>
  <c r="J684"/>
  <c r="K684"/>
  <c r="D685"/>
  <c r="N686" i="2" l="1"/>
  <c r="F685" i="3" s="1"/>
  <c r="P686" i="2"/>
  <c r="J685" i="3" s="1"/>
  <c r="O686" i="2"/>
  <c r="I685" i="3" s="1"/>
  <c r="H685"/>
  <c r="K685"/>
  <c r="D686"/>
  <c r="O687" i="2" l="1"/>
  <c r="N687"/>
  <c r="H686" i="3" s="1"/>
  <c r="P687" i="2"/>
  <c r="F686" i="3"/>
  <c r="I686"/>
  <c r="J686"/>
  <c r="K686"/>
  <c r="D687"/>
  <c r="N688" i="2" l="1"/>
  <c r="F687" i="3" s="1"/>
  <c r="P688" i="2"/>
  <c r="J687" i="3" s="1"/>
  <c r="O688" i="2"/>
  <c r="I687" i="3" s="1"/>
  <c r="H687"/>
  <c r="K687"/>
  <c r="D688"/>
  <c r="O689" i="2" l="1"/>
  <c r="N689"/>
  <c r="H688" i="3" s="1"/>
  <c r="P689" i="2"/>
  <c r="F688" i="3"/>
  <c r="I688"/>
  <c r="J688"/>
  <c r="K688"/>
  <c r="D689"/>
  <c r="N690" i="2" l="1"/>
  <c r="F689" i="3" s="1"/>
  <c r="P690" i="2"/>
  <c r="J689" i="3" s="1"/>
  <c r="O690" i="2"/>
  <c r="I689" i="3" s="1"/>
  <c r="H689"/>
  <c r="K689"/>
  <c r="D690"/>
  <c r="O691" i="2" l="1"/>
  <c r="N691"/>
  <c r="H690" i="3" s="1"/>
  <c r="P691" i="2"/>
  <c r="F690" i="3"/>
  <c r="I690"/>
  <c r="J690"/>
  <c r="K690"/>
  <c r="D691"/>
  <c r="N692" i="2" l="1"/>
  <c r="F691" i="3" s="1"/>
  <c r="P692" i="2"/>
  <c r="J691" i="3" s="1"/>
  <c r="O692" i="2"/>
  <c r="I691" i="3" s="1"/>
  <c r="H691"/>
  <c r="K691"/>
  <c r="D692"/>
  <c r="O693" i="2" l="1"/>
  <c r="N693"/>
  <c r="H692" i="3" s="1"/>
  <c r="P693" i="2"/>
  <c r="F692" i="3"/>
  <c r="I692"/>
  <c r="J692"/>
  <c r="K692"/>
  <c r="D693"/>
  <c r="N694" i="2" l="1"/>
  <c r="F693" i="3" s="1"/>
  <c r="P694" i="2"/>
  <c r="J693" i="3" s="1"/>
  <c r="O694" i="2"/>
  <c r="I693" i="3" s="1"/>
  <c r="H693"/>
  <c r="K693"/>
  <c r="D694"/>
  <c r="O695" i="2" l="1"/>
  <c r="N695"/>
  <c r="H694" i="3" s="1"/>
  <c r="P695" i="2"/>
  <c r="F694" i="3"/>
  <c r="I694"/>
  <c r="J694"/>
  <c r="K694"/>
  <c r="D695"/>
  <c r="N696" i="2" l="1"/>
  <c r="F695" i="3" s="1"/>
  <c r="P696" i="2"/>
  <c r="J695" i="3" s="1"/>
  <c r="O696" i="2"/>
  <c r="I695" i="3" s="1"/>
  <c r="H695"/>
  <c r="K695"/>
  <c r="D696"/>
  <c r="O697" i="2" l="1"/>
  <c r="N697"/>
  <c r="P697"/>
  <c r="H696" i="3"/>
  <c r="J696"/>
  <c r="K696"/>
  <c r="D697"/>
  <c r="F696" l="1"/>
  <c r="N698" i="2"/>
  <c r="H697" i="3" s="1"/>
  <c r="P698" i="2"/>
  <c r="F697" i="3" s="1"/>
  <c r="O698" i="2"/>
  <c r="I696" i="3"/>
  <c r="I697"/>
  <c r="K697"/>
  <c r="D698"/>
  <c r="J697" l="1"/>
  <c r="O699" i="2"/>
  <c r="F698" i="3" s="1"/>
  <c r="N699" i="2"/>
  <c r="H698" i="3" s="1"/>
  <c r="P699" i="2"/>
  <c r="J698" i="3" s="1"/>
  <c r="I698"/>
  <c r="K698"/>
  <c r="D699"/>
  <c r="N700" i="2" l="1"/>
  <c r="P700"/>
  <c r="J699" i="3" s="1"/>
  <c r="O700" i="2"/>
  <c r="I699" i="3" s="1"/>
  <c r="H699"/>
  <c r="K699"/>
  <c r="D700"/>
  <c r="F699" l="1"/>
  <c r="O701" i="2"/>
  <c r="F700" i="3" s="1"/>
  <c r="N701" i="2"/>
  <c r="H700" i="3" s="1"/>
  <c r="P701" i="2"/>
  <c r="J700" i="3" s="1"/>
  <c r="I700"/>
  <c r="K700"/>
  <c r="D701"/>
  <c r="N702" i="2" l="1"/>
  <c r="P702"/>
  <c r="J701" i="3" s="1"/>
  <c r="O702" i="2"/>
  <c r="F701" i="3"/>
  <c r="H701"/>
  <c r="I701"/>
  <c r="K701"/>
  <c r="D702"/>
  <c r="O703" i="2" l="1"/>
  <c r="F702" i="3" s="1"/>
  <c r="N703" i="2"/>
  <c r="H702" i="3" s="1"/>
  <c r="P703" i="2"/>
  <c r="J702" i="3" s="1"/>
  <c r="I702"/>
  <c r="K702"/>
  <c r="D703"/>
  <c r="N704" i="2" l="1"/>
  <c r="P704"/>
  <c r="J703" i="3" s="1"/>
  <c r="O704" i="2"/>
  <c r="F703" i="3"/>
  <c r="H703"/>
  <c r="I703"/>
  <c r="K703"/>
  <c r="D704"/>
  <c r="O705" i="2" l="1"/>
  <c r="F704" i="3" s="1"/>
  <c r="N705" i="2"/>
  <c r="H704" i="3" s="1"/>
  <c r="P705" i="2"/>
  <c r="J704" i="3" s="1"/>
  <c r="I704"/>
  <c r="K704"/>
  <c r="D705"/>
  <c r="N706" i="2" l="1"/>
  <c r="P706"/>
  <c r="J705" i="3" s="1"/>
  <c r="O706" i="2"/>
  <c r="F705" i="3"/>
  <c r="H705"/>
  <c r="I705"/>
  <c r="K705"/>
  <c r="D706"/>
  <c r="O707" i="2" l="1"/>
  <c r="F706" i="3" s="1"/>
  <c r="N707" i="2"/>
  <c r="P707"/>
  <c r="H706" i="3"/>
  <c r="J706"/>
  <c r="K706"/>
  <c r="D707"/>
  <c r="I706" l="1"/>
  <c r="N708" i="2"/>
  <c r="F707" i="3" s="1"/>
  <c r="P708" i="2"/>
  <c r="J707" i="3" s="1"/>
  <c r="O708" i="2"/>
  <c r="I707" i="3" s="1"/>
  <c r="H707"/>
  <c r="K707"/>
  <c r="D708"/>
  <c r="O709" i="2" l="1"/>
  <c r="N709"/>
  <c r="H708" i="3" s="1"/>
  <c r="P709" i="2"/>
  <c r="F708" i="3"/>
  <c r="I708"/>
  <c r="J708"/>
  <c r="K708"/>
  <c r="D709"/>
  <c r="N710" i="2" l="1"/>
  <c r="F709" i="3" s="1"/>
  <c r="P710" i="2"/>
  <c r="J709" i="3" s="1"/>
  <c r="O710" i="2"/>
  <c r="I709" i="3" s="1"/>
  <c r="H709"/>
  <c r="K709"/>
  <c r="D710"/>
  <c r="O711" i="2" l="1"/>
  <c r="N711"/>
  <c r="H710" i="3" s="1"/>
  <c r="P711" i="2"/>
  <c r="F710" i="3"/>
  <c r="I710"/>
  <c r="J710"/>
  <c r="K710"/>
  <c r="D711"/>
  <c r="N712" i="2" l="1"/>
  <c r="F711" i="3" s="1"/>
  <c r="P712" i="2"/>
  <c r="J711" i="3" s="1"/>
  <c r="O712" i="2"/>
  <c r="I711" i="3" s="1"/>
  <c r="H711"/>
  <c r="K711"/>
  <c r="D712"/>
  <c r="O713" i="2" l="1"/>
  <c r="N713"/>
  <c r="H712" i="3" s="1"/>
  <c r="P713" i="2"/>
  <c r="F712" i="3"/>
  <c r="I712"/>
  <c r="J712"/>
  <c r="K712"/>
  <c r="D713"/>
  <c r="N714" i="2" l="1"/>
  <c r="F713" i="3" s="1"/>
  <c r="P714" i="2"/>
  <c r="J713" i="3" s="1"/>
  <c r="O714" i="2"/>
  <c r="I713" i="3" s="1"/>
  <c r="H713"/>
  <c r="K713"/>
  <c r="D714"/>
  <c r="O715" i="2" l="1"/>
  <c r="N715"/>
  <c r="H714" i="3" s="1"/>
  <c r="P715" i="2"/>
  <c r="F714" i="3"/>
  <c r="I714"/>
  <c r="J714"/>
  <c r="K714"/>
  <c r="D715"/>
  <c r="N716" i="2" l="1"/>
  <c r="F715" i="3" s="1"/>
  <c r="P716" i="2"/>
  <c r="J715" i="3" s="1"/>
  <c r="O716" i="2"/>
  <c r="I715" i="3" s="1"/>
  <c r="H715"/>
  <c r="K715"/>
  <c r="D716"/>
  <c r="O717" i="2" l="1"/>
  <c r="N717"/>
  <c r="H716" i="3" s="1"/>
  <c r="P717" i="2"/>
  <c r="F716" i="3"/>
  <c r="I716"/>
  <c r="J716"/>
  <c r="K716"/>
  <c r="D717"/>
  <c r="N718" i="2" l="1"/>
  <c r="F717" i="3" s="1"/>
  <c r="P718" i="2"/>
  <c r="J717" i="3" s="1"/>
  <c r="O718" i="2"/>
  <c r="I717" i="3" s="1"/>
  <c r="H717"/>
  <c r="K717"/>
  <c r="D718"/>
  <c r="O719" i="2" l="1"/>
  <c r="N719"/>
  <c r="H718" i="3" s="1"/>
  <c r="P719" i="2"/>
  <c r="F718" i="3"/>
  <c r="I718"/>
  <c r="J718"/>
  <c r="K718"/>
  <c r="D719"/>
  <c r="N720" i="2" l="1"/>
  <c r="F719" i="3" s="1"/>
  <c r="P720" i="2"/>
  <c r="J719" i="3" s="1"/>
  <c r="O720" i="2"/>
  <c r="I719" i="3" s="1"/>
  <c r="H719"/>
  <c r="K719"/>
  <c r="D720"/>
  <c r="O721" i="2" l="1"/>
  <c r="N721"/>
  <c r="H720" i="3" s="1"/>
  <c r="P721" i="2"/>
  <c r="F720" i="3"/>
  <c r="I720"/>
  <c r="J720"/>
  <c r="K720"/>
  <c r="D721"/>
  <c r="N722" i="2" l="1"/>
  <c r="F721" i="3" s="1"/>
  <c r="P722" i="2"/>
  <c r="J721" i="3" s="1"/>
  <c r="O722" i="2"/>
  <c r="I721" i="3" s="1"/>
  <c r="H721"/>
  <c r="K721"/>
  <c r="D722"/>
  <c r="O723" i="2" l="1"/>
  <c r="N723"/>
  <c r="H722" i="3" s="1"/>
  <c r="P723" i="2"/>
  <c r="F722" i="3"/>
  <c r="I722"/>
  <c r="J722"/>
  <c r="K722"/>
  <c r="D723"/>
  <c r="N724" i="2" l="1"/>
  <c r="F723" i="3" s="1"/>
  <c r="P724" i="2"/>
  <c r="J723" i="3" s="1"/>
  <c r="O724" i="2"/>
  <c r="I723" i="3" s="1"/>
  <c r="H723"/>
  <c r="K723"/>
  <c r="D724"/>
  <c r="O725" i="2" l="1"/>
  <c r="N725"/>
  <c r="H724" i="3" s="1"/>
  <c r="P725" i="2"/>
  <c r="F724" i="3"/>
  <c r="I724"/>
  <c r="J724"/>
  <c r="K724"/>
  <c r="D725"/>
  <c r="N726" i="2" l="1"/>
  <c r="F725" i="3" s="1"/>
  <c r="P726" i="2"/>
  <c r="J725" i="3" s="1"/>
  <c r="O726" i="2"/>
  <c r="I725" i="3" s="1"/>
  <c r="H725"/>
  <c r="K725"/>
  <c r="D726"/>
  <c r="O727" i="2" l="1"/>
  <c r="N727"/>
  <c r="H726" i="3" s="1"/>
  <c r="P727" i="2"/>
  <c r="F726" i="3"/>
  <c r="I726"/>
  <c r="J726"/>
  <c r="K726"/>
  <c r="D727"/>
  <c r="N728" i="2" l="1"/>
  <c r="F727" i="3" s="1"/>
  <c r="P728" i="2"/>
  <c r="J727" i="3" s="1"/>
  <c r="O728" i="2"/>
  <c r="I727" i="3" s="1"/>
  <c r="H727"/>
  <c r="K727"/>
  <c r="D728"/>
  <c r="O729" i="2" l="1"/>
  <c r="N729"/>
  <c r="H728" i="3" s="1"/>
  <c r="P729" i="2"/>
  <c r="F728" i="3"/>
  <c r="I728"/>
  <c r="J728"/>
  <c r="K728"/>
  <c r="D729"/>
  <c r="N730" i="2" l="1"/>
  <c r="F729" i="3" s="1"/>
  <c r="P730" i="2"/>
  <c r="J729" i="3" s="1"/>
  <c r="O730" i="2"/>
  <c r="I729" i="3" s="1"/>
  <c r="H729"/>
  <c r="K729"/>
  <c r="D730"/>
  <c r="O731" i="2" l="1"/>
  <c r="N731"/>
  <c r="H730" i="3" s="1"/>
  <c r="P731" i="2"/>
  <c r="F730" i="3"/>
  <c r="I730"/>
  <c r="J730"/>
  <c r="K730"/>
  <c r="D731"/>
  <c r="N732" i="2" l="1"/>
  <c r="F731" i="3" s="1"/>
  <c r="P732" i="2"/>
  <c r="J731" i="3" s="1"/>
  <c r="O732" i="2"/>
  <c r="I731" i="3" s="1"/>
  <c r="H731"/>
  <c r="K731"/>
  <c r="D732"/>
  <c r="O733" i="2" l="1"/>
  <c r="N733"/>
  <c r="H732" i="3" s="1"/>
  <c r="P733" i="2"/>
  <c r="F732" i="3"/>
  <c r="I732"/>
  <c r="J732"/>
  <c r="K732"/>
  <c r="D733"/>
  <c r="N734" i="2" l="1"/>
  <c r="F733" i="3" s="1"/>
  <c r="P734" i="2"/>
  <c r="J733" i="3" s="1"/>
  <c r="O734" i="2"/>
  <c r="I733" i="3" s="1"/>
  <c r="H733"/>
  <c r="K733"/>
  <c r="D734"/>
  <c r="O735" i="2" l="1"/>
  <c r="N735"/>
  <c r="H734" i="3" s="1"/>
  <c r="P735" i="2"/>
  <c r="F734" i="3"/>
  <c r="I734"/>
  <c r="J734"/>
  <c r="K734"/>
  <c r="D735"/>
  <c r="N736" i="2" l="1"/>
  <c r="P736"/>
  <c r="J735" i="3" s="1"/>
  <c r="O736" i="2"/>
  <c r="F735" i="3"/>
  <c r="H735"/>
  <c r="I735"/>
  <c r="K735"/>
  <c r="D736"/>
  <c r="O737" i="2" l="1"/>
  <c r="N737"/>
  <c r="H736" i="3" s="1"/>
  <c r="P737" i="2"/>
  <c r="F736" i="3"/>
  <c r="I736"/>
  <c r="J736"/>
  <c r="K736"/>
  <c r="D737"/>
  <c r="N738" i="2" l="1"/>
  <c r="F737" i="3" s="1"/>
  <c r="P738" i="2"/>
  <c r="J737" i="3" s="1"/>
  <c r="O738" i="2"/>
  <c r="I737" i="3" s="1"/>
  <c r="H737"/>
  <c r="K737"/>
  <c r="D738"/>
  <c r="O739" i="2" l="1"/>
  <c r="N739"/>
  <c r="H738" i="3" s="1"/>
  <c r="P739" i="2"/>
  <c r="F738" i="3"/>
  <c r="I738"/>
  <c r="J738"/>
  <c r="K738"/>
  <c r="D739"/>
  <c r="N740" i="2" l="1"/>
  <c r="F739" i="3" s="1"/>
  <c r="P740" i="2"/>
  <c r="J739" i="3" s="1"/>
  <c r="O740" i="2"/>
  <c r="I739" i="3" s="1"/>
  <c r="H739"/>
  <c r="K739"/>
  <c r="D740"/>
  <c r="O741" i="2" l="1"/>
  <c r="N741"/>
  <c r="H740" i="3" s="1"/>
  <c r="P741" i="2"/>
  <c r="F740" i="3"/>
  <c r="I740"/>
  <c r="J740"/>
  <c r="K740"/>
  <c r="D741"/>
  <c r="N742" i="2" l="1"/>
  <c r="F741" i="3" s="1"/>
  <c r="P742" i="2"/>
  <c r="J741" i="3" s="1"/>
  <c r="O742" i="2"/>
  <c r="I741" i="3" s="1"/>
  <c r="H741"/>
  <c r="K741"/>
  <c r="D742"/>
  <c r="O743" i="2" l="1"/>
  <c r="N743"/>
  <c r="H742" i="3" s="1"/>
  <c r="P743" i="2"/>
  <c r="F742" i="3"/>
  <c r="I742"/>
  <c r="J742"/>
  <c r="K742"/>
  <c r="D743"/>
  <c r="N744" i="2" l="1"/>
  <c r="F743" i="3" s="1"/>
  <c r="P744" i="2"/>
  <c r="J743" i="3" s="1"/>
  <c r="O744" i="2"/>
  <c r="I743" i="3" s="1"/>
  <c r="H743"/>
  <c r="K743"/>
  <c r="D744"/>
  <c r="O745" i="2" l="1"/>
  <c r="N745"/>
  <c r="H744" i="3" s="1"/>
  <c r="P745" i="2"/>
  <c r="F744" i="3"/>
  <c r="I744"/>
  <c r="J744"/>
  <c r="K744"/>
  <c r="D745"/>
  <c r="N746" i="2" l="1"/>
  <c r="F745" i="3" s="1"/>
  <c r="P746" i="2"/>
  <c r="J745" i="3" s="1"/>
  <c r="O746" i="2"/>
  <c r="I745" i="3" s="1"/>
  <c r="H745"/>
  <c r="K745"/>
  <c r="D746"/>
  <c r="O747" i="2" l="1"/>
  <c r="N747"/>
  <c r="H746" i="3" s="1"/>
  <c r="P747" i="2"/>
  <c r="F746" i="3"/>
  <c r="I746"/>
  <c r="J746"/>
  <c r="K746"/>
  <c r="D747"/>
  <c r="N748" i="2" l="1"/>
  <c r="F747" i="3" s="1"/>
  <c r="P748" i="2"/>
  <c r="J747" i="3" s="1"/>
  <c r="O748" i="2"/>
  <c r="I747" i="3" s="1"/>
  <c r="H747"/>
  <c r="K747"/>
  <c r="D748"/>
  <c r="O749" i="2" l="1"/>
  <c r="N749"/>
  <c r="H748" i="3" s="1"/>
  <c r="P749" i="2"/>
  <c r="F748" i="3"/>
  <c r="I748"/>
  <c r="J748"/>
  <c r="K748"/>
  <c r="D749"/>
  <c r="N750" i="2" l="1"/>
  <c r="F749" i="3" s="1"/>
  <c r="P750" i="2"/>
  <c r="J749" i="3" s="1"/>
  <c r="O750" i="2"/>
  <c r="I749" i="3" s="1"/>
  <c r="H749"/>
  <c r="K749"/>
  <c r="D750"/>
  <c r="O751" i="2" l="1"/>
  <c r="N751"/>
  <c r="H750" i="3" s="1"/>
  <c r="P751" i="2"/>
  <c r="F750" i="3"/>
  <c r="I750"/>
  <c r="J750"/>
  <c r="K750"/>
  <c r="D751"/>
  <c r="N752" i="2" l="1"/>
  <c r="P752"/>
  <c r="J751" i="3" s="1"/>
  <c r="O752" i="2"/>
  <c r="F751" i="3"/>
  <c r="H751"/>
  <c r="I751"/>
  <c r="K751"/>
  <c r="D752"/>
  <c r="O753" i="2" l="1"/>
  <c r="F752" i="3" s="1"/>
  <c r="N753" i="2"/>
  <c r="H752" i="3" s="1"/>
  <c r="P753" i="2"/>
  <c r="J752" i="3" s="1"/>
  <c r="I752"/>
  <c r="K752"/>
  <c r="D753"/>
  <c r="N754" i="2" l="1"/>
  <c r="F753" i="3" s="1"/>
  <c r="P754" i="2"/>
  <c r="J753" i="3" s="1"/>
  <c r="O754" i="2"/>
  <c r="I753" i="3" s="1"/>
  <c r="H753"/>
  <c r="K753"/>
  <c r="D754"/>
  <c r="O755" i="2" l="1"/>
  <c r="N755"/>
  <c r="H754" i="3" s="1"/>
  <c r="P755" i="2"/>
  <c r="F754" i="3"/>
  <c r="I754"/>
  <c r="J754"/>
  <c r="K754"/>
  <c r="D755"/>
  <c r="N756" i="2" l="1"/>
  <c r="F755" i="3" s="1"/>
  <c r="P756" i="2"/>
  <c r="J755" i="3" s="1"/>
  <c r="O756" i="2"/>
  <c r="I755" i="3" s="1"/>
  <c r="H755"/>
  <c r="K755"/>
  <c r="D756"/>
  <c r="O757" i="2" l="1"/>
  <c r="N757"/>
  <c r="H756" i="3" s="1"/>
  <c r="P757" i="2"/>
  <c r="F756" i="3"/>
  <c r="I756"/>
  <c r="J756"/>
  <c r="K756"/>
  <c r="D757"/>
  <c r="N758" i="2" l="1"/>
  <c r="F757" i="3" s="1"/>
  <c r="P758" i="2"/>
  <c r="J757" i="3" s="1"/>
  <c r="O758" i="2"/>
  <c r="I757" i="3" s="1"/>
  <c r="H757"/>
  <c r="K757"/>
  <c r="D758"/>
  <c r="O759" i="2" l="1"/>
  <c r="N759"/>
  <c r="H758" i="3" s="1"/>
  <c r="P759" i="2"/>
  <c r="F758" i="3"/>
  <c r="I758"/>
  <c r="J758"/>
  <c r="K758"/>
  <c r="D759"/>
  <c r="N760" i="2" l="1"/>
  <c r="P760"/>
  <c r="J759" i="3" s="1"/>
  <c r="O760" i="2"/>
  <c r="F759" i="3"/>
  <c r="H759"/>
  <c r="I759"/>
  <c r="K759"/>
  <c r="D760"/>
  <c r="O761" i="2" l="1"/>
  <c r="F760" i="3" s="1"/>
  <c r="N761" i="2"/>
  <c r="H760" i="3" s="1"/>
  <c r="P761" i="2"/>
  <c r="J760" i="3" s="1"/>
  <c r="I760"/>
  <c r="K760"/>
  <c r="D761"/>
  <c r="N762" i="2" l="1"/>
  <c r="P762"/>
  <c r="J761" i="3" s="1"/>
  <c r="O762" i="2"/>
  <c r="F761" i="3"/>
  <c r="H761"/>
  <c r="I761"/>
  <c r="K761"/>
  <c r="D762"/>
  <c r="O763" i="2" l="1"/>
  <c r="F762" i="3" s="1"/>
  <c r="N763" i="2"/>
  <c r="H762" i="3" s="1"/>
  <c r="P763" i="2"/>
  <c r="J762" i="3" s="1"/>
  <c r="I762"/>
  <c r="K762"/>
  <c r="D763"/>
  <c r="N764" i="2" l="1"/>
  <c r="P764"/>
  <c r="J763" i="3" s="1"/>
  <c r="O764" i="2"/>
  <c r="F763" i="3"/>
  <c r="H763"/>
  <c r="I763"/>
  <c r="K763"/>
  <c r="D764"/>
  <c r="O765" i="2" l="1"/>
  <c r="F764" i="3" s="1"/>
  <c r="N765" i="2"/>
  <c r="H764" i="3" s="1"/>
  <c r="P765" i="2"/>
  <c r="J764" i="3" s="1"/>
  <c r="I764"/>
  <c r="K764"/>
  <c r="D765"/>
  <c r="N766" i="2" l="1"/>
  <c r="P766"/>
  <c r="J765" i="3" s="1"/>
  <c r="O766" i="2"/>
  <c r="F765" i="3"/>
  <c r="H765"/>
  <c r="I765"/>
  <c r="K765"/>
  <c r="D766"/>
  <c r="O767" i="2" l="1"/>
  <c r="F766" i="3" s="1"/>
  <c r="N767" i="2"/>
  <c r="H766" i="3" s="1"/>
  <c r="P767" i="2"/>
  <c r="J766" i="3" s="1"/>
  <c r="I766"/>
  <c r="K766"/>
  <c r="D767"/>
  <c r="N768" i="2" l="1"/>
  <c r="P768"/>
  <c r="J767" i="3" s="1"/>
  <c r="O768" i="2"/>
  <c r="F767" i="3"/>
  <c r="H767"/>
  <c r="I767"/>
  <c r="K767"/>
  <c r="D768"/>
  <c r="O769" i="2" l="1"/>
  <c r="F768" i="3" s="1"/>
  <c r="N769" i="2"/>
  <c r="H768" i="3" s="1"/>
  <c r="P769" i="2"/>
  <c r="J768" i="3" s="1"/>
  <c r="I768"/>
  <c r="K768"/>
  <c r="D769"/>
  <c r="N770" i="2" l="1"/>
  <c r="P770"/>
  <c r="J769" i="3" s="1"/>
  <c r="O770" i="2"/>
  <c r="I769" i="3" s="1"/>
  <c r="H769"/>
  <c r="K769"/>
  <c r="D770"/>
  <c r="F769" l="1"/>
  <c r="O771" i="2"/>
  <c r="N771"/>
  <c r="H770" i="3" s="1"/>
  <c r="P771" i="2"/>
  <c r="F770" i="3"/>
  <c r="I770"/>
  <c r="J770"/>
  <c r="K770"/>
  <c r="D771"/>
  <c r="N772" i="2" l="1"/>
  <c r="P772"/>
  <c r="J771" i="3" s="1"/>
  <c r="O772" i="2"/>
  <c r="F771" i="3"/>
  <c r="H771"/>
  <c r="I771"/>
  <c r="K771"/>
  <c r="D772"/>
  <c r="O773" i="2" l="1"/>
  <c r="F772" i="3" s="1"/>
  <c r="N773" i="2"/>
  <c r="H772" i="3" s="1"/>
  <c r="P773" i="2"/>
  <c r="J772" i="3" s="1"/>
  <c r="I772"/>
  <c r="K772"/>
  <c r="D773"/>
  <c r="N774" i="2" l="1"/>
  <c r="P774"/>
  <c r="J773" i="3" s="1"/>
  <c r="O774" i="2"/>
  <c r="F773" i="3"/>
  <c r="H773"/>
  <c r="I773"/>
  <c r="K773"/>
  <c r="D774"/>
  <c r="O775" i="2" l="1"/>
  <c r="F774" i="3" s="1"/>
  <c r="N775" i="2"/>
  <c r="H774" i="3" s="1"/>
  <c r="P775" i="2"/>
  <c r="J774" i="3" s="1"/>
  <c r="I774"/>
  <c r="K774"/>
  <c r="D775"/>
  <c r="N776" i="2" l="1"/>
  <c r="F775" i="3" s="1"/>
  <c r="P776" i="2"/>
  <c r="J775" i="3" s="1"/>
  <c r="O776" i="2"/>
  <c r="I775" i="3" s="1"/>
  <c r="H775"/>
  <c r="K775"/>
  <c r="D776"/>
  <c r="O777" i="2" l="1"/>
  <c r="F776" i="3" s="1"/>
  <c r="N777" i="2"/>
  <c r="H776" i="3" s="1"/>
  <c r="P777" i="2"/>
  <c r="J776" i="3" s="1"/>
  <c r="I776"/>
  <c r="K776"/>
  <c r="D777"/>
  <c r="N778" i="2" l="1"/>
  <c r="P778"/>
  <c r="J777" i="3" s="1"/>
  <c r="O778" i="2"/>
  <c r="F777" i="3"/>
  <c r="H777"/>
  <c r="I777"/>
  <c r="K777"/>
  <c r="D778"/>
  <c r="O779" i="2" l="1"/>
  <c r="N779"/>
  <c r="P779"/>
  <c r="H778" i="3"/>
  <c r="J778"/>
  <c r="K778"/>
  <c r="D779"/>
  <c r="F778" l="1"/>
  <c r="N780" i="2"/>
  <c r="P780"/>
  <c r="O780"/>
  <c r="I779" i="3" s="1"/>
  <c r="I778"/>
  <c r="H779"/>
  <c r="J779"/>
  <c r="K779"/>
  <c r="D780"/>
  <c r="F779" l="1"/>
  <c r="O781" i="2"/>
  <c r="F780" i="3" s="1"/>
  <c r="N781" i="2"/>
  <c r="H780" i="3" s="1"/>
  <c r="P781" i="2"/>
  <c r="J780" i="3" s="1"/>
  <c r="I780"/>
  <c r="K780"/>
  <c r="D781"/>
  <c r="N782" i="2" l="1"/>
  <c r="P782"/>
  <c r="J781" i="3" s="1"/>
  <c r="O782" i="2"/>
  <c r="F781" i="3"/>
  <c r="H781"/>
  <c r="I781"/>
  <c r="K781"/>
  <c r="D782"/>
  <c r="O783" i="2" l="1"/>
  <c r="F782" i="3" s="1"/>
  <c r="N783" i="2"/>
  <c r="H782" i="3" s="1"/>
  <c r="P783" i="2"/>
  <c r="J782" i="3" s="1"/>
  <c r="I782"/>
  <c r="K782"/>
  <c r="D783"/>
  <c r="N784" i="2" l="1"/>
  <c r="P784"/>
  <c r="J783" i="3" s="1"/>
  <c r="O784" i="2"/>
  <c r="F783" i="3"/>
  <c r="H783"/>
  <c r="I783"/>
  <c r="K783"/>
  <c r="D784"/>
  <c r="O785" i="2" l="1"/>
  <c r="F784" i="3" s="1"/>
  <c r="N785" i="2"/>
  <c r="H784" i="3" s="1"/>
  <c r="P785" i="2"/>
  <c r="J784" i="3" s="1"/>
  <c r="I784"/>
  <c r="K784"/>
  <c r="D785"/>
  <c r="N786" i="2" l="1"/>
  <c r="P786"/>
  <c r="J785" i="3" s="1"/>
  <c r="O786" i="2"/>
  <c r="F785" i="3"/>
  <c r="H785"/>
  <c r="I785"/>
  <c r="K785"/>
  <c r="D786"/>
  <c r="O787" i="2" l="1"/>
  <c r="F786" i="3" s="1"/>
  <c r="N787" i="2"/>
  <c r="H786" i="3" s="1"/>
  <c r="P787" i="2"/>
  <c r="J786" i="3" s="1"/>
  <c r="I786"/>
  <c r="K786"/>
  <c r="D787"/>
  <c r="N788" i="2" l="1"/>
  <c r="P788"/>
  <c r="J787" i="3" s="1"/>
  <c r="O788" i="2"/>
  <c r="F787" i="3"/>
  <c r="H787"/>
  <c r="I787"/>
  <c r="K787"/>
  <c r="D788"/>
  <c r="O789" i="2" l="1"/>
  <c r="F788" i="3" s="1"/>
  <c r="N789" i="2"/>
  <c r="H788" i="3" s="1"/>
  <c r="P789" i="2"/>
  <c r="J788" i="3" s="1"/>
  <c r="I788"/>
  <c r="K788"/>
  <c r="D789"/>
  <c r="N790" i="2" l="1"/>
  <c r="P790"/>
  <c r="J789" i="3" s="1"/>
  <c r="O790" i="2"/>
  <c r="F789" i="3"/>
  <c r="H789"/>
  <c r="I789"/>
  <c r="K789"/>
  <c r="D790"/>
  <c r="O791" i="2" l="1"/>
  <c r="F790" i="3" s="1"/>
  <c r="N791" i="2"/>
  <c r="H790" i="3" s="1"/>
  <c r="P791" i="2"/>
  <c r="J790" i="3" s="1"/>
  <c r="I790"/>
  <c r="K790"/>
  <c r="D791"/>
  <c r="N792" i="2" l="1"/>
  <c r="P792"/>
  <c r="J791" i="3" s="1"/>
  <c r="O792" i="2"/>
  <c r="F791" i="3"/>
  <c r="H791"/>
  <c r="I791"/>
  <c r="K791"/>
  <c r="D792"/>
  <c r="O793" i="2" l="1"/>
  <c r="F792" i="3" s="1"/>
  <c r="N793" i="2"/>
  <c r="H792" i="3" s="1"/>
  <c r="P793" i="2"/>
  <c r="J792" i="3" s="1"/>
  <c r="I792"/>
  <c r="K792"/>
  <c r="D793"/>
  <c r="N794" i="2" l="1"/>
  <c r="P794"/>
  <c r="J793" i="3" s="1"/>
  <c r="O794" i="2"/>
  <c r="F793" i="3"/>
  <c r="H793"/>
  <c r="I793"/>
  <c r="K793"/>
  <c r="D794"/>
  <c r="O795" i="2" l="1"/>
  <c r="F794" i="3" s="1"/>
  <c r="N795" i="2"/>
  <c r="H794" i="3" s="1"/>
  <c r="P795" i="2"/>
  <c r="J794" i="3" s="1"/>
  <c r="I794"/>
  <c r="K794"/>
  <c r="D795"/>
  <c r="N796" i="2" l="1"/>
  <c r="P796"/>
  <c r="J795" i="3" s="1"/>
  <c r="O796" i="2"/>
  <c r="F795" i="3"/>
  <c r="H795"/>
  <c r="I795"/>
  <c r="K795"/>
  <c r="D796"/>
  <c r="O797" i="2" l="1"/>
  <c r="F796" i="3" s="1"/>
  <c r="N797" i="2"/>
  <c r="H796" i="3" s="1"/>
  <c r="P797" i="2"/>
  <c r="J796" i="3" s="1"/>
  <c r="I796"/>
  <c r="K796"/>
  <c r="D797"/>
  <c r="N798" i="2" l="1"/>
  <c r="P798"/>
  <c r="J797" i="3" s="1"/>
  <c r="O798" i="2"/>
  <c r="I797" i="3" s="1"/>
  <c r="H797"/>
  <c r="K797"/>
  <c r="D798"/>
  <c r="F797" l="1"/>
  <c r="O799" i="2"/>
  <c r="F798" i="3" s="1"/>
  <c r="N799" i="2"/>
  <c r="H798" i="3" s="1"/>
  <c r="P799" i="2"/>
  <c r="J798" i="3" s="1"/>
  <c r="I798"/>
  <c r="K798"/>
  <c r="D799"/>
  <c r="N800" i="2" l="1"/>
  <c r="P800"/>
  <c r="J799" i="3" s="1"/>
  <c r="O800" i="2"/>
  <c r="I799" i="3" s="1"/>
  <c r="H799"/>
  <c r="K799"/>
  <c r="D800"/>
  <c r="F799" l="1"/>
  <c r="O801" i="2"/>
  <c r="N801"/>
  <c r="H800" i="3" s="1"/>
  <c r="P801" i="2"/>
  <c r="F800" i="3"/>
  <c r="I800"/>
  <c r="J800"/>
  <c r="K800"/>
  <c r="D801"/>
  <c r="N802" i="2" l="1"/>
  <c r="P802"/>
  <c r="J801" i="3" s="1"/>
  <c r="O802" i="2"/>
  <c r="F801" i="3"/>
  <c r="H801"/>
  <c r="I801"/>
  <c r="K801"/>
  <c r="D802"/>
  <c r="N803" i="2" l="1"/>
  <c r="O803"/>
  <c r="P803"/>
  <c r="J802" i="3" s="1"/>
  <c r="I802"/>
  <c r="K802"/>
  <c r="D803"/>
  <c r="F802" l="1"/>
  <c r="H802"/>
  <c r="N804" i="2"/>
  <c r="P804"/>
  <c r="J803" i="3" s="1"/>
  <c r="O804" i="2"/>
  <c r="F803" i="3"/>
  <c r="H803"/>
  <c r="I803"/>
  <c r="K803"/>
  <c r="D804"/>
  <c r="O805" i="2" l="1"/>
  <c r="N805"/>
  <c r="P805"/>
  <c r="H804" i="3"/>
  <c r="J804"/>
  <c r="K804"/>
  <c r="D805"/>
  <c r="F804" l="1"/>
  <c r="N806" i="2"/>
  <c r="P806"/>
  <c r="O806"/>
  <c r="I805" i="3" s="1"/>
  <c r="I804"/>
  <c r="H805"/>
  <c r="J805"/>
  <c r="K805"/>
  <c r="D806"/>
  <c r="F805" l="1"/>
  <c r="O807" i="2"/>
  <c r="F806" i="3" s="1"/>
  <c r="N807" i="2"/>
  <c r="H806" i="3" s="1"/>
  <c r="P807" i="2"/>
  <c r="J806" i="3" s="1"/>
  <c r="I806"/>
  <c r="K806"/>
  <c r="D807"/>
  <c r="N808" i="2" l="1"/>
  <c r="P808"/>
  <c r="J807" i="3" s="1"/>
  <c r="O808" i="2"/>
  <c r="F807" i="3"/>
  <c r="H807"/>
  <c r="I807"/>
  <c r="K807"/>
  <c r="D808"/>
  <c r="O809" i="2" l="1"/>
  <c r="F808" i="3" s="1"/>
  <c r="N809" i="2"/>
  <c r="H808" i="3" s="1"/>
  <c r="P809" i="2"/>
  <c r="J808" i="3" s="1"/>
  <c r="I808"/>
  <c r="K808"/>
  <c r="D809"/>
  <c r="N810" i="2" l="1"/>
  <c r="P810"/>
  <c r="J809" i="3" s="1"/>
  <c r="O810" i="2"/>
  <c r="I809" i="3" s="1"/>
  <c r="H809"/>
  <c r="K809"/>
  <c r="D810"/>
  <c r="F809" l="1"/>
  <c r="O811" i="2"/>
  <c r="F810" i="3" s="1"/>
  <c r="N811" i="2"/>
  <c r="H810" i="3" s="1"/>
  <c r="P811" i="2"/>
  <c r="J810" i="3" s="1"/>
  <c r="I810"/>
  <c r="K810"/>
  <c r="D811"/>
  <c r="N812" i="2" l="1"/>
  <c r="P812"/>
  <c r="J811" i="3" s="1"/>
  <c r="O812" i="2"/>
  <c r="F811" i="3"/>
  <c r="H811"/>
  <c r="I811"/>
  <c r="K811"/>
  <c r="D812"/>
  <c r="O813" i="2" l="1"/>
  <c r="F812" i="3" s="1"/>
  <c r="N813" i="2"/>
  <c r="H812" i="3" s="1"/>
  <c r="P813" i="2"/>
  <c r="J812" i="3" s="1"/>
  <c r="I812"/>
  <c r="K812"/>
  <c r="D813"/>
  <c r="N814" i="2" l="1"/>
  <c r="P814"/>
  <c r="J813" i="3" s="1"/>
  <c r="O814" i="2"/>
  <c r="F813" i="3"/>
  <c r="H813"/>
  <c r="I813"/>
  <c r="K813"/>
  <c r="D814"/>
  <c r="O815" i="2" l="1"/>
  <c r="N815"/>
  <c r="P815"/>
  <c r="H814" i="3"/>
  <c r="J814"/>
  <c r="K814"/>
  <c r="D815"/>
  <c r="F814" l="1"/>
  <c r="N816" i="2"/>
  <c r="P816"/>
  <c r="F815" i="3" s="1"/>
  <c r="O816" i="2"/>
  <c r="I814" i="3"/>
  <c r="H815"/>
  <c r="I815"/>
  <c r="K815"/>
  <c r="D816"/>
  <c r="J815" l="1"/>
  <c r="O817" i="2"/>
  <c r="F816" i="3" s="1"/>
  <c r="N817" i="2"/>
  <c r="H816" i="3" s="1"/>
  <c r="P817" i="2"/>
  <c r="J816" i="3" s="1"/>
  <c r="I816"/>
  <c r="K816"/>
  <c r="D817"/>
  <c r="N818" i="2" l="1"/>
  <c r="P818"/>
  <c r="J817" i="3" s="1"/>
  <c r="O818" i="2"/>
  <c r="I817" i="3" s="1"/>
  <c r="H817"/>
  <c r="K817"/>
  <c r="D818"/>
  <c r="F817" l="1"/>
  <c r="O819" i="2"/>
  <c r="N819"/>
  <c r="H818" i="3" s="1"/>
  <c r="P819" i="2"/>
  <c r="F818" i="3"/>
  <c r="I818"/>
  <c r="J818"/>
  <c r="K818"/>
  <c r="D819"/>
  <c r="N820" i="2" l="1"/>
  <c r="P820"/>
  <c r="J819" i="3" s="1"/>
  <c r="O820" i="2"/>
  <c r="F819" i="3"/>
  <c r="H819"/>
  <c r="I819"/>
  <c r="K819"/>
  <c r="D820"/>
  <c r="O821" i="2" l="1"/>
  <c r="F820" i="3" s="1"/>
  <c r="N821" i="2"/>
  <c r="H820" i="3" s="1"/>
  <c r="P821" i="2"/>
  <c r="J820" i="3" s="1"/>
  <c r="I820"/>
  <c r="K820"/>
  <c r="D821"/>
  <c r="N822" i="2" l="1"/>
  <c r="P822"/>
  <c r="J821" i="3" s="1"/>
  <c r="O822" i="2"/>
  <c r="F821" i="3"/>
  <c r="H821"/>
  <c r="I821"/>
  <c r="K821"/>
  <c r="D822"/>
  <c r="O823" i="2" l="1"/>
  <c r="N823"/>
  <c r="P823"/>
  <c r="H822" i="3"/>
  <c r="J822"/>
  <c r="K822"/>
  <c r="D823"/>
  <c r="F822" l="1"/>
  <c r="N824" i="2"/>
  <c r="P824"/>
  <c r="O824"/>
  <c r="I823" i="3" s="1"/>
  <c r="I822"/>
  <c r="H823"/>
  <c r="J823"/>
  <c r="K823"/>
  <c r="D824"/>
  <c r="F823" l="1"/>
  <c r="O825" i="2"/>
  <c r="F824" i="3" s="1"/>
  <c r="N825" i="2"/>
  <c r="H824" i="3" s="1"/>
  <c r="P825" i="2"/>
  <c r="J824" i="3" s="1"/>
  <c r="I824"/>
  <c r="K824"/>
  <c r="D825"/>
  <c r="N826" i="2" l="1"/>
  <c r="P826"/>
  <c r="J825" i="3" s="1"/>
  <c r="O826" i="2"/>
  <c r="F825" i="3"/>
  <c r="H825"/>
  <c r="I825"/>
  <c r="K825"/>
  <c r="D826"/>
  <c r="O827" i="2" l="1"/>
  <c r="N827"/>
  <c r="P827"/>
  <c r="H826" i="3"/>
  <c r="J826"/>
  <c r="K826"/>
  <c r="D827"/>
  <c r="F826" l="1"/>
  <c r="N828" i="2"/>
  <c r="P828"/>
  <c r="O828"/>
  <c r="I827" i="3" s="1"/>
  <c r="I826"/>
  <c r="H827"/>
  <c r="J827"/>
  <c r="K827"/>
  <c r="D828"/>
  <c r="F827" l="1"/>
  <c r="O829" i="2"/>
  <c r="F828" i="3" s="1"/>
  <c r="N829" i="2"/>
  <c r="H828" i="3" s="1"/>
  <c r="P829" i="2"/>
  <c r="J828" i="3" s="1"/>
  <c r="I828"/>
  <c r="K828"/>
  <c r="D829"/>
  <c r="N830" i="2" l="1"/>
  <c r="P830"/>
  <c r="J829" i="3" s="1"/>
  <c r="O830" i="2"/>
  <c r="I829" i="3" s="1"/>
  <c r="H829"/>
  <c r="K829"/>
  <c r="D830"/>
  <c r="F829" l="1"/>
  <c r="O831" i="2"/>
  <c r="N831"/>
  <c r="H830" i="3" s="1"/>
  <c r="P831" i="2"/>
  <c r="F830" i="3"/>
  <c r="I830"/>
  <c r="J830"/>
  <c r="K830"/>
  <c r="D831"/>
  <c r="N832" i="2" l="1"/>
  <c r="P832"/>
  <c r="J831" i="3" s="1"/>
  <c r="O832" i="2"/>
  <c r="I831" i="3" s="1"/>
  <c r="H831"/>
  <c r="K831"/>
  <c r="D832"/>
  <c r="F831" l="1"/>
  <c r="O833" i="2"/>
  <c r="F832" i="3" s="1"/>
  <c r="N833" i="2"/>
  <c r="H832" i="3" s="1"/>
  <c r="P833" i="2"/>
  <c r="J832" i="3" s="1"/>
  <c r="I832"/>
  <c r="K832"/>
  <c r="D833"/>
  <c r="N834" i="2" l="1"/>
  <c r="P834"/>
  <c r="J833" i="3" s="1"/>
  <c r="O834" i="2"/>
  <c r="F833" i="3"/>
  <c r="H833"/>
  <c r="I833"/>
  <c r="K833"/>
  <c r="D834"/>
  <c r="O835" i="2" l="1"/>
  <c r="N835"/>
  <c r="P835"/>
  <c r="H834" i="3"/>
  <c r="J834"/>
  <c r="K834"/>
  <c r="D835"/>
  <c r="F834" l="1"/>
  <c r="N836" i="2"/>
  <c r="P836"/>
  <c r="O836"/>
  <c r="I835" i="3" s="1"/>
  <c r="I834"/>
  <c r="H835"/>
  <c r="J835"/>
  <c r="K835"/>
  <c r="D836"/>
  <c r="F835" l="1"/>
  <c r="O837" i="2"/>
  <c r="F836" i="3" s="1"/>
  <c r="N837" i="2"/>
  <c r="H836" i="3" s="1"/>
  <c r="P837" i="2"/>
  <c r="J836" i="3" s="1"/>
  <c r="I836"/>
  <c r="K836"/>
  <c r="D837"/>
  <c r="N838" i="2" l="1"/>
  <c r="P838"/>
  <c r="J837" i="3" s="1"/>
  <c r="O838" i="2"/>
  <c r="F837" i="3"/>
  <c r="H837"/>
  <c r="I837"/>
  <c r="K837"/>
  <c r="D838"/>
  <c r="O839" i="2" l="1"/>
  <c r="F838" i="3" s="1"/>
  <c r="N839" i="2"/>
  <c r="H838" i="3" s="1"/>
  <c r="P839" i="2"/>
  <c r="J838" i="3" s="1"/>
  <c r="I838"/>
  <c r="K838"/>
  <c r="D839"/>
  <c r="N840" i="2" l="1"/>
  <c r="P840"/>
  <c r="J839" i="3" s="1"/>
  <c r="O840" i="2"/>
  <c r="I839" i="3" s="1"/>
  <c r="H839"/>
  <c r="K839"/>
  <c r="D840"/>
  <c r="F839" l="1"/>
  <c r="O841" i="2"/>
  <c r="F840" i="3" s="1"/>
  <c r="N841" i="2"/>
  <c r="H840" i="3" s="1"/>
  <c r="P841" i="2"/>
  <c r="J840" i="3" s="1"/>
  <c r="I840"/>
  <c r="K840"/>
  <c r="D841"/>
  <c r="N842" i="2" l="1"/>
  <c r="P842"/>
  <c r="J841" i="3" s="1"/>
  <c r="O842" i="2"/>
  <c r="I841" i="3" s="1"/>
  <c r="H841"/>
  <c r="K841"/>
  <c r="D842"/>
  <c r="F841" l="1"/>
  <c r="O843" i="2"/>
  <c r="F842" i="3" s="1"/>
  <c r="N843" i="2"/>
  <c r="H842" i="3" s="1"/>
  <c r="P843" i="2"/>
  <c r="J842" i="3" s="1"/>
  <c r="I842"/>
  <c r="K842"/>
  <c r="D843"/>
  <c r="N844" i="2" l="1"/>
  <c r="P844"/>
  <c r="J843" i="3" s="1"/>
  <c r="O844" i="2"/>
  <c r="F843" i="3"/>
  <c r="H843"/>
  <c r="I843"/>
  <c r="K843"/>
  <c r="D844"/>
  <c r="O845" i="2" l="1"/>
  <c r="N845"/>
  <c r="P845"/>
  <c r="H844" i="3"/>
  <c r="J844"/>
  <c r="K844"/>
  <c r="D845"/>
  <c r="F844" l="1"/>
  <c r="N846" i="2"/>
  <c r="H845" i="3" s="1"/>
  <c r="P846" i="2"/>
  <c r="F845" i="3" s="1"/>
  <c r="O846" i="2"/>
  <c r="I844" i="3"/>
  <c r="I845"/>
  <c r="K845"/>
  <c r="D846"/>
  <c r="J845" l="1"/>
  <c r="O847" i="2"/>
  <c r="N847"/>
  <c r="H846" i="3" s="1"/>
  <c r="P847" i="2"/>
  <c r="F846" i="3"/>
  <c r="I846"/>
  <c r="J846"/>
  <c r="K846"/>
  <c r="D847"/>
  <c r="N848" i="2" l="1"/>
  <c r="P848"/>
  <c r="J847" i="3" s="1"/>
  <c r="O848" i="2"/>
  <c r="I847" i="3" s="1"/>
  <c r="H847"/>
  <c r="K847"/>
  <c r="D848"/>
  <c r="F847" l="1"/>
  <c r="O849" i="2"/>
  <c r="F848" i="3" s="1"/>
  <c r="N849" i="2"/>
  <c r="H848" i="3" s="1"/>
  <c r="P849" i="2"/>
  <c r="J848" i="3" s="1"/>
  <c r="I848"/>
  <c r="K848"/>
  <c r="D849"/>
  <c r="N850" i="2" l="1"/>
  <c r="P850"/>
  <c r="J849" i="3" s="1"/>
  <c r="O850" i="2"/>
  <c r="F849" i="3"/>
  <c r="H849"/>
  <c r="I849"/>
  <c r="K849"/>
  <c r="D850"/>
  <c r="O851" i="2" l="1"/>
  <c r="N851"/>
  <c r="H850" i="3" s="1"/>
  <c r="P851" i="2"/>
  <c r="F850" i="3"/>
  <c r="I850"/>
  <c r="J850"/>
  <c r="K850"/>
  <c r="D851"/>
  <c r="N852" i="2" l="1"/>
  <c r="P852"/>
  <c r="J851" i="3" s="1"/>
  <c r="O852" i="2"/>
  <c r="I851" i="3" s="1"/>
  <c r="H851"/>
  <c r="K851"/>
  <c r="D852"/>
  <c r="F851" l="1"/>
  <c r="O853" i="2"/>
  <c r="F852" i="3" s="1"/>
  <c r="N853" i="2"/>
  <c r="H852" i="3" s="1"/>
  <c r="P853" i="2"/>
  <c r="J852" i="3" s="1"/>
  <c r="I852"/>
  <c r="K852"/>
  <c r="D853"/>
  <c r="N854" i="2" l="1"/>
  <c r="P854"/>
  <c r="J853" i="3" s="1"/>
  <c r="O854" i="2"/>
  <c r="F853" i="3"/>
  <c r="H853"/>
  <c r="I853"/>
  <c r="K853"/>
  <c r="D854"/>
  <c r="O855" i="2" l="1"/>
  <c r="N855"/>
  <c r="P855"/>
  <c r="H854" i="3"/>
  <c r="J854"/>
  <c r="K854"/>
  <c r="D855"/>
  <c r="F854" l="1"/>
  <c r="N856" i="2"/>
  <c r="P856"/>
  <c r="O856"/>
  <c r="I855" i="3" s="1"/>
  <c r="I854"/>
  <c r="H855"/>
  <c r="J855"/>
  <c r="K855"/>
  <c r="D856"/>
  <c r="F855" l="1"/>
  <c r="O857" i="2"/>
  <c r="F856" i="3" s="1"/>
  <c r="N857" i="2"/>
  <c r="H856" i="3" s="1"/>
  <c r="P857" i="2"/>
  <c r="J856" i="3" s="1"/>
  <c r="I856"/>
  <c r="K856"/>
  <c r="D857"/>
  <c r="N858" i="2" l="1"/>
  <c r="P858"/>
  <c r="J857" i="3" s="1"/>
  <c r="O858" i="2"/>
  <c r="F857" i="3"/>
  <c r="H857"/>
  <c r="I857"/>
  <c r="K857"/>
  <c r="D858"/>
  <c r="O859" i="2" l="1"/>
  <c r="N859"/>
  <c r="H858" i="3" s="1"/>
  <c r="P859" i="2"/>
  <c r="F858" i="3"/>
  <c r="I858"/>
  <c r="J858"/>
  <c r="K858"/>
  <c r="D859"/>
  <c r="N860" i="2" l="1"/>
  <c r="P860"/>
  <c r="J859" i="3" s="1"/>
  <c r="O860" i="2"/>
  <c r="F859" i="3"/>
  <c r="H859"/>
  <c r="I859"/>
  <c r="K859"/>
  <c r="D860"/>
  <c r="O861" i="2" l="1"/>
  <c r="N861"/>
  <c r="H860" i="3" s="1"/>
  <c r="P861" i="2"/>
  <c r="F860" i="3"/>
  <c r="I860"/>
  <c r="J860"/>
  <c r="K860"/>
  <c r="D861"/>
  <c r="N862" i="2" l="1"/>
  <c r="P862"/>
  <c r="J861" i="3" s="1"/>
  <c r="O862" i="2"/>
  <c r="F861" i="3"/>
  <c r="H861"/>
  <c r="I861"/>
  <c r="K861"/>
  <c r="D862"/>
  <c r="O863" i="2" l="1"/>
  <c r="N863"/>
  <c r="P863"/>
  <c r="H862" i="3"/>
  <c r="J862"/>
  <c r="K862"/>
  <c r="D863"/>
  <c r="F862" l="1"/>
  <c r="N864" i="2"/>
  <c r="P864"/>
  <c r="F863" i="3" s="1"/>
  <c r="O864" i="2"/>
  <c r="I862" i="3"/>
  <c r="H863"/>
  <c r="I863"/>
  <c r="K863"/>
  <c r="D864"/>
  <c r="J863" l="1"/>
  <c r="O865" i="2"/>
  <c r="F864" i="3" s="1"/>
  <c r="N865" i="2"/>
  <c r="H864" i="3" s="1"/>
  <c r="P865" i="2"/>
  <c r="J864" i="3" s="1"/>
  <c r="I864"/>
  <c r="K864"/>
  <c r="D865"/>
  <c r="N866" i="2" l="1"/>
  <c r="P866"/>
  <c r="J865" i="3" s="1"/>
  <c r="O866" i="2"/>
  <c r="F865" i="3"/>
  <c r="H865"/>
  <c r="I865"/>
  <c r="K865"/>
  <c r="D866"/>
  <c r="O867" i="2" l="1"/>
  <c r="F866" i="3" s="1"/>
  <c r="N867" i="2"/>
  <c r="H866" i="3" s="1"/>
  <c r="P867" i="2"/>
  <c r="J866" i="3" s="1"/>
  <c r="I866"/>
  <c r="K866"/>
  <c r="D867"/>
  <c r="N868" i="2" l="1"/>
  <c r="P868"/>
  <c r="J867" i="3" s="1"/>
  <c r="O868" i="2"/>
  <c r="F867" i="3"/>
  <c r="H867"/>
  <c r="I867"/>
  <c r="K867"/>
  <c r="D868"/>
  <c r="O869" i="2" l="1"/>
  <c r="N869"/>
  <c r="P869"/>
  <c r="H868" i="3"/>
  <c r="J868"/>
  <c r="K868"/>
  <c r="D869"/>
  <c r="F868" l="1"/>
  <c r="N870" i="2"/>
  <c r="H869" i="3" s="1"/>
  <c r="P870" i="2"/>
  <c r="O870"/>
  <c r="I869" i="3" s="1"/>
  <c r="I868"/>
  <c r="F869"/>
  <c r="J869"/>
  <c r="K869"/>
  <c r="D870"/>
  <c r="O871" i="2" l="1"/>
  <c r="N871"/>
  <c r="P871"/>
  <c r="H870" i="3"/>
  <c r="J870"/>
  <c r="K870"/>
  <c r="D871"/>
  <c r="F870" l="1"/>
  <c r="N872" i="2"/>
  <c r="P872"/>
  <c r="F871" i="3" s="1"/>
  <c r="O872" i="2"/>
  <c r="I870" i="3"/>
  <c r="H871"/>
  <c r="I871"/>
  <c r="K871"/>
  <c r="D872"/>
  <c r="J871" l="1"/>
  <c r="O873" i="2"/>
  <c r="F872" i="3" s="1"/>
  <c r="N873" i="2"/>
  <c r="H872" i="3" s="1"/>
  <c r="P873" i="2"/>
  <c r="J872" i="3" s="1"/>
  <c r="I872"/>
  <c r="K872"/>
  <c r="D873"/>
  <c r="N874" i="2" l="1"/>
  <c r="P874"/>
  <c r="J873" i="3" s="1"/>
  <c r="O874" i="2"/>
  <c r="F873" i="3"/>
  <c r="H873"/>
  <c r="I873"/>
  <c r="K873"/>
  <c r="D874"/>
  <c r="O875" i="2" l="1"/>
  <c r="I874" i="3" s="1"/>
  <c r="N875" i="2"/>
  <c r="P875"/>
  <c r="J874" i="3"/>
  <c r="K874"/>
  <c r="D875"/>
  <c r="F874" l="1"/>
  <c r="N876" i="2"/>
  <c r="H875" i="3" s="1"/>
  <c r="P876" i="2"/>
  <c r="O876"/>
  <c r="I875" i="3" s="1"/>
  <c r="H874"/>
  <c r="F875"/>
  <c r="J875"/>
  <c r="K875"/>
  <c r="D876"/>
  <c r="O877" i="2" l="1"/>
  <c r="N877"/>
  <c r="H876" i="3" s="1"/>
  <c r="P877" i="2"/>
  <c r="F876" i="3"/>
  <c r="I876"/>
  <c r="J876"/>
  <c r="K876"/>
  <c r="D877"/>
  <c r="N878" i="2" l="1"/>
  <c r="P878"/>
  <c r="J877" i="3" s="1"/>
  <c r="O878" i="2"/>
  <c r="I877" i="3" s="1"/>
  <c r="H877"/>
  <c r="K877"/>
  <c r="D878"/>
  <c r="F877" l="1"/>
  <c r="O879" i="2"/>
  <c r="N879"/>
  <c r="H878" i="3" s="1"/>
  <c r="P879" i="2"/>
  <c r="F878" i="3"/>
  <c r="I878"/>
  <c r="J878"/>
  <c r="K878"/>
  <c r="D879"/>
  <c r="N880" i="2" l="1"/>
  <c r="P880"/>
  <c r="J879" i="3" s="1"/>
  <c r="O880" i="2"/>
  <c r="I879" i="3" s="1"/>
  <c r="H879"/>
  <c r="K879"/>
  <c r="D880"/>
  <c r="F879" l="1"/>
  <c r="O881" i="2"/>
  <c r="F880" i="3" s="1"/>
  <c r="N881" i="2"/>
  <c r="H880" i="3" s="1"/>
  <c r="P881" i="2"/>
  <c r="J880" i="3" s="1"/>
  <c r="I880"/>
  <c r="K880"/>
  <c r="D881"/>
  <c r="N882" i="2" l="1"/>
  <c r="F881" i="3" s="1"/>
  <c r="P882" i="2"/>
  <c r="J881" i="3" s="1"/>
  <c r="O882" i="2"/>
  <c r="I881" i="3" s="1"/>
  <c r="H881"/>
  <c r="K881"/>
  <c r="D882"/>
  <c r="O883" i="2" l="1"/>
  <c r="N883"/>
  <c r="P883"/>
  <c r="H882" i="3"/>
  <c r="J882"/>
  <c r="K882"/>
  <c r="D883"/>
  <c r="F882" l="1"/>
  <c r="N884" i="2"/>
  <c r="P884"/>
  <c r="F883" i="3" s="1"/>
  <c r="O884" i="2"/>
  <c r="I882" i="3"/>
  <c r="H883"/>
  <c r="I883"/>
  <c r="K883"/>
  <c r="D884"/>
  <c r="J883" l="1"/>
  <c r="O885" i="2"/>
  <c r="F884" i="3" s="1"/>
  <c r="N885" i="2"/>
  <c r="H884" i="3" s="1"/>
  <c r="P885" i="2"/>
  <c r="J884" i="3" s="1"/>
  <c r="I884"/>
  <c r="K884"/>
  <c r="D885"/>
  <c r="N886" i="2" l="1"/>
  <c r="P886"/>
  <c r="J885" i="3" s="1"/>
  <c r="O886" i="2"/>
  <c r="I885" i="3" s="1"/>
  <c r="H885"/>
  <c r="K885"/>
  <c r="D886"/>
  <c r="F885" l="1"/>
  <c r="O887" i="2"/>
  <c r="N887"/>
  <c r="H886" i="3" s="1"/>
  <c r="P887" i="2"/>
  <c r="F886" i="3"/>
  <c r="I886"/>
  <c r="J886"/>
  <c r="K886"/>
  <c r="D887"/>
  <c r="N888" i="2" l="1"/>
  <c r="P888"/>
  <c r="J887" i="3" s="1"/>
  <c r="O888" i="2"/>
  <c r="F887" i="3"/>
  <c r="H887"/>
  <c r="I887"/>
  <c r="K887"/>
  <c r="D888"/>
  <c r="O889" i="2" l="1"/>
  <c r="F888" i="3" s="1"/>
  <c r="N889" i="2"/>
  <c r="H888" i="3" s="1"/>
  <c r="P889" i="2"/>
  <c r="J888" i="3" s="1"/>
  <c r="I888"/>
  <c r="K888"/>
  <c r="D889"/>
  <c r="N890" i="2" l="1"/>
  <c r="P890"/>
  <c r="J889" i="3" s="1"/>
  <c r="O890" i="2"/>
  <c r="F889" i="3"/>
  <c r="H889"/>
  <c r="I889"/>
  <c r="K889"/>
  <c r="D890"/>
  <c r="O891" i="2" l="1"/>
  <c r="N891"/>
  <c r="P891"/>
  <c r="H890" i="3"/>
  <c r="J890"/>
  <c r="K890"/>
  <c r="D891"/>
  <c r="F890" l="1"/>
  <c r="N892" i="2"/>
  <c r="P892"/>
  <c r="O892"/>
  <c r="I891" i="3" s="1"/>
  <c r="I890"/>
  <c r="H891"/>
  <c r="J891"/>
  <c r="K891"/>
  <c r="D892"/>
  <c r="F891" l="1"/>
  <c r="O893" i="2"/>
  <c r="N893"/>
  <c r="H892" i="3" s="1"/>
  <c r="P893" i="2"/>
  <c r="F892" i="3"/>
  <c r="I892"/>
  <c r="J892"/>
  <c r="K892"/>
  <c r="D893"/>
  <c r="N894" i="2" l="1"/>
  <c r="P894"/>
  <c r="J893" i="3" s="1"/>
  <c r="O894" i="2"/>
  <c r="F893" i="3"/>
  <c r="H893"/>
  <c r="I893"/>
  <c r="K893"/>
  <c r="D894"/>
  <c r="O895" i="2" l="1"/>
  <c r="F894" i="3" s="1"/>
  <c r="N895" i="2"/>
  <c r="H894" i="3" s="1"/>
  <c r="P895" i="2"/>
  <c r="J894" i="3" s="1"/>
  <c r="I894"/>
  <c r="K894"/>
  <c r="D895"/>
  <c r="N896" i="2" l="1"/>
  <c r="F895" i="3" s="1"/>
  <c r="P896" i="2"/>
  <c r="J895" i="3" s="1"/>
  <c r="O896" i="2"/>
  <c r="I895" i="3" s="1"/>
  <c r="H895"/>
  <c r="K895"/>
  <c r="D896"/>
  <c r="O897" i="2" l="1"/>
  <c r="N897"/>
  <c r="H896" i="3" s="1"/>
  <c r="P897" i="2"/>
  <c r="F896" i="3"/>
  <c r="I896"/>
  <c r="J896"/>
  <c r="K896"/>
  <c r="D897"/>
  <c r="N898" i="2" l="1"/>
  <c r="P898"/>
  <c r="O898"/>
  <c r="I897" i="3" s="1"/>
  <c r="J897"/>
  <c r="K897"/>
  <c r="D898"/>
  <c r="F897" l="1"/>
  <c r="H897"/>
  <c r="O899" i="2"/>
  <c r="N899"/>
  <c r="H898" i="3" s="1"/>
  <c r="P899" i="2"/>
  <c r="F898" i="3"/>
  <c r="I898"/>
  <c r="J898"/>
  <c r="K898"/>
  <c r="D899"/>
  <c r="N900" i="2" l="1"/>
  <c r="F899" i="3" s="1"/>
  <c r="P900" i="2"/>
  <c r="J899" i="3" s="1"/>
  <c r="O900" i="2"/>
  <c r="I899" i="3" s="1"/>
  <c r="H899"/>
  <c r="K899"/>
  <c r="D900"/>
  <c r="O901" i="2" l="1"/>
  <c r="N901"/>
  <c r="H900" i="3" s="1"/>
  <c r="P901" i="2"/>
  <c r="F900" i="3"/>
  <c r="I900"/>
  <c r="J900"/>
  <c r="K900"/>
  <c r="D901"/>
  <c r="N902" i="2" l="1"/>
  <c r="P902"/>
  <c r="O902"/>
  <c r="I901" i="3" s="1"/>
  <c r="J901"/>
  <c r="K901"/>
  <c r="D902"/>
  <c r="F901" l="1"/>
  <c r="H901"/>
  <c r="O903" i="2"/>
  <c r="N903"/>
  <c r="H902" i="3" s="1"/>
  <c r="P903" i="2"/>
  <c r="F902" i="3"/>
  <c r="I902"/>
  <c r="J902"/>
  <c r="K902"/>
  <c r="D903"/>
  <c r="N904" i="2" l="1"/>
  <c r="P904"/>
  <c r="O904"/>
  <c r="I903" i="3" s="1"/>
  <c r="J903"/>
  <c r="K903"/>
  <c r="D904"/>
  <c r="F903" l="1"/>
  <c r="H903"/>
  <c r="O905" i="2"/>
  <c r="N905"/>
  <c r="H904" i="3" s="1"/>
  <c r="P905" i="2"/>
  <c r="F904" i="3"/>
  <c r="I904"/>
  <c r="J904"/>
  <c r="K904"/>
  <c r="D905"/>
  <c r="N906" i="2" l="1"/>
  <c r="P906"/>
  <c r="O906"/>
  <c r="I905" i="3" s="1"/>
  <c r="J905"/>
  <c r="K905"/>
  <c r="D906"/>
  <c r="F905" l="1"/>
  <c r="H905"/>
  <c r="O907" i="2"/>
  <c r="N907"/>
  <c r="H906" i="3" s="1"/>
  <c r="P907" i="2"/>
  <c r="F906" i="3"/>
  <c r="I906"/>
  <c r="J906"/>
  <c r="K906"/>
  <c r="D907"/>
  <c r="N908" i="2" l="1"/>
  <c r="F907" i="3" s="1"/>
  <c r="P908" i="2"/>
  <c r="J907" i="3" s="1"/>
  <c r="O908" i="2"/>
  <c r="I907" i="3" s="1"/>
  <c r="H907"/>
  <c r="K907"/>
  <c r="D908"/>
  <c r="O909" i="2" l="1"/>
  <c r="N909"/>
  <c r="P909"/>
  <c r="H908" i="3"/>
  <c r="J908"/>
  <c r="K908"/>
  <c r="D909"/>
  <c r="F908" l="1"/>
  <c r="N910" i="2"/>
  <c r="P910"/>
  <c r="F909" i="3" s="1"/>
  <c r="O910" i="2"/>
  <c r="I908" i="3"/>
  <c r="H909"/>
  <c r="I909"/>
  <c r="K909"/>
  <c r="D910"/>
  <c r="J909" l="1"/>
  <c r="O911" i="2"/>
  <c r="F910" i="3" s="1"/>
  <c r="N911" i="2"/>
  <c r="H910" i="3" s="1"/>
  <c r="P911" i="2"/>
  <c r="J910" i="3" s="1"/>
  <c r="I910"/>
  <c r="K910"/>
  <c r="D911"/>
  <c r="N912" i="2" l="1"/>
  <c r="P912"/>
  <c r="J911" i="3" s="1"/>
  <c r="O912" i="2"/>
  <c r="F911" i="3"/>
  <c r="H911"/>
  <c r="I911"/>
  <c r="K911"/>
  <c r="D912"/>
  <c r="O913" i="2" l="1"/>
  <c r="F912" i="3" s="1"/>
  <c r="N913" i="2"/>
  <c r="H912" i="3" s="1"/>
  <c r="P913" i="2"/>
  <c r="J912" i="3" s="1"/>
  <c r="I912"/>
  <c r="K912"/>
  <c r="D913"/>
  <c r="N914" i="2" l="1"/>
  <c r="P914"/>
  <c r="J913" i="3" s="1"/>
  <c r="O914" i="2"/>
  <c r="I913" i="3" s="1"/>
  <c r="H913"/>
  <c r="K913"/>
  <c r="D914"/>
  <c r="F913" l="1"/>
  <c r="O915" i="2"/>
  <c r="N915"/>
  <c r="P915"/>
  <c r="H914" i="3"/>
  <c r="J914"/>
  <c r="K914"/>
  <c r="D915"/>
  <c r="F914" l="1"/>
  <c r="N916" i="2"/>
  <c r="P916"/>
  <c r="F915" i="3" s="1"/>
  <c r="O916" i="2"/>
  <c r="I914" i="3"/>
  <c r="H915"/>
  <c r="I915"/>
  <c r="K915"/>
  <c r="D916"/>
  <c r="J915" l="1"/>
  <c r="O917" i="2"/>
  <c r="F916" i="3" s="1"/>
  <c r="N917" i="2"/>
  <c r="H916" i="3" s="1"/>
  <c r="P917" i="2"/>
  <c r="J916" i="3" s="1"/>
  <c r="I916"/>
  <c r="K916"/>
  <c r="D917"/>
  <c r="N918" i="2" l="1"/>
  <c r="P918"/>
  <c r="J917" i="3" s="1"/>
  <c r="O918" i="2"/>
  <c r="F917" i="3"/>
  <c r="H917"/>
  <c r="I917"/>
  <c r="K917"/>
  <c r="D918"/>
  <c r="O919" i="2" l="1"/>
  <c r="N919"/>
  <c r="P919"/>
  <c r="H918" i="3"/>
  <c r="J918"/>
  <c r="K918"/>
  <c r="D919"/>
  <c r="F918" l="1"/>
  <c r="N920" i="2"/>
  <c r="P920"/>
  <c r="O920"/>
  <c r="I919" i="3" s="1"/>
  <c r="I918"/>
  <c r="H919"/>
  <c r="J919"/>
  <c r="K919"/>
  <c r="D920"/>
  <c r="F919" l="1"/>
  <c r="O921" i="2"/>
  <c r="F920" i="3" s="1"/>
  <c r="N921" i="2"/>
  <c r="H920" i="3" s="1"/>
  <c r="P921" i="2"/>
  <c r="J920" i="3" s="1"/>
  <c r="I920"/>
  <c r="K920"/>
  <c r="D921"/>
  <c r="N922" i="2" l="1"/>
  <c r="P922"/>
  <c r="J921" i="3" s="1"/>
  <c r="O922" i="2"/>
  <c r="F921" i="3"/>
  <c r="H921"/>
  <c r="I921"/>
  <c r="K921"/>
  <c r="D922"/>
  <c r="O923" i="2" l="1"/>
  <c r="F922" i="3" s="1"/>
  <c r="N923" i="2"/>
  <c r="H922" i="3" s="1"/>
  <c r="P923" i="2"/>
  <c r="J922" i="3" s="1"/>
  <c r="I922"/>
  <c r="K922"/>
  <c r="D923"/>
  <c r="N924" i="2" l="1"/>
  <c r="P924"/>
  <c r="J923" i="3" s="1"/>
  <c r="O924" i="2"/>
  <c r="F923" i="3"/>
  <c r="H923"/>
  <c r="I923"/>
  <c r="K923"/>
  <c r="D924"/>
  <c r="O925" i="2" l="1"/>
  <c r="N925"/>
  <c r="P925"/>
  <c r="H924" i="3"/>
  <c r="J924"/>
  <c r="K924"/>
  <c r="D925"/>
  <c r="F924" l="1"/>
  <c r="N926" i="2"/>
  <c r="H925" i="3" s="1"/>
  <c r="P926" i="2"/>
  <c r="O926"/>
  <c r="I925" i="3" s="1"/>
  <c r="I924"/>
  <c r="F925"/>
  <c r="J925"/>
  <c r="K925"/>
  <c r="D926"/>
  <c r="O927" i="2" l="1"/>
  <c r="N927"/>
  <c r="H926" i="3" s="1"/>
  <c r="P927" i="2"/>
  <c r="F926" i="3"/>
  <c r="I926"/>
  <c r="J926"/>
  <c r="K926"/>
  <c r="D927"/>
  <c r="N928" i="2" l="1"/>
  <c r="P928"/>
  <c r="J927" i="3" s="1"/>
  <c r="O928" i="2"/>
  <c r="F927" i="3"/>
  <c r="H927"/>
  <c r="I927"/>
  <c r="K927"/>
  <c r="D928"/>
  <c r="O929" i="2" l="1"/>
  <c r="F928" i="3" s="1"/>
  <c r="N929" i="2"/>
  <c r="H928" i="3" s="1"/>
  <c r="P929" i="2"/>
  <c r="J928" i="3" s="1"/>
  <c r="I928"/>
  <c r="K928"/>
  <c r="D929"/>
  <c r="N930" i="2" l="1"/>
  <c r="P930"/>
  <c r="J929" i="3" s="1"/>
  <c r="O930" i="2"/>
  <c r="F929" i="3"/>
  <c r="H929"/>
  <c r="I929"/>
  <c r="K929"/>
  <c r="D930"/>
  <c r="O931" i="2" l="1"/>
  <c r="F930" i="3" s="1"/>
  <c r="N931" i="2"/>
  <c r="H930" i="3" s="1"/>
  <c r="P931" i="2"/>
  <c r="J930" i="3" s="1"/>
  <c r="I930"/>
  <c r="K930"/>
  <c r="D931"/>
  <c r="N932" i="2" l="1"/>
  <c r="P932"/>
  <c r="J931" i="3" s="1"/>
  <c r="O932" i="2"/>
  <c r="F931" i="3"/>
  <c r="H931"/>
  <c r="I931"/>
  <c r="K931"/>
  <c r="D932"/>
  <c r="O933" i="2" l="1"/>
  <c r="F932" i="3" s="1"/>
  <c r="N933" i="2"/>
  <c r="H932" i="3" s="1"/>
  <c r="P933" i="2"/>
  <c r="J932" i="3" s="1"/>
  <c r="I932"/>
  <c r="K932"/>
  <c r="D933"/>
  <c r="N934" i="2" l="1"/>
  <c r="P934"/>
  <c r="J933" i="3" s="1"/>
  <c r="O934" i="2"/>
  <c r="F933" i="3"/>
  <c r="H933"/>
  <c r="I933"/>
  <c r="K933"/>
  <c r="D934"/>
  <c r="O935" i="2" l="1"/>
  <c r="N935"/>
  <c r="P935"/>
  <c r="H934" i="3"/>
  <c r="J934"/>
  <c r="K934"/>
  <c r="D935"/>
  <c r="F934" l="1"/>
  <c r="N936" i="2"/>
  <c r="P936"/>
  <c r="O936"/>
  <c r="I935" i="3" s="1"/>
  <c r="I934"/>
  <c r="H935"/>
  <c r="J935"/>
  <c r="K935"/>
  <c r="D936"/>
  <c r="F935" l="1"/>
  <c r="O937" i="2"/>
  <c r="F936" i="3" s="1"/>
  <c r="N937" i="2"/>
  <c r="H936" i="3" s="1"/>
  <c r="P937" i="2"/>
  <c r="J936" i="3" s="1"/>
  <c r="I936"/>
  <c r="K936"/>
  <c r="D937"/>
  <c r="N938" i="2" l="1"/>
  <c r="P938"/>
  <c r="J937" i="3" s="1"/>
  <c r="O938" i="2"/>
  <c r="F937" i="3"/>
  <c r="H937"/>
  <c r="I937"/>
  <c r="K937"/>
  <c r="D938"/>
  <c r="O939" i="2" l="1"/>
  <c r="F938" i="3" s="1"/>
  <c r="N939" i="2"/>
  <c r="H938" i="3" s="1"/>
  <c r="P939" i="2"/>
  <c r="J938" i="3" s="1"/>
  <c r="I938"/>
  <c r="K938"/>
  <c r="D939"/>
  <c r="N940" i="2" l="1"/>
  <c r="F939" i="3" s="1"/>
  <c r="P940" i="2"/>
  <c r="J939" i="3" s="1"/>
  <c r="O940" i="2"/>
  <c r="I939" i="3" s="1"/>
  <c r="H939"/>
  <c r="K939"/>
  <c r="D940"/>
  <c r="O941" i="2" l="1"/>
  <c r="N941"/>
  <c r="P941"/>
  <c r="H940" i="3"/>
  <c r="J940"/>
  <c r="K940"/>
  <c r="D941"/>
  <c r="F940" l="1"/>
  <c r="N942" i="2"/>
  <c r="P942"/>
  <c r="F941" i="3" s="1"/>
  <c r="O942" i="2"/>
  <c r="I940" i="3"/>
  <c r="H941"/>
  <c r="I941"/>
  <c r="K941"/>
  <c r="D942"/>
  <c r="J941" l="1"/>
  <c r="O943" i="2"/>
  <c r="F942" i="3" s="1"/>
  <c r="N943" i="2"/>
  <c r="H942" i="3" s="1"/>
  <c r="P943" i="2"/>
  <c r="J942" i="3" s="1"/>
  <c r="I942"/>
  <c r="K942"/>
  <c r="D943"/>
  <c r="N944" i="2" l="1"/>
  <c r="P944"/>
  <c r="J943" i="3" s="1"/>
  <c r="O944" i="2"/>
  <c r="F943" i="3"/>
  <c r="H943"/>
  <c r="I943"/>
  <c r="K943"/>
  <c r="D944"/>
  <c r="O945" i="2" l="1"/>
  <c r="F944" i="3" s="1"/>
  <c r="N945" i="2"/>
  <c r="H944" i="3" s="1"/>
  <c r="P945" i="2"/>
  <c r="J944" i="3" s="1"/>
  <c r="I944"/>
  <c r="K944"/>
  <c r="D945"/>
  <c r="N946" i="2" l="1"/>
  <c r="P946"/>
  <c r="J945" i="3" s="1"/>
  <c r="O946" i="2"/>
  <c r="I945" i="3" s="1"/>
  <c r="H945"/>
  <c r="K945"/>
  <c r="D946"/>
  <c r="F945" l="1"/>
  <c r="O947" i="2"/>
  <c r="F946" i="3" s="1"/>
  <c r="N947" i="2"/>
  <c r="H946" i="3" s="1"/>
  <c r="P947" i="2"/>
  <c r="J946" i="3" s="1"/>
  <c r="I946"/>
  <c r="K946"/>
  <c r="D947"/>
  <c r="N948" i="2" l="1"/>
  <c r="P948"/>
  <c r="J947" i="3" s="1"/>
  <c r="O948" i="2"/>
  <c r="F947" i="3"/>
  <c r="H947"/>
  <c r="I947"/>
  <c r="K947"/>
  <c r="D948"/>
  <c r="O949" i="2" l="1"/>
  <c r="N949"/>
  <c r="P949"/>
  <c r="H948" i="3"/>
  <c r="J948"/>
  <c r="K948"/>
  <c r="D949"/>
  <c r="F948" l="1"/>
  <c r="N950" i="2"/>
  <c r="H949" i="3" s="1"/>
  <c r="P950" i="2"/>
  <c r="O950"/>
  <c r="I949" i="3" s="1"/>
  <c r="I948"/>
  <c r="F949"/>
  <c r="J949"/>
  <c r="K949"/>
  <c r="D950"/>
  <c r="O951" i="2" l="1"/>
  <c r="N951"/>
  <c r="P951"/>
  <c r="H950" i="3"/>
  <c r="J950"/>
  <c r="K950"/>
  <c r="D951"/>
  <c r="F950" l="1"/>
  <c r="N952" i="2"/>
  <c r="H951" i="3" s="1"/>
  <c r="P952" i="2"/>
  <c r="O952"/>
  <c r="I951" i="3" s="1"/>
  <c r="I950"/>
  <c r="F951"/>
  <c r="J951"/>
  <c r="K951"/>
  <c r="D952"/>
  <c r="O953" i="2" l="1"/>
  <c r="N953"/>
  <c r="H952" i="3" s="1"/>
  <c r="P953" i="2"/>
  <c r="F952" i="3"/>
  <c r="I952"/>
  <c r="J952"/>
  <c r="K952"/>
  <c r="D953"/>
  <c r="N954" i="2" l="1"/>
  <c r="F953" i="3" s="1"/>
  <c r="P954" i="2"/>
  <c r="J953" i="3" s="1"/>
  <c r="O954" i="2"/>
  <c r="I953" i="3" s="1"/>
  <c r="H953"/>
  <c r="K953"/>
  <c r="D954"/>
  <c r="O955" i="2" l="1"/>
  <c r="N955"/>
  <c r="H954" i="3" s="1"/>
  <c r="P955" i="2"/>
  <c r="F954" i="3"/>
  <c r="I954"/>
  <c r="J954"/>
  <c r="K954"/>
  <c r="D955"/>
  <c r="N956" i="2" l="1"/>
  <c r="F955" i="3" s="1"/>
  <c r="P956" i="2"/>
  <c r="J955" i="3" s="1"/>
  <c r="O956" i="2"/>
  <c r="I955" i="3" s="1"/>
  <c r="H955"/>
  <c r="K955"/>
  <c r="D956"/>
  <c r="O957" i="2" l="1"/>
  <c r="N957"/>
  <c r="P957"/>
  <c r="H956" i="3"/>
  <c r="J956"/>
  <c r="K956"/>
  <c r="D957"/>
  <c r="F956" l="1"/>
  <c r="N958" i="2"/>
  <c r="P958"/>
  <c r="F957" i="3" s="1"/>
  <c r="O958" i="2"/>
  <c r="I956" i="3"/>
  <c r="H957"/>
  <c r="I957"/>
  <c r="K957"/>
  <c r="D958"/>
  <c r="J957" l="1"/>
  <c r="O959" i="2"/>
  <c r="F958" i="3" s="1"/>
  <c r="N959" i="2"/>
  <c r="H958" i="3" s="1"/>
  <c r="P959" i="2"/>
  <c r="J958" i="3" s="1"/>
  <c r="I958"/>
  <c r="K958"/>
  <c r="D959"/>
  <c r="N960" i="2" l="1"/>
  <c r="P960"/>
  <c r="J959" i="3" s="1"/>
  <c r="O960" i="2"/>
  <c r="F959" i="3"/>
  <c r="H959"/>
  <c r="I959"/>
  <c r="K959"/>
  <c r="D960"/>
  <c r="O961" i="2" l="1"/>
  <c r="F960" i="3" s="1"/>
  <c r="N961" i="2"/>
  <c r="H960" i="3" s="1"/>
  <c r="P961" i="2"/>
  <c r="J960" i="3" s="1"/>
  <c r="I960"/>
  <c r="K960"/>
  <c r="D961"/>
  <c r="N962" i="2" l="1"/>
  <c r="F961" i="3" s="1"/>
  <c r="P962" i="2"/>
  <c r="J961" i="3" s="1"/>
  <c r="O962" i="2"/>
  <c r="I961" i="3" s="1"/>
  <c r="H961"/>
  <c r="K961"/>
  <c r="D962"/>
  <c r="O963" i="2" l="1"/>
  <c r="N963"/>
  <c r="H962" i="3" s="1"/>
  <c r="P963" i="2"/>
  <c r="F962" i="3"/>
  <c r="I962"/>
  <c r="J962"/>
  <c r="K962"/>
  <c r="D963"/>
  <c r="N964" i="2" l="1"/>
  <c r="F963" i="3" s="1"/>
  <c r="P964" i="2"/>
  <c r="J963" i="3" s="1"/>
  <c r="O964" i="2"/>
  <c r="I963" i="3" s="1"/>
  <c r="H963"/>
  <c r="K963"/>
  <c r="D964"/>
  <c r="O965" i="2" l="1"/>
  <c r="N965"/>
  <c r="P965"/>
  <c r="H964" i="3"/>
  <c r="J964"/>
  <c r="K964"/>
  <c r="D965"/>
  <c r="F964" l="1"/>
  <c r="N966" i="2"/>
  <c r="P966"/>
  <c r="F965" i="3" s="1"/>
  <c r="O966" i="2"/>
  <c r="I964" i="3"/>
  <c r="H965"/>
  <c r="I965"/>
  <c r="K965"/>
  <c r="D966"/>
  <c r="J965" l="1"/>
  <c r="O967" i="2"/>
  <c r="F966" i="3" s="1"/>
  <c r="N967" i="2"/>
  <c r="H966" i="3" s="1"/>
  <c r="P967" i="2"/>
  <c r="J966" i="3" s="1"/>
  <c r="I966"/>
  <c r="K966"/>
  <c r="D967"/>
  <c r="N968" i="2" l="1"/>
  <c r="P968"/>
  <c r="J967" i="3" s="1"/>
  <c r="O968" i="2"/>
  <c r="I967" i="3" s="1"/>
  <c r="H967"/>
  <c r="K967"/>
  <c r="D968"/>
  <c r="F967" l="1"/>
  <c r="O969" i="2"/>
  <c r="F968" i="3" s="1"/>
  <c r="N969" i="2"/>
  <c r="H968" i="3" s="1"/>
  <c r="P969" i="2"/>
  <c r="J968" i="3" s="1"/>
  <c r="I968"/>
  <c r="K968"/>
  <c r="D969"/>
  <c r="N970" i="2" l="1"/>
  <c r="P970"/>
  <c r="O970"/>
  <c r="I969" i="3" s="1"/>
  <c r="J969"/>
  <c r="K969"/>
  <c r="D970"/>
  <c r="F969" l="1"/>
  <c r="H969"/>
  <c r="O971" i="2"/>
  <c r="N971"/>
  <c r="H970" i="3" s="1"/>
  <c r="P971" i="2"/>
  <c r="F970" i="3"/>
  <c r="I970"/>
  <c r="J970"/>
  <c r="K970"/>
  <c r="D971"/>
  <c r="N972" i="2" l="1"/>
  <c r="P972"/>
  <c r="O972"/>
  <c r="I971" i="3" s="1"/>
  <c r="J971"/>
  <c r="K971"/>
  <c r="D972"/>
  <c r="F971" l="1"/>
  <c r="H971"/>
  <c r="O973" i="2"/>
  <c r="N973"/>
  <c r="H972" i="3" s="1"/>
  <c r="P973" i="2"/>
  <c r="F972" i="3"/>
  <c r="I972"/>
  <c r="J972"/>
  <c r="K972"/>
  <c r="D973"/>
  <c r="N974" i="2" l="1"/>
  <c r="F973" i="3" s="1"/>
  <c r="P974" i="2"/>
  <c r="J973" i="3" s="1"/>
  <c r="O974" i="2"/>
  <c r="I973" i="3" s="1"/>
  <c r="H973"/>
  <c r="K973"/>
  <c r="D974"/>
  <c r="O975" i="2" l="1"/>
  <c r="N975"/>
  <c r="P975"/>
  <c r="H974" i="3"/>
  <c r="J974"/>
  <c r="K974"/>
  <c r="D975"/>
  <c r="F974" l="1"/>
  <c r="N976" i="2"/>
  <c r="P976"/>
  <c r="F975" i="3" s="1"/>
  <c r="O976" i="2"/>
  <c r="I974" i="3"/>
  <c r="H975"/>
  <c r="I975"/>
  <c r="K975"/>
  <c r="D976"/>
  <c r="J975" l="1"/>
  <c r="O977" i="2"/>
  <c r="F976" i="3" s="1"/>
  <c r="N977" i="2"/>
  <c r="H976" i="3" s="1"/>
  <c r="P977" i="2"/>
  <c r="J976" i="3" s="1"/>
  <c r="I976"/>
  <c r="K976"/>
  <c r="D977"/>
  <c r="N978" i="2" l="1"/>
  <c r="P978"/>
  <c r="O978"/>
  <c r="I977" i="3" s="1"/>
  <c r="J977"/>
  <c r="K977"/>
  <c r="D978"/>
  <c r="F977" l="1"/>
  <c r="H977"/>
  <c r="O979" i="2"/>
  <c r="N979"/>
  <c r="H978" i="3" s="1"/>
  <c r="P979" i="2"/>
  <c r="F978" i="3"/>
  <c r="I978"/>
  <c r="J978"/>
  <c r="K978"/>
  <c r="D979"/>
  <c r="N980" i="2" l="1"/>
  <c r="P980"/>
  <c r="J979" i="3" s="1"/>
  <c r="O980" i="2"/>
  <c r="F979" i="3"/>
  <c r="H979"/>
  <c r="I979"/>
  <c r="K979"/>
  <c r="D980"/>
  <c r="O981" i="2" l="1"/>
  <c r="F980" i="3" s="1"/>
  <c r="N981" i="2"/>
  <c r="H980" i="3" s="1"/>
  <c r="P981" i="2"/>
  <c r="J980" i="3" s="1"/>
  <c r="I980"/>
  <c r="K980"/>
  <c r="D981"/>
  <c r="N982" i="2" l="1"/>
  <c r="P982"/>
  <c r="J981" i="3" s="1"/>
  <c r="O982" i="2"/>
  <c r="F981" i="3"/>
  <c r="H981"/>
  <c r="I981"/>
  <c r="K981"/>
  <c r="D982"/>
  <c r="O983" i="2" l="1"/>
  <c r="F982" i="3" s="1"/>
  <c r="N983" i="2"/>
  <c r="H982" i="3" s="1"/>
  <c r="P983" i="2"/>
  <c r="J982" i="3" s="1"/>
  <c r="I982"/>
  <c r="K982"/>
  <c r="D983"/>
  <c r="N984" i="2" l="1"/>
  <c r="P984"/>
  <c r="J983" i="3" s="1"/>
  <c r="O984" i="2"/>
  <c r="I983" i="3" s="1"/>
  <c r="H983"/>
  <c r="K983"/>
  <c r="D984"/>
  <c r="F983" l="1"/>
  <c r="O985" i="2"/>
  <c r="F984" i="3" s="1"/>
  <c r="N985" i="2"/>
  <c r="H984" i="3" s="1"/>
  <c r="P985" i="2"/>
  <c r="J984" i="3" s="1"/>
  <c r="I984"/>
  <c r="K984"/>
  <c r="D985"/>
  <c r="N986" i="2" l="1"/>
  <c r="P986"/>
  <c r="J985" i="3" s="1"/>
  <c r="O986" i="2"/>
  <c r="F985" i="3"/>
  <c r="H985"/>
  <c r="I985"/>
  <c r="K985"/>
  <c r="D986"/>
  <c r="O987" i="2" l="1"/>
  <c r="F986" i="3" s="1"/>
  <c r="N987" i="2"/>
  <c r="H986" i="3" s="1"/>
  <c r="P987" i="2"/>
  <c r="J986" i="3" s="1"/>
  <c r="I986"/>
  <c r="K986"/>
  <c r="D987"/>
  <c r="N988" i="2" l="1"/>
  <c r="P988"/>
  <c r="J987" i="3" s="1"/>
  <c r="O988" i="2"/>
  <c r="F987" i="3"/>
  <c r="H987"/>
  <c r="I987"/>
  <c r="K987"/>
  <c r="D988"/>
  <c r="O989" i="2" l="1"/>
  <c r="F988" i="3" s="1"/>
  <c r="N989" i="2"/>
  <c r="H988" i="3" s="1"/>
  <c r="P989" i="2"/>
  <c r="J988" i="3" s="1"/>
  <c r="I988"/>
  <c r="K988"/>
  <c r="D989"/>
  <c r="N990" i="2" l="1"/>
  <c r="P990"/>
  <c r="J989" i="3" s="1"/>
  <c r="O990" i="2"/>
  <c r="F989" i="3"/>
  <c r="H989"/>
  <c r="I989"/>
  <c r="K989"/>
  <c r="D990"/>
  <c r="O991" i="2" l="1"/>
  <c r="N991"/>
  <c r="P991"/>
  <c r="H990" i="3"/>
  <c r="J990"/>
  <c r="K990"/>
  <c r="D991"/>
  <c r="F990" l="1"/>
  <c r="N992" i="2"/>
  <c r="P992"/>
  <c r="O992"/>
  <c r="I991" i="3" s="1"/>
  <c r="I990"/>
  <c r="H991"/>
  <c r="J991"/>
  <c r="K991"/>
  <c r="D992"/>
  <c r="F991" l="1"/>
  <c r="O993" i="2"/>
  <c r="F992" i="3" s="1"/>
  <c r="N993" i="2"/>
  <c r="H992" i="3" s="1"/>
  <c r="P993" i="2"/>
  <c r="J992" i="3" s="1"/>
  <c r="I992"/>
  <c r="K992"/>
  <c r="D993"/>
  <c r="N994" i="2" l="1"/>
  <c r="F993" i="3" s="1"/>
  <c r="P994" i="2"/>
  <c r="J993" i="3" s="1"/>
  <c r="O994" i="2"/>
  <c r="I993" i="3" s="1"/>
  <c r="H993"/>
  <c r="K993"/>
  <c r="D994"/>
  <c r="O995" i="2" l="1"/>
  <c r="N995"/>
  <c r="H994" i="3" s="1"/>
  <c r="P995" i="2"/>
  <c r="F994" i="3"/>
  <c r="I994"/>
  <c r="J994"/>
  <c r="K994"/>
  <c r="D995"/>
  <c r="N996" i="2" l="1"/>
  <c r="F995" i="3" s="1"/>
  <c r="P996" i="2"/>
  <c r="J995" i="3" s="1"/>
  <c r="O996" i="2"/>
  <c r="I995" i="3" s="1"/>
  <c r="H995"/>
  <c r="K995"/>
  <c r="D996"/>
  <c r="O997" i="2" l="1"/>
  <c r="N997"/>
  <c r="P997"/>
  <c r="H996" i="3"/>
  <c r="J996"/>
  <c r="K996"/>
  <c r="D997"/>
  <c r="F996" l="1"/>
  <c r="N998" i="2"/>
  <c r="P998"/>
  <c r="F997" i="3" s="1"/>
  <c r="O998" i="2"/>
  <c r="I996" i="3"/>
  <c r="H997"/>
  <c r="I997"/>
  <c r="K997"/>
  <c r="D998"/>
  <c r="J997" l="1"/>
  <c r="O999" i="2"/>
  <c r="N999"/>
  <c r="P999"/>
  <c r="H998" i="3"/>
  <c r="J998"/>
  <c r="K998"/>
  <c r="D999"/>
  <c r="F998" l="1"/>
  <c r="N1000" i="2"/>
  <c r="P1000"/>
  <c r="O1000"/>
  <c r="I999" i="3" s="1"/>
  <c r="I998"/>
  <c r="H999"/>
  <c r="J999"/>
  <c r="K999"/>
  <c r="D1000"/>
  <c r="F999" l="1"/>
  <c r="O1001" i="2"/>
  <c r="N1001"/>
  <c r="P1001"/>
  <c r="H1000" i="3"/>
  <c r="J1000"/>
  <c r="K1000"/>
  <c r="D1001"/>
  <c r="F1000" l="1"/>
  <c r="N1002" i="2"/>
  <c r="P1002"/>
  <c r="F1001" i="3" s="1"/>
  <c r="O1002" i="2"/>
  <c r="I1000" i="3"/>
  <c r="H1001"/>
  <c r="I1001"/>
  <c r="K1001"/>
  <c r="C2" i="5"/>
  <c r="B2"/>
  <c r="A2"/>
  <c r="J1001" i="3" l="1"/>
  <c r="D2" i="5"/>
  <c r="I2" s="1"/>
  <c r="A3" i="4"/>
  <c r="K3" s="1"/>
  <c r="B3"/>
  <c r="L3" s="1"/>
  <c r="C3"/>
  <c r="M3" s="1"/>
  <c r="C2"/>
  <c r="B2"/>
  <c r="A2"/>
  <c r="O3"/>
  <c r="E3" i="2" l="1"/>
  <c r="G3"/>
  <c r="F3"/>
  <c r="E2" i="5"/>
  <c r="F2"/>
  <c r="Q3" i="4"/>
  <c r="G2" i="5"/>
  <c r="P3" i="4"/>
  <c r="N3"/>
  <c r="R3" s="1"/>
  <c r="H3" i="2" l="1"/>
  <c r="J3"/>
  <c r="I3"/>
  <c r="S3" i="4"/>
  <c r="U3" s="1"/>
  <c r="T3"/>
  <c r="V3" l="1"/>
  <c r="W3" s="1"/>
  <c r="X3" s="1"/>
  <c r="Y3" l="1"/>
  <c r="AF3" s="1"/>
  <c r="AG3" l="1"/>
  <c r="AH3"/>
  <c r="AK3"/>
  <c r="AE3"/>
  <c r="AA3"/>
  <c r="AB3"/>
  <c r="AN3" s="1"/>
  <c r="AT3" s="1"/>
  <c r="AC3"/>
  <c r="AD3"/>
  <c r="Z3"/>
  <c r="AL3" s="1"/>
  <c r="AR3" s="1"/>
  <c r="E3" s="1"/>
  <c r="I3" s="1"/>
  <c r="AI3"/>
  <c r="AJ3"/>
  <c r="AM3"/>
  <c r="AS3" s="1"/>
  <c r="L4" i="2" l="1"/>
  <c r="AO3" i="4"/>
  <c r="AU3" s="1"/>
  <c r="AQ3"/>
  <c r="AW3" s="1"/>
  <c r="F3"/>
  <c r="J3" s="1"/>
  <c r="G3"/>
  <c r="AP3"/>
  <c r="AV3" s="1"/>
  <c r="D3"/>
  <c r="H3" s="1"/>
  <c r="M2"/>
  <c r="L2"/>
  <c r="K2"/>
  <c r="O2"/>
  <c r="M4" i="2" l="1"/>
  <c r="K4"/>
  <c r="Q2" i="4"/>
  <c r="N2"/>
  <c r="P2"/>
  <c r="T2" l="1"/>
  <c r="S2"/>
  <c r="R2"/>
  <c r="V2" l="1"/>
  <c r="U2"/>
  <c r="W2" l="1"/>
  <c r="X2" s="1"/>
  <c r="Y2" l="1"/>
  <c r="AG2" s="1"/>
  <c r="AB2" l="1"/>
  <c r="AJ2"/>
  <c r="AI2"/>
  <c r="AC2"/>
  <c r="Z2"/>
  <c r="AF2"/>
  <c r="AD2"/>
  <c r="AK2"/>
  <c r="AA2"/>
  <c r="AM2" s="1"/>
  <c r="AS2" s="1"/>
  <c r="AE2"/>
  <c r="AH2"/>
  <c r="AN2" s="1"/>
  <c r="AT2" s="1"/>
  <c r="AQ2" l="1"/>
  <c r="AW2" s="1"/>
  <c r="AL2"/>
  <c r="AR2" s="1"/>
  <c r="G2" s="1"/>
  <c r="AO2"/>
  <c r="AU2" s="1"/>
  <c r="AP2"/>
  <c r="AV2" s="1"/>
  <c r="E2" l="1"/>
  <c r="D2"/>
  <c r="F2"/>
  <c r="J2" s="1"/>
  <c r="H2"/>
  <c r="I2"/>
  <c r="M3" i="2" l="1"/>
  <c r="K3"/>
  <c r="L3"/>
  <c r="O3"/>
  <c r="P3"/>
  <c r="N3"/>
  <c r="K2" i="3"/>
  <c r="J2" l="1"/>
  <c r="H2"/>
  <c r="I2"/>
  <c r="F2"/>
</calcChain>
</file>

<file path=xl/sharedStrings.xml><?xml version="1.0" encoding="utf-8"?>
<sst xmlns="http://schemas.openxmlformats.org/spreadsheetml/2006/main" count="89" uniqueCount="32">
  <si>
    <t>Target overround</t>
  </si>
  <si>
    <t>X</t>
  </si>
  <si>
    <t>'c'</t>
  </si>
  <si>
    <t>Accuracy, decimal places</t>
  </si>
  <si>
    <t>Market</t>
  </si>
  <si>
    <t>Check</t>
  </si>
  <si>
    <t>Home</t>
  </si>
  <si>
    <t>Draw</t>
  </si>
  <si>
    <t>Away</t>
  </si>
  <si>
    <t>Bookmaker's odds</t>
  </si>
  <si>
    <t>Logarithmic function</t>
  </si>
  <si>
    <t>Odds Ratio</t>
  </si>
  <si>
    <t>OR</t>
  </si>
  <si>
    <t>H</t>
  </si>
  <si>
    <t>D</t>
  </si>
  <si>
    <t>A</t>
  </si>
  <si>
    <t>x</t>
  </si>
  <si>
    <t>y</t>
  </si>
  <si>
    <t>z</t>
  </si>
  <si>
    <t>a</t>
  </si>
  <si>
    <t>b</t>
  </si>
  <si>
    <t>c</t>
  </si>
  <si>
    <t>d</t>
  </si>
  <si>
    <t>Margin proportional to odds</t>
  </si>
  <si>
    <t>Margin</t>
  </si>
  <si>
    <t>Equal margin (no bias)</t>
  </si>
  <si>
    <t>M+1</t>
  </si>
  <si>
    <t>M</t>
  </si>
  <si>
    <t>S1</t>
  </si>
  <si>
    <t>S2</t>
  </si>
  <si>
    <t>p</t>
  </si>
  <si>
    <t>q</t>
  </si>
</sst>
</file>

<file path=xl/styles.xml><?xml version="1.0" encoding="utf-8"?>
<styleSheet xmlns="http://schemas.openxmlformats.org/spreadsheetml/2006/main">
  <numFmts count="3">
    <numFmt numFmtId="43" formatCode="_-* #,##0.00_-;\-* #,##0.00_-;_-* &quot;-&quot;??_-;_-@_-"/>
    <numFmt numFmtId="164" formatCode="_-* #,##0_-;\-* #,##0_-;_-* &quot;-&quot;??_-;_-@_-"/>
    <numFmt numFmtId="165" formatCode="0.000"/>
  </numFmts>
  <fonts count="6">
    <font>
      <sz val="11"/>
      <color theme="1"/>
      <name val="Calibri"/>
      <family val="2"/>
      <scheme val="minor"/>
    </font>
    <font>
      <sz val="10"/>
      <color theme="1"/>
      <name val="Arial"/>
      <family val="2"/>
    </font>
    <font>
      <sz val="11"/>
      <color theme="1"/>
      <name val="Calibri"/>
      <family val="2"/>
      <scheme val="minor"/>
    </font>
    <font>
      <sz val="10"/>
      <name val="Arial"/>
      <family val="2"/>
    </font>
    <font>
      <b/>
      <sz val="10"/>
      <color theme="1"/>
      <name val="Arial"/>
      <family val="2"/>
    </font>
    <font>
      <b/>
      <sz val="10"/>
      <color rgb="FFFF0000"/>
      <name val="Arial"/>
      <family val="2"/>
    </font>
  </fonts>
  <fills count="2">
    <fill>
      <patternFill patternType="none"/>
    </fill>
    <fill>
      <patternFill patternType="gray125"/>
    </fill>
  </fills>
  <borders count="4">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26">
    <xf numFmtId="0" fontId="0" fillId="0" borderId="0" xfId="0"/>
    <xf numFmtId="10" fontId="0" fillId="0" borderId="0" xfId="0" applyNumberFormat="1"/>
    <xf numFmtId="0" fontId="0" fillId="0" borderId="0" xfId="0" quotePrefix="1" applyAlignment="1">
      <alignment horizontal="center"/>
    </xf>
    <xf numFmtId="164" fontId="0" fillId="0" borderId="0" xfId="1" applyNumberFormat="1" applyFont="1"/>
    <xf numFmtId="0" fontId="1" fillId="0" borderId="0" xfId="0" applyFont="1"/>
    <xf numFmtId="0" fontId="1" fillId="0" borderId="0" xfId="0" applyFont="1" applyAlignment="1">
      <alignment horizontal="center"/>
    </xf>
    <xf numFmtId="10" fontId="1" fillId="0" borderId="0" xfId="2" applyNumberFormat="1" applyFont="1"/>
    <xf numFmtId="0" fontId="3" fillId="0" borderId="0" xfId="0" applyNumberFormat="1" applyFont="1" applyFill="1" applyBorder="1" applyAlignment="1"/>
    <xf numFmtId="0" fontId="3" fillId="0" borderId="0" xfId="0" applyFont="1" applyFill="1" applyBorder="1" applyAlignment="1"/>
    <xf numFmtId="0" fontId="3" fillId="0" borderId="0" xfId="0" applyNumberFormat="1" applyFont="1"/>
    <xf numFmtId="0" fontId="5" fillId="0" borderId="0" xfId="0" applyNumberFormat="1" applyFont="1"/>
    <xf numFmtId="0" fontId="1" fillId="0" borderId="0" xfId="0" applyNumberFormat="1" applyFont="1"/>
    <xf numFmtId="0" fontId="1" fillId="0" borderId="0" xfId="0" applyFont="1" applyAlignment="1"/>
    <xf numFmtId="0" fontId="4" fillId="0" borderId="0" xfId="0" applyFont="1"/>
    <xf numFmtId="0" fontId="1" fillId="0" borderId="0"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165" fontId="1" fillId="0" borderId="2" xfId="0" applyNumberFormat="1" applyFont="1" applyBorder="1" applyAlignment="1">
      <alignment horizontal="center"/>
    </xf>
    <xf numFmtId="0" fontId="4" fillId="0" borderId="3" xfId="0" applyFont="1" applyBorder="1" applyAlignment="1">
      <alignment horizontal="center"/>
    </xf>
    <xf numFmtId="0" fontId="1" fillId="0" borderId="3" xfId="0" applyFont="1" applyBorder="1" applyAlignment="1">
      <alignment horizontal="center"/>
    </xf>
    <xf numFmtId="10" fontId="1" fillId="0" borderId="3" xfId="0" applyNumberFormat="1" applyFont="1" applyBorder="1" applyAlignment="1">
      <alignment horizontal="center"/>
    </xf>
    <xf numFmtId="165" fontId="1" fillId="0" borderId="0" xfId="0" applyNumberFormat="1" applyFont="1" applyBorder="1" applyAlignment="1">
      <alignment horizontal="center"/>
    </xf>
    <xf numFmtId="165" fontId="1" fillId="0" borderId="1" xfId="0" applyNumberFormat="1"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11</xdr:col>
      <xdr:colOff>304800</xdr:colOff>
      <xdr:row>3</xdr:row>
      <xdr:rowOff>28575</xdr:rowOff>
    </xdr:from>
    <xdr:to>
      <xdr:col>13</xdr:col>
      <xdr:colOff>457200</xdr:colOff>
      <xdr:row>15</xdr:row>
      <xdr:rowOff>123825</xdr:rowOff>
    </xdr:to>
    <xdr:sp macro="" textlink="">
      <xdr:nvSpPr>
        <xdr:cNvPr id="2" name="TextBox 1"/>
        <xdr:cNvSpPr txBox="1"/>
      </xdr:nvSpPr>
      <xdr:spPr>
        <a:xfrm>
          <a:off x="9925050" y="514350"/>
          <a:ext cx="1485900" cy="203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Popluate columns A and</a:t>
          </a:r>
          <a:r>
            <a:rPr lang="en-GB" sz="1100" baseline="0"/>
            <a:t> C with the bookmaker's home and away odds and the spreadsheet will automatically calculate the 'true' odds for the four margin models. It will handle up to 1,000 rows of odds.</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304800</xdr:colOff>
      <xdr:row>3</xdr:row>
      <xdr:rowOff>28575</xdr:rowOff>
    </xdr:from>
    <xdr:to>
      <xdr:col>18</xdr:col>
      <xdr:colOff>457200</xdr:colOff>
      <xdr:row>15</xdr:row>
      <xdr:rowOff>123825</xdr:rowOff>
    </xdr:to>
    <xdr:sp macro="" textlink="">
      <xdr:nvSpPr>
        <xdr:cNvPr id="2" name="TextBox 1"/>
        <xdr:cNvSpPr txBox="1"/>
      </xdr:nvSpPr>
      <xdr:spPr>
        <a:xfrm>
          <a:off x="10058400" y="514350"/>
          <a:ext cx="1485900" cy="203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Popluate columns A, B and</a:t>
          </a:r>
          <a:r>
            <a:rPr lang="en-GB" sz="1100" baseline="0"/>
            <a:t> C with the bookmaker's home, draw and away odds and the spreadsheet will automatically calculate the 'true' odds for the four margin models. It will handle up to 1,000 rows of odds.</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codeName="Sheet7"/>
  <dimension ref="A1:K1001"/>
  <sheetViews>
    <sheetView workbookViewId="0">
      <selection activeCell="F9" sqref="F9"/>
    </sheetView>
  </sheetViews>
  <sheetFormatPr defaultRowHeight="15"/>
  <cols>
    <col min="1" max="1" width="23.140625" bestFit="1" customWidth="1"/>
  </cols>
  <sheetData>
    <row r="1" spans="1:11">
      <c r="A1" t="s">
        <v>0</v>
      </c>
      <c r="B1" s="1">
        <v>0</v>
      </c>
      <c r="D1" s="2" t="s">
        <v>2</v>
      </c>
      <c r="F1" s="4"/>
      <c r="H1" s="5"/>
      <c r="I1" s="5"/>
      <c r="J1" s="5"/>
      <c r="K1" s="4"/>
    </row>
    <row r="2" spans="1:11">
      <c r="A2" t="s">
        <v>3</v>
      </c>
      <c r="B2" s="3">
        <v>10</v>
      </c>
      <c r="D2">
        <f>solve_for_d('True_Odds_Calculator_2-way'!A3,'True_Odds_Calculator_2-way'!#REF!,'True_Odds_Calculator_2-way'!B3,'Log_working_2-way'!B$1,'Log_working_2-way'!B$2)</f>
        <v>1.0572452229114513</v>
      </c>
      <c r="F2" s="6"/>
      <c r="H2" s="6"/>
      <c r="I2" s="6"/>
      <c r="J2" s="6"/>
      <c r="K2" s="6"/>
    </row>
    <row r="3" spans="1:11">
      <c r="D3">
        <f>solve_for_d('True_Odds_Calculator_2-way'!A4,'True_Odds_Calculator_2-way'!#REF!,'True_Odds_Calculator_2-way'!B4,'Log_working_2-way'!B$1,'Log_working_2-way'!B$2)</f>
        <v>1.0590642794925884</v>
      </c>
      <c r="F3" s="6"/>
      <c r="H3" s="6"/>
      <c r="I3" s="6"/>
      <c r="J3" s="6"/>
      <c r="K3" s="6"/>
    </row>
    <row r="4" spans="1:11">
      <c r="D4">
        <f>solve_for_d('True_Odds_Calculator_2-way'!A5,'True_Odds_Calculator_2-way'!#REF!,'True_Odds_Calculator_2-way'!B5,'Log_working_2-way'!B$1,'Log_working_2-way'!B$2)</f>
        <v>1.0646106735505165</v>
      </c>
      <c r="F4" s="6"/>
      <c r="H4" s="6"/>
      <c r="I4" s="6"/>
      <c r="J4" s="6"/>
      <c r="K4" s="6"/>
    </row>
    <row r="5" spans="1:11">
      <c r="D5">
        <f>solve_for_d('True_Odds_Calculator_2-way'!A6,'True_Odds_Calculator_2-way'!#REF!,'True_Odds_Calculator_2-way'!B6,'Log_working_2-way'!B$1,'Log_working_2-way'!B$2)</f>
        <v>1.0700210638600207</v>
      </c>
      <c r="F5" s="6"/>
      <c r="H5" s="6"/>
      <c r="I5" s="6"/>
      <c r="J5" s="6"/>
      <c r="K5" s="6"/>
    </row>
    <row r="6" spans="1:11">
      <c r="D6">
        <f>solve_for_d('True_Odds_Calculator_2-way'!A7,'True_Odds_Calculator_2-way'!#REF!,'True_Odds_Calculator_2-way'!B7,'Log_working_2-way'!B$1,'Log_working_2-way'!B$2)</f>
        <v>1.0463652524218319</v>
      </c>
      <c r="F6" s="6"/>
      <c r="H6" s="6"/>
      <c r="I6" s="6"/>
      <c r="J6" s="6"/>
      <c r="K6" s="6"/>
    </row>
    <row r="7" spans="1:11">
      <c r="D7">
        <f>solve_for_d('True_Odds_Calculator_2-way'!A8,'True_Odds_Calculator_2-way'!#REF!,'True_Odds_Calculator_2-way'!B8,'Log_working_2-way'!B$1,'Log_working_2-way'!B$2)</f>
        <v>1.0974629383822068</v>
      </c>
      <c r="F7" s="6"/>
      <c r="H7" s="6"/>
      <c r="I7" s="6"/>
      <c r="J7" s="6"/>
      <c r="K7" s="6"/>
    </row>
    <row r="8" spans="1:11">
      <c r="D8">
        <f>solve_for_d('True_Odds_Calculator_2-way'!A9,'True_Odds_Calculator_2-way'!#REF!,'True_Odds_Calculator_2-way'!B9,'Log_working_2-way'!B$1,'Log_working_2-way'!B$2)</f>
        <v>1.0646106735505165</v>
      </c>
      <c r="F8" s="6"/>
      <c r="H8" s="6"/>
      <c r="I8" s="6"/>
      <c r="J8" s="6"/>
      <c r="K8" s="6"/>
    </row>
    <row r="9" spans="1:11">
      <c r="D9">
        <f>solve_for_d('True_Odds_Calculator_2-way'!A10,'True_Odds_Calculator_2-way'!#REF!,'True_Odds_Calculator_2-way'!B10,'Log_working_2-way'!B$1,'Log_working_2-way'!B$2)</f>
        <v>1.0507222688881346</v>
      </c>
      <c r="F9" s="6"/>
      <c r="H9" s="6"/>
      <c r="I9" s="6"/>
      <c r="J9" s="6"/>
      <c r="K9" s="6"/>
    </row>
    <row r="10" spans="1:11">
      <c r="D10">
        <f>solve_for_d('True_Odds_Calculator_2-way'!A11,'True_Odds_Calculator_2-way'!#REF!,'True_Odds_Calculator_2-way'!B11,'Log_working_2-way'!B$1,'Log_working_2-way'!B$2)</f>
        <v>1.0461286947489423</v>
      </c>
      <c r="F10" s="6"/>
      <c r="H10" s="6"/>
      <c r="I10" s="6"/>
      <c r="J10" s="6"/>
      <c r="K10" s="6"/>
    </row>
    <row r="11" spans="1:11">
      <c r="D11">
        <f>solve_for_d('True_Odds_Calculator_2-way'!A12,'True_Odds_Calculator_2-way'!#REF!,'True_Odds_Calculator_2-way'!B12,'Log_working_2-way'!B$1,'Log_working_2-way'!B$2)</f>
        <v>1.042708496600167</v>
      </c>
      <c r="F11" s="6"/>
      <c r="H11" s="6"/>
      <c r="I11" s="6"/>
      <c r="J11" s="6"/>
      <c r="K11" s="6"/>
    </row>
    <row r="12" spans="1:11">
      <c r="D12" t="str">
        <f>solve_for_d('True_Odds_Calculator_2-way'!A13,'True_Odds_Calculator_2-way'!#REF!,'True_Odds_Calculator_2-way'!B13,'Log_working_2-way'!B$1,'Log_working_2-way'!B$2)</f>
        <v/>
      </c>
      <c r="F12" s="6"/>
      <c r="H12" s="6"/>
      <c r="I12" s="6"/>
      <c r="J12" s="6"/>
      <c r="K12" s="6"/>
    </row>
    <row r="13" spans="1:11">
      <c r="D13" t="str">
        <f>solve_for_d('True_Odds_Calculator_2-way'!A14,'True_Odds_Calculator_2-way'!#REF!,'True_Odds_Calculator_2-way'!B14,'Log_working_2-way'!B$1,'Log_working_2-way'!B$2)</f>
        <v/>
      </c>
      <c r="F13" s="6"/>
      <c r="H13" s="6"/>
      <c r="I13" s="6"/>
      <c r="J13" s="6"/>
      <c r="K13" s="6"/>
    </row>
    <row r="14" spans="1:11">
      <c r="D14" t="str">
        <f>solve_for_d('True_Odds_Calculator_2-way'!A15,'True_Odds_Calculator_2-way'!#REF!,'True_Odds_Calculator_2-way'!B15,'Log_working_2-way'!B$1,'Log_working_2-way'!B$2)</f>
        <v/>
      </c>
      <c r="F14" s="6"/>
      <c r="H14" s="6"/>
      <c r="I14" s="6"/>
      <c r="J14" s="6"/>
      <c r="K14" s="6"/>
    </row>
    <row r="15" spans="1:11">
      <c r="D15" t="str">
        <f>solve_for_d('True_Odds_Calculator_2-way'!A16,'True_Odds_Calculator_2-way'!#REF!,'True_Odds_Calculator_2-way'!B16,'Log_working_2-way'!B$1,'Log_working_2-way'!B$2)</f>
        <v/>
      </c>
      <c r="F15" s="6"/>
      <c r="H15" s="6"/>
      <c r="I15" s="6"/>
      <c r="J15" s="6"/>
      <c r="K15" s="6"/>
    </row>
    <row r="16" spans="1:11">
      <c r="D16" t="str">
        <f>solve_for_d('True_Odds_Calculator_2-way'!A17,'True_Odds_Calculator_2-way'!#REF!,'True_Odds_Calculator_2-way'!B17,'Log_working_2-way'!B$1,'Log_working_2-way'!B$2)</f>
        <v/>
      </c>
      <c r="F16" s="6"/>
      <c r="H16" s="6"/>
      <c r="I16" s="6"/>
      <c r="J16" s="6"/>
      <c r="K16" s="6"/>
    </row>
    <row r="17" spans="4:11">
      <c r="D17" t="str">
        <f>solve_for_d('True_Odds_Calculator_2-way'!A18,'True_Odds_Calculator_2-way'!#REF!,'True_Odds_Calculator_2-way'!B18,'Log_working_2-way'!B$1,'Log_working_2-way'!B$2)</f>
        <v/>
      </c>
      <c r="F17" s="6"/>
      <c r="H17" s="6"/>
      <c r="I17" s="6"/>
      <c r="J17" s="6"/>
      <c r="K17" s="6"/>
    </row>
    <row r="18" spans="4:11">
      <c r="D18" t="str">
        <f>solve_for_d('True_Odds_Calculator_2-way'!A19,'True_Odds_Calculator_2-way'!#REF!,'True_Odds_Calculator_2-way'!B19,'Log_working_2-way'!B$1,'Log_working_2-way'!B$2)</f>
        <v/>
      </c>
      <c r="F18" s="6"/>
      <c r="H18" s="6"/>
      <c r="I18" s="6"/>
      <c r="J18" s="6"/>
      <c r="K18" s="6"/>
    </row>
    <row r="19" spans="4:11">
      <c r="D19" t="str">
        <f>solve_for_d('True_Odds_Calculator_2-way'!A20,'True_Odds_Calculator_2-way'!#REF!,'True_Odds_Calculator_2-way'!B20,'Log_working_2-way'!B$1,'Log_working_2-way'!B$2)</f>
        <v/>
      </c>
      <c r="F19" s="6"/>
      <c r="H19" s="6"/>
      <c r="I19" s="6"/>
      <c r="J19" s="6"/>
      <c r="K19" s="6"/>
    </row>
    <row r="20" spans="4:11">
      <c r="D20" t="str">
        <f>solve_for_d('True_Odds_Calculator_2-way'!A21,'True_Odds_Calculator_2-way'!#REF!,'True_Odds_Calculator_2-way'!B21,'Log_working_2-way'!B$1,'Log_working_2-way'!B$2)</f>
        <v/>
      </c>
      <c r="F20" s="6"/>
      <c r="H20" s="6"/>
      <c r="I20" s="6"/>
      <c r="J20" s="6"/>
      <c r="K20" s="6"/>
    </row>
    <row r="21" spans="4:11">
      <c r="D21" t="str">
        <f>solve_for_d('True_Odds_Calculator_2-way'!A22,'True_Odds_Calculator_2-way'!#REF!,'True_Odds_Calculator_2-way'!B22,'Log_working_2-way'!B$1,'Log_working_2-way'!B$2)</f>
        <v/>
      </c>
      <c r="F21" s="6"/>
      <c r="H21" s="6"/>
      <c r="I21" s="6"/>
      <c r="J21" s="6"/>
      <c r="K21" s="6"/>
    </row>
    <row r="22" spans="4:11">
      <c r="D22" t="str">
        <f>solve_for_d('True_Odds_Calculator_2-way'!A23,'True_Odds_Calculator_2-way'!#REF!,'True_Odds_Calculator_2-way'!B23,'Log_working_2-way'!B$1,'Log_working_2-way'!B$2)</f>
        <v/>
      </c>
      <c r="F22" s="6"/>
      <c r="H22" s="6"/>
      <c r="I22" s="6"/>
      <c r="J22" s="6"/>
      <c r="K22" s="6"/>
    </row>
    <row r="23" spans="4:11">
      <c r="D23" t="str">
        <f>solve_for_d('True_Odds_Calculator_2-way'!A24,'True_Odds_Calculator_2-way'!#REF!,'True_Odds_Calculator_2-way'!B24,'Log_working_2-way'!B$1,'Log_working_2-way'!B$2)</f>
        <v/>
      </c>
      <c r="F23" s="6"/>
      <c r="H23" s="6"/>
      <c r="I23" s="6"/>
      <c r="J23" s="6"/>
      <c r="K23" s="6"/>
    </row>
    <row r="24" spans="4:11">
      <c r="D24" t="str">
        <f>solve_for_d('True_Odds_Calculator_2-way'!A25,'True_Odds_Calculator_2-way'!#REF!,'True_Odds_Calculator_2-way'!B25,'Log_working_2-way'!B$1,'Log_working_2-way'!B$2)</f>
        <v/>
      </c>
      <c r="F24" s="6"/>
      <c r="H24" s="6"/>
      <c r="I24" s="6"/>
      <c r="J24" s="6"/>
      <c r="K24" s="6"/>
    </row>
    <row r="25" spans="4:11">
      <c r="D25" t="str">
        <f>solve_for_d('True_Odds_Calculator_2-way'!A26,'True_Odds_Calculator_2-way'!#REF!,'True_Odds_Calculator_2-way'!B26,'Log_working_2-way'!B$1,'Log_working_2-way'!B$2)</f>
        <v/>
      </c>
      <c r="F25" s="6"/>
      <c r="H25" s="6"/>
      <c r="I25" s="6"/>
      <c r="J25" s="6"/>
      <c r="K25" s="6"/>
    </row>
    <row r="26" spans="4:11">
      <c r="D26" t="str">
        <f>solve_for_d('True_Odds_Calculator_2-way'!A27,'True_Odds_Calculator_2-way'!#REF!,'True_Odds_Calculator_2-way'!B27,'Log_working_2-way'!B$1,'Log_working_2-way'!B$2)</f>
        <v/>
      </c>
      <c r="F26" s="6"/>
      <c r="H26" s="6"/>
      <c r="I26" s="6"/>
      <c r="J26" s="6"/>
      <c r="K26" s="6"/>
    </row>
    <row r="27" spans="4:11">
      <c r="D27" t="str">
        <f>solve_for_d('True_Odds_Calculator_2-way'!A28,'True_Odds_Calculator_2-way'!#REF!,'True_Odds_Calculator_2-way'!B28,'Log_working_2-way'!B$1,'Log_working_2-way'!B$2)</f>
        <v/>
      </c>
      <c r="F27" s="6"/>
      <c r="H27" s="6"/>
      <c r="I27" s="6"/>
      <c r="J27" s="6"/>
      <c r="K27" s="6"/>
    </row>
    <row r="28" spans="4:11">
      <c r="D28" t="str">
        <f>solve_for_d('True_Odds_Calculator_2-way'!A29,'True_Odds_Calculator_2-way'!#REF!,'True_Odds_Calculator_2-way'!B29,'Log_working_2-way'!B$1,'Log_working_2-way'!B$2)</f>
        <v/>
      </c>
      <c r="F28" s="6"/>
      <c r="H28" s="6"/>
      <c r="I28" s="6"/>
      <c r="J28" s="6"/>
      <c r="K28" s="6"/>
    </row>
    <row r="29" spans="4:11">
      <c r="D29" t="str">
        <f>solve_for_d('True_Odds_Calculator_2-way'!A30,'True_Odds_Calculator_2-way'!#REF!,'True_Odds_Calculator_2-way'!B30,'Log_working_2-way'!B$1,'Log_working_2-way'!B$2)</f>
        <v/>
      </c>
      <c r="F29" s="6"/>
      <c r="H29" s="6"/>
      <c r="I29" s="6"/>
      <c r="J29" s="6"/>
      <c r="K29" s="6"/>
    </row>
    <row r="30" spans="4:11">
      <c r="D30" t="str">
        <f>solve_for_d('True_Odds_Calculator_2-way'!A31,'True_Odds_Calculator_2-way'!#REF!,'True_Odds_Calculator_2-way'!B31,'Log_working_2-way'!B$1,'Log_working_2-way'!B$2)</f>
        <v/>
      </c>
      <c r="F30" s="6"/>
      <c r="H30" s="6"/>
      <c r="I30" s="6"/>
      <c r="J30" s="6"/>
      <c r="K30" s="6"/>
    </row>
    <row r="31" spans="4:11">
      <c r="D31" t="str">
        <f>solve_for_d('True_Odds_Calculator_2-way'!A32,'True_Odds_Calculator_2-way'!#REF!,'True_Odds_Calculator_2-way'!B32,'Log_working_2-way'!B$1,'Log_working_2-way'!B$2)</f>
        <v/>
      </c>
      <c r="F31" s="6"/>
      <c r="H31" s="6"/>
      <c r="I31" s="6"/>
      <c r="J31" s="6"/>
      <c r="K31" s="6"/>
    </row>
    <row r="32" spans="4:11">
      <c r="D32" t="str">
        <f>solve_for_d('True_Odds_Calculator_2-way'!A33,'True_Odds_Calculator_2-way'!#REF!,'True_Odds_Calculator_2-way'!B33,'Log_working_2-way'!B$1,'Log_working_2-way'!B$2)</f>
        <v/>
      </c>
      <c r="F32" s="6"/>
      <c r="H32" s="6"/>
      <c r="I32" s="6"/>
      <c r="J32" s="6"/>
      <c r="K32" s="6"/>
    </row>
    <row r="33" spans="4:11">
      <c r="D33" t="str">
        <f>solve_for_d('True_Odds_Calculator_2-way'!A34,'True_Odds_Calculator_2-way'!#REF!,'True_Odds_Calculator_2-way'!B34,'Log_working_2-way'!B$1,'Log_working_2-way'!B$2)</f>
        <v/>
      </c>
      <c r="F33" s="6"/>
      <c r="H33" s="6"/>
      <c r="I33" s="6"/>
      <c r="J33" s="6"/>
      <c r="K33" s="6"/>
    </row>
    <row r="34" spans="4:11">
      <c r="D34" t="str">
        <f>solve_for_d('True_Odds_Calculator_2-way'!A35,'True_Odds_Calculator_2-way'!#REF!,'True_Odds_Calculator_2-way'!B35,'Log_working_2-way'!B$1,'Log_working_2-way'!B$2)</f>
        <v/>
      </c>
      <c r="F34" s="6"/>
      <c r="H34" s="6"/>
      <c r="I34" s="6"/>
      <c r="J34" s="6"/>
      <c r="K34" s="6"/>
    </row>
    <row r="35" spans="4:11">
      <c r="D35" t="str">
        <f>solve_for_d('True_Odds_Calculator_2-way'!A36,'True_Odds_Calculator_2-way'!#REF!,'True_Odds_Calculator_2-way'!B36,'Log_working_2-way'!B$1,'Log_working_2-way'!B$2)</f>
        <v/>
      </c>
      <c r="F35" s="6"/>
      <c r="H35" s="6"/>
      <c r="I35" s="6"/>
      <c r="J35" s="6"/>
      <c r="K35" s="6"/>
    </row>
    <row r="36" spans="4:11">
      <c r="D36" t="str">
        <f>solve_for_d('True_Odds_Calculator_2-way'!A37,'True_Odds_Calculator_2-way'!#REF!,'True_Odds_Calculator_2-way'!B37,'Log_working_2-way'!B$1,'Log_working_2-way'!B$2)</f>
        <v/>
      </c>
      <c r="F36" s="6"/>
      <c r="H36" s="6"/>
      <c r="I36" s="6"/>
      <c r="J36" s="6"/>
      <c r="K36" s="6"/>
    </row>
    <row r="37" spans="4:11">
      <c r="D37" t="str">
        <f>solve_for_d('True_Odds_Calculator_2-way'!A38,'True_Odds_Calculator_2-way'!#REF!,'True_Odds_Calculator_2-way'!B38,'Log_working_2-way'!B$1,'Log_working_2-way'!B$2)</f>
        <v/>
      </c>
      <c r="F37" s="6"/>
      <c r="H37" s="6"/>
      <c r="I37" s="6"/>
      <c r="J37" s="6"/>
      <c r="K37" s="6"/>
    </row>
    <row r="38" spans="4:11">
      <c r="D38" t="str">
        <f>solve_for_d('True_Odds_Calculator_2-way'!A39,'True_Odds_Calculator_2-way'!#REF!,'True_Odds_Calculator_2-way'!B39,'Log_working_2-way'!B$1,'Log_working_2-way'!B$2)</f>
        <v/>
      </c>
      <c r="F38" s="6"/>
      <c r="H38" s="6"/>
      <c r="I38" s="6"/>
      <c r="J38" s="6"/>
      <c r="K38" s="6"/>
    </row>
    <row r="39" spans="4:11">
      <c r="D39" t="str">
        <f>solve_for_d('True_Odds_Calculator_2-way'!A40,'True_Odds_Calculator_2-way'!#REF!,'True_Odds_Calculator_2-way'!B40,'Log_working_2-way'!B$1,'Log_working_2-way'!B$2)</f>
        <v/>
      </c>
      <c r="F39" s="6"/>
      <c r="H39" s="6"/>
      <c r="I39" s="6"/>
      <c r="J39" s="6"/>
      <c r="K39" s="6"/>
    </row>
    <row r="40" spans="4:11">
      <c r="D40" t="str">
        <f>solve_for_d('True_Odds_Calculator_2-way'!A41,'True_Odds_Calculator_2-way'!#REF!,'True_Odds_Calculator_2-way'!B41,'Log_working_2-way'!B$1,'Log_working_2-way'!B$2)</f>
        <v/>
      </c>
      <c r="F40" s="6"/>
      <c r="H40" s="6"/>
      <c r="I40" s="6"/>
      <c r="J40" s="6"/>
      <c r="K40" s="6"/>
    </row>
    <row r="41" spans="4:11">
      <c r="D41" t="str">
        <f>solve_for_d('True_Odds_Calculator_2-way'!A42,'True_Odds_Calculator_2-way'!#REF!,'True_Odds_Calculator_2-way'!B42,'Log_working_2-way'!B$1,'Log_working_2-way'!B$2)</f>
        <v/>
      </c>
      <c r="F41" s="6"/>
      <c r="H41" s="6"/>
      <c r="I41" s="6"/>
      <c r="J41" s="6"/>
      <c r="K41" s="6"/>
    </row>
    <row r="42" spans="4:11">
      <c r="D42" t="str">
        <f>solve_for_d('True_Odds_Calculator_2-way'!A43,'True_Odds_Calculator_2-way'!#REF!,'True_Odds_Calculator_2-way'!B43,'Log_working_2-way'!B$1,'Log_working_2-way'!B$2)</f>
        <v/>
      </c>
      <c r="F42" s="6"/>
      <c r="H42" s="6"/>
      <c r="I42" s="6"/>
      <c r="J42" s="6"/>
      <c r="K42" s="6"/>
    </row>
    <row r="43" spans="4:11">
      <c r="D43" t="str">
        <f>solve_for_d('True_Odds_Calculator_2-way'!A44,'True_Odds_Calculator_2-way'!#REF!,'True_Odds_Calculator_2-way'!B44,'Log_working_2-way'!B$1,'Log_working_2-way'!B$2)</f>
        <v/>
      </c>
      <c r="F43" s="6"/>
      <c r="H43" s="6"/>
      <c r="I43" s="6"/>
      <c r="J43" s="6"/>
      <c r="K43" s="6"/>
    </row>
    <row r="44" spans="4:11">
      <c r="D44" t="str">
        <f>solve_for_d('True_Odds_Calculator_2-way'!A45,'True_Odds_Calculator_2-way'!#REF!,'True_Odds_Calculator_2-way'!B45,'Log_working_2-way'!B$1,'Log_working_2-way'!B$2)</f>
        <v/>
      </c>
      <c r="F44" s="6"/>
      <c r="H44" s="6"/>
      <c r="I44" s="6"/>
      <c r="J44" s="6"/>
      <c r="K44" s="6"/>
    </row>
    <row r="45" spans="4:11">
      <c r="D45" t="str">
        <f>solve_for_d('True_Odds_Calculator_2-way'!A46,'True_Odds_Calculator_2-way'!#REF!,'True_Odds_Calculator_2-way'!B46,'Log_working_2-way'!B$1,'Log_working_2-way'!B$2)</f>
        <v/>
      </c>
      <c r="F45" s="6"/>
      <c r="H45" s="6"/>
      <c r="I45" s="6"/>
      <c r="J45" s="6"/>
      <c r="K45" s="6"/>
    </row>
    <row r="46" spans="4:11">
      <c r="D46" t="str">
        <f>solve_for_d('True_Odds_Calculator_2-way'!A47,'True_Odds_Calculator_2-way'!#REF!,'True_Odds_Calculator_2-way'!B47,'Log_working_2-way'!B$1,'Log_working_2-way'!B$2)</f>
        <v/>
      </c>
      <c r="F46" s="6"/>
      <c r="H46" s="6"/>
      <c r="I46" s="6"/>
      <c r="J46" s="6"/>
      <c r="K46" s="6"/>
    </row>
    <row r="47" spans="4:11">
      <c r="D47" t="str">
        <f>solve_for_d('True_Odds_Calculator_2-way'!A48,'True_Odds_Calculator_2-way'!#REF!,'True_Odds_Calculator_2-way'!B48,'Log_working_2-way'!B$1,'Log_working_2-way'!B$2)</f>
        <v/>
      </c>
      <c r="F47" s="6"/>
      <c r="H47" s="6"/>
      <c r="I47" s="6"/>
      <c r="J47" s="6"/>
      <c r="K47" s="6"/>
    </row>
    <row r="48" spans="4:11">
      <c r="D48" t="str">
        <f>solve_for_d('True_Odds_Calculator_2-way'!A49,'True_Odds_Calculator_2-way'!#REF!,'True_Odds_Calculator_2-way'!B49,'Log_working_2-way'!B$1,'Log_working_2-way'!B$2)</f>
        <v/>
      </c>
      <c r="F48" s="6"/>
      <c r="H48" s="6"/>
      <c r="I48" s="6"/>
      <c r="J48" s="6"/>
      <c r="K48" s="6"/>
    </row>
    <row r="49" spans="4:11">
      <c r="D49" t="str">
        <f>solve_for_d('True_Odds_Calculator_2-way'!A50,'True_Odds_Calculator_2-way'!#REF!,'True_Odds_Calculator_2-way'!B50,'Log_working_2-way'!B$1,'Log_working_2-way'!B$2)</f>
        <v/>
      </c>
      <c r="F49" s="6"/>
      <c r="H49" s="6"/>
      <c r="I49" s="6"/>
      <c r="J49" s="6"/>
      <c r="K49" s="6"/>
    </row>
    <row r="50" spans="4:11">
      <c r="D50" t="str">
        <f>solve_for_d('True_Odds_Calculator_2-way'!A51,'True_Odds_Calculator_2-way'!#REF!,'True_Odds_Calculator_2-way'!B51,'Log_working_2-way'!B$1,'Log_working_2-way'!B$2)</f>
        <v/>
      </c>
      <c r="F50" s="6"/>
      <c r="H50" s="6"/>
      <c r="I50" s="6"/>
      <c r="J50" s="6"/>
      <c r="K50" s="6"/>
    </row>
    <row r="51" spans="4:11">
      <c r="D51" t="str">
        <f>solve_for_d('True_Odds_Calculator_2-way'!A52,'True_Odds_Calculator_2-way'!#REF!,'True_Odds_Calculator_2-way'!B52,'Log_working_2-way'!B$1,'Log_working_2-way'!B$2)</f>
        <v/>
      </c>
      <c r="F51" s="6"/>
      <c r="H51" s="6"/>
      <c r="I51" s="6"/>
      <c r="J51" s="6"/>
      <c r="K51" s="6"/>
    </row>
    <row r="52" spans="4:11">
      <c r="D52" t="str">
        <f>solve_for_d('True_Odds_Calculator_2-way'!A53,'True_Odds_Calculator_2-way'!#REF!,'True_Odds_Calculator_2-way'!B53,'Log_working_2-way'!B$1,'Log_working_2-way'!B$2)</f>
        <v/>
      </c>
      <c r="F52" s="6"/>
      <c r="H52" s="6"/>
      <c r="I52" s="6"/>
      <c r="J52" s="6"/>
      <c r="K52" s="6"/>
    </row>
    <row r="53" spans="4:11">
      <c r="D53" t="str">
        <f>solve_for_d('True_Odds_Calculator_2-way'!A54,'True_Odds_Calculator_2-way'!#REF!,'True_Odds_Calculator_2-way'!B54,'Log_working_2-way'!B$1,'Log_working_2-way'!B$2)</f>
        <v/>
      </c>
      <c r="F53" s="6"/>
      <c r="H53" s="6"/>
      <c r="I53" s="6"/>
      <c r="J53" s="6"/>
      <c r="K53" s="6"/>
    </row>
    <row r="54" spans="4:11">
      <c r="D54" t="str">
        <f>solve_for_d('True_Odds_Calculator_2-way'!A55,'True_Odds_Calculator_2-way'!#REF!,'True_Odds_Calculator_2-way'!B55,'Log_working_2-way'!B$1,'Log_working_2-way'!B$2)</f>
        <v/>
      </c>
      <c r="F54" s="6"/>
      <c r="H54" s="6"/>
      <c r="I54" s="6"/>
      <c r="J54" s="6"/>
      <c r="K54" s="6"/>
    </row>
    <row r="55" spans="4:11">
      <c r="D55" t="str">
        <f>solve_for_d('True_Odds_Calculator_2-way'!A56,'True_Odds_Calculator_2-way'!#REF!,'True_Odds_Calculator_2-way'!B56,'Log_working_2-way'!B$1,'Log_working_2-way'!B$2)</f>
        <v/>
      </c>
      <c r="F55" s="6"/>
      <c r="H55" s="6"/>
      <c r="I55" s="6"/>
      <c r="J55" s="6"/>
      <c r="K55" s="6"/>
    </row>
    <row r="56" spans="4:11">
      <c r="D56" t="str">
        <f>solve_for_d('True_Odds_Calculator_2-way'!A57,'True_Odds_Calculator_2-way'!#REF!,'True_Odds_Calculator_2-way'!B57,'Log_working_2-way'!B$1,'Log_working_2-way'!B$2)</f>
        <v/>
      </c>
      <c r="F56" s="6"/>
      <c r="H56" s="6"/>
      <c r="I56" s="6"/>
      <c r="J56" s="6"/>
      <c r="K56" s="6"/>
    </row>
    <row r="57" spans="4:11">
      <c r="D57" t="str">
        <f>solve_for_d('True_Odds_Calculator_2-way'!A58,'True_Odds_Calculator_2-way'!#REF!,'True_Odds_Calculator_2-way'!B58,'Log_working_2-way'!B$1,'Log_working_2-way'!B$2)</f>
        <v/>
      </c>
      <c r="F57" s="6"/>
      <c r="H57" s="6"/>
      <c r="I57" s="6"/>
      <c r="J57" s="6"/>
      <c r="K57" s="6"/>
    </row>
    <row r="58" spans="4:11">
      <c r="D58" t="str">
        <f>solve_for_d('True_Odds_Calculator_2-way'!A59,'True_Odds_Calculator_2-way'!#REF!,'True_Odds_Calculator_2-way'!B59,'Log_working_2-way'!B$1,'Log_working_2-way'!B$2)</f>
        <v/>
      </c>
      <c r="F58" s="6"/>
      <c r="H58" s="6"/>
      <c r="I58" s="6"/>
      <c r="J58" s="6"/>
      <c r="K58" s="6"/>
    </row>
    <row r="59" spans="4:11">
      <c r="D59" t="str">
        <f>solve_for_d('True_Odds_Calculator_2-way'!A60,'True_Odds_Calculator_2-way'!#REF!,'True_Odds_Calculator_2-way'!B60,'Log_working_2-way'!B$1,'Log_working_2-way'!B$2)</f>
        <v/>
      </c>
      <c r="F59" s="6"/>
      <c r="H59" s="6"/>
      <c r="I59" s="6"/>
      <c r="J59" s="6"/>
      <c r="K59" s="6"/>
    </row>
    <row r="60" spans="4:11">
      <c r="D60" t="str">
        <f>solve_for_d('True_Odds_Calculator_2-way'!A61,'True_Odds_Calculator_2-way'!#REF!,'True_Odds_Calculator_2-way'!B61,'Log_working_2-way'!B$1,'Log_working_2-way'!B$2)</f>
        <v/>
      </c>
      <c r="F60" s="6"/>
      <c r="H60" s="6"/>
      <c r="I60" s="6"/>
      <c r="J60" s="6"/>
      <c r="K60" s="6"/>
    </row>
    <row r="61" spans="4:11">
      <c r="D61" t="str">
        <f>solve_for_d('True_Odds_Calculator_2-way'!A62,'True_Odds_Calculator_2-way'!#REF!,'True_Odds_Calculator_2-way'!B62,'Log_working_2-way'!B$1,'Log_working_2-way'!B$2)</f>
        <v/>
      </c>
      <c r="F61" s="6"/>
      <c r="H61" s="6"/>
      <c r="I61" s="6"/>
      <c r="J61" s="6"/>
      <c r="K61" s="6"/>
    </row>
    <row r="62" spans="4:11">
      <c r="D62" t="str">
        <f>solve_for_d('True_Odds_Calculator_2-way'!A63,'True_Odds_Calculator_2-way'!#REF!,'True_Odds_Calculator_2-way'!B63,'Log_working_2-way'!B$1,'Log_working_2-way'!B$2)</f>
        <v/>
      </c>
      <c r="F62" s="6"/>
      <c r="H62" s="6"/>
      <c r="I62" s="6"/>
      <c r="J62" s="6"/>
      <c r="K62" s="6"/>
    </row>
    <row r="63" spans="4:11">
      <c r="D63" t="str">
        <f>solve_for_d('True_Odds_Calculator_2-way'!A64,'True_Odds_Calculator_2-way'!#REF!,'True_Odds_Calculator_2-way'!B64,'Log_working_2-way'!B$1,'Log_working_2-way'!B$2)</f>
        <v/>
      </c>
      <c r="F63" s="6"/>
      <c r="H63" s="6"/>
      <c r="I63" s="6"/>
      <c r="J63" s="6"/>
      <c r="K63" s="6"/>
    </row>
    <row r="64" spans="4:11">
      <c r="D64" t="str">
        <f>solve_for_d('True_Odds_Calculator_2-way'!A65,'True_Odds_Calculator_2-way'!#REF!,'True_Odds_Calculator_2-way'!B65,'Log_working_2-way'!B$1,'Log_working_2-way'!B$2)</f>
        <v/>
      </c>
      <c r="F64" s="6"/>
      <c r="H64" s="6"/>
      <c r="I64" s="6"/>
      <c r="J64" s="6"/>
      <c r="K64" s="6"/>
    </row>
    <row r="65" spans="4:11">
      <c r="D65" t="str">
        <f>solve_for_d('True_Odds_Calculator_2-way'!A66,'True_Odds_Calculator_2-way'!#REF!,'True_Odds_Calculator_2-way'!B66,'Log_working_2-way'!B$1,'Log_working_2-way'!B$2)</f>
        <v/>
      </c>
      <c r="F65" s="6"/>
      <c r="H65" s="6"/>
      <c r="I65" s="6"/>
      <c r="J65" s="6"/>
      <c r="K65" s="6"/>
    </row>
    <row r="66" spans="4:11">
      <c r="D66" t="str">
        <f>solve_for_d('True_Odds_Calculator_2-way'!A67,'True_Odds_Calculator_2-way'!#REF!,'True_Odds_Calculator_2-way'!B67,'Log_working_2-way'!B$1,'Log_working_2-way'!B$2)</f>
        <v/>
      </c>
      <c r="F66" s="6"/>
      <c r="H66" s="6"/>
      <c r="I66" s="6"/>
      <c r="J66" s="6"/>
      <c r="K66" s="6"/>
    </row>
    <row r="67" spans="4:11">
      <c r="D67" t="str">
        <f>solve_for_d('True_Odds_Calculator_2-way'!A68,'True_Odds_Calculator_2-way'!#REF!,'True_Odds_Calculator_2-way'!B68,'Log_working_2-way'!B$1,'Log_working_2-way'!B$2)</f>
        <v/>
      </c>
      <c r="F67" s="6"/>
      <c r="H67" s="6"/>
      <c r="I67" s="6"/>
      <c r="J67" s="6"/>
      <c r="K67" s="6"/>
    </row>
    <row r="68" spans="4:11">
      <c r="D68" t="str">
        <f>solve_for_d('True_Odds_Calculator_2-way'!A69,'True_Odds_Calculator_2-way'!#REF!,'True_Odds_Calculator_2-way'!B69,'Log_working_2-way'!B$1,'Log_working_2-way'!B$2)</f>
        <v/>
      </c>
      <c r="F68" s="6"/>
      <c r="H68" s="6"/>
      <c r="I68" s="6"/>
      <c r="J68" s="6"/>
      <c r="K68" s="6"/>
    </row>
    <row r="69" spans="4:11">
      <c r="D69" t="str">
        <f>solve_for_d('True_Odds_Calculator_2-way'!A70,'True_Odds_Calculator_2-way'!#REF!,'True_Odds_Calculator_2-way'!B70,'Log_working_2-way'!B$1,'Log_working_2-way'!B$2)</f>
        <v/>
      </c>
      <c r="F69" s="6"/>
      <c r="H69" s="6"/>
      <c r="I69" s="6"/>
      <c r="J69" s="6"/>
      <c r="K69" s="6"/>
    </row>
    <row r="70" spans="4:11">
      <c r="D70" t="str">
        <f>solve_for_d('True_Odds_Calculator_2-way'!A71,'True_Odds_Calculator_2-way'!#REF!,'True_Odds_Calculator_2-way'!B71,'Log_working_2-way'!B$1,'Log_working_2-way'!B$2)</f>
        <v/>
      </c>
      <c r="F70" s="6"/>
      <c r="H70" s="6"/>
      <c r="I70" s="6"/>
      <c r="J70" s="6"/>
      <c r="K70" s="6"/>
    </row>
    <row r="71" spans="4:11">
      <c r="D71" t="str">
        <f>solve_for_d('True_Odds_Calculator_2-way'!A72,'True_Odds_Calculator_2-way'!#REF!,'True_Odds_Calculator_2-way'!B72,'Log_working_2-way'!B$1,'Log_working_2-way'!B$2)</f>
        <v/>
      </c>
      <c r="F71" s="6"/>
      <c r="H71" s="6"/>
      <c r="I71" s="6"/>
      <c r="J71" s="6"/>
      <c r="K71" s="6"/>
    </row>
    <row r="72" spans="4:11">
      <c r="D72" t="str">
        <f>solve_for_d('True_Odds_Calculator_2-way'!A73,'True_Odds_Calculator_2-way'!#REF!,'True_Odds_Calculator_2-way'!B73,'Log_working_2-way'!B$1,'Log_working_2-way'!B$2)</f>
        <v/>
      </c>
      <c r="F72" s="6"/>
      <c r="H72" s="6"/>
      <c r="I72" s="6"/>
      <c r="J72" s="6"/>
      <c r="K72" s="6"/>
    </row>
    <row r="73" spans="4:11">
      <c r="D73" t="str">
        <f>solve_for_d('True_Odds_Calculator_2-way'!A74,'True_Odds_Calculator_2-way'!#REF!,'True_Odds_Calculator_2-way'!B74,'Log_working_2-way'!B$1,'Log_working_2-way'!B$2)</f>
        <v/>
      </c>
      <c r="F73" s="6"/>
      <c r="H73" s="6"/>
      <c r="I73" s="6"/>
      <c r="J73" s="6"/>
      <c r="K73" s="6"/>
    </row>
    <row r="74" spans="4:11">
      <c r="D74" t="str">
        <f>solve_for_d('True_Odds_Calculator_2-way'!A75,'True_Odds_Calculator_2-way'!#REF!,'True_Odds_Calculator_2-way'!B75,'Log_working_2-way'!B$1,'Log_working_2-way'!B$2)</f>
        <v/>
      </c>
      <c r="F74" s="6"/>
      <c r="H74" s="6"/>
      <c r="I74" s="6"/>
      <c r="J74" s="6"/>
      <c r="K74" s="6"/>
    </row>
    <row r="75" spans="4:11">
      <c r="D75" t="str">
        <f>solve_for_d('True_Odds_Calculator_2-way'!A76,'True_Odds_Calculator_2-way'!#REF!,'True_Odds_Calculator_2-way'!B76,'Log_working_2-way'!B$1,'Log_working_2-way'!B$2)</f>
        <v/>
      </c>
      <c r="F75" s="6"/>
      <c r="H75" s="6"/>
      <c r="I75" s="6"/>
      <c r="J75" s="6"/>
      <c r="K75" s="6"/>
    </row>
    <row r="76" spans="4:11">
      <c r="D76" t="str">
        <f>solve_for_d('True_Odds_Calculator_2-way'!A77,'True_Odds_Calculator_2-way'!#REF!,'True_Odds_Calculator_2-way'!B77,'Log_working_2-way'!B$1,'Log_working_2-way'!B$2)</f>
        <v/>
      </c>
      <c r="F76" s="6"/>
      <c r="H76" s="6"/>
      <c r="I76" s="6"/>
      <c r="J76" s="6"/>
      <c r="K76" s="6"/>
    </row>
    <row r="77" spans="4:11">
      <c r="D77" t="str">
        <f>solve_for_d('True_Odds_Calculator_2-way'!A78,'True_Odds_Calculator_2-way'!#REF!,'True_Odds_Calculator_2-way'!B78,'Log_working_2-way'!B$1,'Log_working_2-way'!B$2)</f>
        <v/>
      </c>
      <c r="F77" s="6"/>
      <c r="H77" s="6"/>
      <c r="I77" s="6"/>
      <c r="J77" s="6"/>
      <c r="K77" s="6"/>
    </row>
    <row r="78" spans="4:11">
      <c r="D78" t="str">
        <f>solve_for_d('True_Odds_Calculator_2-way'!A79,'True_Odds_Calculator_2-way'!#REF!,'True_Odds_Calculator_2-way'!B79,'Log_working_2-way'!B$1,'Log_working_2-way'!B$2)</f>
        <v/>
      </c>
      <c r="F78" s="6"/>
      <c r="H78" s="6"/>
      <c r="I78" s="6"/>
      <c r="J78" s="6"/>
      <c r="K78" s="6"/>
    </row>
    <row r="79" spans="4:11">
      <c r="D79" t="str">
        <f>solve_for_d('True_Odds_Calculator_2-way'!A80,'True_Odds_Calculator_2-way'!#REF!,'True_Odds_Calculator_2-way'!B80,'Log_working_2-way'!B$1,'Log_working_2-way'!B$2)</f>
        <v/>
      </c>
      <c r="F79" s="6"/>
      <c r="H79" s="6"/>
      <c r="I79" s="6"/>
      <c r="J79" s="6"/>
      <c r="K79" s="6"/>
    </row>
    <row r="80" spans="4:11">
      <c r="D80" t="str">
        <f>solve_for_d('True_Odds_Calculator_2-way'!A81,'True_Odds_Calculator_2-way'!#REF!,'True_Odds_Calculator_2-way'!B81,'Log_working_2-way'!B$1,'Log_working_2-way'!B$2)</f>
        <v/>
      </c>
      <c r="F80" s="6"/>
      <c r="H80" s="6"/>
      <c r="I80" s="6"/>
      <c r="J80" s="6"/>
      <c r="K80" s="6"/>
    </row>
    <row r="81" spans="4:11">
      <c r="D81" t="str">
        <f>solve_for_d('True_Odds_Calculator_2-way'!A82,'True_Odds_Calculator_2-way'!#REF!,'True_Odds_Calculator_2-way'!B82,'Log_working_2-way'!B$1,'Log_working_2-way'!B$2)</f>
        <v/>
      </c>
      <c r="F81" s="6"/>
      <c r="H81" s="6"/>
      <c r="I81" s="6"/>
      <c r="J81" s="6"/>
      <c r="K81" s="6"/>
    </row>
    <row r="82" spans="4:11">
      <c r="D82" t="str">
        <f>solve_for_d('True_Odds_Calculator_2-way'!A83,'True_Odds_Calculator_2-way'!#REF!,'True_Odds_Calculator_2-way'!B83,'Log_working_2-way'!B$1,'Log_working_2-way'!B$2)</f>
        <v/>
      </c>
      <c r="F82" s="6"/>
      <c r="H82" s="6"/>
      <c r="I82" s="6"/>
      <c r="J82" s="6"/>
      <c r="K82" s="6"/>
    </row>
    <row r="83" spans="4:11">
      <c r="D83" t="str">
        <f>solve_for_d('True_Odds_Calculator_2-way'!A84,'True_Odds_Calculator_2-way'!#REF!,'True_Odds_Calculator_2-way'!B84,'Log_working_2-way'!B$1,'Log_working_2-way'!B$2)</f>
        <v/>
      </c>
      <c r="F83" s="6"/>
      <c r="H83" s="6"/>
      <c r="I83" s="6"/>
      <c r="J83" s="6"/>
      <c r="K83" s="6"/>
    </row>
    <row r="84" spans="4:11">
      <c r="D84" t="str">
        <f>solve_for_d('True_Odds_Calculator_2-way'!A85,'True_Odds_Calculator_2-way'!#REF!,'True_Odds_Calculator_2-way'!B85,'Log_working_2-way'!B$1,'Log_working_2-way'!B$2)</f>
        <v/>
      </c>
      <c r="F84" s="6"/>
      <c r="H84" s="6"/>
      <c r="I84" s="6"/>
      <c r="J84" s="6"/>
      <c r="K84" s="6"/>
    </row>
    <row r="85" spans="4:11">
      <c r="D85" t="str">
        <f>solve_for_d('True_Odds_Calculator_2-way'!A86,'True_Odds_Calculator_2-way'!#REF!,'True_Odds_Calculator_2-way'!B86,'Log_working_2-way'!B$1,'Log_working_2-way'!B$2)</f>
        <v/>
      </c>
      <c r="F85" s="6"/>
      <c r="H85" s="6"/>
      <c r="I85" s="6"/>
      <c r="J85" s="6"/>
      <c r="K85" s="6"/>
    </row>
    <row r="86" spans="4:11">
      <c r="D86" t="str">
        <f>solve_for_d('True_Odds_Calculator_2-way'!A87,'True_Odds_Calculator_2-way'!#REF!,'True_Odds_Calculator_2-way'!B87,'Log_working_2-way'!B$1,'Log_working_2-way'!B$2)</f>
        <v/>
      </c>
      <c r="F86" s="6"/>
      <c r="H86" s="6"/>
      <c r="I86" s="6"/>
      <c r="J86" s="6"/>
      <c r="K86" s="6"/>
    </row>
    <row r="87" spans="4:11">
      <c r="D87" t="str">
        <f>solve_for_d('True_Odds_Calculator_2-way'!A88,'True_Odds_Calculator_2-way'!#REF!,'True_Odds_Calculator_2-way'!B88,'Log_working_2-way'!B$1,'Log_working_2-way'!B$2)</f>
        <v/>
      </c>
      <c r="F87" s="6"/>
      <c r="H87" s="6"/>
      <c r="I87" s="6"/>
      <c r="J87" s="6"/>
      <c r="K87" s="6"/>
    </row>
    <row r="88" spans="4:11">
      <c r="D88" t="str">
        <f>solve_for_d('True_Odds_Calculator_2-way'!A89,'True_Odds_Calculator_2-way'!#REF!,'True_Odds_Calculator_2-way'!B89,'Log_working_2-way'!B$1,'Log_working_2-way'!B$2)</f>
        <v/>
      </c>
      <c r="F88" s="6"/>
      <c r="H88" s="6"/>
      <c r="I88" s="6"/>
      <c r="J88" s="6"/>
      <c r="K88" s="6"/>
    </row>
    <row r="89" spans="4:11">
      <c r="D89" t="str">
        <f>solve_for_d('True_Odds_Calculator_2-way'!A90,'True_Odds_Calculator_2-way'!#REF!,'True_Odds_Calculator_2-way'!B90,'Log_working_2-way'!B$1,'Log_working_2-way'!B$2)</f>
        <v/>
      </c>
      <c r="F89" s="6"/>
      <c r="H89" s="6"/>
      <c r="I89" s="6"/>
      <c r="J89" s="6"/>
      <c r="K89" s="6"/>
    </row>
    <row r="90" spans="4:11">
      <c r="D90" t="str">
        <f>solve_for_d('True_Odds_Calculator_2-way'!A91,'True_Odds_Calculator_2-way'!#REF!,'True_Odds_Calculator_2-way'!B91,'Log_working_2-way'!B$1,'Log_working_2-way'!B$2)</f>
        <v/>
      </c>
      <c r="F90" s="6"/>
      <c r="H90" s="6"/>
      <c r="I90" s="6"/>
      <c r="J90" s="6"/>
      <c r="K90" s="6"/>
    </row>
    <row r="91" spans="4:11">
      <c r="D91" t="str">
        <f>solve_for_d('True_Odds_Calculator_2-way'!A92,'True_Odds_Calculator_2-way'!#REF!,'True_Odds_Calculator_2-way'!B92,'Log_working_2-way'!B$1,'Log_working_2-way'!B$2)</f>
        <v/>
      </c>
      <c r="F91" s="6"/>
      <c r="H91" s="6"/>
      <c r="I91" s="6"/>
      <c r="J91" s="6"/>
      <c r="K91" s="6"/>
    </row>
    <row r="92" spans="4:11">
      <c r="D92" t="str">
        <f>solve_for_d('True_Odds_Calculator_2-way'!A93,'True_Odds_Calculator_2-way'!#REF!,'True_Odds_Calculator_2-way'!B93,'Log_working_2-way'!B$1,'Log_working_2-way'!B$2)</f>
        <v/>
      </c>
      <c r="F92" s="6"/>
      <c r="H92" s="6"/>
      <c r="I92" s="6"/>
      <c r="J92" s="6"/>
      <c r="K92" s="6"/>
    </row>
    <row r="93" spans="4:11">
      <c r="D93" t="str">
        <f>solve_for_d('True_Odds_Calculator_2-way'!A94,'True_Odds_Calculator_2-way'!#REF!,'True_Odds_Calculator_2-way'!B94,'Log_working_2-way'!B$1,'Log_working_2-way'!B$2)</f>
        <v/>
      </c>
      <c r="F93" s="6"/>
      <c r="H93" s="6"/>
      <c r="I93" s="6"/>
      <c r="J93" s="6"/>
      <c r="K93" s="6"/>
    </row>
    <row r="94" spans="4:11">
      <c r="D94" t="str">
        <f>solve_for_d('True_Odds_Calculator_2-way'!A95,'True_Odds_Calculator_2-way'!#REF!,'True_Odds_Calculator_2-way'!B95,'Log_working_2-way'!B$1,'Log_working_2-way'!B$2)</f>
        <v/>
      </c>
      <c r="F94" s="6"/>
      <c r="H94" s="6"/>
      <c r="I94" s="6"/>
      <c r="J94" s="6"/>
      <c r="K94" s="6"/>
    </row>
    <row r="95" spans="4:11">
      <c r="D95" t="str">
        <f>solve_for_d('True_Odds_Calculator_2-way'!A96,'True_Odds_Calculator_2-way'!#REF!,'True_Odds_Calculator_2-way'!B96,'Log_working_2-way'!B$1,'Log_working_2-way'!B$2)</f>
        <v/>
      </c>
      <c r="F95" s="6"/>
      <c r="H95" s="6"/>
      <c r="I95" s="6"/>
      <c r="J95" s="6"/>
      <c r="K95" s="6"/>
    </row>
    <row r="96" spans="4:11">
      <c r="D96" t="str">
        <f>solve_for_d('True_Odds_Calculator_2-way'!A97,'True_Odds_Calculator_2-way'!#REF!,'True_Odds_Calculator_2-way'!B97,'Log_working_2-way'!B$1,'Log_working_2-way'!B$2)</f>
        <v/>
      </c>
      <c r="F96" s="6"/>
      <c r="H96" s="6"/>
      <c r="I96" s="6"/>
      <c r="J96" s="6"/>
      <c r="K96" s="6"/>
    </row>
    <row r="97" spans="4:11">
      <c r="D97" t="str">
        <f>solve_for_d('True_Odds_Calculator_2-way'!A98,'True_Odds_Calculator_2-way'!#REF!,'True_Odds_Calculator_2-way'!B98,'Log_working_2-way'!B$1,'Log_working_2-way'!B$2)</f>
        <v/>
      </c>
      <c r="F97" s="6"/>
      <c r="H97" s="6"/>
      <c r="I97" s="6"/>
      <c r="J97" s="6"/>
      <c r="K97" s="6"/>
    </row>
    <row r="98" spans="4:11">
      <c r="D98" t="str">
        <f>solve_for_d('True_Odds_Calculator_2-way'!A99,'True_Odds_Calculator_2-way'!#REF!,'True_Odds_Calculator_2-way'!B99,'Log_working_2-way'!B$1,'Log_working_2-way'!B$2)</f>
        <v/>
      </c>
      <c r="F98" s="6"/>
      <c r="H98" s="6"/>
      <c r="I98" s="6"/>
      <c r="J98" s="6"/>
      <c r="K98" s="6"/>
    </row>
    <row r="99" spans="4:11">
      <c r="D99" t="str">
        <f>solve_for_d('True_Odds_Calculator_2-way'!A100,'True_Odds_Calculator_2-way'!#REF!,'True_Odds_Calculator_2-way'!B100,'Log_working_2-way'!B$1,'Log_working_2-way'!B$2)</f>
        <v/>
      </c>
      <c r="F99" s="6"/>
      <c r="H99" s="6"/>
      <c r="I99" s="6"/>
      <c r="J99" s="6"/>
      <c r="K99" s="6"/>
    </row>
    <row r="100" spans="4:11">
      <c r="D100" t="str">
        <f>solve_for_d('True_Odds_Calculator_2-way'!A101,'True_Odds_Calculator_2-way'!#REF!,'True_Odds_Calculator_2-way'!B101,'Log_working_2-way'!B$1,'Log_working_2-way'!B$2)</f>
        <v/>
      </c>
      <c r="F100" s="6"/>
      <c r="H100" s="6"/>
      <c r="I100" s="6"/>
      <c r="J100" s="6"/>
      <c r="K100" s="6"/>
    </row>
    <row r="101" spans="4:11">
      <c r="D101" t="str">
        <f>solve_for_d('True_Odds_Calculator_2-way'!A102,'True_Odds_Calculator_2-way'!#REF!,'True_Odds_Calculator_2-way'!B102,'Log_working_2-way'!B$1,'Log_working_2-way'!B$2)</f>
        <v/>
      </c>
      <c r="F101" s="6"/>
      <c r="H101" s="6"/>
      <c r="I101" s="6"/>
      <c r="J101" s="6"/>
      <c r="K101" s="6"/>
    </row>
    <row r="102" spans="4:11">
      <c r="D102" t="str">
        <f>solve_for_d('True_Odds_Calculator_2-way'!A103,'True_Odds_Calculator_2-way'!#REF!,'True_Odds_Calculator_2-way'!B103,'Log_working_2-way'!B$1,'Log_working_2-way'!B$2)</f>
        <v/>
      </c>
      <c r="F102" s="6"/>
      <c r="H102" s="6"/>
      <c r="I102" s="6"/>
      <c r="J102" s="6"/>
      <c r="K102" s="6"/>
    </row>
    <row r="103" spans="4:11">
      <c r="D103" t="str">
        <f>solve_for_d('True_Odds_Calculator_2-way'!A104,'True_Odds_Calculator_2-way'!#REF!,'True_Odds_Calculator_2-way'!B104,'Log_working_2-way'!B$1,'Log_working_2-way'!B$2)</f>
        <v/>
      </c>
      <c r="F103" s="6"/>
      <c r="H103" s="6"/>
      <c r="I103" s="6"/>
      <c r="J103" s="6"/>
      <c r="K103" s="6"/>
    </row>
    <row r="104" spans="4:11">
      <c r="D104" t="str">
        <f>solve_for_d('True_Odds_Calculator_2-way'!A105,'True_Odds_Calculator_2-way'!#REF!,'True_Odds_Calculator_2-way'!B105,'Log_working_2-way'!B$1,'Log_working_2-way'!B$2)</f>
        <v/>
      </c>
      <c r="F104" s="6"/>
      <c r="H104" s="6"/>
      <c r="I104" s="6"/>
      <c r="J104" s="6"/>
      <c r="K104" s="6"/>
    </row>
    <row r="105" spans="4:11">
      <c r="D105" t="str">
        <f>solve_for_d('True_Odds_Calculator_2-way'!A106,'True_Odds_Calculator_2-way'!#REF!,'True_Odds_Calculator_2-way'!B106,'Log_working_2-way'!B$1,'Log_working_2-way'!B$2)</f>
        <v/>
      </c>
      <c r="F105" s="6"/>
      <c r="H105" s="6"/>
      <c r="I105" s="6"/>
      <c r="J105" s="6"/>
      <c r="K105" s="6"/>
    </row>
    <row r="106" spans="4:11">
      <c r="D106" t="str">
        <f>solve_for_d('True_Odds_Calculator_2-way'!A107,'True_Odds_Calculator_2-way'!#REF!,'True_Odds_Calculator_2-way'!B107,'Log_working_2-way'!B$1,'Log_working_2-way'!B$2)</f>
        <v/>
      </c>
      <c r="F106" s="6"/>
      <c r="H106" s="6"/>
      <c r="I106" s="6"/>
      <c r="J106" s="6"/>
      <c r="K106" s="6"/>
    </row>
    <row r="107" spans="4:11">
      <c r="D107" t="str">
        <f>solve_for_d('True_Odds_Calculator_2-way'!A108,'True_Odds_Calculator_2-way'!#REF!,'True_Odds_Calculator_2-way'!B108,'Log_working_2-way'!B$1,'Log_working_2-way'!B$2)</f>
        <v/>
      </c>
      <c r="F107" s="6"/>
      <c r="H107" s="6"/>
      <c r="I107" s="6"/>
      <c r="J107" s="6"/>
      <c r="K107" s="6"/>
    </row>
    <row r="108" spans="4:11">
      <c r="D108" t="str">
        <f>solve_for_d('True_Odds_Calculator_2-way'!A109,'True_Odds_Calculator_2-way'!#REF!,'True_Odds_Calculator_2-way'!B109,'Log_working_2-way'!B$1,'Log_working_2-way'!B$2)</f>
        <v/>
      </c>
      <c r="F108" s="6"/>
      <c r="H108" s="6"/>
      <c r="I108" s="6"/>
      <c r="J108" s="6"/>
      <c r="K108" s="6"/>
    </row>
    <row r="109" spans="4:11">
      <c r="D109" t="str">
        <f>solve_for_d('True_Odds_Calculator_2-way'!A110,'True_Odds_Calculator_2-way'!#REF!,'True_Odds_Calculator_2-way'!B110,'Log_working_2-way'!B$1,'Log_working_2-way'!B$2)</f>
        <v/>
      </c>
      <c r="F109" s="6"/>
      <c r="H109" s="6"/>
      <c r="I109" s="6"/>
      <c r="J109" s="6"/>
      <c r="K109" s="6"/>
    </row>
    <row r="110" spans="4:11">
      <c r="D110" t="str">
        <f>solve_for_d('True_Odds_Calculator_2-way'!A111,'True_Odds_Calculator_2-way'!#REF!,'True_Odds_Calculator_2-way'!B111,'Log_working_2-way'!B$1,'Log_working_2-way'!B$2)</f>
        <v/>
      </c>
      <c r="F110" s="6"/>
      <c r="H110" s="6"/>
      <c r="I110" s="6"/>
      <c r="J110" s="6"/>
      <c r="K110" s="6"/>
    </row>
    <row r="111" spans="4:11">
      <c r="D111" t="str">
        <f>solve_for_d('True_Odds_Calculator_2-way'!A112,'True_Odds_Calculator_2-way'!#REF!,'True_Odds_Calculator_2-way'!B112,'Log_working_2-way'!B$1,'Log_working_2-way'!B$2)</f>
        <v/>
      </c>
      <c r="F111" s="6"/>
      <c r="H111" s="6"/>
      <c r="I111" s="6"/>
      <c r="J111" s="6"/>
      <c r="K111" s="6"/>
    </row>
    <row r="112" spans="4:11">
      <c r="D112" t="str">
        <f>solve_for_d('True_Odds_Calculator_2-way'!A113,'True_Odds_Calculator_2-way'!#REF!,'True_Odds_Calculator_2-way'!B113,'Log_working_2-way'!B$1,'Log_working_2-way'!B$2)</f>
        <v/>
      </c>
      <c r="F112" s="6"/>
      <c r="H112" s="6"/>
      <c r="I112" s="6"/>
      <c r="J112" s="6"/>
      <c r="K112" s="6"/>
    </row>
    <row r="113" spans="4:11">
      <c r="D113" t="str">
        <f>solve_for_d('True_Odds_Calculator_2-way'!A114,'True_Odds_Calculator_2-way'!#REF!,'True_Odds_Calculator_2-way'!B114,'Log_working_2-way'!B$1,'Log_working_2-way'!B$2)</f>
        <v/>
      </c>
      <c r="F113" s="6"/>
      <c r="H113" s="6"/>
      <c r="I113" s="6"/>
      <c r="J113" s="6"/>
      <c r="K113" s="6"/>
    </row>
    <row r="114" spans="4:11">
      <c r="D114" t="str">
        <f>solve_for_d('True_Odds_Calculator_2-way'!A115,'True_Odds_Calculator_2-way'!#REF!,'True_Odds_Calculator_2-way'!B115,'Log_working_2-way'!B$1,'Log_working_2-way'!B$2)</f>
        <v/>
      </c>
      <c r="F114" s="6"/>
      <c r="H114" s="6"/>
      <c r="I114" s="6"/>
      <c r="J114" s="6"/>
      <c r="K114" s="6"/>
    </row>
    <row r="115" spans="4:11">
      <c r="D115" t="str">
        <f>solve_for_d('True_Odds_Calculator_2-way'!A116,'True_Odds_Calculator_2-way'!#REF!,'True_Odds_Calculator_2-way'!B116,'Log_working_2-way'!B$1,'Log_working_2-way'!B$2)</f>
        <v/>
      </c>
      <c r="F115" s="6"/>
      <c r="H115" s="6"/>
      <c r="I115" s="6"/>
      <c r="J115" s="6"/>
      <c r="K115" s="6"/>
    </row>
    <row r="116" spans="4:11">
      <c r="D116" t="str">
        <f>solve_for_d('True_Odds_Calculator_2-way'!A117,'True_Odds_Calculator_2-way'!#REF!,'True_Odds_Calculator_2-way'!B117,'Log_working_2-way'!B$1,'Log_working_2-way'!B$2)</f>
        <v/>
      </c>
      <c r="F116" s="6"/>
      <c r="H116" s="6"/>
      <c r="I116" s="6"/>
      <c r="J116" s="6"/>
      <c r="K116" s="6"/>
    </row>
    <row r="117" spans="4:11">
      <c r="D117" t="str">
        <f>solve_for_d('True_Odds_Calculator_2-way'!A118,'True_Odds_Calculator_2-way'!#REF!,'True_Odds_Calculator_2-way'!B118,'Log_working_2-way'!B$1,'Log_working_2-way'!B$2)</f>
        <v/>
      </c>
      <c r="F117" s="6"/>
      <c r="H117" s="6"/>
      <c r="I117" s="6"/>
      <c r="J117" s="6"/>
      <c r="K117" s="6"/>
    </row>
    <row r="118" spans="4:11">
      <c r="D118" t="str">
        <f>solve_for_d('True_Odds_Calculator_2-way'!A119,'True_Odds_Calculator_2-way'!#REF!,'True_Odds_Calculator_2-way'!B119,'Log_working_2-way'!B$1,'Log_working_2-way'!B$2)</f>
        <v/>
      </c>
      <c r="F118" s="6"/>
      <c r="H118" s="6"/>
      <c r="I118" s="6"/>
      <c r="J118" s="6"/>
      <c r="K118" s="6"/>
    </row>
    <row r="119" spans="4:11">
      <c r="D119" t="str">
        <f>solve_for_d('True_Odds_Calculator_2-way'!A120,'True_Odds_Calculator_2-way'!#REF!,'True_Odds_Calculator_2-way'!B120,'Log_working_2-way'!B$1,'Log_working_2-way'!B$2)</f>
        <v/>
      </c>
      <c r="F119" s="6"/>
      <c r="H119" s="6"/>
      <c r="I119" s="6"/>
      <c r="J119" s="6"/>
      <c r="K119" s="6"/>
    </row>
    <row r="120" spans="4:11">
      <c r="D120" t="str">
        <f>solve_for_d('True_Odds_Calculator_2-way'!A121,'True_Odds_Calculator_2-way'!#REF!,'True_Odds_Calculator_2-way'!B121,'Log_working_2-way'!B$1,'Log_working_2-way'!B$2)</f>
        <v/>
      </c>
      <c r="F120" s="6"/>
      <c r="H120" s="6"/>
      <c r="I120" s="6"/>
      <c r="J120" s="6"/>
      <c r="K120" s="6"/>
    </row>
    <row r="121" spans="4:11">
      <c r="D121" t="str">
        <f>solve_for_d('True_Odds_Calculator_2-way'!A122,'True_Odds_Calculator_2-way'!#REF!,'True_Odds_Calculator_2-way'!B122,'Log_working_2-way'!B$1,'Log_working_2-way'!B$2)</f>
        <v/>
      </c>
      <c r="F121" s="6"/>
      <c r="H121" s="6"/>
      <c r="I121" s="6"/>
      <c r="J121" s="6"/>
      <c r="K121" s="6"/>
    </row>
    <row r="122" spans="4:11">
      <c r="D122" t="str">
        <f>solve_for_d('True_Odds_Calculator_2-way'!A123,'True_Odds_Calculator_2-way'!#REF!,'True_Odds_Calculator_2-way'!B123,'Log_working_2-way'!B$1,'Log_working_2-way'!B$2)</f>
        <v/>
      </c>
      <c r="F122" s="6"/>
      <c r="H122" s="6"/>
      <c r="I122" s="6"/>
      <c r="J122" s="6"/>
      <c r="K122" s="6"/>
    </row>
    <row r="123" spans="4:11">
      <c r="D123" t="str">
        <f>solve_for_d('True_Odds_Calculator_2-way'!A124,'True_Odds_Calculator_2-way'!#REF!,'True_Odds_Calculator_2-way'!B124,'Log_working_2-way'!B$1,'Log_working_2-way'!B$2)</f>
        <v/>
      </c>
      <c r="F123" s="6"/>
      <c r="H123" s="6"/>
      <c r="I123" s="6"/>
      <c r="J123" s="6"/>
      <c r="K123" s="6"/>
    </row>
    <row r="124" spans="4:11">
      <c r="D124" t="str">
        <f>solve_for_d('True_Odds_Calculator_2-way'!A125,'True_Odds_Calculator_2-way'!#REF!,'True_Odds_Calculator_2-way'!B125,'Log_working_2-way'!B$1,'Log_working_2-way'!B$2)</f>
        <v/>
      </c>
      <c r="F124" s="6"/>
      <c r="H124" s="6"/>
      <c r="I124" s="6"/>
      <c r="J124" s="6"/>
      <c r="K124" s="6"/>
    </row>
    <row r="125" spans="4:11">
      <c r="D125" t="str">
        <f>solve_for_d('True_Odds_Calculator_2-way'!A126,'True_Odds_Calculator_2-way'!#REF!,'True_Odds_Calculator_2-way'!B126,'Log_working_2-way'!B$1,'Log_working_2-way'!B$2)</f>
        <v/>
      </c>
      <c r="F125" s="6"/>
      <c r="H125" s="6"/>
      <c r="I125" s="6"/>
      <c r="J125" s="6"/>
      <c r="K125" s="6"/>
    </row>
    <row r="126" spans="4:11">
      <c r="D126" t="str">
        <f>solve_for_d('True_Odds_Calculator_2-way'!A127,'True_Odds_Calculator_2-way'!#REF!,'True_Odds_Calculator_2-way'!B127,'Log_working_2-way'!B$1,'Log_working_2-way'!B$2)</f>
        <v/>
      </c>
      <c r="F126" s="6"/>
      <c r="H126" s="6"/>
      <c r="I126" s="6"/>
      <c r="J126" s="6"/>
      <c r="K126" s="6"/>
    </row>
    <row r="127" spans="4:11">
      <c r="D127" t="str">
        <f>solve_for_d('True_Odds_Calculator_2-way'!A128,'True_Odds_Calculator_2-way'!#REF!,'True_Odds_Calculator_2-way'!B128,'Log_working_2-way'!B$1,'Log_working_2-way'!B$2)</f>
        <v/>
      </c>
      <c r="F127" s="6"/>
      <c r="H127" s="6"/>
      <c r="I127" s="6"/>
      <c r="J127" s="6"/>
      <c r="K127" s="6"/>
    </row>
    <row r="128" spans="4:11">
      <c r="D128" t="str">
        <f>solve_for_d('True_Odds_Calculator_2-way'!A129,'True_Odds_Calculator_2-way'!#REF!,'True_Odds_Calculator_2-way'!B129,'Log_working_2-way'!B$1,'Log_working_2-way'!B$2)</f>
        <v/>
      </c>
      <c r="F128" s="6"/>
      <c r="H128" s="6"/>
      <c r="I128" s="6"/>
      <c r="J128" s="6"/>
      <c r="K128" s="6"/>
    </row>
    <row r="129" spans="4:11">
      <c r="D129" t="str">
        <f>solve_for_d('True_Odds_Calculator_2-way'!A130,'True_Odds_Calculator_2-way'!#REF!,'True_Odds_Calculator_2-way'!B130,'Log_working_2-way'!B$1,'Log_working_2-way'!B$2)</f>
        <v/>
      </c>
      <c r="F129" s="6"/>
      <c r="H129" s="6"/>
      <c r="I129" s="6"/>
      <c r="J129" s="6"/>
      <c r="K129" s="6"/>
    </row>
    <row r="130" spans="4:11">
      <c r="D130" t="str">
        <f>solve_for_d('True_Odds_Calculator_2-way'!A131,'True_Odds_Calculator_2-way'!#REF!,'True_Odds_Calculator_2-way'!B131,'Log_working_2-way'!B$1,'Log_working_2-way'!B$2)</f>
        <v/>
      </c>
      <c r="F130" s="6"/>
      <c r="H130" s="6"/>
      <c r="I130" s="6"/>
      <c r="J130" s="6"/>
      <c r="K130" s="6"/>
    </row>
    <row r="131" spans="4:11">
      <c r="D131" t="str">
        <f>solve_for_d('True_Odds_Calculator_2-way'!A132,'True_Odds_Calculator_2-way'!#REF!,'True_Odds_Calculator_2-way'!B132,'Log_working_2-way'!B$1,'Log_working_2-way'!B$2)</f>
        <v/>
      </c>
      <c r="F131" s="6"/>
      <c r="H131" s="6"/>
      <c r="I131" s="6"/>
      <c r="J131" s="6"/>
      <c r="K131" s="6"/>
    </row>
    <row r="132" spans="4:11">
      <c r="D132" t="str">
        <f>solve_for_d('True_Odds_Calculator_2-way'!A133,'True_Odds_Calculator_2-way'!#REF!,'True_Odds_Calculator_2-way'!B133,'Log_working_2-way'!B$1,'Log_working_2-way'!B$2)</f>
        <v/>
      </c>
      <c r="F132" s="6"/>
      <c r="H132" s="6"/>
      <c r="I132" s="6"/>
      <c r="J132" s="6"/>
      <c r="K132" s="6"/>
    </row>
    <row r="133" spans="4:11">
      <c r="D133" t="str">
        <f>solve_for_d('True_Odds_Calculator_2-way'!A134,'True_Odds_Calculator_2-way'!#REF!,'True_Odds_Calculator_2-way'!B134,'Log_working_2-way'!B$1,'Log_working_2-way'!B$2)</f>
        <v/>
      </c>
      <c r="F133" s="6"/>
      <c r="H133" s="6"/>
      <c r="I133" s="6"/>
      <c r="J133" s="6"/>
      <c r="K133" s="6"/>
    </row>
    <row r="134" spans="4:11">
      <c r="D134" t="str">
        <f>solve_for_d('True_Odds_Calculator_2-way'!A135,'True_Odds_Calculator_2-way'!#REF!,'True_Odds_Calculator_2-way'!B135,'Log_working_2-way'!B$1,'Log_working_2-way'!B$2)</f>
        <v/>
      </c>
      <c r="F134" s="6"/>
      <c r="H134" s="6"/>
      <c r="I134" s="6"/>
      <c r="J134" s="6"/>
      <c r="K134" s="6"/>
    </row>
    <row r="135" spans="4:11">
      <c r="D135" t="str">
        <f>solve_for_d('True_Odds_Calculator_2-way'!A136,'True_Odds_Calculator_2-way'!#REF!,'True_Odds_Calculator_2-way'!B136,'Log_working_2-way'!B$1,'Log_working_2-way'!B$2)</f>
        <v/>
      </c>
      <c r="F135" s="6"/>
      <c r="H135" s="6"/>
      <c r="I135" s="6"/>
      <c r="J135" s="6"/>
      <c r="K135" s="6"/>
    </row>
    <row r="136" spans="4:11">
      <c r="D136" t="str">
        <f>solve_for_d('True_Odds_Calculator_2-way'!A137,'True_Odds_Calculator_2-way'!#REF!,'True_Odds_Calculator_2-way'!B137,'Log_working_2-way'!B$1,'Log_working_2-way'!B$2)</f>
        <v/>
      </c>
      <c r="F136" s="6"/>
      <c r="H136" s="6"/>
      <c r="I136" s="6"/>
      <c r="J136" s="6"/>
      <c r="K136" s="6"/>
    </row>
    <row r="137" spans="4:11">
      <c r="D137" t="str">
        <f>solve_for_d('True_Odds_Calculator_2-way'!A138,'True_Odds_Calculator_2-way'!#REF!,'True_Odds_Calculator_2-way'!B138,'Log_working_2-way'!B$1,'Log_working_2-way'!B$2)</f>
        <v/>
      </c>
      <c r="F137" s="6"/>
      <c r="H137" s="6"/>
      <c r="I137" s="6"/>
      <c r="J137" s="6"/>
      <c r="K137" s="6"/>
    </row>
    <row r="138" spans="4:11">
      <c r="D138" t="str">
        <f>solve_for_d('True_Odds_Calculator_2-way'!A139,'True_Odds_Calculator_2-way'!#REF!,'True_Odds_Calculator_2-way'!B139,'Log_working_2-way'!B$1,'Log_working_2-way'!B$2)</f>
        <v/>
      </c>
      <c r="F138" s="6"/>
      <c r="H138" s="6"/>
      <c r="I138" s="6"/>
      <c r="J138" s="6"/>
      <c r="K138" s="6"/>
    </row>
    <row r="139" spans="4:11">
      <c r="D139" t="str">
        <f>solve_for_d('True_Odds_Calculator_2-way'!A140,'True_Odds_Calculator_2-way'!#REF!,'True_Odds_Calculator_2-way'!B140,'Log_working_2-way'!B$1,'Log_working_2-way'!B$2)</f>
        <v/>
      </c>
      <c r="F139" s="6"/>
      <c r="H139" s="6"/>
      <c r="I139" s="6"/>
      <c r="J139" s="6"/>
      <c r="K139" s="6"/>
    </row>
    <row r="140" spans="4:11">
      <c r="D140" t="str">
        <f>solve_for_d('True_Odds_Calculator_2-way'!A141,'True_Odds_Calculator_2-way'!#REF!,'True_Odds_Calculator_2-way'!B141,'Log_working_2-way'!B$1,'Log_working_2-way'!B$2)</f>
        <v/>
      </c>
      <c r="F140" s="6"/>
      <c r="H140" s="6"/>
      <c r="I140" s="6"/>
      <c r="J140" s="6"/>
      <c r="K140" s="6"/>
    </row>
    <row r="141" spans="4:11">
      <c r="D141" t="str">
        <f>solve_for_d('True_Odds_Calculator_2-way'!A142,'True_Odds_Calculator_2-way'!#REF!,'True_Odds_Calculator_2-way'!B142,'Log_working_2-way'!B$1,'Log_working_2-way'!B$2)</f>
        <v/>
      </c>
      <c r="F141" s="6"/>
      <c r="H141" s="6"/>
      <c r="I141" s="6"/>
      <c r="J141" s="6"/>
      <c r="K141" s="6"/>
    </row>
    <row r="142" spans="4:11">
      <c r="D142" t="str">
        <f>solve_for_d('True_Odds_Calculator_2-way'!A143,'True_Odds_Calculator_2-way'!#REF!,'True_Odds_Calculator_2-way'!B143,'Log_working_2-way'!B$1,'Log_working_2-way'!B$2)</f>
        <v/>
      </c>
      <c r="F142" s="6"/>
      <c r="H142" s="6"/>
      <c r="I142" s="6"/>
      <c r="J142" s="6"/>
      <c r="K142" s="6"/>
    </row>
    <row r="143" spans="4:11">
      <c r="D143" t="str">
        <f>solve_for_d('True_Odds_Calculator_2-way'!A144,'True_Odds_Calculator_2-way'!#REF!,'True_Odds_Calculator_2-way'!B144,'Log_working_2-way'!B$1,'Log_working_2-way'!B$2)</f>
        <v/>
      </c>
      <c r="F143" s="6"/>
      <c r="H143" s="6"/>
      <c r="I143" s="6"/>
      <c r="J143" s="6"/>
      <c r="K143" s="6"/>
    </row>
    <row r="144" spans="4:11">
      <c r="D144" t="str">
        <f>solve_for_d('True_Odds_Calculator_2-way'!A145,'True_Odds_Calculator_2-way'!#REF!,'True_Odds_Calculator_2-way'!B145,'Log_working_2-way'!B$1,'Log_working_2-way'!B$2)</f>
        <v/>
      </c>
      <c r="F144" s="6"/>
      <c r="H144" s="6"/>
      <c r="I144" s="6"/>
      <c r="J144" s="6"/>
      <c r="K144" s="6"/>
    </row>
    <row r="145" spans="4:11">
      <c r="D145" t="str">
        <f>solve_for_d('True_Odds_Calculator_2-way'!A146,'True_Odds_Calculator_2-way'!#REF!,'True_Odds_Calculator_2-way'!B146,'Log_working_2-way'!B$1,'Log_working_2-way'!B$2)</f>
        <v/>
      </c>
      <c r="F145" s="6"/>
      <c r="H145" s="6"/>
      <c r="I145" s="6"/>
      <c r="J145" s="6"/>
      <c r="K145" s="6"/>
    </row>
    <row r="146" spans="4:11">
      <c r="D146" t="str">
        <f>solve_for_d('True_Odds_Calculator_2-way'!A147,'True_Odds_Calculator_2-way'!#REF!,'True_Odds_Calculator_2-way'!B147,'Log_working_2-way'!B$1,'Log_working_2-way'!B$2)</f>
        <v/>
      </c>
      <c r="F146" s="6"/>
      <c r="H146" s="6"/>
      <c r="I146" s="6"/>
      <c r="J146" s="6"/>
      <c r="K146" s="6"/>
    </row>
    <row r="147" spans="4:11">
      <c r="D147" t="str">
        <f>solve_for_d('True_Odds_Calculator_2-way'!A148,'True_Odds_Calculator_2-way'!#REF!,'True_Odds_Calculator_2-way'!B148,'Log_working_2-way'!B$1,'Log_working_2-way'!B$2)</f>
        <v/>
      </c>
      <c r="F147" s="6"/>
      <c r="H147" s="6"/>
      <c r="I147" s="6"/>
      <c r="J147" s="6"/>
      <c r="K147" s="6"/>
    </row>
    <row r="148" spans="4:11">
      <c r="D148" t="str">
        <f>solve_for_d('True_Odds_Calculator_2-way'!A149,'True_Odds_Calculator_2-way'!#REF!,'True_Odds_Calculator_2-way'!B149,'Log_working_2-way'!B$1,'Log_working_2-way'!B$2)</f>
        <v/>
      </c>
      <c r="F148" s="6"/>
      <c r="H148" s="6"/>
      <c r="I148" s="6"/>
      <c r="J148" s="6"/>
      <c r="K148" s="6"/>
    </row>
    <row r="149" spans="4:11">
      <c r="D149" t="str">
        <f>solve_for_d('True_Odds_Calculator_2-way'!A150,'True_Odds_Calculator_2-way'!#REF!,'True_Odds_Calculator_2-way'!B150,'Log_working_2-way'!B$1,'Log_working_2-way'!B$2)</f>
        <v/>
      </c>
      <c r="F149" s="6"/>
      <c r="H149" s="6"/>
      <c r="I149" s="6"/>
      <c r="J149" s="6"/>
      <c r="K149" s="6"/>
    </row>
    <row r="150" spans="4:11">
      <c r="D150" t="str">
        <f>solve_for_d('True_Odds_Calculator_2-way'!A151,'True_Odds_Calculator_2-way'!#REF!,'True_Odds_Calculator_2-way'!B151,'Log_working_2-way'!B$1,'Log_working_2-way'!B$2)</f>
        <v/>
      </c>
      <c r="F150" s="6"/>
      <c r="H150" s="6"/>
      <c r="I150" s="6"/>
      <c r="J150" s="6"/>
      <c r="K150" s="6"/>
    </row>
    <row r="151" spans="4:11">
      <c r="D151" t="str">
        <f>solve_for_d('True_Odds_Calculator_2-way'!A152,'True_Odds_Calculator_2-way'!#REF!,'True_Odds_Calculator_2-way'!B152,'Log_working_2-way'!B$1,'Log_working_2-way'!B$2)</f>
        <v/>
      </c>
      <c r="F151" s="6"/>
      <c r="H151" s="6"/>
      <c r="I151" s="6"/>
      <c r="J151" s="6"/>
      <c r="K151" s="6"/>
    </row>
    <row r="152" spans="4:11">
      <c r="D152" t="str">
        <f>solve_for_d('True_Odds_Calculator_2-way'!A153,'True_Odds_Calculator_2-way'!#REF!,'True_Odds_Calculator_2-way'!B153,'Log_working_2-way'!B$1,'Log_working_2-way'!B$2)</f>
        <v/>
      </c>
      <c r="F152" s="6"/>
      <c r="H152" s="6"/>
      <c r="I152" s="6"/>
      <c r="J152" s="6"/>
      <c r="K152" s="6"/>
    </row>
    <row r="153" spans="4:11">
      <c r="D153" t="str">
        <f>solve_for_d('True_Odds_Calculator_2-way'!A154,'True_Odds_Calculator_2-way'!#REF!,'True_Odds_Calculator_2-way'!B154,'Log_working_2-way'!B$1,'Log_working_2-way'!B$2)</f>
        <v/>
      </c>
      <c r="F153" s="6"/>
      <c r="H153" s="6"/>
      <c r="I153" s="6"/>
      <c r="J153" s="6"/>
      <c r="K153" s="6"/>
    </row>
    <row r="154" spans="4:11">
      <c r="D154" t="str">
        <f>solve_for_d('True_Odds_Calculator_2-way'!A155,'True_Odds_Calculator_2-way'!#REF!,'True_Odds_Calculator_2-way'!B155,'Log_working_2-way'!B$1,'Log_working_2-way'!B$2)</f>
        <v/>
      </c>
      <c r="F154" s="6"/>
      <c r="H154" s="6"/>
      <c r="I154" s="6"/>
      <c r="J154" s="6"/>
      <c r="K154" s="6"/>
    </row>
    <row r="155" spans="4:11">
      <c r="D155" t="str">
        <f>solve_for_d('True_Odds_Calculator_2-way'!A156,'True_Odds_Calculator_2-way'!#REF!,'True_Odds_Calculator_2-way'!B156,'Log_working_2-way'!B$1,'Log_working_2-way'!B$2)</f>
        <v/>
      </c>
      <c r="F155" s="6"/>
      <c r="H155" s="6"/>
      <c r="I155" s="6"/>
      <c r="J155" s="6"/>
      <c r="K155" s="6"/>
    </row>
    <row r="156" spans="4:11">
      <c r="D156" t="str">
        <f>solve_for_d('True_Odds_Calculator_2-way'!A157,'True_Odds_Calculator_2-way'!#REF!,'True_Odds_Calculator_2-way'!B157,'Log_working_2-way'!B$1,'Log_working_2-way'!B$2)</f>
        <v/>
      </c>
      <c r="F156" s="6"/>
      <c r="H156" s="6"/>
      <c r="I156" s="6"/>
      <c r="J156" s="6"/>
      <c r="K156" s="6"/>
    </row>
    <row r="157" spans="4:11">
      <c r="D157" t="str">
        <f>solve_for_d('True_Odds_Calculator_2-way'!A158,'True_Odds_Calculator_2-way'!#REF!,'True_Odds_Calculator_2-way'!B158,'Log_working_2-way'!B$1,'Log_working_2-way'!B$2)</f>
        <v/>
      </c>
      <c r="F157" s="6"/>
      <c r="H157" s="6"/>
      <c r="I157" s="6"/>
      <c r="J157" s="6"/>
      <c r="K157" s="6"/>
    </row>
    <row r="158" spans="4:11">
      <c r="D158" t="str">
        <f>solve_for_d('True_Odds_Calculator_2-way'!A159,'True_Odds_Calculator_2-way'!#REF!,'True_Odds_Calculator_2-way'!B159,'Log_working_2-way'!B$1,'Log_working_2-way'!B$2)</f>
        <v/>
      </c>
      <c r="F158" s="6"/>
      <c r="H158" s="6"/>
      <c r="I158" s="6"/>
      <c r="J158" s="6"/>
      <c r="K158" s="6"/>
    </row>
    <row r="159" spans="4:11">
      <c r="D159" t="str">
        <f>solve_for_d('True_Odds_Calculator_2-way'!A160,'True_Odds_Calculator_2-way'!#REF!,'True_Odds_Calculator_2-way'!B160,'Log_working_2-way'!B$1,'Log_working_2-way'!B$2)</f>
        <v/>
      </c>
      <c r="F159" s="6"/>
      <c r="H159" s="6"/>
      <c r="I159" s="6"/>
      <c r="J159" s="6"/>
      <c r="K159" s="6"/>
    </row>
    <row r="160" spans="4:11">
      <c r="D160" t="str">
        <f>solve_for_d('True_Odds_Calculator_2-way'!A161,'True_Odds_Calculator_2-way'!#REF!,'True_Odds_Calculator_2-way'!B161,'Log_working_2-way'!B$1,'Log_working_2-way'!B$2)</f>
        <v/>
      </c>
      <c r="F160" s="6"/>
      <c r="H160" s="6"/>
      <c r="I160" s="6"/>
      <c r="J160" s="6"/>
      <c r="K160" s="6"/>
    </row>
    <row r="161" spans="4:11">
      <c r="D161" t="str">
        <f>solve_for_d('True_Odds_Calculator_2-way'!A162,'True_Odds_Calculator_2-way'!#REF!,'True_Odds_Calculator_2-way'!B162,'Log_working_2-way'!B$1,'Log_working_2-way'!B$2)</f>
        <v/>
      </c>
      <c r="F161" s="6"/>
      <c r="H161" s="6"/>
      <c r="I161" s="6"/>
      <c r="J161" s="6"/>
      <c r="K161" s="6"/>
    </row>
    <row r="162" spans="4:11">
      <c r="D162" t="str">
        <f>solve_for_d('True_Odds_Calculator_2-way'!A163,'True_Odds_Calculator_2-way'!#REF!,'True_Odds_Calculator_2-way'!B163,'Log_working_2-way'!B$1,'Log_working_2-way'!B$2)</f>
        <v/>
      </c>
      <c r="F162" s="6"/>
      <c r="H162" s="6"/>
      <c r="I162" s="6"/>
      <c r="J162" s="6"/>
      <c r="K162" s="6"/>
    </row>
    <row r="163" spans="4:11">
      <c r="D163" t="str">
        <f>solve_for_d('True_Odds_Calculator_2-way'!A164,'True_Odds_Calculator_2-way'!#REF!,'True_Odds_Calculator_2-way'!B164,'Log_working_2-way'!B$1,'Log_working_2-way'!B$2)</f>
        <v/>
      </c>
      <c r="F163" s="6"/>
      <c r="H163" s="6"/>
      <c r="I163" s="6"/>
      <c r="J163" s="6"/>
      <c r="K163" s="6"/>
    </row>
    <row r="164" spans="4:11">
      <c r="D164" t="str">
        <f>solve_for_d('True_Odds_Calculator_2-way'!A165,'True_Odds_Calculator_2-way'!#REF!,'True_Odds_Calculator_2-way'!B165,'Log_working_2-way'!B$1,'Log_working_2-way'!B$2)</f>
        <v/>
      </c>
      <c r="F164" s="6"/>
      <c r="H164" s="6"/>
      <c r="I164" s="6"/>
      <c r="J164" s="6"/>
      <c r="K164" s="6"/>
    </row>
    <row r="165" spans="4:11">
      <c r="D165" t="str">
        <f>solve_for_d('True_Odds_Calculator_2-way'!A166,'True_Odds_Calculator_2-way'!#REF!,'True_Odds_Calculator_2-way'!B166,'Log_working_2-way'!B$1,'Log_working_2-way'!B$2)</f>
        <v/>
      </c>
      <c r="F165" s="6"/>
      <c r="H165" s="6"/>
      <c r="I165" s="6"/>
      <c r="J165" s="6"/>
      <c r="K165" s="6"/>
    </row>
    <row r="166" spans="4:11">
      <c r="D166" t="str">
        <f>solve_for_d('True_Odds_Calculator_2-way'!A167,'True_Odds_Calculator_2-way'!#REF!,'True_Odds_Calculator_2-way'!B167,'Log_working_2-way'!B$1,'Log_working_2-way'!B$2)</f>
        <v/>
      </c>
      <c r="F166" s="6"/>
      <c r="H166" s="6"/>
      <c r="I166" s="6"/>
      <c r="J166" s="6"/>
      <c r="K166" s="6"/>
    </row>
    <row r="167" spans="4:11">
      <c r="D167" t="str">
        <f>solve_for_d('True_Odds_Calculator_2-way'!A168,'True_Odds_Calculator_2-way'!#REF!,'True_Odds_Calculator_2-way'!B168,'Log_working_2-way'!B$1,'Log_working_2-way'!B$2)</f>
        <v/>
      </c>
      <c r="F167" s="6"/>
      <c r="H167" s="6"/>
      <c r="I167" s="6"/>
      <c r="J167" s="6"/>
      <c r="K167" s="6"/>
    </row>
    <row r="168" spans="4:11">
      <c r="D168" t="str">
        <f>solve_for_d('True_Odds_Calculator_2-way'!A169,'True_Odds_Calculator_2-way'!#REF!,'True_Odds_Calculator_2-way'!B169,'Log_working_2-way'!B$1,'Log_working_2-way'!B$2)</f>
        <v/>
      </c>
      <c r="F168" s="6"/>
      <c r="H168" s="6"/>
      <c r="I168" s="6"/>
      <c r="J168" s="6"/>
      <c r="K168" s="6"/>
    </row>
    <row r="169" spans="4:11">
      <c r="D169" t="str">
        <f>solve_for_d('True_Odds_Calculator_2-way'!A170,'True_Odds_Calculator_2-way'!#REF!,'True_Odds_Calculator_2-way'!B170,'Log_working_2-way'!B$1,'Log_working_2-way'!B$2)</f>
        <v/>
      </c>
      <c r="F169" s="6"/>
      <c r="H169" s="6"/>
      <c r="I169" s="6"/>
      <c r="J169" s="6"/>
      <c r="K169" s="6"/>
    </row>
    <row r="170" spans="4:11">
      <c r="D170" t="str">
        <f>solve_for_d('True_Odds_Calculator_2-way'!A171,'True_Odds_Calculator_2-way'!#REF!,'True_Odds_Calculator_2-way'!B171,'Log_working_2-way'!B$1,'Log_working_2-way'!B$2)</f>
        <v/>
      </c>
      <c r="F170" s="6"/>
      <c r="H170" s="6"/>
      <c r="I170" s="6"/>
      <c r="J170" s="6"/>
      <c r="K170" s="6"/>
    </row>
    <row r="171" spans="4:11">
      <c r="D171" t="str">
        <f>solve_for_d('True_Odds_Calculator_2-way'!A172,'True_Odds_Calculator_2-way'!#REF!,'True_Odds_Calculator_2-way'!B172,'Log_working_2-way'!B$1,'Log_working_2-way'!B$2)</f>
        <v/>
      </c>
      <c r="F171" s="6"/>
      <c r="H171" s="6"/>
      <c r="I171" s="6"/>
      <c r="J171" s="6"/>
      <c r="K171" s="6"/>
    </row>
    <row r="172" spans="4:11">
      <c r="D172" t="str">
        <f>solve_for_d('True_Odds_Calculator_2-way'!A173,'True_Odds_Calculator_2-way'!#REF!,'True_Odds_Calculator_2-way'!B173,'Log_working_2-way'!B$1,'Log_working_2-way'!B$2)</f>
        <v/>
      </c>
      <c r="F172" s="6"/>
      <c r="H172" s="6"/>
      <c r="I172" s="6"/>
      <c r="J172" s="6"/>
      <c r="K172" s="6"/>
    </row>
    <row r="173" spans="4:11">
      <c r="D173" t="str">
        <f>solve_for_d('True_Odds_Calculator_2-way'!A174,'True_Odds_Calculator_2-way'!#REF!,'True_Odds_Calculator_2-way'!B174,'Log_working_2-way'!B$1,'Log_working_2-way'!B$2)</f>
        <v/>
      </c>
      <c r="F173" s="6"/>
      <c r="H173" s="6"/>
      <c r="I173" s="6"/>
      <c r="J173" s="6"/>
      <c r="K173" s="6"/>
    </row>
    <row r="174" spans="4:11">
      <c r="D174" t="str">
        <f>solve_for_d('True_Odds_Calculator_2-way'!A175,'True_Odds_Calculator_2-way'!#REF!,'True_Odds_Calculator_2-way'!B175,'Log_working_2-way'!B$1,'Log_working_2-way'!B$2)</f>
        <v/>
      </c>
      <c r="F174" s="6"/>
      <c r="H174" s="6"/>
      <c r="I174" s="6"/>
      <c r="J174" s="6"/>
      <c r="K174" s="6"/>
    </row>
    <row r="175" spans="4:11">
      <c r="D175" t="str">
        <f>solve_for_d('True_Odds_Calculator_2-way'!A176,'True_Odds_Calculator_2-way'!#REF!,'True_Odds_Calculator_2-way'!B176,'Log_working_2-way'!B$1,'Log_working_2-way'!B$2)</f>
        <v/>
      </c>
      <c r="F175" s="6"/>
      <c r="H175" s="6"/>
      <c r="I175" s="6"/>
      <c r="J175" s="6"/>
      <c r="K175" s="6"/>
    </row>
    <row r="176" spans="4:11">
      <c r="D176" t="str">
        <f>solve_for_d('True_Odds_Calculator_2-way'!A177,'True_Odds_Calculator_2-way'!#REF!,'True_Odds_Calculator_2-way'!B177,'Log_working_2-way'!B$1,'Log_working_2-way'!B$2)</f>
        <v/>
      </c>
      <c r="F176" s="6"/>
      <c r="H176" s="6"/>
      <c r="I176" s="6"/>
      <c r="J176" s="6"/>
      <c r="K176" s="6"/>
    </row>
    <row r="177" spans="4:11">
      <c r="D177" t="str">
        <f>solve_for_d('True_Odds_Calculator_2-way'!A178,'True_Odds_Calculator_2-way'!#REF!,'True_Odds_Calculator_2-way'!B178,'Log_working_2-way'!B$1,'Log_working_2-way'!B$2)</f>
        <v/>
      </c>
      <c r="F177" s="6"/>
      <c r="H177" s="6"/>
      <c r="I177" s="6"/>
      <c r="J177" s="6"/>
      <c r="K177" s="6"/>
    </row>
    <row r="178" spans="4:11">
      <c r="D178" t="str">
        <f>solve_for_d('True_Odds_Calculator_2-way'!A179,'True_Odds_Calculator_2-way'!#REF!,'True_Odds_Calculator_2-way'!B179,'Log_working_2-way'!B$1,'Log_working_2-way'!B$2)</f>
        <v/>
      </c>
      <c r="F178" s="6"/>
      <c r="H178" s="6"/>
      <c r="I178" s="6"/>
      <c r="J178" s="6"/>
      <c r="K178" s="6"/>
    </row>
    <row r="179" spans="4:11">
      <c r="D179" t="str">
        <f>solve_for_d('True_Odds_Calculator_2-way'!A180,'True_Odds_Calculator_2-way'!#REF!,'True_Odds_Calculator_2-way'!B180,'Log_working_2-way'!B$1,'Log_working_2-way'!B$2)</f>
        <v/>
      </c>
      <c r="F179" s="6"/>
      <c r="H179" s="6"/>
      <c r="I179" s="6"/>
      <c r="J179" s="6"/>
      <c r="K179" s="6"/>
    </row>
    <row r="180" spans="4:11">
      <c r="D180" t="str">
        <f>solve_for_d('True_Odds_Calculator_2-way'!A181,'True_Odds_Calculator_2-way'!#REF!,'True_Odds_Calculator_2-way'!B181,'Log_working_2-way'!B$1,'Log_working_2-way'!B$2)</f>
        <v/>
      </c>
      <c r="F180" s="6"/>
      <c r="H180" s="6"/>
      <c r="I180" s="6"/>
      <c r="J180" s="6"/>
      <c r="K180" s="6"/>
    </row>
    <row r="181" spans="4:11">
      <c r="D181" t="str">
        <f>solve_for_d('True_Odds_Calculator_2-way'!A182,'True_Odds_Calculator_2-way'!#REF!,'True_Odds_Calculator_2-way'!B182,'Log_working_2-way'!B$1,'Log_working_2-way'!B$2)</f>
        <v/>
      </c>
      <c r="F181" s="6"/>
      <c r="H181" s="6"/>
      <c r="I181" s="6"/>
      <c r="J181" s="6"/>
      <c r="K181" s="6"/>
    </row>
    <row r="182" spans="4:11">
      <c r="D182" t="str">
        <f>solve_for_d('True_Odds_Calculator_2-way'!A183,'True_Odds_Calculator_2-way'!#REF!,'True_Odds_Calculator_2-way'!B183,'Log_working_2-way'!B$1,'Log_working_2-way'!B$2)</f>
        <v/>
      </c>
      <c r="F182" s="6"/>
      <c r="H182" s="6"/>
      <c r="I182" s="6"/>
      <c r="J182" s="6"/>
      <c r="K182" s="6"/>
    </row>
    <row r="183" spans="4:11">
      <c r="D183" t="str">
        <f>solve_for_d('True_Odds_Calculator_2-way'!A184,'True_Odds_Calculator_2-way'!#REF!,'True_Odds_Calculator_2-way'!B184,'Log_working_2-way'!B$1,'Log_working_2-way'!B$2)</f>
        <v/>
      </c>
      <c r="F183" s="6"/>
      <c r="H183" s="6"/>
      <c r="I183" s="6"/>
      <c r="J183" s="6"/>
      <c r="K183" s="6"/>
    </row>
    <row r="184" spans="4:11">
      <c r="D184" t="str">
        <f>solve_for_d('True_Odds_Calculator_2-way'!A185,'True_Odds_Calculator_2-way'!#REF!,'True_Odds_Calculator_2-way'!B185,'Log_working_2-way'!B$1,'Log_working_2-way'!B$2)</f>
        <v/>
      </c>
      <c r="F184" s="6"/>
      <c r="H184" s="6"/>
      <c r="I184" s="6"/>
      <c r="J184" s="6"/>
      <c r="K184" s="6"/>
    </row>
    <row r="185" spans="4:11">
      <c r="D185" t="str">
        <f>solve_for_d('True_Odds_Calculator_2-way'!A186,'True_Odds_Calculator_2-way'!#REF!,'True_Odds_Calculator_2-way'!B186,'Log_working_2-way'!B$1,'Log_working_2-way'!B$2)</f>
        <v/>
      </c>
      <c r="F185" s="6"/>
      <c r="H185" s="6"/>
      <c r="I185" s="6"/>
      <c r="J185" s="6"/>
      <c r="K185" s="6"/>
    </row>
    <row r="186" spans="4:11">
      <c r="D186" t="str">
        <f>solve_for_d('True_Odds_Calculator_2-way'!A187,'True_Odds_Calculator_2-way'!#REF!,'True_Odds_Calculator_2-way'!B187,'Log_working_2-way'!B$1,'Log_working_2-way'!B$2)</f>
        <v/>
      </c>
      <c r="F186" s="6"/>
      <c r="H186" s="6"/>
      <c r="I186" s="6"/>
      <c r="J186" s="6"/>
      <c r="K186" s="6"/>
    </row>
    <row r="187" spans="4:11">
      <c r="D187" t="str">
        <f>solve_for_d('True_Odds_Calculator_2-way'!A188,'True_Odds_Calculator_2-way'!#REF!,'True_Odds_Calculator_2-way'!B188,'Log_working_2-way'!B$1,'Log_working_2-way'!B$2)</f>
        <v/>
      </c>
      <c r="F187" s="6"/>
      <c r="H187" s="6"/>
      <c r="I187" s="6"/>
      <c r="J187" s="6"/>
      <c r="K187" s="6"/>
    </row>
    <row r="188" spans="4:11">
      <c r="D188" t="str">
        <f>solve_for_d('True_Odds_Calculator_2-way'!A189,'True_Odds_Calculator_2-way'!#REF!,'True_Odds_Calculator_2-way'!B189,'Log_working_2-way'!B$1,'Log_working_2-way'!B$2)</f>
        <v/>
      </c>
      <c r="F188" s="6"/>
      <c r="H188" s="6"/>
      <c r="I188" s="6"/>
      <c r="J188" s="6"/>
      <c r="K188" s="6"/>
    </row>
    <row r="189" spans="4:11">
      <c r="D189" t="str">
        <f>solve_for_d('True_Odds_Calculator_2-way'!A190,'True_Odds_Calculator_2-way'!#REF!,'True_Odds_Calculator_2-way'!B190,'Log_working_2-way'!B$1,'Log_working_2-way'!B$2)</f>
        <v/>
      </c>
      <c r="F189" s="6"/>
      <c r="H189" s="6"/>
      <c r="I189" s="6"/>
      <c r="J189" s="6"/>
      <c r="K189" s="6"/>
    </row>
    <row r="190" spans="4:11">
      <c r="D190" t="str">
        <f>solve_for_d('True_Odds_Calculator_2-way'!A191,'True_Odds_Calculator_2-way'!#REF!,'True_Odds_Calculator_2-way'!B191,'Log_working_2-way'!B$1,'Log_working_2-way'!B$2)</f>
        <v/>
      </c>
      <c r="F190" s="6"/>
      <c r="H190" s="6"/>
      <c r="I190" s="6"/>
      <c r="J190" s="6"/>
      <c r="K190" s="6"/>
    </row>
    <row r="191" spans="4:11">
      <c r="D191" t="str">
        <f>solve_for_d('True_Odds_Calculator_2-way'!A192,'True_Odds_Calculator_2-way'!#REF!,'True_Odds_Calculator_2-way'!B192,'Log_working_2-way'!B$1,'Log_working_2-way'!B$2)</f>
        <v/>
      </c>
      <c r="F191" s="6"/>
      <c r="H191" s="6"/>
      <c r="I191" s="6"/>
      <c r="J191" s="6"/>
      <c r="K191" s="6"/>
    </row>
    <row r="192" spans="4:11">
      <c r="D192" t="str">
        <f>solve_for_d('True_Odds_Calculator_2-way'!A193,'True_Odds_Calculator_2-way'!#REF!,'True_Odds_Calculator_2-way'!B193,'Log_working_2-way'!B$1,'Log_working_2-way'!B$2)</f>
        <v/>
      </c>
      <c r="F192" s="6"/>
      <c r="H192" s="6"/>
      <c r="I192" s="6"/>
      <c r="J192" s="6"/>
      <c r="K192" s="6"/>
    </row>
    <row r="193" spans="4:11">
      <c r="D193" t="str">
        <f>solve_for_d('True_Odds_Calculator_2-way'!A194,'True_Odds_Calculator_2-way'!#REF!,'True_Odds_Calculator_2-way'!B194,'Log_working_2-way'!B$1,'Log_working_2-way'!B$2)</f>
        <v/>
      </c>
      <c r="F193" s="6"/>
      <c r="H193" s="6"/>
      <c r="I193" s="6"/>
      <c r="J193" s="6"/>
      <c r="K193" s="6"/>
    </row>
    <row r="194" spans="4:11">
      <c r="D194" t="str">
        <f>solve_for_d('True_Odds_Calculator_2-way'!A195,'True_Odds_Calculator_2-way'!#REF!,'True_Odds_Calculator_2-way'!B195,'Log_working_2-way'!B$1,'Log_working_2-way'!B$2)</f>
        <v/>
      </c>
      <c r="F194" s="6"/>
      <c r="H194" s="6"/>
      <c r="I194" s="6"/>
      <c r="J194" s="6"/>
      <c r="K194" s="6"/>
    </row>
    <row r="195" spans="4:11">
      <c r="D195" t="str">
        <f>solve_for_d('True_Odds_Calculator_2-way'!A196,'True_Odds_Calculator_2-way'!#REF!,'True_Odds_Calculator_2-way'!B196,'Log_working_2-way'!B$1,'Log_working_2-way'!B$2)</f>
        <v/>
      </c>
      <c r="F195" s="6"/>
      <c r="H195" s="6"/>
      <c r="I195" s="6"/>
      <c r="J195" s="6"/>
      <c r="K195" s="6"/>
    </row>
    <row r="196" spans="4:11">
      <c r="D196" t="str">
        <f>solve_for_d('True_Odds_Calculator_2-way'!A197,'True_Odds_Calculator_2-way'!#REF!,'True_Odds_Calculator_2-way'!B197,'Log_working_2-way'!B$1,'Log_working_2-way'!B$2)</f>
        <v/>
      </c>
      <c r="F196" s="6"/>
      <c r="H196" s="6"/>
      <c r="I196" s="6"/>
      <c r="J196" s="6"/>
      <c r="K196" s="6"/>
    </row>
    <row r="197" spans="4:11">
      <c r="D197" t="str">
        <f>solve_for_d('True_Odds_Calculator_2-way'!A198,'True_Odds_Calculator_2-way'!#REF!,'True_Odds_Calculator_2-way'!B198,'Log_working_2-way'!B$1,'Log_working_2-way'!B$2)</f>
        <v/>
      </c>
      <c r="F197" s="6"/>
      <c r="H197" s="6"/>
      <c r="I197" s="6"/>
      <c r="J197" s="6"/>
      <c r="K197" s="6"/>
    </row>
    <row r="198" spans="4:11">
      <c r="D198" t="str">
        <f>solve_for_d('True_Odds_Calculator_2-way'!A199,'True_Odds_Calculator_2-way'!#REF!,'True_Odds_Calculator_2-way'!B199,'Log_working_2-way'!B$1,'Log_working_2-way'!B$2)</f>
        <v/>
      </c>
      <c r="F198" s="6"/>
      <c r="H198" s="6"/>
      <c r="I198" s="6"/>
      <c r="J198" s="6"/>
      <c r="K198" s="6"/>
    </row>
    <row r="199" spans="4:11">
      <c r="D199" t="str">
        <f>solve_for_d('True_Odds_Calculator_2-way'!A200,'True_Odds_Calculator_2-way'!#REF!,'True_Odds_Calculator_2-way'!B200,'Log_working_2-way'!B$1,'Log_working_2-way'!B$2)</f>
        <v/>
      </c>
      <c r="F199" s="6"/>
      <c r="H199" s="6"/>
      <c r="I199" s="6"/>
      <c r="J199" s="6"/>
      <c r="K199" s="6"/>
    </row>
    <row r="200" spans="4:11">
      <c r="D200" t="str">
        <f>solve_for_d('True_Odds_Calculator_2-way'!A201,'True_Odds_Calculator_2-way'!#REF!,'True_Odds_Calculator_2-way'!B201,'Log_working_2-way'!B$1,'Log_working_2-way'!B$2)</f>
        <v/>
      </c>
      <c r="F200" s="6"/>
      <c r="H200" s="6"/>
      <c r="I200" s="6"/>
      <c r="J200" s="6"/>
      <c r="K200" s="6"/>
    </row>
    <row r="201" spans="4:11">
      <c r="D201" t="str">
        <f>solve_for_d('True_Odds_Calculator_2-way'!A202,'True_Odds_Calculator_2-way'!#REF!,'True_Odds_Calculator_2-way'!B202,'Log_working_2-way'!B$1,'Log_working_2-way'!B$2)</f>
        <v/>
      </c>
      <c r="F201" s="6"/>
      <c r="H201" s="6"/>
      <c r="I201" s="6"/>
      <c r="J201" s="6"/>
      <c r="K201" s="6"/>
    </row>
    <row r="202" spans="4:11">
      <c r="D202" t="str">
        <f>solve_for_d('True_Odds_Calculator_2-way'!A203,'True_Odds_Calculator_2-way'!#REF!,'True_Odds_Calculator_2-way'!B203,'Log_working_2-way'!B$1,'Log_working_2-way'!B$2)</f>
        <v/>
      </c>
      <c r="F202" s="6"/>
      <c r="H202" s="6"/>
      <c r="I202" s="6"/>
      <c r="J202" s="6"/>
      <c r="K202" s="6"/>
    </row>
    <row r="203" spans="4:11">
      <c r="D203" t="str">
        <f>solve_for_d('True_Odds_Calculator_2-way'!A204,'True_Odds_Calculator_2-way'!#REF!,'True_Odds_Calculator_2-way'!B204,'Log_working_2-way'!B$1,'Log_working_2-way'!B$2)</f>
        <v/>
      </c>
      <c r="F203" s="6"/>
      <c r="H203" s="6"/>
      <c r="I203" s="6"/>
      <c r="J203" s="6"/>
      <c r="K203" s="6"/>
    </row>
    <row r="204" spans="4:11">
      <c r="D204" t="str">
        <f>solve_for_d('True_Odds_Calculator_2-way'!A205,'True_Odds_Calculator_2-way'!#REF!,'True_Odds_Calculator_2-way'!B205,'Log_working_2-way'!B$1,'Log_working_2-way'!B$2)</f>
        <v/>
      </c>
      <c r="F204" s="6"/>
      <c r="H204" s="6"/>
      <c r="I204" s="6"/>
      <c r="J204" s="6"/>
      <c r="K204" s="6"/>
    </row>
    <row r="205" spans="4:11">
      <c r="D205" t="str">
        <f>solve_for_d('True_Odds_Calculator_2-way'!A206,'True_Odds_Calculator_2-way'!#REF!,'True_Odds_Calculator_2-way'!B206,'Log_working_2-way'!B$1,'Log_working_2-way'!B$2)</f>
        <v/>
      </c>
      <c r="F205" s="6"/>
      <c r="H205" s="6"/>
      <c r="I205" s="6"/>
      <c r="J205" s="6"/>
      <c r="K205" s="6"/>
    </row>
    <row r="206" spans="4:11">
      <c r="D206" t="str">
        <f>solve_for_d('True_Odds_Calculator_2-way'!A207,'True_Odds_Calculator_2-way'!#REF!,'True_Odds_Calculator_2-way'!B207,'Log_working_2-way'!B$1,'Log_working_2-way'!B$2)</f>
        <v/>
      </c>
      <c r="F206" s="6"/>
      <c r="H206" s="6"/>
      <c r="I206" s="6"/>
      <c r="J206" s="6"/>
      <c r="K206" s="6"/>
    </row>
    <row r="207" spans="4:11">
      <c r="D207" t="str">
        <f>solve_for_d('True_Odds_Calculator_2-way'!A208,'True_Odds_Calculator_2-way'!#REF!,'True_Odds_Calculator_2-way'!B208,'Log_working_2-way'!B$1,'Log_working_2-way'!B$2)</f>
        <v/>
      </c>
      <c r="F207" s="6"/>
      <c r="H207" s="6"/>
      <c r="I207" s="6"/>
      <c r="J207" s="6"/>
      <c r="K207" s="6"/>
    </row>
    <row r="208" spans="4:11">
      <c r="D208" t="str">
        <f>solve_for_d('True_Odds_Calculator_2-way'!A209,'True_Odds_Calculator_2-way'!#REF!,'True_Odds_Calculator_2-way'!B209,'Log_working_2-way'!B$1,'Log_working_2-way'!B$2)</f>
        <v/>
      </c>
      <c r="F208" s="6"/>
      <c r="H208" s="6"/>
      <c r="I208" s="6"/>
      <c r="J208" s="6"/>
      <c r="K208" s="6"/>
    </row>
    <row r="209" spans="4:11">
      <c r="D209" t="str">
        <f>solve_for_d('True_Odds_Calculator_2-way'!A210,'True_Odds_Calculator_2-way'!#REF!,'True_Odds_Calculator_2-way'!B210,'Log_working_2-way'!B$1,'Log_working_2-way'!B$2)</f>
        <v/>
      </c>
      <c r="F209" s="6"/>
      <c r="H209" s="6"/>
      <c r="I209" s="6"/>
      <c r="J209" s="6"/>
      <c r="K209" s="6"/>
    </row>
    <row r="210" spans="4:11">
      <c r="D210" t="str">
        <f>solve_for_d('True_Odds_Calculator_2-way'!A211,'True_Odds_Calculator_2-way'!#REF!,'True_Odds_Calculator_2-way'!B211,'Log_working_2-way'!B$1,'Log_working_2-way'!B$2)</f>
        <v/>
      </c>
      <c r="F210" s="6"/>
      <c r="H210" s="6"/>
      <c r="I210" s="6"/>
      <c r="J210" s="6"/>
      <c r="K210" s="6"/>
    </row>
    <row r="211" spans="4:11">
      <c r="D211" t="str">
        <f>solve_for_d('True_Odds_Calculator_2-way'!A212,'True_Odds_Calculator_2-way'!#REF!,'True_Odds_Calculator_2-way'!B212,'Log_working_2-way'!B$1,'Log_working_2-way'!B$2)</f>
        <v/>
      </c>
      <c r="F211" s="6"/>
      <c r="H211" s="6"/>
      <c r="I211" s="6"/>
      <c r="J211" s="6"/>
      <c r="K211" s="6"/>
    </row>
    <row r="212" spans="4:11">
      <c r="D212" t="str">
        <f>solve_for_d('True_Odds_Calculator_2-way'!A213,'True_Odds_Calculator_2-way'!#REF!,'True_Odds_Calculator_2-way'!B213,'Log_working_2-way'!B$1,'Log_working_2-way'!B$2)</f>
        <v/>
      </c>
      <c r="F212" s="6"/>
      <c r="H212" s="6"/>
      <c r="I212" s="6"/>
      <c r="J212" s="6"/>
      <c r="K212" s="6"/>
    </row>
    <row r="213" spans="4:11">
      <c r="D213" t="str">
        <f>solve_for_d('True_Odds_Calculator_2-way'!A214,'True_Odds_Calculator_2-way'!#REF!,'True_Odds_Calculator_2-way'!B214,'Log_working_2-way'!B$1,'Log_working_2-way'!B$2)</f>
        <v/>
      </c>
      <c r="F213" s="6"/>
      <c r="H213" s="6"/>
      <c r="I213" s="6"/>
      <c r="J213" s="6"/>
      <c r="K213" s="6"/>
    </row>
    <row r="214" spans="4:11">
      <c r="D214" t="str">
        <f>solve_for_d('True_Odds_Calculator_2-way'!A215,'True_Odds_Calculator_2-way'!#REF!,'True_Odds_Calculator_2-way'!B215,'Log_working_2-way'!B$1,'Log_working_2-way'!B$2)</f>
        <v/>
      </c>
      <c r="F214" s="6"/>
      <c r="H214" s="6"/>
      <c r="I214" s="6"/>
      <c r="J214" s="6"/>
      <c r="K214" s="6"/>
    </row>
    <row r="215" spans="4:11">
      <c r="D215" t="str">
        <f>solve_for_d('True_Odds_Calculator_2-way'!A216,'True_Odds_Calculator_2-way'!#REF!,'True_Odds_Calculator_2-way'!B216,'Log_working_2-way'!B$1,'Log_working_2-way'!B$2)</f>
        <v/>
      </c>
      <c r="F215" s="6"/>
      <c r="H215" s="6"/>
      <c r="I215" s="6"/>
      <c r="J215" s="6"/>
      <c r="K215" s="6"/>
    </row>
    <row r="216" spans="4:11">
      <c r="D216" t="str">
        <f>solve_for_d('True_Odds_Calculator_2-way'!A217,'True_Odds_Calculator_2-way'!#REF!,'True_Odds_Calculator_2-way'!B217,'Log_working_2-way'!B$1,'Log_working_2-way'!B$2)</f>
        <v/>
      </c>
      <c r="F216" s="6"/>
      <c r="H216" s="6"/>
      <c r="I216" s="6"/>
      <c r="J216" s="6"/>
      <c r="K216" s="6"/>
    </row>
    <row r="217" spans="4:11">
      <c r="D217" t="str">
        <f>solve_for_d('True_Odds_Calculator_2-way'!A218,'True_Odds_Calculator_2-way'!#REF!,'True_Odds_Calculator_2-way'!B218,'Log_working_2-way'!B$1,'Log_working_2-way'!B$2)</f>
        <v/>
      </c>
      <c r="F217" s="6"/>
      <c r="H217" s="6"/>
      <c r="I217" s="6"/>
      <c r="J217" s="6"/>
      <c r="K217" s="6"/>
    </row>
    <row r="218" spans="4:11">
      <c r="D218" t="str">
        <f>solve_for_d('True_Odds_Calculator_2-way'!A219,'True_Odds_Calculator_2-way'!#REF!,'True_Odds_Calculator_2-way'!B219,'Log_working_2-way'!B$1,'Log_working_2-way'!B$2)</f>
        <v/>
      </c>
      <c r="F218" s="6"/>
      <c r="H218" s="6"/>
      <c r="I218" s="6"/>
      <c r="J218" s="6"/>
      <c r="K218" s="6"/>
    </row>
    <row r="219" spans="4:11">
      <c r="D219" t="str">
        <f>solve_for_d('True_Odds_Calculator_2-way'!A220,'True_Odds_Calculator_2-way'!#REF!,'True_Odds_Calculator_2-way'!B220,'Log_working_2-way'!B$1,'Log_working_2-way'!B$2)</f>
        <v/>
      </c>
      <c r="F219" s="6"/>
      <c r="H219" s="6"/>
      <c r="I219" s="6"/>
      <c r="J219" s="6"/>
      <c r="K219" s="6"/>
    </row>
    <row r="220" spans="4:11">
      <c r="D220" t="str">
        <f>solve_for_d('True_Odds_Calculator_2-way'!A221,'True_Odds_Calculator_2-way'!#REF!,'True_Odds_Calculator_2-way'!B221,'Log_working_2-way'!B$1,'Log_working_2-way'!B$2)</f>
        <v/>
      </c>
      <c r="F220" s="6"/>
      <c r="H220" s="6"/>
      <c r="I220" s="6"/>
      <c r="J220" s="6"/>
      <c r="K220" s="6"/>
    </row>
    <row r="221" spans="4:11">
      <c r="D221" t="str">
        <f>solve_for_d('True_Odds_Calculator_2-way'!A222,'True_Odds_Calculator_2-way'!#REF!,'True_Odds_Calculator_2-way'!B222,'Log_working_2-way'!B$1,'Log_working_2-way'!B$2)</f>
        <v/>
      </c>
      <c r="F221" s="6"/>
      <c r="H221" s="6"/>
      <c r="I221" s="6"/>
      <c r="J221" s="6"/>
      <c r="K221" s="6"/>
    </row>
    <row r="222" spans="4:11">
      <c r="D222" t="str">
        <f>solve_for_d('True_Odds_Calculator_2-way'!A223,'True_Odds_Calculator_2-way'!#REF!,'True_Odds_Calculator_2-way'!B223,'Log_working_2-way'!B$1,'Log_working_2-way'!B$2)</f>
        <v/>
      </c>
      <c r="F222" s="6"/>
      <c r="H222" s="6"/>
      <c r="I222" s="6"/>
      <c r="J222" s="6"/>
      <c r="K222" s="6"/>
    </row>
    <row r="223" spans="4:11">
      <c r="D223" t="str">
        <f>solve_for_d('True_Odds_Calculator_2-way'!A224,'True_Odds_Calculator_2-way'!#REF!,'True_Odds_Calculator_2-way'!B224,'Log_working_2-way'!B$1,'Log_working_2-way'!B$2)</f>
        <v/>
      </c>
      <c r="F223" s="6"/>
      <c r="H223" s="6"/>
      <c r="I223" s="6"/>
      <c r="J223" s="6"/>
      <c r="K223" s="6"/>
    </row>
    <row r="224" spans="4:11">
      <c r="D224" t="str">
        <f>solve_for_d('True_Odds_Calculator_2-way'!A225,'True_Odds_Calculator_2-way'!#REF!,'True_Odds_Calculator_2-way'!B225,'Log_working_2-way'!B$1,'Log_working_2-way'!B$2)</f>
        <v/>
      </c>
      <c r="F224" s="6"/>
      <c r="H224" s="6"/>
      <c r="I224" s="6"/>
      <c r="J224" s="6"/>
      <c r="K224" s="6"/>
    </row>
    <row r="225" spans="4:11">
      <c r="D225" t="str">
        <f>solve_for_d('True_Odds_Calculator_2-way'!A226,'True_Odds_Calculator_2-way'!#REF!,'True_Odds_Calculator_2-way'!B226,'Log_working_2-way'!B$1,'Log_working_2-way'!B$2)</f>
        <v/>
      </c>
      <c r="F225" s="6"/>
      <c r="H225" s="6"/>
      <c r="I225" s="6"/>
      <c r="J225" s="6"/>
      <c r="K225" s="6"/>
    </row>
    <row r="226" spans="4:11">
      <c r="D226" t="str">
        <f>solve_for_d('True_Odds_Calculator_2-way'!A227,'True_Odds_Calculator_2-way'!#REF!,'True_Odds_Calculator_2-way'!B227,'Log_working_2-way'!B$1,'Log_working_2-way'!B$2)</f>
        <v/>
      </c>
      <c r="F226" s="6"/>
      <c r="H226" s="6"/>
      <c r="I226" s="6"/>
      <c r="J226" s="6"/>
      <c r="K226" s="6"/>
    </row>
    <row r="227" spans="4:11">
      <c r="D227" t="str">
        <f>solve_for_d('True_Odds_Calculator_2-way'!A228,'True_Odds_Calculator_2-way'!#REF!,'True_Odds_Calculator_2-way'!B228,'Log_working_2-way'!B$1,'Log_working_2-way'!B$2)</f>
        <v/>
      </c>
      <c r="F227" s="6"/>
      <c r="H227" s="6"/>
      <c r="I227" s="6"/>
      <c r="J227" s="6"/>
      <c r="K227" s="6"/>
    </row>
    <row r="228" spans="4:11">
      <c r="D228" t="str">
        <f>solve_for_d('True_Odds_Calculator_2-way'!A229,'True_Odds_Calculator_2-way'!#REF!,'True_Odds_Calculator_2-way'!B229,'Log_working_2-way'!B$1,'Log_working_2-way'!B$2)</f>
        <v/>
      </c>
      <c r="F228" s="6"/>
      <c r="H228" s="6"/>
      <c r="I228" s="6"/>
      <c r="J228" s="6"/>
      <c r="K228" s="6"/>
    </row>
    <row r="229" spans="4:11">
      <c r="D229" t="str">
        <f>solve_for_d('True_Odds_Calculator_2-way'!A230,'True_Odds_Calculator_2-way'!#REF!,'True_Odds_Calculator_2-way'!B230,'Log_working_2-way'!B$1,'Log_working_2-way'!B$2)</f>
        <v/>
      </c>
      <c r="F229" s="6"/>
      <c r="H229" s="6"/>
      <c r="I229" s="6"/>
      <c r="J229" s="6"/>
      <c r="K229" s="6"/>
    </row>
    <row r="230" spans="4:11">
      <c r="D230" t="str">
        <f>solve_for_d('True_Odds_Calculator_2-way'!A231,'True_Odds_Calculator_2-way'!#REF!,'True_Odds_Calculator_2-way'!B231,'Log_working_2-way'!B$1,'Log_working_2-way'!B$2)</f>
        <v/>
      </c>
      <c r="F230" s="6"/>
      <c r="H230" s="6"/>
      <c r="I230" s="6"/>
      <c r="J230" s="6"/>
      <c r="K230" s="6"/>
    </row>
    <row r="231" spans="4:11">
      <c r="D231" t="str">
        <f>solve_for_d('True_Odds_Calculator_2-way'!A232,'True_Odds_Calculator_2-way'!#REF!,'True_Odds_Calculator_2-way'!B232,'Log_working_2-way'!B$1,'Log_working_2-way'!B$2)</f>
        <v/>
      </c>
      <c r="F231" s="6"/>
      <c r="H231" s="6"/>
      <c r="I231" s="6"/>
      <c r="J231" s="6"/>
      <c r="K231" s="6"/>
    </row>
    <row r="232" spans="4:11">
      <c r="D232" t="str">
        <f>solve_for_d('True_Odds_Calculator_2-way'!A233,'True_Odds_Calculator_2-way'!#REF!,'True_Odds_Calculator_2-way'!B233,'Log_working_2-way'!B$1,'Log_working_2-way'!B$2)</f>
        <v/>
      </c>
      <c r="F232" s="6"/>
      <c r="H232" s="6"/>
      <c r="I232" s="6"/>
      <c r="J232" s="6"/>
      <c r="K232" s="6"/>
    </row>
    <row r="233" spans="4:11">
      <c r="D233" t="str">
        <f>solve_for_d('True_Odds_Calculator_2-way'!A234,'True_Odds_Calculator_2-way'!#REF!,'True_Odds_Calculator_2-way'!B234,'Log_working_2-way'!B$1,'Log_working_2-way'!B$2)</f>
        <v/>
      </c>
      <c r="F233" s="6"/>
      <c r="H233" s="6"/>
      <c r="I233" s="6"/>
      <c r="J233" s="6"/>
      <c r="K233" s="6"/>
    </row>
    <row r="234" spans="4:11">
      <c r="D234" t="str">
        <f>solve_for_d('True_Odds_Calculator_2-way'!A235,'True_Odds_Calculator_2-way'!#REF!,'True_Odds_Calculator_2-way'!B235,'Log_working_2-way'!B$1,'Log_working_2-way'!B$2)</f>
        <v/>
      </c>
      <c r="F234" s="6"/>
      <c r="H234" s="6"/>
      <c r="I234" s="6"/>
      <c r="J234" s="6"/>
      <c r="K234" s="6"/>
    </row>
    <row r="235" spans="4:11">
      <c r="D235" t="str">
        <f>solve_for_d('True_Odds_Calculator_2-way'!A236,'True_Odds_Calculator_2-way'!#REF!,'True_Odds_Calculator_2-way'!B236,'Log_working_2-way'!B$1,'Log_working_2-way'!B$2)</f>
        <v/>
      </c>
      <c r="F235" s="6"/>
      <c r="H235" s="6"/>
      <c r="I235" s="6"/>
      <c r="J235" s="6"/>
      <c r="K235" s="6"/>
    </row>
    <row r="236" spans="4:11">
      <c r="D236" t="str">
        <f>solve_for_d('True_Odds_Calculator_2-way'!A237,'True_Odds_Calculator_2-way'!#REF!,'True_Odds_Calculator_2-way'!B237,'Log_working_2-way'!B$1,'Log_working_2-way'!B$2)</f>
        <v/>
      </c>
      <c r="F236" s="6"/>
      <c r="H236" s="6"/>
      <c r="I236" s="6"/>
      <c r="J236" s="6"/>
      <c r="K236" s="6"/>
    </row>
    <row r="237" spans="4:11">
      <c r="D237" t="str">
        <f>solve_for_d('True_Odds_Calculator_2-way'!A238,'True_Odds_Calculator_2-way'!#REF!,'True_Odds_Calculator_2-way'!B238,'Log_working_2-way'!B$1,'Log_working_2-way'!B$2)</f>
        <v/>
      </c>
      <c r="F237" s="6"/>
      <c r="H237" s="6"/>
      <c r="I237" s="6"/>
      <c r="J237" s="6"/>
      <c r="K237" s="6"/>
    </row>
    <row r="238" spans="4:11">
      <c r="D238" t="str">
        <f>solve_for_d('True_Odds_Calculator_2-way'!A239,'True_Odds_Calculator_2-way'!#REF!,'True_Odds_Calculator_2-way'!B239,'Log_working_2-way'!B$1,'Log_working_2-way'!B$2)</f>
        <v/>
      </c>
      <c r="F238" s="6"/>
      <c r="H238" s="6"/>
      <c r="I238" s="6"/>
      <c r="J238" s="6"/>
      <c r="K238" s="6"/>
    </row>
    <row r="239" spans="4:11">
      <c r="D239" t="str">
        <f>solve_for_d('True_Odds_Calculator_2-way'!A240,'True_Odds_Calculator_2-way'!#REF!,'True_Odds_Calculator_2-way'!B240,'Log_working_2-way'!B$1,'Log_working_2-way'!B$2)</f>
        <v/>
      </c>
      <c r="F239" s="6"/>
      <c r="H239" s="6"/>
      <c r="I239" s="6"/>
      <c r="J239" s="6"/>
      <c r="K239" s="6"/>
    </row>
    <row r="240" spans="4:11">
      <c r="D240" t="str">
        <f>solve_for_d('True_Odds_Calculator_2-way'!A241,'True_Odds_Calculator_2-way'!#REF!,'True_Odds_Calculator_2-way'!B241,'Log_working_2-way'!B$1,'Log_working_2-way'!B$2)</f>
        <v/>
      </c>
      <c r="F240" s="6"/>
      <c r="H240" s="6"/>
      <c r="I240" s="6"/>
      <c r="J240" s="6"/>
      <c r="K240" s="6"/>
    </row>
    <row r="241" spans="4:11">
      <c r="D241" t="str">
        <f>solve_for_d('True_Odds_Calculator_2-way'!A242,'True_Odds_Calculator_2-way'!#REF!,'True_Odds_Calculator_2-way'!B242,'Log_working_2-way'!B$1,'Log_working_2-way'!B$2)</f>
        <v/>
      </c>
      <c r="F241" s="6"/>
      <c r="H241" s="6"/>
      <c r="I241" s="6"/>
      <c r="J241" s="6"/>
      <c r="K241" s="6"/>
    </row>
    <row r="242" spans="4:11">
      <c r="D242" t="str">
        <f>solve_for_d('True_Odds_Calculator_2-way'!A243,'True_Odds_Calculator_2-way'!#REF!,'True_Odds_Calculator_2-way'!B243,'Log_working_2-way'!B$1,'Log_working_2-way'!B$2)</f>
        <v/>
      </c>
      <c r="F242" s="6"/>
      <c r="H242" s="6"/>
      <c r="I242" s="6"/>
      <c r="J242" s="6"/>
      <c r="K242" s="6"/>
    </row>
    <row r="243" spans="4:11">
      <c r="D243" t="str">
        <f>solve_for_d('True_Odds_Calculator_2-way'!A244,'True_Odds_Calculator_2-way'!#REF!,'True_Odds_Calculator_2-way'!B244,'Log_working_2-way'!B$1,'Log_working_2-way'!B$2)</f>
        <v/>
      </c>
      <c r="F243" s="6"/>
      <c r="H243" s="6"/>
      <c r="I243" s="6"/>
      <c r="J243" s="6"/>
      <c r="K243" s="6"/>
    </row>
    <row r="244" spans="4:11">
      <c r="D244" t="str">
        <f>solve_for_d('True_Odds_Calculator_2-way'!A245,'True_Odds_Calculator_2-way'!#REF!,'True_Odds_Calculator_2-way'!B245,'Log_working_2-way'!B$1,'Log_working_2-way'!B$2)</f>
        <v/>
      </c>
      <c r="F244" s="6"/>
      <c r="H244" s="6"/>
      <c r="I244" s="6"/>
      <c r="J244" s="6"/>
      <c r="K244" s="6"/>
    </row>
    <row r="245" spans="4:11">
      <c r="D245" t="str">
        <f>solve_for_d('True_Odds_Calculator_2-way'!A246,'True_Odds_Calculator_2-way'!#REF!,'True_Odds_Calculator_2-way'!B246,'Log_working_2-way'!B$1,'Log_working_2-way'!B$2)</f>
        <v/>
      </c>
      <c r="F245" s="6"/>
      <c r="H245" s="6"/>
      <c r="I245" s="6"/>
      <c r="J245" s="6"/>
      <c r="K245" s="6"/>
    </row>
    <row r="246" spans="4:11">
      <c r="D246" t="str">
        <f>solve_for_d('True_Odds_Calculator_2-way'!A247,'True_Odds_Calculator_2-way'!#REF!,'True_Odds_Calculator_2-way'!B247,'Log_working_2-way'!B$1,'Log_working_2-way'!B$2)</f>
        <v/>
      </c>
      <c r="F246" s="6"/>
      <c r="H246" s="6"/>
      <c r="I246" s="6"/>
      <c r="J246" s="6"/>
      <c r="K246" s="6"/>
    </row>
    <row r="247" spans="4:11">
      <c r="D247" t="str">
        <f>solve_for_d('True_Odds_Calculator_2-way'!A248,'True_Odds_Calculator_2-way'!#REF!,'True_Odds_Calculator_2-way'!B248,'Log_working_2-way'!B$1,'Log_working_2-way'!B$2)</f>
        <v/>
      </c>
      <c r="F247" s="6"/>
      <c r="H247" s="6"/>
      <c r="I247" s="6"/>
      <c r="J247" s="6"/>
      <c r="K247" s="6"/>
    </row>
    <row r="248" spans="4:11">
      <c r="D248" t="str">
        <f>solve_for_d('True_Odds_Calculator_2-way'!A249,'True_Odds_Calculator_2-way'!#REF!,'True_Odds_Calculator_2-way'!B249,'Log_working_2-way'!B$1,'Log_working_2-way'!B$2)</f>
        <v/>
      </c>
      <c r="F248" s="6"/>
      <c r="H248" s="6"/>
      <c r="I248" s="6"/>
      <c r="J248" s="6"/>
      <c r="K248" s="6"/>
    </row>
    <row r="249" spans="4:11">
      <c r="D249" t="str">
        <f>solve_for_d('True_Odds_Calculator_2-way'!A250,'True_Odds_Calculator_2-way'!#REF!,'True_Odds_Calculator_2-way'!B250,'Log_working_2-way'!B$1,'Log_working_2-way'!B$2)</f>
        <v/>
      </c>
      <c r="F249" s="6"/>
      <c r="H249" s="6"/>
      <c r="I249" s="6"/>
      <c r="J249" s="6"/>
      <c r="K249" s="6"/>
    </row>
    <row r="250" spans="4:11">
      <c r="D250" t="str">
        <f>solve_for_d('True_Odds_Calculator_2-way'!A251,'True_Odds_Calculator_2-way'!#REF!,'True_Odds_Calculator_2-way'!B251,'Log_working_2-way'!B$1,'Log_working_2-way'!B$2)</f>
        <v/>
      </c>
      <c r="F250" s="6"/>
      <c r="H250" s="6"/>
      <c r="I250" s="6"/>
      <c r="J250" s="6"/>
      <c r="K250" s="6"/>
    </row>
    <row r="251" spans="4:11">
      <c r="D251" t="str">
        <f>solve_for_d('True_Odds_Calculator_2-way'!A252,'True_Odds_Calculator_2-way'!#REF!,'True_Odds_Calculator_2-way'!B252,'Log_working_2-way'!B$1,'Log_working_2-way'!B$2)</f>
        <v/>
      </c>
      <c r="F251" s="6"/>
      <c r="H251" s="6"/>
      <c r="I251" s="6"/>
      <c r="J251" s="6"/>
      <c r="K251" s="6"/>
    </row>
    <row r="252" spans="4:11">
      <c r="D252" t="str">
        <f>solve_for_d('True_Odds_Calculator_2-way'!A253,'True_Odds_Calculator_2-way'!#REF!,'True_Odds_Calculator_2-way'!B253,'Log_working_2-way'!B$1,'Log_working_2-way'!B$2)</f>
        <v/>
      </c>
      <c r="F252" s="6"/>
      <c r="H252" s="6"/>
      <c r="I252" s="6"/>
      <c r="J252" s="6"/>
      <c r="K252" s="6"/>
    </row>
    <row r="253" spans="4:11">
      <c r="D253" t="str">
        <f>solve_for_d('True_Odds_Calculator_2-way'!A254,'True_Odds_Calculator_2-way'!#REF!,'True_Odds_Calculator_2-way'!B254,'Log_working_2-way'!B$1,'Log_working_2-way'!B$2)</f>
        <v/>
      </c>
      <c r="F253" s="6"/>
      <c r="H253" s="6"/>
      <c r="I253" s="6"/>
      <c r="J253" s="6"/>
      <c r="K253" s="6"/>
    </row>
    <row r="254" spans="4:11">
      <c r="D254" t="str">
        <f>solve_for_d('True_Odds_Calculator_2-way'!A255,'True_Odds_Calculator_2-way'!#REF!,'True_Odds_Calculator_2-way'!B255,'Log_working_2-way'!B$1,'Log_working_2-way'!B$2)</f>
        <v/>
      </c>
      <c r="F254" s="6"/>
      <c r="H254" s="6"/>
      <c r="I254" s="6"/>
      <c r="J254" s="6"/>
      <c r="K254" s="6"/>
    </row>
    <row r="255" spans="4:11">
      <c r="D255" t="str">
        <f>solve_for_d('True_Odds_Calculator_2-way'!A256,'True_Odds_Calculator_2-way'!#REF!,'True_Odds_Calculator_2-way'!B256,'Log_working_2-way'!B$1,'Log_working_2-way'!B$2)</f>
        <v/>
      </c>
      <c r="F255" s="6"/>
      <c r="H255" s="6"/>
      <c r="I255" s="6"/>
      <c r="J255" s="6"/>
      <c r="K255" s="6"/>
    </row>
    <row r="256" spans="4:11">
      <c r="D256" t="str">
        <f>solve_for_d('True_Odds_Calculator_2-way'!A257,'True_Odds_Calculator_2-way'!#REF!,'True_Odds_Calculator_2-way'!B257,'Log_working_2-way'!B$1,'Log_working_2-way'!B$2)</f>
        <v/>
      </c>
      <c r="F256" s="6"/>
      <c r="H256" s="6"/>
      <c r="I256" s="6"/>
      <c r="J256" s="6"/>
      <c r="K256" s="6"/>
    </row>
    <row r="257" spans="4:11">
      <c r="D257" t="str">
        <f>solve_for_d('True_Odds_Calculator_2-way'!A258,'True_Odds_Calculator_2-way'!#REF!,'True_Odds_Calculator_2-way'!B258,'Log_working_2-way'!B$1,'Log_working_2-way'!B$2)</f>
        <v/>
      </c>
      <c r="F257" s="6"/>
      <c r="H257" s="6"/>
      <c r="I257" s="6"/>
      <c r="J257" s="6"/>
      <c r="K257" s="6"/>
    </row>
    <row r="258" spans="4:11">
      <c r="D258" t="str">
        <f>solve_for_d('True_Odds_Calculator_2-way'!A259,'True_Odds_Calculator_2-way'!#REF!,'True_Odds_Calculator_2-way'!B259,'Log_working_2-way'!B$1,'Log_working_2-way'!B$2)</f>
        <v/>
      </c>
      <c r="F258" s="6"/>
      <c r="H258" s="6"/>
      <c r="I258" s="6"/>
      <c r="J258" s="6"/>
      <c r="K258" s="6"/>
    </row>
    <row r="259" spans="4:11">
      <c r="D259" t="str">
        <f>solve_for_d('True_Odds_Calculator_2-way'!A260,'True_Odds_Calculator_2-way'!#REF!,'True_Odds_Calculator_2-way'!B260,'Log_working_2-way'!B$1,'Log_working_2-way'!B$2)</f>
        <v/>
      </c>
      <c r="F259" s="6"/>
      <c r="H259" s="6"/>
      <c r="I259" s="6"/>
      <c r="J259" s="6"/>
      <c r="K259" s="6"/>
    </row>
    <row r="260" spans="4:11">
      <c r="D260" t="str">
        <f>solve_for_d('True_Odds_Calculator_2-way'!A261,'True_Odds_Calculator_2-way'!#REF!,'True_Odds_Calculator_2-way'!B261,'Log_working_2-way'!B$1,'Log_working_2-way'!B$2)</f>
        <v/>
      </c>
      <c r="F260" s="6"/>
      <c r="H260" s="6"/>
      <c r="I260" s="6"/>
      <c r="J260" s="6"/>
      <c r="K260" s="6"/>
    </row>
    <row r="261" spans="4:11">
      <c r="D261" t="str">
        <f>solve_for_d('True_Odds_Calculator_2-way'!A262,'True_Odds_Calculator_2-way'!#REF!,'True_Odds_Calculator_2-way'!B262,'Log_working_2-way'!B$1,'Log_working_2-way'!B$2)</f>
        <v/>
      </c>
      <c r="F261" s="6"/>
      <c r="H261" s="6"/>
      <c r="I261" s="6"/>
      <c r="J261" s="6"/>
      <c r="K261" s="6"/>
    </row>
    <row r="262" spans="4:11">
      <c r="D262" t="str">
        <f>solve_for_d('True_Odds_Calculator_2-way'!A263,'True_Odds_Calculator_2-way'!#REF!,'True_Odds_Calculator_2-way'!B263,'Log_working_2-way'!B$1,'Log_working_2-way'!B$2)</f>
        <v/>
      </c>
      <c r="F262" s="6"/>
      <c r="H262" s="6"/>
      <c r="I262" s="6"/>
      <c r="J262" s="6"/>
      <c r="K262" s="6"/>
    </row>
    <row r="263" spans="4:11">
      <c r="D263" t="str">
        <f>solve_for_d('True_Odds_Calculator_2-way'!A264,'True_Odds_Calculator_2-way'!#REF!,'True_Odds_Calculator_2-way'!B264,'Log_working_2-way'!B$1,'Log_working_2-way'!B$2)</f>
        <v/>
      </c>
      <c r="F263" s="6"/>
      <c r="H263" s="6"/>
      <c r="I263" s="6"/>
      <c r="J263" s="6"/>
      <c r="K263" s="6"/>
    </row>
    <row r="264" spans="4:11">
      <c r="D264" t="str">
        <f>solve_for_d('True_Odds_Calculator_2-way'!A265,'True_Odds_Calculator_2-way'!#REF!,'True_Odds_Calculator_2-way'!B265,'Log_working_2-way'!B$1,'Log_working_2-way'!B$2)</f>
        <v/>
      </c>
      <c r="F264" s="6"/>
      <c r="H264" s="6"/>
      <c r="I264" s="6"/>
      <c r="J264" s="6"/>
      <c r="K264" s="6"/>
    </row>
    <row r="265" spans="4:11">
      <c r="D265" t="str">
        <f>solve_for_d('True_Odds_Calculator_2-way'!A266,'True_Odds_Calculator_2-way'!#REF!,'True_Odds_Calculator_2-way'!B266,'Log_working_2-way'!B$1,'Log_working_2-way'!B$2)</f>
        <v/>
      </c>
      <c r="F265" s="6"/>
      <c r="H265" s="6"/>
      <c r="I265" s="6"/>
      <c r="J265" s="6"/>
      <c r="K265" s="6"/>
    </row>
    <row r="266" spans="4:11">
      <c r="D266" t="str">
        <f>solve_for_d('True_Odds_Calculator_2-way'!A267,'True_Odds_Calculator_2-way'!#REF!,'True_Odds_Calculator_2-way'!B267,'Log_working_2-way'!B$1,'Log_working_2-way'!B$2)</f>
        <v/>
      </c>
      <c r="F266" s="6"/>
      <c r="H266" s="6"/>
      <c r="I266" s="6"/>
      <c r="J266" s="6"/>
      <c r="K266" s="6"/>
    </row>
    <row r="267" spans="4:11">
      <c r="D267" t="str">
        <f>solve_for_d('True_Odds_Calculator_2-way'!A268,'True_Odds_Calculator_2-way'!#REF!,'True_Odds_Calculator_2-way'!B268,'Log_working_2-way'!B$1,'Log_working_2-way'!B$2)</f>
        <v/>
      </c>
      <c r="F267" s="6"/>
      <c r="H267" s="6"/>
      <c r="I267" s="6"/>
      <c r="J267" s="6"/>
      <c r="K267" s="6"/>
    </row>
    <row r="268" spans="4:11">
      <c r="D268" t="str">
        <f>solve_for_d('True_Odds_Calculator_2-way'!A269,'True_Odds_Calculator_2-way'!#REF!,'True_Odds_Calculator_2-way'!B269,'Log_working_2-way'!B$1,'Log_working_2-way'!B$2)</f>
        <v/>
      </c>
      <c r="F268" s="6"/>
      <c r="H268" s="6"/>
      <c r="I268" s="6"/>
      <c r="J268" s="6"/>
      <c r="K268" s="6"/>
    </row>
    <row r="269" spans="4:11">
      <c r="D269" t="str">
        <f>solve_for_d('True_Odds_Calculator_2-way'!A270,'True_Odds_Calculator_2-way'!#REF!,'True_Odds_Calculator_2-way'!B270,'Log_working_2-way'!B$1,'Log_working_2-way'!B$2)</f>
        <v/>
      </c>
      <c r="F269" s="6"/>
      <c r="H269" s="6"/>
      <c r="I269" s="6"/>
      <c r="J269" s="6"/>
      <c r="K269" s="6"/>
    </row>
    <row r="270" spans="4:11">
      <c r="D270" t="str">
        <f>solve_for_d('True_Odds_Calculator_2-way'!A271,'True_Odds_Calculator_2-way'!#REF!,'True_Odds_Calculator_2-way'!B271,'Log_working_2-way'!B$1,'Log_working_2-way'!B$2)</f>
        <v/>
      </c>
      <c r="F270" s="6"/>
      <c r="H270" s="6"/>
      <c r="I270" s="6"/>
      <c r="J270" s="6"/>
      <c r="K270" s="6"/>
    </row>
    <row r="271" spans="4:11">
      <c r="D271" t="str">
        <f>solve_for_d('True_Odds_Calculator_2-way'!A272,'True_Odds_Calculator_2-way'!#REF!,'True_Odds_Calculator_2-way'!B272,'Log_working_2-way'!B$1,'Log_working_2-way'!B$2)</f>
        <v/>
      </c>
      <c r="F271" s="6"/>
      <c r="H271" s="6"/>
      <c r="I271" s="6"/>
      <c r="J271" s="6"/>
      <c r="K271" s="6"/>
    </row>
    <row r="272" spans="4:11">
      <c r="D272" t="str">
        <f>solve_for_d('True_Odds_Calculator_2-way'!A273,'True_Odds_Calculator_2-way'!#REF!,'True_Odds_Calculator_2-way'!B273,'Log_working_2-way'!B$1,'Log_working_2-way'!B$2)</f>
        <v/>
      </c>
      <c r="F272" s="6"/>
      <c r="H272" s="6"/>
      <c r="I272" s="6"/>
      <c r="J272" s="6"/>
      <c r="K272" s="6"/>
    </row>
    <row r="273" spans="4:11">
      <c r="D273" t="str">
        <f>solve_for_d('True_Odds_Calculator_2-way'!A274,'True_Odds_Calculator_2-way'!#REF!,'True_Odds_Calculator_2-way'!B274,'Log_working_2-way'!B$1,'Log_working_2-way'!B$2)</f>
        <v/>
      </c>
      <c r="F273" s="6"/>
      <c r="H273" s="6"/>
      <c r="I273" s="6"/>
      <c r="J273" s="6"/>
      <c r="K273" s="6"/>
    </row>
    <row r="274" spans="4:11">
      <c r="D274" t="str">
        <f>solve_for_d('True_Odds_Calculator_2-way'!A275,'True_Odds_Calculator_2-way'!#REF!,'True_Odds_Calculator_2-way'!B275,'Log_working_2-way'!B$1,'Log_working_2-way'!B$2)</f>
        <v/>
      </c>
      <c r="F274" s="6"/>
      <c r="H274" s="6"/>
      <c r="I274" s="6"/>
      <c r="J274" s="6"/>
      <c r="K274" s="6"/>
    </row>
    <row r="275" spans="4:11">
      <c r="D275" t="str">
        <f>solve_for_d('True_Odds_Calculator_2-way'!A276,'True_Odds_Calculator_2-way'!#REF!,'True_Odds_Calculator_2-way'!B276,'Log_working_2-way'!B$1,'Log_working_2-way'!B$2)</f>
        <v/>
      </c>
      <c r="F275" s="6"/>
      <c r="H275" s="6"/>
      <c r="I275" s="6"/>
      <c r="J275" s="6"/>
      <c r="K275" s="6"/>
    </row>
    <row r="276" spans="4:11">
      <c r="D276" t="str">
        <f>solve_for_d('True_Odds_Calculator_2-way'!A277,'True_Odds_Calculator_2-way'!#REF!,'True_Odds_Calculator_2-way'!B277,'Log_working_2-way'!B$1,'Log_working_2-way'!B$2)</f>
        <v/>
      </c>
      <c r="F276" s="6"/>
      <c r="H276" s="6"/>
      <c r="I276" s="6"/>
      <c r="J276" s="6"/>
      <c r="K276" s="6"/>
    </row>
    <row r="277" spans="4:11">
      <c r="D277" t="str">
        <f>solve_for_d('True_Odds_Calculator_2-way'!A278,'True_Odds_Calculator_2-way'!#REF!,'True_Odds_Calculator_2-way'!B278,'Log_working_2-way'!B$1,'Log_working_2-way'!B$2)</f>
        <v/>
      </c>
      <c r="F277" s="6"/>
      <c r="H277" s="6"/>
      <c r="I277" s="6"/>
      <c r="J277" s="6"/>
      <c r="K277" s="6"/>
    </row>
    <row r="278" spans="4:11">
      <c r="D278" t="str">
        <f>solve_for_d('True_Odds_Calculator_2-way'!A279,'True_Odds_Calculator_2-way'!#REF!,'True_Odds_Calculator_2-way'!B279,'Log_working_2-way'!B$1,'Log_working_2-way'!B$2)</f>
        <v/>
      </c>
      <c r="F278" s="6"/>
      <c r="H278" s="6"/>
      <c r="I278" s="6"/>
      <c r="J278" s="6"/>
      <c r="K278" s="6"/>
    </row>
    <row r="279" spans="4:11">
      <c r="D279" t="str">
        <f>solve_for_d('True_Odds_Calculator_2-way'!A280,'True_Odds_Calculator_2-way'!#REF!,'True_Odds_Calculator_2-way'!B280,'Log_working_2-way'!B$1,'Log_working_2-way'!B$2)</f>
        <v/>
      </c>
      <c r="F279" s="6"/>
      <c r="H279" s="6"/>
      <c r="I279" s="6"/>
      <c r="J279" s="6"/>
      <c r="K279" s="6"/>
    </row>
    <row r="280" spans="4:11">
      <c r="D280" t="str">
        <f>solve_for_d('True_Odds_Calculator_2-way'!A281,'True_Odds_Calculator_2-way'!#REF!,'True_Odds_Calculator_2-way'!B281,'Log_working_2-way'!B$1,'Log_working_2-way'!B$2)</f>
        <v/>
      </c>
      <c r="F280" s="6"/>
      <c r="H280" s="6"/>
      <c r="I280" s="6"/>
      <c r="J280" s="6"/>
      <c r="K280" s="6"/>
    </row>
    <row r="281" spans="4:11">
      <c r="D281" t="str">
        <f>solve_for_d('True_Odds_Calculator_2-way'!A282,'True_Odds_Calculator_2-way'!#REF!,'True_Odds_Calculator_2-way'!B282,'Log_working_2-way'!B$1,'Log_working_2-way'!B$2)</f>
        <v/>
      </c>
      <c r="F281" s="6"/>
      <c r="H281" s="6"/>
      <c r="I281" s="6"/>
      <c r="J281" s="6"/>
      <c r="K281" s="6"/>
    </row>
    <row r="282" spans="4:11">
      <c r="D282" t="str">
        <f>solve_for_d('True_Odds_Calculator_2-way'!A283,'True_Odds_Calculator_2-way'!#REF!,'True_Odds_Calculator_2-way'!B283,'Log_working_2-way'!B$1,'Log_working_2-way'!B$2)</f>
        <v/>
      </c>
      <c r="F282" s="6"/>
      <c r="H282" s="6"/>
      <c r="I282" s="6"/>
      <c r="J282" s="6"/>
      <c r="K282" s="6"/>
    </row>
    <row r="283" spans="4:11">
      <c r="D283" t="str">
        <f>solve_for_d('True_Odds_Calculator_2-way'!A284,'True_Odds_Calculator_2-way'!#REF!,'True_Odds_Calculator_2-way'!B284,'Log_working_2-way'!B$1,'Log_working_2-way'!B$2)</f>
        <v/>
      </c>
      <c r="F283" s="6"/>
      <c r="H283" s="6"/>
      <c r="I283" s="6"/>
      <c r="J283" s="6"/>
      <c r="K283" s="6"/>
    </row>
    <row r="284" spans="4:11">
      <c r="D284" t="str">
        <f>solve_for_d('True_Odds_Calculator_2-way'!A285,'True_Odds_Calculator_2-way'!#REF!,'True_Odds_Calculator_2-way'!B285,'Log_working_2-way'!B$1,'Log_working_2-way'!B$2)</f>
        <v/>
      </c>
      <c r="F284" s="6"/>
      <c r="H284" s="6"/>
      <c r="I284" s="6"/>
      <c r="J284" s="6"/>
      <c r="K284" s="6"/>
    </row>
    <row r="285" spans="4:11">
      <c r="D285" t="str">
        <f>solve_for_d('True_Odds_Calculator_2-way'!A286,'True_Odds_Calculator_2-way'!#REF!,'True_Odds_Calculator_2-way'!B286,'Log_working_2-way'!B$1,'Log_working_2-way'!B$2)</f>
        <v/>
      </c>
      <c r="F285" s="6"/>
      <c r="H285" s="6"/>
      <c r="I285" s="6"/>
      <c r="J285" s="6"/>
      <c r="K285" s="6"/>
    </row>
    <row r="286" spans="4:11">
      <c r="D286" t="str">
        <f>solve_for_d('True_Odds_Calculator_2-way'!A287,'True_Odds_Calculator_2-way'!#REF!,'True_Odds_Calculator_2-way'!B287,'Log_working_2-way'!B$1,'Log_working_2-way'!B$2)</f>
        <v/>
      </c>
      <c r="F286" s="6"/>
      <c r="H286" s="6"/>
      <c r="I286" s="6"/>
      <c r="J286" s="6"/>
      <c r="K286" s="6"/>
    </row>
    <row r="287" spans="4:11">
      <c r="D287" t="str">
        <f>solve_for_d('True_Odds_Calculator_2-way'!A288,'True_Odds_Calculator_2-way'!#REF!,'True_Odds_Calculator_2-way'!B288,'Log_working_2-way'!B$1,'Log_working_2-way'!B$2)</f>
        <v/>
      </c>
      <c r="F287" s="6"/>
      <c r="H287" s="6"/>
      <c r="I287" s="6"/>
      <c r="J287" s="6"/>
      <c r="K287" s="6"/>
    </row>
    <row r="288" spans="4:11">
      <c r="D288" t="str">
        <f>solve_for_d('True_Odds_Calculator_2-way'!A289,'True_Odds_Calculator_2-way'!#REF!,'True_Odds_Calculator_2-way'!B289,'Log_working_2-way'!B$1,'Log_working_2-way'!B$2)</f>
        <v/>
      </c>
      <c r="F288" s="6"/>
      <c r="H288" s="6"/>
      <c r="I288" s="6"/>
      <c r="J288" s="6"/>
      <c r="K288" s="6"/>
    </row>
    <row r="289" spans="4:11">
      <c r="D289" t="str">
        <f>solve_for_d('True_Odds_Calculator_2-way'!A290,'True_Odds_Calculator_2-way'!#REF!,'True_Odds_Calculator_2-way'!B290,'Log_working_2-way'!B$1,'Log_working_2-way'!B$2)</f>
        <v/>
      </c>
      <c r="F289" s="6"/>
      <c r="H289" s="6"/>
      <c r="I289" s="6"/>
      <c r="J289" s="6"/>
      <c r="K289" s="6"/>
    </row>
    <row r="290" spans="4:11">
      <c r="D290" t="str">
        <f>solve_for_d('True_Odds_Calculator_2-way'!A291,'True_Odds_Calculator_2-way'!#REF!,'True_Odds_Calculator_2-way'!B291,'Log_working_2-way'!B$1,'Log_working_2-way'!B$2)</f>
        <v/>
      </c>
      <c r="F290" s="6"/>
      <c r="H290" s="6"/>
      <c r="I290" s="6"/>
      <c r="J290" s="6"/>
      <c r="K290" s="6"/>
    </row>
    <row r="291" spans="4:11">
      <c r="D291" t="str">
        <f>solve_for_d('True_Odds_Calculator_2-way'!A292,'True_Odds_Calculator_2-way'!#REF!,'True_Odds_Calculator_2-way'!B292,'Log_working_2-way'!B$1,'Log_working_2-way'!B$2)</f>
        <v/>
      </c>
      <c r="F291" s="6"/>
      <c r="H291" s="6"/>
      <c r="I291" s="6"/>
      <c r="J291" s="6"/>
      <c r="K291" s="6"/>
    </row>
    <row r="292" spans="4:11">
      <c r="D292" t="str">
        <f>solve_for_d('True_Odds_Calculator_2-way'!A293,'True_Odds_Calculator_2-way'!#REF!,'True_Odds_Calculator_2-way'!B293,'Log_working_2-way'!B$1,'Log_working_2-way'!B$2)</f>
        <v/>
      </c>
      <c r="F292" s="6"/>
      <c r="H292" s="6"/>
      <c r="I292" s="6"/>
      <c r="J292" s="6"/>
      <c r="K292" s="6"/>
    </row>
    <row r="293" spans="4:11">
      <c r="D293" t="str">
        <f>solve_for_d('True_Odds_Calculator_2-way'!A294,'True_Odds_Calculator_2-way'!#REF!,'True_Odds_Calculator_2-way'!B294,'Log_working_2-way'!B$1,'Log_working_2-way'!B$2)</f>
        <v/>
      </c>
      <c r="F293" s="6"/>
      <c r="H293" s="6"/>
      <c r="I293" s="6"/>
      <c r="J293" s="6"/>
      <c r="K293" s="6"/>
    </row>
    <row r="294" spans="4:11">
      <c r="D294" t="str">
        <f>solve_for_d('True_Odds_Calculator_2-way'!A295,'True_Odds_Calculator_2-way'!#REF!,'True_Odds_Calculator_2-way'!B295,'Log_working_2-way'!B$1,'Log_working_2-way'!B$2)</f>
        <v/>
      </c>
      <c r="F294" s="6"/>
      <c r="H294" s="6"/>
      <c r="I294" s="6"/>
      <c r="J294" s="6"/>
      <c r="K294" s="6"/>
    </row>
    <row r="295" spans="4:11">
      <c r="D295" t="str">
        <f>solve_for_d('True_Odds_Calculator_2-way'!A296,'True_Odds_Calculator_2-way'!#REF!,'True_Odds_Calculator_2-way'!B296,'Log_working_2-way'!B$1,'Log_working_2-way'!B$2)</f>
        <v/>
      </c>
      <c r="F295" s="6"/>
      <c r="H295" s="6"/>
      <c r="I295" s="6"/>
      <c r="J295" s="6"/>
      <c r="K295" s="6"/>
    </row>
    <row r="296" spans="4:11">
      <c r="D296" t="str">
        <f>solve_for_d('True_Odds_Calculator_2-way'!A297,'True_Odds_Calculator_2-way'!#REF!,'True_Odds_Calculator_2-way'!B297,'Log_working_2-way'!B$1,'Log_working_2-way'!B$2)</f>
        <v/>
      </c>
      <c r="F296" s="6"/>
      <c r="H296" s="6"/>
      <c r="I296" s="6"/>
      <c r="J296" s="6"/>
      <c r="K296" s="6"/>
    </row>
    <row r="297" spans="4:11">
      <c r="D297" t="str">
        <f>solve_for_d('True_Odds_Calculator_2-way'!A298,'True_Odds_Calculator_2-way'!#REF!,'True_Odds_Calculator_2-way'!B298,'Log_working_2-way'!B$1,'Log_working_2-way'!B$2)</f>
        <v/>
      </c>
      <c r="F297" s="6"/>
      <c r="H297" s="6"/>
      <c r="I297" s="6"/>
      <c r="J297" s="6"/>
      <c r="K297" s="6"/>
    </row>
    <row r="298" spans="4:11">
      <c r="D298" t="str">
        <f>solve_for_d('True_Odds_Calculator_2-way'!A299,'True_Odds_Calculator_2-way'!#REF!,'True_Odds_Calculator_2-way'!B299,'Log_working_2-way'!B$1,'Log_working_2-way'!B$2)</f>
        <v/>
      </c>
      <c r="F298" s="6"/>
      <c r="H298" s="6"/>
      <c r="I298" s="6"/>
      <c r="J298" s="6"/>
      <c r="K298" s="6"/>
    </row>
    <row r="299" spans="4:11">
      <c r="D299" t="str">
        <f>solve_for_d('True_Odds_Calculator_2-way'!A300,'True_Odds_Calculator_2-way'!#REF!,'True_Odds_Calculator_2-way'!B300,'Log_working_2-way'!B$1,'Log_working_2-way'!B$2)</f>
        <v/>
      </c>
      <c r="F299" s="6"/>
      <c r="H299" s="6"/>
      <c r="I299" s="6"/>
      <c r="J299" s="6"/>
      <c r="K299" s="6"/>
    </row>
    <row r="300" spans="4:11">
      <c r="D300" t="str">
        <f>solve_for_d('True_Odds_Calculator_2-way'!A301,'True_Odds_Calculator_2-way'!#REF!,'True_Odds_Calculator_2-way'!B301,'Log_working_2-way'!B$1,'Log_working_2-way'!B$2)</f>
        <v/>
      </c>
      <c r="F300" s="6"/>
      <c r="H300" s="6"/>
      <c r="I300" s="6"/>
      <c r="J300" s="6"/>
      <c r="K300" s="6"/>
    </row>
    <row r="301" spans="4:11">
      <c r="D301" t="str">
        <f>solve_for_d('True_Odds_Calculator_2-way'!A302,'True_Odds_Calculator_2-way'!#REF!,'True_Odds_Calculator_2-way'!B302,'Log_working_2-way'!B$1,'Log_working_2-way'!B$2)</f>
        <v/>
      </c>
      <c r="F301" s="6"/>
      <c r="H301" s="6"/>
      <c r="I301" s="6"/>
      <c r="J301" s="6"/>
      <c r="K301" s="6"/>
    </row>
    <row r="302" spans="4:11">
      <c r="D302" t="str">
        <f>solve_for_d('True_Odds_Calculator_2-way'!A303,'True_Odds_Calculator_2-way'!#REF!,'True_Odds_Calculator_2-way'!B303,'Log_working_2-way'!B$1,'Log_working_2-way'!B$2)</f>
        <v/>
      </c>
      <c r="F302" s="6"/>
      <c r="H302" s="6"/>
      <c r="I302" s="6"/>
      <c r="J302" s="6"/>
      <c r="K302" s="6"/>
    </row>
    <row r="303" spans="4:11">
      <c r="D303" t="str">
        <f>solve_for_d('True_Odds_Calculator_2-way'!A304,'True_Odds_Calculator_2-way'!#REF!,'True_Odds_Calculator_2-way'!B304,'Log_working_2-way'!B$1,'Log_working_2-way'!B$2)</f>
        <v/>
      </c>
      <c r="F303" s="6"/>
      <c r="H303" s="6"/>
      <c r="I303" s="6"/>
      <c r="J303" s="6"/>
      <c r="K303" s="6"/>
    </row>
    <row r="304" spans="4:11">
      <c r="D304" t="str">
        <f>solve_for_d('True_Odds_Calculator_2-way'!A305,'True_Odds_Calculator_2-way'!#REF!,'True_Odds_Calculator_2-way'!B305,'Log_working_2-way'!B$1,'Log_working_2-way'!B$2)</f>
        <v/>
      </c>
      <c r="F304" s="6"/>
      <c r="H304" s="6"/>
      <c r="I304" s="6"/>
      <c r="J304" s="6"/>
      <c r="K304" s="6"/>
    </row>
    <row r="305" spans="4:11">
      <c r="D305" t="str">
        <f>solve_for_d('True_Odds_Calculator_2-way'!A306,'True_Odds_Calculator_2-way'!#REF!,'True_Odds_Calculator_2-way'!B306,'Log_working_2-way'!B$1,'Log_working_2-way'!B$2)</f>
        <v/>
      </c>
      <c r="F305" s="6"/>
      <c r="H305" s="6"/>
      <c r="I305" s="6"/>
      <c r="J305" s="6"/>
      <c r="K305" s="6"/>
    </row>
    <row r="306" spans="4:11">
      <c r="D306" t="str">
        <f>solve_for_d('True_Odds_Calculator_2-way'!A307,'True_Odds_Calculator_2-way'!#REF!,'True_Odds_Calculator_2-way'!B307,'Log_working_2-way'!B$1,'Log_working_2-way'!B$2)</f>
        <v/>
      </c>
      <c r="F306" s="6"/>
      <c r="H306" s="6"/>
      <c r="I306" s="6"/>
      <c r="J306" s="6"/>
      <c r="K306" s="6"/>
    </row>
    <row r="307" spans="4:11">
      <c r="D307" t="str">
        <f>solve_for_d('True_Odds_Calculator_2-way'!A308,'True_Odds_Calculator_2-way'!#REF!,'True_Odds_Calculator_2-way'!B308,'Log_working_2-way'!B$1,'Log_working_2-way'!B$2)</f>
        <v/>
      </c>
      <c r="F307" s="6"/>
      <c r="H307" s="6"/>
      <c r="I307" s="6"/>
      <c r="J307" s="6"/>
      <c r="K307" s="6"/>
    </row>
    <row r="308" spans="4:11">
      <c r="D308" t="str">
        <f>solve_for_d('True_Odds_Calculator_2-way'!A309,'True_Odds_Calculator_2-way'!#REF!,'True_Odds_Calculator_2-way'!B309,'Log_working_2-way'!B$1,'Log_working_2-way'!B$2)</f>
        <v/>
      </c>
      <c r="F308" s="6"/>
      <c r="H308" s="6"/>
      <c r="I308" s="6"/>
      <c r="J308" s="6"/>
      <c r="K308" s="6"/>
    </row>
    <row r="309" spans="4:11">
      <c r="D309" t="str">
        <f>solve_for_d('True_Odds_Calculator_2-way'!A310,'True_Odds_Calculator_2-way'!#REF!,'True_Odds_Calculator_2-way'!B310,'Log_working_2-way'!B$1,'Log_working_2-way'!B$2)</f>
        <v/>
      </c>
      <c r="F309" s="6"/>
      <c r="H309" s="6"/>
      <c r="I309" s="6"/>
      <c r="J309" s="6"/>
      <c r="K309" s="6"/>
    </row>
    <row r="310" spans="4:11">
      <c r="D310" t="str">
        <f>solve_for_d('True_Odds_Calculator_2-way'!A311,'True_Odds_Calculator_2-way'!#REF!,'True_Odds_Calculator_2-way'!B311,'Log_working_2-way'!B$1,'Log_working_2-way'!B$2)</f>
        <v/>
      </c>
      <c r="F310" s="6"/>
      <c r="H310" s="6"/>
      <c r="I310" s="6"/>
      <c r="J310" s="6"/>
      <c r="K310" s="6"/>
    </row>
    <row r="311" spans="4:11">
      <c r="D311" t="str">
        <f>solve_for_d('True_Odds_Calculator_2-way'!A312,'True_Odds_Calculator_2-way'!#REF!,'True_Odds_Calculator_2-way'!B312,'Log_working_2-way'!B$1,'Log_working_2-way'!B$2)</f>
        <v/>
      </c>
      <c r="F311" s="6"/>
      <c r="H311" s="6"/>
      <c r="I311" s="6"/>
      <c r="J311" s="6"/>
      <c r="K311" s="6"/>
    </row>
    <row r="312" spans="4:11">
      <c r="D312" t="str">
        <f>solve_for_d('True_Odds_Calculator_2-way'!A313,'True_Odds_Calculator_2-way'!#REF!,'True_Odds_Calculator_2-way'!B313,'Log_working_2-way'!B$1,'Log_working_2-way'!B$2)</f>
        <v/>
      </c>
      <c r="F312" s="6"/>
      <c r="H312" s="6"/>
      <c r="I312" s="6"/>
      <c r="J312" s="6"/>
      <c r="K312" s="6"/>
    </row>
    <row r="313" spans="4:11">
      <c r="D313" t="str">
        <f>solve_for_d('True_Odds_Calculator_2-way'!A314,'True_Odds_Calculator_2-way'!#REF!,'True_Odds_Calculator_2-way'!B314,'Log_working_2-way'!B$1,'Log_working_2-way'!B$2)</f>
        <v/>
      </c>
      <c r="F313" s="6"/>
      <c r="H313" s="6"/>
      <c r="I313" s="6"/>
      <c r="J313" s="6"/>
      <c r="K313" s="6"/>
    </row>
    <row r="314" spans="4:11">
      <c r="D314" t="str">
        <f>solve_for_d('True_Odds_Calculator_2-way'!A315,'True_Odds_Calculator_2-way'!#REF!,'True_Odds_Calculator_2-way'!B315,'Log_working_2-way'!B$1,'Log_working_2-way'!B$2)</f>
        <v/>
      </c>
      <c r="F314" s="6"/>
      <c r="H314" s="6"/>
      <c r="I314" s="6"/>
      <c r="J314" s="6"/>
      <c r="K314" s="6"/>
    </row>
    <row r="315" spans="4:11">
      <c r="D315" t="str">
        <f>solve_for_d('True_Odds_Calculator_2-way'!A316,'True_Odds_Calculator_2-way'!#REF!,'True_Odds_Calculator_2-way'!B316,'Log_working_2-way'!B$1,'Log_working_2-way'!B$2)</f>
        <v/>
      </c>
      <c r="F315" s="6"/>
      <c r="H315" s="6"/>
      <c r="I315" s="6"/>
      <c r="J315" s="6"/>
      <c r="K315" s="6"/>
    </row>
    <row r="316" spans="4:11">
      <c r="D316" t="str">
        <f>solve_for_d('True_Odds_Calculator_2-way'!A317,'True_Odds_Calculator_2-way'!#REF!,'True_Odds_Calculator_2-way'!B317,'Log_working_2-way'!B$1,'Log_working_2-way'!B$2)</f>
        <v/>
      </c>
      <c r="F316" s="6"/>
      <c r="H316" s="6"/>
      <c r="I316" s="6"/>
      <c r="J316" s="6"/>
      <c r="K316" s="6"/>
    </row>
    <row r="317" spans="4:11">
      <c r="D317" t="str">
        <f>solve_for_d('True_Odds_Calculator_2-way'!A318,'True_Odds_Calculator_2-way'!#REF!,'True_Odds_Calculator_2-way'!B318,'Log_working_2-way'!B$1,'Log_working_2-way'!B$2)</f>
        <v/>
      </c>
      <c r="F317" s="6"/>
      <c r="H317" s="6"/>
      <c r="I317" s="6"/>
      <c r="J317" s="6"/>
      <c r="K317" s="6"/>
    </row>
    <row r="318" spans="4:11">
      <c r="D318" t="str">
        <f>solve_for_d('True_Odds_Calculator_2-way'!A319,'True_Odds_Calculator_2-way'!#REF!,'True_Odds_Calculator_2-way'!B319,'Log_working_2-way'!B$1,'Log_working_2-way'!B$2)</f>
        <v/>
      </c>
      <c r="F318" s="6"/>
      <c r="H318" s="6"/>
      <c r="I318" s="6"/>
      <c r="J318" s="6"/>
      <c r="K318" s="6"/>
    </row>
    <row r="319" spans="4:11">
      <c r="D319" t="str">
        <f>solve_for_d('True_Odds_Calculator_2-way'!A320,'True_Odds_Calculator_2-way'!#REF!,'True_Odds_Calculator_2-way'!B320,'Log_working_2-way'!B$1,'Log_working_2-way'!B$2)</f>
        <v/>
      </c>
      <c r="F319" s="6"/>
      <c r="H319" s="6"/>
      <c r="I319" s="6"/>
      <c r="J319" s="6"/>
      <c r="K319" s="6"/>
    </row>
    <row r="320" spans="4:11">
      <c r="D320" t="str">
        <f>solve_for_d('True_Odds_Calculator_2-way'!A321,'True_Odds_Calculator_2-way'!#REF!,'True_Odds_Calculator_2-way'!B321,'Log_working_2-way'!B$1,'Log_working_2-way'!B$2)</f>
        <v/>
      </c>
      <c r="F320" s="6"/>
      <c r="H320" s="6"/>
      <c r="I320" s="6"/>
      <c r="J320" s="6"/>
      <c r="K320" s="6"/>
    </row>
    <row r="321" spans="4:11">
      <c r="D321" t="str">
        <f>solve_for_d('True_Odds_Calculator_2-way'!A322,'True_Odds_Calculator_2-way'!#REF!,'True_Odds_Calculator_2-way'!B322,'Log_working_2-way'!B$1,'Log_working_2-way'!B$2)</f>
        <v/>
      </c>
      <c r="F321" s="6"/>
      <c r="H321" s="6"/>
      <c r="I321" s="6"/>
      <c r="J321" s="6"/>
      <c r="K321" s="6"/>
    </row>
    <row r="322" spans="4:11">
      <c r="D322" t="str">
        <f>solve_for_d('True_Odds_Calculator_2-way'!A323,'True_Odds_Calculator_2-way'!#REF!,'True_Odds_Calculator_2-way'!B323,'Log_working_2-way'!B$1,'Log_working_2-way'!B$2)</f>
        <v/>
      </c>
      <c r="F322" s="6"/>
      <c r="H322" s="6"/>
      <c r="I322" s="6"/>
      <c r="J322" s="6"/>
      <c r="K322" s="6"/>
    </row>
    <row r="323" spans="4:11">
      <c r="D323" t="str">
        <f>solve_for_d('True_Odds_Calculator_2-way'!A324,'True_Odds_Calculator_2-way'!#REF!,'True_Odds_Calculator_2-way'!B324,'Log_working_2-way'!B$1,'Log_working_2-way'!B$2)</f>
        <v/>
      </c>
      <c r="F323" s="6"/>
      <c r="H323" s="6"/>
      <c r="I323" s="6"/>
      <c r="J323" s="6"/>
      <c r="K323" s="6"/>
    </row>
    <row r="324" spans="4:11">
      <c r="D324" t="str">
        <f>solve_for_d('True_Odds_Calculator_2-way'!A325,'True_Odds_Calculator_2-way'!#REF!,'True_Odds_Calculator_2-way'!B325,'Log_working_2-way'!B$1,'Log_working_2-way'!B$2)</f>
        <v/>
      </c>
      <c r="F324" s="6"/>
      <c r="H324" s="6"/>
      <c r="I324" s="6"/>
      <c r="J324" s="6"/>
      <c r="K324" s="6"/>
    </row>
    <row r="325" spans="4:11">
      <c r="D325" t="str">
        <f>solve_for_d('True_Odds_Calculator_2-way'!A326,'True_Odds_Calculator_2-way'!#REF!,'True_Odds_Calculator_2-way'!B326,'Log_working_2-way'!B$1,'Log_working_2-way'!B$2)</f>
        <v/>
      </c>
      <c r="F325" s="6"/>
      <c r="H325" s="6"/>
      <c r="I325" s="6"/>
      <c r="J325" s="6"/>
      <c r="K325" s="6"/>
    </row>
    <row r="326" spans="4:11">
      <c r="D326" t="str">
        <f>solve_for_d('True_Odds_Calculator_2-way'!A327,'True_Odds_Calculator_2-way'!#REF!,'True_Odds_Calculator_2-way'!B327,'Log_working_2-way'!B$1,'Log_working_2-way'!B$2)</f>
        <v/>
      </c>
      <c r="F326" s="6"/>
      <c r="H326" s="6"/>
      <c r="I326" s="6"/>
      <c r="J326" s="6"/>
      <c r="K326" s="6"/>
    </row>
    <row r="327" spans="4:11">
      <c r="D327" t="str">
        <f>solve_for_d('True_Odds_Calculator_2-way'!A328,'True_Odds_Calculator_2-way'!#REF!,'True_Odds_Calculator_2-way'!B328,'Log_working_2-way'!B$1,'Log_working_2-way'!B$2)</f>
        <v/>
      </c>
      <c r="F327" s="6"/>
      <c r="H327" s="6"/>
      <c r="I327" s="6"/>
      <c r="J327" s="6"/>
      <c r="K327" s="6"/>
    </row>
    <row r="328" spans="4:11">
      <c r="D328" t="str">
        <f>solve_for_d('True_Odds_Calculator_2-way'!A329,'True_Odds_Calculator_2-way'!#REF!,'True_Odds_Calculator_2-way'!B329,'Log_working_2-way'!B$1,'Log_working_2-way'!B$2)</f>
        <v/>
      </c>
      <c r="F328" s="6"/>
      <c r="H328" s="6"/>
      <c r="I328" s="6"/>
      <c r="J328" s="6"/>
      <c r="K328" s="6"/>
    </row>
    <row r="329" spans="4:11">
      <c r="D329" t="str">
        <f>solve_for_d('True_Odds_Calculator_2-way'!A330,'True_Odds_Calculator_2-way'!#REF!,'True_Odds_Calculator_2-way'!B330,'Log_working_2-way'!B$1,'Log_working_2-way'!B$2)</f>
        <v/>
      </c>
      <c r="F329" s="6"/>
      <c r="H329" s="6"/>
      <c r="I329" s="6"/>
      <c r="J329" s="6"/>
      <c r="K329" s="6"/>
    </row>
    <row r="330" spans="4:11">
      <c r="D330" t="str">
        <f>solve_for_d('True_Odds_Calculator_2-way'!A331,'True_Odds_Calculator_2-way'!#REF!,'True_Odds_Calculator_2-way'!B331,'Log_working_2-way'!B$1,'Log_working_2-way'!B$2)</f>
        <v/>
      </c>
      <c r="F330" s="6"/>
      <c r="H330" s="6"/>
      <c r="I330" s="6"/>
      <c r="J330" s="6"/>
      <c r="K330" s="6"/>
    </row>
    <row r="331" spans="4:11">
      <c r="D331" t="str">
        <f>solve_for_d('True_Odds_Calculator_2-way'!A332,'True_Odds_Calculator_2-way'!#REF!,'True_Odds_Calculator_2-way'!B332,'Log_working_2-way'!B$1,'Log_working_2-way'!B$2)</f>
        <v/>
      </c>
      <c r="F331" s="6"/>
      <c r="H331" s="6"/>
      <c r="I331" s="6"/>
      <c r="J331" s="6"/>
      <c r="K331" s="6"/>
    </row>
    <row r="332" spans="4:11">
      <c r="D332" t="str">
        <f>solve_for_d('True_Odds_Calculator_2-way'!A333,'True_Odds_Calculator_2-way'!#REF!,'True_Odds_Calculator_2-way'!B333,'Log_working_2-way'!B$1,'Log_working_2-way'!B$2)</f>
        <v/>
      </c>
      <c r="F332" s="6"/>
      <c r="H332" s="6"/>
      <c r="I332" s="6"/>
      <c r="J332" s="6"/>
      <c r="K332" s="6"/>
    </row>
    <row r="333" spans="4:11">
      <c r="D333" t="str">
        <f>solve_for_d('True_Odds_Calculator_2-way'!A334,'True_Odds_Calculator_2-way'!#REF!,'True_Odds_Calculator_2-way'!B334,'Log_working_2-way'!B$1,'Log_working_2-way'!B$2)</f>
        <v/>
      </c>
      <c r="F333" s="6"/>
      <c r="H333" s="6"/>
      <c r="I333" s="6"/>
      <c r="J333" s="6"/>
      <c r="K333" s="6"/>
    </row>
    <row r="334" spans="4:11">
      <c r="D334" t="str">
        <f>solve_for_d('True_Odds_Calculator_2-way'!A335,'True_Odds_Calculator_2-way'!#REF!,'True_Odds_Calculator_2-way'!B335,'Log_working_2-way'!B$1,'Log_working_2-way'!B$2)</f>
        <v/>
      </c>
      <c r="F334" s="6"/>
      <c r="H334" s="6"/>
      <c r="I334" s="6"/>
      <c r="J334" s="6"/>
      <c r="K334" s="6"/>
    </row>
    <row r="335" spans="4:11">
      <c r="D335" t="str">
        <f>solve_for_d('True_Odds_Calculator_2-way'!A336,'True_Odds_Calculator_2-way'!#REF!,'True_Odds_Calculator_2-way'!B336,'Log_working_2-way'!B$1,'Log_working_2-way'!B$2)</f>
        <v/>
      </c>
      <c r="F335" s="6"/>
      <c r="H335" s="6"/>
      <c r="I335" s="6"/>
      <c r="J335" s="6"/>
      <c r="K335" s="6"/>
    </row>
    <row r="336" spans="4:11">
      <c r="D336" t="str">
        <f>solve_for_d('True_Odds_Calculator_2-way'!A337,'True_Odds_Calculator_2-way'!#REF!,'True_Odds_Calculator_2-way'!B337,'Log_working_2-way'!B$1,'Log_working_2-way'!B$2)</f>
        <v/>
      </c>
      <c r="F336" s="6"/>
      <c r="H336" s="6"/>
      <c r="I336" s="6"/>
      <c r="J336" s="6"/>
      <c r="K336" s="6"/>
    </row>
    <row r="337" spans="4:11">
      <c r="D337" t="str">
        <f>solve_for_d('True_Odds_Calculator_2-way'!A338,'True_Odds_Calculator_2-way'!#REF!,'True_Odds_Calculator_2-way'!B338,'Log_working_2-way'!B$1,'Log_working_2-way'!B$2)</f>
        <v/>
      </c>
      <c r="F337" s="6"/>
      <c r="H337" s="6"/>
      <c r="I337" s="6"/>
      <c r="J337" s="6"/>
      <c r="K337" s="6"/>
    </row>
    <row r="338" spans="4:11">
      <c r="D338" t="str">
        <f>solve_for_d('True_Odds_Calculator_2-way'!A339,'True_Odds_Calculator_2-way'!#REF!,'True_Odds_Calculator_2-way'!B339,'Log_working_2-way'!B$1,'Log_working_2-way'!B$2)</f>
        <v/>
      </c>
      <c r="F338" s="6"/>
      <c r="H338" s="6"/>
      <c r="I338" s="6"/>
      <c r="J338" s="6"/>
      <c r="K338" s="6"/>
    </row>
    <row r="339" spans="4:11">
      <c r="D339" t="str">
        <f>solve_for_d('True_Odds_Calculator_2-way'!A340,'True_Odds_Calculator_2-way'!#REF!,'True_Odds_Calculator_2-way'!B340,'Log_working_2-way'!B$1,'Log_working_2-way'!B$2)</f>
        <v/>
      </c>
      <c r="F339" s="6"/>
      <c r="H339" s="6"/>
      <c r="I339" s="6"/>
      <c r="J339" s="6"/>
      <c r="K339" s="6"/>
    </row>
    <row r="340" spans="4:11">
      <c r="D340" t="str">
        <f>solve_for_d('True_Odds_Calculator_2-way'!A341,'True_Odds_Calculator_2-way'!#REF!,'True_Odds_Calculator_2-way'!B341,'Log_working_2-way'!B$1,'Log_working_2-way'!B$2)</f>
        <v/>
      </c>
      <c r="F340" s="6"/>
      <c r="H340" s="6"/>
      <c r="I340" s="6"/>
      <c r="J340" s="6"/>
      <c r="K340" s="6"/>
    </row>
    <row r="341" spans="4:11">
      <c r="D341" t="str">
        <f>solve_for_d('True_Odds_Calculator_2-way'!A342,'True_Odds_Calculator_2-way'!#REF!,'True_Odds_Calculator_2-way'!B342,'Log_working_2-way'!B$1,'Log_working_2-way'!B$2)</f>
        <v/>
      </c>
      <c r="F341" s="6"/>
      <c r="H341" s="6"/>
      <c r="I341" s="6"/>
      <c r="J341" s="6"/>
      <c r="K341" s="6"/>
    </row>
    <row r="342" spans="4:11">
      <c r="D342" t="str">
        <f>solve_for_d('True_Odds_Calculator_2-way'!A343,'True_Odds_Calculator_2-way'!#REF!,'True_Odds_Calculator_2-way'!B343,'Log_working_2-way'!B$1,'Log_working_2-way'!B$2)</f>
        <v/>
      </c>
      <c r="F342" s="6"/>
      <c r="H342" s="6"/>
      <c r="I342" s="6"/>
      <c r="J342" s="6"/>
      <c r="K342" s="6"/>
    </row>
    <row r="343" spans="4:11">
      <c r="D343" t="str">
        <f>solve_for_d('True_Odds_Calculator_2-way'!A344,'True_Odds_Calculator_2-way'!#REF!,'True_Odds_Calculator_2-way'!B344,'Log_working_2-way'!B$1,'Log_working_2-way'!B$2)</f>
        <v/>
      </c>
      <c r="F343" s="6"/>
      <c r="H343" s="6"/>
      <c r="I343" s="6"/>
      <c r="J343" s="6"/>
      <c r="K343" s="6"/>
    </row>
    <row r="344" spans="4:11">
      <c r="D344" t="str">
        <f>solve_for_d('True_Odds_Calculator_2-way'!A345,'True_Odds_Calculator_2-way'!#REF!,'True_Odds_Calculator_2-way'!B345,'Log_working_2-way'!B$1,'Log_working_2-way'!B$2)</f>
        <v/>
      </c>
      <c r="F344" s="6"/>
      <c r="H344" s="6"/>
      <c r="I344" s="6"/>
      <c r="J344" s="6"/>
      <c r="K344" s="6"/>
    </row>
    <row r="345" spans="4:11">
      <c r="D345" t="str">
        <f>solve_for_d('True_Odds_Calculator_2-way'!A346,'True_Odds_Calculator_2-way'!#REF!,'True_Odds_Calculator_2-way'!B346,'Log_working_2-way'!B$1,'Log_working_2-way'!B$2)</f>
        <v/>
      </c>
      <c r="F345" s="6"/>
      <c r="H345" s="6"/>
      <c r="I345" s="6"/>
      <c r="J345" s="6"/>
      <c r="K345" s="6"/>
    </row>
    <row r="346" spans="4:11">
      <c r="D346" t="str">
        <f>solve_for_d('True_Odds_Calculator_2-way'!A347,'True_Odds_Calculator_2-way'!#REF!,'True_Odds_Calculator_2-way'!B347,'Log_working_2-way'!B$1,'Log_working_2-way'!B$2)</f>
        <v/>
      </c>
      <c r="F346" s="6"/>
      <c r="H346" s="6"/>
      <c r="I346" s="6"/>
      <c r="J346" s="6"/>
      <c r="K346" s="6"/>
    </row>
    <row r="347" spans="4:11">
      <c r="D347" t="str">
        <f>solve_for_d('True_Odds_Calculator_2-way'!A348,'True_Odds_Calculator_2-way'!#REF!,'True_Odds_Calculator_2-way'!B348,'Log_working_2-way'!B$1,'Log_working_2-way'!B$2)</f>
        <v/>
      </c>
      <c r="F347" s="6"/>
      <c r="H347" s="6"/>
      <c r="I347" s="6"/>
      <c r="J347" s="6"/>
      <c r="K347" s="6"/>
    </row>
    <row r="348" spans="4:11">
      <c r="D348" t="str">
        <f>solve_for_d('True_Odds_Calculator_2-way'!A349,'True_Odds_Calculator_2-way'!#REF!,'True_Odds_Calculator_2-way'!B349,'Log_working_2-way'!B$1,'Log_working_2-way'!B$2)</f>
        <v/>
      </c>
      <c r="F348" s="6"/>
      <c r="H348" s="6"/>
      <c r="I348" s="6"/>
      <c r="J348" s="6"/>
      <c r="K348" s="6"/>
    </row>
    <row r="349" spans="4:11">
      <c r="D349" t="str">
        <f>solve_for_d('True_Odds_Calculator_2-way'!A350,'True_Odds_Calculator_2-way'!#REF!,'True_Odds_Calculator_2-way'!B350,'Log_working_2-way'!B$1,'Log_working_2-way'!B$2)</f>
        <v/>
      </c>
      <c r="F349" s="6"/>
      <c r="H349" s="6"/>
      <c r="I349" s="6"/>
      <c r="J349" s="6"/>
      <c r="K349" s="6"/>
    </row>
    <row r="350" spans="4:11">
      <c r="D350" t="str">
        <f>solve_for_d('True_Odds_Calculator_2-way'!A351,'True_Odds_Calculator_2-way'!#REF!,'True_Odds_Calculator_2-way'!B351,'Log_working_2-way'!B$1,'Log_working_2-way'!B$2)</f>
        <v/>
      </c>
      <c r="F350" s="6"/>
      <c r="H350" s="6"/>
      <c r="I350" s="6"/>
      <c r="J350" s="6"/>
      <c r="K350" s="6"/>
    </row>
    <row r="351" spans="4:11">
      <c r="D351" t="str">
        <f>solve_for_d('True_Odds_Calculator_2-way'!A352,'True_Odds_Calculator_2-way'!#REF!,'True_Odds_Calculator_2-way'!B352,'Log_working_2-way'!B$1,'Log_working_2-way'!B$2)</f>
        <v/>
      </c>
      <c r="F351" s="6"/>
      <c r="H351" s="6"/>
      <c r="I351" s="6"/>
      <c r="J351" s="6"/>
      <c r="K351" s="6"/>
    </row>
    <row r="352" spans="4:11">
      <c r="D352" t="str">
        <f>solve_for_d('True_Odds_Calculator_2-way'!A353,'True_Odds_Calculator_2-way'!#REF!,'True_Odds_Calculator_2-way'!B353,'Log_working_2-way'!B$1,'Log_working_2-way'!B$2)</f>
        <v/>
      </c>
      <c r="F352" s="6"/>
      <c r="H352" s="6"/>
      <c r="I352" s="6"/>
      <c r="J352" s="6"/>
      <c r="K352" s="6"/>
    </row>
    <row r="353" spans="4:11">
      <c r="D353" t="str">
        <f>solve_for_d('True_Odds_Calculator_2-way'!A354,'True_Odds_Calculator_2-way'!#REF!,'True_Odds_Calculator_2-way'!B354,'Log_working_2-way'!B$1,'Log_working_2-way'!B$2)</f>
        <v/>
      </c>
      <c r="F353" s="6"/>
      <c r="H353" s="6"/>
      <c r="I353" s="6"/>
      <c r="J353" s="6"/>
      <c r="K353" s="6"/>
    </row>
    <row r="354" spans="4:11">
      <c r="D354" t="str">
        <f>solve_for_d('True_Odds_Calculator_2-way'!A355,'True_Odds_Calculator_2-way'!#REF!,'True_Odds_Calculator_2-way'!B355,'Log_working_2-way'!B$1,'Log_working_2-way'!B$2)</f>
        <v/>
      </c>
      <c r="F354" s="6"/>
      <c r="H354" s="6"/>
      <c r="I354" s="6"/>
      <c r="J354" s="6"/>
      <c r="K354" s="6"/>
    </row>
    <row r="355" spans="4:11">
      <c r="D355" t="str">
        <f>solve_for_d('True_Odds_Calculator_2-way'!A356,'True_Odds_Calculator_2-way'!#REF!,'True_Odds_Calculator_2-way'!B356,'Log_working_2-way'!B$1,'Log_working_2-way'!B$2)</f>
        <v/>
      </c>
      <c r="F355" s="6"/>
      <c r="H355" s="6"/>
      <c r="I355" s="6"/>
      <c r="J355" s="6"/>
      <c r="K355" s="6"/>
    </row>
    <row r="356" spans="4:11">
      <c r="D356" t="str">
        <f>solve_for_d('True_Odds_Calculator_2-way'!A357,'True_Odds_Calculator_2-way'!#REF!,'True_Odds_Calculator_2-way'!B357,'Log_working_2-way'!B$1,'Log_working_2-way'!B$2)</f>
        <v/>
      </c>
      <c r="F356" s="6"/>
      <c r="H356" s="6"/>
      <c r="I356" s="6"/>
      <c r="J356" s="6"/>
      <c r="K356" s="6"/>
    </row>
    <row r="357" spans="4:11">
      <c r="D357" t="str">
        <f>solve_for_d('True_Odds_Calculator_2-way'!A358,'True_Odds_Calculator_2-way'!#REF!,'True_Odds_Calculator_2-way'!B358,'Log_working_2-way'!B$1,'Log_working_2-way'!B$2)</f>
        <v/>
      </c>
      <c r="F357" s="6"/>
      <c r="H357" s="6"/>
      <c r="I357" s="6"/>
      <c r="J357" s="6"/>
      <c r="K357" s="6"/>
    </row>
    <row r="358" spans="4:11">
      <c r="D358" t="str">
        <f>solve_for_d('True_Odds_Calculator_2-way'!A359,'True_Odds_Calculator_2-way'!#REF!,'True_Odds_Calculator_2-way'!B359,'Log_working_2-way'!B$1,'Log_working_2-way'!B$2)</f>
        <v/>
      </c>
      <c r="F358" s="6"/>
      <c r="H358" s="6"/>
      <c r="I358" s="6"/>
      <c r="J358" s="6"/>
      <c r="K358" s="6"/>
    </row>
    <row r="359" spans="4:11">
      <c r="D359" t="str">
        <f>solve_for_d('True_Odds_Calculator_2-way'!A360,'True_Odds_Calculator_2-way'!#REF!,'True_Odds_Calculator_2-way'!B360,'Log_working_2-way'!B$1,'Log_working_2-way'!B$2)</f>
        <v/>
      </c>
      <c r="F359" s="6"/>
      <c r="H359" s="6"/>
      <c r="I359" s="6"/>
      <c r="J359" s="6"/>
      <c r="K359" s="6"/>
    </row>
    <row r="360" spans="4:11">
      <c r="D360" t="str">
        <f>solve_for_d('True_Odds_Calculator_2-way'!A361,'True_Odds_Calculator_2-way'!#REF!,'True_Odds_Calculator_2-way'!B361,'Log_working_2-way'!B$1,'Log_working_2-way'!B$2)</f>
        <v/>
      </c>
      <c r="F360" s="6"/>
      <c r="H360" s="6"/>
      <c r="I360" s="6"/>
      <c r="J360" s="6"/>
      <c r="K360" s="6"/>
    </row>
    <row r="361" spans="4:11">
      <c r="D361" t="str">
        <f>solve_for_d('True_Odds_Calculator_2-way'!A362,'True_Odds_Calculator_2-way'!#REF!,'True_Odds_Calculator_2-way'!B362,'Log_working_2-way'!B$1,'Log_working_2-way'!B$2)</f>
        <v/>
      </c>
      <c r="F361" s="6"/>
      <c r="H361" s="6"/>
      <c r="I361" s="6"/>
      <c r="J361" s="6"/>
      <c r="K361" s="6"/>
    </row>
    <row r="362" spans="4:11">
      <c r="D362" t="str">
        <f>solve_for_d('True_Odds_Calculator_2-way'!A363,'True_Odds_Calculator_2-way'!#REF!,'True_Odds_Calculator_2-way'!B363,'Log_working_2-way'!B$1,'Log_working_2-way'!B$2)</f>
        <v/>
      </c>
      <c r="F362" s="6"/>
      <c r="H362" s="6"/>
      <c r="I362" s="6"/>
      <c r="J362" s="6"/>
      <c r="K362" s="6"/>
    </row>
    <row r="363" spans="4:11">
      <c r="D363" t="str">
        <f>solve_for_d('True_Odds_Calculator_2-way'!A364,'True_Odds_Calculator_2-way'!#REF!,'True_Odds_Calculator_2-way'!B364,'Log_working_2-way'!B$1,'Log_working_2-way'!B$2)</f>
        <v/>
      </c>
      <c r="F363" s="6"/>
      <c r="H363" s="6"/>
      <c r="I363" s="6"/>
      <c r="J363" s="6"/>
      <c r="K363" s="6"/>
    </row>
    <row r="364" spans="4:11">
      <c r="D364" t="str">
        <f>solve_for_d('True_Odds_Calculator_2-way'!A365,'True_Odds_Calculator_2-way'!#REF!,'True_Odds_Calculator_2-way'!B365,'Log_working_2-way'!B$1,'Log_working_2-way'!B$2)</f>
        <v/>
      </c>
      <c r="F364" s="6"/>
      <c r="H364" s="6"/>
      <c r="I364" s="6"/>
      <c r="J364" s="6"/>
      <c r="K364" s="6"/>
    </row>
    <row r="365" spans="4:11">
      <c r="D365" t="str">
        <f>solve_for_d('True_Odds_Calculator_2-way'!A366,'True_Odds_Calculator_2-way'!#REF!,'True_Odds_Calculator_2-way'!B366,'Log_working_2-way'!B$1,'Log_working_2-way'!B$2)</f>
        <v/>
      </c>
      <c r="F365" s="6"/>
      <c r="H365" s="6"/>
      <c r="I365" s="6"/>
      <c r="J365" s="6"/>
      <c r="K365" s="6"/>
    </row>
    <row r="366" spans="4:11">
      <c r="D366" t="str">
        <f>solve_for_d('True_Odds_Calculator_2-way'!A367,'True_Odds_Calculator_2-way'!#REF!,'True_Odds_Calculator_2-way'!B367,'Log_working_2-way'!B$1,'Log_working_2-way'!B$2)</f>
        <v/>
      </c>
      <c r="F366" s="6"/>
      <c r="H366" s="6"/>
      <c r="I366" s="6"/>
      <c r="J366" s="6"/>
      <c r="K366" s="6"/>
    </row>
    <row r="367" spans="4:11">
      <c r="D367" t="str">
        <f>solve_for_d('True_Odds_Calculator_2-way'!A368,'True_Odds_Calculator_2-way'!#REF!,'True_Odds_Calculator_2-way'!B368,'Log_working_2-way'!B$1,'Log_working_2-way'!B$2)</f>
        <v/>
      </c>
      <c r="F367" s="6"/>
      <c r="H367" s="6"/>
      <c r="I367" s="6"/>
      <c r="J367" s="6"/>
      <c r="K367" s="6"/>
    </row>
    <row r="368" spans="4:11">
      <c r="D368" t="str">
        <f>solve_for_d('True_Odds_Calculator_2-way'!A369,'True_Odds_Calculator_2-way'!#REF!,'True_Odds_Calculator_2-way'!B369,'Log_working_2-way'!B$1,'Log_working_2-way'!B$2)</f>
        <v/>
      </c>
      <c r="F368" s="6"/>
      <c r="H368" s="6"/>
      <c r="I368" s="6"/>
      <c r="J368" s="6"/>
      <c r="K368" s="6"/>
    </row>
    <row r="369" spans="4:11">
      <c r="D369" t="str">
        <f>solve_for_d('True_Odds_Calculator_2-way'!A370,'True_Odds_Calculator_2-way'!#REF!,'True_Odds_Calculator_2-way'!B370,'Log_working_2-way'!B$1,'Log_working_2-way'!B$2)</f>
        <v/>
      </c>
      <c r="F369" s="6"/>
      <c r="H369" s="6"/>
      <c r="I369" s="6"/>
      <c r="J369" s="6"/>
      <c r="K369" s="6"/>
    </row>
    <row r="370" spans="4:11">
      <c r="D370" t="str">
        <f>solve_for_d('True_Odds_Calculator_2-way'!A371,'True_Odds_Calculator_2-way'!#REF!,'True_Odds_Calculator_2-way'!B371,'Log_working_2-way'!B$1,'Log_working_2-way'!B$2)</f>
        <v/>
      </c>
      <c r="F370" s="6"/>
      <c r="H370" s="6"/>
      <c r="I370" s="6"/>
      <c r="J370" s="6"/>
      <c r="K370" s="6"/>
    </row>
    <row r="371" spans="4:11">
      <c r="D371" t="str">
        <f>solve_for_d('True_Odds_Calculator_2-way'!A372,'True_Odds_Calculator_2-way'!#REF!,'True_Odds_Calculator_2-way'!B372,'Log_working_2-way'!B$1,'Log_working_2-way'!B$2)</f>
        <v/>
      </c>
      <c r="F371" s="6"/>
      <c r="H371" s="6"/>
      <c r="I371" s="6"/>
      <c r="J371" s="6"/>
      <c r="K371" s="6"/>
    </row>
    <row r="372" spans="4:11">
      <c r="D372" t="str">
        <f>solve_for_d('True_Odds_Calculator_2-way'!A373,'True_Odds_Calculator_2-way'!#REF!,'True_Odds_Calculator_2-way'!B373,'Log_working_2-way'!B$1,'Log_working_2-way'!B$2)</f>
        <v/>
      </c>
      <c r="F372" s="6"/>
      <c r="H372" s="6"/>
      <c r="I372" s="6"/>
      <c r="J372" s="6"/>
      <c r="K372" s="6"/>
    </row>
    <row r="373" spans="4:11">
      <c r="D373" t="str">
        <f>solve_for_d('True_Odds_Calculator_2-way'!A374,'True_Odds_Calculator_2-way'!#REF!,'True_Odds_Calculator_2-way'!B374,'Log_working_2-way'!B$1,'Log_working_2-way'!B$2)</f>
        <v/>
      </c>
      <c r="F373" s="6"/>
      <c r="H373" s="6"/>
      <c r="I373" s="6"/>
      <c r="J373" s="6"/>
      <c r="K373" s="6"/>
    </row>
    <row r="374" spans="4:11">
      <c r="D374" t="str">
        <f>solve_for_d('True_Odds_Calculator_2-way'!A375,'True_Odds_Calculator_2-way'!#REF!,'True_Odds_Calculator_2-way'!B375,'Log_working_2-way'!B$1,'Log_working_2-way'!B$2)</f>
        <v/>
      </c>
      <c r="F374" s="6"/>
      <c r="H374" s="6"/>
      <c r="I374" s="6"/>
      <c r="J374" s="6"/>
      <c r="K374" s="6"/>
    </row>
    <row r="375" spans="4:11">
      <c r="D375" t="str">
        <f>solve_for_d('True_Odds_Calculator_2-way'!A376,'True_Odds_Calculator_2-way'!#REF!,'True_Odds_Calculator_2-way'!B376,'Log_working_2-way'!B$1,'Log_working_2-way'!B$2)</f>
        <v/>
      </c>
      <c r="F375" s="6"/>
      <c r="H375" s="6"/>
      <c r="I375" s="6"/>
      <c r="J375" s="6"/>
      <c r="K375" s="6"/>
    </row>
    <row r="376" spans="4:11">
      <c r="D376" t="str">
        <f>solve_for_d('True_Odds_Calculator_2-way'!A377,'True_Odds_Calculator_2-way'!#REF!,'True_Odds_Calculator_2-way'!B377,'Log_working_2-way'!B$1,'Log_working_2-way'!B$2)</f>
        <v/>
      </c>
      <c r="F376" s="6"/>
      <c r="H376" s="6"/>
      <c r="I376" s="6"/>
      <c r="J376" s="6"/>
      <c r="K376" s="6"/>
    </row>
    <row r="377" spans="4:11">
      <c r="D377" t="str">
        <f>solve_for_d('True_Odds_Calculator_2-way'!A378,'True_Odds_Calculator_2-way'!#REF!,'True_Odds_Calculator_2-way'!B378,'Log_working_2-way'!B$1,'Log_working_2-way'!B$2)</f>
        <v/>
      </c>
      <c r="F377" s="6"/>
      <c r="H377" s="6"/>
      <c r="I377" s="6"/>
      <c r="J377" s="6"/>
      <c r="K377" s="6"/>
    </row>
    <row r="378" spans="4:11">
      <c r="D378" t="str">
        <f>solve_for_d('True_Odds_Calculator_2-way'!A379,'True_Odds_Calculator_2-way'!#REF!,'True_Odds_Calculator_2-way'!B379,'Log_working_2-way'!B$1,'Log_working_2-way'!B$2)</f>
        <v/>
      </c>
      <c r="F378" s="6"/>
      <c r="H378" s="6"/>
      <c r="I378" s="6"/>
      <c r="J378" s="6"/>
      <c r="K378" s="6"/>
    </row>
    <row r="379" spans="4:11">
      <c r="D379" t="str">
        <f>solve_for_d('True_Odds_Calculator_2-way'!A380,'True_Odds_Calculator_2-way'!#REF!,'True_Odds_Calculator_2-way'!B380,'Log_working_2-way'!B$1,'Log_working_2-way'!B$2)</f>
        <v/>
      </c>
      <c r="F379" s="6"/>
      <c r="H379" s="6"/>
      <c r="I379" s="6"/>
      <c r="J379" s="6"/>
      <c r="K379" s="6"/>
    </row>
    <row r="380" spans="4:11">
      <c r="D380" t="str">
        <f>solve_for_d('True_Odds_Calculator_2-way'!A381,'True_Odds_Calculator_2-way'!#REF!,'True_Odds_Calculator_2-way'!B381,'Log_working_2-way'!B$1,'Log_working_2-way'!B$2)</f>
        <v/>
      </c>
      <c r="F380" s="6"/>
      <c r="H380" s="6"/>
      <c r="I380" s="6"/>
      <c r="J380" s="6"/>
      <c r="K380" s="6"/>
    </row>
    <row r="381" spans="4:11">
      <c r="D381" t="str">
        <f>solve_for_d('True_Odds_Calculator_2-way'!A382,'True_Odds_Calculator_2-way'!#REF!,'True_Odds_Calculator_2-way'!B382,'Log_working_2-way'!B$1,'Log_working_2-way'!B$2)</f>
        <v/>
      </c>
      <c r="F381" s="6"/>
      <c r="H381" s="6"/>
      <c r="I381" s="6"/>
      <c r="J381" s="6"/>
      <c r="K381" s="6"/>
    </row>
    <row r="382" spans="4:11">
      <c r="D382" t="str">
        <f>solve_for_d('True_Odds_Calculator_2-way'!A383,'True_Odds_Calculator_2-way'!#REF!,'True_Odds_Calculator_2-way'!B383,'Log_working_2-way'!B$1,'Log_working_2-way'!B$2)</f>
        <v/>
      </c>
      <c r="F382" s="6"/>
      <c r="H382" s="6"/>
      <c r="I382" s="6"/>
      <c r="J382" s="6"/>
      <c r="K382" s="6"/>
    </row>
    <row r="383" spans="4:11">
      <c r="D383" t="str">
        <f>solve_for_d('True_Odds_Calculator_2-way'!A384,'True_Odds_Calculator_2-way'!#REF!,'True_Odds_Calculator_2-way'!B384,'Log_working_2-way'!B$1,'Log_working_2-way'!B$2)</f>
        <v/>
      </c>
      <c r="F383" s="6"/>
      <c r="H383" s="6"/>
      <c r="I383" s="6"/>
      <c r="J383" s="6"/>
      <c r="K383" s="6"/>
    </row>
    <row r="384" spans="4:11">
      <c r="D384" t="str">
        <f>solve_for_d('True_Odds_Calculator_2-way'!A385,'True_Odds_Calculator_2-way'!#REF!,'True_Odds_Calculator_2-way'!B385,'Log_working_2-way'!B$1,'Log_working_2-way'!B$2)</f>
        <v/>
      </c>
      <c r="F384" s="6"/>
      <c r="H384" s="6"/>
      <c r="I384" s="6"/>
      <c r="J384" s="6"/>
      <c r="K384" s="6"/>
    </row>
    <row r="385" spans="4:11">
      <c r="D385" t="str">
        <f>solve_for_d('True_Odds_Calculator_2-way'!A386,'True_Odds_Calculator_2-way'!#REF!,'True_Odds_Calculator_2-way'!B386,'Log_working_2-way'!B$1,'Log_working_2-way'!B$2)</f>
        <v/>
      </c>
      <c r="F385" s="6"/>
      <c r="H385" s="6"/>
      <c r="I385" s="6"/>
      <c r="J385" s="6"/>
      <c r="K385" s="6"/>
    </row>
    <row r="386" spans="4:11">
      <c r="D386" t="str">
        <f>solve_for_d('True_Odds_Calculator_2-way'!A387,'True_Odds_Calculator_2-way'!#REF!,'True_Odds_Calculator_2-way'!B387,'Log_working_2-way'!B$1,'Log_working_2-way'!B$2)</f>
        <v/>
      </c>
      <c r="F386" s="6"/>
      <c r="H386" s="6"/>
      <c r="I386" s="6"/>
      <c r="J386" s="6"/>
      <c r="K386" s="6"/>
    </row>
    <row r="387" spans="4:11">
      <c r="D387" t="str">
        <f>solve_for_d('True_Odds_Calculator_2-way'!A388,'True_Odds_Calculator_2-way'!#REF!,'True_Odds_Calculator_2-way'!B388,'Log_working_2-way'!B$1,'Log_working_2-way'!B$2)</f>
        <v/>
      </c>
      <c r="F387" s="6"/>
      <c r="H387" s="6"/>
      <c r="I387" s="6"/>
      <c r="J387" s="6"/>
      <c r="K387" s="6"/>
    </row>
    <row r="388" spans="4:11">
      <c r="D388" t="str">
        <f>solve_for_d('True_Odds_Calculator_2-way'!A389,'True_Odds_Calculator_2-way'!#REF!,'True_Odds_Calculator_2-way'!B389,'Log_working_2-way'!B$1,'Log_working_2-way'!B$2)</f>
        <v/>
      </c>
      <c r="F388" s="6"/>
      <c r="H388" s="6"/>
      <c r="I388" s="6"/>
      <c r="J388" s="6"/>
      <c r="K388" s="6"/>
    </row>
    <row r="389" spans="4:11">
      <c r="D389" t="str">
        <f>solve_for_d('True_Odds_Calculator_2-way'!A390,'True_Odds_Calculator_2-way'!#REF!,'True_Odds_Calculator_2-way'!B390,'Log_working_2-way'!B$1,'Log_working_2-way'!B$2)</f>
        <v/>
      </c>
      <c r="F389" s="6"/>
      <c r="H389" s="6"/>
      <c r="I389" s="6"/>
      <c r="J389" s="6"/>
      <c r="K389" s="6"/>
    </row>
    <row r="390" spans="4:11">
      <c r="D390" t="str">
        <f>solve_for_d('True_Odds_Calculator_2-way'!A391,'True_Odds_Calculator_2-way'!#REF!,'True_Odds_Calculator_2-way'!B391,'Log_working_2-way'!B$1,'Log_working_2-way'!B$2)</f>
        <v/>
      </c>
      <c r="F390" s="6"/>
      <c r="H390" s="6"/>
      <c r="I390" s="6"/>
      <c r="J390" s="6"/>
      <c r="K390" s="6"/>
    </row>
    <row r="391" spans="4:11">
      <c r="D391" t="str">
        <f>solve_for_d('True_Odds_Calculator_2-way'!A392,'True_Odds_Calculator_2-way'!#REF!,'True_Odds_Calculator_2-way'!B392,'Log_working_2-way'!B$1,'Log_working_2-way'!B$2)</f>
        <v/>
      </c>
      <c r="F391" s="6"/>
      <c r="H391" s="6"/>
      <c r="I391" s="6"/>
      <c r="J391" s="6"/>
      <c r="K391" s="6"/>
    </row>
    <row r="392" spans="4:11">
      <c r="D392" t="str">
        <f>solve_for_d('True_Odds_Calculator_2-way'!A393,'True_Odds_Calculator_2-way'!#REF!,'True_Odds_Calculator_2-way'!B393,'Log_working_2-way'!B$1,'Log_working_2-way'!B$2)</f>
        <v/>
      </c>
      <c r="F392" s="6"/>
      <c r="H392" s="6"/>
      <c r="I392" s="6"/>
      <c r="J392" s="6"/>
      <c r="K392" s="6"/>
    </row>
    <row r="393" spans="4:11">
      <c r="D393" t="str">
        <f>solve_for_d('True_Odds_Calculator_2-way'!A394,'True_Odds_Calculator_2-way'!#REF!,'True_Odds_Calculator_2-way'!B394,'Log_working_2-way'!B$1,'Log_working_2-way'!B$2)</f>
        <v/>
      </c>
      <c r="F393" s="6"/>
      <c r="H393" s="6"/>
      <c r="I393" s="6"/>
      <c r="J393" s="6"/>
      <c r="K393" s="6"/>
    </row>
    <row r="394" spans="4:11">
      <c r="D394" t="str">
        <f>solve_for_d('True_Odds_Calculator_2-way'!A395,'True_Odds_Calculator_2-way'!#REF!,'True_Odds_Calculator_2-way'!B395,'Log_working_2-way'!B$1,'Log_working_2-way'!B$2)</f>
        <v/>
      </c>
      <c r="F394" s="6"/>
      <c r="H394" s="6"/>
      <c r="I394" s="6"/>
      <c r="J394" s="6"/>
      <c r="K394" s="6"/>
    </row>
    <row r="395" spans="4:11">
      <c r="D395" t="str">
        <f>solve_for_d('True_Odds_Calculator_2-way'!A396,'True_Odds_Calculator_2-way'!#REF!,'True_Odds_Calculator_2-way'!B396,'Log_working_2-way'!B$1,'Log_working_2-way'!B$2)</f>
        <v/>
      </c>
      <c r="F395" s="6"/>
      <c r="H395" s="6"/>
      <c r="I395" s="6"/>
      <c r="J395" s="6"/>
      <c r="K395" s="6"/>
    </row>
    <row r="396" spans="4:11">
      <c r="D396" t="str">
        <f>solve_for_d('True_Odds_Calculator_2-way'!A397,'True_Odds_Calculator_2-way'!#REF!,'True_Odds_Calculator_2-way'!B397,'Log_working_2-way'!B$1,'Log_working_2-way'!B$2)</f>
        <v/>
      </c>
      <c r="F396" s="6"/>
      <c r="H396" s="6"/>
      <c r="I396" s="6"/>
      <c r="J396" s="6"/>
      <c r="K396" s="6"/>
    </row>
    <row r="397" spans="4:11">
      <c r="D397" t="str">
        <f>solve_for_d('True_Odds_Calculator_2-way'!A398,'True_Odds_Calculator_2-way'!#REF!,'True_Odds_Calculator_2-way'!B398,'Log_working_2-way'!B$1,'Log_working_2-way'!B$2)</f>
        <v/>
      </c>
      <c r="F397" s="6"/>
      <c r="H397" s="6"/>
      <c r="I397" s="6"/>
      <c r="J397" s="6"/>
      <c r="K397" s="6"/>
    </row>
    <row r="398" spans="4:11">
      <c r="D398" t="str">
        <f>solve_for_d('True_Odds_Calculator_2-way'!A399,'True_Odds_Calculator_2-way'!#REF!,'True_Odds_Calculator_2-way'!B399,'Log_working_2-way'!B$1,'Log_working_2-way'!B$2)</f>
        <v/>
      </c>
      <c r="F398" s="6"/>
      <c r="H398" s="6"/>
      <c r="I398" s="6"/>
      <c r="J398" s="6"/>
      <c r="K398" s="6"/>
    </row>
    <row r="399" spans="4:11">
      <c r="D399" t="str">
        <f>solve_for_d('True_Odds_Calculator_2-way'!A400,'True_Odds_Calculator_2-way'!#REF!,'True_Odds_Calculator_2-way'!B400,'Log_working_2-way'!B$1,'Log_working_2-way'!B$2)</f>
        <v/>
      </c>
      <c r="F399" s="6"/>
      <c r="H399" s="6"/>
      <c r="I399" s="6"/>
      <c r="J399" s="6"/>
      <c r="K399" s="6"/>
    </row>
    <row r="400" spans="4:11">
      <c r="D400" t="str">
        <f>solve_for_d('True_Odds_Calculator_2-way'!A401,'True_Odds_Calculator_2-way'!#REF!,'True_Odds_Calculator_2-way'!B401,'Log_working_2-way'!B$1,'Log_working_2-way'!B$2)</f>
        <v/>
      </c>
      <c r="F400" s="6"/>
      <c r="H400" s="6"/>
      <c r="I400" s="6"/>
      <c r="J400" s="6"/>
      <c r="K400" s="6"/>
    </row>
    <row r="401" spans="4:11">
      <c r="D401" t="str">
        <f>solve_for_d('True_Odds_Calculator_2-way'!A402,'True_Odds_Calculator_2-way'!#REF!,'True_Odds_Calculator_2-way'!B402,'Log_working_2-way'!B$1,'Log_working_2-way'!B$2)</f>
        <v/>
      </c>
      <c r="F401" s="6"/>
      <c r="H401" s="6"/>
      <c r="I401" s="6"/>
      <c r="J401" s="6"/>
      <c r="K401" s="6"/>
    </row>
    <row r="402" spans="4:11">
      <c r="D402" t="str">
        <f>solve_for_d('True_Odds_Calculator_2-way'!A403,'True_Odds_Calculator_2-way'!#REF!,'True_Odds_Calculator_2-way'!B403,'Log_working_2-way'!B$1,'Log_working_2-way'!B$2)</f>
        <v/>
      </c>
      <c r="F402" s="6"/>
      <c r="H402" s="6"/>
      <c r="I402" s="6"/>
      <c r="J402" s="6"/>
      <c r="K402" s="6"/>
    </row>
    <row r="403" spans="4:11">
      <c r="D403" t="str">
        <f>solve_for_d('True_Odds_Calculator_2-way'!A404,'True_Odds_Calculator_2-way'!#REF!,'True_Odds_Calculator_2-way'!B404,'Log_working_2-way'!B$1,'Log_working_2-way'!B$2)</f>
        <v/>
      </c>
      <c r="F403" s="6"/>
      <c r="H403" s="6"/>
      <c r="I403" s="6"/>
      <c r="J403" s="6"/>
      <c r="K403" s="6"/>
    </row>
    <row r="404" spans="4:11">
      <c r="D404" t="str">
        <f>solve_for_d('True_Odds_Calculator_2-way'!A405,'True_Odds_Calculator_2-way'!#REF!,'True_Odds_Calculator_2-way'!B405,'Log_working_2-way'!B$1,'Log_working_2-way'!B$2)</f>
        <v/>
      </c>
      <c r="F404" s="6"/>
      <c r="H404" s="6"/>
      <c r="I404" s="6"/>
      <c r="J404" s="6"/>
      <c r="K404" s="6"/>
    </row>
    <row r="405" spans="4:11">
      <c r="D405" t="str">
        <f>solve_for_d('True_Odds_Calculator_2-way'!A406,'True_Odds_Calculator_2-way'!#REF!,'True_Odds_Calculator_2-way'!B406,'Log_working_2-way'!B$1,'Log_working_2-way'!B$2)</f>
        <v/>
      </c>
      <c r="F405" s="6"/>
      <c r="H405" s="6"/>
      <c r="I405" s="6"/>
      <c r="J405" s="6"/>
      <c r="K405" s="6"/>
    </row>
    <row r="406" spans="4:11">
      <c r="D406" t="str">
        <f>solve_for_d('True_Odds_Calculator_2-way'!A407,'True_Odds_Calculator_2-way'!#REF!,'True_Odds_Calculator_2-way'!B407,'Log_working_2-way'!B$1,'Log_working_2-way'!B$2)</f>
        <v/>
      </c>
      <c r="F406" s="6"/>
      <c r="H406" s="6"/>
      <c r="I406" s="6"/>
      <c r="J406" s="6"/>
      <c r="K406" s="6"/>
    </row>
    <row r="407" spans="4:11">
      <c r="D407" t="str">
        <f>solve_for_d('True_Odds_Calculator_2-way'!A408,'True_Odds_Calculator_2-way'!#REF!,'True_Odds_Calculator_2-way'!B408,'Log_working_2-way'!B$1,'Log_working_2-way'!B$2)</f>
        <v/>
      </c>
      <c r="F407" s="6"/>
      <c r="H407" s="6"/>
      <c r="I407" s="6"/>
      <c r="J407" s="6"/>
      <c r="K407" s="6"/>
    </row>
    <row r="408" spans="4:11">
      <c r="D408" t="str">
        <f>solve_for_d('True_Odds_Calculator_2-way'!A409,'True_Odds_Calculator_2-way'!#REF!,'True_Odds_Calculator_2-way'!B409,'Log_working_2-way'!B$1,'Log_working_2-way'!B$2)</f>
        <v/>
      </c>
      <c r="F408" s="6"/>
      <c r="H408" s="6"/>
      <c r="I408" s="6"/>
      <c r="J408" s="6"/>
      <c r="K408" s="6"/>
    </row>
    <row r="409" spans="4:11">
      <c r="D409" t="str">
        <f>solve_for_d('True_Odds_Calculator_2-way'!A410,'True_Odds_Calculator_2-way'!#REF!,'True_Odds_Calculator_2-way'!B410,'Log_working_2-way'!B$1,'Log_working_2-way'!B$2)</f>
        <v/>
      </c>
      <c r="F409" s="6"/>
      <c r="H409" s="6"/>
      <c r="I409" s="6"/>
      <c r="J409" s="6"/>
      <c r="K409" s="6"/>
    </row>
    <row r="410" spans="4:11">
      <c r="D410" t="str">
        <f>solve_for_d('True_Odds_Calculator_2-way'!A411,'True_Odds_Calculator_2-way'!#REF!,'True_Odds_Calculator_2-way'!B411,'Log_working_2-way'!B$1,'Log_working_2-way'!B$2)</f>
        <v/>
      </c>
      <c r="F410" s="6"/>
      <c r="H410" s="6"/>
      <c r="I410" s="6"/>
      <c r="J410" s="6"/>
      <c r="K410" s="6"/>
    </row>
    <row r="411" spans="4:11">
      <c r="D411" t="str">
        <f>solve_for_d('True_Odds_Calculator_2-way'!A412,'True_Odds_Calculator_2-way'!#REF!,'True_Odds_Calculator_2-way'!B412,'Log_working_2-way'!B$1,'Log_working_2-way'!B$2)</f>
        <v/>
      </c>
      <c r="F411" s="6"/>
      <c r="H411" s="6"/>
      <c r="I411" s="6"/>
      <c r="J411" s="6"/>
      <c r="K411" s="6"/>
    </row>
    <row r="412" spans="4:11">
      <c r="D412" t="str">
        <f>solve_for_d('True_Odds_Calculator_2-way'!A413,'True_Odds_Calculator_2-way'!#REF!,'True_Odds_Calculator_2-way'!B413,'Log_working_2-way'!B$1,'Log_working_2-way'!B$2)</f>
        <v/>
      </c>
      <c r="F412" s="6"/>
      <c r="H412" s="6"/>
      <c r="I412" s="6"/>
      <c r="J412" s="6"/>
      <c r="K412" s="6"/>
    </row>
    <row r="413" spans="4:11">
      <c r="D413" t="str">
        <f>solve_for_d('True_Odds_Calculator_2-way'!A414,'True_Odds_Calculator_2-way'!#REF!,'True_Odds_Calculator_2-way'!B414,'Log_working_2-way'!B$1,'Log_working_2-way'!B$2)</f>
        <v/>
      </c>
      <c r="F413" s="6"/>
      <c r="H413" s="6"/>
      <c r="I413" s="6"/>
      <c r="J413" s="6"/>
      <c r="K413" s="6"/>
    </row>
    <row r="414" spans="4:11">
      <c r="D414" t="str">
        <f>solve_for_d('True_Odds_Calculator_2-way'!A415,'True_Odds_Calculator_2-way'!#REF!,'True_Odds_Calculator_2-way'!B415,'Log_working_2-way'!B$1,'Log_working_2-way'!B$2)</f>
        <v/>
      </c>
      <c r="F414" s="6"/>
      <c r="H414" s="6"/>
      <c r="I414" s="6"/>
      <c r="J414" s="6"/>
      <c r="K414" s="6"/>
    </row>
    <row r="415" spans="4:11">
      <c r="D415" t="str">
        <f>solve_for_d('True_Odds_Calculator_2-way'!A416,'True_Odds_Calculator_2-way'!#REF!,'True_Odds_Calculator_2-way'!B416,'Log_working_2-way'!B$1,'Log_working_2-way'!B$2)</f>
        <v/>
      </c>
      <c r="F415" s="6"/>
      <c r="H415" s="6"/>
      <c r="I415" s="6"/>
      <c r="J415" s="6"/>
      <c r="K415" s="6"/>
    </row>
    <row r="416" spans="4:11">
      <c r="D416" t="str">
        <f>solve_for_d('True_Odds_Calculator_2-way'!A417,'True_Odds_Calculator_2-way'!#REF!,'True_Odds_Calculator_2-way'!B417,'Log_working_2-way'!B$1,'Log_working_2-way'!B$2)</f>
        <v/>
      </c>
      <c r="F416" s="6"/>
      <c r="H416" s="6"/>
      <c r="I416" s="6"/>
      <c r="J416" s="6"/>
      <c r="K416" s="6"/>
    </row>
    <row r="417" spans="4:11">
      <c r="D417" t="str">
        <f>solve_for_d('True_Odds_Calculator_2-way'!A418,'True_Odds_Calculator_2-way'!#REF!,'True_Odds_Calculator_2-way'!B418,'Log_working_2-way'!B$1,'Log_working_2-way'!B$2)</f>
        <v/>
      </c>
      <c r="F417" s="6"/>
      <c r="H417" s="6"/>
      <c r="I417" s="6"/>
      <c r="J417" s="6"/>
      <c r="K417" s="6"/>
    </row>
    <row r="418" spans="4:11">
      <c r="D418" t="str">
        <f>solve_for_d('True_Odds_Calculator_2-way'!A419,'True_Odds_Calculator_2-way'!#REF!,'True_Odds_Calculator_2-way'!B419,'Log_working_2-way'!B$1,'Log_working_2-way'!B$2)</f>
        <v/>
      </c>
      <c r="F418" s="6"/>
      <c r="H418" s="6"/>
      <c r="I418" s="6"/>
      <c r="J418" s="6"/>
      <c r="K418" s="6"/>
    </row>
    <row r="419" spans="4:11">
      <c r="D419" t="str">
        <f>solve_for_d('True_Odds_Calculator_2-way'!A420,'True_Odds_Calculator_2-way'!#REF!,'True_Odds_Calculator_2-way'!B420,'Log_working_2-way'!B$1,'Log_working_2-way'!B$2)</f>
        <v/>
      </c>
      <c r="F419" s="6"/>
      <c r="H419" s="6"/>
      <c r="I419" s="6"/>
      <c r="J419" s="6"/>
      <c r="K419" s="6"/>
    </row>
    <row r="420" spans="4:11">
      <c r="D420" t="str">
        <f>solve_for_d('True_Odds_Calculator_2-way'!A421,'True_Odds_Calculator_2-way'!#REF!,'True_Odds_Calculator_2-way'!B421,'Log_working_2-way'!B$1,'Log_working_2-way'!B$2)</f>
        <v/>
      </c>
      <c r="F420" s="6"/>
      <c r="H420" s="6"/>
      <c r="I420" s="6"/>
      <c r="J420" s="6"/>
      <c r="K420" s="6"/>
    </row>
    <row r="421" spans="4:11">
      <c r="D421" t="str">
        <f>solve_for_d('True_Odds_Calculator_2-way'!A422,'True_Odds_Calculator_2-way'!#REF!,'True_Odds_Calculator_2-way'!B422,'Log_working_2-way'!B$1,'Log_working_2-way'!B$2)</f>
        <v/>
      </c>
      <c r="F421" s="6"/>
      <c r="H421" s="6"/>
      <c r="I421" s="6"/>
      <c r="J421" s="6"/>
      <c r="K421" s="6"/>
    </row>
    <row r="422" spans="4:11">
      <c r="D422" t="str">
        <f>solve_for_d('True_Odds_Calculator_2-way'!A423,'True_Odds_Calculator_2-way'!#REF!,'True_Odds_Calculator_2-way'!B423,'Log_working_2-way'!B$1,'Log_working_2-way'!B$2)</f>
        <v/>
      </c>
      <c r="F422" s="6"/>
      <c r="H422" s="6"/>
      <c r="I422" s="6"/>
      <c r="J422" s="6"/>
      <c r="K422" s="6"/>
    </row>
    <row r="423" spans="4:11">
      <c r="D423" t="str">
        <f>solve_for_d('True_Odds_Calculator_2-way'!A424,'True_Odds_Calculator_2-way'!#REF!,'True_Odds_Calculator_2-way'!B424,'Log_working_2-way'!B$1,'Log_working_2-way'!B$2)</f>
        <v/>
      </c>
      <c r="F423" s="6"/>
      <c r="H423" s="6"/>
      <c r="I423" s="6"/>
      <c r="J423" s="6"/>
      <c r="K423" s="6"/>
    </row>
    <row r="424" spans="4:11">
      <c r="D424" t="str">
        <f>solve_for_d('True_Odds_Calculator_2-way'!A425,'True_Odds_Calculator_2-way'!#REF!,'True_Odds_Calculator_2-way'!B425,'Log_working_2-way'!B$1,'Log_working_2-way'!B$2)</f>
        <v/>
      </c>
      <c r="F424" s="6"/>
      <c r="H424" s="6"/>
      <c r="I424" s="6"/>
      <c r="J424" s="6"/>
      <c r="K424" s="6"/>
    </row>
    <row r="425" spans="4:11">
      <c r="D425" t="str">
        <f>solve_for_d('True_Odds_Calculator_2-way'!A426,'True_Odds_Calculator_2-way'!#REF!,'True_Odds_Calculator_2-way'!B426,'Log_working_2-way'!B$1,'Log_working_2-way'!B$2)</f>
        <v/>
      </c>
      <c r="F425" s="6"/>
      <c r="H425" s="6"/>
      <c r="I425" s="6"/>
      <c r="J425" s="6"/>
      <c r="K425" s="6"/>
    </row>
    <row r="426" spans="4:11">
      <c r="D426" t="str">
        <f>solve_for_d('True_Odds_Calculator_2-way'!A427,'True_Odds_Calculator_2-way'!#REF!,'True_Odds_Calculator_2-way'!B427,'Log_working_2-way'!B$1,'Log_working_2-way'!B$2)</f>
        <v/>
      </c>
      <c r="F426" s="6"/>
      <c r="H426" s="6"/>
      <c r="I426" s="6"/>
      <c r="J426" s="6"/>
      <c r="K426" s="6"/>
    </row>
    <row r="427" spans="4:11">
      <c r="D427" t="str">
        <f>solve_for_d('True_Odds_Calculator_2-way'!A428,'True_Odds_Calculator_2-way'!#REF!,'True_Odds_Calculator_2-way'!B428,'Log_working_2-way'!B$1,'Log_working_2-way'!B$2)</f>
        <v/>
      </c>
      <c r="F427" s="6"/>
      <c r="H427" s="6"/>
      <c r="I427" s="6"/>
      <c r="J427" s="6"/>
      <c r="K427" s="6"/>
    </row>
    <row r="428" spans="4:11">
      <c r="D428" t="str">
        <f>solve_for_d('True_Odds_Calculator_2-way'!A429,'True_Odds_Calculator_2-way'!#REF!,'True_Odds_Calculator_2-way'!B429,'Log_working_2-way'!B$1,'Log_working_2-way'!B$2)</f>
        <v/>
      </c>
      <c r="F428" s="6"/>
      <c r="H428" s="6"/>
      <c r="I428" s="6"/>
      <c r="J428" s="6"/>
      <c r="K428" s="6"/>
    </row>
    <row r="429" spans="4:11">
      <c r="D429" t="str">
        <f>solve_for_d('True_Odds_Calculator_2-way'!A430,'True_Odds_Calculator_2-way'!#REF!,'True_Odds_Calculator_2-way'!B430,'Log_working_2-way'!B$1,'Log_working_2-way'!B$2)</f>
        <v/>
      </c>
      <c r="F429" s="6"/>
      <c r="H429" s="6"/>
      <c r="I429" s="6"/>
      <c r="J429" s="6"/>
      <c r="K429" s="6"/>
    </row>
    <row r="430" spans="4:11">
      <c r="D430" t="str">
        <f>solve_for_d('True_Odds_Calculator_2-way'!A431,'True_Odds_Calculator_2-way'!#REF!,'True_Odds_Calculator_2-way'!B431,'Log_working_2-way'!B$1,'Log_working_2-way'!B$2)</f>
        <v/>
      </c>
      <c r="F430" s="6"/>
      <c r="H430" s="6"/>
      <c r="I430" s="6"/>
      <c r="J430" s="6"/>
      <c r="K430" s="6"/>
    </row>
    <row r="431" spans="4:11">
      <c r="D431" t="str">
        <f>solve_for_d('True_Odds_Calculator_2-way'!A432,'True_Odds_Calculator_2-way'!#REF!,'True_Odds_Calculator_2-way'!B432,'Log_working_2-way'!B$1,'Log_working_2-way'!B$2)</f>
        <v/>
      </c>
      <c r="F431" s="6"/>
      <c r="H431" s="6"/>
      <c r="I431" s="6"/>
      <c r="J431" s="6"/>
      <c r="K431" s="6"/>
    </row>
    <row r="432" spans="4:11">
      <c r="D432" t="str">
        <f>solve_for_d('True_Odds_Calculator_2-way'!A433,'True_Odds_Calculator_2-way'!#REF!,'True_Odds_Calculator_2-way'!B433,'Log_working_2-way'!B$1,'Log_working_2-way'!B$2)</f>
        <v/>
      </c>
      <c r="F432" s="6"/>
      <c r="H432" s="6"/>
      <c r="I432" s="6"/>
      <c r="J432" s="6"/>
      <c r="K432" s="6"/>
    </row>
    <row r="433" spans="4:11">
      <c r="D433" t="str">
        <f>solve_for_d('True_Odds_Calculator_2-way'!A434,'True_Odds_Calculator_2-way'!#REF!,'True_Odds_Calculator_2-way'!B434,'Log_working_2-way'!B$1,'Log_working_2-way'!B$2)</f>
        <v/>
      </c>
      <c r="F433" s="6"/>
      <c r="H433" s="6"/>
      <c r="I433" s="6"/>
      <c r="J433" s="6"/>
      <c r="K433" s="6"/>
    </row>
    <row r="434" spans="4:11">
      <c r="D434" t="str">
        <f>solve_for_d('True_Odds_Calculator_2-way'!A435,'True_Odds_Calculator_2-way'!#REF!,'True_Odds_Calculator_2-way'!B435,'Log_working_2-way'!B$1,'Log_working_2-way'!B$2)</f>
        <v/>
      </c>
      <c r="F434" s="6"/>
      <c r="H434" s="6"/>
      <c r="I434" s="6"/>
      <c r="J434" s="6"/>
      <c r="K434" s="6"/>
    </row>
    <row r="435" spans="4:11">
      <c r="D435" t="str">
        <f>solve_for_d('True_Odds_Calculator_2-way'!A436,'True_Odds_Calculator_2-way'!#REF!,'True_Odds_Calculator_2-way'!B436,'Log_working_2-way'!B$1,'Log_working_2-way'!B$2)</f>
        <v/>
      </c>
      <c r="F435" s="6"/>
      <c r="H435" s="6"/>
      <c r="I435" s="6"/>
      <c r="J435" s="6"/>
      <c r="K435" s="6"/>
    </row>
    <row r="436" spans="4:11">
      <c r="D436" t="str">
        <f>solve_for_d('True_Odds_Calculator_2-way'!A437,'True_Odds_Calculator_2-way'!#REF!,'True_Odds_Calculator_2-way'!B437,'Log_working_2-way'!B$1,'Log_working_2-way'!B$2)</f>
        <v/>
      </c>
      <c r="F436" s="6"/>
      <c r="H436" s="6"/>
      <c r="I436" s="6"/>
      <c r="J436" s="6"/>
      <c r="K436" s="6"/>
    </row>
    <row r="437" spans="4:11">
      <c r="D437" t="str">
        <f>solve_for_d('True_Odds_Calculator_2-way'!A438,'True_Odds_Calculator_2-way'!#REF!,'True_Odds_Calculator_2-way'!B438,'Log_working_2-way'!B$1,'Log_working_2-way'!B$2)</f>
        <v/>
      </c>
      <c r="F437" s="6"/>
      <c r="H437" s="6"/>
      <c r="I437" s="6"/>
      <c r="J437" s="6"/>
      <c r="K437" s="6"/>
    </row>
    <row r="438" spans="4:11">
      <c r="D438" t="str">
        <f>solve_for_d('True_Odds_Calculator_2-way'!A439,'True_Odds_Calculator_2-way'!#REF!,'True_Odds_Calculator_2-way'!B439,'Log_working_2-way'!B$1,'Log_working_2-way'!B$2)</f>
        <v/>
      </c>
      <c r="F438" s="6"/>
      <c r="H438" s="6"/>
      <c r="I438" s="6"/>
      <c r="J438" s="6"/>
      <c r="K438" s="6"/>
    </row>
    <row r="439" spans="4:11">
      <c r="D439" t="str">
        <f>solve_for_d('True_Odds_Calculator_2-way'!A440,'True_Odds_Calculator_2-way'!#REF!,'True_Odds_Calculator_2-way'!B440,'Log_working_2-way'!B$1,'Log_working_2-way'!B$2)</f>
        <v/>
      </c>
      <c r="F439" s="6"/>
      <c r="H439" s="6"/>
      <c r="I439" s="6"/>
      <c r="J439" s="6"/>
      <c r="K439" s="6"/>
    </row>
    <row r="440" spans="4:11">
      <c r="D440" t="str">
        <f>solve_for_d('True_Odds_Calculator_2-way'!A441,'True_Odds_Calculator_2-way'!#REF!,'True_Odds_Calculator_2-way'!B441,'Log_working_2-way'!B$1,'Log_working_2-way'!B$2)</f>
        <v/>
      </c>
      <c r="F440" s="6"/>
      <c r="H440" s="6"/>
      <c r="I440" s="6"/>
      <c r="J440" s="6"/>
      <c r="K440" s="6"/>
    </row>
    <row r="441" spans="4:11">
      <c r="D441" t="str">
        <f>solve_for_d('True_Odds_Calculator_2-way'!A442,'True_Odds_Calculator_2-way'!#REF!,'True_Odds_Calculator_2-way'!B442,'Log_working_2-way'!B$1,'Log_working_2-way'!B$2)</f>
        <v/>
      </c>
      <c r="F441" s="6"/>
      <c r="H441" s="6"/>
      <c r="I441" s="6"/>
      <c r="J441" s="6"/>
      <c r="K441" s="6"/>
    </row>
    <row r="442" spans="4:11">
      <c r="D442" t="str">
        <f>solve_for_d('True_Odds_Calculator_2-way'!A443,'True_Odds_Calculator_2-way'!#REF!,'True_Odds_Calculator_2-way'!B443,'Log_working_2-way'!B$1,'Log_working_2-way'!B$2)</f>
        <v/>
      </c>
      <c r="F442" s="6"/>
      <c r="H442" s="6"/>
      <c r="I442" s="6"/>
      <c r="J442" s="6"/>
      <c r="K442" s="6"/>
    </row>
    <row r="443" spans="4:11">
      <c r="D443" t="str">
        <f>solve_for_d('True_Odds_Calculator_2-way'!A444,'True_Odds_Calculator_2-way'!#REF!,'True_Odds_Calculator_2-way'!B444,'Log_working_2-way'!B$1,'Log_working_2-way'!B$2)</f>
        <v/>
      </c>
      <c r="F443" s="6"/>
      <c r="H443" s="6"/>
      <c r="I443" s="6"/>
      <c r="J443" s="6"/>
      <c r="K443" s="6"/>
    </row>
    <row r="444" spans="4:11">
      <c r="D444" t="str">
        <f>solve_for_d('True_Odds_Calculator_2-way'!A445,'True_Odds_Calculator_2-way'!#REF!,'True_Odds_Calculator_2-way'!B445,'Log_working_2-way'!B$1,'Log_working_2-way'!B$2)</f>
        <v/>
      </c>
      <c r="F444" s="6"/>
      <c r="H444" s="6"/>
      <c r="I444" s="6"/>
      <c r="J444" s="6"/>
      <c r="K444" s="6"/>
    </row>
    <row r="445" spans="4:11">
      <c r="D445" t="str">
        <f>solve_for_d('True_Odds_Calculator_2-way'!A446,'True_Odds_Calculator_2-way'!#REF!,'True_Odds_Calculator_2-way'!B446,'Log_working_2-way'!B$1,'Log_working_2-way'!B$2)</f>
        <v/>
      </c>
      <c r="F445" s="6"/>
      <c r="H445" s="6"/>
      <c r="I445" s="6"/>
      <c r="J445" s="6"/>
      <c r="K445" s="6"/>
    </row>
    <row r="446" spans="4:11">
      <c r="D446" t="str">
        <f>solve_for_d('True_Odds_Calculator_2-way'!A447,'True_Odds_Calculator_2-way'!#REF!,'True_Odds_Calculator_2-way'!B447,'Log_working_2-way'!B$1,'Log_working_2-way'!B$2)</f>
        <v/>
      </c>
      <c r="F446" s="6"/>
      <c r="H446" s="6"/>
      <c r="I446" s="6"/>
      <c r="J446" s="6"/>
      <c r="K446" s="6"/>
    </row>
    <row r="447" spans="4:11">
      <c r="D447" t="str">
        <f>solve_for_d('True_Odds_Calculator_2-way'!A448,'True_Odds_Calculator_2-way'!#REF!,'True_Odds_Calculator_2-way'!B448,'Log_working_2-way'!B$1,'Log_working_2-way'!B$2)</f>
        <v/>
      </c>
      <c r="F447" s="6"/>
      <c r="H447" s="6"/>
      <c r="I447" s="6"/>
      <c r="J447" s="6"/>
      <c r="K447" s="6"/>
    </row>
    <row r="448" spans="4:11">
      <c r="D448" t="str">
        <f>solve_for_d('True_Odds_Calculator_2-way'!A449,'True_Odds_Calculator_2-way'!#REF!,'True_Odds_Calculator_2-way'!B449,'Log_working_2-way'!B$1,'Log_working_2-way'!B$2)</f>
        <v/>
      </c>
      <c r="F448" s="6"/>
      <c r="H448" s="6"/>
      <c r="I448" s="6"/>
      <c r="J448" s="6"/>
      <c r="K448" s="6"/>
    </row>
    <row r="449" spans="4:11">
      <c r="D449" t="str">
        <f>solve_for_d('True_Odds_Calculator_2-way'!A450,'True_Odds_Calculator_2-way'!#REF!,'True_Odds_Calculator_2-way'!B450,'Log_working_2-way'!B$1,'Log_working_2-way'!B$2)</f>
        <v/>
      </c>
      <c r="F449" s="6"/>
      <c r="H449" s="6"/>
      <c r="I449" s="6"/>
      <c r="J449" s="6"/>
      <c r="K449" s="6"/>
    </row>
    <row r="450" spans="4:11">
      <c r="D450" t="str">
        <f>solve_for_d('True_Odds_Calculator_2-way'!A451,'True_Odds_Calculator_2-way'!#REF!,'True_Odds_Calculator_2-way'!B451,'Log_working_2-way'!B$1,'Log_working_2-way'!B$2)</f>
        <v/>
      </c>
      <c r="F450" s="6"/>
      <c r="H450" s="6"/>
      <c r="I450" s="6"/>
      <c r="J450" s="6"/>
      <c r="K450" s="6"/>
    </row>
    <row r="451" spans="4:11">
      <c r="D451" t="str">
        <f>solve_for_d('True_Odds_Calculator_2-way'!A452,'True_Odds_Calculator_2-way'!#REF!,'True_Odds_Calculator_2-way'!B452,'Log_working_2-way'!B$1,'Log_working_2-way'!B$2)</f>
        <v/>
      </c>
      <c r="F451" s="6"/>
      <c r="H451" s="6"/>
      <c r="I451" s="6"/>
      <c r="J451" s="6"/>
      <c r="K451" s="6"/>
    </row>
    <row r="452" spans="4:11">
      <c r="D452" t="str">
        <f>solve_for_d('True_Odds_Calculator_2-way'!A453,'True_Odds_Calculator_2-way'!#REF!,'True_Odds_Calculator_2-way'!B453,'Log_working_2-way'!B$1,'Log_working_2-way'!B$2)</f>
        <v/>
      </c>
      <c r="F452" s="6"/>
      <c r="H452" s="6"/>
      <c r="I452" s="6"/>
      <c r="J452" s="6"/>
      <c r="K452" s="6"/>
    </row>
    <row r="453" spans="4:11">
      <c r="D453" t="str">
        <f>solve_for_d('True_Odds_Calculator_2-way'!A454,'True_Odds_Calculator_2-way'!#REF!,'True_Odds_Calculator_2-way'!B454,'Log_working_2-way'!B$1,'Log_working_2-way'!B$2)</f>
        <v/>
      </c>
      <c r="F453" s="6"/>
      <c r="H453" s="6"/>
      <c r="I453" s="6"/>
      <c r="J453" s="6"/>
      <c r="K453" s="6"/>
    </row>
    <row r="454" spans="4:11">
      <c r="D454" t="str">
        <f>solve_for_d('True_Odds_Calculator_2-way'!A455,'True_Odds_Calculator_2-way'!#REF!,'True_Odds_Calculator_2-way'!B455,'Log_working_2-way'!B$1,'Log_working_2-way'!B$2)</f>
        <v/>
      </c>
      <c r="F454" s="6"/>
      <c r="H454" s="6"/>
      <c r="I454" s="6"/>
      <c r="J454" s="6"/>
      <c r="K454" s="6"/>
    </row>
    <row r="455" spans="4:11">
      <c r="D455" t="str">
        <f>solve_for_d('True_Odds_Calculator_2-way'!A456,'True_Odds_Calculator_2-way'!#REF!,'True_Odds_Calculator_2-way'!B456,'Log_working_2-way'!B$1,'Log_working_2-way'!B$2)</f>
        <v/>
      </c>
      <c r="F455" s="6"/>
      <c r="H455" s="6"/>
      <c r="I455" s="6"/>
      <c r="J455" s="6"/>
      <c r="K455" s="6"/>
    </row>
    <row r="456" spans="4:11">
      <c r="D456" t="str">
        <f>solve_for_d('True_Odds_Calculator_2-way'!A457,'True_Odds_Calculator_2-way'!#REF!,'True_Odds_Calculator_2-way'!B457,'Log_working_2-way'!B$1,'Log_working_2-way'!B$2)</f>
        <v/>
      </c>
      <c r="F456" s="6"/>
      <c r="H456" s="6"/>
      <c r="I456" s="6"/>
      <c r="J456" s="6"/>
      <c r="K456" s="6"/>
    </row>
    <row r="457" spans="4:11">
      <c r="D457" t="str">
        <f>solve_for_d('True_Odds_Calculator_2-way'!A458,'True_Odds_Calculator_2-way'!#REF!,'True_Odds_Calculator_2-way'!B458,'Log_working_2-way'!B$1,'Log_working_2-way'!B$2)</f>
        <v/>
      </c>
      <c r="F457" s="6"/>
      <c r="H457" s="6"/>
      <c r="I457" s="6"/>
      <c r="J457" s="6"/>
      <c r="K457" s="6"/>
    </row>
    <row r="458" spans="4:11">
      <c r="D458" t="str">
        <f>solve_for_d('True_Odds_Calculator_2-way'!A459,'True_Odds_Calculator_2-way'!#REF!,'True_Odds_Calculator_2-way'!B459,'Log_working_2-way'!B$1,'Log_working_2-way'!B$2)</f>
        <v/>
      </c>
      <c r="F458" s="6"/>
      <c r="H458" s="6"/>
      <c r="I458" s="6"/>
      <c r="J458" s="6"/>
      <c r="K458" s="6"/>
    </row>
    <row r="459" spans="4:11">
      <c r="D459" t="str">
        <f>solve_for_d('True_Odds_Calculator_2-way'!A460,'True_Odds_Calculator_2-way'!#REF!,'True_Odds_Calculator_2-way'!B460,'Log_working_2-way'!B$1,'Log_working_2-way'!B$2)</f>
        <v/>
      </c>
      <c r="F459" s="6"/>
      <c r="H459" s="6"/>
      <c r="I459" s="6"/>
      <c r="J459" s="6"/>
      <c r="K459" s="6"/>
    </row>
    <row r="460" spans="4:11">
      <c r="D460" t="str">
        <f>solve_for_d('True_Odds_Calculator_2-way'!A461,'True_Odds_Calculator_2-way'!#REF!,'True_Odds_Calculator_2-way'!B461,'Log_working_2-way'!B$1,'Log_working_2-way'!B$2)</f>
        <v/>
      </c>
      <c r="F460" s="6"/>
      <c r="H460" s="6"/>
      <c r="I460" s="6"/>
      <c r="J460" s="6"/>
      <c r="K460" s="6"/>
    </row>
    <row r="461" spans="4:11">
      <c r="D461" t="str">
        <f>solve_for_d('True_Odds_Calculator_2-way'!A462,'True_Odds_Calculator_2-way'!#REF!,'True_Odds_Calculator_2-way'!B462,'Log_working_2-way'!B$1,'Log_working_2-way'!B$2)</f>
        <v/>
      </c>
      <c r="F461" s="6"/>
      <c r="H461" s="6"/>
      <c r="I461" s="6"/>
      <c r="J461" s="6"/>
      <c r="K461" s="6"/>
    </row>
    <row r="462" spans="4:11">
      <c r="D462" t="str">
        <f>solve_for_d('True_Odds_Calculator_2-way'!A463,'True_Odds_Calculator_2-way'!#REF!,'True_Odds_Calculator_2-way'!B463,'Log_working_2-way'!B$1,'Log_working_2-way'!B$2)</f>
        <v/>
      </c>
      <c r="F462" s="6"/>
      <c r="H462" s="6"/>
      <c r="I462" s="6"/>
      <c r="J462" s="6"/>
      <c r="K462" s="6"/>
    </row>
    <row r="463" spans="4:11">
      <c r="D463" t="str">
        <f>solve_for_d('True_Odds_Calculator_2-way'!A464,'True_Odds_Calculator_2-way'!#REF!,'True_Odds_Calculator_2-way'!B464,'Log_working_2-way'!B$1,'Log_working_2-way'!B$2)</f>
        <v/>
      </c>
      <c r="F463" s="6"/>
      <c r="H463" s="6"/>
      <c r="I463" s="6"/>
      <c r="J463" s="6"/>
      <c r="K463" s="6"/>
    </row>
    <row r="464" spans="4:11">
      <c r="D464" t="str">
        <f>solve_for_d('True_Odds_Calculator_2-way'!A465,'True_Odds_Calculator_2-way'!#REF!,'True_Odds_Calculator_2-way'!B465,'Log_working_2-way'!B$1,'Log_working_2-way'!B$2)</f>
        <v/>
      </c>
      <c r="F464" s="6"/>
      <c r="H464" s="6"/>
      <c r="I464" s="6"/>
      <c r="J464" s="6"/>
      <c r="K464" s="6"/>
    </row>
    <row r="465" spans="4:11">
      <c r="D465" t="str">
        <f>solve_for_d('True_Odds_Calculator_2-way'!A466,'True_Odds_Calculator_2-way'!#REF!,'True_Odds_Calculator_2-way'!B466,'Log_working_2-way'!B$1,'Log_working_2-way'!B$2)</f>
        <v/>
      </c>
      <c r="F465" s="6"/>
      <c r="H465" s="6"/>
      <c r="I465" s="6"/>
      <c r="J465" s="6"/>
      <c r="K465" s="6"/>
    </row>
    <row r="466" spans="4:11">
      <c r="D466" t="str">
        <f>solve_for_d('True_Odds_Calculator_2-way'!A467,'True_Odds_Calculator_2-way'!#REF!,'True_Odds_Calculator_2-way'!B467,'Log_working_2-way'!B$1,'Log_working_2-way'!B$2)</f>
        <v/>
      </c>
      <c r="F466" s="6"/>
      <c r="H466" s="6"/>
      <c r="I466" s="6"/>
      <c r="J466" s="6"/>
      <c r="K466" s="6"/>
    </row>
    <row r="467" spans="4:11">
      <c r="D467" t="str">
        <f>solve_for_d('True_Odds_Calculator_2-way'!A468,'True_Odds_Calculator_2-way'!#REF!,'True_Odds_Calculator_2-way'!B468,'Log_working_2-way'!B$1,'Log_working_2-way'!B$2)</f>
        <v/>
      </c>
      <c r="F467" s="6"/>
      <c r="H467" s="6"/>
      <c r="I467" s="6"/>
      <c r="J467" s="6"/>
      <c r="K467" s="6"/>
    </row>
    <row r="468" spans="4:11">
      <c r="D468" t="str">
        <f>solve_for_d('True_Odds_Calculator_2-way'!A469,'True_Odds_Calculator_2-way'!#REF!,'True_Odds_Calculator_2-way'!B469,'Log_working_2-way'!B$1,'Log_working_2-way'!B$2)</f>
        <v/>
      </c>
      <c r="F468" s="6"/>
      <c r="H468" s="6"/>
      <c r="I468" s="6"/>
      <c r="J468" s="6"/>
      <c r="K468" s="6"/>
    </row>
    <row r="469" spans="4:11">
      <c r="D469" t="str">
        <f>solve_for_d('True_Odds_Calculator_2-way'!A470,'True_Odds_Calculator_2-way'!#REF!,'True_Odds_Calculator_2-way'!B470,'Log_working_2-way'!B$1,'Log_working_2-way'!B$2)</f>
        <v/>
      </c>
      <c r="F469" s="6"/>
      <c r="H469" s="6"/>
      <c r="I469" s="6"/>
      <c r="J469" s="6"/>
      <c r="K469" s="6"/>
    </row>
    <row r="470" spans="4:11">
      <c r="D470" t="str">
        <f>solve_for_d('True_Odds_Calculator_2-way'!A471,'True_Odds_Calculator_2-way'!#REF!,'True_Odds_Calculator_2-way'!B471,'Log_working_2-way'!B$1,'Log_working_2-way'!B$2)</f>
        <v/>
      </c>
      <c r="F470" s="6"/>
      <c r="H470" s="6"/>
      <c r="I470" s="6"/>
      <c r="J470" s="6"/>
      <c r="K470" s="6"/>
    </row>
    <row r="471" spans="4:11">
      <c r="D471" t="str">
        <f>solve_for_d('True_Odds_Calculator_2-way'!A472,'True_Odds_Calculator_2-way'!#REF!,'True_Odds_Calculator_2-way'!B472,'Log_working_2-way'!B$1,'Log_working_2-way'!B$2)</f>
        <v/>
      </c>
      <c r="F471" s="6"/>
      <c r="H471" s="6"/>
      <c r="I471" s="6"/>
      <c r="J471" s="6"/>
      <c r="K471" s="6"/>
    </row>
    <row r="472" spans="4:11">
      <c r="D472" t="str">
        <f>solve_for_d('True_Odds_Calculator_2-way'!A473,'True_Odds_Calculator_2-way'!#REF!,'True_Odds_Calculator_2-way'!B473,'Log_working_2-way'!B$1,'Log_working_2-way'!B$2)</f>
        <v/>
      </c>
      <c r="F472" s="6"/>
      <c r="H472" s="6"/>
      <c r="I472" s="6"/>
      <c r="J472" s="6"/>
      <c r="K472" s="6"/>
    </row>
    <row r="473" spans="4:11">
      <c r="D473" t="str">
        <f>solve_for_d('True_Odds_Calculator_2-way'!A474,'True_Odds_Calculator_2-way'!#REF!,'True_Odds_Calculator_2-way'!B474,'Log_working_2-way'!B$1,'Log_working_2-way'!B$2)</f>
        <v/>
      </c>
      <c r="F473" s="6"/>
      <c r="H473" s="6"/>
      <c r="I473" s="6"/>
      <c r="J473" s="6"/>
      <c r="K473" s="6"/>
    </row>
    <row r="474" spans="4:11">
      <c r="D474" t="str">
        <f>solve_for_d('True_Odds_Calculator_2-way'!A475,'True_Odds_Calculator_2-way'!#REF!,'True_Odds_Calculator_2-way'!B475,'Log_working_2-way'!B$1,'Log_working_2-way'!B$2)</f>
        <v/>
      </c>
      <c r="F474" s="6"/>
      <c r="H474" s="6"/>
      <c r="I474" s="6"/>
      <c r="J474" s="6"/>
      <c r="K474" s="6"/>
    </row>
    <row r="475" spans="4:11">
      <c r="D475" t="str">
        <f>solve_for_d('True_Odds_Calculator_2-way'!A476,'True_Odds_Calculator_2-way'!#REF!,'True_Odds_Calculator_2-way'!B476,'Log_working_2-way'!B$1,'Log_working_2-way'!B$2)</f>
        <v/>
      </c>
      <c r="F475" s="6"/>
      <c r="H475" s="6"/>
      <c r="I475" s="6"/>
      <c r="J475" s="6"/>
      <c r="K475" s="6"/>
    </row>
    <row r="476" spans="4:11">
      <c r="D476" t="str">
        <f>solve_for_d('True_Odds_Calculator_2-way'!A477,'True_Odds_Calculator_2-way'!#REF!,'True_Odds_Calculator_2-way'!B477,'Log_working_2-way'!B$1,'Log_working_2-way'!B$2)</f>
        <v/>
      </c>
      <c r="F476" s="6"/>
      <c r="H476" s="6"/>
      <c r="I476" s="6"/>
      <c r="J476" s="6"/>
      <c r="K476" s="6"/>
    </row>
    <row r="477" spans="4:11">
      <c r="D477" t="str">
        <f>solve_for_d('True_Odds_Calculator_2-way'!A478,'True_Odds_Calculator_2-way'!#REF!,'True_Odds_Calculator_2-way'!B478,'Log_working_2-way'!B$1,'Log_working_2-way'!B$2)</f>
        <v/>
      </c>
      <c r="F477" s="6"/>
      <c r="H477" s="6"/>
      <c r="I477" s="6"/>
      <c r="J477" s="6"/>
      <c r="K477" s="6"/>
    </row>
    <row r="478" spans="4:11">
      <c r="D478" t="str">
        <f>solve_for_d('True_Odds_Calculator_2-way'!A479,'True_Odds_Calculator_2-way'!#REF!,'True_Odds_Calculator_2-way'!B479,'Log_working_2-way'!B$1,'Log_working_2-way'!B$2)</f>
        <v/>
      </c>
      <c r="F478" s="6"/>
      <c r="H478" s="6"/>
      <c r="I478" s="6"/>
      <c r="J478" s="6"/>
      <c r="K478" s="6"/>
    </row>
    <row r="479" spans="4:11">
      <c r="D479" t="str">
        <f>solve_for_d('True_Odds_Calculator_2-way'!A480,'True_Odds_Calculator_2-way'!#REF!,'True_Odds_Calculator_2-way'!B480,'Log_working_2-way'!B$1,'Log_working_2-way'!B$2)</f>
        <v/>
      </c>
      <c r="F479" s="6"/>
      <c r="H479" s="6"/>
      <c r="I479" s="6"/>
      <c r="J479" s="6"/>
      <c r="K479" s="6"/>
    </row>
    <row r="480" spans="4:11">
      <c r="D480" t="str">
        <f>solve_for_d('True_Odds_Calculator_2-way'!A481,'True_Odds_Calculator_2-way'!#REF!,'True_Odds_Calculator_2-way'!B481,'Log_working_2-way'!B$1,'Log_working_2-way'!B$2)</f>
        <v/>
      </c>
      <c r="F480" s="6"/>
      <c r="H480" s="6"/>
      <c r="I480" s="6"/>
      <c r="J480" s="6"/>
      <c r="K480" s="6"/>
    </row>
    <row r="481" spans="4:11">
      <c r="D481" t="str">
        <f>solve_for_d('True_Odds_Calculator_2-way'!A482,'True_Odds_Calculator_2-way'!#REF!,'True_Odds_Calculator_2-way'!B482,'Log_working_2-way'!B$1,'Log_working_2-way'!B$2)</f>
        <v/>
      </c>
      <c r="F481" s="6"/>
      <c r="H481" s="6"/>
      <c r="I481" s="6"/>
      <c r="J481" s="6"/>
      <c r="K481" s="6"/>
    </row>
    <row r="482" spans="4:11">
      <c r="D482" t="str">
        <f>solve_for_d('True_Odds_Calculator_2-way'!A483,'True_Odds_Calculator_2-way'!#REF!,'True_Odds_Calculator_2-way'!B483,'Log_working_2-way'!B$1,'Log_working_2-way'!B$2)</f>
        <v/>
      </c>
      <c r="F482" s="6"/>
      <c r="H482" s="6"/>
      <c r="I482" s="6"/>
      <c r="J482" s="6"/>
      <c r="K482" s="6"/>
    </row>
    <row r="483" spans="4:11">
      <c r="D483" t="str">
        <f>solve_for_d('True_Odds_Calculator_2-way'!A484,'True_Odds_Calculator_2-way'!#REF!,'True_Odds_Calculator_2-way'!B484,'Log_working_2-way'!B$1,'Log_working_2-way'!B$2)</f>
        <v/>
      </c>
      <c r="F483" s="6"/>
      <c r="H483" s="6"/>
      <c r="I483" s="6"/>
      <c r="J483" s="6"/>
      <c r="K483" s="6"/>
    </row>
    <row r="484" spans="4:11">
      <c r="D484" t="str">
        <f>solve_for_d('True_Odds_Calculator_2-way'!A485,'True_Odds_Calculator_2-way'!#REF!,'True_Odds_Calculator_2-way'!B485,'Log_working_2-way'!B$1,'Log_working_2-way'!B$2)</f>
        <v/>
      </c>
      <c r="F484" s="6"/>
      <c r="H484" s="6"/>
      <c r="I484" s="6"/>
      <c r="J484" s="6"/>
      <c r="K484" s="6"/>
    </row>
    <row r="485" spans="4:11">
      <c r="D485" t="str">
        <f>solve_for_d('True_Odds_Calculator_2-way'!A486,'True_Odds_Calculator_2-way'!#REF!,'True_Odds_Calculator_2-way'!B486,'Log_working_2-way'!B$1,'Log_working_2-way'!B$2)</f>
        <v/>
      </c>
      <c r="F485" s="6"/>
      <c r="H485" s="6"/>
      <c r="I485" s="6"/>
      <c r="J485" s="6"/>
      <c r="K485" s="6"/>
    </row>
    <row r="486" spans="4:11">
      <c r="D486" t="str">
        <f>solve_for_d('True_Odds_Calculator_2-way'!A487,'True_Odds_Calculator_2-way'!#REF!,'True_Odds_Calculator_2-way'!B487,'Log_working_2-way'!B$1,'Log_working_2-way'!B$2)</f>
        <v/>
      </c>
      <c r="F486" s="6"/>
      <c r="H486" s="6"/>
      <c r="I486" s="6"/>
      <c r="J486" s="6"/>
      <c r="K486" s="6"/>
    </row>
    <row r="487" spans="4:11">
      <c r="D487" t="str">
        <f>solve_for_d('True_Odds_Calculator_2-way'!A488,'True_Odds_Calculator_2-way'!#REF!,'True_Odds_Calculator_2-way'!B488,'Log_working_2-way'!B$1,'Log_working_2-way'!B$2)</f>
        <v/>
      </c>
      <c r="F487" s="6"/>
      <c r="H487" s="6"/>
      <c r="I487" s="6"/>
      <c r="J487" s="6"/>
      <c r="K487" s="6"/>
    </row>
    <row r="488" spans="4:11">
      <c r="D488" t="str">
        <f>solve_for_d('True_Odds_Calculator_2-way'!A489,'True_Odds_Calculator_2-way'!#REF!,'True_Odds_Calculator_2-way'!B489,'Log_working_2-way'!B$1,'Log_working_2-way'!B$2)</f>
        <v/>
      </c>
      <c r="F488" s="6"/>
      <c r="H488" s="6"/>
      <c r="I488" s="6"/>
      <c r="J488" s="6"/>
      <c r="K488" s="6"/>
    </row>
    <row r="489" spans="4:11">
      <c r="D489" t="str">
        <f>solve_for_d('True_Odds_Calculator_2-way'!A490,'True_Odds_Calculator_2-way'!#REF!,'True_Odds_Calculator_2-way'!B490,'Log_working_2-way'!B$1,'Log_working_2-way'!B$2)</f>
        <v/>
      </c>
      <c r="F489" s="6"/>
      <c r="H489" s="6"/>
      <c r="I489" s="6"/>
      <c r="J489" s="6"/>
      <c r="K489" s="6"/>
    </row>
    <row r="490" spans="4:11">
      <c r="D490" t="str">
        <f>solve_for_d('True_Odds_Calculator_2-way'!A491,'True_Odds_Calculator_2-way'!#REF!,'True_Odds_Calculator_2-way'!B491,'Log_working_2-way'!B$1,'Log_working_2-way'!B$2)</f>
        <v/>
      </c>
      <c r="F490" s="6"/>
      <c r="H490" s="6"/>
      <c r="I490" s="6"/>
      <c r="J490" s="6"/>
      <c r="K490" s="6"/>
    </row>
    <row r="491" spans="4:11">
      <c r="D491" t="str">
        <f>solve_for_d('True_Odds_Calculator_2-way'!A492,'True_Odds_Calculator_2-way'!#REF!,'True_Odds_Calculator_2-way'!B492,'Log_working_2-way'!B$1,'Log_working_2-way'!B$2)</f>
        <v/>
      </c>
      <c r="F491" s="6"/>
      <c r="H491" s="6"/>
      <c r="I491" s="6"/>
      <c r="J491" s="6"/>
      <c r="K491" s="6"/>
    </row>
    <row r="492" spans="4:11">
      <c r="D492" t="str">
        <f>solve_for_d('True_Odds_Calculator_2-way'!A493,'True_Odds_Calculator_2-way'!#REF!,'True_Odds_Calculator_2-way'!B493,'Log_working_2-way'!B$1,'Log_working_2-way'!B$2)</f>
        <v/>
      </c>
      <c r="F492" s="6"/>
      <c r="H492" s="6"/>
      <c r="I492" s="6"/>
      <c r="J492" s="6"/>
      <c r="K492" s="6"/>
    </row>
    <row r="493" spans="4:11">
      <c r="D493" t="str">
        <f>solve_for_d('True_Odds_Calculator_2-way'!A494,'True_Odds_Calculator_2-way'!#REF!,'True_Odds_Calculator_2-way'!B494,'Log_working_2-way'!B$1,'Log_working_2-way'!B$2)</f>
        <v/>
      </c>
      <c r="F493" s="6"/>
      <c r="H493" s="6"/>
      <c r="I493" s="6"/>
      <c r="J493" s="6"/>
      <c r="K493" s="6"/>
    </row>
    <row r="494" spans="4:11">
      <c r="D494" t="str">
        <f>solve_for_d('True_Odds_Calculator_2-way'!A495,'True_Odds_Calculator_2-way'!#REF!,'True_Odds_Calculator_2-way'!B495,'Log_working_2-way'!B$1,'Log_working_2-way'!B$2)</f>
        <v/>
      </c>
      <c r="F494" s="6"/>
      <c r="H494" s="6"/>
      <c r="I494" s="6"/>
      <c r="J494" s="6"/>
      <c r="K494" s="6"/>
    </row>
    <row r="495" spans="4:11">
      <c r="D495" t="str">
        <f>solve_for_d('True_Odds_Calculator_2-way'!A496,'True_Odds_Calculator_2-way'!#REF!,'True_Odds_Calculator_2-way'!B496,'Log_working_2-way'!B$1,'Log_working_2-way'!B$2)</f>
        <v/>
      </c>
      <c r="F495" s="6"/>
      <c r="H495" s="6"/>
      <c r="I495" s="6"/>
      <c r="J495" s="6"/>
      <c r="K495" s="6"/>
    </row>
    <row r="496" spans="4:11">
      <c r="D496" t="str">
        <f>solve_for_d('True_Odds_Calculator_2-way'!A497,'True_Odds_Calculator_2-way'!#REF!,'True_Odds_Calculator_2-way'!B497,'Log_working_2-way'!B$1,'Log_working_2-way'!B$2)</f>
        <v/>
      </c>
      <c r="F496" s="6"/>
      <c r="H496" s="6"/>
      <c r="I496" s="6"/>
      <c r="J496" s="6"/>
      <c r="K496" s="6"/>
    </row>
    <row r="497" spans="4:11">
      <c r="D497" t="str">
        <f>solve_for_d('True_Odds_Calculator_2-way'!A498,'True_Odds_Calculator_2-way'!#REF!,'True_Odds_Calculator_2-way'!B498,'Log_working_2-way'!B$1,'Log_working_2-way'!B$2)</f>
        <v/>
      </c>
      <c r="F497" s="6"/>
      <c r="H497" s="6"/>
      <c r="I497" s="6"/>
      <c r="J497" s="6"/>
      <c r="K497" s="6"/>
    </row>
    <row r="498" spans="4:11">
      <c r="D498" t="str">
        <f>solve_for_d('True_Odds_Calculator_2-way'!A499,'True_Odds_Calculator_2-way'!#REF!,'True_Odds_Calculator_2-way'!B499,'Log_working_2-way'!B$1,'Log_working_2-way'!B$2)</f>
        <v/>
      </c>
      <c r="F498" s="6"/>
      <c r="H498" s="6"/>
      <c r="I498" s="6"/>
      <c r="J498" s="6"/>
      <c r="K498" s="6"/>
    </row>
    <row r="499" spans="4:11">
      <c r="D499" t="str">
        <f>solve_for_d('True_Odds_Calculator_2-way'!A500,'True_Odds_Calculator_2-way'!#REF!,'True_Odds_Calculator_2-way'!B500,'Log_working_2-way'!B$1,'Log_working_2-way'!B$2)</f>
        <v/>
      </c>
      <c r="F499" s="6"/>
      <c r="H499" s="6"/>
      <c r="I499" s="6"/>
      <c r="J499" s="6"/>
      <c r="K499" s="6"/>
    </row>
    <row r="500" spans="4:11">
      <c r="D500" t="str">
        <f>solve_for_d('True_Odds_Calculator_2-way'!A501,'True_Odds_Calculator_2-way'!#REF!,'True_Odds_Calculator_2-way'!B501,'Log_working_2-way'!B$1,'Log_working_2-way'!B$2)</f>
        <v/>
      </c>
      <c r="F500" s="6"/>
      <c r="H500" s="6"/>
      <c r="I500" s="6"/>
      <c r="J500" s="6"/>
      <c r="K500" s="6"/>
    </row>
    <row r="501" spans="4:11">
      <c r="D501" t="str">
        <f>solve_for_d('True_Odds_Calculator_2-way'!A502,'True_Odds_Calculator_2-way'!#REF!,'True_Odds_Calculator_2-way'!B502,'Log_working_2-way'!B$1,'Log_working_2-way'!B$2)</f>
        <v/>
      </c>
      <c r="F501" s="6"/>
      <c r="H501" s="6"/>
      <c r="I501" s="6"/>
      <c r="J501" s="6"/>
      <c r="K501" s="6"/>
    </row>
    <row r="502" spans="4:11">
      <c r="D502" t="str">
        <f>solve_for_d('True_Odds_Calculator_2-way'!A503,'True_Odds_Calculator_2-way'!#REF!,'True_Odds_Calculator_2-way'!B503,'Log_working_2-way'!B$1,'Log_working_2-way'!B$2)</f>
        <v/>
      </c>
      <c r="F502" s="6"/>
      <c r="H502" s="6"/>
      <c r="I502" s="6"/>
      <c r="J502" s="6"/>
      <c r="K502" s="6"/>
    </row>
    <row r="503" spans="4:11">
      <c r="D503" t="str">
        <f>solve_for_d('True_Odds_Calculator_2-way'!A504,'True_Odds_Calculator_2-way'!#REF!,'True_Odds_Calculator_2-way'!B504,'Log_working_2-way'!B$1,'Log_working_2-way'!B$2)</f>
        <v/>
      </c>
      <c r="F503" s="6"/>
      <c r="H503" s="6"/>
      <c r="I503" s="6"/>
      <c r="J503" s="6"/>
      <c r="K503" s="6"/>
    </row>
    <row r="504" spans="4:11">
      <c r="D504" t="str">
        <f>solve_for_d('True_Odds_Calculator_2-way'!A505,'True_Odds_Calculator_2-way'!#REF!,'True_Odds_Calculator_2-way'!B505,'Log_working_2-way'!B$1,'Log_working_2-way'!B$2)</f>
        <v/>
      </c>
      <c r="F504" s="6"/>
      <c r="H504" s="6"/>
      <c r="I504" s="6"/>
      <c r="J504" s="6"/>
      <c r="K504" s="6"/>
    </row>
    <row r="505" spans="4:11">
      <c r="D505" t="str">
        <f>solve_for_d('True_Odds_Calculator_2-way'!A506,'True_Odds_Calculator_2-way'!#REF!,'True_Odds_Calculator_2-way'!B506,'Log_working_2-way'!B$1,'Log_working_2-way'!B$2)</f>
        <v/>
      </c>
      <c r="F505" s="6"/>
      <c r="H505" s="6"/>
      <c r="I505" s="6"/>
      <c r="J505" s="6"/>
      <c r="K505" s="6"/>
    </row>
    <row r="506" spans="4:11">
      <c r="D506" t="str">
        <f>solve_for_d('True_Odds_Calculator_2-way'!A507,'True_Odds_Calculator_2-way'!#REF!,'True_Odds_Calculator_2-way'!B507,'Log_working_2-way'!B$1,'Log_working_2-way'!B$2)</f>
        <v/>
      </c>
      <c r="F506" s="6"/>
      <c r="H506" s="6"/>
      <c r="I506" s="6"/>
      <c r="J506" s="6"/>
      <c r="K506" s="6"/>
    </row>
    <row r="507" spans="4:11">
      <c r="D507" t="str">
        <f>solve_for_d('True_Odds_Calculator_2-way'!A508,'True_Odds_Calculator_2-way'!#REF!,'True_Odds_Calculator_2-way'!B508,'Log_working_2-way'!B$1,'Log_working_2-way'!B$2)</f>
        <v/>
      </c>
      <c r="F507" s="6"/>
      <c r="H507" s="6"/>
      <c r="I507" s="6"/>
      <c r="J507" s="6"/>
      <c r="K507" s="6"/>
    </row>
    <row r="508" spans="4:11">
      <c r="D508" t="str">
        <f>solve_for_d('True_Odds_Calculator_2-way'!A509,'True_Odds_Calculator_2-way'!#REF!,'True_Odds_Calculator_2-way'!B509,'Log_working_2-way'!B$1,'Log_working_2-way'!B$2)</f>
        <v/>
      </c>
      <c r="F508" s="6"/>
      <c r="H508" s="6"/>
      <c r="I508" s="6"/>
      <c r="J508" s="6"/>
      <c r="K508" s="6"/>
    </row>
    <row r="509" spans="4:11">
      <c r="D509" t="str">
        <f>solve_for_d('True_Odds_Calculator_2-way'!A510,'True_Odds_Calculator_2-way'!#REF!,'True_Odds_Calculator_2-way'!B510,'Log_working_2-way'!B$1,'Log_working_2-way'!B$2)</f>
        <v/>
      </c>
      <c r="F509" s="6"/>
      <c r="H509" s="6"/>
      <c r="I509" s="6"/>
      <c r="J509" s="6"/>
      <c r="K509" s="6"/>
    </row>
    <row r="510" spans="4:11">
      <c r="D510" t="str">
        <f>solve_for_d('True_Odds_Calculator_2-way'!A511,'True_Odds_Calculator_2-way'!#REF!,'True_Odds_Calculator_2-way'!B511,'Log_working_2-way'!B$1,'Log_working_2-way'!B$2)</f>
        <v/>
      </c>
      <c r="F510" s="6"/>
      <c r="H510" s="6"/>
      <c r="I510" s="6"/>
      <c r="J510" s="6"/>
      <c r="K510" s="6"/>
    </row>
    <row r="511" spans="4:11">
      <c r="D511" t="str">
        <f>solve_for_d('True_Odds_Calculator_2-way'!A512,'True_Odds_Calculator_2-way'!#REF!,'True_Odds_Calculator_2-way'!B512,'Log_working_2-way'!B$1,'Log_working_2-way'!B$2)</f>
        <v/>
      </c>
      <c r="F511" s="6"/>
      <c r="H511" s="6"/>
      <c r="I511" s="6"/>
      <c r="J511" s="6"/>
      <c r="K511" s="6"/>
    </row>
    <row r="512" spans="4:11">
      <c r="D512" t="str">
        <f>solve_for_d('True_Odds_Calculator_2-way'!A513,'True_Odds_Calculator_2-way'!#REF!,'True_Odds_Calculator_2-way'!B513,'Log_working_2-way'!B$1,'Log_working_2-way'!B$2)</f>
        <v/>
      </c>
      <c r="F512" s="6"/>
      <c r="H512" s="6"/>
      <c r="I512" s="6"/>
      <c r="J512" s="6"/>
      <c r="K512" s="6"/>
    </row>
    <row r="513" spans="4:11">
      <c r="D513" t="str">
        <f>solve_for_d('True_Odds_Calculator_2-way'!A514,'True_Odds_Calculator_2-way'!#REF!,'True_Odds_Calculator_2-way'!B514,'Log_working_2-way'!B$1,'Log_working_2-way'!B$2)</f>
        <v/>
      </c>
      <c r="F513" s="6"/>
      <c r="H513" s="6"/>
      <c r="I513" s="6"/>
      <c r="J513" s="6"/>
      <c r="K513" s="6"/>
    </row>
    <row r="514" spans="4:11">
      <c r="D514" t="str">
        <f>solve_for_d('True_Odds_Calculator_2-way'!A515,'True_Odds_Calculator_2-way'!#REF!,'True_Odds_Calculator_2-way'!B515,'Log_working_2-way'!B$1,'Log_working_2-way'!B$2)</f>
        <v/>
      </c>
      <c r="F514" s="6"/>
      <c r="H514" s="6"/>
      <c r="I514" s="6"/>
      <c r="J514" s="6"/>
      <c r="K514" s="6"/>
    </row>
    <row r="515" spans="4:11">
      <c r="D515" t="str">
        <f>solve_for_d('True_Odds_Calculator_2-way'!A516,'True_Odds_Calculator_2-way'!#REF!,'True_Odds_Calculator_2-way'!B516,'Log_working_2-way'!B$1,'Log_working_2-way'!B$2)</f>
        <v/>
      </c>
      <c r="F515" s="6"/>
      <c r="H515" s="6"/>
      <c r="I515" s="6"/>
      <c r="J515" s="6"/>
      <c r="K515" s="6"/>
    </row>
    <row r="516" spans="4:11">
      <c r="D516" t="str">
        <f>solve_for_d('True_Odds_Calculator_2-way'!A517,'True_Odds_Calculator_2-way'!#REF!,'True_Odds_Calculator_2-way'!B517,'Log_working_2-way'!B$1,'Log_working_2-way'!B$2)</f>
        <v/>
      </c>
      <c r="F516" s="6"/>
      <c r="H516" s="6"/>
      <c r="I516" s="6"/>
      <c r="J516" s="6"/>
      <c r="K516" s="6"/>
    </row>
    <row r="517" spans="4:11">
      <c r="D517" t="str">
        <f>solve_for_d('True_Odds_Calculator_2-way'!A518,'True_Odds_Calculator_2-way'!#REF!,'True_Odds_Calculator_2-way'!B518,'Log_working_2-way'!B$1,'Log_working_2-way'!B$2)</f>
        <v/>
      </c>
      <c r="F517" s="6"/>
      <c r="H517" s="6"/>
      <c r="I517" s="6"/>
      <c r="J517" s="6"/>
      <c r="K517" s="6"/>
    </row>
    <row r="518" spans="4:11">
      <c r="D518" t="str">
        <f>solve_for_d('True_Odds_Calculator_2-way'!A519,'True_Odds_Calculator_2-way'!#REF!,'True_Odds_Calculator_2-way'!B519,'Log_working_2-way'!B$1,'Log_working_2-way'!B$2)</f>
        <v/>
      </c>
      <c r="F518" s="6"/>
      <c r="H518" s="6"/>
      <c r="I518" s="6"/>
      <c r="J518" s="6"/>
      <c r="K518" s="6"/>
    </row>
    <row r="519" spans="4:11">
      <c r="D519" t="str">
        <f>solve_for_d('True_Odds_Calculator_2-way'!A520,'True_Odds_Calculator_2-way'!#REF!,'True_Odds_Calculator_2-way'!B520,'Log_working_2-way'!B$1,'Log_working_2-way'!B$2)</f>
        <v/>
      </c>
      <c r="F519" s="6"/>
      <c r="H519" s="6"/>
      <c r="I519" s="6"/>
      <c r="J519" s="6"/>
      <c r="K519" s="6"/>
    </row>
    <row r="520" spans="4:11">
      <c r="D520" t="str">
        <f>solve_for_d('True_Odds_Calculator_2-way'!A521,'True_Odds_Calculator_2-way'!#REF!,'True_Odds_Calculator_2-way'!B521,'Log_working_2-way'!B$1,'Log_working_2-way'!B$2)</f>
        <v/>
      </c>
      <c r="F520" s="6"/>
      <c r="H520" s="6"/>
      <c r="I520" s="6"/>
      <c r="J520" s="6"/>
      <c r="K520" s="6"/>
    </row>
    <row r="521" spans="4:11">
      <c r="D521" t="str">
        <f>solve_for_d('True_Odds_Calculator_2-way'!A522,'True_Odds_Calculator_2-way'!#REF!,'True_Odds_Calculator_2-way'!B522,'Log_working_2-way'!B$1,'Log_working_2-way'!B$2)</f>
        <v/>
      </c>
      <c r="F521" s="6"/>
      <c r="H521" s="6"/>
      <c r="I521" s="6"/>
      <c r="J521" s="6"/>
      <c r="K521" s="6"/>
    </row>
    <row r="522" spans="4:11">
      <c r="D522" t="str">
        <f>solve_for_d('True_Odds_Calculator_2-way'!A523,'True_Odds_Calculator_2-way'!#REF!,'True_Odds_Calculator_2-way'!B523,'Log_working_2-way'!B$1,'Log_working_2-way'!B$2)</f>
        <v/>
      </c>
      <c r="F522" s="6"/>
      <c r="H522" s="6"/>
      <c r="I522" s="6"/>
      <c r="J522" s="6"/>
      <c r="K522" s="6"/>
    </row>
    <row r="523" spans="4:11">
      <c r="D523" t="str">
        <f>solve_for_d('True_Odds_Calculator_2-way'!A524,'True_Odds_Calculator_2-way'!#REF!,'True_Odds_Calculator_2-way'!B524,'Log_working_2-way'!B$1,'Log_working_2-way'!B$2)</f>
        <v/>
      </c>
      <c r="F523" s="6"/>
      <c r="H523" s="6"/>
      <c r="I523" s="6"/>
      <c r="J523" s="6"/>
      <c r="K523" s="6"/>
    </row>
    <row r="524" spans="4:11">
      <c r="D524" t="str">
        <f>solve_for_d('True_Odds_Calculator_2-way'!A525,'True_Odds_Calculator_2-way'!#REF!,'True_Odds_Calculator_2-way'!B525,'Log_working_2-way'!B$1,'Log_working_2-way'!B$2)</f>
        <v/>
      </c>
      <c r="F524" s="6"/>
      <c r="H524" s="6"/>
      <c r="I524" s="6"/>
      <c r="J524" s="6"/>
      <c r="K524" s="6"/>
    </row>
    <row r="525" spans="4:11">
      <c r="D525" t="str">
        <f>solve_for_d('True_Odds_Calculator_2-way'!A526,'True_Odds_Calculator_2-way'!#REF!,'True_Odds_Calculator_2-way'!B526,'Log_working_2-way'!B$1,'Log_working_2-way'!B$2)</f>
        <v/>
      </c>
      <c r="F525" s="6"/>
      <c r="H525" s="6"/>
      <c r="I525" s="6"/>
      <c r="J525" s="6"/>
      <c r="K525" s="6"/>
    </row>
    <row r="526" spans="4:11">
      <c r="D526" t="str">
        <f>solve_for_d('True_Odds_Calculator_2-way'!A527,'True_Odds_Calculator_2-way'!#REF!,'True_Odds_Calculator_2-way'!B527,'Log_working_2-way'!B$1,'Log_working_2-way'!B$2)</f>
        <v/>
      </c>
      <c r="F526" s="6"/>
      <c r="H526" s="6"/>
      <c r="I526" s="6"/>
      <c r="J526" s="6"/>
      <c r="K526" s="6"/>
    </row>
    <row r="527" spans="4:11">
      <c r="D527" t="str">
        <f>solve_for_d('True_Odds_Calculator_2-way'!A528,'True_Odds_Calculator_2-way'!#REF!,'True_Odds_Calculator_2-way'!B528,'Log_working_2-way'!B$1,'Log_working_2-way'!B$2)</f>
        <v/>
      </c>
      <c r="F527" s="6"/>
      <c r="H527" s="6"/>
      <c r="I527" s="6"/>
      <c r="J527" s="6"/>
      <c r="K527" s="6"/>
    </row>
    <row r="528" spans="4:11">
      <c r="D528" t="str">
        <f>solve_for_d('True_Odds_Calculator_2-way'!A529,'True_Odds_Calculator_2-way'!#REF!,'True_Odds_Calculator_2-way'!B529,'Log_working_2-way'!B$1,'Log_working_2-way'!B$2)</f>
        <v/>
      </c>
      <c r="F528" s="6"/>
      <c r="H528" s="6"/>
      <c r="I528" s="6"/>
      <c r="J528" s="6"/>
      <c r="K528" s="6"/>
    </row>
    <row r="529" spans="4:11">
      <c r="D529" t="str">
        <f>solve_for_d('True_Odds_Calculator_2-way'!A530,'True_Odds_Calculator_2-way'!#REF!,'True_Odds_Calculator_2-way'!B530,'Log_working_2-way'!B$1,'Log_working_2-way'!B$2)</f>
        <v/>
      </c>
      <c r="F529" s="6"/>
      <c r="H529" s="6"/>
      <c r="I529" s="6"/>
      <c r="J529" s="6"/>
      <c r="K529" s="6"/>
    </row>
    <row r="530" spans="4:11">
      <c r="D530" t="str">
        <f>solve_for_d('True_Odds_Calculator_2-way'!A531,'True_Odds_Calculator_2-way'!#REF!,'True_Odds_Calculator_2-way'!B531,'Log_working_2-way'!B$1,'Log_working_2-way'!B$2)</f>
        <v/>
      </c>
      <c r="F530" s="6"/>
      <c r="H530" s="6"/>
      <c r="I530" s="6"/>
      <c r="J530" s="6"/>
      <c r="K530" s="6"/>
    </row>
    <row r="531" spans="4:11">
      <c r="D531" t="str">
        <f>solve_for_d('True_Odds_Calculator_2-way'!A532,'True_Odds_Calculator_2-way'!#REF!,'True_Odds_Calculator_2-way'!B532,'Log_working_2-way'!B$1,'Log_working_2-way'!B$2)</f>
        <v/>
      </c>
      <c r="F531" s="6"/>
      <c r="H531" s="6"/>
      <c r="I531" s="6"/>
      <c r="J531" s="6"/>
      <c r="K531" s="6"/>
    </row>
    <row r="532" spans="4:11">
      <c r="D532" t="str">
        <f>solve_for_d('True_Odds_Calculator_2-way'!A533,'True_Odds_Calculator_2-way'!#REF!,'True_Odds_Calculator_2-way'!B533,'Log_working_2-way'!B$1,'Log_working_2-way'!B$2)</f>
        <v/>
      </c>
      <c r="F532" s="6"/>
      <c r="H532" s="6"/>
      <c r="I532" s="6"/>
      <c r="J532" s="6"/>
      <c r="K532" s="6"/>
    </row>
    <row r="533" spans="4:11">
      <c r="D533" t="str">
        <f>solve_for_d('True_Odds_Calculator_2-way'!A534,'True_Odds_Calculator_2-way'!#REF!,'True_Odds_Calculator_2-way'!B534,'Log_working_2-way'!B$1,'Log_working_2-way'!B$2)</f>
        <v/>
      </c>
      <c r="F533" s="6"/>
      <c r="H533" s="6"/>
      <c r="I533" s="6"/>
      <c r="J533" s="6"/>
      <c r="K533" s="6"/>
    </row>
    <row r="534" spans="4:11">
      <c r="D534" t="str">
        <f>solve_for_d('True_Odds_Calculator_2-way'!A535,'True_Odds_Calculator_2-way'!#REF!,'True_Odds_Calculator_2-way'!B535,'Log_working_2-way'!B$1,'Log_working_2-way'!B$2)</f>
        <v/>
      </c>
      <c r="F534" s="6"/>
      <c r="H534" s="6"/>
      <c r="I534" s="6"/>
      <c r="J534" s="6"/>
      <c r="K534" s="6"/>
    </row>
    <row r="535" spans="4:11">
      <c r="D535" t="str">
        <f>solve_for_d('True_Odds_Calculator_2-way'!A536,'True_Odds_Calculator_2-way'!#REF!,'True_Odds_Calculator_2-way'!B536,'Log_working_2-way'!B$1,'Log_working_2-way'!B$2)</f>
        <v/>
      </c>
      <c r="F535" s="6"/>
      <c r="H535" s="6"/>
      <c r="I535" s="6"/>
      <c r="J535" s="6"/>
      <c r="K535" s="6"/>
    </row>
    <row r="536" spans="4:11">
      <c r="D536" t="str">
        <f>solve_for_d('True_Odds_Calculator_2-way'!A537,'True_Odds_Calculator_2-way'!#REF!,'True_Odds_Calculator_2-way'!B537,'Log_working_2-way'!B$1,'Log_working_2-way'!B$2)</f>
        <v/>
      </c>
      <c r="F536" s="6"/>
      <c r="H536" s="6"/>
      <c r="I536" s="6"/>
      <c r="J536" s="6"/>
      <c r="K536" s="6"/>
    </row>
    <row r="537" spans="4:11">
      <c r="D537" t="str">
        <f>solve_for_d('True_Odds_Calculator_2-way'!A538,'True_Odds_Calculator_2-way'!#REF!,'True_Odds_Calculator_2-way'!B538,'Log_working_2-way'!B$1,'Log_working_2-way'!B$2)</f>
        <v/>
      </c>
      <c r="F537" s="6"/>
      <c r="H537" s="6"/>
      <c r="I537" s="6"/>
      <c r="J537" s="6"/>
      <c r="K537" s="6"/>
    </row>
    <row r="538" spans="4:11">
      <c r="D538" t="str">
        <f>solve_for_d('True_Odds_Calculator_2-way'!A539,'True_Odds_Calculator_2-way'!#REF!,'True_Odds_Calculator_2-way'!B539,'Log_working_2-way'!B$1,'Log_working_2-way'!B$2)</f>
        <v/>
      </c>
      <c r="F538" s="6"/>
      <c r="H538" s="6"/>
      <c r="I538" s="6"/>
      <c r="J538" s="6"/>
      <c r="K538" s="6"/>
    </row>
    <row r="539" spans="4:11">
      <c r="D539" t="str">
        <f>solve_for_d('True_Odds_Calculator_2-way'!A540,'True_Odds_Calculator_2-way'!#REF!,'True_Odds_Calculator_2-way'!B540,'Log_working_2-way'!B$1,'Log_working_2-way'!B$2)</f>
        <v/>
      </c>
      <c r="F539" s="6"/>
      <c r="H539" s="6"/>
      <c r="I539" s="6"/>
      <c r="J539" s="6"/>
      <c r="K539" s="6"/>
    </row>
    <row r="540" spans="4:11">
      <c r="D540" t="str">
        <f>solve_for_d('True_Odds_Calculator_2-way'!A541,'True_Odds_Calculator_2-way'!#REF!,'True_Odds_Calculator_2-way'!B541,'Log_working_2-way'!B$1,'Log_working_2-way'!B$2)</f>
        <v/>
      </c>
      <c r="F540" s="6"/>
      <c r="H540" s="6"/>
      <c r="I540" s="6"/>
      <c r="J540" s="6"/>
      <c r="K540" s="6"/>
    </row>
    <row r="541" spans="4:11">
      <c r="D541" t="str">
        <f>solve_for_d('True_Odds_Calculator_2-way'!A542,'True_Odds_Calculator_2-way'!#REF!,'True_Odds_Calculator_2-way'!B542,'Log_working_2-way'!B$1,'Log_working_2-way'!B$2)</f>
        <v/>
      </c>
      <c r="F541" s="6"/>
      <c r="H541" s="6"/>
      <c r="I541" s="6"/>
      <c r="J541" s="6"/>
      <c r="K541" s="6"/>
    </row>
    <row r="542" spans="4:11">
      <c r="D542" t="str">
        <f>solve_for_d('True_Odds_Calculator_2-way'!A543,'True_Odds_Calculator_2-way'!#REF!,'True_Odds_Calculator_2-way'!B543,'Log_working_2-way'!B$1,'Log_working_2-way'!B$2)</f>
        <v/>
      </c>
      <c r="F542" s="6"/>
      <c r="H542" s="6"/>
      <c r="I542" s="6"/>
      <c r="J542" s="6"/>
      <c r="K542" s="6"/>
    </row>
    <row r="543" spans="4:11">
      <c r="D543" t="str">
        <f>solve_for_d('True_Odds_Calculator_2-way'!A544,'True_Odds_Calculator_2-way'!#REF!,'True_Odds_Calculator_2-way'!B544,'Log_working_2-way'!B$1,'Log_working_2-way'!B$2)</f>
        <v/>
      </c>
      <c r="F543" s="6"/>
      <c r="H543" s="6"/>
      <c r="I543" s="6"/>
      <c r="J543" s="6"/>
      <c r="K543" s="6"/>
    </row>
    <row r="544" spans="4:11">
      <c r="D544" t="str">
        <f>solve_for_d('True_Odds_Calculator_2-way'!A545,'True_Odds_Calculator_2-way'!#REF!,'True_Odds_Calculator_2-way'!B545,'Log_working_2-way'!B$1,'Log_working_2-way'!B$2)</f>
        <v/>
      </c>
      <c r="F544" s="6"/>
      <c r="H544" s="6"/>
      <c r="I544" s="6"/>
      <c r="J544" s="6"/>
      <c r="K544" s="6"/>
    </row>
    <row r="545" spans="4:11">
      <c r="D545" t="str">
        <f>solve_for_d('True_Odds_Calculator_2-way'!A546,'True_Odds_Calculator_2-way'!#REF!,'True_Odds_Calculator_2-way'!B546,'Log_working_2-way'!B$1,'Log_working_2-way'!B$2)</f>
        <v/>
      </c>
      <c r="F545" s="6"/>
      <c r="H545" s="6"/>
      <c r="I545" s="6"/>
      <c r="J545" s="6"/>
      <c r="K545" s="6"/>
    </row>
    <row r="546" spans="4:11">
      <c r="D546" t="str">
        <f>solve_for_d('True_Odds_Calculator_2-way'!A547,'True_Odds_Calculator_2-way'!#REF!,'True_Odds_Calculator_2-way'!B547,'Log_working_2-way'!B$1,'Log_working_2-way'!B$2)</f>
        <v/>
      </c>
      <c r="F546" s="6"/>
      <c r="H546" s="6"/>
      <c r="I546" s="6"/>
      <c r="J546" s="6"/>
      <c r="K546" s="6"/>
    </row>
    <row r="547" spans="4:11">
      <c r="D547" t="str">
        <f>solve_for_d('True_Odds_Calculator_2-way'!A548,'True_Odds_Calculator_2-way'!#REF!,'True_Odds_Calculator_2-way'!B548,'Log_working_2-way'!B$1,'Log_working_2-way'!B$2)</f>
        <v/>
      </c>
      <c r="F547" s="6"/>
      <c r="H547" s="6"/>
      <c r="I547" s="6"/>
      <c r="J547" s="6"/>
      <c r="K547" s="6"/>
    </row>
    <row r="548" spans="4:11">
      <c r="D548" t="str">
        <f>solve_for_d('True_Odds_Calculator_2-way'!A549,'True_Odds_Calculator_2-way'!#REF!,'True_Odds_Calculator_2-way'!B549,'Log_working_2-way'!B$1,'Log_working_2-way'!B$2)</f>
        <v/>
      </c>
      <c r="F548" s="6"/>
      <c r="H548" s="6"/>
      <c r="I548" s="6"/>
      <c r="J548" s="6"/>
      <c r="K548" s="6"/>
    </row>
    <row r="549" spans="4:11">
      <c r="D549" t="str">
        <f>solve_for_d('True_Odds_Calculator_2-way'!A550,'True_Odds_Calculator_2-way'!#REF!,'True_Odds_Calculator_2-way'!B550,'Log_working_2-way'!B$1,'Log_working_2-way'!B$2)</f>
        <v/>
      </c>
      <c r="F549" s="6"/>
      <c r="H549" s="6"/>
      <c r="I549" s="6"/>
      <c r="J549" s="6"/>
      <c r="K549" s="6"/>
    </row>
    <row r="550" spans="4:11">
      <c r="D550" t="str">
        <f>solve_for_d('True_Odds_Calculator_2-way'!A551,'True_Odds_Calculator_2-way'!#REF!,'True_Odds_Calculator_2-way'!B551,'Log_working_2-way'!B$1,'Log_working_2-way'!B$2)</f>
        <v/>
      </c>
      <c r="F550" s="6"/>
      <c r="H550" s="6"/>
      <c r="I550" s="6"/>
      <c r="J550" s="6"/>
      <c r="K550" s="6"/>
    </row>
    <row r="551" spans="4:11">
      <c r="D551" t="str">
        <f>solve_for_d('True_Odds_Calculator_2-way'!A552,'True_Odds_Calculator_2-way'!#REF!,'True_Odds_Calculator_2-way'!B552,'Log_working_2-way'!B$1,'Log_working_2-way'!B$2)</f>
        <v/>
      </c>
      <c r="F551" s="6"/>
      <c r="H551" s="6"/>
      <c r="I551" s="6"/>
      <c r="J551" s="6"/>
      <c r="K551" s="6"/>
    </row>
    <row r="552" spans="4:11">
      <c r="D552" t="str">
        <f>solve_for_d('True_Odds_Calculator_2-way'!A553,'True_Odds_Calculator_2-way'!#REF!,'True_Odds_Calculator_2-way'!B553,'Log_working_2-way'!B$1,'Log_working_2-way'!B$2)</f>
        <v/>
      </c>
      <c r="F552" s="6"/>
      <c r="H552" s="6"/>
      <c r="I552" s="6"/>
      <c r="J552" s="6"/>
      <c r="K552" s="6"/>
    </row>
    <row r="553" spans="4:11">
      <c r="D553" t="str">
        <f>solve_for_d('True_Odds_Calculator_2-way'!A554,'True_Odds_Calculator_2-way'!#REF!,'True_Odds_Calculator_2-way'!B554,'Log_working_2-way'!B$1,'Log_working_2-way'!B$2)</f>
        <v/>
      </c>
      <c r="F553" s="6"/>
      <c r="H553" s="6"/>
      <c r="I553" s="6"/>
      <c r="J553" s="6"/>
      <c r="K553" s="6"/>
    </row>
    <row r="554" spans="4:11">
      <c r="D554" t="str">
        <f>solve_for_d('True_Odds_Calculator_2-way'!A555,'True_Odds_Calculator_2-way'!#REF!,'True_Odds_Calculator_2-way'!B555,'Log_working_2-way'!B$1,'Log_working_2-way'!B$2)</f>
        <v/>
      </c>
      <c r="F554" s="6"/>
      <c r="H554" s="6"/>
      <c r="I554" s="6"/>
      <c r="J554" s="6"/>
      <c r="K554" s="6"/>
    </row>
    <row r="555" spans="4:11">
      <c r="D555" t="str">
        <f>solve_for_d('True_Odds_Calculator_2-way'!A556,'True_Odds_Calculator_2-way'!#REF!,'True_Odds_Calculator_2-way'!B556,'Log_working_2-way'!B$1,'Log_working_2-way'!B$2)</f>
        <v/>
      </c>
      <c r="F555" s="6"/>
      <c r="H555" s="6"/>
      <c r="I555" s="6"/>
      <c r="J555" s="6"/>
      <c r="K555" s="6"/>
    </row>
    <row r="556" spans="4:11">
      <c r="D556" t="str">
        <f>solve_for_d('True_Odds_Calculator_2-way'!A557,'True_Odds_Calculator_2-way'!#REF!,'True_Odds_Calculator_2-way'!B557,'Log_working_2-way'!B$1,'Log_working_2-way'!B$2)</f>
        <v/>
      </c>
      <c r="F556" s="6"/>
      <c r="H556" s="6"/>
      <c r="I556" s="6"/>
      <c r="J556" s="6"/>
      <c r="K556" s="6"/>
    </row>
    <row r="557" spans="4:11">
      <c r="D557" t="str">
        <f>solve_for_d('True_Odds_Calculator_2-way'!A558,'True_Odds_Calculator_2-way'!#REF!,'True_Odds_Calculator_2-way'!B558,'Log_working_2-way'!B$1,'Log_working_2-way'!B$2)</f>
        <v/>
      </c>
      <c r="F557" s="6"/>
      <c r="H557" s="6"/>
      <c r="I557" s="6"/>
      <c r="J557" s="6"/>
      <c r="K557" s="6"/>
    </row>
    <row r="558" spans="4:11">
      <c r="D558" t="str">
        <f>solve_for_d('True_Odds_Calculator_2-way'!A559,'True_Odds_Calculator_2-way'!#REF!,'True_Odds_Calculator_2-way'!B559,'Log_working_2-way'!B$1,'Log_working_2-way'!B$2)</f>
        <v/>
      </c>
      <c r="F558" s="6"/>
      <c r="H558" s="6"/>
      <c r="I558" s="6"/>
      <c r="J558" s="6"/>
      <c r="K558" s="6"/>
    </row>
    <row r="559" spans="4:11">
      <c r="D559" t="str">
        <f>solve_for_d('True_Odds_Calculator_2-way'!A560,'True_Odds_Calculator_2-way'!#REF!,'True_Odds_Calculator_2-way'!B560,'Log_working_2-way'!B$1,'Log_working_2-way'!B$2)</f>
        <v/>
      </c>
      <c r="F559" s="6"/>
      <c r="H559" s="6"/>
      <c r="I559" s="6"/>
      <c r="J559" s="6"/>
      <c r="K559" s="6"/>
    </row>
    <row r="560" spans="4:11">
      <c r="D560" t="str">
        <f>solve_for_d('True_Odds_Calculator_2-way'!A561,'True_Odds_Calculator_2-way'!#REF!,'True_Odds_Calculator_2-way'!B561,'Log_working_2-way'!B$1,'Log_working_2-way'!B$2)</f>
        <v/>
      </c>
      <c r="F560" s="6"/>
      <c r="H560" s="6"/>
      <c r="I560" s="6"/>
      <c r="J560" s="6"/>
      <c r="K560" s="6"/>
    </row>
    <row r="561" spans="4:11">
      <c r="D561" t="str">
        <f>solve_for_d('True_Odds_Calculator_2-way'!A562,'True_Odds_Calculator_2-way'!#REF!,'True_Odds_Calculator_2-way'!B562,'Log_working_2-way'!B$1,'Log_working_2-way'!B$2)</f>
        <v/>
      </c>
      <c r="F561" s="6"/>
      <c r="H561" s="6"/>
      <c r="I561" s="6"/>
      <c r="J561" s="6"/>
      <c r="K561" s="6"/>
    </row>
    <row r="562" spans="4:11">
      <c r="D562" t="str">
        <f>solve_for_d('True_Odds_Calculator_2-way'!A563,'True_Odds_Calculator_2-way'!#REF!,'True_Odds_Calculator_2-way'!B563,'Log_working_2-way'!B$1,'Log_working_2-way'!B$2)</f>
        <v/>
      </c>
      <c r="F562" s="6"/>
      <c r="H562" s="6"/>
      <c r="I562" s="6"/>
      <c r="J562" s="6"/>
      <c r="K562" s="6"/>
    </row>
    <row r="563" spans="4:11">
      <c r="D563" t="str">
        <f>solve_for_d('True_Odds_Calculator_2-way'!A564,'True_Odds_Calculator_2-way'!#REF!,'True_Odds_Calculator_2-way'!B564,'Log_working_2-way'!B$1,'Log_working_2-way'!B$2)</f>
        <v/>
      </c>
      <c r="F563" s="6"/>
      <c r="H563" s="6"/>
      <c r="I563" s="6"/>
      <c r="J563" s="6"/>
      <c r="K563" s="6"/>
    </row>
    <row r="564" spans="4:11">
      <c r="D564" t="str">
        <f>solve_for_d('True_Odds_Calculator_2-way'!A565,'True_Odds_Calculator_2-way'!#REF!,'True_Odds_Calculator_2-way'!B565,'Log_working_2-way'!B$1,'Log_working_2-way'!B$2)</f>
        <v/>
      </c>
      <c r="F564" s="6"/>
      <c r="H564" s="6"/>
      <c r="I564" s="6"/>
      <c r="J564" s="6"/>
      <c r="K564" s="6"/>
    </row>
    <row r="565" spans="4:11">
      <c r="D565" t="str">
        <f>solve_for_d('True_Odds_Calculator_2-way'!A566,'True_Odds_Calculator_2-way'!#REF!,'True_Odds_Calculator_2-way'!B566,'Log_working_2-way'!B$1,'Log_working_2-way'!B$2)</f>
        <v/>
      </c>
      <c r="F565" s="6"/>
      <c r="H565" s="6"/>
      <c r="I565" s="6"/>
      <c r="J565" s="6"/>
      <c r="K565" s="6"/>
    </row>
    <row r="566" spans="4:11">
      <c r="D566" t="str">
        <f>solve_for_d('True_Odds_Calculator_2-way'!A567,'True_Odds_Calculator_2-way'!#REF!,'True_Odds_Calculator_2-way'!B567,'Log_working_2-way'!B$1,'Log_working_2-way'!B$2)</f>
        <v/>
      </c>
      <c r="F566" s="6"/>
      <c r="H566" s="6"/>
      <c r="I566" s="6"/>
      <c r="J566" s="6"/>
      <c r="K566" s="6"/>
    </row>
    <row r="567" spans="4:11">
      <c r="D567" t="str">
        <f>solve_for_d('True_Odds_Calculator_2-way'!A568,'True_Odds_Calculator_2-way'!#REF!,'True_Odds_Calculator_2-way'!B568,'Log_working_2-way'!B$1,'Log_working_2-way'!B$2)</f>
        <v/>
      </c>
      <c r="F567" s="6"/>
      <c r="H567" s="6"/>
      <c r="I567" s="6"/>
      <c r="J567" s="6"/>
      <c r="K567" s="6"/>
    </row>
    <row r="568" spans="4:11">
      <c r="D568" t="str">
        <f>solve_for_d('True_Odds_Calculator_2-way'!A569,'True_Odds_Calculator_2-way'!#REF!,'True_Odds_Calculator_2-way'!B569,'Log_working_2-way'!B$1,'Log_working_2-way'!B$2)</f>
        <v/>
      </c>
      <c r="F568" s="6"/>
      <c r="H568" s="6"/>
      <c r="I568" s="6"/>
      <c r="J568" s="6"/>
      <c r="K568" s="6"/>
    </row>
    <row r="569" spans="4:11">
      <c r="D569" t="str">
        <f>solve_for_d('True_Odds_Calculator_2-way'!A570,'True_Odds_Calculator_2-way'!#REF!,'True_Odds_Calculator_2-way'!B570,'Log_working_2-way'!B$1,'Log_working_2-way'!B$2)</f>
        <v/>
      </c>
      <c r="F569" s="6"/>
      <c r="H569" s="6"/>
      <c r="I569" s="6"/>
      <c r="J569" s="6"/>
      <c r="K569" s="6"/>
    </row>
    <row r="570" spans="4:11">
      <c r="D570" t="str">
        <f>solve_for_d('True_Odds_Calculator_2-way'!A571,'True_Odds_Calculator_2-way'!#REF!,'True_Odds_Calculator_2-way'!B571,'Log_working_2-way'!B$1,'Log_working_2-way'!B$2)</f>
        <v/>
      </c>
      <c r="F570" s="6"/>
      <c r="H570" s="6"/>
      <c r="I570" s="6"/>
      <c r="J570" s="6"/>
      <c r="K570" s="6"/>
    </row>
    <row r="571" spans="4:11">
      <c r="D571" t="str">
        <f>solve_for_d('True_Odds_Calculator_2-way'!A572,'True_Odds_Calculator_2-way'!#REF!,'True_Odds_Calculator_2-way'!B572,'Log_working_2-way'!B$1,'Log_working_2-way'!B$2)</f>
        <v/>
      </c>
      <c r="F571" s="6"/>
      <c r="H571" s="6"/>
      <c r="I571" s="6"/>
      <c r="J571" s="6"/>
      <c r="K571" s="6"/>
    </row>
    <row r="572" spans="4:11">
      <c r="D572" t="str">
        <f>solve_for_d('True_Odds_Calculator_2-way'!A573,'True_Odds_Calculator_2-way'!#REF!,'True_Odds_Calculator_2-way'!B573,'Log_working_2-way'!B$1,'Log_working_2-way'!B$2)</f>
        <v/>
      </c>
      <c r="F572" s="6"/>
      <c r="H572" s="6"/>
      <c r="I572" s="6"/>
      <c r="J572" s="6"/>
      <c r="K572" s="6"/>
    </row>
    <row r="573" spans="4:11">
      <c r="D573" t="str">
        <f>solve_for_d('True_Odds_Calculator_2-way'!A574,'True_Odds_Calculator_2-way'!#REF!,'True_Odds_Calculator_2-way'!B574,'Log_working_2-way'!B$1,'Log_working_2-way'!B$2)</f>
        <v/>
      </c>
      <c r="F573" s="6"/>
      <c r="H573" s="6"/>
      <c r="I573" s="6"/>
      <c r="J573" s="6"/>
      <c r="K573" s="6"/>
    </row>
    <row r="574" spans="4:11">
      <c r="D574" t="str">
        <f>solve_for_d('True_Odds_Calculator_2-way'!A575,'True_Odds_Calculator_2-way'!#REF!,'True_Odds_Calculator_2-way'!B575,'Log_working_2-way'!B$1,'Log_working_2-way'!B$2)</f>
        <v/>
      </c>
      <c r="F574" s="6"/>
      <c r="H574" s="6"/>
      <c r="I574" s="6"/>
      <c r="J574" s="6"/>
      <c r="K574" s="6"/>
    </row>
    <row r="575" spans="4:11">
      <c r="D575" t="str">
        <f>solve_for_d('True_Odds_Calculator_2-way'!A576,'True_Odds_Calculator_2-way'!#REF!,'True_Odds_Calculator_2-way'!B576,'Log_working_2-way'!B$1,'Log_working_2-way'!B$2)</f>
        <v/>
      </c>
      <c r="F575" s="6"/>
      <c r="H575" s="6"/>
      <c r="I575" s="6"/>
      <c r="J575" s="6"/>
      <c r="K575" s="6"/>
    </row>
    <row r="576" spans="4:11">
      <c r="D576" t="str">
        <f>solve_for_d('True_Odds_Calculator_2-way'!A577,'True_Odds_Calculator_2-way'!#REF!,'True_Odds_Calculator_2-way'!B577,'Log_working_2-way'!B$1,'Log_working_2-way'!B$2)</f>
        <v/>
      </c>
      <c r="F576" s="6"/>
      <c r="H576" s="6"/>
      <c r="I576" s="6"/>
      <c r="J576" s="6"/>
      <c r="K576" s="6"/>
    </row>
    <row r="577" spans="4:11">
      <c r="D577" t="str">
        <f>solve_for_d('True_Odds_Calculator_2-way'!A578,'True_Odds_Calculator_2-way'!#REF!,'True_Odds_Calculator_2-way'!B578,'Log_working_2-way'!B$1,'Log_working_2-way'!B$2)</f>
        <v/>
      </c>
      <c r="F577" s="6"/>
      <c r="H577" s="6"/>
      <c r="I577" s="6"/>
      <c r="J577" s="6"/>
      <c r="K577" s="6"/>
    </row>
    <row r="578" spans="4:11">
      <c r="D578" t="str">
        <f>solve_for_d('True_Odds_Calculator_2-way'!A579,'True_Odds_Calculator_2-way'!#REF!,'True_Odds_Calculator_2-way'!B579,'Log_working_2-way'!B$1,'Log_working_2-way'!B$2)</f>
        <v/>
      </c>
      <c r="F578" s="6"/>
      <c r="H578" s="6"/>
      <c r="I578" s="6"/>
      <c r="J578" s="6"/>
      <c r="K578" s="6"/>
    </row>
    <row r="579" spans="4:11">
      <c r="D579" t="str">
        <f>solve_for_d('True_Odds_Calculator_2-way'!A580,'True_Odds_Calculator_2-way'!#REF!,'True_Odds_Calculator_2-way'!B580,'Log_working_2-way'!B$1,'Log_working_2-way'!B$2)</f>
        <v/>
      </c>
      <c r="F579" s="6"/>
      <c r="H579" s="6"/>
      <c r="I579" s="6"/>
      <c r="J579" s="6"/>
      <c r="K579" s="6"/>
    </row>
    <row r="580" spans="4:11">
      <c r="D580" t="str">
        <f>solve_for_d('True_Odds_Calculator_2-way'!A581,'True_Odds_Calculator_2-way'!#REF!,'True_Odds_Calculator_2-way'!B581,'Log_working_2-way'!B$1,'Log_working_2-way'!B$2)</f>
        <v/>
      </c>
      <c r="F580" s="6"/>
      <c r="H580" s="6"/>
      <c r="I580" s="6"/>
      <c r="J580" s="6"/>
      <c r="K580" s="6"/>
    </row>
    <row r="581" spans="4:11">
      <c r="D581" t="str">
        <f>solve_for_d('True_Odds_Calculator_2-way'!A582,'True_Odds_Calculator_2-way'!#REF!,'True_Odds_Calculator_2-way'!B582,'Log_working_2-way'!B$1,'Log_working_2-way'!B$2)</f>
        <v/>
      </c>
      <c r="F581" s="6"/>
      <c r="H581" s="6"/>
      <c r="I581" s="6"/>
      <c r="J581" s="6"/>
      <c r="K581" s="6"/>
    </row>
    <row r="582" spans="4:11">
      <c r="D582" t="str">
        <f>solve_for_d('True_Odds_Calculator_2-way'!A583,'True_Odds_Calculator_2-way'!#REF!,'True_Odds_Calculator_2-way'!B583,'Log_working_2-way'!B$1,'Log_working_2-way'!B$2)</f>
        <v/>
      </c>
      <c r="F582" s="6"/>
      <c r="H582" s="6"/>
      <c r="I582" s="6"/>
      <c r="J582" s="6"/>
      <c r="K582" s="6"/>
    </row>
    <row r="583" spans="4:11">
      <c r="D583" t="str">
        <f>solve_for_d('True_Odds_Calculator_2-way'!A584,'True_Odds_Calculator_2-way'!#REF!,'True_Odds_Calculator_2-way'!B584,'Log_working_2-way'!B$1,'Log_working_2-way'!B$2)</f>
        <v/>
      </c>
      <c r="F583" s="6"/>
      <c r="H583" s="6"/>
      <c r="I583" s="6"/>
      <c r="J583" s="6"/>
      <c r="K583" s="6"/>
    </row>
    <row r="584" spans="4:11">
      <c r="D584" t="str">
        <f>solve_for_d('True_Odds_Calculator_2-way'!A585,'True_Odds_Calculator_2-way'!#REF!,'True_Odds_Calculator_2-way'!B585,'Log_working_2-way'!B$1,'Log_working_2-way'!B$2)</f>
        <v/>
      </c>
      <c r="F584" s="6"/>
      <c r="H584" s="6"/>
      <c r="I584" s="6"/>
      <c r="J584" s="6"/>
      <c r="K584" s="6"/>
    </row>
    <row r="585" spans="4:11">
      <c r="D585" t="str">
        <f>solve_for_d('True_Odds_Calculator_2-way'!A586,'True_Odds_Calculator_2-way'!#REF!,'True_Odds_Calculator_2-way'!B586,'Log_working_2-way'!B$1,'Log_working_2-way'!B$2)</f>
        <v/>
      </c>
      <c r="F585" s="6"/>
      <c r="H585" s="6"/>
      <c r="I585" s="6"/>
      <c r="J585" s="6"/>
      <c r="K585" s="6"/>
    </row>
    <row r="586" spans="4:11">
      <c r="D586" t="str">
        <f>solve_for_d('True_Odds_Calculator_2-way'!A587,'True_Odds_Calculator_2-way'!#REF!,'True_Odds_Calculator_2-way'!B587,'Log_working_2-way'!B$1,'Log_working_2-way'!B$2)</f>
        <v/>
      </c>
      <c r="F586" s="6"/>
      <c r="H586" s="6"/>
      <c r="I586" s="6"/>
      <c r="J586" s="6"/>
      <c r="K586" s="6"/>
    </row>
    <row r="587" spans="4:11">
      <c r="D587" t="str">
        <f>solve_for_d('True_Odds_Calculator_2-way'!A588,'True_Odds_Calculator_2-way'!#REF!,'True_Odds_Calculator_2-way'!B588,'Log_working_2-way'!B$1,'Log_working_2-way'!B$2)</f>
        <v/>
      </c>
      <c r="F587" s="6"/>
      <c r="H587" s="6"/>
      <c r="I587" s="6"/>
      <c r="J587" s="6"/>
      <c r="K587" s="6"/>
    </row>
    <row r="588" spans="4:11">
      <c r="D588" t="str">
        <f>solve_for_d('True_Odds_Calculator_2-way'!A589,'True_Odds_Calculator_2-way'!#REF!,'True_Odds_Calculator_2-way'!B589,'Log_working_2-way'!B$1,'Log_working_2-way'!B$2)</f>
        <v/>
      </c>
      <c r="F588" s="6"/>
      <c r="H588" s="6"/>
      <c r="I588" s="6"/>
      <c r="J588" s="6"/>
      <c r="K588" s="6"/>
    </row>
    <row r="589" spans="4:11">
      <c r="D589" t="str">
        <f>solve_for_d('True_Odds_Calculator_2-way'!A590,'True_Odds_Calculator_2-way'!#REF!,'True_Odds_Calculator_2-way'!B590,'Log_working_2-way'!B$1,'Log_working_2-way'!B$2)</f>
        <v/>
      </c>
      <c r="F589" s="6"/>
      <c r="H589" s="6"/>
      <c r="I589" s="6"/>
      <c r="J589" s="6"/>
      <c r="K589" s="6"/>
    </row>
    <row r="590" spans="4:11">
      <c r="D590" t="str">
        <f>solve_for_d('True_Odds_Calculator_2-way'!A591,'True_Odds_Calculator_2-way'!#REF!,'True_Odds_Calculator_2-way'!B591,'Log_working_2-way'!B$1,'Log_working_2-way'!B$2)</f>
        <v/>
      </c>
      <c r="F590" s="6"/>
      <c r="H590" s="6"/>
      <c r="I590" s="6"/>
      <c r="J590" s="6"/>
      <c r="K590" s="6"/>
    </row>
    <row r="591" spans="4:11">
      <c r="D591" t="str">
        <f>solve_for_d('True_Odds_Calculator_2-way'!A592,'True_Odds_Calculator_2-way'!#REF!,'True_Odds_Calculator_2-way'!B592,'Log_working_2-way'!B$1,'Log_working_2-way'!B$2)</f>
        <v/>
      </c>
      <c r="F591" s="6"/>
      <c r="H591" s="6"/>
      <c r="I591" s="6"/>
      <c r="J591" s="6"/>
      <c r="K591" s="6"/>
    </row>
    <row r="592" spans="4:11">
      <c r="D592" t="str">
        <f>solve_for_d('True_Odds_Calculator_2-way'!A593,'True_Odds_Calculator_2-way'!#REF!,'True_Odds_Calculator_2-way'!B593,'Log_working_2-way'!B$1,'Log_working_2-way'!B$2)</f>
        <v/>
      </c>
      <c r="F592" s="6"/>
      <c r="H592" s="6"/>
      <c r="I592" s="6"/>
      <c r="J592" s="6"/>
      <c r="K592" s="6"/>
    </row>
    <row r="593" spans="4:11">
      <c r="D593" t="str">
        <f>solve_for_d('True_Odds_Calculator_2-way'!A594,'True_Odds_Calculator_2-way'!#REF!,'True_Odds_Calculator_2-way'!B594,'Log_working_2-way'!B$1,'Log_working_2-way'!B$2)</f>
        <v/>
      </c>
      <c r="F593" s="6"/>
      <c r="H593" s="6"/>
      <c r="I593" s="6"/>
      <c r="J593" s="6"/>
      <c r="K593" s="6"/>
    </row>
    <row r="594" spans="4:11">
      <c r="D594" t="str">
        <f>solve_for_d('True_Odds_Calculator_2-way'!A595,'True_Odds_Calculator_2-way'!#REF!,'True_Odds_Calculator_2-way'!B595,'Log_working_2-way'!B$1,'Log_working_2-way'!B$2)</f>
        <v/>
      </c>
      <c r="F594" s="6"/>
      <c r="H594" s="6"/>
      <c r="I594" s="6"/>
      <c r="J594" s="6"/>
      <c r="K594" s="6"/>
    </row>
    <row r="595" spans="4:11">
      <c r="D595" t="str">
        <f>solve_for_d('True_Odds_Calculator_2-way'!A596,'True_Odds_Calculator_2-way'!#REF!,'True_Odds_Calculator_2-way'!B596,'Log_working_2-way'!B$1,'Log_working_2-way'!B$2)</f>
        <v/>
      </c>
      <c r="F595" s="6"/>
      <c r="H595" s="6"/>
      <c r="I595" s="6"/>
      <c r="J595" s="6"/>
      <c r="K595" s="6"/>
    </row>
    <row r="596" spans="4:11">
      <c r="D596" t="str">
        <f>solve_for_d('True_Odds_Calculator_2-way'!A597,'True_Odds_Calculator_2-way'!#REF!,'True_Odds_Calculator_2-way'!B597,'Log_working_2-way'!B$1,'Log_working_2-way'!B$2)</f>
        <v/>
      </c>
      <c r="F596" s="6"/>
      <c r="H596" s="6"/>
      <c r="I596" s="6"/>
      <c r="J596" s="6"/>
      <c r="K596" s="6"/>
    </row>
    <row r="597" spans="4:11">
      <c r="D597" t="str">
        <f>solve_for_d('True_Odds_Calculator_2-way'!A598,'True_Odds_Calculator_2-way'!#REF!,'True_Odds_Calculator_2-way'!B598,'Log_working_2-way'!B$1,'Log_working_2-way'!B$2)</f>
        <v/>
      </c>
      <c r="F597" s="6"/>
      <c r="H597" s="6"/>
      <c r="I597" s="6"/>
      <c r="J597" s="6"/>
      <c r="K597" s="6"/>
    </row>
    <row r="598" spans="4:11">
      <c r="D598" t="str">
        <f>solve_for_d('True_Odds_Calculator_2-way'!A599,'True_Odds_Calculator_2-way'!#REF!,'True_Odds_Calculator_2-way'!B599,'Log_working_2-way'!B$1,'Log_working_2-way'!B$2)</f>
        <v/>
      </c>
      <c r="F598" s="6"/>
      <c r="H598" s="6"/>
      <c r="I598" s="6"/>
      <c r="J598" s="6"/>
      <c r="K598" s="6"/>
    </row>
    <row r="599" spans="4:11">
      <c r="D599" t="str">
        <f>solve_for_d('True_Odds_Calculator_2-way'!A600,'True_Odds_Calculator_2-way'!#REF!,'True_Odds_Calculator_2-way'!B600,'Log_working_2-way'!B$1,'Log_working_2-way'!B$2)</f>
        <v/>
      </c>
      <c r="F599" s="6"/>
      <c r="H599" s="6"/>
      <c r="I599" s="6"/>
      <c r="J599" s="6"/>
      <c r="K599" s="6"/>
    </row>
    <row r="600" spans="4:11">
      <c r="D600" t="str">
        <f>solve_for_d('True_Odds_Calculator_2-way'!A601,'True_Odds_Calculator_2-way'!#REF!,'True_Odds_Calculator_2-way'!B601,'Log_working_2-way'!B$1,'Log_working_2-way'!B$2)</f>
        <v/>
      </c>
      <c r="F600" s="6"/>
      <c r="H600" s="6"/>
      <c r="I600" s="6"/>
      <c r="J600" s="6"/>
      <c r="K600" s="6"/>
    </row>
    <row r="601" spans="4:11">
      <c r="D601" t="str">
        <f>solve_for_d('True_Odds_Calculator_2-way'!A602,'True_Odds_Calculator_2-way'!#REF!,'True_Odds_Calculator_2-way'!B602,'Log_working_2-way'!B$1,'Log_working_2-way'!B$2)</f>
        <v/>
      </c>
      <c r="F601" s="6"/>
      <c r="H601" s="6"/>
      <c r="I601" s="6"/>
      <c r="J601" s="6"/>
      <c r="K601" s="6"/>
    </row>
    <row r="602" spans="4:11">
      <c r="D602" t="str">
        <f>solve_for_d('True_Odds_Calculator_2-way'!A603,'True_Odds_Calculator_2-way'!#REF!,'True_Odds_Calculator_2-way'!B603,'Log_working_2-way'!B$1,'Log_working_2-way'!B$2)</f>
        <v/>
      </c>
      <c r="F602" s="6"/>
      <c r="H602" s="6"/>
      <c r="I602" s="6"/>
      <c r="J602" s="6"/>
      <c r="K602" s="6"/>
    </row>
    <row r="603" spans="4:11">
      <c r="D603" t="str">
        <f>solve_for_d('True_Odds_Calculator_2-way'!A604,'True_Odds_Calculator_2-way'!#REF!,'True_Odds_Calculator_2-way'!B604,'Log_working_2-way'!B$1,'Log_working_2-way'!B$2)</f>
        <v/>
      </c>
      <c r="F603" s="6"/>
      <c r="H603" s="6"/>
      <c r="I603" s="6"/>
      <c r="J603" s="6"/>
      <c r="K603" s="6"/>
    </row>
    <row r="604" spans="4:11">
      <c r="D604" t="str">
        <f>solve_for_d('True_Odds_Calculator_2-way'!A605,'True_Odds_Calculator_2-way'!#REF!,'True_Odds_Calculator_2-way'!B605,'Log_working_2-way'!B$1,'Log_working_2-way'!B$2)</f>
        <v/>
      </c>
      <c r="F604" s="6"/>
      <c r="H604" s="6"/>
      <c r="I604" s="6"/>
      <c r="J604" s="6"/>
      <c r="K604" s="6"/>
    </row>
    <row r="605" spans="4:11">
      <c r="D605" t="str">
        <f>solve_for_d('True_Odds_Calculator_2-way'!A606,'True_Odds_Calculator_2-way'!#REF!,'True_Odds_Calculator_2-way'!B606,'Log_working_2-way'!B$1,'Log_working_2-way'!B$2)</f>
        <v/>
      </c>
      <c r="F605" s="6"/>
      <c r="H605" s="6"/>
      <c r="I605" s="6"/>
      <c r="J605" s="6"/>
      <c r="K605" s="6"/>
    </row>
    <row r="606" spans="4:11">
      <c r="D606" t="str">
        <f>solve_for_d('True_Odds_Calculator_2-way'!A607,'True_Odds_Calculator_2-way'!#REF!,'True_Odds_Calculator_2-way'!B607,'Log_working_2-way'!B$1,'Log_working_2-way'!B$2)</f>
        <v/>
      </c>
      <c r="F606" s="6"/>
      <c r="H606" s="6"/>
      <c r="I606" s="6"/>
      <c r="J606" s="6"/>
      <c r="K606" s="6"/>
    </row>
    <row r="607" spans="4:11">
      <c r="D607" t="str">
        <f>solve_for_d('True_Odds_Calculator_2-way'!A608,'True_Odds_Calculator_2-way'!#REF!,'True_Odds_Calculator_2-way'!B608,'Log_working_2-way'!B$1,'Log_working_2-way'!B$2)</f>
        <v/>
      </c>
      <c r="F607" s="6"/>
      <c r="H607" s="6"/>
      <c r="I607" s="6"/>
      <c r="J607" s="6"/>
      <c r="K607" s="6"/>
    </row>
    <row r="608" spans="4:11">
      <c r="D608" t="str">
        <f>solve_for_d('True_Odds_Calculator_2-way'!A609,'True_Odds_Calculator_2-way'!#REF!,'True_Odds_Calculator_2-way'!B609,'Log_working_2-way'!B$1,'Log_working_2-way'!B$2)</f>
        <v/>
      </c>
      <c r="F608" s="6"/>
      <c r="H608" s="6"/>
      <c r="I608" s="6"/>
      <c r="J608" s="6"/>
      <c r="K608" s="6"/>
    </row>
    <row r="609" spans="4:11">
      <c r="D609" t="str">
        <f>solve_for_d('True_Odds_Calculator_2-way'!A610,'True_Odds_Calculator_2-way'!#REF!,'True_Odds_Calculator_2-way'!B610,'Log_working_2-way'!B$1,'Log_working_2-way'!B$2)</f>
        <v/>
      </c>
      <c r="F609" s="6"/>
      <c r="H609" s="6"/>
      <c r="I609" s="6"/>
      <c r="J609" s="6"/>
      <c r="K609" s="6"/>
    </row>
    <row r="610" spans="4:11">
      <c r="D610" t="str">
        <f>solve_for_d('True_Odds_Calculator_2-way'!A611,'True_Odds_Calculator_2-way'!#REF!,'True_Odds_Calculator_2-way'!B611,'Log_working_2-way'!B$1,'Log_working_2-way'!B$2)</f>
        <v/>
      </c>
      <c r="F610" s="6"/>
      <c r="H610" s="6"/>
      <c r="I610" s="6"/>
      <c r="J610" s="6"/>
      <c r="K610" s="6"/>
    </row>
    <row r="611" spans="4:11">
      <c r="D611" t="str">
        <f>solve_for_d('True_Odds_Calculator_2-way'!A612,'True_Odds_Calculator_2-way'!#REF!,'True_Odds_Calculator_2-way'!B612,'Log_working_2-way'!B$1,'Log_working_2-way'!B$2)</f>
        <v/>
      </c>
      <c r="F611" s="6"/>
      <c r="H611" s="6"/>
      <c r="I611" s="6"/>
      <c r="J611" s="6"/>
      <c r="K611" s="6"/>
    </row>
    <row r="612" spans="4:11">
      <c r="D612" t="str">
        <f>solve_for_d('True_Odds_Calculator_2-way'!A613,'True_Odds_Calculator_2-way'!#REF!,'True_Odds_Calculator_2-way'!B613,'Log_working_2-way'!B$1,'Log_working_2-way'!B$2)</f>
        <v/>
      </c>
      <c r="F612" s="6"/>
      <c r="H612" s="6"/>
      <c r="I612" s="6"/>
      <c r="J612" s="6"/>
      <c r="K612" s="6"/>
    </row>
    <row r="613" spans="4:11">
      <c r="D613" t="str">
        <f>solve_for_d('True_Odds_Calculator_2-way'!A614,'True_Odds_Calculator_2-way'!#REF!,'True_Odds_Calculator_2-way'!B614,'Log_working_2-way'!B$1,'Log_working_2-way'!B$2)</f>
        <v/>
      </c>
      <c r="F613" s="6"/>
      <c r="H613" s="6"/>
      <c r="I613" s="6"/>
      <c r="J613" s="6"/>
      <c r="K613" s="6"/>
    </row>
    <row r="614" spans="4:11">
      <c r="D614" t="str">
        <f>solve_for_d('True_Odds_Calculator_2-way'!A615,'True_Odds_Calculator_2-way'!#REF!,'True_Odds_Calculator_2-way'!B615,'Log_working_2-way'!B$1,'Log_working_2-way'!B$2)</f>
        <v/>
      </c>
      <c r="F614" s="6"/>
      <c r="H614" s="6"/>
      <c r="I614" s="6"/>
      <c r="J614" s="6"/>
      <c r="K614" s="6"/>
    </row>
    <row r="615" spans="4:11">
      <c r="D615" t="str">
        <f>solve_for_d('True_Odds_Calculator_2-way'!A616,'True_Odds_Calculator_2-way'!#REF!,'True_Odds_Calculator_2-way'!B616,'Log_working_2-way'!B$1,'Log_working_2-way'!B$2)</f>
        <v/>
      </c>
      <c r="F615" s="6"/>
      <c r="H615" s="6"/>
      <c r="I615" s="6"/>
      <c r="J615" s="6"/>
      <c r="K615" s="6"/>
    </row>
    <row r="616" spans="4:11">
      <c r="D616" t="str">
        <f>solve_for_d('True_Odds_Calculator_2-way'!A617,'True_Odds_Calculator_2-way'!#REF!,'True_Odds_Calculator_2-way'!B617,'Log_working_2-way'!B$1,'Log_working_2-way'!B$2)</f>
        <v/>
      </c>
      <c r="F616" s="6"/>
      <c r="H616" s="6"/>
      <c r="I616" s="6"/>
      <c r="J616" s="6"/>
      <c r="K616" s="6"/>
    </row>
    <row r="617" spans="4:11">
      <c r="D617" t="str">
        <f>solve_for_d('True_Odds_Calculator_2-way'!A618,'True_Odds_Calculator_2-way'!#REF!,'True_Odds_Calculator_2-way'!B618,'Log_working_2-way'!B$1,'Log_working_2-way'!B$2)</f>
        <v/>
      </c>
      <c r="F617" s="6"/>
      <c r="H617" s="6"/>
      <c r="I617" s="6"/>
      <c r="J617" s="6"/>
      <c r="K617" s="6"/>
    </row>
    <row r="618" spans="4:11">
      <c r="D618" t="str">
        <f>solve_for_d('True_Odds_Calculator_2-way'!A619,'True_Odds_Calculator_2-way'!#REF!,'True_Odds_Calculator_2-way'!B619,'Log_working_2-way'!B$1,'Log_working_2-way'!B$2)</f>
        <v/>
      </c>
      <c r="F618" s="6"/>
      <c r="H618" s="6"/>
      <c r="I618" s="6"/>
      <c r="J618" s="6"/>
      <c r="K618" s="6"/>
    </row>
    <row r="619" spans="4:11">
      <c r="D619" t="str">
        <f>solve_for_d('True_Odds_Calculator_2-way'!A620,'True_Odds_Calculator_2-way'!#REF!,'True_Odds_Calculator_2-way'!B620,'Log_working_2-way'!B$1,'Log_working_2-way'!B$2)</f>
        <v/>
      </c>
      <c r="F619" s="6"/>
      <c r="H619" s="6"/>
      <c r="I619" s="6"/>
      <c r="J619" s="6"/>
      <c r="K619" s="6"/>
    </row>
    <row r="620" spans="4:11">
      <c r="D620" t="str">
        <f>solve_for_d('True_Odds_Calculator_2-way'!A621,'True_Odds_Calculator_2-way'!#REF!,'True_Odds_Calculator_2-way'!B621,'Log_working_2-way'!B$1,'Log_working_2-way'!B$2)</f>
        <v/>
      </c>
      <c r="F620" s="6"/>
      <c r="H620" s="6"/>
      <c r="I620" s="6"/>
      <c r="J620" s="6"/>
      <c r="K620" s="6"/>
    </row>
    <row r="621" spans="4:11">
      <c r="D621" t="str">
        <f>solve_for_d('True_Odds_Calculator_2-way'!A622,'True_Odds_Calculator_2-way'!#REF!,'True_Odds_Calculator_2-way'!B622,'Log_working_2-way'!B$1,'Log_working_2-way'!B$2)</f>
        <v/>
      </c>
      <c r="F621" s="6"/>
      <c r="H621" s="6"/>
      <c r="I621" s="6"/>
      <c r="J621" s="6"/>
      <c r="K621" s="6"/>
    </row>
    <row r="622" spans="4:11">
      <c r="D622" t="str">
        <f>solve_for_d('True_Odds_Calculator_2-way'!A623,'True_Odds_Calculator_2-way'!#REF!,'True_Odds_Calculator_2-way'!B623,'Log_working_2-way'!B$1,'Log_working_2-way'!B$2)</f>
        <v/>
      </c>
      <c r="F622" s="6"/>
      <c r="H622" s="6"/>
      <c r="I622" s="6"/>
      <c r="J622" s="6"/>
      <c r="K622" s="6"/>
    </row>
    <row r="623" spans="4:11">
      <c r="D623" t="str">
        <f>solve_for_d('True_Odds_Calculator_2-way'!A624,'True_Odds_Calculator_2-way'!#REF!,'True_Odds_Calculator_2-way'!B624,'Log_working_2-way'!B$1,'Log_working_2-way'!B$2)</f>
        <v/>
      </c>
      <c r="F623" s="6"/>
      <c r="H623" s="6"/>
      <c r="I623" s="6"/>
      <c r="J623" s="6"/>
      <c r="K623" s="6"/>
    </row>
    <row r="624" spans="4:11">
      <c r="D624" t="str">
        <f>solve_for_d('True_Odds_Calculator_2-way'!A625,'True_Odds_Calculator_2-way'!#REF!,'True_Odds_Calculator_2-way'!B625,'Log_working_2-way'!B$1,'Log_working_2-way'!B$2)</f>
        <v/>
      </c>
      <c r="F624" s="6"/>
      <c r="H624" s="6"/>
      <c r="I624" s="6"/>
      <c r="J624" s="6"/>
      <c r="K624" s="6"/>
    </row>
    <row r="625" spans="4:11">
      <c r="D625" t="str">
        <f>solve_for_d('True_Odds_Calculator_2-way'!A626,'True_Odds_Calculator_2-way'!#REF!,'True_Odds_Calculator_2-way'!B626,'Log_working_2-way'!B$1,'Log_working_2-way'!B$2)</f>
        <v/>
      </c>
      <c r="F625" s="6"/>
      <c r="H625" s="6"/>
      <c r="I625" s="6"/>
      <c r="J625" s="6"/>
      <c r="K625" s="6"/>
    </row>
    <row r="626" spans="4:11">
      <c r="D626" t="str">
        <f>solve_for_d('True_Odds_Calculator_2-way'!A627,'True_Odds_Calculator_2-way'!#REF!,'True_Odds_Calculator_2-way'!B627,'Log_working_2-way'!B$1,'Log_working_2-way'!B$2)</f>
        <v/>
      </c>
      <c r="F626" s="6"/>
      <c r="H626" s="6"/>
      <c r="I626" s="6"/>
      <c r="J626" s="6"/>
      <c r="K626" s="6"/>
    </row>
    <row r="627" spans="4:11">
      <c r="D627" t="str">
        <f>solve_for_d('True_Odds_Calculator_2-way'!A628,'True_Odds_Calculator_2-way'!#REF!,'True_Odds_Calculator_2-way'!B628,'Log_working_2-way'!B$1,'Log_working_2-way'!B$2)</f>
        <v/>
      </c>
      <c r="F627" s="6"/>
      <c r="H627" s="6"/>
      <c r="I627" s="6"/>
      <c r="J627" s="6"/>
      <c r="K627" s="6"/>
    </row>
    <row r="628" spans="4:11">
      <c r="D628" t="str">
        <f>solve_for_d('True_Odds_Calculator_2-way'!A629,'True_Odds_Calculator_2-way'!#REF!,'True_Odds_Calculator_2-way'!B629,'Log_working_2-way'!B$1,'Log_working_2-way'!B$2)</f>
        <v/>
      </c>
      <c r="F628" s="6"/>
      <c r="H628" s="6"/>
      <c r="I628" s="6"/>
      <c r="J628" s="6"/>
      <c r="K628" s="6"/>
    </row>
    <row r="629" spans="4:11">
      <c r="D629" t="str">
        <f>solve_for_d('True_Odds_Calculator_2-way'!A630,'True_Odds_Calculator_2-way'!#REF!,'True_Odds_Calculator_2-way'!B630,'Log_working_2-way'!B$1,'Log_working_2-way'!B$2)</f>
        <v/>
      </c>
      <c r="F629" s="6"/>
      <c r="H629" s="6"/>
      <c r="I629" s="6"/>
      <c r="J629" s="6"/>
      <c r="K629" s="6"/>
    </row>
    <row r="630" spans="4:11">
      <c r="D630" t="str">
        <f>solve_for_d('True_Odds_Calculator_2-way'!A631,'True_Odds_Calculator_2-way'!#REF!,'True_Odds_Calculator_2-way'!B631,'Log_working_2-way'!B$1,'Log_working_2-way'!B$2)</f>
        <v/>
      </c>
      <c r="F630" s="6"/>
      <c r="H630" s="6"/>
      <c r="I630" s="6"/>
      <c r="J630" s="6"/>
      <c r="K630" s="6"/>
    </row>
    <row r="631" spans="4:11">
      <c r="D631" t="str">
        <f>solve_for_d('True_Odds_Calculator_2-way'!A632,'True_Odds_Calculator_2-way'!#REF!,'True_Odds_Calculator_2-way'!B632,'Log_working_2-way'!B$1,'Log_working_2-way'!B$2)</f>
        <v/>
      </c>
      <c r="F631" s="6"/>
      <c r="H631" s="6"/>
      <c r="I631" s="6"/>
      <c r="J631" s="6"/>
      <c r="K631" s="6"/>
    </row>
    <row r="632" spans="4:11">
      <c r="D632" t="str">
        <f>solve_for_d('True_Odds_Calculator_2-way'!A633,'True_Odds_Calculator_2-way'!#REF!,'True_Odds_Calculator_2-way'!B633,'Log_working_2-way'!B$1,'Log_working_2-way'!B$2)</f>
        <v/>
      </c>
      <c r="F632" s="6"/>
      <c r="H632" s="6"/>
      <c r="I632" s="6"/>
      <c r="J632" s="6"/>
      <c r="K632" s="6"/>
    </row>
    <row r="633" spans="4:11">
      <c r="D633" t="str">
        <f>solve_for_d('True_Odds_Calculator_2-way'!A634,'True_Odds_Calculator_2-way'!#REF!,'True_Odds_Calculator_2-way'!B634,'Log_working_2-way'!B$1,'Log_working_2-way'!B$2)</f>
        <v/>
      </c>
      <c r="F633" s="6"/>
      <c r="H633" s="6"/>
      <c r="I633" s="6"/>
      <c r="J633" s="6"/>
      <c r="K633" s="6"/>
    </row>
    <row r="634" spans="4:11">
      <c r="D634" t="str">
        <f>solve_for_d('True_Odds_Calculator_2-way'!A635,'True_Odds_Calculator_2-way'!#REF!,'True_Odds_Calculator_2-way'!B635,'Log_working_2-way'!B$1,'Log_working_2-way'!B$2)</f>
        <v/>
      </c>
      <c r="F634" s="6"/>
      <c r="H634" s="6"/>
      <c r="I634" s="6"/>
      <c r="J634" s="6"/>
      <c r="K634" s="6"/>
    </row>
    <row r="635" spans="4:11">
      <c r="D635" t="str">
        <f>solve_for_d('True_Odds_Calculator_2-way'!A636,'True_Odds_Calculator_2-way'!#REF!,'True_Odds_Calculator_2-way'!B636,'Log_working_2-way'!B$1,'Log_working_2-way'!B$2)</f>
        <v/>
      </c>
      <c r="F635" s="6"/>
      <c r="H635" s="6"/>
      <c r="I635" s="6"/>
      <c r="J635" s="6"/>
      <c r="K635" s="6"/>
    </row>
    <row r="636" spans="4:11">
      <c r="D636" t="str">
        <f>solve_for_d('True_Odds_Calculator_2-way'!A637,'True_Odds_Calculator_2-way'!#REF!,'True_Odds_Calculator_2-way'!B637,'Log_working_2-way'!B$1,'Log_working_2-way'!B$2)</f>
        <v/>
      </c>
      <c r="F636" s="6"/>
      <c r="H636" s="6"/>
      <c r="I636" s="6"/>
      <c r="J636" s="6"/>
      <c r="K636" s="6"/>
    </row>
    <row r="637" spans="4:11">
      <c r="D637" t="str">
        <f>solve_for_d('True_Odds_Calculator_2-way'!A638,'True_Odds_Calculator_2-way'!#REF!,'True_Odds_Calculator_2-way'!B638,'Log_working_2-way'!B$1,'Log_working_2-way'!B$2)</f>
        <v/>
      </c>
      <c r="F637" s="6"/>
      <c r="H637" s="6"/>
      <c r="I637" s="6"/>
      <c r="J637" s="6"/>
      <c r="K637" s="6"/>
    </row>
    <row r="638" spans="4:11">
      <c r="D638" t="str">
        <f>solve_for_d('True_Odds_Calculator_2-way'!A639,'True_Odds_Calculator_2-way'!#REF!,'True_Odds_Calculator_2-way'!B639,'Log_working_2-way'!B$1,'Log_working_2-way'!B$2)</f>
        <v/>
      </c>
      <c r="F638" s="6"/>
      <c r="H638" s="6"/>
      <c r="I638" s="6"/>
      <c r="J638" s="6"/>
      <c r="K638" s="6"/>
    </row>
    <row r="639" spans="4:11">
      <c r="D639" t="str">
        <f>solve_for_d('True_Odds_Calculator_2-way'!A640,'True_Odds_Calculator_2-way'!#REF!,'True_Odds_Calculator_2-way'!B640,'Log_working_2-way'!B$1,'Log_working_2-way'!B$2)</f>
        <v/>
      </c>
      <c r="F639" s="6"/>
      <c r="H639" s="6"/>
      <c r="I639" s="6"/>
      <c r="J639" s="6"/>
      <c r="K639" s="6"/>
    </row>
    <row r="640" spans="4:11">
      <c r="D640" t="str">
        <f>solve_for_d('True_Odds_Calculator_2-way'!A641,'True_Odds_Calculator_2-way'!#REF!,'True_Odds_Calculator_2-way'!B641,'Log_working_2-way'!B$1,'Log_working_2-way'!B$2)</f>
        <v/>
      </c>
      <c r="F640" s="6"/>
      <c r="H640" s="6"/>
      <c r="I640" s="6"/>
      <c r="J640" s="6"/>
      <c r="K640" s="6"/>
    </row>
    <row r="641" spans="4:11">
      <c r="D641" t="str">
        <f>solve_for_d('True_Odds_Calculator_2-way'!A642,'True_Odds_Calculator_2-way'!#REF!,'True_Odds_Calculator_2-way'!B642,'Log_working_2-way'!B$1,'Log_working_2-way'!B$2)</f>
        <v/>
      </c>
      <c r="F641" s="6"/>
      <c r="H641" s="6"/>
      <c r="I641" s="6"/>
      <c r="J641" s="6"/>
      <c r="K641" s="6"/>
    </row>
    <row r="642" spans="4:11">
      <c r="D642" t="str">
        <f>solve_for_d('True_Odds_Calculator_2-way'!A643,'True_Odds_Calculator_2-way'!#REF!,'True_Odds_Calculator_2-way'!B643,'Log_working_2-way'!B$1,'Log_working_2-way'!B$2)</f>
        <v/>
      </c>
      <c r="F642" s="6"/>
      <c r="H642" s="6"/>
      <c r="I642" s="6"/>
      <c r="J642" s="6"/>
      <c r="K642" s="6"/>
    </row>
    <row r="643" spans="4:11">
      <c r="D643" t="str">
        <f>solve_for_d('True_Odds_Calculator_2-way'!A644,'True_Odds_Calculator_2-way'!#REF!,'True_Odds_Calculator_2-way'!B644,'Log_working_2-way'!B$1,'Log_working_2-way'!B$2)</f>
        <v/>
      </c>
      <c r="F643" s="6"/>
      <c r="H643" s="6"/>
      <c r="I643" s="6"/>
      <c r="J643" s="6"/>
      <c r="K643" s="6"/>
    </row>
    <row r="644" spans="4:11">
      <c r="D644" t="str">
        <f>solve_for_d('True_Odds_Calculator_2-way'!A645,'True_Odds_Calculator_2-way'!#REF!,'True_Odds_Calculator_2-way'!B645,'Log_working_2-way'!B$1,'Log_working_2-way'!B$2)</f>
        <v/>
      </c>
      <c r="F644" s="6"/>
      <c r="H644" s="6"/>
      <c r="I644" s="6"/>
      <c r="J644" s="6"/>
      <c r="K644" s="6"/>
    </row>
    <row r="645" spans="4:11">
      <c r="D645" t="str">
        <f>solve_for_d('True_Odds_Calculator_2-way'!A646,'True_Odds_Calculator_2-way'!#REF!,'True_Odds_Calculator_2-way'!B646,'Log_working_2-way'!B$1,'Log_working_2-way'!B$2)</f>
        <v/>
      </c>
      <c r="F645" s="6"/>
      <c r="H645" s="6"/>
      <c r="I645" s="6"/>
      <c r="J645" s="6"/>
      <c r="K645" s="6"/>
    </row>
    <row r="646" spans="4:11">
      <c r="D646" t="str">
        <f>solve_for_d('True_Odds_Calculator_2-way'!A647,'True_Odds_Calculator_2-way'!#REF!,'True_Odds_Calculator_2-way'!B647,'Log_working_2-way'!B$1,'Log_working_2-way'!B$2)</f>
        <v/>
      </c>
      <c r="F646" s="6"/>
      <c r="H646" s="6"/>
      <c r="I646" s="6"/>
      <c r="J646" s="6"/>
      <c r="K646" s="6"/>
    </row>
    <row r="647" spans="4:11">
      <c r="D647" t="str">
        <f>solve_for_d('True_Odds_Calculator_2-way'!A648,'True_Odds_Calculator_2-way'!#REF!,'True_Odds_Calculator_2-way'!B648,'Log_working_2-way'!B$1,'Log_working_2-way'!B$2)</f>
        <v/>
      </c>
      <c r="F647" s="6"/>
      <c r="H647" s="6"/>
      <c r="I647" s="6"/>
      <c r="J647" s="6"/>
      <c r="K647" s="6"/>
    </row>
    <row r="648" spans="4:11">
      <c r="D648" t="str">
        <f>solve_for_d('True_Odds_Calculator_2-way'!A649,'True_Odds_Calculator_2-way'!#REF!,'True_Odds_Calculator_2-way'!B649,'Log_working_2-way'!B$1,'Log_working_2-way'!B$2)</f>
        <v/>
      </c>
      <c r="F648" s="6"/>
      <c r="H648" s="6"/>
      <c r="I648" s="6"/>
      <c r="J648" s="6"/>
      <c r="K648" s="6"/>
    </row>
    <row r="649" spans="4:11">
      <c r="D649" t="str">
        <f>solve_for_d('True_Odds_Calculator_2-way'!A650,'True_Odds_Calculator_2-way'!#REF!,'True_Odds_Calculator_2-way'!B650,'Log_working_2-way'!B$1,'Log_working_2-way'!B$2)</f>
        <v/>
      </c>
      <c r="F649" s="6"/>
      <c r="H649" s="6"/>
      <c r="I649" s="6"/>
      <c r="J649" s="6"/>
      <c r="K649" s="6"/>
    </row>
    <row r="650" spans="4:11">
      <c r="D650" t="str">
        <f>solve_for_d('True_Odds_Calculator_2-way'!A651,'True_Odds_Calculator_2-way'!#REF!,'True_Odds_Calculator_2-way'!B651,'Log_working_2-way'!B$1,'Log_working_2-way'!B$2)</f>
        <v/>
      </c>
      <c r="F650" s="6"/>
      <c r="H650" s="6"/>
      <c r="I650" s="6"/>
      <c r="J650" s="6"/>
      <c r="K650" s="6"/>
    </row>
    <row r="651" spans="4:11">
      <c r="D651" t="str">
        <f>solve_for_d('True_Odds_Calculator_2-way'!A652,'True_Odds_Calculator_2-way'!#REF!,'True_Odds_Calculator_2-way'!B652,'Log_working_2-way'!B$1,'Log_working_2-way'!B$2)</f>
        <v/>
      </c>
      <c r="F651" s="6"/>
      <c r="H651" s="6"/>
      <c r="I651" s="6"/>
      <c r="J651" s="6"/>
      <c r="K651" s="6"/>
    </row>
    <row r="652" spans="4:11">
      <c r="D652" t="str">
        <f>solve_for_d('True_Odds_Calculator_2-way'!A653,'True_Odds_Calculator_2-way'!#REF!,'True_Odds_Calculator_2-way'!B653,'Log_working_2-way'!B$1,'Log_working_2-way'!B$2)</f>
        <v/>
      </c>
      <c r="F652" s="6"/>
      <c r="H652" s="6"/>
      <c r="I652" s="6"/>
      <c r="J652" s="6"/>
      <c r="K652" s="6"/>
    </row>
    <row r="653" spans="4:11">
      <c r="D653" t="str">
        <f>solve_for_d('True_Odds_Calculator_2-way'!A654,'True_Odds_Calculator_2-way'!#REF!,'True_Odds_Calculator_2-way'!B654,'Log_working_2-way'!B$1,'Log_working_2-way'!B$2)</f>
        <v/>
      </c>
      <c r="F653" s="6"/>
      <c r="H653" s="6"/>
      <c r="I653" s="6"/>
      <c r="J653" s="6"/>
      <c r="K653" s="6"/>
    </row>
    <row r="654" spans="4:11">
      <c r="D654" t="str">
        <f>solve_for_d('True_Odds_Calculator_2-way'!A655,'True_Odds_Calculator_2-way'!#REF!,'True_Odds_Calculator_2-way'!B655,'Log_working_2-way'!B$1,'Log_working_2-way'!B$2)</f>
        <v/>
      </c>
      <c r="F654" s="6"/>
      <c r="H654" s="6"/>
      <c r="I654" s="6"/>
      <c r="J654" s="6"/>
      <c r="K654" s="6"/>
    </row>
    <row r="655" spans="4:11">
      <c r="D655" t="str">
        <f>solve_for_d('True_Odds_Calculator_2-way'!A656,'True_Odds_Calculator_2-way'!#REF!,'True_Odds_Calculator_2-way'!B656,'Log_working_2-way'!B$1,'Log_working_2-way'!B$2)</f>
        <v/>
      </c>
      <c r="F655" s="6"/>
      <c r="H655" s="6"/>
      <c r="I655" s="6"/>
      <c r="J655" s="6"/>
      <c r="K655" s="6"/>
    </row>
    <row r="656" spans="4:11">
      <c r="D656" t="str">
        <f>solve_for_d('True_Odds_Calculator_2-way'!A657,'True_Odds_Calculator_2-way'!#REF!,'True_Odds_Calculator_2-way'!B657,'Log_working_2-way'!B$1,'Log_working_2-way'!B$2)</f>
        <v/>
      </c>
      <c r="F656" s="6"/>
      <c r="H656" s="6"/>
      <c r="I656" s="6"/>
      <c r="J656" s="6"/>
      <c r="K656" s="6"/>
    </row>
    <row r="657" spans="4:11">
      <c r="D657" t="str">
        <f>solve_for_d('True_Odds_Calculator_2-way'!A658,'True_Odds_Calculator_2-way'!#REF!,'True_Odds_Calculator_2-way'!B658,'Log_working_2-way'!B$1,'Log_working_2-way'!B$2)</f>
        <v/>
      </c>
      <c r="F657" s="6"/>
      <c r="H657" s="6"/>
      <c r="I657" s="6"/>
      <c r="J657" s="6"/>
      <c r="K657" s="6"/>
    </row>
    <row r="658" spans="4:11">
      <c r="D658" t="str">
        <f>solve_for_d('True_Odds_Calculator_2-way'!A659,'True_Odds_Calculator_2-way'!#REF!,'True_Odds_Calculator_2-way'!B659,'Log_working_2-way'!B$1,'Log_working_2-way'!B$2)</f>
        <v/>
      </c>
      <c r="F658" s="6"/>
      <c r="H658" s="6"/>
      <c r="I658" s="6"/>
      <c r="J658" s="6"/>
      <c r="K658" s="6"/>
    </row>
    <row r="659" spans="4:11">
      <c r="D659" t="str">
        <f>solve_for_d('True_Odds_Calculator_2-way'!A660,'True_Odds_Calculator_2-way'!#REF!,'True_Odds_Calculator_2-way'!B660,'Log_working_2-way'!B$1,'Log_working_2-way'!B$2)</f>
        <v/>
      </c>
      <c r="F659" s="6"/>
      <c r="H659" s="6"/>
      <c r="I659" s="6"/>
      <c r="J659" s="6"/>
      <c r="K659" s="6"/>
    </row>
    <row r="660" spans="4:11">
      <c r="D660" t="str">
        <f>solve_for_d('True_Odds_Calculator_2-way'!A661,'True_Odds_Calculator_2-way'!#REF!,'True_Odds_Calculator_2-way'!B661,'Log_working_2-way'!B$1,'Log_working_2-way'!B$2)</f>
        <v/>
      </c>
      <c r="F660" s="6"/>
      <c r="H660" s="6"/>
      <c r="I660" s="6"/>
      <c r="J660" s="6"/>
      <c r="K660" s="6"/>
    </row>
    <row r="661" spans="4:11">
      <c r="D661" t="str">
        <f>solve_for_d('True_Odds_Calculator_2-way'!A662,'True_Odds_Calculator_2-way'!#REF!,'True_Odds_Calculator_2-way'!B662,'Log_working_2-way'!B$1,'Log_working_2-way'!B$2)</f>
        <v/>
      </c>
      <c r="F661" s="6"/>
      <c r="H661" s="6"/>
      <c r="I661" s="6"/>
      <c r="J661" s="6"/>
      <c r="K661" s="6"/>
    </row>
    <row r="662" spans="4:11">
      <c r="D662" t="str">
        <f>solve_for_d('True_Odds_Calculator_2-way'!A663,'True_Odds_Calculator_2-way'!#REF!,'True_Odds_Calculator_2-way'!B663,'Log_working_2-way'!B$1,'Log_working_2-way'!B$2)</f>
        <v/>
      </c>
      <c r="F662" s="6"/>
      <c r="H662" s="6"/>
      <c r="I662" s="6"/>
      <c r="J662" s="6"/>
      <c r="K662" s="6"/>
    </row>
    <row r="663" spans="4:11">
      <c r="D663" t="str">
        <f>solve_for_d('True_Odds_Calculator_2-way'!A664,'True_Odds_Calculator_2-way'!#REF!,'True_Odds_Calculator_2-way'!B664,'Log_working_2-way'!B$1,'Log_working_2-way'!B$2)</f>
        <v/>
      </c>
      <c r="F663" s="6"/>
      <c r="H663" s="6"/>
      <c r="I663" s="6"/>
      <c r="J663" s="6"/>
      <c r="K663" s="6"/>
    </row>
    <row r="664" spans="4:11">
      <c r="D664" t="str">
        <f>solve_for_d('True_Odds_Calculator_2-way'!A665,'True_Odds_Calculator_2-way'!#REF!,'True_Odds_Calculator_2-way'!B665,'Log_working_2-way'!B$1,'Log_working_2-way'!B$2)</f>
        <v/>
      </c>
      <c r="F664" s="6"/>
      <c r="H664" s="6"/>
      <c r="I664" s="6"/>
      <c r="J664" s="6"/>
      <c r="K664" s="6"/>
    </row>
    <row r="665" spans="4:11">
      <c r="D665" t="str">
        <f>solve_for_d('True_Odds_Calculator_2-way'!A666,'True_Odds_Calculator_2-way'!#REF!,'True_Odds_Calculator_2-way'!B666,'Log_working_2-way'!B$1,'Log_working_2-way'!B$2)</f>
        <v/>
      </c>
      <c r="F665" s="6"/>
      <c r="H665" s="6"/>
      <c r="I665" s="6"/>
      <c r="J665" s="6"/>
      <c r="K665" s="6"/>
    </row>
    <row r="666" spans="4:11">
      <c r="D666" t="str">
        <f>solve_for_d('True_Odds_Calculator_2-way'!A667,'True_Odds_Calculator_2-way'!#REF!,'True_Odds_Calculator_2-way'!B667,'Log_working_2-way'!B$1,'Log_working_2-way'!B$2)</f>
        <v/>
      </c>
      <c r="F666" s="6"/>
      <c r="H666" s="6"/>
      <c r="I666" s="6"/>
      <c r="J666" s="6"/>
      <c r="K666" s="6"/>
    </row>
    <row r="667" spans="4:11">
      <c r="D667" t="str">
        <f>solve_for_d('True_Odds_Calculator_2-way'!A668,'True_Odds_Calculator_2-way'!#REF!,'True_Odds_Calculator_2-way'!B668,'Log_working_2-way'!B$1,'Log_working_2-way'!B$2)</f>
        <v/>
      </c>
      <c r="F667" s="6"/>
      <c r="H667" s="6"/>
      <c r="I667" s="6"/>
      <c r="J667" s="6"/>
      <c r="K667" s="6"/>
    </row>
    <row r="668" spans="4:11">
      <c r="D668" t="str">
        <f>solve_for_d('True_Odds_Calculator_2-way'!A669,'True_Odds_Calculator_2-way'!#REF!,'True_Odds_Calculator_2-way'!B669,'Log_working_2-way'!B$1,'Log_working_2-way'!B$2)</f>
        <v/>
      </c>
      <c r="F668" s="6"/>
      <c r="H668" s="6"/>
      <c r="I668" s="6"/>
      <c r="J668" s="6"/>
      <c r="K668" s="6"/>
    </row>
    <row r="669" spans="4:11">
      <c r="D669" t="str">
        <f>solve_for_d('True_Odds_Calculator_2-way'!A670,'True_Odds_Calculator_2-way'!#REF!,'True_Odds_Calculator_2-way'!B670,'Log_working_2-way'!B$1,'Log_working_2-way'!B$2)</f>
        <v/>
      </c>
      <c r="F669" s="6"/>
      <c r="H669" s="6"/>
      <c r="I669" s="6"/>
      <c r="J669" s="6"/>
      <c r="K669" s="6"/>
    </row>
    <row r="670" spans="4:11">
      <c r="D670" t="str">
        <f>solve_for_d('True_Odds_Calculator_2-way'!A671,'True_Odds_Calculator_2-way'!#REF!,'True_Odds_Calculator_2-way'!B671,'Log_working_2-way'!B$1,'Log_working_2-way'!B$2)</f>
        <v/>
      </c>
      <c r="F670" s="6"/>
      <c r="H670" s="6"/>
      <c r="I670" s="6"/>
      <c r="J670" s="6"/>
      <c r="K670" s="6"/>
    </row>
    <row r="671" spans="4:11">
      <c r="D671" t="str">
        <f>solve_for_d('True_Odds_Calculator_2-way'!A672,'True_Odds_Calculator_2-way'!#REF!,'True_Odds_Calculator_2-way'!B672,'Log_working_2-way'!B$1,'Log_working_2-way'!B$2)</f>
        <v/>
      </c>
      <c r="F671" s="6"/>
      <c r="H671" s="6"/>
      <c r="I671" s="6"/>
      <c r="J671" s="6"/>
      <c r="K671" s="6"/>
    </row>
    <row r="672" spans="4:11">
      <c r="D672" t="str">
        <f>solve_for_d('True_Odds_Calculator_2-way'!A673,'True_Odds_Calculator_2-way'!#REF!,'True_Odds_Calculator_2-way'!B673,'Log_working_2-way'!B$1,'Log_working_2-way'!B$2)</f>
        <v/>
      </c>
      <c r="F672" s="6"/>
      <c r="H672" s="6"/>
      <c r="I672" s="6"/>
      <c r="J672" s="6"/>
      <c r="K672" s="6"/>
    </row>
    <row r="673" spans="4:11">
      <c r="D673" t="str">
        <f>solve_for_d('True_Odds_Calculator_2-way'!A674,'True_Odds_Calculator_2-way'!#REF!,'True_Odds_Calculator_2-way'!B674,'Log_working_2-way'!B$1,'Log_working_2-way'!B$2)</f>
        <v/>
      </c>
      <c r="F673" s="6"/>
      <c r="H673" s="6"/>
      <c r="I673" s="6"/>
      <c r="J673" s="6"/>
      <c r="K673" s="6"/>
    </row>
    <row r="674" spans="4:11">
      <c r="D674" t="str">
        <f>solve_for_d('True_Odds_Calculator_2-way'!A675,'True_Odds_Calculator_2-way'!#REF!,'True_Odds_Calculator_2-way'!B675,'Log_working_2-way'!B$1,'Log_working_2-way'!B$2)</f>
        <v/>
      </c>
      <c r="F674" s="6"/>
      <c r="H674" s="6"/>
      <c r="I674" s="6"/>
      <c r="J674" s="6"/>
      <c r="K674" s="6"/>
    </row>
    <row r="675" spans="4:11">
      <c r="D675" t="str">
        <f>solve_for_d('True_Odds_Calculator_2-way'!A676,'True_Odds_Calculator_2-way'!#REF!,'True_Odds_Calculator_2-way'!B676,'Log_working_2-way'!B$1,'Log_working_2-way'!B$2)</f>
        <v/>
      </c>
      <c r="F675" s="6"/>
      <c r="H675" s="6"/>
      <c r="I675" s="6"/>
      <c r="J675" s="6"/>
      <c r="K675" s="6"/>
    </row>
    <row r="676" spans="4:11">
      <c r="D676" t="str">
        <f>solve_for_d('True_Odds_Calculator_2-way'!A677,'True_Odds_Calculator_2-way'!#REF!,'True_Odds_Calculator_2-way'!B677,'Log_working_2-way'!B$1,'Log_working_2-way'!B$2)</f>
        <v/>
      </c>
      <c r="F676" s="6"/>
      <c r="H676" s="6"/>
      <c r="I676" s="6"/>
      <c r="J676" s="6"/>
      <c r="K676" s="6"/>
    </row>
    <row r="677" spans="4:11">
      <c r="D677" t="str">
        <f>solve_for_d('True_Odds_Calculator_2-way'!A678,'True_Odds_Calculator_2-way'!#REF!,'True_Odds_Calculator_2-way'!B678,'Log_working_2-way'!B$1,'Log_working_2-way'!B$2)</f>
        <v/>
      </c>
      <c r="F677" s="6"/>
      <c r="H677" s="6"/>
      <c r="I677" s="6"/>
      <c r="J677" s="6"/>
      <c r="K677" s="6"/>
    </row>
    <row r="678" spans="4:11">
      <c r="D678" t="str">
        <f>solve_for_d('True_Odds_Calculator_2-way'!A679,'True_Odds_Calculator_2-way'!#REF!,'True_Odds_Calculator_2-way'!B679,'Log_working_2-way'!B$1,'Log_working_2-way'!B$2)</f>
        <v/>
      </c>
      <c r="F678" s="6"/>
      <c r="H678" s="6"/>
      <c r="I678" s="6"/>
      <c r="J678" s="6"/>
      <c r="K678" s="6"/>
    </row>
    <row r="679" spans="4:11">
      <c r="D679" t="str">
        <f>solve_for_d('True_Odds_Calculator_2-way'!A680,'True_Odds_Calculator_2-way'!#REF!,'True_Odds_Calculator_2-way'!B680,'Log_working_2-way'!B$1,'Log_working_2-way'!B$2)</f>
        <v/>
      </c>
      <c r="F679" s="6"/>
      <c r="H679" s="6"/>
      <c r="I679" s="6"/>
      <c r="J679" s="6"/>
      <c r="K679" s="6"/>
    </row>
    <row r="680" spans="4:11">
      <c r="D680" t="str">
        <f>solve_for_d('True_Odds_Calculator_2-way'!A681,'True_Odds_Calculator_2-way'!#REF!,'True_Odds_Calculator_2-way'!B681,'Log_working_2-way'!B$1,'Log_working_2-way'!B$2)</f>
        <v/>
      </c>
      <c r="F680" s="6"/>
      <c r="H680" s="6"/>
      <c r="I680" s="6"/>
      <c r="J680" s="6"/>
      <c r="K680" s="6"/>
    </row>
    <row r="681" spans="4:11">
      <c r="D681" t="str">
        <f>solve_for_d('True_Odds_Calculator_2-way'!A682,'True_Odds_Calculator_2-way'!#REF!,'True_Odds_Calculator_2-way'!B682,'Log_working_2-way'!B$1,'Log_working_2-way'!B$2)</f>
        <v/>
      </c>
      <c r="F681" s="6"/>
      <c r="H681" s="6"/>
      <c r="I681" s="6"/>
      <c r="J681" s="6"/>
      <c r="K681" s="6"/>
    </row>
    <row r="682" spans="4:11">
      <c r="D682" t="str">
        <f>solve_for_d('True_Odds_Calculator_2-way'!A683,'True_Odds_Calculator_2-way'!#REF!,'True_Odds_Calculator_2-way'!B683,'Log_working_2-way'!B$1,'Log_working_2-way'!B$2)</f>
        <v/>
      </c>
      <c r="F682" s="6"/>
      <c r="H682" s="6"/>
      <c r="I682" s="6"/>
      <c r="J682" s="6"/>
      <c r="K682" s="6"/>
    </row>
    <row r="683" spans="4:11">
      <c r="D683" t="str">
        <f>solve_for_d('True_Odds_Calculator_2-way'!A684,'True_Odds_Calculator_2-way'!#REF!,'True_Odds_Calculator_2-way'!B684,'Log_working_2-way'!B$1,'Log_working_2-way'!B$2)</f>
        <v/>
      </c>
      <c r="F683" s="6"/>
      <c r="H683" s="6"/>
      <c r="I683" s="6"/>
      <c r="J683" s="6"/>
      <c r="K683" s="6"/>
    </row>
    <row r="684" spans="4:11">
      <c r="D684" t="str">
        <f>solve_for_d('True_Odds_Calculator_2-way'!A685,'True_Odds_Calculator_2-way'!#REF!,'True_Odds_Calculator_2-way'!B685,'Log_working_2-way'!B$1,'Log_working_2-way'!B$2)</f>
        <v/>
      </c>
      <c r="F684" s="6"/>
      <c r="H684" s="6"/>
      <c r="I684" s="6"/>
      <c r="J684" s="6"/>
      <c r="K684" s="6"/>
    </row>
    <row r="685" spans="4:11">
      <c r="D685" t="str">
        <f>solve_for_d('True_Odds_Calculator_2-way'!A686,'True_Odds_Calculator_2-way'!#REF!,'True_Odds_Calculator_2-way'!B686,'Log_working_2-way'!B$1,'Log_working_2-way'!B$2)</f>
        <v/>
      </c>
      <c r="F685" s="6"/>
      <c r="H685" s="6"/>
      <c r="I685" s="6"/>
      <c r="J685" s="6"/>
      <c r="K685" s="6"/>
    </row>
    <row r="686" spans="4:11">
      <c r="D686" t="str">
        <f>solve_for_d('True_Odds_Calculator_2-way'!A687,'True_Odds_Calculator_2-way'!#REF!,'True_Odds_Calculator_2-way'!B687,'Log_working_2-way'!B$1,'Log_working_2-way'!B$2)</f>
        <v/>
      </c>
      <c r="F686" s="6"/>
      <c r="H686" s="6"/>
      <c r="I686" s="6"/>
      <c r="J686" s="6"/>
      <c r="K686" s="6"/>
    </row>
    <row r="687" spans="4:11">
      <c r="D687" t="str">
        <f>solve_for_d('True_Odds_Calculator_2-way'!A688,'True_Odds_Calculator_2-way'!#REF!,'True_Odds_Calculator_2-way'!B688,'Log_working_2-way'!B$1,'Log_working_2-way'!B$2)</f>
        <v/>
      </c>
      <c r="F687" s="6"/>
      <c r="H687" s="6"/>
      <c r="I687" s="6"/>
      <c r="J687" s="6"/>
      <c r="K687" s="6"/>
    </row>
    <row r="688" spans="4:11">
      <c r="D688" t="str">
        <f>solve_for_d('True_Odds_Calculator_2-way'!A689,'True_Odds_Calculator_2-way'!#REF!,'True_Odds_Calculator_2-way'!B689,'Log_working_2-way'!B$1,'Log_working_2-way'!B$2)</f>
        <v/>
      </c>
      <c r="F688" s="6"/>
      <c r="H688" s="6"/>
      <c r="I688" s="6"/>
      <c r="J688" s="6"/>
      <c r="K688" s="6"/>
    </row>
    <row r="689" spans="4:11">
      <c r="D689" t="str">
        <f>solve_for_d('True_Odds_Calculator_2-way'!A690,'True_Odds_Calculator_2-way'!#REF!,'True_Odds_Calculator_2-way'!B690,'Log_working_2-way'!B$1,'Log_working_2-way'!B$2)</f>
        <v/>
      </c>
      <c r="F689" s="6"/>
      <c r="H689" s="6"/>
      <c r="I689" s="6"/>
      <c r="J689" s="6"/>
      <c r="K689" s="6"/>
    </row>
    <row r="690" spans="4:11">
      <c r="D690" t="str">
        <f>solve_for_d('True_Odds_Calculator_2-way'!A691,'True_Odds_Calculator_2-way'!#REF!,'True_Odds_Calculator_2-way'!B691,'Log_working_2-way'!B$1,'Log_working_2-way'!B$2)</f>
        <v/>
      </c>
      <c r="F690" s="6"/>
      <c r="H690" s="6"/>
      <c r="I690" s="6"/>
      <c r="J690" s="6"/>
      <c r="K690" s="6"/>
    </row>
    <row r="691" spans="4:11">
      <c r="D691" t="str">
        <f>solve_for_d('True_Odds_Calculator_2-way'!A692,'True_Odds_Calculator_2-way'!#REF!,'True_Odds_Calculator_2-way'!B692,'Log_working_2-way'!B$1,'Log_working_2-way'!B$2)</f>
        <v/>
      </c>
      <c r="F691" s="6"/>
      <c r="H691" s="6"/>
      <c r="I691" s="6"/>
      <c r="J691" s="6"/>
      <c r="K691" s="6"/>
    </row>
    <row r="692" spans="4:11">
      <c r="D692" t="str">
        <f>solve_for_d('True_Odds_Calculator_2-way'!A693,'True_Odds_Calculator_2-way'!#REF!,'True_Odds_Calculator_2-way'!B693,'Log_working_2-way'!B$1,'Log_working_2-way'!B$2)</f>
        <v/>
      </c>
      <c r="F692" s="6"/>
      <c r="H692" s="6"/>
      <c r="I692" s="6"/>
      <c r="J692" s="6"/>
      <c r="K692" s="6"/>
    </row>
    <row r="693" spans="4:11">
      <c r="D693" t="str">
        <f>solve_for_d('True_Odds_Calculator_2-way'!A694,'True_Odds_Calculator_2-way'!#REF!,'True_Odds_Calculator_2-way'!B694,'Log_working_2-way'!B$1,'Log_working_2-way'!B$2)</f>
        <v/>
      </c>
      <c r="F693" s="6"/>
      <c r="H693" s="6"/>
      <c r="I693" s="6"/>
      <c r="J693" s="6"/>
      <c r="K693" s="6"/>
    </row>
    <row r="694" spans="4:11">
      <c r="D694" t="str">
        <f>solve_for_d('True_Odds_Calculator_2-way'!A695,'True_Odds_Calculator_2-way'!#REF!,'True_Odds_Calculator_2-way'!B695,'Log_working_2-way'!B$1,'Log_working_2-way'!B$2)</f>
        <v/>
      </c>
      <c r="F694" s="6"/>
      <c r="H694" s="6"/>
      <c r="I694" s="6"/>
      <c r="J694" s="6"/>
      <c r="K694" s="6"/>
    </row>
    <row r="695" spans="4:11">
      <c r="D695" t="str">
        <f>solve_for_d('True_Odds_Calculator_2-way'!A696,'True_Odds_Calculator_2-way'!#REF!,'True_Odds_Calculator_2-way'!B696,'Log_working_2-way'!B$1,'Log_working_2-way'!B$2)</f>
        <v/>
      </c>
      <c r="F695" s="6"/>
      <c r="H695" s="6"/>
      <c r="I695" s="6"/>
      <c r="J695" s="6"/>
      <c r="K695" s="6"/>
    </row>
    <row r="696" spans="4:11">
      <c r="D696" t="str">
        <f>solve_for_d('True_Odds_Calculator_2-way'!A697,'True_Odds_Calculator_2-way'!#REF!,'True_Odds_Calculator_2-way'!B697,'Log_working_2-way'!B$1,'Log_working_2-way'!B$2)</f>
        <v/>
      </c>
      <c r="F696" s="6"/>
      <c r="H696" s="6"/>
      <c r="I696" s="6"/>
      <c r="J696" s="6"/>
      <c r="K696" s="6"/>
    </row>
    <row r="697" spans="4:11">
      <c r="D697" t="str">
        <f>solve_for_d('True_Odds_Calculator_2-way'!A698,'True_Odds_Calculator_2-way'!#REF!,'True_Odds_Calculator_2-way'!B698,'Log_working_2-way'!B$1,'Log_working_2-way'!B$2)</f>
        <v/>
      </c>
      <c r="F697" s="6"/>
      <c r="H697" s="6"/>
      <c r="I697" s="6"/>
      <c r="J697" s="6"/>
      <c r="K697" s="6"/>
    </row>
    <row r="698" spans="4:11">
      <c r="D698" t="str">
        <f>solve_for_d('True_Odds_Calculator_2-way'!A699,'True_Odds_Calculator_2-way'!#REF!,'True_Odds_Calculator_2-way'!B699,'Log_working_2-way'!B$1,'Log_working_2-way'!B$2)</f>
        <v/>
      </c>
      <c r="F698" s="6"/>
      <c r="H698" s="6"/>
      <c r="I698" s="6"/>
      <c r="J698" s="6"/>
      <c r="K698" s="6"/>
    </row>
    <row r="699" spans="4:11">
      <c r="D699" t="str">
        <f>solve_for_d('True_Odds_Calculator_2-way'!A700,'True_Odds_Calculator_2-way'!#REF!,'True_Odds_Calculator_2-way'!B700,'Log_working_2-way'!B$1,'Log_working_2-way'!B$2)</f>
        <v/>
      </c>
      <c r="F699" s="6"/>
      <c r="H699" s="6"/>
      <c r="I699" s="6"/>
      <c r="J699" s="6"/>
      <c r="K699" s="6"/>
    </row>
    <row r="700" spans="4:11">
      <c r="D700" t="str">
        <f>solve_for_d('True_Odds_Calculator_2-way'!A701,'True_Odds_Calculator_2-way'!#REF!,'True_Odds_Calculator_2-way'!B701,'Log_working_2-way'!B$1,'Log_working_2-way'!B$2)</f>
        <v/>
      </c>
      <c r="F700" s="6"/>
      <c r="H700" s="6"/>
      <c r="I700" s="6"/>
      <c r="J700" s="6"/>
      <c r="K700" s="6"/>
    </row>
    <row r="701" spans="4:11">
      <c r="D701" t="str">
        <f>solve_for_d('True_Odds_Calculator_2-way'!A702,'True_Odds_Calculator_2-way'!#REF!,'True_Odds_Calculator_2-way'!B702,'Log_working_2-way'!B$1,'Log_working_2-way'!B$2)</f>
        <v/>
      </c>
      <c r="F701" s="6"/>
      <c r="H701" s="6"/>
      <c r="I701" s="6"/>
      <c r="J701" s="6"/>
      <c r="K701" s="6"/>
    </row>
    <row r="702" spans="4:11">
      <c r="D702" t="str">
        <f>solve_for_d('True_Odds_Calculator_2-way'!A703,'True_Odds_Calculator_2-way'!#REF!,'True_Odds_Calculator_2-way'!B703,'Log_working_2-way'!B$1,'Log_working_2-way'!B$2)</f>
        <v/>
      </c>
      <c r="F702" s="6"/>
      <c r="H702" s="6"/>
      <c r="I702" s="6"/>
      <c r="J702" s="6"/>
      <c r="K702" s="6"/>
    </row>
    <row r="703" spans="4:11">
      <c r="D703" t="str">
        <f>solve_for_d('True_Odds_Calculator_2-way'!A704,'True_Odds_Calculator_2-way'!#REF!,'True_Odds_Calculator_2-way'!B704,'Log_working_2-way'!B$1,'Log_working_2-way'!B$2)</f>
        <v/>
      </c>
      <c r="F703" s="6"/>
      <c r="H703" s="6"/>
      <c r="I703" s="6"/>
      <c r="J703" s="6"/>
      <c r="K703" s="6"/>
    </row>
    <row r="704" spans="4:11">
      <c r="D704" t="str">
        <f>solve_for_d('True_Odds_Calculator_2-way'!A705,'True_Odds_Calculator_2-way'!#REF!,'True_Odds_Calculator_2-way'!B705,'Log_working_2-way'!B$1,'Log_working_2-way'!B$2)</f>
        <v/>
      </c>
      <c r="F704" s="6"/>
      <c r="H704" s="6"/>
      <c r="I704" s="6"/>
      <c r="J704" s="6"/>
      <c r="K704" s="6"/>
    </row>
    <row r="705" spans="4:11">
      <c r="D705" t="str">
        <f>solve_for_d('True_Odds_Calculator_2-way'!A706,'True_Odds_Calculator_2-way'!#REF!,'True_Odds_Calculator_2-way'!B706,'Log_working_2-way'!B$1,'Log_working_2-way'!B$2)</f>
        <v/>
      </c>
      <c r="F705" s="6"/>
      <c r="H705" s="6"/>
      <c r="I705" s="6"/>
      <c r="J705" s="6"/>
      <c r="K705" s="6"/>
    </row>
    <row r="706" spans="4:11">
      <c r="D706" t="str">
        <f>solve_for_d('True_Odds_Calculator_2-way'!A707,'True_Odds_Calculator_2-way'!#REF!,'True_Odds_Calculator_2-way'!B707,'Log_working_2-way'!B$1,'Log_working_2-way'!B$2)</f>
        <v/>
      </c>
      <c r="F706" s="6"/>
      <c r="H706" s="6"/>
      <c r="I706" s="6"/>
      <c r="J706" s="6"/>
      <c r="K706" s="6"/>
    </row>
    <row r="707" spans="4:11">
      <c r="D707" t="str">
        <f>solve_for_d('True_Odds_Calculator_2-way'!A708,'True_Odds_Calculator_2-way'!#REF!,'True_Odds_Calculator_2-way'!B708,'Log_working_2-way'!B$1,'Log_working_2-way'!B$2)</f>
        <v/>
      </c>
      <c r="F707" s="6"/>
      <c r="H707" s="6"/>
      <c r="I707" s="6"/>
      <c r="J707" s="6"/>
      <c r="K707" s="6"/>
    </row>
    <row r="708" spans="4:11">
      <c r="D708" t="str">
        <f>solve_for_d('True_Odds_Calculator_2-way'!A709,'True_Odds_Calculator_2-way'!#REF!,'True_Odds_Calculator_2-way'!B709,'Log_working_2-way'!B$1,'Log_working_2-way'!B$2)</f>
        <v/>
      </c>
      <c r="F708" s="6"/>
      <c r="H708" s="6"/>
      <c r="I708" s="6"/>
      <c r="J708" s="6"/>
      <c r="K708" s="6"/>
    </row>
    <row r="709" spans="4:11">
      <c r="D709" t="str">
        <f>solve_for_d('True_Odds_Calculator_2-way'!A710,'True_Odds_Calculator_2-way'!#REF!,'True_Odds_Calculator_2-way'!B710,'Log_working_2-way'!B$1,'Log_working_2-way'!B$2)</f>
        <v/>
      </c>
      <c r="F709" s="6"/>
      <c r="H709" s="6"/>
      <c r="I709" s="6"/>
      <c r="J709" s="6"/>
      <c r="K709" s="6"/>
    </row>
    <row r="710" spans="4:11">
      <c r="D710" t="str">
        <f>solve_for_d('True_Odds_Calculator_2-way'!A711,'True_Odds_Calculator_2-way'!#REF!,'True_Odds_Calculator_2-way'!B711,'Log_working_2-way'!B$1,'Log_working_2-way'!B$2)</f>
        <v/>
      </c>
      <c r="F710" s="6"/>
      <c r="H710" s="6"/>
      <c r="I710" s="6"/>
      <c r="J710" s="6"/>
      <c r="K710" s="6"/>
    </row>
    <row r="711" spans="4:11">
      <c r="D711" t="str">
        <f>solve_for_d('True_Odds_Calculator_2-way'!A712,'True_Odds_Calculator_2-way'!#REF!,'True_Odds_Calculator_2-way'!B712,'Log_working_2-way'!B$1,'Log_working_2-way'!B$2)</f>
        <v/>
      </c>
      <c r="F711" s="6"/>
      <c r="H711" s="6"/>
      <c r="I711" s="6"/>
      <c r="J711" s="6"/>
      <c r="K711" s="6"/>
    </row>
    <row r="712" spans="4:11">
      <c r="D712" t="str">
        <f>solve_for_d('True_Odds_Calculator_2-way'!A713,'True_Odds_Calculator_2-way'!#REF!,'True_Odds_Calculator_2-way'!B713,'Log_working_2-way'!B$1,'Log_working_2-way'!B$2)</f>
        <v/>
      </c>
      <c r="F712" s="6"/>
      <c r="H712" s="6"/>
      <c r="I712" s="6"/>
      <c r="J712" s="6"/>
      <c r="K712" s="6"/>
    </row>
    <row r="713" spans="4:11">
      <c r="D713" t="str">
        <f>solve_for_d('True_Odds_Calculator_2-way'!A714,'True_Odds_Calculator_2-way'!#REF!,'True_Odds_Calculator_2-way'!B714,'Log_working_2-way'!B$1,'Log_working_2-way'!B$2)</f>
        <v/>
      </c>
      <c r="F713" s="6"/>
      <c r="H713" s="6"/>
      <c r="I713" s="6"/>
      <c r="J713" s="6"/>
      <c r="K713" s="6"/>
    </row>
    <row r="714" spans="4:11">
      <c r="D714" t="str">
        <f>solve_for_d('True_Odds_Calculator_2-way'!A715,'True_Odds_Calculator_2-way'!#REF!,'True_Odds_Calculator_2-way'!B715,'Log_working_2-way'!B$1,'Log_working_2-way'!B$2)</f>
        <v/>
      </c>
      <c r="F714" s="6"/>
      <c r="H714" s="6"/>
      <c r="I714" s="6"/>
      <c r="J714" s="6"/>
      <c r="K714" s="6"/>
    </row>
    <row r="715" spans="4:11">
      <c r="D715" t="str">
        <f>solve_for_d('True_Odds_Calculator_2-way'!A716,'True_Odds_Calculator_2-way'!#REF!,'True_Odds_Calculator_2-way'!B716,'Log_working_2-way'!B$1,'Log_working_2-way'!B$2)</f>
        <v/>
      </c>
      <c r="F715" s="6"/>
      <c r="H715" s="6"/>
      <c r="I715" s="6"/>
      <c r="J715" s="6"/>
      <c r="K715" s="6"/>
    </row>
    <row r="716" spans="4:11">
      <c r="D716" t="str">
        <f>solve_for_d('True_Odds_Calculator_2-way'!A717,'True_Odds_Calculator_2-way'!#REF!,'True_Odds_Calculator_2-way'!B717,'Log_working_2-way'!B$1,'Log_working_2-way'!B$2)</f>
        <v/>
      </c>
      <c r="F716" s="6"/>
      <c r="H716" s="6"/>
      <c r="I716" s="6"/>
      <c r="J716" s="6"/>
      <c r="K716" s="6"/>
    </row>
    <row r="717" spans="4:11">
      <c r="D717" t="str">
        <f>solve_for_d('True_Odds_Calculator_2-way'!A718,'True_Odds_Calculator_2-way'!#REF!,'True_Odds_Calculator_2-way'!B718,'Log_working_2-way'!B$1,'Log_working_2-way'!B$2)</f>
        <v/>
      </c>
      <c r="F717" s="6"/>
      <c r="H717" s="6"/>
      <c r="I717" s="6"/>
      <c r="J717" s="6"/>
      <c r="K717" s="6"/>
    </row>
    <row r="718" spans="4:11">
      <c r="D718" t="str">
        <f>solve_for_d('True_Odds_Calculator_2-way'!A719,'True_Odds_Calculator_2-way'!#REF!,'True_Odds_Calculator_2-way'!B719,'Log_working_2-way'!B$1,'Log_working_2-way'!B$2)</f>
        <v/>
      </c>
      <c r="F718" s="6"/>
      <c r="H718" s="6"/>
      <c r="I718" s="6"/>
      <c r="J718" s="6"/>
      <c r="K718" s="6"/>
    </row>
    <row r="719" spans="4:11">
      <c r="D719" t="str">
        <f>solve_for_d('True_Odds_Calculator_2-way'!A720,'True_Odds_Calculator_2-way'!#REF!,'True_Odds_Calculator_2-way'!B720,'Log_working_2-way'!B$1,'Log_working_2-way'!B$2)</f>
        <v/>
      </c>
      <c r="F719" s="6"/>
      <c r="H719" s="6"/>
      <c r="I719" s="6"/>
      <c r="J719" s="6"/>
      <c r="K719" s="6"/>
    </row>
    <row r="720" spans="4:11">
      <c r="D720" t="str">
        <f>solve_for_d('True_Odds_Calculator_2-way'!A721,'True_Odds_Calculator_2-way'!#REF!,'True_Odds_Calculator_2-way'!B721,'Log_working_2-way'!B$1,'Log_working_2-way'!B$2)</f>
        <v/>
      </c>
      <c r="F720" s="6"/>
      <c r="H720" s="6"/>
      <c r="I720" s="6"/>
      <c r="J720" s="6"/>
      <c r="K720" s="6"/>
    </row>
    <row r="721" spans="4:11">
      <c r="D721" t="str">
        <f>solve_for_d('True_Odds_Calculator_2-way'!A722,'True_Odds_Calculator_2-way'!#REF!,'True_Odds_Calculator_2-way'!B722,'Log_working_2-way'!B$1,'Log_working_2-way'!B$2)</f>
        <v/>
      </c>
      <c r="F721" s="6"/>
      <c r="H721" s="6"/>
      <c r="I721" s="6"/>
      <c r="J721" s="6"/>
      <c r="K721" s="6"/>
    </row>
    <row r="722" spans="4:11">
      <c r="D722" t="str">
        <f>solve_for_d('True_Odds_Calculator_2-way'!A723,'True_Odds_Calculator_2-way'!#REF!,'True_Odds_Calculator_2-way'!B723,'Log_working_2-way'!B$1,'Log_working_2-way'!B$2)</f>
        <v/>
      </c>
      <c r="F722" s="6"/>
      <c r="H722" s="6"/>
      <c r="I722" s="6"/>
      <c r="J722" s="6"/>
      <c r="K722" s="6"/>
    </row>
    <row r="723" spans="4:11">
      <c r="D723" t="str">
        <f>solve_for_d('True_Odds_Calculator_2-way'!A724,'True_Odds_Calculator_2-way'!#REF!,'True_Odds_Calculator_2-way'!B724,'Log_working_2-way'!B$1,'Log_working_2-way'!B$2)</f>
        <v/>
      </c>
      <c r="F723" s="6"/>
      <c r="H723" s="6"/>
      <c r="I723" s="6"/>
      <c r="J723" s="6"/>
      <c r="K723" s="6"/>
    </row>
    <row r="724" spans="4:11">
      <c r="D724" t="str">
        <f>solve_for_d('True_Odds_Calculator_2-way'!A725,'True_Odds_Calculator_2-way'!#REF!,'True_Odds_Calculator_2-way'!B725,'Log_working_2-way'!B$1,'Log_working_2-way'!B$2)</f>
        <v/>
      </c>
      <c r="F724" s="6"/>
      <c r="H724" s="6"/>
      <c r="I724" s="6"/>
      <c r="J724" s="6"/>
      <c r="K724" s="6"/>
    </row>
    <row r="725" spans="4:11">
      <c r="D725" t="str">
        <f>solve_for_d('True_Odds_Calculator_2-way'!A726,'True_Odds_Calculator_2-way'!#REF!,'True_Odds_Calculator_2-way'!B726,'Log_working_2-way'!B$1,'Log_working_2-way'!B$2)</f>
        <v/>
      </c>
      <c r="F725" s="6"/>
      <c r="H725" s="6"/>
      <c r="I725" s="6"/>
      <c r="J725" s="6"/>
      <c r="K725" s="6"/>
    </row>
    <row r="726" spans="4:11">
      <c r="D726" t="str">
        <f>solve_for_d('True_Odds_Calculator_2-way'!A727,'True_Odds_Calculator_2-way'!#REF!,'True_Odds_Calculator_2-way'!B727,'Log_working_2-way'!B$1,'Log_working_2-way'!B$2)</f>
        <v/>
      </c>
      <c r="F726" s="6"/>
      <c r="H726" s="6"/>
      <c r="I726" s="6"/>
      <c r="J726" s="6"/>
      <c r="K726" s="6"/>
    </row>
    <row r="727" spans="4:11">
      <c r="D727" t="str">
        <f>solve_for_d('True_Odds_Calculator_2-way'!A728,'True_Odds_Calculator_2-way'!#REF!,'True_Odds_Calculator_2-way'!B728,'Log_working_2-way'!B$1,'Log_working_2-way'!B$2)</f>
        <v/>
      </c>
      <c r="F727" s="6"/>
      <c r="H727" s="6"/>
      <c r="I727" s="6"/>
      <c r="J727" s="6"/>
      <c r="K727" s="6"/>
    </row>
    <row r="728" spans="4:11">
      <c r="D728" t="str">
        <f>solve_for_d('True_Odds_Calculator_2-way'!A729,'True_Odds_Calculator_2-way'!#REF!,'True_Odds_Calculator_2-way'!B729,'Log_working_2-way'!B$1,'Log_working_2-way'!B$2)</f>
        <v/>
      </c>
      <c r="F728" s="6"/>
      <c r="H728" s="6"/>
      <c r="I728" s="6"/>
      <c r="J728" s="6"/>
      <c r="K728" s="6"/>
    </row>
    <row r="729" spans="4:11">
      <c r="D729" t="str">
        <f>solve_for_d('True_Odds_Calculator_2-way'!A730,'True_Odds_Calculator_2-way'!#REF!,'True_Odds_Calculator_2-way'!B730,'Log_working_2-way'!B$1,'Log_working_2-way'!B$2)</f>
        <v/>
      </c>
      <c r="F729" s="6"/>
      <c r="H729" s="6"/>
      <c r="I729" s="6"/>
      <c r="J729" s="6"/>
      <c r="K729" s="6"/>
    </row>
    <row r="730" spans="4:11">
      <c r="D730" t="str">
        <f>solve_for_d('True_Odds_Calculator_2-way'!A731,'True_Odds_Calculator_2-way'!#REF!,'True_Odds_Calculator_2-way'!B731,'Log_working_2-way'!B$1,'Log_working_2-way'!B$2)</f>
        <v/>
      </c>
      <c r="F730" s="6"/>
      <c r="H730" s="6"/>
      <c r="I730" s="6"/>
      <c r="J730" s="6"/>
      <c r="K730" s="6"/>
    </row>
    <row r="731" spans="4:11">
      <c r="D731" t="str">
        <f>solve_for_d('True_Odds_Calculator_2-way'!A732,'True_Odds_Calculator_2-way'!#REF!,'True_Odds_Calculator_2-way'!B732,'Log_working_2-way'!B$1,'Log_working_2-way'!B$2)</f>
        <v/>
      </c>
      <c r="F731" s="6"/>
      <c r="H731" s="6"/>
      <c r="I731" s="6"/>
      <c r="J731" s="6"/>
      <c r="K731" s="6"/>
    </row>
    <row r="732" spans="4:11">
      <c r="D732" t="str">
        <f>solve_for_d('True_Odds_Calculator_2-way'!A733,'True_Odds_Calculator_2-way'!#REF!,'True_Odds_Calculator_2-way'!B733,'Log_working_2-way'!B$1,'Log_working_2-way'!B$2)</f>
        <v/>
      </c>
      <c r="F732" s="6"/>
      <c r="H732" s="6"/>
      <c r="I732" s="6"/>
      <c r="J732" s="6"/>
      <c r="K732" s="6"/>
    </row>
    <row r="733" spans="4:11">
      <c r="D733" t="str">
        <f>solve_for_d('True_Odds_Calculator_2-way'!A734,'True_Odds_Calculator_2-way'!#REF!,'True_Odds_Calculator_2-way'!B734,'Log_working_2-way'!B$1,'Log_working_2-way'!B$2)</f>
        <v/>
      </c>
      <c r="F733" s="6"/>
      <c r="H733" s="6"/>
      <c r="I733" s="6"/>
      <c r="J733" s="6"/>
      <c r="K733" s="6"/>
    </row>
    <row r="734" spans="4:11">
      <c r="D734" t="str">
        <f>solve_for_d('True_Odds_Calculator_2-way'!A735,'True_Odds_Calculator_2-way'!#REF!,'True_Odds_Calculator_2-way'!B735,'Log_working_2-way'!B$1,'Log_working_2-way'!B$2)</f>
        <v/>
      </c>
      <c r="F734" s="6"/>
      <c r="H734" s="6"/>
      <c r="I734" s="6"/>
      <c r="J734" s="6"/>
      <c r="K734" s="6"/>
    </row>
    <row r="735" spans="4:11">
      <c r="D735" t="str">
        <f>solve_for_d('True_Odds_Calculator_2-way'!A736,'True_Odds_Calculator_2-way'!#REF!,'True_Odds_Calculator_2-way'!B736,'Log_working_2-way'!B$1,'Log_working_2-way'!B$2)</f>
        <v/>
      </c>
      <c r="F735" s="6"/>
      <c r="H735" s="6"/>
      <c r="I735" s="6"/>
      <c r="J735" s="6"/>
      <c r="K735" s="6"/>
    </row>
    <row r="736" spans="4:11">
      <c r="D736" t="str">
        <f>solve_for_d('True_Odds_Calculator_2-way'!A737,'True_Odds_Calculator_2-way'!#REF!,'True_Odds_Calculator_2-way'!B737,'Log_working_2-way'!B$1,'Log_working_2-way'!B$2)</f>
        <v/>
      </c>
      <c r="F736" s="6"/>
      <c r="H736" s="6"/>
      <c r="I736" s="6"/>
      <c r="J736" s="6"/>
      <c r="K736" s="6"/>
    </row>
    <row r="737" spans="4:11">
      <c r="D737" t="str">
        <f>solve_for_d('True_Odds_Calculator_2-way'!A738,'True_Odds_Calculator_2-way'!#REF!,'True_Odds_Calculator_2-way'!B738,'Log_working_2-way'!B$1,'Log_working_2-way'!B$2)</f>
        <v/>
      </c>
      <c r="F737" s="6"/>
      <c r="H737" s="6"/>
      <c r="I737" s="6"/>
      <c r="J737" s="6"/>
      <c r="K737" s="6"/>
    </row>
    <row r="738" spans="4:11">
      <c r="D738" t="str">
        <f>solve_for_d('True_Odds_Calculator_2-way'!A739,'True_Odds_Calculator_2-way'!#REF!,'True_Odds_Calculator_2-way'!B739,'Log_working_2-way'!B$1,'Log_working_2-way'!B$2)</f>
        <v/>
      </c>
      <c r="F738" s="6"/>
      <c r="H738" s="6"/>
      <c r="I738" s="6"/>
      <c r="J738" s="6"/>
      <c r="K738" s="6"/>
    </row>
    <row r="739" spans="4:11">
      <c r="D739" t="str">
        <f>solve_for_d('True_Odds_Calculator_2-way'!A740,'True_Odds_Calculator_2-way'!#REF!,'True_Odds_Calculator_2-way'!B740,'Log_working_2-way'!B$1,'Log_working_2-way'!B$2)</f>
        <v/>
      </c>
      <c r="F739" s="6"/>
      <c r="H739" s="6"/>
      <c r="I739" s="6"/>
      <c r="J739" s="6"/>
      <c r="K739" s="6"/>
    </row>
    <row r="740" spans="4:11">
      <c r="D740" t="str">
        <f>solve_for_d('True_Odds_Calculator_2-way'!A741,'True_Odds_Calculator_2-way'!#REF!,'True_Odds_Calculator_2-way'!B741,'Log_working_2-way'!B$1,'Log_working_2-way'!B$2)</f>
        <v/>
      </c>
      <c r="F740" s="6"/>
      <c r="H740" s="6"/>
      <c r="I740" s="6"/>
      <c r="J740" s="6"/>
      <c r="K740" s="6"/>
    </row>
    <row r="741" spans="4:11">
      <c r="D741" t="str">
        <f>solve_for_d('True_Odds_Calculator_2-way'!A742,'True_Odds_Calculator_2-way'!#REF!,'True_Odds_Calculator_2-way'!B742,'Log_working_2-way'!B$1,'Log_working_2-way'!B$2)</f>
        <v/>
      </c>
      <c r="F741" s="6"/>
      <c r="H741" s="6"/>
      <c r="I741" s="6"/>
      <c r="J741" s="6"/>
      <c r="K741" s="6"/>
    </row>
    <row r="742" spans="4:11">
      <c r="D742" t="str">
        <f>solve_for_d('True_Odds_Calculator_2-way'!A743,'True_Odds_Calculator_2-way'!#REF!,'True_Odds_Calculator_2-way'!B743,'Log_working_2-way'!B$1,'Log_working_2-way'!B$2)</f>
        <v/>
      </c>
      <c r="F742" s="6"/>
      <c r="H742" s="6"/>
      <c r="I742" s="6"/>
      <c r="J742" s="6"/>
      <c r="K742" s="6"/>
    </row>
    <row r="743" spans="4:11">
      <c r="D743" t="str">
        <f>solve_for_d('True_Odds_Calculator_2-way'!A744,'True_Odds_Calculator_2-way'!#REF!,'True_Odds_Calculator_2-way'!B744,'Log_working_2-way'!B$1,'Log_working_2-way'!B$2)</f>
        <v/>
      </c>
      <c r="F743" s="6"/>
      <c r="H743" s="6"/>
      <c r="I743" s="6"/>
      <c r="J743" s="6"/>
      <c r="K743" s="6"/>
    </row>
    <row r="744" spans="4:11">
      <c r="D744" t="str">
        <f>solve_for_d('True_Odds_Calculator_2-way'!A745,'True_Odds_Calculator_2-way'!#REF!,'True_Odds_Calculator_2-way'!B745,'Log_working_2-way'!B$1,'Log_working_2-way'!B$2)</f>
        <v/>
      </c>
      <c r="F744" s="6"/>
      <c r="H744" s="6"/>
      <c r="I744" s="6"/>
      <c r="J744" s="6"/>
      <c r="K744" s="6"/>
    </row>
    <row r="745" spans="4:11">
      <c r="D745" t="str">
        <f>solve_for_d('True_Odds_Calculator_2-way'!A746,'True_Odds_Calculator_2-way'!#REF!,'True_Odds_Calculator_2-way'!B746,'Log_working_2-way'!B$1,'Log_working_2-way'!B$2)</f>
        <v/>
      </c>
      <c r="F745" s="6"/>
      <c r="H745" s="6"/>
      <c r="I745" s="6"/>
      <c r="J745" s="6"/>
      <c r="K745" s="6"/>
    </row>
    <row r="746" spans="4:11">
      <c r="D746" t="str">
        <f>solve_for_d('True_Odds_Calculator_2-way'!A747,'True_Odds_Calculator_2-way'!#REF!,'True_Odds_Calculator_2-way'!B747,'Log_working_2-way'!B$1,'Log_working_2-way'!B$2)</f>
        <v/>
      </c>
      <c r="F746" s="6"/>
      <c r="H746" s="6"/>
      <c r="I746" s="6"/>
      <c r="J746" s="6"/>
      <c r="K746" s="6"/>
    </row>
    <row r="747" spans="4:11">
      <c r="D747" t="str">
        <f>solve_for_d('True_Odds_Calculator_2-way'!A748,'True_Odds_Calculator_2-way'!#REF!,'True_Odds_Calculator_2-way'!B748,'Log_working_2-way'!B$1,'Log_working_2-way'!B$2)</f>
        <v/>
      </c>
      <c r="F747" s="6"/>
      <c r="H747" s="6"/>
      <c r="I747" s="6"/>
      <c r="J747" s="6"/>
      <c r="K747" s="6"/>
    </row>
    <row r="748" spans="4:11">
      <c r="D748" t="str">
        <f>solve_for_d('True_Odds_Calculator_2-way'!A749,'True_Odds_Calculator_2-way'!#REF!,'True_Odds_Calculator_2-way'!B749,'Log_working_2-way'!B$1,'Log_working_2-way'!B$2)</f>
        <v/>
      </c>
      <c r="F748" s="6"/>
      <c r="H748" s="6"/>
      <c r="I748" s="6"/>
      <c r="J748" s="6"/>
      <c r="K748" s="6"/>
    </row>
    <row r="749" spans="4:11">
      <c r="D749" t="str">
        <f>solve_for_d('True_Odds_Calculator_2-way'!A750,'True_Odds_Calculator_2-way'!#REF!,'True_Odds_Calculator_2-way'!B750,'Log_working_2-way'!B$1,'Log_working_2-way'!B$2)</f>
        <v/>
      </c>
      <c r="F749" s="6"/>
      <c r="H749" s="6"/>
      <c r="I749" s="6"/>
      <c r="J749" s="6"/>
      <c r="K749" s="6"/>
    </row>
    <row r="750" spans="4:11">
      <c r="D750" t="str">
        <f>solve_for_d('True_Odds_Calculator_2-way'!A751,'True_Odds_Calculator_2-way'!#REF!,'True_Odds_Calculator_2-way'!B751,'Log_working_2-way'!B$1,'Log_working_2-way'!B$2)</f>
        <v/>
      </c>
      <c r="F750" s="6"/>
      <c r="H750" s="6"/>
      <c r="I750" s="6"/>
      <c r="J750" s="6"/>
      <c r="K750" s="6"/>
    </row>
    <row r="751" spans="4:11">
      <c r="D751" t="str">
        <f>solve_for_d('True_Odds_Calculator_2-way'!A752,'True_Odds_Calculator_2-way'!#REF!,'True_Odds_Calculator_2-way'!B752,'Log_working_2-way'!B$1,'Log_working_2-way'!B$2)</f>
        <v/>
      </c>
      <c r="F751" s="6"/>
      <c r="H751" s="6"/>
      <c r="I751" s="6"/>
      <c r="J751" s="6"/>
      <c r="K751" s="6"/>
    </row>
    <row r="752" spans="4:11">
      <c r="D752" t="str">
        <f>solve_for_d('True_Odds_Calculator_2-way'!A753,'True_Odds_Calculator_2-way'!#REF!,'True_Odds_Calculator_2-way'!B753,'Log_working_2-way'!B$1,'Log_working_2-way'!B$2)</f>
        <v/>
      </c>
      <c r="F752" s="6"/>
      <c r="H752" s="6"/>
      <c r="I752" s="6"/>
      <c r="J752" s="6"/>
      <c r="K752" s="6"/>
    </row>
    <row r="753" spans="4:11">
      <c r="D753" t="str">
        <f>solve_for_d('True_Odds_Calculator_2-way'!A754,'True_Odds_Calculator_2-way'!#REF!,'True_Odds_Calculator_2-way'!B754,'Log_working_2-way'!B$1,'Log_working_2-way'!B$2)</f>
        <v/>
      </c>
      <c r="F753" s="6"/>
      <c r="H753" s="6"/>
      <c r="I753" s="6"/>
      <c r="J753" s="6"/>
      <c r="K753" s="6"/>
    </row>
    <row r="754" spans="4:11">
      <c r="D754" t="str">
        <f>solve_for_d('True_Odds_Calculator_2-way'!A755,'True_Odds_Calculator_2-way'!#REF!,'True_Odds_Calculator_2-way'!B755,'Log_working_2-way'!B$1,'Log_working_2-way'!B$2)</f>
        <v/>
      </c>
      <c r="F754" s="6"/>
      <c r="H754" s="6"/>
      <c r="I754" s="6"/>
      <c r="J754" s="6"/>
      <c r="K754" s="6"/>
    </row>
    <row r="755" spans="4:11">
      <c r="D755" t="str">
        <f>solve_for_d('True_Odds_Calculator_2-way'!A756,'True_Odds_Calculator_2-way'!#REF!,'True_Odds_Calculator_2-way'!B756,'Log_working_2-way'!B$1,'Log_working_2-way'!B$2)</f>
        <v/>
      </c>
      <c r="F755" s="6"/>
      <c r="H755" s="6"/>
      <c r="I755" s="6"/>
      <c r="J755" s="6"/>
      <c r="K755" s="6"/>
    </row>
    <row r="756" spans="4:11">
      <c r="D756" t="str">
        <f>solve_for_d('True_Odds_Calculator_2-way'!A757,'True_Odds_Calculator_2-way'!#REF!,'True_Odds_Calculator_2-way'!B757,'Log_working_2-way'!B$1,'Log_working_2-way'!B$2)</f>
        <v/>
      </c>
      <c r="F756" s="6"/>
      <c r="H756" s="6"/>
      <c r="I756" s="6"/>
      <c r="J756" s="6"/>
      <c r="K756" s="6"/>
    </row>
    <row r="757" spans="4:11">
      <c r="D757" t="str">
        <f>solve_for_d('True_Odds_Calculator_2-way'!A758,'True_Odds_Calculator_2-way'!#REF!,'True_Odds_Calculator_2-way'!B758,'Log_working_2-way'!B$1,'Log_working_2-way'!B$2)</f>
        <v/>
      </c>
      <c r="F757" s="6"/>
      <c r="H757" s="6"/>
      <c r="I757" s="6"/>
      <c r="J757" s="6"/>
      <c r="K757" s="6"/>
    </row>
    <row r="758" spans="4:11">
      <c r="D758" t="str">
        <f>solve_for_d('True_Odds_Calculator_2-way'!A759,'True_Odds_Calculator_2-way'!#REF!,'True_Odds_Calculator_2-way'!B759,'Log_working_2-way'!B$1,'Log_working_2-way'!B$2)</f>
        <v/>
      </c>
      <c r="F758" s="6"/>
      <c r="H758" s="6"/>
      <c r="I758" s="6"/>
      <c r="J758" s="6"/>
      <c r="K758" s="6"/>
    </row>
    <row r="759" spans="4:11">
      <c r="D759" t="str">
        <f>solve_for_d('True_Odds_Calculator_2-way'!A760,'True_Odds_Calculator_2-way'!#REF!,'True_Odds_Calculator_2-way'!B760,'Log_working_2-way'!B$1,'Log_working_2-way'!B$2)</f>
        <v/>
      </c>
      <c r="F759" s="6"/>
      <c r="H759" s="6"/>
      <c r="I759" s="6"/>
      <c r="J759" s="6"/>
      <c r="K759" s="6"/>
    </row>
    <row r="760" spans="4:11">
      <c r="D760" t="str">
        <f>solve_for_d('True_Odds_Calculator_2-way'!A761,'True_Odds_Calculator_2-way'!#REF!,'True_Odds_Calculator_2-way'!B761,'Log_working_2-way'!B$1,'Log_working_2-way'!B$2)</f>
        <v/>
      </c>
      <c r="F760" s="6"/>
      <c r="H760" s="6"/>
      <c r="I760" s="6"/>
      <c r="J760" s="6"/>
      <c r="K760" s="6"/>
    </row>
    <row r="761" spans="4:11">
      <c r="D761" t="str">
        <f>solve_for_d('True_Odds_Calculator_2-way'!A762,'True_Odds_Calculator_2-way'!#REF!,'True_Odds_Calculator_2-way'!B762,'Log_working_2-way'!B$1,'Log_working_2-way'!B$2)</f>
        <v/>
      </c>
      <c r="F761" s="6"/>
      <c r="H761" s="6"/>
      <c r="I761" s="6"/>
      <c r="J761" s="6"/>
      <c r="K761" s="6"/>
    </row>
    <row r="762" spans="4:11">
      <c r="D762" t="str">
        <f>solve_for_d('True_Odds_Calculator_2-way'!A763,'True_Odds_Calculator_2-way'!#REF!,'True_Odds_Calculator_2-way'!B763,'Log_working_2-way'!B$1,'Log_working_2-way'!B$2)</f>
        <v/>
      </c>
      <c r="F762" s="6"/>
      <c r="H762" s="6"/>
      <c r="I762" s="6"/>
      <c r="J762" s="6"/>
      <c r="K762" s="6"/>
    </row>
    <row r="763" spans="4:11">
      <c r="D763" t="str">
        <f>solve_for_d('True_Odds_Calculator_2-way'!A764,'True_Odds_Calculator_2-way'!#REF!,'True_Odds_Calculator_2-way'!B764,'Log_working_2-way'!B$1,'Log_working_2-way'!B$2)</f>
        <v/>
      </c>
      <c r="F763" s="6"/>
      <c r="H763" s="6"/>
      <c r="I763" s="6"/>
      <c r="J763" s="6"/>
      <c r="K763" s="6"/>
    </row>
    <row r="764" spans="4:11">
      <c r="D764" t="str">
        <f>solve_for_d('True_Odds_Calculator_2-way'!A765,'True_Odds_Calculator_2-way'!#REF!,'True_Odds_Calculator_2-way'!B765,'Log_working_2-way'!B$1,'Log_working_2-way'!B$2)</f>
        <v/>
      </c>
      <c r="F764" s="6"/>
      <c r="H764" s="6"/>
      <c r="I764" s="6"/>
      <c r="J764" s="6"/>
      <c r="K764" s="6"/>
    </row>
    <row r="765" spans="4:11">
      <c r="D765" t="str">
        <f>solve_for_d('True_Odds_Calculator_2-way'!A766,'True_Odds_Calculator_2-way'!#REF!,'True_Odds_Calculator_2-way'!B766,'Log_working_2-way'!B$1,'Log_working_2-way'!B$2)</f>
        <v/>
      </c>
      <c r="F765" s="6"/>
      <c r="H765" s="6"/>
      <c r="I765" s="6"/>
      <c r="J765" s="6"/>
      <c r="K765" s="6"/>
    </row>
    <row r="766" spans="4:11">
      <c r="D766" t="str">
        <f>solve_for_d('True_Odds_Calculator_2-way'!A767,'True_Odds_Calculator_2-way'!#REF!,'True_Odds_Calculator_2-way'!B767,'Log_working_2-way'!B$1,'Log_working_2-way'!B$2)</f>
        <v/>
      </c>
      <c r="F766" s="6"/>
      <c r="H766" s="6"/>
      <c r="I766" s="6"/>
      <c r="J766" s="6"/>
      <c r="K766" s="6"/>
    </row>
    <row r="767" spans="4:11">
      <c r="D767" t="str">
        <f>solve_for_d('True_Odds_Calculator_2-way'!A768,'True_Odds_Calculator_2-way'!#REF!,'True_Odds_Calculator_2-way'!B768,'Log_working_2-way'!B$1,'Log_working_2-way'!B$2)</f>
        <v/>
      </c>
      <c r="F767" s="6"/>
      <c r="H767" s="6"/>
      <c r="I767" s="6"/>
      <c r="J767" s="6"/>
      <c r="K767" s="6"/>
    </row>
    <row r="768" spans="4:11">
      <c r="D768" t="str">
        <f>solve_for_d('True_Odds_Calculator_2-way'!A769,'True_Odds_Calculator_2-way'!#REF!,'True_Odds_Calculator_2-way'!B769,'Log_working_2-way'!B$1,'Log_working_2-way'!B$2)</f>
        <v/>
      </c>
      <c r="F768" s="6"/>
      <c r="H768" s="6"/>
      <c r="I768" s="6"/>
      <c r="J768" s="6"/>
      <c r="K768" s="6"/>
    </row>
    <row r="769" spans="4:11">
      <c r="D769" t="str">
        <f>solve_for_d('True_Odds_Calculator_2-way'!A770,'True_Odds_Calculator_2-way'!#REF!,'True_Odds_Calculator_2-way'!B770,'Log_working_2-way'!B$1,'Log_working_2-way'!B$2)</f>
        <v/>
      </c>
      <c r="F769" s="6"/>
      <c r="H769" s="6"/>
      <c r="I769" s="6"/>
      <c r="J769" s="6"/>
      <c r="K769" s="6"/>
    </row>
    <row r="770" spans="4:11">
      <c r="D770" t="str">
        <f>solve_for_d('True_Odds_Calculator_2-way'!A771,'True_Odds_Calculator_2-way'!#REF!,'True_Odds_Calculator_2-way'!B771,'Log_working_2-way'!B$1,'Log_working_2-way'!B$2)</f>
        <v/>
      </c>
      <c r="F770" s="6"/>
      <c r="H770" s="6"/>
      <c r="I770" s="6"/>
      <c r="J770" s="6"/>
      <c r="K770" s="6"/>
    </row>
    <row r="771" spans="4:11">
      <c r="D771" t="str">
        <f>solve_for_d('True_Odds_Calculator_2-way'!A772,'True_Odds_Calculator_2-way'!#REF!,'True_Odds_Calculator_2-way'!B772,'Log_working_2-way'!B$1,'Log_working_2-way'!B$2)</f>
        <v/>
      </c>
      <c r="F771" s="6"/>
      <c r="H771" s="6"/>
      <c r="I771" s="6"/>
      <c r="J771" s="6"/>
      <c r="K771" s="6"/>
    </row>
    <row r="772" spans="4:11">
      <c r="D772" t="str">
        <f>solve_for_d('True_Odds_Calculator_2-way'!A773,'True_Odds_Calculator_2-way'!#REF!,'True_Odds_Calculator_2-way'!B773,'Log_working_2-way'!B$1,'Log_working_2-way'!B$2)</f>
        <v/>
      </c>
      <c r="F772" s="6"/>
      <c r="H772" s="6"/>
      <c r="I772" s="6"/>
      <c r="J772" s="6"/>
      <c r="K772" s="6"/>
    </row>
    <row r="773" spans="4:11">
      <c r="D773" t="str">
        <f>solve_for_d('True_Odds_Calculator_2-way'!A774,'True_Odds_Calculator_2-way'!#REF!,'True_Odds_Calculator_2-way'!B774,'Log_working_2-way'!B$1,'Log_working_2-way'!B$2)</f>
        <v/>
      </c>
      <c r="F773" s="6"/>
      <c r="H773" s="6"/>
      <c r="I773" s="6"/>
      <c r="J773" s="6"/>
      <c r="K773" s="6"/>
    </row>
    <row r="774" spans="4:11">
      <c r="D774" t="str">
        <f>solve_for_d('True_Odds_Calculator_2-way'!A775,'True_Odds_Calculator_2-way'!#REF!,'True_Odds_Calculator_2-way'!B775,'Log_working_2-way'!B$1,'Log_working_2-way'!B$2)</f>
        <v/>
      </c>
      <c r="F774" s="6"/>
      <c r="H774" s="6"/>
      <c r="I774" s="6"/>
      <c r="J774" s="6"/>
      <c r="K774" s="6"/>
    </row>
    <row r="775" spans="4:11">
      <c r="D775" t="str">
        <f>solve_for_d('True_Odds_Calculator_2-way'!A776,'True_Odds_Calculator_2-way'!#REF!,'True_Odds_Calculator_2-way'!B776,'Log_working_2-way'!B$1,'Log_working_2-way'!B$2)</f>
        <v/>
      </c>
      <c r="F775" s="6"/>
      <c r="H775" s="6"/>
      <c r="I775" s="6"/>
      <c r="J775" s="6"/>
      <c r="K775" s="6"/>
    </row>
    <row r="776" spans="4:11">
      <c r="D776" t="str">
        <f>solve_for_d('True_Odds_Calculator_2-way'!A777,'True_Odds_Calculator_2-way'!#REF!,'True_Odds_Calculator_2-way'!B777,'Log_working_2-way'!B$1,'Log_working_2-way'!B$2)</f>
        <v/>
      </c>
      <c r="F776" s="6"/>
      <c r="H776" s="6"/>
      <c r="I776" s="6"/>
      <c r="J776" s="6"/>
      <c r="K776" s="6"/>
    </row>
    <row r="777" spans="4:11">
      <c r="D777" t="str">
        <f>solve_for_d('True_Odds_Calculator_2-way'!A778,'True_Odds_Calculator_2-way'!#REF!,'True_Odds_Calculator_2-way'!B778,'Log_working_2-way'!B$1,'Log_working_2-way'!B$2)</f>
        <v/>
      </c>
      <c r="F777" s="6"/>
      <c r="H777" s="6"/>
      <c r="I777" s="6"/>
      <c r="J777" s="6"/>
      <c r="K777" s="6"/>
    </row>
    <row r="778" spans="4:11">
      <c r="D778" t="str">
        <f>solve_for_d('True_Odds_Calculator_2-way'!A779,'True_Odds_Calculator_2-way'!#REF!,'True_Odds_Calculator_2-way'!B779,'Log_working_2-way'!B$1,'Log_working_2-way'!B$2)</f>
        <v/>
      </c>
      <c r="F778" s="6"/>
      <c r="H778" s="6"/>
      <c r="I778" s="6"/>
      <c r="J778" s="6"/>
      <c r="K778" s="6"/>
    </row>
    <row r="779" spans="4:11">
      <c r="D779" t="str">
        <f>solve_for_d('True_Odds_Calculator_2-way'!A780,'True_Odds_Calculator_2-way'!#REF!,'True_Odds_Calculator_2-way'!B780,'Log_working_2-way'!B$1,'Log_working_2-way'!B$2)</f>
        <v/>
      </c>
      <c r="F779" s="6"/>
      <c r="H779" s="6"/>
      <c r="I779" s="6"/>
      <c r="J779" s="6"/>
      <c r="K779" s="6"/>
    </row>
    <row r="780" spans="4:11">
      <c r="D780" t="str">
        <f>solve_for_d('True_Odds_Calculator_2-way'!A781,'True_Odds_Calculator_2-way'!#REF!,'True_Odds_Calculator_2-way'!B781,'Log_working_2-way'!B$1,'Log_working_2-way'!B$2)</f>
        <v/>
      </c>
      <c r="F780" s="6"/>
      <c r="H780" s="6"/>
      <c r="I780" s="6"/>
      <c r="J780" s="6"/>
      <c r="K780" s="6"/>
    </row>
    <row r="781" spans="4:11">
      <c r="D781" t="str">
        <f>solve_for_d('True_Odds_Calculator_2-way'!A782,'True_Odds_Calculator_2-way'!#REF!,'True_Odds_Calculator_2-way'!B782,'Log_working_2-way'!B$1,'Log_working_2-way'!B$2)</f>
        <v/>
      </c>
      <c r="F781" s="6"/>
      <c r="H781" s="6"/>
      <c r="I781" s="6"/>
      <c r="J781" s="6"/>
      <c r="K781" s="6"/>
    </row>
    <row r="782" spans="4:11">
      <c r="D782" t="str">
        <f>solve_for_d('True_Odds_Calculator_2-way'!A783,'True_Odds_Calculator_2-way'!#REF!,'True_Odds_Calculator_2-way'!B783,'Log_working_2-way'!B$1,'Log_working_2-way'!B$2)</f>
        <v/>
      </c>
      <c r="F782" s="6"/>
      <c r="H782" s="6"/>
      <c r="I782" s="6"/>
      <c r="J782" s="6"/>
      <c r="K782" s="6"/>
    </row>
    <row r="783" spans="4:11">
      <c r="D783" t="str">
        <f>solve_for_d('True_Odds_Calculator_2-way'!A784,'True_Odds_Calculator_2-way'!#REF!,'True_Odds_Calculator_2-way'!B784,'Log_working_2-way'!B$1,'Log_working_2-way'!B$2)</f>
        <v/>
      </c>
      <c r="F783" s="6"/>
      <c r="H783" s="6"/>
      <c r="I783" s="6"/>
      <c r="J783" s="6"/>
      <c r="K783" s="6"/>
    </row>
    <row r="784" spans="4:11">
      <c r="D784" t="str">
        <f>solve_for_d('True_Odds_Calculator_2-way'!A785,'True_Odds_Calculator_2-way'!#REF!,'True_Odds_Calculator_2-way'!B785,'Log_working_2-way'!B$1,'Log_working_2-way'!B$2)</f>
        <v/>
      </c>
      <c r="F784" s="6"/>
      <c r="H784" s="6"/>
      <c r="I784" s="6"/>
      <c r="J784" s="6"/>
      <c r="K784" s="6"/>
    </row>
    <row r="785" spans="4:11">
      <c r="D785" t="str">
        <f>solve_for_d('True_Odds_Calculator_2-way'!A786,'True_Odds_Calculator_2-way'!#REF!,'True_Odds_Calculator_2-way'!B786,'Log_working_2-way'!B$1,'Log_working_2-way'!B$2)</f>
        <v/>
      </c>
      <c r="F785" s="6"/>
      <c r="H785" s="6"/>
      <c r="I785" s="6"/>
      <c r="J785" s="6"/>
      <c r="K785" s="6"/>
    </row>
    <row r="786" spans="4:11">
      <c r="D786" t="str">
        <f>solve_for_d('True_Odds_Calculator_2-way'!A787,'True_Odds_Calculator_2-way'!#REF!,'True_Odds_Calculator_2-way'!B787,'Log_working_2-way'!B$1,'Log_working_2-way'!B$2)</f>
        <v/>
      </c>
      <c r="F786" s="6"/>
      <c r="H786" s="6"/>
      <c r="I786" s="6"/>
      <c r="J786" s="6"/>
      <c r="K786" s="6"/>
    </row>
    <row r="787" spans="4:11">
      <c r="D787" t="str">
        <f>solve_for_d('True_Odds_Calculator_2-way'!A788,'True_Odds_Calculator_2-way'!#REF!,'True_Odds_Calculator_2-way'!B788,'Log_working_2-way'!B$1,'Log_working_2-way'!B$2)</f>
        <v/>
      </c>
      <c r="F787" s="6"/>
      <c r="H787" s="6"/>
      <c r="I787" s="6"/>
      <c r="J787" s="6"/>
      <c r="K787" s="6"/>
    </row>
    <row r="788" spans="4:11">
      <c r="D788" t="str">
        <f>solve_for_d('True_Odds_Calculator_2-way'!A789,'True_Odds_Calculator_2-way'!#REF!,'True_Odds_Calculator_2-way'!B789,'Log_working_2-way'!B$1,'Log_working_2-way'!B$2)</f>
        <v/>
      </c>
      <c r="F788" s="6"/>
      <c r="H788" s="6"/>
      <c r="I788" s="6"/>
      <c r="J788" s="6"/>
      <c r="K788" s="6"/>
    </row>
    <row r="789" spans="4:11">
      <c r="D789" t="str">
        <f>solve_for_d('True_Odds_Calculator_2-way'!A790,'True_Odds_Calculator_2-way'!#REF!,'True_Odds_Calculator_2-way'!B790,'Log_working_2-way'!B$1,'Log_working_2-way'!B$2)</f>
        <v/>
      </c>
      <c r="F789" s="6"/>
      <c r="H789" s="6"/>
      <c r="I789" s="6"/>
      <c r="J789" s="6"/>
      <c r="K789" s="6"/>
    </row>
    <row r="790" spans="4:11">
      <c r="D790" t="str">
        <f>solve_for_d('True_Odds_Calculator_2-way'!A791,'True_Odds_Calculator_2-way'!#REF!,'True_Odds_Calculator_2-way'!B791,'Log_working_2-way'!B$1,'Log_working_2-way'!B$2)</f>
        <v/>
      </c>
      <c r="F790" s="6"/>
      <c r="H790" s="6"/>
      <c r="I790" s="6"/>
      <c r="J790" s="6"/>
      <c r="K790" s="6"/>
    </row>
    <row r="791" spans="4:11">
      <c r="D791" t="str">
        <f>solve_for_d('True_Odds_Calculator_2-way'!A792,'True_Odds_Calculator_2-way'!#REF!,'True_Odds_Calculator_2-way'!B792,'Log_working_2-way'!B$1,'Log_working_2-way'!B$2)</f>
        <v/>
      </c>
      <c r="F791" s="6"/>
      <c r="H791" s="6"/>
      <c r="I791" s="6"/>
      <c r="J791" s="6"/>
      <c r="K791" s="6"/>
    </row>
    <row r="792" spans="4:11">
      <c r="D792" t="str">
        <f>solve_for_d('True_Odds_Calculator_2-way'!A793,'True_Odds_Calculator_2-way'!#REF!,'True_Odds_Calculator_2-way'!B793,'Log_working_2-way'!B$1,'Log_working_2-way'!B$2)</f>
        <v/>
      </c>
      <c r="F792" s="6"/>
      <c r="H792" s="6"/>
      <c r="I792" s="6"/>
      <c r="J792" s="6"/>
      <c r="K792" s="6"/>
    </row>
    <row r="793" spans="4:11">
      <c r="D793" t="str">
        <f>solve_for_d('True_Odds_Calculator_2-way'!A794,'True_Odds_Calculator_2-way'!#REF!,'True_Odds_Calculator_2-way'!B794,'Log_working_2-way'!B$1,'Log_working_2-way'!B$2)</f>
        <v/>
      </c>
      <c r="F793" s="6"/>
      <c r="H793" s="6"/>
      <c r="I793" s="6"/>
      <c r="J793" s="6"/>
      <c r="K793" s="6"/>
    </row>
    <row r="794" spans="4:11">
      <c r="D794" t="str">
        <f>solve_for_d('True_Odds_Calculator_2-way'!A795,'True_Odds_Calculator_2-way'!#REF!,'True_Odds_Calculator_2-way'!B795,'Log_working_2-way'!B$1,'Log_working_2-way'!B$2)</f>
        <v/>
      </c>
      <c r="F794" s="6"/>
      <c r="H794" s="6"/>
      <c r="I794" s="6"/>
      <c r="J794" s="6"/>
      <c r="K794" s="6"/>
    </row>
    <row r="795" spans="4:11">
      <c r="D795" t="str">
        <f>solve_for_d('True_Odds_Calculator_2-way'!A796,'True_Odds_Calculator_2-way'!#REF!,'True_Odds_Calculator_2-way'!B796,'Log_working_2-way'!B$1,'Log_working_2-way'!B$2)</f>
        <v/>
      </c>
      <c r="F795" s="6"/>
      <c r="H795" s="6"/>
      <c r="I795" s="6"/>
      <c r="J795" s="6"/>
      <c r="K795" s="6"/>
    </row>
    <row r="796" spans="4:11">
      <c r="D796" t="str">
        <f>solve_for_d('True_Odds_Calculator_2-way'!A797,'True_Odds_Calculator_2-way'!#REF!,'True_Odds_Calculator_2-way'!B797,'Log_working_2-way'!B$1,'Log_working_2-way'!B$2)</f>
        <v/>
      </c>
      <c r="F796" s="6"/>
      <c r="H796" s="6"/>
      <c r="I796" s="6"/>
      <c r="J796" s="6"/>
      <c r="K796" s="6"/>
    </row>
    <row r="797" spans="4:11">
      <c r="D797" t="str">
        <f>solve_for_d('True_Odds_Calculator_2-way'!A798,'True_Odds_Calculator_2-way'!#REF!,'True_Odds_Calculator_2-way'!B798,'Log_working_2-way'!B$1,'Log_working_2-way'!B$2)</f>
        <v/>
      </c>
      <c r="F797" s="6"/>
      <c r="H797" s="6"/>
      <c r="I797" s="6"/>
      <c r="J797" s="6"/>
      <c r="K797" s="6"/>
    </row>
    <row r="798" spans="4:11">
      <c r="D798" t="str">
        <f>solve_for_d('True_Odds_Calculator_2-way'!A799,'True_Odds_Calculator_2-way'!#REF!,'True_Odds_Calculator_2-way'!B799,'Log_working_2-way'!B$1,'Log_working_2-way'!B$2)</f>
        <v/>
      </c>
      <c r="F798" s="6"/>
      <c r="H798" s="6"/>
      <c r="I798" s="6"/>
      <c r="J798" s="6"/>
      <c r="K798" s="6"/>
    </row>
    <row r="799" spans="4:11">
      <c r="D799" t="str">
        <f>solve_for_d('True_Odds_Calculator_2-way'!A800,'True_Odds_Calculator_2-way'!#REF!,'True_Odds_Calculator_2-way'!B800,'Log_working_2-way'!B$1,'Log_working_2-way'!B$2)</f>
        <v/>
      </c>
      <c r="F799" s="6"/>
      <c r="H799" s="6"/>
      <c r="I799" s="6"/>
      <c r="J799" s="6"/>
      <c r="K799" s="6"/>
    </row>
    <row r="800" spans="4:11">
      <c r="D800" t="str">
        <f>solve_for_d('True_Odds_Calculator_2-way'!A801,'True_Odds_Calculator_2-way'!#REF!,'True_Odds_Calculator_2-way'!B801,'Log_working_2-way'!B$1,'Log_working_2-way'!B$2)</f>
        <v/>
      </c>
      <c r="F800" s="6"/>
      <c r="H800" s="6"/>
      <c r="I800" s="6"/>
      <c r="J800" s="6"/>
      <c r="K800" s="6"/>
    </row>
    <row r="801" spans="4:11">
      <c r="D801" t="str">
        <f>solve_for_d('True_Odds_Calculator_2-way'!A802,'True_Odds_Calculator_2-way'!#REF!,'True_Odds_Calculator_2-way'!B802,'Log_working_2-way'!B$1,'Log_working_2-way'!B$2)</f>
        <v/>
      </c>
      <c r="F801" s="6"/>
      <c r="H801" s="6"/>
      <c r="I801" s="6"/>
      <c r="J801" s="6"/>
      <c r="K801" s="6"/>
    </row>
    <row r="802" spans="4:11">
      <c r="D802" t="str">
        <f>solve_for_d('True_Odds_Calculator_2-way'!A803,'True_Odds_Calculator_2-way'!#REF!,'True_Odds_Calculator_2-way'!B803,'Log_working_2-way'!B$1,'Log_working_2-way'!B$2)</f>
        <v/>
      </c>
      <c r="F802" s="6"/>
      <c r="H802" s="6"/>
      <c r="I802" s="6"/>
      <c r="J802" s="6"/>
      <c r="K802" s="6"/>
    </row>
    <row r="803" spans="4:11">
      <c r="D803" t="str">
        <f>solve_for_d('True_Odds_Calculator_2-way'!A804,'True_Odds_Calculator_2-way'!#REF!,'True_Odds_Calculator_2-way'!B804,'Log_working_2-way'!B$1,'Log_working_2-way'!B$2)</f>
        <v/>
      </c>
      <c r="F803" s="6"/>
      <c r="H803" s="6"/>
      <c r="I803" s="6"/>
      <c r="J803" s="6"/>
      <c r="K803" s="6"/>
    </row>
    <row r="804" spans="4:11">
      <c r="D804" t="str">
        <f>solve_for_d('True_Odds_Calculator_2-way'!A805,'True_Odds_Calculator_2-way'!#REF!,'True_Odds_Calculator_2-way'!B805,'Log_working_2-way'!B$1,'Log_working_2-way'!B$2)</f>
        <v/>
      </c>
      <c r="F804" s="6"/>
      <c r="H804" s="6"/>
      <c r="I804" s="6"/>
      <c r="J804" s="6"/>
      <c r="K804" s="6"/>
    </row>
    <row r="805" spans="4:11">
      <c r="D805" t="str">
        <f>solve_for_d('True_Odds_Calculator_2-way'!A806,'True_Odds_Calculator_2-way'!#REF!,'True_Odds_Calculator_2-way'!B806,'Log_working_2-way'!B$1,'Log_working_2-way'!B$2)</f>
        <v/>
      </c>
      <c r="F805" s="6"/>
      <c r="H805" s="6"/>
      <c r="I805" s="6"/>
      <c r="J805" s="6"/>
      <c r="K805" s="6"/>
    </row>
    <row r="806" spans="4:11">
      <c r="D806" t="str">
        <f>solve_for_d('True_Odds_Calculator_2-way'!A807,'True_Odds_Calculator_2-way'!#REF!,'True_Odds_Calculator_2-way'!B807,'Log_working_2-way'!B$1,'Log_working_2-way'!B$2)</f>
        <v/>
      </c>
      <c r="F806" s="6"/>
      <c r="H806" s="6"/>
      <c r="I806" s="6"/>
      <c r="J806" s="6"/>
      <c r="K806" s="6"/>
    </row>
    <row r="807" spans="4:11">
      <c r="D807" t="str">
        <f>solve_for_d('True_Odds_Calculator_2-way'!A808,'True_Odds_Calculator_2-way'!#REF!,'True_Odds_Calculator_2-way'!B808,'Log_working_2-way'!B$1,'Log_working_2-way'!B$2)</f>
        <v/>
      </c>
      <c r="F807" s="6"/>
      <c r="H807" s="6"/>
      <c r="I807" s="6"/>
      <c r="J807" s="6"/>
      <c r="K807" s="6"/>
    </row>
    <row r="808" spans="4:11">
      <c r="D808" t="str">
        <f>solve_for_d('True_Odds_Calculator_2-way'!A809,'True_Odds_Calculator_2-way'!#REF!,'True_Odds_Calculator_2-way'!B809,'Log_working_2-way'!B$1,'Log_working_2-way'!B$2)</f>
        <v/>
      </c>
      <c r="F808" s="6"/>
      <c r="H808" s="6"/>
      <c r="I808" s="6"/>
      <c r="J808" s="6"/>
      <c r="K808" s="6"/>
    </row>
    <row r="809" spans="4:11">
      <c r="D809" t="str">
        <f>solve_for_d('True_Odds_Calculator_2-way'!A810,'True_Odds_Calculator_2-way'!#REF!,'True_Odds_Calculator_2-way'!B810,'Log_working_2-way'!B$1,'Log_working_2-way'!B$2)</f>
        <v/>
      </c>
      <c r="F809" s="6"/>
      <c r="H809" s="6"/>
      <c r="I809" s="6"/>
      <c r="J809" s="6"/>
      <c r="K809" s="6"/>
    </row>
    <row r="810" spans="4:11">
      <c r="D810" t="str">
        <f>solve_for_d('True_Odds_Calculator_2-way'!A811,'True_Odds_Calculator_2-way'!#REF!,'True_Odds_Calculator_2-way'!B811,'Log_working_2-way'!B$1,'Log_working_2-way'!B$2)</f>
        <v/>
      </c>
      <c r="F810" s="6"/>
      <c r="H810" s="6"/>
      <c r="I810" s="6"/>
      <c r="J810" s="6"/>
      <c r="K810" s="6"/>
    </row>
    <row r="811" spans="4:11">
      <c r="D811" t="str">
        <f>solve_for_d('True_Odds_Calculator_2-way'!A812,'True_Odds_Calculator_2-way'!#REF!,'True_Odds_Calculator_2-way'!B812,'Log_working_2-way'!B$1,'Log_working_2-way'!B$2)</f>
        <v/>
      </c>
      <c r="F811" s="6"/>
      <c r="H811" s="6"/>
      <c r="I811" s="6"/>
      <c r="J811" s="6"/>
      <c r="K811" s="6"/>
    </row>
    <row r="812" spans="4:11">
      <c r="D812" t="str">
        <f>solve_for_d('True_Odds_Calculator_2-way'!A813,'True_Odds_Calculator_2-way'!#REF!,'True_Odds_Calculator_2-way'!B813,'Log_working_2-way'!B$1,'Log_working_2-way'!B$2)</f>
        <v/>
      </c>
      <c r="F812" s="6"/>
      <c r="H812" s="6"/>
      <c r="I812" s="6"/>
      <c r="J812" s="6"/>
      <c r="K812" s="6"/>
    </row>
    <row r="813" spans="4:11">
      <c r="D813" t="str">
        <f>solve_for_d('True_Odds_Calculator_2-way'!A814,'True_Odds_Calculator_2-way'!#REF!,'True_Odds_Calculator_2-way'!B814,'Log_working_2-way'!B$1,'Log_working_2-way'!B$2)</f>
        <v/>
      </c>
      <c r="F813" s="6"/>
      <c r="H813" s="6"/>
      <c r="I813" s="6"/>
      <c r="J813" s="6"/>
      <c r="K813" s="6"/>
    </row>
    <row r="814" spans="4:11">
      <c r="D814" t="str">
        <f>solve_for_d('True_Odds_Calculator_2-way'!A815,'True_Odds_Calculator_2-way'!#REF!,'True_Odds_Calculator_2-way'!B815,'Log_working_2-way'!B$1,'Log_working_2-way'!B$2)</f>
        <v/>
      </c>
      <c r="F814" s="6"/>
      <c r="H814" s="6"/>
      <c r="I814" s="6"/>
      <c r="J814" s="6"/>
      <c r="K814" s="6"/>
    </row>
    <row r="815" spans="4:11">
      <c r="D815" t="str">
        <f>solve_for_d('True_Odds_Calculator_2-way'!A816,'True_Odds_Calculator_2-way'!#REF!,'True_Odds_Calculator_2-way'!B816,'Log_working_2-way'!B$1,'Log_working_2-way'!B$2)</f>
        <v/>
      </c>
      <c r="F815" s="6"/>
      <c r="H815" s="6"/>
      <c r="I815" s="6"/>
      <c r="J815" s="6"/>
      <c r="K815" s="6"/>
    </row>
    <row r="816" spans="4:11">
      <c r="D816" t="str">
        <f>solve_for_d('True_Odds_Calculator_2-way'!A817,'True_Odds_Calculator_2-way'!#REF!,'True_Odds_Calculator_2-way'!B817,'Log_working_2-way'!B$1,'Log_working_2-way'!B$2)</f>
        <v/>
      </c>
      <c r="F816" s="6"/>
      <c r="H816" s="6"/>
      <c r="I816" s="6"/>
      <c r="J816" s="6"/>
      <c r="K816" s="6"/>
    </row>
    <row r="817" spans="4:11">
      <c r="D817" t="str">
        <f>solve_for_d('True_Odds_Calculator_2-way'!A818,'True_Odds_Calculator_2-way'!#REF!,'True_Odds_Calculator_2-way'!B818,'Log_working_2-way'!B$1,'Log_working_2-way'!B$2)</f>
        <v/>
      </c>
      <c r="F817" s="6"/>
      <c r="H817" s="6"/>
      <c r="I817" s="6"/>
      <c r="J817" s="6"/>
      <c r="K817" s="6"/>
    </row>
    <row r="818" spans="4:11">
      <c r="D818" t="str">
        <f>solve_for_d('True_Odds_Calculator_2-way'!A819,'True_Odds_Calculator_2-way'!#REF!,'True_Odds_Calculator_2-way'!B819,'Log_working_2-way'!B$1,'Log_working_2-way'!B$2)</f>
        <v/>
      </c>
      <c r="F818" s="6"/>
      <c r="H818" s="6"/>
      <c r="I818" s="6"/>
      <c r="J818" s="6"/>
      <c r="K818" s="6"/>
    </row>
    <row r="819" spans="4:11">
      <c r="D819" t="str">
        <f>solve_for_d('True_Odds_Calculator_2-way'!A820,'True_Odds_Calculator_2-way'!#REF!,'True_Odds_Calculator_2-way'!B820,'Log_working_2-way'!B$1,'Log_working_2-way'!B$2)</f>
        <v/>
      </c>
      <c r="F819" s="6"/>
      <c r="H819" s="6"/>
      <c r="I819" s="6"/>
      <c r="J819" s="6"/>
      <c r="K819" s="6"/>
    </row>
    <row r="820" spans="4:11">
      <c r="D820" t="str">
        <f>solve_for_d('True_Odds_Calculator_2-way'!A821,'True_Odds_Calculator_2-way'!#REF!,'True_Odds_Calculator_2-way'!B821,'Log_working_2-way'!B$1,'Log_working_2-way'!B$2)</f>
        <v/>
      </c>
      <c r="F820" s="6"/>
      <c r="H820" s="6"/>
      <c r="I820" s="6"/>
      <c r="J820" s="6"/>
      <c r="K820" s="6"/>
    </row>
    <row r="821" spans="4:11">
      <c r="D821" t="str">
        <f>solve_for_d('True_Odds_Calculator_2-way'!A822,'True_Odds_Calculator_2-way'!#REF!,'True_Odds_Calculator_2-way'!B822,'Log_working_2-way'!B$1,'Log_working_2-way'!B$2)</f>
        <v/>
      </c>
      <c r="F821" s="6"/>
      <c r="H821" s="6"/>
      <c r="I821" s="6"/>
      <c r="J821" s="6"/>
      <c r="K821" s="6"/>
    </row>
    <row r="822" spans="4:11">
      <c r="D822" t="str">
        <f>solve_for_d('True_Odds_Calculator_2-way'!A823,'True_Odds_Calculator_2-way'!#REF!,'True_Odds_Calculator_2-way'!B823,'Log_working_2-way'!B$1,'Log_working_2-way'!B$2)</f>
        <v/>
      </c>
      <c r="F822" s="6"/>
      <c r="H822" s="6"/>
      <c r="I822" s="6"/>
      <c r="J822" s="6"/>
      <c r="K822" s="6"/>
    </row>
    <row r="823" spans="4:11">
      <c r="D823" t="str">
        <f>solve_for_d('True_Odds_Calculator_2-way'!A824,'True_Odds_Calculator_2-way'!#REF!,'True_Odds_Calculator_2-way'!B824,'Log_working_2-way'!B$1,'Log_working_2-way'!B$2)</f>
        <v/>
      </c>
      <c r="F823" s="6"/>
      <c r="H823" s="6"/>
      <c r="I823" s="6"/>
      <c r="J823" s="6"/>
      <c r="K823" s="6"/>
    </row>
    <row r="824" spans="4:11">
      <c r="D824" t="str">
        <f>solve_for_d('True_Odds_Calculator_2-way'!A825,'True_Odds_Calculator_2-way'!#REF!,'True_Odds_Calculator_2-way'!B825,'Log_working_2-way'!B$1,'Log_working_2-way'!B$2)</f>
        <v/>
      </c>
      <c r="F824" s="6"/>
      <c r="H824" s="6"/>
      <c r="I824" s="6"/>
      <c r="J824" s="6"/>
      <c r="K824" s="6"/>
    </row>
    <row r="825" spans="4:11">
      <c r="D825" t="str">
        <f>solve_for_d('True_Odds_Calculator_2-way'!A826,'True_Odds_Calculator_2-way'!#REF!,'True_Odds_Calculator_2-way'!B826,'Log_working_2-way'!B$1,'Log_working_2-way'!B$2)</f>
        <v/>
      </c>
      <c r="F825" s="6"/>
      <c r="H825" s="6"/>
      <c r="I825" s="6"/>
      <c r="J825" s="6"/>
      <c r="K825" s="6"/>
    </row>
    <row r="826" spans="4:11">
      <c r="D826" t="str">
        <f>solve_for_d('True_Odds_Calculator_2-way'!A827,'True_Odds_Calculator_2-way'!#REF!,'True_Odds_Calculator_2-way'!B827,'Log_working_2-way'!B$1,'Log_working_2-way'!B$2)</f>
        <v/>
      </c>
      <c r="F826" s="6"/>
      <c r="H826" s="6"/>
      <c r="I826" s="6"/>
      <c r="J826" s="6"/>
      <c r="K826" s="6"/>
    </row>
    <row r="827" spans="4:11">
      <c r="D827" t="str">
        <f>solve_for_d('True_Odds_Calculator_2-way'!A828,'True_Odds_Calculator_2-way'!#REF!,'True_Odds_Calculator_2-way'!B828,'Log_working_2-way'!B$1,'Log_working_2-way'!B$2)</f>
        <v/>
      </c>
      <c r="F827" s="6"/>
      <c r="H827" s="6"/>
      <c r="I827" s="6"/>
      <c r="J827" s="6"/>
      <c r="K827" s="6"/>
    </row>
    <row r="828" spans="4:11">
      <c r="D828" t="str">
        <f>solve_for_d('True_Odds_Calculator_2-way'!A829,'True_Odds_Calculator_2-way'!#REF!,'True_Odds_Calculator_2-way'!B829,'Log_working_2-way'!B$1,'Log_working_2-way'!B$2)</f>
        <v/>
      </c>
      <c r="F828" s="6"/>
      <c r="H828" s="6"/>
      <c r="I828" s="6"/>
      <c r="J828" s="6"/>
      <c r="K828" s="6"/>
    </row>
    <row r="829" spans="4:11">
      <c r="D829" t="str">
        <f>solve_for_d('True_Odds_Calculator_2-way'!A830,'True_Odds_Calculator_2-way'!#REF!,'True_Odds_Calculator_2-way'!B830,'Log_working_2-way'!B$1,'Log_working_2-way'!B$2)</f>
        <v/>
      </c>
      <c r="F829" s="6"/>
      <c r="H829" s="6"/>
      <c r="I829" s="6"/>
      <c r="J829" s="6"/>
      <c r="K829" s="6"/>
    </row>
    <row r="830" spans="4:11">
      <c r="D830" t="str">
        <f>solve_for_d('True_Odds_Calculator_2-way'!A831,'True_Odds_Calculator_2-way'!#REF!,'True_Odds_Calculator_2-way'!B831,'Log_working_2-way'!B$1,'Log_working_2-way'!B$2)</f>
        <v/>
      </c>
      <c r="F830" s="6"/>
      <c r="H830" s="6"/>
      <c r="I830" s="6"/>
      <c r="J830" s="6"/>
      <c r="K830" s="6"/>
    </row>
    <row r="831" spans="4:11">
      <c r="D831" t="str">
        <f>solve_for_d('True_Odds_Calculator_2-way'!A832,'True_Odds_Calculator_2-way'!#REF!,'True_Odds_Calculator_2-way'!B832,'Log_working_2-way'!B$1,'Log_working_2-way'!B$2)</f>
        <v/>
      </c>
      <c r="F831" s="6"/>
      <c r="H831" s="6"/>
      <c r="I831" s="6"/>
      <c r="J831" s="6"/>
      <c r="K831" s="6"/>
    </row>
    <row r="832" spans="4:11">
      <c r="D832" t="str">
        <f>solve_for_d('True_Odds_Calculator_2-way'!A833,'True_Odds_Calculator_2-way'!#REF!,'True_Odds_Calculator_2-way'!B833,'Log_working_2-way'!B$1,'Log_working_2-way'!B$2)</f>
        <v/>
      </c>
      <c r="F832" s="6"/>
      <c r="H832" s="6"/>
      <c r="I832" s="6"/>
      <c r="J832" s="6"/>
      <c r="K832" s="6"/>
    </row>
    <row r="833" spans="4:11">
      <c r="D833" t="str">
        <f>solve_for_d('True_Odds_Calculator_2-way'!A834,'True_Odds_Calculator_2-way'!#REF!,'True_Odds_Calculator_2-way'!B834,'Log_working_2-way'!B$1,'Log_working_2-way'!B$2)</f>
        <v/>
      </c>
      <c r="F833" s="6"/>
      <c r="H833" s="6"/>
      <c r="I833" s="6"/>
      <c r="J833" s="6"/>
      <c r="K833" s="6"/>
    </row>
    <row r="834" spans="4:11">
      <c r="D834" t="str">
        <f>solve_for_d('True_Odds_Calculator_2-way'!A835,'True_Odds_Calculator_2-way'!#REF!,'True_Odds_Calculator_2-way'!B835,'Log_working_2-way'!B$1,'Log_working_2-way'!B$2)</f>
        <v/>
      </c>
      <c r="F834" s="6"/>
      <c r="H834" s="6"/>
      <c r="I834" s="6"/>
      <c r="J834" s="6"/>
      <c r="K834" s="6"/>
    </row>
    <row r="835" spans="4:11">
      <c r="D835" t="str">
        <f>solve_for_d('True_Odds_Calculator_2-way'!A836,'True_Odds_Calculator_2-way'!#REF!,'True_Odds_Calculator_2-way'!B836,'Log_working_2-way'!B$1,'Log_working_2-way'!B$2)</f>
        <v/>
      </c>
      <c r="F835" s="6"/>
      <c r="H835" s="6"/>
      <c r="I835" s="6"/>
      <c r="J835" s="6"/>
      <c r="K835" s="6"/>
    </row>
    <row r="836" spans="4:11">
      <c r="D836" t="str">
        <f>solve_for_d('True_Odds_Calculator_2-way'!A837,'True_Odds_Calculator_2-way'!#REF!,'True_Odds_Calculator_2-way'!B837,'Log_working_2-way'!B$1,'Log_working_2-way'!B$2)</f>
        <v/>
      </c>
      <c r="F836" s="6"/>
      <c r="H836" s="6"/>
      <c r="I836" s="6"/>
      <c r="J836" s="6"/>
      <c r="K836" s="6"/>
    </row>
    <row r="837" spans="4:11">
      <c r="D837" t="str">
        <f>solve_for_d('True_Odds_Calculator_2-way'!A838,'True_Odds_Calculator_2-way'!#REF!,'True_Odds_Calculator_2-way'!B838,'Log_working_2-way'!B$1,'Log_working_2-way'!B$2)</f>
        <v/>
      </c>
      <c r="F837" s="6"/>
      <c r="H837" s="6"/>
      <c r="I837" s="6"/>
      <c r="J837" s="6"/>
      <c r="K837" s="6"/>
    </row>
    <row r="838" spans="4:11">
      <c r="D838" t="str">
        <f>solve_for_d('True_Odds_Calculator_2-way'!A839,'True_Odds_Calculator_2-way'!#REF!,'True_Odds_Calculator_2-way'!B839,'Log_working_2-way'!B$1,'Log_working_2-way'!B$2)</f>
        <v/>
      </c>
      <c r="F838" s="6"/>
      <c r="H838" s="6"/>
      <c r="I838" s="6"/>
      <c r="J838" s="6"/>
      <c r="K838" s="6"/>
    </row>
    <row r="839" spans="4:11">
      <c r="D839" t="str">
        <f>solve_for_d('True_Odds_Calculator_2-way'!A840,'True_Odds_Calculator_2-way'!#REF!,'True_Odds_Calculator_2-way'!B840,'Log_working_2-way'!B$1,'Log_working_2-way'!B$2)</f>
        <v/>
      </c>
      <c r="F839" s="6"/>
      <c r="H839" s="6"/>
      <c r="I839" s="6"/>
      <c r="J839" s="6"/>
      <c r="K839" s="6"/>
    </row>
    <row r="840" spans="4:11">
      <c r="D840" t="str">
        <f>solve_for_d('True_Odds_Calculator_2-way'!A841,'True_Odds_Calculator_2-way'!#REF!,'True_Odds_Calculator_2-way'!B841,'Log_working_2-way'!B$1,'Log_working_2-way'!B$2)</f>
        <v/>
      </c>
      <c r="F840" s="6"/>
      <c r="H840" s="6"/>
      <c r="I840" s="6"/>
      <c r="J840" s="6"/>
      <c r="K840" s="6"/>
    </row>
    <row r="841" spans="4:11">
      <c r="D841" t="str">
        <f>solve_for_d('True_Odds_Calculator_2-way'!A842,'True_Odds_Calculator_2-way'!#REF!,'True_Odds_Calculator_2-way'!B842,'Log_working_2-way'!B$1,'Log_working_2-way'!B$2)</f>
        <v/>
      </c>
      <c r="F841" s="6"/>
      <c r="H841" s="6"/>
      <c r="I841" s="6"/>
      <c r="J841" s="6"/>
      <c r="K841" s="6"/>
    </row>
    <row r="842" spans="4:11">
      <c r="D842" t="str">
        <f>solve_for_d('True_Odds_Calculator_2-way'!A843,'True_Odds_Calculator_2-way'!#REF!,'True_Odds_Calculator_2-way'!B843,'Log_working_2-way'!B$1,'Log_working_2-way'!B$2)</f>
        <v/>
      </c>
      <c r="F842" s="6"/>
      <c r="H842" s="6"/>
      <c r="I842" s="6"/>
      <c r="J842" s="6"/>
      <c r="K842" s="6"/>
    </row>
    <row r="843" spans="4:11">
      <c r="D843" t="str">
        <f>solve_for_d('True_Odds_Calculator_2-way'!A844,'True_Odds_Calculator_2-way'!#REF!,'True_Odds_Calculator_2-way'!B844,'Log_working_2-way'!B$1,'Log_working_2-way'!B$2)</f>
        <v/>
      </c>
      <c r="F843" s="6"/>
      <c r="H843" s="6"/>
      <c r="I843" s="6"/>
      <c r="J843" s="6"/>
      <c r="K843" s="6"/>
    </row>
    <row r="844" spans="4:11">
      <c r="D844" t="str">
        <f>solve_for_d('True_Odds_Calculator_2-way'!A845,'True_Odds_Calculator_2-way'!#REF!,'True_Odds_Calculator_2-way'!B845,'Log_working_2-way'!B$1,'Log_working_2-way'!B$2)</f>
        <v/>
      </c>
      <c r="F844" s="6"/>
      <c r="H844" s="6"/>
      <c r="I844" s="6"/>
      <c r="J844" s="6"/>
      <c r="K844" s="6"/>
    </row>
    <row r="845" spans="4:11">
      <c r="D845" t="str">
        <f>solve_for_d('True_Odds_Calculator_2-way'!A846,'True_Odds_Calculator_2-way'!#REF!,'True_Odds_Calculator_2-way'!B846,'Log_working_2-way'!B$1,'Log_working_2-way'!B$2)</f>
        <v/>
      </c>
      <c r="F845" s="6"/>
      <c r="H845" s="6"/>
      <c r="I845" s="6"/>
      <c r="J845" s="6"/>
      <c r="K845" s="6"/>
    </row>
    <row r="846" spans="4:11">
      <c r="D846" t="str">
        <f>solve_for_d('True_Odds_Calculator_2-way'!A847,'True_Odds_Calculator_2-way'!#REF!,'True_Odds_Calculator_2-way'!B847,'Log_working_2-way'!B$1,'Log_working_2-way'!B$2)</f>
        <v/>
      </c>
      <c r="F846" s="6"/>
      <c r="H846" s="6"/>
      <c r="I846" s="6"/>
      <c r="J846" s="6"/>
      <c r="K846" s="6"/>
    </row>
    <row r="847" spans="4:11">
      <c r="D847" t="str">
        <f>solve_for_d('True_Odds_Calculator_2-way'!A848,'True_Odds_Calculator_2-way'!#REF!,'True_Odds_Calculator_2-way'!B848,'Log_working_2-way'!B$1,'Log_working_2-way'!B$2)</f>
        <v/>
      </c>
      <c r="F847" s="6"/>
      <c r="H847" s="6"/>
      <c r="I847" s="6"/>
      <c r="J847" s="6"/>
      <c r="K847" s="6"/>
    </row>
    <row r="848" spans="4:11">
      <c r="D848" t="str">
        <f>solve_for_d('True_Odds_Calculator_2-way'!A849,'True_Odds_Calculator_2-way'!#REF!,'True_Odds_Calculator_2-way'!B849,'Log_working_2-way'!B$1,'Log_working_2-way'!B$2)</f>
        <v/>
      </c>
      <c r="F848" s="6"/>
      <c r="H848" s="6"/>
      <c r="I848" s="6"/>
      <c r="J848" s="6"/>
      <c r="K848" s="6"/>
    </row>
    <row r="849" spans="4:11">
      <c r="D849" t="str">
        <f>solve_for_d('True_Odds_Calculator_2-way'!A850,'True_Odds_Calculator_2-way'!#REF!,'True_Odds_Calculator_2-way'!B850,'Log_working_2-way'!B$1,'Log_working_2-way'!B$2)</f>
        <v/>
      </c>
      <c r="F849" s="6"/>
      <c r="H849" s="6"/>
      <c r="I849" s="6"/>
      <c r="J849" s="6"/>
      <c r="K849" s="6"/>
    </row>
    <row r="850" spans="4:11">
      <c r="D850" t="str">
        <f>solve_for_d('True_Odds_Calculator_2-way'!A851,'True_Odds_Calculator_2-way'!#REF!,'True_Odds_Calculator_2-way'!B851,'Log_working_2-way'!B$1,'Log_working_2-way'!B$2)</f>
        <v/>
      </c>
      <c r="F850" s="6"/>
      <c r="H850" s="6"/>
      <c r="I850" s="6"/>
      <c r="J850" s="6"/>
      <c r="K850" s="6"/>
    </row>
    <row r="851" spans="4:11">
      <c r="D851" t="str">
        <f>solve_for_d('True_Odds_Calculator_2-way'!A852,'True_Odds_Calculator_2-way'!#REF!,'True_Odds_Calculator_2-way'!B852,'Log_working_2-way'!B$1,'Log_working_2-way'!B$2)</f>
        <v/>
      </c>
      <c r="F851" s="6"/>
      <c r="H851" s="6"/>
      <c r="I851" s="6"/>
      <c r="J851" s="6"/>
      <c r="K851" s="6"/>
    </row>
    <row r="852" spans="4:11">
      <c r="D852" t="str">
        <f>solve_for_d('True_Odds_Calculator_2-way'!A853,'True_Odds_Calculator_2-way'!#REF!,'True_Odds_Calculator_2-way'!B853,'Log_working_2-way'!B$1,'Log_working_2-way'!B$2)</f>
        <v/>
      </c>
      <c r="F852" s="6"/>
      <c r="H852" s="6"/>
      <c r="I852" s="6"/>
      <c r="J852" s="6"/>
      <c r="K852" s="6"/>
    </row>
    <row r="853" spans="4:11">
      <c r="D853" t="str">
        <f>solve_for_d('True_Odds_Calculator_2-way'!A854,'True_Odds_Calculator_2-way'!#REF!,'True_Odds_Calculator_2-way'!B854,'Log_working_2-way'!B$1,'Log_working_2-way'!B$2)</f>
        <v/>
      </c>
      <c r="F853" s="6"/>
      <c r="H853" s="6"/>
      <c r="I853" s="6"/>
      <c r="J853" s="6"/>
      <c r="K853" s="6"/>
    </row>
    <row r="854" spans="4:11">
      <c r="D854" t="str">
        <f>solve_for_d('True_Odds_Calculator_2-way'!A855,'True_Odds_Calculator_2-way'!#REF!,'True_Odds_Calculator_2-way'!B855,'Log_working_2-way'!B$1,'Log_working_2-way'!B$2)</f>
        <v/>
      </c>
      <c r="F854" s="6"/>
      <c r="H854" s="6"/>
      <c r="I854" s="6"/>
      <c r="J854" s="6"/>
      <c r="K854" s="6"/>
    </row>
    <row r="855" spans="4:11">
      <c r="D855" t="str">
        <f>solve_for_d('True_Odds_Calculator_2-way'!A856,'True_Odds_Calculator_2-way'!#REF!,'True_Odds_Calculator_2-way'!B856,'Log_working_2-way'!B$1,'Log_working_2-way'!B$2)</f>
        <v/>
      </c>
      <c r="F855" s="6"/>
      <c r="H855" s="6"/>
      <c r="I855" s="6"/>
      <c r="J855" s="6"/>
      <c r="K855" s="6"/>
    </row>
    <row r="856" spans="4:11">
      <c r="D856" t="str">
        <f>solve_for_d('True_Odds_Calculator_2-way'!A857,'True_Odds_Calculator_2-way'!#REF!,'True_Odds_Calculator_2-way'!B857,'Log_working_2-way'!B$1,'Log_working_2-way'!B$2)</f>
        <v/>
      </c>
      <c r="F856" s="6"/>
      <c r="H856" s="6"/>
      <c r="I856" s="6"/>
      <c r="J856" s="6"/>
      <c r="K856" s="6"/>
    </row>
    <row r="857" spans="4:11">
      <c r="D857" t="str">
        <f>solve_for_d('True_Odds_Calculator_2-way'!A858,'True_Odds_Calculator_2-way'!#REF!,'True_Odds_Calculator_2-way'!B858,'Log_working_2-way'!B$1,'Log_working_2-way'!B$2)</f>
        <v/>
      </c>
      <c r="F857" s="6"/>
      <c r="H857" s="6"/>
      <c r="I857" s="6"/>
      <c r="J857" s="6"/>
      <c r="K857" s="6"/>
    </row>
    <row r="858" spans="4:11">
      <c r="D858" t="str">
        <f>solve_for_d('True_Odds_Calculator_2-way'!A859,'True_Odds_Calculator_2-way'!#REF!,'True_Odds_Calculator_2-way'!B859,'Log_working_2-way'!B$1,'Log_working_2-way'!B$2)</f>
        <v/>
      </c>
      <c r="F858" s="6"/>
      <c r="H858" s="6"/>
      <c r="I858" s="6"/>
      <c r="J858" s="6"/>
      <c r="K858" s="6"/>
    </row>
    <row r="859" spans="4:11">
      <c r="D859" t="str">
        <f>solve_for_d('True_Odds_Calculator_2-way'!A860,'True_Odds_Calculator_2-way'!#REF!,'True_Odds_Calculator_2-way'!B860,'Log_working_2-way'!B$1,'Log_working_2-way'!B$2)</f>
        <v/>
      </c>
      <c r="F859" s="6"/>
      <c r="H859" s="6"/>
      <c r="I859" s="6"/>
      <c r="J859" s="6"/>
      <c r="K859" s="6"/>
    </row>
    <row r="860" spans="4:11">
      <c r="D860" t="str">
        <f>solve_for_d('True_Odds_Calculator_2-way'!A861,'True_Odds_Calculator_2-way'!#REF!,'True_Odds_Calculator_2-way'!B861,'Log_working_2-way'!B$1,'Log_working_2-way'!B$2)</f>
        <v/>
      </c>
      <c r="F860" s="6"/>
      <c r="H860" s="6"/>
      <c r="I860" s="6"/>
      <c r="J860" s="6"/>
      <c r="K860" s="6"/>
    </row>
    <row r="861" spans="4:11">
      <c r="D861" t="str">
        <f>solve_for_d('True_Odds_Calculator_2-way'!A862,'True_Odds_Calculator_2-way'!#REF!,'True_Odds_Calculator_2-way'!B862,'Log_working_2-way'!B$1,'Log_working_2-way'!B$2)</f>
        <v/>
      </c>
      <c r="F861" s="6"/>
      <c r="H861" s="6"/>
      <c r="I861" s="6"/>
      <c r="J861" s="6"/>
      <c r="K861" s="6"/>
    </row>
    <row r="862" spans="4:11">
      <c r="D862" t="str">
        <f>solve_for_d('True_Odds_Calculator_2-way'!A863,'True_Odds_Calculator_2-way'!#REF!,'True_Odds_Calculator_2-way'!B863,'Log_working_2-way'!B$1,'Log_working_2-way'!B$2)</f>
        <v/>
      </c>
      <c r="F862" s="6"/>
      <c r="H862" s="6"/>
      <c r="I862" s="6"/>
      <c r="J862" s="6"/>
      <c r="K862" s="6"/>
    </row>
    <row r="863" spans="4:11">
      <c r="D863" t="str">
        <f>solve_for_d('True_Odds_Calculator_2-way'!A864,'True_Odds_Calculator_2-way'!#REF!,'True_Odds_Calculator_2-way'!B864,'Log_working_2-way'!B$1,'Log_working_2-way'!B$2)</f>
        <v/>
      </c>
      <c r="F863" s="6"/>
      <c r="H863" s="6"/>
      <c r="I863" s="6"/>
      <c r="J863" s="6"/>
      <c r="K863" s="6"/>
    </row>
    <row r="864" spans="4:11">
      <c r="D864" t="str">
        <f>solve_for_d('True_Odds_Calculator_2-way'!A865,'True_Odds_Calculator_2-way'!#REF!,'True_Odds_Calculator_2-way'!B865,'Log_working_2-way'!B$1,'Log_working_2-way'!B$2)</f>
        <v/>
      </c>
      <c r="F864" s="6"/>
      <c r="H864" s="6"/>
      <c r="I864" s="6"/>
      <c r="J864" s="6"/>
      <c r="K864" s="6"/>
    </row>
    <row r="865" spans="4:11">
      <c r="D865" t="str">
        <f>solve_for_d('True_Odds_Calculator_2-way'!A866,'True_Odds_Calculator_2-way'!#REF!,'True_Odds_Calculator_2-way'!B866,'Log_working_2-way'!B$1,'Log_working_2-way'!B$2)</f>
        <v/>
      </c>
      <c r="F865" s="6"/>
      <c r="H865" s="6"/>
      <c r="I865" s="6"/>
      <c r="J865" s="6"/>
      <c r="K865" s="6"/>
    </row>
    <row r="866" spans="4:11">
      <c r="D866" t="str">
        <f>solve_for_d('True_Odds_Calculator_2-way'!A867,'True_Odds_Calculator_2-way'!#REF!,'True_Odds_Calculator_2-way'!B867,'Log_working_2-way'!B$1,'Log_working_2-way'!B$2)</f>
        <v/>
      </c>
      <c r="F866" s="6"/>
      <c r="H866" s="6"/>
      <c r="I866" s="6"/>
      <c r="J866" s="6"/>
      <c r="K866" s="6"/>
    </row>
    <row r="867" spans="4:11">
      <c r="D867" t="str">
        <f>solve_for_d('True_Odds_Calculator_2-way'!A868,'True_Odds_Calculator_2-way'!#REF!,'True_Odds_Calculator_2-way'!B868,'Log_working_2-way'!B$1,'Log_working_2-way'!B$2)</f>
        <v/>
      </c>
      <c r="F867" s="6"/>
      <c r="H867" s="6"/>
      <c r="I867" s="6"/>
      <c r="J867" s="6"/>
      <c r="K867" s="6"/>
    </row>
    <row r="868" spans="4:11">
      <c r="D868" t="str">
        <f>solve_for_d('True_Odds_Calculator_2-way'!A869,'True_Odds_Calculator_2-way'!#REF!,'True_Odds_Calculator_2-way'!B869,'Log_working_2-way'!B$1,'Log_working_2-way'!B$2)</f>
        <v/>
      </c>
      <c r="F868" s="6"/>
      <c r="H868" s="6"/>
      <c r="I868" s="6"/>
      <c r="J868" s="6"/>
      <c r="K868" s="6"/>
    </row>
    <row r="869" spans="4:11">
      <c r="D869" t="str">
        <f>solve_for_d('True_Odds_Calculator_2-way'!A870,'True_Odds_Calculator_2-way'!#REF!,'True_Odds_Calculator_2-way'!B870,'Log_working_2-way'!B$1,'Log_working_2-way'!B$2)</f>
        <v/>
      </c>
      <c r="F869" s="6"/>
      <c r="H869" s="6"/>
      <c r="I869" s="6"/>
      <c r="J869" s="6"/>
      <c r="K869" s="6"/>
    </row>
    <row r="870" spans="4:11">
      <c r="D870" t="str">
        <f>solve_for_d('True_Odds_Calculator_2-way'!A871,'True_Odds_Calculator_2-way'!#REF!,'True_Odds_Calculator_2-way'!B871,'Log_working_2-way'!B$1,'Log_working_2-way'!B$2)</f>
        <v/>
      </c>
      <c r="F870" s="6"/>
      <c r="H870" s="6"/>
      <c r="I870" s="6"/>
      <c r="J870" s="6"/>
      <c r="K870" s="6"/>
    </row>
    <row r="871" spans="4:11">
      <c r="D871" t="str">
        <f>solve_for_d('True_Odds_Calculator_2-way'!A872,'True_Odds_Calculator_2-way'!#REF!,'True_Odds_Calculator_2-way'!B872,'Log_working_2-way'!B$1,'Log_working_2-way'!B$2)</f>
        <v/>
      </c>
      <c r="F871" s="6"/>
      <c r="H871" s="6"/>
      <c r="I871" s="6"/>
      <c r="J871" s="6"/>
      <c r="K871" s="6"/>
    </row>
    <row r="872" spans="4:11">
      <c r="D872" t="str">
        <f>solve_for_d('True_Odds_Calculator_2-way'!A873,'True_Odds_Calculator_2-way'!#REF!,'True_Odds_Calculator_2-way'!B873,'Log_working_2-way'!B$1,'Log_working_2-way'!B$2)</f>
        <v/>
      </c>
      <c r="F872" s="6"/>
      <c r="H872" s="6"/>
      <c r="I872" s="6"/>
      <c r="J872" s="6"/>
      <c r="K872" s="6"/>
    </row>
    <row r="873" spans="4:11">
      <c r="D873" t="str">
        <f>solve_for_d('True_Odds_Calculator_2-way'!A874,'True_Odds_Calculator_2-way'!#REF!,'True_Odds_Calculator_2-way'!B874,'Log_working_2-way'!B$1,'Log_working_2-way'!B$2)</f>
        <v/>
      </c>
      <c r="F873" s="6"/>
      <c r="H873" s="6"/>
      <c r="I873" s="6"/>
      <c r="J873" s="6"/>
      <c r="K873" s="6"/>
    </row>
    <row r="874" spans="4:11">
      <c r="D874" t="str">
        <f>solve_for_d('True_Odds_Calculator_2-way'!A875,'True_Odds_Calculator_2-way'!#REF!,'True_Odds_Calculator_2-way'!B875,'Log_working_2-way'!B$1,'Log_working_2-way'!B$2)</f>
        <v/>
      </c>
      <c r="F874" s="6"/>
      <c r="H874" s="6"/>
      <c r="I874" s="6"/>
      <c r="J874" s="6"/>
      <c r="K874" s="6"/>
    </row>
    <row r="875" spans="4:11">
      <c r="D875" t="str">
        <f>solve_for_d('True_Odds_Calculator_2-way'!A876,'True_Odds_Calculator_2-way'!#REF!,'True_Odds_Calculator_2-way'!B876,'Log_working_2-way'!B$1,'Log_working_2-way'!B$2)</f>
        <v/>
      </c>
      <c r="F875" s="6"/>
      <c r="H875" s="6"/>
      <c r="I875" s="6"/>
      <c r="J875" s="6"/>
      <c r="K875" s="6"/>
    </row>
    <row r="876" spans="4:11">
      <c r="D876" t="str">
        <f>solve_for_d('True_Odds_Calculator_2-way'!A877,'True_Odds_Calculator_2-way'!#REF!,'True_Odds_Calculator_2-way'!B877,'Log_working_2-way'!B$1,'Log_working_2-way'!B$2)</f>
        <v/>
      </c>
      <c r="F876" s="6"/>
      <c r="H876" s="6"/>
      <c r="I876" s="6"/>
      <c r="J876" s="6"/>
      <c r="K876" s="6"/>
    </row>
    <row r="877" spans="4:11">
      <c r="D877" t="str">
        <f>solve_for_d('True_Odds_Calculator_2-way'!A878,'True_Odds_Calculator_2-way'!#REF!,'True_Odds_Calculator_2-way'!B878,'Log_working_2-way'!B$1,'Log_working_2-way'!B$2)</f>
        <v/>
      </c>
      <c r="F877" s="6"/>
      <c r="H877" s="6"/>
      <c r="I877" s="6"/>
      <c r="J877" s="6"/>
      <c r="K877" s="6"/>
    </row>
    <row r="878" spans="4:11">
      <c r="D878" t="str">
        <f>solve_for_d('True_Odds_Calculator_2-way'!A879,'True_Odds_Calculator_2-way'!#REF!,'True_Odds_Calculator_2-way'!B879,'Log_working_2-way'!B$1,'Log_working_2-way'!B$2)</f>
        <v/>
      </c>
      <c r="F878" s="6"/>
      <c r="H878" s="6"/>
      <c r="I878" s="6"/>
      <c r="J878" s="6"/>
      <c r="K878" s="6"/>
    </row>
    <row r="879" spans="4:11">
      <c r="D879" t="str">
        <f>solve_for_d('True_Odds_Calculator_2-way'!A880,'True_Odds_Calculator_2-way'!#REF!,'True_Odds_Calculator_2-way'!B880,'Log_working_2-way'!B$1,'Log_working_2-way'!B$2)</f>
        <v/>
      </c>
      <c r="F879" s="6"/>
      <c r="H879" s="6"/>
      <c r="I879" s="6"/>
      <c r="J879" s="6"/>
      <c r="K879" s="6"/>
    </row>
    <row r="880" spans="4:11">
      <c r="D880" t="str">
        <f>solve_for_d('True_Odds_Calculator_2-way'!A881,'True_Odds_Calculator_2-way'!#REF!,'True_Odds_Calculator_2-way'!B881,'Log_working_2-way'!B$1,'Log_working_2-way'!B$2)</f>
        <v/>
      </c>
      <c r="F880" s="6"/>
      <c r="H880" s="6"/>
      <c r="I880" s="6"/>
      <c r="J880" s="6"/>
      <c r="K880" s="6"/>
    </row>
    <row r="881" spans="4:11">
      <c r="D881" t="str">
        <f>solve_for_d('True_Odds_Calculator_2-way'!A882,'True_Odds_Calculator_2-way'!#REF!,'True_Odds_Calculator_2-way'!B882,'Log_working_2-way'!B$1,'Log_working_2-way'!B$2)</f>
        <v/>
      </c>
      <c r="F881" s="6"/>
      <c r="H881" s="6"/>
      <c r="I881" s="6"/>
      <c r="J881" s="6"/>
      <c r="K881" s="6"/>
    </row>
    <row r="882" spans="4:11">
      <c r="D882" t="str">
        <f>solve_for_d('True_Odds_Calculator_2-way'!A883,'True_Odds_Calculator_2-way'!#REF!,'True_Odds_Calculator_2-way'!B883,'Log_working_2-way'!B$1,'Log_working_2-way'!B$2)</f>
        <v/>
      </c>
      <c r="F882" s="6"/>
      <c r="H882" s="6"/>
      <c r="I882" s="6"/>
      <c r="J882" s="6"/>
      <c r="K882" s="6"/>
    </row>
    <row r="883" spans="4:11">
      <c r="D883" t="str">
        <f>solve_for_d('True_Odds_Calculator_2-way'!A884,'True_Odds_Calculator_2-way'!#REF!,'True_Odds_Calculator_2-way'!B884,'Log_working_2-way'!B$1,'Log_working_2-way'!B$2)</f>
        <v/>
      </c>
      <c r="F883" s="6"/>
      <c r="H883" s="6"/>
      <c r="I883" s="6"/>
      <c r="J883" s="6"/>
      <c r="K883" s="6"/>
    </row>
    <row r="884" spans="4:11">
      <c r="D884" t="str">
        <f>solve_for_d('True_Odds_Calculator_2-way'!A885,'True_Odds_Calculator_2-way'!#REF!,'True_Odds_Calculator_2-way'!B885,'Log_working_2-way'!B$1,'Log_working_2-way'!B$2)</f>
        <v/>
      </c>
      <c r="F884" s="6"/>
      <c r="H884" s="6"/>
      <c r="I884" s="6"/>
      <c r="J884" s="6"/>
      <c r="K884" s="6"/>
    </row>
    <row r="885" spans="4:11">
      <c r="D885" t="str">
        <f>solve_for_d('True_Odds_Calculator_2-way'!A886,'True_Odds_Calculator_2-way'!#REF!,'True_Odds_Calculator_2-way'!B886,'Log_working_2-way'!B$1,'Log_working_2-way'!B$2)</f>
        <v/>
      </c>
      <c r="F885" s="6"/>
      <c r="H885" s="6"/>
      <c r="I885" s="6"/>
      <c r="J885" s="6"/>
      <c r="K885" s="6"/>
    </row>
    <row r="886" spans="4:11">
      <c r="D886" t="str">
        <f>solve_for_d('True_Odds_Calculator_2-way'!A887,'True_Odds_Calculator_2-way'!#REF!,'True_Odds_Calculator_2-way'!B887,'Log_working_2-way'!B$1,'Log_working_2-way'!B$2)</f>
        <v/>
      </c>
      <c r="F886" s="6"/>
      <c r="H886" s="6"/>
      <c r="I886" s="6"/>
      <c r="J886" s="6"/>
      <c r="K886" s="6"/>
    </row>
    <row r="887" spans="4:11">
      <c r="D887" t="str">
        <f>solve_for_d('True_Odds_Calculator_2-way'!A888,'True_Odds_Calculator_2-way'!#REF!,'True_Odds_Calculator_2-way'!B888,'Log_working_2-way'!B$1,'Log_working_2-way'!B$2)</f>
        <v/>
      </c>
      <c r="F887" s="6"/>
      <c r="H887" s="6"/>
      <c r="I887" s="6"/>
      <c r="J887" s="6"/>
      <c r="K887" s="6"/>
    </row>
    <row r="888" spans="4:11">
      <c r="D888" t="str">
        <f>solve_for_d('True_Odds_Calculator_2-way'!A889,'True_Odds_Calculator_2-way'!#REF!,'True_Odds_Calculator_2-way'!B889,'Log_working_2-way'!B$1,'Log_working_2-way'!B$2)</f>
        <v/>
      </c>
      <c r="F888" s="6"/>
      <c r="H888" s="6"/>
      <c r="I888" s="6"/>
      <c r="J888" s="6"/>
      <c r="K888" s="6"/>
    </row>
    <row r="889" spans="4:11">
      <c r="D889" t="str">
        <f>solve_for_d('True_Odds_Calculator_2-way'!A890,'True_Odds_Calculator_2-way'!#REF!,'True_Odds_Calculator_2-way'!B890,'Log_working_2-way'!B$1,'Log_working_2-way'!B$2)</f>
        <v/>
      </c>
      <c r="F889" s="6"/>
      <c r="H889" s="6"/>
      <c r="I889" s="6"/>
      <c r="J889" s="6"/>
      <c r="K889" s="6"/>
    </row>
    <row r="890" spans="4:11">
      <c r="D890" t="str">
        <f>solve_for_d('True_Odds_Calculator_2-way'!A891,'True_Odds_Calculator_2-way'!#REF!,'True_Odds_Calculator_2-way'!B891,'Log_working_2-way'!B$1,'Log_working_2-way'!B$2)</f>
        <v/>
      </c>
      <c r="F890" s="6"/>
      <c r="H890" s="6"/>
      <c r="I890" s="6"/>
      <c r="J890" s="6"/>
      <c r="K890" s="6"/>
    </row>
    <row r="891" spans="4:11">
      <c r="D891" t="str">
        <f>solve_for_d('True_Odds_Calculator_2-way'!A892,'True_Odds_Calculator_2-way'!#REF!,'True_Odds_Calculator_2-way'!B892,'Log_working_2-way'!B$1,'Log_working_2-way'!B$2)</f>
        <v/>
      </c>
      <c r="F891" s="6"/>
      <c r="H891" s="6"/>
      <c r="I891" s="6"/>
      <c r="J891" s="6"/>
      <c r="K891" s="6"/>
    </row>
    <row r="892" spans="4:11">
      <c r="D892" t="str">
        <f>solve_for_d('True_Odds_Calculator_2-way'!A893,'True_Odds_Calculator_2-way'!#REF!,'True_Odds_Calculator_2-way'!B893,'Log_working_2-way'!B$1,'Log_working_2-way'!B$2)</f>
        <v/>
      </c>
      <c r="F892" s="6"/>
      <c r="H892" s="6"/>
      <c r="I892" s="6"/>
      <c r="J892" s="6"/>
      <c r="K892" s="6"/>
    </row>
    <row r="893" spans="4:11">
      <c r="D893" t="str">
        <f>solve_for_d('True_Odds_Calculator_2-way'!A894,'True_Odds_Calculator_2-way'!#REF!,'True_Odds_Calculator_2-way'!B894,'Log_working_2-way'!B$1,'Log_working_2-way'!B$2)</f>
        <v/>
      </c>
      <c r="F893" s="6"/>
      <c r="H893" s="6"/>
      <c r="I893" s="6"/>
      <c r="J893" s="6"/>
      <c r="K893" s="6"/>
    </row>
    <row r="894" spans="4:11">
      <c r="D894" t="str">
        <f>solve_for_d('True_Odds_Calculator_2-way'!A895,'True_Odds_Calculator_2-way'!#REF!,'True_Odds_Calculator_2-way'!B895,'Log_working_2-way'!B$1,'Log_working_2-way'!B$2)</f>
        <v/>
      </c>
      <c r="F894" s="6"/>
      <c r="H894" s="6"/>
      <c r="I894" s="6"/>
      <c r="J894" s="6"/>
      <c r="K894" s="6"/>
    </row>
    <row r="895" spans="4:11">
      <c r="D895" t="str">
        <f>solve_for_d('True_Odds_Calculator_2-way'!A896,'True_Odds_Calculator_2-way'!#REF!,'True_Odds_Calculator_2-way'!B896,'Log_working_2-way'!B$1,'Log_working_2-way'!B$2)</f>
        <v/>
      </c>
      <c r="F895" s="6"/>
      <c r="H895" s="6"/>
      <c r="I895" s="6"/>
      <c r="J895" s="6"/>
      <c r="K895" s="6"/>
    </row>
    <row r="896" spans="4:11">
      <c r="D896" t="str">
        <f>solve_for_d('True_Odds_Calculator_2-way'!A897,'True_Odds_Calculator_2-way'!#REF!,'True_Odds_Calculator_2-way'!B897,'Log_working_2-way'!B$1,'Log_working_2-way'!B$2)</f>
        <v/>
      </c>
      <c r="F896" s="6"/>
      <c r="H896" s="6"/>
      <c r="I896" s="6"/>
      <c r="J896" s="6"/>
      <c r="K896" s="6"/>
    </row>
    <row r="897" spans="4:11">
      <c r="D897" t="str">
        <f>solve_for_d('True_Odds_Calculator_2-way'!A898,'True_Odds_Calculator_2-way'!#REF!,'True_Odds_Calculator_2-way'!B898,'Log_working_2-way'!B$1,'Log_working_2-way'!B$2)</f>
        <v/>
      </c>
      <c r="F897" s="6"/>
      <c r="H897" s="6"/>
      <c r="I897" s="6"/>
      <c r="J897" s="6"/>
      <c r="K897" s="6"/>
    </row>
    <row r="898" spans="4:11">
      <c r="D898" t="str">
        <f>solve_for_d('True_Odds_Calculator_2-way'!A899,'True_Odds_Calculator_2-way'!#REF!,'True_Odds_Calculator_2-way'!B899,'Log_working_2-way'!B$1,'Log_working_2-way'!B$2)</f>
        <v/>
      </c>
      <c r="F898" s="6"/>
      <c r="H898" s="6"/>
      <c r="I898" s="6"/>
      <c r="J898" s="6"/>
      <c r="K898" s="6"/>
    </row>
    <row r="899" spans="4:11">
      <c r="D899" t="str">
        <f>solve_for_d('True_Odds_Calculator_2-way'!A900,'True_Odds_Calculator_2-way'!#REF!,'True_Odds_Calculator_2-way'!B900,'Log_working_2-way'!B$1,'Log_working_2-way'!B$2)</f>
        <v/>
      </c>
      <c r="F899" s="6"/>
      <c r="H899" s="6"/>
      <c r="I899" s="6"/>
      <c r="J899" s="6"/>
      <c r="K899" s="6"/>
    </row>
    <row r="900" spans="4:11">
      <c r="D900" t="str">
        <f>solve_for_d('True_Odds_Calculator_2-way'!A901,'True_Odds_Calculator_2-way'!#REF!,'True_Odds_Calculator_2-way'!B901,'Log_working_2-way'!B$1,'Log_working_2-way'!B$2)</f>
        <v/>
      </c>
      <c r="F900" s="6"/>
      <c r="H900" s="6"/>
      <c r="I900" s="6"/>
      <c r="J900" s="6"/>
      <c r="K900" s="6"/>
    </row>
    <row r="901" spans="4:11">
      <c r="D901" t="str">
        <f>solve_for_d('True_Odds_Calculator_2-way'!A902,'True_Odds_Calculator_2-way'!#REF!,'True_Odds_Calculator_2-way'!B902,'Log_working_2-way'!B$1,'Log_working_2-way'!B$2)</f>
        <v/>
      </c>
      <c r="F901" s="6"/>
      <c r="H901" s="6"/>
      <c r="I901" s="6"/>
      <c r="J901" s="6"/>
      <c r="K901" s="6"/>
    </row>
    <row r="902" spans="4:11">
      <c r="D902" t="str">
        <f>solve_for_d('True_Odds_Calculator_2-way'!A903,'True_Odds_Calculator_2-way'!#REF!,'True_Odds_Calculator_2-way'!B903,'Log_working_2-way'!B$1,'Log_working_2-way'!B$2)</f>
        <v/>
      </c>
      <c r="F902" s="6"/>
      <c r="H902" s="6"/>
      <c r="I902" s="6"/>
      <c r="J902" s="6"/>
      <c r="K902" s="6"/>
    </row>
    <row r="903" spans="4:11">
      <c r="D903" t="str">
        <f>solve_for_d('True_Odds_Calculator_2-way'!A904,'True_Odds_Calculator_2-way'!#REF!,'True_Odds_Calculator_2-way'!B904,'Log_working_2-way'!B$1,'Log_working_2-way'!B$2)</f>
        <v/>
      </c>
      <c r="F903" s="6"/>
      <c r="H903" s="6"/>
      <c r="I903" s="6"/>
      <c r="J903" s="6"/>
      <c r="K903" s="6"/>
    </row>
    <row r="904" spans="4:11">
      <c r="D904" t="str">
        <f>solve_for_d('True_Odds_Calculator_2-way'!A905,'True_Odds_Calculator_2-way'!#REF!,'True_Odds_Calculator_2-way'!B905,'Log_working_2-way'!B$1,'Log_working_2-way'!B$2)</f>
        <v/>
      </c>
      <c r="F904" s="6"/>
      <c r="H904" s="6"/>
      <c r="I904" s="6"/>
      <c r="J904" s="6"/>
      <c r="K904" s="6"/>
    </row>
    <row r="905" spans="4:11">
      <c r="D905" t="str">
        <f>solve_for_d('True_Odds_Calculator_2-way'!A906,'True_Odds_Calculator_2-way'!#REF!,'True_Odds_Calculator_2-way'!B906,'Log_working_2-way'!B$1,'Log_working_2-way'!B$2)</f>
        <v/>
      </c>
      <c r="F905" s="6"/>
      <c r="H905" s="6"/>
      <c r="I905" s="6"/>
      <c r="J905" s="6"/>
      <c r="K905" s="6"/>
    </row>
    <row r="906" spans="4:11">
      <c r="D906" t="str">
        <f>solve_for_d('True_Odds_Calculator_2-way'!A907,'True_Odds_Calculator_2-way'!#REF!,'True_Odds_Calculator_2-way'!B907,'Log_working_2-way'!B$1,'Log_working_2-way'!B$2)</f>
        <v/>
      </c>
      <c r="F906" s="6"/>
      <c r="H906" s="6"/>
      <c r="I906" s="6"/>
      <c r="J906" s="6"/>
      <c r="K906" s="6"/>
    </row>
    <row r="907" spans="4:11">
      <c r="D907" t="str">
        <f>solve_for_d('True_Odds_Calculator_2-way'!A908,'True_Odds_Calculator_2-way'!#REF!,'True_Odds_Calculator_2-way'!B908,'Log_working_2-way'!B$1,'Log_working_2-way'!B$2)</f>
        <v/>
      </c>
      <c r="F907" s="6"/>
      <c r="H907" s="6"/>
      <c r="I907" s="6"/>
      <c r="J907" s="6"/>
      <c r="K907" s="6"/>
    </row>
    <row r="908" spans="4:11">
      <c r="D908" t="str">
        <f>solve_for_d('True_Odds_Calculator_2-way'!A909,'True_Odds_Calculator_2-way'!#REF!,'True_Odds_Calculator_2-way'!B909,'Log_working_2-way'!B$1,'Log_working_2-way'!B$2)</f>
        <v/>
      </c>
      <c r="F908" s="6"/>
      <c r="H908" s="6"/>
      <c r="I908" s="6"/>
      <c r="J908" s="6"/>
      <c r="K908" s="6"/>
    </row>
    <row r="909" spans="4:11">
      <c r="D909" t="str">
        <f>solve_for_d('True_Odds_Calculator_2-way'!A910,'True_Odds_Calculator_2-way'!#REF!,'True_Odds_Calculator_2-way'!B910,'Log_working_2-way'!B$1,'Log_working_2-way'!B$2)</f>
        <v/>
      </c>
      <c r="F909" s="6"/>
      <c r="H909" s="6"/>
      <c r="I909" s="6"/>
      <c r="J909" s="6"/>
      <c r="K909" s="6"/>
    </row>
    <row r="910" spans="4:11">
      <c r="D910" t="str">
        <f>solve_for_d('True_Odds_Calculator_2-way'!A911,'True_Odds_Calculator_2-way'!#REF!,'True_Odds_Calculator_2-way'!B911,'Log_working_2-way'!B$1,'Log_working_2-way'!B$2)</f>
        <v/>
      </c>
      <c r="F910" s="6"/>
      <c r="H910" s="6"/>
      <c r="I910" s="6"/>
      <c r="J910" s="6"/>
      <c r="K910" s="6"/>
    </row>
    <row r="911" spans="4:11">
      <c r="D911" t="str">
        <f>solve_for_d('True_Odds_Calculator_2-way'!A912,'True_Odds_Calculator_2-way'!#REF!,'True_Odds_Calculator_2-way'!B912,'Log_working_2-way'!B$1,'Log_working_2-way'!B$2)</f>
        <v/>
      </c>
      <c r="F911" s="6"/>
      <c r="H911" s="6"/>
      <c r="I911" s="6"/>
      <c r="J911" s="6"/>
      <c r="K911" s="6"/>
    </row>
    <row r="912" spans="4:11">
      <c r="D912" t="str">
        <f>solve_for_d('True_Odds_Calculator_2-way'!A913,'True_Odds_Calculator_2-way'!#REF!,'True_Odds_Calculator_2-way'!B913,'Log_working_2-way'!B$1,'Log_working_2-way'!B$2)</f>
        <v/>
      </c>
      <c r="F912" s="6"/>
      <c r="H912" s="6"/>
      <c r="I912" s="6"/>
      <c r="J912" s="6"/>
      <c r="K912" s="6"/>
    </row>
    <row r="913" spans="4:11">
      <c r="D913" t="str">
        <f>solve_for_d('True_Odds_Calculator_2-way'!A914,'True_Odds_Calculator_2-way'!#REF!,'True_Odds_Calculator_2-way'!B914,'Log_working_2-way'!B$1,'Log_working_2-way'!B$2)</f>
        <v/>
      </c>
      <c r="F913" s="6"/>
      <c r="H913" s="6"/>
      <c r="I913" s="6"/>
      <c r="J913" s="6"/>
      <c r="K913" s="6"/>
    </row>
    <row r="914" spans="4:11">
      <c r="D914" t="str">
        <f>solve_for_d('True_Odds_Calculator_2-way'!A915,'True_Odds_Calculator_2-way'!#REF!,'True_Odds_Calculator_2-way'!B915,'Log_working_2-way'!B$1,'Log_working_2-way'!B$2)</f>
        <v/>
      </c>
      <c r="F914" s="6"/>
      <c r="H914" s="6"/>
      <c r="I914" s="6"/>
      <c r="J914" s="6"/>
      <c r="K914" s="6"/>
    </row>
    <row r="915" spans="4:11">
      <c r="D915" t="str">
        <f>solve_for_d('True_Odds_Calculator_2-way'!A916,'True_Odds_Calculator_2-way'!#REF!,'True_Odds_Calculator_2-way'!B916,'Log_working_2-way'!B$1,'Log_working_2-way'!B$2)</f>
        <v/>
      </c>
      <c r="F915" s="6"/>
      <c r="H915" s="6"/>
      <c r="I915" s="6"/>
      <c r="J915" s="6"/>
      <c r="K915" s="6"/>
    </row>
    <row r="916" spans="4:11">
      <c r="D916" t="str">
        <f>solve_for_d('True_Odds_Calculator_2-way'!A917,'True_Odds_Calculator_2-way'!#REF!,'True_Odds_Calculator_2-way'!B917,'Log_working_2-way'!B$1,'Log_working_2-way'!B$2)</f>
        <v/>
      </c>
      <c r="F916" s="6"/>
      <c r="H916" s="6"/>
      <c r="I916" s="6"/>
      <c r="J916" s="6"/>
      <c r="K916" s="6"/>
    </row>
    <row r="917" spans="4:11">
      <c r="D917" t="str">
        <f>solve_for_d('True_Odds_Calculator_2-way'!A918,'True_Odds_Calculator_2-way'!#REF!,'True_Odds_Calculator_2-way'!B918,'Log_working_2-way'!B$1,'Log_working_2-way'!B$2)</f>
        <v/>
      </c>
      <c r="F917" s="6"/>
      <c r="H917" s="6"/>
      <c r="I917" s="6"/>
      <c r="J917" s="6"/>
      <c r="K917" s="6"/>
    </row>
    <row r="918" spans="4:11">
      <c r="D918" t="str">
        <f>solve_for_d('True_Odds_Calculator_2-way'!A919,'True_Odds_Calculator_2-way'!#REF!,'True_Odds_Calculator_2-way'!B919,'Log_working_2-way'!B$1,'Log_working_2-way'!B$2)</f>
        <v/>
      </c>
      <c r="F918" s="6"/>
      <c r="H918" s="6"/>
      <c r="I918" s="6"/>
      <c r="J918" s="6"/>
      <c r="K918" s="6"/>
    </row>
    <row r="919" spans="4:11">
      <c r="D919" t="str">
        <f>solve_for_d('True_Odds_Calculator_2-way'!A920,'True_Odds_Calculator_2-way'!#REF!,'True_Odds_Calculator_2-way'!B920,'Log_working_2-way'!B$1,'Log_working_2-way'!B$2)</f>
        <v/>
      </c>
      <c r="F919" s="6"/>
      <c r="H919" s="6"/>
      <c r="I919" s="6"/>
      <c r="J919" s="6"/>
      <c r="K919" s="6"/>
    </row>
    <row r="920" spans="4:11">
      <c r="D920" t="str">
        <f>solve_for_d('True_Odds_Calculator_2-way'!A921,'True_Odds_Calculator_2-way'!#REF!,'True_Odds_Calculator_2-way'!B921,'Log_working_2-way'!B$1,'Log_working_2-way'!B$2)</f>
        <v/>
      </c>
      <c r="F920" s="6"/>
      <c r="H920" s="6"/>
      <c r="I920" s="6"/>
      <c r="J920" s="6"/>
      <c r="K920" s="6"/>
    </row>
    <row r="921" spans="4:11">
      <c r="D921" t="str">
        <f>solve_for_d('True_Odds_Calculator_2-way'!A922,'True_Odds_Calculator_2-way'!#REF!,'True_Odds_Calculator_2-way'!B922,'Log_working_2-way'!B$1,'Log_working_2-way'!B$2)</f>
        <v/>
      </c>
      <c r="F921" s="6"/>
      <c r="H921" s="6"/>
      <c r="I921" s="6"/>
      <c r="J921" s="6"/>
      <c r="K921" s="6"/>
    </row>
    <row r="922" spans="4:11">
      <c r="D922" t="str">
        <f>solve_for_d('True_Odds_Calculator_2-way'!A923,'True_Odds_Calculator_2-way'!#REF!,'True_Odds_Calculator_2-way'!B923,'Log_working_2-way'!B$1,'Log_working_2-way'!B$2)</f>
        <v/>
      </c>
      <c r="F922" s="6"/>
      <c r="H922" s="6"/>
      <c r="I922" s="6"/>
      <c r="J922" s="6"/>
      <c r="K922" s="6"/>
    </row>
    <row r="923" spans="4:11">
      <c r="D923" t="str">
        <f>solve_for_d('True_Odds_Calculator_2-way'!A924,'True_Odds_Calculator_2-way'!#REF!,'True_Odds_Calculator_2-way'!B924,'Log_working_2-way'!B$1,'Log_working_2-way'!B$2)</f>
        <v/>
      </c>
      <c r="F923" s="6"/>
      <c r="H923" s="6"/>
      <c r="I923" s="6"/>
      <c r="J923" s="6"/>
      <c r="K923" s="6"/>
    </row>
    <row r="924" spans="4:11">
      <c r="D924" t="str">
        <f>solve_for_d('True_Odds_Calculator_2-way'!A925,'True_Odds_Calculator_2-way'!#REF!,'True_Odds_Calculator_2-way'!B925,'Log_working_2-way'!B$1,'Log_working_2-way'!B$2)</f>
        <v/>
      </c>
      <c r="F924" s="6"/>
      <c r="H924" s="6"/>
      <c r="I924" s="6"/>
      <c r="J924" s="6"/>
      <c r="K924" s="6"/>
    </row>
    <row r="925" spans="4:11">
      <c r="D925" t="str">
        <f>solve_for_d('True_Odds_Calculator_2-way'!A926,'True_Odds_Calculator_2-way'!#REF!,'True_Odds_Calculator_2-way'!B926,'Log_working_2-way'!B$1,'Log_working_2-way'!B$2)</f>
        <v/>
      </c>
      <c r="F925" s="6"/>
      <c r="H925" s="6"/>
      <c r="I925" s="6"/>
      <c r="J925" s="6"/>
      <c r="K925" s="6"/>
    </row>
    <row r="926" spans="4:11">
      <c r="D926" t="str">
        <f>solve_for_d('True_Odds_Calculator_2-way'!A927,'True_Odds_Calculator_2-way'!#REF!,'True_Odds_Calculator_2-way'!B927,'Log_working_2-way'!B$1,'Log_working_2-way'!B$2)</f>
        <v/>
      </c>
      <c r="F926" s="6"/>
      <c r="H926" s="6"/>
      <c r="I926" s="6"/>
      <c r="J926" s="6"/>
      <c r="K926" s="6"/>
    </row>
    <row r="927" spans="4:11">
      <c r="D927" t="str">
        <f>solve_for_d('True_Odds_Calculator_2-way'!A928,'True_Odds_Calculator_2-way'!#REF!,'True_Odds_Calculator_2-way'!B928,'Log_working_2-way'!B$1,'Log_working_2-way'!B$2)</f>
        <v/>
      </c>
      <c r="F927" s="6"/>
      <c r="H927" s="6"/>
      <c r="I927" s="6"/>
      <c r="J927" s="6"/>
      <c r="K927" s="6"/>
    </row>
    <row r="928" spans="4:11">
      <c r="D928" t="str">
        <f>solve_for_d('True_Odds_Calculator_2-way'!A929,'True_Odds_Calculator_2-way'!#REF!,'True_Odds_Calculator_2-way'!B929,'Log_working_2-way'!B$1,'Log_working_2-way'!B$2)</f>
        <v/>
      </c>
      <c r="F928" s="6"/>
      <c r="H928" s="6"/>
      <c r="I928" s="6"/>
      <c r="J928" s="6"/>
      <c r="K928" s="6"/>
    </row>
    <row r="929" spans="4:11">
      <c r="D929" t="str">
        <f>solve_for_d('True_Odds_Calculator_2-way'!A930,'True_Odds_Calculator_2-way'!#REF!,'True_Odds_Calculator_2-way'!B930,'Log_working_2-way'!B$1,'Log_working_2-way'!B$2)</f>
        <v/>
      </c>
      <c r="F929" s="6"/>
      <c r="H929" s="6"/>
      <c r="I929" s="6"/>
      <c r="J929" s="6"/>
      <c r="K929" s="6"/>
    </row>
    <row r="930" spans="4:11">
      <c r="D930" t="str">
        <f>solve_for_d('True_Odds_Calculator_2-way'!A931,'True_Odds_Calculator_2-way'!#REF!,'True_Odds_Calculator_2-way'!B931,'Log_working_2-way'!B$1,'Log_working_2-way'!B$2)</f>
        <v/>
      </c>
      <c r="F930" s="6"/>
      <c r="H930" s="6"/>
      <c r="I930" s="6"/>
      <c r="J930" s="6"/>
      <c r="K930" s="6"/>
    </row>
    <row r="931" spans="4:11">
      <c r="D931" t="str">
        <f>solve_for_d('True_Odds_Calculator_2-way'!A932,'True_Odds_Calculator_2-way'!#REF!,'True_Odds_Calculator_2-way'!B932,'Log_working_2-way'!B$1,'Log_working_2-way'!B$2)</f>
        <v/>
      </c>
      <c r="F931" s="6"/>
      <c r="H931" s="6"/>
      <c r="I931" s="6"/>
      <c r="J931" s="6"/>
      <c r="K931" s="6"/>
    </row>
    <row r="932" spans="4:11">
      <c r="D932" t="str">
        <f>solve_for_d('True_Odds_Calculator_2-way'!A933,'True_Odds_Calculator_2-way'!#REF!,'True_Odds_Calculator_2-way'!B933,'Log_working_2-way'!B$1,'Log_working_2-way'!B$2)</f>
        <v/>
      </c>
      <c r="F932" s="6"/>
      <c r="H932" s="6"/>
      <c r="I932" s="6"/>
      <c r="J932" s="6"/>
      <c r="K932" s="6"/>
    </row>
    <row r="933" spans="4:11">
      <c r="D933" t="str">
        <f>solve_for_d('True_Odds_Calculator_2-way'!A934,'True_Odds_Calculator_2-way'!#REF!,'True_Odds_Calculator_2-way'!B934,'Log_working_2-way'!B$1,'Log_working_2-way'!B$2)</f>
        <v/>
      </c>
      <c r="F933" s="6"/>
      <c r="H933" s="6"/>
      <c r="I933" s="6"/>
      <c r="J933" s="6"/>
      <c r="K933" s="6"/>
    </row>
    <row r="934" spans="4:11">
      <c r="D934" t="str">
        <f>solve_for_d('True_Odds_Calculator_2-way'!A935,'True_Odds_Calculator_2-way'!#REF!,'True_Odds_Calculator_2-way'!B935,'Log_working_2-way'!B$1,'Log_working_2-way'!B$2)</f>
        <v/>
      </c>
      <c r="F934" s="6"/>
      <c r="H934" s="6"/>
      <c r="I934" s="6"/>
      <c r="J934" s="6"/>
      <c r="K934" s="6"/>
    </row>
    <row r="935" spans="4:11">
      <c r="D935" t="str">
        <f>solve_for_d('True_Odds_Calculator_2-way'!A936,'True_Odds_Calculator_2-way'!#REF!,'True_Odds_Calculator_2-way'!B936,'Log_working_2-way'!B$1,'Log_working_2-way'!B$2)</f>
        <v/>
      </c>
      <c r="F935" s="6"/>
      <c r="H935" s="6"/>
      <c r="I935" s="6"/>
      <c r="J935" s="6"/>
      <c r="K935" s="6"/>
    </row>
    <row r="936" spans="4:11">
      <c r="D936" t="str">
        <f>solve_for_d('True_Odds_Calculator_2-way'!A937,'True_Odds_Calculator_2-way'!#REF!,'True_Odds_Calculator_2-way'!B937,'Log_working_2-way'!B$1,'Log_working_2-way'!B$2)</f>
        <v/>
      </c>
      <c r="F936" s="6"/>
      <c r="H936" s="6"/>
      <c r="I936" s="6"/>
      <c r="J936" s="6"/>
      <c r="K936" s="6"/>
    </row>
    <row r="937" spans="4:11">
      <c r="D937" t="str">
        <f>solve_for_d('True_Odds_Calculator_2-way'!A938,'True_Odds_Calculator_2-way'!#REF!,'True_Odds_Calculator_2-way'!B938,'Log_working_2-way'!B$1,'Log_working_2-way'!B$2)</f>
        <v/>
      </c>
      <c r="F937" s="6"/>
      <c r="H937" s="6"/>
      <c r="I937" s="6"/>
      <c r="J937" s="6"/>
      <c r="K937" s="6"/>
    </row>
    <row r="938" spans="4:11">
      <c r="D938" t="str">
        <f>solve_for_d('True_Odds_Calculator_2-way'!A939,'True_Odds_Calculator_2-way'!#REF!,'True_Odds_Calculator_2-way'!B939,'Log_working_2-way'!B$1,'Log_working_2-way'!B$2)</f>
        <v/>
      </c>
      <c r="F938" s="6"/>
      <c r="H938" s="6"/>
      <c r="I938" s="6"/>
      <c r="J938" s="6"/>
      <c r="K938" s="6"/>
    </row>
    <row r="939" spans="4:11">
      <c r="D939" t="str">
        <f>solve_for_d('True_Odds_Calculator_2-way'!A940,'True_Odds_Calculator_2-way'!#REF!,'True_Odds_Calculator_2-way'!B940,'Log_working_2-way'!B$1,'Log_working_2-way'!B$2)</f>
        <v/>
      </c>
      <c r="F939" s="6"/>
      <c r="H939" s="6"/>
      <c r="I939" s="6"/>
      <c r="J939" s="6"/>
      <c r="K939" s="6"/>
    </row>
    <row r="940" spans="4:11">
      <c r="D940" t="str">
        <f>solve_for_d('True_Odds_Calculator_2-way'!A941,'True_Odds_Calculator_2-way'!#REF!,'True_Odds_Calculator_2-way'!B941,'Log_working_2-way'!B$1,'Log_working_2-way'!B$2)</f>
        <v/>
      </c>
      <c r="F940" s="6"/>
      <c r="H940" s="6"/>
      <c r="I940" s="6"/>
      <c r="J940" s="6"/>
      <c r="K940" s="6"/>
    </row>
    <row r="941" spans="4:11">
      <c r="D941" t="str">
        <f>solve_for_d('True_Odds_Calculator_2-way'!A942,'True_Odds_Calculator_2-way'!#REF!,'True_Odds_Calculator_2-way'!B942,'Log_working_2-way'!B$1,'Log_working_2-way'!B$2)</f>
        <v/>
      </c>
      <c r="F941" s="6"/>
      <c r="H941" s="6"/>
      <c r="I941" s="6"/>
      <c r="J941" s="6"/>
      <c r="K941" s="6"/>
    </row>
    <row r="942" spans="4:11">
      <c r="D942" t="str">
        <f>solve_for_d('True_Odds_Calculator_2-way'!A943,'True_Odds_Calculator_2-way'!#REF!,'True_Odds_Calculator_2-way'!B943,'Log_working_2-way'!B$1,'Log_working_2-way'!B$2)</f>
        <v/>
      </c>
      <c r="F942" s="6"/>
      <c r="H942" s="6"/>
      <c r="I942" s="6"/>
      <c r="J942" s="6"/>
      <c r="K942" s="6"/>
    </row>
    <row r="943" spans="4:11">
      <c r="D943" t="str">
        <f>solve_for_d('True_Odds_Calculator_2-way'!A944,'True_Odds_Calculator_2-way'!#REF!,'True_Odds_Calculator_2-way'!B944,'Log_working_2-way'!B$1,'Log_working_2-way'!B$2)</f>
        <v/>
      </c>
      <c r="F943" s="6"/>
      <c r="H943" s="6"/>
      <c r="I943" s="6"/>
      <c r="J943" s="6"/>
      <c r="K943" s="6"/>
    </row>
    <row r="944" spans="4:11">
      <c r="D944" t="str">
        <f>solve_for_d('True_Odds_Calculator_2-way'!A945,'True_Odds_Calculator_2-way'!#REF!,'True_Odds_Calculator_2-way'!B945,'Log_working_2-way'!B$1,'Log_working_2-way'!B$2)</f>
        <v/>
      </c>
      <c r="F944" s="6"/>
      <c r="H944" s="6"/>
      <c r="I944" s="6"/>
      <c r="J944" s="6"/>
      <c r="K944" s="6"/>
    </row>
    <row r="945" spans="4:11">
      <c r="D945" t="str">
        <f>solve_for_d('True_Odds_Calculator_2-way'!A946,'True_Odds_Calculator_2-way'!#REF!,'True_Odds_Calculator_2-way'!B946,'Log_working_2-way'!B$1,'Log_working_2-way'!B$2)</f>
        <v/>
      </c>
      <c r="F945" s="6"/>
      <c r="H945" s="6"/>
      <c r="I945" s="6"/>
      <c r="J945" s="6"/>
      <c r="K945" s="6"/>
    </row>
    <row r="946" spans="4:11">
      <c r="D946" t="str">
        <f>solve_for_d('True_Odds_Calculator_2-way'!A947,'True_Odds_Calculator_2-way'!#REF!,'True_Odds_Calculator_2-way'!B947,'Log_working_2-way'!B$1,'Log_working_2-way'!B$2)</f>
        <v/>
      </c>
      <c r="F946" s="6"/>
      <c r="H946" s="6"/>
      <c r="I946" s="6"/>
      <c r="J946" s="6"/>
      <c r="K946" s="6"/>
    </row>
    <row r="947" spans="4:11">
      <c r="D947" t="str">
        <f>solve_for_d('True_Odds_Calculator_2-way'!A948,'True_Odds_Calculator_2-way'!#REF!,'True_Odds_Calculator_2-way'!B948,'Log_working_2-way'!B$1,'Log_working_2-way'!B$2)</f>
        <v/>
      </c>
      <c r="F947" s="6"/>
      <c r="H947" s="6"/>
      <c r="I947" s="6"/>
      <c r="J947" s="6"/>
      <c r="K947" s="6"/>
    </row>
    <row r="948" spans="4:11">
      <c r="D948" t="str">
        <f>solve_for_d('True_Odds_Calculator_2-way'!A949,'True_Odds_Calculator_2-way'!#REF!,'True_Odds_Calculator_2-way'!B949,'Log_working_2-way'!B$1,'Log_working_2-way'!B$2)</f>
        <v/>
      </c>
      <c r="F948" s="6"/>
      <c r="H948" s="6"/>
      <c r="I948" s="6"/>
      <c r="J948" s="6"/>
      <c r="K948" s="6"/>
    </row>
    <row r="949" spans="4:11">
      <c r="D949" t="str">
        <f>solve_for_d('True_Odds_Calculator_2-way'!A950,'True_Odds_Calculator_2-way'!#REF!,'True_Odds_Calculator_2-way'!B950,'Log_working_2-way'!B$1,'Log_working_2-way'!B$2)</f>
        <v/>
      </c>
      <c r="F949" s="6"/>
      <c r="H949" s="6"/>
      <c r="I949" s="6"/>
      <c r="J949" s="6"/>
      <c r="K949" s="6"/>
    </row>
    <row r="950" spans="4:11">
      <c r="D950" t="str">
        <f>solve_for_d('True_Odds_Calculator_2-way'!A951,'True_Odds_Calculator_2-way'!#REF!,'True_Odds_Calculator_2-way'!B951,'Log_working_2-way'!B$1,'Log_working_2-way'!B$2)</f>
        <v/>
      </c>
      <c r="F950" s="6"/>
      <c r="H950" s="6"/>
      <c r="I950" s="6"/>
      <c r="J950" s="6"/>
      <c r="K950" s="6"/>
    </row>
    <row r="951" spans="4:11">
      <c r="D951" t="str">
        <f>solve_for_d('True_Odds_Calculator_2-way'!A952,'True_Odds_Calculator_2-way'!#REF!,'True_Odds_Calculator_2-way'!B952,'Log_working_2-way'!B$1,'Log_working_2-way'!B$2)</f>
        <v/>
      </c>
      <c r="F951" s="6"/>
      <c r="H951" s="6"/>
      <c r="I951" s="6"/>
      <c r="J951" s="6"/>
      <c r="K951" s="6"/>
    </row>
    <row r="952" spans="4:11">
      <c r="D952" t="str">
        <f>solve_for_d('True_Odds_Calculator_2-way'!A953,'True_Odds_Calculator_2-way'!#REF!,'True_Odds_Calculator_2-way'!B953,'Log_working_2-way'!B$1,'Log_working_2-way'!B$2)</f>
        <v/>
      </c>
      <c r="F952" s="6"/>
      <c r="H952" s="6"/>
      <c r="I952" s="6"/>
      <c r="J952" s="6"/>
      <c r="K952" s="6"/>
    </row>
    <row r="953" spans="4:11">
      <c r="D953" t="str">
        <f>solve_for_d('True_Odds_Calculator_2-way'!A954,'True_Odds_Calculator_2-way'!#REF!,'True_Odds_Calculator_2-way'!B954,'Log_working_2-way'!B$1,'Log_working_2-way'!B$2)</f>
        <v/>
      </c>
      <c r="F953" s="6"/>
      <c r="H953" s="6"/>
      <c r="I953" s="6"/>
      <c r="J953" s="6"/>
      <c r="K953" s="6"/>
    </row>
    <row r="954" spans="4:11">
      <c r="D954" t="str">
        <f>solve_for_d('True_Odds_Calculator_2-way'!A955,'True_Odds_Calculator_2-way'!#REF!,'True_Odds_Calculator_2-way'!B955,'Log_working_2-way'!B$1,'Log_working_2-way'!B$2)</f>
        <v/>
      </c>
      <c r="F954" s="6"/>
      <c r="H954" s="6"/>
      <c r="I954" s="6"/>
      <c r="J954" s="6"/>
      <c r="K954" s="6"/>
    </row>
    <row r="955" spans="4:11">
      <c r="D955" t="str">
        <f>solve_for_d('True_Odds_Calculator_2-way'!A956,'True_Odds_Calculator_2-way'!#REF!,'True_Odds_Calculator_2-way'!B956,'Log_working_2-way'!B$1,'Log_working_2-way'!B$2)</f>
        <v/>
      </c>
      <c r="F955" s="6"/>
      <c r="H955" s="6"/>
      <c r="I955" s="6"/>
      <c r="J955" s="6"/>
      <c r="K955" s="6"/>
    </row>
    <row r="956" spans="4:11">
      <c r="D956" t="str">
        <f>solve_for_d('True_Odds_Calculator_2-way'!A957,'True_Odds_Calculator_2-way'!#REF!,'True_Odds_Calculator_2-way'!B957,'Log_working_2-way'!B$1,'Log_working_2-way'!B$2)</f>
        <v/>
      </c>
      <c r="F956" s="6"/>
      <c r="H956" s="6"/>
      <c r="I956" s="6"/>
      <c r="J956" s="6"/>
      <c r="K956" s="6"/>
    </row>
    <row r="957" spans="4:11">
      <c r="D957" t="str">
        <f>solve_for_d('True_Odds_Calculator_2-way'!A958,'True_Odds_Calculator_2-way'!#REF!,'True_Odds_Calculator_2-way'!B958,'Log_working_2-way'!B$1,'Log_working_2-way'!B$2)</f>
        <v/>
      </c>
      <c r="F957" s="6"/>
      <c r="H957" s="6"/>
      <c r="I957" s="6"/>
      <c r="J957" s="6"/>
      <c r="K957" s="6"/>
    </row>
    <row r="958" spans="4:11">
      <c r="D958" t="str">
        <f>solve_for_d('True_Odds_Calculator_2-way'!A959,'True_Odds_Calculator_2-way'!#REF!,'True_Odds_Calculator_2-way'!B959,'Log_working_2-way'!B$1,'Log_working_2-way'!B$2)</f>
        <v/>
      </c>
      <c r="F958" s="6"/>
      <c r="H958" s="6"/>
      <c r="I958" s="6"/>
      <c r="J958" s="6"/>
      <c r="K958" s="6"/>
    </row>
    <row r="959" spans="4:11">
      <c r="D959" t="str">
        <f>solve_for_d('True_Odds_Calculator_2-way'!A960,'True_Odds_Calculator_2-way'!#REF!,'True_Odds_Calculator_2-way'!B960,'Log_working_2-way'!B$1,'Log_working_2-way'!B$2)</f>
        <v/>
      </c>
      <c r="F959" s="6"/>
      <c r="H959" s="6"/>
      <c r="I959" s="6"/>
      <c r="J959" s="6"/>
      <c r="K959" s="6"/>
    </row>
    <row r="960" spans="4:11">
      <c r="D960" t="str">
        <f>solve_for_d('True_Odds_Calculator_2-way'!A961,'True_Odds_Calculator_2-way'!#REF!,'True_Odds_Calculator_2-way'!B961,'Log_working_2-way'!B$1,'Log_working_2-way'!B$2)</f>
        <v/>
      </c>
      <c r="F960" s="6"/>
      <c r="H960" s="6"/>
      <c r="I960" s="6"/>
      <c r="J960" s="6"/>
      <c r="K960" s="6"/>
    </row>
    <row r="961" spans="4:11">
      <c r="D961" t="str">
        <f>solve_for_d('True_Odds_Calculator_2-way'!A962,'True_Odds_Calculator_2-way'!#REF!,'True_Odds_Calculator_2-way'!B962,'Log_working_2-way'!B$1,'Log_working_2-way'!B$2)</f>
        <v/>
      </c>
      <c r="F961" s="6"/>
      <c r="H961" s="6"/>
      <c r="I961" s="6"/>
      <c r="J961" s="6"/>
      <c r="K961" s="6"/>
    </row>
    <row r="962" spans="4:11">
      <c r="D962" t="str">
        <f>solve_for_d('True_Odds_Calculator_2-way'!A963,'True_Odds_Calculator_2-way'!#REF!,'True_Odds_Calculator_2-way'!B963,'Log_working_2-way'!B$1,'Log_working_2-way'!B$2)</f>
        <v/>
      </c>
      <c r="F962" s="6"/>
      <c r="H962" s="6"/>
      <c r="I962" s="6"/>
      <c r="J962" s="6"/>
      <c r="K962" s="6"/>
    </row>
    <row r="963" spans="4:11">
      <c r="D963" t="str">
        <f>solve_for_d('True_Odds_Calculator_2-way'!A964,'True_Odds_Calculator_2-way'!#REF!,'True_Odds_Calculator_2-way'!B964,'Log_working_2-way'!B$1,'Log_working_2-way'!B$2)</f>
        <v/>
      </c>
      <c r="F963" s="6"/>
      <c r="H963" s="6"/>
      <c r="I963" s="6"/>
      <c r="J963" s="6"/>
      <c r="K963" s="6"/>
    </row>
    <row r="964" spans="4:11">
      <c r="D964" t="str">
        <f>solve_for_d('True_Odds_Calculator_2-way'!A965,'True_Odds_Calculator_2-way'!#REF!,'True_Odds_Calculator_2-way'!B965,'Log_working_2-way'!B$1,'Log_working_2-way'!B$2)</f>
        <v/>
      </c>
      <c r="F964" s="6"/>
      <c r="H964" s="6"/>
      <c r="I964" s="6"/>
      <c r="J964" s="6"/>
      <c r="K964" s="6"/>
    </row>
    <row r="965" spans="4:11">
      <c r="D965" t="str">
        <f>solve_for_d('True_Odds_Calculator_2-way'!A966,'True_Odds_Calculator_2-way'!#REF!,'True_Odds_Calculator_2-way'!B966,'Log_working_2-way'!B$1,'Log_working_2-way'!B$2)</f>
        <v/>
      </c>
      <c r="F965" s="6"/>
      <c r="H965" s="6"/>
      <c r="I965" s="6"/>
      <c r="J965" s="6"/>
      <c r="K965" s="6"/>
    </row>
    <row r="966" spans="4:11">
      <c r="D966" t="str">
        <f>solve_for_d('True_Odds_Calculator_2-way'!A967,'True_Odds_Calculator_2-way'!#REF!,'True_Odds_Calculator_2-way'!B967,'Log_working_2-way'!B$1,'Log_working_2-way'!B$2)</f>
        <v/>
      </c>
      <c r="F966" s="6"/>
      <c r="H966" s="6"/>
      <c r="I966" s="6"/>
      <c r="J966" s="6"/>
      <c r="K966" s="6"/>
    </row>
    <row r="967" spans="4:11">
      <c r="D967" t="str">
        <f>solve_for_d('True_Odds_Calculator_2-way'!A968,'True_Odds_Calculator_2-way'!#REF!,'True_Odds_Calculator_2-way'!B968,'Log_working_2-way'!B$1,'Log_working_2-way'!B$2)</f>
        <v/>
      </c>
      <c r="F967" s="6"/>
      <c r="H967" s="6"/>
      <c r="I967" s="6"/>
      <c r="J967" s="6"/>
      <c r="K967" s="6"/>
    </row>
    <row r="968" spans="4:11">
      <c r="D968" t="str">
        <f>solve_for_d('True_Odds_Calculator_2-way'!A969,'True_Odds_Calculator_2-way'!#REF!,'True_Odds_Calculator_2-way'!B969,'Log_working_2-way'!B$1,'Log_working_2-way'!B$2)</f>
        <v/>
      </c>
      <c r="F968" s="6"/>
      <c r="H968" s="6"/>
      <c r="I968" s="6"/>
      <c r="J968" s="6"/>
      <c r="K968" s="6"/>
    </row>
    <row r="969" spans="4:11">
      <c r="D969" t="str">
        <f>solve_for_d('True_Odds_Calculator_2-way'!A970,'True_Odds_Calculator_2-way'!#REF!,'True_Odds_Calculator_2-way'!B970,'Log_working_2-way'!B$1,'Log_working_2-way'!B$2)</f>
        <v/>
      </c>
      <c r="F969" s="6"/>
      <c r="H969" s="6"/>
      <c r="I969" s="6"/>
      <c r="J969" s="6"/>
      <c r="K969" s="6"/>
    </row>
    <row r="970" spans="4:11">
      <c r="D970" t="str">
        <f>solve_for_d('True_Odds_Calculator_2-way'!A971,'True_Odds_Calculator_2-way'!#REF!,'True_Odds_Calculator_2-way'!B971,'Log_working_2-way'!B$1,'Log_working_2-way'!B$2)</f>
        <v/>
      </c>
      <c r="F970" s="6"/>
      <c r="H970" s="6"/>
      <c r="I970" s="6"/>
      <c r="J970" s="6"/>
      <c r="K970" s="6"/>
    </row>
    <row r="971" spans="4:11">
      <c r="D971" t="str">
        <f>solve_for_d('True_Odds_Calculator_2-way'!A972,'True_Odds_Calculator_2-way'!#REF!,'True_Odds_Calculator_2-way'!B972,'Log_working_2-way'!B$1,'Log_working_2-way'!B$2)</f>
        <v/>
      </c>
      <c r="F971" s="6"/>
      <c r="H971" s="6"/>
      <c r="I971" s="6"/>
      <c r="J971" s="6"/>
      <c r="K971" s="6"/>
    </row>
    <row r="972" spans="4:11">
      <c r="D972" t="str">
        <f>solve_for_d('True_Odds_Calculator_2-way'!A973,'True_Odds_Calculator_2-way'!#REF!,'True_Odds_Calculator_2-way'!B973,'Log_working_2-way'!B$1,'Log_working_2-way'!B$2)</f>
        <v/>
      </c>
      <c r="F972" s="6"/>
      <c r="H972" s="6"/>
      <c r="I972" s="6"/>
      <c r="J972" s="6"/>
      <c r="K972" s="6"/>
    </row>
    <row r="973" spans="4:11">
      <c r="D973" t="str">
        <f>solve_for_d('True_Odds_Calculator_2-way'!A974,'True_Odds_Calculator_2-way'!#REF!,'True_Odds_Calculator_2-way'!B974,'Log_working_2-way'!B$1,'Log_working_2-way'!B$2)</f>
        <v/>
      </c>
      <c r="F973" s="6"/>
      <c r="H973" s="6"/>
      <c r="I973" s="6"/>
      <c r="J973" s="6"/>
      <c r="K973" s="6"/>
    </row>
    <row r="974" spans="4:11">
      <c r="D974" t="str">
        <f>solve_for_d('True_Odds_Calculator_2-way'!A975,'True_Odds_Calculator_2-way'!#REF!,'True_Odds_Calculator_2-way'!B975,'Log_working_2-way'!B$1,'Log_working_2-way'!B$2)</f>
        <v/>
      </c>
      <c r="F974" s="6"/>
      <c r="H974" s="6"/>
      <c r="I974" s="6"/>
      <c r="J974" s="6"/>
      <c r="K974" s="6"/>
    </row>
    <row r="975" spans="4:11">
      <c r="D975" t="str">
        <f>solve_for_d('True_Odds_Calculator_2-way'!A976,'True_Odds_Calculator_2-way'!#REF!,'True_Odds_Calculator_2-way'!B976,'Log_working_2-way'!B$1,'Log_working_2-way'!B$2)</f>
        <v/>
      </c>
      <c r="F975" s="6"/>
      <c r="H975" s="6"/>
      <c r="I975" s="6"/>
      <c r="J975" s="6"/>
      <c r="K975" s="6"/>
    </row>
    <row r="976" spans="4:11">
      <c r="D976" t="str">
        <f>solve_for_d('True_Odds_Calculator_2-way'!A977,'True_Odds_Calculator_2-way'!#REF!,'True_Odds_Calculator_2-way'!B977,'Log_working_2-way'!B$1,'Log_working_2-way'!B$2)</f>
        <v/>
      </c>
      <c r="F976" s="6"/>
      <c r="H976" s="6"/>
      <c r="I976" s="6"/>
      <c r="J976" s="6"/>
      <c r="K976" s="6"/>
    </row>
    <row r="977" spans="4:11">
      <c r="D977" t="str">
        <f>solve_for_d('True_Odds_Calculator_2-way'!A978,'True_Odds_Calculator_2-way'!#REF!,'True_Odds_Calculator_2-way'!B978,'Log_working_2-way'!B$1,'Log_working_2-way'!B$2)</f>
        <v/>
      </c>
      <c r="F977" s="6"/>
      <c r="H977" s="6"/>
      <c r="I977" s="6"/>
      <c r="J977" s="6"/>
      <c r="K977" s="6"/>
    </row>
    <row r="978" spans="4:11">
      <c r="D978" t="str">
        <f>solve_for_d('True_Odds_Calculator_2-way'!A979,'True_Odds_Calculator_2-way'!#REF!,'True_Odds_Calculator_2-way'!B979,'Log_working_2-way'!B$1,'Log_working_2-way'!B$2)</f>
        <v/>
      </c>
      <c r="F978" s="6"/>
      <c r="H978" s="6"/>
      <c r="I978" s="6"/>
      <c r="J978" s="6"/>
      <c r="K978" s="6"/>
    </row>
    <row r="979" spans="4:11">
      <c r="D979" t="str">
        <f>solve_for_d('True_Odds_Calculator_2-way'!A980,'True_Odds_Calculator_2-way'!#REF!,'True_Odds_Calculator_2-way'!B980,'Log_working_2-way'!B$1,'Log_working_2-way'!B$2)</f>
        <v/>
      </c>
      <c r="F979" s="6"/>
      <c r="H979" s="6"/>
      <c r="I979" s="6"/>
      <c r="J979" s="6"/>
      <c r="K979" s="6"/>
    </row>
    <row r="980" spans="4:11">
      <c r="D980" t="str">
        <f>solve_for_d('True_Odds_Calculator_2-way'!A981,'True_Odds_Calculator_2-way'!#REF!,'True_Odds_Calculator_2-way'!B981,'Log_working_2-way'!B$1,'Log_working_2-way'!B$2)</f>
        <v/>
      </c>
      <c r="F980" s="6"/>
      <c r="H980" s="6"/>
      <c r="I980" s="6"/>
      <c r="J980" s="6"/>
      <c r="K980" s="6"/>
    </row>
    <row r="981" spans="4:11">
      <c r="D981" t="str">
        <f>solve_for_d('True_Odds_Calculator_2-way'!A982,'True_Odds_Calculator_2-way'!#REF!,'True_Odds_Calculator_2-way'!B982,'Log_working_2-way'!B$1,'Log_working_2-way'!B$2)</f>
        <v/>
      </c>
      <c r="F981" s="6"/>
      <c r="H981" s="6"/>
      <c r="I981" s="6"/>
      <c r="J981" s="6"/>
      <c r="K981" s="6"/>
    </row>
    <row r="982" spans="4:11">
      <c r="D982" t="str">
        <f>solve_for_d('True_Odds_Calculator_2-way'!A983,'True_Odds_Calculator_2-way'!#REF!,'True_Odds_Calculator_2-way'!B983,'Log_working_2-way'!B$1,'Log_working_2-way'!B$2)</f>
        <v/>
      </c>
      <c r="F982" s="6"/>
      <c r="H982" s="6"/>
      <c r="I982" s="6"/>
      <c r="J982" s="6"/>
      <c r="K982" s="6"/>
    </row>
    <row r="983" spans="4:11">
      <c r="D983" t="str">
        <f>solve_for_d('True_Odds_Calculator_2-way'!A984,'True_Odds_Calculator_2-way'!#REF!,'True_Odds_Calculator_2-way'!B984,'Log_working_2-way'!B$1,'Log_working_2-way'!B$2)</f>
        <v/>
      </c>
      <c r="F983" s="6"/>
      <c r="H983" s="6"/>
      <c r="I983" s="6"/>
      <c r="J983" s="6"/>
      <c r="K983" s="6"/>
    </row>
    <row r="984" spans="4:11">
      <c r="D984" t="str">
        <f>solve_for_d('True_Odds_Calculator_2-way'!A985,'True_Odds_Calculator_2-way'!#REF!,'True_Odds_Calculator_2-way'!B985,'Log_working_2-way'!B$1,'Log_working_2-way'!B$2)</f>
        <v/>
      </c>
      <c r="F984" s="6"/>
      <c r="H984" s="6"/>
      <c r="I984" s="6"/>
      <c r="J984" s="6"/>
      <c r="K984" s="6"/>
    </row>
    <row r="985" spans="4:11">
      <c r="D985" t="str">
        <f>solve_for_d('True_Odds_Calculator_2-way'!A986,'True_Odds_Calculator_2-way'!#REF!,'True_Odds_Calculator_2-way'!B986,'Log_working_2-way'!B$1,'Log_working_2-way'!B$2)</f>
        <v/>
      </c>
      <c r="F985" s="6"/>
      <c r="H985" s="6"/>
      <c r="I985" s="6"/>
      <c r="J985" s="6"/>
      <c r="K985" s="6"/>
    </row>
    <row r="986" spans="4:11">
      <c r="D986" t="str">
        <f>solve_for_d('True_Odds_Calculator_2-way'!A987,'True_Odds_Calculator_2-way'!#REF!,'True_Odds_Calculator_2-way'!B987,'Log_working_2-way'!B$1,'Log_working_2-way'!B$2)</f>
        <v/>
      </c>
      <c r="F986" s="6"/>
      <c r="H986" s="6"/>
      <c r="I986" s="6"/>
      <c r="J986" s="6"/>
      <c r="K986" s="6"/>
    </row>
    <row r="987" spans="4:11">
      <c r="D987" t="str">
        <f>solve_for_d('True_Odds_Calculator_2-way'!A988,'True_Odds_Calculator_2-way'!#REF!,'True_Odds_Calculator_2-way'!B988,'Log_working_2-way'!B$1,'Log_working_2-way'!B$2)</f>
        <v/>
      </c>
      <c r="F987" s="6"/>
      <c r="H987" s="6"/>
      <c r="I987" s="6"/>
      <c r="J987" s="6"/>
      <c r="K987" s="6"/>
    </row>
    <row r="988" spans="4:11">
      <c r="D988" t="str">
        <f>solve_for_d('True_Odds_Calculator_2-way'!A989,'True_Odds_Calculator_2-way'!#REF!,'True_Odds_Calculator_2-way'!B989,'Log_working_2-way'!B$1,'Log_working_2-way'!B$2)</f>
        <v/>
      </c>
      <c r="F988" s="6"/>
      <c r="H988" s="6"/>
      <c r="I988" s="6"/>
      <c r="J988" s="6"/>
      <c r="K988" s="6"/>
    </row>
    <row r="989" spans="4:11">
      <c r="D989" t="str">
        <f>solve_for_d('True_Odds_Calculator_2-way'!A990,'True_Odds_Calculator_2-way'!#REF!,'True_Odds_Calculator_2-way'!B990,'Log_working_2-way'!B$1,'Log_working_2-way'!B$2)</f>
        <v/>
      </c>
      <c r="F989" s="6"/>
      <c r="H989" s="6"/>
      <c r="I989" s="6"/>
      <c r="J989" s="6"/>
      <c r="K989" s="6"/>
    </row>
    <row r="990" spans="4:11">
      <c r="D990" t="str">
        <f>solve_for_d('True_Odds_Calculator_2-way'!A991,'True_Odds_Calculator_2-way'!#REF!,'True_Odds_Calculator_2-way'!B991,'Log_working_2-way'!B$1,'Log_working_2-way'!B$2)</f>
        <v/>
      </c>
      <c r="F990" s="6"/>
      <c r="H990" s="6"/>
      <c r="I990" s="6"/>
      <c r="J990" s="6"/>
      <c r="K990" s="6"/>
    </row>
    <row r="991" spans="4:11">
      <c r="D991" t="str">
        <f>solve_for_d('True_Odds_Calculator_2-way'!A992,'True_Odds_Calculator_2-way'!#REF!,'True_Odds_Calculator_2-way'!B992,'Log_working_2-way'!B$1,'Log_working_2-way'!B$2)</f>
        <v/>
      </c>
      <c r="F991" s="6"/>
      <c r="H991" s="6"/>
      <c r="I991" s="6"/>
      <c r="J991" s="6"/>
      <c r="K991" s="6"/>
    </row>
    <row r="992" spans="4:11">
      <c r="D992" t="str">
        <f>solve_for_d('True_Odds_Calculator_2-way'!A993,'True_Odds_Calculator_2-way'!#REF!,'True_Odds_Calculator_2-way'!B993,'Log_working_2-way'!B$1,'Log_working_2-way'!B$2)</f>
        <v/>
      </c>
      <c r="F992" s="6"/>
      <c r="H992" s="6"/>
      <c r="I992" s="6"/>
      <c r="J992" s="6"/>
      <c r="K992" s="6"/>
    </row>
    <row r="993" spans="4:11">
      <c r="D993" t="str">
        <f>solve_for_d('True_Odds_Calculator_2-way'!A994,'True_Odds_Calculator_2-way'!#REF!,'True_Odds_Calculator_2-way'!B994,'Log_working_2-way'!B$1,'Log_working_2-way'!B$2)</f>
        <v/>
      </c>
      <c r="F993" s="6"/>
      <c r="H993" s="6"/>
      <c r="I993" s="6"/>
      <c r="J993" s="6"/>
      <c r="K993" s="6"/>
    </row>
    <row r="994" spans="4:11">
      <c r="D994" t="str">
        <f>solve_for_d('True_Odds_Calculator_2-way'!A995,'True_Odds_Calculator_2-way'!#REF!,'True_Odds_Calculator_2-way'!B995,'Log_working_2-way'!B$1,'Log_working_2-way'!B$2)</f>
        <v/>
      </c>
      <c r="F994" s="6"/>
      <c r="H994" s="6"/>
      <c r="I994" s="6"/>
      <c r="J994" s="6"/>
      <c r="K994" s="6"/>
    </row>
    <row r="995" spans="4:11">
      <c r="D995" t="str">
        <f>solve_for_d('True_Odds_Calculator_2-way'!A996,'True_Odds_Calculator_2-way'!#REF!,'True_Odds_Calculator_2-way'!B996,'Log_working_2-way'!B$1,'Log_working_2-way'!B$2)</f>
        <v/>
      </c>
      <c r="F995" s="6"/>
      <c r="H995" s="6"/>
      <c r="I995" s="6"/>
      <c r="J995" s="6"/>
      <c r="K995" s="6"/>
    </row>
    <row r="996" spans="4:11">
      <c r="D996" t="str">
        <f>solve_for_d('True_Odds_Calculator_2-way'!A997,'True_Odds_Calculator_2-way'!#REF!,'True_Odds_Calculator_2-way'!B997,'Log_working_2-way'!B$1,'Log_working_2-way'!B$2)</f>
        <v/>
      </c>
      <c r="F996" s="6"/>
      <c r="H996" s="6"/>
      <c r="I996" s="6"/>
      <c r="J996" s="6"/>
      <c r="K996" s="6"/>
    </row>
    <row r="997" spans="4:11">
      <c r="D997" t="str">
        <f>solve_for_d('True_Odds_Calculator_2-way'!A998,'True_Odds_Calculator_2-way'!#REF!,'True_Odds_Calculator_2-way'!B998,'Log_working_2-way'!B$1,'Log_working_2-way'!B$2)</f>
        <v/>
      </c>
      <c r="F997" s="6"/>
      <c r="H997" s="6"/>
      <c r="I997" s="6"/>
      <c r="J997" s="6"/>
      <c r="K997" s="6"/>
    </row>
    <row r="998" spans="4:11">
      <c r="D998" t="str">
        <f>solve_for_d('True_Odds_Calculator_2-way'!A999,'True_Odds_Calculator_2-way'!#REF!,'True_Odds_Calculator_2-way'!B999,'Log_working_2-way'!B$1,'Log_working_2-way'!B$2)</f>
        <v/>
      </c>
      <c r="F998" s="6"/>
      <c r="H998" s="6"/>
      <c r="I998" s="6"/>
      <c r="J998" s="6"/>
      <c r="K998" s="6"/>
    </row>
    <row r="999" spans="4:11">
      <c r="D999" t="str">
        <f>solve_for_d('True_Odds_Calculator_2-way'!A1000,'True_Odds_Calculator_2-way'!#REF!,'True_Odds_Calculator_2-way'!B1000,'Log_working_2-way'!B$1,'Log_working_2-way'!B$2)</f>
        <v/>
      </c>
      <c r="F999" s="6"/>
      <c r="H999" s="6"/>
      <c r="I999" s="6"/>
      <c r="J999" s="6"/>
      <c r="K999" s="6"/>
    </row>
    <row r="1000" spans="4:11">
      <c r="D1000" t="str">
        <f>solve_for_d('True_Odds_Calculator_2-way'!A1001,'True_Odds_Calculator_2-way'!#REF!,'True_Odds_Calculator_2-way'!B1001,'Log_working_2-way'!B$1,'Log_working_2-way'!B$2)</f>
        <v/>
      </c>
      <c r="F1000" s="6"/>
      <c r="H1000" s="6"/>
      <c r="I1000" s="6"/>
      <c r="J1000" s="6"/>
      <c r="K1000" s="6"/>
    </row>
    <row r="1001" spans="4:11">
      <c r="D1001" t="str">
        <f>solve_for_d('True_Odds_Calculator_2-way'!A1002,'True_Odds_Calculator_2-way'!#REF!,'True_Odds_Calculator_2-way'!B1002,'Log_working_2-way'!B$1,'Log_working_2-way'!B$2)</f>
        <v/>
      </c>
      <c r="F1001" s="6"/>
      <c r="H1001" s="6"/>
      <c r="I1001" s="6"/>
      <c r="J1001" s="6"/>
      <c r="K1001"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dimension ref="A1:K1001"/>
  <sheetViews>
    <sheetView workbookViewId="0">
      <selection activeCell="H6" sqref="H6"/>
    </sheetView>
  </sheetViews>
  <sheetFormatPr defaultRowHeight="15"/>
  <cols>
    <col min="1" max="1" width="23.140625" bestFit="1" customWidth="1"/>
  </cols>
  <sheetData>
    <row r="1" spans="1:11">
      <c r="A1" t="s">
        <v>0</v>
      </c>
      <c r="B1" s="1">
        <v>0</v>
      </c>
      <c r="D1" s="2" t="s">
        <v>2</v>
      </c>
      <c r="F1" s="4" t="s">
        <v>5</v>
      </c>
      <c r="H1" s="5">
        <v>1</v>
      </c>
      <c r="I1" s="5" t="s">
        <v>1</v>
      </c>
      <c r="J1" s="5">
        <v>2</v>
      </c>
      <c r="K1" s="4" t="s">
        <v>4</v>
      </c>
    </row>
    <row r="2" spans="1:11">
      <c r="A2" t="s">
        <v>3</v>
      </c>
      <c r="B2" s="3">
        <v>10</v>
      </c>
      <c r="D2">
        <f>solve_for_c('True_Odds_Calculator_3-way'!A3,'True_Odds_Calculator_3-way'!B3,'True_Odds_Calculator_3-way'!C3,'Log_working_3-way'!B$1,'Log_working_3-way'!B$2)</f>
        <v>1.027507146218914</v>
      </c>
      <c r="F2" s="6">
        <f>IF('Log_working_3-way'!D2="","",1/'True_Odds_Calculator_3-way'!N3+1/'True_Odds_Calculator_3-way'!O3+1/'True_Odds_Calculator_3-way'!P3-1)</f>
        <v>1.8873791418627661E-14</v>
      </c>
      <c r="H2" s="6">
        <f>IF('Log_working_3-way'!$D2="","",'True_Odds_Calculator_3-way'!N3/'True_Odds_Calculator_3-way'!A3-1)</f>
        <v>9.6922382761015502E-3</v>
      </c>
      <c r="I2" s="6">
        <f>IF('Log_working_3-way'!$D2="","",'True_Odds_Calculator_3-way'!O3/'True_Odds_Calculator_3-way'!B3-1)</f>
        <v>4.6887949957337804E-2</v>
      </c>
      <c r="J2" s="6">
        <f>IF('Log_working_3-way'!$D2="","",'True_Odds_Calculator_3-way'!P3/'True_Odds_Calculator_3-way'!C3-1)</f>
        <v>5.7942714043739185E-2</v>
      </c>
      <c r="K2" s="6">
        <f>IF('Log_working_3-way'!$D2="","",1/'True_Odds_Calculator_3-way'!A3+1/'True_Odds_Calculator_3-way'!B3+1/'True_Odds_Calculator_3-way'!C3-1)</f>
        <v>2.2293527001388869E-2</v>
      </c>
    </row>
    <row r="3" spans="1:11">
      <c r="D3">
        <f>solve_for_c('True_Odds_Calculator_3-way'!A4,'True_Odds_Calculator_3-way'!B4,'True_Odds_Calculator_3-way'!C4,'Log_working_3-way'!B$1,'Log_working_3-way'!B$2)</f>
        <v>1.0195621229416492</v>
      </c>
      <c r="F3" s="6">
        <f>IF('Log_working_3-way'!D3="","",1/'True_Odds_Calculator_3-way'!N4+1/'True_Odds_Calculator_3-way'!O4+1/'True_Odds_Calculator_3-way'!P4-1)</f>
        <v>4.4408920985006262E-16</v>
      </c>
      <c r="H3" s="6">
        <f>IF('Log_working_3-way'!$D3="","",'True_Odds_Calculator_3-way'!N4/'True_Odds_Calculator_3-way'!A4-1)</f>
        <v>1.7107003462881964E-2</v>
      </c>
      <c r="I3" s="6">
        <f>IF('Log_working_3-way'!$D3="","",'True_Odds_Calculator_3-way'!O4/'True_Odds_Calculator_3-way'!B4-1)</f>
        <v>2.422849917122849E-2</v>
      </c>
      <c r="J3" s="6">
        <f>IF('Log_working_3-way'!$D3="","",'True_Odds_Calculator_3-way'!P4/'True_Odds_Calculator_3-way'!C4-1)</f>
        <v>2.3386363583284053E-2</v>
      </c>
      <c r="K3" s="6">
        <f>IF('Log_working_3-way'!$D3="","",1/'True_Odds_Calculator_3-way'!A4+1/'True_Odds_Calculator_3-way'!B4+1/'True_Odds_Calculator_3-way'!C4-1)</f>
        <v>2.103418054338313E-2</v>
      </c>
    </row>
    <row r="4" spans="1:11">
      <c r="D4">
        <f>solve_for_c('True_Odds_Calculator_3-way'!A5,'True_Odds_Calculator_3-way'!B5,'True_Odds_Calculator_3-way'!C5,'Log_working_3-way'!B$1,'Log_working_3-way'!B$2)</f>
        <v>1.0415237322692004</v>
      </c>
      <c r="F4" s="6">
        <f>IF('Log_working_3-way'!D4="","",1/'True_Odds_Calculator_3-way'!N5+1/'True_Odds_Calculator_3-way'!O5+1/'True_Odds_Calculator_3-way'!P5-1)</f>
        <v>2.6303403899419209E-12</v>
      </c>
      <c r="H4" s="6">
        <f>IF('Log_working_3-way'!$D4="","",'True_Odds_Calculator_3-way'!N5/'True_Odds_Calculator_3-way'!A5-1)</f>
        <v>6.1819826217395235E-3</v>
      </c>
      <c r="I4" s="6">
        <f>IF('Log_working_3-way'!$D4="","",'True_Odds_Calculator_3-way'!O5/'True_Odds_Calculator_3-way'!B5-1)</f>
        <v>9.5579094557538102E-2</v>
      </c>
      <c r="J4" s="6">
        <f>IF('Log_working_3-way'!$D4="","",'True_Odds_Calculator_3-way'!P5/'True_Odds_Calculator_3-way'!C5-1)</f>
        <v>0.13480344778983322</v>
      </c>
      <c r="K4" s="6">
        <f>IF('Log_working_3-way'!$D4="","",1/'True_Odds_Calculator_3-way'!A5+1/'True_Odds_Calculator_3-way'!B5+1/'True_Odds_Calculator_3-way'!C5-1)</f>
        <v>2.0630496156102351E-2</v>
      </c>
    </row>
    <row r="5" spans="1:11">
      <c r="D5">
        <f>solve_for_c('True_Odds_Calculator_3-way'!A6,'True_Odds_Calculator_3-way'!B6,'True_Odds_Calculator_3-way'!C6,'Log_working_3-way'!B$1,'Log_working_3-way'!B$2)</f>
        <v>1.0216368694649374</v>
      </c>
      <c r="F5" s="6">
        <f>IF('Log_working_3-way'!D5="","",1/'True_Odds_Calculator_3-way'!N6+1/'True_Odds_Calculator_3-way'!O6+1/'True_Odds_Calculator_3-way'!P6-1)</f>
        <v>1.7763568394002505E-15</v>
      </c>
      <c r="H5" s="6">
        <f>IF('Log_working_3-way'!$D5="","",'True_Odds_Calculator_3-way'!N6/'True_Odds_Calculator_3-way'!A6-1)</f>
        <v>4.0840773400740993E-2</v>
      </c>
      <c r="I5" s="6">
        <f>IF('Log_working_3-way'!$D5="","",'True_Odds_Calculator_3-way'!O6/'True_Odds_Calculator_3-way'!B6-1)</f>
        <v>3.3618824723645968E-2</v>
      </c>
      <c r="J5" s="6">
        <f>IF('Log_working_3-way'!$D5="","",'True_Odds_Calculator_3-way'!P6/'True_Odds_Calculator_3-way'!C6-1)</f>
        <v>9.527565745160782E-3</v>
      </c>
      <c r="K5" s="6">
        <f>IF('Log_working_3-way'!$D5="","",1/'True_Odds_Calculator_3-way'!A6+1/'True_Odds_Calculator_3-way'!B6+1/'True_Odds_Calculator_3-way'!C6-1)</f>
        <v>1.9313734421408713E-2</v>
      </c>
    </row>
    <row r="6" spans="1:11">
      <c r="D6">
        <f>solve_for_c('True_Odds_Calculator_3-way'!A7,'True_Odds_Calculator_3-way'!B7,'True_Odds_Calculator_3-way'!C7,'Log_working_3-way'!B$1,'Log_working_3-way'!B$2)</f>
        <v>1.0197630455274649</v>
      </c>
      <c r="F6" s="6">
        <f>IF('Log_working_3-way'!D6="","",1/'True_Odds_Calculator_3-way'!N7+1/'True_Odds_Calculator_3-way'!O7+1/'True_Odds_Calculator_3-way'!P7-1)</f>
        <v>4.4408920985006262E-16</v>
      </c>
      <c r="H6" s="6">
        <f>IF('Log_working_3-way'!$D6="","",'True_Odds_Calculator_3-way'!N7/'True_Odds_Calculator_3-way'!A7-1)</f>
        <v>1.2870856372322326E-2</v>
      </c>
      <c r="I6" s="6">
        <f>IF('Log_working_3-way'!$D6="","",'True_Odds_Calculator_3-way'!O7/'True_Odds_Calculator_3-way'!B7-1)</f>
        <v>2.6466088454246917E-2</v>
      </c>
      <c r="J6" s="6">
        <f>IF('Log_working_3-way'!$D6="","",'True_Odds_Calculator_3-way'!P7/'True_Odds_Calculator_3-way'!C7-1)</f>
        <v>2.948137103083881E-2</v>
      </c>
      <c r="K6" s="6">
        <f>IF('Log_working_3-way'!$D6="","",1/'True_Odds_Calculator_3-way'!A7+1/'True_Odds_Calculator_3-way'!B7+1/'True_Odds_Calculator_3-way'!C7-1)</f>
        <v>2.0111933562014794E-2</v>
      </c>
    </row>
    <row r="7" spans="1:11">
      <c r="D7">
        <f>solve_for_c('True_Odds_Calculator_3-way'!A8,'True_Odds_Calculator_3-way'!B8,'True_Odds_Calculator_3-way'!C8,'Log_working_3-way'!B$1,'Log_working_3-way'!B$2)</f>
        <v>1.0453137644413775</v>
      </c>
      <c r="F7" s="6">
        <f>IF('Log_working_3-way'!D7="","",1/'True_Odds_Calculator_3-way'!N8+1/'True_Odds_Calculator_3-way'!O8+1/'True_Odds_Calculator_3-way'!P8-1)</f>
        <v>5.9507954119908391E-12</v>
      </c>
      <c r="H7" s="6">
        <f>IF('Log_working_3-way'!$D7="","",'True_Odds_Calculator_3-way'!N8/'True_Odds_Calculator_3-way'!A8-1)</f>
        <v>5.9550450176195646E-3</v>
      </c>
      <c r="I7" s="6">
        <f>IF('Log_working_3-way'!$D7="","",'True_Odds_Calculator_3-way'!O8/'True_Odds_Calculator_3-way'!B8-1)</f>
        <v>0.1063862189466469</v>
      </c>
      <c r="J7" s="6">
        <f>IF('Log_working_3-way'!$D7="","",'True_Odds_Calculator_3-way'!P8/'True_Odds_Calculator_3-way'!C8-1)</f>
        <v>0.16265070305123119</v>
      </c>
      <c r="K7" s="6">
        <f>IF('Log_working_3-way'!$D7="","",1/'True_Odds_Calculator_3-way'!A8+1/'True_Odds_Calculator_3-way'!B8+1/'True_Odds_Calculator_3-way'!C8-1)</f>
        <v>2.0549731111181524E-2</v>
      </c>
    </row>
    <row r="8" spans="1:11">
      <c r="D8">
        <f>solve_for_c('True_Odds_Calculator_3-way'!A9,'True_Odds_Calculator_3-way'!B9,'True_Odds_Calculator_3-way'!C9,'Log_working_3-way'!B$1,'Log_working_3-way'!B$2)</f>
        <v>1.0208084581373407</v>
      </c>
      <c r="F8" s="6">
        <f>IF('Log_working_3-way'!D8="","",1/'True_Odds_Calculator_3-way'!N9+1/'True_Odds_Calculator_3-way'!O9+1/'True_Odds_Calculator_3-way'!P9-1)</f>
        <v>8.8817841970012523E-16</v>
      </c>
      <c r="H8" s="6">
        <f>IF('Log_working_3-way'!$D8="","",'True_Odds_Calculator_3-way'!N9/'True_Odds_Calculator_3-way'!A9-1)</f>
        <v>1.8734431873361546E-2</v>
      </c>
      <c r="I8" s="6">
        <f>IF('Log_working_3-way'!$D8="","",'True_Odds_Calculator_3-way'!O9/'True_Odds_Calculator_3-way'!B9-1)</f>
        <v>2.5791879661251516E-2</v>
      </c>
      <c r="J8" s="6">
        <f>IF('Log_working_3-way'!$D8="","",'True_Odds_Calculator_3-way'!P9/'True_Odds_Calculator_3-way'!C9-1)</f>
        <v>2.4095221696419422E-2</v>
      </c>
      <c r="K8" s="6">
        <f>IF('Log_working_3-way'!$D8="","",1/'True_Odds_Calculator_3-way'!A9+1/'True_Odds_Calculator_3-way'!B9+1/'True_Odds_Calculator_3-way'!C9-1)</f>
        <v>2.2425050212211861E-2</v>
      </c>
    </row>
    <row r="9" spans="1:11">
      <c r="D9">
        <f>solve_for_c('True_Odds_Calculator_3-way'!A10,'True_Odds_Calculator_3-way'!B10,'True_Odds_Calculator_3-way'!C10,'Log_working_3-way'!B$1,'Log_working_3-way'!B$2)</f>
        <v>1.0203201842237166</v>
      </c>
      <c r="F9" s="6">
        <f>IF('Log_working_3-way'!D9="","",1/'True_Odds_Calculator_3-way'!N10+1/'True_Odds_Calculator_3-way'!O10+1/'True_Odds_Calculator_3-way'!P10-1)</f>
        <v>6.6613381477509392E-16</v>
      </c>
      <c r="H9" s="6">
        <f>IF('Log_working_3-way'!$D9="","",'True_Odds_Calculator_3-way'!N10/'True_Odds_Calculator_3-way'!A10-1)</f>
        <v>1.201554691859763E-2</v>
      </c>
      <c r="I9" s="6">
        <f>IF('Log_working_3-way'!$D9="","",'True_Odds_Calculator_3-way'!O10/'True_Odds_Calculator_3-way'!B10-1)</f>
        <v>2.8307404178947282E-2</v>
      </c>
      <c r="J9" s="6">
        <f>IF('Log_working_3-way'!$D9="","",'True_Odds_Calculator_3-way'!P10/'True_Odds_Calculator_3-way'!C10-1)</f>
        <v>3.2079858553456297E-2</v>
      </c>
      <c r="K9" s="6">
        <f>IF('Log_working_3-way'!$D9="","",1/'True_Odds_Calculator_3-way'!A10+1/'True_Odds_Calculator_3-way'!B10+1/'True_Odds_Calculator_3-way'!C10-1)</f>
        <v>2.0136603003838793E-2</v>
      </c>
    </row>
    <row r="10" spans="1:11">
      <c r="D10">
        <f>solve_for_c('True_Odds_Calculator_3-way'!A11,'True_Odds_Calculator_3-way'!B11,'True_Odds_Calculator_3-way'!C11,'Log_working_3-way'!B$1,'Log_working_3-way'!B$2)</f>
        <v>1.0194333500988884</v>
      </c>
      <c r="F10" s="6">
        <f>IF('Log_working_3-way'!D10="","",1/'True_Odds_Calculator_3-way'!N11+1/'True_Odds_Calculator_3-way'!O11+1/'True_Odds_Calculator_3-way'!P11-1)</f>
        <v>0</v>
      </c>
      <c r="H10" s="6">
        <f>IF('Log_working_3-way'!$D10="","",'True_Odds_Calculator_3-way'!N11/'True_Odds_Calculator_3-way'!A11-1)</f>
        <v>1.4522773637815733E-2</v>
      </c>
      <c r="I10" s="6">
        <f>IF('Log_working_3-way'!$D10="","",'True_Odds_Calculator_3-way'!O11/'True_Odds_Calculator_3-way'!B11-1)</f>
        <v>2.5643232491755485E-2</v>
      </c>
      <c r="J10" s="6">
        <f>IF('Log_working_3-way'!$D10="","",'True_Odds_Calculator_3-way'!P11/'True_Odds_Calculator_3-way'!C11-1)</f>
        <v>2.5588998017392672E-2</v>
      </c>
      <c r="K10" s="6">
        <f>IF('Log_working_3-way'!$D10="","",1/'True_Odds_Calculator_3-way'!A11+1/'True_Odds_Calculator_3-way'!B11+1/'True_Odds_Calculator_3-way'!C11-1)</f>
        <v>2.0409170657956333E-2</v>
      </c>
    </row>
    <row r="11" spans="1:11">
      <c r="D11">
        <f>solve_for_c('True_Odds_Calculator_3-way'!A12,'True_Odds_Calculator_3-way'!B12,'True_Odds_Calculator_3-way'!C12,'Log_working_3-way'!B$1,'Log_working_3-way'!B$2)</f>
        <v>1.033705025307913</v>
      </c>
      <c r="F11" s="6">
        <f>IF('Log_working_3-way'!D11="","",1/'True_Odds_Calculator_3-way'!N12+1/'True_Odds_Calculator_3-way'!O12+1/'True_Odds_Calculator_3-way'!P12-1)</f>
        <v>1.7896795156957523E-13</v>
      </c>
      <c r="H11" s="6">
        <f>IF('Log_working_3-way'!$D11="","",'True_Odds_Calculator_3-way'!N12/'True_Odds_Calculator_3-way'!A12-1)</f>
        <v>8.5834335852432719E-2</v>
      </c>
      <c r="I11" s="6">
        <f>IF('Log_working_3-way'!$D11="","",'True_Odds_Calculator_3-way'!O12/'True_Odds_Calculator_3-way'!B12-1)</f>
        <v>6.3484519334483958E-2</v>
      </c>
      <c r="J11" s="6">
        <f>IF('Log_working_3-way'!$D11="","",'True_Odds_Calculator_3-way'!P12/'True_Odds_Calculator_3-way'!C12-1)</f>
        <v>8.6196595749423732E-3</v>
      </c>
      <c r="K11" s="6">
        <f>IF('Log_working_3-way'!$D11="","",1/'True_Odds_Calculator_3-way'!A12+1/'True_Odds_Calculator_3-way'!B12+1/'True_Odds_Calculator_3-way'!C12-1)</f>
        <v>2.3105367329715243E-2</v>
      </c>
    </row>
    <row r="12" spans="1:11">
      <c r="D12" t="str">
        <f>solve_for_c('True_Odds_Calculator_3-way'!A13,'True_Odds_Calculator_3-way'!B13,'True_Odds_Calculator_3-way'!C13,'Log_working_3-way'!B$1,'Log_working_3-way'!B$2)</f>
        <v/>
      </c>
      <c r="F12" s="6" t="str">
        <f>IF('Log_working_3-way'!D12="","",1/'True_Odds_Calculator_3-way'!N13+1/'True_Odds_Calculator_3-way'!O13+1/'True_Odds_Calculator_3-way'!P13-1)</f>
        <v/>
      </c>
      <c r="H12" s="6" t="str">
        <f>IF('Log_working_3-way'!$D12="","",'True_Odds_Calculator_3-way'!N13/'True_Odds_Calculator_3-way'!A13-1)</f>
        <v/>
      </c>
      <c r="I12" s="6" t="str">
        <f>IF('Log_working_3-way'!$D12="","",'True_Odds_Calculator_3-way'!O13/'True_Odds_Calculator_3-way'!B13-1)</f>
        <v/>
      </c>
      <c r="J12" s="6" t="str">
        <f>IF('Log_working_3-way'!$D12="","",'True_Odds_Calculator_3-way'!P13/'True_Odds_Calculator_3-way'!C13-1)</f>
        <v/>
      </c>
      <c r="K12" s="6" t="str">
        <f>IF('Log_working_3-way'!$D12="","",1/'True_Odds_Calculator_3-way'!A13+1/'True_Odds_Calculator_3-way'!B13+1/'True_Odds_Calculator_3-way'!C13-1)</f>
        <v/>
      </c>
    </row>
    <row r="13" spans="1:11">
      <c r="D13" t="str">
        <f>solve_for_c('True_Odds_Calculator_3-way'!A14,'True_Odds_Calculator_3-way'!B14,'True_Odds_Calculator_3-way'!C14,'Log_working_3-way'!B$1,'Log_working_3-way'!B$2)</f>
        <v/>
      </c>
      <c r="F13" s="6" t="str">
        <f>IF('Log_working_3-way'!D13="","",1/'True_Odds_Calculator_3-way'!N14+1/'True_Odds_Calculator_3-way'!O14+1/'True_Odds_Calculator_3-way'!P14-1)</f>
        <v/>
      </c>
      <c r="H13" s="6" t="str">
        <f>IF('Log_working_3-way'!$D13="","",'True_Odds_Calculator_3-way'!N14/'True_Odds_Calculator_3-way'!A14-1)</f>
        <v/>
      </c>
      <c r="I13" s="6" t="str">
        <f>IF('Log_working_3-way'!$D13="","",'True_Odds_Calculator_3-way'!O14/'True_Odds_Calculator_3-way'!B14-1)</f>
        <v/>
      </c>
      <c r="J13" s="6" t="str">
        <f>IF('Log_working_3-way'!$D13="","",'True_Odds_Calculator_3-way'!P14/'True_Odds_Calculator_3-way'!C14-1)</f>
        <v/>
      </c>
      <c r="K13" s="6" t="str">
        <f>IF('Log_working_3-way'!$D13="","",1/'True_Odds_Calculator_3-way'!A14+1/'True_Odds_Calculator_3-way'!B14+1/'True_Odds_Calculator_3-way'!C14-1)</f>
        <v/>
      </c>
    </row>
    <row r="14" spans="1:11">
      <c r="D14" t="str">
        <f>solve_for_c('True_Odds_Calculator_3-way'!A15,'True_Odds_Calculator_3-way'!B15,'True_Odds_Calculator_3-way'!C15,'Log_working_3-way'!B$1,'Log_working_3-way'!B$2)</f>
        <v/>
      </c>
      <c r="F14" s="6" t="str">
        <f>IF('Log_working_3-way'!D14="","",1/'True_Odds_Calculator_3-way'!N15+1/'True_Odds_Calculator_3-way'!O15+1/'True_Odds_Calculator_3-way'!P15-1)</f>
        <v/>
      </c>
      <c r="H14" s="6" t="str">
        <f>IF('Log_working_3-way'!$D14="","",'True_Odds_Calculator_3-way'!N15/'True_Odds_Calculator_3-way'!A15-1)</f>
        <v/>
      </c>
      <c r="I14" s="6" t="str">
        <f>IF('Log_working_3-way'!$D14="","",'True_Odds_Calculator_3-way'!O15/'True_Odds_Calculator_3-way'!B15-1)</f>
        <v/>
      </c>
      <c r="J14" s="6" t="str">
        <f>IF('Log_working_3-way'!$D14="","",'True_Odds_Calculator_3-way'!P15/'True_Odds_Calculator_3-way'!C15-1)</f>
        <v/>
      </c>
      <c r="K14" s="6" t="str">
        <f>IF('Log_working_3-way'!$D14="","",1/'True_Odds_Calculator_3-way'!A15+1/'True_Odds_Calculator_3-way'!B15+1/'True_Odds_Calculator_3-way'!C15-1)</f>
        <v/>
      </c>
    </row>
    <row r="15" spans="1:11">
      <c r="D15" t="str">
        <f>solve_for_c('True_Odds_Calculator_3-way'!A16,'True_Odds_Calculator_3-way'!B16,'True_Odds_Calculator_3-way'!C16,'Log_working_3-way'!B$1,'Log_working_3-way'!B$2)</f>
        <v/>
      </c>
      <c r="F15" s="6" t="str">
        <f>IF('Log_working_3-way'!D15="","",1/'True_Odds_Calculator_3-way'!N16+1/'True_Odds_Calculator_3-way'!O16+1/'True_Odds_Calculator_3-way'!P16-1)</f>
        <v/>
      </c>
      <c r="H15" s="6" t="str">
        <f>IF('Log_working_3-way'!$D15="","",'True_Odds_Calculator_3-way'!N16/'True_Odds_Calculator_3-way'!A16-1)</f>
        <v/>
      </c>
      <c r="I15" s="6" t="str">
        <f>IF('Log_working_3-way'!$D15="","",'True_Odds_Calculator_3-way'!O16/'True_Odds_Calculator_3-way'!B16-1)</f>
        <v/>
      </c>
      <c r="J15" s="6" t="str">
        <f>IF('Log_working_3-way'!$D15="","",'True_Odds_Calculator_3-way'!P16/'True_Odds_Calculator_3-way'!C16-1)</f>
        <v/>
      </c>
      <c r="K15" s="6" t="str">
        <f>IF('Log_working_3-way'!$D15="","",1/'True_Odds_Calculator_3-way'!A16+1/'True_Odds_Calculator_3-way'!B16+1/'True_Odds_Calculator_3-way'!C16-1)</f>
        <v/>
      </c>
    </row>
    <row r="16" spans="1:11">
      <c r="D16" t="str">
        <f>solve_for_c('True_Odds_Calculator_3-way'!A17,'True_Odds_Calculator_3-way'!B17,'True_Odds_Calculator_3-way'!C17,'Log_working_3-way'!B$1,'Log_working_3-way'!B$2)</f>
        <v/>
      </c>
      <c r="F16" s="6" t="str">
        <f>IF('Log_working_3-way'!D16="","",1/'True_Odds_Calculator_3-way'!N17+1/'True_Odds_Calculator_3-way'!O17+1/'True_Odds_Calculator_3-way'!P17-1)</f>
        <v/>
      </c>
      <c r="H16" s="6" t="str">
        <f>IF('Log_working_3-way'!$D16="","",'True_Odds_Calculator_3-way'!N17/'True_Odds_Calculator_3-way'!A17-1)</f>
        <v/>
      </c>
      <c r="I16" s="6" t="str">
        <f>IF('Log_working_3-way'!$D16="","",'True_Odds_Calculator_3-way'!O17/'True_Odds_Calculator_3-way'!B17-1)</f>
        <v/>
      </c>
      <c r="J16" s="6" t="str">
        <f>IF('Log_working_3-way'!$D16="","",'True_Odds_Calculator_3-way'!P17/'True_Odds_Calculator_3-way'!C17-1)</f>
        <v/>
      </c>
      <c r="K16" s="6" t="str">
        <f>IF('Log_working_3-way'!$D16="","",1/'True_Odds_Calculator_3-way'!A17+1/'True_Odds_Calculator_3-way'!B17+1/'True_Odds_Calculator_3-way'!C17-1)</f>
        <v/>
      </c>
    </row>
    <row r="17" spans="4:11">
      <c r="D17" t="str">
        <f>solve_for_c('True_Odds_Calculator_3-way'!A18,'True_Odds_Calculator_3-way'!B18,'True_Odds_Calculator_3-way'!C18,'Log_working_3-way'!B$1,'Log_working_3-way'!B$2)</f>
        <v/>
      </c>
      <c r="F17" s="6" t="str">
        <f>IF('Log_working_3-way'!D17="","",1/'True_Odds_Calculator_3-way'!N18+1/'True_Odds_Calculator_3-way'!O18+1/'True_Odds_Calculator_3-way'!P18-1)</f>
        <v/>
      </c>
      <c r="H17" s="6" t="str">
        <f>IF('Log_working_3-way'!$D17="","",'True_Odds_Calculator_3-way'!N18/'True_Odds_Calculator_3-way'!A18-1)</f>
        <v/>
      </c>
      <c r="I17" s="6" t="str">
        <f>IF('Log_working_3-way'!$D17="","",'True_Odds_Calculator_3-way'!O18/'True_Odds_Calculator_3-way'!B18-1)</f>
        <v/>
      </c>
      <c r="J17" s="6" t="str">
        <f>IF('Log_working_3-way'!$D17="","",'True_Odds_Calculator_3-way'!P18/'True_Odds_Calculator_3-way'!C18-1)</f>
        <v/>
      </c>
      <c r="K17" s="6" t="str">
        <f>IF('Log_working_3-way'!$D17="","",1/'True_Odds_Calculator_3-way'!A18+1/'True_Odds_Calculator_3-way'!B18+1/'True_Odds_Calculator_3-way'!C18-1)</f>
        <v/>
      </c>
    </row>
    <row r="18" spans="4:11">
      <c r="D18" t="str">
        <f>solve_for_c('True_Odds_Calculator_3-way'!A19,'True_Odds_Calculator_3-way'!B19,'True_Odds_Calculator_3-way'!C19,'Log_working_3-way'!B$1,'Log_working_3-way'!B$2)</f>
        <v/>
      </c>
      <c r="F18" s="6" t="str">
        <f>IF('Log_working_3-way'!D18="","",1/'True_Odds_Calculator_3-way'!N19+1/'True_Odds_Calculator_3-way'!O19+1/'True_Odds_Calculator_3-way'!P19-1)</f>
        <v/>
      </c>
      <c r="H18" s="6" t="str">
        <f>IF('Log_working_3-way'!$D18="","",'True_Odds_Calculator_3-way'!N19/'True_Odds_Calculator_3-way'!A19-1)</f>
        <v/>
      </c>
      <c r="I18" s="6" t="str">
        <f>IF('Log_working_3-way'!$D18="","",'True_Odds_Calculator_3-way'!O19/'True_Odds_Calculator_3-way'!B19-1)</f>
        <v/>
      </c>
      <c r="J18" s="6" t="str">
        <f>IF('Log_working_3-way'!$D18="","",'True_Odds_Calculator_3-way'!P19/'True_Odds_Calculator_3-way'!C19-1)</f>
        <v/>
      </c>
      <c r="K18" s="6" t="str">
        <f>IF('Log_working_3-way'!$D18="","",1/'True_Odds_Calculator_3-way'!A19+1/'True_Odds_Calculator_3-way'!B19+1/'True_Odds_Calculator_3-way'!C19-1)</f>
        <v/>
      </c>
    </row>
    <row r="19" spans="4:11">
      <c r="D19" t="str">
        <f>solve_for_c('True_Odds_Calculator_3-way'!A20,'True_Odds_Calculator_3-way'!B20,'True_Odds_Calculator_3-way'!C20,'Log_working_3-way'!B$1,'Log_working_3-way'!B$2)</f>
        <v/>
      </c>
      <c r="F19" s="6" t="str">
        <f>IF('Log_working_3-way'!D19="","",1/'True_Odds_Calculator_3-way'!N20+1/'True_Odds_Calculator_3-way'!O20+1/'True_Odds_Calculator_3-way'!P20-1)</f>
        <v/>
      </c>
      <c r="H19" s="6" t="str">
        <f>IF('Log_working_3-way'!$D19="","",'True_Odds_Calculator_3-way'!N20/'True_Odds_Calculator_3-way'!A20-1)</f>
        <v/>
      </c>
      <c r="I19" s="6" t="str">
        <f>IF('Log_working_3-way'!$D19="","",'True_Odds_Calculator_3-way'!O20/'True_Odds_Calculator_3-way'!B20-1)</f>
        <v/>
      </c>
      <c r="J19" s="6" t="str">
        <f>IF('Log_working_3-way'!$D19="","",'True_Odds_Calculator_3-way'!P20/'True_Odds_Calculator_3-way'!C20-1)</f>
        <v/>
      </c>
      <c r="K19" s="6" t="str">
        <f>IF('Log_working_3-way'!$D19="","",1/'True_Odds_Calculator_3-way'!A20+1/'True_Odds_Calculator_3-way'!B20+1/'True_Odds_Calculator_3-way'!C20-1)</f>
        <v/>
      </c>
    </row>
    <row r="20" spans="4:11">
      <c r="D20" t="str">
        <f>solve_for_c('True_Odds_Calculator_3-way'!A21,'True_Odds_Calculator_3-way'!B21,'True_Odds_Calculator_3-way'!C21,'Log_working_3-way'!B$1,'Log_working_3-way'!B$2)</f>
        <v/>
      </c>
      <c r="F20" s="6" t="str">
        <f>IF('Log_working_3-way'!D20="","",1/'True_Odds_Calculator_3-way'!N21+1/'True_Odds_Calculator_3-way'!O21+1/'True_Odds_Calculator_3-way'!P21-1)</f>
        <v/>
      </c>
      <c r="H20" s="6" t="str">
        <f>IF('Log_working_3-way'!$D20="","",'True_Odds_Calculator_3-way'!N21/'True_Odds_Calculator_3-way'!A21-1)</f>
        <v/>
      </c>
      <c r="I20" s="6" t="str">
        <f>IF('Log_working_3-way'!$D20="","",'True_Odds_Calculator_3-way'!O21/'True_Odds_Calculator_3-way'!B21-1)</f>
        <v/>
      </c>
      <c r="J20" s="6" t="str">
        <f>IF('Log_working_3-way'!$D20="","",'True_Odds_Calculator_3-way'!P21/'True_Odds_Calculator_3-way'!C21-1)</f>
        <v/>
      </c>
      <c r="K20" s="6" t="str">
        <f>IF('Log_working_3-way'!$D20="","",1/'True_Odds_Calculator_3-way'!A21+1/'True_Odds_Calculator_3-way'!B21+1/'True_Odds_Calculator_3-way'!C21-1)</f>
        <v/>
      </c>
    </row>
    <row r="21" spans="4:11">
      <c r="D21" t="str">
        <f>solve_for_c('True_Odds_Calculator_3-way'!A22,'True_Odds_Calculator_3-way'!B22,'True_Odds_Calculator_3-way'!C22,'Log_working_3-way'!B$1,'Log_working_3-way'!B$2)</f>
        <v/>
      </c>
      <c r="F21" s="6" t="str">
        <f>IF('Log_working_3-way'!D21="","",1/'True_Odds_Calculator_3-way'!N22+1/'True_Odds_Calculator_3-way'!O22+1/'True_Odds_Calculator_3-way'!P22-1)</f>
        <v/>
      </c>
      <c r="H21" s="6" t="str">
        <f>IF('Log_working_3-way'!$D21="","",'True_Odds_Calculator_3-way'!N22/'True_Odds_Calculator_3-way'!A22-1)</f>
        <v/>
      </c>
      <c r="I21" s="6" t="str">
        <f>IF('Log_working_3-way'!$D21="","",'True_Odds_Calculator_3-way'!O22/'True_Odds_Calculator_3-way'!B22-1)</f>
        <v/>
      </c>
      <c r="J21" s="6" t="str">
        <f>IF('Log_working_3-way'!$D21="","",'True_Odds_Calculator_3-way'!P22/'True_Odds_Calculator_3-way'!C22-1)</f>
        <v/>
      </c>
      <c r="K21" s="6" t="str">
        <f>IF('Log_working_3-way'!$D21="","",1/'True_Odds_Calculator_3-way'!A22+1/'True_Odds_Calculator_3-way'!B22+1/'True_Odds_Calculator_3-way'!C22-1)</f>
        <v/>
      </c>
    </row>
    <row r="22" spans="4:11">
      <c r="D22" t="str">
        <f>solve_for_c('True_Odds_Calculator_3-way'!A23,'True_Odds_Calculator_3-way'!B23,'True_Odds_Calculator_3-way'!C23,'Log_working_3-way'!B$1,'Log_working_3-way'!B$2)</f>
        <v/>
      </c>
      <c r="F22" s="6" t="str">
        <f>IF('Log_working_3-way'!D22="","",1/'True_Odds_Calculator_3-way'!N23+1/'True_Odds_Calculator_3-way'!O23+1/'True_Odds_Calculator_3-way'!P23-1)</f>
        <v/>
      </c>
      <c r="H22" s="6" t="str">
        <f>IF('Log_working_3-way'!$D22="","",'True_Odds_Calculator_3-way'!N23/'True_Odds_Calculator_3-way'!A23-1)</f>
        <v/>
      </c>
      <c r="I22" s="6" t="str">
        <f>IF('Log_working_3-way'!$D22="","",'True_Odds_Calculator_3-way'!O23/'True_Odds_Calculator_3-way'!B23-1)</f>
        <v/>
      </c>
      <c r="J22" s="6" t="str">
        <f>IF('Log_working_3-way'!$D22="","",'True_Odds_Calculator_3-way'!P23/'True_Odds_Calculator_3-way'!C23-1)</f>
        <v/>
      </c>
      <c r="K22" s="6" t="str">
        <f>IF('Log_working_3-way'!$D22="","",1/'True_Odds_Calculator_3-way'!A23+1/'True_Odds_Calculator_3-way'!B23+1/'True_Odds_Calculator_3-way'!C23-1)</f>
        <v/>
      </c>
    </row>
    <row r="23" spans="4:11">
      <c r="D23" t="str">
        <f>solve_for_c('True_Odds_Calculator_3-way'!A24,'True_Odds_Calculator_3-way'!B24,'True_Odds_Calculator_3-way'!C24,'Log_working_3-way'!B$1,'Log_working_3-way'!B$2)</f>
        <v/>
      </c>
      <c r="F23" s="6" t="str">
        <f>IF('Log_working_3-way'!D23="","",1/'True_Odds_Calculator_3-way'!N24+1/'True_Odds_Calculator_3-way'!O24+1/'True_Odds_Calculator_3-way'!P24-1)</f>
        <v/>
      </c>
      <c r="H23" s="6" t="str">
        <f>IF('Log_working_3-way'!$D23="","",'True_Odds_Calculator_3-way'!N24/'True_Odds_Calculator_3-way'!A24-1)</f>
        <v/>
      </c>
      <c r="I23" s="6" t="str">
        <f>IF('Log_working_3-way'!$D23="","",'True_Odds_Calculator_3-way'!O24/'True_Odds_Calculator_3-way'!B24-1)</f>
        <v/>
      </c>
      <c r="J23" s="6" t="str">
        <f>IF('Log_working_3-way'!$D23="","",'True_Odds_Calculator_3-way'!P24/'True_Odds_Calculator_3-way'!C24-1)</f>
        <v/>
      </c>
      <c r="K23" s="6" t="str">
        <f>IF('Log_working_3-way'!$D23="","",1/'True_Odds_Calculator_3-way'!A24+1/'True_Odds_Calculator_3-way'!B24+1/'True_Odds_Calculator_3-way'!C24-1)</f>
        <v/>
      </c>
    </row>
    <row r="24" spans="4:11">
      <c r="D24" t="str">
        <f>solve_for_c('True_Odds_Calculator_3-way'!A25,'True_Odds_Calculator_3-way'!B25,'True_Odds_Calculator_3-way'!C25,'Log_working_3-way'!B$1,'Log_working_3-way'!B$2)</f>
        <v/>
      </c>
      <c r="F24" s="6" t="str">
        <f>IF('Log_working_3-way'!D24="","",1/'True_Odds_Calculator_3-way'!N25+1/'True_Odds_Calculator_3-way'!O25+1/'True_Odds_Calculator_3-way'!P25-1)</f>
        <v/>
      </c>
      <c r="H24" s="6" t="str">
        <f>IF('Log_working_3-way'!$D24="","",'True_Odds_Calculator_3-way'!N25/'True_Odds_Calculator_3-way'!A25-1)</f>
        <v/>
      </c>
      <c r="I24" s="6" t="str">
        <f>IF('Log_working_3-way'!$D24="","",'True_Odds_Calculator_3-way'!O25/'True_Odds_Calculator_3-way'!B25-1)</f>
        <v/>
      </c>
      <c r="J24" s="6" t="str">
        <f>IF('Log_working_3-way'!$D24="","",'True_Odds_Calculator_3-way'!P25/'True_Odds_Calculator_3-way'!C25-1)</f>
        <v/>
      </c>
      <c r="K24" s="6" t="str">
        <f>IF('Log_working_3-way'!$D24="","",1/'True_Odds_Calculator_3-way'!A25+1/'True_Odds_Calculator_3-way'!B25+1/'True_Odds_Calculator_3-way'!C25-1)</f>
        <v/>
      </c>
    </row>
    <row r="25" spans="4:11">
      <c r="D25" t="str">
        <f>solve_for_c('True_Odds_Calculator_3-way'!A26,'True_Odds_Calculator_3-way'!B26,'True_Odds_Calculator_3-way'!C26,'Log_working_3-way'!B$1,'Log_working_3-way'!B$2)</f>
        <v/>
      </c>
      <c r="F25" s="6" t="str">
        <f>IF('Log_working_3-way'!D25="","",1/'True_Odds_Calculator_3-way'!N26+1/'True_Odds_Calculator_3-way'!O26+1/'True_Odds_Calculator_3-way'!P26-1)</f>
        <v/>
      </c>
      <c r="H25" s="6" t="str">
        <f>IF('Log_working_3-way'!$D25="","",'True_Odds_Calculator_3-way'!N26/'True_Odds_Calculator_3-way'!A26-1)</f>
        <v/>
      </c>
      <c r="I25" s="6" t="str">
        <f>IF('Log_working_3-way'!$D25="","",'True_Odds_Calculator_3-way'!O26/'True_Odds_Calculator_3-way'!B26-1)</f>
        <v/>
      </c>
      <c r="J25" s="6" t="str">
        <f>IF('Log_working_3-way'!$D25="","",'True_Odds_Calculator_3-way'!P26/'True_Odds_Calculator_3-way'!C26-1)</f>
        <v/>
      </c>
      <c r="K25" s="6" t="str">
        <f>IF('Log_working_3-way'!$D25="","",1/'True_Odds_Calculator_3-way'!A26+1/'True_Odds_Calculator_3-way'!B26+1/'True_Odds_Calculator_3-way'!C26-1)</f>
        <v/>
      </c>
    </row>
    <row r="26" spans="4:11">
      <c r="D26" t="str">
        <f>solve_for_c('True_Odds_Calculator_3-way'!A27,'True_Odds_Calculator_3-way'!B27,'True_Odds_Calculator_3-way'!C27,'Log_working_3-way'!B$1,'Log_working_3-way'!B$2)</f>
        <v/>
      </c>
      <c r="F26" s="6" t="str">
        <f>IF('Log_working_3-way'!D26="","",1/'True_Odds_Calculator_3-way'!N27+1/'True_Odds_Calculator_3-way'!O27+1/'True_Odds_Calculator_3-way'!P27-1)</f>
        <v/>
      </c>
      <c r="H26" s="6" t="str">
        <f>IF('Log_working_3-way'!$D26="","",'True_Odds_Calculator_3-way'!N27/'True_Odds_Calculator_3-way'!A27-1)</f>
        <v/>
      </c>
      <c r="I26" s="6" t="str">
        <f>IF('Log_working_3-way'!$D26="","",'True_Odds_Calculator_3-way'!O27/'True_Odds_Calculator_3-way'!B27-1)</f>
        <v/>
      </c>
      <c r="J26" s="6" t="str">
        <f>IF('Log_working_3-way'!$D26="","",'True_Odds_Calculator_3-way'!P27/'True_Odds_Calculator_3-way'!C27-1)</f>
        <v/>
      </c>
      <c r="K26" s="6" t="str">
        <f>IF('Log_working_3-way'!$D26="","",1/'True_Odds_Calculator_3-way'!A27+1/'True_Odds_Calculator_3-way'!B27+1/'True_Odds_Calculator_3-way'!C27-1)</f>
        <v/>
      </c>
    </row>
    <row r="27" spans="4:11">
      <c r="D27" t="str">
        <f>solve_for_c('True_Odds_Calculator_3-way'!A28,'True_Odds_Calculator_3-way'!B28,'True_Odds_Calculator_3-way'!C28,'Log_working_3-way'!B$1,'Log_working_3-way'!B$2)</f>
        <v/>
      </c>
      <c r="F27" s="6" t="str">
        <f>IF('Log_working_3-way'!D27="","",1/'True_Odds_Calculator_3-way'!N28+1/'True_Odds_Calculator_3-way'!O28+1/'True_Odds_Calculator_3-way'!P28-1)</f>
        <v/>
      </c>
      <c r="H27" s="6" t="str">
        <f>IF('Log_working_3-way'!$D27="","",'True_Odds_Calculator_3-way'!N28/'True_Odds_Calculator_3-way'!A28-1)</f>
        <v/>
      </c>
      <c r="I27" s="6" t="str">
        <f>IF('Log_working_3-way'!$D27="","",'True_Odds_Calculator_3-way'!O28/'True_Odds_Calculator_3-way'!B28-1)</f>
        <v/>
      </c>
      <c r="J27" s="6" t="str">
        <f>IF('Log_working_3-way'!$D27="","",'True_Odds_Calculator_3-way'!P28/'True_Odds_Calculator_3-way'!C28-1)</f>
        <v/>
      </c>
      <c r="K27" s="6" t="str">
        <f>IF('Log_working_3-way'!$D27="","",1/'True_Odds_Calculator_3-way'!A28+1/'True_Odds_Calculator_3-way'!B28+1/'True_Odds_Calculator_3-way'!C28-1)</f>
        <v/>
      </c>
    </row>
    <row r="28" spans="4:11">
      <c r="D28" t="str">
        <f>solve_for_c('True_Odds_Calculator_3-way'!A29,'True_Odds_Calculator_3-way'!B29,'True_Odds_Calculator_3-way'!C29,'Log_working_3-way'!B$1,'Log_working_3-way'!B$2)</f>
        <v/>
      </c>
      <c r="F28" s="6" t="str">
        <f>IF('Log_working_3-way'!D28="","",1/'True_Odds_Calculator_3-way'!N29+1/'True_Odds_Calculator_3-way'!O29+1/'True_Odds_Calculator_3-way'!P29-1)</f>
        <v/>
      </c>
      <c r="H28" s="6" t="str">
        <f>IF('Log_working_3-way'!$D28="","",'True_Odds_Calculator_3-way'!N29/'True_Odds_Calculator_3-way'!A29-1)</f>
        <v/>
      </c>
      <c r="I28" s="6" t="str">
        <f>IF('Log_working_3-way'!$D28="","",'True_Odds_Calculator_3-way'!O29/'True_Odds_Calculator_3-way'!B29-1)</f>
        <v/>
      </c>
      <c r="J28" s="6" t="str">
        <f>IF('Log_working_3-way'!$D28="","",'True_Odds_Calculator_3-way'!P29/'True_Odds_Calculator_3-way'!C29-1)</f>
        <v/>
      </c>
      <c r="K28" s="6" t="str">
        <f>IF('Log_working_3-way'!$D28="","",1/'True_Odds_Calculator_3-way'!A29+1/'True_Odds_Calculator_3-way'!B29+1/'True_Odds_Calculator_3-way'!C29-1)</f>
        <v/>
      </c>
    </row>
    <row r="29" spans="4:11">
      <c r="D29" t="str">
        <f>solve_for_c('True_Odds_Calculator_3-way'!A30,'True_Odds_Calculator_3-way'!B30,'True_Odds_Calculator_3-way'!C30,'Log_working_3-way'!B$1,'Log_working_3-way'!B$2)</f>
        <v/>
      </c>
      <c r="F29" s="6" t="str">
        <f>IF('Log_working_3-way'!D29="","",1/'True_Odds_Calculator_3-way'!N30+1/'True_Odds_Calculator_3-way'!O30+1/'True_Odds_Calculator_3-way'!P30-1)</f>
        <v/>
      </c>
      <c r="H29" s="6" t="str">
        <f>IF('Log_working_3-way'!$D29="","",'True_Odds_Calculator_3-way'!N30/'True_Odds_Calculator_3-way'!A30-1)</f>
        <v/>
      </c>
      <c r="I29" s="6" t="str">
        <f>IF('Log_working_3-way'!$D29="","",'True_Odds_Calculator_3-way'!O30/'True_Odds_Calculator_3-way'!B30-1)</f>
        <v/>
      </c>
      <c r="J29" s="6" t="str">
        <f>IF('Log_working_3-way'!$D29="","",'True_Odds_Calculator_3-way'!P30/'True_Odds_Calculator_3-way'!C30-1)</f>
        <v/>
      </c>
      <c r="K29" s="6" t="str">
        <f>IF('Log_working_3-way'!$D29="","",1/'True_Odds_Calculator_3-way'!A30+1/'True_Odds_Calculator_3-way'!B30+1/'True_Odds_Calculator_3-way'!C30-1)</f>
        <v/>
      </c>
    </row>
    <row r="30" spans="4:11">
      <c r="D30" t="str">
        <f>solve_for_c('True_Odds_Calculator_3-way'!A31,'True_Odds_Calculator_3-way'!B31,'True_Odds_Calculator_3-way'!C31,'Log_working_3-way'!B$1,'Log_working_3-way'!B$2)</f>
        <v/>
      </c>
      <c r="F30" s="6" t="str">
        <f>IF('Log_working_3-way'!D30="","",1/'True_Odds_Calculator_3-way'!N31+1/'True_Odds_Calculator_3-way'!O31+1/'True_Odds_Calculator_3-way'!P31-1)</f>
        <v/>
      </c>
      <c r="H30" s="6" t="str">
        <f>IF('Log_working_3-way'!$D30="","",'True_Odds_Calculator_3-way'!N31/'True_Odds_Calculator_3-way'!A31-1)</f>
        <v/>
      </c>
      <c r="I30" s="6" t="str">
        <f>IF('Log_working_3-way'!$D30="","",'True_Odds_Calculator_3-way'!O31/'True_Odds_Calculator_3-way'!B31-1)</f>
        <v/>
      </c>
      <c r="J30" s="6" t="str">
        <f>IF('Log_working_3-way'!$D30="","",'True_Odds_Calculator_3-way'!P31/'True_Odds_Calculator_3-way'!C31-1)</f>
        <v/>
      </c>
      <c r="K30" s="6" t="str">
        <f>IF('Log_working_3-way'!$D30="","",1/'True_Odds_Calculator_3-way'!A31+1/'True_Odds_Calculator_3-way'!B31+1/'True_Odds_Calculator_3-way'!C31-1)</f>
        <v/>
      </c>
    </row>
    <row r="31" spans="4:11">
      <c r="D31" t="str">
        <f>solve_for_c('True_Odds_Calculator_3-way'!A32,'True_Odds_Calculator_3-way'!B32,'True_Odds_Calculator_3-way'!C32,'Log_working_3-way'!B$1,'Log_working_3-way'!B$2)</f>
        <v/>
      </c>
      <c r="F31" s="6" t="str">
        <f>IF('Log_working_3-way'!D31="","",1/'True_Odds_Calculator_3-way'!N32+1/'True_Odds_Calculator_3-way'!O32+1/'True_Odds_Calculator_3-way'!P32-1)</f>
        <v/>
      </c>
      <c r="H31" s="6" t="str">
        <f>IF('Log_working_3-way'!$D31="","",'True_Odds_Calculator_3-way'!N32/'True_Odds_Calculator_3-way'!A32-1)</f>
        <v/>
      </c>
      <c r="I31" s="6" t="str">
        <f>IF('Log_working_3-way'!$D31="","",'True_Odds_Calculator_3-way'!O32/'True_Odds_Calculator_3-way'!B32-1)</f>
        <v/>
      </c>
      <c r="J31" s="6" t="str">
        <f>IF('Log_working_3-way'!$D31="","",'True_Odds_Calculator_3-way'!P32/'True_Odds_Calculator_3-way'!C32-1)</f>
        <v/>
      </c>
      <c r="K31" s="6" t="str">
        <f>IF('Log_working_3-way'!$D31="","",1/'True_Odds_Calculator_3-way'!A32+1/'True_Odds_Calculator_3-way'!B32+1/'True_Odds_Calculator_3-way'!C32-1)</f>
        <v/>
      </c>
    </row>
    <row r="32" spans="4:11">
      <c r="D32" t="str">
        <f>solve_for_c('True_Odds_Calculator_3-way'!A33,'True_Odds_Calculator_3-way'!B33,'True_Odds_Calculator_3-way'!C33,'Log_working_3-way'!B$1,'Log_working_3-way'!B$2)</f>
        <v/>
      </c>
      <c r="F32" s="6" t="str">
        <f>IF('Log_working_3-way'!D32="","",1/'True_Odds_Calculator_3-way'!N33+1/'True_Odds_Calculator_3-way'!O33+1/'True_Odds_Calculator_3-way'!P33-1)</f>
        <v/>
      </c>
      <c r="H32" s="6" t="str">
        <f>IF('Log_working_3-way'!$D32="","",'True_Odds_Calculator_3-way'!N33/'True_Odds_Calculator_3-way'!A33-1)</f>
        <v/>
      </c>
      <c r="I32" s="6" t="str">
        <f>IF('Log_working_3-way'!$D32="","",'True_Odds_Calculator_3-way'!O33/'True_Odds_Calculator_3-way'!B33-1)</f>
        <v/>
      </c>
      <c r="J32" s="6" t="str">
        <f>IF('Log_working_3-way'!$D32="","",'True_Odds_Calculator_3-way'!P33/'True_Odds_Calculator_3-way'!C33-1)</f>
        <v/>
      </c>
      <c r="K32" s="6" t="str">
        <f>IF('Log_working_3-way'!$D32="","",1/'True_Odds_Calculator_3-way'!A33+1/'True_Odds_Calculator_3-way'!B33+1/'True_Odds_Calculator_3-way'!C33-1)</f>
        <v/>
      </c>
    </row>
    <row r="33" spans="4:11">
      <c r="D33" t="str">
        <f>solve_for_c('True_Odds_Calculator_3-way'!A34,'True_Odds_Calculator_3-way'!B34,'True_Odds_Calculator_3-way'!C34,'Log_working_3-way'!B$1,'Log_working_3-way'!B$2)</f>
        <v/>
      </c>
      <c r="F33" s="6" t="str">
        <f>IF('Log_working_3-way'!D33="","",1/'True_Odds_Calculator_3-way'!N34+1/'True_Odds_Calculator_3-way'!O34+1/'True_Odds_Calculator_3-way'!P34-1)</f>
        <v/>
      </c>
      <c r="H33" s="6" t="str">
        <f>IF('Log_working_3-way'!$D33="","",'True_Odds_Calculator_3-way'!N34/'True_Odds_Calculator_3-way'!A34-1)</f>
        <v/>
      </c>
      <c r="I33" s="6" t="str">
        <f>IF('Log_working_3-way'!$D33="","",'True_Odds_Calculator_3-way'!O34/'True_Odds_Calculator_3-way'!B34-1)</f>
        <v/>
      </c>
      <c r="J33" s="6" t="str">
        <f>IF('Log_working_3-way'!$D33="","",'True_Odds_Calculator_3-way'!P34/'True_Odds_Calculator_3-way'!C34-1)</f>
        <v/>
      </c>
      <c r="K33" s="6" t="str">
        <f>IF('Log_working_3-way'!$D33="","",1/'True_Odds_Calculator_3-way'!A34+1/'True_Odds_Calculator_3-way'!B34+1/'True_Odds_Calculator_3-way'!C34-1)</f>
        <v/>
      </c>
    </row>
    <row r="34" spans="4:11">
      <c r="D34" t="str">
        <f>solve_for_c('True_Odds_Calculator_3-way'!A35,'True_Odds_Calculator_3-way'!B35,'True_Odds_Calculator_3-way'!C35,'Log_working_3-way'!B$1,'Log_working_3-way'!B$2)</f>
        <v/>
      </c>
      <c r="F34" s="6" t="str">
        <f>IF('Log_working_3-way'!D34="","",1/'True_Odds_Calculator_3-way'!N35+1/'True_Odds_Calculator_3-way'!O35+1/'True_Odds_Calculator_3-way'!P35-1)</f>
        <v/>
      </c>
      <c r="H34" s="6" t="str">
        <f>IF('Log_working_3-way'!$D34="","",'True_Odds_Calculator_3-way'!N35/'True_Odds_Calculator_3-way'!A35-1)</f>
        <v/>
      </c>
      <c r="I34" s="6" t="str">
        <f>IF('Log_working_3-way'!$D34="","",'True_Odds_Calculator_3-way'!O35/'True_Odds_Calculator_3-way'!B35-1)</f>
        <v/>
      </c>
      <c r="J34" s="6" t="str">
        <f>IF('Log_working_3-way'!$D34="","",'True_Odds_Calculator_3-way'!P35/'True_Odds_Calculator_3-way'!C35-1)</f>
        <v/>
      </c>
      <c r="K34" s="6" t="str">
        <f>IF('Log_working_3-way'!$D34="","",1/'True_Odds_Calculator_3-way'!A35+1/'True_Odds_Calculator_3-way'!B35+1/'True_Odds_Calculator_3-way'!C35-1)</f>
        <v/>
      </c>
    </row>
    <row r="35" spans="4:11">
      <c r="D35" t="str">
        <f>solve_for_c('True_Odds_Calculator_3-way'!A36,'True_Odds_Calculator_3-way'!B36,'True_Odds_Calculator_3-way'!C36,'Log_working_3-way'!B$1,'Log_working_3-way'!B$2)</f>
        <v/>
      </c>
      <c r="F35" s="6" t="str">
        <f>IF('Log_working_3-way'!D35="","",1/'True_Odds_Calculator_3-way'!N36+1/'True_Odds_Calculator_3-way'!O36+1/'True_Odds_Calculator_3-way'!P36-1)</f>
        <v/>
      </c>
      <c r="H35" s="6" t="str">
        <f>IF('Log_working_3-way'!$D35="","",'True_Odds_Calculator_3-way'!N36/'True_Odds_Calculator_3-way'!A36-1)</f>
        <v/>
      </c>
      <c r="I35" s="6" t="str">
        <f>IF('Log_working_3-way'!$D35="","",'True_Odds_Calculator_3-way'!O36/'True_Odds_Calculator_3-way'!B36-1)</f>
        <v/>
      </c>
      <c r="J35" s="6" t="str">
        <f>IF('Log_working_3-way'!$D35="","",'True_Odds_Calculator_3-way'!P36/'True_Odds_Calculator_3-way'!C36-1)</f>
        <v/>
      </c>
      <c r="K35" s="6" t="str">
        <f>IF('Log_working_3-way'!$D35="","",1/'True_Odds_Calculator_3-way'!A36+1/'True_Odds_Calculator_3-way'!B36+1/'True_Odds_Calculator_3-way'!C36-1)</f>
        <v/>
      </c>
    </row>
    <row r="36" spans="4:11">
      <c r="D36" t="str">
        <f>solve_for_c('True_Odds_Calculator_3-way'!A37,'True_Odds_Calculator_3-way'!B37,'True_Odds_Calculator_3-way'!C37,'Log_working_3-way'!B$1,'Log_working_3-way'!B$2)</f>
        <v/>
      </c>
      <c r="F36" s="6" t="str">
        <f>IF('Log_working_3-way'!D36="","",1/'True_Odds_Calculator_3-way'!N37+1/'True_Odds_Calculator_3-way'!O37+1/'True_Odds_Calculator_3-way'!P37-1)</f>
        <v/>
      </c>
      <c r="H36" s="6" t="str">
        <f>IF('Log_working_3-way'!$D36="","",'True_Odds_Calculator_3-way'!N37/'True_Odds_Calculator_3-way'!A37-1)</f>
        <v/>
      </c>
      <c r="I36" s="6" t="str">
        <f>IF('Log_working_3-way'!$D36="","",'True_Odds_Calculator_3-way'!O37/'True_Odds_Calculator_3-way'!B37-1)</f>
        <v/>
      </c>
      <c r="J36" s="6" t="str">
        <f>IF('Log_working_3-way'!$D36="","",'True_Odds_Calculator_3-way'!P37/'True_Odds_Calculator_3-way'!C37-1)</f>
        <v/>
      </c>
      <c r="K36" s="6" t="str">
        <f>IF('Log_working_3-way'!$D36="","",1/'True_Odds_Calculator_3-way'!A37+1/'True_Odds_Calculator_3-way'!B37+1/'True_Odds_Calculator_3-way'!C37-1)</f>
        <v/>
      </c>
    </row>
    <row r="37" spans="4:11">
      <c r="D37" t="str">
        <f>solve_for_c('True_Odds_Calculator_3-way'!A38,'True_Odds_Calculator_3-way'!B38,'True_Odds_Calculator_3-way'!C38,'Log_working_3-way'!B$1,'Log_working_3-way'!B$2)</f>
        <v/>
      </c>
      <c r="F37" s="6" t="str">
        <f>IF('Log_working_3-way'!D37="","",1/'True_Odds_Calculator_3-way'!N38+1/'True_Odds_Calculator_3-way'!O38+1/'True_Odds_Calculator_3-way'!P38-1)</f>
        <v/>
      </c>
      <c r="H37" s="6" t="str">
        <f>IF('Log_working_3-way'!$D37="","",'True_Odds_Calculator_3-way'!N38/'True_Odds_Calculator_3-way'!A38-1)</f>
        <v/>
      </c>
      <c r="I37" s="6" t="str">
        <f>IF('Log_working_3-way'!$D37="","",'True_Odds_Calculator_3-way'!O38/'True_Odds_Calculator_3-way'!B38-1)</f>
        <v/>
      </c>
      <c r="J37" s="6" t="str">
        <f>IF('Log_working_3-way'!$D37="","",'True_Odds_Calculator_3-way'!P38/'True_Odds_Calculator_3-way'!C38-1)</f>
        <v/>
      </c>
      <c r="K37" s="6" t="str">
        <f>IF('Log_working_3-way'!$D37="","",1/'True_Odds_Calculator_3-way'!A38+1/'True_Odds_Calculator_3-way'!B38+1/'True_Odds_Calculator_3-way'!C38-1)</f>
        <v/>
      </c>
    </row>
    <row r="38" spans="4:11">
      <c r="D38" t="str">
        <f>solve_for_c('True_Odds_Calculator_3-way'!A39,'True_Odds_Calculator_3-way'!B39,'True_Odds_Calculator_3-way'!C39,'Log_working_3-way'!B$1,'Log_working_3-way'!B$2)</f>
        <v/>
      </c>
      <c r="F38" s="6" t="str">
        <f>IF('Log_working_3-way'!D38="","",1/'True_Odds_Calculator_3-way'!N39+1/'True_Odds_Calculator_3-way'!O39+1/'True_Odds_Calculator_3-way'!P39-1)</f>
        <v/>
      </c>
      <c r="H38" s="6" t="str">
        <f>IF('Log_working_3-way'!$D38="","",'True_Odds_Calculator_3-way'!N39/'True_Odds_Calculator_3-way'!A39-1)</f>
        <v/>
      </c>
      <c r="I38" s="6" t="str">
        <f>IF('Log_working_3-way'!$D38="","",'True_Odds_Calculator_3-way'!O39/'True_Odds_Calculator_3-way'!B39-1)</f>
        <v/>
      </c>
      <c r="J38" s="6" t="str">
        <f>IF('Log_working_3-way'!$D38="","",'True_Odds_Calculator_3-way'!P39/'True_Odds_Calculator_3-way'!C39-1)</f>
        <v/>
      </c>
      <c r="K38" s="6" t="str">
        <f>IF('Log_working_3-way'!$D38="","",1/'True_Odds_Calculator_3-way'!A39+1/'True_Odds_Calculator_3-way'!B39+1/'True_Odds_Calculator_3-way'!C39-1)</f>
        <v/>
      </c>
    </row>
    <row r="39" spans="4:11">
      <c r="D39" t="str">
        <f>solve_for_c('True_Odds_Calculator_3-way'!A40,'True_Odds_Calculator_3-way'!B40,'True_Odds_Calculator_3-way'!C40,'Log_working_3-way'!B$1,'Log_working_3-way'!B$2)</f>
        <v/>
      </c>
      <c r="F39" s="6" t="str">
        <f>IF('Log_working_3-way'!D39="","",1/'True_Odds_Calculator_3-way'!N40+1/'True_Odds_Calculator_3-way'!O40+1/'True_Odds_Calculator_3-way'!P40-1)</f>
        <v/>
      </c>
      <c r="H39" s="6" t="str">
        <f>IF('Log_working_3-way'!$D39="","",'True_Odds_Calculator_3-way'!N40/'True_Odds_Calculator_3-way'!A40-1)</f>
        <v/>
      </c>
      <c r="I39" s="6" t="str">
        <f>IF('Log_working_3-way'!$D39="","",'True_Odds_Calculator_3-way'!O40/'True_Odds_Calculator_3-way'!B40-1)</f>
        <v/>
      </c>
      <c r="J39" s="6" t="str">
        <f>IF('Log_working_3-way'!$D39="","",'True_Odds_Calculator_3-way'!P40/'True_Odds_Calculator_3-way'!C40-1)</f>
        <v/>
      </c>
      <c r="K39" s="6" t="str">
        <f>IF('Log_working_3-way'!$D39="","",1/'True_Odds_Calculator_3-way'!A40+1/'True_Odds_Calculator_3-way'!B40+1/'True_Odds_Calculator_3-way'!C40-1)</f>
        <v/>
      </c>
    </row>
    <row r="40" spans="4:11">
      <c r="D40" t="str">
        <f>solve_for_c('True_Odds_Calculator_3-way'!A41,'True_Odds_Calculator_3-way'!B41,'True_Odds_Calculator_3-way'!C41,'Log_working_3-way'!B$1,'Log_working_3-way'!B$2)</f>
        <v/>
      </c>
      <c r="F40" s="6" t="str">
        <f>IF('Log_working_3-way'!D40="","",1/'True_Odds_Calculator_3-way'!N41+1/'True_Odds_Calculator_3-way'!O41+1/'True_Odds_Calculator_3-way'!P41-1)</f>
        <v/>
      </c>
      <c r="H40" s="6" t="str">
        <f>IF('Log_working_3-way'!$D40="","",'True_Odds_Calculator_3-way'!N41/'True_Odds_Calculator_3-way'!A41-1)</f>
        <v/>
      </c>
      <c r="I40" s="6" t="str">
        <f>IF('Log_working_3-way'!$D40="","",'True_Odds_Calculator_3-way'!O41/'True_Odds_Calculator_3-way'!B41-1)</f>
        <v/>
      </c>
      <c r="J40" s="6" t="str">
        <f>IF('Log_working_3-way'!$D40="","",'True_Odds_Calculator_3-way'!P41/'True_Odds_Calculator_3-way'!C41-1)</f>
        <v/>
      </c>
      <c r="K40" s="6" t="str">
        <f>IF('Log_working_3-way'!$D40="","",1/'True_Odds_Calculator_3-way'!A41+1/'True_Odds_Calculator_3-way'!B41+1/'True_Odds_Calculator_3-way'!C41-1)</f>
        <v/>
      </c>
    </row>
    <row r="41" spans="4:11">
      <c r="D41" t="str">
        <f>solve_for_c('True_Odds_Calculator_3-way'!A42,'True_Odds_Calculator_3-way'!B42,'True_Odds_Calculator_3-way'!C42,'Log_working_3-way'!B$1,'Log_working_3-way'!B$2)</f>
        <v/>
      </c>
      <c r="F41" s="6" t="str">
        <f>IF('Log_working_3-way'!D41="","",1/'True_Odds_Calculator_3-way'!N42+1/'True_Odds_Calculator_3-way'!O42+1/'True_Odds_Calculator_3-way'!P42-1)</f>
        <v/>
      </c>
      <c r="H41" s="6" t="str">
        <f>IF('Log_working_3-way'!$D41="","",'True_Odds_Calculator_3-way'!N42/'True_Odds_Calculator_3-way'!A42-1)</f>
        <v/>
      </c>
      <c r="I41" s="6" t="str">
        <f>IF('Log_working_3-way'!$D41="","",'True_Odds_Calculator_3-way'!O42/'True_Odds_Calculator_3-way'!B42-1)</f>
        <v/>
      </c>
      <c r="J41" s="6" t="str">
        <f>IF('Log_working_3-way'!$D41="","",'True_Odds_Calculator_3-way'!P42/'True_Odds_Calculator_3-way'!C42-1)</f>
        <v/>
      </c>
      <c r="K41" s="6" t="str">
        <f>IF('Log_working_3-way'!$D41="","",1/'True_Odds_Calculator_3-way'!A42+1/'True_Odds_Calculator_3-way'!B42+1/'True_Odds_Calculator_3-way'!C42-1)</f>
        <v/>
      </c>
    </row>
    <row r="42" spans="4:11">
      <c r="D42" t="str">
        <f>solve_for_c('True_Odds_Calculator_3-way'!A43,'True_Odds_Calculator_3-way'!B43,'True_Odds_Calculator_3-way'!C43,'Log_working_3-way'!B$1,'Log_working_3-way'!B$2)</f>
        <v/>
      </c>
      <c r="F42" s="6" t="str">
        <f>IF('Log_working_3-way'!D42="","",1/'True_Odds_Calculator_3-way'!N43+1/'True_Odds_Calculator_3-way'!O43+1/'True_Odds_Calculator_3-way'!P43-1)</f>
        <v/>
      </c>
      <c r="H42" s="6" t="str">
        <f>IF('Log_working_3-way'!$D42="","",'True_Odds_Calculator_3-way'!N43/'True_Odds_Calculator_3-way'!A43-1)</f>
        <v/>
      </c>
      <c r="I42" s="6" t="str">
        <f>IF('Log_working_3-way'!$D42="","",'True_Odds_Calculator_3-way'!O43/'True_Odds_Calculator_3-way'!B43-1)</f>
        <v/>
      </c>
      <c r="J42" s="6" t="str">
        <f>IF('Log_working_3-way'!$D42="","",'True_Odds_Calculator_3-way'!P43/'True_Odds_Calculator_3-way'!C43-1)</f>
        <v/>
      </c>
      <c r="K42" s="6" t="str">
        <f>IF('Log_working_3-way'!$D42="","",1/'True_Odds_Calculator_3-way'!A43+1/'True_Odds_Calculator_3-way'!B43+1/'True_Odds_Calculator_3-way'!C43-1)</f>
        <v/>
      </c>
    </row>
    <row r="43" spans="4:11">
      <c r="D43" t="str">
        <f>solve_for_c('True_Odds_Calculator_3-way'!A44,'True_Odds_Calculator_3-way'!B44,'True_Odds_Calculator_3-way'!C44,'Log_working_3-way'!B$1,'Log_working_3-way'!B$2)</f>
        <v/>
      </c>
      <c r="F43" s="6" t="str">
        <f>IF('Log_working_3-way'!D43="","",1/'True_Odds_Calculator_3-way'!N44+1/'True_Odds_Calculator_3-way'!O44+1/'True_Odds_Calculator_3-way'!P44-1)</f>
        <v/>
      </c>
      <c r="H43" s="6" t="str">
        <f>IF('Log_working_3-way'!$D43="","",'True_Odds_Calculator_3-way'!N44/'True_Odds_Calculator_3-way'!A44-1)</f>
        <v/>
      </c>
      <c r="I43" s="6" t="str">
        <f>IF('Log_working_3-way'!$D43="","",'True_Odds_Calculator_3-way'!O44/'True_Odds_Calculator_3-way'!B44-1)</f>
        <v/>
      </c>
      <c r="J43" s="6" t="str">
        <f>IF('Log_working_3-way'!$D43="","",'True_Odds_Calculator_3-way'!P44/'True_Odds_Calculator_3-way'!C44-1)</f>
        <v/>
      </c>
      <c r="K43" s="6" t="str">
        <f>IF('Log_working_3-way'!$D43="","",1/'True_Odds_Calculator_3-way'!A44+1/'True_Odds_Calculator_3-way'!B44+1/'True_Odds_Calculator_3-way'!C44-1)</f>
        <v/>
      </c>
    </row>
    <row r="44" spans="4:11">
      <c r="D44" t="str">
        <f>solve_for_c('True_Odds_Calculator_3-way'!A45,'True_Odds_Calculator_3-way'!B45,'True_Odds_Calculator_3-way'!C45,'Log_working_3-way'!B$1,'Log_working_3-way'!B$2)</f>
        <v/>
      </c>
      <c r="F44" s="6" t="str">
        <f>IF('Log_working_3-way'!D44="","",1/'True_Odds_Calculator_3-way'!N45+1/'True_Odds_Calculator_3-way'!O45+1/'True_Odds_Calculator_3-way'!P45-1)</f>
        <v/>
      </c>
      <c r="H44" s="6" t="str">
        <f>IF('Log_working_3-way'!$D44="","",'True_Odds_Calculator_3-way'!N45/'True_Odds_Calculator_3-way'!A45-1)</f>
        <v/>
      </c>
      <c r="I44" s="6" t="str">
        <f>IF('Log_working_3-way'!$D44="","",'True_Odds_Calculator_3-way'!O45/'True_Odds_Calculator_3-way'!B45-1)</f>
        <v/>
      </c>
      <c r="J44" s="6" t="str">
        <f>IF('Log_working_3-way'!$D44="","",'True_Odds_Calculator_3-way'!P45/'True_Odds_Calculator_3-way'!C45-1)</f>
        <v/>
      </c>
      <c r="K44" s="6" t="str">
        <f>IF('Log_working_3-way'!$D44="","",1/'True_Odds_Calculator_3-way'!A45+1/'True_Odds_Calculator_3-way'!B45+1/'True_Odds_Calculator_3-way'!C45-1)</f>
        <v/>
      </c>
    </row>
    <row r="45" spans="4:11">
      <c r="D45" t="str">
        <f>solve_for_c('True_Odds_Calculator_3-way'!A46,'True_Odds_Calculator_3-way'!B46,'True_Odds_Calculator_3-way'!C46,'Log_working_3-way'!B$1,'Log_working_3-way'!B$2)</f>
        <v/>
      </c>
      <c r="F45" s="6" t="str">
        <f>IF('Log_working_3-way'!D45="","",1/'True_Odds_Calculator_3-way'!N46+1/'True_Odds_Calculator_3-way'!O46+1/'True_Odds_Calculator_3-way'!P46-1)</f>
        <v/>
      </c>
      <c r="H45" s="6" t="str">
        <f>IF('Log_working_3-way'!$D45="","",'True_Odds_Calculator_3-way'!N46/'True_Odds_Calculator_3-way'!A46-1)</f>
        <v/>
      </c>
      <c r="I45" s="6" t="str">
        <f>IF('Log_working_3-way'!$D45="","",'True_Odds_Calculator_3-way'!O46/'True_Odds_Calculator_3-way'!B46-1)</f>
        <v/>
      </c>
      <c r="J45" s="6" t="str">
        <f>IF('Log_working_3-way'!$D45="","",'True_Odds_Calculator_3-way'!P46/'True_Odds_Calculator_3-way'!C46-1)</f>
        <v/>
      </c>
      <c r="K45" s="6" t="str">
        <f>IF('Log_working_3-way'!$D45="","",1/'True_Odds_Calculator_3-way'!A46+1/'True_Odds_Calculator_3-way'!B46+1/'True_Odds_Calculator_3-way'!C46-1)</f>
        <v/>
      </c>
    </row>
    <row r="46" spans="4:11">
      <c r="D46" t="str">
        <f>solve_for_c('True_Odds_Calculator_3-way'!A47,'True_Odds_Calculator_3-way'!B47,'True_Odds_Calculator_3-way'!C47,'Log_working_3-way'!B$1,'Log_working_3-way'!B$2)</f>
        <v/>
      </c>
      <c r="F46" s="6" t="str">
        <f>IF('Log_working_3-way'!D46="","",1/'True_Odds_Calculator_3-way'!N47+1/'True_Odds_Calculator_3-way'!O47+1/'True_Odds_Calculator_3-way'!P47-1)</f>
        <v/>
      </c>
      <c r="H46" s="6" t="str">
        <f>IF('Log_working_3-way'!$D46="","",'True_Odds_Calculator_3-way'!N47/'True_Odds_Calculator_3-way'!A47-1)</f>
        <v/>
      </c>
      <c r="I46" s="6" t="str">
        <f>IF('Log_working_3-way'!$D46="","",'True_Odds_Calculator_3-way'!O47/'True_Odds_Calculator_3-way'!B47-1)</f>
        <v/>
      </c>
      <c r="J46" s="6" t="str">
        <f>IF('Log_working_3-way'!$D46="","",'True_Odds_Calculator_3-way'!P47/'True_Odds_Calculator_3-way'!C47-1)</f>
        <v/>
      </c>
      <c r="K46" s="6" t="str">
        <f>IF('Log_working_3-way'!$D46="","",1/'True_Odds_Calculator_3-way'!A47+1/'True_Odds_Calculator_3-way'!B47+1/'True_Odds_Calculator_3-way'!C47-1)</f>
        <v/>
      </c>
    </row>
    <row r="47" spans="4:11">
      <c r="D47" t="str">
        <f>solve_for_c('True_Odds_Calculator_3-way'!A48,'True_Odds_Calculator_3-way'!B48,'True_Odds_Calculator_3-way'!C48,'Log_working_3-way'!B$1,'Log_working_3-way'!B$2)</f>
        <v/>
      </c>
      <c r="F47" s="6" t="str">
        <f>IF('Log_working_3-way'!D47="","",1/'True_Odds_Calculator_3-way'!N48+1/'True_Odds_Calculator_3-way'!O48+1/'True_Odds_Calculator_3-way'!P48-1)</f>
        <v/>
      </c>
      <c r="H47" s="6" t="str">
        <f>IF('Log_working_3-way'!$D47="","",'True_Odds_Calculator_3-way'!N48/'True_Odds_Calculator_3-way'!A48-1)</f>
        <v/>
      </c>
      <c r="I47" s="6" t="str">
        <f>IF('Log_working_3-way'!$D47="","",'True_Odds_Calculator_3-way'!O48/'True_Odds_Calculator_3-way'!B48-1)</f>
        <v/>
      </c>
      <c r="J47" s="6" t="str">
        <f>IF('Log_working_3-way'!$D47="","",'True_Odds_Calculator_3-way'!P48/'True_Odds_Calculator_3-way'!C48-1)</f>
        <v/>
      </c>
      <c r="K47" s="6" t="str">
        <f>IF('Log_working_3-way'!$D47="","",1/'True_Odds_Calculator_3-way'!A48+1/'True_Odds_Calculator_3-way'!B48+1/'True_Odds_Calculator_3-way'!C48-1)</f>
        <v/>
      </c>
    </row>
    <row r="48" spans="4:11">
      <c r="D48" t="str">
        <f>solve_for_c('True_Odds_Calculator_3-way'!A49,'True_Odds_Calculator_3-way'!B49,'True_Odds_Calculator_3-way'!C49,'Log_working_3-way'!B$1,'Log_working_3-way'!B$2)</f>
        <v/>
      </c>
      <c r="F48" s="6" t="str">
        <f>IF('Log_working_3-way'!D48="","",1/'True_Odds_Calculator_3-way'!N49+1/'True_Odds_Calculator_3-way'!O49+1/'True_Odds_Calculator_3-way'!P49-1)</f>
        <v/>
      </c>
      <c r="H48" s="6" t="str">
        <f>IF('Log_working_3-way'!$D48="","",'True_Odds_Calculator_3-way'!N49/'True_Odds_Calculator_3-way'!A49-1)</f>
        <v/>
      </c>
      <c r="I48" s="6" t="str">
        <f>IF('Log_working_3-way'!$D48="","",'True_Odds_Calculator_3-way'!O49/'True_Odds_Calculator_3-way'!B49-1)</f>
        <v/>
      </c>
      <c r="J48" s="6" t="str">
        <f>IF('Log_working_3-way'!$D48="","",'True_Odds_Calculator_3-way'!P49/'True_Odds_Calculator_3-way'!C49-1)</f>
        <v/>
      </c>
      <c r="K48" s="6" t="str">
        <f>IF('Log_working_3-way'!$D48="","",1/'True_Odds_Calculator_3-way'!A49+1/'True_Odds_Calculator_3-way'!B49+1/'True_Odds_Calculator_3-way'!C49-1)</f>
        <v/>
      </c>
    </row>
    <row r="49" spans="4:11">
      <c r="D49" t="str">
        <f>solve_for_c('True_Odds_Calculator_3-way'!A50,'True_Odds_Calculator_3-way'!B50,'True_Odds_Calculator_3-way'!C50,'Log_working_3-way'!B$1,'Log_working_3-way'!B$2)</f>
        <v/>
      </c>
      <c r="F49" s="6" t="str">
        <f>IF('Log_working_3-way'!D49="","",1/'True_Odds_Calculator_3-way'!N50+1/'True_Odds_Calculator_3-way'!O50+1/'True_Odds_Calculator_3-way'!P50-1)</f>
        <v/>
      </c>
      <c r="H49" s="6" t="str">
        <f>IF('Log_working_3-way'!$D49="","",'True_Odds_Calculator_3-way'!N50/'True_Odds_Calculator_3-way'!A50-1)</f>
        <v/>
      </c>
      <c r="I49" s="6" t="str">
        <f>IF('Log_working_3-way'!$D49="","",'True_Odds_Calculator_3-way'!O50/'True_Odds_Calculator_3-way'!B50-1)</f>
        <v/>
      </c>
      <c r="J49" s="6" t="str">
        <f>IF('Log_working_3-way'!$D49="","",'True_Odds_Calculator_3-way'!P50/'True_Odds_Calculator_3-way'!C50-1)</f>
        <v/>
      </c>
      <c r="K49" s="6" t="str">
        <f>IF('Log_working_3-way'!$D49="","",1/'True_Odds_Calculator_3-way'!A50+1/'True_Odds_Calculator_3-way'!B50+1/'True_Odds_Calculator_3-way'!C50-1)</f>
        <v/>
      </c>
    </row>
    <row r="50" spans="4:11">
      <c r="D50" t="str">
        <f>solve_for_c('True_Odds_Calculator_3-way'!A51,'True_Odds_Calculator_3-way'!B51,'True_Odds_Calculator_3-way'!C51,'Log_working_3-way'!B$1,'Log_working_3-way'!B$2)</f>
        <v/>
      </c>
      <c r="F50" s="6" t="str">
        <f>IF('Log_working_3-way'!D50="","",1/'True_Odds_Calculator_3-way'!N51+1/'True_Odds_Calculator_3-way'!O51+1/'True_Odds_Calculator_3-way'!P51-1)</f>
        <v/>
      </c>
      <c r="H50" s="6" t="str">
        <f>IF('Log_working_3-way'!$D50="","",'True_Odds_Calculator_3-way'!N51/'True_Odds_Calculator_3-way'!A51-1)</f>
        <v/>
      </c>
      <c r="I50" s="6" t="str">
        <f>IF('Log_working_3-way'!$D50="","",'True_Odds_Calculator_3-way'!O51/'True_Odds_Calculator_3-way'!B51-1)</f>
        <v/>
      </c>
      <c r="J50" s="6" t="str">
        <f>IF('Log_working_3-way'!$D50="","",'True_Odds_Calculator_3-way'!P51/'True_Odds_Calculator_3-way'!C51-1)</f>
        <v/>
      </c>
      <c r="K50" s="6" t="str">
        <f>IF('Log_working_3-way'!$D50="","",1/'True_Odds_Calculator_3-way'!A51+1/'True_Odds_Calculator_3-way'!B51+1/'True_Odds_Calculator_3-way'!C51-1)</f>
        <v/>
      </c>
    </row>
    <row r="51" spans="4:11">
      <c r="D51" t="str">
        <f>solve_for_c('True_Odds_Calculator_3-way'!A52,'True_Odds_Calculator_3-way'!B52,'True_Odds_Calculator_3-way'!C52,'Log_working_3-way'!B$1,'Log_working_3-way'!B$2)</f>
        <v/>
      </c>
      <c r="F51" s="6" t="str">
        <f>IF('Log_working_3-way'!D51="","",1/'True_Odds_Calculator_3-way'!N52+1/'True_Odds_Calculator_3-way'!O52+1/'True_Odds_Calculator_3-way'!P52-1)</f>
        <v/>
      </c>
      <c r="H51" s="6" t="str">
        <f>IF('Log_working_3-way'!$D51="","",'True_Odds_Calculator_3-way'!N52/'True_Odds_Calculator_3-way'!A52-1)</f>
        <v/>
      </c>
      <c r="I51" s="6" t="str">
        <f>IF('Log_working_3-way'!$D51="","",'True_Odds_Calculator_3-way'!O52/'True_Odds_Calculator_3-way'!B52-1)</f>
        <v/>
      </c>
      <c r="J51" s="6" t="str">
        <f>IF('Log_working_3-way'!$D51="","",'True_Odds_Calculator_3-way'!P52/'True_Odds_Calculator_3-way'!C52-1)</f>
        <v/>
      </c>
      <c r="K51" s="6" t="str">
        <f>IF('Log_working_3-way'!$D51="","",1/'True_Odds_Calculator_3-way'!A52+1/'True_Odds_Calculator_3-way'!B52+1/'True_Odds_Calculator_3-way'!C52-1)</f>
        <v/>
      </c>
    </row>
    <row r="52" spans="4:11">
      <c r="D52" t="str">
        <f>solve_for_c('True_Odds_Calculator_3-way'!A53,'True_Odds_Calculator_3-way'!B53,'True_Odds_Calculator_3-way'!C53,'Log_working_3-way'!B$1,'Log_working_3-way'!B$2)</f>
        <v/>
      </c>
      <c r="F52" s="6" t="str">
        <f>IF('Log_working_3-way'!D52="","",1/'True_Odds_Calculator_3-way'!N53+1/'True_Odds_Calculator_3-way'!O53+1/'True_Odds_Calculator_3-way'!P53-1)</f>
        <v/>
      </c>
      <c r="H52" s="6" t="str">
        <f>IF('Log_working_3-way'!$D52="","",'True_Odds_Calculator_3-way'!N53/'True_Odds_Calculator_3-way'!A53-1)</f>
        <v/>
      </c>
      <c r="I52" s="6" t="str">
        <f>IF('Log_working_3-way'!$D52="","",'True_Odds_Calculator_3-way'!O53/'True_Odds_Calculator_3-way'!B53-1)</f>
        <v/>
      </c>
      <c r="J52" s="6" t="str">
        <f>IF('Log_working_3-way'!$D52="","",'True_Odds_Calculator_3-way'!P53/'True_Odds_Calculator_3-way'!C53-1)</f>
        <v/>
      </c>
      <c r="K52" s="6" t="str">
        <f>IF('Log_working_3-way'!$D52="","",1/'True_Odds_Calculator_3-way'!A53+1/'True_Odds_Calculator_3-way'!B53+1/'True_Odds_Calculator_3-way'!C53-1)</f>
        <v/>
      </c>
    </row>
    <row r="53" spans="4:11">
      <c r="D53" t="str">
        <f>solve_for_c('True_Odds_Calculator_3-way'!A54,'True_Odds_Calculator_3-way'!B54,'True_Odds_Calculator_3-way'!C54,'Log_working_3-way'!B$1,'Log_working_3-way'!B$2)</f>
        <v/>
      </c>
      <c r="F53" s="6" t="str">
        <f>IF('Log_working_3-way'!D53="","",1/'True_Odds_Calculator_3-way'!N54+1/'True_Odds_Calculator_3-way'!O54+1/'True_Odds_Calculator_3-way'!P54-1)</f>
        <v/>
      </c>
      <c r="H53" s="6" t="str">
        <f>IF('Log_working_3-way'!$D53="","",'True_Odds_Calculator_3-way'!N54/'True_Odds_Calculator_3-way'!A54-1)</f>
        <v/>
      </c>
      <c r="I53" s="6" t="str">
        <f>IF('Log_working_3-way'!$D53="","",'True_Odds_Calculator_3-way'!O54/'True_Odds_Calculator_3-way'!B54-1)</f>
        <v/>
      </c>
      <c r="J53" s="6" t="str">
        <f>IF('Log_working_3-way'!$D53="","",'True_Odds_Calculator_3-way'!P54/'True_Odds_Calculator_3-way'!C54-1)</f>
        <v/>
      </c>
      <c r="K53" s="6" t="str">
        <f>IF('Log_working_3-way'!$D53="","",1/'True_Odds_Calculator_3-way'!A54+1/'True_Odds_Calculator_3-way'!B54+1/'True_Odds_Calculator_3-way'!C54-1)</f>
        <v/>
      </c>
    </row>
    <row r="54" spans="4:11">
      <c r="D54" t="str">
        <f>solve_for_c('True_Odds_Calculator_3-way'!A55,'True_Odds_Calculator_3-way'!B55,'True_Odds_Calculator_3-way'!C55,'Log_working_3-way'!B$1,'Log_working_3-way'!B$2)</f>
        <v/>
      </c>
      <c r="F54" s="6" t="str">
        <f>IF('Log_working_3-way'!D54="","",1/'True_Odds_Calculator_3-way'!N55+1/'True_Odds_Calculator_3-way'!O55+1/'True_Odds_Calculator_3-way'!P55-1)</f>
        <v/>
      </c>
      <c r="H54" s="6" t="str">
        <f>IF('Log_working_3-way'!$D54="","",'True_Odds_Calculator_3-way'!N55/'True_Odds_Calculator_3-way'!A55-1)</f>
        <v/>
      </c>
      <c r="I54" s="6" t="str">
        <f>IF('Log_working_3-way'!$D54="","",'True_Odds_Calculator_3-way'!O55/'True_Odds_Calculator_3-way'!B55-1)</f>
        <v/>
      </c>
      <c r="J54" s="6" t="str">
        <f>IF('Log_working_3-way'!$D54="","",'True_Odds_Calculator_3-way'!P55/'True_Odds_Calculator_3-way'!C55-1)</f>
        <v/>
      </c>
      <c r="K54" s="6" t="str">
        <f>IF('Log_working_3-way'!$D54="","",1/'True_Odds_Calculator_3-way'!A55+1/'True_Odds_Calculator_3-way'!B55+1/'True_Odds_Calculator_3-way'!C55-1)</f>
        <v/>
      </c>
    </row>
    <row r="55" spans="4:11">
      <c r="D55" t="str">
        <f>solve_for_c('True_Odds_Calculator_3-way'!A56,'True_Odds_Calculator_3-way'!B56,'True_Odds_Calculator_3-way'!C56,'Log_working_3-way'!B$1,'Log_working_3-way'!B$2)</f>
        <v/>
      </c>
      <c r="F55" s="6" t="str">
        <f>IF('Log_working_3-way'!D55="","",1/'True_Odds_Calculator_3-way'!N56+1/'True_Odds_Calculator_3-way'!O56+1/'True_Odds_Calculator_3-way'!P56-1)</f>
        <v/>
      </c>
      <c r="H55" s="6" t="str">
        <f>IF('Log_working_3-way'!$D55="","",'True_Odds_Calculator_3-way'!N56/'True_Odds_Calculator_3-way'!A56-1)</f>
        <v/>
      </c>
      <c r="I55" s="6" t="str">
        <f>IF('Log_working_3-way'!$D55="","",'True_Odds_Calculator_3-way'!O56/'True_Odds_Calculator_3-way'!B56-1)</f>
        <v/>
      </c>
      <c r="J55" s="6" t="str">
        <f>IF('Log_working_3-way'!$D55="","",'True_Odds_Calculator_3-way'!P56/'True_Odds_Calculator_3-way'!C56-1)</f>
        <v/>
      </c>
      <c r="K55" s="6" t="str">
        <f>IF('Log_working_3-way'!$D55="","",1/'True_Odds_Calculator_3-way'!A56+1/'True_Odds_Calculator_3-way'!B56+1/'True_Odds_Calculator_3-way'!C56-1)</f>
        <v/>
      </c>
    </row>
    <row r="56" spans="4:11">
      <c r="D56" t="str">
        <f>solve_for_c('True_Odds_Calculator_3-way'!A57,'True_Odds_Calculator_3-way'!B57,'True_Odds_Calculator_3-way'!C57,'Log_working_3-way'!B$1,'Log_working_3-way'!B$2)</f>
        <v/>
      </c>
      <c r="F56" s="6" t="str">
        <f>IF('Log_working_3-way'!D56="","",1/'True_Odds_Calculator_3-way'!N57+1/'True_Odds_Calculator_3-way'!O57+1/'True_Odds_Calculator_3-way'!P57-1)</f>
        <v/>
      </c>
      <c r="H56" s="6" t="str">
        <f>IF('Log_working_3-way'!$D56="","",'True_Odds_Calculator_3-way'!N57/'True_Odds_Calculator_3-way'!A57-1)</f>
        <v/>
      </c>
      <c r="I56" s="6" t="str">
        <f>IF('Log_working_3-way'!$D56="","",'True_Odds_Calculator_3-way'!O57/'True_Odds_Calculator_3-way'!B57-1)</f>
        <v/>
      </c>
      <c r="J56" s="6" t="str">
        <f>IF('Log_working_3-way'!$D56="","",'True_Odds_Calculator_3-way'!P57/'True_Odds_Calculator_3-way'!C57-1)</f>
        <v/>
      </c>
      <c r="K56" s="6" t="str">
        <f>IF('Log_working_3-way'!$D56="","",1/'True_Odds_Calculator_3-way'!A57+1/'True_Odds_Calculator_3-way'!B57+1/'True_Odds_Calculator_3-way'!C57-1)</f>
        <v/>
      </c>
    </row>
    <row r="57" spans="4:11">
      <c r="D57" t="str">
        <f>solve_for_c('True_Odds_Calculator_3-way'!A58,'True_Odds_Calculator_3-way'!B58,'True_Odds_Calculator_3-way'!C58,'Log_working_3-way'!B$1,'Log_working_3-way'!B$2)</f>
        <v/>
      </c>
      <c r="F57" s="6" t="str">
        <f>IF('Log_working_3-way'!D57="","",1/'True_Odds_Calculator_3-way'!N58+1/'True_Odds_Calculator_3-way'!O58+1/'True_Odds_Calculator_3-way'!P58-1)</f>
        <v/>
      </c>
      <c r="H57" s="6" t="str">
        <f>IF('Log_working_3-way'!$D57="","",'True_Odds_Calculator_3-way'!N58/'True_Odds_Calculator_3-way'!A58-1)</f>
        <v/>
      </c>
      <c r="I57" s="6" t="str">
        <f>IF('Log_working_3-way'!$D57="","",'True_Odds_Calculator_3-way'!O58/'True_Odds_Calculator_3-way'!B58-1)</f>
        <v/>
      </c>
      <c r="J57" s="6" t="str">
        <f>IF('Log_working_3-way'!$D57="","",'True_Odds_Calculator_3-way'!P58/'True_Odds_Calculator_3-way'!C58-1)</f>
        <v/>
      </c>
      <c r="K57" s="6" t="str">
        <f>IF('Log_working_3-way'!$D57="","",1/'True_Odds_Calculator_3-way'!A58+1/'True_Odds_Calculator_3-way'!B58+1/'True_Odds_Calculator_3-way'!C58-1)</f>
        <v/>
      </c>
    </row>
    <row r="58" spans="4:11">
      <c r="D58" t="str">
        <f>solve_for_c('True_Odds_Calculator_3-way'!A59,'True_Odds_Calculator_3-way'!B59,'True_Odds_Calculator_3-way'!C59,'Log_working_3-way'!B$1,'Log_working_3-way'!B$2)</f>
        <v/>
      </c>
      <c r="F58" s="6" t="str">
        <f>IF('Log_working_3-way'!D58="","",1/'True_Odds_Calculator_3-way'!N59+1/'True_Odds_Calculator_3-way'!O59+1/'True_Odds_Calculator_3-way'!P59-1)</f>
        <v/>
      </c>
      <c r="H58" s="6" t="str">
        <f>IF('Log_working_3-way'!$D58="","",'True_Odds_Calculator_3-way'!N59/'True_Odds_Calculator_3-way'!A59-1)</f>
        <v/>
      </c>
      <c r="I58" s="6" t="str">
        <f>IF('Log_working_3-way'!$D58="","",'True_Odds_Calculator_3-way'!O59/'True_Odds_Calculator_3-way'!B59-1)</f>
        <v/>
      </c>
      <c r="J58" s="6" t="str">
        <f>IF('Log_working_3-way'!$D58="","",'True_Odds_Calculator_3-way'!P59/'True_Odds_Calculator_3-way'!C59-1)</f>
        <v/>
      </c>
      <c r="K58" s="6" t="str">
        <f>IF('Log_working_3-way'!$D58="","",1/'True_Odds_Calculator_3-way'!A59+1/'True_Odds_Calculator_3-way'!B59+1/'True_Odds_Calculator_3-way'!C59-1)</f>
        <v/>
      </c>
    </row>
    <row r="59" spans="4:11">
      <c r="D59" t="str">
        <f>solve_for_c('True_Odds_Calculator_3-way'!A60,'True_Odds_Calculator_3-way'!B60,'True_Odds_Calculator_3-way'!C60,'Log_working_3-way'!B$1,'Log_working_3-way'!B$2)</f>
        <v/>
      </c>
      <c r="F59" s="6" t="str">
        <f>IF('Log_working_3-way'!D59="","",1/'True_Odds_Calculator_3-way'!N60+1/'True_Odds_Calculator_3-way'!O60+1/'True_Odds_Calculator_3-way'!P60-1)</f>
        <v/>
      </c>
      <c r="H59" s="6" t="str">
        <f>IF('Log_working_3-way'!$D59="","",'True_Odds_Calculator_3-way'!N60/'True_Odds_Calculator_3-way'!A60-1)</f>
        <v/>
      </c>
      <c r="I59" s="6" t="str">
        <f>IF('Log_working_3-way'!$D59="","",'True_Odds_Calculator_3-way'!O60/'True_Odds_Calculator_3-way'!B60-1)</f>
        <v/>
      </c>
      <c r="J59" s="6" t="str">
        <f>IF('Log_working_3-way'!$D59="","",'True_Odds_Calculator_3-way'!P60/'True_Odds_Calculator_3-way'!C60-1)</f>
        <v/>
      </c>
      <c r="K59" s="6" t="str">
        <f>IF('Log_working_3-way'!$D59="","",1/'True_Odds_Calculator_3-way'!A60+1/'True_Odds_Calculator_3-way'!B60+1/'True_Odds_Calculator_3-way'!C60-1)</f>
        <v/>
      </c>
    </row>
    <row r="60" spans="4:11">
      <c r="D60" t="str">
        <f>solve_for_c('True_Odds_Calculator_3-way'!A61,'True_Odds_Calculator_3-way'!B61,'True_Odds_Calculator_3-way'!C61,'Log_working_3-way'!B$1,'Log_working_3-way'!B$2)</f>
        <v/>
      </c>
      <c r="F60" s="6" t="str">
        <f>IF('Log_working_3-way'!D60="","",1/'True_Odds_Calculator_3-way'!N61+1/'True_Odds_Calculator_3-way'!O61+1/'True_Odds_Calculator_3-way'!P61-1)</f>
        <v/>
      </c>
      <c r="H60" s="6" t="str">
        <f>IF('Log_working_3-way'!$D60="","",'True_Odds_Calculator_3-way'!N61/'True_Odds_Calculator_3-way'!A61-1)</f>
        <v/>
      </c>
      <c r="I60" s="6" t="str">
        <f>IF('Log_working_3-way'!$D60="","",'True_Odds_Calculator_3-way'!O61/'True_Odds_Calculator_3-way'!B61-1)</f>
        <v/>
      </c>
      <c r="J60" s="6" t="str">
        <f>IF('Log_working_3-way'!$D60="","",'True_Odds_Calculator_3-way'!P61/'True_Odds_Calculator_3-way'!C61-1)</f>
        <v/>
      </c>
      <c r="K60" s="6" t="str">
        <f>IF('Log_working_3-way'!$D60="","",1/'True_Odds_Calculator_3-way'!A61+1/'True_Odds_Calculator_3-way'!B61+1/'True_Odds_Calculator_3-way'!C61-1)</f>
        <v/>
      </c>
    </row>
    <row r="61" spans="4:11">
      <c r="D61" t="str">
        <f>solve_for_c('True_Odds_Calculator_3-way'!A62,'True_Odds_Calculator_3-way'!B62,'True_Odds_Calculator_3-way'!C62,'Log_working_3-way'!B$1,'Log_working_3-way'!B$2)</f>
        <v/>
      </c>
      <c r="F61" s="6" t="str">
        <f>IF('Log_working_3-way'!D61="","",1/'True_Odds_Calculator_3-way'!N62+1/'True_Odds_Calculator_3-way'!O62+1/'True_Odds_Calculator_3-way'!P62-1)</f>
        <v/>
      </c>
      <c r="H61" s="6" t="str">
        <f>IF('Log_working_3-way'!$D61="","",'True_Odds_Calculator_3-way'!N62/'True_Odds_Calculator_3-way'!A62-1)</f>
        <v/>
      </c>
      <c r="I61" s="6" t="str">
        <f>IF('Log_working_3-way'!$D61="","",'True_Odds_Calculator_3-way'!O62/'True_Odds_Calculator_3-way'!B62-1)</f>
        <v/>
      </c>
      <c r="J61" s="6" t="str">
        <f>IF('Log_working_3-way'!$D61="","",'True_Odds_Calculator_3-way'!P62/'True_Odds_Calculator_3-way'!C62-1)</f>
        <v/>
      </c>
      <c r="K61" s="6" t="str">
        <f>IF('Log_working_3-way'!$D61="","",1/'True_Odds_Calculator_3-way'!A62+1/'True_Odds_Calculator_3-way'!B62+1/'True_Odds_Calculator_3-way'!C62-1)</f>
        <v/>
      </c>
    </row>
    <row r="62" spans="4:11">
      <c r="D62" t="str">
        <f>solve_for_c('True_Odds_Calculator_3-way'!A63,'True_Odds_Calculator_3-way'!B63,'True_Odds_Calculator_3-way'!C63,'Log_working_3-way'!B$1,'Log_working_3-way'!B$2)</f>
        <v/>
      </c>
      <c r="F62" s="6" t="str">
        <f>IF('Log_working_3-way'!D62="","",1/'True_Odds_Calculator_3-way'!N63+1/'True_Odds_Calculator_3-way'!O63+1/'True_Odds_Calculator_3-way'!P63-1)</f>
        <v/>
      </c>
      <c r="H62" s="6" t="str">
        <f>IF('Log_working_3-way'!$D62="","",'True_Odds_Calculator_3-way'!N63/'True_Odds_Calculator_3-way'!A63-1)</f>
        <v/>
      </c>
      <c r="I62" s="6" t="str">
        <f>IF('Log_working_3-way'!$D62="","",'True_Odds_Calculator_3-way'!O63/'True_Odds_Calculator_3-way'!B63-1)</f>
        <v/>
      </c>
      <c r="J62" s="6" t="str">
        <f>IF('Log_working_3-way'!$D62="","",'True_Odds_Calculator_3-way'!P63/'True_Odds_Calculator_3-way'!C63-1)</f>
        <v/>
      </c>
      <c r="K62" s="6" t="str">
        <f>IF('Log_working_3-way'!$D62="","",1/'True_Odds_Calculator_3-way'!A63+1/'True_Odds_Calculator_3-way'!B63+1/'True_Odds_Calculator_3-way'!C63-1)</f>
        <v/>
      </c>
    </row>
    <row r="63" spans="4:11">
      <c r="D63" t="str">
        <f>solve_for_c('True_Odds_Calculator_3-way'!A64,'True_Odds_Calculator_3-way'!B64,'True_Odds_Calculator_3-way'!C64,'Log_working_3-way'!B$1,'Log_working_3-way'!B$2)</f>
        <v/>
      </c>
      <c r="F63" s="6" t="str">
        <f>IF('Log_working_3-way'!D63="","",1/'True_Odds_Calculator_3-way'!N64+1/'True_Odds_Calculator_3-way'!O64+1/'True_Odds_Calculator_3-way'!P64-1)</f>
        <v/>
      </c>
      <c r="H63" s="6" t="str">
        <f>IF('Log_working_3-way'!$D63="","",'True_Odds_Calculator_3-way'!N64/'True_Odds_Calculator_3-way'!A64-1)</f>
        <v/>
      </c>
      <c r="I63" s="6" t="str">
        <f>IF('Log_working_3-way'!$D63="","",'True_Odds_Calculator_3-way'!O64/'True_Odds_Calculator_3-way'!B64-1)</f>
        <v/>
      </c>
      <c r="J63" s="6" t="str">
        <f>IF('Log_working_3-way'!$D63="","",'True_Odds_Calculator_3-way'!P64/'True_Odds_Calculator_3-way'!C64-1)</f>
        <v/>
      </c>
      <c r="K63" s="6" t="str">
        <f>IF('Log_working_3-way'!$D63="","",1/'True_Odds_Calculator_3-way'!A64+1/'True_Odds_Calculator_3-way'!B64+1/'True_Odds_Calculator_3-way'!C64-1)</f>
        <v/>
      </c>
    </row>
    <row r="64" spans="4:11">
      <c r="D64" t="str">
        <f>solve_for_c('True_Odds_Calculator_3-way'!A65,'True_Odds_Calculator_3-way'!B65,'True_Odds_Calculator_3-way'!C65,'Log_working_3-way'!B$1,'Log_working_3-way'!B$2)</f>
        <v/>
      </c>
      <c r="F64" s="6" t="str">
        <f>IF('Log_working_3-way'!D64="","",1/'True_Odds_Calculator_3-way'!N65+1/'True_Odds_Calculator_3-way'!O65+1/'True_Odds_Calculator_3-way'!P65-1)</f>
        <v/>
      </c>
      <c r="H64" s="6" t="str">
        <f>IF('Log_working_3-way'!$D64="","",'True_Odds_Calculator_3-way'!N65/'True_Odds_Calculator_3-way'!A65-1)</f>
        <v/>
      </c>
      <c r="I64" s="6" t="str">
        <f>IF('Log_working_3-way'!$D64="","",'True_Odds_Calculator_3-way'!O65/'True_Odds_Calculator_3-way'!B65-1)</f>
        <v/>
      </c>
      <c r="J64" s="6" t="str">
        <f>IF('Log_working_3-way'!$D64="","",'True_Odds_Calculator_3-way'!P65/'True_Odds_Calculator_3-way'!C65-1)</f>
        <v/>
      </c>
      <c r="K64" s="6" t="str">
        <f>IF('Log_working_3-way'!$D64="","",1/'True_Odds_Calculator_3-way'!A65+1/'True_Odds_Calculator_3-way'!B65+1/'True_Odds_Calculator_3-way'!C65-1)</f>
        <v/>
      </c>
    </row>
    <row r="65" spans="4:11">
      <c r="D65" t="str">
        <f>solve_for_c('True_Odds_Calculator_3-way'!A66,'True_Odds_Calculator_3-way'!B66,'True_Odds_Calculator_3-way'!C66,'Log_working_3-way'!B$1,'Log_working_3-way'!B$2)</f>
        <v/>
      </c>
      <c r="F65" s="6" t="str">
        <f>IF('Log_working_3-way'!D65="","",1/'True_Odds_Calculator_3-way'!N66+1/'True_Odds_Calculator_3-way'!O66+1/'True_Odds_Calculator_3-way'!P66-1)</f>
        <v/>
      </c>
      <c r="H65" s="6" t="str">
        <f>IF('Log_working_3-way'!$D65="","",'True_Odds_Calculator_3-way'!N66/'True_Odds_Calculator_3-way'!A66-1)</f>
        <v/>
      </c>
      <c r="I65" s="6" t="str">
        <f>IF('Log_working_3-way'!$D65="","",'True_Odds_Calculator_3-way'!O66/'True_Odds_Calculator_3-way'!B66-1)</f>
        <v/>
      </c>
      <c r="J65" s="6" t="str">
        <f>IF('Log_working_3-way'!$D65="","",'True_Odds_Calculator_3-way'!P66/'True_Odds_Calculator_3-way'!C66-1)</f>
        <v/>
      </c>
      <c r="K65" s="6" t="str">
        <f>IF('Log_working_3-way'!$D65="","",1/'True_Odds_Calculator_3-way'!A66+1/'True_Odds_Calculator_3-way'!B66+1/'True_Odds_Calculator_3-way'!C66-1)</f>
        <v/>
      </c>
    </row>
    <row r="66" spans="4:11">
      <c r="D66" t="str">
        <f>solve_for_c('True_Odds_Calculator_3-way'!A67,'True_Odds_Calculator_3-way'!B67,'True_Odds_Calculator_3-way'!C67,'Log_working_3-way'!B$1,'Log_working_3-way'!B$2)</f>
        <v/>
      </c>
      <c r="F66" s="6" t="str">
        <f>IF('Log_working_3-way'!D66="","",1/'True_Odds_Calculator_3-way'!N67+1/'True_Odds_Calculator_3-way'!O67+1/'True_Odds_Calculator_3-way'!P67-1)</f>
        <v/>
      </c>
      <c r="H66" s="6" t="str">
        <f>IF('Log_working_3-way'!$D66="","",'True_Odds_Calculator_3-way'!N67/'True_Odds_Calculator_3-way'!A67-1)</f>
        <v/>
      </c>
      <c r="I66" s="6" t="str">
        <f>IF('Log_working_3-way'!$D66="","",'True_Odds_Calculator_3-way'!O67/'True_Odds_Calculator_3-way'!B67-1)</f>
        <v/>
      </c>
      <c r="J66" s="6" t="str">
        <f>IF('Log_working_3-way'!$D66="","",'True_Odds_Calculator_3-way'!P67/'True_Odds_Calculator_3-way'!C67-1)</f>
        <v/>
      </c>
      <c r="K66" s="6" t="str">
        <f>IF('Log_working_3-way'!$D66="","",1/'True_Odds_Calculator_3-way'!A67+1/'True_Odds_Calculator_3-way'!B67+1/'True_Odds_Calculator_3-way'!C67-1)</f>
        <v/>
      </c>
    </row>
    <row r="67" spans="4:11">
      <c r="D67" t="str">
        <f>solve_for_c('True_Odds_Calculator_3-way'!A68,'True_Odds_Calculator_3-way'!B68,'True_Odds_Calculator_3-way'!C68,'Log_working_3-way'!B$1,'Log_working_3-way'!B$2)</f>
        <v/>
      </c>
      <c r="F67" s="6" t="str">
        <f>IF('Log_working_3-way'!D67="","",1/'True_Odds_Calculator_3-way'!N68+1/'True_Odds_Calculator_3-way'!O68+1/'True_Odds_Calculator_3-way'!P68-1)</f>
        <v/>
      </c>
      <c r="H67" s="6" t="str">
        <f>IF('Log_working_3-way'!$D67="","",'True_Odds_Calculator_3-way'!N68/'True_Odds_Calculator_3-way'!A68-1)</f>
        <v/>
      </c>
      <c r="I67" s="6" t="str">
        <f>IF('Log_working_3-way'!$D67="","",'True_Odds_Calculator_3-way'!O68/'True_Odds_Calculator_3-way'!B68-1)</f>
        <v/>
      </c>
      <c r="J67" s="6" t="str">
        <f>IF('Log_working_3-way'!$D67="","",'True_Odds_Calculator_3-way'!P68/'True_Odds_Calculator_3-way'!C68-1)</f>
        <v/>
      </c>
      <c r="K67" s="6" t="str">
        <f>IF('Log_working_3-way'!$D67="","",1/'True_Odds_Calculator_3-way'!A68+1/'True_Odds_Calculator_3-way'!B68+1/'True_Odds_Calculator_3-way'!C68-1)</f>
        <v/>
      </c>
    </row>
    <row r="68" spans="4:11">
      <c r="D68" t="str">
        <f>solve_for_c('True_Odds_Calculator_3-way'!A69,'True_Odds_Calculator_3-way'!B69,'True_Odds_Calculator_3-way'!C69,'Log_working_3-way'!B$1,'Log_working_3-way'!B$2)</f>
        <v/>
      </c>
      <c r="F68" s="6" t="str">
        <f>IF('Log_working_3-way'!D68="","",1/'True_Odds_Calculator_3-way'!N69+1/'True_Odds_Calculator_3-way'!O69+1/'True_Odds_Calculator_3-way'!P69-1)</f>
        <v/>
      </c>
      <c r="H68" s="6" t="str">
        <f>IF('Log_working_3-way'!$D68="","",'True_Odds_Calculator_3-way'!N69/'True_Odds_Calculator_3-way'!A69-1)</f>
        <v/>
      </c>
      <c r="I68" s="6" t="str">
        <f>IF('Log_working_3-way'!$D68="","",'True_Odds_Calculator_3-way'!O69/'True_Odds_Calculator_3-way'!B69-1)</f>
        <v/>
      </c>
      <c r="J68" s="6" t="str">
        <f>IF('Log_working_3-way'!$D68="","",'True_Odds_Calculator_3-way'!P69/'True_Odds_Calculator_3-way'!C69-1)</f>
        <v/>
      </c>
      <c r="K68" s="6" t="str">
        <f>IF('Log_working_3-way'!$D68="","",1/'True_Odds_Calculator_3-way'!A69+1/'True_Odds_Calculator_3-way'!B69+1/'True_Odds_Calculator_3-way'!C69-1)</f>
        <v/>
      </c>
    </row>
    <row r="69" spans="4:11">
      <c r="D69" t="str">
        <f>solve_for_c('True_Odds_Calculator_3-way'!A70,'True_Odds_Calculator_3-way'!B70,'True_Odds_Calculator_3-way'!C70,'Log_working_3-way'!B$1,'Log_working_3-way'!B$2)</f>
        <v/>
      </c>
      <c r="F69" s="6" t="str">
        <f>IF('Log_working_3-way'!D69="","",1/'True_Odds_Calculator_3-way'!N70+1/'True_Odds_Calculator_3-way'!O70+1/'True_Odds_Calculator_3-way'!P70-1)</f>
        <v/>
      </c>
      <c r="H69" s="6" t="str">
        <f>IF('Log_working_3-way'!$D69="","",'True_Odds_Calculator_3-way'!N70/'True_Odds_Calculator_3-way'!A70-1)</f>
        <v/>
      </c>
      <c r="I69" s="6" t="str">
        <f>IF('Log_working_3-way'!$D69="","",'True_Odds_Calculator_3-way'!O70/'True_Odds_Calculator_3-way'!B70-1)</f>
        <v/>
      </c>
      <c r="J69" s="6" t="str">
        <f>IF('Log_working_3-way'!$D69="","",'True_Odds_Calculator_3-way'!P70/'True_Odds_Calculator_3-way'!C70-1)</f>
        <v/>
      </c>
      <c r="K69" s="6" t="str">
        <f>IF('Log_working_3-way'!$D69="","",1/'True_Odds_Calculator_3-way'!A70+1/'True_Odds_Calculator_3-way'!B70+1/'True_Odds_Calculator_3-way'!C70-1)</f>
        <v/>
      </c>
    </row>
    <row r="70" spans="4:11">
      <c r="D70" t="str">
        <f>solve_for_c('True_Odds_Calculator_3-way'!A71,'True_Odds_Calculator_3-way'!B71,'True_Odds_Calculator_3-way'!C71,'Log_working_3-way'!B$1,'Log_working_3-way'!B$2)</f>
        <v/>
      </c>
      <c r="F70" s="6" t="str">
        <f>IF('Log_working_3-way'!D70="","",1/'True_Odds_Calculator_3-way'!N71+1/'True_Odds_Calculator_3-way'!O71+1/'True_Odds_Calculator_3-way'!P71-1)</f>
        <v/>
      </c>
      <c r="H70" s="6" t="str">
        <f>IF('Log_working_3-way'!$D70="","",'True_Odds_Calculator_3-way'!N71/'True_Odds_Calculator_3-way'!A71-1)</f>
        <v/>
      </c>
      <c r="I70" s="6" t="str">
        <f>IF('Log_working_3-way'!$D70="","",'True_Odds_Calculator_3-way'!O71/'True_Odds_Calculator_3-way'!B71-1)</f>
        <v/>
      </c>
      <c r="J70" s="6" t="str">
        <f>IF('Log_working_3-way'!$D70="","",'True_Odds_Calculator_3-way'!P71/'True_Odds_Calculator_3-way'!C71-1)</f>
        <v/>
      </c>
      <c r="K70" s="6" t="str">
        <f>IF('Log_working_3-way'!$D70="","",1/'True_Odds_Calculator_3-way'!A71+1/'True_Odds_Calculator_3-way'!B71+1/'True_Odds_Calculator_3-way'!C71-1)</f>
        <v/>
      </c>
    </row>
    <row r="71" spans="4:11">
      <c r="D71" t="str">
        <f>solve_for_c('True_Odds_Calculator_3-way'!A72,'True_Odds_Calculator_3-way'!B72,'True_Odds_Calculator_3-way'!C72,'Log_working_3-way'!B$1,'Log_working_3-way'!B$2)</f>
        <v/>
      </c>
      <c r="F71" s="6" t="str">
        <f>IF('Log_working_3-way'!D71="","",1/'True_Odds_Calculator_3-way'!N72+1/'True_Odds_Calculator_3-way'!O72+1/'True_Odds_Calculator_3-way'!P72-1)</f>
        <v/>
      </c>
      <c r="H71" s="6" t="str">
        <f>IF('Log_working_3-way'!$D71="","",'True_Odds_Calculator_3-way'!N72/'True_Odds_Calculator_3-way'!A72-1)</f>
        <v/>
      </c>
      <c r="I71" s="6" t="str">
        <f>IF('Log_working_3-way'!$D71="","",'True_Odds_Calculator_3-way'!O72/'True_Odds_Calculator_3-way'!B72-1)</f>
        <v/>
      </c>
      <c r="J71" s="6" t="str">
        <f>IF('Log_working_3-way'!$D71="","",'True_Odds_Calculator_3-way'!P72/'True_Odds_Calculator_3-way'!C72-1)</f>
        <v/>
      </c>
      <c r="K71" s="6" t="str">
        <f>IF('Log_working_3-way'!$D71="","",1/'True_Odds_Calculator_3-way'!A72+1/'True_Odds_Calculator_3-way'!B72+1/'True_Odds_Calculator_3-way'!C72-1)</f>
        <v/>
      </c>
    </row>
    <row r="72" spans="4:11">
      <c r="D72" t="str">
        <f>solve_for_c('True_Odds_Calculator_3-way'!A73,'True_Odds_Calculator_3-way'!B73,'True_Odds_Calculator_3-way'!C73,'Log_working_3-way'!B$1,'Log_working_3-way'!B$2)</f>
        <v/>
      </c>
      <c r="F72" s="6" t="str">
        <f>IF('Log_working_3-way'!D72="","",1/'True_Odds_Calculator_3-way'!N73+1/'True_Odds_Calculator_3-way'!O73+1/'True_Odds_Calculator_3-way'!P73-1)</f>
        <v/>
      </c>
      <c r="H72" s="6" t="str">
        <f>IF('Log_working_3-way'!$D72="","",'True_Odds_Calculator_3-way'!N73/'True_Odds_Calculator_3-way'!A73-1)</f>
        <v/>
      </c>
      <c r="I72" s="6" t="str">
        <f>IF('Log_working_3-way'!$D72="","",'True_Odds_Calculator_3-way'!O73/'True_Odds_Calculator_3-way'!B73-1)</f>
        <v/>
      </c>
      <c r="J72" s="6" t="str">
        <f>IF('Log_working_3-way'!$D72="","",'True_Odds_Calculator_3-way'!P73/'True_Odds_Calculator_3-way'!C73-1)</f>
        <v/>
      </c>
      <c r="K72" s="6" t="str">
        <f>IF('Log_working_3-way'!$D72="","",1/'True_Odds_Calculator_3-way'!A73+1/'True_Odds_Calculator_3-way'!B73+1/'True_Odds_Calculator_3-way'!C73-1)</f>
        <v/>
      </c>
    </row>
    <row r="73" spans="4:11">
      <c r="D73" t="str">
        <f>solve_for_c('True_Odds_Calculator_3-way'!A74,'True_Odds_Calculator_3-way'!B74,'True_Odds_Calculator_3-way'!C74,'Log_working_3-way'!B$1,'Log_working_3-way'!B$2)</f>
        <v/>
      </c>
      <c r="F73" s="6" t="str">
        <f>IF('Log_working_3-way'!D73="","",1/'True_Odds_Calculator_3-way'!N74+1/'True_Odds_Calculator_3-way'!O74+1/'True_Odds_Calculator_3-way'!P74-1)</f>
        <v/>
      </c>
      <c r="H73" s="6" t="str">
        <f>IF('Log_working_3-way'!$D73="","",'True_Odds_Calculator_3-way'!N74/'True_Odds_Calculator_3-way'!A74-1)</f>
        <v/>
      </c>
      <c r="I73" s="6" t="str">
        <f>IF('Log_working_3-way'!$D73="","",'True_Odds_Calculator_3-way'!O74/'True_Odds_Calculator_3-way'!B74-1)</f>
        <v/>
      </c>
      <c r="J73" s="6" t="str">
        <f>IF('Log_working_3-way'!$D73="","",'True_Odds_Calculator_3-way'!P74/'True_Odds_Calculator_3-way'!C74-1)</f>
        <v/>
      </c>
      <c r="K73" s="6" t="str">
        <f>IF('Log_working_3-way'!$D73="","",1/'True_Odds_Calculator_3-way'!A74+1/'True_Odds_Calculator_3-way'!B74+1/'True_Odds_Calculator_3-way'!C74-1)</f>
        <v/>
      </c>
    </row>
    <row r="74" spans="4:11">
      <c r="D74" t="str">
        <f>solve_for_c('True_Odds_Calculator_3-way'!A75,'True_Odds_Calculator_3-way'!B75,'True_Odds_Calculator_3-way'!C75,'Log_working_3-way'!B$1,'Log_working_3-way'!B$2)</f>
        <v/>
      </c>
      <c r="F74" s="6" t="str">
        <f>IF('Log_working_3-way'!D74="","",1/'True_Odds_Calculator_3-way'!N75+1/'True_Odds_Calculator_3-way'!O75+1/'True_Odds_Calculator_3-way'!P75-1)</f>
        <v/>
      </c>
      <c r="H74" s="6" t="str">
        <f>IF('Log_working_3-way'!$D74="","",'True_Odds_Calculator_3-way'!N75/'True_Odds_Calculator_3-way'!A75-1)</f>
        <v/>
      </c>
      <c r="I74" s="6" t="str">
        <f>IF('Log_working_3-way'!$D74="","",'True_Odds_Calculator_3-way'!O75/'True_Odds_Calculator_3-way'!B75-1)</f>
        <v/>
      </c>
      <c r="J74" s="6" t="str">
        <f>IF('Log_working_3-way'!$D74="","",'True_Odds_Calculator_3-way'!P75/'True_Odds_Calculator_3-way'!C75-1)</f>
        <v/>
      </c>
      <c r="K74" s="6" t="str">
        <f>IF('Log_working_3-way'!$D74="","",1/'True_Odds_Calculator_3-way'!A75+1/'True_Odds_Calculator_3-way'!B75+1/'True_Odds_Calculator_3-way'!C75-1)</f>
        <v/>
      </c>
    </row>
    <row r="75" spans="4:11">
      <c r="D75" t="str">
        <f>solve_for_c('True_Odds_Calculator_3-way'!A76,'True_Odds_Calculator_3-way'!B76,'True_Odds_Calculator_3-way'!C76,'Log_working_3-way'!B$1,'Log_working_3-way'!B$2)</f>
        <v/>
      </c>
      <c r="F75" s="6" t="str">
        <f>IF('Log_working_3-way'!D75="","",1/'True_Odds_Calculator_3-way'!N76+1/'True_Odds_Calculator_3-way'!O76+1/'True_Odds_Calculator_3-way'!P76-1)</f>
        <v/>
      </c>
      <c r="H75" s="6" t="str">
        <f>IF('Log_working_3-way'!$D75="","",'True_Odds_Calculator_3-way'!N76/'True_Odds_Calculator_3-way'!A76-1)</f>
        <v/>
      </c>
      <c r="I75" s="6" t="str">
        <f>IF('Log_working_3-way'!$D75="","",'True_Odds_Calculator_3-way'!O76/'True_Odds_Calculator_3-way'!B76-1)</f>
        <v/>
      </c>
      <c r="J75" s="6" t="str">
        <f>IF('Log_working_3-way'!$D75="","",'True_Odds_Calculator_3-way'!P76/'True_Odds_Calculator_3-way'!C76-1)</f>
        <v/>
      </c>
      <c r="K75" s="6" t="str">
        <f>IF('Log_working_3-way'!$D75="","",1/'True_Odds_Calculator_3-way'!A76+1/'True_Odds_Calculator_3-way'!B76+1/'True_Odds_Calculator_3-way'!C76-1)</f>
        <v/>
      </c>
    </row>
    <row r="76" spans="4:11">
      <c r="D76" t="str">
        <f>solve_for_c('True_Odds_Calculator_3-way'!A77,'True_Odds_Calculator_3-way'!B77,'True_Odds_Calculator_3-way'!C77,'Log_working_3-way'!B$1,'Log_working_3-way'!B$2)</f>
        <v/>
      </c>
      <c r="F76" s="6" t="str">
        <f>IF('Log_working_3-way'!D76="","",1/'True_Odds_Calculator_3-way'!N77+1/'True_Odds_Calculator_3-way'!O77+1/'True_Odds_Calculator_3-way'!P77-1)</f>
        <v/>
      </c>
      <c r="H76" s="6" t="str">
        <f>IF('Log_working_3-way'!$D76="","",'True_Odds_Calculator_3-way'!N77/'True_Odds_Calculator_3-way'!A77-1)</f>
        <v/>
      </c>
      <c r="I76" s="6" t="str">
        <f>IF('Log_working_3-way'!$D76="","",'True_Odds_Calculator_3-way'!O77/'True_Odds_Calculator_3-way'!B77-1)</f>
        <v/>
      </c>
      <c r="J76" s="6" t="str">
        <f>IF('Log_working_3-way'!$D76="","",'True_Odds_Calculator_3-way'!P77/'True_Odds_Calculator_3-way'!C77-1)</f>
        <v/>
      </c>
      <c r="K76" s="6" t="str">
        <f>IF('Log_working_3-way'!$D76="","",1/'True_Odds_Calculator_3-way'!A77+1/'True_Odds_Calculator_3-way'!B77+1/'True_Odds_Calculator_3-way'!C77-1)</f>
        <v/>
      </c>
    </row>
    <row r="77" spans="4:11">
      <c r="D77" t="str">
        <f>solve_for_c('True_Odds_Calculator_3-way'!A78,'True_Odds_Calculator_3-way'!B78,'True_Odds_Calculator_3-way'!C78,'Log_working_3-way'!B$1,'Log_working_3-way'!B$2)</f>
        <v/>
      </c>
      <c r="F77" s="6" t="str">
        <f>IF('Log_working_3-way'!D77="","",1/'True_Odds_Calculator_3-way'!N78+1/'True_Odds_Calculator_3-way'!O78+1/'True_Odds_Calculator_3-way'!P78-1)</f>
        <v/>
      </c>
      <c r="H77" s="6" t="str">
        <f>IF('Log_working_3-way'!$D77="","",'True_Odds_Calculator_3-way'!N78/'True_Odds_Calculator_3-way'!A78-1)</f>
        <v/>
      </c>
      <c r="I77" s="6" t="str">
        <f>IF('Log_working_3-way'!$D77="","",'True_Odds_Calculator_3-way'!O78/'True_Odds_Calculator_3-way'!B78-1)</f>
        <v/>
      </c>
      <c r="J77" s="6" t="str">
        <f>IF('Log_working_3-way'!$D77="","",'True_Odds_Calculator_3-way'!P78/'True_Odds_Calculator_3-way'!C78-1)</f>
        <v/>
      </c>
      <c r="K77" s="6" t="str">
        <f>IF('Log_working_3-way'!$D77="","",1/'True_Odds_Calculator_3-way'!A78+1/'True_Odds_Calculator_3-way'!B78+1/'True_Odds_Calculator_3-way'!C78-1)</f>
        <v/>
      </c>
    </row>
    <row r="78" spans="4:11">
      <c r="D78" t="str">
        <f>solve_for_c('True_Odds_Calculator_3-way'!A79,'True_Odds_Calculator_3-way'!B79,'True_Odds_Calculator_3-way'!C79,'Log_working_3-way'!B$1,'Log_working_3-way'!B$2)</f>
        <v/>
      </c>
      <c r="F78" s="6" t="str">
        <f>IF('Log_working_3-way'!D78="","",1/'True_Odds_Calculator_3-way'!N79+1/'True_Odds_Calculator_3-way'!O79+1/'True_Odds_Calculator_3-way'!P79-1)</f>
        <v/>
      </c>
      <c r="H78" s="6" t="str">
        <f>IF('Log_working_3-way'!$D78="","",'True_Odds_Calculator_3-way'!N79/'True_Odds_Calculator_3-way'!A79-1)</f>
        <v/>
      </c>
      <c r="I78" s="6" t="str">
        <f>IF('Log_working_3-way'!$D78="","",'True_Odds_Calculator_3-way'!O79/'True_Odds_Calculator_3-way'!B79-1)</f>
        <v/>
      </c>
      <c r="J78" s="6" t="str">
        <f>IF('Log_working_3-way'!$D78="","",'True_Odds_Calculator_3-way'!P79/'True_Odds_Calculator_3-way'!C79-1)</f>
        <v/>
      </c>
      <c r="K78" s="6" t="str">
        <f>IF('Log_working_3-way'!$D78="","",1/'True_Odds_Calculator_3-way'!A79+1/'True_Odds_Calculator_3-way'!B79+1/'True_Odds_Calculator_3-way'!C79-1)</f>
        <v/>
      </c>
    </row>
    <row r="79" spans="4:11">
      <c r="D79" t="str">
        <f>solve_for_c('True_Odds_Calculator_3-way'!A80,'True_Odds_Calculator_3-way'!B80,'True_Odds_Calculator_3-way'!C80,'Log_working_3-way'!B$1,'Log_working_3-way'!B$2)</f>
        <v/>
      </c>
      <c r="F79" s="6" t="str">
        <f>IF('Log_working_3-way'!D79="","",1/'True_Odds_Calculator_3-way'!N80+1/'True_Odds_Calculator_3-way'!O80+1/'True_Odds_Calculator_3-way'!P80-1)</f>
        <v/>
      </c>
      <c r="H79" s="6" t="str">
        <f>IF('Log_working_3-way'!$D79="","",'True_Odds_Calculator_3-way'!N80/'True_Odds_Calculator_3-way'!A80-1)</f>
        <v/>
      </c>
      <c r="I79" s="6" t="str">
        <f>IF('Log_working_3-way'!$D79="","",'True_Odds_Calculator_3-way'!O80/'True_Odds_Calculator_3-way'!B80-1)</f>
        <v/>
      </c>
      <c r="J79" s="6" t="str">
        <f>IF('Log_working_3-way'!$D79="","",'True_Odds_Calculator_3-way'!P80/'True_Odds_Calculator_3-way'!C80-1)</f>
        <v/>
      </c>
      <c r="K79" s="6" t="str">
        <f>IF('Log_working_3-way'!$D79="","",1/'True_Odds_Calculator_3-way'!A80+1/'True_Odds_Calculator_3-way'!B80+1/'True_Odds_Calculator_3-way'!C80-1)</f>
        <v/>
      </c>
    </row>
    <row r="80" spans="4:11">
      <c r="D80" t="str">
        <f>solve_for_c('True_Odds_Calculator_3-way'!A81,'True_Odds_Calculator_3-way'!B81,'True_Odds_Calculator_3-way'!C81,'Log_working_3-way'!B$1,'Log_working_3-way'!B$2)</f>
        <v/>
      </c>
      <c r="F80" s="6" t="str">
        <f>IF('Log_working_3-way'!D80="","",1/'True_Odds_Calculator_3-way'!N81+1/'True_Odds_Calculator_3-way'!O81+1/'True_Odds_Calculator_3-way'!P81-1)</f>
        <v/>
      </c>
      <c r="H80" s="6" t="str">
        <f>IF('Log_working_3-way'!$D80="","",'True_Odds_Calculator_3-way'!N81/'True_Odds_Calculator_3-way'!A81-1)</f>
        <v/>
      </c>
      <c r="I80" s="6" t="str">
        <f>IF('Log_working_3-way'!$D80="","",'True_Odds_Calculator_3-way'!O81/'True_Odds_Calculator_3-way'!B81-1)</f>
        <v/>
      </c>
      <c r="J80" s="6" t="str">
        <f>IF('Log_working_3-way'!$D80="","",'True_Odds_Calculator_3-way'!P81/'True_Odds_Calculator_3-way'!C81-1)</f>
        <v/>
      </c>
      <c r="K80" s="6" t="str">
        <f>IF('Log_working_3-way'!$D80="","",1/'True_Odds_Calculator_3-way'!A81+1/'True_Odds_Calculator_3-way'!B81+1/'True_Odds_Calculator_3-way'!C81-1)</f>
        <v/>
      </c>
    </row>
    <row r="81" spans="4:11">
      <c r="D81" t="str">
        <f>solve_for_c('True_Odds_Calculator_3-way'!A82,'True_Odds_Calculator_3-way'!B82,'True_Odds_Calculator_3-way'!C82,'Log_working_3-way'!B$1,'Log_working_3-way'!B$2)</f>
        <v/>
      </c>
      <c r="F81" s="6" t="str">
        <f>IF('Log_working_3-way'!D81="","",1/'True_Odds_Calculator_3-way'!N82+1/'True_Odds_Calculator_3-way'!O82+1/'True_Odds_Calculator_3-way'!P82-1)</f>
        <v/>
      </c>
      <c r="H81" s="6" t="str">
        <f>IF('Log_working_3-way'!$D81="","",'True_Odds_Calculator_3-way'!N82/'True_Odds_Calculator_3-way'!A82-1)</f>
        <v/>
      </c>
      <c r="I81" s="6" t="str">
        <f>IF('Log_working_3-way'!$D81="","",'True_Odds_Calculator_3-way'!O82/'True_Odds_Calculator_3-way'!B82-1)</f>
        <v/>
      </c>
      <c r="J81" s="6" t="str">
        <f>IF('Log_working_3-way'!$D81="","",'True_Odds_Calculator_3-way'!P82/'True_Odds_Calculator_3-way'!C82-1)</f>
        <v/>
      </c>
      <c r="K81" s="6" t="str">
        <f>IF('Log_working_3-way'!$D81="","",1/'True_Odds_Calculator_3-way'!A82+1/'True_Odds_Calculator_3-way'!B82+1/'True_Odds_Calculator_3-way'!C82-1)</f>
        <v/>
      </c>
    </row>
    <row r="82" spans="4:11">
      <c r="D82" t="str">
        <f>solve_for_c('True_Odds_Calculator_3-way'!A83,'True_Odds_Calculator_3-way'!B83,'True_Odds_Calculator_3-way'!C83,'Log_working_3-way'!B$1,'Log_working_3-way'!B$2)</f>
        <v/>
      </c>
      <c r="F82" s="6" t="str">
        <f>IF('Log_working_3-way'!D82="","",1/'True_Odds_Calculator_3-way'!N83+1/'True_Odds_Calculator_3-way'!O83+1/'True_Odds_Calculator_3-way'!P83-1)</f>
        <v/>
      </c>
      <c r="H82" s="6" t="str">
        <f>IF('Log_working_3-way'!$D82="","",'True_Odds_Calculator_3-way'!N83/'True_Odds_Calculator_3-way'!A83-1)</f>
        <v/>
      </c>
      <c r="I82" s="6" t="str">
        <f>IF('Log_working_3-way'!$D82="","",'True_Odds_Calculator_3-way'!O83/'True_Odds_Calculator_3-way'!B83-1)</f>
        <v/>
      </c>
      <c r="J82" s="6" t="str">
        <f>IF('Log_working_3-way'!$D82="","",'True_Odds_Calculator_3-way'!P83/'True_Odds_Calculator_3-way'!C83-1)</f>
        <v/>
      </c>
      <c r="K82" s="6" t="str">
        <f>IF('Log_working_3-way'!$D82="","",1/'True_Odds_Calculator_3-way'!A83+1/'True_Odds_Calculator_3-way'!B83+1/'True_Odds_Calculator_3-way'!C83-1)</f>
        <v/>
      </c>
    </row>
    <row r="83" spans="4:11">
      <c r="D83" t="str">
        <f>solve_for_c('True_Odds_Calculator_3-way'!A84,'True_Odds_Calculator_3-way'!B84,'True_Odds_Calculator_3-way'!C84,'Log_working_3-way'!B$1,'Log_working_3-way'!B$2)</f>
        <v/>
      </c>
      <c r="F83" s="6" t="str">
        <f>IF('Log_working_3-way'!D83="","",1/'True_Odds_Calculator_3-way'!N84+1/'True_Odds_Calculator_3-way'!O84+1/'True_Odds_Calculator_3-way'!P84-1)</f>
        <v/>
      </c>
      <c r="H83" s="6" t="str">
        <f>IF('Log_working_3-way'!$D83="","",'True_Odds_Calculator_3-way'!N84/'True_Odds_Calculator_3-way'!A84-1)</f>
        <v/>
      </c>
      <c r="I83" s="6" t="str">
        <f>IF('Log_working_3-way'!$D83="","",'True_Odds_Calculator_3-way'!O84/'True_Odds_Calculator_3-way'!B84-1)</f>
        <v/>
      </c>
      <c r="J83" s="6" t="str">
        <f>IF('Log_working_3-way'!$D83="","",'True_Odds_Calculator_3-way'!P84/'True_Odds_Calculator_3-way'!C84-1)</f>
        <v/>
      </c>
      <c r="K83" s="6" t="str">
        <f>IF('Log_working_3-way'!$D83="","",1/'True_Odds_Calculator_3-way'!A84+1/'True_Odds_Calculator_3-way'!B84+1/'True_Odds_Calculator_3-way'!C84-1)</f>
        <v/>
      </c>
    </row>
    <row r="84" spans="4:11">
      <c r="D84" t="str">
        <f>solve_for_c('True_Odds_Calculator_3-way'!A85,'True_Odds_Calculator_3-way'!B85,'True_Odds_Calculator_3-way'!C85,'Log_working_3-way'!B$1,'Log_working_3-way'!B$2)</f>
        <v/>
      </c>
      <c r="F84" s="6" t="str">
        <f>IF('Log_working_3-way'!D84="","",1/'True_Odds_Calculator_3-way'!N85+1/'True_Odds_Calculator_3-way'!O85+1/'True_Odds_Calculator_3-way'!P85-1)</f>
        <v/>
      </c>
      <c r="H84" s="6" t="str">
        <f>IF('Log_working_3-way'!$D84="","",'True_Odds_Calculator_3-way'!N85/'True_Odds_Calculator_3-way'!A85-1)</f>
        <v/>
      </c>
      <c r="I84" s="6" t="str">
        <f>IF('Log_working_3-way'!$D84="","",'True_Odds_Calculator_3-way'!O85/'True_Odds_Calculator_3-way'!B85-1)</f>
        <v/>
      </c>
      <c r="J84" s="6" t="str">
        <f>IF('Log_working_3-way'!$D84="","",'True_Odds_Calculator_3-way'!P85/'True_Odds_Calculator_3-way'!C85-1)</f>
        <v/>
      </c>
      <c r="K84" s="6" t="str">
        <f>IF('Log_working_3-way'!$D84="","",1/'True_Odds_Calculator_3-way'!A85+1/'True_Odds_Calculator_3-way'!B85+1/'True_Odds_Calculator_3-way'!C85-1)</f>
        <v/>
      </c>
    </row>
    <row r="85" spans="4:11">
      <c r="D85" t="str">
        <f>solve_for_c('True_Odds_Calculator_3-way'!A86,'True_Odds_Calculator_3-way'!B86,'True_Odds_Calculator_3-way'!C86,'Log_working_3-way'!B$1,'Log_working_3-way'!B$2)</f>
        <v/>
      </c>
      <c r="F85" s="6" t="str">
        <f>IF('Log_working_3-way'!D85="","",1/'True_Odds_Calculator_3-way'!N86+1/'True_Odds_Calculator_3-way'!O86+1/'True_Odds_Calculator_3-way'!P86-1)</f>
        <v/>
      </c>
      <c r="H85" s="6" t="str">
        <f>IF('Log_working_3-way'!$D85="","",'True_Odds_Calculator_3-way'!N86/'True_Odds_Calculator_3-way'!A86-1)</f>
        <v/>
      </c>
      <c r="I85" s="6" t="str">
        <f>IF('Log_working_3-way'!$D85="","",'True_Odds_Calculator_3-way'!O86/'True_Odds_Calculator_3-way'!B86-1)</f>
        <v/>
      </c>
      <c r="J85" s="6" t="str">
        <f>IF('Log_working_3-way'!$D85="","",'True_Odds_Calculator_3-way'!P86/'True_Odds_Calculator_3-way'!C86-1)</f>
        <v/>
      </c>
      <c r="K85" s="6" t="str">
        <f>IF('Log_working_3-way'!$D85="","",1/'True_Odds_Calculator_3-way'!A86+1/'True_Odds_Calculator_3-way'!B86+1/'True_Odds_Calculator_3-way'!C86-1)</f>
        <v/>
      </c>
    </row>
    <row r="86" spans="4:11">
      <c r="D86" t="str">
        <f>solve_for_c('True_Odds_Calculator_3-way'!A87,'True_Odds_Calculator_3-way'!B87,'True_Odds_Calculator_3-way'!C87,'Log_working_3-way'!B$1,'Log_working_3-way'!B$2)</f>
        <v/>
      </c>
      <c r="F86" s="6" t="str">
        <f>IF('Log_working_3-way'!D86="","",1/'True_Odds_Calculator_3-way'!N87+1/'True_Odds_Calculator_3-way'!O87+1/'True_Odds_Calculator_3-way'!P87-1)</f>
        <v/>
      </c>
      <c r="H86" s="6" t="str">
        <f>IF('Log_working_3-way'!$D86="","",'True_Odds_Calculator_3-way'!N87/'True_Odds_Calculator_3-way'!A87-1)</f>
        <v/>
      </c>
      <c r="I86" s="6" t="str">
        <f>IF('Log_working_3-way'!$D86="","",'True_Odds_Calculator_3-way'!O87/'True_Odds_Calculator_3-way'!B87-1)</f>
        <v/>
      </c>
      <c r="J86" s="6" t="str">
        <f>IF('Log_working_3-way'!$D86="","",'True_Odds_Calculator_3-way'!P87/'True_Odds_Calculator_3-way'!C87-1)</f>
        <v/>
      </c>
      <c r="K86" s="6" t="str">
        <f>IF('Log_working_3-way'!$D86="","",1/'True_Odds_Calculator_3-way'!A87+1/'True_Odds_Calculator_3-way'!B87+1/'True_Odds_Calculator_3-way'!C87-1)</f>
        <v/>
      </c>
    </row>
    <row r="87" spans="4:11">
      <c r="D87" t="str">
        <f>solve_for_c('True_Odds_Calculator_3-way'!A88,'True_Odds_Calculator_3-way'!B88,'True_Odds_Calculator_3-way'!C88,'Log_working_3-way'!B$1,'Log_working_3-way'!B$2)</f>
        <v/>
      </c>
      <c r="F87" s="6" t="str">
        <f>IF('Log_working_3-way'!D87="","",1/'True_Odds_Calculator_3-way'!N88+1/'True_Odds_Calculator_3-way'!O88+1/'True_Odds_Calculator_3-way'!P88-1)</f>
        <v/>
      </c>
      <c r="H87" s="6" t="str">
        <f>IF('Log_working_3-way'!$D87="","",'True_Odds_Calculator_3-way'!N88/'True_Odds_Calculator_3-way'!A88-1)</f>
        <v/>
      </c>
      <c r="I87" s="6" t="str">
        <f>IF('Log_working_3-way'!$D87="","",'True_Odds_Calculator_3-way'!O88/'True_Odds_Calculator_3-way'!B88-1)</f>
        <v/>
      </c>
      <c r="J87" s="6" t="str">
        <f>IF('Log_working_3-way'!$D87="","",'True_Odds_Calculator_3-way'!P88/'True_Odds_Calculator_3-way'!C88-1)</f>
        <v/>
      </c>
      <c r="K87" s="6" t="str">
        <f>IF('Log_working_3-way'!$D87="","",1/'True_Odds_Calculator_3-way'!A88+1/'True_Odds_Calculator_3-way'!B88+1/'True_Odds_Calculator_3-way'!C88-1)</f>
        <v/>
      </c>
    </row>
    <row r="88" spans="4:11">
      <c r="D88" t="str">
        <f>solve_for_c('True_Odds_Calculator_3-way'!A89,'True_Odds_Calculator_3-way'!B89,'True_Odds_Calculator_3-way'!C89,'Log_working_3-way'!B$1,'Log_working_3-way'!B$2)</f>
        <v/>
      </c>
      <c r="F88" s="6" t="str">
        <f>IF('Log_working_3-way'!D88="","",1/'True_Odds_Calculator_3-way'!N89+1/'True_Odds_Calculator_3-way'!O89+1/'True_Odds_Calculator_3-way'!P89-1)</f>
        <v/>
      </c>
      <c r="H88" s="6" t="str">
        <f>IF('Log_working_3-way'!$D88="","",'True_Odds_Calculator_3-way'!N89/'True_Odds_Calculator_3-way'!A89-1)</f>
        <v/>
      </c>
      <c r="I88" s="6" t="str">
        <f>IF('Log_working_3-way'!$D88="","",'True_Odds_Calculator_3-way'!O89/'True_Odds_Calculator_3-way'!B89-1)</f>
        <v/>
      </c>
      <c r="J88" s="6" t="str">
        <f>IF('Log_working_3-way'!$D88="","",'True_Odds_Calculator_3-way'!P89/'True_Odds_Calculator_3-way'!C89-1)</f>
        <v/>
      </c>
      <c r="K88" s="6" t="str">
        <f>IF('Log_working_3-way'!$D88="","",1/'True_Odds_Calculator_3-way'!A89+1/'True_Odds_Calculator_3-way'!B89+1/'True_Odds_Calculator_3-way'!C89-1)</f>
        <v/>
      </c>
    </row>
    <row r="89" spans="4:11">
      <c r="D89" t="str">
        <f>solve_for_c('True_Odds_Calculator_3-way'!A90,'True_Odds_Calculator_3-way'!B90,'True_Odds_Calculator_3-way'!C90,'Log_working_3-way'!B$1,'Log_working_3-way'!B$2)</f>
        <v/>
      </c>
      <c r="F89" s="6" t="str">
        <f>IF('Log_working_3-way'!D89="","",1/'True_Odds_Calculator_3-way'!N90+1/'True_Odds_Calculator_3-way'!O90+1/'True_Odds_Calculator_3-way'!P90-1)</f>
        <v/>
      </c>
      <c r="H89" s="6" t="str">
        <f>IF('Log_working_3-way'!$D89="","",'True_Odds_Calculator_3-way'!N90/'True_Odds_Calculator_3-way'!A90-1)</f>
        <v/>
      </c>
      <c r="I89" s="6" t="str">
        <f>IF('Log_working_3-way'!$D89="","",'True_Odds_Calculator_3-way'!O90/'True_Odds_Calculator_3-way'!B90-1)</f>
        <v/>
      </c>
      <c r="J89" s="6" t="str">
        <f>IF('Log_working_3-way'!$D89="","",'True_Odds_Calculator_3-way'!P90/'True_Odds_Calculator_3-way'!C90-1)</f>
        <v/>
      </c>
      <c r="K89" s="6" t="str">
        <f>IF('Log_working_3-way'!$D89="","",1/'True_Odds_Calculator_3-way'!A90+1/'True_Odds_Calculator_3-way'!B90+1/'True_Odds_Calculator_3-way'!C90-1)</f>
        <v/>
      </c>
    </row>
    <row r="90" spans="4:11">
      <c r="D90" t="str">
        <f>solve_for_c('True_Odds_Calculator_3-way'!A91,'True_Odds_Calculator_3-way'!B91,'True_Odds_Calculator_3-way'!C91,'Log_working_3-way'!B$1,'Log_working_3-way'!B$2)</f>
        <v/>
      </c>
      <c r="F90" s="6" t="str">
        <f>IF('Log_working_3-way'!D90="","",1/'True_Odds_Calculator_3-way'!N91+1/'True_Odds_Calculator_3-way'!O91+1/'True_Odds_Calculator_3-way'!P91-1)</f>
        <v/>
      </c>
      <c r="H90" s="6" t="str">
        <f>IF('Log_working_3-way'!$D90="","",'True_Odds_Calculator_3-way'!N91/'True_Odds_Calculator_3-way'!A91-1)</f>
        <v/>
      </c>
      <c r="I90" s="6" t="str">
        <f>IF('Log_working_3-way'!$D90="","",'True_Odds_Calculator_3-way'!O91/'True_Odds_Calculator_3-way'!B91-1)</f>
        <v/>
      </c>
      <c r="J90" s="6" t="str">
        <f>IF('Log_working_3-way'!$D90="","",'True_Odds_Calculator_3-way'!P91/'True_Odds_Calculator_3-way'!C91-1)</f>
        <v/>
      </c>
      <c r="K90" s="6" t="str">
        <f>IF('Log_working_3-way'!$D90="","",1/'True_Odds_Calculator_3-way'!A91+1/'True_Odds_Calculator_3-way'!B91+1/'True_Odds_Calculator_3-way'!C91-1)</f>
        <v/>
      </c>
    </row>
    <row r="91" spans="4:11">
      <c r="D91" t="str">
        <f>solve_for_c('True_Odds_Calculator_3-way'!A92,'True_Odds_Calculator_3-way'!B92,'True_Odds_Calculator_3-way'!C92,'Log_working_3-way'!B$1,'Log_working_3-way'!B$2)</f>
        <v/>
      </c>
      <c r="F91" s="6" t="str">
        <f>IF('Log_working_3-way'!D91="","",1/'True_Odds_Calculator_3-way'!N92+1/'True_Odds_Calculator_3-way'!O92+1/'True_Odds_Calculator_3-way'!P92-1)</f>
        <v/>
      </c>
      <c r="H91" s="6" t="str">
        <f>IF('Log_working_3-way'!$D91="","",'True_Odds_Calculator_3-way'!N92/'True_Odds_Calculator_3-way'!A92-1)</f>
        <v/>
      </c>
      <c r="I91" s="6" t="str">
        <f>IF('Log_working_3-way'!$D91="","",'True_Odds_Calculator_3-way'!O92/'True_Odds_Calculator_3-way'!B92-1)</f>
        <v/>
      </c>
      <c r="J91" s="6" t="str">
        <f>IF('Log_working_3-way'!$D91="","",'True_Odds_Calculator_3-way'!P92/'True_Odds_Calculator_3-way'!C92-1)</f>
        <v/>
      </c>
      <c r="K91" s="6" t="str">
        <f>IF('Log_working_3-way'!$D91="","",1/'True_Odds_Calculator_3-way'!A92+1/'True_Odds_Calculator_3-way'!B92+1/'True_Odds_Calculator_3-way'!C92-1)</f>
        <v/>
      </c>
    </row>
    <row r="92" spans="4:11">
      <c r="D92" t="str">
        <f>solve_for_c('True_Odds_Calculator_3-way'!A93,'True_Odds_Calculator_3-way'!B93,'True_Odds_Calculator_3-way'!C93,'Log_working_3-way'!B$1,'Log_working_3-way'!B$2)</f>
        <v/>
      </c>
      <c r="F92" s="6" t="str">
        <f>IF('Log_working_3-way'!D92="","",1/'True_Odds_Calculator_3-way'!N93+1/'True_Odds_Calculator_3-way'!O93+1/'True_Odds_Calculator_3-way'!P93-1)</f>
        <v/>
      </c>
      <c r="H92" s="6" t="str">
        <f>IF('Log_working_3-way'!$D92="","",'True_Odds_Calculator_3-way'!N93/'True_Odds_Calculator_3-way'!A93-1)</f>
        <v/>
      </c>
      <c r="I92" s="6" t="str">
        <f>IF('Log_working_3-way'!$D92="","",'True_Odds_Calculator_3-way'!O93/'True_Odds_Calculator_3-way'!B93-1)</f>
        <v/>
      </c>
      <c r="J92" s="6" t="str">
        <f>IF('Log_working_3-way'!$D92="","",'True_Odds_Calculator_3-way'!P93/'True_Odds_Calculator_3-way'!C93-1)</f>
        <v/>
      </c>
      <c r="K92" s="6" t="str">
        <f>IF('Log_working_3-way'!$D92="","",1/'True_Odds_Calculator_3-way'!A93+1/'True_Odds_Calculator_3-way'!B93+1/'True_Odds_Calculator_3-way'!C93-1)</f>
        <v/>
      </c>
    </row>
    <row r="93" spans="4:11">
      <c r="D93" t="str">
        <f>solve_for_c('True_Odds_Calculator_3-way'!A94,'True_Odds_Calculator_3-way'!B94,'True_Odds_Calculator_3-way'!C94,'Log_working_3-way'!B$1,'Log_working_3-way'!B$2)</f>
        <v/>
      </c>
      <c r="F93" s="6" t="str">
        <f>IF('Log_working_3-way'!D93="","",1/'True_Odds_Calculator_3-way'!N94+1/'True_Odds_Calculator_3-way'!O94+1/'True_Odds_Calculator_3-way'!P94-1)</f>
        <v/>
      </c>
      <c r="H93" s="6" t="str">
        <f>IF('Log_working_3-way'!$D93="","",'True_Odds_Calculator_3-way'!N94/'True_Odds_Calculator_3-way'!A94-1)</f>
        <v/>
      </c>
      <c r="I93" s="6" t="str">
        <f>IF('Log_working_3-way'!$D93="","",'True_Odds_Calculator_3-way'!O94/'True_Odds_Calculator_3-way'!B94-1)</f>
        <v/>
      </c>
      <c r="J93" s="6" t="str">
        <f>IF('Log_working_3-way'!$D93="","",'True_Odds_Calculator_3-way'!P94/'True_Odds_Calculator_3-way'!C94-1)</f>
        <v/>
      </c>
      <c r="K93" s="6" t="str">
        <f>IF('Log_working_3-way'!$D93="","",1/'True_Odds_Calculator_3-way'!A94+1/'True_Odds_Calculator_3-way'!B94+1/'True_Odds_Calculator_3-way'!C94-1)</f>
        <v/>
      </c>
    </row>
    <row r="94" spans="4:11">
      <c r="D94" t="str">
        <f>solve_for_c('True_Odds_Calculator_3-way'!A95,'True_Odds_Calculator_3-way'!B95,'True_Odds_Calculator_3-way'!C95,'Log_working_3-way'!B$1,'Log_working_3-way'!B$2)</f>
        <v/>
      </c>
      <c r="F94" s="6" t="str">
        <f>IF('Log_working_3-way'!D94="","",1/'True_Odds_Calculator_3-way'!N95+1/'True_Odds_Calculator_3-way'!O95+1/'True_Odds_Calculator_3-way'!P95-1)</f>
        <v/>
      </c>
      <c r="H94" s="6" t="str">
        <f>IF('Log_working_3-way'!$D94="","",'True_Odds_Calculator_3-way'!N95/'True_Odds_Calculator_3-way'!A95-1)</f>
        <v/>
      </c>
      <c r="I94" s="6" t="str">
        <f>IF('Log_working_3-way'!$D94="","",'True_Odds_Calculator_3-way'!O95/'True_Odds_Calculator_3-way'!B95-1)</f>
        <v/>
      </c>
      <c r="J94" s="6" t="str">
        <f>IF('Log_working_3-way'!$D94="","",'True_Odds_Calculator_3-way'!P95/'True_Odds_Calculator_3-way'!C95-1)</f>
        <v/>
      </c>
      <c r="K94" s="6" t="str">
        <f>IF('Log_working_3-way'!$D94="","",1/'True_Odds_Calculator_3-way'!A95+1/'True_Odds_Calculator_3-way'!B95+1/'True_Odds_Calculator_3-way'!C95-1)</f>
        <v/>
      </c>
    </row>
    <row r="95" spans="4:11">
      <c r="D95" t="str">
        <f>solve_for_c('True_Odds_Calculator_3-way'!A96,'True_Odds_Calculator_3-way'!B96,'True_Odds_Calculator_3-way'!C96,'Log_working_3-way'!B$1,'Log_working_3-way'!B$2)</f>
        <v/>
      </c>
      <c r="F95" s="6" t="str">
        <f>IF('Log_working_3-way'!D95="","",1/'True_Odds_Calculator_3-way'!N96+1/'True_Odds_Calculator_3-way'!O96+1/'True_Odds_Calculator_3-way'!P96-1)</f>
        <v/>
      </c>
      <c r="H95" s="6" t="str">
        <f>IF('Log_working_3-way'!$D95="","",'True_Odds_Calculator_3-way'!N96/'True_Odds_Calculator_3-way'!A96-1)</f>
        <v/>
      </c>
      <c r="I95" s="6" t="str">
        <f>IF('Log_working_3-way'!$D95="","",'True_Odds_Calculator_3-way'!O96/'True_Odds_Calculator_3-way'!B96-1)</f>
        <v/>
      </c>
      <c r="J95" s="6" t="str">
        <f>IF('Log_working_3-way'!$D95="","",'True_Odds_Calculator_3-way'!P96/'True_Odds_Calculator_3-way'!C96-1)</f>
        <v/>
      </c>
      <c r="K95" s="6" t="str">
        <f>IF('Log_working_3-way'!$D95="","",1/'True_Odds_Calculator_3-way'!A96+1/'True_Odds_Calculator_3-way'!B96+1/'True_Odds_Calculator_3-way'!C96-1)</f>
        <v/>
      </c>
    </row>
    <row r="96" spans="4:11">
      <c r="D96" t="str">
        <f>solve_for_c('True_Odds_Calculator_3-way'!A97,'True_Odds_Calculator_3-way'!B97,'True_Odds_Calculator_3-way'!C97,'Log_working_3-way'!B$1,'Log_working_3-way'!B$2)</f>
        <v/>
      </c>
      <c r="F96" s="6" t="str">
        <f>IF('Log_working_3-way'!D96="","",1/'True_Odds_Calculator_3-way'!N97+1/'True_Odds_Calculator_3-way'!O97+1/'True_Odds_Calculator_3-way'!P97-1)</f>
        <v/>
      </c>
      <c r="H96" s="6" t="str">
        <f>IF('Log_working_3-way'!$D96="","",'True_Odds_Calculator_3-way'!N97/'True_Odds_Calculator_3-way'!A97-1)</f>
        <v/>
      </c>
      <c r="I96" s="6" t="str">
        <f>IF('Log_working_3-way'!$D96="","",'True_Odds_Calculator_3-way'!O97/'True_Odds_Calculator_3-way'!B97-1)</f>
        <v/>
      </c>
      <c r="J96" s="6" t="str">
        <f>IF('Log_working_3-way'!$D96="","",'True_Odds_Calculator_3-way'!P97/'True_Odds_Calculator_3-way'!C97-1)</f>
        <v/>
      </c>
      <c r="K96" s="6" t="str">
        <f>IF('Log_working_3-way'!$D96="","",1/'True_Odds_Calculator_3-way'!A97+1/'True_Odds_Calculator_3-way'!B97+1/'True_Odds_Calculator_3-way'!C97-1)</f>
        <v/>
      </c>
    </row>
    <row r="97" spans="4:11">
      <c r="D97" t="str">
        <f>solve_for_c('True_Odds_Calculator_3-way'!A98,'True_Odds_Calculator_3-way'!B98,'True_Odds_Calculator_3-way'!C98,'Log_working_3-way'!B$1,'Log_working_3-way'!B$2)</f>
        <v/>
      </c>
      <c r="F97" s="6" t="str">
        <f>IF('Log_working_3-way'!D97="","",1/'True_Odds_Calculator_3-way'!N98+1/'True_Odds_Calculator_3-way'!O98+1/'True_Odds_Calculator_3-way'!P98-1)</f>
        <v/>
      </c>
      <c r="H97" s="6" t="str">
        <f>IF('Log_working_3-way'!$D97="","",'True_Odds_Calculator_3-way'!N98/'True_Odds_Calculator_3-way'!A98-1)</f>
        <v/>
      </c>
      <c r="I97" s="6" t="str">
        <f>IF('Log_working_3-way'!$D97="","",'True_Odds_Calculator_3-way'!O98/'True_Odds_Calculator_3-way'!B98-1)</f>
        <v/>
      </c>
      <c r="J97" s="6" t="str">
        <f>IF('Log_working_3-way'!$D97="","",'True_Odds_Calculator_3-way'!P98/'True_Odds_Calculator_3-way'!C98-1)</f>
        <v/>
      </c>
      <c r="K97" s="6" t="str">
        <f>IF('Log_working_3-way'!$D97="","",1/'True_Odds_Calculator_3-way'!A98+1/'True_Odds_Calculator_3-way'!B98+1/'True_Odds_Calculator_3-way'!C98-1)</f>
        <v/>
      </c>
    </row>
    <row r="98" spans="4:11">
      <c r="D98" t="str">
        <f>solve_for_c('True_Odds_Calculator_3-way'!A99,'True_Odds_Calculator_3-way'!B99,'True_Odds_Calculator_3-way'!C99,'Log_working_3-way'!B$1,'Log_working_3-way'!B$2)</f>
        <v/>
      </c>
      <c r="F98" s="6" t="str">
        <f>IF('Log_working_3-way'!D98="","",1/'True_Odds_Calculator_3-way'!N99+1/'True_Odds_Calculator_3-way'!O99+1/'True_Odds_Calculator_3-way'!P99-1)</f>
        <v/>
      </c>
      <c r="H98" s="6" t="str">
        <f>IF('Log_working_3-way'!$D98="","",'True_Odds_Calculator_3-way'!N99/'True_Odds_Calculator_3-way'!A99-1)</f>
        <v/>
      </c>
      <c r="I98" s="6" t="str">
        <f>IF('Log_working_3-way'!$D98="","",'True_Odds_Calculator_3-way'!O99/'True_Odds_Calculator_3-way'!B99-1)</f>
        <v/>
      </c>
      <c r="J98" s="6" t="str">
        <f>IF('Log_working_3-way'!$D98="","",'True_Odds_Calculator_3-way'!P99/'True_Odds_Calculator_3-way'!C99-1)</f>
        <v/>
      </c>
      <c r="K98" s="6" t="str">
        <f>IF('Log_working_3-way'!$D98="","",1/'True_Odds_Calculator_3-way'!A99+1/'True_Odds_Calculator_3-way'!B99+1/'True_Odds_Calculator_3-way'!C99-1)</f>
        <v/>
      </c>
    </row>
    <row r="99" spans="4:11">
      <c r="D99" t="str">
        <f>solve_for_c('True_Odds_Calculator_3-way'!A100,'True_Odds_Calculator_3-way'!B100,'True_Odds_Calculator_3-way'!C100,'Log_working_3-way'!B$1,'Log_working_3-way'!B$2)</f>
        <v/>
      </c>
      <c r="F99" s="6" t="str">
        <f>IF('Log_working_3-way'!D99="","",1/'True_Odds_Calculator_3-way'!N100+1/'True_Odds_Calculator_3-way'!O100+1/'True_Odds_Calculator_3-way'!P100-1)</f>
        <v/>
      </c>
      <c r="H99" s="6" t="str">
        <f>IF('Log_working_3-way'!$D99="","",'True_Odds_Calculator_3-way'!N100/'True_Odds_Calculator_3-way'!A100-1)</f>
        <v/>
      </c>
      <c r="I99" s="6" t="str">
        <f>IF('Log_working_3-way'!$D99="","",'True_Odds_Calculator_3-way'!O100/'True_Odds_Calculator_3-way'!B100-1)</f>
        <v/>
      </c>
      <c r="J99" s="6" t="str">
        <f>IF('Log_working_3-way'!$D99="","",'True_Odds_Calculator_3-way'!P100/'True_Odds_Calculator_3-way'!C100-1)</f>
        <v/>
      </c>
      <c r="K99" s="6" t="str">
        <f>IF('Log_working_3-way'!$D99="","",1/'True_Odds_Calculator_3-way'!A100+1/'True_Odds_Calculator_3-way'!B100+1/'True_Odds_Calculator_3-way'!C100-1)</f>
        <v/>
      </c>
    </row>
    <row r="100" spans="4:11">
      <c r="D100" t="str">
        <f>solve_for_c('True_Odds_Calculator_3-way'!A101,'True_Odds_Calculator_3-way'!B101,'True_Odds_Calculator_3-way'!C101,'Log_working_3-way'!B$1,'Log_working_3-way'!B$2)</f>
        <v/>
      </c>
      <c r="F100" s="6" t="str">
        <f>IF('Log_working_3-way'!D100="","",1/'True_Odds_Calculator_3-way'!N101+1/'True_Odds_Calculator_3-way'!O101+1/'True_Odds_Calculator_3-way'!P101-1)</f>
        <v/>
      </c>
      <c r="H100" s="6" t="str">
        <f>IF('Log_working_3-way'!$D100="","",'True_Odds_Calculator_3-way'!N101/'True_Odds_Calculator_3-way'!A101-1)</f>
        <v/>
      </c>
      <c r="I100" s="6" t="str">
        <f>IF('Log_working_3-way'!$D100="","",'True_Odds_Calculator_3-way'!O101/'True_Odds_Calculator_3-way'!B101-1)</f>
        <v/>
      </c>
      <c r="J100" s="6" t="str">
        <f>IF('Log_working_3-way'!$D100="","",'True_Odds_Calculator_3-way'!P101/'True_Odds_Calculator_3-way'!C101-1)</f>
        <v/>
      </c>
      <c r="K100" s="6" t="str">
        <f>IF('Log_working_3-way'!$D100="","",1/'True_Odds_Calculator_3-way'!A101+1/'True_Odds_Calculator_3-way'!B101+1/'True_Odds_Calculator_3-way'!C101-1)</f>
        <v/>
      </c>
    </row>
    <row r="101" spans="4:11">
      <c r="D101" t="str">
        <f>solve_for_c('True_Odds_Calculator_3-way'!A102,'True_Odds_Calculator_3-way'!B102,'True_Odds_Calculator_3-way'!C102,'Log_working_3-way'!B$1,'Log_working_3-way'!B$2)</f>
        <v/>
      </c>
      <c r="F101" s="6" t="str">
        <f>IF('Log_working_3-way'!D101="","",1/'True_Odds_Calculator_3-way'!N102+1/'True_Odds_Calculator_3-way'!O102+1/'True_Odds_Calculator_3-way'!P102-1)</f>
        <v/>
      </c>
      <c r="H101" s="6" t="str">
        <f>IF('Log_working_3-way'!$D101="","",'True_Odds_Calculator_3-way'!N102/'True_Odds_Calculator_3-way'!A102-1)</f>
        <v/>
      </c>
      <c r="I101" s="6" t="str">
        <f>IF('Log_working_3-way'!$D101="","",'True_Odds_Calculator_3-way'!O102/'True_Odds_Calculator_3-way'!B102-1)</f>
        <v/>
      </c>
      <c r="J101" s="6" t="str">
        <f>IF('Log_working_3-way'!$D101="","",'True_Odds_Calculator_3-way'!P102/'True_Odds_Calculator_3-way'!C102-1)</f>
        <v/>
      </c>
      <c r="K101" s="6" t="str">
        <f>IF('Log_working_3-way'!$D101="","",1/'True_Odds_Calculator_3-way'!A102+1/'True_Odds_Calculator_3-way'!B102+1/'True_Odds_Calculator_3-way'!C102-1)</f>
        <v/>
      </c>
    </row>
    <row r="102" spans="4:11">
      <c r="D102" t="str">
        <f>solve_for_c('True_Odds_Calculator_3-way'!A103,'True_Odds_Calculator_3-way'!B103,'True_Odds_Calculator_3-way'!C103,'Log_working_3-way'!B$1,'Log_working_3-way'!B$2)</f>
        <v/>
      </c>
      <c r="F102" s="6" t="str">
        <f>IF('Log_working_3-way'!D102="","",1/'True_Odds_Calculator_3-way'!N103+1/'True_Odds_Calculator_3-way'!O103+1/'True_Odds_Calculator_3-way'!P103-1)</f>
        <v/>
      </c>
      <c r="H102" s="6" t="str">
        <f>IF('Log_working_3-way'!$D102="","",'True_Odds_Calculator_3-way'!N103/'True_Odds_Calculator_3-way'!A103-1)</f>
        <v/>
      </c>
      <c r="I102" s="6" t="str">
        <f>IF('Log_working_3-way'!$D102="","",'True_Odds_Calculator_3-way'!O103/'True_Odds_Calculator_3-way'!B103-1)</f>
        <v/>
      </c>
      <c r="J102" s="6" t="str">
        <f>IF('Log_working_3-way'!$D102="","",'True_Odds_Calculator_3-way'!P103/'True_Odds_Calculator_3-way'!C103-1)</f>
        <v/>
      </c>
      <c r="K102" s="6" t="str">
        <f>IF('Log_working_3-way'!$D102="","",1/'True_Odds_Calculator_3-way'!A103+1/'True_Odds_Calculator_3-way'!B103+1/'True_Odds_Calculator_3-way'!C103-1)</f>
        <v/>
      </c>
    </row>
    <row r="103" spans="4:11">
      <c r="D103" t="str">
        <f>solve_for_c('True_Odds_Calculator_3-way'!A104,'True_Odds_Calculator_3-way'!B104,'True_Odds_Calculator_3-way'!C104,'Log_working_3-way'!B$1,'Log_working_3-way'!B$2)</f>
        <v/>
      </c>
      <c r="F103" s="6" t="str">
        <f>IF('Log_working_3-way'!D103="","",1/'True_Odds_Calculator_3-way'!N104+1/'True_Odds_Calculator_3-way'!O104+1/'True_Odds_Calculator_3-way'!P104-1)</f>
        <v/>
      </c>
      <c r="H103" s="6" t="str">
        <f>IF('Log_working_3-way'!$D103="","",'True_Odds_Calculator_3-way'!N104/'True_Odds_Calculator_3-way'!A104-1)</f>
        <v/>
      </c>
      <c r="I103" s="6" t="str">
        <f>IF('Log_working_3-way'!$D103="","",'True_Odds_Calculator_3-way'!O104/'True_Odds_Calculator_3-way'!B104-1)</f>
        <v/>
      </c>
      <c r="J103" s="6" t="str">
        <f>IF('Log_working_3-way'!$D103="","",'True_Odds_Calculator_3-way'!P104/'True_Odds_Calculator_3-way'!C104-1)</f>
        <v/>
      </c>
      <c r="K103" s="6" t="str">
        <f>IF('Log_working_3-way'!$D103="","",1/'True_Odds_Calculator_3-way'!A104+1/'True_Odds_Calculator_3-way'!B104+1/'True_Odds_Calculator_3-way'!C104-1)</f>
        <v/>
      </c>
    </row>
    <row r="104" spans="4:11">
      <c r="D104" t="str">
        <f>solve_for_c('True_Odds_Calculator_3-way'!A105,'True_Odds_Calculator_3-way'!B105,'True_Odds_Calculator_3-way'!C105,'Log_working_3-way'!B$1,'Log_working_3-way'!B$2)</f>
        <v/>
      </c>
      <c r="F104" s="6" t="str">
        <f>IF('Log_working_3-way'!D104="","",1/'True_Odds_Calculator_3-way'!N105+1/'True_Odds_Calculator_3-way'!O105+1/'True_Odds_Calculator_3-way'!P105-1)</f>
        <v/>
      </c>
      <c r="H104" s="6" t="str">
        <f>IF('Log_working_3-way'!$D104="","",'True_Odds_Calculator_3-way'!N105/'True_Odds_Calculator_3-way'!A105-1)</f>
        <v/>
      </c>
      <c r="I104" s="6" t="str">
        <f>IF('Log_working_3-way'!$D104="","",'True_Odds_Calculator_3-way'!O105/'True_Odds_Calculator_3-way'!B105-1)</f>
        <v/>
      </c>
      <c r="J104" s="6" t="str">
        <f>IF('Log_working_3-way'!$D104="","",'True_Odds_Calculator_3-way'!P105/'True_Odds_Calculator_3-way'!C105-1)</f>
        <v/>
      </c>
      <c r="K104" s="6" t="str">
        <f>IF('Log_working_3-way'!$D104="","",1/'True_Odds_Calculator_3-way'!A105+1/'True_Odds_Calculator_3-way'!B105+1/'True_Odds_Calculator_3-way'!C105-1)</f>
        <v/>
      </c>
    </row>
    <row r="105" spans="4:11">
      <c r="D105" t="str">
        <f>solve_for_c('True_Odds_Calculator_3-way'!A106,'True_Odds_Calculator_3-way'!B106,'True_Odds_Calculator_3-way'!C106,'Log_working_3-way'!B$1,'Log_working_3-way'!B$2)</f>
        <v/>
      </c>
      <c r="F105" s="6" t="str">
        <f>IF('Log_working_3-way'!D105="","",1/'True_Odds_Calculator_3-way'!N106+1/'True_Odds_Calculator_3-way'!O106+1/'True_Odds_Calculator_3-way'!P106-1)</f>
        <v/>
      </c>
      <c r="H105" s="6" t="str">
        <f>IF('Log_working_3-way'!$D105="","",'True_Odds_Calculator_3-way'!N106/'True_Odds_Calculator_3-way'!A106-1)</f>
        <v/>
      </c>
      <c r="I105" s="6" t="str">
        <f>IF('Log_working_3-way'!$D105="","",'True_Odds_Calculator_3-way'!O106/'True_Odds_Calculator_3-way'!B106-1)</f>
        <v/>
      </c>
      <c r="J105" s="6" t="str">
        <f>IF('Log_working_3-way'!$D105="","",'True_Odds_Calculator_3-way'!P106/'True_Odds_Calculator_3-way'!C106-1)</f>
        <v/>
      </c>
      <c r="K105" s="6" t="str">
        <f>IF('Log_working_3-way'!$D105="","",1/'True_Odds_Calculator_3-way'!A106+1/'True_Odds_Calculator_3-way'!B106+1/'True_Odds_Calculator_3-way'!C106-1)</f>
        <v/>
      </c>
    </row>
    <row r="106" spans="4:11">
      <c r="D106" t="str">
        <f>solve_for_c('True_Odds_Calculator_3-way'!A107,'True_Odds_Calculator_3-way'!B107,'True_Odds_Calculator_3-way'!C107,'Log_working_3-way'!B$1,'Log_working_3-way'!B$2)</f>
        <v/>
      </c>
      <c r="F106" s="6" t="str">
        <f>IF('Log_working_3-way'!D106="","",1/'True_Odds_Calculator_3-way'!N107+1/'True_Odds_Calculator_3-way'!O107+1/'True_Odds_Calculator_3-way'!P107-1)</f>
        <v/>
      </c>
      <c r="H106" s="6" t="str">
        <f>IF('Log_working_3-way'!$D106="","",'True_Odds_Calculator_3-way'!N107/'True_Odds_Calculator_3-way'!A107-1)</f>
        <v/>
      </c>
      <c r="I106" s="6" t="str">
        <f>IF('Log_working_3-way'!$D106="","",'True_Odds_Calculator_3-way'!O107/'True_Odds_Calculator_3-way'!B107-1)</f>
        <v/>
      </c>
      <c r="J106" s="6" t="str">
        <f>IF('Log_working_3-way'!$D106="","",'True_Odds_Calculator_3-way'!P107/'True_Odds_Calculator_3-way'!C107-1)</f>
        <v/>
      </c>
      <c r="K106" s="6" t="str">
        <f>IF('Log_working_3-way'!$D106="","",1/'True_Odds_Calculator_3-way'!A107+1/'True_Odds_Calculator_3-way'!B107+1/'True_Odds_Calculator_3-way'!C107-1)</f>
        <v/>
      </c>
    </row>
    <row r="107" spans="4:11">
      <c r="D107" t="str">
        <f>solve_for_c('True_Odds_Calculator_3-way'!A108,'True_Odds_Calculator_3-way'!B108,'True_Odds_Calculator_3-way'!C108,'Log_working_3-way'!B$1,'Log_working_3-way'!B$2)</f>
        <v/>
      </c>
      <c r="F107" s="6" t="str">
        <f>IF('Log_working_3-way'!D107="","",1/'True_Odds_Calculator_3-way'!N108+1/'True_Odds_Calculator_3-way'!O108+1/'True_Odds_Calculator_3-way'!P108-1)</f>
        <v/>
      </c>
      <c r="H107" s="6" t="str">
        <f>IF('Log_working_3-way'!$D107="","",'True_Odds_Calculator_3-way'!N108/'True_Odds_Calculator_3-way'!A108-1)</f>
        <v/>
      </c>
      <c r="I107" s="6" t="str">
        <f>IF('Log_working_3-way'!$D107="","",'True_Odds_Calculator_3-way'!O108/'True_Odds_Calculator_3-way'!B108-1)</f>
        <v/>
      </c>
      <c r="J107" s="6" t="str">
        <f>IF('Log_working_3-way'!$D107="","",'True_Odds_Calculator_3-way'!P108/'True_Odds_Calculator_3-way'!C108-1)</f>
        <v/>
      </c>
      <c r="K107" s="6" t="str">
        <f>IF('Log_working_3-way'!$D107="","",1/'True_Odds_Calculator_3-way'!A108+1/'True_Odds_Calculator_3-way'!B108+1/'True_Odds_Calculator_3-way'!C108-1)</f>
        <v/>
      </c>
    </row>
    <row r="108" spans="4:11">
      <c r="D108" t="str">
        <f>solve_for_c('True_Odds_Calculator_3-way'!A109,'True_Odds_Calculator_3-way'!B109,'True_Odds_Calculator_3-way'!C109,'Log_working_3-way'!B$1,'Log_working_3-way'!B$2)</f>
        <v/>
      </c>
      <c r="F108" s="6" t="str">
        <f>IF('Log_working_3-way'!D108="","",1/'True_Odds_Calculator_3-way'!N109+1/'True_Odds_Calculator_3-way'!O109+1/'True_Odds_Calculator_3-way'!P109-1)</f>
        <v/>
      </c>
      <c r="H108" s="6" t="str">
        <f>IF('Log_working_3-way'!$D108="","",'True_Odds_Calculator_3-way'!N109/'True_Odds_Calculator_3-way'!A109-1)</f>
        <v/>
      </c>
      <c r="I108" s="6" t="str">
        <f>IF('Log_working_3-way'!$D108="","",'True_Odds_Calculator_3-way'!O109/'True_Odds_Calculator_3-way'!B109-1)</f>
        <v/>
      </c>
      <c r="J108" s="6" t="str">
        <f>IF('Log_working_3-way'!$D108="","",'True_Odds_Calculator_3-way'!P109/'True_Odds_Calculator_3-way'!C109-1)</f>
        <v/>
      </c>
      <c r="K108" s="6" t="str">
        <f>IF('Log_working_3-way'!$D108="","",1/'True_Odds_Calculator_3-way'!A109+1/'True_Odds_Calculator_3-way'!B109+1/'True_Odds_Calculator_3-way'!C109-1)</f>
        <v/>
      </c>
    </row>
    <row r="109" spans="4:11">
      <c r="D109" t="str">
        <f>solve_for_c('True_Odds_Calculator_3-way'!A110,'True_Odds_Calculator_3-way'!B110,'True_Odds_Calculator_3-way'!C110,'Log_working_3-way'!B$1,'Log_working_3-way'!B$2)</f>
        <v/>
      </c>
      <c r="F109" s="6" t="str">
        <f>IF('Log_working_3-way'!D109="","",1/'True_Odds_Calculator_3-way'!N110+1/'True_Odds_Calculator_3-way'!O110+1/'True_Odds_Calculator_3-way'!P110-1)</f>
        <v/>
      </c>
      <c r="H109" s="6" t="str">
        <f>IF('Log_working_3-way'!$D109="","",'True_Odds_Calculator_3-way'!N110/'True_Odds_Calculator_3-way'!A110-1)</f>
        <v/>
      </c>
      <c r="I109" s="6" t="str">
        <f>IF('Log_working_3-way'!$D109="","",'True_Odds_Calculator_3-way'!O110/'True_Odds_Calculator_3-way'!B110-1)</f>
        <v/>
      </c>
      <c r="J109" s="6" t="str">
        <f>IF('Log_working_3-way'!$D109="","",'True_Odds_Calculator_3-way'!P110/'True_Odds_Calculator_3-way'!C110-1)</f>
        <v/>
      </c>
      <c r="K109" s="6" t="str">
        <f>IF('Log_working_3-way'!$D109="","",1/'True_Odds_Calculator_3-way'!A110+1/'True_Odds_Calculator_3-way'!B110+1/'True_Odds_Calculator_3-way'!C110-1)</f>
        <v/>
      </c>
    </row>
    <row r="110" spans="4:11">
      <c r="D110" t="str">
        <f>solve_for_c('True_Odds_Calculator_3-way'!A111,'True_Odds_Calculator_3-way'!B111,'True_Odds_Calculator_3-way'!C111,'Log_working_3-way'!B$1,'Log_working_3-way'!B$2)</f>
        <v/>
      </c>
      <c r="F110" s="6" t="str">
        <f>IF('Log_working_3-way'!D110="","",1/'True_Odds_Calculator_3-way'!N111+1/'True_Odds_Calculator_3-way'!O111+1/'True_Odds_Calculator_3-way'!P111-1)</f>
        <v/>
      </c>
      <c r="H110" s="6" t="str">
        <f>IF('Log_working_3-way'!$D110="","",'True_Odds_Calculator_3-way'!N111/'True_Odds_Calculator_3-way'!A111-1)</f>
        <v/>
      </c>
      <c r="I110" s="6" t="str">
        <f>IF('Log_working_3-way'!$D110="","",'True_Odds_Calculator_3-way'!O111/'True_Odds_Calculator_3-way'!B111-1)</f>
        <v/>
      </c>
      <c r="J110" s="6" t="str">
        <f>IF('Log_working_3-way'!$D110="","",'True_Odds_Calculator_3-way'!P111/'True_Odds_Calculator_3-way'!C111-1)</f>
        <v/>
      </c>
      <c r="K110" s="6" t="str">
        <f>IF('Log_working_3-way'!$D110="","",1/'True_Odds_Calculator_3-way'!A111+1/'True_Odds_Calculator_3-way'!B111+1/'True_Odds_Calculator_3-way'!C111-1)</f>
        <v/>
      </c>
    </row>
    <row r="111" spans="4:11">
      <c r="D111" t="str">
        <f>solve_for_c('True_Odds_Calculator_3-way'!A112,'True_Odds_Calculator_3-way'!B112,'True_Odds_Calculator_3-way'!C112,'Log_working_3-way'!B$1,'Log_working_3-way'!B$2)</f>
        <v/>
      </c>
      <c r="F111" s="6" t="str">
        <f>IF('Log_working_3-way'!D111="","",1/'True_Odds_Calculator_3-way'!N112+1/'True_Odds_Calculator_3-way'!O112+1/'True_Odds_Calculator_3-way'!P112-1)</f>
        <v/>
      </c>
      <c r="H111" s="6" t="str">
        <f>IF('Log_working_3-way'!$D111="","",'True_Odds_Calculator_3-way'!N112/'True_Odds_Calculator_3-way'!A112-1)</f>
        <v/>
      </c>
      <c r="I111" s="6" t="str">
        <f>IF('Log_working_3-way'!$D111="","",'True_Odds_Calculator_3-way'!O112/'True_Odds_Calculator_3-way'!B112-1)</f>
        <v/>
      </c>
      <c r="J111" s="6" t="str">
        <f>IF('Log_working_3-way'!$D111="","",'True_Odds_Calculator_3-way'!P112/'True_Odds_Calculator_3-way'!C112-1)</f>
        <v/>
      </c>
      <c r="K111" s="6" t="str">
        <f>IF('Log_working_3-way'!$D111="","",1/'True_Odds_Calculator_3-way'!A112+1/'True_Odds_Calculator_3-way'!B112+1/'True_Odds_Calculator_3-way'!C112-1)</f>
        <v/>
      </c>
    </row>
    <row r="112" spans="4:11">
      <c r="D112" t="str">
        <f>solve_for_c('True_Odds_Calculator_3-way'!A113,'True_Odds_Calculator_3-way'!B113,'True_Odds_Calculator_3-way'!C113,'Log_working_3-way'!B$1,'Log_working_3-way'!B$2)</f>
        <v/>
      </c>
      <c r="F112" s="6" t="str">
        <f>IF('Log_working_3-way'!D112="","",1/'True_Odds_Calculator_3-way'!N113+1/'True_Odds_Calculator_3-way'!O113+1/'True_Odds_Calculator_3-way'!P113-1)</f>
        <v/>
      </c>
      <c r="H112" s="6" t="str">
        <f>IF('Log_working_3-way'!$D112="","",'True_Odds_Calculator_3-way'!N113/'True_Odds_Calculator_3-way'!A113-1)</f>
        <v/>
      </c>
      <c r="I112" s="6" t="str">
        <f>IF('Log_working_3-way'!$D112="","",'True_Odds_Calculator_3-way'!O113/'True_Odds_Calculator_3-way'!B113-1)</f>
        <v/>
      </c>
      <c r="J112" s="6" t="str">
        <f>IF('Log_working_3-way'!$D112="","",'True_Odds_Calculator_3-way'!P113/'True_Odds_Calculator_3-way'!C113-1)</f>
        <v/>
      </c>
      <c r="K112" s="6" t="str">
        <f>IF('Log_working_3-way'!$D112="","",1/'True_Odds_Calculator_3-way'!A113+1/'True_Odds_Calculator_3-way'!B113+1/'True_Odds_Calculator_3-way'!C113-1)</f>
        <v/>
      </c>
    </row>
    <row r="113" spans="4:11">
      <c r="D113" t="str">
        <f>solve_for_c('True_Odds_Calculator_3-way'!A114,'True_Odds_Calculator_3-way'!B114,'True_Odds_Calculator_3-way'!C114,'Log_working_3-way'!B$1,'Log_working_3-way'!B$2)</f>
        <v/>
      </c>
      <c r="F113" s="6" t="str">
        <f>IF('Log_working_3-way'!D113="","",1/'True_Odds_Calculator_3-way'!N114+1/'True_Odds_Calculator_3-way'!O114+1/'True_Odds_Calculator_3-way'!P114-1)</f>
        <v/>
      </c>
      <c r="H113" s="6" t="str">
        <f>IF('Log_working_3-way'!$D113="","",'True_Odds_Calculator_3-way'!N114/'True_Odds_Calculator_3-way'!A114-1)</f>
        <v/>
      </c>
      <c r="I113" s="6" t="str">
        <f>IF('Log_working_3-way'!$D113="","",'True_Odds_Calculator_3-way'!O114/'True_Odds_Calculator_3-way'!B114-1)</f>
        <v/>
      </c>
      <c r="J113" s="6" t="str">
        <f>IF('Log_working_3-way'!$D113="","",'True_Odds_Calculator_3-way'!P114/'True_Odds_Calculator_3-way'!C114-1)</f>
        <v/>
      </c>
      <c r="K113" s="6" t="str">
        <f>IF('Log_working_3-way'!$D113="","",1/'True_Odds_Calculator_3-way'!A114+1/'True_Odds_Calculator_3-way'!B114+1/'True_Odds_Calculator_3-way'!C114-1)</f>
        <v/>
      </c>
    </row>
    <row r="114" spans="4:11">
      <c r="D114" t="str">
        <f>solve_for_c('True_Odds_Calculator_3-way'!A115,'True_Odds_Calculator_3-way'!B115,'True_Odds_Calculator_3-way'!C115,'Log_working_3-way'!B$1,'Log_working_3-way'!B$2)</f>
        <v/>
      </c>
      <c r="F114" s="6" t="str">
        <f>IF('Log_working_3-way'!D114="","",1/'True_Odds_Calculator_3-way'!N115+1/'True_Odds_Calculator_3-way'!O115+1/'True_Odds_Calculator_3-way'!P115-1)</f>
        <v/>
      </c>
      <c r="H114" s="6" t="str">
        <f>IF('Log_working_3-way'!$D114="","",'True_Odds_Calculator_3-way'!N115/'True_Odds_Calculator_3-way'!A115-1)</f>
        <v/>
      </c>
      <c r="I114" s="6" t="str">
        <f>IF('Log_working_3-way'!$D114="","",'True_Odds_Calculator_3-way'!O115/'True_Odds_Calculator_3-way'!B115-1)</f>
        <v/>
      </c>
      <c r="J114" s="6" t="str">
        <f>IF('Log_working_3-way'!$D114="","",'True_Odds_Calculator_3-way'!P115/'True_Odds_Calculator_3-way'!C115-1)</f>
        <v/>
      </c>
      <c r="K114" s="6" t="str">
        <f>IF('Log_working_3-way'!$D114="","",1/'True_Odds_Calculator_3-way'!A115+1/'True_Odds_Calculator_3-way'!B115+1/'True_Odds_Calculator_3-way'!C115-1)</f>
        <v/>
      </c>
    </row>
    <row r="115" spans="4:11">
      <c r="D115" t="str">
        <f>solve_for_c('True_Odds_Calculator_3-way'!A116,'True_Odds_Calculator_3-way'!B116,'True_Odds_Calculator_3-way'!C116,'Log_working_3-way'!B$1,'Log_working_3-way'!B$2)</f>
        <v/>
      </c>
      <c r="F115" s="6" t="str">
        <f>IF('Log_working_3-way'!D115="","",1/'True_Odds_Calculator_3-way'!N116+1/'True_Odds_Calculator_3-way'!O116+1/'True_Odds_Calculator_3-way'!P116-1)</f>
        <v/>
      </c>
      <c r="H115" s="6" t="str">
        <f>IF('Log_working_3-way'!$D115="","",'True_Odds_Calculator_3-way'!N116/'True_Odds_Calculator_3-way'!A116-1)</f>
        <v/>
      </c>
      <c r="I115" s="6" t="str">
        <f>IF('Log_working_3-way'!$D115="","",'True_Odds_Calculator_3-way'!O116/'True_Odds_Calculator_3-way'!B116-1)</f>
        <v/>
      </c>
      <c r="J115" s="6" t="str">
        <f>IF('Log_working_3-way'!$D115="","",'True_Odds_Calculator_3-way'!P116/'True_Odds_Calculator_3-way'!C116-1)</f>
        <v/>
      </c>
      <c r="K115" s="6" t="str">
        <f>IF('Log_working_3-way'!$D115="","",1/'True_Odds_Calculator_3-way'!A116+1/'True_Odds_Calculator_3-way'!B116+1/'True_Odds_Calculator_3-way'!C116-1)</f>
        <v/>
      </c>
    </row>
    <row r="116" spans="4:11">
      <c r="D116" t="str">
        <f>solve_for_c('True_Odds_Calculator_3-way'!A117,'True_Odds_Calculator_3-way'!B117,'True_Odds_Calculator_3-way'!C117,'Log_working_3-way'!B$1,'Log_working_3-way'!B$2)</f>
        <v/>
      </c>
      <c r="F116" s="6" t="str">
        <f>IF('Log_working_3-way'!D116="","",1/'True_Odds_Calculator_3-way'!N117+1/'True_Odds_Calculator_3-way'!O117+1/'True_Odds_Calculator_3-way'!P117-1)</f>
        <v/>
      </c>
      <c r="H116" s="6" t="str">
        <f>IF('Log_working_3-way'!$D116="","",'True_Odds_Calculator_3-way'!N117/'True_Odds_Calculator_3-way'!A117-1)</f>
        <v/>
      </c>
      <c r="I116" s="6" t="str">
        <f>IF('Log_working_3-way'!$D116="","",'True_Odds_Calculator_3-way'!O117/'True_Odds_Calculator_3-way'!B117-1)</f>
        <v/>
      </c>
      <c r="J116" s="6" t="str">
        <f>IF('Log_working_3-way'!$D116="","",'True_Odds_Calculator_3-way'!P117/'True_Odds_Calculator_3-way'!C117-1)</f>
        <v/>
      </c>
      <c r="K116" s="6" t="str">
        <f>IF('Log_working_3-way'!$D116="","",1/'True_Odds_Calculator_3-way'!A117+1/'True_Odds_Calculator_3-way'!B117+1/'True_Odds_Calculator_3-way'!C117-1)</f>
        <v/>
      </c>
    </row>
    <row r="117" spans="4:11">
      <c r="D117" t="str">
        <f>solve_for_c('True_Odds_Calculator_3-way'!A118,'True_Odds_Calculator_3-way'!B118,'True_Odds_Calculator_3-way'!C118,'Log_working_3-way'!B$1,'Log_working_3-way'!B$2)</f>
        <v/>
      </c>
      <c r="F117" s="6" t="str">
        <f>IF('Log_working_3-way'!D117="","",1/'True_Odds_Calculator_3-way'!N118+1/'True_Odds_Calculator_3-way'!O118+1/'True_Odds_Calculator_3-way'!P118-1)</f>
        <v/>
      </c>
      <c r="H117" s="6" t="str">
        <f>IF('Log_working_3-way'!$D117="","",'True_Odds_Calculator_3-way'!N118/'True_Odds_Calculator_3-way'!A118-1)</f>
        <v/>
      </c>
      <c r="I117" s="6" t="str">
        <f>IF('Log_working_3-way'!$D117="","",'True_Odds_Calculator_3-way'!O118/'True_Odds_Calculator_3-way'!B118-1)</f>
        <v/>
      </c>
      <c r="J117" s="6" t="str">
        <f>IF('Log_working_3-way'!$D117="","",'True_Odds_Calculator_3-way'!P118/'True_Odds_Calculator_3-way'!C118-1)</f>
        <v/>
      </c>
      <c r="K117" s="6" t="str">
        <f>IF('Log_working_3-way'!$D117="","",1/'True_Odds_Calculator_3-way'!A118+1/'True_Odds_Calculator_3-way'!B118+1/'True_Odds_Calculator_3-way'!C118-1)</f>
        <v/>
      </c>
    </row>
    <row r="118" spans="4:11">
      <c r="D118" t="str">
        <f>solve_for_c('True_Odds_Calculator_3-way'!A119,'True_Odds_Calculator_3-way'!B119,'True_Odds_Calculator_3-way'!C119,'Log_working_3-way'!B$1,'Log_working_3-way'!B$2)</f>
        <v/>
      </c>
      <c r="F118" s="6" t="str">
        <f>IF('Log_working_3-way'!D118="","",1/'True_Odds_Calculator_3-way'!N119+1/'True_Odds_Calculator_3-way'!O119+1/'True_Odds_Calculator_3-way'!P119-1)</f>
        <v/>
      </c>
      <c r="H118" s="6" t="str">
        <f>IF('Log_working_3-way'!$D118="","",'True_Odds_Calculator_3-way'!N119/'True_Odds_Calculator_3-way'!A119-1)</f>
        <v/>
      </c>
      <c r="I118" s="6" t="str">
        <f>IF('Log_working_3-way'!$D118="","",'True_Odds_Calculator_3-way'!O119/'True_Odds_Calculator_3-way'!B119-1)</f>
        <v/>
      </c>
      <c r="J118" s="6" t="str">
        <f>IF('Log_working_3-way'!$D118="","",'True_Odds_Calculator_3-way'!P119/'True_Odds_Calculator_3-way'!C119-1)</f>
        <v/>
      </c>
      <c r="K118" s="6" t="str">
        <f>IF('Log_working_3-way'!$D118="","",1/'True_Odds_Calculator_3-way'!A119+1/'True_Odds_Calculator_3-way'!B119+1/'True_Odds_Calculator_3-way'!C119-1)</f>
        <v/>
      </c>
    </row>
    <row r="119" spans="4:11">
      <c r="D119" t="str">
        <f>solve_for_c('True_Odds_Calculator_3-way'!A120,'True_Odds_Calculator_3-way'!B120,'True_Odds_Calculator_3-way'!C120,'Log_working_3-way'!B$1,'Log_working_3-way'!B$2)</f>
        <v/>
      </c>
      <c r="F119" s="6" t="str">
        <f>IF('Log_working_3-way'!D119="","",1/'True_Odds_Calculator_3-way'!N120+1/'True_Odds_Calculator_3-way'!O120+1/'True_Odds_Calculator_3-way'!P120-1)</f>
        <v/>
      </c>
      <c r="H119" s="6" t="str">
        <f>IF('Log_working_3-way'!$D119="","",'True_Odds_Calculator_3-way'!N120/'True_Odds_Calculator_3-way'!A120-1)</f>
        <v/>
      </c>
      <c r="I119" s="6" t="str">
        <f>IF('Log_working_3-way'!$D119="","",'True_Odds_Calculator_3-way'!O120/'True_Odds_Calculator_3-way'!B120-1)</f>
        <v/>
      </c>
      <c r="J119" s="6" t="str">
        <f>IF('Log_working_3-way'!$D119="","",'True_Odds_Calculator_3-way'!P120/'True_Odds_Calculator_3-way'!C120-1)</f>
        <v/>
      </c>
      <c r="K119" s="6" t="str">
        <f>IF('Log_working_3-way'!$D119="","",1/'True_Odds_Calculator_3-way'!A120+1/'True_Odds_Calculator_3-way'!B120+1/'True_Odds_Calculator_3-way'!C120-1)</f>
        <v/>
      </c>
    </row>
    <row r="120" spans="4:11">
      <c r="D120" t="str">
        <f>solve_for_c('True_Odds_Calculator_3-way'!A121,'True_Odds_Calculator_3-way'!B121,'True_Odds_Calculator_3-way'!C121,'Log_working_3-way'!B$1,'Log_working_3-way'!B$2)</f>
        <v/>
      </c>
      <c r="F120" s="6" t="str">
        <f>IF('Log_working_3-way'!D120="","",1/'True_Odds_Calculator_3-way'!N121+1/'True_Odds_Calculator_3-way'!O121+1/'True_Odds_Calculator_3-way'!P121-1)</f>
        <v/>
      </c>
      <c r="H120" s="6" t="str">
        <f>IF('Log_working_3-way'!$D120="","",'True_Odds_Calculator_3-way'!N121/'True_Odds_Calculator_3-way'!A121-1)</f>
        <v/>
      </c>
      <c r="I120" s="6" t="str">
        <f>IF('Log_working_3-way'!$D120="","",'True_Odds_Calculator_3-way'!O121/'True_Odds_Calculator_3-way'!B121-1)</f>
        <v/>
      </c>
      <c r="J120" s="6" t="str">
        <f>IF('Log_working_3-way'!$D120="","",'True_Odds_Calculator_3-way'!P121/'True_Odds_Calculator_3-way'!C121-1)</f>
        <v/>
      </c>
      <c r="K120" s="6" t="str">
        <f>IF('Log_working_3-way'!$D120="","",1/'True_Odds_Calculator_3-way'!A121+1/'True_Odds_Calculator_3-way'!B121+1/'True_Odds_Calculator_3-way'!C121-1)</f>
        <v/>
      </c>
    </row>
    <row r="121" spans="4:11">
      <c r="D121" t="str">
        <f>solve_for_c('True_Odds_Calculator_3-way'!A122,'True_Odds_Calculator_3-way'!B122,'True_Odds_Calculator_3-way'!C122,'Log_working_3-way'!B$1,'Log_working_3-way'!B$2)</f>
        <v/>
      </c>
      <c r="F121" s="6" t="str">
        <f>IF('Log_working_3-way'!D121="","",1/'True_Odds_Calculator_3-way'!N122+1/'True_Odds_Calculator_3-way'!O122+1/'True_Odds_Calculator_3-way'!P122-1)</f>
        <v/>
      </c>
      <c r="H121" s="6" t="str">
        <f>IF('Log_working_3-way'!$D121="","",'True_Odds_Calculator_3-way'!N122/'True_Odds_Calculator_3-way'!A122-1)</f>
        <v/>
      </c>
      <c r="I121" s="6" t="str">
        <f>IF('Log_working_3-way'!$D121="","",'True_Odds_Calculator_3-way'!O122/'True_Odds_Calculator_3-way'!B122-1)</f>
        <v/>
      </c>
      <c r="J121" s="6" t="str">
        <f>IF('Log_working_3-way'!$D121="","",'True_Odds_Calculator_3-way'!P122/'True_Odds_Calculator_3-way'!C122-1)</f>
        <v/>
      </c>
      <c r="K121" s="6" t="str">
        <f>IF('Log_working_3-way'!$D121="","",1/'True_Odds_Calculator_3-way'!A122+1/'True_Odds_Calculator_3-way'!B122+1/'True_Odds_Calculator_3-way'!C122-1)</f>
        <v/>
      </c>
    </row>
    <row r="122" spans="4:11">
      <c r="D122" t="str">
        <f>solve_for_c('True_Odds_Calculator_3-way'!A123,'True_Odds_Calculator_3-way'!B123,'True_Odds_Calculator_3-way'!C123,'Log_working_3-way'!B$1,'Log_working_3-way'!B$2)</f>
        <v/>
      </c>
      <c r="F122" s="6" t="str">
        <f>IF('Log_working_3-way'!D122="","",1/'True_Odds_Calculator_3-way'!N123+1/'True_Odds_Calculator_3-way'!O123+1/'True_Odds_Calculator_3-way'!P123-1)</f>
        <v/>
      </c>
      <c r="H122" s="6" t="str">
        <f>IF('Log_working_3-way'!$D122="","",'True_Odds_Calculator_3-way'!N123/'True_Odds_Calculator_3-way'!A123-1)</f>
        <v/>
      </c>
      <c r="I122" s="6" t="str">
        <f>IF('Log_working_3-way'!$D122="","",'True_Odds_Calculator_3-way'!O123/'True_Odds_Calculator_3-way'!B123-1)</f>
        <v/>
      </c>
      <c r="J122" s="6" t="str">
        <f>IF('Log_working_3-way'!$D122="","",'True_Odds_Calculator_3-way'!P123/'True_Odds_Calculator_3-way'!C123-1)</f>
        <v/>
      </c>
      <c r="K122" s="6" t="str">
        <f>IF('Log_working_3-way'!$D122="","",1/'True_Odds_Calculator_3-way'!A123+1/'True_Odds_Calculator_3-way'!B123+1/'True_Odds_Calculator_3-way'!C123-1)</f>
        <v/>
      </c>
    </row>
    <row r="123" spans="4:11">
      <c r="D123" t="str">
        <f>solve_for_c('True_Odds_Calculator_3-way'!A124,'True_Odds_Calculator_3-way'!B124,'True_Odds_Calculator_3-way'!C124,'Log_working_3-way'!B$1,'Log_working_3-way'!B$2)</f>
        <v/>
      </c>
      <c r="F123" s="6" t="str">
        <f>IF('Log_working_3-way'!D123="","",1/'True_Odds_Calculator_3-way'!N124+1/'True_Odds_Calculator_3-way'!O124+1/'True_Odds_Calculator_3-way'!P124-1)</f>
        <v/>
      </c>
      <c r="H123" s="6" t="str">
        <f>IF('Log_working_3-way'!$D123="","",'True_Odds_Calculator_3-way'!N124/'True_Odds_Calculator_3-way'!A124-1)</f>
        <v/>
      </c>
      <c r="I123" s="6" t="str">
        <f>IF('Log_working_3-way'!$D123="","",'True_Odds_Calculator_3-way'!O124/'True_Odds_Calculator_3-way'!B124-1)</f>
        <v/>
      </c>
      <c r="J123" s="6" t="str">
        <f>IF('Log_working_3-way'!$D123="","",'True_Odds_Calculator_3-way'!P124/'True_Odds_Calculator_3-way'!C124-1)</f>
        <v/>
      </c>
      <c r="K123" s="6" t="str">
        <f>IF('Log_working_3-way'!$D123="","",1/'True_Odds_Calculator_3-way'!A124+1/'True_Odds_Calculator_3-way'!B124+1/'True_Odds_Calculator_3-way'!C124-1)</f>
        <v/>
      </c>
    </row>
    <row r="124" spans="4:11">
      <c r="D124" t="str">
        <f>solve_for_c('True_Odds_Calculator_3-way'!A125,'True_Odds_Calculator_3-way'!B125,'True_Odds_Calculator_3-way'!C125,'Log_working_3-way'!B$1,'Log_working_3-way'!B$2)</f>
        <v/>
      </c>
      <c r="F124" s="6" t="str">
        <f>IF('Log_working_3-way'!D124="","",1/'True_Odds_Calculator_3-way'!N125+1/'True_Odds_Calculator_3-way'!O125+1/'True_Odds_Calculator_3-way'!P125-1)</f>
        <v/>
      </c>
      <c r="H124" s="6" t="str">
        <f>IF('Log_working_3-way'!$D124="","",'True_Odds_Calculator_3-way'!N125/'True_Odds_Calculator_3-way'!A125-1)</f>
        <v/>
      </c>
      <c r="I124" s="6" t="str">
        <f>IF('Log_working_3-way'!$D124="","",'True_Odds_Calculator_3-way'!O125/'True_Odds_Calculator_3-way'!B125-1)</f>
        <v/>
      </c>
      <c r="J124" s="6" t="str">
        <f>IF('Log_working_3-way'!$D124="","",'True_Odds_Calculator_3-way'!P125/'True_Odds_Calculator_3-way'!C125-1)</f>
        <v/>
      </c>
      <c r="K124" s="6" t="str">
        <f>IF('Log_working_3-way'!$D124="","",1/'True_Odds_Calculator_3-way'!A125+1/'True_Odds_Calculator_3-way'!B125+1/'True_Odds_Calculator_3-way'!C125-1)</f>
        <v/>
      </c>
    </row>
    <row r="125" spans="4:11">
      <c r="D125" t="str">
        <f>solve_for_c('True_Odds_Calculator_3-way'!A126,'True_Odds_Calculator_3-way'!B126,'True_Odds_Calculator_3-way'!C126,'Log_working_3-way'!B$1,'Log_working_3-way'!B$2)</f>
        <v/>
      </c>
      <c r="F125" s="6" t="str">
        <f>IF('Log_working_3-way'!D125="","",1/'True_Odds_Calculator_3-way'!N126+1/'True_Odds_Calculator_3-way'!O126+1/'True_Odds_Calculator_3-way'!P126-1)</f>
        <v/>
      </c>
      <c r="H125" s="6" t="str">
        <f>IF('Log_working_3-way'!$D125="","",'True_Odds_Calculator_3-way'!N126/'True_Odds_Calculator_3-way'!A126-1)</f>
        <v/>
      </c>
      <c r="I125" s="6" t="str">
        <f>IF('Log_working_3-way'!$D125="","",'True_Odds_Calculator_3-way'!O126/'True_Odds_Calculator_3-way'!B126-1)</f>
        <v/>
      </c>
      <c r="J125" s="6" t="str">
        <f>IF('Log_working_3-way'!$D125="","",'True_Odds_Calculator_3-way'!P126/'True_Odds_Calculator_3-way'!C126-1)</f>
        <v/>
      </c>
      <c r="K125" s="6" t="str">
        <f>IF('Log_working_3-way'!$D125="","",1/'True_Odds_Calculator_3-way'!A126+1/'True_Odds_Calculator_3-way'!B126+1/'True_Odds_Calculator_3-way'!C126-1)</f>
        <v/>
      </c>
    </row>
    <row r="126" spans="4:11">
      <c r="D126" t="str">
        <f>solve_for_c('True_Odds_Calculator_3-way'!A127,'True_Odds_Calculator_3-way'!B127,'True_Odds_Calculator_3-way'!C127,'Log_working_3-way'!B$1,'Log_working_3-way'!B$2)</f>
        <v/>
      </c>
      <c r="F126" s="6" t="str">
        <f>IF('Log_working_3-way'!D126="","",1/'True_Odds_Calculator_3-way'!N127+1/'True_Odds_Calculator_3-way'!O127+1/'True_Odds_Calculator_3-way'!P127-1)</f>
        <v/>
      </c>
      <c r="H126" s="6" t="str">
        <f>IF('Log_working_3-way'!$D126="","",'True_Odds_Calculator_3-way'!N127/'True_Odds_Calculator_3-way'!A127-1)</f>
        <v/>
      </c>
      <c r="I126" s="6" t="str">
        <f>IF('Log_working_3-way'!$D126="","",'True_Odds_Calculator_3-way'!O127/'True_Odds_Calculator_3-way'!B127-1)</f>
        <v/>
      </c>
      <c r="J126" s="6" t="str">
        <f>IF('Log_working_3-way'!$D126="","",'True_Odds_Calculator_3-way'!P127/'True_Odds_Calculator_3-way'!C127-1)</f>
        <v/>
      </c>
      <c r="K126" s="6" t="str">
        <f>IF('Log_working_3-way'!$D126="","",1/'True_Odds_Calculator_3-way'!A127+1/'True_Odds_Calculator_3-way'!B127+1/'True_Odds_Calculator_3-way'!C127-1)</f>
        <v/>
      </c>
    </row>
    <row r="127" spans="4:11">
      <c r="D127" t="str">
        <f>solve_for_c('True_Odds_Calculator_3-way'!A128,'True_Odds_Calculator_3-way'!B128,'True_Odds_Calculator_3-way'!C128,'Log_working_3-way'!B$1,'Log_working_3-way'!B$2)</f>
        <v/>
      </c>
      <c r="F127" s="6" t="str">
        <f>IF('Log_working_3-way'!D127="","",1/'True_Odds_Calculator_3-way'!N128+1/'True_Odds_Calculator_3-way'!O128+1/'True_Odds_Calculator_3-way'!P128-1)</f>
        <v/>
      </c>
      <c r="H127" s="6" t="str">
        <f>IF('Log_working_3-way'!$D127="","",'True_Odds_Calculator_3-way'!N128/'True_Odds_Calculator_3-way'!A128-1)</f>
        <v/>
      </c>
      <c r="I127" s="6" t="str">
        <f>IF('Log_working_3-way'!$D127="","",'True_Odds_Calculator_3-way'!O128/'True_Odds_Calculator_3-way'!B128-1)</f>
        <v/>
      </c>
      <c r="J127" s="6" t="str">
        <f>IF('Log_working_3-way'!$D127="","",'True_Odds_Calculator_3-way'!P128/'True_Odds_Calculator_3-way'!C128-1)</f>
        <v/>
      </c>
      <c r="K127" s="6" t="str">
        <f>IF('Log_working_3-way'!$D127="","",1/'True_Odds_Calculator_3-way'!A128+1/'True_Odds_Calculator_3-way'!B128+1/'True_Odds_Calculator_3-way'!C128-1)</f>
        <v/>
      </c>
    </row>
    <row r="128" spans="4:11">
      <c r="D128" t="str">
        <f>solve_for_c('True_Odds_Calculator_3-way'!A129,'True_Odds_Calculator_3-way'!B129,'True_Odds_Calculator_3-way'!C129,'Log_working_3-way'!B$1,'Log_working_3-way'!B$2)</f>
        <v/>
      </c>
      <c r="F128" s="6" t="str">
        <f>IF('Log_working_3-way'!D128="","",1/'True_Odds_Calculator_3-way'!N129+1/'True_Odds_Calculator_3-way'!O129+1/'True_Odds_Calculator_3-way'!P129-1)</f>
        <v/>
      </c>
      <c r="H128" s="6" t="str">
        <f>IF('Log_working_3-way'!$D128="","",'True_Odds_Calculator_3-way'!N129/'True_Odds_Calculator_3-way'!A129-1)</f>
        <v/>
      </c>
      <c r="I128" s="6" t="str">
        <f>IF('Log_working_3-way'!$D128="","",'True_Odds_Calculator_3-way'!O129/'True_Odds_Calculator_3-way'!B129-1)</f>
        <v/>
      </c>
      <c r="J128" s="6" t="str">
        <f>IF('Log_working_3-way'!$D128="","",'True_Odds_Calculator_3-way'!P129/'True_Odds_Calculator_3-way'!C129-1)</f>
        <v/>
      </c>
      <c r="K128" s="6" t="str">
        <f>IF('Log_working_3-way'!$D128="","",1/'True_Odds_Calculator_3-way'!A129+1/'True_Odds_Calculator_3-way'!B129+1/'True_Odds_Calculator_3-way'!C129-1)</f>
        <v/>
      </c>
    </row>
    <row r="129" spans="4:11">
      <c r="D129" t="str">
        <f>solve_for_c('True_Odds_Calculator_3-way'!A130,'True_Odds_Calculator_3-way'!B130,'True_Odds_Calculator_3-way'!C130,'Log_working_3-way'!B$1,'Log_working_3-way'!B$2)</f>
        <v/>
      </c>
      <c r="F129" s="6" t="str">
        <f>IF('Log_working_3-way'!D129="","",1/'True_Odds_Calculator_3-way'!N130+1/'True_Odds_Calculator_3-way'!O130+1/'True_Odds_Calculator_3-way'!P130-1)</f>
        <v/>
      </c>
      <c r="H129" s="6" t="str">
        <f>IF('Log_working_3-way'!$D129="","",'True_Odds_Calculator_3-way'!N130/'True_Odds_Calculator_3-way'!A130-1)</f>
        <v/>
      </c>
      <c r="I129" s="6" t="str">
        <f>IF('Log_working_3-way'!$D129="","",'True_Odds_Calculator_3-way'!O130/'True_Odds_Calculator_3-way'!B130-1)</f>
        <v/>
      </c>
      <c r="J129" s="6" t="str">
        <f>IF('Log_working_3-way'!$D129="","",'True_Odds_Calculator_3-way'!P130/'True_Odds_Calculator_3-way'!C130-1)</f>
        <v/>
      </c>
      <c r="K129" s="6" t="str">
        <f>IF('Log_working_3-way'!$D129="","",1/'True_Odds_Calculator_3-way'!A130+1/'True_Odds_Calculator_3-way'!B130+1/'True_Odds_Calculator_3-way'!C130-1)</f>
        <v/>
      </c>
    </row>
    <row r="130" spans="4:11">
      <c r="D130" t="str">
        <f>solve_for_c('True_Odds_Calculator_3-way'!A131,'True_Odds_Calculator_3-way'!B131,'True_Odds_Calculator_3-way'!C131,'Log_working_3-way'!B$1,'Log_working_3-way'!B$2)</f>
        <v/>
      </c>
      <c r="F130" s="6" t="str">
        <f>IF('Log_working_3-way'!D130="","",1/'True_Odds_Calculator_3-way'!N131+1/'True_Odds_Calculator_3-way'!O131+1/'True_Odds_Calculator_3-way'!P131-1)</f>
        <v/>
      </c>
      <c r="H130" s="6" t="str">
        <f>IF('Log_working_3-way'!$D130="","",'True_Odds_Calculator_3-way'!N131/'True_Odds_Calculator_3-way'!A131-1)</f>
        <v/>
      </c>
      <c r="I130" s="6" t="str">
        <f>IF('Log_working_3-way'!$D130="","",'True_Odds_Calculator_3-way'!O131/'True_Odds_Calculator_3-way'!B131-1)</f>
        <v/>
      </c>
      <c r="J130" s="6" t="str">
        <f>IF('Log_working_3-way'!$D130="","",'True_Odds_Calculator_3-way'!P131/'True_Odds_Calculator_3-way'!C131-1)</f>
        <v/>
      </c>
      <c r="K130" s="6" t="str">
        <f>IF('Log_working_3-way'!$D130="","",1/'True_Odds_Calculator_3-way'!A131+1/'True_Odds_Calculator_3-way'!B131+1/'True_Odds_Calculator_3-way'!C131-1)</f>
        <v/>
      </c>
    </row>
    <row r="131" spans="4:11">
      <c r="D131" t="str">
        <f>solve_for_c('True_Odds_Calculator_3-way'!A132,'True_Odds_Calculator_3-way'!B132,'True_Odds_Calculator_3-way'!C132,'Log_working_3-way'!B$1,'Log_working_3-way'!B$2)</f>
        <v/>
      </c>
      <c r="F131" s="6" t="str">
        <f>IF('Log_working_3-way'!D131="","",1/'True_Odds_Calculator_3-way'!N132+1/'True_Odds_Calculator_3-way'!O132+1/'True_Odds_Calculator_3-way'!P132-1)</f>
        <v/>
      </c>
      <c r="H131" s="6" t="str">
        <f>IF('Log_working_3-way'!$D131="","",'True_Odds_Calculator_3-way'!N132/'True_Odds_Calculator_3-way'!A132-1)</f>
        <v/>
      </c>
      <c r="I131" s="6" t="str">
        <f>IF('Log_working_3-way'!$D131="","",'True_Odds_Calculator_3-way'!O132/'True_Odds_Calculator_3-way'!B132-1)</f>
        <v/>
      </c>
      <c r="J131" s="6" t="str">
        <f>IF('Log_working_3-way'!$D131="","",'True_Odds_Calculator_3-way'!P132/'True_Odds_Calculator_3-way'!C132-1)</f>
        <v/>
      </c>
      <c r="K131" s="6" t="str">
        <f>IF('Log_working_3-way'!$D131="","",1/'True_Odds_Calculator_3-way'!A132+1/'True_Odds_Calculator_3-way'!B132+1/'True_Odds_Calculator_3-way'!C132-1)</f>
        <v/>
      </c>
    </row>
    <row r="132" spans="4:11">
      <c r="D132" t="str">
        <f>solve_for_c('True_Odds_Calculator_3-way'!A133,'True_Odds_Calculator_3-way'!B133,'True_Odds_Calculator_3-way'!C133,'Log_working_3-way'!B$1,'Log_working_3-way'!B$2)</f>
        <v/>
      </c>
      <c r="F132" s="6" t="str">
        <f>IF('Log_working_3-way'!D132="","",1/'True_Odds_Calculator_3-way'!N133+1/'True_Odds_Calculator_3-way'!O133+1/'True_Odds_Calculator_3-way'!P133-1)</f>
        <v/>
      </c>
      <c r="H132" s="6" t="str">
        <f>IF('Log_working_3-way'!$D132="","",'True_Odds_Calculator_3-way'!N133/'True_Odds_Calculator_3-way'!A133-1)</f>
        <v/>
      </c>
      <c r="I132" s="6" t="str">
        <f>IF('Log_working_3-way'!$D132="","",'True_Odds_Calculator_3-way'!O133/'True_Odds_Calculator_3-way'!B133-1)</f>
        <v/>
      </c>
      <c r="J132" s="6" t="str">
        <f>IF('Log_working_3-way'!$D132="","",'True_Odds_Calculator_3-way'!P133/'True_Odds_Calculator_3-way'!C133-1)</f>
        <v/>
      </c>
      <c r="K132" s="6" t="str">
        <f>IF('Log_working_3-way'!$D132="","",1/'True_Odds_Calculator_3-way'!A133+1/'True_Odds_Calculator_3-way'!B133+1/'True_Odds_Calculator_3-way'!C133-1)</f>
        <v/>
      </c>
    </row>
    <row r="133" spans="4:11">
      <c r="D133" t="str">
        <f>solve_for_c('True_Odds_Calculator_3-way'!A134,'True_Odds_Calculator_3-way'!B134,'True_Odds_Calculator_3-way'!C134,'Log_working_3-way'!B$1,'Log_working_3-way'!B$2)</f>
        <v/>
      </c>
      <c r="F133" s="6" t="str">
        <f>IF('Log_working_3-way'!D133="","",1/'True_Odds_Calculator_3-way'!N134+1/'True_Odds_Calculator_3-way'!O134+1/'True_Odds_Calculator_3-way'!P134-1)</f>
        <v/>
      </c>
      <c r="H133" s="6" t="str">
        <f>IF('Log_working_3-way'!$D133="","",'True_Odds_Calculator_3-way'!N134/'True_Odds_Calculator_3-way'!A134-1)</f>
        <v/>
      </c>
      <c r="I133" s="6" t="str">
        <f>IF('Log_working_3-way'!$D133="","",'True_Odds_Calculator_3-way'!O134/'True_Odds_Calculator_3-way'!B134-1)</f>
        <v/>
      </c>
      <c r="J133" s="6" t="str">
        <f>IF('Log_working_3-way'!$D133="","",'True_Odds_Calculator_3-way'!P134/'True_Odds_Calculator_3-way'!C134-1)</f>
        <v/>
      </c>
      <c r="K133" s="6" t="str">
        <f>IF('Log_working_3-way'!$D133="","",1/'True_Odds_Calculator_3-way'!A134+1/'True_Odds_Calculator_3-way'!B134+1/'True_Odds_Calculator_3-way'!C134-1)</f>
        <v/>
      </c>
    </row>
    <row r="134" spans="4:11">
      <c r="D134" t="str">
        <f>solve_for_c('True_Odds_Calculator_3-way'!A135,'True_Odds_Calculator_3-way'!B135,'True_Odds_Calculator_3-way'!C135,'Log_working_3-way'!B$1,'Log_working_3-way'!B$2)</f>
        <v/>
      </c>
      <c r="F134" s="6" t="str">
        <f>IF('Log_working_3-way'!D134="","",1/'True_Odds_Calculator_3-way'!N135+1/'True_Odds_Calculator_3-way'!O135+1/'True_Odds_Calculator_3-way'!P135-1)</f>
        <v/>
      </c>
      <c r="H134" s="6" t="str">
        <f>IF('Log_working_3-way'!$D134="","",'True_Odds_Calculator_3-way'!N135/'True_Odds_Calculator_3-way'!A135-1)</f>
        <v/>
      </c>
      <c r="I134" s="6" t="str">
        <f>IF('Log_working_3-way'!$D134="","",'True_Odds_Calculator_3-way'!O135/'True_Odds_Calculator_3-way'!B135-1)</f>
        <v/>
      </c>
      <c r="J134" s="6" t="str">
        <f>IF('Log_working_3-way'!$D134="","",'True_Odds_Calculator_3-way'!P135/'True_Odds_Calculator_3-way'!C135-1)</f>
        <v/>
      </c>
      <c r="K134" s="6" t="str">
        <f>IF('Log_working_3-way'!$D134="","",1/'True_Odds_Calculator_3-way'!A135+1/'True_Odds_Calculator_3-way'!B135+1/'True_Odds_Calculator_3-way'!C135-1)</f>
        <v/>
      </c>
    </row>
    <row r="135" spans="4:11">
      <c r="D135" t="str">
        <f>solve_for_c('True_Odds_Calculator_3-way'!A136,'True_Odds_Calculator_3-way'!B136,'True_Odds_Calculator_3-way'!C136,'Log_working_3-way'!B$1,'Log_working_3-way'!B$2)</f>
        <v/>
      </c>
      <c r="F135" s="6" t="str">
        <f>IF('Log_working_3-way'!D135="","",1/'True_Odds_Calculator_3-way'!N136+1/'True_Odds_Calculator_3-way'!O136+1/'True_Odds_Calculator_3-way'!P136-1)</f>
        <v/>
      </c>
      <c r="H135" s="6" t="str">
        <f>IF('Log_working_3-way'!$D135="","",'True_Odds_Calculator_3-way'!N136/'True_Odds_Calculator_3-way'!A136-1)</f>
        <v/>
      </c>
      <c r="I135" s="6" t="str">
        <f>IF('Log_working_3-way'!$D135="","",'True_Odds_Calculator_3-way'!O136/'True_Odds_Calculator_3-way'!B136-1)</f>
        <v/>
      </c>
      <c r="J135" s="6" t="str">
        <f>IF('Log_working_3-way'!$D135="","",'True_Odds_Calculator_3-way'!P136/'True_Odds_Calculator_3-way'!C136-1)</f>
        <v/>
      </c>
      <c r="K135" s="6" t="str">
        <f>IF('Log_working_3-way'!$D135="","",1/'True_Odds_Calculator_3-way'!A136+1/'True_Odds_Calculator_3-way'!B136+1/'True_Odds_Calculator_3-way'!C136-1)</f>
        <v/>
      </c>
    </row>
    <row r="136" spans="4:11">
      <c r="D136" t="str">
        <f>solve_for_c('True_Odds_Calculator_3-way'!A137,'True_Odds_Calculator_3-way'!B137,'True_Odds_Calculator_3-way'!C137,'Log_working_3-way'!B$1,'Log_working_3-way'!B$2)</f>
        <v/>
      </c>
      <c r="F136" s="6" t="str">
        <f>IF('Log_working_3-way'!D136="","",1/'True_Odds_Calculator_3-way'!N137+1/'True_Odds_Calculator_3-way'!O137+1/'True_Odds_Calculator_3-way'!P137-1)</f>
        <v/>
      </c>
      <c r="H136" s="6" t="str">
        <f>IF('Log_working_3-way'!$D136="","",'True_Odds_Calculator_3-way'!N137/'True_Odds_Calculator_3-way'!A137-1)</f>
        <v/>
      </c>
      <c r="I136" s="6" t="str">
        <f>IF('Log_working_3-way'!$D136="","",'True_Odds_Calculator_3-way'!O137/'True_Odds_Calculator_3-way'!B137-1)</f>
        <v/>
      </c>
      <c r="J136" s="6" t="str">
        <f>IF('Log_working_3-way'!$D136="","",'True_Odds_Calculator_3-way'!P137/'True_Odds_Calculator_3-way'!C137-1)</f>
        <v/>
      </c>
      <c r="K136" s="6" t="str">
        <f>IF('Log_working_3-way'!$D136="","",1/'True_Odds_Calculator_3-way'!A137+1/'True_Odds_Calculator_3-way'!B137+1/'True_Odds_Calculator_3-way'!C137-1)</f>
        <v/>
      </c>
    </row>
    <row r="137" spans="4:11">
      <c r="D137" t="str">
        <f>solve_for_c('True_Odds_Calculator_3-way'!A138,'True_Odds_Calculator_3-way'!B138,'True_Odds_Calculator_3-way'!C138,'Log_working_3-way'!B$1,'Log_working_3-way'!B$2)</f>
        <v/>
      </c>
      <c r="F137" s="6" t="str">
        <f>IF('Log_working_3-way'!D137="","",1/'True_Odds_Calculator_3-way'!N138+1/'True_Odds_Calculator_3-way'!O138+1/'True_Odds_Calculator_3-way'!P138-1)</f>
        <v/>
      </c>
      <c r="H137" s="6" t="str">
        <f>IF('Log_working_3-way'!$D137="","",'True_Odds_Calculator_3-way'!N138/'True_Odds_Calculator_3-way'!A138-1)</f>
        <v/>
      </c>
      <c r="I137" s="6" t="str">
        <f>IF('Log_working_3-way'!$D137="","",'True_Odds_Calculator_3-way'!O138/'True_Odds_Calculator_3-way'!B138-1)</f>
        <v/>
      </c>
      <c r="J137" s="6" t="str">
        <f>IF('Log_working_3-way'!$D137="","",'True_Odds_Calculator_3-way'!P138/'True_Odds_Calculator_3-way'!C138-1)</f>
        <v/>
      </c>
      <c r="K137" s="6" t="str">
        <f>IF('Log_working_3-way'!$D137="","",1/'True_Odds_Calculator_3-way'!A138+1/'True_Odds_Calculator_3-way'!B138+1/'True_Odds_Calculator_3-way'!C138-1)</f>
        <v/>
      </c>
    </row>
    <row r="138" spans="4:11">
      <c r="D138" t="str">
        <f>solve_for_c('True_Odds_Calculator_3-way'!A139,'True_Odds_Calculator_3-way'!B139,'True_Odds_Calculator_3-way'!C139,'Log_working_3-way'!B$1,'Log_working_3-way'!B$2)</f>
        <v/>
      </c>
      <c r="F138" s="6" t="str">
        <f>IF('Log_working_3-way'!D138="","",1/'True_Odds_Calculator_3-way'!N139+1/'True_Odds_Calculator_3-way'!O139+1/'True_Odds_Calculator_3-way'!P139-1)</f>
        <v/>
      </c>
      <c r="H138" s="6" t="str">
        <f>IF('Log_working_3-way'!$D138="","",'True_Odds_Calculator_3-way'!N139/'True_Odds_Calculator_3-way'!A139-1)</f>
        <v/>
      </c>
      <c r="I138" s="6" t="str">
        <f>IF('Log_working_3-way'!$D138="","",'True_Odds_Calculator_3-way'!O139/'True_Odds_Calculator_3-way'!B139-1)</f>
        <v/>
      </c>
      <c r="J138" s="6" t="str">
        <f>IF('Log_working_3-way'!$D138="","",'True_Odds_Calculator_3-way'!P139/'True_Odds_Calculator_3-way'!C139-1)</f>
        <v/>
      </c>
      <c r="K138" s="6" t="str">
        <f>IF('Log_working_3-way'!$D138="","",1/'True_Odds_Calculator_3-way'!A139+1/'True_Odds_Calculator_3-way'!B139+1/'True_Odds_Calculator_3-way'!C139-1)</f>
        <v/>
      </c>
    </row>
    <row r="139" spans="4:11">
      <c r="D139" t="str">
        <f>solve_for_c('True_Odds_Calculator_3-way'!A140,'True_Odds_Calculator_3-way'!B140,'True_Odds_Calculator_3-way'!C140,'Log_working_3-way'!B$1,'Log_working_3-way'!B$2)</f>
        <v/>
      </c>
      <c r="F139" s="6" t="str">
        <f>IF('Log_working_3-way'!D139="","",1/'True_Odds_Calculator_3-way'!N140+1/'True_Odds_Calculator_3-way'!O140+1/'True_Odds_Calculator_3-way'!P140-1)</f>
        <v/>
      </c>
      <c r="H139" s="6" t="str">
        <f>IF('Log_working_3-way'!$D139="","",'True_Odds_Calculator_3-way'!N140/'True_Odds_Calculator_3-way'!A140-1)</f>
        <v/>
      </c>
      <c r="I139" s="6" t="str">
        <f>IF('Log_working_3-way'!$D139="","",'True_Odds_Calculator_3-way'!O140/'True_Odds_Calculator_3-way'!B140-1)</f>
        <v/>
      </c>
      <c r="J139" s="6" t="str">
        <f>IF('Log_working_3-way'!$D139="","",'True_Odds_Calculator_3-way'!P140/'True_Odds_Calculator_3-way'!C140-1)</f>
        <v/>
      </c>
      <c r="K139" s="6" t="str">
        <f>IF('Log_working_3-way'!$D139="","",1/'True_Odds_Calculator_3-way'!A140+1/'True_Odds_Calculator_3-way'!B140+1/'True_Odds_Calculator_3-way'!C140-1)</f>
        <v/>
      </c>
    </row>
    <row r="140" spans="4:11">
      <c r="D140" t="str">
        <f>solve_for_c('True_Odds_Calculator_3-way'!A141,'True_Odds_Calculator_3-way'!B141,'True_Odds_Calculator_3-way'!C141,'Log_working_3-way'!B$1,'Log_working_3-way'!B$2)</f>
        <v/>
      </c>
      <c r="F140" s="6" t="str">
        <f>IF('Log_working_3-way'!D140="","",1/'True_Odds_Calculator_3-way'!N141+1/'True_Odds_Calculator_3-way'!O141+1/'True_Odds_Calculator_3-way'!P141-1)</f>
        <v/>
      </c>
      <c r="H140" s="6" t="str">
        <f>IF('Log_working_3-way'!$D140="","",'True_Odds_Calculator_3-way'!N141/'True_Odds_Calculator_3-way'!A141-1)</f>
        <v/>
      </c>
      <c r="I140" s="6" t="str">
        <f>IF('Log_working_3-way'!$D140="","",'True_Odds_Calculator_3-way'!O141/'True_Odds_Calculator_3-way'!B141-1)</f>
        <v/>
      </c>
      <c r="J140" s="6" t="str">
        <f>IF('Log_working_3-way'!$D140="","",'True_Odds_Calculator_3-way'!P141/'True_Odds_Calculator_3-way'!C141-1)</f>
        <v/>
      </c>
      <c r="K140" s="6" t="str">
        <f>IF('Log_working_3-way'!$D140="","",1/'True_Odds_Calculator_3-way'!A141+1/'True_Odds_Calculator_3-way'!B141+1/'True_Odds_Calculator_3-way'!C141-1)</f>
        <v/>
      </c>
    </row>
    <row r="141" spans="4:11">
      <c r="D141" t="str">
        <f>solve_for_c('True_Odds_Calculator_3-way'!A142,'True_Odds_Calculator_3-way'!B142,'True_Odds_Calculator_3-way'!C142,'Log_working_3-way'!B$1,'Log_working_3-way'!B$2)</f>
        <v/>
      </c>
      <c r="F141" s="6" t="str">
        <f>IF('Log_working_3-way'!D141="","",1/'True_Odds_Calculator_3-way'!N142+1/'True_Odds_Calculator_3-way'!O142+1/'True_Odds_Calculator_3-way'!P142-1)</f>
        <v/>
      </c>
      <c r="H141" s="6" t="str">
        <f>IF('Log_working_3-way'!$D141="","",'True_Odds_Calculator_3-way'!N142/'True_Odds_Calculator_3-way'!A142-1)</f>
        <v/>
      </c>
      <c r="I141" s="6" t="str">
        <f>IF('Log_working_3-way'!$D141="","",'True_Odds_Calculator_3-way'!O142/'True_Odds_Calculator_3-way'!B142-1)</f>
        <v/>
      </c>
      <c r="J141" s="6" t="str">
        <f>IF('Log_working_3-way'!$D141="","",'True_Odds_Calculator_3-way'!P142/'True_Odds_Calculator_3-way'!C142-1)</f>
        <v/>
      </c>
      <c r="K141" s="6" t="str">
        <f>IF('Log_working_3-way'!$D141="","",1/'True_Odds_Calculator_3-way'!A142+1/'True_Odds_Calculator_3-way'!B142+1/'True_Odds_Calculator_3-way'!C142-1)</f>
        <v/>
      </c>
    </row>
    <row r="142" spans="4:11">
      <c r="D142" t="str">
        <f>solve_for_c('True_Odds_Calculator_3-way'!A143,'True_Odds_Calculator_3-way'!B143,'True_Odds_Calculator_3-way'!C143,'Log_working_3-way'!B$1,'Log_working_3-way'!B$2)</f>
        <v/>
      </c>
      <c r="F142" s="6" t="str">
        <f>IF('Log_working_3-way'!D142="","",1/'True_Odds_Calculator_3-way'!N143+1/'True_Odds_Calculator_3-way'!O143+1/'True_Odds_Calculator_3-way'!P143-1)</f>
        <v/>
      </c>
      <c r="H142" s="6" t="str">
        <f>IF('Log_working_3-way'!$D142="","",'True_Odds_Calculator_3-way'!N143/'True_Odds_Calculator_3-way'!A143-1)</f>
        <v/>
      </c>
      <c r="I142" s="6" t="str">
        <f>IF('Log_working_3-way'!$D142="","",'True_Odds_Calculator_3-way'!O143/'True_Odds_Calculator_3-way'!B143-1)</f>
        <v/>
      </c>
      <c r="J142" s="6" t="str">
        <f>IF('Log_working_3-way'!$D142="","",'True_Odds_Calculator_3-way'!P143/'True_Odds_Calculator_3-way'!C143-1)</f>
        <v/>
      </c>
      <c r="K142" s="6" t="str">
        <f>IF('Log_working_3-way'!$D142="","",1/'True_Odds_Calculator_3-way'!A143+1/'True_Odds_Calculator_3-way'!B143+1/'True_Odds_Calculator_3-way'!C143-1)</f>
        <v/>
      </c>
    </row>
    <row r="143" spans="4:11">
      <c r="D143" t="str">
        <f>solve_for_c('True_Odds_Calculator_3-way'!A144,'True_Odds_Calculator_3-way'!B144,'True_Odds_Calculator_3-way'!C144,'Log_working_3-way'!B$1,'Log_working_3-way'!B$2)</f>
        <v/>
      </c>
      <c r="F143" s="6" t="str">
        <f>IF('Log_working_3-way'!D143="","",1/'True_Odds_Calculator_3-way'!N144+1/'True_Odds_Calculator_3-way'!O144+1/'True_Odds_Calculator_3-way'!P144-1)</f>
        <v/>
      </c>
      <c r="H143" s="6" t="str">
        <f>IF('Log_working_3-way'!$D143="","",'True_Odds_Calculator_3-way'!N144/'True_Odds_Calculator_3-way'!A144-1)</f>
        <v/>
      </c>
      <c r="I143" s="6" t="str">
        <f>IF('Log_working_3-way'!$D143="","",'True_Odds_Calculator_3-way'!O144/'True_Odds_Calculator_3-way'!B144-1)</f>
        <v/>
      </c>
      <c r="J143" s="6" t="str">
        <f>IF('Log_working_3-way'!$D143="","",'True_Odds_Calculator_3-way'!P144/'True_Odds_Calculator_3-way'!C144-1)</f>
        <v/>
      </c>
      <c r="K143" s="6" t="str">
        <f>IF('Log_working_3-way'!$D143="","",1/'True_Odds_Calculator_3-way'!A144+1/'True_Odds_Calculator_3-way'!B144+1/'True_Odds_Calculator_3-way'!C144-1)</f>
        <v/>
      </c>
    </row>
    <row r="144" spans="4:11">
      <c r="D144" t="str">
        <f>solve_for_c('True_Odds_Calculator_3-way'!A145,'True_Odds_Calculator_3-way'!B145,'True_Odds_Calculator_3-way'!C145,'Log_working_3-way'!B$1,'Log_working_3-way'!B$2)</f>
        <v/>
      </c>
      <c r="F144" s="6" t="str">
        <f>IF('Log_working_3-way'!D144="","",1/'True_Odds_Calculator_3-way'!N145+1/'True_Odds_Calculator_3-way'!O145+1/'True_Odds_Calculator_3-way'!P145-1)</f>
        <v/>
      </c>
      <c r="H144" s="6" t="str">
        <f>IF('Log_working_3-way'!$D144="","",'True_Odds_Calculator_3-way'!N145/'True_Odds_Calculator_3-way'!A145-1)</f>
        <v/>
      </c>
      <c r="I144" s="6" t="str">
        <f>IF('Log_working_3-way'!$D144="","",'True_Odds_Calculator_3-way'!O145/'True_Odds_Calculator_3-way'!B145-1)</f>
        <v/>
      </c>
      <c r="J144" s="6" t="str">
        <f>IF('Log_working_3-way'!$D144="","",'True_Odds_Calculator_3-way'!P145/'True_Odds_Calculator_3-way'!C145-1)</f>
        <v/>
      </c>
      <c r="K144" s="6" t="str">
        <f>IF('Log_working_3-way'!$D144="","",1/'True_Odds_Calculator_3-way'!A145+1/'True_Odds_Calculator_3-way'!B145+1/'True_Odds_Calculator_3-way'!C145-1)</f>
        <v/>
      </c>
    </row>
    <row r="145" spans="4:11">
      <c r="D145" t="str">
        <f>solve_for_c('True_Odds_Calculator_3-way'!A146,'True_Odds_Calculator_3-way'!B146,'True_Odds_Calculator_3-way'!C146,'Log_working_3-way'!B$1,'Log_working_3-way'!B$2)</f>
        <v/>
      </c>
      <c r="F145" s="6" t="str">
        <f>IF('Log_working_3-way'!D145="","",1/'True_Odds_Calculator_3-way'!N146+1/'True_Odds_Calculator_3-way'!O146+1/'True_Odds_Calculator_3-way'!P146-1)</f>
        <v/>
      </c>
      <c r="H145" s="6" t="str">
        <f>IF('Log_working_3-way'!$D145="","",'True_Odds_Calculator_3-way'!N146/'True_Odds_Calculator_3-way'!A146-1)</f>
        <v/>
      </c>
      <c r="I145" s="6" t="str">
        <f>IF('Log_working_3-way'!$D145="","",'True_Odds_Calculator_3-way'!O146/'True_Odds_Calculator_3-way'!B146-1)</f>
        <v/>
      </c>
      <c r="J145" s="6" t="str">
        <f>IF('Log_working_3-way'!$D145="","",'True_Odds_Calculator_3-way'!P146/'True_Odds_Calculator_3-way'!C146-1)</f>
        <v/>
      </c>
      <c r="K145" s="6" t="str">
        <f>IF('Log_working_3-way'!$D145="","",1/'True_Odds_Calculator_3-way'!A146+1/'True_Odds_Calculator_3-way'!B146+1/'True_Odds_Calculator_3-way'!C146-1)</f>
        <v/>
      </c>
    </row>
    <row r="146" spans="4:11">
      <c r="D146" t="str">
        <f>solve_for_c('True_Odds_Calculator_3-way'!A147,'True_Odds_Calculator_3-way'!B147,'True_Odds_Calculator_3-way'!C147,'Log_working_3-way'!B$1,'Log_working_3-way'!B$2)</f>
        <v/>
      </c>
      <c r="F146" s="6" t="str">
        <f>IF('Log_working_3-way'!D146="","",1/'True_Odds_Calculator_3-way'!N147+1/'True_Odds_Calculator_3-way'!O147+1/'True_Odds_Calculator_3-way'!P147-1)</f>
        <v/>
      </c>
      <c r="H146" s="6" t="str">
        <f>IF('Log_working_3-way'!$D146="","",'True_Odds_Calculator_3-way'!N147/'True_Odds_Calculator_3-way'!A147-1)</f>
        <v/>
      </c>
      <c r="I146" s="6" t="str">
        <f>IF('Log_working_3-way'!$D146="","",'True_Odds_Calculator_3-way'!O147/'True_Odds_Calculator_3-way'!B147-1)</f>
        <v/>
      </c>
      <c r="J146" s="6" t="str">
        <f>IF('Log_working_3-way'!$D146="","",'True_Odds_Calculator_3-way'!P147/'True_Odds_Calculator_3-way'!C147-1)</f>
        <v/>
      </c>
      <c r="K146" s="6" t="str">
        <f>IF('Log_working_3-way'!$D146="","",1/'True_Odds_Calculator_3-way'!A147+1/'True_Odds_Calculator_3-way'!B147+1/'True_Odds_Calculator_3-way'!C147-1)</f>
        <v/>
      </c>
    </row>
    <row r="147" spans="4:11">
      <c r="D147" t="str">
        <f>solve_for_c('True_Odds_Calculator_3-way'!A148,'True_Odds_Calculator_3-way'!B148,'True_Odds_Calculator_3-way'!C148,'Log_working_3-way'!B$1,'Log_working_3-way'!B$2)</f>
        <v/>
      </c>
      <c r="F147" s="6" t="str">
        <f>IF('Log_working_3-way'!D147="","",1/'True_Odds_Calculator_3-way'!N148+1/'True_Odds_Calculator_3-way'!O148+1/'True_Odds_Calculator_3-way'!P148-1)</f>
        <v/>
      </c>
      <c r="H147" s="6" t="str">
        <f>IF('Log_working_3-way'!$D147="","",'True_Odds_Calculator_3-way'!N148/'True_Odds_Calculator_3-way'!A148-1)</f>
        <v/>
      </c>
      <c r="I147" s="6" t="str">
        <f>IF('Log_working_3-way'!$D147="","",'True_Odds_Calculator_3-way'!O148/'True_Odds_Calculator_3-way'!B148-1)</f>
        <v/>
      </c>
      <c r="J147" s="6" t="str">
        <f>IF('Log_working_3-way'!$D147="","",'True_Odds_Calculator_3-way'!P148/'True_Odds_Calculator_3-way'!C148-1)</f>
        <v/>
      </c>
      <c r="K147" s="6" t="str">
        <f>IF('Log_working_3-way'!$D147="","",1/'True_Odds_Calculator_3-way'!A148+1/'True_Odds_Calculator_3-way'!B148+1/'True_Odds_Calculator_3-way'!C148-1)</f>
        <v/>
      </c>
    </row>
    <row r="148" spans="4:11">
      <c r="D148" t="str">
        <f>solve_for_c('True_Odds_Calculator_3-way'!A149,'True_Odds_Calculator_3-way'!B149,'True_Odds_Calculator_3-way'!C149,'Log_working_3-way'!B$1,'Log_working_3-way'!B$2)</f>
        <v/>
      </c>
      <c r="F148" s="6" t="str">
        <f>IF('Log_working_3-way'!D148="","",1/'True_Odds_Calculator_3-way'!N149+1/'True_Odds_Calculator_3-way'!O149+1/'True_Odds_Calculator_3-way'!P149-1)</f>
        <v/>
      </c>
      <c r="H148" s="6" t="str">
        <f>IF('Log_working_3-way'!$D148="","",'True_Odds_Calculator_3-way'!N149/'True_Odds_Calculator_3-way'!A149-1)</f>
        <v/>
      </c>
      <c r="I148" s="6" t="str">
        <f>IF('Log_working_3-way'!$D148="","",'True_Odds_Calculator_3-way'!O149/'True_Odds_Calculator_3-way'!B149-1)</f>
        <v/>
      </c>
      <c r="J148" s="6" t="str">
        <f>IF('Log_working_3-way'!$D148="","",'True_Odds_Calculator_3-way'!P149/'True_Odds_Calculator_3-way'!C149-1)</f>
        <v/>
      </c>
      <c r="K148" s="6" t="str">
        <f>IF('Log_working_3-way'!$D148="","",1/'True_Odds_Calculator_3-way'!A149+1/'True_Odds_Calculator_3-way'!B149+1/'True_Odds_Calculator_3-way'!C149-1)</f>
        <v/>
      </c>
    </row>
    <row r="149" spans="4:11">
      <c r="D149" t="str">
        <f>solve_for_c('True_Odds_Calculator_3-way'!A150,'True_Odds_Calculator_3-way'!B150,'True_Odds_Calculator_3-way'!C150,'Log_working_3-way'!B$1,'Log_working_3-way'!B$2)</f>
        <v/>
      </c>
      <c r="F149" s="6" t="str">
        <f>IF('Log_working_3-way'!D149="","",1/'True_Odds_Calculator_3-way'!N150+1/'True_Odds_Calculator_3-way'!O150+1/'True_Odds_Calculator_3-way'!P150-1)</f>
        <v/>
      </c>
      <c r="H149" s="6" t="str">
        <f>IF('Log_working_3-way'!$D149="","",'True_Odds_Calculator_3-way'!N150/'True_Odds_Calculator_3-way'!A150-1)</f>
        <v/>
      </c>
      <c r="I149" s="6" t="str">
        <f>IF('Log_working_3-way'!$D149="","",'True_Odds_Calculator_3-way'!O150/'True_Odds_Calculator_3-way'!B150-1)</f>
        <v/>
      </c>
      <c r="J149" s="6" t="str">
        <f>IF('Log_working_3-way'!$D149="","",'True_Odds_Calculator_3-way'!P150/'True_Odds_Calculator_3-way'!C150-1)</f>
        <v/>
      </c>
      <c r="K149" s="6" t="str">
        <f>IF('Log_working_3-way'!$D149="","",1/'True_Odds_Calculator_3-way'!A150+1/'True_Odds_Calculator_3-way'!B150+1/'True_Odds_Calculator_3-way'!C150-1)</f>
        <v/>
      </c>
    </row>
    <row r="150" spans="4:11">
      <c r="D150" t="str">
        <f>solve_for_c('True_Odds_Calculator_3-way'!A151,'True_Odds_Calculator_3-way'!B151,'True_Odds_Calculator_3-way'!C151,'Log_working_3-way'!B$1,'Log_working_3-way'!B$2)</f>
        <v/>
      </c>
      <c r="F150" s="6" t="str">
        <f>IF('Log_working_3-way'!D150="","",1/'True_Odds_Calculator_3-way'!N151+1/'True_Odds_Calculator_3-way'!O151+1/'True_Odds_Calculator_3-way'!P151-1)</f>
        <v/>
      </c>
      <c r="H150" s="6" t="str">
        <f>IF('Log_working_3-way'!$D150="","",'True_Odds_Calculator_3-way'!N151/'True_Odds_Calculator_3-way'!A151-1)</f>
        <v/>
      </c>
      <c r="I150" s="6" t="str">
        <f>IF('Log_working_3-way'!$D150="","",'True_Odds_Calculator_3-way'!O151/'True_Odds_Calculator_3-way'!B151-1)</f>
        <v/>
      </c>
      <c r="J150" s="6" t="str">
        <f>IF('Log_working_3-way'!$D150="","",'True_Odds_Calculator_3-way'!P151/'True_Odds_Calculator_3-way'!C151-1)</f>
        <v/>
      </c>
      <c r="K150" s="6" t="str">
        <f>IF('Log_working_3-way'!$D150="","",1/'True_Odds_Calculator_3-way'!A151+1/'True_Odds_Calculator_3-way'!B151+1/'True_Odds_Calculator_3-way'!C151-1)</f>
        <v/>
      </c>
    </row>
    <row r="151" spans="4:11">
      <c r="D151" t="str">
        <f>solve_for_c('True_Odds_Calculator_3-way'!A152,'True_Odds_Calculator_3-way'!B152,'True_Odds_Calculator_3-way'!C152,'Log_working_3-way'!B$1,'Log_working_3-way'!B$2)</f>
        <v/>
      </c>
      <c r="F151" s="6" t="str">
        <f>IF('Log_working_3-way'!D151="","",1/'True_Odds_Calculator_3-way'!N152+1/'True_Odds_Calculator_3-way'!O152+1/'True_Odds_Calculator_3-way'!P152-1)</f>
        <v/>
      </c>
      <c r="H151" s="6" t="str">
        <f>IF('Log_working_3-way'!$D151="","",'True_Odds_Calculator_3-way'!N152/'True_Odds_Calculator_3-way'!A152-1)</f>
        <v/>
      </c>
      <c r="I151" s="6" t="str">
        <f>IF('Log_working_3-way'!$D151="","",'True_Odds_Calculator_3-way'!O152/'True_Odds_Calculator_3-way'!B152-1)</f>
        <v/>
      </c>
      <c r="J151" s="6" t="str">
        <f>IF('Log_working_3-way'!$D151="","",'True_Odds_Calculator_3-way'!P152/'True_Odds_Calculator_3-way'!C152-1)</f>
        <v/>
      </c>
      <c r="K151" s="6" t="str">
        <f>IF('Log_working_3-way'!$D151="","",1/'True_Odds_Calculator_3-way'!A152+1/'True_Odds_Calculator_3-way'!B152+1/'True_Odds_Calculator_3-way'!C152-1)</f>
        <v/>
      </c>
    </row>
    <row r="152" spans="4:11">
      <c r="D152" t="str">
        <f>solve_for_c('True_Odds_Calculator_3-way'!A153,'True_Odds_Calculator_3-way'!B153,'True_Odds_Calculator_3-way'!C153,'Log_working_3-way'!B$1,'Log_working_3-way'!B$2)</f>
        <v/>
      </c>
      <c r="F152" s="6" t="str">
        <f>IF('Log_working_3-way'!D152="","",1/'True_Odds_Calculator_3-way'!N153+1/'True_Odds_Calculator_3-way'!O153+1/'True_Odds_Calculator_3-way'!P153-1)</f>
        <v/>
      </c>
      <c r="H152" s="6" t="str">
        <f>IF('Log_working_3-way'!$D152="","",'True_Odds_Calculator_3-way'!N153/'True_Odds_Calculator_3-way'!A153-1)</f>
        <v/>
      </c>
      <c r="I152" s="6" t="str">
        <f>IF('Log_working_3-way'!$D152="","",'True_Odds_Calculator_3-way'!O153/'True_Odds_Calculator_3-way'!B153-1)</f>
        <v/>
      </c>
      <c r="J152" s="6" t="str">
        <f>IF('Log_working_3-way'!$D152="","",'True_Odds_Calculator_3-way'!P153/'True_Odds_Calculator_3-way'!C153-1)</f>
        <v/>
      </c>
      <c r="K152" s="6" t="str">
        <f>IF('Log_working_3-way'!$D152="","",1/'True_Odds_Calculator_3-way'!A153+1/'True_Odds_Calculator_3-way'!B153+1/'True_Odds_Calculator_3-way'!C153-1)</f>
        <v/>
      </c>
    </row>
    <row r="153" spans="4:11">
      <c r="D153" t="str">
        <f>solve_for_c('True_Odds_Calculator_3-way'!A154,'True_Odds_Calculator_3-way'!B154,'True_Odds_Calculator_3-way'!C154,'Log_working_3-way'!B$1,'Log_working_3-way'!B$2)</f>
        <v/>
      </c>
      <c r="F153" s="6" t="str">
        <f>IF('Log_working_3-way'!D153="","",1/'True_Odds_Calculator_3-way'!N154+1/'True_Odds_Calculator_3-way'!O154+1/'True_Odds_Calculator_3-way'!P154-1)</f>
        <v/>
      </c>
      <c r="H153" s="6" t="str">
        <f>IF('Log_working_3-way'!$D153="","",'True_Odds_Calculator_3-way'!N154/'True_Odds_Calculator_3-way'!A154-1)</f>
        <v/>
      </c>
      <c r="I153" s="6" t="str">
        <f>IF('Log_working_3-way'!$D153="","",'True_Odds_Calculator_3-way'!O154/'True_Odds_Calculator_3-way'!B154-1)</f>
        <v/>
      </c>
      <c r="J153" s="6" t="str">
        <f>IF('Log_working_3-way'!$D153="","",'True_Odds_Calculator_3-way'!P154/'True_Odds_Calculator_3-way'!C154-1)</f>
        <v/>
      </c>
      <c r="K153" s="6" t="str">
        <f>IF('Log_working_3-way'!$D153="","",1/'True_Odds_Calculator_3-way'!A154+1/'True_Odds_Calculator_3-way'!B154+1/'True_Odds_Calculator_3-way'!C154-1)</f>
        <v/>
      </c>
    </row>
    <row r="154" spans="4:11">
      <c r="D154" t="str">
        <f>solve_for_c('True_Odds_Calculator_3-way'!A155,'True_Odds_Calculator_3-way'!B155,'True_Odds_Calculator_3-way'!C155,'Log_working_3-way'!B$1,'Log_working_3-way'!B$2)</f>
        <v/>
      </c>
      <c r="F154" s="6" t="str">
        <f>IF('Log_working_3-way'!D154="","",1/'True_Odds_Calculator_3-way'!N155+1/'True_Odds_Calculator_3-way'!O155+1/'True_Odds_Calculator_3-way'!P155-1)</f>
        <v/>
      </c>
      <c r="H154" s="6" t="str">
        <f>IF('Log_working_3-way'!$D154="","",'True_Odds_Calculator_3-way'!N155/'True_Odds_Calculator_3-way'!A155-1)</f>
        <v/>
      </c>
      <c r="I154" s="6" t="str">
        <f>IF('Log_working_3-way'!$D154="","",'True_Odds_Calculator_3-way'!O155/'True_Odds_Calculator_3-way'!B155-1)</f>
        <v/>
      </c>
      <c r="J154" s="6" t="str">
        <f>IF('Log_working_3-way'!$D154="","",'True_Odds_Calculator_3-way'!P155/'True_Odds_Calculator_3-way'!C155-1)</f>
        <v/>
      </c>
      <c r="K154" s="6" t="str">
        <f>IF('Log_working_3-way'!$D154="","",1/'True_Odds_Calculator_3-way'!A155+1/'True_Odds_Calculator_3-way'!B155+1/'True_Odds_Calculator_3-way'!C155-1)</f>
        <v/>
      </c>
    </row>
    <row r="155" spans="4:11">
      <c r="D155" t="str">
        <f>solve_for_c('True_Odds_Calculator_3-way'!A156,'True_Odds_Calculator_3-way'!B156,'True_Odds_Calculator_3-way'!C156,'Log_working_3-way'!B$1,'Log_working_3-way'!B$2)</f>
        <v/>
      </c>
      <c r="F155" s="6" t="str">
        <f>IF('Log_working_3-way'!D155="","",1/'True_Odds_Calculator_3-way'!N156+1/'True_Odds_Calculator_3-way'!O156+1/'True_Odds_Calculator_3-way'!P156-1)</f>
        <v/>
      </c>
      <c r="H155" s="6" t="str">
        <f>IF('Log_working_3-way'!$D155="","",'True_Odds_Calculator_3-way'!N156/'True_Odds_Calculator_3-way'!A156-1)</f>
        <v/>
      </c>
      <c r="I155" s="6" t="str">
        <f>IF('Log_working_3-way'!$D155="","",'True_Odds_Calculator_3-way'!O156/'True_Odds_Calculator_3-way'!B156-1)</f>
        <v/>
      </c>
      <c r="J155" s="6" t="str">
        <f>IF('Log_working_3-way'!$D155="","",'True_Odds_Calculator_3-way'!P156/'True_Odds_Calculator_3-way'!C156-1)</f>
        <v/>
      </c>
      <c r="K155" s="6" t="str">
        <f>IF('Log_working_3-way'!$D155="","",1/'True_Odds_Calculator_3-way'!A156+1/'True_Odds_Calculator_3-way'!B156+1/'True_Odds_Calculator_3-way'!C156-1)</f>
        <v/>
      </c>
    </row>
    <row r="156" spans="4:11">
      <c r="D156" t="str">
        <f>solve_for_c('True_Odds_Calculator_3-way'!A157,'True_Odds_Calculator_3-way'!B157,'True_Odds_Calculator_3-way'!C157,'Log_working_3-way'!B$1,'Log_working_3-way'!B$2)</f>
        <v/>
      </c>
      <c r="F156" s="6" t="str">
        <f>IF('Log_working_3-way'!D156="","",1/'True_Odds_Calculator_3-way'!N157+1/'True_Odds_Calculator_3-way'!O157+1/'True_Odds_Calculator_3-way'!P157-1)</f>
        <v/>
      </c>
      <c r="H156" s="6" t="str">
        <f>IF('Log_working_3-way'!$D156="","",'True_Odds_Calculator_3-way'!N157/'True_Odds_Calculator_3-way'!A157-1)</f>
        <v/>
      </c>
      <c r="I156" s="6" t="str">
        <f>IF('Log_working_3-way'!$D156="","",'True_Odds_Calculator_3-way'!O157/'True_Odds_Calculator_3-way'!B157-1)</f>
        <v/>
      </c>
      <c r="J156" s="6" t="str">
        <f>IF('Log_working_3-way'!$D156="","",'True_Odds_Calculator_3-way'!P157/'True_Odds_Calculator_3-way'!C157-1)</f>
        <v/>
      </c>
      <c r="K156" s="6" t="str">
        <f>IF('Log_working_3-way'!$D156="","",1/'True_Odds_Calculator_3-way'!A157+1/'True_Odds_Calculator_3-way'!B157+1/'True_Odds_Calculator_3-way'!C157-1)</f>
        <v/>
      </c>
    </row>
    <row r="157" spans="4:11">
      <c r="D157" t="str">
        <f>solve_for_c('True_Odds_Calculator_3-way'!A158,'True_Odds_Calculator_3-way'!B158,'True_Odds_Calculator_3-way'!C158,'Log_working_3-way'!B$1,'Log_working_3-way'!B$2)</f>
        <v/>
      </c>
      <c r="F157" s="6" t="str">
        <f>IF('Log_working_3-way'!D157="","",1/'True_Odds_Calculator_3-way'!N158+1/'True_Odds_Calculator_3-way'!O158+1/'True_Odds_Calculator_3-way'!P158-1)</f>
        <v/>
      </c>
      <c r="H157" s="6" t="str">
        <f>IF('Log_working_3-way'!$D157="","",'True_Odds_Calculator_3-way'!N158/'True_Odds_Calculator_3-way'!A158-1)</f>
        <v/>
      </c>
      <c r="I157" s="6" t="str">
        <f>IF('Log_working_3-way'!$D157="","",'True_Odds_Calculator_3-way'!O158/'True_Odds_Calculator_3-way'!B158-1)</f>
        <v/>
      </c>
      <c r="J157" s="6" t="str">
        <f>IF('Log_working_3-way'!$D157="","",'True_Odds_Calculator_3-way'!P158/'True_Odds_Calculator_3-way'!C158-1)</f>
        <v/>
      </c>
      <c r="K157" s="6" t="str">
        <f>IF('Log_working_3-way'!$D157="","",1/'True_Odds_Calculator_3-way'!A158+1/'True_Odds_Calculator_3-way'!B158+1/'True_Odds_Calculator_3-way'!C158-1)</f>
        <v/>
      </c>
    </row>
    <row r="158" spans="4:11">
      <c r="D158" t="str">
        <f>solve_for_c('True_Odds_Calculator_3-way'!A159,'True_Odds_Calculator_3-way'!B159,'True_Odds_Calculator_3-way'!C159,'Log_working_3-way'!B$1,'Log_working_3-way'!B$2)</f>
        <v/>
      </c>
      <c r="F158" s="6" t="str">
        <f>IF('Log_working_3-way'!D158="","",1/'True_Odds_Calculator_3-way'!N159+1/'True_Odds_Calculator_3-way'!O159+1/'True_Odds_Calculator_3-way'!P159-1)</f>
        <v/>
      </c>
      <c r="H158" s="6" t="str">
        <f>IF('Log_working_3-way'!$D158="","",'True_Odds_Calculator_3-way'!N159/'True_Odds_Calculator_3-way'!A159-1)</f>
        <v/>
      </c>
      <c r="I158" s="6" t="str">
        <f>IF('Log_working_3-way'!$D158="","",'True_Odds_Calculator_3-way'!O159/'True_Odds_Calculator_3-way'!B159-1)</f>
        <v/>
      </c>
      <c r="J158" s="6" t="str">
        <f>IF('Log_working_3-way'!$D158="","",'True_Odds_Calculator_3-way'!P159/'True_Odds_Calculator_3-way'!C159-1)</f>
        <v/>
      </c>
      <c r="K158" s="6" t="str">
        <f>IF('Log_working_3-way'!$D158="","",1/'True_Odds_Calculator_3-way'!A159+1/'True_Odds_Calculator_3-way'!B159+1/'True_Odds_Calculator_3-way'!C159-1)</f>
        <v/>
      </c>
    </row>
    <row r="159" spans="4:11">
      <c r="D159" t="str">
        <f>solve_for_c('True_Odds_Calculator_3-way'!A160,'True_Odds_Calculator_3-way'!B160,'True_Odds_Calculator_3-way'!C160,'Log_working_3-way'!B$1,'Log_working_3-way'!B$2)</f>
        <v/>
      </c>
      <c r="F159" s="6" t="str">
        <f>IF('Log_working_3-way'!D159="","",1/'True_Odds_Calculator_3-way'!N160+1/'True_Odds_Calculator_3-way'!O160+1/'True_Odds_Calculator_3-way'!P160-1)</f>
        <v/>
      </c>
      <c r="H159" s="6" t="str">
        <f>IF('Log_working_3-way'!$D159="","",'True_Odds_Calculator_3-way'!N160/'True_Odds_Calculator_3-way'!A160-1)</f>
        <v/>
      </c>
      <c r="I159" s="6" t="str">
        <f>IF('Log_working_3-way'!$D159="","",'True_Odds_Calculator_3-way'!O160/'True_Odds_Calculator_3-way'!B160-1)</f>
        <v/>
      </c>
      <c r="J159" s="6" t="str">
        <f>IF('Log_working_3-way'!$D159="","",'True_Odds_Calculator_3-way'!P160/'True_Odds_Calculator_3-way'!C160-1)</f>
        <v/>
      </c>
      <c r="K159" s="6" t="str">
        <f>IF('Log_working_3-way'!$D159="","",1/'True_Odds_Calculator_3-way'!A160+1/'True_Odds_Calculator_3-way'!B160+1/'True_Odds_Calculator_3-way'!C160-1)</f>
        <v/>
      </c>
    </row>
    <row r="160" spans="4:11">
      <c r="D160" t="str">
        <f>solve_for_c('True_Odds_Calculator_3-way'!A161,'True_Odds_Calculator_3-way'!B161,'True_Odds_Calculator_3-way'!C161,'Log_working_3-way'!B$1,'Log_working_3-way'!B$2)</f>
        <v/>
      </c>
      <c r="F160" s="6" t="str">
        <f>IF('Log_working_3-way'!D160="","",1/'True_Odds_Calculator_3-way'!N161+1/'True_Odds_Calculator_3-way'!O161+1/'True_Odds_Calculator_3-way'!P161-1)</f>
        <v/>
      </c>
      <c r="H160" s="6" t="str">
        <f>IF('Log_working_3-way'!$D160="","",'True_Odds_Calculator_3-way'!N161/'True_Odds_Calculator_3-way'!A161-1)</f>
        <v/>
      </c>
      <c r="I160" s="6" t="str">
        <f>IF('Log_working_3-way'!$D160="","",'True_Odds_Calculator_3-way'!O161/'True_Odds_Calculator_3-way'!B161-1)</f>
        <v/>
      </c>
      <c r="J160" s="6" t="str">
        <f>IF('Log_working_3-way'!$D160="","",'True_Odds_Calculator_3-way'!P161/'True_Odds_Calculator_3-way'!C161-1)</f>
        <v/>
      </c>
      <c r="K160" s="6" t="str">
        <f>IF('Log_working_3-way'!$D160="","",1/'True_Odds_Calculator_3-way'!A161+1/'True_Odds_Calculator_3-way'!B161+1/'True_Odds_Calculator_3-way'!C161-1)</f>
        <v/>
      </c>
    </row>
    <row r="161" spans="4:11">
      <c r="D161" t="str">
        <f>solve_for_c('True_Odds_Calculator_3-way'!A162,'True_Odds_Calculator_3-way'!B162,'True_Odds_Calculator_3-way'!C162,'Log_working_3-way'!B$1,'Log_working_3-way'!B$2)</f>
        <v/>
      </c>
      <c r="F161" s="6" t="str">
        <f>IF('Log_working_3-way'!D161="","",1/'True_Odds_Calculator_3-way'!N162+1/'True_Odds_Calculator_3-way'!O162+1/'True_Odds_Calculator_3-way'!P162-1)</f>
        <v/>
      </c>
      <c r="H161" s="6" t="str">
        <f>IF('Log_working_3-way'!$D161="","",'True_Odds_Calculator_3-way'!N162/'True_Odds_Calculator_3-way'!A162-1)</f>
        <v/>
      </c>
      <c r="I161" s="6" t="str">
        <f>IF('Log_working_3-way'!$D161="","",'True_Odds_Calculator_3-way'!O162/'True_Odds_Calculator_3-way'!B162-1)</f>
        <v/>
      </c>
      <c r="J161" s="6" t="str">
        <f>IF('Log_working_3-way'!$D161="","",'True_Odds_Calculator_3-way'!P162/'True_Odds_Calculator_3-way'!C162-1)</f>
        <v/>
      </c>
      <c r="K161" s="6" t="str">
        <f>IF('Log_working_3-way'!$D161="","",1/'True_Odds_Calculator_3-way'!A162+1/'True_Odds_Calculator_3-way'!B162+1/'True_Odds_Calculator_3-way'!C162-1)</f>
        <v/>
      </c>
    </row>
    <row r="162" spans="4:11">
      <c r="D162" t="str">
        <f>solve_for_c('True_Odds_Calculator_3-way'!A163,'True_Odds_Calculator_3-way'!B163,'True_Odds_Calculator_3-way'!C163,'Log_working_3-way'!B$1,'Log_working_3-way'!B$2)</f>
        <v/>
      </c>
      <c r="F162" s="6" t="str">
        <f>IF('Log_working_3-way'!D162="","",1/'True_Odds_Calculator_3-way'!N163+1/'True_Odds_Calculator_3-way'!O163+1/'True_Odds_Calculator_3-way'!P163-1)</f>
        <v/>
      </c>
      <c r="H162" s="6" t="str">
        <f>IF('Log_working_3-way'!$D162="","",'True_Odds_Calculator_3-way'!N163/'True_Odds_Calculator_3-way'!A163-1)</f>
        <v/>
      </c>
      <c r="I162" s="6" t="str">
        <f>IF('Log_working_3-way'!$D162="","",'True_Odds_Calculator_3-way'!O163/'True_Odds_Calculator_3-way'!B163-1)</f>
        <v/>
      </c>
      <c r="J162" s="6" t="str">
        <f>IF('Log_working_3-way'!$D162="","",'True_Odds_Calculator_3-way'!P163/'True_Odds_Calculator_3-way'!C163-1)</f>
        <v/>
      </c>
      <c r="K162" s="6" t="str">
        <f>IF('Log_working_3-way'!$D162="","",1/'True_Odds_Calculator_3-way'!A163+1/'True_Odds_Calculator_3-way'!B163+1/'True_Odds_Calculator_3-way'!C163-1)</f>
        <v/>
      </c>
    </row>
    <row r="163" spans="4:11">
      <c r="D163" t="str">
        <f>solve_for_c('True_Odds_Calculator_3-way'!A164,'True_Odds_Calculator_3-way'!B164,'True_Odds_Calculator_3-way'!C164,'Log_working_3-way'!B$1,'Log_working_3-way'!B$2)</f>
        <v/>
      </c>
      <c r="F163" s="6" t="str">
        <f>IF('Log_working_3-way'!D163="","",1/'True_Odds_Calculator_3-way'!N164+1/'True_Odds_Calculator_3-way'!O164+1/'True_Odds_Calculator_3-way'!P164-1)</f>
        <v/>
      </c>
      <c r="H163" s="6" t="str">
        <f>IF('Log_working_3-way'!$D163="","",'True_Odds_Calculator_3-way'!N164/'True_Odds_Calculator_3-way'!A164-1)</f>
        <v/>
      </c>
      <c r="I163" s="6" t="str">
        <f>IF('Log_working_3-way'!$D163="","",'True_Odds_Calculator_3-way'!O164/'True_Odds_Calculator_3-way'!B164-1)</f>
        <v/>
      </c>
      <c r="J163" s="6" t="str">
        <f>IF('Log_working_3-way'!$D163="","",'True_Odds_Calculator_3-way'!P164/'True_Odds_Calculator_3-way'!C164-1)</f>
        <v/>
      </c>
      <c r="K163" s="6" t="str">
        <f>IF('Log_working_3-way'!$D163="","",1/'True_Odds_Calculator_3-way'!A164+1/'True_Odds_Calculator_3-way'!B164+1/'True_Odds_Calculator_3-way'!C164-1)</f>
        <v/>
      </c>
    </row>
    <row r="164" spans="4:11">
      <c r="D164" t="str">
        <f>solve_for_c('True_Odds_Calculator_3-way'!A165,'True_Odds_Calculator_3-way'!B165,'True_Odds_Calculator_3-way'!C165,'Log_working_3-way'!B$1,'Log_working_3-way'!B$2)</f>
        <v/>
      </c>
      <c r="F164" s="6" t="str">
        <f>IF('Log_working_3-way'!D164="","",1/'True_Odds_Calculator_3-way'!N165+1/'True_Odds_Calculator_3-way'!O165+1/'True_Odds_Calculator_3-way'!P165-1)</f>
        <v/>
      </c>
      <c r="H164" s="6" t="str">
        <f>IF('Log_working_3-way'!$D164="","",'True_Odds_Calculator_3-way'!N165/'True_Odds_Calculator_3-way'!A165-1)</f>
        <v/>
      </c>
      <c r="I164" s="6" t="str">
        <f>IF('Log_working_3-way'!$D164="","",'True_Odds_Calculator_3-way'!O165/'True_Odds_Calculator_3-way'!B165-1)</f>
        <v/>
      </c>
      <c r="J164" s="6" t="str">
        <f>IF('Log_working_3-way'!$D164="","",'True_Odds_Calculator_3-way'!P165/'True_Odds_Calculator_3-way'!C165-1)</f>
        <v/>
      </c>
      <c r="K164" s="6" t="str">
        <f>IF('Log_working_3-way'!$D164="","",1/'True_Odds_Calculator_3-way'!A165+1/'True_Odds_Calculator_3-way'!B165+1/'True_Odds_Calculator_3-way'!C165-1)</f>
        <v/>
      </c>
    </row>
    <row r="165" spans="4:11">
      <c r="D165" t="str">
        <f>solve_for_c('True_Odds_Calculator_3-way'!A166,'True_Odds_Calculator_3-way'!B166,'True_Odds_Calculator_3-way'!C166,'Log_working_3-way'!B$1,'Log_working_3-way'!B$2)</f>
        <v/>
      </c>
      <c r="F165" s="6" t="str">
        <f>IF('Log_working_3-way'!D165="","",1/'True_Odds_Calculator_3-way'!N166+1/'True_Odds_Calculator_3-way'!O166+1/'True_Odds_Calculator_3-way'!P166-1)</f>
        <v/>
      </c>
      <c r="H165" s="6" t="str">
        <f>IF('Log_working_3-way'!$D165="","",'True_Odds_Calculator_3-way'!N166/'True_Odds_Calculator_3-way'!A166-1)</f>
        <v/>
      </c>
      <c r="I165" s="6" t="str">
        <f>IF('Log_working_3-way'!$D165="","",'True_Odds_Calculator_3-way'!O166/'True_Odds_Calculator_3-way'!B166-1)</f>
        <v/>
      </c>
      <c r="J165" s="6" t="str">
        <f>IF('Log_working_3-way'!$D165="","",'True_Odds_Calculator_3-way'!P166/'True_Odds_Calculator_3-way'!C166-1)</f>
        <v/>
      </c>
      <c r="K165" s="6" t="str">
        <f>IF('Log_working_3-way'!$D165="","",1/'True_Odds_Calculator_3-way'!A166+1/'True_Odds_Calculator_3-way'!B166+1/'True_Odds_Calculator_3-way'!C166-1)</f>
        <v/>
      </c>
    </row>
    <row r="166" spans="4:11">
      <c r="D166" t="str">
        <f>solve_for_c('True_Odds_Calculator_3-way'!A167,'True_Odds_Calculator_3-way'!B167,'True_Odds_Calculator_3-way'!C167,'Log_working_3-way'!B$1,'Log_working_3-way'!B$2)</f>
        <v/>
      </c>
      <c r="F166" s="6" t="str">
        <f>IF('Log_working_3-way'!D166="","",1/'True_Odds_Calculator_3-way'!N167+1/'True_Odds_Calculator_3-way'!O167+1/'True_Odds_Calculator_3-way'!P167-1)</f>
        <v/>
      </c>
      <c r="H166" s="6" t="str">
        <f>IF('Log_working_3-way'!$D166="","",'True_Odds_Calculator_3-way'!N167/'True_Odds_Calculator_3-way'!A167-1)</f>
        <v/>
      </c>
      <c r="I166" s="6" t="str">
        <f>IF('Log_working_3-way'!$D166="","",'True_Odds_Calculator_3-way'!O167/'True_Odds_Calculator_3-way'!B167-1)</f>
        <v/>
      </c>
      <c r="J166" s="6" t="str">
        <f>IF('Log_working_3-way'!$D166="","",'True_Odds_Calculator_3-way'!P167/'True_Odds_Calculator_3-way'!C167-1)</f>
        <v/>
      </c>
      <c r="K166" s="6" t="str">
        <f>IF('Log_working_3-way'!$D166="","",1/'True_Odds_Calculator_3-way'!A167+1/'True_Odds_Calculator_3-way'!B167+1/'True_Odds_Calculator_3-way'!C167-1)</f>
        <v/>
      </c>
    </row>
    <row r="167" spans="4:11">
      <c r="D167" t="str">
        <f>solve_for_c('True_Odds_Calculator_3-way'!A168,'True_Odds_Calculator_3-way'!B168,'True_Odds_Calculator_3-way'!C168,'Log_working_3-way'!B$1,'Log_working_3-way'!B$2)</f>
        <v/>
      </c>
      <c r="F167" s="6" t="str">
        <f>IF('Log_working_3-way'!D167="","",1/'True_Odds_Calculator_3-way'!N168+1/'True_Odds_Calculator_3-way'!O168+1/'True_Odds_Calculator_3-way'!P168-1)</f>
        <v/>
      </c>
      <c r="H167" s="6" t="str">
        <f>IF('Log_working_3-way'!$D167="","",'True_Odds_Calculator_3-way'!N168/'True_Odds_Calculator_3-way'!A168-1)</f>
        <v/>
      </c>
      <c r="I167" s="6" t="str">
        <f>IF('Log_working_3-way'!$D167="","",'True_Odds_Calculator_3-way'!O168/'True_Odds_Calculator_3-way'!B168-1)</f>
        <v/>
      </c>
      <c r="J167" s="6" t="str">
        <f>IF('Log_working_3-way'!$D167="","",'True_Odds_Calculator_3-way'!P168/'True_Odds_Calculator_3-way'!C168-1)</f>
        <v/>
      </c>
      <c r="K167" s="6" t="str">
        <f>IF('Log_working_3-way'!$D167="","",1/'True_Odds_Calculator_3-way'!A168+1/'True_Odds_Calculator_3-way'!B168+1/'True_Odds_Calculator_3-way'!C168-1)</f>
        <v/>
      </c>
    </row>
    <row r="168" spans="4:11">
      <c r="D168" t="str">
        <f>solve_for_c('True_Odds_Calculator_3-way'!A169,'True_Odds_Calculator_3-way'!B169,'True_Odds_Calculator_3-way'!C169,'Log_working_3-way'!B$1,'Log_working_3-way'!B$2)</f>
        <v/>
      </c>
      <c r="F168" s="6" t="str">
        <f>IF('Log_working_3-way'!D168="","",1/'True_Odds_Calculator_3-way'!N169+1/'True_Odds_Calculator_3-way'!O169+1/'True_Odds_Calculator_3-way'!P169-1)</f>
        <v/>
      </c>
      <c r="H168" s="6" t="str">
        <f>IF('Log_working_3-way'!$D168="","",'True_Odds_Calculator_3-way'!N169/'True_Odds_Calculator_3-way'!A169-1)</f>
        <v/>
      </c>
      <c r="I168" s="6" t="str">
        <f>IF('Log_working_3-way'!$D168="","",'True_Odds_Calculator_3-way'!O169/'True_Odds_Calculator_3-way'!B169-1)</f>
        <v/>
      </c>
      <c r="J168" s="6" t="str">
        <f>IF('Log_working_3-way'!$D168="","",'True_Odds_Calculator_3-way'!P169/'True_Odds_Calculator_3-way'!C169-1)</f>
        <v/>
      </c>
      <c r="K168" s="6" t="str">
        <f>IF('Log_working_3-way'!$D168="","",1/'True_Odds_Calculator_3-way'!A169+1/'True_Odds_Calculator_3-way'!B169+1/'True_Odds_Calculator_3-way'!C169-1)</f>
        <v/>
      </c>
    </row>
    <row r="169" spans="4:11">
      <c r="D169" t="str">
        <f>solve_for_c('True_Odds_Calculator_3-way'!A170,'True_Odds_Calculator_3-way'!B170,'True_Odds_Calculator_3-way'!C170,'Log_working_3-way'!B$1,'Log_working_3-way'!B$2)</f>
        <v/>
      </c>
      <c r="F169" s="6" t="str">
        <f>IF('Log_working_3-way'!D169="","",1/'True_Odds_Calculator_3-way'!N170+1/'True_Odds_Calculator_3-way'!O170+1/'True_Odds_Calculator_3-way'!P170-1)</f>
        <v/>
      </c>
      <c r="H169" s="6" t="str">
        <f>IF('Log_working_3-way'!$D169="","",'True_Odds_Calculator_3-way'!N170/'True_Odds_Calculator_3-way'!A170-1)</f>
        <v/>
      </c>
      <c r="I169" s="6" t="str">
        <f>IF('Log_working_3-way'!$D169="","",'True_Odds_Calculator_3-way'!O170/'True_Odds_Calculator_3-way'!B170-1)</f>
        <v/>
      </c>
      <c r="J169" s="6" t="str">
        <f>IF('Log_working_3-way'!$D169="","",'True_Odds_Calculator_3-way'!P170/'True_Odds_Calculator_3-way'!C170-1)</f>
        <v/>
      </c>
      <c r="K169" s="6" t="str">
        <f>IF('Log_working_3-way'!$D169="","",1/'True_Odds_Calculator_3-way'!A170+1/'True_Odds_Calculator_3-way'!B170+1/'True_Odds_Calculator_3-way'!C170-1)</f>
        <v/>
      </c>
    </row>
    <row r="170" spans="4:11">
      <c r="D170" t="str">
        <f>solve_for_c('True_Odds_Calculator_3-way'!A171,'True_Odds_Calculator_3-way'!B171,'True_Odds_Calculator_3-way'!C171,'Log_working_3-way'!B$1,'Log_working_3-way'!B$2)</f>
        <v/>
      </c>
      <c r="F170" s="6" t="str">
        <f>IF('Log_working_3-way'!D170="","",1/'True_Odds_Calculator_3-way'!N171+1/'True_Odds_Calculator_3-way'!O171+1/'True_Odds_Calculator_3-way'!P171-1)</f>
        <v/>
      </c>
      <c r="H170" s="6" t="str">
        <f>IF('Log_working_3-way'!$D170="","",'True_Odds_Calculator_3-way'!N171/'True_Odds_Calculator_3-way'!A171-1)</f>
        <v/>
      </c>
      <c r="I170" s="6" t="str">
        <f>IF('Log_working_3-way'!$D170="","",'True_Odds_Calculator_3-way'!O171/'True_Odds_Calculator_3-way'!B171-1)</f>
        <v/>
      </c>
      <c r="J170" s="6" t="str">
        <f>IF('Log_working_3-way'!$D170="","",'True_Odds_Calculator_3-way'!P171/'True_Odds_Calculator_3-way'!C171-1)</f>
        <v/>
      </c>
      <c r="K170" s="6" t="str">
        <f>IF('Log_working_3-way'!$D170="","",1/'True_Odds_Calculator_3-way'!A171+1/'True_Odds_Calculator_3-way'!B171+1/'True_Odds_Calculator_3-way'!C171-1)</f>
        <v/>
      </c>
    </row>
    <row r="171" spans="4:11">
      <c r="D171" t="str">
        <f>solve_for_c('True_Odds_Calculator_3-way'!A172,'True_Odds_Calculator_3-way'!B172,'True_Odds_Calculator_3-way'!C172,'Log_working_3-way'!B$1,'Log_working_3-way'!B$2)</f>
        <v/>
      </c>
      <c r="F171" s="6" t="str">
        <f>IF('Log_working_3-way'!D171="","",1/'True_Odds_Calculator_3-way'!N172+1/'True_Odds_Calculator_3-way'!O172+1/'True_Odds_Calculator_3-way'!P172-1)</f>
        <v/>
      </c>
      <c r="H171" s="6" t="str">
        <f>IF('Log_working_3-way'!$D171="","",'True_Odds_Calculator_3-way'!N172/'True_Odds_Calculator_3-way'!A172-1)</f>
        <v/>
      </c>
      <c r="I171" s="6" t="str">
        <f>IF('Log_working_3-way'!$D171="","",'True_Odds_Calculator_3-way'!O172/'True_Odds_Calculator_3-way'!B172-1)</f>
        <v/>
      </c>
      <c r="J171" s="6" t="str">
        <f>IF('Log_working_3-way'!$D171="","",'True_Odds_Calculator_3-way'!P172/'True_Odds_Calculator_3-way'!C172-1)</f>
        <v/>
      </c>
      <c r="K171" s="6" t="str">
        <f>IF('Log_working_3-way'!$D171="","",1/'True_Odds_Calculator_3-way'!A172+1/'True_Odds_Calculator_3-way'!B172+1/'True_Odds_Calculator_3-way'!C172-1)</f>
        <v/>
      </c>
    </row>
    <row r="172" spans="4:11">
      <c r="D172" t="str">
        <f>solve_for_c('True_Odds_Calculator_3-way'!A173,'True_Odds_Calculator_3-way'!B173,'True_Odds_Calculator_3-way'!C173,'Log_working_3-way'!B$1,'Log_working_3-way'!B$2)</f>
        <v/>
      </c>
      <c r="F172" s="6" t="str">
        <f>IF('Log_working_3-way'!D172="","",1/'True_Odds_Calculator_3-way'!N173+1/'True_Odds_Calculator_3-way'!O173+1/'True_Odds_Calculator_3-way'!P173-1)</f>
        <v/>
      </c>
      <c r="H172" s="6" t="str">
        <f>IF('Log_working_3-way'!$D172="","",'True_Odds_Calculator_3-way'!N173/'True_Odds_Calculator_3-way'!A173-1)</f>
        <v/>
      </c>
      <c r="I172" s="6" t="str">
        <f>IF('Log_working_3-way'!$D172="","",'True_Odds_Calculator_3-way'!O173/'True_Odds_Calculator_3-way'!B173-1)</f>
        <v/>
      </c>
      <c r="J172" s="6" t="str">
        <f>IF('Log_working_3-way'!$D172="","",'True_Odds_Calculator_3-way'!P173/'True_Odds_Calculator_3-way'!C173-1)</f>
        <v/>
      </c>
      <c r="K172" s="6" t="str">
        <f>IF('Log_working_3-way'!$D172="","",1/'True_Odds_Calculator_3-way'!A173+1/'True_Odds_Calculator_3-way'!B173+1/'True_Odds_Calculator_3-way'!C173-1)</f>
        <v/>
      </c>
    </row>
    <row r="173" spans="4:11">
      <c r="D173" t="str">
        <f>solve_for_c('True_Odds_Calculator_3-way'!A174,'True_Odds_Calculator_3-way'!B174,'True_Odds_Calculator_3-way'!C174,'Log_working_3-way'!B$1,'Log_working_3-way'!B$2)</f>
        <v/>
      </c>
      <c r="F173" s="6" t="str">
        <f>IF('Log_working_3-way'!D173="","",1/'True_Odds_Calculator_3-way'!N174+1/'True_Odds_Calculator_3-way'!O174+1/'True_Odds_Calculator_3-way'!P174-1)</f>
        <v/>
      </c>
      <c r="H173" s="6" t="str">
        <f>IF('Log_working_3-way'!$D173="","",'True_Odds_Calculator_3-way'!N174/'True_Odds_Calculator_3-way'!A174-1)</f>
        <v/>
      </c>
      <c r="I173" s="6" t="str">
        <f>IF('Log_working_3-way'!$D173="","",'True_Odds_Calculator_3-way'!O174/'True_Odds_Calculator_3-way'!B174-1)</f>
        <v/>
      </c>
      <c r="J173" s="6" t="str">
        <f>IF('Log_working_3-way'!$D173="","",'True_Odds_Calculator_3-way'!P174/'True_Odds_Calculator_3-way'!C174-1)</f>
        <v/>
      </c>
      <c r="K173" s="6" t="str">
        <f>IF('Log_working_3-way'!$D173="","",1/'True_Odds_Calculator_3-way'!A174+1/'True_Odds_Calculator_3-way'!B174+1/'True_Odds_Calculator_3-way'!C174-1)</f>
        <v/>
      </c>
    </row>
    <row r="174" spans="4:11">
      <c r="D174" t="str">
        <f>solve_for_c('True_Odds_Calculator_3-way'!A175,'True_Odds_Calculator_3-way'!B175,'True_Odds_Calculator_3-way'!C175,'Log_working_3-way'!B$1,'Log_working_3-way'!B$2)</f>
        <v/>
      </c>
      <c r="F174" s="6" t="str">
        <f>IF('Log_working_3-way'!D174="","",1/'True_Odds_Calculator_3-way'!N175+1/'True_Odds_Calculator_3-way'!O175+1/'True_Odds_Calculator_3-way'!P175-1)</f>
        <v/>
      </c>
      <c r="H174" s="6" t="str">
        <f>IF('Log_working_3-way'!$D174="","",'True_Odds_Calculator_3-way'!N175/'True_Odds_Calculator_3-way'!A175-1)</f>
        <v/>
      </c>
      <c r="I174" s="6" t="str">
        <f>IF('Log_working_3-way'!$D174="","",'True_Odds_Calculator_3-way'!O175/'True_Odds_Calculator_3-way'!B175-1)</f>
        <v/>
      </c>
      <c r="J174" s="6" t="str">
        <f>IF('Log_working_3-way'!$D174="","",'True_Odds_Calculator_3-way'!P175/'True_Odds_Calculator_3-way'!C175-1)</f>
        <v/>
      </c>
      <c r="K174" s="6" t="str">
        <f>IF('Log_working_3-way'!$D174="","",1/'True_Odds_Calculator_3-way'!A175+1/'True_Odds_Calculator_3-way'!B175+1/'True_Odds_Calculator_3-way'!C175-1)</f>
        <v/>
      </c>
    </row>
    <row r="175" spans="4:11">
      <c r="D175" t="str">
        <f>solve_for_c('True_Odds_Calculator_3-way'!A176,'True_Odds_Calculator_3-way'!B176,'True_Odds_Calculator_3-way'!C176,'Log_working_3-way'!B$1,'Log_working_3-way'!B$2)</f>
        <v/>
      </c>
      <c r="F175" s="6" t="str">
        <f>IF('Log_working_3-way'!D175="","",1/'True_Odds_Calculator_3-way'!N176+1/'True_Odds_Calculator_3-way'!O176+1/'True_Odds_Calculator_3-way'!P176-1)</f>
        <v/>
      </c>
      <c r="H175" s="6" t="str">
        <f>IF('Log_working_3-way'!$D175="","",'True_Odds_Calculator_3-way'!N176/'True_Odds_Calculator_3-way'!A176-1)</f>
        <v/>
      </c>
      <c r="I175" s="6" t="str">
        <f>IF('Log_working_3-way'!$D175="","",'True_Odds_Calculator_3-way'!O176/'True_Odds_Calculator_3-way'!B176-1)</f>
        <v/>
      </c>
      <c r="J175" s="6" t="str">
        <f>IF('Log_working_3-way'!$D175="","",'True_Odds_Calculator_3-way'!P176/'True_Odds_Calculator_3-way'!C176-1)</f>
        <v/>
      </c>
      <c r="K175" s="6" t="str">
        <f>IF('Log_working_3-way'!$D175="","",1/'True_Odds_Calculator_3-way'!A176+1/'True_Odds_Calculator_3-way'!B176+1/'True_Odds_Calculator_3-way'!C176-1)</f>
        <v/>
      </c>
    </row>
    <row r="176" spans="4:11">
      <c r="D176" t="str">
        <f>solve_for_c('True_Odds_Calculator_3-way'!A177,'True_Odds_Calculator_3-way'!B177,'True_Odds_Calculator_3-way'!C177,'Log_working_3-way'!B$1,'Log_working_3-way'!B$2)</f>
        <v/>
      </c>
      <c r="F176" s="6" t="str">
        <f>IF('Log_working_3-way'!D176="","",1/'True_Odds_Calculator_3-way'!N177+1/'True_Odds_Calculator_3-way'!O177+1/'True_Odds_Calculator_3-way'!P177-1)</f>
        <v/>
      </c>
      <c r="H176" s="6" t="str">
        <f>IF('Log_working_3-way'!$D176="","",'True_Odds_Calculator_3-way'!N177/'True_Odds_Calculator_3-way'!A177-1)</f>
        <v/>
      </c>
      <c r="I176" s="6" t="str">
        <f>IF('Log_working_3-way'!$D176="","",'True_Odds_Calculator_3-way'!O177/'True_Odds_Calculator_3-way'!B177-1)</f>
        <v/>
      </c>
      <c r="J176" s="6" t="str">
        <f>IF('Log_working_3-way'!$D176="","",'True_Odds_Calculator_3-way'!P177/'True_Odds_Calculator_3-way'!C177-1)</f>
        <v/>
      </c>
      <c r="K176" s="6" t="str">
        <f>IF('Log_working_3-way'!$D176="","",1/'True_Odds_Calculator_3-way'!A177+1/'True_Odds_Calculator_3-way'!B177+1/'True_Odds_Calculator_3-way'!C177-1)</f>
        <v/>
      </c>
    </row>
    <row r="177" spans="4:11">
      <c r="D177" t="str">
        <f>solve_for_c('True_Odds_Calculator_3-way'!A178,'True_Odds_Calculator_3-way'!B178,'True_Odds_Calculator_3-way'!C178,'Log_working_3-way'!B$1,'Log_working_3-way'!B$2)</f>
        <v/>
      </c>
      <c r="F177" s="6" t="str">
        <f>IF('Log_working_3-way'!D177="","",1/'True_Odds_Calculator_3-way'!N178+1/'True_Odds_Calculator_3-way'!O178+1/'True_Odds_Calculator_3-way'!P178-1)</f>
        <v/>
      </c>
      <c r="H177" s="6" t="str">
        <f>IF('Log_working_3-way'!$D177="","",'True_Odds_Calculator_3-way'!N178/'True_Odds_Calculator_3-way'!A178-1)</f>
        <v/>
      </c>
      <c r="I177" s="6" t="str">
        <f>IF('Log_working_3-way'!$D177="","",'True_Odds_Calculator_3-way'!O178/'True_Odds_Calculator_3-way'!B178-1)</f>
        <v/>
      </c>
      <c r="J177" s="6" t="str">
        <f>IF('Log_working_3-way'!$D177="","",'True_Odds_Calculator_3-way'!P178/'True_Odds_Calculator_3-way'!C178-1)</f>
        <v/>
      </c>
      <c r="K177" s="6" t="str">
        <f>IF('Log_working_3-way'!$D177="","",1/'True_Odds_Calculator_3-way'!A178+1/'True_Odds_Calculator_3-way'!B178+1/'True_Odds_Calculator_3-way'!C178-1)</f>
        <v/>
      </c>
    </row>
    <row r="178" spans="4:11">
      <c r="D178" t="str">
        <f>solve_for_c('True_Odds_Calculator_3-way'!A179,'True_Odds_Calculator_3-way'!B179,'True_Odds_Calculator_3-way'!C179,'Log_working_3-way'!B$1,'Log_working_3-way'!B$2)</f>
        <v/>
      </c>
      <c r="F178" s="6" t="str">
        <f>IF('Log_working_3-way'!D178="","",1/'True_Odds_Calculator_3-way'!N179+1/'True_Odds_Calculator_3-way'!O179+1/'True_Odds_Calculator_3-way'!P179-1)</f>
        <v/>
      </c>
      <c r="H178" s="6" t="str">
        <f>IF('Log_working_3-way'!$D178="","",'True_Odds_Calculator_3-way'!N179/'True_Odds_Calculator_3-way'!A179-1)</f>
        <v/>
      </c>
      <c r="I178" s="6" t="str">
        <f>IF('Log_working_3-way'!$D178="","",'True_Odds_Calculator_3-way'!O179/'True_Odds_Calculator_3-way'!B179-1)</f>
        <v/>
      </c>
      <c r="J178" s="6" t="str">
        <f>IF('Log_working_3-way'!$D178="","",'True_Odds_Calculator_3-way'!P179/'True_Odds_Calculator_3-way'!C179-1)</f>
        <v/>
      </c>
      <c r="K178" s="6" t="str">
        <f>IF('Log_working_3-way'!$D178="","",1/'True_Odds_Calculator_3-way'!A179+1/'True_Odds_Calculator_3-way'!B179+1/'True_Odds_Calculator_3-way'!C179-1)</f>
        <v/>
      </c>
    </row>
    <row r="179" spans="4:11">
      <c r="D179" t="str">
        <f>solve_for_c('True_Odds_Calculator_3-way'!A180,'True_Odds_Calculator_3-way'!B180,'True_Odds_Calculator_3-way'!C180,'Log_working_3-way'!B$1,'Log_working_3-way'!B$2)</f>
        <v/>
      </c>
      <c r="F179" s="6" t="str">
        <f>IF('Log_working_3-way'!D179="","",1/'True_Odds_Calculator_3-way'!N180+1/'True_Odds_Calculator_3-way'!O180+1/'True_Odds_Calculator_3-way'!P180-1)</f>
        <v/>
      </c>
      <c r="H179" s="6" t="str">
        <f>IF('Log_working_3-way'!$D179="","",'True_Odds_Calculator_3-way'!N180/'True_Odds_Calculator_3-way'!A180-1)</f>
        <v/>
      </c>
      <c r="I179" s="6" t="str">
        <f>IF('Log_working_3-way'!$D179="","",'True_Odds_Calculator_3-way'!O180/'True_Odds_Calculator_3-way'!B180-1)</f>
        <v/>
      </c>
      <c r="J179" s="6" t="str">
        <f>IF('Log_working_3-way'!$D179="","",'True_Odds_Calculator_3-way'!P180/'True_Odds_Calculator_3-way'!C180-1)</f>
        <v/>
      </c>
      <c r="K179" s="6" t="str">
        <f>IF('Log_working_3-way'!$D179="","",1/'True_Odds_Calculator_3-way'!A180+1/'True_Odds_Calculator_3-way'!B180+1/'True_Odds_Calculator_3-way'!C180-1)</f>
        <v/>
      </c>
    </row>
    <row r="180" spans="4:11">
      <c r="D180" t="str">
        <f>solve_for_c('True_Odds_Calculator_3-way'!A181,'True_Odds_Calculator_3-way'!B181,'True_Odds_Calculator_3-way'!C181,'Log_working_3-way'!B$1,'Log_working_3-way'!B$2)</f>
        <v/>
      </c>
      <c r="F180" s="6" t="str">
        <f>IF('Log_working_3-way'!D180="","",1/'True_Odds_Calculator_3-way'!N181+1/'True_Odds_Calculator_3-way'!O181+1/'True_Odds_Calculator_3-way'!P181-1)</f>
        <v/>
      </c>
      <c r="H180" s="6" t="str">
        <f>IF('Log_working_3-way'!$D180="","",'True_Odds_Calculator_3-way'!N181/'True_Odds_Calculator_3-way'!A181-1)</f>
        <v/>
      </c>
      <c r="I180" s="6" t="str">
        <f>IF('Log_working_3-way'!$D180="","",'True_Odds_Calculator_3-way'!O181/'True_Odds_Calculator_3-way'!B181-1)</f>
        <v/>
      </c>
      <c r="J180" s="6" t="str">
        <f>IF('Log_working_3-way'!$D180="","",'True_Odds_Calculator_3-way'!P181/'True_Odds_Calculator_3-way'!C181-1)</f>
        <v/>
      </c>
      <c r="K180" s="6" t="str">
        <f>IF('Log_working_3-way'!$D180="","",1/'True_Odds_Calculator_3-way'!A181+1/'True_Odds_Calculator_3-way'!B181+1/'True_Odds_Calculator_3-way'!C181-1)</f>
        <v/>
      </c>
    </row>
    <row r="181" spans="4:11">
      <c r="D181" t="str">
        <f>solve_for_c('True_Odds_Calculator_3-way'!A182,'True_Odds_Calculator_3-way'!B182,'True_Odds_Calculator_3-way'!C182,'Log_working_3-way'!B$1,'Log_working_3-way'!B$2)</f>
        <v/>
      </c>
      <c r="F181" s="6" t="str">
        <f>IF('Log_working_3-way'!D181="","",1/'True_Odds_Calculator_3-way'!N182+1/'True_Odds_Calculator_3-way'!O182+1/'True_Odds_Calculator_3-way'!P182-1)</f>
        <v/>
      </c>
      <c r="H181" s="6" t="str">
        <f>IF('Log_working_3-way'!$D181="","",'True_Odds_Calculator_3-way'!N182/'True_Odds_Calculator_3-way'!A182-1)</f>
        <v/>
      </c>
      <c r="I181" s="6" t="str">
        <f>IF('Log_working_3-way'!$D181="","",'True_Odds_Calculator_3-way'!O182/'True_Odds_Calculator_3-way'!B182-1)</f>
        <v/>
      </c>
      <c r="J181" s="6" t="str">
        <f>IF('Log_working_3-way'!$D181="","",'True_Odds_Calculator_3-way'!P182/'True_Odds_Calculator_3-way'!C182-1)</f>
        <v/>
      </c>
      <c r="K181" s="6" t="str">
        <f>IF('Log_working_3-way'!$D181="","",1/'True_Odds_Calculator_3-way'!A182+1/'True_Odds_Calculator_3-way'!B182+1/'True_Odds_Calculator_3-way'!C182-1)</f>
        <v/>
      </c>
    </row>
    <row r="182" spans="4:11">
      <c r="D182" t="str">
        <f>solve_for_c('True_Odds_Calculator_3-way'!A183,'True_Odds_Calculator_3-way'!B183,'True_Odds_Calculator_3-way'!C183,'Log_working_3-way'!B$1,'Log_working_3-way'!B$2)</f>
        <v/>
      </c>
      <c r="F182" s="6" t="str">
        <f>IF('Log_working_3-way'!D182="","",1/'True_Odds_Calculator_3-way'!N183+1/'True_Odds_Calculator_3-way'!O183+1/'True_Odds_Calculator_3-way'!P183-1)</f>
        <v/>
      </c>
      <c r="H182" s="6" t="str">
        <f>IF('Log_working_3-way'!$D182="","",'True_Odds_Calculator_3-way'!N183/'True_Odds_Calculator_3-way'!A183-1)</f>
        <v/>
      </c>
      <c r="I182" s="6" t="str">
        <f>IF('Log_working_3-way'!$D182="","",'True_Odds_Calculator_3-way'!O183/'True_Odds_Calculator_3-way'!B183-1)</f>
        <v/>
      </c>
      <c r="J182" s="6" t="str">
        <f>IF('Log_working_3-way'!$D182="","",'True_Odds_Calculator_3-way'!P183/'True_Odds_Calculator_3-way'!C183-1)</f>
        <v/>
      </c>
      <c r="K182" s="6" t="str">
        <f>IF('Log_working_3-way'!$D182="","",1/'True_Odds_Calculator_3-way'!A183+1/'True_Odds_Calculator_3-way'!B183+1/'True_Odds_Calculator_3-way'!C183-1)</f>
        <v/>
      </c>
    </row>
    <row r="183" spans="4:11">
      <c r="D183" t="str">
        <f>solve_for_c('True_Odds_Calculator_3-way'!A184,'True_Odds_Calculator_3-way'!B184,'True_Odds_Calculator_3-way'!C184,'Log_working_3-way'!B$1,'Log_working_3-way'!B$2)</f>
        <v/>
      </c>
      <c r="F183" s="6" t="str">
        <f>IF('Log_working_3-way'!D183="","",1/'True_Odds_Calculator_3-way'!N184+1/'True_Odds_Calculator_3-way'!O184+1/'True_Odds_Calculator_3-way'!P184-1)</f>
        <v/>
      </c>
      <c r="H183" s="6" t="str">
        <f>IF('Log_working_3-way'!$D183="","",'True_Odds_Calculator_3-way'!N184/'True_Odds_Calculator_3-way'!A184-1)</f>
        <v/>
      </c>
      <c r="I183" s="6" t="str">
        <f>IF('Log_working_3-way'!$D183="","",'True_Odds_Calculator_3-way'!O184/'True_Odds_Calculator_3-way'!B184-1)</f>
        <v/>
      </c>
      <c r="J183" s="6" t="str">
        <f>IF('Log_working_3-way'!$D183="","",'True_Odds_Calculator_3-way'!P184/'True_Odds_Calculator_3-way'!C184-1)</f>
        <v/>
      </c>
      <c r="K183" s="6" t="str">
        <f>IF('Log_working_3-way'!$D183="","",1/'True_Odds_Calculator_3-way'!A184+1/'True_Odds_Calculator_3-way'!B184+1/'True_Odds_Calculator_3-way'!C184-1)</f>
        <v/>
      </c>
    </row>
    <row r="184" spans="4:11">
      <c r="D184" t="str">
        <f>solve_for_c('True_Odds_Calculator_3-way'!A185,'True_Odds_Calculator_3-way'!B185,'True_Odds_Calculator_3-way'!C185,'Log_working_3-way'!B$1,'Log_working_3-way'!B$2)</f>
        <v/>
      </c>
      <c r="F184" s="6" t="str">
        <f>IF('Log_working_3-way'!D184="","",1/'True_Odds_Calculator_3-way'!N185+1/'True_Odds_Calculator_3-way'!O185+1/'True_Odds_Calculator_3-way'!P185-1)</f>
        <v/>
      </c>
      <c r="H184" s="6" t="str">
        <f>IF('Log_working_3-way'!$D184="","",'True_Odds_Calculator_3-way'!N185/'True_Odds_Calculator_3-way'!A185-1)</f>
        <v/>
      </c>
      <c r="I184" s="6" t="str">
        <f>IF('Log_working_3-way'!$D184="","",'True_Odds_Calculator_3-way'!O185/'True_Odds_Calculator_3-way'!B185-1)</f>
        <v/>
      </c>
      <c r="J184" s="6" t="str">
        <f>IF('Log_working_3-way'!$D184="","",'True_Odds_Calculator_3-way'!P185/'True_Odds_Calculator_3-way'!C185-1)</f>
        <v/>
      </c>
      <c r="K184" s="6" t="str">
        <f>IF('Log_working_3-way'!$D184="","",1/'True_Odds_Calculator_3-way'!A185+1/'True_Odds_Calculator_3-way'!B185+1/'True_Odds_Calculator_3-way'!C185-1)</f>
        <v/>
      </c>
    </row>
    <row r="185" spans="4:11">
      <c r="D185" t="str">
        <f>solve_for_c('True_Odds_Calculator_3-way'!A186,'True_Odds_Calculator_3-way'!B186,'True_Odds_Calculator_3-way'!C186,'Log_working_3-way'!B$1,'Log_working_3-way'!B$2)</f>
        <v/>
      </c>
      <c r="F185" s="6" t="str">
        <f>IF('Log_working_3-way'!D185="","",1/'True_Odds_Calculator_3-way'!N186+1/'True_Odds_Calculator_3-way'!O186+1/'True_Odds_Calculator_3-way'!P186-1)</f>
        <v/>
      </c>
      <c r="H185" s="6" t="str">
        <f>IF('Log_working_3-way'!$D185="","",'True_Odds_Calculator_3-way'!N186/'True_Odds_Calculator_3-way'!A186-1)</f>
        <v/>
      </c>
      <c r="I185" s="6" t="str">
        <f>IF('Log_working_3-way'!$D185="","",'True_Odds_Calculator_3-way'!O186/'True_Odds_Calculator_3-way'!B186-1)</f>
        <v/>
      </c>
      <c r="J185" s="6" t="str">
        <f>IF('Log_working_3-way'!$D185="","",'True_Odds_Calculator_3-way'!P186/'True_Odds_Calculator_3-way'!C186-1)</f>
        <v/>
      </c>
      <c r="K185" s="6" t="str">
        <f>IF('Log_working_3-way'!$D185="","",1/'True_Odds_Calculator_3-way'!A186+1/'True_Odds_Calculator_3-way'!B186+1/'True_Odds_Calculator_3-way'!C186-1)</f>
        <v/>
      </c>
    </row>
    <row r="186" spans="4:11">
      <c r="D186" t="str">
        <f>solve_for_c('True_Odds_Calculator_3-way'!A187,'True_Odds_Calculator_3-way'!B187,'True_Odds_Calculator_3-way'!C187,'Log_working_3-way'!B$1,'Log_working_3-way'!B$2)</f>
        <v/>
      </c>
      <c r="F186" s="6" t="str">
        <f>IF('Log_working_3-way'!D186="","",1/'True_Odds_Calculator_3-way'!N187+1/'True_Odds_Calculator_3-way'!O187+1/'True_Odds_Calculator_3-way'!P187-1)</f>
        <v/>
      </c>
      <c r="H186" s="6" t="str">
        <f>IF('Log_working_3-way'!$D186="","",'True_Odds_Calculator_3-way'!N187/'True_Odds_Calculator_3-way'!A187-1)</f>
        <v/>
      </c>
      <c r="I186" s="6" t="str">
        <f>IF('Log_working_3-way'!$D186="","",'True_Odds_Calculator_3-way'!O187/'True_Odds_Calculator_3-way'!B187-1)</f>
        <v/>
      </c>
      <c r="J186" s="6" t="str">
        <f>IF('Log_working_3-way'!$D186="","",'True_Odds_Calculator_3-way'!P187/'True_Odds_Calculator_3-way'!C187-1)</f>
        <v/>
      </c>
      <c r="K186" s="6" t="str">
        <f>IF('Log_working_3-way'!$D186="","",1/'True_Odds_Calculator_3-way'!A187+1/'True_Odds_Calculator_3-way'!B187+1/'True_Odds_Calculator_3-way'!C187-1)</f>
        <v/>
      </c>
    </row>
    <row r="187" spans="4:11">
      <c r="D187" t="str">
        <f>solve_for_c('True_Odds_Calculator_3-way'!A188,'True_Odds_Calculator_3-way'!B188,'True_Odds_Calculator_3-way'!C188,'Log_working_3-way'!B$1,'Log_working_3-way'!B$2)</f>
        <v/>
      </c>
      <c r="F187" s="6" t="str">
        <f>IF('Log_working_3-way'!D187="","",1/'True_Odds_Calculator_3-way'!N188+1/'True_Odds_Calculator_3-way'!O188+1/'True_Odds_Calculator_3-way'!P188-1)</f>
        <v/>
      </c>
      <c r="H187" s="6" t="str">
        <f>IF('Log_working_3-way'!$D187="","",'True_Odds_Calculator_3-way'!N188/'True_Odds_Calculator_3-way'!A188-1)</f>
        <v/>
      </c>
      <c r="I187" s="6" t="str">
        <f>IF('Log_working_3-way'!$D187="","",'True_Odds_Calculator_3-way'!O188/'True_Odds_Calculator_3-way'!B188-1)</f>
        <v/>
      </c>
      <c r="J187" s="6" t="str">
        <f>IF('Log_working_3-way'!$D187="","",'True_Odds_Calculator_3-way'!P188/'True_Odds_Calculator_3-way'!C188-1)</f>
        <v/>
      </c>
      <c r="K187" s="6" t="str">
        <f>IF('Log_working_3-way'!$D187="","",1/'True_Odds_Calculator_3-way'!A188+1/'True_Odds_Calculator_3-way'!B188+1/'True_Odds_Calculator_3-way'!C188-1)</f>
        <v/>
      </c>
    </row>
    <row r="188" spans="4:11">
      <c r="D188" t="str">
        <f>solve_for_c('True_Odds_Calculator_3-way'!A189,'True_Odds_Calculator_3-way'!B189,'True_Odds_Calculator_3-way'!C189,'Log_working_3-way'!B$1,'Log_working_3-way'!B$2)</f>
        <v/>
      </c>
      <c r="F188" s="6" t="str">
        <f>IF('Log_working_3-way'!D188="","",1/'True_Odds_Calculator_3-way'!N189+1/'True_Odds_Calculator_3-way'!O189+1/'True_Odds_Calculator_3-way'!P189-1)</f>
        <v/>
      </c>
      <c r="H188" s="6" t="str">
        <f>IF('Log_working_3-way'!$D188="","",'True_Odds_Calculator_3-way'!N189/'True_Odds_Calculator_3-way'!A189-1)</f>
        <v/>
      </c>
      <c r="I188" s="6" t="str">
        <f>IF('Log_working_3-way'!$D188="","",'True_Odds_Calculator_3-way'!O189/'True_Odds_Calculator_3-way'!B189-1)</f>
        <v/>
      </c>
      <c r="J188" s="6" t="str">
        <f>IF('Log_working_3-way'!$D188="","",'True_Odds_Calculator_3-way'!P189/'True_Odds_Calculator_3-way'!C189-1)</f>
        <v/>
      </c>
      <c r="K188" s="6" t="str">
        <f>IF('Log_working_3-way'!$D188="","",1/'True_Odds_Calculator_3-way'!A189+1/'True_Odds_Calculator_3-way'!B189+1/'True_Odds_Calculator_3-way'!C189-1)</f>
        <v/>
      </c>
    </row>
    <row r="189" spans="4:11">
      <c r="D189" t="str">
        <f>solve_for_c('True_Odds_Calculator_3-way'!A190,'True_Odds_Calculator_3-way'!B190,'True_Odds_Calculator_3-way'!C190,'Log_working_3-way'!B$1,'Log_working_3-way'!B$2)</f>
        <v/>
      </c>
      <c r="F189" s="6" t="str">
        <f>IF('Log_working_3-way'!D189="","",1/'True_Odds_Calculator_3-way'!N190+1/'True_Odds_Calculator_3-way'!O190+1/'True_Odds_Calculator_3-way'!P190-1)</f>
        <v/>
      </c>
      <c r="H189" s="6" t="str">
        <f>IF('Log_working_3-way'!$D189="","",'True_Odds_Calculator_3-way'!N190/'True_Odds_Calculator_3-way'!A190-1)</f>
        <v/>
      </c>
      <c r="I189" s="6" t="str">
        <f>IF('Log_working_3-way'!$D189="","",'True_Odds_Calculator_3-way'!O190/'True_Odds_Calculator_3-way'!B190-1)</f>
        <v/>
      </c>
      <c r="J189" s="6" t="str">
        <f>IF('Log_working_3-way'!$D189="","",'True_Odds_Calculator_3-way'!P190/'True_Odds_Calculator_3-way'!C190-1)</f>
        <v/>
      </c>
      <c r="K189" s="6" t="str">
        <f>IF('Log_working_3-way'!$D189="","",1/'True_Odds_Calculator_3-way'!A190+1/'True_Odds_Calculator_3-way'!B190+1/'True_Odds_Calculator_3-way'!C190-1)</f>
        <v/>
      </c>
    </row>
    <row r="190" spans="4:11">
      <c r="D190" t="str">
        <f>solve_for_c('True_Odds_Calculator_3-way'!A191,'True_Odds_Calculator_3-way'!B191,'True_Odds_Calculator_3-way'!C191,'Log_working_3-way'!B$1,'Log_working_3-way'!B$2)</f>
        <v/>
      </c>
      <c r="F190" s="6" t="str">
        <f>IF('Log_working_3-way'!D190="","",1/'True_Odds_Calculator_3-way'!N191+1/'True_Odds_Calculator_3-way'!O191+1/'True_Odds_Calculator_3-way'!P191-1)</f>
        <v/>
      </c>
      <c r="H190" s="6" t="str">
        <f>IF('Log_working_3-way'!$D190="","",'True_Odds_Calculator_3-way'!N191/'True_Odds_Calculator_3-way'!A191-1)</f>
        <v/>
      </c>
      <c r="I190" s="6" t="str">
        <f>IF('Log_working_3-way'!$D190="","",'True_Odds_Calculator_3-way'!O191/'True_Odds_Calculator_3-way'!B191-1)</f>
        <v/>
      </c>
      <c r="J190" s="6" t="str">
        <f>IF('Log_working_3-way'!$D190="","",'True_Odds_Calculator_3-way'!P191/'True_Odds_Calculator_3-way'!C191-1)</f>
        <v/>
      </c>
      <c r="K190" s="6" t="str">
        <f>IF('Log_working_3-way'!$D190="","",1/'True_Odds_Calculator_3-way'!A191+1/'True_Odds_Calculator_3-way'!B191+1/'True_Odds_Calculator_3-way'!C191-1)</f>
        <v/>
      </c>
    </row>
    <row r="191" spans="4:11">
      <c r="D191" t="str">
        <f>solve_for_c('True_Odds_Calculator_3-way'!A192,'True_Odds_Calculator_3-way'!B192,'True_Odds_Calculator_3-way'!C192,'Log_working_3-way'!B$1,'Log_working_3-way'!B$2)</f>
        <v/>
      </c>
      <c r="F191" s="6" t="str">
        <f>IF('Log_working_3-way'!D191="","",1/'True_Odds_Calculator_3-way'!N192+1/'True_Odds_Calculator_3-way'!O192+1/'True_Odds_Calculator_3-way'!P192-1)</f>
        <v/>
      </c>
      <c r="H191" s="6" t="str">
        <f>IF('Log_working_3-way'!$D191="","",'True_Odds_Calculator_3-way'!N192/'True_Odds_Calculator_3-way'!A192-1)</f>
        <v/>
      </c>
      <c r="I191" s="6" t="str">
        <f>IF('Log_working_3-way'!$D191="","",'True_Odds_Calculator_3-way'!O192/'True_Odds_Calculator_3-way'!B192-1)</f>
        <v/>
      </c>
      <c r="J191" s="6" t="str">
        <f>IF('Log_working_3-way'!$D191="","",'True_Odds_Calculator_3-way'!P192/'True_Odds_Calculator_3-way'!C192-1)</f>
        <v/>
      </c>
      <c r="K191" s="6" t="str">
        <f>IF('Log_working_3-way'!$D191="","",1/'True_Odds_Calculator_3-way'!A192+1/'True_Odds_Calculator_3-way'!B192+1/'True_Odds_Calculator_3-way'!C192-1)</f>
        <v/>
      </c>
    </row>
    <row r="192" spans="4:11">
      <c r="D192" t="str">
        <f>solve_for_c('True_Odds_Calculator_3-way'!A193,'True_Odds_Calculator_3-way'!B193,'True_Odds_Calculator_3-way'!C193,'Log_working_3-way'!B$1,'Log_working_3-way'!B$2)</f>
        <v/>
      </c>
      <c r="F192" s="6" t="str">
        <f>IF('Log_working_3-way'!D192="","",1/'True_Odds_Calculator_3-way'!N193+1/'True_Odds_Calculator_3-way'!O193+1/'True_Odds_Calculator_3-way'!P193-1)</f>
        <v/>
      </c>
      <c r="H192" s="6" t="str">
        <f>IF('Log_working_3-way'!$D192="","",'True_Odds_Calculator_3-way'!N193/'True_Odds_Calculator_3-way'!A193-1)</f>
        <v/>
      </c>
      <c r="I192" s="6" t="str">
        <f>IF('Log_working_3-way'!$D192="","",'True_Odds_Calculator_3-way'!O193/'True_Odds_Calculator_3-way'!B193-1)</f>
        <v/>
      </c>
      <c r="J192" s="6" t="str">
        <f>IF('Log_working_3-way'!$D192="","",'True_Odds_Calculator_3-way'!P193/'True_Odds_Calculator_3-way'!C193-1)</f>
        <v/>
      </c>
      <c r="K192" s="6" t="str">
        <f>IF('Log_working_3-way'!$D192="","",1/'True_Odds_Calculator_3-way'!A193+1/'True_Odds_Calculator_3-way'!B193+1/'True_Odds_Calculator_3-way'!C193-1)</f>
        <v/>
      </c>
    </row>
    <row r="193" spans="4:11">
      <c r="D193" t="str">
        <f>solve_for_c('True_Odds_Calculator_3-way'!A194,'True_Odds_Calculator_3-way'!B194,'True_Odds_Calculator_3-way'!C194,'Log_working_3-way'!B$1,'Log_working_3-way'!B$2)</f>
        <v/>
      </c>
      <c r="F193" s="6" t="str">
        <f>IF('Log_working_3-way'!D193="","",1/'True_Odds_Calculator_3-way'!N194+1/'True_Odds_Calculator_3-way'!O194+1/'True_Odds_Calculator_3-way'!P194-1)</f>
        <v/>
      </c>
      <c r="H193" s="6" t="str">
        <f>IF('Log_working_3-way'!$D193="","",'True_Odds_Calculator_3-way'!N194/'True_Odds_Calculator_3-way'!A194-1)</f>
        <v/>
      </c>
      <c r="I193" s="6" t="str">
        <f>IF('Log_working_3-way'!$D193="","",'True_Odds_Calculator_3-way'!O194/'True_Odds_Calculator_3-way'!B194-1)</f>
        <v/>
      </c>
      <c r="J193" s="6" t="str">
        <f>IF('Log_working_3-way'!$D193="","",'True_Odds_Calculator_3-way'!P194/'True_Odds_Calculator_3-way'!C194-1)</f>
        <v/>
      </c>
      <c r="K193" s="6" t="str">
        <f>IF('Log_working_3-way'!$D193="","",1/'True_Odds_Calculator_3-way'!A194+1/'True_Odds_Calculator_3-way'!B194+1/'True_Odds_Calculator_3-way'!C194-1)</f>
        <v/>
      </c>
    </row>
    <row r="194" spans="4:11">
      <c r="D194" t="str">
        <f>solve_for_c('True_Odds_Calculator_3-way'!A195,'True_Odds_Calculator_3-way'!B195,'True_Odds_Calculator_3-way'!C195,'Log_working_3-way'!B$1,'Log_working_3-way'!B$2)</f>
        <v/>
      </c>
      <c r="F194" s="6" t="str">
        <f>IF('Log_working_3-way'!D194="","",1/'True_Odds_Calculator_3-way'!N195+1/'True_Odds_Calculator_3-way'!O195+1/'True_Odds_Calculator_3-way'!P195-1)</f>
        <v/>
      </c>
      <c r="H194" s="6" t="str">
        <f>IF('Log_working_3-way'!$D194="","",'True_Odds_Calculator_3-way'!N195/'True_Odds_Calculator_3-way'!A195-1)</f>
        <v/>
      </c>
      <c r="I194" s="6" t="str">
        <f>IF('Log_working_3-way'!$D194="","",'True_Odds_Calculator_3-way'!O195/'True_Odds_Calculator_3-way'!B195-1)</f>
        <v/>
      </c>
      <c r="J194" s="6" t="str">
        <f>IF('Log_working_3-way'!$D194="","",'True_Odds_Calculator_3-way'!P195/'True_Odds_Calculator_3-way'!C195-1)</f>
        <v/>
      </c>
      <c r="K194" s="6" t="str">
        <f>IF('Log_working_3-way'!$D194="","",1/'True_Odds_Calculator_3-way'!A195+1/'True_Odds_Calculator_3-way'!B195+1/'True_Odds_Calculator_3-way'!C195-1)</f>
        <v/>
      </c>
    </row>
    <row r="195" spans="4:11">
      <c r="D195" t="str">
        <f>solve_for_c('True_Odds_Calculator_3-way'!A196,'True_Odds_Calculator_3-way'!B196,'True_Odds_Calculator_3-way'!C196,'Log_working_3-way'!B$1,'Log_working_3-way'!B$2)</f>
        <v/>
      </c>
      <c r="F195" s="6" t="str">
        <f>IF('Log_working_3-way'!D195="","",1/'True_Odds_Calculator_3-way'!N196+1/'True_Odds_Calculator_3-way'!O196+1/'True_Odds_Calculator_3-way'!P196-1)</f>
        <v/>
      </c>
      <c r="H195" s="6" t="str">
        <f>IF('Log_working_3-way'!$D195="","",'True_Odds_Calculator_3-way'!N196/'True_Odds_Calculator_3-way'!A196-1)</f>
        <v/>
      </c>
      <c r="I195" s="6" t="str">
        <f>IF('Log_working_3-way'!$D195="","",'True_Odds_Calculator_3-way'!O196/'True_Odds_Calculator_3-way'!B196-1)</f>
        <v/>
      </c>
      <c r="J195" s="6" t="str">
        <f>IF('Log_working_3-way'!$D195="","",'True_Odds_Calculator_3-way'!P196/'True_Odds_Calculator_3-way'!C196-1)</f>
        <v/>
      </c>
      <c r="K195" s="6" t="str">
        <f>IF('Log_working_3-way'!$D195="","",1/'True_Odds_Calculator_3-way'!A196+1/'True_Odds_Calculator_3-way'!B196+1/'True_Odds_Calculator_3-way'!C196-1)</f>
        <v/>
      </c>
    </row>
    <row r="196" spans="4:11">
      <c r="D196" t="str">
        <f>solve_for_c('True_Odds_Calculator_3-way'!A197,'True_Odds_Calculator_3-way'!B197,'True_Odds_Calculator_3-way'!C197,'Log_working_3-way'!B$1,'Log_working_3-way'!B$2)</f>
        <v/>
      </c>
      <c r="F196" s="6" t="str">
        <f>IF('Log_working_3-way'!D196="","",1/'True_Odds_Calculator_3-way'!N197+1/'True_Odds_Calculator_3-way'!O197+1/'True_Odds_Calculator_3-way'!P197-1)</f>
        <v/>
      </c>
      <c r="H196" s="6" t="str">
        <f>IF('Log_working_3-way'!$D196="","",'True_Odds_Calculator_3-way'!N197/'True_Odds_Calculator_3-way'!A197-1)</f>
        <v/>
      </c>
      <c r="I196" s="6" t="str">
        <f>IF('Log_working_3-way'!$D196="","",'True_Odds_Calculator_3-way'!O197/'True_Odds_Calculator_3-way'!B197-1)</f>
        <v/>
      </c>
      <c r="J196" s="6" t="str">
        <f>IF('Log_working_3-way'!$D196="","",'True_Odds_Calculator_3-way'!P197/'True_Odds_Calculator_3-way'!C197-1)</f>
        <v/>
      </c>
      <c r="K196" s="6" t="str">
        <f>IF('Log_working_3-way'!$D196="","",1/'True_Odds_Calculator_3-way'!A197+1/'True_Odds_Calculator_3-way'!B197+1/'True_Odds_Calculator_3-way'!C197-1)</f>
        <v/>
      </c>
    </row>
    <row r="197" spans="4:11">
      <c r="D197" t="str">
        <f>solve_for_c('True_Odds_Calculator_3-way'!A198,'True_Odds_Calculator_3-way'!B198,'True_Odds_Calculator_3-way'!C198,'Log_working_3-way'!B$1,'Log_working_3-way'!B$2)</f>
        <v/>
      </c>
      <c r="F197" s="6" t="str">
        <f>IF('Log_working_3-way'!D197="","",1/'True_Odds_Calculator_3-way'!N198+1/'True_Odds_Calculator_3-way'!O198+1/'True_Odds_Calculator_3-way'!P198-1)</f>
        <v/>
      </c>
      <c r="H197" s="6" t="str">
        <f>IF('Log_working_3-way'!$D197="","",'True_Odds_Calculator_3-way'!N198/'True_Odds_Calculator_3-way'!A198-1)</f>
        <v/>
      </c>
      <c r="I197" s="6" t="str">
        <f>IF('Log_working_3-way'!$D197="","",'True_Odds_Calculator_3-way'!O198/'True_Odds_Calculator_3-way'!B198-1)</f>
        <v/>
      </c>
      <c r="J197" s="6" t="str">
        <f>IF('Log_working_3-way'!$D197="","",'True_Odds_Calculator_3-way'!P198/'True_Odds_Calculator_3-way'!C198-1)</f>
        <v/>
      </c>
      <c r="K197" s="6" t="str">
        <f>IF('Log_working_3-way'!$D197="","",1/'True_Odds_Calculator_3-way'!A198+1/'True_Odds_Calculator_3-way'!B198+1/'True_Odds_Calculator_3-way'!C198-1)</f>
        <v/>
      </c>
    </row>
    <row r="198" spans="4:11">
      <c r="D198" t="str">
        <f>solve_for_c('True_Odds_Calculator_3-way'!A199,'True_Odds_Calculator_3-way'!B199,'True_Odds_Calculator_3-way'!C199,'Log_working_3-way'!B$1,'Log_working_3-way'!B$2)</f>
        <v/>
      </c>
      <c r="F198" s="6" t="str">
        <f>IF('Log_working_3-way'!D198="","",1/'True_Odds_Calculator_3-way'!N199+1/'True_Odds_Calculator_3-way'!O199+1/'True_Odds_Calculator_3-way'!P199-1)</f>
        <v/>
      </c>
      <c r="H198" s="6" t="str">
        <f>IF('Log_working_3-way'!$D198="","",'True_Odds_Calculator_3-way'!N199/'True_Odds_Calculator_3-way'!A199-1)</f>
        <v/>
      </c>
      <c r="I198" s="6" t="str">
        <f>IF('Log_working_3-way'!$D198="","",'True_Odds_Calculator_3-way'!O199/'True_Odds_Calculator_3-way'!B199-1)</f>
        <v/>
      </c>
      <c r="J198" s="6" t="str">
        <f>IF('Log_working_3-way'!$D198="","",'True_Odds_Calculator_3-way'!P199/'True_Odds_Calculator_3-way'!C199-1)</f>
        <v/>
      </c>
      <c r="K198" s="6" t="str">
        <f>IF('Log_working_3-way'!$D198="","",1/'True_Odds_Calculator_3-way'!A199+1/'True_Odds_Calculator_3-way'!B199+1/'True_Odds_Calculator_3-way'!C199-1)</f>
        <v/>
      </c>
    </row>
    <row r="199" spans="4:11">
      <c r="D199" t="str">
        <f>solve_for_c('True_Odds_Calculator_3-way'!A200,'True_Odds_Calculator_3-way'!B200,'True_Odds_Calculator_3-way'!C200,'Log_working_3-way'!B$1,'Log_working_3-way'!B$2)</f>
        <v/>
      </c>
      <c r="F199" s="6" t="str">
        <f>IF('Log_working_3-way'!D199="","",1/'True_Odds_Calculator_3-way'!N200+1/'True_Odds_Calculator_3-way'!O200+1/'True_Odds_Calculator_3-way'!P200-1)</f>
        <v/>
      </c>
      <c r="H199" s="6" t="str">
        <f>IF('Log_working_3-way'!$D199="","",'True_Odds_Calculator_3-way'!N200/'True_Odds_Calculator_3-way'!A200-1)</f>
        <v/>
      </c>
      <c r="I199" s="6" t="str">
        <f>IF('Log_working_3-way'!$D199="","",'True_Odds_Calculator_3-way'!O200/'True_Odds_Calculator_3-way'!B200-1)</f>
        <v/>
      </c>
      <c r="J199" s="6" t="str">
        <f>IF('Log_working_3-way'!$D199="","",'True_Odds_Calculator_3-way'!P200/'True_Odds_Calculator_3-way'!C200-1)</f>
        <v/>
      </c>
      <c r="K199" s="6" t="str">
        <f>IF('Log_working_3-way'!$D199="","",1/'True_Odds_Calculator_3-way'!A200+1/'True_Odds_Calculator_3-way'!B200+1/'True_Odds_Calculator_3-way'!C200-1)</f>
        <v/>
      </c>
    </row>
    <row r="200" spans="4:11">
      <c r="D200" t="str">
        <f>solve_for_c('True_Odds_Calculator_3-way'!A201,'True_Odds_Calculator_3-way'!B201,'True_Odds_Calculator_3-way'!C201,'Log_working_3-way'!B$1,'Log_working_3-way'!B$2)</f>
        <v/>
      </c>
      <c r="F200" s="6" t="str">
        <f>IF('Log_working_3-way'!D200="","",1/'True_Odds_Calculator_3-way'!N201+1/'True_Odds_Calculator_3-way'!O201+1/'True_Odds_Calculator_3-way'!P201-1)</f>
        <v/>
      </c>
      <c r="H200" s="6" t="str">
        <f>IF('Log_working_3-way'!$D200="","",'True_Odds_Calculator_3-way'!N201/'True_Odds_Calculator_3-way'!A201-1)</f>
        <v/>
      </c>
      <c r="I200" s="6" t="str">
        <f>IF('Log_working_3-way'!$D200="","",'True_Odds_Calculator_3-way'!O201/'True_Odds_Calculator_3-way'!B201-1)</f>
        <v/>
      </c>
      <c r="J200" s="6" t="str">
        <f>IF('Log_working_3-way'!$D200="","",'True_Odds_Calculator_3-way'!P201/'True_Odds_Calculator_3-way'!C201-1)</f>
        <v/>
      </c>
      <c r="K200" s="6" t="str">
        <f>IF('Log_working_3-way'!$D200="","",1/'True_Odds_Calculator_3-way'!A201+1/'True_Odds_Calculator_3-way'!B201+1/'True_Odds_Calculator_3-way'!C201-1)</f>
        <v/>
      </c>
    </row>
    <row r="201" spans="4:11">
      <c r="D201" t="str">
        <f>solve_for_c('True_Odds_Calculator_3-way'!A202,'True_Odds_Calculator_3-way'!B202,'True_Odds_Calculator_3-way'!C202,'Log_working_3-way'!B$1,'Log_working_3-way'!B$2)</f>
        <v/>
      </c>
      <c r="F201" s="6" t="str">
        <f>IF('Log_working_3-way'!D201="","",1/'True_Odds_Calculator_3-way'!N202+1/'True_Odds_Calculator_3-way'!O202+1/'True_Odds_Calculator_3-way'!P202-1)</f>
        <v/>
      </c>
      <c r="H201" s="6" t="str">
        <f>IF('Log_working_3-way'!$D201="","",'True_Odds_Calculator_3-way'!N202/'True_Odds_Calculator_3-way'!A202-1)</f>
        <v/>
      </c>
      <c r="I201" s="6" t="str">
        <f>IF('Log_working_3-way'!$D201="","",'True_Odds_Calculator_3-way'!O202/'True_Odds_Calculator_3-way'!B202-1)</f>
        <v/>
      </c>
      <c r="J201" s="6" t="str">
        <f>IF('Log_working_3-way'!$D201="","",'True_Odds_Calculator_3-way'!P202/'True_Odds_Calculator_3-way'!C202-1)</f>
        <v/>
      </c>
      <c r="K201" s="6" t="str">
        <f>IF('Log_working_3-way'!$D201="","",1/'True_Odds_Calculator_3-way'!A202+1/'True_Odds_Calculator_3-way'!B202+1/'True_Odds_Calculator_3-way'!C202-1)</f>
        <v/>
      </c>
    </row>
    <row r="202" spans="4:11">
      <c r="D202" t="str">
        <f>solve_for_c('True_Odds_Calculator_3-way'!A203,'True_Odds_Calculator_3-way'!B203,'True_Odds_Calculator_3-way'!C203,'Log_working_3-way'!B$1,'Log_working_3-way'!B$2)</f>
        <v/>
      </c>
      <c r="F202" s="6" t="str">
        <f>IF('Log_working_3-way'!D202="","",1/'True_Odds_Calculator_3-way'!N203+1/'True_Odds_Calculator_3-way'!O203+1/'True_Odds_Calculator_3-way'!P203-1)</f>
        <v/>
      </c>
      <c r="H202" s="6" t="str">
        <f>IF('Log_working_3-way'!$D202="","",'True_Odds_Calculator_3-way'!N203/'True_Odds_Calculator_3-way'!A203-1)</f>
        <v/>
      </c>
      <c r="I202" s="6" t="str">
        <f>IF('Log_working_3-way'!$D202="","",'True_Odds_Calculator_3-way'!O203/'True_Odds_Calculator_3-way'!B203-1)</f>
        <v/>
      </c>
      <c r="J202" s="6" t="str">
        <f>IF('Log_working_3-way'!$D202="","",'True_Odds_Calculator_3-way'!P203/'True_Odds_Calculator_3-way'!C203-1)</f>
        <v/>
      </c>
      <c r="K202" s="6" t="str">
        <f>IF('Log_working_3-way'!$D202="","",1/'True_Odds_Calculator_3-way'!A203+1/'True_Odds_Calculator_3-way'!B203+1/'True_Odds_Calculator_3-way'!C203-1)</f>
        <v/>
      </c>
    </row>
    <row r="203" spans="4:11">
      <c r="D203" t="str">
        <f>solve_for_c('True_Odds_Calculator_3-way'!A204,'True_Odds_Calculator_3-way'!B204,'True_Odds_Calculator_3-way'!C204,'Log_working_3-way'!B$1,'Log_working_3-way'!B$2)</f>
        <v/>
      </c>
      <c r="F203" s="6" t="str">
        <f>IF('Log_working_3-way'!D203="","",1/'True_Odds_Calculator_3-way'!N204+1/'True_Odds_Calculator_3-way'!O204+1/'True_Odds_Calculator_3-way'!P204-1)</f>
        <v/>
      </c>
      <c r="H203" s="6" t="str">
        <f>IF('Log_working_3-way'!$D203="","",'True_Odds_Calculator_3-way'!N204/'True_Odds_Calculator_3-way'!A204-1)</f>
        <v/>
      </c>
      <c r="I203" s="6" t="str">
        <f>IF('Log_working_3-way'!$D203="","",'True_Odds_Calculator_3-way'!O204/'True_Odds_Calculator_3-way'!B204-1)</f>
        <v/>
      </c>
      <c r="J203" s="6" t="str">
        <f>IF('Log_working_3-way'!$D203="","",'True_Odds_Calculator_3-way'!P204/'True_Odds_Calculator_3-way'!C204-1)</f>
        <v/>
      </c>
      <c r="K203" s="6" t="str">
        <f>IF('Log_working_3-way'!$D203="","",1/'True_Odds_Calculator_3-way'!A204+1/'True_Odds_Calculator_3-way'!B204+1/'True_Odds_Calculator_3-way'!C204-1)</f>
        <v/>
      </c>
    </row>
    <row r="204" spans="4:11">
      <c r="D204" t="str">
        <f>solve_for_c('True_Odds_Calculator_3-way'!A205,'True_Odds_Calculator_3-way'!B205,'True_Odds_Calculator_3-way'!C205,'Log_working_3-way'!B$1,'Log_working_3-way'!B$2)</f>
        <v/>
      </c>
      <c r="F204" s="6" t="str">
        <f>IF('Log_working_3-way'!D204="","",1/'True_Odds_Calculator_3-way'!N205+1/'True_Odds_Calculator_3-way'!O205+1/'True_Odds_Calculator_3-way'!P205-1)</f>
        <v/>
      </c>
      <c r="H204" s="6" t="str">
        <f>IF('Log_working_3-way'!$D204="","",'True_Odds_Calculator_3-way'!N205/'True_Odds_Calculator_3-way'!A205-1)</f>
        <v/>
      </c>
      <c r="I204" s="6" t="str">
        <f>IF('Log_working_3-way'!$D204="","",'True_Odds_Calculator_3-way'!O205/'True_Odds_Calculator_3-way'!B205-1)</f>
        <v/>
      </c>
      <c r="J204" s="6" t="str">
        <f>IF('Log_working_3-way'!$D204="","",'True_Odds_Calculator_3-way'!P205/'True_Odds_Calculator_3-way'!C205-1)</f>
        <v/>
      </c>
      <c r="K204" s="6" t="str">
        <f>IF('Log_working_3-way'!$D204="","",1/'True_Odds_Calculator_3-way'!A205+1/'True_Odds_Calculator_3-way'!B205+1/'True_Odds_Calculator_3-way'!C205-1)</f>
        <v/>
      </c>
    </row>
    <row r="205" spans="4:11">
      <c r="D205" t="str">
        <f>solve_for_c('True_Odds_Calculator_3-way'!A206,'True_Odds_Calculator_3-way'!B206,'True_Odds_Calculator_3-way'!C206,'Log_working_3-way'!B$1,'Log_working_3-way'!B$2)</f>
        <v/>
      </c>
      <c r="F205" s="6" t="str">
        <f>IF('Log_working_3-way'!D205="","",1/'True_Odds_Calculator_3-way'!N206+1/'True_Odds_Calculator_3-way'!O206+1/'True_Odds_Calculator_3-way'!P206-1)</f>
        <v/>
      </c>
      <c r="H205" s="6" t="str">
        <f>IF('Log_working_3-way'!$D205="","",'True_Odds_Calculator_3-way'!N206/'True_Odds_Calculator_3-way'!A206-1)</f>
        <v/>
      </c>
      <c r="I205" s="6" t="str">
        <f>IF('Log_working_3-way'!$D205="","",'True_Odds_Calculator_3-way'!O206/'True_Odds_Calculator_3-way'!B206-1)</f>
        <v/>
      </c>
      <c r="J205" s="6" t="str">
        <f>IF('Log_working_3-way'!$D205="","",'True_Odds_Calculator_3-way'!P206/'True_Odds_Calculator_3-way'!C206-1)</f>
        <v/>
      </c>
      <c r="K205" s="6" t="str">
        <f>IF('Log_working_3-way'!$D205="","",1/'True_Odds_Calculator_3-way'!A206+1/'True_Odds_Calculator_3-way'!B206+1/'True_Odds_Calculator_3-way'!C206-1)</f>
        <v/>
      </c>
    </row>
    <row r="206" spans="4:11">
      <c r="D206" t="str">
        <f>solve_for_c('True_Odds_Calculator_3-way'!A207,'True_Odds_Calculator_3-way'!B207,'True_Odds_Calculator_3-way'!C207,'Log_working_3-way'!B$1,'Log_working_3-way'!B$2)</f>
        <v/>
      </c>
      <c r="F206" s="6" t="str">
        <f>IF('Log_working_3-way'!D206="","",1/'True_Odds_Calculator_3-way'!N207+1/'True_Odds_Calculator_3-way'!O207+1/'True_Odds_Calculator_3-way'!P207-1)</f>
        <v/>
      </c>
      <c r="H206" s="6" t="str">
        <f>IF('Log_working_3-way'!$D206="","",'True_Odds_Calculator_3-way'!N207/'True_Odds_Calculator_3-way'!A207-1)</f>
        <v/>
      </c>
      <c r="I206" s="6" t="str">
        <f>IF('Log_working_3-way'!$D206="","",'True_Odds_Calculator_3-way'!O207/'True_Odds_Calculator_3-way'!B207-1)</f>
        <v/>
      </c>
      <c r="J206" s="6" t="str">
        <f>IF('Log_working_3-way'!$D206="","",'True_Odds_Calculator_3-way'!P207/'True_Odds_Calculator_3-way'!C207-1)</f>
        <v/>
      </c>
      <c r="K206" s="6" t="str">
        <f>IF('Log_working_3-way'!$D206="","",1/'True_Odds_Calculator_3-way'!A207+1/'True_Odds_Calculator_3-way'!B207+1/'True_Odds_Calculator_3-way'!C207-1)</f>
        <v/>
      </c>
    </row>
    <row r="207" spans="4:11">
      <c r="D207" t="str">
        <f>solve_for_c('True_Odds_Calculator_3-way'!A208,'True_Odds_Calculator_3-way'!B208,'True_Odds_Calculator_3-way'!C208,'Log_working_3-way'!B$1,'Log_working_3-way'!B$2)</f>
        <v/>
      </c>
      <c r="F207" s="6" t="str">
        <f>IF('Log_working_3-way'!D207="","",1/'True_Odds_Calculator_3-way'!N208+1/'True_Odds_Calculator_3-way'!O208+1/'True_Odds_Calculator_3-way'!P208-1)</f>
        <v/>
      </c>
      <c r="H207" s="6" t="str">
        <f>IF('Log_working_3-way'!$D207="","",'True_Odds_Calculator_3-way'!N208/'True_Odds_Calculator_3-way'!A208-1)</f>
        <v/>
      </c>
      <c r="I207" s="6" t="str">
        <f>IF('Log_working_3-way'!$D207="","",'True_Odds_Calculator_3-way'!O208/'True_Odds_Calculator_3-way'!B208-1)</f>
        <v/>
      </c>
      <c r="J207" s="6" t="str">
        <f>IF('Log_working_3-way'!$D207="","",'True_Odds_Calculator_3-way'!P208/'True_Odds_Calculator_3-way'!C208-1)</f>
        <v/>
      </c>
      <c r="K207" s="6" t="str">
        <f>IF('Log_working_3-way'!$D207="","",1/'True_Odds_Calculator_3-way'!A208+1/'True_Odds_Calculator_3-way'!B208+1/'True_Odds_Calculator_3-way'!C208-1)</f>
        <v/>
      </c>
    </row>
    <row r="208" spans="4:11">
      <c r="D208" t="str">
        <f>solve_for_c('True_Odds_Calculator_3-way'!A209,'True_Odds_Calculator_3-way'!B209,'True_Odds_Calculator_3-way'!C209,'Log_working_3-way'!B$1,'Log_working_3-way'!B$2)</f>
        <v/>
      </c>
      <c r="F208" s="6" t="str">
        <f>IF('Log_working_3-way'!D208="","",1/'True_Odds_Calculator_3-way'!N209+1/'True_Odds_Calculator_3-way'!O209+1/'True_Odds_Calculator_3-way'!P209-1)</f>
        <v/>
      </c>
      <c r="H208" s="6" t="str">
        <f>IF('Log_working_3-way'!$D208="","",'True_Odds_Calculator_3-way'!N209/'True_Odds_Calculator_3-way'!A209-1)</f>
        <v/>
      </c>
      <c r="I208" s="6" t="str">
        <f>IF('Log_working_3-way'!$D208="","",'True_Odds_Calculator_3-way'!O209/'True_Odds_Calculator_3-way'!B209-1)</f>
        <v/>
      </c>
      <c r="J208" s="6" t="str">
        <f>IF('Log_working_3-way'!$D208="","",'True_Odds_Calculator_3-way'!P209/'True_Odds_Calculator_3-way'!C209-1)</f>
        <v/>
      </c>
      <c r="K208" s="6" t="str">
        <f>IF('Log_working_3-way'!$D208="","",1/'True_Odds_Calculator_3-way'!A209+1/'True_Odds_Calculator_3-way'!B209+1/'True_Odds_Calculator_3-way'!C209-1)</f>
        <v/>
      </c>
    </row>
    <row r="209" spans="4:11">
      <c r="D209" t="str">
        <f>solve_for_c('True_Odds_Calculator_3-way'!A210,'True_Odds_Calculator_3-way'!B210,'True_Odds_Calculator_3-way'!C210,'Log_working_3-way'!B$1,'Log_working_3-way'!B$2)</f>
        <v/>
      </c>
      <c r="F209" s="6" t="str">
        <f>IF('Log_working_3-way'!D209="","",1/'True_Odds_Calculator_3-way'!N210+1/'True_Odds_Calculator_3-way'!O210+1/'True_Odds_Calculator_3-way'!P210-1)</f>
        <v/>
      </c>
      <c r="H209" s="6" t="str">
        <f>IF('Log_working_3-way'!$D209="","",'True_Odds_Calculator_3-way'!N210/'True_Odds_Calculator_3-way'!A210-1)</f>
        <v/>
      </c>
      <c r="I209" s="6" t="str">
        <f>IF('Log_working_3-way'!$D209="","",'True_Odds_Calculator_3-way'!O210/'True_Odds_Calculator_3-way'!B210-1)</f>
        <v/>
      </c>
      <c r="J209" s="6" t="str">
        <f>IF('Log_working_3-way'!$D209="","",'True_Odds_Calculator_3-way'!P210/'True_Odds_Calculator_3-way'!C210-1)</f>
        <v/>
      </c>
      <c r="K209" s="6" t="str">
        <f>IF('Log_working_3-way'!$D209="","",1/'True_Odds_Calculator_3-way'!A210+1/'True_Odds_Calculator_3-way'!B210+1/'True_Odds_Calculator_3-way'!C210-1)</f>
        <v/>
      </c>
    </row>
    <row r="210" spans="4:11">
      <c r="D210" t="str">
        <f>solve_for_c('True_Odds_Calculator_3-way'!A211,'True_Odds_Calculator_3-way'!B211,'True_Odds_Calculator_3-way'!C211,'Log_working_3-way'!B$1,'Log_working_3-way'!B$2)</f>
        <v/>
      </c>
      <c r="F210" s="6" t="str">
        <f>IF('Log_working_3-way'!D210="","",1/'True_Odds_Calculator_3-way'!N211+1/'True_Odds_Calculator_3-way'!O211+1/'True_Odds_Calculator_3-way'!P211-1)</f>
        <v/>
      </c>
      <c r="H210" s="6" t="str">
        <f>IF('Log_working_3-way'!$D210="","",'True_Odds_Calculator_3-way'!N211/'True_Odds_Calculator_3-way'!A211-1)</f>
        <v/>
      </c>
      <c r="I210" s="6" t="str">
        <f>IF('Log_working_3-way'!$D210="","",'True_Odds_Calculator_3-way'!O211/'True_Odds_Calculator_3-way'!B211-1)</f>
        <v/>
      </c>
      <c r="J210" s="6" t="str">
        <f>IF('Log_working_3-way'!$D210="","",'True_Odds_Calculator_3-way'!P211/'True_Odds_Calculator_3-way'!C211-1)</f>
        <v/>
      </c>
      <c r="K210" s="6" t="str">
        <f>IF('Log_working_3-way'!$D210="","",1/'True_Odds_Calculator_3-way'!A211+1/'True_Odds_Calculator_3-way'!B211+1/'True_Odds_Calculator_3-way'!C211-1)</f>
        <v/>
      </c>
    </row>
    <row r="211" spans="4:11">
      <c r="D211" t="str">
        <f>solve_for_c('True_Odds_Calculator_3-way'!A212,'True_Odds_Calculator_3-way'!B212,'True_Odds_Calculator_3-way'!C212,'Log_working_3-way'!B$1,'Log_working_3-way'!B$2)</f>
        <v/>
      </c>
      <c r="F211" s="6" t="str">
        <f>IF('Log_working_3-way'!D211="","",1/'True_Odds_Calculator_3-way'!N212+1/'True_Odds_Calculator_3-way'!O212+1/'True_Odds_Calculator_3-way'!P212-1)</f>
        <v/>
      </c>
      <c r="H211" s="6" t="str">
        <f>IF('Log_working_3-way'!$D211="","",'True_Odds_Calculator_3-way'!N212/'True_Odds_Calculator_3-way'!A212-1)</f>
        <v/>
      </c>
      <c r="I211" s="6" t="str">
        <f>IF('Log_working_3-way'!$D211="","",'True_Odds_Calculator_3-way'!O212/'True_Odds_Calculator_3-way'!B212-1)</f>
        <v/>
      </c>
      <c r="J211" s="6" t="str">
        <f>IF('Log_working_3-way'!$D211="","",'True_Odds_Calculator_3-way'!P212/'True_Odds_Calculator_3-way'!C212-1)</f>
        <v/>
      </c>
      <c r="K211" s="6" t="str">
        <f>IF('Log_working_3-way'!$D211="","",1/'True_Odds_Calculator_3-way'!A212+1/'True_Odds_Calculator_3-way'!B212+1/'True_Odds_Calculator_3-way'!C212-1)</f>
        <v/>
      </c>
    </row>
    <row r="212" spans="4:11">
      <c r="D212" t="str">
        <f>solve_for_c('True_Odds_Calculator_3-way'!A213,'True_Odds_Calculator_3-way'!B213,'True_Odds_Calculator_3-way'!C213,'Log_working_3-way'!B$1,'Log_working_3-way'!B$2)</f>
        <v/>
      </c>
      <c r="F212" s="6" t="str">
        <f>IF('Log_working_3-way'!D212="","",1/'True_Odds_Calculator_3-way'!N213+1/'True_Odds_Calculator_3-way'!O213+1/'True_Odds_Calculator_3-way'!P213-1)</f>
        <v/>
      </c>
      <c r="H212" s="6" t="str">
        <f>IF('Log_working_3-way'!$D212="","",'True_Odds_Calculator_3-way'!N213/'True_Odds_Calculator_3-way'!A213-1)</f>
        <v/>
      </c>
      <c r="I212" s="6" t="str">
        <f>IF('Log_working_3-way'!$D212="","",'True_Odds_Calculator_3-way'!O213/'True_Odds_Calculator_3-way'!B213-1)</f>
        <v/>
      </c>
      <c r="J212" s="6" t="str">
        <f>IF('Log_working_3-way'!$D212="","",'True_Odds_Calculator_3-way'!P213/'True_Odds_Calculator_3-way'!C213-1)</f>
        <v/>
      </c>
      <c r="K212" s="6" t="str">
        <f>IF('Log_working_3-way'!$D212="","",1/'True_Odds_Calculator_3-way'!A213+1/'True_Odds_Calculator_3-way'!B213+1/'True_Odds_Calculator_3-way'!C213-1)</f>
        <v/>
      </c>
    </row>
    <row r="213" spans="4:11">
      <c r="D213" t="str">
        <f>solve_for_c('True_Odds_Calculator_3-way'!A214,'True_Odds_Calculator_3-way'!B214,'True_Odds_Calculator_3-way'!C214,'Log_working_3-way'!B$1,'Log_working_3-way'!B$2)</f>
        <v/>
      </c>
      <c r="F213" s="6" t="str">
        <f>IF('Log_working_3-way'!D213="","",1/'True_Odds_Calculator_3-way'!N214+1/'True_Odds_Calculator_3-way'!O214+1/'True_Odds_Calculator_3-way'!P214-1)</f>
        <v/>
      </c>
      <c r="H213" s="6" t="str">
        <f>IF('Log_working_3-way'!$D213="","",'True_Odds_Calculator_3-way'!N214/'True_Odds_Calculator_3-way'!A214-1)</f>
        <v/>
      </c>
      <c r="I213" s="6" t="str">
        <f>IF('Log_working_3-way'!$D213="","",'True_Odds_Calculator_3-way'!O214/'True_Odds_Calculator_3-way'!B214-1)</f>
        <v/>
      </c>
      <c r="J213" s="6" t="str">
        <f>IF('Log_working_3-way'!$D213="","",'True_Odds_Calculator_3-way'!P214/'True_Odds_Calculator_3-way'!C214-1)</f>
        <v/>
      </c>
      <c r="K213" s="6" t="str">
        <f>IF('Log_working_3-way'!$D213="","",1/'True_Odds_Calculator_3-way'!A214+1/'True_Odds_Calculator_3-way'!B214+1/'True_Odds_Calculator_3-way'!C214-1)</f>
        <v/>
      </c>
    </row>
    <row r="214" spans="4:11">
      <c r="D214" t="str">
        <f>solve_for_c('True_Odds_Calculator_3-way'!A215,'True_Odds_Calculator_3-way'!B215,'True_Odds_Calculator_3-way'!C215,'Log_working_3-way'!B$1,'Log_working_3-way'!B$2)</f>
        <v/>
      </c>
      <c r="F214" s="6" t="str">
        <f>IF('Log_working_3-way'!D214="","",1/'True_Odds_Calculator_3-way'!N215+1/'True_Odds_Calculator_3-way'!O215+1/'True_Odds_Calculator_3-way'!P215-1)</f>
        <v/>
      </c>
      <c r="H214" s="6" t="str">
        <f>IF('Log_working_3-way'!$D214="","",'True_Odds_Calculator_3-way'!N215/'True_Odds_Calculator_3-way'!A215-1)</f>
        <v/>
      </c>
      <c r="I214" s="6" t="str">
        <f>IF('Log_working_3-way'!$D214="","",'True_Odds_Calculator_3-way'!O215/'True_Odds_Calculator_3-way'!B215-1)</f>
        <v/>
      </c>
      <c r="J214" s="6" t="str">
        <f>IF('Log_working_3-way'!$D214="","",'True_Odds_Calculator_3-way'!P215/'True_Odds_Calculator_3-way'!C215-1)</f>
        <v/>
      </c>
      <c r="K214" s="6" t="str">
        <f>IF('Log_working_3-way'!$D214="","",1/'True_Odds_Calculator_3-way'!A215+1/'True_Odds_Calculator_3-way'!B215+1/'True_Odds_Calculator_3-way'!C215-1)</f>
        <v/>
      </c>
    </row>
    <row r="215" spans="4:11">
      <c r="D215" t="str">
        <f>solve_for_c('True_Odds_Calculator_3-way'!A216,'True_Odds_Calculator_3-way'!B216,'True_Odds_Calculator_3-way'!C216,'Log_working_3-way'!B$1,'Log_working_3-way'!B$2)</f>
        <v/>
      </c>
      <c r="F215" s="6" t="str">
        <f>IF('Log_working_3-way'!D215="","",1/'True_Odds_Calculator_3-way'!N216+1/'True_Odds_Calculator_3-way'!O216+1/'True_Odds_Calculator_3-way'!P216-1)</f>
        <v/>
      </c>
      <c r="H215" s="6" t="str">
        <f>IF('Log_working_3-way'!$D215="","",'True_Odds_Calculator_3-way'!N216/'True_Odds_Calculator_3-way'!A216-1)</f>
        <v/>
      </c>
      <c r="I215" s="6" t="str">
        <f>IF('Log_working_3-way'!$D215="","",'True_Odds_Calculator_3-way'!O216/'True_Odds_Calculator_3-way'!B216-1)</f>
        <v/>
      </c>
      <c r="J215" s="6" t="str">
        <f>IF('Log_working_3-way'!$D215="","",'True_Odds_Calculator_3-way'!P216/'True_Odds_Calculator_3-way'!C216-1)</f>
        <v/>
      </c>
      <c r="K215" s="6" t="str">
        <f>IF('Log_working_3-way'!$D215="","",1/'True_Odds_Calculator_3-way'!A216+1/'True_Odds_Calculator_3-way'!B216+1/'True_Odds_Calculator_3-way'!C216-1)</f>
        <v/>
      </c>
    </row>
    <row r="216" spans="4:11">
      <c r="D216" t="str">
        <f>solve_for_c('True_Odds_Calculator_3-way'!A217,'True_Odds_Calculator_3-way'!B217,'True_Odds_Calculator_3-way'!C217,'Log_working_3-way'!B$1,'Log_working_3-way'!B$2)</f>
        <v/>
      </c>
      <c r="F216" s="6" t="str">
        <f>IF('Log_working_3-way'!D216="","",1/'True_Odds_Calculator_3-way'!N217+1/'True_Odds_Calculator_3-way'!O217+1/'True_Odds_Calculator_3-way'!P217-1)</f>
        <v/>
      </c>
      <c r="H216" s="6" t="str">
        <f>IF('Log_working_3-way'!$D216="","",'True_Odds_Calculator_3-way'!N217/'True_Odds_Calculator_3-way'!A217-1)</f>
        <v/>
      </c>
      <c r="I216" s="6" t="str">
        <f>IF('Log_working_3-way'!$D216="","",'True_Odds_Calculator_3-way'!O217/'True_Odds_Calculator_3-way'!B217-1)</f>
        <v/>
      </c>
      <c r="J216" s="6" t="str">
        <f>IF('Log_working_3-way'!$D216="","",'True_Odds_Calculator_3-way'!P217/'True_Odds_Calculator_3-way'!C217-1)</f>
        <v/>
      </c>
      <c r="K216" s="6" t="str">
        <f>IF('Log_working_3-way'!$D216="","",1/'True_Odds_Calculator_3-way'!A217+1/'True_Odds_Calculator_3-way'!B217+1/'True_Odds_Calculator_3-way'!C217-1)</f>
        <v/>
      </c>
    </row>
    <row r="217" spans="4:11">
      <c r="D217" t="str">
        <f>solve_for_c('True_Odds_Calculator_3-way'!A218,'True_Odds_Calculator_3-way'!B218,'True_Odds_Calculator_3-way'!C218,'Log_working_3-way'!B$1,'Log_working_3-way'!B$2)</f>
        <v/>
      </c>
      <c r="F217" s="6" t="str">
        <f>IF('Log_working_3-way'!D217="","",1/'True_Odds_Calculator_3-way'!N218+1/'True_Odds_Calculator_3-way'!O218+1/'True_Odds_Calculator_3-way'!P218-1)</f>
        <v/>
      </c>
      <c r="H217" s="6" t="str">
        <f>IF('Log_working_3-way'!$D217="","",'True_Odds_Calculator_3-way'!N218/'True_Odds_Calculator_3-way'!A218-1)</f>
        <v/>
      </c>
      <c r="I217" s="6" t="str">
        <f>IF('Log_working_3-way'!$D217="","",'True_Odds_Calculator_3-way'!O218/'True_Odds_Calculator_3-way'!B218-1)</f>
        <v/>
      </c>
      <c r="J217" s="6" t="str">
        <f>IF('Log_working_3-way'!$D217="","",'True_Odds_Calculator_3-way'!P218/'True_Odds_Calculator_3-way'!C218-1)</f>
        <v/>
      </c>
      <c r="K217" s="6" t="str">
        <f>IF('Log_working_3-way'!$D217="","",1/'True_Odds_Calculator_3-way'!A218+1/'True_Odds_Calculator_3-way'!B218+1/'True_Odds_Calculator_3-way'!C218-1)</f>
        <v/>
      </c>
    </row>
    <row r="218" spans="4:11">
      <c r="D218" t="str">
        <f>solve_for_c('True_Odds_Calculator_3-way'!A219,'True_Odds_Calculator_3-way'!B219,'True_Odds_Calculator_3-way'!C219,'Log_working_3-way'!B$1,'Log_working_3-way'!B$2)</f>
        <v/>
      </c>
      <c r="F218" s="6" t="str">
        <f>IF('Log_working_3-way'!D218="","",1/'True_Odds_Calculator_3-way'!N219+1/'True_Odds_Calculator_3-way'!O219+1/'True_Odds_Calculator_3-way'!P219-1)</f>
        <v/>
      </c>
      <c r="H218" s="6" t="str">
        <f>IF('Log_working_3-way'!$D218="","",'True_Odds_Calculator_3-way'!N219/'True_Odds_Calculator_3-way'!A219-1)</f>
        <v/>
      </c>
      <c r="I218" s="6" t="str">
        <f>IF('Log_working_3-way'!$D218="","",'True_Odds_Calculator_3-way'!O219/'True_Odds_Calculator_3-way'!B219-1)</f>
        <v/>
      </c>
      <c r="J218" s="6" t="str">
        <f>IF('Log_working_3-way'!$D218="","",'True_Odds_Calculator_3-way'!P219/'True_Odds_Calculator_3-way'!C219-1)</f>
        <v/>
      </c>
      <c r="K218" s="6" t="str">
        <f>IF('Log_working_3-way'!$D218="","",1/'True_Odds_Calculator_3-way'!A219+1/'True_Odds_Calculator_3-way'!B219+1/'True_Odds_Calculator_3-way'!C219-1)</f>
        <v/>
      </c>
    </row>
    <row r="219" spans="4:11">
      <c r="D219" t="str">
        <f>solve_for_c('True_Odds_Calculator_3-way'!A220,'True_Odds_Calculator_3-way'!B220,'True_Odds_Calculator_3-way'!C220,'Log_working_3-way'!B$1,'Log_working_3-way'!B$2)</f>
        <v/>
      </c>
      <c r="F219" s="6" t="str">
        <f>IF('Log_working_3-way'!D219="","",1/'True_Odds_Calculator_3-way'!N220+1/'True_Odds_Calculator_3-way'!O220+1/'True_Odds_Calculator_3-way'!P220-1)</f>
        <v/>
      </c>
      <c r="H219" s="6" t="str">
        <f>IF('Log_working_3-way'!$D219="","",'True_Odds_Calculator_3-way'!N220/'True_Odds_Calculator_3-way'!A220-1)</f>
        <v/>
      </c>
      <c r="I219" s="6" t="str">
        <f>IF('Log_working_3-way'!$D219="","",'True_Odds_Calculator_3-way'!O220/'True_Odds_Calculator_3-way'!B220-1)</f>
        <v/>
      </c>
      <c r="J219" s="6" t="str">
        <f>IF('Log_working_3-way'!$D219="","",'True_Odds_Calculator_3-way'!P220/'True_Odds_Calculator_3-way'!C220-1)</f>
        <v/>
      </c>
      <c r="K219" s="6" t="str">
        <f>IF('Log_working_3-way'!$D219="","",1/'True_Odds_Calculator_3-way'!A220+1/'True_Odds_Calculator_3-way'!B220+1/'True_Odds_Calculator_3-way'!C220-1)</f>
        <v/>
      </c>
    </row>
    <row r="220" spans="4:11">
      <c r="D220" t="str">
        <f>solve_for_c('True_Odds_Calculator_3-way'!A221,'True_Odds_Calculator_3-way'!B221,'True_Odds_Calculator_3-way'!C221,'Log_working_3-way'!B$1,'Log_working_3-way'!B$2)</f>
        <v/>
      </c>
      <c r="F220" s="6" t="str">
        <f>IF('Log_working_3-way'!D220="","",1/'True_Odds_Calculator_3-way'!N221+1/'True_Odds_Calculator_3-way'!O221+1/'True_Odds_Calculator_3-way'!P221-1)</f>
        <v/>
      </c>
      <c r="H220" s="6" t="str">
        <f>IF('Log_working_3-way'!$D220="","",'True_Odds_Calculator_3-way'!N221/'True_Odds_Calculator_3-way'!A221-1)</f>
        <v/>
      </c>
      <c r="I220" s="6" t="str">
        <f>IF('Log_working_3-way'!$D220="","",'True_Odds_Calculator_3-way'!O221/'True_Odds_Calculator_3-way'!B221-1)</f>
        <v/>
      </c>
      <c r="J220" s="6" t="str">
        <f>IF('Log_working_3-way'!$D220="","",'True_Odds_Calculator_3-way'!P221/'True_Odds_Calculator_3-way'!C221-1)</f>
        <v/>
      </c>
      <c r="K220" s="6" t="str">
        <f>IF('Log_working_3-way'!$D220="","",1/'True_Odds_Calculator_3-way'!A221+1/'True_Odds_Calculator_3-way'!B221+1/'True_Odds_Calculator_3-way'!C221-1)</f>
        <v/>
      </c>
    </row>
    <row r="221" spans="4:11">
      <c r="D221" t="str">
        <f>solve_for_c('True_Odds_Calculator_3-way'!A222,'True_Odds_Calculator_3-way'!B222,'True_Odds_Calculator_3-way'!C222,'Log_working_3-way'!B$1,'Log_working_3-way'!B$2)</f>
        <v/>
      </c>
      <c r="F221" s="6" t="str">
        <f>IF('Log_working_3-way'!D221="","",1/'True_Odds_Calculator_3-way'!N222+1/'True_Odds_Calculator_3-way'!O222+1/'True_Odds_Calculator_3-way'!P222-1)</f>
        <v/>
      </c>
      <c r="H221" s="6" t="str">
        <f>IF('Log_working_3-way'!$D221="","",'True_Odds_Calculator_3-way'!N222/'True_Odds_Calculator_3-way'!A222-1)</f>
        <v/>
      </c>
      <c r="I221" s="6" t="str">
        <f>IF('Log_working_3-way'!$D221="","",'True_Odds_Calculator_3-way'!O222/'True_Odds_Calculator_3-way'!B222-1)</f>
        <v/>
      </c>
      <c r="J221" s="6" t="str">
        <f>IF('Log_working_3-way'!$D221="","",'True_Odds_Calculator_3-way'!P222/'True_Odds_Calculator_3-way'!C222-1)</f>
        <v/>
      </c>
      <c r="K221" s="6" t="str">
        <f>IF('Log_working_3-way'!$D221="","",1/'True_Odds_Calculator_3-way'!A222+1/'True_Odds_Calculator_3-way'!B222+1/'True_Odds_Calculator_3-way'!C222-1)</f>
        <v/>
      </c>
    </row>
    <row r="222" spans="4:11">
      <c r="D222" t="str">
        <f>solve_for_c('True_Odds_Calculator_3-way'!A223,'True_Odds_Calculator_3-way'!B223,'True_Odds_Calculator_3-way'!C223,'Log_working_3-way'!B$1,'Log_working_3-way'!B$2)</f>
        <v/>
      </c>
      <c r="F222" s="6" t="str">
        <f>IF('Log_working_3-way'!D222="","",1/'True_Odds_Calculator_3-way'!N223+1/'True_Odds_Calculator_3-way'!O223+1/'True_Odds_Calculator_3-way'!P223-1)</f>
        <v/>
      </c>
      <c r="H222" s="6" t="str">
        <f>IF('Log_working_3-way'!$D222="","",'True_Odds_Calculator_3-way'!N223/'True_Odds_Calculator_3-way'!A223-1)</f>
        <v/>
      </c>
      <c r="I222" s="6" t="str">
        <f>IF('Log_working_3-way'!$D222="","",'True_Odds_Calculator_3-way'!O223/'True_Odds_Calculator_3-way'!B223-1)</f>
        <v/>
      </c>
      <c r="J222" s="6" t="str">
        <f>IF('Log_working_3-way'!$D222="","",'True_Odds_Calculator_3-way'!P223/'True_Odds_Calculator_3-way'!C223-1)</f>
        <v/>
      </c>
      <c r="K222" s="6" t="str">
        <f>IF('Log_working_3-way'!$D222="","",1/'True_Odds_Calculator_3-way'!A223+1/'True_Odds_Calculator_3-way'!B223+1/'True_Odds_Calculator_3-way'!C223-1)</f>
        <v/>
      </c>
    </row>
    <row r="223" spans="4:11">
      <c r="D223" t="str">
        <f>solve_for_c('True_Odds_Calculator_3-way'!A224,'True_Odds_Calculator_3-way'!B224,'True_Odds_Calculator_3-way'!C224,'Log_working_3-way'!B$1,'Log_working_3-way'!B$2)</f>
        <v/>
      </c>
      <c r="F223" s="6" t="str">
        <f>IF('Log_working_3-way'!D223="","",1/'True_Odds_Calculator_3-way'!N224+1/'True_Odds_Calculator_3-way'!O224+1/'True_Odds_Calculator_3-way'!P224-1)</f>
        <v/>
      </c>
      <c r="H223" s="6" t="str">
        <f>IF('Log_working_3-way'!$D223="","",'True_Odds_Calculator_3-way'!N224/'True_Odds_Calculator_3-way'!A224-1)</f>
        <v/>
      </c>
      <c r="I223" s="6" t="str">
        <f>IF('Log_working_3-way'!$D223="","",'True_Odds_Calculator_3-way'!O224/'True_Odds_Calculator_3-way'!B224-1)</f>
        <v/>
      </c>
      <c r="J223" s="6" t="str">
        <f>IF('Log_working_3-way'!$D223="","",'True_Odds_Calculator_3-way'!P224/'True_Odds_Calculator_3-way'!C224-1)</f>
        <v/>
      </c>
      <c r="K223" s="6" t="str">
        <f>IF('Log_working_3-way'!$D223="","",1/'True_Odds_Calculator_3-way'!A224+1/'True_Odds_Calculator_3-way'!B224+1/'True_Odds_Calculator_3-way'!C224-1)</f>
        <v/>
      </c>
    </row>
    <row r="224" spans="4:11">
      <c r="D224" t="str">
        <f>solve_for_c('True_Odds_Calculator_3-way'!A225,'True_Odds_Calculator_3-way'!B225,'True_Odds_Calculator_3-way'!C225,'Log_working_3-way'!B$1,'Log_working_3-way'!B$2)</f>
        <v/>
      </c>
      <c r="F224" s="6" t="str">
        <f>IF('Log_working_3-way'!D224="","",1/'True_Odds_Calculator_3-way'!N225+1/'True_Odds_Calculator_3-way'!O225+1/'True_Odds_Calculator_3-way'!P225-1)</f>
        <v/>
      </c>
      <c r="H224" s="6" t="str">
        <f>IF('Log_working_3-way'!$D224="","",'True_Odds_Calculator_3-way'!N225/'True_Odds_Calculator_3-way'!A225-1)</f>
        <v/>
      </c>
      <c r="I224" s="6" t="str">
        <f>IF('Log_working_3-way'!$D224="","",'True_Odds_Calculator_3-way'!O225/'True_Odds_Calculator_3-way'!B225-1)</f>
        <v/>
      </c>
      <c r="J224" s="6" t="str">
        <f>IF('Log_working_3-way'!$D224="","",'True_Odds_Calculator_3-way'!P225/'True_Odds_Calculator_3-way'!C225-1)</f>
        <v/>
      </c>
      <c r="K224" s="6" t="str">
        <f>IF('Log_working_3-way'!$D224="","",1/'True_Odds_Calculator_3-way'!A225+1/'True_Odds_Calculator_3-way'!B225+1/'True_Odds_Calculator_3-way'!C225-1)</f>
        <v/>
      </c>
    </row>
    <row r="225" spans="4:11">
      <c r="D225" t="str">
        <f>solve_for_c('True_Odds_Calculator_3-way'!A226,'True_Odds_Calculator_3-way'!B226,'True_Odds_Calculator_3-way'!C226,'Log_working_3-way'!B$1,'Log_working_3-way'!B$2)</f>
        <v/>
      </c>
      <c r="F225" s="6" t="str">
        <f>IF('Log_working_3-way'!D225="","",1/'True_Odds_Calculator_3-way'!N226+1/'True_Odds_Calculator_3-way'!O226+1/'True_Odds_Calculator_3-way'!P226-1)</f>
        <v/>
      </c>
      <c r="H225" s="6" t="str">
        <f>IF('Log_working_3-way'!$D225="","",'True_Odds_Calculator_3-way'!N226/'True_Odds_Calculator_3-way'!A226-1)</f>
        <v/>
      </c>
      <c r="I225" s="6" t="str">
        <f>IF('Log_working_3-way'!$D225="","",'True_Odds_Calculator_3-way'!O226/'True_Odds_Calculator_3-way'!B226-1)</f>
        <v/>
      </c>
      <c r="J225" s="6" t="str">
        <f>IF('Log_working_3-way'!$D225="","",'True_Odds_Calculator_3-way'!P226/'True_Odds_Calculator_3-way'!C226-1)</f>
        <v/>
      </c>
      <c r="K225" s="6" t="str">
        <f>IF('Log_working_3-way'!$D225="","",1/'True_Odds_Calculator_3-way'!A226+1/'True_Odds_Calculator_3-way'!B226+1/'True_Odds_Calculator_3-way'!C226-1)</f>
        <v/>
      </c>
    </row>
    <row r="226" spans="4:11">
      <c r="D226" t="str">
        <f>solve_for_c('True_Odds_Calculator_3-way'!A227,'True_Odds_Calculator_3-way'!B227,'True_Odds_Calculator_3-way'!C227,'Log_working_3-way'!B$1,'Log_working_3-way'!B$2)</f>
        <v/>
      </c>
      <c r="F226" s="6" t="str">
        <f>IF('Log_working_3-way'!D226="","",1/'True_Odds_Calculator_3-way'!N227+1/'True_Odds_Calculator_3-way'!O227+1/'True_Odds_Calculator_3-way'!P227-1)</f>
        <v/>
      </c>
      <c r="H226" s="6" t="str">
        <f>IF('Log_working_3-way'!$D226="","",'True_Odds_Calculator_3-way'!N227/'True_Odds_Calculator_3-way'!A227-1)</f>
        <v/>
      </c>
      <c r="I226" s="6" t="str">
        <f>IF('Log_working_3-way'!$D226="","",'True_Odds_Calculator_3-way'!O227/'True_Odds_Calculator_3-way'!B227-1)</f>
        <v/>
      </c>
      <c r="J226" s="6" t="str">
        <f>IF('Log_working_3-way'!$D226="","",'True_Odds_Calculator_3-way'!P227/'True_Odds_Calculator_3-way'!C227-1)</f>
        <v/>
      </c>
      <c r="K226" s="6" t="str">
        <f>IF('Log_working_3-way'!$D226="","",1/'True_Odds_Calculator_3-way'!A227+1/'True_Odds_Calculator_3-way'!B227+1/'True_Odds_Calculator_3-way'!C227-1)</f>
        <v/>
      </c>
    </row>
    <row r="227" spans="4:11">
      <c r="D227" t="str">
        <f>solve_for_c('True_Odds_Calculator_3-way'!A228,'True_Odds_Calculator_3-way'!B228,'True_Odds_Calculator_3-way'!C228,'Log_working_3-way'!B$1,'Log_working_3-way'!B$2)</f>
        <v/>
      </c>
      <c r="F227" s="6" t="str">
        <f>IF('Log_working_3-way'!D227="","",1/'True_Odds_Calculator_3-way'!N228+1/'True_Odds_Calculator_3-way'!O228+1/'True_Odds_Calculator_3-way'!P228-1)</f>
        <v/>
      </c>
      <c r="H227" s="6" t="str">
        <f>IF('Log_working_3-way'!$D227="","",'True_Odds_Calculator_3-way'!N228/'True_Odds_Calculator_3-way'!A228-1)</f>
        <v/>
      </c>
      <c r="I227" s="6" t="str">
        <f>IF('Log_working_3-way'!$D227="","",'True_Odds_Calculator_3-way'!O228/'True_Odds_Calculator_3-way'!B228-1)</f>
        <v/>
      </c>
      <c r="J227" s="6" t="str">
        <f>IF('Log_working_3-way'!$D227="","",'True_Odds_Calculator_3-way'!P228/'True_Odds_Calculator_3-way'!C228-1)</f>
        <v/>
      </c>
      <c r="K227" s="6" t="str">
        <f>IF('Log_working_3-way'!$D227="","",1/'True_Odds_Calculator_3-way'!A228+1/'True_Odds_Calculator_3-way'!B228+1/'True_Odds_Calculator_3-way'!C228-1)</f>
        <v/>
      </c>
    </row>
    <row r="228" spans="4:11">
      <c r="D228" t="str">
        <f>solve_for_c('True_Odds_Calculator_3-way'!A229,'True_Odds_Calculator_3-way'!B229,'True_Odds_Calculator_3-way'!C229,'Log_working_3-way'!B$1,'Log_working_3-way'!B$2)</f>
        <v/>
      </c>
      <c r="F228" s="6" t="str">
        <f>IF('Log_working_3-way'!D228="","",1/'True_Odds_Calculator_3-way'!N229+1/'True_Odds_Calculator_3-way'!O229+1/'True_Odds_Calculator_3-way'!P229-1)</f>
        <v/>
      </c>
      <c r="H228" s="6" t="str">
        <f>IF('Log_working_3-way'!$D228="","",'True_Odds_Calculator_3-way'!N229/'True_Odds_Calculator_3-way'!A229-1)</f>
        <v/>
      </c>
      <c r="I228" s="6" t="str">
        <f>IF('Log_working_3-way'!$D228="","",'True_Odds_Calculator_3-way'!O229/'True_Odds_Calculator_3-way'!B229-1)</f>
        <v/>
      </c>
      <c r="J228" s="6" t="str">
        <f>IF('Log_working_3-way'!$D228="","",'True_Odds_Calculator_3-way'!P229/'True_Odds_Calculator_3-way'!C229-1)</f>
        <v/>
      </c>
      <c r="K228" s="6" t="str">
        <f>IF('Log_working_3-way'!$D228="","",1/'True_Odds_Calculator_3-way'!A229+1/'True_Odds_Calculator_3-way'!B229+1/'True_Odds_Calculator_3-way'!C229-1)</f>
        <v/>
      </c>
    </row>
    <row r="229" spans="4:11">
      <c r="D229" t="str">
        <f>solve_for_c('True_Odds_Calculator_3-way'!A230,'True_Odds_Calculator_3-way'!B230,'True_Odds_Calculator_3-way'!C230,'Log_working_3-way'!B$1,'Log_working_3-way'!B$2)</f>
        <v/>
      </c>
      <c r="F229" s="6" t="str">
        <f>IF('Log_working_3-way'!D229="","",1/'True_Odds_Calculator_3-way'!N230+1/'True_Odds_Calculator_3-way'!O230+1/'True_Odds_Calculator_3-way'!P230-1)</f>
        <v/>
      </c>
      <c r="H229" s="6" t="str">
        <f>IF('Log_working_3-way'!$D229="","",'True_Odds_Calculator_3-way'!N230/'True_Odds_Calculator_3-way'!A230-1)</f>
        <v/>
      </c>
      <c r="I229" s="6" t="str">
        <f>IF('Log_working_3-way'!$D229="","",'True_Odds_Calculator_3-way'!O230/'True_Odds_Calculator_3-way'!B230-1)</f>
        <v/>
      </c>
      <c r="J229" s="6" t="str">
        <f>IF('Log_working_3-way'!$D229="","",'True_Odds_Calculator_3-way'!P230/'True_Odds_Calculator_3-way'!C230-1)</f>
        <v/>
      </c>
      <c r="K229" s="6" t="str">
        <f>IF('Log_working_3-way'!$D229="","",1/'True_Odds_Calculator_3-way'!A230+1/'True_Odds_Calculator_3-way'!B230+1/'True_Odds_Calculator_3-way'!C230-1)</f>
        <v/>
      </c>
    </row>
    <row r="230" spans="4:11">
      <c r="D230" t="str">
        <f>solve_for_c('True_Odds_Calculator_3-way'!A231,'True_Odds_Calculator_3-way'!B231,'True_Odds_Calculator_3-way'!C231,'Log_working_3-way'!B$1,'Log_working_3-way'!B$2)</f>
        <v/>
      </c>
      <c r="F230" s="6" t="str">
        <f>IF('Log_working_3-way'!D230="","",1/'True_Odds_Calculator_3-way'!N231+1/'True_Odds_Calculator_3-way'!O231+1/'True_Odds_Calculator_3-way'!P231-1)</f>
        <v/>
      </c>
      <c r="H230" s="6" t="str">
        <f>IF('Log_working_3-way'!$D230="","",'True_Odds_Calculator_3-way'!N231/'True_Odds_Calculator_3-way'!A231-1)</f>
        <v/>
      </c>
      <c r="I230" s="6" t="str">
        <f>IF('Log_working_3-way'!$D230="","",'True_Odds_Calculator_3-way'!O231/'True_Odds_Calculator_3-way'!B231-1)</f>
        <v/>
      </c>
      <c r="J230" s="6" t="str">
        <f>IF('Log_working_3-way'!$D230="","",'True_Odds_Calculator_3-way'!P231/'True_Odds_Calculator_3-way'!C231-1)</f>
        <v/>
      </c>
      <c r="K230" s="6" t="str">
        <f>IF('Log_working_3-way'!$D230="","",1/'True_Odds_Calculator_3-way'!A231+1/'True_Odds_Calculator_3-way'!B231+1/'True_Odds_Calculator_3-way'!C231-1)</f>
        <v/>
      </c>
    </row>
    <row r="231" spans="4:11">
      <c r="D231" t="str">
        <f>solve_for_c('True_Odds_Calculator_3-way'!A232,'True_Odds_Calculator_3-way'!B232,'True_Odds_Calculator_3-way'!C232,'Log_working_3-way'!B$1,'Log_working_3-way'!B$2)</f>
        <v/>
      </c>
      <c r="F231" s="6" t="str">
        <f>IF('Log_working_3-way'!D231="","",1/'True_Odds_Calculator_3-way'!N232+1/'True_Odds_Calculator_3-way'!O232+1/'True_Odds_Calculator_3-way'!P232-1)</f>
        <v/>
      </c>
      <c r="H231" s="6" t="str">
        <f>IF('Log_working_3-way'!$D231="","",'True_Odds_Calculator_3-way'!N232/'True_Odds_Calculator_3-way'!A232-1)</f>
        <v/>
      </c>
      <c r="I231" s="6" t="str">
        <f>IF('Log_working_3-way'!$D231="","",'True_Odds_Calculator_3-way'!O232/'True_Odds_Calculator_3-way'!B232-1)</f>
        <v/>
      </c>
      <c r="J231" s="6" t="str">
        <f>IF('Log_working_3-way'!$D231="","",'True_Odds_Calculator_3-way'!P232/'True_Odds_Calculator_3-way'!C232-1)</f>
        <v/>
      </c>
      <c r="K231" s="6" t="str">
        <f>IF('Log_working_3-way'!$D231="","",1/'True_Odds_Calculator_3-way'!A232+1/'True_Odds_Calculator_3-way'!B232+1/'True_Odds_Calculator_3-way'!C232-1)</f>
        <v/>
      </c>
    </row>
    <row r="232" spans="4:11">
      <c r="D232" t="str">
        <f>solve_for_c('True_Odds_Calculator_3-way'!A233,'True_Odds_Calculator_3-way'!B233,'True_Odds_Calculator_3-way'!C233,'Log_working_3-way'!B$1,'Log_working_3-way'!B$2)</f>
        <v/>
      </c>
      <c r="F232" s="6" t="str">
        <f>IF('Log_working_3-way'!D232="","",1/'True_Odds_Calculator_3-way'!N233+1/'True_Odds_Calculator_3-way'!O233+1/'True_Odds_Calculator_3-way'!P233-1)</f>
        <v/>
      </c>
      <c r="H232" s="6" t="str">
        <f>IF('Log_working_3-way'!$D232="","",'True_Odds_Calculator_3-way'!N233/'True_Odds_Calculator_3-way'!A233-1)</f>
        <v/>
      </c>
      <c r="I232" s="6" t="str">
        <f>IF('Log_working_3-way'!$D232="","",'True_Odds_Calculator_3-way'!O233/'True_Odds_Calculator_3-way'!B233-1)</f>
        <v/>
      </c>
      <c r="J232" s="6" t="str">
        <f>IF('Log_working_3-way'!$D232="","",'True_Odds_Calculator_3-way'!P233/'True_Odds_Calculator_3-way'!C233-1)</f>
        <v/>
      </c>
      <c r="K232" s="6" t="str">
        <f>IF('Log_working_3-way'!$D232="","",1/'True_Odds_Calculator_3-way'!A233+1/'True_Odds_Calculator_3-way'!B233+1/'True_Odds_Calculator_3-way'!C233-1)</f>
        <v/>
      </c>
    </row>
    <row r="233" spans="4:11">
      <c r="D233" t="str">
        <f>solve_for_c('True_Odds_Calculator_3-way'!A234,'True_Odds_Calculator_3-way'!B234,'True_Odds_Calculator_3-way'!C234,'Log_working_3-way'!B$1,'Log_working_3-way'!B$2)</f>
        <v/>
      </c>
      <c r="F233" s="6" t="str">
        <f>IF('Log_working_3-way'!D233="","",1/'True_Odds_Calculator_3-way'!N234+1/'True_Odds_Calculator_3-way'!O234+1/'True_Odds_Calculator_3-way'!P234-1)</f>
        <v/>
      </c>
      <c r="H233" s="6" t="str">
        <f>IF('Log_working_3-way'!$D233="","",'True_Odds_Calculator_3-way'!N234/'True_Odds_Calculator_3-way'!A234-1)</f>
        <v/>
      </c>
      <c r="I233" s="6" t="str">
        <f>IF('Log_working_3-way'!$D233="","",'True_Odds_Calculator_3-way'!O234/'True_Odds_Calculator_3-way'!B234-1)</f>
        <v/>
      </c>
      <c r="J233" s="6" t="str">
        <f>IF('Log_working_3-way'!$D233="","",'True_Odds_Calculator_3-way'!P234/'True_Odds_Calculator_3-way'!C234-1)</f>
        <v/>
      </c>
      <c r="K233" s="6" t="str">
        <f>IF('Log_working_3-way'!$D233="","",1/'True_Odds_Calculator_3-way'!A234+1/'True_Odds_Calculator_3-way'!B234+1/'True_Odds_Calculator_3-way'!C234-1)</f>
        <v/>
      </c>
    </row>
    <row r="234" spans="4:11">
      <c r="D234" t="str">
        <f>solve_for_c('True_Odds_Calculator_3-way'!A235,'True_Odds_Calculator_3-way'!B235,'True_Odds_Calculator_3-way'!C235,'Log_working_3-way'!B$1,'Log_working_3-way'!B$2)</f>
        <v/>
      </c>
      <c r="F234" s="6" t="str">
        <f>IF('Log_working_3-way'!D234="","",1/'True_Odds_Calculator_3-way'!N235+1/'True_Odds_Calculator_3-way'!O235+1/'True_Odds_Calculator_3-way'!P235-1)</f>
        <v/>
      </c>
      <c r="H234" s="6" t="str">
        <f>IF('Log_working_3-way'!$D234="","",'True_Odds_Calculator_3-way'!N235/'True_Odds_Calculator_3-way'!A235-1)</f>
        <v/>
      </c>
      <c r="I234" s="6" t="str">
        <f>IF('Log_working_3-way'!$D234="","",'True_Odds_Calculator_3-way'!O235/'True_Odds_Calculator_3-way'!B235-1)</f>
        <v/>
      </c>
      <c r="J234" s="6" t="str">
        <f>IF('Log_working_3-way'!$D234="","",'True_Odds_Calculator_3-way'!P235/'True_Odds_Calculator_3-way'!C235-1)</f>
        <v/>
      </c>
      <c r="K234" s="6" t="str">
        <f>IF('Log_working_3-way'!$D234="","",1/'True_Odds_Calculator_3-way'!A235+1/'True_Odds_Calculator_3-way'!B235+1/'True_Odds_Calculator_3-way'!C235-1)</f>
        <v/>
      </c>
    </row>
    <row r="235" spans="4:11">
      <c r="D235" t="str">
        <f>solve_for_c('True_Odds_Calculator_3-way'!A236,'True_Odds_Calculator_3-way'!B236,'True_Odds_Calculator_3-way'!C236,'Log_working_3-way'!B$1,'Log_working_3-way'!B$2)</f>
        <v/>
      </c>
      <c r="F235" s="6" t="str">
        <f>IF('Log_working_3-way'!D235="","",1/'True_Odds_Calculator_3-way'!N236+1/'True_Odds_Calculator_3-way'!O236+1/'True_Odds_Calculator_3-way'!P236-1)</f>
        <v/>
      </c>
      <c r="H235" s="6" t="str">
        <f>IF('Log_working_3-way'!$D235="","",'True_Odds_Calculator_3-way'!N236/'True_Odds_Calculator_3-way'!A236-1)</f>
        <v/>
      </c>
      <c r="I235" s="6" t="str">
        <f>IF('Log_working_3-way'!$D235="","",'True_Odds_Calculator_3-way'!O236/'True_Odds_Calculator_3-way'!B236-1)</f>
        <v/>
      </c>
      <c r="J235" s="6" t="str">
        <f>IF('Log_working_3-way'!$D235="","",'True_Odds_Calculator_3-way'!P236/'True_Odds_Calculator_3-way'!C236-1)</f>
        <v/>
      </c>
      <c r="K235" s="6" t="str">
        <f>IF('Log_working_3-way'!$D235="","",1/'True_Odds_Calculator_3-way'!A236+1/'True_Odds_Calculator_3-way'!B236+1/'True_Odds_Calculator_3-way'!C236-1)</f>
        <v/>
      </c>
    </row>
    <row r="236" spans="4:11">
      <c r="D236" t="str">
        <f>solve_for_c('True_Odds_Calculator_3-way'!A237,'True_Odds_Calculator_3-way'!B237,'True_Odds_Calculator_3-way'!C237,'Log_working_3-way'!B$1,'Log_working_3-way'!B$2)</f>
        <v/>
      </c>
      <c r="F236" s="6" t="str">
        <f>IF('Log_working_3-way'!D236="","",1/'True_Odds_Calculator_3-way'!N237+1/'True_Odds_Calculator_3-way'!O237+1/'True_Odds_Calculator_3-way'!P237-1)</f>
        <v/>
      </c>
      <c r="H236" s="6" t="str">
        <f>IF('Log_working_3-way'!$D236="","",'True_Odds_Calculator_3-way'!N237/'True_Odds_Calculator_3-way'!A237-1)</f>
        <v/>
      </c>
      <c r="I236" s="6" t="str">
        <f>IF('Log_working_3-way'!$D236="","",'True_Odds_Calculator_3-way'!O237/'True_Odds_Calculator_3-way'!B237-1)</f>
        <v/>
      </c>
      <c r="J236" s="6" t="str">
        <f>IF('Log_working_3-way'!$D236="","",'True_Odds_Calculator_3-way'!P237/'True_Odds_Calculator_3-way'!C237-1)</f>
        <v/>
      </c>
      <c r="K236" s="6" t="str">
        <f>IF('Log_working_3-way'!$D236="","",1/'True_Odds_Calculator_3-way'!A237+1/'True_Odds_Calculator_3-way'!B237+1/'True_Odds_Calculator_3-way'!C237-1)</f>
        <v/>
      </c>
    </row>
    <row r="237" spans="4:11">
      <c r="D237" t="str">
        <f>solve_for_c('True_Odds_Calculator_3-way'!A238,'True_Odds_Calculator_3-way'!B238,'True_Odds_Calculator_3-way'!C238,'Log_working_3-way'!B$1,'Log_working_3-way'!B$2)</f>
        <v/>
      </c>
      <c r="F237" s="6" t="str">
        <f>IF('Log_working_3-way'!D237="","",1/'True_Odds_Calculator_3-way'!N238+1/'True_Odds_Calculator_3-way'!O238+1/'True_Odds_Calculator_3-way'!P238-1)</f>
        <v/>
      </c>
      <c r="H237" s="6" t="str">
        <f>IF('Log_working_3-way'!$D237="","",'True_Odds_Calculator_3-way'!N238/'True_Odds_Calculator_3-way'!A238-1)</f>
        <v/>
      </c>
      <c r="I237" s="6" t="str">
        <f>IF('Log_working_3-way'!$D237="","",'True_Odds_Calculator_3-way'!O238/'True_Odds_Calculator_3-way'!B238-1)</f>
        <v/>
      </c>
      <c r="J237" s="6" t="str">
        <f>IF('Log_working_3-way'!$D237="","",'True_Odds_Calculator_3-way'!P238/'True_Odds_Calculator_3-way'!C238-1)</f>
        <v/>
      </c>
      <c r="K237" s="6" t="str">
        <f>IF('Log_working_3-way'!$D237="","",1/'True_Odds_Calculator_3-way'!A238+1/'True_Odds_Calculator_3-way'!B238+1/'True_Odds_Calculator_3-way'!C238-1)</f>
        <v/>
      </c>
    </row>
    <row r="238" spans="4:11">
      <c r="D238" t="str">
        <f>solve_for_c('True_Odds_Calculator_3-way'!A239,'True_Odds_Calculator_3-way'!B239,'True_Odds_Calculator_3-way'!C239,'Log_working_3-way'!B$1,'Log_working_3-way'!B$2)</f>
        <v/>
      </c>
      <c r="F238" s="6" t="str">
        <f>IF('Log_working_3-way'!D238="","",1/'True_Odds_Calculator_3-way'!N239+1/'True_Odds_Calculator_3-way'!O239+1/'True_Odds_Calculator_3-way'!P239-1)</f>
        <v/>
      </c>
      <c r="H238" s="6" t="str">
        <f>IF('Log_working_3-way'!$D238="","",'True_Odds_Calculator_3-way'!N239/'True_Odds_Calculator_3-way'!A239-1)</f>
        <v/>
      </c>
      <c r="I238" s="6" t="str">
        <f>IF('Log_working_3-way'!$D238="","",'True_Odds_Calculator_3-way'!O239/'True_Odds_Calculator_3-way'!B239-1)</f>
        <v/>
      </c>
      <c r="J238" s="6" t="str">
        <f>IF('Log_working_3-way'!$D238="","",'True_Odds_Calculator_3-way'!P239/'True_Odds_Calculator_3-way'!C239-1)</f>
        <v/>
      </c>
      <c r="K238" s="6" t="str">
        <f>IF('Log_working_3-way'!$D238="","",1/'True_Odds_Calculator_3-way'!A239+1/'True_Odds_Calculator_3-way'!B239+1/'True_Odds_Calculator_3-way'!C239-1)</f>
        <v/>
      </c>
    </row>
    <row r="239" spans="4:11">
      <c r="D239" t="str">
        <f>solve_for_c('True_Odds_Calculator_3-way'!A240,'True_Odds_Calculator_3-way'!B240,'True_Odds_Calculator_3-way'!C240,'Log_working_3-way'!B$1,'Log_working_3-way'!B$2)</f>
        <v/>
      </c>
      <c r="F239" s="6" t="str">
        <f>IF('Log_working_3-way'!D239="","",1/'True_Odds_Calculator_3-way'!N240+1/'True_Odds_Calculator_3-way'!O240+1/'True_Odds_Calculator_3-way'!P240-1)</f>
        <v/>
      </c>
      <c r="H239" s="6" t="str">
        <f>IF('Log_working_3-way'!$D239="","",'True_Odds_Calculator_3-way'!N240/'True_Odds_Calculator_3-way'!A240-1)</f>
        <v/>
      </c>
      <c r="I239" s="6" t="str">
        <f>IF('Log_working_3-way'!$D239="","",'True_Odds_Calculator_3-way'!O240/'True_Odds_Calculator_3-way'!B240-1)</f>
        <v/>
      </c>
      <c r="J239" s="6" t="str">
        <f>IF('Log_working_3-way'!$D239="","",'True_Odds_Calculator_3-way'!P240/'True_Odds_Calculator_3-way'!C240-1)</f>
        <v/>
      </c>
      <c r="K239" s="6" t="str">
        <f>IF('Log_working_3-way'!$D239="","",1/'True_Odds_Calculator_3-way'!A240+1/'True_Odds_Calculator_3-way'!B240+1/'True_Odds_Calculator_3-way'!C240-1)</f>
        <v/>
      </c>
    </row>
    <row r="240" spans="4:11">
      <c r="D240" t="str">
        <f>solve_for_c('True_Odds_Calculator_3-way'!A241,'True_Odds_Calculator_3-way'!B241,'True_Odds_Calculator_3-way'!C241,'Log_working_3-way'!B$1,'Log_working_3-way'!B$2)</f>
        <v/>
      </c>
      <c r="F240" s="6" t="str">
        <f>IF('Log_working_3-way'!D240="","",1/'True_Odds_Calculator_3-way'!N241+1/'True_Odds_Calculator_3-way'!O241+1/'True_Odds_Calculator_3-way'!P241-1)</f>
        <v/>
      </c>
      <c r="H240" s="6" t="str">
        <f>IF('Log_working_3-way'!$D240="","",'True_Odds_Calculator_3-way'!N241/'True_Odds_Calculator_3-way'!A241-1)</f>
        <v/>
      </c>
      <c r="I240" s="6" t="str">
        <f>IF('Log_working_3-way'!$D240="","",'True_Odds_Calculator_3-way'!O241/'True_Odds_Calculator_3-way'!B241-1)</f>
        <v/>
      </c>
      <c r="J240" s="6" t="str">
        <f>IF('Log_working_3-way'!$D240="","",'True_Odds_Calculator_3-way'!P241/'True_Odds_Calculator_3-way'!C241-1)</f>
        <v/>
      </c>
      <c r="K240" s="6" t="str">
        <f>IF('Log_working_3-way'!$D240="","",1/'True_Odds_Calculator_3-way'!A241+1/'True_Odds_Calculator_3-way'!B241+1/'True_Odds_Calculator_3-way'!C241-1)</f>
        <v/>
      </c>
    </row>
    <row r="241" spans="4:11">
      <c r="D241" t="str">
        <f>solve_for_c('True_Odds_Calculator_3-way'!A242,'True_Odds_Calculator_3-way'!B242,'True_Odds_Calculator_3-way'!C242,'Log_working_3-way'!B$1,'Log_working_3-way'!B$2)</f>
        <v/>
      </c>
      <c r="F241" s="6" t="str">
        <f>IF('Log_working_3-way'!D241="","",1/'True_Odds_Calculator_3-way'!N242+1/'True_Odds_Calculator_3-way'!O242+1/'True_Odds_Calculator_3-way'!P242-1)</f>
        <v/>
      </c>
      <c r="H241" s="6" t="str">
        <f>IF('Log_working_3-way'!$D241="","",'True_Odds_Calculator_3-way'!N242/'True_Odds_Calculator_3-way'!A242-1)</f>
        <v/>
      </c>
      <c r="I241" s="6" t="str">
        <f>IF('Log_working_3-way'!$D241="","",'True_Odds_Calculator_3-way'!O242/'True_Odds_Calculator_3-way'!B242-1)</f>
        <v/>
      </c>
      <c r="J241" s="6" t="str">
        <f>IF('Log_working_3-way'!$D241="","",'True_Odds_Calculator_3-way'!P242/'True_Odds_Calculator_3-way'!C242-1)</f>
        <v/>
      </c>
      <c r="K241" s="6" t="str">
        <f>IF('Log_working_3-way'!$D241="","",1/'True_Odds_Calculator_3-way'!A242+1/'True_Odds_Calculator_3-way'!B242+1/'True_Odds_Calculator_3-way'!C242-1)</f>
        <v/>
      </c>
    </row>
    <row r="242" spans="4:11">
      <c r="D242" t="str">
        <f>solve_for_c('True_Odds_Calculator_3-way'!A243,'True_Odds_Calculator_3-way'!B243,'True_Odds_Calculator_3-way'!C243,'Log_working_3-way'!B$1,'Log_working_3-way'!B$2)</f>
        <v/>
      </c>
      <c r="F242" s="6" t="str">
        <f>IF('Log_working_3-way'!D242="","",1/'True_Odds_Calculator_3-way'!N243+1/'True_Odds_Calculator_3-way'!O243+1/'True_Odds_Calculator_3-way'!P243-1)</f>
        <v/>
      </c>
      <c r="H242" s="6" t="str">
        <f>IF('Log_working_3-way'!$D242="","",'True_Odds_Calculator_3-way'!N243/'True_Odds_Calculator_3-way'!A243-1)</f>
        <v/>
      </c>
      <c r="I242" s="6" t="str">
        <f>IF('Log_working_3-way'!$D242="","",'True_Odds_Calculator_3-way'!O243/'True_Odds_Calculator_3-way'!B243-1)</f>
        <v/>
      </c>
      <c r="J242" s="6" t="str">
        <f>IF('Log_working_3-way'!$D242="","",'True_Odds_Calculator_3-way'!P243/'True_Odds_Calculator_3-way'!C243-1)</f>
        <v/>
      </c>
      <c r="K242" s="6" t="str">
        <f>IF('Log_working_3-way'!$D242="","",1/'True_Odds_Calculator_3-way'!A243+1/'True_Odds_Calculator_3-way'!B243+1/'True_Odds_Calculator_3-way'!C243-1)</f>
        <v/>
      </c>
    </row>
    <row r="243" spans="4:11">
      <c r="D243" t="str">
        <f>solve_for_c('True_Odds_Calculator_3-way'!A244,'True_Odds_Calculator_3-way'!B244,'True_Odds_Calculator_3-way'!C244,'Log_working_3-way'!B$1,'Log_working_3-way'!B$2)</f>
        <v/>
      </c>
      <c r="F243" s="6" t="str">
        <f>IF('Log_working_3-way'!D243="","",1/'True_Odds_Calculator_3-way'!N244+1/'True_Odds_Calculator_3-way'!O244+1/'True_Odds_Calculator_3-way'!P244-1)</f>
        <v/>
      </c>
      <c r="H243" s="6" t="str">
        <f>IF('Log_working_3-way'!$D243="","",'True_Odds_Calculator_3-way'!N244/'True_Odds_Calculator_3-way'!A244-1)</f>
        <v/>
      </c>
      <c r="I243" s="6" t="str">
        <f>IF('Log_working_3-way'!$D243="","",'True_Odds_Calculator_3-way'!O244/'True_Odds_Calculator_3-way'!B244-1)</f>
        <v/>
      </c>
      <c r="J243" s="6" t="str">
        <f>IF('Log_working_3-way'!$D243="","",'True_Odds_Calculator_3-way'!P244/'True_Odds_Calculator_3-way'!C244-1)</f>
        <v/>
      </c>
      <c r="K243" s="6" t="str">
        <f>IF('Log_working_3-way'!$D243="","",1/'True_Odds_Calculator_3-way'!A244+1/'True_Odds_Calculator_3-way'!B244+1/'True_Odds_Calculator_3-way'!C244-1)</f>
        <v/>
      </c>
    </row>
    <row r="244" spans="4:11">
      <c r="D244" t="str">
        <f>solve_for_c('True_Odds_Calculator_3-way'!A245,'True_Odds_Calculator_3-way'!B245,'True_Odds_Calculator_3-way'!C245,'Log_working_3-way'!B$1,'Log_working_3-way'!B$2)</f>
        <v/>
      </c>
      <c r="F244" s="6" t="str">
        <f>IF('Log_working_3-way'!D244="","",1/'True_Odds_Calculator_3-way'!N245+1/'True_Odds_Calculator_3-way'!O245+1/'True_Odds_Calculator_3-way'!P245-1)</f>
        <v/>
      </c>
      <c r="H244" s="6" t="str">
        <f>IF('Log_working_3-way'!$D244="","",'True_Odds_Calculator_3-way'!N245/'True_Odds_Calculator_3-way'!A245-1)</f>
        <v/>
      </c>
      <c r="I244" s="6" t="str">
        <f>IF('Log_working_3-way'!$D244="","",'True_Odds_Calculator_3-way'!O245/'True_Odds_Calculator_3-way'!B245-1)</f>
        <v/>
      </c>
      <c r="J244" s="6" t="str">
        <f>IF('Log_working_3-way'!$D244="","",'True_Odds_Calculator_3-way'!P245/'True_Odds_Calculator_3-way'!C245-1)</f>
        <v/>
      </c>
      <c r="K244" s="6" t="str">
        <f>IF('Log_working_3-way'!$D244="","",1/'True_Odds_Calculator_3-way'!A245+1/'True_Odds_Calculator_3-way'!B245+1/'True_Odds_Calculator_3-way'!C245-1)</f>
        <v/>
      </c>
    </row>
    <row r="245" spans="4:11">
      <c r="D245" t="str">
        <f>solve_for_c('True_Odds_Calculator_3-way'!A246,'True_Odds_Calculator_3-way'!B246,'True_Odds_Calculator_3-way'!C246,'Log_working_3-way'!B$1,'Log_working_3-way'!B$2)</f>
        <v/>
      </c>
      <c r="F245" s="6" t="str">
        <f>IF('Log_working_3-way'!D245="","",1/'True_Odds_Calculator_3-way'!N246+1/'True_Odds_Calculator_3-way'!O246+1/'True_Odds_Calculator_3-way'!P246-1)</f>
        <v/>
      </c>
      <c r="H245" s="6" t="str">
        <f>IF('Log_working_3-way'!$D245="","",'True_Odds_Calculator_3-way'!N246/'True_Odds_Calculator_3-way'!A246-1)</f>
        <v/>
      </c>
      <c r="I245" s="6" t="str">
        <f>IF('Log_working_3-way'!$D245="","",'True_Odds_Calculator_3-way'!O246/'True_Odds_Calculator_3-way'!B246-1)</f>
        <v/>
      </c>
      <c r="J245" s="6" t="str">
        <f>IF('Log_working_3-way'!$D245="","",'True_Odds_Calculator_3-way'!P246/'True_Odds_Calculator_3-way'!C246-1)</f>
        <v/>
      </c>
      <c r="K245" s="6" t="str">
        <f>IF('Log_working_3-way'!$D245="","",1/'True_Odds_Calculator_3-way'!A246+1/'True_Odds_Calculator_3-way'!B246+1/'True_Odds_Calculator_3-way'!C246-1)</f>
        <v/>
      </c>
    </row>
    <row r="246" spans="4:11">
      <c r="D246" t="str">
        <f>solve_for_c('True_Odds_Calculator_3-way'!A247,'True_Odds_Calculator_3-way'!B247,'True_Odds_Calculator_3-way'!C247,'Log_working_3-way'!B$1,'Log_working_3-way'!B$2)</f>
        <v/>
      </c>
      <c r="F246" s="6" t="str">
        <f>IF('Log_working_3-way'!D246="","",1/'True_Odds_Calculator_3-way'!N247+1/'True_Odds_Calculator_3-way'!O247+1/'True_Odds_Calculator_3-way'!P247-1)</f>
        <v/>
      </c>
      <c r="H246" s="6" t="str">
        <f>IF('Log_working_3-way'!$D246="","",'True_Odds_Calculator_3-way'!N247/'True_Odds_Calculator_3-way'!A247-1)</f>
        <v/>
      </c>
      <c r="I246" s="6" t="str">
        <f>IF('Log_working_3-way'!$D246="","",'True_Odds_Calculator_3-way'!O247/'True_Odds_Calculator_3-way'!B247-1)</f>
        <v/>
      </c>
      <c r="J246" s="6" t="str">
        <f>IF('Log_working_3-way'!$D246="","",'True_Odds_Calculator_3-way'!P247/'True_Odds_Calculator_3-way'!C247-1)</f>
        <v/>
      </c>
      <c r="K246" s="6" t="str">
        <f>IF('Log_working_3-way'!$D246="","",1/'True_Odds_Calculator_3-way'!A247+1/'True_Odds_Calculator_3-way'!B247+1/'True_Odds_Calculator_3-way'!C247-1)</f>
        <v/>
      </c>
    </row>
    <row r="247" spans="4:11">
      <c r="D247" t="str">
        <f>solve_for_c('True_Odds_Calculator_3-way'!A248,'True_Odds_Calculator_3-way'!B248,'True_Odds_Calculator_3-way'!C248,'Log_working_3-way'!B$1,'Log_working_3-way'!B$2)</f>
        <v/>
      </c>
      <c r="F247" s="6" t="str">
        <f>IF('Log_working_3-way'!D247="","",1/'True_Odds_Calculator_3-way'!N248+1/'True_Odds_Calculator_3-way'!O248+1/'True_Odds_Calculator_3-way'!P248-1)</f>
        <v/>
      </c>
      <c r="H247" s="6" t="str">
        <f>IF('Log_working_3-way'!$D247="","",'True_Odds_Calculator_3-way'!N248/'True_Odds_Calculator_3-way'!A248-1)</f>
        <v/>
      </c>
      <c r="I247" s="6" t="str">
        <f>IF('Log_working_3-way'!$D247="","",'True_Odds_Calculator_3-way'!O248/'True_Odds_Calculator_3-way'!B248-1)</f>
        <v/>
      </c>
      <c r="J247" s="6" t="str">
        <f>IF('Log_working_3-way'!$D247="","",'True_Odds_Calculator_3-way'!P248/'True_Odds_Calculator_3-way'!C248-1)</f>
        <v/>
      </c>
      <c r="K247" s="6" t="str">
        <f>IF('Log_working_3-way'!$D247="","",1/'True_Odds_Calculator_3-way'!A248+1/'True_Odds_Calculator_3-way'!B248+1/'True_Odds_Calculator_3-way'!C248-1)</f>
        <v/>
      </c>
    </row>
    <row r="248" spans="4:11">
      <c r="D248" t="str">
        <f>solve_for_c('True_Odds_Calculator_3-way'!A249,'True_Odds_Calculator_3-way'!B249,'True_Odds_Calculator_3-way'!C249,'Log_working_3-way'!B$1,'Log_working_3-way'!B$2)</f>
        <v/>
      </c>
      <c r="F248" s="6" t="str">
        <f>IF('Log_working_3-way'!D248="","",1/'True_Odds_Calculator_3-way'!N249+1/'True_Odds_Calculator_3-way'!O249+1/'True_Odds_Calculator_3-way'!P249-1)</f>
        <v/>
      </c>
      <c r="H248" s="6" t="str">
        <f>IF('Log_working_3-way'!$D248="","",'True_Odds_Calculator_3-way'!N249/'True_Odds_Calculator_3-way'!A249-1)</f>
        <v/>
      </c>
      <c r="I248" s="6" t="str">
        <f>IF('Log_working_3-way'!$D248="","",'True_Odds_Calculator_3-way'!O249/'True_Odds_Calculator_3-way'!B249-1)</f>
        <v/>
      </c>
      <c r="J248" s="6" t="str">
        <f>IF('Log_working_3-way'!$D248="","",'True_Odds_Calculator_3-way'!P249/'True_Odds_Calculator_3-way'!C249-1)</f>
        <v/>
      </c>
      <c r="K248" s="6" t="str">
        <f>IF('Log_working_3-way'!$D248="","",1/'True_Odds_Calculator_3-way'!A249+1/'True_Odds_Calculator_3-way'!B249+1/'True_Odds_Calculator_3-way'!C249-1)</f>
        <v/>
      </c>
    </row>
    <row r="249" spans="4:11">
      <c r="D249" t="str">
        <f>solve_for_c('True_Odds_Calculator_3-way'!A250,'True_Odds_Calculator_3-way'!B250,'True_Odds_Calculator_3-way'!C250,'Log_working_3-way'!B$1,'Log_working_3-way'!B$2)</f>
        <v/>
      </c>
      <c r="F249" s="6" t="str">
        <f>IF('Log_working_3-way'!D249="","",1/'True_Odds_Calculator_3-way'!N250+1/'True_Odds_Calculator_3-way'!O250+1/'True_Odds_Calculator_3-way'!P250-1)</f>
        <v/>
      </c>
      <c r="H249" s="6" t="str">
        <f>IF('Log_working_3-way'!$D249="","",'True_Odds_Calculator_3-way'!N250/'True_Odds_Calculator_3-way'!A250-1)</f>
        <v/>
      </c>
      <c r="I249" s="6" t="str">
        <f>IF('Log_working_3-way'!$D249="","",'True_Odds_Calculator_3-way'!O250/'True_Odds_Calculator_3-way'!B250-1)</f>
        <v/>
      </c>
      <c r="J249" s="6" t="str">
        <f>IF('Log_working_3-way'!$D249="","",'True_Odds_Calculator_3-way'!P250/'True_Odds_Calculator_3-way'!C250-1)</f>
        <v/>
      </c>
      <c r="K249" s="6" t="str">
        <f>IF('Log_working_3-way'!$D249="","",1/'True_Odds_Calculator_3-way'!A250+1/'True_Odds_Calculator_3-way'!B250+1/'True_Odds_Calculator_3-way'!C250-1)</f>
        <v/>
      </c>
    </row>
    <row r="250" spans="4:11">
      <c r="D250" t="str">
        <f>solve_for_c('True_Odds_Calculator_3-way'!A251,'True_Odds_Calculator_3-way'!B251,'True_Odds_Calculator_3-way'!C251,'Log_working_3-way'!B$1,'Log_working_3-way'!B$2)</f>
        <v/>
      </c>
      <c r="F250" s="6" t="str">
        <f>IF('Log_working_3-way'!D250="","",1/'True_Odds_Calculator_3-way'!N251+1/'True_Odds_Calculator_3-way'!O251+1/'True_Odds_Calculator_3-way'!P251-1)</f>
        <v/>
      </c>
      <c r="H250" s="6" t="str">
        <f>IF('Log_working_3-way'!$D250="","",'True_Odds_Calculator_3-way'!N251/'True_Odds_Calculator_3-way'!A251-1)</f>
        <v/>
      </c>
      <c r="I250" s="6" t="str">
        <f>IF('Log_working_3-way'!$D250="","",'True_Odds_Calculator_3-way'!O251/'True_Odds_Calculator_3-way'!B251-1)</f>
        <v/>
      </c>
      <c r="J250" s="6" t="str">
        <f>IF('Log_working_3-way'!$D250="","",'True_Odds_Calculator_3-way'!P251/'True_Odds_Calculator_3-way'!C251-1)</f>
        <v/>
      </c>
      <c r="K250" s="6" t="str">
        <f>IF('Log_working_3-way'!$D250="","",1/'True_Odds_Calculator_3-way'!A251+1/'True_Odds_Calculator_3-way'!B251+1/'True_Odds_Calculator_3-way'!C251-1)</f>
        <v/>
      </c>
    </row>
    <row r="251" spans="4:11">
      <c r="D251" t="str">
        <f>solve_for_c('True_Odds_Calculator_3-way'!A252,'True_Odds_Calculator_3-way'!B252,'True_Odds_Calculator_3-way'!C252,'Log_working_3-way'!B$1,'Log_working_3-way'!B$2)</f>
        <v/>
      </c>
      <c r="F251" s="6" t="str">
        <f>IF('Log_working_3-way'!D251="","",1/'True_Odds_Calculator_3-way'!N252+1/'True_Odds_Calculator_3-way'!O252+1/'True_Odds_Calculator_3-way'!P252-1)</f>
        <v/>
      </c>
      <c r="H251" s="6" t="str">
        <f>IF('Log_working_3-way'!$D251="","",'True_Odds_Calculator_3-way'!N252/'True_Odds_Calculator_3-way'!A252-1)</f>
        <v/>
      </c>
      <c r="I251" s="6" t="str">
        <f>IF('Log_working_3-way'!$D251="","",'True_Odds_Calculator_3-way'!O252/'True_Odds_Calculator_3-way'!B252-1)</f>
        <v/>
      </c>
      <c r="J251" s="6" t="str">
        <f>IF('Log_working_3-way'!$D251="","",'True_Odds_Calculator_3-way'!P252/'True_Odds_Calculator_3-way'!C252-1)</f>
        <v/>
      </c>
      <c r="K251" s="6" t="str">
        <f>IF('Log_working_3-way'!$D251="","",1/'True_Odds_Calculator_3-way'!A252+1/'True_Odds_Calculator_3-way'!B252+1/'True_Odds_Calculator_3-way'!C252-1)</f>
        <v/>
      </c>
    </row>
    <row r="252" spans="4:11">
      <c r="D252" t="str">
        <f>solve_for_c('True_Odds_Calculator_3-way'!A253,'True_Odds_Calculator_3-way'!B253,'True_Odds_Calculator_3-way'!C253,'Log_working_3-way'!B$1,'Log_working_3-way'!B$2)</f>
        <v/>
      </c>
      <c r="F252" s="6" t="str">
        <f>IF('Log_working_3-way'!D252="","",1/'True_Odds_Calculator_3-way'!N253+1/'True_Odds_Calculator_3-way'!O253+1/'True_Odds_Calculator_3-way'!P253-1)</f>
        <v/>
      </c>
      <c r="H252" s="6" t="str">
        <f>IF('Log_working_3-way'!$D252="","",'True_Odds_Calculator_3-way'!N253/'True_Odds_Calculator_3-way'!A253-1)</f>
        <v/>
      </c>
      <c r="I252" s="6" t="str">
        <f>IF('Log_working_3-way'!$D252="","",'True_Odds_Calculator_3-way'!O253/'True_Odds_Calculator_3-way'!B253-1)</f>
        <v/>
      </c>
      <c r="J252" s="6" t="str">
        <f>IF('Log_working_3-way'!$D252="","",'True_Odds_Calculator_3-way'!P253/'True_Odds_Calculator_3-way'!C253-1)</f>
        <v/>
      </c>
      <c r="K252" s="6" t="str">
        <f>IF('Log_working_3-way'!$D252="","",1/'True_Odds_Calculator_3-way'!A253+1/'True_Odds_Calculator_3-way'!B253+1/'True_Odds_Calculator_3-way'!C253-1)</f>
        <v/>
      </c>
    </row>
    <row r="253" spans="4:11">
      <c r="D253" t="str">
        <f>solve_for_c('True_Odds_Calculator_3-way'!A254,'True_Odds_Calculator_3-way'!B254,'True_Odds_Calculator_3-way'!C254,'Log_working_3-way'!B$1,'Log_working_3-way'!B$2)</f>
        <v/>
      </c>
      <c r="F253" s="6" t="str">
        <f>IF('Log_working_3-way'!D253="","",1/'True_Odds_Calculator_3-way'!N254+1/'True_Odds_Calculator_3-way'!O254+1/'True_Odds_Calculator_3-way'!P254-1)</f>
        <v/>
      </c>
      <c r="H253" s="6" t="str">
        <f>IF('Log_working_3-way'!$D253="","",'True_Odds_Calculator_3-way'!N254/'True_Odds_Calculator_3-way'!A254-1)</f>
        <v/>
      </c>
      <c r="I253" s="6" t="str">
        <f>IF('Log_working_3-way'!$D253="","",'True_Odds_Calculator_3-way'!O254/'True_Odds_Calculator_3-way'!B254-1)</f>
        <v/>
      </c>
      <c r="J253" s="6" t="str">
        <f>IF('Log_working_3-way'!$D253="","",'True_Odds_Calculator_3-way'!P254/'True_Odds_Calculator_3-way'!C254-1)</f>
        <v/>
      </c>
      <c r="K253" s="6" t="str">
        <f>IF('Log_working_3-way'!$D253="","",1/'True_Odds_Calculator_3-way'!A254+1/'True_Odds_Calculator_3-way'!B254+1/'True_Odds_Calculator_3-way'!C254-1)</f>
        <v/>
      </c>
    </row>
    <row r="254" spans="4:11">
      <c r="D254" t="str">
        <f>solve_for_c('True_Odds_Calculator_3-way'!A255,'True_Odds_Calculator_3-way'!B255,'True_Odds_Calculator_3-way'!C255,'Log_working_3-way'!B$1,'Log_working_3-way'!B$2)</f>
        <v/>
      </c>
      <c r="F254" s="6" t="str">
        <f>IF('Log_working_3-way'!D254="","",1/'True_Odds_Calculator_3-way'!N255+1/'True_Odds_Calculator_3-way'!O255+1/'True_Odds_Calculator_3-way'!P255-1)</f>
        <v/>
      </c>
      <c r="H254" s="6" t="str">
        <f>IF('Log_working_3-way'!$D254="","",'True_Odds_Calculator_3-way'!N255/'True_Odds_Calculator_3-way'!A255-1)</f>
        <v/>
      </c>
      <c r="I254" s="6" t="str">
        <f>IF('Log_working_3-way'!$D254="","",'True_Odds_Calculator_3-way'!O255/'True_Odds_Calculator_3-way'!B255-1)</f>
        <v/>
      </c>
      <c r="J254" s="6" t="str">
        <f>IF('Log_working_3-way'!$D254="","",'True_Odds_Calculator_3-way'!P255/'True_Odds_Calculator_3-way'!C255-1)</f>
        <v/>
      </c>
      <c r="K254" s="6" t="str">
        <f>IF('Log_working_3-way'!$D254="","",1/'True_Odds_Calculator_3-way'!A255+1/'True_Odds_Calculator_3-way'!B255+1/'True_Odds_Calculator_3-way'!C255-1)</f>
        <v/>
      </c>
    </row>
    <row r="255" spans="4:11">
      <c r="D255" t="str">
        <f>solve_for_c('True_Odds_Calculator_3-way'!A256,'True_Odds_Calculator_3-way'!B256,'True_Odds_Calculator_3-way'!C256,'Log_working_3-way'!B$1,'Log_working_3-way'!B$2)</f>
        <v/>
      </c>
      <c r="F255" s="6" t="str">
        <f>IF('Log_working_3-way'!D255="","",1/'True_Odds_Calculator_3-way'!N256+1/'True_Odds_Calculator_3-way'!O256+1/'True_Odds_Calculator_3-way'!P256-1)</f>
        <v/>
      </c>
      <c r="H255" s="6" t="str">
        <f>IF('Log_working_3-way'!$D255="","",'True_Odds_Calculator_3-way'!N256/'True_Odds_Calculator_3-way'!A256-1)</f>
        <v/>
      </c>
      <c r="I255" s="6" t="str">
        <f>IF('Log_working_3-way'!$D255="","",'True_Odds_Calculator_3-way'!O256/'True_Odds_Calculator_3-way'!B256-1)</f>
        <v/>
      </c>
      <c r="J255" s="6" t="str">
        <f>IF('Log_working_3-way'!$D255="","",'True_Odds_Calculator_3-way'!P256/'True_Odds_Calculator_3-way'!C256-1)</f>
        <v/>
      </c>
      <c r="K255" s="6" t="str">
        <f>IF('Log_working_3-way'!$D255="","",1/'True_Odds_Calculator_3-way'!A256+1/'True_Odds_Calculator_3-way'!B256+1/'True_Odds_Calculator_3-way'!C256-1)</f>
        <v/>
      </c>
    </row>
    <row r="256" spans="4:11">
      <c r="D256" t="str">
        <f>solve_for_c('True_Odds_Calculator_3-way'!A257,'True_Odds_Calculator_3-way'!B257,'True_Odds_Calculator_3-way'!C257,'Log_working_3-way'!B$1,'Log_working_3-way'!B$2)</f>
        <v/>
      </c>
      <c r="F256" s="6" t="str">
        <f>IF('Log_working_3-way'!D256="","",1/'True_Odds_Calculator_3-way'!N257+1/'True_Odds_Calculator_3-way'!O257+1/'True_Odds_Calculator_3-way'!P257-1)</f>
        <v/>
      </c>
      <c r="H256" s="6" t="str">
        <f>IF('Log_working_3-way'!$D256="","",'True_Odds_Calculator_3-way'!N257/'True_Odds_Calculator_3-way'!A257-1)</f>
        <v/>
      </c>
      <c r="I256" s="6" t="str">
        <f>IF('Log_working_3-way'!$D256="","",'True_Odds_Calculator_3-way'!O257/'True_Odds_Calculator_3-way'!B257-1)</f>
        <v/>
      </c>
      <c r="J256" s="6" t="str">
        <f>IF('Log_working_3-way'!$D256="","",'True_Odds_Calculator_3-way'!P257/'True_Odds_Calculator_3-way'!C257-1)</f>
        <v/>
      </c>
      <c r="K256" s="6" t="str">
        <f>IF('Log_working_3-way'!$D256="","",1/'True_Odds_Calculator_3-way'!A257+1/'True_Odds_Calculator_3-way'!B257+1/'True_Odds_Calculator_3-way'!C257-1)</f>
        <v/>
      </c>
    </row>
    <row r="257" spans="4:11">
      <c r="D257" t="str">
        <f>solve_for_c('True_Odds_Calculator_3-way'!A258,'True_Odds_Calculator_3-way'!B258,'True_Odds_Calculator_3-way'!C258,'Log_working_3-way'!B$1,'Log_working_3-way'!B$2)</f>
        <v/>
      </c>
      <c r="F257" s="6" t="str">
        <f>IF('Log_working_3-way'!D257="","",1/'True_Odds_Calculator_3-way'!N258+1/'True_Odds_Calculator_3-way'!O258+1/'True_Odds_Calculator_3-way'!P258-1)</f>
        <v/>
      </c>
      <c r="H257" s="6" t="str">
        <f>IF('Log_working_3-way'!$D257="","",'True_Odds_Calculator_3-way'!N258/'True_Odds_Calculator_3-way'!A258-1)</f>
        <v/>
      </c>
      <c r="I257" s="6" t="str">
        <f>IF('Log_working_3-way'!$D257="","",'True_Odds_Calculator_3-way'!O258/'True_Odds_Calculator_3-way'!B258-1)</f>
        <v/>
      </c>
      <c r="J257" s="6" t="str">
        <f>IF('Log_working_3-way'!$D257="","",'True_Odds_Calculator_3-way'!P258/'True_Odds_Calculator_3-way'!C258-1)</f>
        <v/>
      </c>
      <c r="K257" s="6" t="str">
        <f>IF('Log_working_3-way'!$D257="","",1/'True_Odds_Calculator_3-way'!A258+1/'True_Odds_Calculator_3-way'!B258+1/'True_Odds_Calculator_3-way'!C258-1)</f>
        <v/>
      </c>
    </row>
    <row r="258" spans="4:11">
      <c r="D258" t="str">
        <f>solve_for_c('True_Odds_Calculator_3-way'!A259,'True_Odds_Calculator_3-way'!B259,'True_Odds_Calculator_3-way'!C259,'Log_working_3-way'!B$1,'Log_working_3-way'!B$2)</f>
        <v/>
      </c>
      <c r="F258" s="6" t="str">
        <f>IF('Log_working_3-way'!D258="","",1/'True_Odds_Calculator_3-way'!N259+1/'True_Odds_Calculator_3-way'!O259+1/'True_Odds_Calculator_3-way'!P259-1)</f>
        <v/>
      </c>
      <c r="H258" s="6" t="str">
        <f>IF('Log_working_3-way'!$D258="","",'True_Odds_Calculator_3-way'!N259/'True_Odds_Calculator_3-way'!A259-1)</f>
        <v/>
      </c>
      <c r="I258" s="6" t="str">
        <f>IF('Log_working_3-way'!$D258="","",'True_Odds_Calculator_3-way'!O259/'True_Odds_Calculator_3-way'!B259-1)</f>
        <v/>
      </c>
      <c r="J258" s="6" t="str">
        <f>IF('Log_working_3-way'!$D258="","",'True_Odds_Calculator_3-way'!P259/'True_Odds_Calculator_3-way'!C259-1)</f>
        <v/>
      </c>
      <c r="K258" s="6" t="str">
        <f>IF('Log_working_3-way'!$D258="","",1/'True_Odds_Calculator_3-way'!A259+1/'True_Odds_Calculator_3-way'!B259+1/'True_Odds_Calculator_3-way'!C259-1)</f>
        <v/>
      </c>
    </row>
    <row r="259" spans="4:11">
      <c r="D259" t="str">
        <f>solve_for_c('True_Odds_Calculator_3-way'!A260,'True_Odds_Calculator_3-way'!B260,'True_Odds_Calculator_3-way'!C260,'Log_working_3-way'!B$1,'Log_working_3-way'!B$2)</f>
        <v/>
      </c>
      <c r="F259" s="6" t="str">
        <f>IF('Log_working_3-way'!D259="","",1/'True_Odds_Calculator_3-way'!N260+1/'True_Odds_Calculator_3-way'!O260+1/'True_Odds_Calculator_3-way'!P260-1)</f>
        <v/>
      </c>
      <c r="H259" s="6" t="str">
        <f>IF('Log_working_3-way'!$D259="","",'True_Odds_Calculator_3-way'!N260/'True_Odds_Calculator_3-way'!A260-1)</f>
        <v/>
      </c>
      <c r="I259" s="6" t="str">
        <f>IF('Log_working_3-way'!$D259="","",'True_Odds_Calculator_3-way'!O260/'True_Odds_Calculator_3-way'!B260-1)</f>
        <v/>
      </c>
      <c r="J259" s="6" t="str">
        <f>IF('Log_working_3-way'!$D259="","",'True_Odds_Calculator_3-way'!P260/'True_Odds_Calculator_3-way'!C260-1)</f>
        <v/>
      </c>
      <c r="K259" s="6" t="str">
        <f>IF('Log_working_3-way'!$D259="","",1/'True_Odds_Calculator_3-way'!A260+1/'True_Odds_Calculator_3-way'!B260+1/'True_Odds_Calculator_3-way'!C260-1)</f>
        <v/>
      </c>
    </row>
    <row r="260" spans="4:11">
      <c r="D260" t="str">
        <f>solve_for_c('True_Odds_Calculator_3-way'!A261,'True_Odds_Calculator_3-way'!B261,'True_Odds_Calculator_3-way'!C261,'Log_working_3-way'!B$1,'Log_working_3-way'!B$2)</f>
        <v/>
      </c>
      <c r="F260" s="6" t="str">
        <f>IF('Log_working_3-way'!D260="","",1/'True_Odds_Calculator_3-way'!N261+1/'True_Odds_Calculator_3-way'!O261+1/'True_Odds_Calculator_3-way'!P261-1)</f>
        <v/>
      </c>
      <c r="H260" s="6" t="str">
        <f>IF('Log_working_3-way'!$D260="","",'True_Odds_Calculator_3-way'!N261/'True_Odds_Calculator_3-way'!A261-1)</f>
        <v/>
      </c>
      <c r="I260" s="6" t="str">
        <f>IF('Log_working_3-way'!$D260="","",'True_Odds_Calculator_3-way'!O261/'True_Odds_Calculator_3-way'!B261-1)</f>
        <v/>
      </c>
      <c r="J260" s="6" t="str">
        <f>IF('Log_working_3-way'!$D260="","",'True_Odds_Calculator_3-way'!P261/'True_Odds_Calculator_3-way'!C261-1)</f>
        <v/>
      </c>
      <c r="K260" s="6" t="str">
        <f>IF('Log_working_3-way'!$D260="","",1/'True_Odds_Calculator_3-way'!A261+1/'True_Odds_Calculator_3-way'!B261+1/'True_Odds_Calculator_3-way'!C261-1)</f>
        <v/>
      </c>
    </row>
    <row r="261" spans="4:11">
      <c r="D261" t="str">
        <f>solve_for_c('True_Odds_Calculator_3-way'!A262,'True_Odds_Calculator_3-way'!B262,'True_Odds_Calculator_3-way'!C262,'Log_working_3-way'!B$1,'Log_working_3-way'!B$2)</f>
        <v/>
      </c>
      <c r="F261" s="6" t="str">
        <f>IF('Log_working_3-way'!D261="","",1/'True_Odds_Calculator_3-way'!N262+1/'True_Odds_Calculator_3-way'!O262+1/'True_Odds_Calculator_3-way'!P262-1)</f>
        <v/>
      </c>
      <c r="H261" s="6" t="str">
        <f>IF('Log_working_3-way'!$D261="","",'True_Odds_Calculator_3-way'!N262/'True_Odds_Calculator_3-way'!A262-1)</f>
        <v/>
      </c>
      <c r="I261" s="6" t="str">
        <f>IF('Log_working_3-way'!$D261="","",'True_Odds_Calculator_3-way'!O262/'True_Odds_Calculator_3-way'!B262-1)</f>
        <v/>
      </c>
      <c r="J261" s="6" t="str">
        <f>IF('Log_working_3-way'!$D261="","",'True_Odds_Calculator_3-way'!P262/'True_Odds_Calculator_3-way'!C262-1)</f>
        <v/>
      </c>
      <c r="K261" s="6" t="str">
        <f>IF('Log_working_3-way'!$D261="","",1/'True_Odds_Calculator_3-way'!A262+1/'True_Odds_Calculator_3-way'!B262+1/'True_Odds_Calculator_3-way'!C262-1)</f>
        <v/>
      </c>
    </row>
    <row r="262" spans="4:11">
      <c r="D262" t="str">
        <f>solve_for_c('True_Odds_Calculator_3-way'!A263,'True_Odds_Calculator_3-way'!B263,'True_Odds_Calculator_3-way'!C263,'Log_working_3-way'!B$1,'Log_working_3-way'!B$2)</f>
        <v/>
      </c>
      <c r="F262" s="6" t="str">
        <f>IF('Log_working_3-way'!D262="","",1/'True_Odds_Calculator_3-way'!N263+1/'True_Odds_Calculator_3-way'!O263+1/'True_Odds_Calculator_3-way'!P263-1)</f>
        <v/>
      </c>
      <c r="H262" s="6" t="str">
        <f>IF('Log_working_3-way'!$D262="","",'True_Odds_Calculator_3-way'!N263/'True_Odds_Calculator_3-way'!A263-1)</f>
        <v/>
      </c>
      <c r="I262" s="6" t="str">
        <f>IF('Log_working_3-way'!$D262="","",'True_Odds_Calculator_3-way'!O263/'True_Odds_Calculator_3-way'!B263-1)</f>
        <v/>
      </c>
      <c r="J262" s="6" t="str">
        <f>IF('Log_working_3-way'!$D262="","",'True_Odds_Calculator_3-way'!P263/'True_Odds_Calculator_3-way'!C263-1)</f>
        <v/>
      </c>
      <c r="K262" s="6" t="str">
        <f>IF('Log_working_3-way'!$D262="","",1/'True_Odds_Calculator_3-way'!A263+1/'True_Odds_Calculator_3-way'!B263+1/'True_Odds_Calculator_3-way'!C263-1)</f>
        <v/>
      </c>
    </row>
    <row r="263" spans="4:11">
      <c r="D263" t="str">
        <f>solve_for_c('True_Odds_Calculator_3-way'!A264,'True_Odds_Calculator_3-way'!B264,'True_Odds_Calculator_3-way'!C264,'Log_working_3-way'!B$1,'Log_working_3-way'!B$2)</f>
        <v/>
      </c>
      <c r="F263" s="6" t="str">
        <f>IF('Log_working_3-way'!D263="","",1/'True_Odds_Calculator_3-way'!N264+1/'True_Odds_Calculator_3-way'!O264+1/'True_Odds_Calculator_3-way'!P264-1)</f>
        <v/>
      </c>
      <c r="H263" s="6" t="str">
        <f>IF('Log_working_3-way'!$D263="","",'True_Odds_Calculator_3-way'!N264/'True_Odds_Calculator_3-way'!A264-1)</f>
        <v/>
      </c>
      <c r="I263" s="6" t="str">
        <f>IF('Log_working_3-way'!$D263="","",'True_Odds_Calculator_3-way'!O264/'True_Odds_Calculator_3-way'!B264-1)</f>
        <v/>
      </c>
      <c r="J263" s="6" t="str">
        <f>IF('Log_working_3-way'!$D263="","",'True_Odds_Calculator_3-way'!P264/'True_Odds_Calculator_3-way'!C264-1)</f>
        <v/>
      </c>
      <c r="K263" s="6" t="str">
        <f>IF('Log_working_3-way'!$D263="","",1/'True_Odds_Calculator_3-way'!A264+1/'True_Odds_Calculator_3-way'!B264+1/'True_Odds_Calculator_3-way'!C264-1)</f>
        <v/>
      </c>
    </row>
    <row r="264" spans="4:11">
      <c r="D264" t="str">
        <f>solve_for_c('True_Odds_Calculator_3-way'!A265,'True_Odds_Calculator_3-way'!B265,'True_Odds_Calculator_3-way'!C265,'Log_working_3-way'!B$1,'Log_working_3-way'!B$2)</f>
        <v/>
      </c>
      <c r="F264" s="6" t="str">
        <f>IF('Log_working_3-way'!D264="","",1/'True_Odds_Calculator_3-way'!N265+1/'True_Odds_Calculator_3-way'!O265+1/'True_Odds_Calculator_3-way'!P265-1)</f>
        <v/>
      </c>
      <c r="H264" s="6" t="str">
        <f>IF('Log_working_3-way'!$D264="","",'True_Odds_Calculator_3-way'!N265/'True_Odds_Calculator_3-way'!A265-1)</f>
        <v/>
      </c>
      <c r="I264" s="6" t="str">
        <f>IF('Log_working_3-way'!$D264="","",'True_Odds_Calculator_3-way'!O265/'True_Odds_Calculator_3-way'!B265-1)</f>
        <v/>
      </c>
      <c r="J264" s="6" t="str">
        <f>IF('Log_working_3-way'!$D264="","",'True_Odds_Calculator_3-way'!P265/'True_Odds_Calculator_3-way'!C265-1)</f>
        <v/>
      </c>
      <c r="K264" s="6" t="str">
        <f>IF('Log_working_3-way'!$D264="","",1/'True_Odds_Calculator_3-way'!A265+1/'True_Odds_Calculator_3-way'!B265+1/'True_Odds_Calculator_3-way'!C265-1)</f>
        <v/>
      </c>
    </row>
    <row r="265" spans="4:11">
      <c r="D265" t="str">
        <f>solve_for_c('True_Odds_Calculator_3-way'!A266,'True_Odds_Calculator_3-way'!B266,'True_Odds_Calculator_3-way'!C266,'Log_working_3-way'!B$1,'Log_working_3-way'!B$2)</f>
        <v/>
      </c>
      <c r="F265" s="6" t="str">
        <f>IF('Log_working_3-way'!D265="","",1/'True_Odds_Calculator_3-way'!N266+1/'True_Odds_Calculator_3-way'!O266+1/'True_Odds_Calculator_3-way'!P266-1)</f>
        <v/>
      </c>
      <c r="H265" s="6" t="str">
        <f>IF('Log_working_3-way'!$D265="","",'True_Odds_Calculator_3-way'!N266/'True_Odds_Calculator_3-way'!A266-1)</f>
        <v/>
      </c>
      <c r="I265" s="6" t="str">
        <f>IF('Log_working_3-way'!$D265="","",'True_Odds_Calculator_3-way'!O266/'True_Odds_Calculator_3-way'!B266-1)</f>
        <v/>
      </c>
      <c r="J265" s="6" t="str">
        <f>IF('Log_working_3-way'!$D265="","",'True_Odds_Calculator_3-way'!P266/'True_Odds_Calculator_3-way'!C266-1)</f>
        <v/>
      </c>
      <c r="K265" s="6" t="str">
        <f>IF('Log_working_3-way'!$D265="","",1/'True_Odds_Calculator_3-way'!A266+1/'True_Odds_Calculator_3-way'!B266+1/'True_Odds_Calculator_3-way'!C266-1)</f>
        <v/>
      </c>
    </row>
    <row r="266" spans="4:11">
      <c r="D266" t="str">
        <f>solve_for_c('True_Odds_Calculator_3-way'!A267,'True_Odds_Calculator_3-way'!B267,'True_Odds_Calculator_3-way'!C267,'Log_working_3-way'!B$1,'Log_working_3-way'!B$2)</f>
        <v/>
      </c>
      <c r="F266" s="6" t="str">
        <f>IF('Log_working_3-way'!D266="","",1/'True_Odds_Calculator_3-way'!N267+1/'True_Odds_Calculator_3-way'!O267+1/'True_Odds_Calculator_3-way'!P267-1)</f>
        <v/>
      </c>
      <c r="H266" s="6" t="str">
        <f>IF('Log_working_3-way'!$D266="","",'True_Odds_Calculator_3-way'!N267/'True_Odds_Calculator_3-way'!A267-1)</f>
        <v/>
      </c>
      <c r="I266" s="6" t="str">
        <f>IF('Log_working_3-way'!$D266="","",'True_Odds_Calculator_3-way'!O267/'True_Odds_Calculator_3-way'!B267-1)</f>
        <v/>
      </c>
      <c r="J266" s="6" t="str">
        <f>IF('Log_working_3-way'!$D266="","",'True_Odds_Calculator_3-way'!P267/'True_Odds_Calculator_3-way'!C267-1)</f>
        <v/>
      </c>
      <c r="K266" s="6" t="str">
        <f>IF('Log_working_3-way'!$D266="","",1/'True_Odds_Calculator_3-way'!A267+1/'True_Odds_Calculator_3-way'!B267+1/'True_Odds_Calculator_3-way'!C267-1)</f>
        <v/>
      </c>
    </row>
    <row r="267" spans="4:11">
      <c r="D267" t="str">
        <f>solve_for_c('True_Odds_Calculator_3-way'!A268,'True_Odds_Calculator_3-way'!B268,'True_Odds_Calculator_3-way'!C268,'Log_working_3-way'!B$1,'Log_working_3-way'!B$2)</f>
        <v/>
      </c>
      <c r="F267" s="6" t="str">
        <f>IF('Log_working_3-way'!D267="","",1/'True_Odds_Calculator_3-way'!N268+1/'True_Odds_Calculator_3-way'!O268+1/'True_Odds_Calculator_3-way'!P268-1)</f>
        <v/>
      </c>
      <c r="H267" s="6" t="str">
        <f>IF('Log_working_3-way'!$D267="","",'True_Odds_Calculator_3-way'!N268/'True_Odds_Calculator_3-way'!A268-1)</f>
        <v/>
      </c>
      <c r="I267" s="6" t="str">
        <f>IF('Log_working_3-way'!$D267="","",'True_Odds_Calculator_3-way'!O268/'True_Odds_Calculator_3-way'!B268-1)</f>
        <v/>
      </c>
      <c r="J267" s="6" t="str">
        <f>IF('Log_working_3-way'!$D267="","",'True_Odds_Calculator_3-way'!P268/'True_Odds_Calculator_3-way'!C268-1)</f>
        <v/>
      </c>
      <c r="K267" s="6" t="str">
        <f>IF('Log_working_3-way'!$D267="","",1/'True_Odds_Calculator_3-way'!A268+1/'True_Odds_Calculator_3-way'!B268+1/'True_Odds_Calculator_3-way'!C268-1)</f>
        <v/>
      </c>
    </row>
    <row r="268" spans="4:11">
      <c r="D268" t="str">
        <f>solve_for_c('True_Odds_Calculator_3-way'!A269,'True_Odds_Calculator_3-way'!B269,'True_Odds_Calculator_3-way'!C269,'Log_working_3-way'!B$1,'Log_working_3-way'!B$2)</f>
        <v/>
      </c>
      <c r="F268" s="6" t="str">
        <f>IF('Log_working_3-way'!D268="","",1/'True_Odds_Calculator_3-way'!N269+1/'True_Odds_Calculator_3-way'!O269+1/'True_Odds_Calculator_3-way'!P269-1)</f>
        <v/>
      </c>
      <c r="H268" s="6" t="str">
        <f>IF('Log_working_3-way'!$D268="","",'True_Odds_Calculator_3-way'!N269/'True_Odds_Calculator_3-way'!A269-1)</f>
        <v/>
      </c>
      <c r="I268" s="6" t="str">
        <f>IF('Log_working_3-way'!$D268="","",'True_Odds_Calculator_3-way'!O269/'True_Odds_Calculator_3-way'!B269-1)</f>
        <v/>
      </c>
      <c r="J268" s="6" t="str">
        <f>IF('Log_working_3-way'!$D268="","",'True_Odds_Calculator_3-way'!P269/'True_Odds_Calculator_3-way'!C269-1)</f>
        <v/>
      </c>
      <c r="K268" s="6" t="str">
        <f>IF('Log_working_3-way'!$D268="","",1/'True_Odds_Calculator_3-way'!A269+1/'True_Odds_Calculator_3-way'!B269+1/'True_Odds_Calculator_3-way'!C269-1)</f>
        <v/>
      </c>
    </row>
    <row r="269" spans="4:11">
      <c r="D269" t="str">
        <f>solve_for_c('True_Odds_Calculator_3-way'!A270,'True_Odds_Calculator_3-way'!B270,'True_Odds_Calculator_3-way'!C270,'Log_working_3-way'!B$1,'Log_working_3-way'!B$2)</f>
        <v/>
      </c>
      <c r="F269" s="6" t="str">
        <f>IF('Log_working_3-way'!D269="","",1/'True_Odds_Calculator_3-way'!N270+1/'True_Odds_Calculator_3-way'!O270+1/'True_Odds_Calculator_3-way'!P270-1)</f>
        <v/>
      </c>
      <c r="H269" s="6" t="str">
        <f>IF('Log_working_3-way'!$D269="","",'True_Odds_Calculator_3-way'!N270/'True_Odds_Calculator_3-way'!A270-1)</f>
        <v/>
      </c>
      <c r="I269" s="6" t="str">
        <f>IF('Log_working_3-way'!$D269="","",'True_Odds_Calculator_3-way'!O270/'True_Odds_Calculator_3-way'!B270-1)</f>
        <v/>
      </c>
      <c r="J269" s="6" t="str">
        <f>IF('Log_working_3-way'!$D269="","",'True_Odds_Calculator_3-way'!P270/'True_Odds_Calculator_3-way'!C270-1)</f>
        <v/>
      </c>
      <c r="K269" s="6" t="str">
        <f>IF('Log_working_3-way'!$D269="","",1/'True_Odds_Calculator_3-way'!A270+1/'True_Odds_Calculator_3-way'!B270+1/'True_Odds_Calculator_3-way'!C270-1)</f>
        <v/>
      </c>
    </row>
    <row r="270" spans="4:11">
      <c r="D270" t="str">
        <f>solve_for_c('True_Odds_Calculator_3-way'!A271,'True_Odds_Calculator_3-way'!B271,'True_Odds_Calculator_3-way'!C271,'Log_working_3-way'!B$1,'Log_working_3-way'!B$2)</f>
        <v/>
      </c>
      <c r="F270" s="6" t="str">
        <f>IF('Log_working_3-way'!D270="","",1/'True_Odds_Calculator_3-way'!N271+1/'True_Odds_Calculator_3-way'!O271+1/'True_Odds_Calculator_3-way'!P271-1)</f>
        <v/>
      </c>
      <c r="H270" s="6" t="str">
        <f>IF('Log_working_3-way'!$D270="","",'True_Odds_Calculator_3-way'!N271/'True_Odds_Calculator_3-way'!A271-1)</f>
        <v/>
      </c>
      <c r="I270" s="6" t="str">
        <f>IF('Log_working_3-way'!$D270="","",'True_Odds_Calculator_3-way'!O271/'True_Odds_Calculator_3-way'!B271-1)</f>
        <v/>
      </c>
      <c r="J270" s="6" t="str">
        <f>IF('Log_working_3-way'!$D270="","",'True_Odds_Calculator_3-way'!P271/'True_Odds_Calculator_3-way'!C271-1)</f>
        <v/>
      </c>
      <c r="K270" s="6" t="str">
        <f>IF('Log_working_3-way'!$D270="","",1/'True_Odds_Calculator_3-way'!A271+1/'True_Odds_Calculator_3-way'!B271+1/'True_Odds_Calculator_3-way'!C271-1)</f>
        <v/>
      </c>
    </row>
    <row r="271" spans="4:11">
      <c r="D271" t="str">
        <f>solve_for_c('True_Odds_Calculator_3-way'!A272,'True_Odds_Calculator_3-way'!B272,'True_Odds_Calculator_3-way'!C272,'Log_working_3-way'!B$1,'Log_working_3-way'!B$2)</f>
        <v/>
      </c>
      <c r="F271" s="6" t="str">
        <f>IF('Log_working_3-way'!D271="","",1/'True_Odds_Calculator_3-way'!N272+1/'True_Odds_Calculator_3-way'!O272+1/'True_Odds_Calculator_3-way'!P272-1)</f>
        <v/>
      </c>
      <c r="H271" s="6" t="str">
        <f>IF('Log_working_3-way'!$D271="","",'True_Odds_Calculator_3-way'!N272/'True_Odds_Calculator_3-way'!A272-1)</f>
        <v/>
      </c>
      <c r="I271" s="6" t="str">
        <f>IF('Log_working_3-way'!$D271="","",'True_Odds_Calculator_3-way'!O272/'True_Odds_Calculator_3-way'!B272-1)</f>
        <v/>
      </c>
      <c r="J271" s="6" t="str">
        <f>IF('Log_working_3-way'!$D271="","",'True_Odds_Calculator_3-way'!P272/'True_Odds_Calculator_3-way'!C272-1)</f>
        <v/>
      </c>
      <c r="K271" s="6" t="str">
        <f>IF('Log_working_3-way'!$D271="","",1/'True_Odds_Calculator_3-way'!A272+1/'True_Odds_Calculator_3-way'!B272+1/'True_Odds_Calculator_3-way'!C272-1)</f>
        <v/>
      </c>
    </row>
    <row r="272" spans="4:11">
      <c r="D272" t="str">
        <f>solve_for_c('True_Odds_Calculator_3-way'!A273,'True_Odds_Calculator_3-way'!B273,'True_Odds_Calculator_3-way'!C273,'Log_working_3-way'!B$1,'Log_working_3-way'!B$2)</f>
        <v/>
      </c>
      <c r="F272" s="6" t="str">
        <f>IF('Log_working_3-way'!D272="","",1/'True_Odds_Calculator_3-way'!N273+1/'True_Odds_Calculator_3-way'!O273+1/'True_Odds_Calculator_3-way'!P273-1)</f>
        <v/>
      </c>
      <c r="H272" s="6" t="str">
        <f>IF('Log_working_3-way'!$D272="","",'True_Odds_Calculator_3-way'!N273/'True_Odds_Calculator_3-way'!A273-1)</f>
        <v/>
      </c>
      <c r="I272" s="6" t="str">
        <f>IF('Log_working_3-way'!$D272="","",'True_Odds_Calculator_3-way'!O273/'True_Odds_Calculator_3-way'!B273-1)</f>
        <v/>
      </c>
      <c r="J272" s="6" t="str">
        <f>IF('Log_working_3-way'!$D272="","",'True_Odds_Calculator_3-way'!P273/'True_Odds_Calculator_3-way'!C273-1)</f>
        <v/>
      </c>
      <c r="K272" s="6" t="str">
        <f>IF('Log_working_3-way'!$D272="","",1/'True_Odds_Calculator_3-way'!A273+1/'True_Odds_Calculator_3-way'!B273+1/'True_Odds_Calculator_3-way'!C273-1)</f>
        <v/>
      </c>
    </row>
    <row r="273" spans="4:11">
      <c r="D273" t="str">
        <f>solve_for_c('True_Odds_Calculator_3-way'!A274,'True_Odds_Calculator_3-way'!B274,'True_Odds_Calculator_3-way'!C274,'Log_working_3-way'!B$1,'Log_working_3-way'!B$2)</f>
        <v/>
      </c>
      <c r="F273" s="6" t="str">
        <f>IF('Log_working_3-way'!D273="","",1/'True_Odds_Calculator_3-way'!N274+1/'True_Odds_Calculator_3-way'!O274+1/'True_Odds_Calculator_3-way'!P274-1)</f>
        <v/>
      </c>
      <c r="H273" s="6" t="str">
        <f>IF('Log_working_3-way'!$D273="","",'True_Odds_Calculator_3-way'!N274/'True_Odds_Calculator_3-way'!A274-1)</f>
        <v/>
      </c>
      <c r="I273" s="6" t="str">
        <f>IF('Log_working_3-way'!$D273="","",'True_Odds_Calculator_3-way'!O274/'True_Odds_Calculator_3-way'!B274-1)</f>
        <v/>
      </c>
      <c r="J273" s="6" t="str">
        <f>IF('Log_working_3-way'!$D273="","",'True_Odds_Calculator_3-way'!P274/'True_Odds_Calculator_3-way'!C274-1)</f>
        <v/>
      </c>
      <c r="K273" s="6" t="str">
        <f>IF('Log_working_3-way'!$D273="","",1/'True_Odds_Calculator_3-way'!A274+1/'True_Odds_Calculator_3-way'!B274+1/'True_Odds_Calculator_3-way'!C274-1)</f>
        <v/>
      </c>
    </row>
    <row r="274" spans="4:11">
      <c r="D274" t="str">
        <f>solve_for_c('True_Odds_Calculator_3-way'!A275,'True_Odds_Calculator_3-way'!B275,'True_Odds_Calculator_3-way'!C275,'Log_working_3-way'!B$1,'Log_working_3-way'!B$2)</f>
        <v/>
      </c>
      <c r="F274" s="6" t="str">
        <f>IF('Log_working_3-way'!D274="","",1/'True_Odds_Calculator_3-way'!N275+1/'True_Odds_Calculator_3-way'!O275+1/'True_Odds_Calculator_3-way'!P275-1)</f>
        <v/>
      </c>
      <c r="H274" s="6" t="str">
        <f>IF('Log_working_3-way'!$D274="","",'True_Odds_Calculator_3-way'!N275/'True_Odds_Calculator_3-way'!A275-1)</f>
        <v/>
      </c>
      <c r="I274" s="6" t="str">
        <f>IF('Log_working_3-way'!$D274="","",'True_Odds_Calculator_3-way'!O275/'True_Odds_Calculator_3-way'!B275-1)</f>
        <v/>
      </c>
      <c r="J274" s="6" t="str">
        <f>IF('Log_working_3-way'!$D274="","",'True_Odds_Calculator_3-way'!P275/'True_Odds_Calculator_3-way'!C275-1)</f>
        <v/>
      </c>
      <c r="K274" s="6" t="str">
        <f>IF('Log_working_3-way'!$D274="","",1/'True_Odds_Calculator_3-way'!A275+1/'True_Odds_Calculator_3-way'!B275+1/'True_Odds_Calculator_3-way'!C275-1)</f>
        <v/>
      </c>
    </row>
    <row r="275" spans="4:11">
      <c r="D275" t="str">
        <f>solve_for_c('True_Odds_Calculator_3-way'!A276,'True_Odds_Calculator_3-way'!B276,'True_Odds_Calculator_3-way'!C276,'Log_working_3-way'!B$1,'Log_working_3-way'!B$2)</f>
        <v/>
      </c>
      <c r="F275" s="6" t="str">
        <f>IF('Log_working_3-way'!D275="","",1/'True_Odds_Calculator_3-way'!N276+1/'True_Odds_Calculator_3-way'!O276+1/'True_Odds_Calculator_3-way'!P276-1)</f>
        <v/>
      </c>
      <c r="H275" s="6" t="str">
        <f>IF('Log_working_3-way'!$D275="","",'True_Odds_Calculator_3-way'!N276/'True_Odds_Calculator_3-way'!A276-1)</f>
        <v/>
      </c>
      <c r="I275" s="6" t="str">
        <f>IF('Log_working_3-way'!$D275="","",'True_Odds_Calculator_3-way'!O276/'True_Odds_Calculator_3-way'!B276-1)</f>
        <v/>
      </c>
      <c r="J275" s="6" t="str">
        <f>IF('Log_working_3-way'!$D275="","",'True_Odds_Calculator_3-way'!P276/'True_Odds_Calculator_3-way'!C276-1)</f>
        <v/>
      </c>
      <c r="K275" s="6" t="str">
        <f>IF('Log_working_3-way'!$D275="","",1/'True_Odds_Calculator_3-way'!A276+1/'True_Odds_Calculator_3-way'!B276+1/'True_Odds_Calculator_3-way'!C276-1)</f>
        <v/>
      </c>
    </row>
    <row r="276" spans="4:11">
      <c r="D276" t="str">
        <f>solve_for_c('True_Odds_Calculator_3-way'!A277,'True_Odds_Calculator_3-way'!B277,'True_Odds_Calculator_3-way'!C277,'Log_working_3-way'!B$1,'Log_working_3-way'!B$2)</f>
        <v/>
      </c>
      <c r="F276" s="6" t="str">
        <f>IF('Log_working_3-way'!D276="","",1/'True_Odds_Calculator_3-way'!N277+1/'True_Odds_Calculator_3-way'!O277+1/'True_Odds_Calculator_3-way'!P277-1)</f>
        <v/>
      </c>
      <c r="H276" s="6" t="str">
        <f>IF('Log_working_3-way'!$D276="","",'True_Odds_Calculator_3-way'!N277/'True_Odds_Calculator_3-way'!A277-1)</f>
        <v/>
      </c>
      <c r="I276" s="6" t="str">
        <f>IF('Log_working_3-way'!$D276="","",'True_Odds_Calculator_3-way'!O277/'True_Odds_Calculator_3-way'!B277-1)</f>
        <v/>
      </c>
      <c r="J276" s="6" t="str">
        <f>IF('Log_working_3-way'!$D276="","",'True_Odds_Calculator_3-way'!P277/'True_Odds_Calculator_3-way'!C277-1)</f>
        <v/>
      </c>
      <c r="K276" s="6" t="str">
        <f>IF('Log_working_3-way'!$D276="","",1/'True_Odds_Calculator_3-way'!A277+1/'True_Odds_Calculator_3-way'!B277+1/'True_Odds_Calculator_3-way'!C277-1)</f>
        <v/>
      </c>
    </row>
    <row r="277" spans="4:11">
      <c r="D277" t="str">
        <f>solve_for_c('True_Odds_Calculator_3-way'!A278,'True_Odds_Calculator_3-way'!B278,'True_Odds_Calculator_3-way'!C278,'Log_working_3-way'!B$1,'Log_working_3-way'!B$2)</f>
        <v/>
      </c>
      <c r="F277" s="6" t="str">
        <f>IF('Log_working_3-way'!D277="","",1/'True_Odds_Calculator_3-way'!N278+1/'True_Odds_Calculator_3-way'!O278+1/'True_Odds_Calculator_3-way'!P278-1)</f>
        <v/>
      </c>
      <c r="H277" s="6" t="str">
        <f>IF('Log_working_3-way'!$D277="","",'True_Odds_Calculator_3-way'!N278/'True_Odds_Calculator_3-way'!A278-1)</f>
        <v/>
      </c>
      <c r="I277" s="6" t="str">
        <f>IF('Log_working_3-way'!$D277="","",'True_Odds_Calculator_3-way'!O278/'True_Odds_Calculator_3-way'!B278-1)</f>
        <v/>
      </c>
      <c r="J277" s="6" t="str">
        <f>IF('Log_working_3-way'!$D277="","",'True_Odds_Calculator_3-way'!P278/'True_Odds_Calculator_3-way'!C278-1)</f>
        <v/>
      </c>
      <c r="K277" s="6" t="str">
        <f>IF('Log_working_3-way'!$D277="","",1/'True_Odds_Calculator_3-way'!A278+1/'True_Odds_Calculator_3-way'!B278+1/'True_Odds_Calculator_3-way'!C278-1)</f>
        <v/>
      </c>
    </row>
    <row r="278" spans="4:11">
      <c r="D278" t="str">
        <f>solve_for_c('True_Odds_Calculator_3-way'!A279,'True_Odds_Calculator_3-way'!B279,'True_Odds_Calculator_3-way'!C279,'Log_working_3-way'!B$1,'Log_working_3-way'!B$2)</f>
        <v/>
      </c>
      <c r="F278" s="6" t="str">
        <f>IF('Log_working_3-way'!D278="","",1/'True_Odds_Calculator_3-way'!N279+1/'True_Odds_Calculator_3-way'!O279+1/'True_Odds_Calculator_3-way'!P279-1)</f>
        <v/>
      </c>
      <c r="H278" s="6" t="str">
        <f>IF('Log_working_3-way'!$D278="","",'True_Odds_Calculator_3-way'!N279/'True_Odds_Calculator_3-way'!A279-1)</f>
        <v/>
      </c>
      <c r="I278" s="6" t="str">
        <f>IF('Log_working_3-way'!$D278="","",'True_Odds_Calculator_3-way'!O279/'True_Odds_Calculator_3-way'!B279-1)</f>
        <v/>
      </c>
      <c r="J278" s="6" t="str">
        <f>IF('Log_working_3-way'!$D278="","",'True_Odds_Calculator_3-way'!P279/'True_Odds_Calculator_3-way'!C279-1)</f>
        <v/>
      </c>
      <c r="K278" s="6" t="str">
        <f>IF('Log_working_3-way'!$D278="","",1/'True_Odds_Calculator_3-way'!A279+1/'True_Odds_Calculator_3-way'!B279+1/'True_Odds_Calculator_3-way'!C279-1)</f>
        <v/>
      </c>
    </row>
    <row r="279" spans="4:11">
      <c r="D279" t="str">
        <f>solve_for_c('True_Odds_Calculator_3-way'!A280,'True_Odds_Calculator_3-way'!B280,'True_Odds_Calculator_3-way'!C280,'Log_working_3-way'!B$1,'Log_working_3-way'!B$2)</f>
        <v/>
      </c>
      <c r="F279" s="6" t="str">
        <f>IF('Log_working_3-way'!D279="","",1/'True_Odds_Calculator_3-way'!N280+1/'True_Odds_Calculator_3-way'!O280+1/'True_Odds_Calculator_3-way'!P280-1)</f>
        <v/>
      </c>
      <c r="H279" s="6" t="str">
        <f>IF('Log_working_3-way'!$D279="","",'True_Odds_Calculator_3-way'!N280/'True_Odds_Calculator_3-way'!A280-1)</f>
        <v/>
      </c>
      <c r="I279" s="6" t="str">
        <f>IF('Log_working_3-way'!$D279="","",'True_Odds_Calculator_3-way'!O280/'True_Odds_Calculator_3-way'!B280-1)</f>
        <v/>
      </c>
      <c r="J279" s="6" t="str">
        <f>IF('Log_working_3-way'!$D279="","",'True_Odds_Calculator_3-way'!P280/'True_Odds_Calculator_3-way'!C280-1)</f>
        <v/>
      </c>
      <c r="K279" s="6" t="str">
        <f>IF('Log_working_3-way'!$D279="","",1/'True_Odds_Calculator_3-way'!A280+1/'True_Odds_Calculator_3-way'!B280+1/'True_Odds_Calculator_3-way'!C280-1)</f>
        <v/>
      </c>
    </row>
    <row r="280" spans="4:11">
      <c r="D280" t="str">
        <f>solve_for_c('True_Odds_Calculator_3-way'!A281,'True_Odds_Calculator_3-way'!B281,'True_Odds_Calculator_3-way'!C281,'Log_working_3-way'!B$1,'Log_working_3-way'!B$2)</f>
        <v/>
      </c>
      <c r="F280" s="6" t="str">
        <f>IF('Log_working_3-way'!D280="","",1/'True_Odds_Calculator_3-way'!N281+1/'True_Odds_Calculator_3-way'!O281+1/'True_Odds_Calculator_3-way'!P281-1)</f>
        <v/>
      </c>
      <c r="H280" s="6" t="str">
        <f>IF('Log_working_3-way'!$D280="","",'True_Odds_Calculator_3-way'!N281/'True_Odds_Calculator_3-way'!A281-1)</f>
        <v/>
      </c>
      <c r="I280" s="6" t="str">
        <f>IF('Log_working_3-way'!$D280="","",'True_Odds_Calculator_3-way'!O281/'True_Odds_Calculator_3-way'!B281-1)</f>
        <v/>
      </c>
      <c r="J280" s="6" t="str">
        <f>IF('Log_working_3-way'!$D280="","",'True_Odds_Calculator_3-way'!P281/'True_Odds_Calculator_3-way'!C281-1)</f>
        <v/>
      </c>
      <c r="K280" s="6" t="str">
        <f>IF('Log_working_3-way'!$D280="","",1/'True_Odds_Calculator_3-way'!A281+1/'True_Odds_Calculator_3-way'!B281+1/'True_Odds_Calculator_3-way'!C281-1)</f>
        <v/>
      </c>
    </row>
    <row r="281" spans="4:11">
      <c r="D281" t="str">
        <f>solve_for_c('True_Odds_Calculator_3-way'!A282,'True_Odds_Calculator_3-way'!B282,'True_Odds_Calculator_3-way'!C282,'Log_working_3-way'!B$1,'Log_working_3-way'!B$2)</f>
        <v/>
      </c>
      <c r="F281" s="6" t="str">
        <f>IF('Log_working_3-way'!D281="","",1/'True_Odds_Calculator_3-way'!N282+1/'True_Odds_Calculator_3-way'!O282+1/'True_Odds_Calculator_3-way'!P282-1)</f>
        <v/>
      </c>
      <c r="H281" s="6" t="str">
        <f>IF('Log_working_3-way'!$D281="","",'True_Odds_Calculator_3-way'!N282/'True_Odds_Calculator_3-way'!A282-1)</f>
        <v/>
      </c>
      <c r="I281" s="6" t="str">
        <f>IF('Log_working_3-way'!$D281="","",'True_Odds_Calculator_3-way'!O282/'True_Odds_Calculator_3-way'!B282-1)</f>
        <v/>
      </c>
      <c r="J281" s="6" t="str">
        <f>IF('Log_working_3-way'!$D281="","",'True_Odds_Calculator_3-way'!P282/'True_Odds_Calculator_3-way'!C282-1)</f>
        <v/>
      </c>
      <c r="K281" s="6" t="str">
        <f>IF('Log_working_3-way'!$D281="","",1/'True_Odds_Calculator_3-way'!A282+1/'True_Odds_Calculator_3-way'!B282+1/'True_Odds_Calculator_3-way'!C282-1)</f>
        <v/>
      </c>
    </row>
    <row r="282" spans="4:11">
      <c r="D282" t="str">
        <f>solve_for_c('True_Odds_Calculator_3-way'!A283,'True_Odds_Calculator_3-way'!B283,'True_Odds_Calculator_3-way'!C283,'Log_working_3-way'!B$1,'Log_working_3-way'!B$2)</f>
        <v/>
      </c>
      <c r="F282" s="6" t="str">
        <f>IF('Log_working_3-way'!D282="","",1/'True_Odds_Calculator_3-way'!N283+1/'True_Odds_Calculator_3-way'!O283+1/'True_Odds_Calculator_3-way'!P283-1)</f>
        <v/>
      </c>
      <c r="H282" s="6" t="str">
        <f>IF('Log_working_3-way'!$D282="","",'True_Odds_Calculator_3-way'!N283/'True_Odds_Calculator_3-way'!A283-1)</f>
        <v/>
      </c>
      <c r="I282" s="6" t="str">
        <f>IF('Log_working_3-way'!$D282="","",'True_Odds_Calculator_3-way'!O283/'True_Odds_Calculator_3-way'!B283-1)</f>
        <v/>
      </c>
      <c r="J282" s="6" t="str">
        <f>IF('Log_working_3-way'!$D282="","",'True_Odds_Calculator_3-way'!P283/'True_Odds_Calculator_3-way'!C283-1)</f>
        <v/>
      </c>
      <c r="K282" s="6" t="str">
        <f>IF('Log_working_3-way'!$D282="","",1/'True_Odds_Calculator_3-way'!A283+1/'True_Odds_Calculator_3-way'!B283+1/'True_Odds_Calculator_3-way'!C283-1)</f>
        <v/>
      </c>
    </row>
    <row r="283" spans="4:11">
      <c r="D283" t="str">
        <f>solve_for_c('True_Odds_Calculator_3-way'!A284,'True_Odds_Calculator_3-way'!B284,'True_Odds_Calculator_3-way'!C284,'Log_working_3-way'!B$1,'Log_working_3-way'!B$2)</f>
        <v/>
      </c>
      <c r="F283" s="6" t="str">
        <f>IF('Log_working_3-way'!D283="","",1/'True_Odds_Calculator_3-way'!N284+1/'True_Odds_Calculator_3-way'!O284+1/'True_Odds_Calculator_3-way'!P284-1)</f>
        <v/>
      </c>
      <c r="H283" s="6" t="str">
        <f>IF('Log_working_3-way'!$D283="","",'True_Odds_Calculator_3-way'!N284/'True_Odds_Calculator_3-way'!A284-1)</f>
        <v/>
      </c>
      <c r="I283" s="6" t="str">
        <f>IF('Log_working_3-way'!$D283="","",'True_Odds_Calculator_3-way'!O284/'True_Odds_Calculator_3-way'!B284-1)</f>
        <v/>
      </c>
      <c r="J283" s="6" t="str">
        <f>IF('Log_working_3-way'!$D283="","",'True_Odds_Calculator_3-way'!P284/'True_Odds_Calculator_3-way'!C284-1)</f>
        <v/>
      </c>
      <c r="K283" s="6" t="str">
        <f>IF('Log_working_3-way'!$D283="","",1/'True_Odds_Calculator_3-way'!A284+1/'True_Odds_Calculator_3-way'!B284+1/'True_Odds_Calculator_3-way'!C284-1)</f>
        <v/>
      </c>
    </row>
    <row r="284" spans="4:11">
      <c r="D284" t="str">
        <f>solve_for_c('True_Odds_Calculator_3-way'!A285,'True_Odds_Calculator_3-way'!B285,'True_Odds_Calculator_3-way'!C285,'Log_working_3-way'!B$1,'Log_working_3-way'!B$2)</f>
        <v/>
      </c>
      <c r="F284" s="6" t="str">
        <f>IF('Log_working_3-way'!D284="","",1/'True_Odds_Calculator_3-way'!N285+1/'True_Odds_Calculator_3-way'!O285+1/'True_Odds_Calculator_3-way'!P285-1)</f>
        <v/>
      </c>
      <c r="H284" s="6" t="str">
        <f>IF('Log_working_3-way'!$D284="","",'True_Odds_Calculator_3-way'!N285/'True_Odds_Calculator_3-way'!A285-1)</f>
        <v/>
      </c>
      <c r="I284" s="6" t="str">
        <f>IF('Log_working_3-way'!$D284="","",'True_Odds_Calculator_3-way'!O285/'True_Odds_Calculator_3-way'!B285-1)</f>
        <v/>
      </c>
      <c r="J284" s="6" t="str">
        <f>IF('Log_working_3-way'!$D284="","",'True_Odds_Calculator_3-way'!P285/'True_Odds_Calculator_3-way'!C285-1)</f>
        <v/>
      </c>
      <c r="K284" s="6" t="str">
        <f>IF('Log_working_3-way'!$D284="","",1/'True_Odds_Calculator_3-way'!A285+1/'True_Odds_Calculator_3-way'!B285+1/'True_Odds_Calculator_3-way'!C285-1)</f>
        <v/>
      </c>
    </row>
    <row r="285" spans="4:11">
      <c r="D285" t="str">
        <f>solve_for_c('True_Odds_Calculator_3-way'!A286,'True_Odds_Calculator_3-way'!B286,'True_Odds_Calculator_3-way'!C286,'Log_working_3-way'!B$1,'Log_working_3-way'!B$2)</f>
        <v/>
      </c>
      <c r="F285" s="6" t="str">
        <f>IF('Log_working_3-way'!D285="","",1/'True_Odds_Calculator_3-way'!N286+1/'True_Odds_Calculator_3-way'!O286+1/'True_Odds_Calculator_3-way'!P286-1)</f>
        <v/>
      </c>
      <c r="H285" s="6" t="str">
        <f>IF('Log_working_3-way'!$D285="","",'True_Odds_Calculator_3-way'!N286/'True_Odds_Calculator_3-way'!A286-1)</f>
        <v/>
      </c>
      <c r="I285" s="6" t="str">
        <f>IF('Log_working_3-way'!$D285="","",'True_Odds_Calculator_3-way'!O286/'True_Odds_Calculator_3-way'!B286-1)</f>
        <v/>
      </c>
      <c r="J285" s="6" t="str">
        <f>IF('Log_working_3-way'!$D285="","",'True_Odds_Calculator_3-way'!P286/'True_Odds_Calculator_3-way'!C286-1)</f>
        <v/>
      </c>
      <c r="K285" s="6" t="str">
        <f>IF('Log_working_3-way'!$D285="","",1/'True_Odds_Calculator_3-way'!A286+1/'True_Odds_Calculator_3-way'!B286+1/'True_Odds_Calculator_3-way'!C286-1)</f>
        <v/>
      </c>
    </row>
    <row r="286" spans="4:11">
      <c r="D286" t="str">
        <f>solve_for_c('True_Odds_Calculator_3-way'!A287,'True_Odds_Calculator_3-way'!B287,'True_Odds_Calculator_3-way'!C287,'Log_working_3-way'!B$1,'Log_working_3-way'!B$2)</f>
        <v/>
      </c>
      <c r="F286" s="6" t="str">
        <f>IF('Log_working_3-way'!D286="","",1/'True_Odds_Calculator_3-way'!N287+1/'True_Odds_Calculator_3-way'!O287+1/'True_Odds_Calculator_3-way'!P287-1)</f>
        <v/>
      </c>
      <c r="H286" s="6" t="str">
        <f>IF('Log_working_3-way'!$D286="","",'True_Odds_Calculator_3-way'!N287/'True_Odds_Calculator_3-way'!A287-1)</f>
        <v/>
      </c>
      <c r="I286" s="6" t="str">
        <f>IF('Log_working_3-way'!$D286="","",'True_Odds_Calculator_3-way'!O287/'True_Odds_Calculator_3-way'!B287-1)</f>
        <v/>
      </c>
      <c r="J286" s="6" t="str">
        <f>IF('Log_working_3-way'!$D286="","",'True_Odds_Calculator_3-way'!P287/'True_Odds_Calculator_3-way'!C287-1)</f>
        <v/>
      </c>
      <c r="K286" s="6" t="str">
        <f>IF('Log_working_3-way'!$D286="","",1/'True_Odds_Calculator_3-way'!A287+1/'True_Odds_Calculator_3-way'!B287+1/'True_Odds_Calculator_3-way'!C287-1)</f>
        <v/>
      </c>
    </row>
    <row r="287" spans="4:11">
      <c r="D287" t="str">
        <f>solve_for_c('True_Odds_Calculator_3-way'!A288,'True_Odds_Calculator_3-way'!B288,'True_Odds_Calculator_3-way'!C288,'Log_working_3-way'!B$1,'Log_working_3-way'!B$2)</f>
        <v/>
      </c>
      <c r="F287" s="6" t="str">
        <f>IF('Log_working_3-way'!D287="","",1/'True_Odds_Calculator_3-way'!N288+1/'True_Odds_Calculator_3-way'!O288+1/'True_Odds_Calculator_3-way'!P288-1)</f>
        <v/>
      </c>
      <c r="H287" s="6" t="str">
        <f>IF('Log_working_3-way'!$D287="","",'True_Odds_Calculator_3-way'!N288/'True_Odds_Calculator_3-way'!A288-1)</f>
        <v/>
      </c>
      <c r="I287" s="6" t="str">
        <f>IF('Log_working_3-way'!$D287="","",'True_Odds_Calculator_3-way'!O288/'True_Odds_Calculator_3-way'!B288-1)</f>
        <v/>
      </c>
      <c r="J287" s="6" t="str">
        <f>IF('Log_working_3-way'!$D287="","",'True_Odds_Calculator_3-way'!P288/'True_Odds_Calculator_3-way'!C288-1)</f>
        <v/>
      </c>
      <c r="K287" s="6" t="str">
        <f>IF('Log_working_3-way'!$D287="","",1/'True_Odds_Calculator_3-way'!A288+1/'True_Odds_Calculator_3-way'!B288+1/'True_Odds_Calculator_3-way'!C288-1)</f>
        <v/>
      </c>
    </row>
    <row r="288" spans="4:11">
      <c r="D288" t="str">
        <f>solve_for_c('True_Odds_Calculator_3-way'!A289,'True_Odds_Calculator_3-way'!B289,'True_Odds_Calculator_3-way'!C289,'Log_working_3-way'!B$1,'Log_working_3-way'!B$2)</f>
        <v/>
      </c>
      <c r="F288" s="6" t="str">
        <f>IF('Log_working_3-way'!D288="","",1/'True_Odds_Calculator_3-way'!N289+1/'True_Odds_Calculator_3-way'!O289+1/'True_Odds_Calculator_3-way'!P289-1)</f>
        <v/>
      </c>
      <c r="H288" s="6" t="str">
        <f>IF('Log_working_3-way'!$D288="","",'True_Odds_Calculator_3-way'!N289/'True_Odds_Calculator_3-way'!A289-1)</f>
        <v/>
      </c>
      <c r="I288" s="6" t="str">
        <f>IF('Log_working_3-way'!$D288="","",'True_Odds_Calculator_3-way'!O289/'True_Odds_Calculator_3-way'!B289-1)</f>
        <v/>
      </c>
      <c r="J288" s="6" t="str">
        <f>IF('Log_working_3-way'!$D288="","",'True_Odds_Calculator_3-way'!P289/'True_Odds_Calculator_3-way'!C289-1)</f>
        <v/>
      </c>
      <c r="K288" s="6" t="str">
        <f>IF('Log_working_3-way'!$D288="","",1/'True_Odds_Calculator_3-way'!A289+1/'True_Odds_Calculator_3-way'!B289+1/'True_Odds_Calculator_3-way'!C289-1)</f>
        <v/>
      </c>
    </row>
    <row r="289" spans="4:11">
      <c r="D289" t="str">
        <f>solve_for_c('True_Odds_Calculator_3-way'!A290,'True_Odds_Calculator_3-way'!B290,'True_Odds_Calculator_3-way'!C290,'Log_working_3-way'!B$1,'Log_working_3-way'!B$2)</f>
        <v/>
      </c>
      <c r="F289" s="6" t="str">
        <f>IF('Log_working_3-way'!D289="","",1/'True_Odds_Calculator_3-way'!N290+1/'True_Odds_Calculator_3-way'!O290+1/'True_Odds_Calculator_3-way'!P290-1)</f>
        <v/>
      </c>
      <c r="H289" s="6" t="str">
        <f>IF('Log_working_3-way'!$D289="","",'True_Odds_Calculator_3-way'!N290/'True_Odds_Calculator_3-way'!A290-1)</f>
        <v/>
      </c>
      <c r="I289" s="6" t="str">
        <f>IF('Log_working_3-way'!$D289="","",'True_Odds_Calculator_3-way'!O290/'True_Odds_Calculator_3-way'!B290-1)</f>
        <v/>
      </c>
      <c r="J289" s="6" t="str">
        <f>IF('Log_working_3-way'!$D289="","",'True_Odds_Calculator_3-way'!P290/'True_Odds_Calculator_3-way'!C290-1)</f>
        <v/>
      </c>
      <c r="K289" s="6" t="str">
        <f>IF('Log_working_3-way'!$D289="","",1/'True_Odds_Calculator_3-way'!A290+1/'True_Odds_Calculator_3-way'!B290+1/'True_Odds_Calculator_3-way'!C290-1)</f>
        <v/>
      </c>
    </row>
    <row r="290" spans="4:11">
      <c r="D290" t="str">
        <f>solve_for_c('True_Odds_Calculator_3-way'!A291,'True_Odds_Calculator_3-way'!B291,'True_Odds_Calculator_3-way'!C291,'Log_working_3-way'!B$1,'Log_working_3-way'!B$2)</f>
        <v/>
      </c>
      <c r="F290" s="6" t="str">
        <f>IF('Log_working_3-way'!D290="","",1/'True_Odds_Calculator_3-way'!N291+1/'True_Odds_Calculator_3-way'!O291+1/'True_Odds_Calculator_3-way'!P291-1)</f>
        <v/>
      </c>
      <c r="H290" s="6" t="str">
        <f>IF('Log_working_3-way'!$D290="","",'True_Odds_Calculator_3-way'!N291/'True_Odds_Calculator_3-way'!A291-1)</f>
        <v/>
      </c>
      <c r="I290" s="6" t="str">
        <f>IF('Log_working_3-way'!$D290="","",'True_Odds_Calculator_3-way'!O291/'True_Odds_Calculator_3-way'!B291-1)</f>
        <v/>
      </c>
      <c r="J290" s="6" t="str">
        <f>IF('Log_working_3-way'!$D290="","",'True_Odds_Calculator_3-way'!P291/'True_Odds_Calculator_3-way'!C291-1)</f>
        <v/>
      </c>
      <c r="K290" s="6" t="str">
        <f>IF('Log_working_3-way'!$D290="","",1/'True_Odds_Calculator_3-way'!A291+1/'True_Odds_Calculator_3-way'!B291+1/'True_Odds_Calculator_3-way'!C291-1)</f>
        <v/>
      </c>
    </row>
    <row r="291" spans="4:11">
      <c r="D291" t="str">
        <f>solve_for_c('True_Odds_Calculator_3-way'!A292,'True_Odds_Calculator_3-way'!B292,'True_Odds_Calculator_3-way'!C292,'Log_working_3-way'!B$1,'Log_working_3-way'!B$2)</f>
        <v/>
      </c>
      <c r="F291" s="6" t="str">
        <f>IF('Log_working_3-way'!D291="","",1/'True_Odds_Calculator_3-way'!N292+1/'True_Odds_Calculator_3-way'!O292+1/'True_Odds_Calculator_3-way'!P292-1)</f>
        <v/>
      </c>
      <c r="H291" s="6" t="str">
        <f>IF('Log_working_3-way'!$D291="","",'True_Odds_Calculator_3-way'!N292/'True_Odds_Calculator_3-way'!A292-1)</f>
        <v/>
      </c>
      <c r="I291" s="6" t="str">
        <f>IF('Log_working_3-way'!$D291="","",'True_Odds_Calculator_3-way'!O292/'True_Odds_Calculator_3-way'!B292-1)</f>
        <v/>
      </c>
      <c r="J291" s="6" t="str">
        <f>IF('Log_working_3-way'!$D291="","",'True_Odds_Calculator_3-way'!P292/'True_Odds_Calculator_3-way'!C292-1)</f>
        <v/>
      </c>
      <c r="K291" s="6" t="str">
        <f>IF('Log_working_3-way'!$D291="","",1/'True_Odds_Calculator_3-way'!A292+1/'True_Odds_Calculator_3-way'!B292+1/'True_Odds_Calculator_3-way'!C292-1)</f>
        <v/>
      </c>
    </row>
    <row r="292" spans="4:11">
      <c r="D292" t="str">
        <f>solve_for_c('True_Odds_Calculator_3-way'!A293,'True_Odds_Calculator_3-way'!B293,'True_Odds_Calculator_3-way'!C293,'Log_working_3-way'!B$1,'Log_working_3-way'!B$2)</f>
        <v/>
      </c>
      <c r="F292" s="6" t="str">
        <f>IF('Log_working_3-way'!D292="","",1/'True_Odds_Calculator_3-way'!N293+1/'True_Odds_Calculator_3-way'!O293+1/'True_Odds_Calculator_3-way'!P293-1)</f>
        <v/>
      </c>
      <c r="H292" s="6" t="str">
        <f>IF('Log_working_3-way'!$D292="","",'True_Odds_Calculator_3-way'!N293/'True_Odds_Calculator_3-way'!A293-1)</f>
        <v/>
      </c>
      <c r="I292" s="6" t="str">
        <f>IF('Log_working_3-way'!$D292="","",'True_Odds_Calculator_3-way'!O293/'True_Odds_Calculator_3-way'!B293-1)</f>
        <v/>
      </c>
      <c r="J292" s="6" t="str">
        <f>IF('Log_working_3-way'!$D292="","",'True_Odds_Calculator_3-way'!P293/'True_Odds_Calculator_3-way'!C293-1)</f>
        <v/>
      </c>
      <c r="K292" s="6" t="str">
        <f>IF('Log_working_3-way'!$D292="","",1/'True_Odds_Calculator_3-way'!A293+1/'True_Odds_Calculator_3-way'!B293+1/'True_Odds_Calculator_3-way'!C293-1)</f>
        <v/>
      </c>
    </row>
    <row r="293" spans="4:11">
      <c r="D293" t="str">
        <f>solve_for_c('True_Odds_Calculator_3-way'!A294,'True_Odds_Calculator_3-way'!B294,'True_Odds_Calculator_3-way'!C294,'Log_working_3-way'!B$1,'Log_working_3-way'!B$2)</f>
        <v/>
      </c>
      <c r="F293" s="6" t="str">
        <f>IF('Log_working_3-way'!D293="","",1/'True_Odds_Calculator_3-way'!N294+1/'True_Odds_Calculator_3-way'!O294+1/'True_Odds_Calculator_3-way'!P294-1)</f>
        <v/>
      </c>
      <c r="H293" s="6" t="str">
        <f>IF('Log_working_3-way'!$D293="","",'True_Odds_Calculator_3-way'!N294/'True_Odds_Calculator_3-way'!A294-1)</f>
        <v/>
      </c>
      <c r="I293" s="6" t="str">
        <f>IF('Log_working_3-way'!$D293="","",'True_Odds_Calculator_3-way'!O294/'True_Odds_Calculator_3-way'!B294-1)</f>
        <v/>
      </c>
      <c r="J293" s="6" t="str">
        <f>IF('Log_working_3-way'!$D293="","",'True_Odds_Calculator_3-way'!P294/'True_Odds_Calculator_3-way'!C294-1)</f>
        <v/>
      </c>
      <c r="K293" s="6" t="str">
        <f>IF('Log_working_3-way'!$D293="","",1/'True_Odds_Calculator_3-way'!A294+1/'True_Odds_Calculator_3-way'!B294+1/'True_Odds_Calculator_3-way'!C294-1)</f>
        <v/>
      </c>
    </row>
    <row r="294" spans="4:11">
      <c r="D294" t="str">
        <f>solve_for_c('True_Odds_Calculator_3-way'!A295,'True_Odds_Calculator_3-way'!B295,'True_Odds_Calculator_3-way'!C295,'Log_working_3-way'!B$1,'Log_working_3-way'!B$2)</f>
        <v/>
      </c>
      <c r="F294" s="6" t="str">
        <f>IF('Log_working_3-way'!D294="","",1/'True_Odds_Calculator_3-way'!N295+1/'True_Odds_Calculator_3-way'!O295+1/'True_Odds_Calculator_3-way'!P295-1)</f>
        <v/>
      </c>
      <c r="H294" s="6" t="str">
        <f>IF('Log_working_3-way'!$D294="","",'True_Odds_Calculator_3-way'!N295/'True_Odds_Calculator_3-way'!A295-1)</f>
        <v/>
      </c>
      <c r="I294" s="6" t="str">
        <f>IF('Log_working_3-way'!$D294="","",'True_Odds_Calculator_3-way'!O295/'True_Odds_Calculator_3-way'!B295-1)</f>
        <v/>
      </c>
      <c r="J294" s="6" t="str">
        <f>IF('Log_working_3-way'!$D294="","",'True_Odds_Calculator_3-way'!P295/'True_Odds_Calculator_3-way'!C295-1)</f>
        <v/>
      </c>
      <c r="K294" s="6" t="str">
        <f>IF('Log_working_3-way'!$D294="","",1/'True_Odds_Calculator_3-way'!A295+1/'True_Odds_Calculator_3-way'!B295+1/'True_Odds_Calculator_3-way'!C295-1)</f>
        <v/>
      </c>
    </row>
    <row r="295" spans="4:11">
      <c r="D295" t="str">
        <f>solve_for_c('True_Odds_Calculator_3-way'!A296,'True_Odds_Calculator_3-way'!B296,'True_Odds_Calculator_3-way'!C296,'Log_working_3-way'!B$1,'Log_working_3-way'!B$2)</f>
        <v/>
      </c>
      <c r="F295" s="6" t="str">
        <f>IF('Log_working_3-way'!D295="","",1/'True_Odds_Calculator_3-way'!N296+1/'True_Odds_Calculator_3-way'!O296+1/'True_Odds_Calculator_3-way'!P296-1)</f>
        <v/>
      </c>
      <c r="H295" s="6" t="str">
        <f>IF('Log_working_3-way'!$D295="","",'True_Odds_Calculator_3-way'!N296/'True_Odds_Calculator_3-way'!A296-1)</f>
        <v/>
      </c>
      <c r="I295" s="6" t="str">
        <f>IF('Log_working_3-way'!$D295="","",'True_Odds_Calculator_3-way'!O296/'True_Odds_Calculator_3-way'!B296-1)</f>
        <v/>
      </c>
      <c r="J295" s="6" t="str">
        <f>IF('Log_working_3-way'!$D295="","",'True_Odds_Calculator_3-way'!P296/'True_Odds_Calculator_3-way'!C296-1)</f>
        <v/>
      </c>
      <c r="K295" s="6" t="str">
        <f>IF('Log_working_3-way'!$D295="","",1/'True_Odds_Calculator_3-way'!A296+1/'True_Odds_Calculator_3-way'!B296+1/'True_Odds_Calculator_3-way'!C296-1)</f>
        <v/>
      </c>
    </row>
    <row r="296" spans="4:11">
      <c r="D296" t="str">
        <f>solve_for_c('True_Odds_Calculator_3-way'!A297,'True_Odds_Calculator_3-way'!B297,'True_Odds_Calculator_3-way'!C297,'Log_working_3-way'!B$1,'Log_working_3-way'!B$2)</f>
        <v/>
      </c>
      <c r="F296" s="6" t="str">
        <f>IF('Log_working_3-way'!D296="","",1/'True_Odds_Calculator_3-way'!N297+1/'True_Odds_Calculator_3-way'!O297+1/'True_Odds_Calculator_3-way'!P297-1)</f>
        <v/>
      </c>
      <c r="H296" s="6" t="str">
        <f>IF('Log_working_3-way'!$D296="","",'True_Odds_Calculator_3-way'!N297/'True_Odds_Calculator_3-way'!A297-1)</f>
        <v/>
      </c>
      <c r="I296" s="6" t="str">
        <f>IF('Log_working_3-way'!$D296="","",'True_Odds_Calculator_3-way'!O297/'True_Odds_Calculator_3-way'!B297-1)</f>
        <v/>
      </c>
      <c r="J296" s="6" t="str">
        <f>IF('Log_working_3-way'!$D296="","",'True_Odds_Calculator_3-way'!P297/'True_Odds_Calculator_3-way'!C297-1)</f>
        <v/>
      </c>
      <c r="K296" s="6" t="str">
        <f>IF('Log_working_3-way'!$D296="","",1/'True_Odds_Calculator_3-way'!A297+1/'True_Odds_Calculator_3-way'!B297+1/'True_Odds_Calculator_3-way'!C297-1)</f>
        <v/>
      </c>
    </row>
    <row r="297" spans="4:11">
      <c r="D297" t="str">
        <f>solve_for_c('True_Odds_Calculator_3-way'!A298,'True_Odds_Calculator_3-way'!B298,'True_Odds_Calculator_3-way'!C298,'Log_working_3-way'!B$1,'Log_working_3-way'!B$2)</f>
        <v/>
      </c>
      <c r="F297" s="6" t="str">
        <f>IF('Log_working_3-way'!D297="","",1/'True_Odds_Calculator_3-way'!N298+1/'True_Odds_Calculator_3-way'!O298+1/'True_Odds_Calculator_3-way'!P298-1)</f>
        <v/>
      </c>
      <c r="H297" s="6" t="str">
        <f>IF('Log_working_3-way'!$D297="","",'True_Odds_Calculator_3-way'!N298/'True_Odds_Calculator_3-way'!A298-1)</f>
        <v/>
      </c>
      <c r="I297" s="6" t="str">
        <f>IF('Log_working_3-way'!$D297="","",'True_Odds_Calculator_3-way'!O298/'True_Odds_Calculator_3-way'!B298-1)</f>
        <v/>
      </c>
      <c r="J297" s="6" t="str">
        <f>IF('Log_working_3-way'!$D297="","",'True_Odds_Calculator_3-way'!P298/'True_Odds_Calculator_3-way'!C298-1)</f>
        <v/>
      </c>
      <c r="K297" s="6" t="str">
        <f>IF('Log_working_3-way'!$D297="","",1/'True_Odds_Calculator_3-way'!A298+1/'True_Odds_Calculator_3-way'!B298+1/'True_Odds_Calculator_3-way'!C298-1)</f>
        <v/>
      </c>
    </row>
    <row r="298" spans="4:11">
      <c r="D298" t="str">
        <f>solve_for_c('True_Odds_Calculator_3-way'!A299,'True_Odds_Calculator_3-way'!B299,'True_Odds_Calculator_3-way'!C299,'Log_working_3-way'!B$1,'Log_working_3-way'!B$2)</f>
        <v/>
      </c>
      <c r="F298" s="6" t="str">
        <f>IF('Log_working_3-way'!D298="","",1/'True_Odds_Calculator_3-way'!N299+1/'True_Odds_Calculator_3-way'!O299+1/'True_Odds_Calculator_3-way'!P299-1)</f>
        <v/>
      </c>
      <c r="H298" s="6" t="str">
        <f>IF('Log_working_3-way'!$D298="","",'True_Odds_Calculator_3-way'!N299/'True_Odds_Calculator_3-way'!A299-1)</f>
        <v/>
      </c>
      <c r="I298" s="6" t="str">
        <f>IF('Log_working_3-way'!$D298="","",'True_Odds_Calculator_3-way'!O299/'True_Odds_Calculator_3-way'!B299-1)</f>
        <v/>
      </c>
      <c r="J298" s="6" t="str">
        <f>IF('Log_working_3-way'!$D298="","",'True_Odds_Calculator_3-way'!P299/'True_Odds_Calculator_3-way'!C299-1)</f>
        <v/>
      </c>
      <c r="K298" s="6" t="str">
        <f>IF('Log_working_3-way'!$D298="","",1/'True_Odds_Calculator_3-way'!A299+1/'True_Odds_Calculator_3-way'!B299+1/'True_Odds_Calculator_3-way'!C299-1)</f>
        <v/>
      </c>
    </row>
    <row r="299" spans="4:11">
      <c r="D299" t="str">
        <f>solve_for_c('True_Odds_Calculator_3-way'!A300,'True_Odds_Calculator_3-way'!B300,'True_Odds_Calculator_3-way'!C300,'Log_working_3-way'!B$1,'Log_working_3-way'!B$2)</f>
        <v/>
      </c>
      <c r="F299" s="6" t="str">
        <f>IF('Log_working_3-way'!D299="","",1/'True_Odds_Calculator_3-way'!N300+1/'True_Odds_Calculator_3-way'!O300+1/'True_Odds_Calculator_3-way'!P300-1)</f>
        <v/>
      </c>
      <c r="H299" s="6" t="str">
        <f>IF('Log_working_3-way'!$D299="","",'True_Odds_Calculator_3-way'!N300/'True_Odds_Calculator_3-way'!A300-1)</f>
        <v/>
      </c>
      <c r="I299" s="6" t="str">
        <f>IF('Log_working_3-way'!$D299="","",'True_Odds_Calculator_3-way'!O300/'True_Odds_Calculator_3-way'!B300-1)</f>
        <v/>
      </c>
      <c r="J299" s="6" t="str">
        <f>IF('Log_working_3-way'!$D299="","",'True_Odds_Calculator_3-way'!P300/'True_Odds_Calculator_3-way'!C300-1)</f>
        <v/>
      </c>
      <c r="K299" s="6" t="str">
        <f>IF('Log_working_3-way'!$D299="","",1/'True_Odds_Calculator_3-way'!A300+1/'True_Odds_Calculator_3-way'!B300+1/'True_Odds_Calculator_3-way'!C300-1)</f>
        <v/>
      </c>
    </row>
    <row r="300" spans="4:11">
      <c r="D300" t="str">
        <f>solve_for_c('True_Odds_Calculator_3-way'!A301,'True_Odds_Calculator_3-way'!B301,'True_Odds_Calculator_3-way'!C301,'Log_working_3-way'!B$1,'Log_working_3-way'!B$2)</f>
        <v/>
      </c>
      <c r="F300" s="6" t="str">
        <f>IF('Log_working_3-way'!D300="","",1/'True_Odds_Calculator_3-way'!N301+1/'True_Odds_Calculator_3-way'!O301+1/'True_Odds_Calculator_3-way'!P301-1)</f>
        <v/>
      </c>
      <c r="H300" s="6" t="str">
        <f>IF('Log_working_3-way'!$D300="","",'True_Odds_Calculator_3-way'!N301/'True_Odds_Calculator_3-way'!A301-1)</f>
        <v/>
      </c>
      <c r="I300" s="6" t="str">
        <f>IF('Log_working_3-way'!$D300="","",'True_Odds_Calculator_3-way'!O301/'True_Odds_Calculator_3-way'!B301-1)</f>
        <v/>
      </c>
      <c r="J300" s="6" t="str">
        <f>IF('Log_working_3-way'!$D300="","",'True_Odds_Calculator_3-way'!P301/'True_Odds_Calculator_3-way'!C301-1)</f>
        <v/>
      </c>
      <c r="K300" s="6" t="str">
        <f>IF('Log_working_3-way'!$D300="","",1/'True_Odds_Calculator_3-way'!A301+1/'True_Odds_Calculator_3-way'!B301+1/'True_Odds_Calculator_3-way'!C301-1)</f>
        <v/>
      </c>
    </row>
    <row r="301" spans="4:11">
      <c r="D301" t="str">
        <f>solve_for_c('True_Odds_Calculator_3-way'!A302,'True_Odds_Calculator_3-way'!B302,'True_Odds_Calculator_3-way'!C302,'Log_working_3-way'!B$1,'Log_working_3-way'!B$2)</f>
        <v/>
      </c>
      <c r="F301" s="6" t="str">
        <f>IF('Log_working_3-way'!D301="","",1/'True_Odds_Calculator_3-way'!N302+1/'True_Odds_Calculator_3-way'!O302+1/'True_Odds_Calculator_3-way'!P302-1)</f>
        <v/>
      </c>
      <c r="H301" s="6" t="str">
        <f>IF('Log_working_3-way'!$D301="","",'True_Odds_Calculator_3-way'!N302/'True_Odds_Calculator_3-way'!A302-1)</f>
        <v/>
      </c>
      <c r="I301" s="6" t="str">
        <f>IF('Log_working_3-way'!$D301="","",'True_Odds_Calculator_3-way'!O302/'True_Odds_Calculator_3-way'!B302-1)</f>
        <v/>
      </c>
      <c r="J301" s="6" t="str">
        <f>IF('Log_working_3-way'!$D301="","",'True_Odds_Calculator_3-way'!P302/'True_Odds_Calculator_3-way'!C302-1)</f>
        <v/>
      </c>
      <c r="K301" s="6" t="str">
        <f>IF('Log_working_3-way'!$D301="","",1/'True_Odds_Calculator_3-way'!A302+1/'True_Odds_Calculator_3-way'!B302+1/'True_Odds_Calculator_3-way'!C302-1)</f>
        <v/>
      </c>
    </row>
    <row r="302" spans="4:11">
      <c r="D302" t="str">
        <f>solve_for_c('True_Odds_Calculator_3-way'!A303,'True_Odds_Calculator_3-way'!B303,'True_Odds_Calculator_3-way'!C303,'Log_working_3-way'!B$1,'Log_working_3-way'!B$2)</f>
        <v/>
      </c>
      <c r="F302" s="6" t="str">
        <f>IF('Log_working_3-way'!D302="","",1/'True_Odds_Calculator_3-way'!N303+1/'True_Odds_Calculator_3-way'!O303+1/'True_Odds_Calculator_3-way'!P303-1)</f>
        <v/>
      </c>
      <c r="H302" s="6" t="str">
        <f>IF('Log_working_3-way'!$D302="","",'True_Odds_Calculator_3-way'!N303/'True_Odds_Calculator_3-way'!A303-1)</f>
        <v/>
      </c>
      <c r="I302" s="6" t="str">
        <f>IF('Log_working_3-way'!$D302="","",'True_Odds_Calculator_3-way'!O303/'True_Odds_Calculator_3-way'!B303-1)</f>
        <v/>
      </c>
      <c r="J302" s="6" t="str">
        <f>IF('Log_working_3-way'!$D302="","",'True_Odds_Calculator_3-way'!P303/'True_Odds_Calculator_3-way'!C303-1)</f>
        <v/>
      </c>
      <c r="K302" s="6" t="str">
        <f>IF('Log_working_3-way'!$D302="","",1/'True_Odds_Calculator_3-way'!A303+1/'True_Odds_Calculator_3-way'!B303+1/'True_Odds_Calculator_3-way'!C303-1)</f>
        <v/>
      </c>
    </row>
    <row r="303" spans="4:11">
      <c r="D303" t="str">
        <f>solve_for_c('True_Odds_Calculator_3-way'!A304,'True_Odds_Calculator_3-way'!B304,'True_Odds_Calculator_3-way'!C304,'Log_working_3-way'!B$1,'Log_working_3-way'!B$2)</f>
        <v/>
      </c>
      <c r="F303" s="6" t="str">
        <f>IF('Log_working_3-way'!D303="","",1/'True_Odds_Calculator_3-way'!N304+1/'True_Odds_Calculator_3-way'!O304+1/'True_Odds_Calculator_3-way'!P304-1)</f>
        <v/>
      </c>
      <c r="H303" s="6" t="str">
        <f>IF('Log_working_3-way'!$D303="","",'True_Odds_Calculator_3-way'!N304/'True_Odds_Calculator_3-way'!A304-1)</f>
        <v/>
      </c>
      <c r="I303" s="6" t="str">
        <f>IF('Log_working_3-way'!$D303="","",'True_Odds_Calculator_3-way'!O304/'True_Odds_Calculator_3-way'!B304-1)</f>
        <v/>
      </c>
      <c r="J303" s="6" t="str">
        <f>IF('Log_working_3-way'!$D303="","",'True_Odds_Calculator_3-way'!P304/'True_Odds_Calculator_3-way'!C304-1)</f>
        <v/>
      </c>
      <c r="K303" s="6" t="str">
        <f>IF('Log_working_3-way'!$D303="","",1/'True_Odds_Calculator_3-way'!A304+1/'True_Odds_Calculator_3-way'!B304+1/'True_Odds_Calculator_3-way'!C304-1)</f>
        <v/>
      </c>
    </row>
    <row r="304" spans="4:11">
      <c r="D304" t="str">
        <f>solve_for_c('True_Odds_Calculator_3-way'!A305,'True_Odds_Calculator_3-way'!B305,'True_Odds_Calculator_3-way'!C305,'Log_working_3-way'!B$1,'Log_working_3-way'!B$2)</f>
        <v/>
      </c>
      <c r="F304" s="6" t="str">
        <f>IF('Log_working_3-way'!D304="","",1/'True_Odds_Calculator_3-way'!N305+1/'True_Odds_Calculator_3-way'!O305+1/'True_Odds_Calculator_3-way'!P305-1)</f>
        <v/>
      </c>
      <c r="H304" s="6" t="str">
        <f>IF('Log_working_3-way'!$D304="","",'True_Odds_Calculator_3-way'!N305/'True_Odds_Calculator_3-way'!A305-1)</f>
        <v/>
      </c>
      <c r="I304" s="6" t="str">
        <f>IF('Log_working_3-way'!$D304="","",'True_Odds_Calculator_3-way'!O305/'True_Odds_Calculator_3-way'!B305-1)</f>
        <v/>
      </c>
      <c r="J304" s="6" t="str">
        <f>IF('Log_working_3-way'!$D304="","",'True_Odds_Calculator_3-way'!P305/'True_Odds_Calculator_3-way'!C305-1)</f>
        <v/>
      </c>
      <c r="K304" s="6" t="str">
        <f>IF('Log_working_3-way'!$D304="","",1/'True_Odds_Calculator_3-way'!A305+1/'True_Odds_Calculator_3-way'!B305+1/'True_Odds_Calculator_3-way'!C305-1)</f>
        <v/>
      </c>
    </row>
    <row r="305" spans="4:11">
      <c r="D305" t="str">
        <f>solve_for_c('True_Odds_Calculator_3-way'!A306,'True_Odds_Calculator_3-way'!B306,'True_Odds_Calculator_3-way'!C306,'Log_working_3-way'!B$1,'Log_working_3-way'!B$2)</f>
        <v/>
      </c>
      <c r="F305" s="6" t="str">
        <f>IF('Log_working_3-way'!D305="","",1/'True_Odds_Calculator_3-way'!N306+1/'True_Odds_Calculator_3-way'!O306+1/'True_Odds_Calculator_3-way'!P306-1)</f>
        <v/>
      </c>
      <c r="H305" s="6" t="str">
        <f>IF('Log_working_3-way'!$D305="","",'True_Odds_Calculator_3-way'!N306/'True_Odds_Calculator_3-way'!A306-1)</f>
        <v/>
      </c>
      <c r="I305" s="6" t="str">
        <f>IF('Log_working_3-way'!$D305="","",'True_Odds_Calculator_3-way'!O306/'True_Odds_Calculator_3-way'!B306-1)</f>
        <v/>
      </c>
      <c r="J305" s="6" t="str">
        <f>IF('Log_working_3-way'!$D305="","",'True_Odds_Calculator_3-way'!P306/'True_Odds_Calculator_3-way'!C306-1)</f>
        <v/>
      </c>
      <c r="K305" s="6" t="str">
        <f>IF('Log_working_3-way'!$D305="","",1/'True_Odds_Calculator_3-way'!A306+1/'True_Odds_Calculator_3-way'!B306+1/'True_Odds_Calculator_3-way'!C306-1)</f>
        <v/>
      </c>
    </row>
    <row r="306" spans="4:11">
      <c r="D306" t="str">
        <f>solve_for_c('True_Odds_Calculator_3-way'!A307,'True_Odds_Calculator_3-way'!B307,'True_Odds_Calculator_3-way'!C307,'Log_working_3-way'!B$1,'Log_working_3-way'!B$2)</f>
        <v/>
      </c>
      <c r="F306" s="6" t="str">
        <f>IF('Log_working_3-way'!D306="","",1/'True_Odds_Calculator_3-way'!N307+1/'True_Odds_Calculator_3-way'!O307+1/'True_Odds_Calculator_3-way'!P307-1)</f>
        <v/>
      </c>
      <c r="H306" s="6" t="str">
        <f>IF('Log_working_3-way'!$D306="","",'True_Odds_Calculator_3-way'!N307/'True_Odds_Calculator_3-way'!A307-1)</f>
        <v/>
      </c>
      <c r="I306" s="6" t="str">
        <f>IF('Log_working_3-way'!$D306="","",'True_Odds_Calculator_3-way'!O307/'True_Odds_Calculator_3-way'!B307-1)</f>
        <v/>
      </c>
      <c r="J306" s="6" t="str">
        <f>IF('Log_working_3-way'!$D306="","",'True_Odds_Calculator_3-way'!P307/'True_Odds_Calculator_3-way'!C307-1)</f>
        <v/>
      </c>
      <c r="K306" s="6" t="str">
        <f>IF('Log_working_3-way'!$D306="","",1/'True_Odds_Calculator_3-way'!A307+1/'True_Odds_Calculator_3-way'!B307+1/'True_Odds_Calculator_3-way'!C307-1)</f>
        <v/>
      </c>
    </row>
    <row r="307" spans="4:11">
      <c r="D307" t="str">
        <f>solve_for_c('True_Odds_Calculator_3-way'!A308,'True_Odds_Calculator_3-way'!B308,'True_Odds_Calculator_3-way'!C308,'Log_working_3-way'!B$1,'Log_working_3-way'!B$2)</f>
        <v/>
      </c>
      <c r="F307" s="6" t="str">
        <f>IF('Log_working_3-way'!D307="","",1/'True_Odds_Calculator_3-way'!N308+1/'True_Odds_Calculator_3-way'!O308+1/'True_Odds_Calculator_3-way'!P308-1)</f>
        <v/>
      </c>
      <c r="H307" s="6" t="str">
        <f>IF('Log_working_3-way'!$D307="","",'True_Odds_Calculator_3-way'!N308/'True_Odds_Calculator_3-way'!A308-1)</f>
        <v/>
      </c>
      <c r="I307" s="6" t="str">
        <f>IF('Log_working_3-way'!$D307="","",'True_Odds_Calculator_3-way'!O308/'True_Odds_Calculator_3-way'!B308-1)</f>
        <v/>
      </c>
      <c r="J307" s="6" t="str">
        <f>IF('Log_working_3-way'!$D307="","",'True_Odds_Calculator_3-way'!P308/'True_Odds_Calculator_3-way'!C308-1)</f>
        <v/>
      </c>
      <c r="K307" s="6" t="str">
        <f>IF('Log_working_3-way'!$D307="","",1/'True_Odds_Calculator_3-way'!A308+1/'True_Odds_Calculator_3-way'!B308+1/'True_Odds_Calculator_3-way'!C308-1)</f>
        <v/>
      </c>
    </row>
    <row r="308" spans="4:11">
      <c r="D308" t="str">
        <f>solve_for_c('True_Odds_Calculator_3-way'!A309,'True_Odds_Calculator_3-way'!B309,'True_Odds_Calculator_3-way'!C309,'Log_working_3-way'!B$1,'Log_working_3-way'!B$2)</f>
        <v/>
      </c>
      <c r="F308" s="6" t="str">
        <f>IF('Log_working_3-way'!D308="","",1/'True_Odds_Calculator_3-way'!N309+1/'True_Odds_Calculator_3-way'!O309+1/'True_Odds_Calculator_3-way'!P309-1)</f>
        <v/>
      </c>
      <c r="H308" s="6" t="str">
        <f>IF('Log_working_3-way'!$D308="","",'True_Odds_Calculator_3-way'!N309/'True_Odds_Calculator_3-way'!A309-1)</f>
        <v/>
      </c>
      <c r="I308" s="6" t="str">
        <f>IF('Log_working_3-way'!$D308="","",'True_Odds_Calculator_3-way'!O309/'True_Odds_Calculator_3-way'!B309-1)</f>
        <v/>
      </c>
      <c r="J308" s="6" t="str">
        <f>IF('Log_working_3-way'!$D308="","",'True_Odds_Calculator_3-way'!P309/'True_Odds_Calculator_3-way'!C309-1)</f>
        <v/>
      </c>
      <c r="K308" s="6" t="str">
        <f>IF('Log_working_3-way'!$D308="","",1/'True_Odds_Calculator_3-way'!A309+1/'True_Odds_Calculator_3-way'!B309+1/'True_Odds_Calculator_3-way'!C309-1)</f>
        <v/>
      </c>
    </row>
    <row r="309" spans="4:11">
      <c r="D309" t="str">
        <f>solve_for_c('True_Odds_Calculator_3-way'!A310,'True_Odds_Calculator_3-way'!B310,'True_Odds_Calculator_3-way'!C310,'Log_working_3-way'!B$1,'Log_working_3-way'!B$2)</f>
        <v/>
      </c>
      <c r="F309" s="6" t="str">
        <f>IF('Log_working_3-way'!D309="","",1/'True_Odds_Calculator_3-way'!N310+1/'True_Odds_Calculator_3-way'!O310+1/'True_Odds_Calculator_3-way'!P310-1)</f>
        <v/>
      </c>
      <c r="H309" s="6" t="str">
        <f>IF('Log_working_3-way'!$D309="","",'True_Odds_Calculator_3-way'!N310/'True_Odds_Calculator_3-way'!A310-1)</f>
        <v/>
      </c>
      <c r="I309" s="6" t="str">
        <f>IF('Log_working_3-way'!$D309="","",'True_Odds_Calculator_3-way'!O310/'True_Odds_Calculator_3-way'!B310-1)</f>
        <v/>
      </c>
      <c r="J309" s="6" t="str">
        <f>IF('Log_working_3-way'!$D309="","",'True_Odds_Calculator_3-way'!P310/'True_Odds_Calculator_3-way'!C310-1)</f>
        <v/>
      </c>
      <c r="K309" s="6" t="str">
        <f>IF('Log_working_3-way'!$D309="","",1/'True_Odds_Calculator_3-way'!A310+1/'True_Odds_Calculator_3-way'!B310+1/'True_Odds_Calculator_3-way'!C310-1)</f>
        <v/>
      </c>
    </row>
    <row r="310" spans="4:11">
      <c r="D310" t="str">
        <f>solve_for_c('True_Odds_Calculator_3-way'!A311,'True_Odds_Calculator_3-way'!B311,'True_Odds_Calculator_3-way'!C311,'Log_working_3-way'!B$1,'Log_working_3-way'!B$2)</f>
        <v/>
      </c>
      <c r="F310" s="6" t="str">
        <f>IF('Log_working_3-way'!D310="","",1/'True_Odds_Calculator_3-way'!N311+1/'True_Odds_Calculator_3-way'!O311+1/'True_Odds_Calculator_3-way'!P311-1)</f>
        <v/>
      </c>
      <c r="H310" s="6" t="str">
        <f>IF('Log_working_3-way'!$D310="","",'True_Odds_Calculator_3-way'!N311/'True_Odds_Calculator_3-way'!A311-1)</f>
        <v/>
      </c>
      <c r="I310" s="6" t="str">
        <f>IF('Log_working_3-way'!$D310="","",'True_Odds_Calculator_3-way'!O311/'True_Odds_Calculator_3-way'!B311-1)</f>
        <v/>
      </c>
      <c r="J310" s="6" t="str">
        <f>IF('Log_working_3-way'!$D310="","",'True_Odds_Calculator_3-way'!P311/'True_Odds_Calculator_3-way'!C311-1)</f>
        <v/>
      </c>
      <c r="K310" s="6" t="str">
        <f>IF('Log_working_3-way'!$D310="","",1/'True_Odds_Calculator_3-way'!A311+1/'True_Odds_Calculator_3-way'!B311+1/'True_Odds_Calculator_3-way'!C311-1)</f>
        <v/>
      </c>
    </row>
    <row r="311" spans="4:11">
      <c r="D311" t="str">
        <f>solve_for_c('True_Odds_Calculator_3-way'!A312,'True_Odds_Calculator_3-way'!B312,'True_Odds_Calculator_3-way'!C312,'Log_working_3-way'!B$1,'Log_working_3-way'!B$2)</f>
        <v/>
      </c>
      <c r="F311" s="6" t="str">
        <f>IF('Log_working_3-way'!D311="","",1/'True_Odds_Calculator_3-way'!N312+1/'True_Odds_Calculator_3-way'!O312+1/'True_Odds_Calculator_3-way'!P312-1)</f>
        <v/>
      </c>
      <c r="H311" s="6" t="str">
        <f>IF('Log_working_3-way'!$D311="","",'True_Odds_Calculator_3-way'!N312/'True_Odds_Calculator_3-way'!A312-1)</f>
        <v/>
      </c>
      <c r="I311" s="6" t="str">
        <f>IF('Log_working_3-way'!$D311="","",'True_Odds_Calculator_3-way'!O312/'True_Odds_Calculator_3-way'!B312-1)</f>
        <v/>
      </c>
      <c r="J311" s="6" t="str">
        <f>IF('Log_working_3-way'!$D311="","",'True_Odds_Calculator_3-way'!P312/'True_Odds_Calculator_3-way'!C312-1)</f>
        <v/>
      </c>
      <c r="K311" s="6" t="str">
        <f>IF('Log_working_3-way'!$D311="","",1/'True_Odds_Calculator_3-way'!A312+1/'True_Odds_Calculator_3-way'!B312+1/'True_Odds_Calculator_3-way'!C312-1)</f>
        <v/>
      </c>
    </row>
    <row r="312" spans="4:11">
      <c r="D312" t="str">
        <f>solve_for_c('True_Odds_Calculator_3-way'!A313,'True_Odds_Calculator_3-way'!B313,'True_Odds_Calculator_3-way'!C313,'Log_working_3-way'!B$1,'Log_working_3-way'!B$2)</f>
        <v/>
      </c>
      <c r="F312" s="6" t="str">
        <f>IF('Log_working_3-way'!D312="","",1/'True_Odds_Calculator_3-way'!N313+1/'True_Odds_Calculator_3-way'!O313+1/'True_Odds_Calculator_3-way'!P313-1)</f>
        <v/>
      </c>
      <c r="H312" s="6" t="str">
        <f>IF('Log_working_3-way'!$D312="","",'True_Odds_Calculator_3-way'!N313/'True_Odds_Calculator_3-way'!A313-1)</f>
        <v/>
      </c>
      <c r="I312" s="6" t="str">
        <f>IF('Log_working_3-way'!$D312="","",'True_Odds_Calculator_3-way'!O313/'True_Odds_Calculator_3-way'!B313-1)</f>
        <v/>
      </c>
      <c r="J312" s="6" t="str">
        <f>IF('Log_working_3-way'!$D312="","",'True_Odds_Calculator_3-way'!P313/'True_Odds_Calculator_3-way'!C313-1)</f>
        <v/>
      </c>
      <c r="K312" s="6" t="str">
        <f>IF('Log_working_3-way'!$D312="","",1/'True_Odds_Calculator_3-way'!A313+1/'True_Odds_Calculator_3-way'!B313+1/'True_Odds_Calculator_3-way'!C313-1)</f>
        <v/>
      </c>
    </row>
    <row r="313" spans="4:11">
      <c r="D313" t="str">
        <f>solve_for_c('True_Odds_Calculator_3-way'!A314,'True_Odds_Calculator_3-way'!B314,'True_Odds_Calculator_3-way'!C314,'Log_working_3-way'!B$1,'Log_working_3-way'!B$2)</f>
        <v/>
      </c>
      <c r="F313" s="6" t="str">
        <f>IF('Log_working_3-way'!D313="","",1/'True_Odds_Calculator_3-way'!N314+1/'True_Odds_Calculator_3-way'!O314+1/'True_Odds_Calculator_3-way'!P314-1)</f>
        <v/>
      </c>
      <c r="H313" s="6" t="str">
        <f>IF('Log_working_3-way'!$D313="","",'True_Odds_Calculator_3-way'!N314/'True_Odds_Calculator_3-way'!A314-1)</f>
        <v/>
      </c>
      <c r="I313" s="6" t="str">
        <f>IF('Log_working_3-way'!$D313="","",'True_Odds_Calculator_3-way'!O314/'True_Odds_Calculator_3-way'!B314-1)</f>
        <v/>
      </c>
      <c r="J313" s="6" t="str">
        <f>IF('Log_working_3-way'!$D313="","",'True_Odds_Calculator_3-way'!P314/'True_Odds_Calculator_3-way'!C314-1)</f>
        <v/>
      </c>
      <c r="K313" s="6" t="str">
        <f>IF('Log_working_3-way'!$D313="","",1/'True_Odds_Calculator_3-way'!A314+1/'True_Odds_Calculator_3-way'!B314+1/'True_Odds_Calculator_3-way'!C314-1)</f>
        <v/>
      </c>
    </row>
    <row r="314" spans="4:11">
      <c r="D314" t="str">
        <f>solve_for_c('True_Odds_Calculator_3-way'!A315,'True_Odds_Calculator_3-way'!B315,'True_Odds_Calculator_3-way'!C315,'Log_working_3-way'!B$1,'Log_working_3-way'!B$2)</f>
        <v/>
      </c>
      <c r="F314" s="6" t="str">
        <f>IF('Log_working_3-way'!D314="","",1/'True_Odds_Calculator_3-way'!N315+1/'True_Odds_Calculator_3-way'!O315+1/'True_Odds_Calculator_3-way'!P315-1)</f>
        <v/>
      </c>
      <c r="H314" s="6" t="str">
        <f>IF('Log_working_3-way'!$D314="","",'True_Odds_Calculator_3-way'!N315/'True_Odds_Calculator_3-way'!A315-1)</f>
        <v/>
      </c>
      <c r="I314" s="6" t="str">
        <f>IF('Log_working_3-way'!$D314="","",'True_Odds_Calculator_3-way'!O315/'True_Odds_Calculator_3-way'!B315-1)</f>
        <v/>
      </c>
      <c r="J314" s="6" t="str">
        <f>IF('Log_working_3-way'!$D314="","",'True_Odds_Calculator_3-way'!P315/'True_Odds_Calculator_3-way'!C315-1)</f>
        <v/>
      </c>
      <c r="K314" s="6" t="str">
        <f>IF('Log_working_3-way'!$D314="","",1/'True_Odds_Calculator_3-way'!A315+1/'True_Odds_Calculator_3-way'!B315+1/'True_Odds_Calculator_3-way'!C315-1)</f>
        <v/>
      </c>
    </row>
    <row r="315" spans="4:11">
      <c r="D315" t="str">
        <f>solve_for_c('True_Odds_Calculator_3-way'!A316,'True_Odds_Calculator_3-way'!B316,'True_Odds_Calculator_3-way'!C316,'Log_working_3-way'!B$1,'Log_working_3-way'!B$2)</f>
        <v/>
      </c>
      <c r="F315" s="6" t="str">
        <f>IF('Log_working_3-way'!D315="","",1/'True_Odds_Calculator_3-way'!N316+1/'True_Odds_Calculator_3-way'!O316+1/'True_Odds_Calculator_3-way'!P316-1)</f>
        <v/>
      </c>
      <c r="H315" s="6" t="str">
        <f>IF('Log_working_3-way'!$D315="","",'True_Odds_Calculator_3-way'!N316/'True_Odds_Calculator_3-way'!A316-1)</f>
        <v/>
      </c>
      <c r="I315" s="6" t="str">
        <f>IF('Log_working_3-way'!$D315="","",'True_Odds_Calculator_3-way'!O316/'True_Odds_Calculator_3-way'!B316-1)</f>
        <v/>
      </c>
      <c r="J315" s="6" t="str">
        <f>IF('Log_working_3-way'!$D315="","",'True_Odds_Calculator_3-way'!P316/'True_Odds_Calculator_3-way'!C316-1)</f>
        <v/>
      </c>
      <c r="K315" s="6" t="str">
        <f>IF('Log_working_3-way'!$D315="","",1/'True_Odds_Calculator_3-way'!A316+1/'True_Odds_Calculator_3-way'!B316+1/'True_Odds_Calculator_3-way'!C316-1)</f>
        <v/>
      </c>
    </row>
    <row r="316" spans="4:11">
      <c r="D316" t="str">
        <f>solve_for_c('True_Odds_Calculator_3-way'!A317,'True_Odds_Calculator_3-way'!B317,'True_Odds_Calculator_3-way'!C317,'Log_working_3-way'!B$1,'Log_working_3-way'!B$2)</f>
        <v/>
      </c>
      <c r="F316" s="6" t="str">
        <f>IF('Log_working_3-way'!D316="","",1/'True_Odds_Calculator_3-way'!N317+1/'True_Odds_Calculator_3-way'!O317+1/'True_Odds_Calculator_3-way'!P317-1)</f>
        <v/>
      </c>
      <c r="H316" s="6" t="str">
        <f>IF('Log_working_3-way'!$D316="","",'True_Odds_Calculator_3-way'!N317/'True_Odds_Calculator_3-way'!A317-1)</f>
        <v/>
      </c>
      <c r="I316" s="6" t="str">
        <f>IF('Log_working_3-way'!$D316="","",'True_Odds_Calculator_3-way'!O317/'True_Odds_Calculator_3-way'!B317-1)</f>
        <v/>
      </c>
      <c r="J316" s="6" t="str">
        <f>IF('Log_working_3-way'!$D316="","",'True_Odds_Calculator_3-way'!P317/'True_Odds_Calculator_3-way'!C317-1)</f>
        <v/>
      </c>
      <c r="K316" s="6" t="str">
        <f>IF('Log_working_3-way'!$D316="","",1/'True_Odds_Calculator_3-way'!A317+1/'True_Odds_Calculator_3-way'!B317+1/'True_Odds_Calculator_3-way'!C317-1)</f>
        <v/>
      </c>
    </row>
    <row r="317" spans="4:11">
      <c r="D317" t="str">
        <f>solve_for_c('True_Odds_Calculator_3-way'!A318,'True_Odds_Calculator_3-way'!B318,'True_Odds_Calculator_3-way'!C318,'Log_working_3-way'!B$1,'Log_working_3-way'!B$2)</f>
        <v/>
      </c>
      <c r="F317" s="6" t="str">
        <f>IF('Log_working_3-way'!D317="","",1/'True_Odds_Calculator_3-way'!N318+1/'True_Odds_Calculator_3-way'!O318+1/'True_Odds_Calculator_3-way'!P318-1)</f>
        <v/>
      </c>
      <c r="H317" s="6" t="str">
        <f>IF('Log_working_3-way'!$D317="","",'True_Odds_Calculator_3-way'!N318/'True_Odds_Calculator_3-way'!A318-1)</f>
        <v/>
      </c>
      <c r="I317" s="6" t="str">
        <f>IF('Log_working_3-way'!$D317="","",'True_Odds_Calculator_3-way'!O318/'True_Odds_Calculator_3-way'!B318-1)</f>
        <v/>
      </c>
      <c r="J317" s="6" t="str">
        <f>IF('Log_working_3-way'!$D317="","",'True_Odds_Calculator_3-way'!P318/'True_Odds_Calculator_3-way'!C318-1)</f>
        <v/>
      </c>
      <c r="K317" s="6" t="str">
        <f>IF('Log_working_3-way'!$D317="","",1/'True_Odds_Calculator_3-way'!A318+1/'True_Odds_Calculator_3-way'!B318+1/'True_Odds_Calculator_3-way'!C318-1)</f>
        <v/>
      </c>
    </row>
    <row r="318" spans="4:11">
      <c r="D318" t="str">
        <f>solve_for_c('True_Odds_Calculator_3-way'!A319,'True_Odds_Calculator_3-way'!B319,'True_Odds_Calculator_3-way'!C319,'Log_working_3-way'!B$1,'Log_working_3-way'!B$2)</f>
        <v/>
      </c>
      <c r="F318" s="6" t="str">
        <f>IF('Log_working_3-way'!D318="","",1/'True_Odds_Calculator_3-way'!N319+1/'True_Odds_Calculator_3-way'!O319+1/'True_Odds_Calculator_3-way'!P319-1)</f>
        <v/>
      </c>
      <c r="H318" s="6" t="str">
        <f>IF('Log_working_3-way'!$D318="","",'True_Odds_Calculator_3-way'!N319/'True_Odds_Calculator_3-way'!A319-1)</f>
        <v/>
      </c>
      <c r="I318" s="6" t="str">
        <f>IF('Log_working_3-way'!$D318="","",'True_Odds_Calculator_3-way'!O319/'True_Odds_Calculator_3-way'!B319-1)</f>
        <v/>
      </c>
      <c r="J318" s="6" t="str">
        <f>IF('Log_working_3-way'!$D318="","",'True_Odds_Calculator_3-way'!P319/'True_Odds_Calculator_3-way'!C319-1)</f>
        <v/>
      </c>
      <c r="K318" s="6" t="str">
        <f>IF('Log_working_3-way'!$D318="","",1/'True_Odds_Calculator_3-way'!A319+1/'True_Odds_Calculator_3-way'!B319+1/'True_Odds_Calculator_3-way'!C319-1)</f>
        <v/>
      </c>
    </row>
    <row r="319" spans="4:11">
      <c r="D319" t="str">
        <f>solve_for_c('True_Odds_Calculator_3-way'!A320,'True_Odds_Calculator_3-way'!B320,'True_Odds_Calculator_3-way'!C320,'Log_working_3-way'!B$1,'Log_working_3-way'!B$2)</f>
        <v/>
      </c>
      <c r="F319" s="6" t="str">
        <f>IF('Log_working_3-way'!D319="","",1/'True_Odds_Calculator_3-way'!N320+1/'True_Odds_Calculator_3-way'!O320+1/'True_Odds_Calculator_3-way'!P320-1)</f>
        <v/>
      </c>
      <c r="H319" s="6" t="str">
        <f>IF('Log_working_3-way'!$D319="","",'True_Odds_Calculator_3-way'!N320/'True_Odds_Calculator_3-way'!A320-1)</f>
        <v/>
      </c>
      <c r="I319" s="6" t="str">
        <f>IF('Log_working_3-way'!$D319="","",'True_Odds_Calculator_3-way'!O320/'True_Odds_Calculator_3-way'!B320-1)</f>
        <v/>
      </c>
      <c r="J319" s="6" t="str">
        <f>IF('Log_working_3-way'!$D319="","",'True_Odds_Calculator_3-way'!P320/'True_Odds_Calculator_3-way'!C320-1)</f>
        <v/>
      </c>
      <c r="K319" s="6" t="str">
        <f>IF('Log_working_3-way'!$D319="","",1/'True_Odds_Calculator_3-way'!A320+1/'True_Odds_Calculator_3-way'!B320+1/'True_Odds_Calculator_3-way'!C320-1)</f>
        <v/>
      </c>
    </row>
    <row r="320" spans="4:11">
      <c r="D320" t="str">
        <f>solve_for_c('True_Odds_Calculator_3-way'!A321,'True_Odds_Calculator_3-way'!B321,'True_Odds_Calculator_3-way'!C321,'Log_working_3-way'!B$1,'Log_working_3-way'!B$2)</f>
        <v/>
      </c>
      <c r="F320" s="6" t="str">
        <f>IF('Log_working_3-way'!D320="","",1/'True_Odds_Calculator_3-way'!N321+1/'True_Odds_Calculator_3-way'!O321+1/'True_Odds_Calculator_3-way'!P321-1)</f>
        <v/>
      </c>
      <c r="H320" s="6" t="str">
        <f>IF('Log_working_3-way'!$D320="","",'True_Odds_Calculator_3-way'!N321/'True_Odds_Calculator_3-way'!A321-1)</f>
        <v/>
      </c>
      <c r="I320" s="6" t="str">
        <f>IF('Log_working_3-way'!$D320="","",'True_Odds_Calculator_3-way'!O321/'True_Odds_Calculator_3-way'!B321-1)</f>
        <v/>
      </c>
      <c r="J320" s="6" t="str">
        <f>IF('Log_working_3-way'!$D320="","",'True_Odds_Calculator_3-way'!P321/'True_Odds_Calculator_3-way'!C321-1)</f>
        <v/>
      </c>
      <c r="K320" s="6" t="str">
        <f>IF('Log_working_3-way'!$D320="","",1/'True_Odds_Calculator_3-way'!A321+1/'True_Odds_Calculator_3-way'!B321+1/'True_Odds_Calculator_3-way'!C321-1)</f>
        <v/>
      </c>
    </row>
    <row r="321" spans="4:11">
      <c r="D321" t="str">
        <f>solve_for_c('True_Odds_Calculator_3-way'!A322,'True_Odds_Calculator_3-way'!B322,'True_Odds_Calculator_3-way'!C322,'Log_working_3-way'!B$1,'Log_working_3-way'!B$2)</f>
        <v/>
      </c>
      <c r="F321" s="6" t="str">
        <f>IF('Log_working_3-way'!D321="","",1/'True_Odds_Calculator_3-way'!N322+1/'True_Odds_Calculator_3-way'!O322+1/'True_Odds_Calculator_3-way'!P322-1)</f>
        <v/>
      </c>
      <c r="H321" s="6" t="str">
        <f>IF('Log_working_3-way'!$D321="","",'True_Odds_Calculator_3-way'!N322/'True_Odds_Calculator_3-way'!A322-1)</f>
        <v/>
      </c>
      <c r="I321" s="6" t="str">
        <f>IF('Log_working_3-way'!$D321="","",'True_Odds_Calculator_3-way'!O322/'True_Odds_Calculator_3-way'!B322-1)</f>
        <v/>
      </c>
      <c r="J321" s="6" t="str">
        <f>IF('Log_working_3-way'!$D321="","",'True_Odds_Calculator_3-way'!P322/'True_Odds_Calculator_3-way'!C322-1)</f>
        <v/>
      </c>
      <c r="K321" s="6" t="str">
        <f>IF('Log_working_3-way'!$D321="","",1/'True_Odds_Calculator_3-way'!A322+1/'True_Odds_Calculator_3-way'!B322+1/'True_Odds_Calculator_3-way'!C322-1)</f>
        <v/>
      </c>
    </row>
    <row r="322" spans="4:11">
      <c r="D322" t="str">
        <f>solve_for_c('True_Odds_Calculator_3-way'!A323,'True_Odds_Calculator_3-way'!B323,'True_Odds_Calculator_3-way'!C323,'Log_working_3-way'!B$1,'Log_working_3-way'!B$2)</f>
        <v/>
      </c>
      <c r="F322" s="6" t="str">
        <f>IF('Log_working_3-way'!D322="","",1/'True_Odds_Calculator_3-way'!N323+1/'True_Odds_Calculator_3-way'!O323+1/'True_Odds_Calculator_3-way'!P323-1)</f>
        <v/>
      </c>
      <c r="H322" s="6" t="str">
        <f>IF('Log_working_3-way'!$D322="","",'True_Odds_Calculator_3-way'!N323/'True_Odds_Calculator_3-way'!A323-1)</f>
        <v/>
      </c>
      <c r="I322" s="6" t="str">
        <f>IF('Log_working_3-way'!$D322="","",'True_Odds_Calculator_3-way'!O323/'True_Odds_Calculator_3-way'!B323-1)</f>
        <v/>
      </c>
      <c r="J322" s="6" t="str">
        <f>IF('Log_working_3-way'!$D322="","",'True_Odds_Calculator_3-way'!P323/'True_Odds_Calculator_3-way'!C323-1)</f>
        <v/>
      </c>
      <c r="K322" s="6" t="str">
        <f>IF('Log_working_3-way'!$D322="","",1/'True_Odds_Calculator_3-way'!A323+1/'True_Odds_Calculator_3-way'!B323+1/'True_Odds_Calculator_3-way'!C323-1)</f>
        <v/>
      </c>
    </row>
    <row r="323" spans="4:11">
      <c r="D323" t="str">
        <f>solve_for_c('True_Odds_Calculator_3-way'!A324,'True_Odds_Calculator_3-way'!B324,'True_Odds_Calculator_3-way'!C324,'Log_working_3-way'!B$1,'Log_working_3-way'!B$2)</f>
        <v/>
      </c>
      <c r="F323" s="6" t="str">
        <f>IF('Log_working_3-way'!D323="","",1/'True_Odds_Calculator_3-way'!N324+1/'True_Odds_Calculator_3-way'!O324+1/'True_Odds_Calculator_3-way'!P324-1)</f>
        <v/>
      </c>
      <c r="H323" s="6" t="str">
        <f>IF('Log_working_3-way'!$D323="","",'True_Odds_Calculator_3-way'!N324/'True_Odds_Calculator_3-way'!A324-1)</f>
        <v/>
      </c>
      <c r="I323" s="6" t="str">
        <f>IF('Log_working_3-way'!$D323="","",'True_Odds_Calculator_3-way'!O324/'True_Odds_Calculator_3-way'!B324-1)</f>
        <v/>
      </c>
      <c r="J323" s="6" t="str">
        <f>IF('Log_working_3-way'!$D323="","",'True_Odds_Calculator_3-way'!P324/'True_Odds_Calculator_3-way'!C324-1)</f>
        <v/>
      </c>
      <c r="K323" s="6" t="str">
        <f>IF('Log_working_3-way'!$D323="","",1/'True_Odds_Calculator_3-way'!A324+1/'True_Odds_Calculator_3-way'!B324+1/'True_Odds_Calculator_3-way'!C324-1)</f>
        <v/>
      </c>
    </row>
    <row r="324" spans="4:11">
      <c r="D324" t="str">
        <f>solve_for_c('True_Odds_Calculator_3-way'!A325,'True_Odds_Calculator_3-way'!B325,'True_Odds_Calculator_3-way'!C325,'Log_working_3-way'!B$1,'Log_working_3-way'!B$2)</f>
        <v/>
      </c>
      <c r="F324" s="6" t="str">
        <f>IF('Log_working_3-way'!D324="","",1/'True_Odds_Calculator_3-way'!N325+1/'True_Odds_Calculator_3-way'!O325+1/'True_Odds_Calculator_3-way'!P325-1)</f>
        <v/>
      </c>
      <c r="H324" s="6" t="str">
        <f>IF('Log_working_3-way'!$D324="","",'True_Odds_Calculator_3-way'!N325/'True_Odds_Calculator_3-way'!A325-1)</f>
        <v/>
      </c>
      <c r="I324" s="6" t="str">
        <f>IF('Log_working_3-way'!$D324="","",'True_Odds_Calculator_3-way'!O325/'True_Odds_Calculator_3-way'!B325-1)</f>
        <v/>
      </c>
      <c r="J324" s="6" t="str">
        <f>IF('Log_working_3-way'!$D324="","",'True_Odds_Calculator_3-way'!P325/'True_Odds_Calculator_3-way'!C325-1)</f>
        <v/>
      </c>
      <c r="K324" s="6" t="str">
        <f>IF('Log_working_3-way'!$D324="","",1/'True_Odds_Calculator_3-way'!A325+1/'True_Odds_Calculator_3-way'!B325+1/'True_Odds_Calculator_3-way'!C325-1)</f>
        <v/>
      </c>
    </row>
    <row r="325" spans="4:11">
      <c r="D325" t="str">
        <f>solve_for_c('True_Odds_Calculator_3-way'!A326,'True_Odds_Calculator_3-way'!B326,'True_Odds_Calculator_3-way'!C326,'Log_working_3-way'!B$1,'Log_working_3-way'!B$2)</f>
        <v/>
      </c>
      <c r="F325" s="6" t="str">
        <f>IF('Log_working_3-way'!D325="","",1/'True_Odds_Calculator_3-way'!N326+1/'True_Odds_Calculator_3-way'!O326+1/'True_Odds_Calculator_3-way'!P326-1)</f>
        <v/>
      </c>
      <c r="H325" s="6" t="str">
        <f>IF('Log_working_3-way'!$D325="","",'True_Odds_Calculator_3-way'!N326/'True_Odds_Calculator_3-way'!A326-1)</f>
        <v/>
      </c>
      <c r="I325" s="6" t="str">
        <f>IF('Log_working_3-way'!$D325="","",'True_Odds_Calculator_3-way'!O326/'True_Odds_Calculator_3-way'!B326-1)</f>
        <v/>
      </c>
      <c r="J325" s="6" t="str">
        <f>IF('Log_working_3-way'!$D325="","",'True_Odds_Calculator_3-way'!P326/'True_Odds_Calculator_3-way'!C326-1)</f>
        <v/>
      </c>
      <c r="K325" s="6" t="str">
        <f>IF('Log_working_3-way'!$D325="","",1/'True_Odds_Calculator_3-way'!A326+1/'True_Odds_Calculator_3-way'!B326+1/'True_Odds_Calculator_3-way'!C326-1)</f>
        <v/>
      </c>
    </row>
    <row r="326" spans="4:11">
      <c r="D326" t="str">
        <f>solve_for_c('True_Odds_Calculator_3-way'!A327,'True_Odds_Calculator_3-way'!B327,'True_Odds_Calculator_3-way'!C327,'Log_working_3-way'!B$1,'Log_working_3-way'!B$2)</f>
        <v/>
      </c>
      <c r="F326" s="6" t="str">
        <f>IF('Log_working_3-way'!D326="","",1/'True_Odds_Calculator_3-way'!N327+1/'True_Odds_Calculator_3-way'!O327+1/'True_Odds_Calculator_3-way'!P327-1)</f>
        <v/>
      </c>
      <c r="H326" s="6" t="str">
        <f>IF('Log_working_3-way'!$D326="","",'True_Odds_Calculator_3-way'!N327/'True_Odds_Calculator_3-way'!A327-1)</f>
        <v/>
      </c>
      <c r="I326" s="6" t="str">
        <f>IF('Log_working_3-way'!$D326="","",'True_Odds_Calculator_3-way'!O327/'True_Odds_Calculator_3-way'!B327-1)</f>
        <v/>
      </c>
      <c r="J326" s="6" t="str">
        <f>IF('Log_working_3-way'!$D326="","",'True_Odds_Calculator_3-way'!P327/'True_Odds_Calculator_3-way'!C327-1)</f>
        <v/>
      </c>
      <c r="K326" s="6" t="str">
        <f>IF('Log_working_3-way'!$D326="","",1/'True_Odds_Calculator_3-way'!A327+1/'True_Odds_Calculator_3-way'!B327+1/'True_Odds_Calculator_3-way'!C327-1)</f>
        <v/>
      </c>
    </row>
    <row r="327" spans="4:11">
      <c r="D327" t="str">
        <f>solve_for_c('True_Odds_Calculator_3-way'!A328,'True_Odds_Calculator_3-way'!B328,'True_Odds_Calculator_3-way'!C328,'Log_working_3-way'!B$1,'Log_working_3-way'!B$2)</f>
        <v/>
      </c>
      <c r="F327" s="6" t="str">
        <f>IF('Log_working_3-way'!D327="","",1/'True_Odds_Calculator_3-way'!N328+1/'True_Odds_Calculator_3-way'!O328+1/'True_Odds_Calculator_3-way'!P328-1)</f>
        <v/>
      </c>
      <c r="H327" s="6" t="str">
        <f>IF('Log_working_3-way'!$D327="","",'True_Odds_Calculator_3-way'!N328/'True_Odds_Calculator_3-way'!A328-1)</f>
        <v/>
      </c>
      <c r="I327" s="6" t="str">
        <f>IF('Log_working_3-way'!$D327="","",'True_Odds_Calculator_3-way'!O328/'True_Odds_Calculator_3-way'!B328-1)</f>
        <v/>
      </c>
      <c r="J327" s="6" t="str">
        <f>IF('Log_working_3-way'!$D327="","",'True_Odds_Calculator_3-way'!P328/'True_Odds_Calculator_3-way'!C328-1)</f>
        <v/>
      </c>
      <c r="K327" s="6" t="str">
        <f>IF('Log_working_3-way'!$D327="","",1/'True_Odds_Calculator_3-way'!A328+1/'True_Odds_Calculator_3-way'!B328+1/'True_Odds_Calculator_3-way'!C328-1)</f>
        <v/>
      </c>
    </row>
    <row r="328" spans="4:11">
      <c r="D328" t="str">
        <f>solve_for_c('True_Odds_Calculator_3-way'!A329,'True_Odds_Calculator_3-way'!B329,'True_Odds_Calculator_3-way'!C329,'Log_working_3-way'!B$1,'Log_working_3-way'!B$2)</f>
        <v/>
      </c>
      <c r="F328" s="6" t="str">
        <f>IF('Log_working_3-way'!D328="","",1/'True_Odds_Calculator_3-way'!N329+1/'True_Odds_Calculator_3-way'!O329+1/'True_Odds_Calculator_3-way'!P329-1)</f>
        <v/>
      </c>
      <c r="H328" s="6" t="str">
        <f>IF('Log_working_3-way'!$D328="","",'True_Odds_Calculator_3-way'!N329/'True_Odds_Calculator_3-way'!A329-1)</f>
        <v/>
      </c>
      <c r="I328" s="6" t="str">
        <f>IF('Log_working_3-way'!$D328="","",'True_Odds_Calculator_3-way'!O329/'True_Odds_Calculator_3-way'!B329-1)</f>
        <v/>
      </c>
      <c r="J328" s="6" t="str">
        <f>IF('Log_working_3-way'!$D328="","",'True_Odds_Calculator_3-way'!P329/'True_Odds_Calculator_3-way'!C329-1)</f>
        <v/>
      </c>
      <c r="K328" s="6" t="str">
        <f>IF('Log_working_3-way'!$D328="","",1/'True_Odds_Calculator_3-way'!A329+1/'True_Odds_Calculator_3-way'!B329+1/'True_Odds_Calculator_3-way'!C329-1)</f>
        <v/>
      </c>
    </row>
    <row r="329" spans="4:11">
      <c r="D329" t="str">
        <f>solve_for_c('True_Odds_Calculator_3-way'!A330,'True_Odds_Calculator_3-way'!B330,'True_Odds_Calculator_3-way'!C330,'Log_working_3-way'!B$1,'Log_working_3-way'!B$2)</f>
        <v/>
      </c>
      <c r="F329" s="6" t="str">
        <f>IF('Log_working_3-way'!D329="","",1/'True_Odds_Calculator_3-way'!N330+1/'True_Odds_Calculator_3-way'!O330+1/'True_Odds_Calculator_3-way'!P330-1)</f>
        <v/>
      </c>
      <c r="H329" s="6" t="str">
        <f>IF('Log_working_3-way'!$D329="","",'True_Odds_Calculator_3-way'!N330/'True_Odds_Calculator_3-way'!A330-1)</f>
        <v/>
      </c>
      <c r="I329" s="6" t="str">
        <f>IF('Log_working_3-way'!$D329="","",'True_Odds_Calculator_3-way'!O330/'True_Odds_Calculator_3-way'!B330-1)</f>
        <v/>
      </c>
      <c r="J329" s="6" t="str">
        <f>IF('Log_working_3-way'!$D329="","",'True_Odds_Calculator_3-way'!P330/'True_Odds_Calculator_3-way'!C330-1)</f>
        <v/>
      </c>
      <c r="K329" s="6" t="str">
        <f>IF('Log_working_3-way'!$D329="","",1/'True_Odds_Calculator_3-way'!A330+1/'True_Odds_Calculator_3-way'!B330+1/'True_Odds_Calculator_3-way'!C330-1)</f>
        <v/>
      </c>
    </row>
    <row r="330" spans="4:11">
      <c r="D330" t="str">
        <f>solve_for_c('True_Odds_Calculator_3-way'!A331,'True_Odds_Calculator_3-way'!B331,'True_Odds_Calculator_3-way'!C331,'Log_working_3-way'!B$1,'Log_working_3-way'!B$2)</f>
        <v/>
      </c>
      <c r="F330" s="6" t="str">
        <f>IF('Log_working_3-way'!D330="","",1/'True_Odds_Calculator_3-way'!N331+1/'True_Odds_Calculator_3-way'!O331+1/'True_Odds_Calculator_3-way'!P331-1)</f>
        <v/>
      </c>
      <c r="H330" s="6" t="str">
        <f>IF('Log_working_3-way'!$D330="","",'True_Odds_Calculator_3-way'!N331/'True_Odds_Calculator_3-way'!A331-1)</f>
        <v/>
      </c>
      <c r="I330" s="6" t="str">
        <f>IF('Log_working_3-way'!$D330="","",'True_Odds_Calculator_3-way'!O331/'True_Odds_Calculator_3-way'!B331-1)</f>
        <v/>
      </c>
      <c r="J330" s="6" t="str">
        <f>IF('Log_working_3-way'!$D330="","",'True_Odds_Calculator_3-way'!P331/'True_Odds_Calculator_3-way'!C331-1)</f>
        <v/>
      </c>
      <c r="K330" s="6" t="str">
        <f>IF('Log_working_3-way'!$D330="","",1/'True_Odds_Calculator_3-way'!A331+1/'True_Odds_Calculator_3-way'!B331+1/'True_Odds_Calculator_3-way'!C331-1)</f>
        <v/>
      </c>
    </row>
    <row r="331" spans="4:11">
      <c r="D331" t="str">
        <f>solve_for_c('True_Odds_Calculator_3-way'!A332,'True_Odds_Calculator_3-way'!B332,'True_Odds_Calculator_3-way'!C332,'Log_working_3-way'!B$1,'Log_working_3-way'!B$2)</f>
        <v/>
      </c>
      <c r="F331" s="6" t="str">
        <f>IF('Log_working_3-way'!D331="","",1/'True_Odds_Calculator_3-way'!N332+1/'True_Odds_Calculator_3-way'!O332+1/'True_Odds_Calculator_3-way'!P332-1)</f>
        <v/>
      </c>
      <c r="H331" s="6" t="str">
        <f>IF('Log_working_3-way'!$D331="","",'True_Odds_Calculator_3-way'!N332/'True_Odds_Calculator_3-way'!A332-1)</f>
        <v/>
      </c>
      <c r="I331" s="6" t="str">
        <f>IF('Log_working_3-way'!$D331="","",'True_Odds_Calculator_3-way'!O332/'True_Odds_Calculator_3-way'!B332-1)</f>
        <v/>
      </c>
      <c r="J331" s="6" t="str">
        <f>IF('Log_working_3-way'!$D331="","",'True_Odds_Calculator_3-way'!P332/'True_Odds_Calculator_3-way'!C332-1)</f>
        <v/>
      </c>
      <c r="K331" s="6" t="str">
        <f>IF('Log_working_3-way'!$D331="","",1/'True_Odds_Calculator_3-way'!A332+1/'True_Odds_Calculator_3-way'!B332+1/'True_Odds_Calculator_3-way'!C332-1)</f>
        <v/>
      </c>
    </row>
    <row r="332" spans="4:11">
      <c r="D332" t="str">
        <f>solve_for_c('True_Odds_Calculator_3-way'!A333,'True_Odds_Calculator_3-way'!B333,'True_Odds_Calculator_3-way'!C333,'Log_working_3-way'!B$1,'Log_working_3-way'!B$2)</f>
        <v/>
      </c>
      <c r="F332" s="6" t="str">
        <f>IF('Log_working_3-way'!D332="","",1/'True_Odds_Calculator_3-way'!N333+1/'True_Odds_Calculator_3-way'!O333+1/'True_Odds_Calculator_3-way'!P333-1)</f>
        <v/>
      </c>
      <c r="H332" s="6" t="str">
        <f>IF('Log_working_3-way'!$D332="","",'True_Odds_Calculator_3-way'!N333/'True_Odds_Calculator_3-way'!A333-1)</f>
        <v/>
      </c>
      <c r="I332" s="6" t="str">
        <f>IF('Log_working_3-way'!$D332="","",'True_Odds_Calculator_3-way'!O333/'True_Odds_Calculator_3-way'!B333-1)</f>
        <v/>
      </c>
      <c r="J332" s="6" t="str">
        <f>IF('Log_working_3-way'!$D332="","",'True_Odds_Calculator_3-way'!P333/'True_Odds_Calculator_3-way'!C333-1)</f>
        <v/>
      </c>
      <c r="K332" s="6" t="str">
        <f>IF('Log_working_3-way'!$D332="","",1/'True_Odds_Calculator_3-way'!A333+1/'True_Odds_Calculator_3-way'!B333+1/'True_Odds_Calculator_3-way'!C333-1)</f>
        <v/>
      </c>
    </row>
    <row r="333" spans="4:11">
      <c r="D333" t="str">
        <f>solve_for_c('True_Odds_Calculator_3-way'!A334,'True_Odds_Calculator_3-way'!B334,'True_Odds_Calculator_3-way'!C334,'Log_working_3-way'!B$1,'Log_working_3-way'!B$2)</f>
        <v/>
      </c>
      <c r="F333" s="6" t="str">
        <f>IF('Log_working_3-way'!D333="","",1/'True_Odds_Calculator_3-way'!N334+1/'True_Odds_Calculator_3-way'!O334+1/'True_Odds_Calculator_3-way'!P334-1)</f>
        <v/>
      </c>
      <c r="H333" s="6" t="str">
        <f>IF('Log_working_3-way'!$D333="","",'True_Odds_Calculator_3-way'!N334/'True_Odds_Calculator_3-way'!A334-1)</f>
        <v/>
      </c>
      <c r="I333" s="6" t="str">
        <f>IF('Log_working_3-way'!$D333="","",'True_Odds_Calculator_3-way'!O334/'True_Odds_Calculator_3-way'!B334-1)</f>
        <v/>
      </c>
      <c r="J333" s="6" t="str">
        <f>IF('Log_working_3-way'!$D333="","",'True_Odds_Calculator_3-way'!P334/'True_Odds_Calculator_3-way'!C334-1)</f>
        <v/>
      </c>
      <c r="K333" s="6" t="str">
        <f>IF('Log_working_3-way'!$D333="","",1/'True_Odds_Calculator_3-way'!A334+1/'True_Odds_Calculator_3-way'!B334+1/'True_Odds_Calculator_3-way'!C334-1)</f>
        <v/>
      </c>
    </row>
    <row r="334" spans="4:11">
      <c r="D334" t="str">
        <f>solve_for_c('True_Odds_Calculator_3-way'!A335,'True_Odds_Calculator_3-way'!B335,'True_Odds_Calculator_3-way'!C335,'Log_working_3-way'!B$1,'Log_working_3-way'!B$2)</f>
        <v/>
      </c>
      <c r="F334" s="6" t="str">
        <f>IF('Log_working_3-way'!D334="","",1/'True_Odds_Calculator_3-way'!N335+1/'True_Odds_Calculator_3-way'!O335+1/'True_Odds_Calculator_3-way'!P335-1)</f>
        <v/>
      </c>
      <c r="H334" s="6" t="str">
        <f>IF('Log_working_3-way'!$D334="","",'True_Odds_Calculator_3-way'!N335/'True_Odds_Calculator_3-way'!A335-1)</f>
        <v/>
      </c>
      <c r="I334" s="6" t="str">
        <f>IF('Log_working_3-way'!$D334="","",'True_Odds_Calculator_3-way'!O335/'True_Odds_Calculator_3-way'!B335-1)</f>
        <v/>
      </c>
      <c r="J334" s="6" t="str">
        <f>IF('Log_working_3-way'!$D334="","",'True_Odds_Calculator_3-way'!P335/'True_Odds_Calculator_3-way'!C335-1)</f>
        <v/>
      </c>
      <c r="K334" s="6" t="str">
        <f>IF('Log_working_3-way'!$D334="","",1/'True_Odds_Calculator_3-way'!A335+1/'True_Odds_Calculator_3-way'!B335+1/'True_Odds_Calculator_3-way'!C335-1)</f>
        <v/>
      </c>
    </row>
    <row r="335" spans="4:11">
      <c r="D335" t="str">
        <f>solve_for_c('True_Odds_Calculator_3-way'!A336,'True_Odds_Calculator_3-way'!B336,'True_Odds_Calculator_3-way'!C336,'Log_working_3-way'!B$1,'Log_working_3-way'!B$2)</f>
        <v/>
      </c>
      <c r="F335" s="6" t="str">
        <f>IF('Log_working_3-way'!D335="","",1/'True_Odds_Calculator_3-way'!N336+1/'True_Odds_Calculator_3-way'!O336+1/'True_Odds_Calculator_3-way'!P336-1)</f>
        <v/>
      </c>
      <c r="H335" s="6" t="str">
        <f>IF('Log_working_3-way'!$D335="","",'True_Odds_Calculator_3-way'!N336/'True_Odds_Calculator_3-way'!A336-1)</f>
        <v/>
      </c>
      <c r="I335" s="6" t="str">
        <f>IF('Log_working_3-way'!$D335="","",'True_Odds_Calculator_3-way'!O336/'True_Odds_Calculator_3-way'!B336-1)</f>
        <v/>
      </c>
      <c r="J335" s="6" t="str">
        <f>IF('Log_working_3-way'!$D335="","",'True_Odds_Calculator_3-way'!P336/'True_Odds_Calculator_3-way'!C336-1)</f>
        <v/>
      </c>
      <c r="K335" s="6" t="str">
        <f>IF('Log_working_3-way'!$D335="","",1/'True_Odds_Calculator_3-way'!A336+1/'True_Odds_Calculator_3-way'!B336+1/'True_Odds_Calculator_3-way'!C336-1)</f>
        <v/>
      </c>
    </row>
    <row r="336" spans="4:11">
      <c r="D336" t="str">
        <f>solve_for_c('True_Odds_Calculator_3-way'!A337,'True_Odds_Calculator_3-way'!B337,'True_Odds_Calculator_3-way'!C337,'Log_working_3-way'!B$1,'Log_working_3-way'!B$2)</f>
        <v/>
      </c>
      <c r="F336" s="6" t="str">
        <f>IF('Log_working_3-way'!D336="","",1/'True_Odds_Calculator_3-way'!N337+1/'True_Odds_Calculator_3-way'!O337+1/'True_Odds_Calculator_3-way'!P337-1)</f>
        <v/>
      </c>
      <c r="H336" s="6" t="str">
        <f>IF('Log_working_3-way'!$D336="","",'True_Odds_Calculator_3-way'!N337/'True_Odds_Calculator_3-way'!A337-1)</f>
        <v/>
      </c>
      <c r="I336" s="6" t="str">
        <f>IF('Log_working_3-way'!$D336="","",'True_Odds_Calculator_3-way'!O337/'True_Odds_Calculator_3-way'!B337-1)</f>
        <v/>
      </c>
      <c r="J336" s="6" t="str">
        <f>IF('Log_working_3-way'!$D336="","",'True_Odds_Calculator_3-way'!P337/'True_Odds_Calculator_3-way'!C337-1)</f>
        <v/>
      </c>
      <c r="K336" s="6" t="str">
        <f>IF('Log_working_3-way'!$D336="","",1/'True_Odds_Calculator_3-way'!A337+1/'True_Odds_Calculator_3-way'!B337+1/'True_Odds_Calculator_3-way'!C337-1)</f>
        <v/>
      </c>
    </row>
    <row r="337" spans="4:11">
      <c r="D337" t="str">
        <f>solve_for_c('True_Odds_Calculator_3-way'!A338,'True_Odds_Calculator_3-way'!B338,'True_Odds_Calculator_3-way'!C338,'Log_working_3-way'!B$1,'Log_working_3-way'!B$2)</f>
        <v/>
      </c>
      <c r="F337" s="6" t="str">
        <f>IF('Log_working_3-way'!D337="","",1/'True_Odds_Calculator_3-way'!N338+1/'True_Odds_Calculator_3-way'!O338+1/'True_Odds_Calculator_3-way'!P338-1)</f>
        <v/>
      </c>
      <c r="H337" s="6" t="str">
        <f>IF('Log_working_3-way'!$D337="","",'True_Odds_Calculator_3-way'!N338/'True_Odds_Calculator_3-way'!A338-1)</f>
        <v/>
      </c>
      <c r="I337" s="6" t="str">
        <f>IF('Log_working_3-way'!$D337="","",'True_Odds_Calculator_3-way'!O338/'True_Odds_Calculator_3-way'!B338-1)</f>
        <v/>
      </c>
      <c r="J337" s="6" t="str">
        <f>IF('Log_working_3-way'!$D337="","",'True_Odds_Calculator_3-way'!P338/'True_Odds_Calculator_3-way'!C338-1)</f>
        <v/>
      </c>
      <c r="K337" s="6" t="str">
        <f>IF('Log_working_3-way'!$D337="","",1/'True_Odds_Calculator_3-way'!A338+1/'True_Odds_Calculator_3-way'!B338+1/'True_Odds_Calculator_3-way'!C338-1)</f>
        <v/>
      </c>
    </row>
    <row r="338" spans="4:11">
      <c r="D338" t="str">
        <f>solve_for_c('True_Odds_Calculator_3-way'!A339,'True_Odds_Calculator_3-way'!B339,'True_Odds_Calculator_3-way'!C339,'Log_working_3-way'!B$1,'Log_working_3-way'!B$2)</f>
        <v/>
      </c>
      <c r="F338" s="6" t="str">
        <f>IF('Log_working_3-way'!D338="","",1/'True_Odds_Calculator_3-way'!N339+1/'True_Odds_Calculator_3-way'!O339+1/'True_Odds_Calculator_3-way'!P339-1)</f>
        <v/>
      </c>
      <c r="H338" s="6" t="str">
        <f>IF('Log_working_3-way'!$D338="","",'True_Odds_Calculator_3-way'!N339/'True_Odds_Calculator_3-way'!A339-1)</f>
        <v/>
      </c>
      <c r="I338" s="6" t="str">
        <f>IF('Log_working_3-way'!$D338="","",'True_Odds_Calculator_3-way'!O339/'True_Odds_Calculator_3-way'!B339-1)</f>
        <v/>
      </c>
      <c r="J338" s="6" t="str">
        <f>IF('Log_working_3-way'!$D338="","",'True_Odds_Calculator_3-way'!P339/'True_Odds_Calculator_3-way'!C339-1)</f>
        <v/>
      </c>
      <c r="K338" s="6" t="str">
        <f>IF('Log_working_3-way'!$D338="","",1/'True_Odds_Calculator_3-way'!A339+1/'True_Odds_Calculator_3-way'!B339+1/'True_Odds_Calculator_3-way'!C339-1)</f>
        <v/>
      </c>
    </row>
    <row r="339" spans="4:11">
      <c r="D339" t="str">
        <f>solve_for_c('True_Odds_Calculator_3-way'!A340,'True_Odds_Calculator_3-way'!B340,'True_Odds_Calculator_3-way'!C340,'Log_working_3-way'!B$1,'Log_working_3-way'!B$2)</f>
        <v/>
      </c>
      <c r="F339" s="6" t="str">
        <f>IF('Log_working_3-way'!D339="","",1/'True_Odds_Calculator_3-way'!N340+1/'True_Odds_Calculator_3-way'!O340+1/'True_Odds_Calculator_3-way'!P340-1)</f>
        <v/>
      </c>
      <c r="H339" s="6" t="str">
        <f>IF('Log_working_3-way'!$D339="","",'True_Odds_Calculator_3-way'!N340/'True_Odds_Calculator_3-way'!A340-1)</f>
        <v/>
      </c>
      <c r="I339" s="6" t="str">
        <f>IF('Log_working_3-way'!$D339="","",'True_Odds_Calculator_3-way'!O340/'True_Odds_Calculator_3-way'!B340-1)</f>
        <v/>
      </c>
      <c r="J339" s="6" t="str">
        <f>IF('Log_working_3-way'!$D339="","",'True_Odds_Calculator_3-way'!P340/'True_Odds_Calculator_3-way'!C340-1)</f>
        <v/>
      </c>
      <c r="K339" s="6" t="str">
        <f>IF('Log_working_3-way'!$D339="","",1/'True_Odds_Calculator_3-way'!A340+1/'True_Odds_Calculator_3-way'!B340+1/'True_Odds_Calculator_3-way'!C340-1)</f>
        <v/>
      </c>
    </row>
    <row r="340" spans="4:11">
      <c r="D340" t="str">
        <f>solve_for_c('True_Odds_Calculator_3-way'!A341,'True_Odds_Calculator_3-way'!B341,'True_Odds_Calculator_3-way'!C341,'Log_working_3-way'!B$1,'Log_working_3-way'!B$2)</f>
        <v/>
      </c>
      <c r="F340" s="6" t="str">
        <f>IF('Log_working_3-way'!D340="","",1/'True_Odds_Calculator_3-way'!N341+1/'True_Odds_Calculator_3-way'!O341+1/'True_Odds_Calculator_3-way'!P341-1)</f>
        <v/>
      </c>
      <c r="H340" s="6" t="str">
        <f>IF('Log_working_3-way'!$D340="","",'True_Odds_Calculator_3-way'!N341/'True_Odds_Calculator_3-way'!A341-1)</f>
        <v/>
      </c>
      <c r="I340" s="6" t="str">
        <f>IF('Log_working_3-way'!$D340="","",'True_Odds_Calculator_3-way'!O341/'True_Odds_Calculator_3-way'!B341-1)</f>
        <v/>
      </c>
      <c r="J340" s="6" t="str">
        <f>IF('Log_working_3-way'!$D340="","",'True_Odds_Calculator_3-way'!P341/'True_Odds_Calculator_3-way'!C341-1)</f>
        <v/>
      </c>
      <c r="K340" s="6" t="str">
        <f>IF('Log_working_3-way'!$D340="","",1/'True_Odds_Calculator_3-way'!A341+1/'True_Odds_Calculator_3-way'!B341+1/'True_Odds_Calculator_3-way'!C341-1)</f>
        <v/>
      </c>
    </row>
    <row r="341" spans="4:11">
      <c r="D341" t="str">
        <f>solve_for_c('True_Odds_Calculator_3-way'!A342,'True_Odds_Calculator_3-way'!B342,'True_Odds_Calculator_3-way'!C342,'Log_working_3-way'!B$1,'Log_working_3-way'!B$2)</f>
        <v/>
      </c>
      <c r="F341" s="6" t="str">
        <f>IF('Log_working_3-way'!D341="","",1/'True_Odds_Calculator_3-way'!N342+1/'True_Odds_Calculator_3-way'!O342+1/'True_Odds_Calculator_3-way'!P342-1)</f>
        <v/>
      </c>
      <c r="H341" s="6" t="str">
        <f>IF('Log_working_3-way'!$D341="","",'True_Odds_Calculator_3-way'!N342/'True_Odds_Calculator_3-way'!A342-1)</f>
        <v/>
      </c>
      <c r="I341" s="6" t="str">
        <f>IF('Log_working_3-way'!$D341="","",'True_Odds_Calculator_3-way'!O342/'True_Odds_Calculator_3-way'!B342-1)</f>
        <v/>
      </c>
      <c r="J341" s="6" t="str">
        <f>IF('Log_working_3-way'!$D341="","",'True_Odds_Calculator_3-way'!P342/'True_Odds_Calculator_3-way'!C342-1)</f>
        <v/>
      </c>
      <c r="K341" s="6" t="str">
        <f>IF('Log_working_3-way'!$D341="","",1/'True_Odds_Calculator_3-way'!A342+1/'True_Odds_Calculator_3-way'!B342+1/'True_Odds_Calculator_3-way'!C342-1)</f>
        <v/>
      </c>
    </row>
    <row r="342" spans="4:11">
      <c r="D342" t="str">
        <f>solve_for_c('True_Odds_Calculator_3-way'!A343,'True_Odds_Calculator_3-way'!B343,'True_Odds_Calculator_3-way'!C343,'Log_working_3-way'!B$1,'Log_working_3-way'!B$2)</f>
        <v/>
      </c>
      <c r="F342" s="6" t="str">
        <f>IF('Log_working_3-way'!D342="","",1/'True_Odds_Calculator_3-way'!N343+1/'True_Odds_Calculator_3-way'!O343+1/'True_Odds_Calculator_3-way'!P343-1)</f>
        <v/>
      </c>
      <c r="H342" s="6" t="str">
        <f>IF('Log_working_3-way'!$D342="","",'True_Odds_Calculator_3-way'!N343/'True_Odds_Calculator_3-way'!A343-1)</f>
        <v/>
      </c>
      <c r="I342" s="6" t="str">
        <f>IF('Log_working_3-way'!$D342="","",'True_Odds_Calculator_3-way'!O343/'True_Odds_Calculator_3-way'!B343-1)</f>
        <v/>
      </c>
      <c r="J342" s="6" t="str">
        <f>IF('Log_working_3-way'!$D342="","",'True_Odds_Calculator_3-way'!P343/'True_Odds_Calculator_3-way'!C343-1)</f>
        <v/>
      </c>
      <c r="K342" s="6" t="str">
        <f>IF('Log_working_3-way'!$D342="","",1/'True_Odds_Calculator_3-way'!A343+1/'True_Odds_Calculator_3-way'!B343+1/'True_Odds_Calculator_3-way'!C343-1)</f>
        <v/>
      </c>
    </row>
    <row r="343" spans="4:11">
      <c r="D343" t="str">
        <f>solve_for_c('True_Odds_Calculator_3-way'!A344,'True_Odds_Calculator_3-way'!B344,'True_Odds_Calculator_3-way'!C344,'Log_working_3-way'!B$1,'Log_working_3-way'!B$2)</f>
        <v/>
      </c>
      <c r="F343" s="6" t="str">
        <f>IF('Log_working_3-way'!D343="","",1/'True_Odds_Calculator_3-way'!N344+1/'True_Odds_Calculator_3-way'!O344+1/'True_Odds_Calculator_3-way'!P344-1)</f>
        <v/>
      </c>
      <c r="H343" s="6" t="str">
        <f>IF('Log_working_3-way'!$D343="","",'True_Odds_Calculator_3-way'!N344/'True_Odds_Calculator_3-way'!A344-1)</f>
        <v/>
      </c>
      <c r="I343" s="6" t="str">
        <f>IF('Log_working_3-way'!$D343="","",'True_Odds_Calculator_3-way'!O344/'True_Odds_Calculator_3-way'!B344-1)</f>
        <v/>
      </c>
      <c r="J343" s="6" t="str">
        <f>IF('Log_working_3-way'!$D343="","",'True_Odds_Calculator_3-way'!P344/'True_Odds_Calculator_3-way'!C344-1)</f>
        <v/>
      </c>
      <c r="K343" s="6" t="str">
        <f>IF('Log_working_3-way'!$D343="","",1/'True_Odds_Calculator_3-way'!A344+1/'True_Odds_Calculator_3-way'!B344+1/'True_Odds_Calculator_3-way'!C344-1)</f>
        <v/>
      </c>
    </row>
    <row r="344" spans="4:11">
      <c r="D344" t="str">
        <f>solve_for_c('True_Odds_Calculator_3-way'!A345,'True_Odds_Calculator_3-way'!B345,'True_Odds_Calculator_3-way'!C345,'Log_working_3-way'!B$1,'Log_working_3-way'!B$2)</f>
        <v/>
      </c>
      <c r="F344" s="6" t="str">
        <f>IF('Log_working_3-way'!D344="","",1/'True_Odds_Calculator_3-way'!N345+1/'True_Odds_Calculator_3-way'!O345+1/'True_Odds_Calculator_3-way'!P345-1)</f>
        <v/>
      </c>
      <c r="H344" s="6" t="str">
        <f>IF('Log_working_3-way'!$D344="","",'True_Odds_Calculator_3-way'!N345/'True_Odds_Calculator_3-way'!A345-1)</f>
        <v/>
      </c>
      <c r="I344" s="6" t="str">
        <f>IF('Log_working_3-way'!$D344="","",'True_Odds_Calculator_3-way'!O345/'True_Odds_Calculator_3-way'!B345-1)</f>
        <v/>
      </c>
      <c r="J344" s="6" t="str">
        <f>IF('Log_working_3-way'!$D344="","",'True_Odds_Calculator_3-way'!P345/'True_Odds_Calculator_3-way'!C345-1)</f>
        <v/>
      </c>
      <c r="K344" s="6" t="str">
        <f>IF('Log_working_3-way'!$D344="","",1/'True_Odds_Calculator_3-way'!A345+1/'True_Odds_Calculator_3-way'!B345+1/'True_Odds_Calculator_3-way'!C345-1)</f>
        <v/>
      </c>
    </row>
    <row r="345" spans="4:11">
      <c r="D345" t="str">
        <f>solve_for_c('True_Odds_Calculator_3-way'!A346,'True_Odds_Calculator_3-way'!B346,'True_Odds_Calculator_3-way'!C346,'Log_working_3-way'!B$1,'Log_working_3-way'!B$2)</f>
        <v/>
      </c>
      <c r="F345" s="6" t="str">
        <f>IF('Log_working_3-way'!D345="","",1/'True_Odds_Calculator_3-way'!N346+1/'True_Odds_Calculator_3-way'!O346+1/'True_Odds_Calculator_3-way'!P346-1)</f>
        <v/>
      </c>
      <c r="H345" s="6" t="str">
        <f>IF('Log_working_3-way'!$D345="","",'True_Odds_Calculator_3-way'!N346/'True_Odds_Calculator_3-way'!A346-1)</f>
        <v/>
      </c>
      <c r="I345" s="6" t="str">
        <f>IF('Log_working_3-way'!$D345="","",'True_Odds_Calculator_3-way'!O346/'True_Odds_Calculator_3-way'!B346-1)</f>
        <v/>
      </c>
      <c r="J345" s="6" t="str">
        <f>IF('Log_working_3-way'!$D345="","",'True_Odds_Calculator_3-way'!P346/'True_Odds_Calculator_3-way'!C346-1)</f>
        <v/>
      </c>
      <c r="K345" s="6" t="str">
        <f>IF('Log_working_3-way'!$D345="","",1/'True_Odds_Calculator_3-way'!A346+1/'True_Odds_Calculator_3-way'!B346+1/'True_Odds_Calculator_3-way'!C346-1)</f>
        <v/>
      </c>
    </row>
    <row r="346" spans="4:11">
      <c r="D346" t="str">
        <f>solve_for_c('True_Odds_Calculator_3-way'!A347,'True_Odds_Calculator_3-way'!B347,'True_Odds_Calculator_3-way'!C347,'Log_working_3-way'!B$1,'Log_working_3-way'!B$2)</f>
        <v/>
      </c>
      <c r="F346" s="6" t="str">
        <f>IF('Log_working_3-way'!D346="","",1/'True_Odds_Calculator_3-way'!N347+1/'True_Odds_Calculator_3-way'!O347+1/'True_Odds_Calculator_3-way'!P347-1)</f>
        <v/>
      </c>
      <c r="H346" s="6" t="str">
        <f>IF('Log_working_3-way'!$D346="","",'True_Odds_Calculator_3-way'!N347/'True_Odds_Calculator_3-way'!A347-1)</f>
        <v/>
      </c>
      <c r="I346" s="6" t="str">
        <f>IF('Log_working_3-way'!$D346="","",'True_Odds_Calculator_3-way'!O347/'True_Odds_Calculator_3-way'!B347-1)</f>
        <v/>
      </c>
      <c r="J346" s="6" t="str">
        <f>IF('Log_working_3-way'!$D346="","",'True_Odds_Calculator_3-way'!P347/'True_Odds_Calculator_3-way'!C347-1)</f>
        <v/>
      </c>
      <c r="K346" s="6" t="str">
        <f>IF('Log_working_3-way'!$D346="","",1/'True_Odds_Calculator_3-way'!A347+1/'True_Odds_Calculator_3-way'!B347+1/'True_Odds_Calculator_3-way'!C347-1)</f>
        <v/>
      </c>
    </row>
    <row r="347" spans="4:11">
      <c r="D347" t="str">
        <f>solve_for_c('True_Odds_Calculator_3-way'!A348,'True_Odds_Calculator_3-way'!B348,'True_Odds_Calculator_3-way'!C348,'Log_working_3-way'!B$1,'Log_working_3-way'!B$2)</f>
        <v/>
      </c>
      <c r="F347" s="6" t="str">
        <f>IF('Log_working_3-way'!D347="","",1/'True_Odds_Calculator_3-way'!N348+1/'True_Odds_Calculator_3-way'!O348+1/'True_Odds_Calculator_3-way'!P348-1)</f>
        <v/>
      </c>
      <c r="H347" s="6" t="str">
        <f>IF('Log_working_3-way'!$D347="","",'True_Odds_Calculator_3-way'!N348/'True_Odds_Calculator_3-way'!A348-1)</f>
        <v/>
      </c>
      <c r="I347" s="6" t="str">
        <f>IF('Log_working_3-way'!$D347="","",'True_Odds_Calculator_3-way'!O348/'True_Odds_Calculator_3-way'!B348-1)</f>
        <v/>
      </c>
      <c r="J347" s="6" t="str">
        <f>IF('Log_working_3-way'!$D347="","",'True_Odds_Calculator_3-way'!P348/'True_Odds_Calculator_3-way'!C348-1)</f>
        <v/>
      </c>
      <c r="K347" s="6" t="str">
        <f>IF('Log_working_3-way'!$D347="","",1/'True_Odds_Calculator_3-way'!A348+1/'True_Odds_Calculator_3-way'!B348+1/'True_Odds_Calculator_3-way'!C348-1)</f>
        <v/>
      </c>
    </row>
    <row r="348" spans="4:11">
      <c r="D348" t="str">
        <f>solve_for_c('True_Odds_Calculator_3-way'!A349,'True_Odds_Calculator_3-way'!B349,'True_Odds_Calculator_3-way'!C349,'Log_working_3-way'!B$1,'Log_working_3-way'!B$2)</f>
        <v/>
      </c>
      <c r="F348" s="6" t="str">
        <f>IF('Log_working_3-way'!D348="","",1/'True_Odds_Calculator_3-way'!N349+1/'True_Odds_Calculator_3-way'!O349+1/'True_Odds_Calculator_3-way'!P349-1)</f>
        <v/>
      </c>
      <c r="H348" s="6" t="str">
        <f>IF('Log_working_3-way'!$D348="","",'True_Odds_Calculator_3-way'!N349/'True_Odds_Calculator_3-way'!A349-1)</f>
        <v/>
      </c>
      <c r="I348" s="6" t="str">
        <f>IF('Log_working_3-way'!$D348="","",'True_Odds_Calculator_3-way'!O349/'True_Odds_Calculator_3-way'!B349-1)</f>
        <v/>
      </c>
      <c r="J348" s="6" t="str">
        <f>IF('Log_working_3-way'!$D348="","",'True_Odds_Calculator_3-way'!P349/'True_Odds_Calculator_3-way'!C349-1)</f>
        <v/>
      </c>
      <c r="K348" s="6" t="str">
        <f>IF('Log_working_3-way'!$D348="","",1/'True_Odds_Calculator_3-way'!A349+1/'True_Odds_Calculator_3-way'!B349+1/'True_Odds_Calculator_3-way'!C349-1)</f>
        <v/>
      </c>
    </row>
    <row r="349" spans="4:11">
      <c r="D349" t="str">
        <f>solve_for_c('True_Odds_Calculator_3-way'!A350,'True_Odds_Calculator_3-way'!B350,'True_Odds_Calculator_3-way'!C350,'Log_working_3-way'!B$1,'Log_working_3-way'!B$2)</f>
        <v/>
      </c>
      <c r="F349" s="6" t="str">
        <f>IF('Log_working_3-way'!D349="","",1/'True_Odds_Calculator_3-way'!N350+1/'True_Odds_Calculator_3-way'!O350+1/'True_Odds_Calculator_3-way'!P350-1)</f>
        <v/>
      </c>
      <c r="H349" s="6" t="str">
        <f>IF('Log_working_3-way'!$D349="","",'True_Odds_Calculator_3-way'!N350/'True_Odds_Calculator_3-way'!A350-1)</f>
        <v/>
      </c>
      <c r="I349" s="6" t="str">
        <f>IF('Log_working_3-way'!$D349="","",'True_Odds_Calculator_3-way'!O350/'True_Odds_Calculator_3-way'!B350-1)</f>
        <v/>
      </c>
      <c r="J349" s="6" t="str">
        <f>IF('Log_working_3-way'!$D349="","",'True_Odds_Calculator_3-way'!P350/'True_Odds_Calculator_3-way'!C350-1)</f>
        <v/>
      </c>
      <c r="K349" s="6" t="str">
        <f>IF('Log_working_3-way'!$D349="","",1/'True_Odds_Calculator_3-way'!A350+1/'True_Odds_Calculator_3-way'!B350+1/'True_Odds_Calculator_3-way'!C350-1)</f>
        <v/>
      </c>
    </row>
    <row r="350" spans="4:11">
      <c r="D350" t="str">
        <f>solve_for_c('True_Odds_Calculator_3-way'!A351,'True_Odds_Calculator_3-way'!B351,'True_Odds_Calculator_3-way'!C351,'Log_working_3-way'!B$1,'Log_working_3-way'!B$2)</f>
        <v/>
      </c>
      <c r="F350" s="6" t="str">
        <f>IF('Log_working_3-way'!D350="","",1/'True_Odds_Calculator_3-way'!N351+1/'True_Odds_Calculator_3-way'!O351+1/'True_Odds_Calculator_3-way'!P351-1)</f>
        <v/>
      </c>
      <c r="H350" s="6" t="str">
        <f>IF('Log_working_3-way'!$D350="","",'True_Odds_Calculator_3-way'!N351/'True_Odds_Calculator_3-way'!A351-1)</f>
        <v/>
      </c>
      <c r="I350" s="6" t="str">
        <f>IF('Log_working_3-way'!$D350="","",'True_Odds_Calculator_3-way'!O351/'True_Odds_Calculator_3-way'!B351-1)</f>
        <v/>
      </c>
      <c r="J350" s="6" t="str">
        <f>IF('Log_working_3-way'!$D350="","",'True_Odds_Calculator_3-way'!P351/'True_Odds_Calculator_3-way'!C351-1)</f>
        <v/>
      </c>
      <c r="K350" s="6" t="str">
        <f>IF('Log_working_3-way'!$D350="","",1/'True_Odds_Calculator_3-way'!A351+1/'True_Odds_Calculator_3-way'!B351+1/'True_Odds_Calculator_3-way'!C351-1)</f>
        <v/>
      </c>
    </row>
    <row r="351" spans="4:11">
      <c r="D351" t="str">
        <f>solve_for_c('True_Odds_Calculator_3-way'!A352,'True_Odds_Calculator_3-way'!B352,'True_Odds_Calculator_3-way'!C352,'Log_working_3-way'!B$1,'Log_working_3-way'!B$2)</f>
        <v/>
      </c>
      <c r="F351" s="6" t="str">
        <f>IF('Log_working_3-way'!D351="","",1/'True_Odds_Calculator_3-way'!N352+1/'True_Odds_Calculator_3-way'!O352+1/'True_Odds_Calculator_3-way'!P352-1)</f>
        <v/>
      </c>
      <c r="H351" s="6" t="str">
        <f>IF('Log_working_3-way'!$D351="","",'True_Odds_Calculator_3-way'!N352/'True_Odds_Calculator_3-way'!A352-1)</f>
        <v/>
      </c>
      <c r="I351" s="6" t="str">
        <f>IF('Log_working_3-way'!$D351="","",'True_Odds_Calculator_3-way'!O352/'True_Odds_Calculator_3-way'!B352-1)</f>
        <v/>
      </c>
      <c r="J351" s="6" t="str">
        <f>IF('Log_working_3-way'!$D351="","",'True_Odds_Calculator_3-way'!P352/'True_Odds_Calculator_3-way'!C352-1)</f>
        <v/>
      </c>
      <c r="K351" s="6" t="str">
        <f>IF('Log_working_3-way'!$D351="","",1/'True_Odds_Calculator_3-way'!A352+1/'True_Odds_Calculator_3-way'!B352+1/'True_Odds_Calculator_3-way'!C352-1)</f>
        <v/>
      </c>
    </row>
    <row r="352" spans="4:11">
      <c r="D352" t="str">
        <f>solve_for_c('True_Odds_Calculator_3-way'!A353,'True_Odds_Calculator_3-way'!B353,'True_Odds_Calculator_3-way'!C353,'Log_working_3-way'!B$1,'Log_working_3-way'!B$2)</f>
        <v/>
      </c>
      <c r="F352" s="6" t="str">
        <f>IF('Log_working_3-way'!D352="","",1/'True_Odds_Calculator_3-way'!N353+1/'True_Odds_Calculator_3-way'!O353+1/'True_Odds_Calculator_3-way'!P353-1)</f>
        <v/>
      </c>
      <c r="H352" s="6" t="str">
        <f>IF('Log_working_3-way'!$D352="","",'True_Odds_Calculator_3-way'!N353/'True_Odds_Calculator_3-way'!A353-1)</f>
        <v/>
      </c>
      <c r="I352" s="6" t="str">
        <f>IF('Log_working_3-way'!$D352="","",'True_Odds_Calculator_3-way'!O353/'True_Odds_Calculator_3-way'!B353-1)</f>
        <v/>
      </c>
      <c r="J352" s="6" t="str">
        <f>IF('Log_working_3-way'!$D352="","",'True_Odds_Calculator_3-way'!P353/'True_Odds_Calculator_3-way'!C353-1)</f>
        <v/>
      </c>
      <c r="K352" s="6" t="str">
        <f>IF('Log_working_3-way'!$D352="","",1/'True_Odds_Calculator_3-way'!A353+1/'True_Odds_Calculator_3-way'!B353+1/'True_Odds_Calculator_3-way'!C353-1)</f>
        <v/>
      </c>
    </row>
    <row r="353" spans="4:11">
      <c r="D353" t="str">
        <f>solve_for_c('True_Odds_Calculator_3-way'!A354,'True_Odds_Calculator_3-way'!B354,'True_Odds_Calculator_3-way'!C354,'Log_working_3-way'!B$1,'Log_working_3-way'!B$2)</f>
        <v/>
      </c>
      <c r="F353" s="6" t="str">
        <f>IF('Log_working_3-way'!D353="","",1/'True_Odds_Calculator_3-way'!N354+1/'True_Odds_Calculator_3-way'!O354+1/'True_Odds_Calculator_3-way'!P354-1)</f>
        <v/>
      </c>
      <c r="H353" s="6" t="str">
        <f>IF('Log_working_3-way'!$D353="","",'True_Odds_Calculator_3-way'!N354/'True_Odds_Calculator_3-way'!A354-1)</f>
        <v/>
      </c>
      <c r="I353" s="6" t="str">
        <f>IF('Log_working_3-way'!$D353="","",'True_Odds_Calculator_3-way'!O354/'True_Odds_Calculator_3-way'!B354-1)</f>
        <v/>
      </c>
      <c r="J353" s="6" t="str">
        <f>IF('Log_working_3-way'!$D353="","",'True_Odds_Calculator_3-way'!P354/'True_Odds_Calculator_3-way'!C354-1)</f>
        <v/>
      </c>
      <c r="K353" s="6" t="str">
        <f>IF('Log_working_3-way'!$D353="","",1/'True_Odds_Calculator_3-way'!A354+1/'True_Odds_Calculator_3-way'!B354+1/'True_Odds_Calculator_3-way'!C354-1)</f>
        <v/>
      </c>
    </row>
    <row r="354" spans="4:11">
      <c r="D354" t="str">
        <f>solve_for_c('True_Odds_Calculator_3-way'!A355,'True_Odds_Calculator_3-way'!B355,'True_Odds_Calculator_3-way'!C355,'Log_working_3-way'!B$1,'Log_working_3-way'!B$2)</f>
        <v/>
      </c>
      <c r="F354" s="6" t="str">
        <f>IF('Log_working_3-way'!D354="","",1/'True_Odds_Calculator_3-way'!N355+1/'True_Odds_Calculator_3-way'!O355+1/'True_Odds_Calculator_3-way'!P355-1)</f>
        <v/>
      </c>
      <c r="H354" s="6" t="str">
        <f>IF('Log_working_3-way'!$D354="","",'True_Odds_Calculator_3-way'!N355/'True_Odds_Calculator_3-way'!A355-1)</f>
        <v/>
      </c>
      <c r="I354" s="6" t="str">
        <f>IF('Log_working_3-way'!$D354="","",'True_Odds_Calculator_3-way'!O355/'True_Odds_Calculator_3-way'!B355-1)</f>
        <v/>
      </c>
      <c r="J354" s="6" t="str">
        <f>IF('Log_working_3-way'!$D354="","",'True_Odds_Calculator_3-way'!P355/'True_Odds_Calculator_3-way'!C355-1)</f>
        <v/>
      </c>
      <c r="K354" s="6" t="str">
        <f>IF('Log_working_3-way'!$D354="","",1/'True_Odds_Calculator_3-way'!A355+1/'True_Odds_Calculator_3-way'!B355+1/'True_Odds_Calculator_3-way'!C355-1)</f>
        <v/>
      </c>
    </row>
    <row r="355" spans="4:11">
      <c r="D355" t="str">
        <f>solve_for_c('True_Odds_Calculator_3-way'!A356,'True_Odds_Calculator_3-way'!B356,'True_Odds_Calculator_3-way'!C356,'Log_working_3-way'!B$1,'Log_working_3-way'!B$2)</f>
        <v/>
      </c>
      <c r="F355" s="6" t="str">
        <f>IF('Log_working_3-way'!D355="","",1/'True_Odds_Calculator_3-way'!N356+1/'True_Odds_Calculator_3-way'!O356+1/'True_Odds_Calculator_3-way'!P356-1)</f>
        <v/>
      </c>
      <c r="H355" s="6" t="str">
        <f>IF('Log_working_3-way'!$D355="","",'True_Odds_Calculator_3-way'!N356/'True_Odds_Calculator_3-way'!A356-1)</f>
        <v/>
      </c>
      <c r="I355" s="6" t="str">
        <f>IF('Log_working_3-way'!$D355="","",'True_Odds_Calculator_3-way'!O356/'True_Odds_Calculator_3-way'!B356-1)</f>
        <v/>
      </c>
      <c r="J355" s="6" t="str">
        <f>IF('Log_working_3-way'!$D355="","",'True_Odds_Calculator_3-way'!P356/'True_Odds_Calculator_3-way'!C356-1)</f>
        <v/>
      </c>
      <c r="K355" s="6" t="str">
        <f>IF('Log_working_3-way'!$D355="","",1/'True_Odds_Calculator_3-way'!A356+1/'True_Odds_Calculator_3-way'!B356+1/'True_Odds_Calculator_3-way'!C356-1)</f>
        <v/>
      </c>
    </row>
    <row r="356" spans="4:11">
      <c r="D356" t="str">
        <f>solve_for_c('True_Odds_Calculator_3-way'!A357,'True_Odds_Calculator_3-way'!B357,'True_Odds_Calculator_3-way'!C357,'Log_working_3-way'!B$1,'Log_working_3-way'!B$2)</f>
        <v/>
      </c>
      <c r="F356" s="6" t="str">
        <f>IF('Log_working_3-way'!D356="","",1/'True_Odds_Calculator_3-way'!N357+1/'True_Odds_Calculator_3-way'!O357+1/'True_Odds_Calculator_3-way'!P357-1)</f>
        <v/>
      </c>
      <c r="H356" s="6" t="str">
        <f>IF('Log_working_3-way'!$D356="","",'True_Odds_Calculator_3-way'!N357/'True_Odds_Calculator_3-way'!A357-1)</f>
        <v/>
      </c>
      <c r="I356" s="6" t="str">
        <f>IF('Log_working_3-way'!$D356="","",'True_Odds_Calculator_3-way'!O357/'True_Odds_Calculator_3-way'!B357-1)</f>
        <v/>
      </c>
      <c r="J356" s="6" t="str">
        <f>IF('Log_working_3-way'!$D356="","",'True_Odds_Calculator_3-way'!P357/'True_Odds_Calculator_3-way'!C357-1)</f>
        <v/>
      </c>
      <c r="K356" s="6" t="str">
        <f>IF('Log_working_3-way'!$D356="","",1/'True_Odds_Calculator_3-way'!A357+1/'True_Odds_Calculator_3-way'!B357+1/'True_Odds_Calculator_3-way'!C357-1)</f>
        <v/>
      </c>
    </row>
    <row r="357" spans="4:11">
      <c r="D357" t="str">
        <f>solve_for_c('True_Odds_Calculator_3-way'!A358,'True_Odds_Calculator_3-way'!B358,'True_Odds_Calculator_3-way'!C358,'Log_working_3-way'!B$1,'Log_working_3-way'!B$2)</f>
        <v/>
      </c>
      <c r="F357" s="6" t="str">
        <f>IF('Log_working_3-way'!D357="","",1/'True_Odds_Calculator_3-way'!N358+1/'True_Odds_Calculator_3-way'!O358+1/'True_Odds_Calculator_3-way'!P358-1)</f>
        <v/>
      </c>
      <c r="H357" s="6" t="str">
        <f>IF('Log_working_3-way'!$D357="","",'True_Odds_Calculator_3-way'!N358/'True_Odds_Calculator_3-way'!A358-1)</f>
        <v/>
      </c>
      <c r="I357" s="6" t="str">
        <f>IF('Log_working_3-way'!$D357="","",'True_Odds_Calculator_3-way'!O358/'True_Odds_Calculator_3-way'!B358-1)</f>
        <v/>
      </c>
      <c r="J357" s="6" t="str">
        <f>IF('Log_working_3-way'!$D357="","",'True_Odds_Calculator_3-way'!P358/'True_Odds_Calculator_3-way'!C358-1)</f>
        <v/>
      </c>
      <c r="K357" s="6" t="str">
        <f>IF('Log_working_3-way'!$D357="","",1/'True_Odds_Calculator_3-way'!A358+1/'True_Odds_Calculator_3-way'!B358+1/'True_Odds_Calculator_3-way'!C358-1)</f>
        <v/>
      </c>
    </row>
    <row r="358" spans="4:11">
      <c r="D358" t="str">
        <f>solve_for_c('True_Odds_Calculator_3-way'!A359,'True_Odds_Calculator_3-way'!B359,'True_Odds_Calculator_3-way'!C359,'Log_working_3-way'!B$1,'Log_working_3-way'!B$2)</f>
        <v/>
      </c>
      <c r="F358" s="6" t="str">
        <f>IF('Log_working_3-way'!D358="","",1/'True_Odds_Calculator_3-way'!N359+1/'True_Odds_Calculator_3-way'!O359+1/'True_Odds_Calculator_3-way'!P359-1)</f>
        <v/>
      </c>
      <c r="H358" s="6" t="str">
        <f>IF('Log_working_3-way'!$D358="","",'True_Odds_Calculator_3-way'!N359/'True_Odds_Calculator_3-way'!A359-1)</f>
        <v/>
      </c>
      <c r="I358" s="6" t="str">
        <f>IF('Log_working_3-way'!$D358="","",'True_Odds_Calculator_3-way'!O359/'True_Odds_Calculator_3-way'!B359-1)</f>
        <v/>
      </c>
      <c r="J358" s="6" t="str">
        <f>IF('Log_working_3-way'!$D358="","",'True_Odds_Calculator_3-way'!P359/'True_Odds_Calculator_3-way'!C359-1)</f>
        <v/>
      </c>
      <c r="K358" s="6" t="str">
        <f>IF('Log_working_3-way'!$D358="","",1/'True_Odds_Calculator_3-way'!A359+1/'True_Odds_Calculator_3-way'!B359+1/'True_Odds_Calculator_3-way'!C359-1)</f>
        <v/>
      </c>
    </row>
    <row r="359" spans="4:11">
      <c r="D359" t="str">
        <f>solve_for_c('True_Odds_Calculator_3-way'!A360,'True_Odds_Calculator_3-way'!B360,'True_Odds_Calculator_3-way'!C360,'Log_working_3-way'!B$1,'Log_working_3-way'!B$2)</f>
        <v/>
      </c>
      <c r="F359" s="6" t="str">
        <f>IF('Log_working_3-way'!D359="","",1/'True_Odds_Calculator_3-way'!N360+1/'True_Odds_Calculator_3-way'!O360+1/'True_Odds_Calculator_3-way'!P360-1)</f>
        <v/>
      </c>
      <c r="H359" s="6" t="str">
        <f>IF('Log_working_3-way'!$D359="","",'True_Odds_Calculator_3-way'!N360/'True_Odds_Calculator_3-way'!A360-1)</f>
        <v/>
      </c>
      <c r="I359" s="6" t="str">
        <f>IF('Log_working_3-way'!$D359="","",'True_Odds_Calculator_3-way'!O360/'True_Odds_Calculator_3-way'!B360-1)</f>
        <v/>
      </c>
      <c r="J359" s="6" t="str">
        <f>IF('Log_working_3-way'!$D359="","",'True_Odds_Calculator_3-way'!P360/'True_Odds_Calculator_3-way'!C360-1)</f>
        <v/>
      </c>
      <c r="K359" s="6" t="str">
        <f>IF('Log_working_3-way'!$D359="","",1/'True_Odds_Calculator_3-way'!A360+1/'True_Odds_Calculator_3-way'!B360+1/'True_Odds_Calculator_3-way'!C360-1)</f>
        <v/>
      </c>
    </row>
    <row r="360" spans="4:11">
      <c r="D360" t="str">
        <f>solve_for_c('True_Odds_Calculator_3-way'!A361,'True_Odds_Calculator_3-way'!B361,'True_Odds_Calculator_3-way'!C361,'Log_working_3-way'!B$1,'Log_working_3-way'!B$2)</f>
        <v/>
      </c>
      <c r="F360" s="6" t="str">
        <f>IF('Log_working_3-way'!D360="","",1/'True_Odds_Calculator_3-way'!N361+1/'True_Odds_Calculator_3-way'!O361+1/'True_Odds_Calculator_3-way'!P361-1)</f>
        <v/>
      </c>
      <c r="H360" s="6" t="str">
        <f>IF('Log_working_3-way'!$D360="","",'True_Odds_Calculator_3-way'!N361/'True_Odds_Calculator_3-way'!A361-1)</f>
        <v/>
      </c>
      <c r="I360" s="6" t="str">
        <f>IF('Log_working_3-way'!$D360="","",'True_Odds_Calculator_3-way'!O361/'True_Odds_Calculator_3-way'!B361-1)</f>
        <v/>
      </c>
      <c r="J360" s="6" t="str">
        <f>IF('Log_working_3-way'!$D360="","",'True_Odds_Calculator_3-way'!P361/'True_Odds_Calculator_3-way'!C361-1)</f>
        <v/>
      </c>
      <c r="K360" s="6" t="str">
        <f>IF('Log_working_3-way'!$D360="","",1/'True_Odds_Calculator_3-way'!A361+1/'True_Odds_Calculator_3-way'!B361+1/'True_Odds_Calculator_3-way'!C361-1)</f>
        <v/>
      </c>
    </row>
    <row r="361" spans="4:11">
      <c r="D361" t="str">
        <f>solve_for_c('True_Odds_Calculator_3-way'!A362,'True_Odds_Calculator_3-way'!B362,'True_Odds_Calculator_3-way'!C362,'Log_working_3-way'!B$1,'Log_working_3-way'!B$2)</f>
        <v/>
      </c>
      <c r="F361" s="6" t="str">
        <f>IF('Log_working_3-way'!D361="","",1/'True_Odds_Calculator_3-way'!N362+1/'True_Odds_Calculator_3-way'!O362+1/'True_Odds_Calculator_3-way'!P362-1)</f>
        <v/>
      </c>
      <c r="H361" s="6" t="str">
        <f>IF('Log_working_3-way'!$D361="","",'True_Odds_Calculator_3-way'!N362/'True_Odds_Calculator_3-way'!A362-1)</f>
        <v/>
      </c>
      <c r="I361" s="6" t="str">
        <f>IF('Log_working_3-way'!$D361="","",'True_Odds_Calculator_3-way'!O362/'True_Odds_Calculator_3-way'!B362-1)</f>
        <v/>
      </c>
      <c r="J361" s="6" t="str">
        <f>IF('Log_working_3-way'!$D361="","",'True_Odds_Calculator_3-way'!P362/'True_Odds_Calculator_3-way'!C362-1)</f>
        <v/>
      </c>
      <c r="K361" s="6" t="str">
        <f>IF('Log_working_3-way'!$D361="","",1/'True_Odds_Calculator_3-way'!A362+1/'True_Odds_Calculator_3-way'!B362+1/'True_Odds_Calculator_3-way'!C362-1)</f>
        <v/>
      </c>
    </row>
    <row r="362" spans="4:11">
      <c r="D362" t="str">
        <f>solve_for_c('True_Odds_Calculator_3-way'!A363,'True_Odds_Calculator_3-way'!B363,'True_Odds_Calculator_3-way'!C363,'Log_working_3-way'!B$1,'Log_working_3-way'!B$2)</f>
        <v/>
      </c>
      <c r="F362" s="6" t="str">
        <f>IF('Log_working_3-way'!D362="","",1/'True_Odds_Calculator_3-way'!N363+1/'True_Odds_Calculator_3-way'!O363+1/'True_Odds_Calculator_3-way'!P363-1)</f>
        <v/>
      </c>
      <c r="H362" s="6" t="str">
        <f>IF('Log_working_3-way'!$D362="","",'True_Odds_Calculator_3-way'!N363/'True_Odds_Calculator_3-way'!A363-1)</f>
        <v/>
      </c>
      <c r="I362" s="6" t="str">
        <f>IF('Log_working_3-way'!$D362="","",'True_Odds_Calculator_3-way'!O363/'True_Odds_Calculator_3-way'!B363-1)</f>
        <v/>
      </c>
      <c r="J362" s="6" t="str">
        <f>IF('Log_working_3-way'!$D362="","",'True_Odds_Calculator_3-way'!P363/'True_Odds_Calculator_3-way'!C363-1)</f>
        <v/>
      </c>
      <c r="K362" s="6" t="str">
        <f>IF('Log_working_3-way'!$D362="","",1/'True_Odds_Calculator_3-way'!A363+1/'True_Odds_Calculator_3-way'!B363+1/'True_Odds_Calculator_3-way'!C363-1)</f>
        <v/>
      </c>
    </row>
    <row r="363" spans="4:11">
      <c r="D363" t="str">
        <f>solve_for_c('True_Odds_Calculator_3-way'!A364,'True_Odds_Calculator_3-way'!B364,'True_Odds_Calculator_3-way'!C364,'Log_working_3-way'!B$1,'Log_working_3-way'!B$2)</f>
        <v/>
      </c>
      <c r="F363" s="6" t="str">
        <f>IF('Log_working_3-way'!D363="","",1/'True_Odds_Calculator_3-way'!N364+1/'True_Odds_Calculator_3-way'!O364+1/'True_Odds_Calculator_3-way'!P364-1)</f>
        <v/>
      </c>
      <c r="H363" s="6" t="str">
        <f>IF('Log_working_3-way'!$D363="","",'True_Odds_Calculator_3-way'!N364/'True_Odds_Calculator_3-way'!A364-1)</f>
        <v/>
      </c>
      <c r="I363" s="6" t="str">
        <f>IF('Log_working_3-way'!$D363="","",'True_Odds_Calculator_3-way'!O364/'True_Odds_Calculator_3-way'!B364-1)</f>
        <v/>
      </c>
      <c r="J363" s="6" t="str">
        <f>IF('Log_working_3-way'!$D363="","",'True_Odds_Calculator_3-way'!P364/'True_Odds_Calculator_3-way'!C364-1)</f>
        <v/>
      </c>
      <c r="K363" s="6" t="str">
        <f>IF('Log_working_3-way'!$D363="","",1/'True_Odds_Calculator_3-way'!A364+1/'True_Odds_Calculator_3-way'!B364+1/'True_Odds_Calculator_3-way'!C364-1)</f>
        <v/>
      </c>
    </row>
    <row r="364" spans="4:11">
      <c r="D364" t="str">
        <f>solve_for_c('True_Odds_Calculator_3-way'!A365,'True_Odds_Calculator_3-way'!B365,'True_Odds_Calculator_3-way'!C365,'Log_working_3-way'!B$1,'Log_working_3-way'!B$2)</f>
        <v/>
      </c>
      <c r="F364" s="6" t="str">
        <f>IF('Log_working_3-way'!D364="","",1/'True_Odds_Calculator_3-way'!N365+1/'True_Odds_Calculator_3-way'!O365+1/'True_Odds_Calculator_3-way'!P365-1)</f>
        <v/>
      </c>
      <c r="H364" s="6" t="str">
        <f>IF('Log_working_3-way'!$D364="","",'True_Odds_Calculator_3-way'!N365/'True_Odds_Calculator_3-way'!A365-1)</f>
        <v/>
      </c>
      <c r="I364" s="6" t="str">
        <f>IF('Log_working_3-way'!$D364="","",'True_Odds_Calculator_3-way'!O365/'True_Odds_Calculator_3-way'!B365-1)</f>
        <v/>
      </c>
      <c r="J364" s="6" t="str">
        <f>IF('Log_working_3-way'!$D364="","",'True_Odds_Calculator_3-way'!P365/'True_Odds_Calculator_3-way'!C365-1)</f>
        <v/>
      </c>
      <c r="K364" s="6" t="str">
        <f>IF('Log_working_3-way'!$D364="","",1/'True_Odds_Calculator_3-way'!A365+1/'True_Odds_Calculator_3-way'!B365+1/'True_Odds_Calculator_3-way'!C365-1)</f>
        <v/>
      </c>
    </row>
    <row r="365" spans="4:11">
      <c r="D365" t="str">
        <f>solve_for_c('True_Odds_Calculator_3-way'!A366,'True_Odds_Calculator_3-way'!B366,'True_Odds_Calculator_3-way'!C366,'Log_working_3-way'!B$1,'Log_working_3-way'!B$2)</f>
        <v/>
      </c>
      <c r="F365" s="6" t="str">
        <f>IF('Log_working_3-way'!D365="","",1/'True_Odds_Calculator_3-way'!N366+1/'True_Odds_Calculator_3-way'!O366+1/'True_Odds_Calculator_3-way'!P366-1)</f>
        <v/>
      </c>
      <c r="H365" s="6" t="str">
        <f>IF('Log_working_3-way'!$D365="","",'True_Odds_Calculator_3-way'!N366/'True_Odds_Calculator_3-way'!A366-1)</f>
        <v/>
      </c>
      <c r="I365" s="6" t="str">
        <f>IF('Log_working_3-way'!$D365="","",'True_Odds_Calculator_3-way'!O366/'True_Odds_Calculator_3-way'!B366-1)</f>
        <v/>
      </c>
      <c r="J365" s="6" t="str">
        <f>IF('Log_working_3-way'!$D365="","",'True_Odds_Calculator_3-way'!P366/'True_Odds_Calculator_3-way'!C366-1)</f>
        <v/>
      </c>
      <c r="K365" s="6" t="str">
        <f>IF('Log_working_3-way'!$D365="","",1/'True_Odds_Calculator_3-way'!A366+1/'True_Odds_Calculator_3-way'!B366+1/'True_Odds_Calculator_3-way'!C366-1)</f>
        <v/>
      </c>
    </row>
    <row r="366" spans="4:11">
      <c r="D366" t="str">
        <f>solve_for_c('True_Odds_Calculator_3-way'!A367,'True_Odds_Calculator_3-way'!B367,'True_Odds_Calculator_3-way'!C367,'Log_working_3-way'!B$1,'Log_working_3-way'!B$2)</f>
        <v/>
      </c>
      <c r="F366" s="6" t="str">
        <f>IF('Log_working_3-way'!D366="","",1/'True_Odds_Calculator_3-way'!N367+1/'True_Odds_Calculator_3-way'!O367+1/'True_Odds_Calculator_3-way'!P367-1)</f>
        <v/>
      </c>
      <c r="H366" s="6" t="str">
        <f>IF('Log_working_3-way'!$D366="","",'True_Odds_Calculator_3-way'!N367/'True_Odds_Calculator_3-way'!A367-1)</f>
        <v/>
      </c>
      <c r="I366" s="6" t="str">
        <f>IF('Log_working_3-way'!$D366="","",'True_Odds_Calculator_3-way'!O367/'True_Odds_Calculator_3-way'!B367-1)</f>
        <v/>
      </c>
      <c r="J366" s="6" t="str">
        <f>IF('Log_working_3-way'!$D366="","",'True_Odds_Calculator_3-way'!P367/'True_Odds_Calculator_3-way'!C367-1)</f>
        <v/>
      </c>
      <c r="K366" s="6" t="str">
        <f>IF('Log_working_3-way'!$D366="","",1/'True_Odds_Calculator_3-way'!A367+1/'True_Odds_Calculator_3-way'!B367+1/'True_Odds_Calculator_3-way'!C367-1)</f>
        <v/>
      </c>
    </row>
    <row r="367" spans="4:11">
      <c r="D367" t="str">
        <f>solve_for_c('True_Odds_Calculator_3-way'!A368,'True_Odds_Calculator_3-way'!B368,'True_Odds_Calculator_3-way'!C368,'Log_working_3-way'!B$1,'Log_working_3-way'!B$2)</f>
        <v/>
      </c>
      <c r="F367" s="6" t="str">
        <f>IF('Log_working_3-way'!D367="","",1/'True_Odds_Calculator_3-way'!N368+1/'True_Odds_Calculator_3-way'!O368+1/'True_Odds_Calculator_3-way'!P368-1)</f>
        <v/>
      </c>
      <c r="H367" s="6" t="str">
        <f>IF('Log_working_3-way'!$D367="","",'True_Odds_Calculator_3-way'!N368/'True_Odds_Calculator_3-way'!A368-1)</f>
        <v/>
      </c>
      <c r="I367" s="6" t="str">
        <f>IF('Log_working_3-way'!$D367="","",'True_Odds_Calculator_3-way'!O368/'True_Odds_Calculator_3-way'!B368-1)</f>
        <v/>
      </c>
      <c r="J367" s="6" t="str">
        <f>IF('Log_working_3-way'!$D367="","",'True_Odds_Calculator_3-way'!P368/'True_Odds_Calculator_3-way'!C368-1)</f>
        <v/>
      </c>
      <c r="K367" s="6" t="str">
        <f>IF('Log_working_3-way'!$D367="","",1/'True_Odds_Calculator_3-way'!A368+1/'True_Odds_Calculator_3-way'!B368+1/'True_Odds_Calculator_3-way'!C368-1)</f>
        <v/>
      </c>
    </row>
    <row r="368" spans="4:11">
      <c r="D368" t="str">
        <f>solve_for_c('True_Odds_Calculator_3-way'!A369,'True_Odds_Calculator_3-way'!B369,'True_Odds_Calculator_3-way'!C369,'Log_working_3-way'!B$1,'Log_working_3-way'!B$2)</f>
        <v/>
      </c>
      <c r="F368" s="6" t="str">
        <f>IF('Log_working_3-way'!D368="","",1/'True_Odds_Calculator_3-way'!N369+1/'True_Odds_Calculator_3-way'!O369+1/'True_Odds_Calculator_3-way'!P369-1)</f>
        <v/>
      </c>
      <c r="H368" s="6" t="str">
        <f>IF('Log_working_3-way'!$D368="","",'True_Odds_Calculator_3-way'!N369/'True_Odds_Calculator_3-way'!A369-1)</f>
        <v/>
      </c>
      <c r="I368" s="6" t="str">
        <f>IF('Log_working_3-way'!$D368="","",'True_Odds_Calculator_3-way'!O369/'True_Odds_Calculator_3-way'!B369-1)</f>
        <v/>
      </c>
      <c r="J368" s="6" t="str">
        <f>IF('Log_working_3-way'!$D368="","",'True_Odds_Calculator_3-way'!P369/'True_Odds_Calculator_3-way'!C369-1)</f>
        <v/>
      </c>
      <c r="K368" s="6" t="str">
        <f>IF('Log_working_3-way'!$D368="","",1/'True_Odds_Calculator_3-way'!A369+1/'True_Odds_Calculator_3-way'!B369+1/'True_Odds_Calculator_3-way'!C369-1)</f>
        <v/>
      </c>
    </row>
    <row r="369" spans="4:11">
      <c r="D369" t="str">
        <f>solve_for_c('True_Odds_Calculator_3-way'!A370,'True_Odds_Calculator_3-way'!B370,'True_Odds_Calculator_3-way'!C370,'Log_working_3-way'!B$1,'Log_working_3-way'!B$2)</f>
        <v/>
      </c>
      <c r="F369" s="6" t="str">
        <f>IF('Log_working_3-way'!D369="","",1/'True_Odds_Calculator_3-way'!N370+1/'True_Odds_Calculator_3-way'!O370+1/'True_Odds_Calculator_3-way'!P370-1)</f>
        <v/>
      </c>
      <c r="H369" s="6" t="str">
        <f>IF('Log_working_3-way'!$D369="","",'True_Odds_Calculator_3-way'!N370/'True_Odds_Calculator_3-way'!A370-1)</f>
        <v/>
      </c>
      <c r="I369" s="6" t="str">
        <f>IF('Log_working_3-way'!$D369="","",'True_Odds_Calculator_3-way'!O370/'True_Odds_Calculator_3-way'!B370-1)</f>
        <v/>
      </c>
      <c r="J369" s="6" t="str">
        <f>IF('Log_working_3-way'!$D369="","",'True_Odds_Calculator_3-way'!P370/'True_Odds_Calculator_3-way'!C370-1)</f>
        <v/>
      </c>
      <c r="K369" s="6" t="str">
        <f>IF('Log_working_3-way'!$D369="","",1/'True_Odds_Calculator_3-way'!A370+1/'True_Odds_Calculator_3-way'!B370+1/'True_Odds_Calculator_3-way'!C370-1)</f>
        <v/>
      </c>
    </row>
    <row r="370" spans="4:11">
      <c r="D370" t="str">
        <f>solve_for_c('True_Odds_Calculator_3-way'!A371,'True_Odds_Calculator_3-way'!B371,'True_Odds_Calculator_3-way'!C371,'Log_working_3-way'!B$1,'Log_working_3-way'!B$2)</f>
        <v/>
      </c>
      <c r="F370" s="6" t="str">
        <f>IF('Log_working_3-way'!D370="","",1/'True_Odds_Calculator_3-way'!N371+1/'True_Odds_Calculator_3-way'!O371+1/'True_Odds_Calculator_3-way'!P371-1)</f>
        <v/>
      </c>
      <c r="H370" s="6" t="str">
        <f>IF('Log_working_3-way'!$D370="","",'True_Odds_Calculator_3-way'!N371/'True_Odds_Calculator_3-way'!A371-1)</f>
        <v/>
      </c>
      <c r="I370" s="6" t="str">
        <f>IF('Log_working_3-way'!$D370="","",'True_Odds_Calculator_3-way'!O371/'True_Odds_Calculator_3-way'!B371-1)</f>
        <v/>
      </c>
      <c r="J370" s="6" t="str">
        <f>IF('Log_working_3-way'!$D370="","",'True_Odds_Calculator_3-way'!P371/'True_Odds_Calculator_3-way'!C371-1)</f>
        <v/>
      </c>
      <c r="K370" s="6" t="str">
        <f>IF('Log_working_3-way'!$D370="","",1/'True_Odds_Calculator_3-way'!A371+1/'True_Odds_Calculator_3-way'!B371+1/'True_Odds_Calculator_3-way'!C371-1)</f>
        <v/>
      </c>
    </row>
    <row r="371" spans="4:11">
      <c r="D371" t="str">
        <f>solve_for_c('True_Odds_Calculator_3-way'!A372,'True_Odds_Calculator_3-way'!B372,'True_Odds_Calculator_3-way'!C372,'Log_working_3-way'!B$1,'Log_working_3-way'!B$2)</f>
        <v/>
      </c>
      <c r="F371" s="6" t="str">
        <f>IF('Log_working_3-way'!D371="","",1/'True_Odds_Calculator_3-way'!N372+1/'True_Odds_Calculator_3-way'!O372+1/'True_Odds_Calculator_3-way'!P372-1)</f>
        <v/>
      </c>
      <c r="H371" s="6" t="str">
        <f>IF('Log_working_3-way'!$D371="","",'True_Odds_Calculator_3-way'!N372/'True_Odds_Calculator_3-way'!A372-1)</f>
        <v/>
      </c>
      <c r="I371" s="6" t="str">
        <f>IF('Log_working_3-way'!$D371="","",'True_Odds_Calculator_3-way'!O372/'True_Odds_Calculator_3-way'!B372-1)</f>
        <v/>
      </c>
      <c r="J371" s="6" t="str">
        <f>IF('Log_working_3-way'!$D371="","",'True_Odds_Calculator_3-way'!P372/'True_Odds_Calculator_3-way'!C372-1)</f>
        <v/>
      </c>
      <c r="K371" s="6" t="str">
        <f>IF('Log_working_3-way'!$D371="","",1/'True_Odds_Calculator_3-way'!A372+1/'True_Odds_Calculator_3-way'!B372+1/'True_Odds_Calculator_3-way'!C372-1)</f>
        <v/>
      </c>
    </row>
    <row r="372" spans="4:11">
      <c r="D372" t="str">
        <f>solve_for_c('True_Odds_Calculator_3-way'!A373,'True_Odds_Calculator_3-way'!B373,'True_Odds_Calculator_3-way'!C373,'Log_working_3-way'!B$1,'Log_working_3-way'!B$2)</f>
        <v/>
      </c>
      <c r="F372" s="6" t="str">
        <f>IF('Log_working_3-way'!D372="","",1/'True_Odds_Calculator_3-way'!N373+1/'True_Odds_Calculator_3-way'!O373+1/'True_Odds_Calculator_3-way'!P373-1)</f>
        <v/>
      </c>
      <c r="H372" s="6" t="str">
        <f>IF('Log_working_3-way'!$D372="","",'True_Odds_Calculator_3-way'!N373/'True_Odds_Calculator_3-way'!A373-1)</f>
        <v/>
      </c>
      <c r="I372" s="6" t="str">
        <f>IF('Log_working_3-way'!$D372="","",'True_Odds_Calculator_3-way'!O373/'True_Odds_Calculator_3-way'!B373-1)</f>
        <v/>
      </c>
      <c r="J372" s="6" t="str">
        <f>IF('Log_working_3-way'!$D372="","",'True_Odds_Calculator_3-way'!P373/'True_Odds_Calculator_3-way'!C373-1)</f>
        <v/>
      </c>
      <c r="K372" s="6" t="str">
        <f>IF('Log_working_3-way'!$D372="","",1/'True_Odds_Calculator_3-way'!A373+1/'True_Odds_Calculator_3-way'!B373+1/'True_Odds_Calculator_3-way'!C373-1)</f>
        <v/>
      </c>
    </row>
    <row r="373" spans="4:11">
      <c r="D373" t="str">
        <f>solve_for_c('True_Odds_Calculator_3-way'!A374,'True_Odds_Calculator_3-way'!B374,'True_Odds_Calculator_3-way'!C374,'Log_working_3-way'!B$1,'Log_working_3-way'!B$2)</f>
        <v/>
      </c>
      <c r="F373" s="6" t="str">
        <f>IF('Log_working_3-way'!D373="","",1/'True_Odds_Calculator_3-way'!N374+1/'True_Odds_Calculator_3-way'!O374+1/'True_Odds_Calculator_3-way'!P374-1)</f>
        <v/>
      </c>
      <c r="H373" s="6" t="str">
        <f>IF('Log_working_3-way'!$D373="","",'True_Odds_Calculator_3-way'!N374/'True_Odds_Calculator_3-way'!A374-1)</f>
        <v/>
      </c>
      <c r="I373" s="6" t="str">
        <f>IF('Log_working_3-way'!$D373="","",'True_Odds_Calculator_3-way'!O374/'True_Odds_Calculator_3-way'!B374-1)</f>
        <v/>
      </c>
      <c r="J373" s="6" t="str">
        <f>IF('Log_working_3-way'!$D373="","",'True_Odds_Calculator_3-way'!P374/'True_Odds_Calculator_3-way'!C374-1)</f>
        <v/>
      </c>
      <c r="K373" s="6" t="str">
        <f>IF('Log_working_3-way'!$D373="","",1/'True_Odds_Calculator_3-way'!A374+1/'True_Odds_Calculator_3-way'!B374+1/'True_Odds_Calculator_3-way'!C374-1)</f>
        <v/>
      </c>
    </row>
    <row r="374" spans="4:11">
      <c r="D374" t="str">
        <f>solve_for_c('True_Odds_Calculator_3-way'!A375,'True_Odds_Calculator_3-way'!B375,'True_Odds_Calculator_3-way'!C375,'Log_working_3-way'!B$1,'Log_working_3-way'!B$2)</f>
        <v/>
      </c>
      <c r="F374" s="6" t="str">
        <f>IF('Log_working_3-way'!D374="","",1/'True_Odds_Calculator_3-way'!N375+1/'True_Odds_Calculator_3-way'!O375+1/'True_Odds_Calculator_3-way'!P375-1)</f>
        <v/>
      </c>
      <c r="H374" s="6" t="str">
        <f>IF('Log_working_3-way'!$D374="","",'True_Odds_Calculator_3-way'!N375/'True_Odds_Calculator_3-way'!A375-1)</f>
        <v/>
      </c>
      <c r="I374" s="6" t="str">
        <f>IF('Log_working_3-way'!$D374="","",'True_Odds_Calculator_3-way'!O375/'True_Odds_Calculator_3-way'!B375-1)</f>
        <v/>
      </c>
      <c r="J374" s="6" t="str">
        <f>IF('Log_working_3-way'!$D374="","",'True_Odds_Calculator_3-way'!P375/'True_Odds_Calculator_3-way'!C375-1)</f>
        <v/>
      </c>
      <c r="K374" s="6" t="str">
        <f>IF('Log_working_3-way'!$D374="","",1/'True_Odds_Calculator_3-way'!A375+1/'True_Odds_Calculator_3-way'!B375+1/'True_Odds_Calculator_3-way'!C375-1)</f>
        <v/>
      </c>
    </row>
    <row r="375" spans="4:11">
      <c r="D375" t="str">
        <f>solve_for_c('True_Odds_Calculator_3-way'!A376,'True_Odds_Calculator_3-way'!B376,'True_Odds_Calculator_3-way'!C376,'Log_working_3-way'!B$1,'Log_working_3-way'!B$2)</f>
        <v/>
      </c>
      <c r="F375" s="6" t="str">
        <f>IF('Log_working_3-way'!D375="","",1/'True_Odds_Calculator_3-way'!N376+1/'True_Odds_Calculator_3-way'!O376+1/'True_Odds_Calculator_3-way'!P376-1)</f>
        <v/>
      </c>
      <c r="H375" s="6" t="str">
        <f>IF('Log_working_3-way'!$D375="","",'True_Odds_Calculator_3-way'!N376/'True_Odds_Calculator_3-way'!A376-1)</f>
        <v/>
      </c>
      <c r="I375" s="6" t="str">
        <f>IF('Log_working_3-way'!$D375="","",'True_Odds_Calculator_3-way'!O376/'True_Odds_Calculator_3-way'!B376-1)</f>
        <v/>
      </c>
      <c r="J375" s="6" t="str">
        <f>IF('Log_working_3-way'!$D375="","",'True_Odds_Calculator_3-way'!P376/'True_Odds_Calculator_3-way'!C376-1)</f>
        <v/>
      </c>
      <c r="K375" s="6" t="str">
        <f>IF('Log_working_3-way'!$D375="","",1/'True_Odds_Calculator_3-way'!A376+1/'True_Odds_Calculator_3-way'!B376+1/'True_Odds_Calculator_3-way'!C376-1)</f>
        <v/>
      </c>
    </row>
    <row r="376" spans="4:11">
      <c r="D376" t="str">
        <f>solve_for_c('True_Odds_Calculator_3-way'!A377,'True_Odds_Calculator_3-way'!B377,'True_Odds_Calculator_3-way'!C377,'Log_working_3-way'!B$1,'Log_working_3-way'!B$2)</f>
        <v/>
      </c>
      <c r="F376" s="6" t="str">
        <f>IF('Log_working_3-way'!D376="","",1/'True_Odds_Calculator_3-way'!N377+1/'True_Odds_Calculator_3-way'!O377+1/'True_Odds_Calculator_3-way'!P377-1)</f>
        <v/>
      </c>
      <c r="H376" s="6" t="str">
        <f>IF('Log_working_3-way'!$D376="","",'True_Odds_Calculator_3-way'!N377/'True_Odds_Calculator_3-way'!A377-1)</f>
        <v/>
      </c>
      <c r="I376" s="6" t="str">
        <f>IF('Log_working_3-way'!$D376="","",'True_Odds_Calculator_3-way'!O377/'True_Odds_Calculator_3-way'!B377-1)</f>
        <v/>
      </c>
      <c r="J376" s="6" t="str">
        <f>IF('Log_working_3-way'!$D376="","",'True_Odds_Calculator_3-way'!P377/'True_Odds_Calculator_3-way'!C377-1)</f>
        <v/>
      </c>
      <c r="K376" s="6" t="str">
        <f>IF('Log_working_3-way'!$D376="","",1/'True_Odds_Calculator_3-way'!A377+1/'True_Odds_Calculator_3-way'!B377+1/'True_Odds_Calculator_3-way'!C377-1)</f>
        <v/>
      </c>
    </row>
    <row r="377" spans="4:11">
      <c r="D377" t="str">
        <f>solve_for_c('True_Odds_Calculator_3-way'!A378,'True_Odds_Calculator_3-way'!B378,'True_Odds_Calculator_3-way'!C378,'Log_working_3-way'!B$1,'Log_working_3-way'!B$2)</f>
        <v/>
      </c>
      <c r="F377" s="6" t="str">
        <f>IF('Log_working_3-way'!D377="","",1/'True_Odds_Calculator_3-way'!N378+1/'True_Odds_Calculator_3-way'!O378+1/'True_Odds_Calculator_3-way'!P378-1)</f>
        <v/>
      </c>
      <c r="H377" s="6" t="str">
        <f>IF('Log_working_3-way'!$D377="","",'True_Odds_Calculator_3-way'!N378/'True_Odds_Calculator_3-way'!A378-1)</f>
        <v/>
      </c>
      <c r="I377" s="6" t="str">
        <f>IF('Log_working_3-way'!$D377="","",'True_Odds_Calculator_3-way'!O378/'True_Odds_Calculator_3-way'!B378-1)</f>
        <v/>
      </c>
      <c r="J377" s="6" t="str">
        <f>IF('Log_working_3-way'!$D377="","",'True_Odds_Calculator_3-way'!P378/'True_Odds_Calculator_3-way'!C378-1)</f>
        <v/>
      </c>
      <c r="K377" s="6" t="str">
        <f>IF('Log_working_3-way'!$D377="","",1/'True_Odds_Calculator_3-way'!A378+1/'True_Odds_Calculator_3-way'!B378+1/'True_Odds_Calculator_3-way'!C378-1)</f>
        <v/>
      </c>
    </row>
    <row r="378" spans="4:11">
      <c r="D378" t="str">
        <f>solve_for_c('True_Odds_Calculator_3-way'!A379,'True_Odds_Calculator_3-way'!B379,'True_Odds_Calculator_3-way'!C379,'Log_working_3-way'!B$1,'Log_working_3-way'!B$2)</f>
        <v/>
      </c>
      <c r="F378" s="6" t="str">
        <f>IF('Log_working_3-way'!D378="","",1/'True_Odds_Calculator_3-way'!N379+1/'True_Odds_Calculator_3-way'!O379+1/'True_Odds_Calculator_3-way'!P379-1)</f>
        <v/>
      </c>
      <c r="H378" s="6" t="str">
        <f>IF('Log_working_3-way'!$D378="","",'True_Odds_Calculator_3-way'!N379/'True_Odds_Calculator_3-way'!A379-1)</f>
        <v/>
      </c>
      <c r="I378" s="6" t="str">
        <f>IF('Log_working_3-way'!$D378="","",'True_Odds_Calculator_3-way'!O379/'True_Odds_Calculator_3-way'!B379-1)</f>
        <v/>
      </c>
      <c r="J378" s="6" t="str">
        <f>IF('Log_working_3-way'!$D378="","",'True_Odds_Calculator_3-way'!P379/'True_Odds_Calculator_3-way'!C379-1)</f>
        <v/>
      </c>
      <c r="K378" s="6" t="str">
        <f>IF('Log_working_3-way'!$D378="","",1/'True_Odds_Calculator_3-way'!A379+1/'True_Odds_Calculator_3-way'!B379+1/'True_Odds_Calculator_3-way'!C379-1)</f>
        <v/>
      </c>
    </row>
    <row r="379" spans="4:11">
      <c r="D379" t="str">
        <f>solve_for_c('True_Odds_Calculator_3-way'!A380,'True_Odds_Calculator_3-way'!B380,'True_Odds_Calculator_3-way'!C380,'Log_working_3-way'!B$1,'Log_working_3-way'!B$2)</f>
        <v/>
      </c>
      <c r="F379" s="6" t="str">
        <f>IF('Log_working_3-way'!D379="","",1/'True_Odds_Calculator_3-way'!N380+1/'True_Odds_Calculator_3-way'!O380+1/'True_Odds_Calculator_3-way'!P380-1)</f>
        <v/>
      </c>
      <c r="H379" s="6" t="str">
        <f>IF('Log_working_3-way'!$D379="","",'True_Odds_Calculator_3-way'!N380/'True_Odds_Calculator_3-way'!A380-1)</f>
        <v/>
      </c>
      <c r="I379" s="6" t="str">
        <f>IF('Log_working_3-way'!$D379="","",'True_Odds_Calculator_3-way'!O380/'True_Odds_Calculator_3-way'!B380-1)</f>
        <v/>
      </c>
      <c r="J379" s="6" t="str">
        <f>IF('Log_working_3-way'!$D379="","",'True_Odds_Calculator_3-way'!P380/'True_Odds_Calculator_3-way'!C380-1)</f>
        <v/>
      </c>
      <c r="K379" s="6" t="str">
        <f>IF('Log_working_3-way'!$D379="","",1/'True_Odds_Calculator_3-way'!A380+1/'True_Odds_Calculator_3-way'!B380+1/'True_Odds_Calculator_3-way'!C380-1)</f>
        <v/>
      </c>
    </row>
    <row r="380" spans="4:11">
      <c r="D380" t="str">
        <f>solve_for_c('True_Odds_Calculator_3-way'!A381,'True_Odds_Calculator_3-way'!B381,'True_Odds_Calculator_3-way'!C381,'Log_working_3-way'!B$1,'Log_working_3-way'!B$2)</f>
        <v/>
      </c>
      <c r="F380" s="6" t="str">
        <f>IF('Log_working_3-way'!D380="","",1/'True_Odds_Calculator_3-way'!N381+1/'True_Odds_Calculator_3-way'!O381+1/'True_Odds_Calculator_3-way'!P381-1)</f>
        <v/>
      </c>
      <c r="H380" s="6" t="str">
        <f>IF('Log_working_3-way'!$D380="","",'True_Odds_Calculator_3-way'!N381/'True_Odds_Calculator_3-way'!A381-1)</f>
        <v/>
      </c>
      <c r="I380" s="6" t="str">
        <f>IF('Log_working_3-way'!$D380="","",'True_Odds_Calculator_3-way'!O381/'True_Odds_Calculator_3-way'!B381-1)</f>
        <v/>
      </c>
      <c r="J380" s="6" t="str">
        <f>IF('Log_working_3-way'!$D380="","",'True_Odds_Calculator_3-way'!P381/'True_Odds_Calculator_3-way'!C381-1)</f>
        <v/>
      </c>
      <c r="K380" s="6" t="str">
        <f>IF('Log_working_3-way'!$D380="","",1/'True_Odds_Calculator_3-way'!A381+1/'True_Odds_Calculator_3-way'!B381+1/'True_Odds_Calculator_3-way'!C381-1)</f>
        <v/>
      </c>
    </row>
    <row r="381" spans="4:11">
      <c r="D381" t="str">
        <f>solve_for_c('True_Odds_Calculator_3-way'!A382,'True_Odds_Calculator_3-way'!B382,'True_Odds_Calculator_3-way'!C382,'Log_working_3-way'!B$1,'Log_working_3-way'!B$2)</f>
        <v/>
      </c>
      <c r="F381" s="6" t="str">
        <f>IF('Log_working_3-way'!D381="","",1/'True_Odds_Calculator_3-way'!N382+1/'True_Odds_Calculator_3-way'!O382+1/'True_Odds_Calculator_3-way'!P382-1)</f>
        <v/>
      </c>
      <c r="H381" s="6" t="str">
        <f>IF('Log_working_3-way'!$D381="","",'True_Odds_Calculator_3-way'!N382/'True_Odds_Calculator_3-way'!A382-1)</f>
        <v/>
      </c>
      <c r="I381" s="6" t="str">
        <f>IF('Log_working_3-way'!$D381="","",'True_Odds_Calculator_3-way'!O382/'True_Odds_Calculator_3-way'!B382-1)</f>
        <v/>
      </c>
      <c r="J381" s="6" t="str">
        <f>IF('Log_working_3-way'!$D381="","",'True_Odds_Calculator_3-way'!P382/'True_Odds_Calculator_3-way'!C382-1)</f>
        <v/>
      </c>
      <c r="K381" s="6" t="str">
        <f>IF('Log_working_3-way'!$D381="","",1/'True_Odds_Calculator_3-way'!A382+1/'True_Odds_Calculator_3-way'!B382+1/'True_Odds_Calculator_3-way'!C382-1)</f>
        <v/>
      </c>
    </row>
    <row r="382" spans="4:11">
      <c r="D382" t="str">
        <f>solve_for_c('True_Odds_Calculator_3-way'!A383,'True_Odds_Calculator_3-way'!B383,'True_Odds_Calculator_3-way'!C383,'Log_working_3-way'!B$1,'Log_working_3-way'!B$2)</f>
        <v/>
      </c>
      <c r="F382" s="6" t="str">
        <f>IF('Log_working_3-way'!D382="","",1/'True_Odds_Calculator_3-way'!N383+1/'True_Odds_Calculator_3-way'!O383+1/'True_Odds_Calculator_3-way'!P383-1)</f>
        <v/>
      </c>
      <c r="H382" s="6" t="str">
        <f>IF('Log_working_3-way'!$D382="","",'True_Odds_Calculator_3-way'!N383/'True_Odds_Calculator_3-way'!A383-1)</f>
        <v/>
      </c>
      <c r="I382" s="6" t="str">
        <f>IF('Log_working_3-way'!$D382="","",'True_Odds_Calculator_3-way'!O383/'True_Odds_Calculator_3-way'!B383-1)</f>
        <v/>
      </c>
      <c r="J382" s="6" t="str">
        <f>IF('Log_working_3-way'!$D382="","",'True_Odds_Calculator_3-way'!P383/'True_Odds_Calculator_3-way'!C383-1)</f>
        <v/>
      </c>
      <c r="K382" s="6" t="str">
        <f>IF('Log_working_3-way'!$D382="","",1/'True_Odds_Calculator_3-way'!A383+1/'True_Odds_Calculator_3-way'!B383+1/'True_Odds_Calculator_3-way'!C383-1)</f>
        <v/>
      </c>
    </row>
    <row r="383" spans="4:11">
      <c r="D383" t="str">
        <f>solve_for_c('True_Odds_Calculator_3-way'!A384,'True_Odds_Calculator_3-way'!B384,'True_Odds_Calculator_3-way'!C384,'Log_working_3-way'!B$1,'Log_working_3-way'!B$2)</f>
        <v/>
      </c>
      <c r="F383" s="6" t="str">
        <f>IF('Log_working_3-way'!D383="","",1/'True_Odds_Calculator_3-way'!N384+1/'True_Odds_Calculator_3-way'!O384+1/'True_Odds_Calculator_3-way'!P384-1)</f>
        <v/>
      </c>
      <c r="H383" s="6" t="str">
        <f>IF('Log_working_3-way'!$D383="","",'True_Odds_Calculator_3-way'!N384/'True_Odds_Calculator_3-way'!A384-1)</f>
        <v/>
      </c>
      <c r="I383" s="6" t="str">
        <f>IF('Log_working_3-way'!$D383="","",'True_Odds_Calculator_3-way'!O384/'True_Odds_Calculator_3-way'!B384-1)</f>
        <v/>
      </c>
      <c r="J383" s="6" t="str">
        <f>IF('Log_working_3-way'!$D383="","",'True_Odds_Calculator_3-way'!P384/'True_Odds_Calculator_3-way'!C384-1)</f>
        <v/>
      </c>
      <c r="K383" s="6" t="str">
        <f>IF('Log_working_3-way'!$D383="","",1/'True_Odds_Calculator_3-way'!A384+1/'True_Odds_Calculator_3-way'!B384+1/'True_Odds_Calculator_3-way'!C384-1)</f>
        <v/>
      </c>
    </row>
    <row r="384" spans="4:11">
      <c r="D384" t="str">
        <f>solve_for_c('True_Odds_Calculator_3-way'!A385,'True_Odds_Calculator_3-way'!B385,'True_Odds_Calculator_3-way'!C385,'Log_working_3-way'!B$1,'Log_working_3-way'!B$2)</f>
        <v/>
      </c>
      <c r="F384" s="6" t="str">
        <f>IF('Log_working_3-way'!D384="","",1/'True_Odds_Calculator_3-way'!N385+1/'True_Odds_Calculator_3-way'!O385+1/'True_Odds_Calculator_3-way'!P385-1)</f>
        <v/>
      </c>
      <c r="H384" s="6" t="str">
        <f>IF('Log_working_3-way'!$D384="","",'True_Odds_Calculator_3-way'!N385/'True_Odds_Calculator_3-way'!A385-1)</f>
        <v/>
      </c>
      <c r="I384" s="6" t="str">
        <f>IF('Log_working_3-way'!$D384="","",'True_Odds_Calculator_3-way'!O385/'True_Odds_Calculator_3-way'!B385-1)</f>
        <v/>
      </c>
      <c r="J384" s="6" t="str">
        <f>IF('Log_working_3-way'!$D384="","",'True_Odds_Calculator_3-way'!P385/'True_Odds_Calculator_3-way'!C385-1)</f>
        <v/>
      </c>
      <c r="K384" s="6" t="str">
        <f>IF('Log_working_3-way'!$D384="","",1/'True_Odds_Calculator_3-way'!A385+1/'True_Odds_Calculator_3-way'!B385+1/'True_Odds_Calculator_3-way'!C385-1)</f>
        <v/>
      </c>
    </row>
    <row r="385" spans="4:11">
      <c r="D385" t="str">
        <f>solve_for_c('True_Odds_Calculator_3-way'!A386,'True_Odds_Calculator_3-way'!B386,'True_Odds_Calculator_3-way'!C386,'Log_working_3-way'!B$1,'Log_working_3-way'!B$2)</f>
        <v/>
      </c>
      <c r="F385" s="6" t="str">
        <f>IF('Log_working_3-way'!D385="","",1/'True_Odds_Calculator_3-way'!N386+1/'True_Odds_Calculator_3-way'!O386+1/'True_Odds_Calculator_3-way'!P386-1)</f>
        <v/>
      </c>
      <c r="H385" s="6" t="str">
        <f>IF('Log_working_3-way'!$D385="","",'True_Odds_Calculator_3-way'!N386/'True_Odds_Calculator_3-way'!A386-1)</f>
        <v/>
      </c>
      <c r="I385" s="6" t="str">
        <f>IF('Log_working_3-way'!$D385="","",'True_Odds_Calculator_3-way'!O386/'True_Odds_Calculator_3-way'!B386-1)</f>
        <v/>
      </c>
      <c r="J385" s="6" t="str">
        <f>IF('Log_working_3-way'!$D385="","",'True_Odds_Calculator_3-way'!P386/'True_Odds_Calculator_3-way'!C386-1)</f>
        <v/>
      </c>
      <c r="K385" s="6" t="str">
        <f>IF('Log_working_3-way'!$D385="","",1/'True_Odds_Calculator_3-way'!A386+1/'True_Odds_Calculator_3-way'!B386+1/'True_Odds_Calculator_3-way'!C386-1)</f>
        <v/>
      </c>
    </row>
    <row r="386" spans="4:11">
      <c r="D386" t="str">
        <f>solve_for_c('True_Odds_Calculator_3-way'!A387,'True_Odds_Calculator_3-way'!B387,'True_Odds_Calculator_3-way'!C387,'Log_working_3-way'!B$1,'Log_working_3-way'!B$2)</f>
        <v/>
      </c>
      <c r="F386" s="6" t="str">
        <f>IF('Log_working_3-way'!D386="","",1/'True_Odds_Calculator_3-way'!N387+1/'True_Odds_Calculator_3-way'!O387+1/'True_Odds_Calculator_3-way'!P387-1)</f>
        <v/>
      </c>
      <c r="H386" s="6" t="str">
        <f>IF('Log_working_3-way'!$D386="","",'True_Odds_Calculator_3-way'!N387/'True_Odds_Calculator_3-way'!A387-1)</f>
        <v/>
      </c>
      <c r="I386" s="6" t="str">
        <f>IF('Log_working_3-way'!$D386="","",'True_Odds_Calculator_3-way'!O387/'True_Odds_Calculator_3-way'!B387-1)</f>
        <v/>
      </c>
      <c r="J386" s="6" t="str">
        <f>IF('Log_working_3-way'!$D386="","",'True_Odds_Calculator_3-way'!P387/'True_Odds_Calculator_3-way'!C387-1)</f>
        <v/>
      </c>
      <c r="K386" s="6" t="str">
        <f>IF('Log_working_3-way'!$D386="","",1/'True_Odds_Calculator_3-way'!A387+1/'True_Odds_Calculator_3-way'!B387+1/'True_Odds_Calculator_3-way'!C387-1)</f>
        <v/>
      </c>
    </row>
    <row r="387" spans="4:11">
      <c r="D387" t="str">
        <f>solve_for_c('True_Odds_Calculator_3-way'!A388,'True_Odds_Calculator_3-way'!B388,'True_Odds_Calculator_3-way'!C388,'Log_working_3-way'!B$1,'Log_working_3-way'!B$2)</f>
        <v/>
      </c>
      <c r="F387" s="6" t="str">
        <f>IF('Log_working_3-way'!D387="","",1/'True_Odds_Calculator_3-way'!N388+1/'True_Odds_Calculator_3-way'!O388+1/'True_Odds_Calculator_3-way'!P388-1)</f>
        <v/>
      </c>
      <c r="H387" s="6" t="str">
        <f>IF('Log_working_3-way'!$D387="","",'True_Odds_Calculator_3-way'!N388/'True_Odds_Calculator_3-way'!A388-1)</f>
        <v/>
      </c>
      <c r="I387" s="6" t="str">
        <f>IF('Log_working_3-way'!$D387="","",'True_Odds_Calculator_3-way'!O388/'True_Odds_Calculator_3-way'!B388-1)</f>
        <v/>
      </c>
      <c r="J387" s="6" t="str">
        <f>IF('Log_working_3-way'!$D387="","",'True_Odds_Calculator_3-way'!P388/'True_Odds_Calculator_3-way'!C388-1)</f>
        <v/>
      </c>
      <c r="K387" s="6" t="str">
        <f>IF('Log_working_3-way'!$D387="","",1/'True_Odds_Calculator_3-way'!A388+1/'True_Odds_Calculator_3-way'!B388+1/'True_Odds_Calculator_3-way'!C388-1)</f>
        <v/>
      </c>
    </row>
    <row r="388" spans="4:11">
      <c r="D388" t="str">
        <f>solve_for_c('True_Odds_Calculator_3-way'!A389,'True_Odds_Calculator_3-way'!B389,'True_Odds_Calculator_3-way'!C389,'Log_working_3-way'!B$1,'Log_working_3-way'!B$2)</f>
        <v/>
      </c>
      <c r="F388" s="6" t="str">
        <f>IF('Log_working_3-way'!D388="","",1/'True_Odds_Calculator_3-way'!N389+1/'True_Odds_Calculator_3-way'!O389+1/'True_Odds_Calculator_3-way'!P389-1)</f>
        <v/>
      </c>
      <c r="H388" s="6" t="str">
        <f>IF('Log_working_3-way'!$D388="","",'True_Odds_Calculator_3-way'!N389/'True_Odds_Calculator_3-way'!A389-1)</f>
        <v/>
      </c>
      <c r="I388" s="6" t="str">
        <f>IF('Log_working_3-way'!$D388="","",'True_Odds_Calculator_3-way'!O389/'True_Odds_Calculator_3-way'!B389-1)</f>
        <v/>
      </c>
      <c r="J388" s="6" t="str">
        <f>IF('Log_working_3-way'!$D388="","",'True_Odds_Calculator_3-way'!P389/'True_Odds_Calculator_3-way'!C389-1)</f>
        <v/>
      </c>
      <c r="K388" s="6" t="str">
        <f>IF('Log_working_3-way'!$D388="","",1/'True_Odds_Calculator_3-way'!A389+1/'True_Odds_Calculator_3-way'!B389+1/'True_Odds_Calculator_3-way'!C389-1)</f>
        <v/>
      </c>
    </row>
    <row r="389" spans="4:11">
      <c r="D389" t="str">
        <f>solve_for_c('True_Odds_Calculator_3-way'!A390,'True_Odds_Calculator_3-way'!B390,'True_Odds_Calculator_3-way'!C390,'Log_working_3-way'!B$1,'Log_working_3-way'!B$2)</f>
        <v/>
      </c>
      <c r="F389" s="6" t="str">
        <f>IF('Log_working_3-way'!D389="","",1/'True_Odds_Calculator_3-way'!N390+1/'True_Odds_Calculator_3-way'!O390+1/'True_Odds_Calculator_3-way'!P390-1)</f>
        <v/>
      </c>
      <c r="H389" s="6" t="str">
        <f>IF('Log_working_3-way'!$D389="","",'True_Odds_Calculator_3-way'!N390/'True_Odds_Calculator_3-way'!A390-1)</f>
        <v/>
      </c>
      <c r="I389" s="6" t="str">
        <f>IF('Log_working_3-way'!$D389="","",'True_Odds_Calculator_3-way'!O390/'True_Odds_Calculator_3-way'!B390-1)</f>
        <v/>
      </c>
      <c r="J389" s="6" t="str">
        <f>IF('Log_working_3-way'!$D389="","",'True_Odds_Calculator_3-way'!P390/'True_Odds_Calculator_3-way'!C390-1)</f>
        <v/>
      </c>
      <c r="K389" s="6" t="str">
        <f>IF('Log_working_3-way'!$D389="","",1/'True_Odds_Calculator_3-way'!A390+1/'True_Odds_Calculator_3-way'!B390+1/'True_Odds_Calculator_3-way'!C390-1)</f>
        <v/>
      </c>
    </row>
    <row r="390" spans="4:11">
      <c r="D390" t="str">
        <f>solve_for_c('True_Odds_Calculator_3-way'!A391,'True_Odds_Calculator_3-way'!B391,'True_Odds_Calculator_3-way'!C391,'Log_working_3-way'!B$1,'Log_working_3-way'!B$2)</f>
        <v/>
      </c>
      <c r="F390" s="6" t="str">
        <f>IF('Log_working_3-way'!D390="","",1/'True_Odds_Calculator_3-way'!N391+1/'True_Odds_Calculator_3-way'!O391+1/'True_Odds_Calculator_3-way'!P391-1)</f>
        <v/>
      </c>
      <c r="H390" s="6" t="str">
        <f>IF('Log_working_3-way'!$D390="","",'True_Odds_Calculator_3-way'!N391/'True_Odds_Calculator_3-way'!A391-1)</f>
        <v/>
      </c>
      <c r="I390" s="6" t="str">
        <f>IF('Log_working_3-way'!$D390="","",'True_Odds_Calculator_3-way'!O391/'True_Odds_Calculator_3-way'!B391-1)</f>
        <v/>
      </c>
      <c r="J390" s="6" t="str">
        <f>IF('Log_working_3-way'!$D390="","",'True_Odds_Calculator_3-way'!P391/'True_Odds_Calculator_3-way'!C391-1)</f>
        <v/>
      </c>
      <c r="K390" s="6" t="str">
        <f>IF('Log_working_3-way'!$D390="","",1/'True_Odds_Calculator_3-way'!A391+1/'True_Odds_Calculator_3-way'!B391+1/'True_Odds_Calculator_3-way'!C391-1)</f>
        <v/>
      </c>
    </row>
    <row r="391" spans="4:11">
      <c r="D391" t="str">
        <f>solve_for_c('True_Odds_Calculator_3-way'!A392,'True_Odds_Calculator_3-way'!B392,'True_Odds_Calculator_3-way'!C392,'Log_working_3-way'!B$1,'Log_working_3-way'!B$2)</f>
        <v/>
      </c>
      <c r="F391" s="6" t="str">
        <f>IF('Log_working_3-way'!D391="","",1/'True_Odds_Calculator_3-way'!N392+1/'True_Odds_Calculator_3-way'!O392+1/'True_Odds_Calculator_3-way'!P392-1)</f>
        <v/>
      </c>
      <c r="H391" s="6" t="str">
        <f>IF('Log_working_3-way'!$D391="","",'True_Odds_Calculator_3-way'!N392/'True_Odds_Calculator_3-way'!A392-1)</f>
        <v/>
      </c>
      <c r="I391" s="6" t="str">
        <f>IF('Log_working_3-way'!$D391="","",'True_Odds_Calculator_3-way'!O392/'True_Odds_Calculator_3-way'!B392-1)</f>
        <v/>
      </c>
      <c r="J391" s="6" t="str">
        <f>IF('Log_working_3-way'!$D391="","",'True_Odds_Calculator_3-way'!P392/'True_Odds_Calculator_3-way'!C392-1)</f>
        <v/>
      </c>
      <c r="K391" s="6" t="str">
        <f>IF('Log_working_3-way'!$D391="","",1/'True_Odds_Calculator_3-way'!A392+1/'True_Odds_Calculator_3-way'!B392+1/'True_Odds_Calculator_3-way'!C392-1)</f>
        <v/>
      </c>
    </row>
    <row r="392" spans="4:11">
      <c r="D392" t="str">
        <f>solve_for_c('True_Odds_Calculator_3-way'!A393,'True_Odds_Calculator_3-way'!B393,'True_Odds_Calculator_3-way'!C393,'Log_working_3-way'!B$1,'Log_working_3-way'!B$2)</f>
        <v/>
      </c>
      <c r="F392" s="6" t="str">
        <f>IF('Log_working_3-way'!D392="","",1/'True_Odds_Calculator_3-way'!N393+1/'True_Odds_Calculator_3-way'!O393+1/'True_Odds_Calculator_3-way'!P393-1)</f>
        <v/>
      </c>
      <c r="H392" s="6" t="str">
        <f>IF('Log_working_3-way'!$D392="","",'True_Odds_Calculator_3-way'!N393/'True_Odds_Calculator_3-way'!A393-1)</f>
        <v/>
      </c>
      <c r="I392" s="6" t="str">
        <f>IF('Log_working_3-way'!$D392="","",'True_Odds_Calculator_3-way'!O393/'True_Odds_Calculator_3-way'!B393-1)</f>
        <v/>
      </c>
      <c r="J392" s="6" t="str">
        <f>IF('Log_working_3-way'!$D392="","",'True_Odds_Calculator_3-way'!P393/'True_Odds_Calculator_3-way'!C393-1)</f>
        <v/>
      </c>
      <c r="K392" s="6" t="str">
        <f>IF('Log_working_3-way'!$D392="","",1/'True_Odds_Calculator_3-way'!A393+1/'True_Odds_Calculator_3-way'!B393+1/'True_Odds_Calculator_3-way'!C393-1)</f>
        <v/>
      </c>
    </row>
    <row r="393" spans="4:11">
      <c r="D393" t="str">
        <f>solve_for_c('True_Odds_Calculator_3-way'!A394,'True_Odds_Calculator_3-way'!B394,'True_Odds_Calculator_3-way'!C394,'Log_working_3-way'!B$1,'Log_working_3-way'!B$2)</f>
        <v/>
      </c>
      <c r="F393" s="6" t="str">
        <f>IF('Log_working_3-way'!D393="","",1/'True_Odds_Calculator_3-way'!N394+1/'True_Odds_Calculator_3-way'!O394+1/'True_Odds_Calculator_3-way'!P394-1)</f>
        <v/>
      </c>
      <c r="H393" s="6" t="str">
        <f>IF('Log_working_3-way'!$D393="","",'True_Odds_Calculator_3-way'!N394/'True_Odds_Calculator_3-way'!A394-1)</f>
        <v/>
      </c>
      <c r="I393" s="6" t="str">
        <f>IF('Log_working_3-way'!$D393="","",'True_Odds_Calculator_3-way'!O394/'True_Odds_Calculator_3-way'!B394-1)</f>
        <v/>
      </c>
      <c r="J393" s="6" t="str">
        <f>IF('Log_working_3-way'!$D393="","",'True_Odds_Calculator_3-way'!P394/'True_Odds_Calculator_3-way'!C394-1)</f>
        <v/>
      </c>
      <c r="K393" s="6" t="str">
        <f>IF('Log_working_3-way'!$D393="","",1/'True_Odds_Calculator_3-way'!A394+1/'True_Odds_Calculator_3-way'!B394+1/'True_Odds_Calculator_3-way'!C394-1)</f>
        <v/>
      </c>
    </row>
    <row r="394" spans="4:11">
      <c r="D394" t="str">
        <f>solve_for_c('True_Odds_Calculator_3-way'!A395,'True_Odds_Calculator_3-way'!B395,'True_Odds_Calculator_3-way'!C395,'Log_working_3-way'!B$1,'Log_working_3-way'!B$2)</f>
        <v/>
      </c>
      <c r="F394" s="6" t="str">
        <f>IF('Log_working_3-way'!D394="","",1/'True_Odds_Calculator_3-way'!N395+1/'True_Odds_Calculator_3-way'!O395+1/'True_Odds_Calculator_3-way'!P395-1)</f>
        <v/>
      </c>
      <c r="H394" s="6" t="str">
        <f>IF('Log_working_3-way'!$D394="","",'True_Odds_Calculator_3-way'!N395/'True_Odds_Calculator_3-way'!A395-1)</f>
        <v/>
      </c>
      <c r="I394" s="6" t="str">
        <f>IF('Log_working_3-way'!$D394="","",'True_Odds_Calculator_3-way'!O395/'True_Odds_Calculator_3-way'!B395-1)</f>
        <v/>
      </c>
      <c r="J394" s="6" t="str">
        <f>IF('Log_working_3-way'!$D394="","",'True_Odds_Calculator_3-way'!P395/'True_Odds_Calculator_3-way'!C395-1)</f>
        <v/>
      </c>
      <c r="K394" s="6" t="str">
        <f>IF('Log_working_3-way'!$D394="","",1/'True_Odds_Calculator_3-way'!A395+1/'True_Odds_Calculator_3-way'!B395+1/'True_Odds_Calculator_3-way'!C395-1)</f>
        <v/>
      </c>
    </row>
    <row r="395" spans="4:11">
      <c r="D395" t="str">
        <f>solve_for_c('True_Odds_Calculator_3-way'!A396,'True_Odds_Calculator_3-way'!B396,'True_Odds_Calculator_3-way'!C396,'Log_working_3-way'!B$1,'Log_working_3-way'!B$2)</f>
        <v/>
      </c>
      <c r="F395" s="6" t="str">
        <f>IF('Log_working_3-way'!D395="","",1/'True_Odds_Calculator_3-way'!N396+1/'True_Odds_Calculator_3-way'!O396+1/'True_Odds_Calculator_3-way'!P396-1)</f>
        <v/>
      </c>
      <c r="H395" s="6" t="str">
        <f>IF('Log_working_3-way'!$D395="","",'True_Odds_Calculator_3-way'!N396/'True_Odds_Calculator_3-way'!A396-1)</f>
        <v/>
      </c>
      <c r="I395" s="6" t="str">
        <f>IF('Log_working_3-way'!$D395="","",'True_Odds_Calculator_3-way'!O396/'True_Odds_Calculator_3-way'!B396-1)</f>
        <v/>
      </c>
      <c r="J395" s="6" t="str">
        <f>IF('Log_working_3-way'!$D395="","",'True_Odds_Calculator_3-way'!P396/'True_Odds_Calculator_3-way'!C396-1)</f>
        <v/>
      </c>
      <c r="K395" s="6" t="str">
        <f>IF('Log_working_3-way'!$D395="","",1/'True_Odds_Calculator_3-way'!A396+1/'True_Odds_Calculator_3-way'!B396+1/'True_Odds_Calculator_3-way'!C396-1)</f>
        <v/>
      </c>
    </row>
    <row r="396" spans="4:11">
      <c r="D396" t="str">
        <f>solve_for_c('True_Odds_Calculator_3-way'!A397,'True_Odds_Calculator_3-way'!B397,'True_Odds_Calculator_3-way'!C397,'Log_working_3-way'!B$1,'Log_working_3-way'!B$2)</f>
        <v/>
      </c>
      <c r="F396" s="6" t="str">
        <f>IF('Log_working_3-way'!D396="","",1/'True_Odds_Calculator_3-way'!N397+1/'True_Odds_Calculator_3-way'!O397+1/'True_Odds_Calculator_3-way'!P397-1)</f>
        <v/>
      </c>
      <c r="H396" s="6" t="str">
        <f>IF('Log_working_3-way'!$D396="","",'True_Odds_Calculator_3-way'!N397/'True_Odds_Calculator_3-way'!A397-1)</f>
        <v/>
      </c>
      <c r="I396" s="6" t="str">
        <f>IF('Log_working_3-way'!$D396="","",'True_Odds_Calculator_3-way'!O397/'True_Odds_Calculator_3-way'!B397-1)</f>
        <v/>
      </c>
      <c r="J396" s="6" t="str">
        <f>IF('Log_working_3-way'!$D396="","",'True_Odds_Calculator_3-way'!P397/'True_Odds_Calculator_3-way'!C397-1)</f>
        <v/>
      </c>
      <c r="K396" s="6" t="str">
        <f>IF('Log_working_3-way'!$D396="","",1/'True_Odds_Calculator_3-way'!A397+1/'True_Odds_Calculator_3-way'!B397+1/'True_Odds_Calculator_3-way'!C397-1)</f>
        <v/>
      </c>
    </row>
    <row r="397" spans="4:11">
      <c r="D397" t="str">
        <f>solve_for_c('True_Odds_Calculator_3-way'!A398,'True_Odds_Calculator_3-way'!B398,'True_Odds_Calculator_3-way'!C398,'Log_working_3-way'!B$1,'Log_working_3-way'!B$2)</f>
        <v/>
      </c>
      <c r="F397" s="6" t="str">
        <f>IF('Log_working_3-way'!D397="","",1/'True_Odds_Calculator_3-way'!N398+1/'True_Odds_Calculator_3-way'!O398+1/'True_Odds_Calculator_3-way'!P398-1)</f>
        <v/>
      </c>
      <c r="H397" s="6" t="str">
        <f>IF('Log_working_3-way'!$D397="","",'True_Odds_Calculator_3-way'!N398/'True_Odds_Calculator_3-way'!A398-1)</f>
        <v/>
      </c>
      <c r="I397" s="6" t="str">
        <f>IF('Log_working_3-way'!$D397="","",'True_Odds_Calculator_3-way'!O398/'True_Odds_Calculator_3-way'!B398-1)</f>
        <v/>
      </c>
      <c r="J397" s="6" t="str">
        <f>IF('Log_working_3-way'!$D397="","",'True_Odds_Calculator_3-way'!P398/'True_Odds_Calculator_3-way'!C398-1)</f>
        <v/>
      </c>
      <c r="K397" s="6" t="str">
        <f>IF('Log_working_3-way'!$D397="","",1/'True_Odds_Calculator_3-way'!A398+1/'True_Odds_Calculator_3-way'!B398+1/'True_Odds_Calculator_3-way'!C398-1)</f>
        <v/>
      </c>
    </row>
    <row r="398" spans="4:11">
      <c r="D398" t="str">
        <f>solve_for_c('True_Odds_Calculator_3-way'!A399,'True_Odds_Calculator_3-way'!B399,'True_Odds_Calculator_3-way'!C399,'Log_working_3-way'!B$1,'Log_working_3-way'!B$2)</f>
        <v/>
      </c>
      <c r="F398" s="6" t="str">
        <f>IF('Log_working_3-way'!D398="","",1/'True_Odds_Calculator_3-way'!N399+1/'True_Odds_Calculator_3-way'!O399+1/'True_Odds_Calculator_3-way'!P399-1)</f>
        <v/>
      </c>
      <c r="H398" s="6" t="str">
        <f>IF('Log_working_3-way'!$D398="","",'True_Odds_Calculator_3-way'!N399/'True_Odds_Calculator_3-way'!A399-1)</f>
        <v/>
      </c>
      <c r="I398" s="6" t="str">
        <f>IF('Log_working_3-way'!$D398="","",'True_Odds_Calculator_3-way'!O399/'True_Odds_Calculator_3-way'!B399-1)</f>
        <v/>
      </c>
      <c r="J398" s="6" t="str">
        <f>IF('Log_working_3-way'!$D398="","",'True_Odds_Calculator_3-way'!P399/'True_Odds_Calculator_3-way'!C399-1)</f>
        <v/>
      </c>
      <c r="K398" s="6" t="str">
        <f>IF('Log_working_3-way'!$D398="","",1/'True_Odds_Calculator_3-way'!A399+1/'True_Odds_Calculator_3-way'!B399+1/'True_Odds_Calculator_3-way'!C399-1)</f>
        <v/>
      </c>
    </row>
    <row r="399" spans="4:11">
      <c r="D399" t="str">
        <f>solve_for_c('True_Odds_Calculator_3-way'!A400,'True_Odds_Calculator_3-way'!B400,'True_Odds_Calculator_3-way'!C400,'Log_working_3-way'!B$1,'Log_working_3-way'!B$2)</f>
        <v/>
      </c>
      <c r="F399" s="6" t="str">
        <f>IF('Log_working_3-way'!D399="","",1/'True_Odds_Calculator_3-way'!N400+1/'True_Odds_Calculator_3-way'!O400+1/'True_Odds_Calculator_3-way'!P400-1)</f>
        <v/>
      </c>
      <c r="H399" s="6" t="str">
        <f>IF('Log_working_3-way'!$D399="","",'True_Odds_Calculator_3-way'!N400/'True_Odds_Calculator_3-way'!A400-1)</f>
        <v/>
      </c>
      <c r="I399" s="6" t="str">
        <f>IF('Log_working_3-way'!$D399="","",'True_Odds_Calculator_3-way'!O400/'True_Odds_Calculator_3-way'!B400-1)</f>
        <v/>
      </c>
      <c r="J399" s="6" t="str">
        <f>IF('Log_working_3-way'!$D399="","",'True_Odds_Calculator_3-way'!P400/'True_Odds_Calculator_3-way'!C400-1)</f>
        <v/>
      </c>
      <c r="K399" s="6" t="str">
        <f>IF('Log_working_3-way'!$D399="","",1/'True_Odds_Calculator_3-way'!A400+1/'True_Odds_Calculator_3-way'!B400+1/'True_Odds_Calculator_3-way'!C400-1)</f>
        <v/>
      </c>
    </row>
    <row r="400" spans="4:11">
      <c r="D400" t="str">
        <f>solve_for_c('True_Odds_Calculator_3-way'!A401,'True_Odds_Calculator_3-way'!B401,'True_Odds_Calculator_3-way'!C401,'Log_working_3-way'!B$1,'Log_working_3-way'!B$2)</f>
        <v/>
      </c>
      <c r="F400" s="6" t="str">
        <f>IF('Log_working_3-way'!D400="","",1/'True_Odds_Calculator_3-way'!N401+1/'True_Odds_Calculator_3-way'!O401+1/'True_Odds_Calculator_3-way'!P401-1)</f>
        <v/>
      </c>
      <c r="H400" s="6" t="str">
        <f>IF('Log_working_3-way'!$D400="","",'True_Odds_Calculator_3-way'!N401/'True_Odds_Calculator_3-way'!A401-1)</f>
        <v/>
      </c>
      <c r="I400" s="6" t="str">
        <f>IF('Log_working_3-way'!$D400="","",'True_Odds_Calculator_3-way'!O401/'True_Odds_Calculator_3-way'!B401-1)</f>
        <v/>
      </c>
      <c r="J400" s="6" t="str">
        <f>IF('Log_working_3-way'!$D400="","",'True_Odds_Calculator_3-way'!P401/'True_Odds_Calculator_3-way'!C401-1)</f>
        <v/>
      </c>
      <c r="K400" s="6" t="str">
        <f>IF('Log_working_3-way'!$D400="","",1/'True_Odds_Calculator_3-way'!A401+1/'True_Odds_Calculator_3-way'!B401+1/'True_Odds_Calculator_3-way'!C401-1)</f>
        <v/>
      </c>
    </row>
    <row r="401" spans="4:11">
      <c r="D401" t="str">
        <f>solve_for_c('True_Odds_Calculator_3-way'!A402,'True_Odds_Calculator_3-way'!B402,'True_Odds_Calculator_3-way'!C402,'Log_working_3-way'!B$1,'Log_working_3-way'!B$2)</f>
        <v/>
      </c>
      <c r="F401" s="6" t="str">
        <f>IF('Log_working_3-way'!D401="","",1/'True_Odds_Calculator_3-way'!N402+1/'True_Odds_Calculator_3-way'!O402+1/'True_Odds_Calculator_3-way'!P402-1)</f>
        <v/>
      </c>
      <c r="H401" s="6" t="str">
        <f>IF('Log_working_3-way'!$D401="","",'True_Odds_Calculator_3-way'!N402/'True_Odds_Calculator_3-way'!A402-1)</f>
        <v/>
      </c>
      <c r="I401" s="6" t="str">
        <f>IF('Log_working_3-way'!$D401="","",'True_Odds_Calculator_3-way'!O402/'True_Odds_Calculator_3-way'!B402-1)</f>
        <v/>
      </c>
      <c r="J401" s="6" t="str">
        <f>IF('Log_working_3-way'!$D401="","",'True_Odds_Calculator_3-way'!P402/'True_Odds_Calculator_3-way'!C402-1)</f>
        <v/>
      </c>
      <c r="K401" s="6" t="str">
        <f>IF('Log_working_3-way'!$D401="","",1/'True_Odds_Calculator_3-way'!A402+1/'True_Odds_Calculator_3-way'!B402+1/'True_Odds_Calculator_3-way'!C402-1)</f>
        <v/>
      </c>
    </row>
    <row r="402" spans="4:11">
      <c r="D402" t="str">
        <f>solve_for_c('True_Odds_Calculator_3-way'!A403,'True_Odds_Calculator_3-way'!B403,'True_Odds_Calculator_3-way'!C403,'Log_working_3-way'!B$1,'Log_working_3-way'!B$2)</f>
        <v/>
      </c>
      <c r="F402" s="6" t="str">
        <f>IF('Log_working_3-way'!D402="","",1/'True_Odds_Calculator_3-way'!N403+1/'True_Odds_Calculator_3-way'!O403+1/'True_Odds_Calculator_3-way'!P403-1)</f>
        <v/>
      </c>
      <c r="H402" s="6" t="str">
        <f>IF('Log_working_3-way'!$D402="","",'True_Odds_Calculator_3-way'!N403/'True_Odds_Calculator_3-way'!A403-1)</f>
        <v/>
      </c>
      <c r="I402" s="6" t="str">
        <f>IF('Log_working_3-way'!$D402="","",'True_Odds_Calculator_3-way'!O403/'True_Odds_Calculator_3-way'!B403-1)</f>
        <v/>
      </c>
      <c r="J402" s="6" t="str">
        <f>IF('Log_working_3-way'!$D402="","",'True_Odds_Calculator_3-way'!P403/'True_Odds_Calculator_3-way'!C403-1)</f>
        <v/>
      </c>
      <c r="K402" s="6" t="str">
        <f>IF('Log_working_3-way'!$D402="","",1/'True_Odds_Calculator_3-way'!A403+1/'True_Odds_Calculator_3-way'!B403+1/'True_Odds_Calculator_3-way'!C403-1)</f>
        <v/>
      </c>
    </row>
    <row r="403" spans="4:11">
      <c r="D403" t="str">
        <f>solve_for_c('True_Odds_Calculator_3-way'!A404,'True_Odds_Calculator_3-way'!B404,'True_Odds_Calculator_3-way'!C404,'Log_working_3-way'!B$1,'Log_working_3-way'!B$2)</f>
        <v/>
      </c>
      <c r="F403" s="6" t="str">
        <f>IF('Log_working_3-way'!D403="","",1/'True_Odds_Calculator_3-way'!N404+1/'True_Odds_Calculator_3-way'!O404+1/'True_Odds_Calculator_3-way'!P404-1)</f>
        <v/>
      </c>
      <c r="H403" s="6" t="str">
        <f>IF('Log_working_3-way'!$D403="","",'True_Odds_Calculator_3-way'!N404/'True_Odds_Calculator_3-way'!A404-1)</f>
        <v/>
      </c>
      <c r="I403" s="6" t="str">
        <f>IF('Log_working_3-way'!$D403="","",'True_Odds_Calculator_3-way'!O404/'True_Odds_Calculator_3-way'!B404-1)</f>
        <v/>
      </c>
      <c r="J403" s="6" t="str">
        <f>IF('Log_working_3-way'!$D403="","",'True_Odds_Calculator_3-way'!P404/'True_Odds_Calculator_3-way'!C404-1)</f>
        <v/>
      </c>
      <c r="K403" s="6" t="str">
        <f>IF('Log_working_3-way'!$D403="","",1/'True_Odds_Calculator_3-way'!A404+1/'True_Odds_Calculator_3-way'!B404+1/'True_Odds_Calculator_3-way'!C404-1)</f>
        <v/>
      </c>
    </row>
    <row r="404" spans="4:11">
      <c r="D404" t="str">
        <f>solve_for_c('True_Odds_Calculator_3-way'!A405,'True_Odds_Calculator_3-way'!B405,'True_Odds_Calculator_3-way'!C405,'Log_working_3-way'!B$1,'Log_working_3-way'!B$2)</f>
        <v/>
      </c>
      <c r="F404" s="6" t="str">
        <f>IF('Log_working_3-way'!D404="","",1/'True_Odds_Calculator_3-way'!N405+1/'True_Odds_Calculator_3-way'!O405+1/'True_Odds_Calculator_3-way'!P405-1)</f>
        <v/>
      </c>
      <c r="H404" s="6" t="str">
        <f>IF('Log_working_3-way'!$D404="","",'True_Odds_Calculator_3-way'!N405/'True_Odds_Calculator_3-way'!A405-1)</f>
        <v/>
      </c>
      <c r="I404" s="6" t="str">
        <f>IF('Log_working_3-way'!$D404="","",'True_Odds_Calculator_3-way'!O405/'True_Odds_Calculator_3-way'!B405-1)</f>
        <v/>
      </c>
      <c r="J404" s="6" t="str">
        <f>IF('Log_working_3-way'!$D404="","",'True_Odds_Calculator_3-way'!P405/'True_Odds_Calculator_3-way'!C405-1)</f>
        <v/>
      </c>
      <c r="K404" s="6" t="str">
        <f>IF('Log_working_3-way'!$D404="","",1/'True_Odds_Calculator_3-way'!A405+1/'True_Odds_Calculator_3-way'!B405+1/'True_Odds_Calculator_3-way'!C405-1)</f>
        <v/>
      </c>
    </row>
    <row r="405" spans="4:11">
      <c r="D405" t="str">
        <f>solve_for_c('True_Odds_Calculator_3-way'!A406,'True_Odds_Calculator_3-way'!B406,'True_Odds_Calculator_3-way'!C406,'Log_working_3-way'!B$1,'Log_working_3-way'!B$2)</f>
        <v/>
      </c>
      <c r="F405" s="6" t="str">
        <f>IF('Log_working_3-way'!D405="","",1/'True_Odds_Calculator_3-way'!N406+1/'True_Odds_Calculator_3-way'!O406+1/'True_Odds_Calculator_3-way'!P406-1)</f>
        <v/>
      </c>
      <c r="H405" s="6" t="str">
        <f>IF('Log_working_3-way'!$D405="","",'True_Odds_Calculator_3-way'!N406/'True_Odds_Calculator_3-way'!A406-1)</f>
        <v/>
      </c>
      <c r="I405" s="6" t="str">
        <f>IF('Log_working_3-way'!$D405="","",'True_Odds_Calculator_3-way'!O406/'True_Odds_Calculator_3-way'!B406-1)</f>
        <v/>
      </c>
      <c r="J405" s="6" t="str">
        <f>IF('Log_working_3-way'!$D405="","",'True_Odds_Calculator_3-way'!P406/'True_Odds_Calculator_3-way'!C406-1)</f>
        <v/>
      </c>
      <c r="K405" s="6" t="str">
        <f>IF('Log_working_3-way'!$D405="","",1/'True_Odds_Calculator_3-way'!A406+1/'True_Odds_Calculator_3-way'!B406+1/'True_Odds_Calculator_3-way'!C406-1)</f>
        <v/>
      </c>
    </row>
    <row r="406" spans="4:11">
      <c r="D406" t="str">
        <f>solve_for_c('True_Odds_Calculator_3-way'!A407,'True_Odds_Calculator_3-way'!B407,'True_Odds_Calculator_3-way'!C407,'Log_working_3-way'!B$1,'Log_working_3-way'!B$2)</f>
        <v/>
      </c>
      <c r="F406" s="6" t="str">
        <f>IF('Log_working_3-way'!D406="","",1/'True_Odds_Calculator_3-way'!N407+1/'True_Odds_Calculator_3-way'!O407+1/'True_Odds_Calculator_3-way'!P407-1)</f>
        <v/>
      </c>
      <c r="H406" s="6" t="str">
        <f>IF('Log_working_3-way'!$D406="","",'True_Odds_Calculator_3-way'!N407/'True_Odds_Calculator_3-way'!A407-1)</f>
        <v/>
      </c>
      <c r="I406" s="6" t="str">
        <f>IF('Log_working_3-way'!$D406="","",'True_Odds_Calculator_3-way'!O407/'True_Odds_Calculator_3-way'!B407-1)</f>
        <v/>
      </c>
      <c r="J406" s="6" t="str">
        <f>IF('Log_working_3-way'!$D406="","",'True_Odds_Calculator_3-way'!P407/'True_Odds_Calculator_3-way'!C407-1)</f>
        <v/>
      </c>
      <c r="K406" s="6" t="str">
        <f>IF('Log_working_3-way'!$D406="","",1/'True_Odds_Calculator_3-way'!A407+1/'True_Odds_Calculator_3-way'!B407+1/'True_Odds_Calculator_3-way'!C407-1)</f>
        <v/>
      </c>
    </row>
    <row r="407" spans="4:11">
      <c r="D407" t="str">
        <f>solve_for_c('True_Odds_Calculator_3-way'!A408,'True_Odds_Calculator_3-way'!B408,'True_Odds_Calculator_3-way'!C408,'Log_working_3-way'!B$1,'Log_working_3-way'!B$2)</f>
        <v/>
      </c>
      <c r="F407" s="6" t="str">
        <f>IF('Log_working_3-way'!D407="","",1/'True_Odds_Calculator_3-way'!N408+1/'True_Odds_Calculator_3-way'!O408+1/'True_Odds_Calculator_3-way'!P408-1)</f>
        <v/>
      </c>
      <c r="H407" s="6" t="str">
        <f>IF('Log_working_3-way'!$D407="","",'True_Odds_Calculator_3-way'!N408/'True_Odds_Calculator_3-way'!A408-1)</f>
        <v/>
      </c>
      <c r="I407" s="6" t="str">
        <f>IF('Log_working_3-way'!$D407="","",'True_Odds_Calculator_3-way'!O408/'True_Odds_Calculator_3-way'!B408-1)</f>
        <v/>
      </c>
      <c r="J407" s="6" t="str">
        <f>IF('Log_working_3-way'!$D407="","",'True_Odds_Calculator_3-way'!P408/'True_Odds_Calculator_3-way'!C408-1)</f>
        <v/>
      </c>
      <c r="K407" s="6" t="str">
        <f>IF('Log_working_3-way'!$D407="","",1/'True_Odds_Calculator_3-way'!A408+1/'True_Odds_Calculator_3-way'!B408+1/'True_Odds_Calculator_3-way'!C408-1)</f>
        <v/>
      </c>
    </row>
    <row r="408" spans="4:11">
      <c r="D408" t="str">
        <f>solve_for_c('True_Odds_Calculator_3-way'!A409,'True_Odds_Calculator_3-way'!B409,'True_Odds_Calculator_3-way'!C409,'Log_working_3-way'!B$1,'Log_working_3-way'!B$2)</f>
        <v/>
      </c>
      <c r="F408" s="6" t="str">
        <f>IF('Log_working_3-way'!D408="","",1/'True_Odds_Calculator_3-way'!N409+1/'True_Odds_Calculator_3-way'!O409+1/'True_Odds_Calculator_3-way'!P409-1)</f>
        <v/>
      </c>
      <c r="H408" s="6" t="str">
        <f>IF('Log_working_3-way'!$D408="","",'True_Odds_Calculator_3-way'!N409/'True_Odds_Calculator_3-way'!A409-1)</f>
        <v/>
      </c>
      <c r="I408" s="6" t="str">
        <f>IF('Log_working_3-way'!$D408="","",'True_Odds_Calculator_3-way'!O409/'True_Odds_Calculator_3-way'!B409-1)</f>
        <v/>
      </c>
      <c r="J408" s="6" t="str">
        <f>IF('Log_working_3-way'!$D408="","",'True_Odds_Calculator_3-way'!P409/'True_Odds_Calculator_3-way'!C409-1)</f>
        <v/>
      </c>
      <c r="K408" s="6" t="str">
        <f>IF('Log_working_3-way'!$D408="","",1/'True_Odds_Calculator_3-way'!A409+1/'True_Odds_Calculator_3-way'!B409+1/'True_Odds_Calculator_3-way'!C409-1)</f>
        <v/>
      </c>
    </row>
    <row r="409" spans="4:11">
      <c r="D409" t="str">
        <f>solve_for_c('True_Odds_Calculator_3-way'!A410,'True_Odds_Calculator_3-way'!B410,'True_Odds_Calculator_3-way'!C410,'Log_working_3-way'!B$1,'Log_working_3-way'!B$2)</f>
        <v/>
      </c>
      <c r="F409" s="6" t="str">
        <f>IF('Log_working_3-way'!D409="","",1/'True_Odds_Calculator_3-way'!N410+1/'True_Odds_Calculator_3-way'!O410+1/'True_Odds_Calculator_3-way'!P410-1)</f>
        <v/>
      </c>
      <c r="H409" s="6" t="str">
        <f>IF('Log_working_3-way'!$D409="","",'True_Odds_Calculator_3-way'!N410/'True_Odds_Calculator_3-way'!A410-1)</f>
        <v/>
      </c>
      <c r="I409" s="6" t="str">
        <f>IF('Log_working_3-way'!$D409="","",'True_Odds_Calculator_3-way'!O410/'True_Odds_Calculator_3-way'!B410-1)</f>
        <v/>
      </c>
      <c r="J409" s="6" t="str">
        <f>IF('Log_working_3-way'!$D409="","",'True_Odds_Calculator_3-way'!P410/'True_Odds_Calculator_3-way'!C410-1)</f>
        <v/>
      </c>
      <c r="K409" s="6" t="str">
        <f>IF('Log_working_3-way'!$D409="","",1/'True_Odds_Calculator_3-way'!A410+1/'True_Odds_Calculator_3-way'!B410+1/'True_Odds_Calculator_3-way'!C410-1)</f>
        <v/>
      </c>
    </row>
    <row r="410" spans="4:11">
      <c r="D410" t="str">
        <f>solve_for_c('True_Odds_Calculator_3-way'!A411,'True_Odds_Calculator_3-way'!B411,'True_Odds_Calculator_3-way'!C411,'Log_working_3-way'!B$1,'Log_working_3-way'!B$2)</f>
        <v/>
      </c>
      <c r="F410" s="6" t="str">
        <f>IF('Log_working_3-way'!D410="","",1/'True_Odds_Calculator_3-way'!N411+1/'True_Odds_Calculator_3-way'!O411+1/'True_Odds_Calculator_3-way'!P411-1)</f>
        <v/>
      </c>
      <c r="H410" s="6" t="str">
        <f>IF('Log_working_3-way'!$D410="","",'True_Odds_Calculator_3-way'!N411/'True_Odds_Calculator_3-way'!A411-1)</f>
        <v/>
      </c>
      <c r="I410" s="6" t="str">
        <f>IF('Log_working_3-way'!$D410="","",'True_Odds_Calculator_3-way'!O411/'True_Odds_Calculator_3-way'!B411-1)</f>
        <v/>
      </c>
      <c r="J410" s="6" t="str">
        <f>IF('Log_working_3-way'!$D410="","",'True_Odds_Calculator_3-way'!P411/'True_Odds_Calculator_3-way'!C411-1)</f>
        <v/>
      </c>
      <c r="K410" s="6" t="str">
        <f>IF('Log_working_3-way'!$D410="","",1/'True_Odds_Calculator_3-way'!A411+1/'True_Odds_Calculator_3-way'!B411+1/'True_Odds_Calculator_3-way'!C411-1)</f>
        <v/>
      </c>
    </row>
    <row r="411" spans="4:11">
      <c r="D411" t="str">
        <f>solve_for_c('True_Odds_Calculator_3-way'!A412,'True_Odds_Calculator_3-way'!B412,'True_Odds_Calculator_3-way'!C412,'Log_working_3-way'!B$1,'Log_working_3-way'!B$2)</f>
        <v/>
      </c>
      <c r="F411" s="6" t="str">
        <f>IF('Log_working_3-way'!D411="","",1/'True_Odds_Calculator_3-way'!N412+1/'True_Odds_Calculator_3-way'!O412+1/'True_Odds_Calculator_3-way'!P412-1)</f>
        <v/>
      </c>
      <c r="H411" s="6" t="str">
        <f>IF('Log_working_3-way'!$D411="","",'True_Odds_Calculator_3-way'!N412/'True_Odds_Calculator_3-way'!A412-1)</f>
        <v/>
      </c>
      <c r="I411" s="6" t="str">
        <f>IF('Log_working_3-way'!$D411="","",'True_Odds_Calculator_3-way'!O412/'True_Odds_Calculator_3-way'!B412-1)</f>
        <v/>
      </c>
      <c r="J411" s="6" t="str">
        <f>IF('Log_working_3-way'!$D411="","",'True_Odds_Calculator_3-way'!P412/'True_Odds_Calculator_3-way'!C412-1)</f>
        <v/>
      </c>
      <c r="K411" s="6" t="str">
        <f>IF('Log_working_3-way'!$D411="","",1/'True_Odds_Calculator_3-way'!A412+1/'True_Odds_Calculator_3-way'!B412+1/'True_Odds_Calculator_3-way'!C412-1)</f>
        <v/>
      </c>
    </row>
    <row r="412" spans="4:11">
      <c r="D412" t="str">
        <f>solve_for_c('True_Odds_Calculator_3-way'!A413,'True_Odds_Calculator_3-way'!B413,'True_Odds_Calculator_3-way'!C413,'Log_working_3-way'!B$1,'Log_working_3-way'!B$2)</f>
        <v/>
      </c>
      <c r="F412" s="6" t="str">
        <f>IF('Log_working_3-way'!D412="","",1/'True_Odds_Calculator_3-way'!N413+1/'True_Odds_Calculator_3-way'!O413+1/'True_Odds_Calculator_3-way'!P413-1)</f>
        <v/>
      </c>
      <c r="H412" s="6" t="str">
        <f>IF('Log_working_3-way'!$D412="","",'True_Odds_Calculator_3-way'!N413/'True_Odds_Calculator_3-way'!A413-1)</f>
        <v/>
      </c>
      <c r="I412" s="6" t="str">
        <f>IF('Log_working_3-way'!$D412="","",'True_Odds_Calculator_3-way'!O413/'True_Odds_Calculator_3-way'!B413-1)</f>
        <v/>
      </c>
      <c r="J412" s="6" t="str">
        <f>IF('Log_working_3-way'!$D412="","",'True_Odds_Calculator_3-way'!P413/'True_Odds_Calculator_3-way'!C413-1)</f>
        <v/>
      </c>
      <c r="K412" s="6" t="str">
        <f>IF('Log_working_3-way'!$D412="","",1/'True_Odds_Calculator_3-way'!A413+1/'True_Odds_Calculator_3-way'!B413+1/'True_Odds_Calculator_3-way'!C413-1)</f>
        <v/>
      </c>
    </row>
    <row r="413" spans="4:11">
      <c r="D413" t="str">
        <f>solve_for_c('True_Odds_Calculator_3-way'!A414,'True_Odds_Calculator_3-way'!B414,'True_Odds_Calculator_3-way'!C414,'Log_working_3-way'!B$1,'Log_working_3-way'!B$2)</f>
        <v/>
      </c>
      <c r="F413" s="6" t="str">
        <f>IF('Log_working_3-way'!D413="","",1/'True_Odds_Calculator_3-way'!N414+1/'True_Odds_Calculator_3-way'!O414+1/'True_Odds_Calculator_3-way'!P414-1)</f>
        <v/>
      </c>
      <c r="H413" s="6" t="str">
        <f>IF('Log_working_3-way'!$D413="","",'True_Odds_Calculator_3-way'!N414/'True_Odds_Calculator_3-way'!A414-1)</f>
        <v/>
      </c>
      <c r="I413" s="6" t="str">
        <f>IF('Log_working_3-way'!$D413="","",'True_Odds_Calculator_3-way'!O414/'True_Odds_Calculator_3-way'!B414-1)</f>
        <v/>
      </c>
      <c r="J413" s="6" t="str">
        <f>IF('Log_working_3-way'!$D413="","",'True_Odds_Calculator_3-way'!P414/'True_Odds_Calculator_3-way'!C414-1)</f>
        <v/>
      </c>
      <c r="K413" s="6" t="str">
        <f>IF('Log_working_3-way'!$D413="","",1/'True_Odds_Calculator_3-way'!A414+1/'True_Odds_Calculator_3-way'!B414+1/'True_Odds_Calculator_3-way'!C414-1)</f>
        <v/>
      </c>
    </row>
    <row r="414" spans="4:11">
      <c r="D414" t="str">
        <f>solve_for_c('True_Odds_Calculator_3-way'!A415,'True_Odds_Calculator_3-way'!B415,'True_Odds_Calculator_3-way'!C415,'Log_working_3-way'!B$1,'Log_working_3-way'!B$2)</f>
        <v/>
      </c>
      <c r="F414" s="6" t="str">
        <f>IF('Log_working_3-way'!D414="","",1/'True_Odds_Calculator_3-way'!N415+1/'True_Odds_Calculator_3-way'!O415+1/'True_Odds_Calculator_3-way'!P415-1)</f>
        <v/>
      </c>
      <c r="H414" s="6" t="str">
        <f>IF('Log_working_3-way'!$D414="","",'True_Odds_Calculator_3-way'!N415/'True_Odds_Calculator_3-way'!A415-1)</f>
        <v/>
      </c>
      <c r="I414" s="6" t="str">
        <f>IF('Log_working_3-way'!$D414="","",'True_Odds_Calculator_3-way'!O415/'True_Odds_Calculator_3-way'!B415-1)</f>
        <v/>
      </c>
      <c r="J414" s="6" t="str">
        <f>IF('Log_working_3-way'!$D414="","",'True_Odds_Calculator_3-way'!P415/'True_Odds_Calculator_3-way'!C415-1)</f>
        <v/>
      </c>
      <c r="K414" s="6" t="str">
        <f>IF('Log_working_3-way'!$D414="","",1/'True_Odds_Calculator_3-way'!A415+1/'True_Odds_Calculator_3-way'!B415+1/'True_Odds_Calculator_3-way'!C415-1)</f>
        <v/>
      </c>
    </row>
    <row r="415" spans="4:11">
      <c r="D415" t="str">
        <f>solve_for_c('True_Odds_Calculator_3-way'!A416,'True_Odds_Calculator_3-way'!B416,'True_Odds_Calculator_3-way'!C416,'Log_working_3-way'!B$1,'Log_working_3-way'!B$2)</f>
        <v/>
      </c>
      <c r="F415" s="6" t="str">
        <f>IF('Log_working_3-way'!D415="","",1/'True_Odds_Calculator_3-way'!N416+1/'True_Odds_Calculator_3-way'!O416+1/'True_Odds_Calculator_3-way'!P416-1)</f>
        <v/>
      </c>
      <c r="H415" s="6" t="str">
        <f>IF('Log_working_3-way'!$D415="","",'True_Odds_Calculator_3-way'!N416/'True_Odds_Calculator_3-way'!A416-1)</f>
        <v/>
      </c>
      <c r="I415" s="6" t="str">
        <f>IF('Log_working_3-way'!$D415="","",'True_Odds_Calculator_3-way'!O416/'True_Odds_Calculator_3-way'!B416-1)</f>
        <v/>
      </c>
      <c r="J415" s="6" t="str">
        <f>IF('Log_working_3-way'!$D415="","",'True_Odds_Calculator_3-way'!P416/'True_Odds_Calculator_3-way'!C416-1)</f>
        <v/>
      </c>
      <c r="K415" s="6" t="str">
        <f>IF('Log_working_3-way'!$D415="","",1/'True_Odds_Calculator_3-way'!A416+1/'True_Odds_Calculator_3-way'!B416+1/'True_Odds_Calculator_3-way'!C416-1)</f>
        <v/>
      </c>
    </row>
    <row r="416" spans="4:11">
      <c r="D416" t="str">
        <f>solve_for_c('True_Odds_Calculator_3-way'!A417,'True_Odds_Calculator_3-way'!B417,'True_Odds_Calculator_3-way'!C417,'Log_working_3-way'!B$1,'Log_working_3-way'!B$2)</f>
        <v/>
      </c>
      <c r="F416" s="6" t="str">
        <f>IF('Log_working_3-way'!D416="","",1/'True_Odds_Calculator_3-way'!N417+1/'True_Odds_Calculator_3-way'!O417+1/'True_Odds_Calculator_3-way'!P417-1)</f>
        <v/>
      </c>
      <c r="H416" s="6" t="str">
        <f>IF('Log_working_3-way'!$D416="","",'True_Odds_Calculator_3-way'!N417/'True_Odds_Calculator_3-way'!A417-1)</f>
        <v/>
      </c>
      <c r="I416" s="6" t="str">
        <f>IF('Log_working_3-way'!$D416="","",'True_Odds_Calculator_3-way'!O417/'True_Odds_Calculator_3-way'!B417-1)</f>
        <v/>
      </c>
      <c r="J416" s="6" t="str">
        <f>IF('Log_working_3-way'!$D416="","",'True_Odds_Calculator_3-way'!P417/'True_Odds_Calculator_3-way'!C417-1)</f>
        <v/>
      </c>
      <c r="K416" s="6" t="str">
        <f>IF('Log_working_3-way'!$D416="","",1/'True_Odds_Calculator_3-way'!A417+1/'True_Odds_Calculator_3-way'!B417+1/'True_Odds_Calculator_3-way'!C417-1)</f>
        <v/>
      </c>
    </row>
    <row r="417" spans="4:11">
      <c r="D417" t="str">
        <f>solve_for_c('True_Odds_Calculator_3-way'!A418,'True_Odds_Calculator_3-way'!B418,'True_Odds_Calculator_3-way'!C418,'Log_working_3-way'!B$1,'Log_working_3-way'!B$2)</f>
        <v/>
      </c>
      <c r="F417" s="6" t="str">
        <f>IF('Log_working_3-way'!D417="","",1/'True_Odds_Calculator_3-way'!N418+1/'True_Odds_Calculator_3-way'!O418+1/'True_Odds_Calculator_3-way'!P418-1)</f>
        <v/>
      </c>
      <c r="H417" s="6" t="str">
        <f>IF('Log_working_3-way'!$D417="","",'True_Odds_Calculator_3-way'!N418/'True_Odds_Calculator_3-way'!A418-1)</f>
        <v/>
      </c>
      <c r="I417" s="6" t="str">
        <f>IF('Log_working_3-way'!$D417="","",'True_Odds_Calculator_3-way'!O418/'True_Odds_Calculator_3-way'!B418-1)</f>
        <v/>
      </c>
      <c r="J417" s="6" t="str">
        <f>IF('Log_working_3-way'!$D417="","",'True_Odds_Calculator_3-way'!P418/'True_Odds_Calculator_3-way'!C418-1)</f>
        <v/>
      </c>
      <c r="K417" s="6" t="str">
        <f>IF('Log_working_3-way'!$D417="","",1/'True_Odds_Calculator_3-way'!A418+1/'True_Odds_Calculator_3-way'!B418+1/'True_Odds_Calculator_3-way'!C418-1)</f>
        <v/>
      </c>
    </row>
    <row r="418" spans="4:11">
      <c r="D418" t="str">
        <f>solve_for_c('True_Odds_Calculator_3-way'!A419,'True_Odds_Calculator_3-way'!B419,'True_Odds_Calculator_3-way'!C419,'Log_working_3-way'!B$1,'Log_working_3-way'!B$2)</f>
        <v/>
      </c>
      <c r="F418" s="6" t="str">
        <f>IF('Log_working_3-way'!D418="","",1/'True_Odds_Calculator_3-way'!N419+1/'True_Odds_Calculator_3-way'!O419+1/'True_Odds_Calculator_3-way'!P419-1)</f>
        <v/>
      </c>
      <c r="H418" s="6" t="str">
        <f>IF('Log_working_3-way'!$D418="","",'True_Odds_Calculator_3-way'!N419/'True_Odds_Calculator_3-way'!A419-1)</f>
        <v/>
      </c>
      <c r="I418" s="6" t="str">
        <f>IF('Log_working_3-way'!$D418="","",'True_Odds_Calculator_3-way'!O419/'True_Odds_Calculator_3-way'!B419-1)</f>
        <v/>
      </c>
      <c r="J418" s="6" t="str">
        <f>IF('Log_working_3-way'!$D418="","",'True_Odds_Calculator_3-way'!P419/'True_Odds_Calculator_3-way'!C419-1)</f>
        <v/>
      </c>
      <c r="K418" s="6" t="str">
        <f>IF('Log_working_3-way'!$D418="","",1/'True_Odds_Calculator_3-way'!A419+1/'True_Odds_Calculator_3-way'!B419+1/'True_Odds_Calculator_3-way'!C419-1)</f>
        <v/>
      </c>
    </row>
    <row r="419" spans="4:11">
      <c r="D419" t="str">
        <f>solve_for_c('True_Odds_Calculator_3-way'!A420,'True_Odds_Calculator_3-way'!B420,'True_Odds_Calculator_3-way'!C420,'Log_working_3-way'!B$1,'Log_working_3-way'!B$2)</f>
        <v/>
      </c>
      <c r="F419" s="6" t="str">
        <f>IF('Log_working_3-way'!D419="","",1/'True_Odds_Calculator_3-way'!N420+1/'True_Odds_Calculator_3-way'!O420+1/'True_Odds_Calculator_3-way'!P420-1)</f>
        <v/>
      </c>
      <c r="H419" s="6" t="str">
        <f>IF('Log_working_3-way'!$D419="","",'True_Odds_Calculator_3-way'!N420/'True_Odds_Calculator_3-way'!A420-1)</f>
        <v/>
      </c>
      <c r="I419" s="6" t="str">
        <f>IF('Log_working_3-way'!$D419="","",'True_Odds_Calculator_3-way'!O420/'True_Odds_Calculator_3-way'!B420-1)</f>
        <v/>
      </c>
      <c r="J419" s="6" t="str">
        <f>IF('Log_working_3-way'!$D419="","",'True_Odds_Calculator_3-way'!P420/'True_Odds_Calculator_3-way'!C420-1)</f>
        <v/>
      </c>
      <c r="K419" s="6" t="str">
        <f>IF('Log_working_3-way'!$D419="","",1/'True_Odds_Calculator_3-way'!A420+1/'True_Odds_Calculator_3-way'!B420+1/'True_Odds_Calculator_3-way'!C420-1)</f>
        <v/>
      </c>
    </row>
    <row r="420" spans="4:11">
      <c r="D420" t="str">
        <f>solve_for_c('True_Odds_Calculator_3-way'!A421,'True_Odds_Calculator_3-way'!B421,'True_Odds_Calculator_3-way'!C421,'Log_working_3-way'!B$1,'Log_working_3-way'!B$2)</f>
        <v/>
      </c>
      <c r="F420" s="6" t="str">
        <f>IF('Log_working_3-way'!D420="","",1/'True_Odds_Calculator_3-way'!N421+1/'True_Odds_Calculator_3-way'!O421+1/'True_Odds_Calculator_3-way'!P421-1)</f>
        <v/>
      </c>
      <c r="H420" s="6" t="str">
        <f>IF('Log_working_3-way'!$D420="","",'True_Odds_Calculator_3-way'!N421/'True_Odds_Calculator_3-way'!A421-1)</f>
        <v/>
      </c>
      <c r="I420" s="6" t="str">
        <f>IF('Log_working_3-way'!$D420="","",'True_Odds_Calculator_3-way'!O421/'True_Odds_Calculator_3-way'!B421-1)</f>
        <v/>
      </c>
      <c r="J420" s="6" t="str">
        <f>IF('Log_working_3-way'!$D420="","",'True_Odds_Calculator_3-way'!P421/'True_Odds_Calculator_3-way'!C421-1)</f>
        <v/>
      </c>
      <c r="K420" s="6" t="str">
        <f>IF('Log_working_3-way'!$D420="","",1/'True_Odds_Calculator_3-way'!A421+1/'True_Odds_Calculator_3-way'!B421+1/'True_Odds_Calculator_3-way'!C421-1)</f>
        <v/>
      </c>
    </row>
    <row r="421" spans="4:11">
      <c r="D421" t="str">
        <f>solve_for_c('True_Odds_Calculator_3-way'!A422,'True_Odds_Calculator_3-way'!B422,'True_Odds_Calculator_3-way'!C422,'Log_working_3-way'!B$1,'Log_working_3-way'!B$2)</f>
        <v/>
      </c>
      <c r="F421" s="6" t="str">
        <f>IF('Log_working_3-way'!D421="","",1/'True_Odds_Calculator_3-way'!N422+1/'True_Odds_Calculator_3-way'!O422+1/'True_Odds_Calculator_3-way'!P422-1)</f>
        <v/>
      </c>
      <c r="H421" s="6" t="str">
        <f>IF('Log_working_3-way'!$D421="","",'True_Odds_Calculator_3-way'!N422/'True_Odds_Calculator_3-way'!A422-1)</f>
        <v/>
      </c>
      <c r="I421" s="6" t="str">
        <f>IF('Log_working_3-way'!$D421="","",'True_Odds_Calculator_3-way'!O422/'True_Odds_Calculator_3-way'!B422-1)</f>
        <v/>
      </c>
      <c r="J421" s="6" t="str">
        <f>IF('Log_working_3-way'!$D421="","",'True_Odds_Calculator_3-way'!P422/'True_Odds_Calculator_3-way'!C422-1)</f>
        <v/>
      </c>
      <c r="K421" s="6" t="str">
        <f>IF('Log_working_3-way'!$D421="","",1/'True_Odds_Calculator_3-way'!A422+1/'True_Odds_Calculator_3-way'!B422+1/'True_Odds_Calculator_3-way'!C422-1)</f>
        <v/>
      </c>
    </row>
    <row r="422" spans="4:11">
      <c r="D422" t="str">
        <f>solve_for_c('True_Odds_Calculator_3-way'!A423,'True_Odds_Calculator_3-way'!B423,'True_Odds_Calculator_3-way'!C423,'Log_working_3-way'!B$1,'Log_working_3-way'!B$2)</f>
        <v/>
      </c>
      <c r="F422" s="6" t="str">
        <f>IF('Log_working_3-way'!D422="","",1/'True_Odds_Calculator_3-way'!N423+1/'True_Odds_Calculator_3-way'!O423+1/'True_Odds_Calculator_3-way'!P423-1)</f>
        <v/>
      </c>
      <c r="H422" s="6" t="str">
        <f>IF('Log_working_3-way'!$D422="","",'True_Odds_Calculator_3-way'!N423/'True_Odds_Calculator_3-way'!A423-1)</f>
        <v/>
      </c>
      <c r="I422" s="6" t="str">
        <f>IF('Log_working_3-way'!$D422="","",'True_Odds_Calculator_3-way'!O423/'True_Odds_Calculator_3-way'!B423-1)</f>
        <v/>
      </c>
      <c r="J422" s="6" t="str">
        <f>IF('Log_working_3-way'!$D422="","",'True_Odds_Calculator_3-way'!P423/'True_Odds_Calculator_3-way'!C423-1)</f>
        <v/>
      </c>
      <c r="K422" s="6" t="str">
        <f>IF('Log_working_3-way'!$D422="","",1/'True_Odds_Calculator_3-way'!A423+1/'True_Odds_Calculator_3-way'!B423+1/'True_Odds_Calculator_3-way'!C423-1)</f>
        <v/>
      </c>
    </row>
    <row r="423" spans="4:11">
      <c r="D423" t="str">
        <f>solve_for_c('True_Odds_Calculator_3-way'!A424,'True_Odds_Calculator_3-way'!B424,'True_Odds_Calculator_3-way'!C424,'Log_working_3-way'!B$1,'Log_working_3-way'!B$2)</f>
        <v/>
      </c>
      <c r="F423" s="6" t="str">
        <f>IF('Log_working_3-way'!D423="","",1/'True_Odds_Calculator_3-way'!N424+1/'True_Odds_Calculator_3-way'!O424+1/'True_Odds_Calculator_3-way'!P424-1)</f>
        <v/>
      </c>
      <c r="H423" s="6" t="str">
        <f>IF('Log_working_3-way'!$D423="","",'True_Odds_Calculator_3-way'!N424/'True_Odds_Calculator_3-way'!A424-1)</f>
        <v/>
      </c>
      <c r="I423" s="6" t="str">
        <f>IF('Log_working_3-way'!$D423="","",'True_Odds_Calculator_3-way'!O424/'True_Odds_Calculator_3-way'!B424-1)</f>
        <v/>
      </c>
      <c r="J423" s="6" t="str">
        <f>IF('Log_working_3-way'!$D423="","",'True_Odds_Calculator_3-way'!P424/'True_Odds_Calculator_3-way'!C424-1)</f>
        <v/>
      </c>
      <c r="K423" s="6" t="str">
        <f>IF('Log_working_3-way'!$D423="","",1/'True_Odds_Calculator_3-way'!A424+1/'True_Odds_Calculator_3-way'!B424+1/'True_Odds_Calculator_3-way'!C424-1)</f>
        <v/>
      </c>
    </row>
    <row r="424" spans="4:11">
      <c r="D424" t="str">
        <f>solve_for_c('True_Odds_Calculator_3-way'!A425,'True_Odds_Calculator_3-way'!B425,'True_Odds_Calculator_3-way'!C425,'Log_working_3-way'!B$1,'Log_working_3-way'!B$2)</f>
        <v/>
      </c>
      <c r="F424" s="6" t="str">
        <f>IF('Log_working_3-way'!D424="","",1/'True_Odds_Calculator_3-way'!N425+1/'True_Odds_Calculator_3-way'!O425+1/'True_Odds_Calculator_3-way'!P425-1)</f>
        <v/>
      </c>
      <c r="H424" s="6" t="str">
        <f>IF('Log_working_3-way'!$D424="","",'True_Odds_Calculator_3-way'!N425/'True_Odds_Calculator_3-way'!A425-1)</f>
        <v/>
      </c>
      <c r="I424" s="6" t="str">
        <f>IF('Log_working_3-way'!$D424="","",'True_Odds_Calculator_3-way'!O425/'True_Odds_Calculator_3-way'!B425-1)</f>
        <v/>
      </c>
      <c r="J424" s="6" t="str">
        <f>IF('Log_working_3-way'!$D424="","",'True_Odds_Calculator_3-way'!P425/'True_Odds_Calculator_3-way'!C425-1)</f>
        <v/>
      </c>
      <c r="K424" s="6" t="str">
        <f>IF('Log_working_3-way'!$D424="","",1/'True_Odds_Calculator_3-way'!A425+1/'True_Odds_Calculator_3-way'!B425+1/'True_Odds_Calculator_3-way'!C425-1)</f>
        <v/>
      </c>
    </row>
    <row r="425" spans="4:11">
      <c r="D425" t="str">
        <f>solve_for_c('True_Odds_Calculator_3-way'!A426,'True_Odds_Calculator_3-way'!B426,'True_Odds_Calculator_3-way'!C426,'Log_working_3-way'!B$1,'Log_working_3-way'!B$2)</f>
        <v/>
      </c>
      <c r="F425" s="6" t="str">
        <f>IF('Log_working_3-way'!D425="","",1/'True_Odds_Calculator_3-way'!N426+1/'True_Odds_Calculator_3-way'!O426+1/'True_Odds_Calculator_3-way'!P426-1)</f>
        <v/>
      </c>
      <c r="H425" s="6" t="str">
        <f>IF('Log_working_3-way'!$D425="","",'True_Odds_Calculator_3-way'!N426/'True_Odds_Calculator_3-way'!A426-1)</f>
        <v/>
      </c>
      <c r="I425" s="6" t="str">
        <f>IF('Log_working_3-way'!$D425="","",'True_Odds_Calculator_3-way'!O426/'True_Odds_Calculator_3-way'!B426-1)</f>
        <v/>
      </c>
      <c r="J425" s="6" t="str">
        <f>IF('Log_working_3-way'!$D425="","",'True_Odds_Calculator_3-way'!P426/'True_Odds_Calculator_3-way'!C426-1)</f>
        <v/>
      </c>
      <c r="K425" s="6" t="str">
        <f>IF('Log_working_3-way'!$D425="","",1/'True_Odds_Calculator_3-way'!A426+1/'True_Odds_Calculator_3-way'!B426+1/'True_Odds_Calculator_3-way'!C426-1)</f>
        <v/>
      </c>
    </row>
    <row r="426" spans="4:11">
      <c r="D426" t="str">
        <f>solve_for_c('True_Odds_Calculator_3-way'!A427,'True_Odds_Calculator_3-way'!B427,'True_Odds_Calculator_3-way'!C427,'Log_working_3-way'!B$1,'Log_working_3-way'!B$2)</f>
        <v/>
      </c>
      <c r="F426" s="6" t="str">
        <f>IF('Log_working_3-way'!D426="","",1/'True_Odds_Calculator_3-way'!N427+1/'True_Odds_Calculator_3-way'!O427+1/'True_Odds_Calculator_3-way'!P427-1)</f>
        <v/>
      </c>
      <c r="H426" s="6" t="str">
        <f>IF('Log_working_3-way'!$D426="","",'True_Odds_Calculator_3-way'!N427/'True_Odds_Calculator_3-way'!A427-1)</f>
        <v/>
      </c>
      <c r="I426" s="6" t="str">
        <f>IF('Log_working_3-way'!$D426="","",'True_Odds_Calculator_3-way'!O427/'True_Odds_Calculator_3-way'!B427-1)</f>
        <v/>
      </c>
      <c r="J426" s="6" t="str">
        <f>IF('Log_working_3-way'!$D426="","",'True_Odds_Calculator_3-way'!P427/'True_Odds_Calculator_3-way'!C427-1)</f>
        <v/>
      </c>
      <c r="K426" s="6" t="str">
        <f>IF('Log_working_3-way'!$D426="","",1/'True_Odds_Calculator_3-way'!A427+1/'True_Odds_Calculator_3-way'!B427+1/'True_Odds_Calculator_3-way'!C427-1)</f>
        <v/>
      </c>
    </row>
    <row r="427" spans="4:11">
      <c r="D427" t="str">
        <f>solve_for_c('True_Odds_Calculator_3-way'!A428,'True_Odds_Calculator_3-way'!B428,'True_Odds_Calculator_3-way'!C428,'Log_working_3-way'!B$1,'Log_working_3-way'!B$2)</f>
        <v/>
      </c>
      <c r="F427" s="6" t="str">
        <f>IF('Log_working_3-way'!D427="","",1/'True_Odds_Calculator_3-way'!N428+1/'True_Odds_Calculator_3-way'!O428+1/'True_Odds_Calculator_3-way'!P428-1)</f>
        <v/>
      </c>
      <c r="H427" s="6" t="str">
        <f>IF('Log_working_3-way'!$D427="","",'True_Odds_Calculator_3-way'!N428/'True_Odds_Calculator_3-way'!A428-1)</f>
        <v/>
      </c>
      <c r="I427" s="6" t="str">
        <f>IF('Log_working_3-way'!$D427="","",'True_Odds_Calculator_3-way'!O428/'True_Odds_Calculator_3-way'!B428-1)</f>
        <v/>
      </c>
      <c r="J427" s="6" t="str">
        <f>IF('Log_working_3-way'!$D427="","",'True_Odds_Calculator_3-way'!P428/'True_Odds_Calculator_3-way'!C428-1)</f>
        <v/>
      </c>
      <c r="K427" s="6" t="str">
        <f>IF('Log_working_3-way'!$D427="","",1/'True_Odds_Calculator_3-way'!A428+1/'True_Odds_Calculator_3-way'!B428+1/'True_Odds_Calculator_3-way'!C428-1)</f>
        <v/>
      </c>
    </row>
    <row r="428" spans="4:11">
      <c r="D428" t="str">
        <f>solve_for_c('True_Odds_Calculator_3-way'!A429,'True_Odds_Calculator_3-way'!B429,'True_Odds_Calculator_3-way'!C429,'Log_working_3-way'!B$1,'Log_working_3-way'!B$2)</f>
        <v/>
      </c>
      <c r="F428" s="6" t="str">
        <f>IF('Log_working_3-way'!D428="","",1/'True_Odds_Calculator_3-way'!N429+1/'True_Odds_Calculator_3-way'!O429+1/'True_Odds_Calculator_3-way'!P429-1)</f>
        <v/>
      </c>
      <c r="H428" s="6" t="str">
        <f>IF('Log_working_3-way'!$D428="","",'True_Odds_Calculator_3-way'!N429/'True_Odds_Calculator_3-way'!A429-1)</f>
        <v/>
      </c>
      <c r="I428" s="6" t="str">
        <f>IF('Log_working_3-way'!$D428="","",'True_Odds_Calculator_3-way'!O429/'True_Odds_Calculator_3-way'!B429-1)</f>
        <v/>
      </c>
      <c r="J428" s="6" t="str">
        <f>IF('Log_working_3-way'!$D428="","",'True_Odds_Calculator_3-way'!P429/'True_Odds_Calculator_3-way'!C429-1)</f>
        <v/>
      </c>
      <c r="K428" s="6" t="str">
        <f>IF('Log_working_3-way'!$D428="","",1/'True_Odds_Calculator_3-way'!A429+1/'True_Odds_Calculator_3-way'!B429+1/'True_Odds_Calculator_3-way'!C429-1)</f>
        <v/>
      </c>
    </row>
    <row r="429" spans="4:11">
      <c r="D429" t="str">
        <f>solve_for_c('True_Odds_Calculator_3-way'!A430,'True_Odds_Calculator_3-way'!B430,'True_Odds_Calculator_3-way'!C430,'Log_working_3-way'!B$1,'Log_working_3-way'!B$2)</f>
        <v/>
      </c>
      <c r="F429" s="6" t="str">
        <f>IF('Log_working_3-way'!D429="","",1/'True_Odds_Calculator_3-way'!N430+1/'True_Odds_Calculator_3-way'!O430+1/'True_Odds_Calculator_3-way'!P430-1)</f>
        <v/>
      </c>
      <c r="H429" s="6" t="str">
        <f>IF('Log_working_3-way'!$D429="","",'True_Odds_Calculator_3-way'!N430/'True_Odds_Calculator_3-way'!A430-1)</f>
        <v/>
      </c>
      <c r="I429" s="6" t="str">
        <f>IF('Log_working_3-way'!$D429="","",'True_Odds_Calculator_3-way'!O430/'True_Odds_Calculator_3-way'!B430-1)</f>
        <v/>
      </c>
      <c r="J429" s="6" t="str">
        <f>IF('Log_working_3-way'!$D429="","",'True_Odds_Calculator_3-way'!P430/'True_Odds_Calculator_3-way'!C430-1)</f>
        <v/>
      </c>
      <c r="K429" s="6" t="str">
        <f>IF('Log_working_3-way'!$D429="","",1/'True_Odds_Calculator_3-way'!A430+1/'True_Odds_Calculator_3-way'!B430+1/'True_Odds_Calculator_3-way'!C430-1)</f>
        <v/>
      </c>
    </row>
    <row r="430" spans="4:11">
      <c r="D430" t="str">
        <f>solve_for_c('True_Odds_Calculator_3-way'!A431,'True_Odds_Calculator_3-way'!B431,'True_Odds_Calculator_3-way'!C431,'Log_working_3-way'!B$1,'Log_working_3-way'!B$2)</f>
        <v/>
      </c>
      <c r="F430" s="6" t="str">
        <f>IF('Log_working_3-way'!D430="","",1/'True_Odds_Calculator_3-way'!N431+1/'True_Odds_Calculator_3-way'!O431+1/'True_Odds_Calculator_3-way'!P431-1)</f>
        <v/>
      </c>
      <c r="H430" s="6" t="str">
        <f>IF('Log_working_3-way'!$D430="","",'True_Odds_Calculator_3-way'!N431/'True_Odds_Calculator_3-way'!A431-1)</f>
        <v/>
      </c>
      <c r="I430" s="6" t="str">
        <f>IF('Log_working_3-way'!$D430="","",'True_Odds_Calculator_3-way'!O431/'True_Odds_Calculator_3-way'!B431-1)</f>
        <v/>
      </c>
      <c r="J430" s="6" t="str">
        <f>IF('Log_working_3-way'!$D430="","",'True_Odds_Calculator_3-way'!P431/'True_Odds_Calculator_3-way'!C431-1)</f>
        <v/>
      </c>
      <c r="K430" s="6" t="str">
        <f>IF('Log_working_3-way'!$D430="","",1/'True_Odds_Calculator_3-way'!A431+1/'True_Odds_Calculator_3-way'!B431+1/'True_Odds_Calculator_3-way'!C431-1)</f>
        <v/>
      </c>
    </row>
    <row r="431" spans="4:11">
      <c r="D431" t="str">
        <f>solve_for_c('True_Odds_Calculator_3-way'!A432,'True_Odds_Calculator_3-way'!B432,'True_Odds_Calculator_3-way'!C432,'Log_working_3-way'!B$1,'Log_working_3-way'!B$2)</f>
        <v/>
      </c>
      <c r="F431" s="6" t="str">
        <f>IF('Log_working_3-way'!D431="","",1/'True_Odds_Calculator_3-way'!N432+1/'True_Odds_Calculator_3-way'!O432+1/'True_Odds_Calculator_3-way'!P432-1)</f>
        <v/>
      </c>
      <c r="H431" s="6" t="str">
        <f>IF('Log_working_3-way'!$D431="","",'True_Odds_Calculator_3-way'!N432/'True_Odds_Calculator_3-way'!A432-1)</f>
        <v/>
      </c>
      <c r="I431" s="6" t="str">
        <f>IF('Log_working_3-way'!$D431="","",'True_Odds_Calculator_3-way'!O432/'True_Odds_Calculator_3-way'!B432-1)</f>
        <v/>
      </c>
      <c r="J431" s="6" t="str">
        <f>IF('Log_working_3-way'!$D431="","",'True_Odds_Calculator_3-way'!P432/'True_Odds_Calculator_3-way'!C432-1)</f>
        <v/>
      </c>
      <c r="K431" s="6" t="str">
        <f>IF('Log_working_3-way'!$D431="","",1/'True_Odds_Calculator_3-way'!A432+1/'True_Odds_Calculator_3-way'!B432+1/'True_Odds_Calculator_3-way'!C432-1)</f>
        <v/>
      </c>
    </row>
    <row r="432" spans="4:11">
      <c r="D432" t="str">
        <f>solve_for_c('True_Odds_Calculator_3-way'!A433,'True_Odds_Calculator_3-way'!B433,'True_Odds_Calculator_3-way'!C433,'Log_working_3-way'!B$1,'Log_working_3-way'!B$2)</f>
        <v/>
      </c>
      <c r="F432" s="6" t="str">
        <f>IF('Log_working_3-way'!D432="","",1/'True_Odds_Calculator_3-way'!N433+1/'True_Odds_Calculator_3-way'!O433+1/'True_Odds_Calculator_3-way'!P433-1)</f>
        <v/>
      </c>
      <c r="H432" s="6" t="str">
        <f>IF('Log_working_3-way'!$D432="","",'True_Odds_Calculator_3-way'!N433/'True_Odds_Calculator_3-way'!A433-1)</f>
        <v/>
      </c>
      <c r="I432" s="6" t="str">
        <f>IF('Log_working_3-way'!$D432="","",'True_Odds_Calculator_3-way'!O433/'True_Odds_Calculator_3-way'!B433-1)</f>
        <v/>
      </c>
      <c r="J432" s="6" t="str">
        <f>IF('Log_working_3-way'!$D432="","",'True_Odds_Calculator_3-way'!P433/'True_Odds_Calculator_3-way'!C433-1)</f>
        <v/>
      </c>
      <c r="K432" s="6" t="str">
        <f>IF('Log_working_3-way'!$D432="","",1/'True_Odds_Calculator_3-way'!A433+1/'True_Odds_Calculator_3-way'!B433+1/'True_Odds_Calculator_3-way'!C433-1)</f>
        <v/>
      </c>
    </row>
    <row r="433" spans="4:11">
      <c r="D433" t="str">
        <f>solve_for_c('True_Odds_Calculator_3-way'!A434,'True_Odds_Calculator_3-way'!B434,'True_Odds_Calculator_3-way'!C434,'Log_working_3-way'!B$1,'Log_working_3-way'!B$2)</f>
        <v/>
      </c>
      <c r="F433" s="6" t="str">
        <f>IF('Log_working_3-way'!D433="","",1/'True_Odds_Calculator_3-way'!N434+1/'True_Odds_Calculator_3-way'!O434+1/'True_Odds_Calculator_3-way'!P434-1)</f>
        <v/>
      </c>
      <c r="H433" s="6" t="str">
        <f>IF('Log_working_3-way'!$D433="","",'True_Odds_Calculator_3-way'!N434/'True_Odds_Calculator_3-way'!A434-1)</f>
        <v/>
      </c>
      <c r="I433" s="6" t="str">
        <f>IF('Log_working_3-way'!$D433="","",'True_Odds_Calculator_3-way'!O434/'True_Odds_Calculator_3-way'!B434-1)</f>
        <v/>
      </c>
      <c r="J433" s="6" t="str">
        <f>IF('Log_working_3-way'!$D433="","",'True_Odds_Calculator_3-way'!P434/'True_Odds_Calculator_3-way'!C434-1)</f>
        <v/>
      </c>
      <c r="K433" s="6" t="str">
        <f>IF('Log_working_3-way'!$D433="","",1/'True_Odds_Calculator_3-way'!A434+1/'True_Odds_Calculator_3-way'!B434+1/'True_Odds_Calculator_3-way'!C434-1)</f>
        <v/>
      </c>
    </row>
    <row r="434" spans="4:11">
      <c r="D434" t="str">
        <f>solve_for_c('True_Odds_Calculator_3-way'!A435,'True_Odds_Calculator_3-way'!B435,'True_Odds_Calculator_3-way'!C435,'Log_working_3-way'!B$1,'Log_working_3-way'!B$2)</f>
        <v/>
      </c>
      <c r="F434" s="6" t="str">
        <f>IF('Log_working_3-way'!D434="","",1/'True_Odds_Calculator_3-way'!N435+1/'True_Odds_Calculator_3-way'!O435+1/'True_Odds_Calculator_3-way'!P435-1)</f>
        <v/>
      </c>
      <c r="H434" s="6" t="str">
        <f>IF('Log_working_3-way'!$D434="","",'True_Odds_Calculator_3-way'!N435/'True_Odds_Calculator_3-way'!A435-1)</f>
        <v/>
      </c>
      <c r="I434" s="6" t="str">
        <f>IF('Log_working_3-way'!$D434="","",'True_Odds_Calculator_3-way'!O435/'True_Odds_Calculator_3-way'!B435-1)</f>
        <v/>
      </c>
      <c r="J434" s="6" t="str">
        <f>IF('Log_working_3-way'!$D434="","",'True_Odds_Calculator_3-way'!P435/'True_Odds_Calculator_3-way'!C435-1)</f>
        <v/>
      </c>
      <c r="K434" s="6" t="str">
        <f>IF('Log_working_3-way'!$D434="","",1/'True_Odds_Calculator_3-way'!A435+1/'True_Odds_Calculator_3-way'!B435+1/'True_Odds_Calculator_3-way'!C435-1)</f>
        <v/>
      </c>
    </row>
    <row r="435" spans="4:11">
      <c r="D435" t="str">
        <f>solve_for_c('True_Odds_Calculator_3-way'!A436,'True_Odds_Calculator_3-way'!B436,'True_Odds_Calculator_3-way'!C436,'Log_working_3-way'!B$1,'Log_working_3-way'!B$2)</f>
        <v/>
      </c>
      <c r="F435" s="6" t="str">
        <f>IF('Log_working_3-way'!D435="","",1/'True_Odds_Calculator_3-way'!N436+1/'True_Odds_Calculator_3-way'!O436+1/'True_Odds_Calculator_3-way'!P436-1)</f>
        <v/>
      </c>
      <c r="H435" s="6" t="str">
        <f>IF('Log_working_3-way'!$D435="","",'True_Odds_Calculator_3-way'!N436/'True_Odds_Calculator_3-way'!A436-1)</f>
        <v/>
      </c>
      <c r="I435" s="6" t="str">
        <f>IF('Log_working_3-way'!$D435="","",'True_Odds_Calculator_3-way'!O436/'True_Odds_Calculator_3-way'!B436-1)</f>
        <v/>
      </c>
      <c r="J435" s="6" t="str">
        <f>IF('Log_working_3-way'!$D435="","",'True_Odds_Calculator_3-way'!P436/'True_Odds_Calculator_3-way'!C436-1)</f>
        <v/>
      </c>
      <c r="K435" s="6" t="str">
        <f>IF('Log_working_3-way'!$D435="","",1/'True_Odds_Calculator_3-way'!A436+1/'True_Odds_Calculator_3-way'!B436+1/'True_Odds_Calculator_3-way'!C436-1)</f>
        <v/>
      </c>
    </row>
    <row r="436" spans="4:11">
      <c r="D436" t="str">
        <f>solve_for_c('True_Odds_Calculator_3-way'!A437,'True_Odds_Calculator_3-way'!B437,'True_Odds_Calculator_3-way'!C437,'Log_working_3-way'!B$1,'Log_working_3-way'!B$2)</f>
        <v/>
      </c>
      <c r="F436" s="6" t="str">
        <f>IF('Log_working_3-way'!D436="","",1/'True_Odds_Calculator_3-way'!N437+1/'True_Odds_Calculator_3-way'!O437+1/'True_Odds_Calculator_3-way'!P437-1)</f>
        <v/>
      </c>
      <c r="H436" s="6" t="str">
        <f>IF('Log_working_3-way'!$D436="","",'True_Odds_Calculator_3-way'!N437/'True_Odds_Calculator_3-way'!A437-1)</f>
        <v/>
      </c>
      <c r="I436" s="6" t="str">
        <f>IF('Log_working_3-way'!$D436="","",'True_Odds_Calculator_3-way'!O437/'True_Odds_Calculator_3-way'!B437-1)</f>
        <v/>
      </c>
      <c r="J436" s="6" t="str">
        <f>IF('Log_working_3-way'!$D436="","",'True_Odds_Calculator_3-way'!P437/'True_Odds_Calculator_3-way'!C437-1)</f>
        <v/>
      </c>
      <c r="K436" s="6" t="str">
        <f>IF('Log_working_3-way'!$D436="","",1/'True_Odds_Calculator_3-way'!A437+1/'True_Odds_Calculator_3-way'!B437+1/'True_Odds_Calculator_3-way'!C437-1)</f>
        <v/>
      </c>
    </row>
    <row r="437" spans="4:11">
      <c r="D437" t="str">
        <f>solve_for_c('True_Odds_Calculator_3-way'!A438,'True_Odds_Calculator_3-way'!B438,'True_Odds_Calculator_3-way'!C438,'Log_working_3-way'!B$1,'Log_working_3-way'!B$2)</f>
        <v/>
      </c>
      <c r="F437" s="6" t="str">
        <f>IF('Log_working_3-way'!D437="","",1/'True_Odds_Calculator_3-way'!N438+1/'True_Odds_Calculator_3-way'!O438+1/'True_Odds_Calculator_3-way'!P438-1)</f>
        <v/>
      </c>
      <c r="H437" s="6" t="str">
        <f>IF('Log_working_3-way'!$D437="","",'True_Odds_Calculator_3-way'!N438/'True_Odds_Calculator_3-way'!A438-1)</f>
        <v/>
      </c>
      <c r="I437" s="6" t="str">
        <f>IF('Log_working_3-way'!$D437="","",'True_Odds_Calculator_3-way'!O438/'True_Odds_Calculator_3-way'!B438-1)</f>
        <v/>
      </c>
      <c r="J437" s="6" t="str">
        <f>IF('Log_working_3-way'!$D437="","",'True_Odds_Calculator_3-way'!P438/'True_Odds_Calculator_3-way'!C438-1)</f>
        <v/>
      </c>
      <c r="K437" s="6" t="str">
        <f>IF('Log_working_3-way'!$D437="","",1/'True_Odds_Calculator_3-way'!A438+1/'True_Odds_Calculator_3-way'!B438+1/'True_Odds_Calculator_3-way'!C438-1)</f>
        <v/>
      </c>
    </row>
    <row r="438" spans="4:11">
      <c r="D438" t="str">
        <f>solve_for_c('True_Odds_Calculator_3-way'!A439,'True_Odds_Calculator_3-way'!B439,'True_Odds_Calculator_3-way'!C439,'Log_working_3-way'!B$1,'Log_working_3-way'!B$2)</f>
        <v/>
      </c>
      <c r="F438" s="6" t="str">
        <f>IF('Log_working_3-way'!D438="","",1/'True_Odds_Calculator_3-way'!N439+1/'True_Odds_Calculator_3-way'!O439+1/'True_Odds_Calculator_3-way'!P439-1)</f>
        <v/>
      </c>
      <c r="H438" s="6" t="str">
        <f>IF('Log_working_3-way'!$D438="","",'True_Odds_Calculator_3-way'!N439/'True_Odds_Calculator_3-way'!A439-1)</f>
        <v/>
      </c>
      <c r="I438" s="6" t="str">
        <f>IF('Log_working_3-way'!$D438="","",'True_Odds_Calculator_3-way'!O439/'True_Odds_Calculator_3-way'!B439-1)</f>
        <v/>
      </c>
      <c r="J438" s="6" t="str">
        <f>IF('Log_working_3-way'!$D438="","",'True_Odds_Calculator_3-way'!P439/'True_Odds_Calculator_3-way'!C439-1)</f>
        <v/>
      </c>
      <c r="K438" s="6" t="str">
        <f>IF('Log_working_3-way'!$D438="","",1/'True_Odds_Calculator_3-way'!A439+1/'True_Odds_Calculator_3-way'!B439+1/'True_Odds_Calculator_3-way'!C439-1)</f>
        <v/>
      </c>
    </row>
    <row r="439" spans="4:11">
      <c r="D439" t="str">
        <f>solve_for_c('True_Odds_Calculator_3-way'!A440,'True_Odds_Calculator_3-way'!B440,'True_Odds_Calculator_3-way'!C440,'Log_working_3-way'!B$1,'Log_working_3-way'!B$2)</f>
        <v/>
      </c>
      <c r="F439" s="6" t="str">
        <f>IF('Log_working_3-way'!D439="","",1/'True_Odds_Calculator_3-way'!N440+1/'True_Odds_Calculator_3-way'!O440+1/'True_Odds_Calculator_3-way'!P440-1)</f>
        <v/>
      </c>
      <c r="H439" s="6" t="str">
        <f>IF('Log_working_3-way'!$D439="","",'True_Odds_Calculator_3-way'!N440/'True_Odds_Calculator_3-way'!A440-1)</f>
        <v/>
      </c>
      <c r="I439" s="6" t="str">
        <f>IF('Log_working_3-way'!$D439="","",'True_Odds_Calculator_3-way'!O440/'True_Odds_Calculator_3-way'!B440-1)</f>
        <v/>
      </c>
      <c r="J439" s="6" t="str">
        <f>IF('Log_working_3-way'!$D439="","",'True_Odds_Calculator_3-way'!P440/'True_Odds_Calculator_3-way'!C440-1)</f>
        <v/>
      </c>
      <c r="K439" s="6" t="str">
        <f>IF('Log_working_3-way'!$D439="","",1/'True_Odds_Calculator_3-way'!A440+1/'True_Odds_Calculator_3-way'!B440+1/'True_Odds_Calculator_3-way'!C440-1)</f>
        <v/>
      </c>
    </row>
    <row r="440" spans="4:11">
      <c r="D440" t="str">
        <f>solve_for_c('True_Odds_Calculator_3-way'!A441,'True_Odds_Calculator_3-way'!B441,'True_Odds_Calculator_3-way'!C441,'Log_working_3-way'!B$1,'Log_working_3-way'!B$2)</f>
        <v/>
      </c>
      <c r="F440" s="6" t="str">
        <f>IF('Log_working_3-way'!D440="","",1/'True_Odds_Calculator_3-way'!N441+1/'True_Odds_Calculator_3-way'!O441+1/'True_Odds_Calculator_3-way'!P441-1)</f>
        <v/>
      </c>
      <c r="H440" s="6" t="str">
        <f>IF('Log_working_3-way'!$D440="","",'True_Odds_Calculator_3-way'!N441/'True_Odds_Calculator_3-way'!A441-1)</f>
        <v/>
      </c>
      <c r="I440" s="6" t="str">
        <f>IF('Log_working_3-way'!$D440="","",'True_Odds_Calculator_3-way'!O441/'True_Odds_Calculator_3-way'!B441-1)</f>
        <v/>
      </c>
      <c r="J440" s="6" t="str">
        <f>IF('Log_working_3-way'!$D440="","",'True_Odds_Calculator_3-way'!P441/'True_Odds_Calculator_3-way'!C441-1)</f>
        <v/>
      </c>
      <c r="K440" s="6" t="str">
        <f>IF('Log_working_3-way'!$D440="","",1/'True_Odds_Calculator_3-way'!A441+1/'True_Odds_Calculator_3-way'!B441+1/'True_Odds_Calculator_3-way'!C441-1)</f>
        <v/>
      </c>
    </row>
    <row r="441" spans="4:11">
      <c r="D441" t="str">
        <f>solve_for_c('True_Odds_Calculator_3-way'!A442,'True_Odds_Calculator_3-way'!B442,'True_Odds_Calculator_3-way'!C442,'Log_working_3-way'!B$1,'Log_working_3-way'!B$2)</f>
        <v/>
      </c>
      <c r="F441" s="6" t="str">
        <f>IF('Log_working_3-way'!D441="","",1/'True_Odds_Calculator_3-way'!N442+1/'True_Odds_Calculator_3-way'!O442+1/'True_Odds_Calculator_3-way'!P442-1)</f>
        <v/>
      </c>
      <c r="H441" s="6" t="str">
        <f>IF('Log_working_3-way'!$D441="","",'True_Odds_Calculator_3-way'!N442/'True_Odds_Calculator_3-way'!A442-1)</f>
        <v/>
      </c>
      <c r="I441" s="6" t="str">
        <f>IF('Log_working_3-way'!$D441="","",'True_Odds_Calculator_3-way'!O442/'True_Odds_Calculator_3-way'!B442-1)</f>
        <v/>
      </c>
      <c r="J441" s="6" t="str">
        <f>IF('Log_working_3-way'!$D441="","",'True_Odds_Calculator_3-way'!P442/'True_Odds_Calculator_3-way'!C442-1)</f>
        <v/>
      </c>
      <c r="K441" s="6" t="str">
        <f>IF('Log_working_3-way'!$D441="","",1/'True_Odds_Calculator_3-way'!A442+1/'True_Odds_Calculator_3-way'!B442+1/'True_Odds_Calculator_3-way'!C442-1)</f>
        <v/>
      </c>
    </row>
    <row r="442" spans="4:11">
      <c r="D442" t="str">
        <f>solve_for_c('True_Odds_Calculator_3-way'!A443,'True_Odds_Calculator_3-way'!B443,'True_Odds_Calculator_3-way'!C443,'Log_working_3-way'!B$1,'Log_working_3-way'!B$2)</f>
        <v/>
      </c>
      <c r="F442" s="6" t="str">
        <f>IF('Log_working_3-way'!D442="","",1/'True_Odds_Calculator_3-way'!N443+1/'True_Odds_Calculator_3-way'!O443+1/'True_Odds_Calculator_3-way'!P443-1)</f>
        <v/>
      </c>
      <c r="H442" s="6" t="str">
        <f>IF('Log_working_3-way'!$D442="","",'True_Odds_Calculator_3-way'!N443/'True_Odds_Calculator_3-way'!A443-1)</f>
        <v/>
      </c>
      <c r="I442" s="6" t="str">
        <f>IF('Log_working_3-way'!$D442="","",'True_Odds_Calculator_3-way'!O443/'True_Odds_Calculator_3-way'!B443-1)</f>
        <v/>
      </c>
      <c r="J442" s="6" t="str">
        <f>IF('Log_working_3-way'!$D442="","",'True_Odds_Calculator_3-way'!P443/'True_Odds_Calculator_3-way'!C443-1)</f>
        <v/>
      </c>
      <c r="K442" s="6" t="str">
        <f>IF('Log_working_3-way'!$D442="","",1/'True_Odds_Calculator_3-way'!A443+1/'True_Odds_Calculator_3-way'!B443+1/'True_Odds_Calculator_3-way'!C443-1)</f>
        <v/>
      </c>
    </row>
    <row r="443" spans="4:11">
      <c r="D443" t="str">
        <f>solve_for_c('True_Odds_Calculator_3-way'!A444,'True_Odds_Calculator_3-way'!B444,'True_Odds_Calculator_3-way'!C444,'Log_working_3-way'!B$1,'Log_working_3-way'!B$2)</f>
        <v/>
      </c>
      <c r="F443" s="6" t="str">
        <f>IF('Log_working_3-way'!D443="","",1/'True_Odds_Calculator_3-way'!N444+1/'True_Odds_Calculator_3-way'!O444+1/'True_Odds_Calculator_3-way'!P444-1)</f>
        <v/>
      </c>
      <c r="H443" s="6" t="str">
        <f>IF('Log_working_3-way'!$D443="","",'True_Odds_Calculator_3-way'!N444/'True_Odds_Calculator_3-way'!A444-1)</f>
        <v/>
      </c>
      <c r="I443" s="6" t="str">
        <f>IF('Log_working_3-way'!$D443="","",'True_Odds_Calculator_3-way'!O444/'True_Odds_Calculator_3-way'!B444-1)</f>
        <v/>
      </c>
      <c r="J443" s="6" t="str">
        <f>IF('Log_working_3-way'!$D443="","",'True_Odds_Calculator_3-way'!P444/'True_Odds_Calculator_3-way'!C444-1)</f>
        <v/>
      </c>
      <c r="K443" s="6" t="str">
        <f>IF('Log_working_3-way'!$D443="","",1/'True_Odds_Calculator_3-way'!A444+1/'True_Odds_Calculator_3-way'!B444+1/'True_Odds_Calculator_3-way'!C444-1)</f>
        <v/>
      </c>
    </row>
    <row r="444" spans="4:11">
      <c r="D444" t="str">
        <f>solve_for_c('True_Odds_Calculator_3-way'!A445,'True_Odds_Calculator_3-way'!B445,'True_Odds_Calculator_3-way'!C445,'Log_working_3-way'!B$1,'Log_working_3-way'!B$2)</f>
        <v/>
      </c>
      <c r="F444" s="6" t="str">
        <f>IF('Log_working_3-way'!D444="","",1/'True_Odds_Calculator_3-way'!N445+1/'True_Odds_Calculator_3-way'!O445+1/'True_Odds_Calculator_3-way'!P445-1)</f>
        <v/>
      </c>
      <c r="H444" s="6" t="str">
        <f>IF('Log_working_3-way'!$D444="","",'True_Odds_Calculator_3-way'!N445/'True_Odds_Calculator_3-way'!A445-1)</f>
        <v/>
      </c>
      <c r="I444" s="6" t="str">
        <f>IF('Log_working_3-way'!$D444="","",'True_Odds_Calculator_3-way'!O445/'True_Odds_Calculator_3-way'!B445-1)</f>
        <v/>
      </c>
      <c r="J444" s="6" t="str">
        <f>IF('Log_working_3-way'!$D444="","",'True_Odds_Calculator_3-way'!P445/'True_Odds_Calculator_3-way'!C445-1)</f>
        <v/>
      </c>
      <c r="K444" s="6" t="str">
        <f>IF('Log_working_3-way'!$D444="","",1/'True_Odds_Calculator_3-way'!A445+1/'True_Odds_Calculator_3-way'!B445+1/'True_Odds_Calculator_3-way'!C445-1)</f>
        <v/>
      </c>
    </row>
    <row r="445" spans="4:11">
      <c r="D445" t="str">
        <f>solve_for_c('True_Odds_Calculator_3-way'!A446,'True_Odds_Calculator_3-way'!B446,'True_Odds_Calculator_3-way'!C446,'Log_working_3-way'!B$1,'Log_working_3-way'!B$2)</f>
        <v/>
      </c>
      <c r="F445" s="6" t="str">
        <f>IF('Log_working_3-way'!D445="","",1/'True_Odds_Calculator_3-way'!N446+1/'True_Odds_Calculator_3-way'!O446+1/'True_Odds_Calculator_3-way'!P446-1)</f>
        <v/>
      </c>
      <c r="H445" s="6" t="str">
        <f>IF('Log_working_3-way'!$D445="","",'True_Odds_Calculator_3-way'!N446/'True_Odds_Calculator_3-way'!A446-1)</f>
        <v/>
      </c>
      <c r="I445" s="6" t="str">
        <f>IF('Log_working_3-way'!$D445="","",'True_Odds_Calculator_3-way'!O446/'True_Odds_Calculator_3-way'!B446-1)</f>
        <v/>
      </c>
      <c r="J445" s="6" t="str">
        <f>IF('Log_working_3-way'!$D445="","",'True_Odds_Calculator_3-way'!P446/'True_Odds_Calculator_3-way'!C446-1)</f>
        <v/>
      </c>
      <c r="K445" s="6" t="str">
        <f>IF('Log_working_3-way'!$D445="","",1/'True_Odds_Calculator_3-way'!A446+1/'True_Odds_Calculator_3-way'!B446+1/'True_Odds_Calculator_3-way'!C446-1)</f>
        <v/>
      </c>
    </row>
    <row r="446" spans="4:11">
      <c r="D446" t="str">
        <f>solve_for_c('True_Odds_Calculator_3-way'!A447,'True_Odds_Calculator_3-way'!B447,'True_Odds_Calculator_3-way'!C447,'Log_working_3-way'!B$1,'Log_working_3-way'!B$2)</f>
        <v/>
      </c>
      <c r="F446" s="6" t="str">
        <f>IF('Log_working_3-way'!D446="","",1/'True_Odds_Calculator_3-way'!N447+1/'True_Odds_Calculator_3-way'!O447+1/'True_Odds_Calculator_3-way'!P447-1)</f>
        <v/>
      </c>
      <c r="H446" s="6" t="str">
        <f>IF('Log_working_3-way'!$D446="","",'True_Odds_Calculator_3-way'!N447/'True_Odds_Calculator_3-way'!A447-1)</f>
        <v/>
      </c>
      <c r="I446" s="6" t="str">
        <f>IF('Log_working_3-way'!$D446="","",'True_Odds_Calculator_3-way'!O447/'True_Odds_Calculator_3-way'!B447-1)</f>
        <v/>
      </c>
      <c r="J446" s="6" t="str">
        <f>IF('Log_working_3-way'!$D446="","",'True_Odds_Calculator_3-way'!P447/'True_Odds_Calculator_3-way'!C447-1)</f>
        <v/>
      </c>
      <c r="K446" s="6" t="str">
        <f>IF('Log_working_3-way'!$D446="","",1/'True_Odds_Calculator_3-way'!A447+1/'True_Odds_Calculator_3-way'!B447+1/'True_Odds_Calculator_3-way'!C447-1)</f>
        <v/>
      </c>
    </row>
    <row r="447" spans="4:11">
      <c r="D447" t="str">
        <f>solve_for_c('True_Odds_Calculator_3-way'!A448,'True_Odds_Calculator_3-way'!B448,'True_Odds_Calculator_3-way'!C448,'Log_working_3-way'!B$1,'Log_working_3-way'!B$2)</f>
        <v/>
      </c>
      <c r="F447" s="6" t="str">
        <f>IF('Log_working_3-way'!D447="","",1/'True_Odds_Calculator_3-way'!N448+1/'True_Odds_Calculator_3-way'!O448+1/'True_Odds_Calculator_3-way'!P448-1)</f>
        <v/>
      </c>
      <c r="H447" s="6" t="str">
        <f>IF('Log_working_3-way'!$D447="","",'True_Odds_Calculator_3-way'!N448/'True_Odds_Calculator_3-way'!A448-1)</f>
        <v/>
      </c>
      <c r="I447" s="6" t="str">
        <f>IF('Log_working_3-way'!$D447="","",'True_Odds_Calculator_3-way'!O448/'True_Odds_Calculator_3-way'!B448-1)</f>
        <v/>
      </c>
      <c r="J447" s="6" t="str">
        <f>IF('Log_working_3-way'!$D447="","",'True_Odds_Calculator_3-way'!P448/'True_Odds_Calculator_3-way'!C448-1)</f>
        <v/>
      </c>
      <c r="K447" s="6" t="str">
        <f>IF('Log_working_3-way'!$D447="","",1/'True_Odds_Calculator_3-way'!A448+1/'True_Odds_Calculator_3-way'!B448+1/'True_Odds_Calculator_3-way'!C448-1)</f>
        <v/>
      </c>
    </row>
    <row r="448" spans="4:11">
      <c r="D448" t="str">
        <f>solve_for_c('True_Odds_Calculator_3-way'!A449,'True_Odds_Calculator_3-way'!B449,'True_Odds_Calculator_3-way'!C449,'Log_working_3-way'!B$1,'Log_working_3-way'!B$2)</f>
        <v/>
      </c>
      <c r="F448" s="6" t="str">
        <f>IF('Log_working_3-way'!D448="","",1/'True_Odds_Calculator_3-way'!N449+1/'True_Odds_Calculator_3-way'!O449+1/'True_Odds_Calculator_3-way'!P449-1)</f>
        <v/>
      </c>
      <c r="H448" s="6" t="str">
        <f>IF('Log_working_3-way'!$D448="","",'True_Odds_Calculator_3-way'!N449/'True_Odds_Calculator_3-way'!A449-1)</f>
        <v/>
      </c>
      <c r="I448" s="6" t="str">
        <f>IF('Log_working_3-way'!$D448="","",'True_Odds_Calculator_3-way'!O449/'True_Odds_Calculator_3-way'!B449-1)</f>
        <v/>
      </c>
      <c r="J448" s="6" t="str">
        <f>IF('Log_working_3-way'!$D448="","",'True_Odds_Calculator_3-way'!P449/'True_Odds_Calculator_3-way'!C449-1)</f>
        <v/>
      </c>
      <c r="K448" s="6" t="str">
        <f>IF('Log_working_3-way'!$D448="","",1/'True_Odds_Calculator_3-way'!A449+1/'True_Odds_Calculator_3-way'!B449+1/'True_Odds_Calculator_3-way'!C449-1)</f>
        <v/>
      </c>
    </row>
    <row r="449" spans="4:11">
      <c r="D449" t="str">
        <f>solve_for_c('True_Odds_Calculator_3-way'!A450,'True_Odds_Calculator_3-way'!B450,'True_Odds_Calculator_3-way'!C450,'Log_working_3-way'!B$1,'Log_working_3-way'!B$2)</f>
        <v/>
      </c>
      <c r="F449" s="6" t="str">
        <f>IF('Log_working_3-way'!D449="","",1/'True_Odds_Calculator_3-way'!N450+1/'True_Odds_Calculator_3-way'!O450+1/'True_Odds_Calculator_3-way'!P450-1)</f>
        <v/>
      </c>
      <c r="H449" s="6" t="str">
        <f>IF('Log_working_3-way'!$D449="","",'True_Odds_Calculator_3-way'!N450/'True_Odds_Calculator_3-way'!A450-1)</f>
        <v/>
      </c>
      <c r="I449" s="6" t="str">
        <f>IF('Log_working_3-way'!$D449="","",'True_Odds_Calculator_3-way'!O450/'True_Odds_Calculator_3-way'!B450-1)</f>
        <v/>
      </c>
      <c r="J449" s="6" t="str">
        <f>IF('Log_working_3-way'!$D449="","",'True_Odds_Calculator_3-way'!P450/'True_Odds_Calculator_3-way'!C450-1)</f>
        <v/>
      </c>
      <c r="K449" s="6" t="str">
        <f>IF('Log_working_3-way'!$D449="","",1/'True_Odds_Calculator_3-way'!A450+1/'True_Odds_Calculator_3-way'!B450+1/'True_Odds_Calculator_3-way'!C450-1)</f>
        <v/>
      </c>
    </row>
    <row r="450" spans="4:11">
      <c r="D450" t="str">
        <f>solve_for_c('True_Odds_Calculator_3-way'!A451,'True_Odds_Calculator_3-way'!B451,'True_Odds_Calculator_3-way'!C451,'Log_working_3-way'!B$1,'Log_working_3-way'!B$2)</f>
        <v/>
      </c>
      <c r="F450" s="6" t="str">
        <f>IF('Log_working_3-way'!D450="","",1/'True_Odds_Calculator_3-way'!N451+1/'True_Odds_Calculator_3-way'!O451+1/'True_Odds_Calculator_3-way'!P451-1)</f>
        <v/>
      </c>
      <c r="H450" s="6" t="str">
        <f>IF('Log_working_3-way'!$D450="","",'True_Odds_Calculator_3-way'!N451/'True_Odds_Calculator_3-way'!A451-1)</f>
        <v/>
      </c>
      <c r="I450" s="6" t="str">
        <f>IF('Log_working_3-way'!$D450="","",'True_Odds_Calculator_3-way'!O451/'True_Odds_Calculator_3-way'!B451-1)</f>
        <v/>
      </c>
      <c r="J450" s="6" t="str">
        <f>IF('Log_working_3-way'!$D450="","",'True_Odds_Calculator_3-way'!P451/'True_Odds_Calculator_3-way'!C451-1)</f>
        <v/>
      </c>
      <c r="K450" s="6" t="str">
        <f>IF('Log_working_3-way'!$D450="","",1/'True_Odds_Calculator_3-way'!A451+1/'True_Odds_Calculator_3-way'!B451+1/'True_Odds_Calculator_3-way'!C451-1)</f>
        <v/>
      </c>
    </row>
    <row r="451" spans="4:11">
      <c r="D451" t="str">
        <f>solve_for_c('True_Odds_Calculator_3-way'!A452,'True_Odds_Calculator_3-way'!B452,'True_Odds_Calculator_3-way'!C452,'Log_working_3-way'!B$1,'Log_working_3-way'!B$2)</f>
        <v/>
      </c>
      <c r="F451" s="6" t="str">
        <f>IF('Log_working_3-way'!D451="","",1/'True_Odds_Calculator_3-way'!N452+1/'True_Odds_Calculator_3-way'!O452+1/'True_Odds_Calculator_3-way'!P452-1)</f>
        <v/>
      </c>
      <c r="H451" s="6" t="str">
        <f>IF('Log_working_3-way'!$D451="","",'True_Odds_Calculator_3-way'!N452/'True_Odds_Calculator_3-way'!A452-1)</f>
        <v/>
      </c>
      <c r="I451" s="6" t="str">
        <f>IF('Log_working_3-way'!$D451="","",'True_Odds_Calculator_3-way'!O452/'True_Odds_Calculator_3-way'!B452-1)</f>
        <v/>
      </c>
      <c r="J451" s="6" t="str">
        <f>IF('Log_working_3-way'!$D451="","",'True_Odds_Calculator_3-way'!P452/'True_Odds_Calculator_3-way'!C452-1)</f>
        <v/>
      </c>
      <c r="K451" s="6" t="str">
        <f>IF('Log_working_3-way'!$D451="","",1/'True_Odds_Calculator_3-way'!A452+1/'True_Odds_Calculator_3-way'!B452+1/'True_Odds_Calculator_3-way'!C452-1)</f>
        <v/>
      </c>
    </row>
    <row r="452" spans="4:11">
      <c r="D452" t="str">
        <f>solve_for_c('True_Odds_Calculator_3-way'!A453,'True_Odds_Calculator_3-way'!B453,'True_Odds_Calculator_3-way'!C453,'Log_working_3-way'!B$1,'Log_working_3-way'!B$2)</f>
        <v/>
      </c>
      <c r="F452" s="6" t="str">
        <f>IF('Log_working_3-way'!D452="","",1/'True_Odds_Calculator_3-way'!N453+1/'True_Odds_Calculator_3-way'!O453+1/'True_Odds_Calculator_3-way'!P453-1)</f>
        <v/>
      </c>
      <c r="H452" s="6" t="str">
        <f>IF('Log_working_3-way'!$D452="","",'True_Odds_Calculator_3-way'!N453/'True_Odds_Calculator_3-way'!A453-1)</f>
        <v/>
      </c>
      <c r="I452" s="6" t="str">
        <f>IF('Log_working_3-way'!$D452="","",'True_Odds_Calculator_3-way'!O453/'True_Odds_Calculator_3-way'!B453-1)</f>
        <v/>
      </c>
      <c r="J452" s="6" t="str">
        <f>IF('Log_working_3-way'!$D452="","",'True_Odds_Calculator_3-way'!P453/'True_Odds_Calculator_3-way'!C453-1)</f>
        <v/>
      </c>
      <c r="K452" s="6" t="str">
        <f>IF('Log_working_3-way'!$D452="","",1/'True_Odds_Calculator_3-way'!A453+1/'True_Odds_Calculator_3-way'!B453+1/'True_Odds_Calculator_3-way'!C453-1)</f>
        <v/>
      </c>
    </row>
    <row r="453" spans="4:11">
      <c r="D453" t="str">
        <f>solve_for_c('True_Odds_Calculator_3-way'!A454,'True_Odds_Calculator_3-way'!B454,'True_Odds_Calculator_3-way'!C454,'Log_working_3-way'!B$1,'Log_working_3-way'!B$2)</f>
        <v/>
      </c>
      <c r="F453" s="6" t="str">
        <f>IF('Log_working_3-way'!D453="","",1/'True_Odds_Calculator_3-way'!N454+1/'True_Odds_Calculator_3-way'!O454+1/'True_Odds_Calculator_3-way'!P454-1)</f>
        <v/>
      </c>
      <c r="H453" s="6" t="str">
        <f>IF('Log_working_3-way'!$D453="","",'True_Odds_Calculator_3-way'!N454/'True_Odds_Calculator_3-way'!A454-1)</f>
        <v/>
      </c>
      <c r="I453" s="6" t="str">
        <f>IF('Log_working_3-way'!$D453="","",'True_Odds_Calculator_3-way'!O454/'True_Odds_Calculator_3-way'!B454-1)</f>
        <v/>
      </c>
      <c r="J453" s="6" t="str">
        <f>IF('Log_working_3-way'!$D453="","",'True_Odds_Calculator_3-way'!P454/'True_Odds_Calculator_3-way'!C454-1)</f>
        <v/>
      </c>
      <c r="K453" s="6" t="str">
        <f>IF('Log_working_3-way'!$D453="","",1/'True_Odds_Calculator_3-way'!A454+1/'True_Odds_Calculator_3-way'!B454+1/'True_Odds_Calculator_3-way'!C454-1)</f>
        <v/>
      </c>
    </row>
    <row r="454" spans="4:11">
      <c r="D454" t="str">
        <f>solve_for_c('True_Odds_Calculator_3-way'!A455,'True_Odds_Calculator_3-way'!B455,'True_Odds_Calculator_3-way'!C455,'Log_working_3-way'!B$1,'Log_working_3-way'!B$2)</f>
        <v/>
      </c>
      <c r="F454" s="6" t="str">
        <f>IF('Log_working_3-way'!D454="","",1/'True_Odds_Calculator_3-way'!N455+1/'True_Odds_Calculator_3-way'!O455+1/'True_Odds_Calculator_3-way'!P455-1)</f>
        <v/>
      </c>
      <c r="H454" s="6" t="str">
        <f>IF('Log_working_3-way'!$D454="","",'True_Odds_Calculator_3-way'!N455/'True_Odds_Calculator_3-way'!A455-1)</f>
        <v/>
      </c>
      <c r="I454" s="6" t="str">
        <f>IF('Log_working_3-way'!$D454="","",'True_Odds_Calculator_3-way'!O455/'True_Odds_Calculator_3-way'!B455-1)</f>
        <v/>
      </c>
      <c r="J454" s="6" t="str">
        <f>IF('Log_working_3-way'!$D454="","",'True_Odds_Calculator_3-way'!P455/'True_Odds_Calculator_3-way'!C455-1)</f>
        <v/>
      </c>
      <c r="K454" s="6" t="str">
        <f>IF('Log_working_3-way'!$D454="","",1/'True_Odds_Calculator_3-way'!A455+1/'True_Odds_Calculator_3-way'!B455+1/'True_Odds_Calculator_3-way'!C455-1)</f>
        <v/>
      </c>
    </row>
    <row r="455" spans="4:11">
      <c r="D455" t="str">
        <f>solve_for_c('True_Odds_Calculator_3-way'!A456,'True_Odds_Calculator_3-way'!B456,'True_Odds_Calculator_3-way'!C456,'Log_working_3-way'!B$1,'Log_working_3-way'!B$2)</f>
        <v/>
      </c>
      <c r="F455" s="6" t="str">
        <f>IF('Log_working_3-way'!D455="","",1/'True_Odds_Calculator_3-way'!N456+1/'True_Odds_Calculator_3-way'!O456+1/'True_Odds_Calculator_3-way'!P456-1)</f>
        <v/>
      </c>
      <c r="H455" s="6" t="str">
        <f>IF('Log_working_3-way'!$D455="","",'True_Odds_Calculator_3-way'!N456/'True_Odds_Calculator_3-way'!A456-1)</f>
        <v/>
      </c>
      <c r="I455" s="6" t="str">
        <f>IF('Log_working_3-way'!$D455="","",'True_Odds_Calculator_3-way'!O456/'True_Odds_Calculator_3-way'!B456-1)</f>
        <v/>
      </c>
      <c r="J455" s="6" t="str">
        <f>IF('Log_working_3-way'!$D455="","",'True_Odds_Calculator_3-way'!P456/'True_Odds_Calculator_3-way'!C456-1)</f>
        <v/>
      </c>
      <c r="K455" s="6" t="str">
        <f>IF('Log_working_3-way'!$D455="","",1/'True_Odds_Calculator_3-way'!A456+1/'True_Odds_Calculator_3-way'!B456+1/'True_Odds_Calculator_3-way'!C456-1)</f>
        <v/>
      </c>
    </row>
    <row r="456" spans="4:11">
      <c r="D456" t="str">
        <f>solve_for_c('True_Odds_Calculator_3-way'!A457,'True_Odds_Calculator_3-way'!B457,'True_Odds_Calculator_3-way'!C457,'Log_working_3-way'!B$1,'Log_working_3-way'!B$2)</f>
        <v/>
      </c>
      <c r="F456" s="6" t="str">
        <f>IF('Log_working_3-way'!D456="","",1/'True_Odds_Calculator_3-way'!N457+1/'True_Odds_Calculator_3-way'!O457+1/'True_Odds_Calculator_3-way'!P457-1)</f>
        <v/>
      </c>
      <c r="H456" s="6" t="str">
        <f>IF('Log_working_3-way'!$D456="","",'True_Odds_Calculator_3-way'!N457/'True_Odds_Calculator_3-way'!A457-1)</f>
        <v/>
      </c>
      <c r="I456" s="6" t="str">
        <f>IF('Log_working_3-way'!$D456="","",'True_Odds_Calculator_3-way'!O457/'True_Odds_Calculator_3-way'!B457-1)</f>
        <v/>
      </c>
      <c r="J456" s="6" t="str">
        <f>IF('Log_working_3-way'!$D456="","",'True_Odds_Calculator_3-way'!P457/'True_Odds_Calculator_3-way'!C457-1)</f>
        <v/>
      </c>
      <c r="K456" s="6" t="str">
        <f>IF('Log_working_3-way'!$D456="","",1/'True_Odds_Calculator_3-way'!A457+1/'True_Odds_Calculator_3-way'!B457+1/'True_Odds_Calculator_3-way'!C457-1)</f>
        <v/>
      </c>
    </row>
    <row r="457" spans="4:11">
      <c r="D457" t="str">
        <f>solve_for_c('True_Odds_Calculator_3-way'!A458,'True_Odds_Calculator_3-way'!B458,'True_Odds_Calculator_3-way'!C458,'Log_working_3-way'!B$1,'Log_working_3-way'!B$2)</f>
        <v/>
      </c>
      <c r="F457" s="6" t="str">
        <f>IF('Log_working_3-way'!D457="","",1/'True_Odds_Calculator_3-way'!N458+1/'True_Odds_Calculator_3-way'!O458+1/'True_Odds_Calculator_3-way'!P458-1)</f>
        <v/>
      </c>
      <c r="H457" s="6" t="str">
        <f>IF('Log_working_3-way'!$D457="","",'True_Odds_Calculator_3-way'!N458/'True_Odds_Calculator_3-way'!A458-1)</f>
        <v/>
      </c>
      <c r="I457" s="6" t="str">
        <f>IF('Log_working_3-way'!$D457="","",'True_Odds_Calculator_3-way'!O458/'True_Odds_Calculator_3-way'!B458-1)</f>
        <v/>
      </c>
      <c r="J457" s="6" t="str">
        <f>IF('Log_working_3-way'!$D457="","",'True_Odds_Calculator_3-way'!P458/'True_Odds_Calculator_3-way'!C458-1)</f>
        <v/>
      </c>
      <c r="K457" s="6" t="str">
        <f>IF('Log_working_3-way'!$D457="","",1/'True_Odds_Calculator_3-way'!A458+1/'True_Odds_Calculator_3-way'!B458+1/'True_Odds_Calculator_3-way'!C458-1)</f>
        <v/>
      </c>
    </row>
    <row r="458" spans="4:11">
      <c r="D458" t="str">
        <f>solve_for_c('True_Odds_Calculator_3-way'!A459,'True_Odds_Calculator_3-way'!B459,'True_Odds_Calculator_3-way'!C459,'Log_working_3-way'!B$1,'Log_working_3-way'!B$2)</f>
        <v/>
      </c>
      <c r="F458" s="6" t="str">
        <f>IF('Log_working_3-way'!D458="","",1/'True_Odds_Calculator_3-way'!N459+1/'True_Odds_Calculator_3-way'!O459+1/'True_Odds_Calculator_3-way'!P459-1)</f>
        <v/>
      </c>
      <c r="H458" s="6" t="str">
        <f>IF('Log_working_3-way'!$D458="","",'True_Odds_Calculator_3-way'!N459/'True_Odds_Calculator_3-way'!A459-1)</f>
        <v/>
      </c>
      <c r="I458" s="6" t="str">
        <f>IF('Log_working_3-way'!$D458="","",'True_Odds_Calculator_3-way'!O459/'True_Odds_Calculator_3-way'!B459-1)</f>
        <v/>
      </c>
      <c r="J458" s="6" t="str">
        <f>IF('Log_working_3-way'!$D458="","",'True_Odds_Calculator_3-way'!P459/'True_Odds_Calculator_3-way'!C459-1)</f>
        <v/>
      </c>
      <c r="K458" s="6" t="str">
        <f>IF('Log_working_3-way'!$D458="","",1/'True_Odds_Calculator_3-way'!A459+1/'True_Odds_Calculator_3-way'!B459+1/'True_Odds_Calculator_3-way'!C459-1)</f>
        <v/>
      </c>
    </row>
    <row r="459" spans="4:11">
      <c r="D459" t="str">
        <f>solve_for_c('True_Odds_Calculator_3-way'!A460,'True_Odds_Calculator_3-way'!B460,'True_Odds_Calculator_3-way'!C460,'Log_working_3-way'!B$1,'Log_working_3-way'!B$2)</f>
        <v/>
      </c>
      <c r="F459" s="6" t="str">
        <f>IF('Log_working_3-way'!D459="","",1/'True_Odds_Calculator_3-way'!N460+1/'True_Odds_Calculator_3-way'!O460+1/'True_Odds_Calculator_3-way'!P460-1)</f>
        <v/>
      </c>
      <c r="H459" s="6" t="str">
        <f>IF('Log_working_3-way'!$D459="","",'True_Odds_Calculator_3-way'!N460/'True_Odds_Calculator_3-way'!A460-1)</f>
        <v/>
      </c>
      <c r="I459" s="6" t="str">
        <f>IF('Log_working_3-way'!$D459="","",'True_Odds_Calculator_3-way'!O460/'True_Odds_Calculator_3-way'!B460-1)</f>
        <v/>
      </c>
      <c r="J459" s="6" t="str">
        <f>IF('Log_working_3-way'!$D459="","",'True_Odds_Calculator_3-way'!P460/'True_Odds_Calculator_3-way'!C460-1)</f>
        <v/>
      </c>
      <c r="K459" s="6" t="str">
        <f>IF('Log_working_3-way'!$D459="","",1/'True_Odds_Calculator_3-way'!A460+1/'True_Odds_Calculator_3-way'!B460+1/'True_Odds_Calculator_3-way'!C460-1)</f>
        <v/>
      </c>
    </row>
    <row r="460" spans="4:11">
      <c r="D460" t="str">
        <f>solve_for_c('True_Odds_Calculator_3-way'!A461,'True_Odds_Calculator_3-way'!B461,'True_Odds_Calculator_3-way'!C461,'Log_working_3-way'!B$1,'Log_working_3-way'!B$2)</f>
        <v/>
      </c>
      <c r="F460" s="6" t="str">
        <f>IF('Log_working_3-way'!D460="","",1/'True_Odds_Calculator_3-way'!N461+1/'True_Odds_Calculator_3-way'!O461+1/'True_Odds_Calculator_3-way'!P461-1)</f>
        <v/>
      </c>
      <c r="H460" s="6" t="str">
        <f>IF('Log_working_3-way'!$D460="","",'True_Odds_Calculator_3-way'!N461/'True_Odds_Calculator_3-way'!A461-1)</f>
        <v/>
      </c>
      <c r="I460" s="6" t="str">
        <f>IF('Log_working_3-way'!$D460="","",'True_Odds_Calculator_3-way'!O461/'True_Odds_Calculator_3-way'!B461-1)</f>
        <v/>
      </c>
      <c r="J460" s="6" t="str">
        <f>IF('Log_working_3-way'!$D460="","",'True_Odds_Calculator_3-way'!P461/'True_Odds_Calculator_3-way'!C461-1)</f>
        <v/>
      </c>
      <c r="K460" s="6" t="str">
        <f>IF('Log_working_3-way'!$D460="","",1/'True_Odds_Calculator_3-way'!A461+1/'True_Odds_Calculator_3-way'!B461+1/'True_Odds_Calculator_3-way'!C461-1)</f>
        <v/>
      </c>
    </row>
    <row r="461" spans="4:11">
      <c r="D461" t="str">
        <f>solve_for_c('True_Odds_Calculator_3-way'!A462,'True_Odds_Calculator_3-way'!B462,'True_Odds_Calculator_3-way'!C462,'Log_working_3-way'!B$1,'Log_working_3-way'!B$2)</f>
        <v/>
      </c>
      <c r="F461" s="6" t="str">
        <f>IF('Log_working_3-way'!D461="","",1/'True_Odds_Calculator_3-way'!N462+1/'True_Odds_Calculator_3-way'!O462+1/'True_Odds_Calculator_3-way'!P462-1)</f>
        <v/>
      </c>
      <c r="H461" s="6" t="str">
        <f>IF('Log_working_3-way'!$D461="","",'True_Odds_Calculator_3-way'!N462/'True_Odds_Calculator_3-way'!A462-1)</f>
        <v/>
      </c>
      <c r="I461" s="6" t="str">
        <f>IF('Log_working_3-way'!$D461="","",'True_Odds_Calculator_3-way'!O462/'True_Odds_Calculator_3-way'!B462-1)</f>
        <v/>
      </c>
      <c r="J461" s="6" t="str">
        <f>IF('Log_working_3-way'!$D461="","",'True_Odds_Calculator_3-way'!P462/'True_Odds_Calculator_3-way'!C462-1)</f>
        <v/>
      </c>
      <c r="K461" s="6" t="str">
        <f>IF('Log_working_3-way'!$D461="","",1/'True_Odds_Calculator_3-way'!A462+1/'True_Odds_Calculator_3-way'!B462+1/'True_Odds_Calculator_3-way'!C462-1)</f>
        <v/>
      </c>
    </row>
    <row r="462" spans="4:11">
      <c r="D462" t="str">
        <f>solve_for_c('True_Odds_Calculator_3-way'!A463,'True_Odds_Calculator_3-way'!B463,'True_Odds_Calculator_3-way'!C463,'Log_working_3-way'!B$1,'Log_working_3-way'!B$2)</f>
        <v/>
      </c>
      <c r="F462" s="6" t="str">
        <f>IF('Log_working_3-way'!D462="","",1/'True_Odds_Calculator_3-way'!N463+1/'True_Odds_Calculator_3-way'!O463+1/'True_Odds_Calculator_3-way'!P463-1)</f>
        <v/>
      </c>
      <c r="H462" s="6" t="str">
        <f>IF('Log_working_3-way'!$D462="","",'True_Odds_Calculator_3-way'!N463/'True_Odds_Calculator_3-way'!A463-1)</f>
        <v/>
      </c>
      <c r="I462" s="6" t="str">
        <f>IF('Log_working_3-way'!$D462="","",'True_Odds_Calculator_3-way'!O463/'True_Odds_Calculator_3-way'!B463-1)</f>
        <v/>
      </c>
      <c r="J462" s="6" t="str">
        <f>IF('Log_working_3-way'!$D462="","",'True_Odds_Calculator_3-way'!P463/'True_Odds_Calculator_3-way'!C463-1)</f>
        <v/>
      </c>
      <c r="K462" s="6" t="str">
        <f>IF('Log_working_3-way'!$D462="","",1/'True_Odds_Calculator_3-way'!A463+1/'True_Odds_Calculator_3-way'!B463+1/'True_Odds_Calculator_3-way'!C463-1)</f>
        <v/>
      </c>
    </row>
    <row r="463" spans="4:11">
      <c r="D463" t="str">
        <f>solve_for_c('True_Odds_Calculator_3-way'!A464,'True_Odds_Calculator_3-way'!B464,'True_Odds_Calculator_3-way'!C464,'Log_working_3-way'!B$1,'Log_working_3-way'!B$2)</f>
        <v/>
      </c>
      <c r="F463" s="6" t="str">
        <f>IF('Log_working_3-way'!D463="","",1/'True_Odds_Calculator_3-way'!N464+1/'True_Odds_Calculator_3-way'!O464+1/'True_Odds_Calculator_3-way'!P464-1)</f>
        <v/>
      </c>
      <c r="H463" s="6" t="str">
        <f>IF('Log_working_3-way'!$D463="","",'True_Odds_Calculator_3-way'!N464/'True_Odds_Calculator_3-way'!A464-1)</f>
        <v/>
      </c>
      <c r="I463" s="6" t="str">
        <f>IF('Log_working_3-way'!$D463="","",'True_Odds_Calculator_3-way'!O464/'True_Odds_Calculator_3-way'!B464-1)</f>
        <v/>
      </c>
      <c r="J463" s="6" t="str">
        <f>IF('Log_working_3-way'!$D463="","",'True_Odds_Calculator_3-way'!P464/'True_Odds_Calculator_3-way'!C464-1)</f>
        <v/>
      </c>
      <c r="K463" s="6" t="str">
        <f>IF('Log_working_3-way'!$D463="","",1/'True_Odds_Calculator_3-way'!A464+1/'True_Odds_Calculator_3-way'!B464+1/'True_Odds_Calculator_3-way'!C464-1)</f>
        <v/>
      </c>
    </row>
    <row r="464" spans="4:11">
      <c r="D464" t="str">
        <f>solve_for_c('True_Odds_Calculator_3-way'!A465,'True_Odds_Calculator_3-way'!B465,'True_Odds_Calculator_3-way'!C465,'Log_working_3-way'!B$1,'Log_working_3-way'!B$2)</f>
        <v/>
      </c>
      <c r="F464" s="6" t="str">
        <f>IF('Log_working_3-way'!D464="","",1/'True_Odds_Calculator_3-way'!N465+1/'True_Odds_Calculator_3-way'!O465+1/'True_Odds_Calculator_3-way'!P465-1)</f>
        <v/>
      </c>
      <c r="H464" s="6" t="str">
        <f>IF('Log_working_3-way'!$D464="","",'True_Odds_Calculator_3-way'!N465/'True_Odds_Calculator_3-way'!A465-1)</f>
        <v/>
      </c>
      <c r="I464" s="6" t="str">
        <f>IF('Log_working_3-way'!$D464="","",'True_Odds_Calculator_3-way'!O465/'True_Odds_Calculator_3-way'!B465-1)</f>
        <v/>
      </c>
      <c r="J464" s="6" t="str">
        <f>IF('Log_working_3-way'!$D464="","",'True_Odds_Calculator_3-way'!P465/'True_Odds_Calculator_3-way'!C465-1)</f>
        <v/>
      </c>
      <c r="K464" s="6" t="str">
        <f>IF('Log_working_3-way'!$D464="","",1/'True_Odds_Calculator_3-way'!A465+1/'True_Odds_Calculator_3-way'!B465+1/'True_Odds_Calculator_3-way'!C465-1)</f>
        <v/>
      </c>
    </row>
    <row r="465" spans="4:11">
      <c r="D465" t="str">
        <f>solve_for_c('True_Odds_Calculator_3-way'!A466,'True_Odds_Calculator_3-way'!B466,'True_Odds_Calculator_3-way'!C466,'Log_working_3-way'!B$1,'Log_working_3-way'!B$2)</f>
        <v/>
      </c>
      <c r="F465" s="6" t="str">
        <f>IF('Log_working_3-way'!D465="","",1/'True_Odds_Calculator_3-way'!N466+1/'True_Odds_Calculator_3-way'!O466+1/'True_Odds_Calculator_3-way'!P466-1)</f>
        <v/>
      </c>
      <c r="H465" s="6" t="str">
        <f>IF('Log_working_3-way'!$D465="","",'True_Odds_Calculator_3-way'!N466/'True_Odds_Calculator_3-way'!A466-1)</f>
        <v/>
      </c>
      <c r="I465" s="6" t="str">
        <f>IF('Log_working_3-way'!$D465="","",'True_Odds_Calculator_3-way'!O466/'True_Odds_Calculator_3-way'!B466-1)</f>
        <v/>
      </c>
      <c r="J465" s="6" t="str">
        <f>IF('Log_working_3-way'!$D465="","",'True_Odds_Calculator_3-way'!P466/'True_Odds_Calculator_3-way'!C466-1)</f>
        <v/>
      </c>
      <c r="K465" s="6" t="str">
        <f>IF('Log_working_3-way'!$D465="","",1/'True_Odds_Calculator_3-way'!A466+1/'True_Odds_Calculator_3-way'!B466+1/'True_Odds_Calculator_3-way'!C466-1)</f>
        <v/>
      </c>
    </row>
    <row r="466" spans="4:11">
      <c r="D466" t="str">
        <f>solve_for_c('True_Odds_Calculator_3-way'!A467,'True_Odds_Calculator_3-way'!B467,'True_Odds_Calculator_3-way'!C467,'Log_working_3-way'!B$1,'Log_working_3-way'!B$2)</f>
        <v/>
      </c>
      <c r="F466" s="6" t="str">
        <f>IF('Log_working_3-way'!D466="","",1/'True_Odds_Calculator_3-way'!N467+1/'True_Odds_Calculator_3-way'!O467+1/'True_Odds_Calculator_3-way'!P467-1)</f>
        <v/>
      </c>
      <c r="H466" s="6" t="str">
        <f>IF('Log_working_3-way'!$D466="","",'True_Odds_Calculator_3-way'!N467/'True_Odds_Calculator_3-way'!A467-1)</f>
        <v/>
      </c>
      <c r="I466" s="6" t="str">
        <f>IF('Log_working_3-way'!$D466="","",'True_Odds_Calculator_3-way'!O467/'True_Odds_Calculator_3-way'!B467-1)</f>
        <v/>
      </c>
      <c r="J466" s="6" t="str">
        <f>IF('Log_working_3-way'!$D466="","",'True_Odds_Calculator_3-way'!P467/'True_Odds_Calculator_3-way'!C467-1)</f>
        <v/>
      </c>
      <c r="K466" s="6" t="str">
        <f>IF('Log_working_3-way'!$D466="","",1/'True_Odds_Calculator_3-way'!A467+1/'True_Odds_Calculator_3-way'!B467+1/'True_Odds_Calculator_3-way'!C467-1)</f>
        <v/>
      </c>
    </row>
    <row r="467" spans="4:11">
      <c r="D467" t="str">
        <f>solve_for_c('True_Odds_Calculator_3-way'!A468,'True_Odds_Calculator_3-way'!B468,'True_Odds_Calculator_3-way'!C468,'Log_working_3-way'!B$1,'Log_working_3-way'!B$2)</f>
        <v/>
      </c>
      <c r="F467" s="6" t="str">
        <f>IF('Log_working_3-way'!D467="","",1/'True_Odds_Calculator_3-way'!N468+1/'True_Odds_Calculator_3-way'!O468+1/'True_Odds_Calculator_3-way'!P468-1)</f>
        <v/>
      </c>
      <c r="H467" s="6" t="str">
        <f>IF('Log_working_3-way'!$D467="","",'True_Odds_Calculator_3-way'!N468/'True_Odds_Calculator_3-way'!A468-1)</f>
        <v/>
      </c>
      <c r="I467" s="6" t="str">
        <f>IF('Log_working_3-way'!$D467="","",'True_Odds_Calculator_3-way'!O468/'True_Odds_Calculator_3-way'!B468-1)</f>
        <v/>
      </c>
      <c r="J467" s="6" t="str">
        <f>IF('Log_working_3-way'!$D467="","",'True_Odds_Calculator_3-way'!P468/'True_Odds_Calculator_3-way'!C468-1)</f>
        <v/>
      </c>
      <c r="K467" s="6" t="str">
        <f>IF('Log_working_3-way'!$D467="","",1/'True_Odds_Calculator_3-way'!A468+1/'True_Odds_Calculator_3-way'!B468+1/'True_Odds_Calculator_3-way'!C468-1)</f>
        <v/>
      </c>
    </row>
    <row r="468" spans="4:11">
      <c r="D468" t="str">
        <f>solve_for_c('True_Odds_Calculator_3-way'!A469,'True_Odds_Calculator_3-way'!B469,'True_Odds_Calculator_3-way'!C469,'Log_working_3-way'!B$1,'Log_working_3-way'!B$2)</f>
        <v/>
      </c>
      <c r="F468" s="6" t="str">
        <f>IF('Log_working_3-way'!D468="","",1/'True_Odds_Calculator_3-way'!N469+1/'True_Odds_Calculator_3-way'!O469+1/'True_Odds_Calculator_3-way'!P469-1)</f>
        <v/>
      </c>
      <c r="H468" s="6" t="str">
        <f>IF('Log_working_3-way'!$D468="","",'True_Odds_Calculator_3-way'!N469/'True_Odds_Calculator_3-way'!A469-1)</f>
        <v/>
      </c>
      <c r="I468" s="6" t="str">
        <f>IF('Log_working_3-way'!$D468="","",'True_Odds_Calculator_3-way'!O469/'True_Odds_Calculator_3-way'!B469-1)</f>
        <v/>
      </c>
      <c r="J468" s="6" t="str">
        <f>IF('Log_working_3-way'!$D468="","",'True_Odds_Calculator_3-way'!P469/'True_Odds_Calculator_3-way'!C469-1)</f>
        <v/>
      </c>
      <c r="K468" s="6" t="str">
        <f>IF('Log_working_3-way'!$D468="","",1/'True_Odds_Calculator_3-way'!A469+1/'True_Odds_Calculator_3-way'!B469+1/'True_Odds_Calculator_3-way'!C469-1)</f>
        <v/>
      </c>
    </row>
    <row r="469" spans="4:11">
      <c r="D469" t="str">
        <f>solve_for_c('True_Odds_Calculator_3-way'!A470,'True_Odds_Calculator_3-way'!B470,'True_Odds_Calculator_3-way'!C470,'Log_working_3-way'!B$1,'Log_working_3-way'!B$2)</f>
        <v/>
      </c>
      <c r="F469" s="6" t="str">
        <f>IF('Log_working_3-way'!D469="","",1/'True_Odds_Calculator_3-way'!N470+1/'True_Odds_Calculator_3-way'!O470+1/'True_Odds_Calculator_3-way'!P470-1)</f>
        <v/>
      </c>
      <c r="H469" s="6" t="str">
        <f>IF('Log_working_3-way'!$D469="","",'True_Odds_Calculator_3-way'!N470/'True_Odds_Calculator_3-way'!A470-1)</f>
        <v/>
      </c>
      <c r="I469" s="6" t="str">
        <f>IF('Log_working_3-way'!$D469="","",'True_Odds_Calculator_3-way'!O470/'True_Odds_Calculator_3-way'!B470-1)</f>
        <v/>
      </c>
      <c r="J469" s="6" t="str">
        <f>IF('Log_working_3-way'!$D469="","",'True_Odds_Calculator_3-way'!P470/'True_Odds_Calculator_3-way'!C470-1)</f>
        <v/>
      </c>
      <c r="K469" s="6" t="str">
        <f>IF('Log_working_3-way'!$D469="","",1/'True_Odds_Calculator_3-way'!A470+1/'True_Odds_Calculator_3-way'!B470+1/'True_Odds_Calculator_3-way'!C470-1)</f>
        <v/>
      </c>
    </row>
    <row r="470" spans="4:11">
      <c r="D470" t="str">
        <f>solve_for_c('True_Odds_Calculator_3-way'!A471,'True_Odds_Calculator_3-way'!B471,'True_Odds_Calculator_3-way'!C471,'Log_working_3-way'!B$1,'Log_working_3-way'!B$2)</f>
        <v/>
      </c>
      <c r="F470" s="6" t="str">
        <f>IF('Log_working_3-way'!D470="","",1/'True_Odds_Calculator_3-way'!N471+1/'True_Odds_Calculator_3-way'!O471+1/'True_Odds_Calculator_3-way'!P471-1)</f>
        <v/>
      </c>
      <c r="H470" s="6" t="str">
        <f>IF('Log_working_3-way'!$D470="","",'True_Odds_Calculator_3-way'!N471/'True_Odds_Calculator_3-way'!A471-1)</f>
        <v/>
      </c>
      <c r="I470" s="6" t="str">
        <f>IF('Log_working_3-way'!$D470="","",'True_Odds_Calculator_3-way'!O471/'True_Odds_Calculator_3-way'!B471-1)</f>
        <v/>
      </c>
      <c r="J470" s="6" t="str">
        <f>IF('Log_working_3-way'!$D470="","",'True_Odds_Calculator_3-way'!P471/'True_Odds_Calculator_3-way'!C471-1)</f>
        <v/>
      </c>
      <c r="K470" s="6" t="str">
        <f>IF('Log_working_3-way'!$D470="","",1/'True_Odds_Calculator_3-way'!A471+1/'True_Odds_Calculator_3-way'!B471+1/'True_Odds_Calculator_3-way'!C471-1)</f>
        <v/>
      </c>
    </row>
    <row r="471" spans="4:11">
      <c r="D471" t="str">
        <f>solve_for_c('True_Odds_Calculator_3-way'!A472,'True_Odds_Calculator_3-way'!B472,'True_Odds_Calculator_3-way'!C472,'Log_working_3-way'!B$1,'Log_working_3-way'!B$2)</f>
        <v/>
      </c>
      <c r="F471" s="6" t="str">
        <f>IF('Log_working_3-way'!D471="","",1/'True_Odds_Calculator_3-way'!N472+1/'True_Odds_Calculator_3-way'!O472+1/'True_Odds_Calculator_3-way'!P472-1)</f>
        <v/>
      </c>
      <c r="H471" s="6" t="str">
        <f>IF('Log_working_3-way'!$D471="","",'True_Odds_Calculator_3-way'!N472/'True_Odds_Calculator_3-way'!A472-1)</f>
        <v/>
      </c>
      <c r="I471" s="6" t="str">
        <f>IF('Log_working_3-way'!$D471="","",'True_Odds_Calculator_3-way'!O472/'True_Odds_Calculator_3-way'!B472-1)</f>
        <v/>
      </c>
      <c r="J471" s="6" t="str">
        <f>IF('Log_working_3-way'!$D471="","",'True_Odds_Calculator_3-way'!P472/'True_Odds_Calculator_3-way'!C472-1)</f>
        <v/>
      </c>
      <c r="K471" s="6" t="str">
        <f>IF('Log_working_3-way'!$D471="","",1/'True_Odds_Calculator_3-way'!A472+1/'True_Odds_Calculator_3-way'!B472+1/'True_Odds_Calculator_3-way'!C472-1)</f>
        <v/>
      </c>
    </row>
    <row r="472" spans="4:11">
      <c r="D472" t="str">
        <f>solve_for_c('True_Odds_Calculator_3-way'!A473,'True_Odds_Calculator_3-way'!B473,'True_Odds_Calculator_3-way'!C473,'Log_working_3-way'!B$1,'Log_working_3-way'!B$2)</f>
        <v/>
      </c>
      <c r="F472" s="6" t="str">
        <f>IF('Log_working_3-way'!D472="","",1/'True_Odds_Calculator_3-way'!N473+1/'True_Odds_Calculator_3-way'!O473+1/'True_Odds_Calculator_3-way'!P473-1)</f>
        <v/>
      </c>
      <c r="H472" s="6" t="str">
        <f>IF('Log_working_3-way'!$D472="","",'True_Odds_Calculator_3-way'!N473/'True_Odds_Calculator_3-way'!A473-1)</f>
        <v/>
      </c>
      <c r="I472" s="6" t="str">
        <f>IF('Log_working_3-way'!$D472="","",'True_Odds_Calculator_3-way'!O473/'True_Odds_Calculator_3-way'!B473-1)</f>
        <v/>
      </c>
      <c r="J472" s="6" t="str">
        <f>IF('Log_working_3-way'!$D472="","",'True_Odds_Calculator_3-way'!P473/'True_Odds_Calculator_3-way'!C473-1)</f>
        <v/>
      </c>
      <c r="K472" s="6" t="str">
        <f>IF('Log_working_3-way'!$D472="","",1/'True_Odds_Calculator_3-way'!A473+1/'True_Odds_Calculator_3-way'!B473+1/'True_Odds_Calculator_3-way'!C473-1)</f>
        <v/>
      </c>
    </row>
    <row r="473" spans="4:11">
      <c r="D473" t="str">
        <f>solve_for_c('True_Odds_Calculator_3-way'!A474,'True_Odds_Calculator_3-way'!B474,'True_Odds_Calculator_3-way'!C474,'Log_working_3-way'!B$1,'Log_working_3-way'!B$2)</f>
        <v/>
      </c>
      <c r="F473" s="6" t="str">
        <f>IF('Log_working_3-way'!D473="","",1/'True_Odds_Calculator_3-way'!N474+1/'True_Odds_Calculator_3-way'!O474+1/'True_Odds_Calculator_3-way'!P474-1)</f>
        <v/>
      </c>
      <c r="H473" s="6" t="str">
        <f>IF('Log_working_3-way'!$D473="","",'True_Odds_Calculator_3-way'!N474/'True_Odds_Calculator_3-way'!A474-1)</f>
        <v/>
      </c>
      <c r="I473" s="6" t="str">
        <f>IF('Log_working_3-way'!$D473="","",'True_Odds_Calculator_3-way'!O474/'True_Odds_Calculator_3-way'!B474-1)</f>
        <v/>
      </c>
      <c r="J473" s="6" t="str">
        <f>IF('Log_working_3-way'!$D473="","",'True_Odds_Calculator_3-way'!P474/'True_Odds_Calculator_3-way'!C474-1)</f>
        <v/>
      </c>
      <c r="K473" s="6" t="str">
        <f>IF('Log_working_3-way'!$D473="","",1/'True_Odds_Calculator_3-way'!A474+1/'True_Odds_Calculator_3-way'!B474+1/'True_Odds_Calculator_3-way'!C474-1)</f>
        <v/>
      </c>
    </row>
    <row r="474" spans="4:11">
      <c r="D474" t="str">
        <f>solve_for_c('True_Odds_Calculator_3-way'!A475,'True_Odds_Calculator_3-way'!B475,'True_Odds_Calculator_3-way'!C475,'Log_working_3-way'!B$1,'Log_working_3-way'!B$2)</f>
        <v/>
      </c>
      <c r="F474" s="6" t="str">
        <f>IF('Log_working_3-way'!D474="","",1/'True_Odds_Calculator_3-way'!N475+1/'True_Odds_Calculator_3-way'!O475+1/'True_Odds_Calculator_3-way'!P475-1)</f>
        <v/>
      </c>
      <c r="H474" s="6" t="str">
        <f>IF('Log_working_3-way'!$D474="","",'True_Odds_Calculator_3-way'!N475/'True_Odds_Calculator_3-way'!A475-1)</f>
        <v/>
      </c>
      <c r="I474" s="6" t="str">
        <f>IF('Log_working_3-way'!$D474="","",'True_Odds_Calculator_3-way'!O475/'True_Odds_Calculator_3-way'!B475-1)</f>
        <v/>
      </c>
      <c r="J474" s="6" t="str">
        <f>IF('Log_working_3-way'!$D474="","",'True_Odds_Calculator_3-way'!P475/'True_Odds_Calculator_3-way'!C475-1)</f>
        <v/>
      </c>
      <c r="K474" s="6" t="str">
        <f>IF('Log_working_3-way'!$D474="","",1/'True_Odds_Calculator_3-way'!A475+1/'True_Odds_Calculator_3-way'!B475+1/'True_Odds_Calculator_3-way'!C475-1)</f>
        <v/>
      </c>
    </row>
    <row r="475" spans="4:11">
      <c r="D475" t="str">
        <f>solve_for_c('True_Odds_Calculator_3-way'!A476,'True_Odds_Calculator_3-way'!B476,'True_Odds_Calculator_3-way'!C476,'Log_working_3-way'!B$1,'Log_working_3-way'!B$2)</f>
        <v/>
      </c>
      <c r="F475" s="6" t="str">
        <f>IF('Log_working_3-way'!D475="","",1/'True_Odds_Calculator_3-way'!N476+1/'True_Odds_Calculator_3-way'!O476+1/'True_Odds_Calculator_3-way'!P476-1)</f>
        <v/>
      </c>
      <c r="H475" s="6" t="str">
        <f>IF('Log_working_3-way'!$D475="","",'True_Odds_Calculator_3-way'!N476/'True_Odds_Calculator_3-way'!A476-1)</f>
        <v/>
      </c>
      <c r="I475" s="6" t="str">
        <f>IF('Log_working_3-way'!$D475="","",'True_Odds_Calculator_3-way'!O476/'True_Odds_Calculator_3-way'!B476-1)</f>
        <v/>
      </c>
      <c r="J475" s="6" t="str">
        <f>IF('Log_working_3-way'!$D475="","",'True_Odds_Calculator_3-way'!P476/'True_Odds_Calculator_3-way'!C476-1)</f>
        <v/>
      </c>
      <c r="K475" s="6" t="str">
        <f>IF('Log_working_3-way'!$D475="","",1/'True_Odds_Calculator_3-way'!A476+1/'True_Odds_Calculator_3-way'!B476+1/'True_Odds_Calculator_3-way'!C476-1)</f>
        <v/>
      </c>
    </row>
    <row r="476" spans="4:11">
      <c r="D476" t="str">
        <f>solve_for_c('True_Odds_Calculator_3-way'!A477,'True_Odds_Calculator_3-way'!B477,'True_Odds_Calculator_3-way'!C477,'Log_working_3-way'!B$1,'Log_working_3-way'!B$2)</f>
        <v/>
      </c>
      <c r="F476" s="6" t="str">
        <f>IF('Log_working_3-way'!D476="","",1/'True_Odds_Calculator_3-way'!N477+1/'True_Odds_Calculator_3-way'!O477+1/'True_Odds_Calculator_3-way'!P477-1)</f>
        <v/>
      </c>
      <c r="H476" s="6" t="str">
        <f>IF('Log_working_3-way'!$D476="","",'True_Odds_Calculator_3-way'!N477/'True_Odds_Calculator_3-way'!A477-1)</f>
        <v/>
      </c>
      <c r="I476" s="6" t="str">
        <f>IF('Log_working_3-way'!$D476="","",'True_Odds_Calculator_3-way'!O477/'True_Odds_Calculator_3-way'!B477-1)</f>
        <v/>
      </c>
      <c r="J476" s="6" t="str">
        <f>IF('Log_working_3-way'!$D476="","",'True_Odds_Calculator_3-way'!P477/'True_Odds_Calculator_3-way'!C477-1)</f>
        <v/>
      </c>
      <c r="K476" s="6" t="str">
        <f>IF('Log_working_3-way'!$D476="","",1/'True_Odds_Calculator_3-way'!A477+1/'True_Odds_Calculator_3-way'!B477+1/'True_Odds_Calculator_3-way'!C477-1)</f>
        <v/>
      </c>
    </row>
    <row r="477" spans="4:11">
      <c r="D477" t="str">
        <f>solve_for_c('True_Odds_Calculator_3-way'!A478,'True_Odds_Calculator_3-way'!B478,'True_Odds_Calculator_3-way'!C478,'Log_working_3-way'!B$1,'Log_working_3-way'!B$2)</f>
        <v/>
      </c>
      <c r="F477" s="6" t="str">
        <f>IF('Log_working_3-way'!D477="","",1/'True_Odds_Calculator_3-way'!N478+1/'True_Odds_Calculator_3-way'!O478+1/'True_Odds_Calculator_3-way'!P478-1)</f>
        <v/>
      </c>
      <c r="H477" s="6" t="str">
        <f>IF('Log_working_3-way'!$D477="","",'True_Odds_Calculator_3-way'!N478/'True_Odds_Calculator_3-way'!A478-1)</f>
        <v/>
      </c>
      <c r="I477" s="6" t="str">
        <f>IF('Log_working_3-way'!$D477="","",'True_Odds_Calculator_3-way'!O478/'True_Odds_Calculator_3-way'!B478-1)</f>
        <v/>
      </c>
      <c r="J477" s="6" t="str">
        <f>IF('Log_working_3-way'!$D477="","",'True_Odds_Calculator_3-way'!P478/'True_Odds_Calculator_3-way'!C478-1)</f>
        <v/>
      </c>
      <c r="K477" s="6" t="str">
        <f>IF('Log_working_3-way'!$D477="","",1/'True_Odds_Calculator_3-way'!A478+1/'True_Odds_Calculator_3-way'!B478+1/'True_Odds_Calculator_3-way'!C478-1)</f>
        <v/>
      </c>
    </row>
    <row r="478" spans="4:11">
      <c r="D478" t="str">
        <f>solve_for_c('True_Odds_Calculator_3-way'!A479,'True_Odds_Calculator_3-way'!B479,'True_Odds_Calculator_3-way'!C479,'Log_working_3-way'!B$1,'Log_working_3-way'!B$2)</f>
        <v/>
      </c>
      <c r="F478" s="6" t="str">
        <f>IF('Log_working_3-way'!D478="","",1/'True_Odds_Calculator_3-way'!N479+1/'True_Odds_Calculator_3-way'!O479+1/'True_Odds_Calculator_3-way'!P479-1)</f>
        <v/>
      </c>
      <c r="H478" s="6" t="str">
        <f>IF('Log_working_3-way'!$D478="","",'True_Odds_Calculator_3-way'!N479/'True_Odds_Calculator_3-way'!A479-1)</f>
        <v/>
      </c>
      <c r="I478" s="6" t="str">
        <f>IF('Log_working_3-way'!$D478="","",'True_Odds_Calculator_3-way'!O479/'True_Odds_Calculator_3-way'!B479-1)</f>
        <v/>
      </c>
      <c r="J478" s="6" t="str">
        <f>IF('Log_working_3-way'!$D478="","",'True_Odds_Calculator_3-way'!P479/'True_Odds_Calculator_3-way'!C479-1)</f>
        <v/>
      </c>
      <c r="K478" s="6" t="str">
        <f>IF('Log_working_3-way'!$D478="","",1/'True_Odds_Calculator_3-way'!A479+1/'True_Odds_Calculator_3-way'!B479+1/'True_Odds_Calculator_3-way'!C479-1)</f>
        <v/>
      </c>
    </row>
    <row r="479" spans="4:11">
      <c r="D479" t="str">
        <f>solve_for_c('True_Odds_Calculator_3-way'!A480,'True_Odds_Calculator_3-way'!B480,'True_Odds_Calculator_3-way'!C480,'Log_working_3-way'!B$1,'Log_working_3-way'!B$2)</f>
        <v/>
      </c>
      <c r="F479" s="6" t="str">
        <f>IF('Log_working_3-way'!D479="","",1/'True_Odds_Calculator_3-way'!N480+1/'True_Odds_Calculator_3-way'!O480+1/'True_Odds_Calculator_3-way'!P480-1)</f>
        <v/>
      </c>
      <c r="H479" s="6" t="str">
        <f>IF('Log_working_3-way'!$D479="","",'True_Odds_Calculator_3-way'!N480/'True_Odds_Calculator_3-way'!A480-1)</f>
        <v/>
      </c>
      <c r="I479" s="6" t="str">
        <f>IF('Log_working_3-way'!$D479="","",'True_Odds_Calculator_3-way'!O480/'True_Odds_Calculator_3-way'!B480-1)</f>
        <v/>
      </c>
      <c r="J479" s="6" t="str">
        <f>IF('Log_working_3-way'!$D479="","",'True_Odds_Calculator_3-way'!P480/'True_Odds_Calculator_3-way'!C480-1)</f>
        <v/>
      </c>
      <c r="K479" s="6" t="str">
        <f>IF('Log_working_3-way'!$D479="","",1/'True_Odds_Calculator_3-way'!A480+1/'True_Odds_Calculator_3-way'!B480+1/'True_Odds_Calculator_3-way'!C480-1)</f>
        <v/>
      </c>
    </row>
    <row r="480" spans="4:11">
      <c r="D480" t="str">
        <f>solve_for_c('True_Odds_Calculator_3-way'!A481,'True_Odds_Calculator_3-way'!B481,'True_Odds_Calculator_3-way'!C481,'Log_working_3-way'!B$1,'Log_working_3-way'!B$2)</f>
        <v/>
      </c>
      <c r="F480" s="6" t="str">
        <f>IF('Log_working_3-way'!D480="","",1/'True_Odds_Calculator_3-way'!N481+1/'True_Odds_Calculator_3-way'!O481+1/'True_Odds_Calculator_3-way'!P481-1)</f>
        <v/>
      </c>
      <c r="H480" s="6" t="str">
        <f>IF('Log_working_3-way'!$D480="","",'True_Odds_Calculator_3-way'!N481/'True_Odds_Calculator_3-way'!A481-1)</f>
        <v/>
      </c>
      <c r="I480" s="6" t="str">
        <f>IF('Log_working_3-way'!$D480="","",'True_Odds_Calculator_3-way'!O481/'True_Odds_Calculator_3-way'!B481-1)</f>
        <v/>
      </c>
      <c r="J480" s="6" t="str">
        <f>IF('Log_working_3-way'!$D480="","",'True_Odds_Calculator_3-way'!P481/'True_Odds_Calculator_3-way'!C481-1)</f>
        <v/>
      </c>
      <c r="K480" s="6" t="str">
        <f>IF('Log_working_3-way'!$D480="","",1/'True_Odds_Calculator_3-way'!A481+1/'True_Odds_Calculator_3-way'!B481+1/'True_Odds_Calculator_3-way'!C481-1)</f>
        <v/>
      </c>
    </row>
    <row r="481" spans="4:11">
      <c r="D481" t="str">
        <f>solve_for_c('True_Odds_Calculator_3-way'!A482,'True_Odds_Calculator_3-way'!B482,'True_Odds_Calculator_3-way'!C482,'Log_working_3-way'!B$1,'Log_working_3-way'!B$2)</f>
        <v/>
      </c>
      <c r="F481" s="6" t="str">
        <f>IF('Log_working_3-way'!D481="","",1/'True_Odds_Calculator_3-way'!N482+1/'True_Odds_Calculator_3-way'!O482+1/'True_Odds_Calculator_3-way'!P482-1)</f>
        <v/>
      </c>
      <c r="H481" s="6" t="str">
        <f>IF('Log_working_3-way'!$D481="","",'True_Odds_Calculator_3-way'!N482/'True_Odds_Calculator_3-way'!A482-1)</f>
        <v/>
      </c>
      <c r="I481" s="6" t="str">
        <f>IF('Log_working_3-way'!$D481="","",'True_Odds_Calculator_3-way'!O482/'True_Odds_Calculator_3-way'!B482-1)</f>
        <v/>
      </c>
      <c r="J481" s="6" t="str">
        <f>IF('Log_working_3-way'!$D481="","",'True_Odds_Calculator_3-way'!P482/'True_Odds_Calculator_3-way'!C482-1)</f>
        <v/>
      </c>
      <c r="K481" s="6" t="str">
        <f>IF('Log_working_3-way'!$D481="","",1/'True_Odds_Calculator_3-way'!A482+1/'True_Odds_Calculator_3-way'!B482+1/'True_Odds_Calculator_3-way'!C482-1)</f>
        <v/>
      </c>
    </row>
    <row r="482" spans="4:11">
      <c r="D482" t="str">
        <f>solve_for_c('True_Odds_Calculator_3-way'!A483,'True_Odds_Calculator_3-way'!B483,'True_Odds_Calculator_3-way'!C483,'Log_working_3-way'!B$1,'Log_working_3-way'!B$2)</f>
        <v/>
      </c>
      <c r="F482" s="6" t="str">
        <f>IF('Log_working_3-way'!D482="","",1/'True_Odds_Calculator_3-way'!N483+1/'True_Odds_Calculator_3-way'!O483+1/'True_Odds_Calculator_3-way'!P483-1)</f>
        <v/>
      </c>
      <c r="H482" s="6" t="str">
        <f>IF('Log_working_3-way'!$D482="","",'True_Odds_Calculator_3-way'!N483/'True_Odds_Calculator_3-way'!A483-1)</f>
        <v/>
      </c>
      <c r="I482" s="6" t="str">
        <f>IF('Log_working_3-way'!$D482="","",'True_Odds_Calculator_3-way'!O483/'True_Odds_Calculator_3-way'!B483-1)</f>
        <v/>
      </c>
      <c r="J482" s="6" t="str">
        <f>IF('Log_working_3-way'!$D482="","",'True_Odds_Calculator_3-way'!P483/'True_Odds_Calculator_3-way'!C483-1)</f>
        <v/>
      </c>
      <c r="K482" s="6" t="str">
        <f>IF('Log_working_3-way'!$D482="","",1/'True_Odds_Calculator_3-way'!A483+1/'True_Odds_Calculator_3-way'!B483+1/'True_Odds_Calculator_3-way'!C483-1)</f>
        <v/>
      </c>
    </row>
    <row r="483" spans="4:11">
      <c r="D483" t="str">
        <f>solve_for_c('True_Odds_Calculator_3-way'!A484,'True_Odds_Calculator_3-way'!B484,'True_Odds_Calculator_3-way'!C484,'Log_working_3-way'!B$1,'Log_working_3-way'!B$2)</f>
        <v/>
      </c>
      <c r="F483" s="6" t="str">
        <f>IF('Log_working_3-way'!D483="","",1/'True_Odds_Calculator_3-way'!N484+1/'True_Odds_Calculator_3-way'!O484+1/'True_Odds_Calculator_3-way'!P484-1)</f>
        <v/>
      </c>
      <c r="H483" s="6" t="str">
        <f>IF('Log_working_3-way'!$D483="","",'True_Odds_Calculator_3-way'!N484/'True_Odds_Calculator_3-way'!A484-1)</f>
        <v/>
      </c>
      <c r="I483" s="6" t="str">
        <f>IF('Log_working_3-way'!$D483="","",'True_Odds_Calculator_3-way'!O484/'True_Odds_Calculator_3-way'!B484-1)</f>
        <v/>
      </c>
      <c r="J483" s="6" t="str">
        <f>IF('Log_working_3-way'!$D483="","",'True_Odds_Calculator_3-way'!P484/'True_Odds_Calculator_3-way'!C484-1)</f>
        <v/>
      </c>
      <c r="K483" s="6" t="str">
        <f>IF('Log_working_3-way'!$D483="","",1/'True_Odds_Calculator_3-way'!A484+1/'True_Odds_Calculator_3-way'!B484+1/'True_Odds_Calculator_3-way'!C484-1)</f>
        <v/>
      </c>
    </row>
    <row r="484" spans="4:11">
      <c r="D484" t="str">
        <f>solve_for_c('True_Odds_Calculator_3-way'!A485,'True_Odds_Calculator_3-way'!B485,'True_Odds_Calculator_3-way'!C485,'Log_working_3-way'!B$1,'Log_working_3-way'!B$2)</f>
        <v/>
      </c>
      <c r="F484" s="6" t="str">
        <f>IF('Log_working_3-way'!D484="","",1/'True_Odds_Calculator_3-way'!N485+1/'True_Odds_Calculator_3-way'!O485+1/'True_Odds_Calculator_3-way'!P485-1)</f>
        <v/>
      </c>
      <c r="H484" s="6" t="str">
        <f>IF('Log_working_3-way'!$D484="","",'True_Odds_Calculator_3-way'!N485/'True_Odds_Calculator_3-way'!A485-1)</f>
        <v/>
      </c>
      <c r="I484" s="6" t="str">
        <f>IF('Log_working_3-way'!$D484="","",'True_Odds_Calculator_3-way'!O485/'True_Odds_Calculator_3-way'!B485-1)</f>
        <v/>
      </c>
      <c r="J484" s="6" t="str">
        <f>IF('Log_working_3-way'!$D484="","",'True_Odds_Calculator_3-way'!P485/'True_Odds_Calculator_3-way'!C485-1)</f>
        <v/>
      </c>
      <c r="K484" s="6" t="str">
        <f>IF('Log_working_3-way'!$D484="","",1/'True_Odds_Calculator_3-way'!A485+1/'True_Odds_Calculator_3-way'!B485+1/'True_Odds_Calculator_3-way'!C485-1)</f>
        <v/>
      </c>
    </row>
    <row r="485" spans="4:11">
      <c r="D485" t="str">
        <f>solve_for_c('True_Odds_Calculator_3-way'!A486,'True_Odds_Calculator_3-way'!B486,'True_Odds_Calculator_3-way'!C486,'Log_working_3-way'!B$1,'Log_working_3-way'!B$2)</f>
        <v/>
      </c>
      <c r="F485" s="6" t="str">
        <f>IF('Log_working_3-way'!D485="","",1/'True_Odds_Calculator_3-way'!N486+1/'True_Odds_Calculator_3-way'!O486+1/'True_Odds_Calculator_3-way'!P486-1)</f>
        <v/>
      </c>
      <c r="H485" s="6" t="str">
        <f>IF('Log_working_3-way'!$D485="","",'True_Odds_Calculator_3-way'!N486/'True_Odds_Calculator_3-way'!A486-1)</f>
        <v/>
      </c>
      <c r="I485" s="6" t="str">
        <f>IF('Log_working_3-way'!$D485="","",'True_Odds_Calculator_3-way'!O486/'True_Odds_Calculator_3-way'!B486-1)</f>
        <v/>
      </c>
      <c r="J485" s="6" t="str">
        <f>IF('Log_working_3-way'!$D485="","",'True_Odds_Calculator_3-way'!P486/'True_Odds_Calculator_3-way'!C486-1)</f>
        <v/>
      </c>
      <c r="K485" s="6" t="str">
        <f>IF('Log_working_3-way'!$D485="","",1/'True_Odds_Calculator_3-way'!A486+1/'True_Odds_Calculator_3-way'!B486+1/'True_Odds_Calculator_3-way'!C486-1)</f>
        <v/>
      </c>
    </row>
    <row r="486" spans="4:11">
      <c r="D486" t="str">
        <f>solve_for_c('True_Odds_Calculator_3-way'!A487,'True_Odds_Calculator_3-way'!B487,'True_Odds_Calculator_3-way'!C487,'Log_working_3-way'!B$1,'Log_working_3-way'!B$2)</f>
        <v/>
      </c>
      <c r="F486" s="6" t="str">
        <f>IF('Log_working_3-way'!D486="","",1/'True_Odds_Calculator_3-way'!N487+1/'True_Odds_Calculator_3-way'!O487+1/'True_Odds_Calculator_3-way'!P487-1)</f>
        <v/>
      </c>
      <c r="H486" s="6" t="str">
        <f>IF('Log_working_3-way'!$D486="","",'True_Odds_Calculator_3-way'!N487/'True_Odds_Calculator_3-way'!A487-1)</f>
        <v/>
      </c>
      <c r="I486" s="6" t="str">
        <f>IF('Log_working_3-way'!$D486="","",'True_Odds_Calculator_3-way'!O487/'True_Odds_Calculator_3-way'!B487-1)</f>
        <v/>
      </c>
      <c r="J486" s="6" t="str">
        <f>IF('Log_working_3-way'!$D486="","",'True_Odds_Calculator_3-way'!P487/'True_Odds_Calculator_3-way'!C487-1)</f>
        <v/>
      </c>
      <c r="K486" s="6" t="str">
        <f>IF('Log_working_3-way'!$D486="","",1/'True_Odds_Calculator_3-way'!A487+1/'True_Odds_Calculator_3-way'!B487+1/'True_Odds_Calculator_3-way'!C487-1)</f>
        <v/>
      </c>
    </row>
    <row r="487" spans="4:11">
      <c r="D487" t="str">
        <f>solve_for_c('True_Odds_Calculator_3-way'!A488,'True_Odds_Calculator_3-way'!B488,'True_Odds_Calculator_3-way'!C488,'Log_working_3-way'!B$1,'Log_working_3-way'!B$2)</f>
        <v/>
      </c>
      <c r="F487" s="6" t="str">
        <f>IF('Log_working_3-way'!D487="","",1/'True_Odds_Calculator_3-way'!N488+1/'True_Odds_Calculator_3-way'!O488+1/'True_Odds_Calculator_3-way'!P488-1)</f>
        <v/>
      </c>
      <c r="H487" s="6" t="str">
        <f>IF('Log_working_3-way'!$D487="","",'True_Odds_Calculator_3-way'!N488/'True_Odds_Calculator_3-way'!A488-1)</f>
        <v/>
      </c>
      <c r="I487" s="6" t="str">
        <f>IF('Log_working_3-way'!$D487="","",'True_Odds_Calculator_3-way'!O488/'True_Odds_Calculator_3-way'!B488-1)</f>
        <v/>
      </c>
      <c r="J487" s="6" t="str">
        <f>IF('Log_working_3-way'!$D487="","",'True_Odds_Calculator_3-way'!P488/'True_Odds_Calculator_3-way'!C488-1)</f>
        <v/>
      </c>
      <c r="K487" s="6" t="str">
        <f>IF('Log_working_3-way'!$D487="","",1/'True_Odds_Calculator_3-way'!A488+1/'True_Odds_Calculator_3-way'!B488+1/'True_Odds_Calculator_3-way'!C488-1)</f>
        <v/>
      </c>
    </row>
    <row r="488" spans="4:11">
      <c r="D488" t="str">
        <f>solve_for_c('True_Odds_Calculator_3-way'!A489,'True_Odds_Calculator_3-way'!B489,'True_Odds_Calculator_3-way'!C489,'Log_working_3-way'!B$1,'Log_working_3-way'!B$2)</f>
        <v/>
      </c>
      <c r="F488" s="6" t="str">
        <f>IF('Log_working_3-way'!D488="","",1/'True_Odds_Calculator_3-way'!N489+1/'True_Odds_Calculator_3-way'!O489+1/'True_Odds_Calculator_3-way'!P489-1)</f>
        <v/>
      </c>
      <c r="H488" s="6" t="str">
        <f>IF('Log_working_3-way'!$D488="","",'True_Odds_Calculator_3-way'!N489/'True_Odds_Calculator_3-way'!A489-1)</f>
        <v/>
      </c>
      <c r="I488" s="6" t="str">
        <f>IF('Log_working_3-way'!$D488="","",'True_Odds_Calculator_3-way'!O489/'True_Odds_Calculator_3-way'!B489-1)</f>
        <v/>
      </c>
      <c r="J488" s="6" t="str">
        <f>IF('Log_working_3-way'!$D488="","",'True_Odds_Calculator_3-way'!P489/'True_Odds_Calculator_3-way'!C489-1)</f>
        <v/>
      </c>
      <c r="K488" s="6" t="str">
        <f>IF('Log_working_3-way'!$D488="","",1/'True_Odds_Calculator_3-way'!A489+1/'True_Odds_Calculator_3-way'!B489+1/'True_Odds_Calculator_3-way'!C489-1)</f>
        <v/>
      </c>
    </row>
    <row r="489" spans="4:11">
      <c r="D489" t="str">
        <f>solve_for_c('True_Odds_Calculator_3-way'!A490,'True_Odds_Calculator_3-way'!B490,'True_Odds_Calculator_3-way'!C490,'Log_working_3-way'!B$1,'Log_working_3-way'!B$2)</f>
        <v/>
      </c>
      <c r="F489" s="6" t="str">
        <f>IF('Log_working_3-way'!D489="","",1/'True_Odds_Calculator_3-way'!N490+1/'True_Odds_Calculator_3-way'!O490+1/'True_Odds_Calculator_3-way'!P490-1)</f>
        <v/>
      </c>
      <c r="H489" s="6" t="str">
        <f>IF('Log_working_3-way'!$D489="","",'True_Odds_Calculator_3-way'!N490/'True_Odds_Calculator_3-way'!A490-1)</f>
        <v/>
      </c>
      <c r="I489" s="6" t="str">
        <f>IF('Log_working_3-way'!$D489="","",'True_Odds_Calculator_3-way'!O490/'True_Odds_Calculator_3-way'!B490-1)</f>
        <v/>
      </c>
      <c r="J489" s="6" t="str">
        <f>IF('Log_working_3-way'!$D489="","",'True_Odds_Calculator_3-way'!P490/'True_Odds_Calculator_3-way'!C490-1)</f>
        <v/>
      </c>
      <c r="K489" s="6" t="str">
        <f>IF('Log_working_3-way'!$D489="","",1/'True_Odds_Calculator_3-way'!A490+1/'True_Odds_Calculator_3-way'!B490+1/'True_Odds_Calculator_3-way'!C490-1)</f>
        <v/>
      </c>
    </row>
    <row r="490" spans="4:11">
      <c r="D490" t="str">
        <f>solve_for_c('True_Odds_Calculator_3-way'!A491,'True_Odds_Calculator_3-way'!B491,'True_Odds_Calculator_3-way'!C491,'Log_working_3-way'!B$1,'Log_working_3-way'!B$2)</f>
        <v/>
      </c>
      <c r="F490" s="6" t="str">
        <f>IF('Log_working_3-way'!D490="","",1/'True_Odds_Calculator_3-way'!N491+1/'True_Odds_Calculator_3-way'!O491+1/'True_Odds_Calculator_3-way'!P491-1)</f>
        <v/>
      </c>
      <c r="H490" s="6" t="str">
        <f>IF('Log_working_3-way'!$D490="","",'True_Odds_Calculator_3-way'!N491/'True_Odds_Calculator_3-way'!A491-1)</f>
        <v/>
      </c>
      <c r="I490" s="6" t="str">
        <f>IF('Log_working_3-way'!$D490="","",'True_Odds_Calculator_3-way'!O491/'True_Odds_Calculator_3-way'!B491-1)</f>
        <v/>
      </c>
      <c r="J490" s="6" t="str">
        <f>IF('Log_working_3-way'!$D490="","",'True_Odds_Calculator_3-way'!P491/'True_Odds_Calculator_3-way'!C491-1)</f>
        <v/>
      </c>
      <c r="K490" s="6" t="str">
        <f>IF('Log_working_3-way'!$D490="","",1/'True_Odds_Calculator_3-way'!A491+1/'True_Odds_Calculator_3-way'!B491+1/'True_Odds_Calculator_3-way'!C491-1)</f>
        <v/>
      </c>
    </row>
    <row r="491" spans="4:11">
      <c r="D491" t="str">
        <f>solve_for_c('True_Odds_Calculator_3-way'!A492,'True_Odds_Calculator_3-way'!B492,'True_Odds_Calculator_3-way'!C492,'Log_working_3-way'!B$1,'Log_working_3-way'!B$2)</f>
        <v/>
      </c>
      <c r="F491" s="6" t="str">
        <f>IF('Log_working_3-way'!D491="","",1/'True_Odds_Calculator_3-way'!N492+1/'True_Odds_Calculator_3-way'!O492+1/'True_Odds_Calculator_3-way'!P492-1)</f>
        <v/>
      </c>
      <c r="H491" s="6" t="str">
        <f>IF('Log_working_3-way'!$D491="","",'True_Odds_Calculator_3-way'!N492/'True_Odds_Calculator_3-way'!A492-1)</f>
        <v/>
      </c>
      <c r="I491" s="6" t="str">
        <f>IF('Log_working_3-way'!$D491="","",'True_Odds_Calculator_3-way'!O492/'True_Odds_Calculator_3-way'!B492-1)</f>
        <v/>
      </c>
      <c r="J491" s="6" t="str">
        <f>IF('Log_working_3-way'!$D491="","",'True_Odds_Calculator_3-way'!P492/'True_Odds_Calculator_3-way'!C492-1)</f>
        <v/>
      </c>
      <c r="K491" s="6" t="str">
        <f>IF('Log_working_3-way'!$D491="","",1/'True_Odds_Calculator_3-way'!A492+1/'True_Odds_Calculator_3-way'!B492+1/'True_Odds_Calculator_3-way'!C492-1)</f>
        <v/>
      </c>
    </row>
    <row r="492" spans="4:11">
      <c r="D492" t="str">
        <f>solve_for_c('True_Odds_Calculator_3-way'!A493,'True_Odds_Calculator_3-way'!B493,'True_Odds_Calculator_3-way'!C493,'Log_working_3-way'!B$1,'Log_working_3-way'!B$2)</f>
        <v/>
      </c>
      <c r="F492" s="6" t="str">
        <f>IF('Log_working_3-way'!D492="","",1/'True_Odds_Calculator_3-way'!N493+1/'True_Odds_Calculator_3-way'!O493+1/'True_Odds_Calculator_3-way'!P493-1)</f>
        <v/>
      </c>
      <c r="H492" s="6" t="str">
        <f>IF('Log_working_3-way'!$D492="","",'True_Odds_Calculator_3-way'!N493/'True_Odds_Calculator_3-way'!A493-1)</f>
        <v/>
      </c>
      <c r="I492" s="6" t="str">
        <f>IF('Log_working_3-way'!$D492="","",'True_Odds_Calculator_3-way'!O493/'True_Odds_Calculator_3-way'!B493-1)</f>
        <v/>
      </c>
      <c r="J492" s="6" t="str">
        <f>IF('Log_working_3-way'!$D492="","",'True_Odds_Calculator_3-way'!P493/'True_Odds_Calculator_3-way'!C493-1)</f>
        <v/>
      </c>
      <c r="K492" s="6" t="str">
        <f>IF('Log_working_3-way'!$D492="","",1/'True_Odds_Calculator_3-way'!A493+1/'True_Odds_Calculator_3-way'!B493+1/'True_Odds_Calculator_3-way'!C493-1)</f>
        <v/>
      </c>
    </row>
    <row r="493" spans="4:11">
      <c r="D493" t="str">
        <f>solve_for_c('True_Odds_Calculator_3-way'!A494,'True_Odds_Calculator_3-way'!B494,'True_Odds_Calculator_3-way'!C494,'Log_working_3-way'!B$1,'Log_working_3-way'!B$2)</f>
        <v/>
      </c>
      <c r="F493" s="6" t="str">
        <f>IF('Log_working_3-way'!D493="","",1/'True_Odds_Calculator_3-way'!N494+1/'True_Odds_Calculator_3-way'!O494+1/'True_Odds_Calculator_3-way'!P494-1)</f>
        <v/>
      </c>
      <c r="H493" s="6" t="str">
        <f>IF('Log_working_3-way'!$D493="","",'True_Odds_Calculator_3-way'!N494/'True_Odds_Calculator_3-way'!A494-1)</f>
        <v/>
      </c>
      <c r="I493" s="6" t="str">
        <f>IF('Log_working_3-way'!$D493="","",'True_Odds_Calculator_3-way'!O494/'True_Odds_Calculator_3-way'!B494-1)</f>
        <v/>
      </c>
      <c r="J493" s="6" t="str">
        <f>IF('Log_working_3-way'!$D493="","",'True_Odds_Calculator_3-way'!P494/'True_Odds_Calculator_3-way'!C494-1)</f>
        <v/>
      </c>
      <c r="K493" s="6" t="str">
        <f>IF('Log_working_3-way'!$D493="","",1/'True_Odds_Calculator_3-way'!A494+1/'True_Odds_Calculator_3-way'!B494+1/'True_Odds_Calculator_3-way'!C494-1)</f>
        <v/>
      </c>
    </row>
    <row r="494" spans="4:11">
      <c r="D494" t="str">
        <f>solve_for_c('True_Odds_Calculator_3-way'!A495,'True_Odds_Calculator_3-way'!B495,'True_Odds_Calculator_3-way'!C495,'Log_working_3-way'!B$1,'Log_working_3-way'!B$2)</f>
        <v/>
      </c>
      <c r="F494" s="6" t="str">
        <f>IF('Log_working_3-way'!D494="","",1/'True_Odds_Calculator_3-way'!N495+1/'True_Odds_Calculator_3-way'!O495+1/'True_Odds_Calculator_3-way'!P495-1)</f>
        <v/>
      </c>
      <c r="H494" s="6" t="str">
        <f>IF('Log_working_3-way'!$D494="","",'True_Odds_Calculator_3-way'!N495/'True_Odds_Calculator_3-way'!A495-1)</f>
        <v/>
      </c>
      <c r="I494" s="6" t="str">
        <f>IF('Log_working_3-way'!$D494="","",'True_Odds_Calculator_3-way'!O495/'True_Odds_Calculator_3-way'!B495-1)</f>
        <v/>
      </c>
      <c r="J494" s="6" t="str">
        <f>IF('Log_working_3-way'!$D494="","",'True_Odds_Calculator_3-way'!P495/'True_Odds_Calculator_3-way'!C495-1)</f>
        <v/>
      </c>
      <c r="K494" s="6" t="str">
        <f>IF('Log_working_3-way'!$D494="","",1/'True_Odds_Calculator_3-way'!A495+1/'True_Odds_Calculator_3-way'!B495+1/'True_Odds_Calculator_3-way'!C495-1)</f>
        <v/>
      </c>
    </row>
    <row r="495" spans="4:11">
      <c r="D495" t="str">
        <f>solve_for_c('True_Odds_Calculator_3-way'!A496,'True_Odds_Calculator_3-way'!B496,'True_Odds_Calculator_3-way'!C496,'Log_working_3-way'!B$1,'Log_working_3-way'!B$2)</f>
        <v/>
      </c>
      <c r="F495" s="6" t="str">
        <f>IF('Log_working_3-way'!D495="","",1/'True_Odds_Calculator_3-way'!N496+1/'True_Odds_Calculator_3-way'!O496+1/'True_Odds_Calculator_3-way'!P496-1)</f>
        <v/>
      </c>
      <c r="H495" s="6" t="str">
        <f>IF('Log_working_3-way'!$D495="","",'True_Odds_Calculator_3-way'!N496/'True_Odds_Calculator_3-way'!A496-1)</f>
        <v/>
      </c>
      <c r="I495" s="6" t="str">
        <f>IF('Log_working_3-way'!$D495="","",'True_Odds_Calculator_3-way'!O496/'True_Odds_Calculator_3-way'!B496-1)</f>
        <v/>
      </c>
      <c r="J495" s="6" t="str">
        <f>IF('Log_working_3-way'!$D495="","",'True_Odds_Calculator_3-way'!P496/'True_Odds_Calculator_3-way'!C496-1)</f>
        <v/>
      </c>
      <c r="K495" s="6" t="str">
        <f>IF('Log_working_3-way'!$D495="","",1/'True_Odds_Calculator_3-way'!A496+1/'True_Odds_Calculator_3-way'!B496+1/'True_Odds_Calculator_3-way'!C496-1)</f>
        <v/>
      </c>
    </row>
    <row r="496" spans="4:11">
      <c r="D496" t="str">
        <f>solve_for_c('True_Odds_Calculator_3-way'!A497,'True_Odds_Calculator_3-way'!B497,'True_Odds_Calculator_3-way'!C497,'Log_working_3-way'!B$1,'Log_working_3-way'!B$2)</f>
        <v/>
      </c>
      <c r="F496" s="6" t="str">
        <f>IF('Log_working_3-way'!D496="","",1/'True_Odds_Calculator_3-way'!N497+1/'True_Odds_Calculator_3-way'!O497+1/'True_Odds_Calculator_3-way'!P497-1)</f>
        <v/>
      </c>
      <c r="H496" s="6" t="str">
        <f>IF('Log_working_3-way'!$D496="","",'True_Odds_Calculator_3-way'!N497/'True_Odds_Calculator_3-way'!A497-1)</f>
        <v/>
      </c>
      <c r="I496" s="6" t="str">
        <f>IF('Log_working_3-way'!$D496="","",'True_Odds_Calculator_3-way'!O497/'True_Odds_Calculator_3-way'!B497-1)</f>
        <v/>
      </c>
      <c r="J496" s="6" t="str">
        <f>IF('Log_working_3-way'!$D496="","",'True_Odds_Calculator_3-way'!P497/'True_Odds_Calculator_3-way'!C497-1)</f>
        <v/>
      </c>
      <c r="K496" s="6" t="str">
        <f>IF('Log_working_3-way'!$D496="","",1/'True_Odds_Calculator_3-way'!A497+1/'True_Odds_Calculator_3-way'!B497+1/'True_Odds_Calculator_3-way'!C497-1)</f>
        <v/>
      </c>
    </row>
    <row r="497" spans="4:11">
      <c r="D497" t="str">
        <f>solve_for_c('True_Odds_Calculator_3-way'!A498,'True_Odds_Calculator_3-way'!B498,'True_Odds_Calculator_3-way'!C498,'Log_working_3-way'!B$1,'Log_working_3-way'!B$2)</f>
        <v/>
      </c>
      <c r="F497" s="6" t="str">
        <f>IF('Log_working_3-way'!D497="","",1/'True_Odds_Calculator_3-way'!N498+1/'True_Odds_Calculator_3-way'!O498+1/'True_Odds_Calculator_3-way'!P498-1)</f>
        <v/>
      </c>
      <c r="H497" s="6" t="str">
        <f>IF('Log_working_3-way'!$D497="","",'True_Odds_Calculator_3-way'!N498/'True_Odds_Calculator_3-way'!A498-1)</f>
        <v/>
      </c>
      <c r="I497" s="6" t="str">
        <f>IF('Log_working_3-way'!$D497="","",'True_Odds_Calculator_3-way'!O498/'True_Odds_Calculator_3-way'!B498-1)</f>
        <v/>
      </c>
      <c r="J497" s="6" t="str">
        <f>IF('Log_working_3-way'!$D497="","",'True_Odds_Calculator_3-way'!P498/'True_Odds_Calculator_3-way'!C498-1)</f>
        <v/>
      </c>
      <c r="K497" s="6" t="str">
        <f>IF('Log_working_3-way'!$D497="","",1/'True_Odds_Calculator_3-way'!A498+1/'True_Odds_Calculator_3-way'!B498+1/'True_Odds_Calculator_3-way'!C498-1)</f>
        <v/>
      </c>
    </row>
    <row r="498" spans="4:11">
      <c r="D498" t="str">
        <f>solve_for_c('True_Odds_Calculator_3-way'!A499,'True_Odds_Calculator_3-way'!B499,'True_Odds_Calculator_3-way'!C499,'Log_working_3-way'!B$1,'Log_working_3-way'!B$2)</f>
        <v/>
      </c>
      <c r="F498" s="6" t="str">
        <f>IF('Log_working_3-way'!D498="","",1/'True_Odds_Calculator_3-way'!N499+1/'True_Odds_Calculator_3-way'!O499+1/'True_Odds_Calculator_3-way'!P499-1)</f>
        <v/>
      </c>
      <c r="H498" s="6" t="str">
        <f>IF('Log_working_3-way'!$D498="","",'True_Odds_Calculator_3-way'!N499/'True_Odds_Calculator_3-way'!A499-1)</f>
        <v/>
      </c>
      <c r="I498" s="6" t="str">
        <f>IF('Log_working_3-way'!$D498="","",'True_Odds_Calculator_3-way'!O499/'True_Odds_Calculator_3-way'!B499-1)</f>
        <v/>
      </c>
      <c r="J498" s="6" t="str">
        <f>IF('Log_working_3-way'!$D498="","",'True_Odds_Calculator_3-way'!P499/'True_Odds_Calculator_3-way'!C499-1)</f>
        <v/>
      </c>
      <c r="K498" s="6" t="str">
        <f>IF('Log_working_3-way'!$D498="","",1/'True_Odds_Calculator_3-way'!A499+1/'True_Odds_Calculator_3-way'!B499+1/'True_Odds_Calculator_3-way'!C499-1)</f>
        <v/>
      </c>
    </row>
    <row r="499" spans="4:11">
      <c r="D499" t="str">
        <f>solve_for_c('True_Odds_Calculator_3-way'!A500,'True_Odds_Calculator_3-way'!B500,'True_Odds_Calculator_3-way'!C500,'Log_working_3-way'!B$1,'Log_working_3-way'!B$2)</f>
        <v/>
      </c>
      <c r="F499" s="6" t="str">
        <f>IF('Log_working_3-way'!D499="","",1/'True_Odds_Calculator_3-way'!N500+1/'True_Odds_Calculator_3-way'!O500+1/'True_Odds_Calculator_3-way'!P500-1)</f>
        <v/>
      </c>
      <c r="H499" s="6" t="str">
        <f>IF('Log_working_3-way'!$D499="","",'True_Odds_Calculator_3-way'!N500/'True_Odds_Calculator_3-way'!A500-1)</f>
        <v/>
      </c>
      <c r="I499" s="6" t="str">
        <f>IF('Log_working_3-way'!$D499="","",'True_Odds_Calculator_3-way'!O500/'True_Odds_Calculator_3-way'!B500-1)</f>
        <v/>
      </c>
      <c r="J499" s="6" t="str">
        <f>IF('Log_working_3-way'!$D499="","",'True_Odds_Calculator_3-way'!P500/'True_Odds_Calculator_3-way'!C500-1)</f>
        <v/>
      </c>
      <c r="K499" s="6" t="str">
        <f>IF('Log_working_3-way'!$D499="","",1/'True_Odds_Calculator_3-way'!A500+1/'True_Odds_Calculator_3-way'!B500+1/'True_Odds_Calculator_3-way'!C500-1)</f>
        <v/>
      </c>
    </row>
    <row r="500" spans="4:11">
      <c r="D500" t="str">
        <f>solve_for_c('True_Odds_Calculator_3-way'!A501,'True_Odds_Calculator_3-way'!B501,'True_Odds_Calculator_3-way'!C501,'Log_working_3-way'!B$1,'Log_working_3-way'!B$2)</f>
        <v/>
      </c>
      <c r="F500" s="6" t="str">
        <f>IF('Log_working_3-way'!D500="","",1/'True_Odds_Calculator_3-way'!N501+1/'True_Odds_Calculator_3-way'!O501+1/'True_Odds_Calculator_3-way'!P501-1)</f>
        <v/>
      </c>
      <c r="H500" s="6" t="str">
        <f>IF('Log_working_3-way'!$D500="","",'True_Odds_Calculator_3-way'!N501/'True_Odds_Calculator_3-way'!A501-1)</f>
        <v/>
      </c>
      <c r="I500" s="6" t="str">
        <f>IF('Log_working_3-way'!$D500="","",'True_Odds_Calculator_3-way'!O501/'True_Odds_Calculator_3-way'!B501-1)</f>
        <v/>
      </c>
      <c r="J500" s="6" t="str">
        <f>IF('Log_working_3-way'!$D500="","",'True_Odds_Calculator_3-way'!P501/'True_Odds_Calculator_3-way'!C501-1)</f>
        <v/>
      </c>
      <c r="K500" s="6" t="str">
        <f>IF('Log_working_3-way'!$D500="","",1/'True_Odds_Calculator_3-way'!A501+1/'True_Odds_Calculator_3-way'!B501+1/'True_Odds_Calculator_3-way'!C501-1)</f>
        <v/>
      </c>
    </row>
    <row r="501" spans="4:11">
      <c r="D501" t="str">
        <f>solve_for_c('True_Odds_Calculator_3-way'!A502,'True_Odds_Calculator_3-way'!B502,'True_Odds_Calculator_3-way'!C502,'Log_working_3-way'!B$1,'Log_working_3-way'!B$2)</f>
        <v/>
      </c>
      <c r="F501" s="6" t="str">
        <f>IF('Log_working_3-way'!D501="","",1/'True_Odds_Calculator_3-way'!N502+1/'True_Odds_Calculator_3-way'!O502+1/'True_Odds_Calculator_3-way'!P502-1)</f>
        <v/>
      </c>
      <c r="H501" s="6" t="str">
        <f>IF('Log_working_3-way'!$D501="","",'True_Odds_Calculator_3-way'!N502/'True_Odds_Calculator_3-way'!A502-1)</f>
        <v/>
      </c>
      <c r="I501" s="6" t="str">
        <f>IF('Log_working_3-way'!$D501="","",'True_Odds_Calculator_3-way'!O502/'True_Odds_Calculator_3-way'!B502-1)</f>
        <v/>
      </c>
      <c r="J501" s="6" t="str">
        <f>IF('Log_working_3-way'!$D501="","",'True_Odds_Calculator_3-way'!P502/'True_Odds_Calculator_3-way'!C502-1)</f>
        <v/>
      </c>
      <c r="K501" s="6" t="str">
        <f>IF('Log_working_3-way'!$D501="","",1/'True_Odds_Calculator_3-way'!A502+1/'True_Odds_Calculator_3-way'!B502+1/'True_Odds_Calculator_3-way'!C502-1)</f>
        <v/>
      </c>
    </row>
    <row r="502" spans="4:11">
      <c r="D502" t="str">
        <f>solve_for_c('True_Odds_Calculator_3-way'!A503,'True_Odds_Calculator_3-way'!B503,'True_Odds_Calculator_3-way'!C503,'Log_working_3-way'!B$1,'Log_working_3-way'!B$2)</f>
        <v/>
      </c>
      <c r="F502" s="6" t="str">
        <f>IF('Log_working_3-way'!D502="","",1/'True_Odds_Calculator_3-way'!N503+1/'True_Odds_Calculator_3-way'!O503+1/'True_Odds_Calculator_3-way'!P503-1)</f>
        <v/>
      </c>
      <c r="H502" s="6" t="str">
        <f>IF('Log_working_3-way'!$D502="","",'True_Odds_Calculator_3-way'!N503/'True_Odds_Calculator_3-way'!A503-1)</f>
        <v/>
      </c>
      <c r="I502" s="6" t="str">
        <f>IF('Log_working_3-way'!$D502="","",'True_Odds_Calculator_3-way'!O503/'True_Odds_Calculator_3-way'!B503-1)</f>
        <v/>
      </c>
      <c r="J502" s="6" t="str">
        <f>IF('Log_working_3-way'!$D502="","",'True_Odds_Calculator_3-way'!P503/'True_Odds_Calculator_3-way'!C503-1)</f>
        <v/>
      </c>
      <c r="K502" s="6" t="str">
        <f>IF('Log_working_3-way'!$D502="","",1/'True_Odds_Calculator_3-way'!A503+1/'True_Odds_Calculator_3-way'!B503+1/'True_Odds_Calculator_3-way'!C503-1)</f>
        <v/>
      </c>
    </row>
    <row r="503" spans="4:11">
      <c r="D503" t="str">
        <f>solve_for_c('True_Odds_Calculator_3-way'!A504,'True_Odds_Calculator_3-way'!B504,'True_Odds_Calculator_3-way'!C504,'Log_working_3-way'!B$1,'Log_working_3-way'!B$2)</f>
        <v/>
      </c>
      <c r="F503" s="6" t="str">
        <f>IF('Log_working_3-way'!D503="","",1/'True_Odds_Calculator_3-way'!N504+1/'True_Odds_Calculator_3-way'!O504+1/'True_Odds_Calculator_3-way'!P504-1)</f>
        <v/>
      </c>
      <c r="H503" s="6" t="str">
        <f>IF('Log_working_3-way'!$D503="","",'True_Odds_Calculator_3-way'!N504/'True_Odds_Calculator_3-way'!A504-1)</f>
        <v/>
      </c>
      <c r="I503" s="6" t="str">
        <f>IF('Log_working_3-way'!$D503="","",'True_Odds_Calculator_3-way'!O504/'True_Odds_Calculator_3-way'!B504-1)</f>
        <v/>
      </c>
      <c r="J503" s="6" t="str">
        <f>IF('Log_working_3-way'!$D503="","",'True_Odds_Calculator_3-way'!P504/'True_Odds_Calculator_3-way'!C504-1)</f>
        <v/>
      </c>
      <c r="K503" s="6" t="str">
        <f>IF('Log_working_3-way'!$D503="","",1/'True_Odds_Calculator_3-way'!A504+1/'True_Odds_Calculator_3-way'!B504+1/'True_Odds_Calculator_3-way'!C504-1)</f>
        <v/>
      </c>
    </row>
    <row r="504" spans="4:11">
      <c r="D504" t="str">
        <f>solve_for_c('True_Odds_Calculator_3-way'!A505,'True_Odds_Calculator_3-way'!B505,'True_Odds_Calculator_3-way'!C505,'Log_working_3-way'!B$1,'Log_working_3-way'!B$2)</f>
        <v/>
      </c>
      <c r="F504" s="6" t="str">
        <f>IF('Log_working_3-way'!D504="","",1/'True_Odds_Calculator_3-way'!N505+1/'True_Odds_Calculator_3-way'!O505+1/'True_Odds_Calculator_3-way'!P505-1)</f>
        <v/>
      </c>
      <c r="H504" s="6" t="str">
        <f>IF('Log_working_3-way'!$D504="","",'True_Odds_Calculator_3-way'!N505/'True_Odds_Calculator_3-way'!A505-1)</f>
        <v/>
      </c>
      <c r="I504" s="6" t="str">
        <f>IF('Log_working_3-way'!$D504="","",'True_Odds_Calculator_3-way'!O505/'True_Odds_Calculator_3-way'!B505-1)</f>
        <v/>
      </c>
      <c r="J504" s="6" t="str">
        <f>IF('Log_working_3-way'!$D504="","",'True_Odds_Calculator_3-way'!P505/'True_Odds_Calculator_3-way'!C505-1)</f>
        <v/>
      </c>
      <c r="K504" s="6" t="str">
        <f>IF('Log_working_3-way'!$D504="","",1/'True_Odds_Calculator_3-way'!A505+1/'True_Odds_Calculator_3-way'!B505+1/'True_Odds_Calculator_3-way'!C505-1)</f>
        <v/>
      </c>
    </row>
    <row r="505" spans="4:11">
      <c r="D505" t="str">
        <f>solve_for_c('True_Odds_Calculator_3-way'!A506,'True_Odds_Calculator_3-way'!B506,'True_Odds_Calculator_3-way'!C506,'Log_working_3-way'!B$1,'Log_working_3-way'!B$2)</f>
        <v/>
      </c>
      <c r="F505" s="6" t="str">
        <f>IF('Log_working_3-way'!D505="","",1/'True_Odds_Calculator_3-way'!N506+1/'True_Odds_Calculator_3-way'!O506+1/'True_Odds_Calculator_3-way'!P506-1)</f>
        <v/>
      </c>
      <c r="H505" s="6" t="str">
        <f>IF('Log_working_3-way'!$D505="","",'True_Odds_Calculator_3-way'!N506/'True_Odds_Calculator_3-way'!A506-1)</f>
        <v/>
      </c>
      <c r="I505" s="6" t="str">
        <f>IF('Log_working_3-way'!$D505="","",'True_Odds_Calculator_3-way'!O506/'True_Odds_Calculator_3-way'!B506-1)</f>
        <v/>
      </c>
      <c r="J505" s="6" t="str">
        <f>IF('Log_working_3-way'!$D505="","",'True_Odds_Calculator_3-way'!P506/'True_Odds_Calculator_3-way'!C506-1)</f>
        <v/>
      </c>
      <c r="K505" s="6" t="str">
        <f>IF('Log_working_3-way'!$D505="","",1/'True_Odds_Calculator_3-way'!A506+1/'True_Odds_Calculator_3-way'!B506+1/'True_Odds_Calculator_3-way'!C506-1)</f>
        <v/>
      </c>
    </row>
    <row r="506" spans="4:11">
      <c r="D506" t="str">
        <f>solve_for_c('True_Odds_Calculator_3-way'!A507,'True_Odds_Calculator_3-way'!B507,'True_Odds_Calculator_3-way'!C507,'Log_working_3-way'!B$1,'Log_working_3-way'!B$2)</f>
        <v/>
      </c>
      <c r="F506" s="6" t="str">
        <f>IF('Log_working_3-way'!D506="","",1/'True_Odds_Calculator_3-way'!N507+1/'True_Odds_Calculator_3-way'!O507+1/'True_Odds_Calculator_3-way'!P507-1)</f>
        <v/>
      </c>
      <c r="H506" s="6" t="str">
        <f>IF('Log_working_3-way'!$D506="","",'True_Odds_Calculator_3-way'!N507/'True_Odds_Calculator_3-way'!A507-1)</f>
        <v/>
      </c>
      <c r="I506" s="6" t="str">
        <f>IF('Log_working_3-way'!$D506="","",'True_Odds_Calculator_3-way'!O507/'True_Odds_Calculator_3-way'!B507-1)</f>
        <v/>
      </c>
      <c r="J506" s="6" t="str">
        <f>IF('Log_working_3-way'!$D506="","",'True_Odds_Calculator_3-way'!P507/'True_Odds_Calculator_3-way'!C507-1)</f>
        <v/>
      </c>
      <c r="K506" s="6" t="str">
        <f>IF('Log_working_3-way'!$D506="","",1/'True_Odds_Calculator_3-way'!A507+1/'True_Odds_Calculator_3-way'!B507+1/'True_Odds_Calculator_3-way'!C507-1)</f>
        <v/>
      </c>
    </row>
    <row r="507" spans="4:11">
      <c r="D507" t="str">
        <f>solve_for_c('True_Odds_Calculator_3-way'!A508,'True_Odds_Calculator_3-way'!B508,'True_Odds_Calculator_3-way'!C508,'Log_working_3-way'!B$1,'Log_working_3-way'!B$2)</f>
        <v/>
      </c>
      <c r="F507" s="6" t="str">
        <f>IF('Log_working_3-way'!D507="","",1/'True_Odds_Calculator_3-way'!N508+1/'True_Odds_Calculator_3-way'!O508+1/'True_Odds_Calculator_3-way'!P508-1)</f>
        <v/>
      </c>
      <c r="H507" s="6" t="str">
        <f>IF('Log_working_3-way'!$D507="","",'True_Odds_Calculator_3-way'!N508/'True_Odds_Calculator_3-way'!A508-1)</f>
        <v/>
      </c>
      <c r="I507" s="6" t="str">
        <f>IF('Log_working_3-way'!$D507="","",'True_Odds_Calculator_3-way'!O508/'True_Odds_Calculator_3-way'!B508-1)</f>
        <v/>
      </c>
      <c r="J507" s="6" t="str">
        <f>IF('Log_working_3-way'!$D507="","",'True_Odds_Calculator_3-way'!P508/'True_Odds_Calculator_3-way'!C508-1)</f>
        <v/>
      </c>
      <c r="K507" s="6" t="str">
        <f>IF('Log_working_3-way'!$D507="","",1/'True_Odds_Calculator_3-way'!A508+1/'True_Odds_Calculator_3-way'!B508+1/'True_Odds_Calculator_3-way'!C508-1)</f>
        <v/>
      </c>
    </row>
    <row r="508" spans="4:11">
      <c r="D508" t="str">
        <f>solve_for_c('True_Odds_Calculator_3-way'!A509,'True_Odds_Calculator_3-way'!B509,'True_Odds_Calculator_3-way'!C509,'Log_working_3-way'!B$1,'Log_working_3-way'!B$2)</f>
        <v/>
      </c>
      <c r="F508" s="6" t="str">
        <f>IF('Log_working_3-way'!D508="","",1/'True_Odds_Calculator_3-way'!N509+1/'True_Odds_Calculator_3-way'!O509+1/'True_Odds_Calculator_3-way'!P509-1)</f>
        <v/>
      </c>
      <c r="H508" s="6" t="str">
        <f>IF('Log_working_3-way'!$D508="","",'True_Odds_Calculator_3-way'!N509/'True_Odds_Calculator_3-way'!A509-1)</f>
        <v/>
      </c>
      <c r="I508" s="6" t="str">
        <f>IF('Log_working_3-way'!$D508="","",'True_Odds_Calculator_3-way'!O509/'True_Odds_Calculator_3-way'!B509-1)</f>
        <v/>
      </c>
      <c r="J508" s="6" t="str">
        <f>IF('Log_working_3-way'!$D508="","",'True_Odds_Calculator_3-way'!P509/'True_Odds_Calculator_3-way'!C509-1)</f>
        <v/>
      </c>
      <c r="K508" s="6" t="str">
        <f>IF('Log_working_3-way'!$D508="","",1/'True_Odds_Calculator_3-way'!A509+1/'True_Odds_Calculator_3-way'!B509+1/'True_Odds_Calculator_3-way'!C509-1)</f>
        <v/>
      </c>
    </row>
    <row r="509" spans="4:11">
      <c r="D509" t="str">
        <f>solve_for_c('True_Odds_Calculator_3-way'!A510,'True_Odds_Calculator_3-way'!B510,'True_Odds_Calculator_3-way'!C510,'Log_working_3-way'!B$1,'Log_working_3-way'!B$2)</f>
        <v/>
      </c>
      <c r="F509" s="6" t="str">
        <f>IF('Log_working_3-way'!D509="","",1/'True_Odds_Calculator_3-way'!N510+1/'True_Odds_Calculator_3-way'!O510+1/'True_Odds_Calculator_3-way'!P510-1)</f>
        <v/>
      </c>
      <c r="H509" s="6" t="str">
        <f>IF('Log_working_3-way'!$D509="","",'True_Odds_Calculator_3-way'!N510/'True_Odds_Calculator_3-way'!A510-1)</f>
        <v/>
      </c>
      <c r="I509" s="6" t="str">
        <f>IF('Log_working_3-way'!$D509="","",'True_Odds_Calculator_3-way'!O510/'True_Odds_Calculator_3-way'!B510-1)</f>
        <v/>
      </c>
      <c r="J509" s="6" t="str">
        <f>IF('Log_working_3-way'!$D509="","",'True_Odds_Calculator_3-way'!P510/'True_Odds_Calculator_3-way'!C510-1)</f>
        <v/>
      </c>
      <c r="K509" s="6" t="str">
        <f>IF('Log_working_3-way'!$D509="","",1/'True_Odds_Calculator_3-way'!A510+1/'True_Odds_Calculator_3-way'!B510+1/'True_Odds_Calculator_3-way'!C510-1)</f>
        <v/>
      </c>
    </row>
    <row r="510" spans="4:11">
      <c r="D510" t="str">
        <f>solve_for_c('True_Odds_Calculator_3-way'!A511,'True_Odds_Calculator_3-way'!B511,'True_Odds_Calculator_3-way'!C511,'Log_working_3-way'!B$1,'Log_working_3-way'!B$2)</f>
        <v/>
      </c>
      <c r="F510" s="6" t="str">
        <f>IF('Log_working_3-way'!D510="","",1/'True_Odds_Calculator_3-way'!N511+1/'True_Odds_Calculator_3-way'!O511+1/'True_Odds_Calculator_3-way'!P511-1)</f>
        <v/>
      </c>
      <c r="H510" s="6" t="str">
        <f>IF('Log_working_3-way'!$D510="","",'True_Odds_Calculator_3-way'!N511/'True_Odds_Calculator_3-way'!A511-1)</f>
        <v/>
      </c>
      <c r="I510" s="6" t="str">
        <f>IF('Log_working_3-way'!$D510="","",'True_Odds_Calculator_3-way'!O511/'True_Odds_Calculator_3-way'!B511-1)</f>
        <v/>
      </c>
      <c r="J510" s="6" t="str">
        <f>IF('Log_working_3-way'!$D510="","",'True_Odds_Calculator_3-way'!P511/'True_Odds_Calculator_3-way'!C511-1)</f>
        <v/>
      </c>
      <c r="K510" s="6" t="str">
        <f>IF('Log_working_3-way'!$D510="","",1/'True_Odds_Calculator_3-way'!A511+1/'True_Odds_Calculator_3-way'!B511+1/'True_Odds_Calculator_3-way'!C511-1)</f>
        <v/>
      </c>
    </row>
    <row r="511" spans="4:11">
      <c r="D511" t="str">
        <f>solve_for_c('True_Odds_Calculator_3-way'!A512,'True_Odds_Calculator_3-way'!B512,'True_Odds_Calculator_3-way'!C512,'Log_working_3-way'!B$1,'Log_working_3-way'!B$2)</f>
        <v/>
      </c>
      <c r="F511" s="6" t="str">
        <f>IF('Log_working_3-way'!D511="","",1/'True_Odds_Calculator_3-way'!N512+1/'True_Odds_Calculator_3-way'!O512+1/'True_Odds_Calculator_3-way'!P512-1)</f>
        <v/>
      </c>
      <c r="H511" s="6" t="str">
        <f>IF('Log_working_3-way'!$D511="","",'True_Odds_Calculator_3-way'!N512/'True_Odds_Calculator_3-way'!A512-1)</f>
        <v/>
      </c>
      <c r="I511" s="6" t="str">
        <f>IF('Log_working_3-way'!$D511="","",'True_Odds_Calculator_3-way'!O512/'True_Odds_Calculator_3-way'!B512-1)</f>
        <v/>
      </c>
      <c r="J511" s="6" t="str">
        <f>IF('Log_working_3-way'!$D511="","",'True_Odds_Calculator_3-way'!P512/'True_Odds_Calculator_3-way'!C512-1)</f>
        <v/>
      </c>
      <c r="K511" s="6" t="str">
        <f>IF('Log_working_3-way'!$D511="","",1/'True_Odds_Calculator_3-way'!A512+1/'True_Odds_Calculator_3-way'!B512+1/'True_Odds_Calculator_3-way'!C512-1)</f>
        <v/>
      </c>
    </row>
    <row r="512" spans="4:11">
      <c r="D512" t="str">
        <f>solve_for_c('True_Odds_Calculator_3-way'!A513,'True_Odds_Calculator_3-way'!B513,'True_Odds_Calculator_3-way'!C513,'Log_working_3-way'!B$1,'Log_working_3-way'!B$2)</f>
        <v/>
      </c>
      <c r="F512" s="6" t="str">
        <f>IF('Log_working_3-way'!D512="","",1/'True_Odds_Calculator_3-way'!N513+1/'True_Odds_Calculator_3-way'!O513+1/'True_Odds_Calculator_3-way'!P513-1)</f>
        <v/>
      </c>
      <c r="H512" s="6" t="str">
        <f>IF('Log_working_3-way'!$D512="","",'True_Odds_Calculator_3-way'!N513/'True_Odds_Calculator_3-way'!A513-1)</f>
        <v/>
      </c>
      <c r="I512" s="6" t="str">
        <f>IF('Log_working_3-way'!$D512="","",'True_Odds_Calculator_3-way'!O513/'True_Odds_Calculator_3-way'!B513-1)</f>
        <v/>
      </c>
      <c r="J512" s="6" t="str">
        <f>IF('Log_working_3-way'!$D512="","",'True_Odds_Calculator_3-way'!P513/'True_Odds_Calculator_3-way'!C513-1)</f>
        <v/>
      </c>
      <c r="K512" s="6" t="str">
        <f>IF('Log_working_3-way'!$D512="","",1/'True_Odds_Calculator_3-way'!A513+1/'True_Odds_Calculator_3-way'!B513+1/'True_Odds_Calculator_3-way'!C513-1)</f>
        <v/>
      </c>
    </row>
    <row r="513" spans="4:11">
      <c r="D513" t="str">
        <f>solve_for_c('True_Odds_Calculator_3-way'!A514,'True_Odds_Calculator_3-way'!B514,'True_Odds_Calculator_3-way'!C514,'Log_working_3-way'!B$1,'Log_working_3-way'!B$2)</f>
        <v/>
      </c>
      <c r="F513" s="6" t="str">
        <f>IF('Log_working_3-way'!D513="","",1/'True_Odds_Calculator_3-way'!N514+1/'True_Odds_Calculator_3-way'!O514+1/'True_Odds_Calculator_3-way'!P514-1)</f>
        <v/>
      </c>
      <c r="H513" s="6" t="str">
        <f>IF('Log_working_3-way'!$D513="","",'True_Odds_Calculator_3-way'!N514/'True_Odds_Calculator_3-way'!A514-1)</f>
        <v/>
      </c>
      <c r="I513" s="6" t="str">
        <f>IF('Log_working_3-way'!$D513="","",'True_Odds_Calculator_3-way'!O514/'True_Odds_Calculator_3-way'!B514-1)</f>
        <v/>
      </c>
      <c r="J513" s="6" t="str">
        <f>IF('Log_working_3-way'!$D513="","",'True_Odds_Calculator_3-way'!P514/'True_Odds_Calculator_3-way'!C514-1)</f>
        <v/>
      </c>
      <c r="K513" s="6" t="str">
        <f>IF('Log_working_3-way'!$D513="","",1/'True_Odds_Calculator_3-way'!A514+1/'True_Odds_Calculator_3-way'!B514+1/'True_Odds_Calculator_3-way'!C514-1)</f>
        <v/>
      </c>
    </row>
    <row r="514" spans="4:11">
      <c r="D514" t="str">
        <f>solve_for_c('True_Odds_Calculator_3-way'!A515,'True_Odds_Calculator_3-way'!B515,'True_Odds_Calculator_3-way'!C515,'Log_working_3-way'!B$1,'Log_working_3-way'!B$2)</f>
        <v/>
      </c>
      <c r="F514" s="6" t="str">
        <f>IF('Log_working_3-way'!D514="","",1/'True_Odds_Calculator_3-way'!N515+1/'True_Odds_Calculator_3-way'!O515+1/'True_Odds_Calculator_3-way'!P515-1)</f>
        <v/>
      </c>
      <c r="H514" s="6" t="str">
        <f>IF('Log_working_3-way'!$D514="","",'True_Odds_Calculator_3-way'!N515/'True_Odds_Calculator_3-way'!A515-1)</f>
        <v/>
      </c>
      <c r="I514" s="6" t="str">
        <f>IF('Log_working_3-way'!$D514="","",'True_Odds_Calculator_3-way'!O515/'True_Odds_Calculator_3-way'!B515-1)</f>
        <v/>
      </c>
      <c r="J514" s="6" t="str">
        <f>IF('Log_working_3-way'!$D514="","",'True_Odds_Calculator_3-way'!P515/'True_Odds_Calculator_3-way'!C515-1)</f>
        <v/>
      </c>
      <c r="K514" s="6" t="str">
        <f>IF('Log_working_3-way'!$D514="","",1/'True_Odds_Calculator_3-way'!A515+1/'True_Odds_Calculator_3-way'!B515+1/'True_Odds_Calculator_3-way'!C515-1)</f>
        <v/>
      </c>
    </row>
    <row r="515" spans="4:11">
      <c r="D515" t="str">
        <f>solve_for_c('True_Odds_Calculator_3-way'!A516,'True_Odds_Calculator_3-way'!B516,'True_Odds_Calculator_3-way'!C516,'Log_working_3-way'!B$1,'Log_working_3-way'!B$2)</f>
        <v/>
      </c>
      <c r="F515" s="6" t="str">
        <f>IF('Log_working_3-way'!D515="","",1/'True_Odds_Calculator_3-way'!N516+1/'True_Odds_Calculator_3-way'!O516+1/'True_Odds_Calculator_3-way'!P516-1)</f>
        <v/>
      </c>
      <c r="H515" s="6" t="str">
        <f>IF('Log_working_3-way'!$D515="","",'True_Odds_Calculator_3-way'!N516/'True_Odds_Calculator_3-way'!A516-1)</f>
        <v/>
      </c>
      <c r="I515" s="6" t="str">
        <f>IF('Log_working_3-way'!$D515="","",'True_Odds_Calculator_3-way'!O516/'True_Odds_Calculator_3-way'!B516-1)</f>
        <v/>
      </c>
      <c r="J515" s="6" t="str">
        <f>IF('Log_working_3-way'!$D515="","",'True_Odds_Calculator_3-way'!P516/'True_Odds_Calculator_3-way'!C516-1)</f>
        <v/>
      </c>
      <c r="K515" s="6" t="str">
        <f>IF('Log_working_3-way'!$D515="","",1/'True_Odds_Calculator_3-way'!A516+1/'True_Odds_Calculator_3-way'!B516+1/'True_Odds_Calculator_3-way'!C516-1)</f>
        <v/>
      </c>
    </row>
    <row r="516" spans="4:11">
      <c r="D516" t="str">
        <f>solve_for_c('True_Odds_Calculator_3-way'!A517,'True_Odds_Calculator_3-way'!B517,'True_Odds_Calculator_3-way'!C517,'Log_working_3-way'!B$1,'Log_working_3-way'!B$2)</f>
        <v/>
      </c>
      <c r="F516" s="6" t="str">
        <f>IF('Log_working_3-way'!D516="","",1/'True_Odds_Calculator_3-way'!N517+1/'True_Odds_Calculator_3-way'!O517+1/'True_Odds_Calculator_3-way'!P517-1)</f>
        <v/>
      </c>
      <c r="H516" s="6" t="str">
        <f>IF('Log_working_3-way'!$D516="","",'True_Odds_Calculator_3-way'!N517/'True_Odds_Calculator_3-way'!A517-1)</f>
        <v/>
      </c>
      <c r="I516" s="6" t="str">
        <f>IF('Log_working_3-way'!$D516="","",'True_Odds_Calculator_3-way'!O517/'True_Odds_Calculator_3-way'!B517-1)</f>
        <v/>
      </c>
      <c r="J516" s="6" t="str">
        <f>IF('Log_working_3-way'!$D516="","",'True_Odds_Calculator_3-way'!P517/'True_Odds_Calculator_3-way'!C517-1)</f>
        <v/>
      </c>
      <c r="K516" s="6" t="str">
        <f>IF('Log_working_3-way'!$D516="","",1/'True_Odds_Calculator_3-way'!A517+1/'True_Odds_Calculator_3-way'!B517+1/'True_Odds_Calculator_3-way'!C517-1)</f>
        <v/>
      </c>
    </row>
    <row r="517" spans="4:11">
      <c r="D517" t="str">
        <f>solve_for_c('True_Odds_Calculator_3-way'!A518,'True_Odds_Calculator_3-way'!B518,'True_Odds_Calculator_3-way'!C518,'Log_working_3-way'!B$1,'Log_working_3-way'!B$2)</f>
        <v/>
      </c>
      <c r="F517" s="6" t="str">
        <f>IF('Log_working_3-way'!D517="","",1/'True_Odds_Calculator_3-way'!N518+1/'True_Odds_Calculator_3-way'!O518+1/'True_Odds_Calculator_3-way'!P518-1)</f>
        <v/>
      </c>
      <c r="H517" s="6" t="str">
        <f>IF('Log_working_3-way'!$D517="","",'True_Odds_Calculator_3-way'!N518/'True_Odds_Calculator_3-way'!A518-1)</f>
        <v/>
      </c>
      <c r="I517" s="6" t="str">
        <f>IF('Log_working_3-way'!$D517="","",'True_Odds_Calculator_3-way'!O518/'True_Odds_Calculator_3-way'!B518-1)</f>
        <v/>
      </c>
      <c r="J517" s="6" t="str">
        <f>IF('Log_working_3-way'!$D517="","",'True_Odds_Calculator_3-way'!P518/'True_Odds_Calculator_3-way'!C518-1)</f>
        <v/>
      </c>
      <c r="K517" s="6" t="str">
        <f>IF('Log_working_3-way'!$D517="","",1/'True_Odds_Calculator_3-way'!A518+1/'True_Odds_Calculator_3-way'!B518+1/'True_Odds_Calculator_3-way'!C518-1)</f>
        <v/>
      </c>
    </row>
    <row r="518" spans="4:11">
      <c r="D518" t="str">
        <f>solve_for_c('True_Odds_Calculator_3-way'!A519,'True_Odds_Calculator_3-way'!B519,'True_Odds_Calculator_3-way'!C519,'Log_working_3-way'!B$1,'Log_working_3-way'!B$2)</f>
        <v/>
      </c>
      <c r="F518" s="6" t="str">
        <f>IF('Log_working_3-way'!D518="","",1/'True_Odds_Calculator_3-way'!N519+1/'True_Odds_Calculator_3-way'!O519+1/'True_Odds_Calculator_3-way'!P519-1)</f>
        <v/>
      </c>
      <c r="H518" s="6" t="str">
        <f>IF('Log_working_3-way'!$D518="","",'True_Odds_Calculator_3-way'!N519/'True_Odds_Calculator_3-way'!A519-1)</f>
        <v/>
      </c>
      <c r="I518" s="6" t="str">
        <f>IF('Log_working_3-way'!$D518="","",'True_Odds_Calculator_3-way'!O519/'True_Odds_Calculator_3-way'!B519-1)</f>
        <v/>
      </c>
      <c r="J518" s="6" t="str">
        <f>IF('Log_working_3-way'!$D518="","",'True_Odds_Calculator_3-way'!P519/'True_Odds_Calculator_3-way'!C519-1)</f>
        <v/>
      </c>
      <c r="K518" s="6" t="str">
        <f>IF('Log_working_3-way'!$D518="","",1/'True_Odds_Calculator_3-way'!A519+1/'True_Odds_Calculator_3-way'!B519+1/'True_Odds_Calculator_3-way'!C519-1)</f>
        <v/>
      </c>
    </row>
    <row r="519" spans="4:11">
      <c r="D519" t="str">
        <f>solve_for_c('True_Odds_Calculator_3-way'!A520,'True_Odds_Calculator_3-way'!B520,'True_Odds_Calculator_3-way'!C520,'Log_working_3-way'!B$1,'Log_working_3-way'!B$2)</f>
        <v/>
      </c>
      <c r="F519" s="6" t="str">
        <f>IF('Log_working_3-way'!D519="","",1/'True_Odds_Calculator_3-way'!N520+1/'True_Odds_Calculator_3-way'!O520+1/'True_Odds_Calculator_3-way'!P520-1)</f>
        <v/>
      </c>
      <c r="H519" s="6" t="str">
        <f>IF('Log_working_3-way'!$D519="","",'True_Odds_Calculator_3-way'!N520/'True_Odds_Calculator_3-way'!A520-1)</f>
        <v/>
      </c>
      <c r="I519" s="6" t="str">
        <f>IF('Log_working_3-way'!$D519="","",'True_Odds_Calculator_3-way'!O520/'True_Odds_Calculator_3-way'!B520-1)</f>
        <v/>
      </c>
      <c r="J519" s="6" t="str">
        <f>IF('Log_working_3-way'!$D519="","",'True_Odds_Calculator_3-way'!P520/'True_Odds_Calculator_3-way'!C520-1)</f>
        <v/>
      </c>
      <c r="K519" s="6" t="str">
        <f>IF('Log_working_3-way'!$D519="","",1/'True_Odds_Calculator_3-way'!A520+1/'True_Odds_Calculator_3-way'!B520+1/'True_Odds_Calculator_3-way'!C520-1)</f>
        <v/>
      </c>
    </row>
    <row r="520" spans="4:11">
      <c r="D520" t="str">
        <f>solve_for_c('True_Odds_Calculator_3-way'!A521,'True_Odds_Calculator_3-way'!B521,'True_Odds_Calculator_3-way'!C521,'Log_working_3-way'!B$1,'Log_working_3-way'!B$2)</f>
        <v/>
      </c>
      <c r="F520" s="6" t="str">
        <f>IF('Log_working_3-way'!D520="","",1/'True_Odds_Calculator_3-way'!N521+1/'True_Odds_Calculator_3-way'!O521+1/'True_Odds_Calculator_3-way'!P521-1)</f>
        <v/>
      </c>
      <c r="H520" s="6" t="str">
        <f>IF('Log_working_3-way'!$D520="","",'True_Odds_Calculator_3-way'!N521/'True_Odds_Calculator_3-way'!A521-1)</f>
        <v/>
      </c>
      <c r="I520" s="6" t="str">
        <f>IF('Log_working_3-way'!$D520="","",'True_Odds_Calculator_3-way'!O521/'True_Odds_Calculator_3-way'!B521-1)</f>
        <v/>
      </c>
      <c r="J520" s="6" t="str">
        <f>IF('Log_working_3-way'!$D520="","",'True_Odds_Calculator_3-way'!P521/'True_Odds_Calculator_3-way'!C521-1)</f>
        <v/>
      </c>
      <c r="K520" s="6" t="str">
        <f>IF('Log_working_3-way'!$D520="","",1/'True_Odds_Calculator_3-way'!A521+1/'True_Odds_Calculator_3-way'!B521+1/'True_Odds_Calculator_3-way'!C521-1)</f>
        <v/>
      </c>
    </row>
    <row r="521" spans="4:11">
      <c r="D521" t="str">
        <f>solve_for_c('True_Odds_Calculator_3-way'!A522,'True_Odds_Calculator_3-way'!B522,'True_Odds_Calculator_3-way'!C522,'Log_working_3-way'!B$1,'Log_working_3-way'!B$2)</f>
        <v/>
      </c>
      <c r="F521" s="6" t="str">
        <f>IF('Log_working_3-way'!D521="","",1/'True_Odds_Calculator_3-way'!N522+1/'True_Odds_Calculator_3-way'!O522+1/'True_Odds_Calculator_3-way'!P522-1)</f>
        <v/>
      </c>
      <c r="H521" s="6" t="str">
        <f>IF('Log_working_3-way'!$D521="","",'True_Odds_Calculator_3-way'!N522/'True_Odds_Calculator_3-way'!A522-1)</f>
        <v/>
      </c>
      <c r="I521" s="6" t="str">
        <f>IF('Log_working_3-way'!$D521="","",'True_Odds_Calculator_3-way'!O522/'True_Odds_Calculator_3-way'!B522-1)</f>
        <v/>
      </c>
      <c r="J521" s="6" t="str">
        <f>IF('Log_working_3-way'!$D521="","",'True_Odds_Calculator_3-way'!P522/'True_Odds_Calculator_3-way'!C522-1)</f>
        <v/>
      </c>
      <c r="K521" s="6" t="str">
        <f>IF('Log_working_3-way'!$D521="","",1/'True_Odds_Calculator_3-way'!A522+1/'True_Odds_Calculator_3-way'!B522+1/'True_Odds_Calculator_3-way'!C522-1)</f>
        <v/>
      </c>
    </row>
    <row r="522" spans="4:11">
      <c r="D522" t="str">
        <f>solve_for_c('True_Odds_Calculator_3-way'!A523,'True_Odds_Calculator_3-way'!B523,'True_Odds_Calculator_3-way'!C523,'Log_working_3-way'!B$1,'Log_working_3-way'!B$2)</f>
        <v/>
      </c>
      <c r="F522" s="6" t="str">
        <f>IF('Log_working_3-way'!D522="","",1/'True_Odds_Calculator_3-way'!N523+1/'True_Odds_Calculator_3-way'!O523+1/'True_Odds_Calculator_3-way'!P523-1)</f>
        <v/>
      </c>
      <c r="H522" s="6" t="str">
        <f>IF('Log_working_3-way'!$D522="","",'True_Odds_Calculator_3-way'!N523/'True_Odds_Calculator_3-way'!A523-1)</f>
        <v/>
      </c>
      <c r="I522" s="6" t="str">
        <f>IF('Log_working_3-way'!$D522="","",'True_Odds_Calculator_3-way'!O523/'True_Odds_Calculator_3-way'!B523-1)</f>
        <v/>
      </c>
      <c r="J522" s="6" t="str">
        <f>IF('Log_working_3-way'!$D522="","",'True_Odds_Calculator_3-way'!P523/'True_Odds_Calculator_3-way'!C523-1)</f>
        <v/>
      </c>
      <c r="K522" s="6" t="str">
        <f>IF('Log_working_3-way'!$D522="","",1/'True_Odds_Calculator_3-way'!A523+1/'True_Odds_Calculator_3-way'!B523+1/'True_Odds_Calculator_3-way'!C523-1)</f>
        <v/>
      </c>
    </row>
    <row r="523" spans="4:11">
      <c r="D523" t="str">
        <f>solve_for_c('True_Odds_Calculator_3-way'!A524,'True_Odds_Calculator_3-way'!B524,'True_Odds_Calculator_3-way'!C524,'Log_working_3-way'!B$1,'Log_working_3-way'!B$2)</f>
        <v/>
      </c>
      <c r="F523" s="6" t="str">
        <f>IF('Log_working_3-way'!D523="","",1/'True_Odds_Calculator_3-way'!N524+1/'True_Odds_Calculator_3-way'!O524+1/'True_Odds_Calculator_3-way'!P524-1)</f>
        <v/>
      </c>
      <c r="H523" s="6" t="str">
        <f>IF('Log_working_3-way'!$D523="","",'True_Odds_Calculator_3-way'!N524/'True_Odds_Calculator_3-way'!A524-1)</f>
        <v/>
      </c>
      <c r="I523" s="6" t="str">
        <f>IF('Log_working_3-way'!$D523="","",'True_Odds_Calculator_3-way'!O524/'True_Odds_Calculator_3-way'!B524-1)</f>
        <v/>
      </c>
      <c r="J523" s="6" t="str">
        <f>IF('Log_working_3-way'!$D523="","",'True_Odds_Calculator_3-way'!P524/'True_Odds_Calculator_3-way'!C524-1)</f>
        <v/>
      </c>
      <c r="K523" s="6" t="str">
        <f>IF('Log_working_3-way'!$D523="","",1/'True_Odds_Calculator_3-way'!A524+1/'True_Odds_Calculator_3-way'!B524+1/'True_Odds_Calculator_3-way'!C524-1)</f>
        <v/>
      </c>
    </row>
    <row r="524" spans="4:11">
      <c r="D524" t="str">
        <f>solve_for_c('True_Odds_Calculator_3-way'!A525,'True_Odds_Calculator_3-way'!B525,'True_Odds_Calculator_3-way'!C525,'Log_working_3-way'!B$1,'Log_working_3-way'!B$2)</f>
        <v/>
      </c>
      <c r="F524" s="6" t="str">
        <f>IF('Log_working_3-way'!D524="","",1/'True_Odds_Calculator_3-way'!N525+1/'True_Odds_Calculator_3-way'!O525+1/'True_Odds_Calculator_3-way'!P525-1)</f>
        <v/>
      </c>
      <c r="H524" s="6" t="str">
        <f>IF('Log_working_3-way'!$D524="","",'True_Odds_Calculator_3-way'!N525/'True_Odds_Calculator_3-way'!A525-1)</f>
        <v/>
      </c>
      <c r="I524" s="6" t="str">
        <f>IF('Log_working_3-way'!$D524="","",'True_Odds_Calculator_3-way'!O525/'True_Odds_Calculator_3-way'!B525-1)</f>
        <v/>
      </c>
      <c r="J524" s="6" t="str">
        <f>IF('Log_working_3-way'!$D524="","",'True_Odds_Calculator_3-way'!P525/'True_Odds_Calculator_3-way'!C525-1)</f>
        <v/>
      </c>
      <c r="K524" s="6" t="str">
        <f>IF('Log_working_3-way'!$D524="","",1/'True_Odds_Calculator_3-way'!A525+1/'True_Odds_Calculator_3-way'!B525+1/'True_Odds_Calculator_3-way'!C525-1)</f>
        <v/>
      </c>
    </row>
    <row r="525" spans="4:11">
      <c r="D525" t="str">
        <f>solve_for_c('True_Odds_Calculator_3-way'!A526,'True_Odds_Calculator_3-way'!B526,'True_Odds_Calculator_3-way'!C526,'Log_working_3-way'!B$1,'Log_working_3-way'!B$2)</f>
        <v/>
      </c>
      <c r="F525" s="6" t="str">
        <f>IF('Log_working_3-way'!D525="","",1/'True_Odds_Calculator_3-way'!N526+1/'True_Odds_Calculator_3-way'!O526+1/'True_Odds_Calculator_3-way'!P526-1)</f>
        <v/>
      </c>
      <c r="H525" s="6" t="str">
        <f>IF('Log_working_3-way'!$D525="","",'True_Odds_Calculator_3-way'!N526/'True_Odds_Calculator_3-way'!A526-1)</f>
        <v/>
      </c>
      <c r="I525" s="6" t="str">
        <f>IF('Log_working_3-way'!$D525="","",'True_Odds_Calculator_3-way'!O526/'True_Odds_Calculator_3-way'!B526-1)</f>
        <v/>
      </c>
      <c r="J525" s="6" t="str">
        <f>IF('Log_working_3-way'!$D525="","",'True_Odds_Calculator_3-way'!P526/'True_Odds_Calculator_3-way'!C526-1)</f>
        <v/>
      </c>
      <c r="K525" s="6" t="str">
        <f>IF('Log_working_3-way'!$D525="","",1/'True_Odds_Calculator_3-way'!A526+1/'True_Odds_Calculator_3-way'!B526+1/'True_Odds_Calculator_3-way'!C526-1)</f>
        <v/>
      </c>
    </row>
    <row r="526" spans="4:11">
      <c r="D526" t="str">
        <f>solve_for_c('True_Odds_Calculator_3-way'!A527,'True_Odds_Calculator_3-way'!B527,'True_Odds_Calculator_3-way'!C527,'Log_working_3-way'!B$1,'Log_working_3-way'!B$2)</f>
        <v/>
      </c>
      <c r="F526" s="6" t="str">
        <f>IF('Log_working_3-way'!D526="","",1/'True_Odds_Calculator_3-way'!N527+1/'True_Odds_Calculator_3-way'!O527+1/'True_Odds_Calculator_3-way'!P527-1)</f>
        <v/>
      </c>
      <c r="H526" s="6" t="str">
        <f>IF('Log_working_3-way'!$D526="","",'True_Odds_Calculator_3-way'!N527/'True_Odds_Calculator_3-way'!A527-1)</f>
        <v/>
      </c>
      <c r="I526" s="6" t="str">
        <f>IF('Log_working_3-way'!$D526="","",'True_Odds_Calculator_3-way'!O527/'True_Odds_Calculator_3-way'!B527-1)</f>
        <v/>
      </c>
      <c r="J526" s="6" t="str">
        <f>IF('Log_working_3-way'!$D526="","",'True_Odds_Calculator_3-way'!P527/'True_Odds_Calculator_3-way'!C527-1)</f>
        <v/>
      </c>
      <c r="K526" s="6" t="str">
        <f>IF('Log_working_3-way'!$D526="","",1/'True_Odds_Calculator_3-way'!A527+1/'True_Odds_Calculator_3-way'!B527+1/'True_Odds_Calculator_3-way'!C527-1)</f>
        <v/>
      </c>
    </row>
    <row r="527" spans="4:11">
      <c r="D527" t="str">
        <f>solve_for_c('True_Odds_Calculator_3-way'!A528,'True_Odds_Calculator_3-way'!B528,'True_Odds_Calculator_3-way'!C528,'Log_working_3-way'!B$1,'Log_working_3-way'!B$2)</f>
        <v/>
      </c>
      <c r="F527" s="6" t="str">
        <f>IF('Log_working_3-way'!D527="","",1/'True_Odds_Calculator_3-way'!N528+1/'True_Odds_Calculator_3-way'!O528+1/'True_Odds_Calculator_3-way'!P528-1)</f>
        <v/>
      </c>
      <c r="H527" s="6" t="str">
        <f>IF('Log_working_3-way'!$D527="","",'True_Odds_Calculator_3-way'!N528/'True_Odds_Calculator_3-way'!A528-1)</f>
        <v/>
      </c>
      <c r="I527" s="6" t="str">
        <f>IF('Log_working_3-way'!$D527="","",'True_Odds_Calculator_3-way'!O528/'True_Odds_Calculator_3-way'!B528-1)</f>
        <v/>
      </c>
      <c r="J527" s="6" t="str">
        <f>IF('Log_working_3-way'!$D527="","",'True_Odds_Calculator_3-way'!P528/'True_Odds_Calculator_3-way'!C528-1)</f>
        <v/>
      </c>
      <c r="K527" s="6" t="str">
        <f>IF('Log_working_3-way'!$D527="","",1/'True_Odds_Calculator_3-way'!A528+1/'True_Odds_Calculator_3-way'!B528+1/'True_Odds_Calculator_3-way'!C528-1)</f>
        <v/>
      </c>
    </row>
    <row r="528" spans="4:11">
      <c r="D528" t="str">
        <f>solve_for_c('True_Odds_Calculator_3-way'!A529,'True_Odds_Calculator_3-way'!B529,'True_Odds_Calculator_3-way'!C529,'Log_working_3-way'!B$1,'Log_working_3-way'!B$2)</f>
        <v/>
      </c>
      <c r="F528" s="6" t="str">
        <f>IF('Log_working_3-way'!D528="","",1/'True_Odds_Calculator_3-way'!N529+1/'True_Odds_Calculator_3-way'!O529+1/'True_Odds_Calculator_3-way'!P529-1)</f>
        <v/>
      </c>
      <c r="H528" s="6" t="str">
        <f>IF('Log_working_3-way'!$D528="","",'True_Odds_Calculator_3-way'!N529/'True_Odds_Calculator_3-way'!A529-1)</f>
        <v/>
      </c>
      <c r="I528" s="6" t="str">
        <f>IF('Log_working_3-way'!$D528="","",'True_Odds_Calculator_3-way'!O529/'True_Odds_Calculator_3-way'!B529-1)</f>
        <v/>
      </c>
      <c r="J528" s="6" t="str">
        <f>IF('Log_working_3-way'!$D528="","",'True_Odds_Calculator_3-way'!P529/'True_Odds_Calculator_3-way'!C529-1)</f>
        <v/>
      </c>
      <c r="K528" s="6" t="str">
        <f>IF('Log_working_3-way'!$D528="","",1/'True_Odds_Calculator_3-way'!A529+1/'True_Odds_Calculator_3-way'!B529+1/'True_Odds_Calculator_3-way'!C529-1)</f>
        <v/>
      </c>
    </row>
    <row r="529" spans="4:11">
      <c r="D529" t="str">
        <f>solve_for_c('True_Odds_Calculator_3-way'!A530,'True_Odds_Calculator_3-way'!B530,'True_Odds_Calculator_3-way'!C530,'Log_working_3-way'!B$1,'Log_working_3-way'!B$2)</f>
        <v/>
      </c>
      <c r="F529" s="6" t="str">
        <f>IF('Log_working_3-way'!D529="","",1/'True_Odds_Calculator_3-way'!N530+1/'True_Odds_Calculator_3-way'!O530+1/'True_Odds_Calculator_3-way'!P530-1)</f>
        <v/>
      </c>
      <c r="H529" s="6" t="str">
        <f>IF('Log_working_3-way'!$D529="","",'True_Odds_Calculator_3-way'!N530/'True_Odds_Calculator_3-way'!A530-1)</f>
        <v/>
      </c>
      <c r="I529" s="6" t="str">
        <f>IF('Log_working_3-way'!$D529="","",'True_Odds_Calculator_3-way'!O530/'True_Odds_Calculator_3-way'!B530-1)</f>
        <v/>
      </c>
      <c r="J529" s="6" t="str">
        <f>IF('Log_working_3-way'!$D529="","",'True_Odds_Calculator_3-way'!P530/'True_Odds_Calculator_3-way'!C530-1)</f>
        <v/>
      </c>
      <c r="K529" s="6" t="str">
        <f>IF('Log_working_3-way'!$D529="","",1/'True_Odds_Calculator_3-way'!A530+1/'True_Odds_Calculator_3-way'!B530+1/'True_Odds_Calculator_3-way'!C530-1)</f>
        <v/>
      </c>
    </row>
    <row r="530" spans="4:11">
      <c r="D530" t="str">
        <f>solve_for_c('True_Odds_Calculator_3-way'!A531,'True_Odds_Calculator_3-way'!B531,'True_Odds_Calculator_3-way'!C531,'Log_working_3-way'!B$1,'Log_working_3-way'!B$2)</f>
        <v/>
      </c>
      <c r="F530" s="6" t="str">
        <f>IF('Log_working_3-way'!D530="","",1/'True_Odds_Calculator_3-way'!N531+1/'True_Odds_Calculator_3-way'!O531+1/'True_Odds_Calculator_3-way'!P531-1)</f>
        <v/>
      </c>
      <c r="H530" s="6" t="str">
        <f>IF('Log_working_3-way'!$D530="","",'True_Odds_Calculator_3-way'!N531/'True_Odds_Calculator_3-way'!A531-1)</f>
        <v/>
      </c>
      <c r="I530" s="6" t="str">
        <f>IF('Log_working_3-way'!$D530="","",'True_Odds_Calculator_3-way'!O531/'True_Odds_Calculator_3-way'!B531-1)</f>
        <v/>
      </c>
      <c r="J530" s="6" t="str">
        <f>IF('Log_working_3-way'!$D530="","",'True_Odds_Calculator_3-way'!P531/'True_Odds_Calculator_3-way'!C531-1)</f>
        <v/>
      </c>
      <c r="K530" s="6" t="str">
        <f>IF('Log_working_3-way'!$D530="","",1/'True_Odds_Calculator_3-way'!A531+1/'True_Odds_Calculator_3-way'!B531+1/'True_Odds_Calculator_3-way'!C531-1)</f>
        <v/>
      </c>
    </row>
    <row r="531" spans="4:11">
      <c r="D531" t="str">
        <f>solve_for_c('True_Odds_Calculator_3-way'!A532,'True_Odds_Calculator_3-way'!B532,'True_Odds_Calculator_3-way'!C532,'Log_working_3-way'!B$1,'Log_working_3-way'!B$2)</f>
        <v/>
      </c>
      <c r="F531" s="6" t="str">
        <f>IF('Log_working_3-way'!D531="","",1/'True_Odds_Calculator_3-way'!N532+1/'True_Odds_Calculator_3-way'!O532+1/'True_Odds_Calculator_3-way'!P532-1)</f>
        <v/>
      </c>
      <c r="H531" s="6" t="str">
        <f>IF('Log_working_3-way'!$D531="","",'True_Odds_Calculator_3-way'!N532/'True_Odds_Calculator_3-way'!A532-1)</f>
        <v/>
      </c>
      <c r="I531" s="6" t="str">
        <f>IF('Log_working_3-way'!$D531="","",'True_Odds_Calculator_3-way'!O532/'True_Odds_Calculator_3-way'!B532-1)</f>
        <v/>
      </c>
      <c r="J531" s="6" t="str">
        <f>IF('Log_working_3-way'!$D531="","",'True_Odds_Calculator_3-way'!P532/'True_Odds_Calculator_3-way'!C532-1)</f>
        <v/>
      </c>
      <c r="K531" s="6" t="str">
        <f>IF('Log_working_3-way'!$D531="","",1/'True_Odds_Calculator_3-way'!A532+1/'True_Odds_Calculator_3-way'!B532+1/'True_Odds_Calculator_3-way'!C532-1)</f>
        <v/>
      </c>
    </row>
    <row r="532" spans="4:11">
      <c r="D532" t="str">
        <f>solve_for_c('True_Odds_Calculator_3-way'!A533,'True_Odds_Calculator_3-way'!B533,'True_Odds_Calculator_3-way'!C533,'Log_working_3-way'!B$1,'Log_working_3-way'!B$2)</f>
        <v/>
      </c>
      <c r="F532" s="6" t="str">
        <f>IF('Log_working_3-way'!D532="","",1/'True_Odds_Calculator_3-way'!N533+1/'True_Odds_Calculator_3-way'!O533+1/'True_Odds_Calculator_3-way'!P533-1)</f>
        <v/>
      </c>
      <c r="H532" s="6" t="str">
        <f>IF('Log_working_3-way'!$D532="","",'True_Odds_Calculator_3-way'!N533/'True_Odds_Calculator_3-way'!A533-1)</f>
        <v/>
      </c>
      <c r="I532" s="6" t="str">
        <f>IF('Log_working_3-way'!$D532="","",'True_Odds_Calculator_3-way'!O533/'True_Odds_Calculator_3-way'!B533-1)</f>
        <v/>
      </c>
      <c r="J532" s="6" t="str">
        <f>IF('Log_working_3-way'!$D532="","",'True_Odds_Calculator_3-way'!P533/'True_Odds_Calculator_3-way'!C533-1)</f>
        <v/>
      </c>
      <c r="K532" s="6" t="str">
        <f>IF('Log_working_3-way'!$D532="","",1/'True_Odds_Calculator_3-way'!A533+1/'True_Odds_Calculator_3-way'!B533+1/'True_Odds_Calculator_3-way'!C533-1)</f>
        <v/>
      </c>
    </row>
    <row r="533" spans="4:11">
      <c r="D533" t="str">
        <f>solve_for_c('True_Odds_Calculator_3-way'!A534,'True_Odds_Calculator_3-way'!B534,'True_Odds_Calculator_3-way'!C534,'Log_working_3-way'!B$1,'Log_working_3-way'!B$2)</f>
        <v/>
      </c>
      <c r="F533" s="6" t="str">
        <f>IF('Log_working_3-way'!D533="","",1/'True_Odds_Calculator_3-way'!N534+1/'True_Odds_Calculator_3-way'!O534+1/'True_Odds_Calculator_3-way'!P534-1)</f>
        <v/>
      </c>
      <c r="H533" s="6" t="str">
        <f>IF('Log_working_3-way'!$D533="","",'True_Odds_Calculator_3-way'!N534/'True_Odds_Calculator_3-way'!A534-1)</f>
        <v/>
      </c>
      <c r="I533" s="6" t="str">
        <f>IF('Log_working_3-way'!$D533="","",'True_Odds_Calculator_3-way'!O534/'True_Odds_Calculator_3-way'!B534-1)</f>
        <v/>
      </c>
      <c r="J533" s="6" t="str">
        <f>IF('Log_working_3-way'!$D533="","",'True_Odds_Calculator_3-way'!P534/'True_Odds_Calculator_3-way'!C534-1)</f>
        <v/>
      </c>
      <c r="K533" s="6" t="str">
        <f>IF('Log_working_3-way'!$D533="","",1/'True_Odds_Calculator_3-way'!A534+1/'True_Odds_Calculator_3-way'!B534+1/'True_Odds_Calculator_3-way'!C534-1)</f>
        <v/>
      </c>
    </row>
    <row r="534" spans="4:11">
      <c r="D534" t="str">
        <f>solve_for_c('True_Odds_Calculator_3-way'!A535,'True_Odds_Calculator_3-way'!B535,'True_Odds_Calculator_3-way'!C535,'Log_working_3-way'!B$1,'Log_working_3-way'!B$2)</f>
        <v/>
      </c>
      <c r="F534" s="6" t="str">
        <f>IF('Log_working_3-way'!D534="","",1/'True_Odds_Calculator_3-way'!N535+1/'True_Odds_Calculator_3-way'!O535+1/'True_Odds_Calculator_3-way'!P535-1)</f>
        <v/>
      </c>
      <c r="H534" s="6" t="str">
        <f>IF('Log_working_3-way'!$D534="","",'True_Odds_Calculator_3-way'!N535/'True_Odds_Calculator_3-way'!A535-1)</f>
        <v/>
      </c>
      <c r="I534" s="6" t="str">
        <f>IF('Log_working_3-way'!$D534="","",'True_Odds_Calculator_3-way'!O535/'True_Odds_Calculator_3-way'!B535-1)</f>
        <v/>
      </c>
      <c r="J534" s="6" t="str">
        <f>IF('Log_working_3-way'!$D534="","",'True_Odds_Calculator_3-way'!P535/'True_Odds_Calculator_3-way'!C535-1)</f>
        <v/>
      </c>
      <c r="K534" s="6" t="str">
        <f>IF('Log_working_3-way'!$D534="","",1/'True_Odds_Calculator_3-way'!A535+1/'True_Odds_Calculator_3-way'!B535+1/'True_Odds_Calculator_3-way'!C535-1)</f>
        <v/>
      </c>
    </row>
    <row r="535" spans="4:11">
      <c r="D535" t="str">
        <f>solve_for_c('True_Odds_Calculator_3-way'!A536,'True_Odds_Calculator_3-way'!B536,'True_Odds_Calculator_3-way'!C536,'Log_working_3-way'!B$1,'Log_working_3-way'!B$2)</f>
        <v/>
      </c>
      <c r="F535" s="6" t="str">
        <f>IF('Log_working_3-way'!D535="","",1/'True_Odds_Calculator_3-way'!N536+1/'True_Odds_Calculator_3-way'!O536+1/'True_Odds_Calculator_3-way'!P536-1)</f>
        <v/>
      </c>
      <c r="H535" s="6" t="str">
        <f>IF('Log_working_3-way'!$D535="","",'True_Odds_Calculator_3-way'!N536/'True_Odds_Calculator_3-way'!A536-1)</f>
        <v/>
      </c>
      <c r="I535" s="6" t="str">
        <f>IF('Log_working_3-way'!$D535="","",'True_Odds_Calculator_3-way'!O536/'True_Odds_Calculator_3-way'!B536-1)</f>
        <v/>
      </c>
      <c r="J535" s="6" t="str">
        <f>IF('Log_working_3-way'!$D535="","",'True_Odds_Calculator_3-way'!P536/'True_Odds_Calculator_3-way'!C536-1)</f>
        <v/>
      </c>
      <c r="K535" s="6" t="str">
        <f>IF('Log_working_3-way'!$D535="","",1/'True_Odds_Calculator_3-way'!A536+1/'True_Odds_Calculator_3-way'!B536+1/'True_Odds_Calculator_3-way'!C536-1)</f>
        <v/>
      </c>
    </row>
    <row r="536" spans="4:11">
      <c r="D536" t="str">
        <f>solve_for_c('True_Odds_Calculator_3-way'!A537,'True_Odds_Calculator_3-way'!B537,'True_Odds_Calculator_3-way'!C537,'Log_working_3-way'!B$1,'Log_working_3-way'!B$2)</f>
        <v/>
      </c>
      <c r="F536" s="6" t="str">
        <f>IF('Log_working_3-way'!D536="","",1/'True_Odds_Calculator_3-way'!N537+1/'True_Odds_Calculator_3-way'!O537+1/'True_Odds_Calculator_3-way'!P537-1)</f>
        <v/>
      </c>
      <c r="H536" s="6" t="str">
        <f>IF('Log_working_3-way'!$D536="","",'True_Odds_Calculator_3-way'!N537/'True_Odds_Calculator_3-way'!A537-1)</f>
        <v/>
      </c>
      <c r="I536" s="6" t="str">
        <f>IF('Log_working_3-way'!$D536="","",'True_Odds_Calculator_3-way'!O537/'True_Odds_Calculator_3-way'!B537-1)</f>
        <v/>
      </c>
      <c r="J536" s="6" t="str">
        <f>IF('Log_working_3-way'!$D536="","",'True_Odds_Calculator_3-way'!P537/'True_Odds_Calculator_3-way'!C537-1)</f>
        <v/>
      </c>
      <c r="K536" s="6" t="str">
        <f>IF('Log_working_3-way'!$D536="","",1/'True_Odds_Calculator_3-way'!A537+1/'True_Odds_Calculator_3-way'!B537+1/'True_Odds_Calculator_3-way'!C537-1)</f>
        <v/>
      </c>
    </row>
    <row r="537" spans="4:11">
      <c r="D537" t="str">
        <f>solve_for_c('True_Odds_Calculator_3-way'!A538,'True_Odds_Calculator_3-way'!B538,'True_Odds_Calculator_3-way'!C538,'Log_working_3-way'!B$1,'Log_working_3-way'!B$2)</f>
        <v/>
      </c>
      <c r="F537" s="6" t="str">
        <f>IF('Log_working_3-way'!D537="","",1/'True_Odds_Calculator_3-way'!N538+1/'True_Odds_Calculator_3-way'!O538+1/'True_Odds_Calculator_3-way'!P538-1)</f>
        <v/>
      </c>
      <c r="H537" s="6" t="str">
        <f>IF('Log_working_3-way'!$D537="","",'True_Odds_Calculator_3-way'!N538/'True_Odds_Calculator_3-way'!A538-1)</f>
        <v/>
      </c>
      <c r="I537" s="6" t="str">
        <f>IF('Log_working_3-way'!$D537="","",'True_Odds_Calculator_3-way'!O538/'True_Odds_Calculator_3-way'!B538-1)</f>
        <v/>
      </c>
      <c r="J537" s="6" t="str">
        <f>IF('Log_working_3-way'!$D537="","",'True_Odds_Calculator_3-way'!P538/'True_Odds_Calculator_3-way'!C538-1)</f>
        <v/>
      </c>
      <c r="K537" s="6" t="str">
        <f>IF('Log_working_3-way'!$D537="","",1/'True_Odds_Calculator_3-way'!A538+1/'True_Odds_Calculator_3-way'!B538+1/'True_Odds_Calculator_3-way'!C538-1)</f>
        <v/>
      </c>
    </row>
    <row r="538" spans="4:11">
      <c r="D538" t="str">
        <f>solve_for_c('True_Odds_Calculator_3-way'!A539,'True_Odds_Calculator_3-way'!B539,'True_Odds_Calculator_3-way'!C539,'Log_working_3-way'!B$1,'Log_working_3-way'!B$2)</f>
        <v/>
      </c>
      <c r="F538" s="6" t="str">
        <f>IF('Log_working_3-way'!D538="","",1/'True_Odds_Calculator_3-way'!N539+1/'True_Odds_Calculator_3-way'!O539+1/'True_Odds_Calculator_3-way'!P539-1)</f>
        <v/>
      </c>
      <c r="H538" s="6" t="str">
        <f>IF('Log_working_3-way'!$D538="","",'True_Odds_Calculator_3-way'!N539/'True_Odds_Calculator_3-way'!A539-1)</f>
        <v/>
      </c>
      <c r="I538" s="6" t="str">
        <f>IF('Log_working_3-way'!$D538="","",'True_Odds_Calculator_3-way'!O539/'True_Odds_Calculator_3-way'!B539-1)</f>
        <v/>
      </c>
      <c r="J538" s="6" t="str">
        <f>IF('Log_working_3-way'!$D538="","",'True_Odds_Calculator_3-way'!P539/'True_Odds_Calculator_3-way'!C539-1)</f>
        <v/>
      </c>
      <c r="K538" s="6" t="str">
        <f>IF('Log_working_3-way'!$D538="","",1/'True_Odds_Calculator_3-way'!A539+1/'True_Odds_Calculator_3-way'!B539+1/'True_Odds_Calculator_3-way'!C539-1)</f>
        <v/>
      </c>
    </row>
    <row r="539" spans="4:11">
      <c r="D539" t="str">
        <f>solve_for_c('True_Odds_Calculator_3-way'!A540,'True_Odds_Calculator_3-way'!B540,'True_Odds_Calculator_3-way'!C540,'Log_working_3-way'!B$1,'Log_working_3-way'!B$2)</f>
        <v/>
      </c>
      <c r="F539" s="6" t="str">
        <f>IF('Log_working_3-way'!D539="","",1/'True_Odds_Calculator_3-way'!N540+1/'True_Odds_Calculator_3-way'!O540+1/'True_Odds_Calculator_3-way'!P540-1)</f>
        <v/>
      </c>
      <c r="H539" s="6" t="str">
        <f>IF('Log_working_3-way'!$D539="","",'True_Odds_Calculator_3-way'!N540/'True_Odds_Calculator_3-way'!A540-1)</f>
        <v/>
      </c>
      <c r="I539" s="6" t="str">
        <f>IF('Log_working_3-way'!$D539="","",'True_Odds_Calculator_3-way'!O540/'True_Odds_Calculator_3-way'!B540-1)</f>
        <v/>
      </c>
      <c r="J539" s="6" t="str">
        <f>IF('Log_working_3-way'!$D539="","",'True_Odds_Calculator_3-way'!P540/'True_Odds_Calculator_3-way'!C540-1)</f>
        <v/>
      </c>
      <c r="K539" s="6" t="str">
        <f>IF('Log_working_3-way'!$D539="","",1/'True_Odds_Calculator_3-way'!A540+1/'True_Odds_Calculator_3-way'!B540+1/'True_Odds_Calculator_3-way'!C540-1)</f>
        <v/>
      </c>
    </row>
    <row r="540" spans="4:11">
      <c r="D540" t="str">
        <f>solve_for_c('True_Odds_Calculator_3-way'!A541,'True_Odds_Calculator_3-way'!B541,'True_Odds_Calculator_3-way'!C541,'Log_working_3-way'!B$1,'Log_working_3-way'!B$2)</f>
        <v/>
      </c>
      <c r="F540" s="6" t="str">
        <f>IF('Log_working_3-way'!D540="","",1/'True_Odds_Calculator_3-way'!N541+1/'True_Odds_Calculator_3-way'!O541+1/'True_Odds_Calculator_3-way'!P541-1)</f>
        <v/>
      </c>
      <c r="H540" s="6" t="str">
        <f>IF('Log_working_3-way'!$D540="","",'True_Odds_Calculator_3-way'!N541/'True_Odds_Calculator_3-way'!A541-1)</f>
        <v/>
      </c>
      <c r="I540" s="6" t="str">
        <f>IF('Log_working_3-way'!$D540="","",'True_Odds_Calculator_3-way'!O541/'True_Odds_Calculator_3-way'!B541-1)</f>
        <v/>
      </c>
      <c r="J540" s="6" t="str">
        <f>IF('Log_working_3-way'!$D540="","",'True_Odds_Calculator_3-way'!P541/'True_Odds_Calculator_3-way'!C541-1)</f>
        <v/>
      </c>
      <c r="K540" s="6" t="str">
        <f>IF('Log_working_3-way'!$D540="","",1/'True_Odds_Calculator_3-way'!A541+1/'True_Odds_Calculator_3-way'!B541+1/'True_Odds_Calculator_3-way'!C541-1)</f>
        <v/>
      </c>
    </row>
    <row r="541" spans="4:11">
      <c r="D541" t="str">
        <f>solve_for_c('True_Odds_Calculator_3-way'!A542,'True_Odds_Calculator_3-way'!B542,'True_Odds_Calculator_3-way'!C542,'Log_working_3-way'!B$1,'Log_working_3-way'!B$2)</f>
        <v/>
      </c>
      <c r="F541" s="6" t="str">
        <f>IF('Log_working_3-way'!D541="","",1/'True_Odds_Calculator_3-way'!N542+1/'True_Odds_Calculator_3-way'!O542+1/'True_Odds_Calculator_3-way'!P542-1)</f>
        <v/>
      </c>
      <c r="H541" s="6" t="str">
        <f>IF('Log_working_3-way'!$D541="","",'True_Odds_Calculator_3-way'!N542/'True_Odds_Calculator_3-way'!A542-1)</f>
        <v/>
      </c>
      <c r="I541" s="6" t="str">
        <f>IF('Log_working_3-way'!$D541="","",'True_Odds_Calculator_3-way'!O542/'True_Odds_Calculator_3-way'!B542-1)</f>
        <v/>
      </c>
      <c r="J541" s="6" t="str">
        <f>IF('Log_working_3-way'!$D541="","",'True_Odds_Calculator_3-way'!P542/'True_Odds_Calculator_3-way'!C542-1)</f>
        <v/>
      </c>
      <c r="K541" s="6" t="str">
        <f>IF('Log_working_3-way'!$D541="","",1/'True_Odds_Calculator_3-way'!A542+1/'True_Odds_Calculator_3-way'!B542+1/'True_Odds_Calculator_3-way'!C542-1)</f>
        <v/>
      </c>
    </row>
    <row r="542" spans="4:11">
      <c r="D542" t="str">
        <f>solve_for_c('True_Odds_Calculator_3-way'!A543,'True_Odds_Calculator_3-way'!B543,'True_Odds_Calculator_3-way'!C543,'Log_working_3-way'!B$1,'Log_working_3-way'!B$2)</f>
        <v/>
      </c>
      <c r="F542" s="6" t="str">
        <f>IF('Log_working_3-way'!D542="","",1/'True_Odds_Calculator_3-way'!N543+1/'True_Odds_Calculator_3-way'!O543+1/'True_Odds_Calculator_3-way'!P543-1)</f>
        <v/>
      </c>
      <c r="H542" s="6" t="str">
        <f>IF('Log_working_3-way'!$D542="","",'True_Odds_Calculator_3-way'!N543/'True_Odds_Calculator_3-way'!A543-1)</f>
        <v/>
      </c>
      <c r="I542" s="6" t="str">
        <f>IF('Log_working_3-way'!$D542="","",'True_Odds_Calculator_3-way'!O543/'True_Odds_Calculator_3-way'!B543-1)</f>
        <v/>
      </c>
      <c r="J542" s="6" t="str">
        <f>IF('Log_working_3-way'!$D542="","",'True_Odds_Calculator_3-way'!P543/'True_Odds_Calculator_3-way'!C543-1)</f>
        <v/>
      </c>
      <c r="K542" s="6" t="str">
        <f>IF('Log_working_3-way'!$D542="","",1/'True_Odds_Calculator_3-way'!A543+1/'True_Odds_Calculator_3-way'!B543+1/'True_Odds_Calculator_3-way'!C543-1)</f>
        <v/>
      </c>
    </row>
    <row r="543" spans="4:11">
      <c r="D543" t="str">
        <f>solve_for_c('True_Odds_Calculator_3-way'!A544,'True_Odds_Calculator_3-way'!B544,'True_Odds_Calculator_3-way'!C544,'Log_working_3-way'!B$1,'Log_working_3-way'!B$2)</f>
        <v/>
      </c>
      <c r="F543" s="6" t="str">
        <f>IF('Log_working_3-way'!D543="","",1/'True_Odds_Calculator_3-way'!N544+1/'True_Odds_Calculator_3-way'!O544+1/'True_Odds_Calculator_3-way'!P544-1)</f>
        <v/>
      </c>
      <c r="H543" s="6" t="str">
        <f>IF('Log_working_3-way'!$D543="","",'True_Odds_Calculator_3-way'!N544/'True_Odds_Calculator_3-way'!A544-1)</f>
        <v/>
      </c>
      <c r="I543" s="6" t="str">
        <f>IF('Log_working_3-way'!$D543="","",'True_Odds_Calculator_3-way'!O544/'True_Odds_Calculator_3-way'!B544-1)</f>
        <v/>
      </c>
      <c r="J543" s="6" t="str">
        <f>IF('Log_working_3-way'!$D543="","",'True_Odds_Calculator_3-way'!P544/'True_Odds_Calculator_3-way'!C544-1)</f>
        <v/>
      </c>
      <c r="K543" s="6" t="str">
        <f>IF('Log_working_3-way'!$D543="","",1/'True_Odds_Calculator_3-way'!A544+1/'True_Odds_Calculator_3-way'!B544+1/'True_Odds_Calculator_3-way'!C544-1)</f>
        <v/>
      </c>
    </row>
    <row r="544" spans="4:11">
      <c r="D544" t="str">
        <f>solve_for_c('True_Odds_Calculator_3-way'!A545,'True_Odds_Calculator_3-way'!B545,'True_Odds_Calculator_3-way'!C545,'Log_working_3-way'!B$1,'Log_working_3-way'!B$2)</f>
        <v/>
      </c>
      <c r="F544" s="6" t="str">
        <f>IF('Log_working_3-way'!D544="","",1/'True_Odds_Calculator_3-way'!N545+1/'True_Odds_Calculator_3-way'!O545+1/'True_Odds_Calculator_3-way'!P545-1)</f>
        <v/>
      </c>
      <c r="H544" s="6" t="str">
        <f>IF('Log_working_3-way'!$D544="","",'True_Odds_Calculator_3-way'!N545/'True_Odds_Calculator_3-way'!A545-1)</f>
        <v/>
      </c>
      <c r="I544" s="6" t="str">
        <f>IF('Log_working_3-way'!$D544="","",'True_Odds_Calculator_3-way'!O545/'True_Odds_Calculator_3-way'!B545-1)</f>
        <v/>
      </c>
      <c r="J544" s="6" t="str">
        <f>IF('Log_working_3-way'!$D544="","",'True_Odds_Calculator_3-way'!P545/'True_Odds_Calculator_3-way'!C545-1)</f>
        <v/>
      </c>
      <c r="K544" s="6" t="str">
        <f>IF('Log_working_3-way'!$D544="","",1/'True_Odds_Calculator_3-way'!A545+1/'True_Odds_Calculator_3-way'!B545+1/'True_Odds_Calculator_3-way'!C545-1)</f>
        <v/>
      </c>
    </row>
    <row r="545" spans="4:11">
      <c r="D545" t="str">
        <f>solve_for_c('True_Odds_Calculator_3-way'!A546,'True_Odds_Calculator_3-way'!B546,'True_Odds_Calculator_3-way'!C546,'Log_working_3-way'!B$1,'Log_working_3-way'!B$2)</f>
        <v/>
      </c>
      <c r="F545" s="6" t="str">
        <f>IF('Log_working_3-way'!D545="","",1/'True_Odds_Calculator_3-way'!N546+1/'True_Odds_Calculator_3-way'!O546+1/'True_Odds_Calculator_3-way'!P546-1)</f>
        <v/>
      </c>
      <c r="H545" s="6" t="str">
        <f>IF('Log_working_3-way'!$D545="","",'True_Odds_Calculator_3-way'!N546/'True_Odds_Calculator_3-way'!A546-1)</f>
        <v/>
      </c>
      <c r="I545" s="6" t="str">
        <f>IF('Log_working_3-way'!$D545="","",'True_Odds_Calculator_3-way'!O546/'True_Odds_Calculator_3-way'!B546-1)</f>
        <v/>
      </c>
      <c r="J545" s="6" t="str">
        <f>IF('Log_working_3-way'!$D545="","",'True_Odds_Calculator_3-way'!P546/'True_Odds_Calculator_3-way'!C546-1)</f>
        <v/>
      </c>
      <c r="K545" s="6" t="str">
        <f>IF('Log_working_3-way'!$D545="","",1/'True_Odds_Calculator_3-way'!A546+1/'True_Odds_Calculator_3-way'!B546+1/'True_Odds_Calculator_3-way'!C546-1)</f>
        <v/>
      </c>
    </row>
    <row r="546" spans="4:11">
      <c r="D546" t="str">
        <f>solve_for_c('True_Odds_Calculator_3-way'!A547,'True_Odds_Calculator_3-way'!B547,'True_Odds_Calculator_3-way'!C547,'Log_working_3-way'!B$1,'Log_working_3-way'!B$2)</f>
        <v/>
      </c>
      <c r="F546" s="6" t="str">
        <f>IF('Log_working_3-way'!D546="","",1/'True_Odds_Calculator_3-way'!N547+1/'True_Odds_Calculator_3-way'!O547+1/'True_Odds_Calculator_3-way'!P547-1)</f>
        <v/>
      </c>
      <c r="H546" s="6" t="str">
        <f>IF('Log_working_3-way'!$D546="","",'True_Odds_Calculator_3-way'!N547/'True_Odds_Calculator_3-way'!A547-1)</f>
        <v/>
      </c>
      <c r="I546" s="6" t="str">
        <f>IF('Log_working_3-way'!$D546="","",'True_Odds_Calculator_3-way'!O547/'True_Odds_Calculator_3-way'!B547-1)</f>
        <v/>
      </c>
      <c r="J546" s="6" t="str">
        <f>IF('Log_working_3-way'!$D546="","",'True_Odds_Calculator_3-way'!P547/'True_Odds_Calculator_3-way'!C547-1)</f>
        <v/>
      </c>
      <c r="K546" s="6" t="str">
        <f>IF('Log_working_3-way'!$D546="","",1/'True_Odds_Calculator_3-way'!A547+1/'True_Odds_Calculator_3-way'!B547+1/'True_Odds_Calculator_3-way'!C547-1)</f>
        <v/>
      </c>
    </row>
    <row r="547" spans="4:11">
      <c r="D547" t="str">
        <f>solve_for_c('True_Odds_Calculator_3-way'!A548,'True_Odds_Calculator_3-way'!B548,'True_Odds_Calculator_3-way'!C548,'Log_working_3-way'!B$1,'Log_working_3-way'!B$2)</f>
        <v/>
      </c>
      <c r="F547" s="6" t="str">
        <f>IF('Log_working_3-way'!D547="","",1/'True_Odds_Calculator_3-way'!N548+1/'True_Odds_Calculator_3-way'!O548+1/'True_Odds_Calculator_3-way'!P548-1)</f>
        <v/>
      </c>
      <c r="H547" s="6" t="str">
        <f>IF('Log_working_3-way'!$D547="","",'True_Odds_Calculator_3-way'!N548/'True_Odds_Calculator_3-way'!A548-1)</f>
        <v/>
      </c>
      <c r="I547" s="6" t="str">
        <f>IF('Log_working_3-way'!$D547="","",'True_Odds_Calculator_3-way'!O548/'True_Odds_Calculator_3-way'!B548-1)</f>
        <v/>
      </c>
      <c r="J547" s="6" t="str">
        <f>IF('Log_working_3-way'!$D547="","",'True_Odds_Calculator_3-way'!P548/'True_Odds_Calculator_3-way'!C548-1)</f>
        <v/>
      </c>
      <c r="K547" s="6" t="str">
        <f>IF('Log_working_3-way'!$D547="","",1/'True_Odds_Calculator_3-way'!A548+1/'True_Odds_Calculator_3-way'!B548+1/'True_Odds_Calculator_3-way'!C548-1)</f>
        <v/>
      </c>
    </row>
    <row r="548" spans="4:11">
      <c r="D548" t="str">
        <f>solve_for_c('True_Odds_Calculator_3-way'!A549,'True_Odds_Calculator_3-way'!B549,'True_Odds_Calculator_3-way'!C549,'Log_working_3-way'!B$1,'Log_working_3-way'!B$2)</f>
        <v/>
      </c>
      <c r="F548" s="6" t="str">
        <f>IF('Log_working_3-way'!D548="","",1/'True_Odds_Calculator_3-way'!N549+1/'True_Odds_Calculator_3-way'!O549+1/'True_Odds_Calculator_3-way'!P549-1)</f>
        <v/>
      </c>
      <c r="H548" s="6" t="str">
        <f>IF('Log_working_3-way'!$D548="","",'True_Odds_Calculator_3-way'!N549/'True_Odds_Calculator_3-way'!A549-1)</f>
        <v/>
      </c>
      <c r="I548" s="6" t="str">
        <f>IF('Log_working_3-way'!$D548="","",'True_Odds_Calculator_3-way'!O549/'True_Odds_Calculator_3-way'!B549-1)</f>
        <v/>
      </c>
      <c r="J548" s="6" t="str">
        <f>IF('Log_working_3-way'!$D548="","",'True_Odds_Calculator_3-way'!P549/'True_Odds_Calculator_3-way'!C549-1)</f>
        <v/>
      </c>
      <c r="K548" s="6" t="str">
        <f>IF('Log_working_3-way'!$D548="","",1/'True_Odds_Calculator_3-way'!A549+1/'True_Odds_Calculator_3-way'!B549+1/'True_Odds_Calculator_3-way'!C549-1)</f>
        <v/>
      </c>
    </row>
    <row r="549" spans="4:11">
      <c r="D549" t="str">
        <f>solve_for_c('True_Odds_Calculator_3-way'!A550,'True_Odds_Calculator_3-way'!B550,'True_Odds_Calculator_3-way'!C550,'Log_working_3-way'!B$1,'Log_working_3-way'!B$2)</f>
        <v/>
      </c>
      <c r="F549" s="6" t="str">
        <f>IF('Log_working_3-way'!D549="","",1/'True_Odds_Calculator_3-way'!N550+1/'True_Odds_Calculator_3-way'!O550+1/'True_Odds_Calculator_3-way'!P550-1)</f>
        <v/>
      </c>
      <c r="H549" s="6" t="str">
        <f>IF('Log_working_3-way'!$D549="","",'True_Odds_Calculator_3-way'!N550/'True_Odds_Calculator_3-way'!A550-1)</f>
        <v/>
      </c>
      <c r="I549" s="6" t="str">
        <f>IF('Log_working_3-way'!$D549="","",'True_Odds_Calculator_3-way'!O550/'True_Odds_Calculator_3-way'!B550-1)</f>
        <v/>
      </c>
      <c r="J549" s="6" t="str">
        <f>IF('Log_working_3-way'!$D549="","",'True_Odds_Calculator_3-way'!P550/'True_Odds_Calculator_3-way'!C550-1)</f>
        <v/>
      </c>
      <c r="K549" s="6" t="str">
        <f>IF('Log_working_3-way'!$D549="","",1/'True_Odds_Calculator_3-way'!A550+1/'True_Odds_Calculator_3-way'!B550+1/'True_Odds_Calculator_3-way'!C550-1)</f>
        <v/>
      </c>
    </row>
    <row r="550" spans="4:11">
      <c r="D550" t="str">
        <f>solve_for_c('True_Odds_Calculator_3-way'!A551,'True_Odds_Calculator_3-way'!B551,'True_Odds_Calculator_3-way'!C551,'Log_working_3-way'!B$1,'Log_working_3-way'!B$2)</f>
        <v/>
      </c>
      <c r="F550" s="6" t="str">
        <f>IF('Log_working_3-way'!D550="","",1/'True_Odds_Calculator_3-way'!N551+1/'True_Odds_Calculator_3-way'!O551+1/'True_Odds_Calculator_3-way'!P551-1)</f>
        <v/>
      </c>
      <c r="H550" s="6" t="str">
        <f>IF('Log_working_3-way'!$D550="","",'True_Odds_Calculator_3-way'!N551/'True_Odds_Calculator_3-way'!A551-1)</f>
        <v/>
      </c>
      <c r="I550" s="6" t="str">
        <f>IF('Log_working_3-way'!$D550="","",'True_Odds_Calculator_3-way'!O551/'True_Odds_Calculator_3-way'!B551-1)</f>
        <v/>
      </c>
      <c r="J550" s="6" t="str">
        <f>IF('Log_working_3-way'!$D550="","",'True_Odds_Calculator_3-way'!P551/'True_Odds_Calculator_3-way'!C551-1)</f>
        <v/>
      </c>
      <c r="K550" s="6" t="str">
        <f>IF('Log_working_3-way'!$D550="","",1/'True_Odds_Calculator_3-way'!A551+1/'True_Odds_Calculator_3-way'!B551+1/'True_Odds_Calculator_3-way'!C551-1)</f>
        <v/>
      </c>
    </row>
    <row r="551" spans="4:11">
      <c r="D551" t="str">
        <f>solve_for_c('True_Odds_Calculator_3-way'!A552,'True_Odds_Calculator_3-way'!B552,'True_Odds_Calculator_3-way'!C552,'Log_working_3-way'!B$1,'Log_working_3-way'!B$2)</f>
        <v/>
      </c>
      <c r="F551" s="6" t="str">
        <f>IF('Log_working_3-way'!D551="","",1/'True_Odds_Calculator_3-way'!N552+1/'True_Odds_Calculator_3-way'!O552+1/'True_Odds_Calculator_3-way'!P552-1)</f>
        <v/>
      </c>
      <c r="H551" s="6" t="str">
        <f>IF('Log_working_3-way'!$D551="","",'True_Odds_Calculator_3-way'!N552/'True_Odds_Calculator_3-way'!A552-1)</f>
        <v/>
      </c>
      <c r="I551" s="6" t="str">
        <f>IF('Log_working_3-way'!$D551="","",'True_Odds_Calculator_3-way'!O552/'True_Odds_Calculator_3-way'!B552-1)</f>
        <v/>
      </c>
      <c r="J551" s="6" t="str">
        <f>IF('Log_working_3-way'!$D551="","",'True_Odds_Calculator_3-way'!P552/'True_Odds_Calculator_3-way'!C552-1)</f>
        <v/>
      </c>
      <c r="K551" s="6" t="str">
        <f>IF('Log_working_3-way'!$D551="","",1/'True_Odds_Calculator_3-way'!A552+1/'True_Odds_Calculator_3-way'!B552+1/'True_Odds_Calculator_3-way'!C552-1)</f>
        <v/>
      </c>
    </row>
    <row r="552" spans="4:11">
      <c r="D552" t="str">
        <f>solve_for_c('True_Odds_Calculator_3-way'!A553,'True_Odds_Calculator_3-way'!B553,'True_Odds_Calculator_3-way'!C553,'Log_working_3-way'!B$1,'Log_working_3-way'!B$2)</f>
        <v/>
      </c>
      <c r="F552" s="6" t="str">
        <f>IF('Log_working_3-way'!D552="","",1/'True_Odds_Calculator_3-way'!N553+1/'True_Odds_Calculator_3-way'!O553+1/'True_Odds_Calculator_3-way'!P553-1)</f>
        <v/>
      </c>
      <c r="H552" s="6" t="str">
        <f>IF('Log_working_3-way'!$D552="","",'True_Odds_Calculator_3-way'!N553/'True_Odds_Calculator_3-way'!A553-1)</f>
        <v/>
      </c>
      <c r="I552" s="6" t="str">
        <f>IF('Log_working_3-way'!$D552="","",'True_Odds_Calculator_3-way'!O553/'True_Odds_Calculator_3-way'!B553-1)</f>
        <v/>
      </c>
      <c r="J552" s="6" t="str">
        <f>IF('Log_working_3-way'!$D552="","",'True_Odds_Calculator_3-way'!P553/'True_Odds_Calculator_3-way'!C553-1)</f>
        <v/>
      </c>
      <c r="K552" s="6" t="str">
        <f>IF('Log_working_3-way'!$D552="","",1/'True_Odds_Calculator_3-way'!A553+1/'True_Odds_Calculator_3-way'!B553+1/'True_Odds_Calculator_3-way'!C553-1)</f>
        <v/>
      </c>
    </row>
    <row r="553" spans="4:11">
      <c r="D553" t="str">
        <f>solve_for_c('True_Odds_Calculator_3-way'!A554,'True_Odds_Calculator_3-way'!B554,'True_Odds_Calculator_3-way'!C554,'Log_working_3-way'!B$1,'Log_working_3-way'!B$2)</f>
        <v/>
      </c>
      <c r="F553" s="6" t="str">
        <f>IF('Log_working_3-way'!D553="","",1/'True_Odds_Calculator_3-way'!N554+1/'True_Odds_Calculator_3-way'!O554+1/'True_Odds_Calculator_3-way'!P554-1)</f>
        <v/>
      </c>
      <c r="H553" s="6" t="str">
        <f>IF('Log_working_3-way'!$D553="","",'True_Odds_Calculator_3-way'!N554/'True_Odds_Calculator_3-way'!A554-1)</f>
        <v/>
      </c>
      <c r="I553" s="6" t="str">
        <f>IF('Log_working_3-way'!$D553="","",'True_Odds_Calculator_3-way'!O554/'True_Odds_Calculator_3-way'!B554-1)</f>
        <v/>
      </c>
      <c r="J553" s="6" t="str">
        <f>IF('Log_working_3-way'!$D553="","",'True_Odds_Calculator_3-way'!P554/'True_Odds_Calculator_3-way'!C554-1)</f>
        <v/>
      </c>
      <c r="K553" s="6" t="str">
        <f>IF('Log_working_3-way'!$D553="","",1/'True_Odds_Calculator_3-way'!A554+1/'True_Odds_Calculator_3-way'!B554+1/'True_Odds_Calculator_3-way'!C554-1)</f>
        <v/>
      </c>
    </row>
    <row r="554" spans="4:11">
      <c r="D554" t="str">
        <f>solve_for_c('True_Odds_Calculator_3-way'!A555,'True_Odds_Calculator_3-way'!B555,'True_Odds_Calculator_3-way'!C555,'Log_working_3-way'!B$1,'Log_working_3-way'!B$2)</f>
        <v/>
      </c>
      <c r="F554" s="6" t="str">
        <f>IF('Log_working_3-way'!D554="","",1/'True_Odds_Calculator_3-way'!N555+1/'True_Odds_Calculator_3-way'!O555+1/'True_Odds_Calculator_3-way'!P555-1)</f>
        <v/>
      </c>
      <c r="H554" s="6" t="str">
        <f>IF('Log_working_3-way'!$D554="","",'True_Odds_Calculator_3-way'!N555/'True_Odds_Calculator_3-way'!A555-1)</f>
        <v/>
      </c>
      <c r="I554" s="6" t="str">
        <f>IF('Log_working_3-way'!$D554="","",'True_Odds_Calculator_3-way'!O555/'True_Odds_Calculator_3-way'!B555-1)</f>
        <v/>
      </c>
      <c r="J554" s="6" t="str">
        <f>IF('Log_working_3-way'!$D554="","",'True_Odds_Calculator_3-way'!P555/'True_Odds_Calculator_3-way'!C555-1)</f>
        <v/>
      </c>
      <c r="K554" s="6" t="str">
        <f>IF('Log_working_3-way'!$D554="","",1/'True_Odds_Calculator_3-way'!A555+1/'True_Odds_Calculator_3-way'!B555+1/'True_Odds_Calculator_3-way'!C555-1)</f>
        <v/>
      </c>
    </row>
    <row r="555" spans="4:11">
      <c r="D555" t="str">
        <f>solve_for_c('True_Odds_Calculator_3-way'!A556,'True_Odds_Calculator_3-way'!B556,'True_Odds_Calculator_3-way'!C556,'Log_working_3-way'!B$1,'Log_working_3-way'!B$2)</f>
        <v/>
      </c>
      <c r="F555" s="6" t="str">
        <f>IF('Log_working_3-way'!D555="","",1/'True_Odds_Calculator_3-way'!N556+1/'True_Odds_Calculator_3-way'!O556+1/'True_Odds_Calculator_3-way'!P556-1)</f>
        <v/>
      </c>
      <c r="H555" s="6" t="str">
        <f>IF('Log_working_3-way'!$D555="","",'True_Odds_Calculator_3-way'!N556/'True_Odds_Calculator_3-way'!A556-1)</f>
        <v/>
      </c>
      <c r="I555" s="6" t="str">
        <f>IF('Log_working_3-way'!$D555="","",'True_Odds_Calculator_3-way'!O556/'True_Odds_Calculator_3-way'!B556-1)</f>
        <v/>
      </c>
      <c r="J555" s="6" t="str">
        <f>IF('Log_working_3-way'!$D555="","",'True_Odds_Calculator_3-way'!P556/'True_Odds_Calculator_3-way'!C556-1)</f>
        <v/>
      </c>
      <c r="K555" s="6" t="str">
        <f>IF('Log_working_3-way'!$D555="","",1/'True_Odds_Calculator_3-way'!A556+1/'True_Odds_Calculator_3-way'!B556+1/'True_Odds_Calculator_3-way'!C556-1)</f>
        <v/>
      </c>
    </row>
    <row r="556" spans="4:11">
      <c r="D556" t="str">
        <f>solve_for_c('True_Odds_Calculator_3-way'!A557,'True_Odds_Calculator_3-way'!B557,'True_Odds_Calculator_3-way'!C557,'Log_working_3-way'!B$1,'Log_working_3-way'!B$2)</f>
        <v/>
      </c>
      <c r="F556" s="6" t="str">
        <f>IF('Log_working_3-way'!D556="","",1/'True_Odds_Calculator_3-way'!N557+1/'True_Odds_Calculator_3-way'!O557+1/'True_Odds_Calculator_3-way'!P557-1)</f>
        <v/>
      </c>
      <c r="H556" s="6" t="str">
        <f>IF('Log_working_3-way'!$D556="","",'True_Odds_Calculator_3-way'!N557/'True_Odds_Calculator_3-way'!A557-1)</f>
        <v/>
      </c>
      <c r="I556" s="6" t="str">
        <f>IF('Log_working_3-way'!$D556="","",'True_Odds_Calculator_3-way'!O557/'True_Odds_Calculator_3-way'!B557-1)</f>
        <v/>
      </c>
      <c r="J556" s="6" t="str">
        <f>IF('Log_working_3-way'!$D556="","",'True_Odds_Calculator_3-way'!P557/'True_Odds_Calculator_3-way'!C557-1)</f>
        <v/>
      </c>
      <c r="K556" s="6" t="str">
        <f>IF('Log_working_3-way'!$D556="","",1/'True_Odds_Calculator_3-way'!A557+1/'True_Odds_Calculator_3-way'!B557+1/'True_Odds_Calculator_3-way'!C557-1)</f>
        <v/>
      </c>
    </row>
    <row r="557" spans="4:11">
      <c r="D557" t="str">
        <f>solve_for_c('True_Odds_Calculator_3-way'!A558,'True_Odds_Calculator_3-way'!B558,'True_Odds_Calculator_3-way'!C558,'Log_working_3-way'!B$1,'Log_working_3-way'!B$2)</f>
        <v/>
      </c>
      <c r="F557" s="6" t="str">
        <f>IF('Log_working_3-way'!D557="","",1/'True_Odds_Calculator_3-way'!N558+1/'True_Odds_Calculator_3-way'!O558+1/'True_Odds_Calculator_3-way'!P558-1)</f>
        <v/>
      </c>
      <c r="H557" s="6" t="str">
        <f>IF('Log_working_3-way'!$D557="","",'True_Odds_Calculator_3-way'!N558/'True_Odds_Calculator_3-way'!A558-1)</f>
        <v/>
      </c>
      <c r="I557" s="6" t="str">
        <f>IF('Log_working_3-way'!$D557="","",'True_Odds_Calculator_3-way'!O558/'True_Odds_Calculator_3-way'!B558-1)</f>
        <v/>
      </c>
      <c r="J557" s="6" t="str">
        <f>IF('Log_working_3-way'!$D557="","",'True_Odds_Calculator_3-way'!P558/'True_Odds_Calculator_3-way'!C558-1)</f>
        <v/>
      </c>
      <c r="K557" s="6" t="str">
        <f>IF('Log_working_3-way'!$D557="","",1/'True_Odds_Calculator_3-way'!A558+1/'True_Odds_Calculator_3-way'!B558+1/'True_Odds_Calculator_3-way'!C558-1)</f>
        <v/>
      </c>
    </row>
    <row r="558" spans="4:11">
      <c r="D558" t="str">
        <f>solve_for_c('True_Odds_Calculator_3-way'!A559,'True_Odds_Calculator_3-way'!B559,'True_Odds_Calculator_3-way'!C559,'Log_working_3-way'!B$1,'Log_working_3-way'!B$2)</f>
        <v/>
      </c>
      <c r="F558" s="6" t="str">
        <f>IF('Log_working_3-way'!D558="","",1/'True_Odds_Calculator_3-way'!N559+1/'True_Odds_Calculator_3-way'!O559+1/'True_Odds_Calculator_3-way'!P559-1)</f>
        <v/>
      </c>
      <c r="H558" s="6" t="str">
        <f>IF('Log_working_3-way'!$D558="","",'True_Odds_Calculator_3-way'!N559/'True_Odds_Calculator_3-way'!A559-1)</f>
        <v/>
      </c>
      <c r="I558" s="6" t="str">
        <f>IF('Log_working_3-way'!$D558="","",'True_Odds_Calculator_3-way'!O559/'True_Odds_Calculator_3-way'!B559-1)</f>
        <v/>
      </c>
      <c r="J558" s="6" t="str">
        <f>IF('Log_working_3-way'!$D558="","",'True_Odds_Calculator_3-way'!P559/'True_Odds_Calculator_3-way'!C559-1)</f>
        <v/>
      </c>
      <c r="K558" s="6" t="str">
        <f>IF('Log_working_3-way'!$D558="","",1/'True_Odds_Calculator_3-way'!A559+1/'True_Odds_Calculator_3-way'!B559+1/'True_Odds_Calculator_3-way'!C559-1)</f>
        <v/>
      </c>
    </row>
    <row r="559" spans="4:11">
      <c r="D559" t="str">
        <f>solve_for_c('True_Odds_Calculator_3-way'!A560,'True_Odds_Calculator_3-way'!B560,'True_Odds_Calculator_3-way'!C560,'Log_working_3-way'!B$1,'Log_working_3-way'!B$2)</f>
        <v/>
      </c>
      <c r="F559" s="6" t="str">
        <f>IF('Log_working_3-way'!D559="","",1/'True_Odds_Calculator_3-way'!N560+1/'True_Odds_Calculator_3-way'!O560+1/'True_Odds_Calculator_3-way'!P560-1)</f>
        <v/>
      </c>
      <c r="H559" s="6" t="str">
        <f>IF('Log_working_3-way'!$D559="","",'True_Odds_Calculator_3-way'!N560/'True_Odds_Calculator_3-way'!A560-1)</f>
        <v/>
      </c>
      <c r="I559" s="6" t="str">
        <f>IF('Log_working_3-way'!$D559="","",'True_Odds_Calculator_3-way'!O560/'True_Odds_Calculator_3-way'!B560-1)</f>
        <v/>
      </c>
      <c r="J559" s="6" t="str">
        <f>IF('Log_working_3-way'!$D559="","",'True_Odds_Calculator_3-way'!P560/'True_Odds_Calculator_3-way'!C560-1)</f>
        <v/>
      </c>
      <c r="K559" s="6" t="str">
        <f>IF('Log_working_3-way'!$D559="","",1/'True_Odds_Calculator_3-way'!A560+1/'True_Odds_Calculator_3-way'!B560+1/'True_Odds_Calculator_3-way'!C560-1)</f>
        <v/>
      </c>
    </row>
    <row r="560" spans="4:11">
      <c r="D560" t="str">
        <f>solve_for_c('True_Odds_Calculator_3-way'!A561,'True_Odds_Calculator_3-way'!B561,'True_Odds_Calculator_3-way'!C561,'Log_working_3-way'!B$1,'Log_working_3-way'!B$2)</f>
        <v/>
      </c>
      <c r="F560" s="6" t="str">
        <f>IF('Log_working_3-way'!D560="","",1/'True_Odds_Calculator_3-way'!N561+1/'True_Odds_Calculator_3-way'!O561+1/'True_Odds_Calculator_3-way'!P561-1)</f>
        <v/>
      </c>
      <c r="H560" s="6" t="str">
        <f>IF('Log_working_3-way'!$D560="","",'True_Odds_Calculator_3-way'!N561/'True_Odds_Calculator_3-way'!A561-1)</f>
        <v/>
      </c>
      <c r="I560" s="6" t="str">
        <f>IF('Log_working_3-way'!$D560="","",'True_Odds_Calculator_3-way'!O561/'True_Odds_Calculator_3-way'!B561-1)</f>
        <v/>
      </c>
      <c r="J560" s="6" t="str">
        <f>IF('Log_working_3-way'!$D560="","",'True_Odds_Calculator_3-way'!P561/'True_Odds_Calculator_3-way'!C561-1)</f>
        <v/>
      </c>
      <c r="K560" s="6" t="str">
        <f>IF('Log_working_3-way'!$D560="","",1/'True_Odds_Calculator_3-way'!A561+1/'True_Odds_Calculator_3-way'!B561+1/'True_Odds_Calculator_3-way'!C561-1)</f>
        <v/>
      </c>
    </row>
    <row r="561" spans="4:11">
      <c r="D561" t="str">
        <f>solve_for_c('True_Odds_Calculator_3-way'!A562,'True_Odds_Calculator_3-way'!B562,'True_Odds_Calculator_3-way'!C562,'Log_working_3-way'!B$1,'Log_working_3-way'!B$2)</f>
        <v/>
      </c>
      <c r="F561" s="6" t="str">
        <f>IF('Log_working_3-way'!D561="","",1/'True_Odds_Calculator_3-way'!N562+1/'True_Odds_Calculator_3-way'!O562+1/'True_Odds_Calculator_3-way'!P562-1)</f>
        <v/>
      </c>
      <c r="H561" s="6" t="str">
        <f>IF('Log_working_3-way'!$D561="","",'True_Odds_Calculator_3-way'!N562/'True_Odds_Calculator_3-way'!A562-1)</f>
        <v/>
      </c>
      <c r="I561" s="6" t="str">
        <f>IF('Log_working_3-way'!$D561="","",'True_Odds_Calculator_3-way'!O562/'True_Odds_Calculator_3-way'!B562-1)</f>
        <v/>
      </c>
      <c r="J561" s="6" t="str">
        <f>IF('Log_working_3-way'!$D561="","",'True_Odds_Calculator_3-way'!P562/'True_Odds_Calculator_3-way'!C562-1)</f>
        <v/>
      </c>
      <c r="K561" s="6" t="str">
        <f>IF('Log_working_3-way'!$D561="","",1/'True_Odds_Calculator_3-way'!A562+1/'True_Odds_Calculator_3-way'!B562+1/'True_Odds_Calculator_3-way'!C562-1)</f>
        <v/>
      </c>
    </row>
    <row r="562" spans="4:11">
      <c r="D562" t="str">
        <f>solve_for_c('True_Odds_Calculator_3-way'!A563,'True_Odds_Calculator_3-way'!B563,'True_Odds_Calculator_3-way'!C563,'Log_working_3-way'!B$1,'Log_working_3-way'!B$2)</f>
        <v/>
      </c>
      <c r="F562" s="6" t="str">
        <f>IF('Log_working_3-way'!D562="","",1/'True_Odds_Calculator_3-way'!N563+1/'True_Odds_Calculator_3-way'!O563+1/'True_Odds_Calculator_3-way'!P563-1)</f>
        <v/>
      </c>
      <c r="H562" s="6" t="str">
        <f>IF('Log_working_3-way'!$D562="","",'True_Odds_Calculator_3-way'!N563/'True_Odds_Calculator_3-way'!A563-1)</f>
        <v/>
      </c>
      <c r="I562" s="6" t="str">
        <f>IF('Log_working_3-way'!$D562="","",'True_Odds_Calculator_3-way'!O563/'True_Odds_Calculator_3-way'!B563-1)</f>
        <v/>
      </c>
      <c r="J562" s="6" t="str">
        <f>IF('Log_working_3-way'!$D562="","",'True_Odds_Calculator_3-way'!P563/'True_Odds_Calculator_3-way'!C563-1)</f>
        <v/>
      </c>
      <c r="K562" s="6" t="str">
        <f>IF('Log_working_3-way'!$D562="","",1/'True_Odds_Calculator_3-way'!A563+1/'True_Odds_Calculator_3-way'!B563+1/'True_Odds_Calculator_3-way'!C563-1)</f>
        <v/>
      </c>
    </row>
    <row r="563" spans="4:11">
      <c r="D563" t="str">
        <f>solve_for_c('True_Odds_Calculator_3-way'!A564,'True_Odds_Calculator_3-way'!B564,'True_Odds_Calculator_3-way'!C564,'Log_working_3-way'!B$1,'Log_working_3-way'!B$2)</f>
        <v/>
      </c>
      <c r="F563" s="6" t="str">
        <f>IF('Log_working_3-way'!D563="","",1/'True_Odds_Calculator_3-way'!N564+1/'True_Odds_Calculator_3-way'!O564+1/'True_Odds_Calculator_3-way'!P564-1)</f>
        <v/>
      </c>
      <c r="H563" s="6" t="str">
        <f>IF('Log_working_3-way'!$D563="","",'True_Odds_Calculator_3-way'!N564/'True_Odds_Calculator_3-way'!A564-1)</f>
        <v/>
      </c>
      <c r="I563" s="6" t="str">
        <f>IF('Log_working_3-way'!$D563="","",'True_Odds_Calculator_3-way'!O564/'True_Odds_Calculator_3-way'!B564-1)</f>
        <v/>
      </c>
      <c r="J563" s="6" t="str">
        <f>IF('Log_working_3-way'!$D563="","",'True_Odds_Calculator_3-way'!P564/'True_Odds_Calculator_3-way'!C564-1)</f>
        <v/>
      </c>
      <c r="K563" s="6" t="str">
        <f>IF('Log_working_3-way'!$D563="","",1/'True_Odds_Calculator_3-way'!A564+1/'True_Odds_Calculator_3-way'!B564+1/'True_Odds_Calculator_3-way'!C564-1)</f>
        <v/>
      </c>
    </row>
    <row r="564" spans="4:11">
      <c r="D564" t="str">
        <f>solve_for_c('True_Odds_Calculator_3-way'!A565,'True_Odds_Calculator_3-way'!B565,'True_Odds_Calculator_3-way'!C565,'Log_working_3-way'!B$1,'Log_working_3-way'!B$2)</f>
        <v/>
      </c>
      <c r="F564" s="6" t="str">
        <f>IF('Log_working_3-way'!D564="","",1/'True_Odds_Calculator_3-way'!N565+1/'True_Odds_Calculator_3-way'!O565+1/'True_Odds_Calculator_3-way'!P565-1)</f>
        <v/>
      </c>
      <c r="H564" s="6" t="str">
        <f>IF('Log_working_3-way'!$D564="","",'True_Odds_Calculator_3-way'!N565/'True_Odds_Calculator_3-way'!A565-1)</f>
        <v/>
      </c>
      <c r="I564" s="6" t="str">
        <f>IF('Log_working_3-way'!$D564="","",'True_Odds_Calculator_3-way'!O565/'True_Odds_Calculator_3-way'!B565-1)</f>
        <v/>
      </c>
      <c r="J564" s="6" t="str">
        <f>IF('Log_working_3-way'!$D564="","",'True_Odds_Calculator_3-way'!P565/'True_Odds_Calculator_3-way'!C565-1)</f>
        <v/>
      </c>
      <c r="K564" s="6" t="str">
        <f>IF('Log_working_3-way'!$D564="","",1/'True_Odds_Calculator_3-way'!A565+1/'True_Odds_Calculator_3-way'!B565+1/'True_Odds_Calculator_3-way'!C565-1)</f>
        <v/>
      </c>
    </row>
    <row r="565" spans="4:11">
      <c r="D565" t="str">
        <f>solve_for_c('True_Odds_Calculator_3-way'!A566,'True_Odds_Calculator_3-way'!B566,'True_Odds_Calculator_3-way'!C566,'Log_working_3-way'!B$1,'Log_working_3-way'!B$2)</f>
        <v/>
      </c>
      <c r="F565" s="6" t="str">
        <f>IF('Log_working_3-way'!D565="","",1/'True_Odds_Calculator_3-way'!N566+1/'True_Odds_Calculator_3-way'!O566+1/'True_Odds_Calculator_3-way'!P566-1)</f>
        <v/>
      </c>
      <c r="H565" s="6" t="str">
        <f>IF('Log_working_3-way'!$D565="","",'True_Odds_Calculator_3-way'!N566/'True_Odds_Calculator_3-way'!A566-1)</f>
        <v/>
      </c>
      <c r="I565" s="6" t="str">
        <f>IF('Log_working_3-way'!$D565="","",'True_Odds_Calculator_3-way'!O566/'True_Odds_Calculator_3-way'!B566-1)</f>
        <v/>
      </c>
      <c r="J565" s="6" t="str">
        <f>IF('Log_working_3-way'!$D565="","",'True_Odds_Calculator_3-way'!P566/'True_Odds_Calculator_3-way'!C566-1)</f>
        <v/>
      </c>
      <c r="K565" s="6" t="str">
        <f>IF('Log_working_3-way'!$D565="","",1/'True_Odds_Calculator_3-way'!A566+1/'True_Odds_Calculator_3-way'!B566+1/'True_Odds_Calculator_3-way'!C566-1)</f>
        <v/>
      </c>
    </row>
    <row r="566" spans="4:11">
      <c r="D566" t="str">
        <f>solve_for_c('True_Odds_Calculator_3-way'!A567,'True_Odds_Calculator_3-way'!B567,'True_Odds_Calculator_3-way'!C567,'Log_working_3-way'!B$1,'Log_working_3-way'!B$2)</f>
        <v/>
      </c>
      <c r="F566" s="6" t="str">
        <f>IF('Log_working_3-way'!D566="","",1/'True_Odds_Calculator_3-way'!N567+1/'True_Odds_Calculator_3-way'!O567+1/'True_Odds_Calculator_3-way'!P567-1)</f>
        <v/>
      </c>
      <c r="H566" s="6" t="str">
        <f>IF('Log_working_3-way'!$D566="","",'True_Odds_Calculator_3-way'!N567/'True_Odds_Calculator_3-way'!A567-1)</f>
        <v/>
      </c>
      <c r="I566" s="6" t="str">
        <f>IF('Log_working_3-way'!$D566="","",'True_Odds_Calculator_3-way'!O567/'True_Odds_Calculator_3-way'!B567-1)</f>
        <v/>
      </c>
      <c r="J566" s="6" t="str">
        <f>IF('Log_working_3-way'!$D566="","",'True_Odds_Calculator_3-way'!P567/'True_Odds_Calculator_3-way'!C567-1)</f>
        <v/>
      </c>
      <c r="K566" s="6" t="str">
        <f>IF('Log_working_3-way'!$D566="","",1/'True_Odds_Calculator_3-way'!A567+1/'True_Odds_Calculator_3-way'!B567+1/'True_Odds_Calculator_3-way'!C567-1)</f>
        <v/>
      </c>
    </row>
    <row r="567" spans="4:11">
      <c r="D567" t="str">
        <f>solve_for_c('True_Odds_Calculator_3-way'!A568,'True_Odds_Calculator_3-way'!B568,'True_Odds_Calculator_3-way'!C568,'Log_working_3-way'!B$1,'Log_working_3-way'!B$2)</f>
        <v/>
      </c>
      <c r="F567" s="6" t="str">
        <f>IF('Log_working_3-way'!D567="","",1/'True_Odds_Calculator_3-way'!N568+1/'True_Odds_Calculator_3-way'!O568+1/'True_Odds_Calculator_3-way'!P568-1)</f>
        <v/>
      </c>
      <c r="H567" s="6" t="str">
        <f>IF('Log_working_3-way'!$D567="","",'True_Odds_Calculator_3-way'!N568/'True_Odds_Calculator_3-way'!A568-1)</f>
        <v/>
      </c>
      <c r="I567" s="6" t="str">
        <f>IF('Log_working_3-way'!$D567="","",'True_Odds_Calculator_3-way'!O568/'True_Odds_Calculator_3-way'!B568-1)</f>
        <v/>
      </c>
      <c r="J567" s="6" t="str">
        <f>IF('Log_working_3-way'!$D567="","",'True_Odds_Calculator_3-way'!P568/'True_Odds_Calculator_3-way'!C568-1)</f>
        <v/>
      </c>
      <c r="K567" s="6" t="str">
        <f>IF('Log_working_3-way'!$D567="","",1/'True_Odds_Calculator_3-way'!A568+1/'True_Odds_Calculator_3-way'!B568+1/'True_Odds_Calculator_3-way'!C568-1)</f>
        <v/>
      </c>
    </row>
    <row r="568" spans="4:11">
      <c r="D568" t="str">
        <f>solve_for_c('True_Odds_Calculator_3-way'!A569,'True_Odds_Calculator_3-way'!B569,'True_Odds_Calculator_3-way'!C569,'Log_working_3-way'!B$1,'Log_working_3-way'!B$2)</f>
        <v/>
      </c>
      <c r="F568" s="6" t="str">
        <f>IF('Log_working_3-way'!D568="","",1/'True_Odds_Calculator_3-way'!N569+1/'True_Odds_Calculator_3-way'!O569+1/'True_Odds_Calculator_3-way'!P569-1)</f>
        <v/>
      </c>
      <c r="H568" s="6" t="str">
        <f>IF('Log_working_3-way'!$D568="","",'True_Odds_Calculator_3-way'!N569/'True_Odds_Calculator_3-way'!A569-1)</f>
        <v/>
      </c>
      <c r="I568" s="6" t="str">
        <f>IF('Log_working_3-way'!$D568="","",'True_Odds_Calculator_3-way'!O569/'True_Odds_Calculator_3-way'!B569-1)</f>
        <v/>
      </c>
      <c r="J568" s="6" t="str">
        <f>IF('Log_working_3-way'!$D568="","",'True_Odds_Calculator_3-way'!P569/'True_Odds_Calculator_3-way'!C569-1)</f>
        <v/>
      </c>
      <c r="K568" s="6" t="str">
        <f>IF('Log_working_3-way'!$D568="","",1/'True_Odds_Calculator_3-way'!A569+1/'True_Odds_Calculator_3-way'!B569+1/'True_Odds_Calculator_3-way'!C569-1)</f>
        <v/>
      </c>
    </row>
    <row r="569" spans="4:11">
      <c r="D569" t="str">
        <f>solve_for_c('True_Odds_Calculator_3-way'!A570,'True_Odds_Calculator_3-way'!B570,'True_Odds_Calculator_3-way'!C570,'Log_working_3-way'!B$1,'Log_working_3-way'!B$2)</f>
        <v/>
      </c>
      <c r="F569" s="6" t="str">
        <f>IF('Log_working_3-way'!D569="","",1/'True_Odds_Calculator_3-way'!N570+1/'True_Odds_Calculator_3-way'!O570+1/'True_Odds_Calculator_3-way'!P570-1)</f>
        <v/>
      </c>
      <c r="H569" s="6" t="str">
        <f>IF('Log_working_3-way'!$D569="","",'True_Odds_Calculator_3-way'!N570/'True_Odds_Calculator_3-way'!A570-1)</f>
        <v/>
      </c>
      <c r="I569" s="6" t="str">
        <f>IF('Log_working_3-way'!$D569="","",'True_Odds_Calculator_3-way'!O570/'True_Odds_Calculator_3-way'!B570-1)</f>
        <v/>
      </c>
      <c r="J569" s="6" t="str">
        <f>IF('Log_working_3-way'!$D569="","",'True_Odds_Calculator_3-way'!P570/'True_Odds_Calculator_3-way'!C570-1)</f>
        <v/>
      </c>
      <c r="K569" s="6" t="str">
        <f>IF('Log_working_3-way'!$D569="","",1/'True_Odds_Calculator_3-way'!A570+1/'True_Odds_Calculator_3-way'!B570+1/'True_Odds_Calculator_3-way'!C570-1)</f>
        <v/>
      </c>
    </row>
    <row r="570" spans="4:11">
      <c r="D570" t="str">
        <f>solve_for_c('True_Odds_Calculator_3-way'!A571,'True_Odds_Calculator_3-way'!B571,'True_Odds_Calculator_3-way'!C571,'Log_working_3-way'!B$1,'Log_working_3-way'!B$2)</f>
        <v/>
      </c>
      <c r="F570" s="6" t="str">
        <f>IF('Log_working_3-way'!D570="","",1/'True_Odds_Calculator_3-way'!N571+1/'True_Odds_Calculator_3-way'!O571+1/'True_Odds_Calculator_3-way'!P571-1)</f>
        <v/>
      </c>
      <c r="H570" s="6" t="str">
        <f>IF('Log_working_3-way'!$D570="","",'True_Odds_Calculator_3-way'!N571/'True_Odds_Calculator_3-way'!A571-1)</f>
        <v/>
      </c>
      <c r="I570" s="6" t="str">
        <f>IF('Log_working_3-way'!$D570="","",'True_Odds_Calculator_3-way'!O571/'True_Odds_Calculator_3-way'!B571-1)</f>
        <v/>
      </c>
      <c r="J570" s="6" t="str">
        <f>IF('Log_working_3-way'!$D570="","",'True_Odds_Calculator_3-way'!P571/'True_Odds_Calculator_3-way'!C571-1)</f>
        <v/>
      </c>
      <c r="K570" s="6" t="str">
        <f>IF('Log_working_3-way'!$D570="","",1/'True_Odds_Calculator_3-way'!A571+1/'True_Odds_Calculator_3-way'!B571+1/'True_Odds_Calculator_3-way'!C571-1)</f>
        <v/>
      </c>
    </row>
    <row r="571" spans="4:11">
      <c r="D571" t="str">
        <f>solve_for_c('True_Odds_Calculator_3-way'!A572,'True_Odds_Calculator_3-way'!B572,'True_Odds_Calculator_3-way'!C572,'Log_working_3-way'!B$1,'Log_working_3-way'!B$2)</f>
        <v/>
      </c>
      <c r="F571" s="6" t="str">
        <f>IF('Log_working_3-way'!D571="","",1/'True_Odds_Calculator_3-way'!N572+1/'True_Odds_Calculator_3-way'!O572+1/'True_Odds_Calculator_3-way'!P572-1)</f>
        <v/>
      </c>
      <c r="H571" s="6" t="str">
        <f>IF('Log_working_3-way'!$D571="","",'True_Odds_Calculator_3-way'!N572/'True_Odds_Calculator_3-way'!A572-1)</f>
        <v/>
      </c>
      <c r="I571" s="6" t="str">
        <f>IF('Log_working_3-way'!$D571="","",'True_Odds_Calculator_3-way'!O572/'True_Odds_Calculator_3-way'!B572-1)</f>
        <v/>
      </c>
      <c r="J571" s="6" t="str">
        <f>IF('Log_working_3-way'!$D571="","",'True_Odds_Calculator_3-way'!P572/'True_Odds_Calculator_3-way'!C572-1)</f>
        <v/>
      </c>
      <c r="K571" s="6" t="str">
        <f>IF('Log_working_3-way'!$D571="","",1/'True_Odds_Calculator_3-way'!A572+1/'True_Odds_Calculator_3-way'!B572+1/'True_Odds_Calculator_3-way'!C572-1)</f>
        <v/>
      </c>
    </row>
    <row r="572" spans="4:11">
      <c r="D572" t="str">
        <f>solve_for_c('True_Odds_Calculator_3-way'!A573,'True_Odds_Calculator_3-way'!B573,'True_Odds_Calculator_3-way'!C573,'Log_working_3-way'!B$1,'Log_working_3-way'!B$2)</f>
        <v/>
      </c>
      <c r="F572" s="6" t="str">
        <f>IF('Log_working_3-way'!D572="","",1/'True_Odds_Calculator_3-way'!N573+1/'True_Odds_Calculator_3-way'!O573+1/'True_Odds_Calculator_3-way'!P573-1)</f>
        <v/>
      </c>
      <c r="H572" s="6" t="str">
        <f>IF('Log_working_3-way'!$D572="","",'True_Odds_Calculator_3-way'!N573/'True_Odds_Calculator_3-way'!A573-1)</f>
        <v/>
      </c>
      <c r="I572" s="6" t="str">
        <f>IF('Log_working_3-way'!$D572="","",'True_Odds_Calculator_3-way'!O573/'True_Odds_Calculator_3-way'!B573-1)</f>
        <v/>
      </c>
      <c r="J572" s="6" t="str">
        <f>IF('Log_working_3-way'!$D572="","",'True_Odds_Calculator_3-way'!P573/'True_Odds_Calculator_3-way'!C573-1)</f>
        <v/>
      </c>
      <c r="K572" s="6" t="str">
        <f>IF('Log_working_3-way'!$D572="","",1/'True_Odds_Calculator_3-way'!A573+1/'True_Odds_Calculator_3-way'!B573+1/'True_Odds_Calculator_3-way'!C573-1)</f>
        <v/>
      </c>
    </row>
    <row r="573" spans="4:11">
      <c r="D573" t="str">
        <f>solve_for_c('True_Odds_Calculator_3-way'!A574,'True_Odds_Calculator_3-way'!B574,'True_Odds_Calculator_3-way'!C574,'Log_working_3-way'!B$1,'Log_working_3-way'!B$2)</f>
        <v/>
      </c>
      <c r="F573" s="6" t="str">
        <f>IF('Log_working_3-way'!D573="","",1/'True_Odds_Calculator_3-way'!N574+1/'True_Odds_Calculator_3-way'!O574+1/'True_Odds_Calculator_3-way'!P574-1)</f>
        <v/>
      </c>
      <c r="H573" s="6" t="str">
        <f>IF('Log_working_3-way'!$D573="","",'True_Odds_Calculator_3-way'!N574/'True_Odds_Calculator_3-way'!A574-1)</f>
        <v/>
      </c>
      <c r="I573" s="6" t="str">
        <f>IF('Log_working_3-way'!$D573="","",'True_Odds_Calculator_3-way'!O574/'True_Odds_Calculator_3-way'!B574-1)</f>
        <v/>
      </c>
      <c r="J573" s="6" t="str">
        <f>IF('Log_working_3-way'!$D573="","",'True_Odds_Calculator_3-way'!P574/'True_Odds_Calculator_3-way'!C574-1)</f>
        <v/>
      </c>
      <c r="K573" s="6" t="str">
        <f>IF('Log_working_3-way'!$D573="","",1/'True_Odds_Calculator_3-way'!A574+1/'True_Odds_Calculator_3-way'!B574+1/'True_Odds_Calculator_3-way'!C574-1)</f>
        <v/>
      </c>
    </row>
    <row r="574" spans="4:11">
      <c r="D574" t="str">
        <f>solve_for_c('True_Odds_Calculator_3-way'!A575,'True_Odds_Calculator_3-way'!B575,'True_Odds_Calculator_3-way'!C575,'Log_working_3-way'!B$1,'Log_working_3-way'!B$2)</f>
        <v/>
      </c>
      <c r="F574" s="6" t="str">
        <f>IF('Log_working_3-way'!D574="","",1/'True_Odds_Calculator_3-way'!N575+1/'True_Odds_Calculator_3-way'!O575+1/'True_Odds_Calculator_3-way'!P575-1)</f>
        <v/>
      </c>
      <c r="H574" s="6" t="str">
        <f>IF('Log_working_3-way'!$D574="","",'True_Odds_Calculator_3-way'!N575/'True_Odds_Calculator_3-way'!A575-1)</f>
        <v/>
      </c>
      <c r="I574" s="6" t="str">
        <f>IF('Log_working_3-way'!$D574="","",'True_Odds_Calculator_3-way'!O575/'True_Odds_Calculator_3-way'!B575-1)</f>
        <v/>
      </c>
      <c r="J574" s="6" t="str">
        <f>IF('Log_working_3-way'!$D574="","",'True_Odds_Calculator_3-way'!P575/'True_Odds_Calculator_3-way'!C575-1)</f>
        <v/>
      </c>
      <c r="K574" s="6" t="str">
        <f>IF('Log_working_3-way'!$D574="","",1/'True_Odds_Calculator_3-way'!A575+1/'True_Odds_Calculator_3-way'!B575+1/'True_Odds_Calculator_3-way'!C575-1)</f>
        <v/>
      </c>
    </row>
    <row r="575" spans="4:11">
      <c r="D575" t="str">
        <f>solve_for_c('True_Odds_Calculator_3-way'!A576,'True_Odds_Calculator_3-way'!B576,'True_Odds_Calculator_3-way'!C576,'Log_working_3-way'!B$1,'Log_working_3-way'!B$2)</f>
        <v/>
      </c>
      <c r="F575" s="6" t="str">
        <f>IF('Log_working_3-way'!D575="","",1/'True_Odds_Calculator_3-way'!N576+1/'True_Odds_Calculator_3-way'!O576+1/'True_Odds_Calculator_3-way'!P576-1)</f>
        <v/>
      </c>
      <c r="H575" s="6" t="str">
        <f>IF('Log_working_3-way'!$D575="","",'True_Odds_Calculator_3-way'!N576/'True_Odds_Calculator_3-way'!A576-1)</f>
        <v/>
      </c>
      <c r="I575" s="6" t="str">
        <f>IF('Log_working_3-way'!$D575="","",'True_Odds_Calculator_3-way'!O576/'True_Odds_Calculator_3-way'!B576-1)</f>
        <v/>
      </c>
      <c r="J575" s="6" t="str">
        <f>IF('Log_working_3-way'!$D575="","",'True_Odds_Calculator_3-way'!P576/'True_Odds_Calculator_3-way'!C576-1)</f>
        <v/>
      </c>
      <c r="K575" s="6" t="str">
        <f>IF('Log_working_3-way'!$D575="","",1/'True_Odds_Calculator_3-way'!A576+1/'True_Odds_Calculator_3-way'!B576+1/'True_Odds_Calculator_3-way'!C576-1)</f>
        <v/>
      </c>
    </row>
    <row r="576" spans="4:11">
      <c r="D576" t="str">
        <f>solve_for_c('True_Odds_Calculator_3-way'!A577,'True_Odds_Calculator_3-way'!B577,'True_Odds_Calculator_3-way'!C577,'Log_working_3-way'!B$1,'Log_working_3-way'!B$2)</f>
        <v/>
      </c>
      <c r="F576" s="6" t="str">
        <f>IF('Log_working_3-way'!D576="","",1/'True_Odds_Calculator_3-way'!N577+1/'True_Odds_Calculator_3-way'!O577+1/'True_Odds_Calculator_3-way'!P577-1)</f>
        <v/>
      </c>
      <c r="H576" s="6" t="str">
        <f>IF('Log_working_3-way'!$D576="","",'True_Odds_Calculator_3-way'!N577/'True_Odds_Calculator_3-way'!A577-1)</f>
        <v/>
      </c>
      <c r="I576" s="6" t="str">
        <f>IF('Log_working_3-way'!$D576="","",'True_Odds_Calculator_3-way'!O577/'True_Odds_Calculator_3-way'!B577-1)</f>
        <v/>
      </c>
      <c r="J576" s="6" t="str">
        <f>IF('Log_working_3-way'!$D576="","",'True_Odds_Calculator_3-way'!P577/'True_Odds_Calculator_3-way'!C577-1)</f>
        <v/>
      </c>
      <c r="K576" s="6" t="str">
        <f>IF('Log_working_3-way'!$D576="","",1/'True_Odds_Calculator_3-way'!A577+1/'True_Odds_Calculator_3-way'!B577+1/'True_Odds_Calculator_3-way'!C577-1)</f>
        <v/>
      </c>
    </row>
    <row r="577" spans="4:11">
      <c r="D577" t="str">
        <f>solve_for_c('True_Odds_Calculator_3-way'!A578,'True_Odds_Calculator_3-way'!B578,'True_Odds_Calculator_3-way'!C578,'Log_working_3-way'!B$1,'Log_working_3-way'!B$2)</f>
        <v/>
      </c>
      <c r="F577" s="6" t="str">
        <f>IF('Log_working_3-way'!D577="","",1/'True_Odds_Calculator_3-way'!N578+1/'True_Odds_Calculator_3-way'!O578+1/'True_Odds_Calculator_3-way'!P578-1)</f>
        <v/>
      </c>
      <c r="H577" s="6" t="str">
        <f>IF('Log_working_3-way'!$D577="","",'True_Odds_Calculator_3-way'!N578/'True_Odds_Calculator_3-way'!A578-1)</f>
        <v/>
      </c>
      <c r="I577" s="6" t="str">
        <f>IF('Log_working_3-way'!$D577="","",'True_Odds_Calculator_3-way'!O578/'True_Odds_Calculator_3-way'!B578-1)</f>
        <v/>
      </c>
      <c r="J577" s="6" t="str">
        <f>IF('Log_working_3-way'!$D577="","",'True_Odds_Calculator_3-way'!P578/'True_Odds_Calculator_3-way'!C578-1)</f>
        <v/>
      </c>
      <c r="K577" s="6" t="str">
        <f>IF('Log_working_3-way'!$D577="","",1/'True_Odds_Calculator_3-way'!A578+1/'True_Odds_Calculator_3-way'!B578+1/'True_Odds_Calculator_3-way'!C578-1)</f>
        <v/>
      </c>
    </row>
    <row r="578" spans="4:11">
      <c r="D578" t="str">
        <f>solve_for_c('True_Odds_Calculator_3-way'!A579,'True_Odds_Calculator_3-way'!B579,'True_Odds_Calculator_3-way'!C579,'Log_working_3-way'!B$1,'Log_working_3-way'!B$2)</f>
        <v/>
      </c>
      <c r="F578" s="6" t="str">
        <f>IF('Log_working_3-way'!D578="","",1/'True_Odds_Calculator_3-way'!N579+1/'True_Odds_Calculator_3-way'!O579+1/'True_Odds_Calculator_3-way'!P579-1)</f>
        <v/>
      </c>
      <c r="H578" s="6" t="str">
        <f>IF('Log_working_3-way'!$D578="","",'True_Odds_Calculator_3-way'!N579/'True_Odds_Calculator_3-way'!A579-1)</f>
        <v/>
      </c>
      <c r="I578" s="6" t="str">
        <f>IF('Log_working_3-way'!$D578="","",'True_Odds_Calculator_3-way'!O579/'True_Odds_Calculator_3-way'!B579-1)</f>
        <v/>
      </c>
      <c r="J578" s="6" t="str">
        <f>IF('Log_working_3-way'!$D578="","",'True_Odds_Calculator_3-way'!P579/'True_Odds_Calculator_3-way'!C579-1)</f>
        <v/>
      </c>
      <c r="K578" s="6" t="str">
        <f>IF('Log_working_3-way'!$D578="","",1/'True_Odds_Calculator_3-way'!A579+1/'True_Odds_Calculator_3-way'!B579+1/'True_Odds_Calculator_3-way'!C579-1)</f>
        <v/>
      </c>
    </row>
    <row r="579" spans="4:11">
      <c r="D579" t="str">
        <f>solve_for_c('True_Odds_Calculator_3-way'!A580,'True_Odds_Calculator_3-way'!B580,'True_Odds_Calculator_3-way'!C580,'Log_working_3-way'!B$1,'Log_working_3-way'!B$2)</f>
        <v/>
      </c>
      <c r="F579" s="6" t="str">
        <f>IF('Log_working_3-way'!D579="","",1/'True_Odds_Calculator_3-way'!N580+1/'True_Odds_Calculator_3-way'!O580+1/'True_Odds_Calculator_3-way'!P580-1)</f>
        <v/>
      </c>
      <c r="H579" s="6" t="str">
        <f>IF('Log_working_3-way'!$D579="","",'True_Odds_Calculator_3-way'!N580/'True_Odds_Calculator_3-way'!A580-1)</f>
        <v/>
      </c>
      <c r="I579" s="6" t="str">
        <f>IF('Log_working_3-way'!$D579="","",'True_Odds_Calculator_3-way'!O580/'True_Odds_Calculator_3-way'!B580-1)</f>
        <v/>
      </c>
      <c r="J579" s="6" t="str">
        <f>IF('Log_working_3-way'!$D579="","",'True_Odds_Calculator_3-way'!P580/'True_Odds_Calculator_3-way'!C580-1)</f>
        <v/>
      </c>
      <c r="K579" s="6" t="str">
        <f>IF('Log_working_3-way'!$D579="","",1/'True_Odds_Calculator_3-way'!A580+1/'True_Odds_Calculator_3-way'!B580+1/'True_Odds_Calculator_3-way'!C580-1)</f>
        <v/>
      </c>
    </row>
    <row r="580" spans="4:11">
      <c r="D580" t="str">
        <f>solve_for_c('True_Odds_Calculator_3-way'!A581,'True_Odds_Calculator_3-way'!B581,'True_Odds_Calculator_3-way'!C581,'Log_working_3-way'!B$1,'Log_working_3-way'!B$2)</f>
        <v/>
      </c>
      <c r="F580" s="6" t="str">
        <f>IF('Log_working_3-way'!D580="","",1/'True_Odds_Calculator_3-way'!N581+1/'True_Odds_Calculator_3-way'!O581+1/'True_Odds_Calculator_3-way'!P581-1)</f>
        <v/>
      </c>
      <c r="H580" s="6" t="str">
        <f>IF('Log_working_3-way'!$D580="","",'True_Odds_Calculator_3-way'!N581/'True_Odds_Calculator_3-way'!A581-1)</f>
        <v/>
      </c>
      <c r="I580" s="6" t="str">
        <f>IF('Log_working_3-way'!$D580="","",'True_Odds_Calculator_3-way'!O581/'True_Odds_Calculator_3-way'!B581-1)</f>
        <v/>
      </c>
      <c r="J580" s="6" t="str">
        <f>IF('Log_working_3-way'!$D580="","",'True_Odds_Calculator_3-way'!P581/'True_Odds_Calculator_3-way'!C581-1)</f>
        <v/>
      </c>
      <c r="K580" s="6" t="str">
        <f>IF('Log_working_3-way'!$D580="","",1/'True_Odds_Calculator_3-way'!A581+1/'True_Odds_Calculator_3-way'!B581+1/'True_Odds_Calculator_3-way'!C581-1)</f>
        <v/>
      </c>
    </row>
    <row r="581" spans="4:11">
      <c r="D581" t="str">
        <f>solve_for_c('True_Odds_Calculator_3-way'!A582,'True_Odds_Calculator_3-way'!B582,'True_Odds_Calculator_3-way'!C582,'Log_working_3-way'!B$1,'Log_working_3-way'!B$2)</f>
        <v/>
      </c>
      <c r="F581" s="6" t="str">
        <f>IF('Log_working_3-way'!D581="","",1/'True_Odds_Calculator_3-way'!N582+1/'True_Odds_Calculator_3-way'!O582+1/'True_Odds_Calculator_3-way'!P582-1)</f>
        <v/>
      </c>
      <c r="H581" s="6" t="str">
        <f>IF('Log_working_3-way'!$D581="","",'True_Odds_Calculator_3-way'!N582/'True_Odds_Calculator_3-way'!A582-1)</f>
        <v/>
      </c>
      <c r="I581" s="6" t="str">
        <f>IF('Log_working_3-way'!$D581="","",'True_Odds_Calculator_3-way'!O582/'True_Odds_Calculator_3-way'!B582-1)</f>
        <v/>
      </c>
      <c r="J581" s="6" t="str">
        <f>IF('Log_working_3-way'!$D581="","",'True_Odds_Calculator_3-way'!P582/'True_Odds_Calculator_3-way'!C582-1)</f>
        <v/>
      </c>
      <c r="K581" s="6" t="str">
        <f>IF('Log_working_3-way'!$D581="","",1/'True_Odds_Calculator_3-way'!A582+1/'True_Odds_Calculator_3-way'!B582+1/'True_Odds_Calculator_3-way'!C582-1)</f>
        <v/>
      </c>
    </row>
    <row r="582" spans="4:11">
      <c r="D582" t="str">
        <f>solve_for_c('True_Odds_Calculator_3-way'!A583,'True_Odds_Calculator_3-way'!B583,'True_Odds_Calculator_3-way'!C583,'Log_working_3-way'!B$1,'Log_working_3-way'!B$2)</f>
        <v/>
      </c>
      <c r="F582" s="6" t="str">
        <f>IF('Log_working_3-way'!D582="","",1/'True_Odds_Calculator_3-way'!N583+1/'True_Odds_Calculator_3-way'!O583+1/'True_Odds_Calculator_3-way'!P583-1)</f>
        <v/>
      </c>
      <c r="H582" s="6" t="str">
        <f>IF('Log_working_3-way'!$D582="","",'True_Odds_Calculator_3-way'!N583/'True_Odds_Calculator_3-way'!A583-1)</f>
        <v/>
      </c>
      <c r="I582" s="6" t="str">
        <f>IF('Log_working_3-way'!$D582="","",'True_Odds_Calculator_3-way'!O583/'True_Odds_Calculator_3-way'!B583-1)</f>
        <v/>
      </c>
      <c r="J582" s="6" t="str">
        <f>IF('Log_working_3-way'!$D582="","",'True_Odds_Calculator_3-way'!P583/'True_Odds_Calculator_3-way'!C583-1)</f>
        <v/>
      </c>
      <c r="K582" s="6" t="str">
        <f>IF('Log_working_3-way'!$D582="","",1/'True_Odds_Calculator_3-way'!A583+1/'True_Odds_Calculator_3-way'!B583+1/'True_Odds_Calculator_3-way'!C583-1)</f>
        <v/>
      </c>
    </row>
    <row r="583" spans="4:11">
      <c r="D583" t="str">
        <f>solve_for_c('True_Odds_Calculator_3-way'!A584,'True_Odds_Calculator_3-way'!B584,'True_Odds_Calculator_3-way'!C584,'Log_working_3-way'!B$1,'Log_working_3-way'!B$2)</f>
        <v/>
      </c>
      <c r="F583" s="6" t="str">
        <f>IF('Log_working_3-way'!D583="","",1/'True_Odds_Calculator_3-way'!N584+1/'True_Odds_Calculator_3-way'!O584+1/'True_Odds_Calculator_3-way'!P584-1)</f>
        <v/>
      </c>
      <c r="H583" s="6" t="str">
        <f>IF('Log_working_3-way'!$D583="","",'True_Odds_Calculator_3-way'!N584/'True_Odds_Calculator_3-way'!A584-1)</f>
        <v/>
      </c>
      <c r="I583" s="6" t="str">
        <f>IF('Log_working_3-way'!$D583="","",'True_Odds_Calculator_3-way'!O584/'True_Odds_Calculator_3-way'!B584-1)</f>
        <v/>
      </c>
      <c r="J583" s="6" t="str">
        <f>IF('Log_working_3-way'!$D583="","",'True_Odds_Calculator_3-way'!P584/'True_Odds_Calculator_3-way'!C584-1)</f>
        <v/>
      </c>
      <c r="K583" s="6" t="str">
        <f>IF('Log_working_3-way'!$D583="","",1/'True_Odds_Calculator_3-way'!A584+1/'True_Odds_Calculator_3-way'!B584+1/'True_Odds_Calculator_3-way'!C584-1)</f>
        <v/>
      </c>
    </row>
    <row r="584" spans="4:11">
      <c r="D584" t="str">
        <f>solve_for_c('True_Odds_Calculator_3-way'!A585,'True_Odds_Calculator_3-way'!B585,'True_Odds_Calculator_3-way'!C585,'Log_working_3-way'!B$1,'Log_working_3-way'!B$2)</f>
        <v/>
      </c>
      <c r="F584" s="6" t="str">
        <f>IF('Log_working_3-way'!D584="","",1/'True_Odds_Calculator_3-way'!N585+1/'True_Odds_Calculator_3-way'!O585+1/'True_Odds_Calculator_3-way'!P585-1)</f>
        <v/>
      </c>
      <c r="H584" s="6" t="str">
        <f>IF('Log_working_3-way'!$D584="","",'True_Odds_Calculator_3-way'!N585/'True_Odds_Calculator_3-way'!A585-1)</f>
        <v/>
      </c>
      <c r="I584" s="6" t="str">
        <f>IF('Log_working_3-way'!$D584="","",'True_Odds_Calculator_3-way'!O585/'True_Odds_Calculator_3-way'!B585-1)</f>
        <v/>
      </c>
      <c r="J584" s="6" t="str">
        <f>IF('Log_working_3-way'!$D584="","",'True_Odds_Calculator_3-way'!P585/'True_Odds_Calculator_3-way'!C585-1)</f>
        <v/>
      </c>
      <c r="K584" s="6" t="str">
        <f>IF('Log_working_3-way'!$D584="","",1/'True_Odds_Calculator_3-way'!A585+1/'True_Odds_Calculator_3-way'!B585+1/'True_Odds_Calculator_3-way'!C585-1)</f>
        <v/>
      </c>
    </row>
    <row r="585" spans="4:11">
      <c r="D585" t="str">
        <f>solve_for_c('True_Odds_Calculator_3-way'!A586,'True_Odds_Calculator_3-way'!B586,'True_Odds_Calculator_3-way'!C586,'Log_working_3-way'!B$1,'Log_working_3-way'!B$2)</f>
        <v/>
      </c>
      <c r="F585" s="6" t="str">
        <f>IF('Log_working_3-way'!D585="","",1/'True_Odds_Calculator_3-way'!N586+1/'True_Odds_Calculator_3-way'!O586+1/'True_Odds_Calculator_3-way'!P586-1)</f>
        <v/>
      </c>
      <c r="H585" s="6" t="str">
        <f>IF('Log_working_3-way'!$D585="","",'True_Odds_Calculator_3-way'!N586/'True_Odds_Calculator_3-way'!A586-1)</f>
        <v/>
      </c>
      <c r="I585" s="6" t="str">
        <f>IF('Log_working_3-way'!$D585="","",'True_Odds_Calculator_3-way'!O586/'True_Odds_Calculator_3-way'!B586-1)</f>
        <v/>
      </c>
      <c r="J585" s="6" t="str">
        <f>IF('Log_working_3-way'!$D585="","",'True_Odds_Calculator_3-way'!P586/'True_Odds_Calculator_3-way'!C586-1)</f>
        <v/>
      </c>
      <c r="K585" s="6" t="str">
        <f>IF('Log_working_3-way'!$D585="","",1/'True_Odds_Calculator_3-way'!A586+1/'True_Odds_Calculator_3-way'!B586+1/'True_Odds_Calculator_3-way'!C586-1)</f>
        <v/>
      </c>
    </row>
    <row r="586" spans="4:11">
      <c r="D586" t="str">
        <f>solve_for_c('True_Odds_Calculator_3-way'!A587,'True_Odds_Calculator_3-way'!B587,'True_Odds_Calculator_3-way'!C587,'Log_working_3-way'!B$1,'Log_working_3-way'!B$2)</f>
        <v/>
      </c>
      <c r="F586" s="6" t="str">
        <f>IF('Log_working_3-way'!D586="","",1/'True_Odds_Calculator_3-way'!N587+1/'True_Odds_Calculator_3-way'!O587+1/'True_Odds_Calculator_3-way'!P587-1)</f>
        <v/>
      </c>
      <c r="H586" s="6" t="str">
        <f>IF('Log_working_3-way'!$D586="","",'True_Odds_Calculator_3-way'!N587/'True_Odds_Calculator_3-way'!A587-1)</f>
        <v/>
      </c>
      <c r="I586" s="6" t="str">
        <f>IF('Log_working_3-way'!$D586="","",'True_Odds_Calculator_3-way'!O587/'True_Odds_Calculator_3-way'!B587-1)</f>
        <v/>
      </c>
      <c r="J586" s="6" t="str">
        <f>IF('Log_working_3-way'!$D586="","",'True_Odds_Calculator_3-way'!P587/'True_Odds_Calculator_3-way'!C587-1)</f>
        <v/>
      </c>
      <c r="K586" s="6" t="str">
        <f>IF('Log_working_3-way'!$D586="","",1/'True_Odds_Calculator_3-way'!A587+1/'True_Odds_Calculator_3-way'!B587+1/'True_Odds_Calculator_3-way'!C587-1)</f>
        <v/>
      </c>
    </row>
    <row r="587" spans="4:11">
      <c r="D587" t="str">
        <f>solve_for_c('True_Odds_Calculator_3-way'!A588,'True_Odds_Calculator_3-way'!B588,'True_Odds_Calculator_3-way'!C588,'Log_working_3-way'!B$1,'Log_working_3-way'!B$2)</f>
        <v/>
      </c>
      <c r="F587" s="6" t="str">
        <f>IF('Log_working_3-way'!D587="","",1/'True_Odds_Calculator_3-way'!N588+1/'True_Odds_Calculator_3-way'!O588+1/'True_Odds_Calculator_3-way'!P588-1)</f>
        <v/>
      </c>
      <c r="H587" s="6" t="str">
        <f>IF('Log_working_3-way'!$D587="","",'True_Odds_Calculator_3-way'!N588/'True_Odds_Calculator_3-way'!A588-1)</f>
        <v/>
      </c>
      <c r="I587" s="6" t="str">
        <f>IF('Log_working_3-way'!$D587="","",'True_Odds_Calculator_3-way'!O588/'True_Odds_Calculator_3-way'!B588-1)</f>
        <v/>
      </c>
      <c r="J587" s="6" t="str">
        <f>IF('Log_working_3-way'!$D587="","",'True_Odds_Calculator_3-way'!P588/'True_Odds_Calculator_3-way'!C588-1)</f>
        <v/>
      </c>
      <c r="K587" s="6" t="str">
        <f>IF('Log_working_3-way'!$D587="","",1/'True_Odds_Calculator_3-way'!A588+1/'True_Odds_Calculator_3-way'!B588+1/'True_Odds_Calculator_3-way'!C588-1)</f>
        <v/>
      </c>
    </row>
    <row r="588" spans="4:11">
      <c r="D588" t="str">
        <f>solve_for_c('True_Odds_Calculator_3-way'!A589,'True_Odds_Calculator_3-way'!B589,'True_Odds_Calculator_3-way'!C589,'Log_working_3-way'!B$1,'Log_working_3-way'!B$2)</f>
        <v/>
      </c>
      <c r="F588" s="6" t="str">
        <f>IF('Log_working_3-way'!D588="","",1/'True_Odds_Calculator_3-way'!N589+1/'True_Odds_Calculator_3-way'!O589+1/'True_Odds_Calculator_3-way'!P589-1)</f>
        <v/>
      </c>
      <c r="H588" s="6" t="str">
        <f>IF('Log_working_3-way'!$D588="","",'True_Odds_Calculator_3-way'!N589/'True_Odds_Calculator_3-way'!A589-1)</f>
        <v/>
      </c>
      <c r="I588" s="6" t="str">
        <f>IF('Log_working_3-way'!$D588="","",'True_Odds_Calculator_3-way'!O589/'True_Odds_Calculator_3-way'!B589-1)</f>
        <v/>
      </c>
      <c r="J588" s="6" t="str">
        <f>IF('Log_working_3-way'!$D588="","",'True_Odds_Calculator_3-way'!P589/'True_Odds_Calculator_3-way'!C589-1)</f>
        <v/>
      </c>
      <c r="K588" s="6" t="str">
        <f>IF('Log_working_3-way'!$D588="","",1/'True_Odds_Calculator_3-way'!A589+1/'True_Odds_Calculator_3-way'!B589+1/'True_Odds_Calculator_3-way'!C589-1)</f>
        <v/>
      </c>
    </row>
    <row r="589" spans="4:11">
      <c r="D589" t="str">
        <f>solve_for_c('True_Odds_Calculator_3-way'!A590,'True_Odds_Calculator_3-way'!B590,'True_Odds_Calculator_3-way'!C590,'Log_working_3-way'!B$1,'Log_working_3-way'!B$2)</f>
        <v/>
      </c>
      <c r="F589" s="6" t="str">
        <f>IF('Log_working_3-way'!D589="","",1/'True_Odds_Calculator_3-way'!N590+1/'True_Odds_Calculator_3-way'!O590+1/'True_Odds_Calculator_3-way'!P590-1)</f>
        <v/>
      </c>
      <c r="H589" s="6" t="str">
        <f>IF('Log_working_3-way'!$D589="","",'True_Odds_Calculator_3-way'!N590/'True_Odds_Calculator_3-way'!A590-1)</f>
        <v/>
      </c>
      <c r="I589" s="6" t="str">
        <f>IF('Log_working_3-way'!$D589="","",'True_Odds_Calculator_3-way'!O590/'True_Odds_Calculator_3-way'!B590-1)</f>
        <v/>
      </c>
      <c r="J589" s="6" t="str">
        <f>IF('Log_working_3-way'!$D589="","",'True_Odds_Calculator_3-way'!P590/'True_Odds_Calculator_3-way'!C590-1)</f>
        <v/>
      </c>
      <c r="K589" s="6" t="str">
        <f>IF('Log_working_3-way'!$D589="","",1/'True_Odds_Calculator_3-way'!A590+1/'True_Odds_Calculator_3-way'!B590+1/'True_Odds_Calculator_3-way'!C590-1)</f>
        <v/>
      </c>
    </row>
    <row r="590" spans="4:11">
      <c r="D590" t="str">
        <f>solve_for_c('True_Odds_Calculator_3-way'!A591,'True_Odds_Calculator_3-way'!B591,'True_Odds_Calculator_3-way'!C591,'Log_working_3-way'!B$1,'Log_working_3-way'!B$2)</f>
        <v/>
      </c>
      <c r="F590" s="6" t="str">
        <f>IF('Log_working_3-way'!D590="","",1/'True_Odds_Calculator_3-way'!N591+1/'True_Odds_Calculator_3-way'!O591+1/'True_Odds_Calculator_3-way'!P591-1)</f>
        <v/>
      </c>
      <c r="H590" s="6" t="str">
        <f>IF('Log_working_3-way'!$D590="","",'True_Odds_Calculator_3-way'!N591/'True_Odds_Calculator_3-way'!A591-1)</f>
        <v/>
      </c>
      <c r="I590" s="6" t="str">
        <f>IF('Log_working_3-way'!$D590="","",'True_Odds_Calculator_3-way'!O591/'True_Odds_Calculator_3-way'!B591-1)</f>
        <v/>
      </c>
      <c r="J590" s="6" t="str">
        <f>IF('Log_working_3-way'!$D590="","",'True_Odds_Calculator_3-way'!P591/'True_Odds_Calculator_3-way'!C591-1)</f>
        <v/>
      </c>
      <c r="K590" s="6" t="str">
        <f>IF('Log_working_3-way'!$D590="","",1/'True_Odds_Calculator_3-way'!A591+1/'True_Odds_Calculator_3-way'!B591+1/'True_Odds_Calculator_3-way'!C591-1)</f>
        <v/>
      </c>
    </row>
    <row r="591" spans="4:11">
      <c r="D591" t="str">
        <f>solve_for_c('True_Odds_Calculator_3-way'!A592,'True_Odds_Calculator_3-way'!B592,'True_Odds_Calculator_3-way'!C592,'Log_working_3-way'!B$1,'Log_working_3-way'!B$2)</f>
        <v/>
      </c>
      <c r="F591" s="6" t="str">
        <f>IF('Log_working_3-way'!D591="","",1/'True_Odds_Calculator_3-way'!N592+1/'True_Odds_Calculator_3-way'!O592+1/'True_Odds_Calculator_3-way'!P592-1)</f>
        <v/>
      </c>
      <c r="H591" s="6" t="str">
        <f>IF('Log_working_3-way'!$D591="","",'True_Odds_Calculator_3-way'!N592/'True_Odds_Calculator_3-way'!A592-1)</f>
        <v/>
      </c>
      <c r="I591" s="6" t="str">
        <f>IF('Log_working_3-way'!$D591="","",'True_Odds_Calculator_3-way'!O592/'True_Odds_Calculator_3-way'!B592-1)</f>
        <v/>
      </c>
      <c r="J591" s="6" t="str">
        <f>IF('Log_working_3-way'!$D591="","",'True_Odds_Calculator_3-way'!P592/'True_Odds_Calculator_3-way'!C592-1)</f>
        <v/>
      </c>
      <c r="K591" s="6" t="str">
        <f>IF('Log_working_3-way'!$D591="","",1/'True_Odds_Calculator_3-way'!A592+1/'True_Odds_Calculator_3-way'!B592+1/'True_Odds_Calculator_3-way'!C592-1)</f>
        <v/>
      </c>
    </row>
    <row r="592" spans="4:11">
      <c r="D592" t="str">
        <f>solve_for_c('True_Odds_Calculator_3-way'!A593,'True_Odds_Calculator_3-way'!B593,'True_Odds_Calculator_3-way'!C593,'Log_working_3-way'!B$1,'Log_working_3-way'!B$2)</f>
        <v/>
      </c>
      <c r="F592" s="6" t="str">
        <f>IF('Log_working_3-way'!D592="","",1/'True_Odds_Calculator_3-way'!N593+1/'True_Odds_Calculator_3-way'!O593+1/'True_Odds_Calculator_3-way'!P593-1)</f>
        <v/>
      </c>
      <c r="H592" s="6" t="str">
        <f>IF('Log_working_3-way'!$D592="","",'True_Odds_Calculator_3-way'!N593/'True_Odds_Calculator_3-way'!A593-1)</f>
        <v/>
      </c>
      <c r="I592" s="6" t="str">
        <f>IF('Log_working_3-way'!$D592="","",'True_Odds_Calculator_3-way'!O593/'True_Odds_Calculator_3-way'!B593-1)</f>
        <v/>
      </c>
      <c r="J592" s="6" t="str">
        <f>IF('Log_working_3-way'!$D592="","",'True_Odds_Calculator_3-way'!P593/'True_Odds_Calculator_3-way'!C593-1)</f>
        <v/>
      </c>
      <c r="K592" s="6" t="str">
        <f>IF('Log_working_3-way'!$D592="","",1/'True_Odds_Calculator_3-way'!A593+1/'True_Odds_Calculator_3-way'!B593+1/'True_Odds_Calculator_3-way'!C593-1)</f>
        <v/>
      </c>
    </row>
    <row r="593" spans="4:11">
      <c r="D593" t="str">
        <f>solve_for_c('True_Odds_Calculator_3-way'!A594,'True_Odds_Calculator_3-way'!B594,'True_Odds_Calculator_3-way'!C594,'Log_working_3-way'!B$1,'Log_working_3-way'!B$2)</f>
        <v/>
      </c>
      <c r="F593" s="6" t="str">
        <f>IF('Log_working_3-way'!D593="","",1/'True_Odds_Calculator_3-way'!N594+1/'True_Odds_Calculator_3-way'!O594+1/'True_Odds_Calculator_3-way'!P594-1)</f>
        <v/>
      </c>
      <c r="H593" s="6" t="str">
        <f>IF('Log_working_3-way'!$D593="","",'True_Odds_Calculator_3-way'!N594/'True_Odds_Calculator_3-way'!A594-1)</f>
        <v/>
      </c>
      <c r="I593" s="6" t="str">
        <f>IF('Log_working_3-way'!$D593="","",'True_Odds_Calculator_3-way'!O594/'True_Odds_Calculator_3-way'!B594-1)</f>
        <v/>
      </c>
      <c r="J593" s="6" t="str">
        <f>IF('Log_working_3-way'!$D593="","",'True_Odds_Calculator_3-way'!P594/'True_Odds_Calculator_3-way'!C594-1)</f>
        <v/>
      </c>
      <c r="K593" s="6" t="str">
        <f>IF('Log_working_3-way'!$D593="","",1/'True_Odds_Calculator_3-way'!A594+1/'True_Odds_Calculator_3-way'!B594+1/'True_Odds_Calculator_3-way'!C594-1)</f>
        <v/>
      </c>
    </row>
    <row r="594" spans="4:11">
      <c r="D594" t="str">
        <f>solve_for_c('True_Odds_Calculator_3-way'!A595,'True_Odds_Calculator_3-way'!B595,'True_Odds_Calculator_3-way'!C595,'Log_working_3-way'!B$1,'Log_working_3-way'!B$2)</f>
        <v/>
      </c>
      <c r="F594" s="6" t="str">
        <f>IF('Log_working_3-way'!D594="","",1/'True_Odds_Calculator_3-way'!N595+1/'True_Odds_Calculator_3-way'!O595+1/'True_Odds_Calculator_3-way'!P595-1)</f>
        <v/>
      </c>
      <c r="H594" s="6" t="str">
        <f>IF('Log_working_3-way'!$D594="","",'True_Odds_Calculator_3-way'!N595/'True_Odds_Calculator_3-way'!A595-1)</f>
        <v/>
      </c>
      <c r="I594" s="6" t="str">
        <f>IF('Log_working_3-way'!$D594="","",'True_Odds_Calculator_3-way'!O595/'True_Odds_Calculator_3-way'!B595-1)</f>
        <v/>
      </c>
      <c r="J594" s="6" t="str">
        <f>IF('Log_working_3-way'!$D594="","",'True_Odds_Calculator_3-way'!P595/'True_Odds_Calculator_3-way'!C595-1)</f>
        <v/>
      </c>
      <c r="K594" s="6" t="str">
        <f>IF('Log_working_3-way'!$D594="","",1/'True_Odds_Calculator_3-way'!A595+1/'True_Odds_Calculator_3-way'!B595+1/'True_Odds_Calculator_3-way'!C595-1)</f>
        <v/>
      </c>
    </row>
    <row r="595" spans="4:11">
      <c r="D595" t="str">
        <f>solve_for_c('True_Odds_Calculator_3-way'!A596,'True_Odds_Calculator_3-way'!B596,'True_Odds_Calculator_3-way'!C596,'Log_working_3-way'!B$1,'Log_working_3-way'!B$2)</f>
        <v/>
      </c>
      <c r="F595" s="6" t="str">
        <f>IF('Log_working_3-way'!D595="","",1/'True_Odds_Calculator_3-way'!N596+1/'True_Odds_Calculator_3-way'!O596+1/'True_Odds_Calculator_3-way'!P596-1)</f>
        <v/>
      </c>
      <c r="H595" s="6" t="str">
        <f>IF('Log_working_3-way'!$D595="","",'True_Odds_Calculator_3-way'!N596/'True_Odds_Calculator_3-way'!A596-1)</f>
        <v/>
      </c>
      <c r="I595" s="6" t="str">
        <f>IF('Log_working_3-way'!$D595="","",'True_Odds_Calculator_3-way'!O596/'True_Odds_Calculator_3-way'!B596-1)</f>
        <v/>
      </c>
      <c r="J595" s="6" t="str">
        <f>IF('Log_working_3-way'!$D595="","",'True_Odds_Calculator_3-way'!P596/'True_Odds_Calculator_3-way'!C596-1)</f>
        <v/>
      </c>
      <c r="K595" s="6" t="str">
        <f>IF('Log_working_3-way'!$D595="","",1/'True_Odds_Calculator_3-way'!A596+1/'True_Odds_Calculator_3-way'!B596+1/'True_Odds_Calculator_3-way'!C596-1)</f>
        <v/>
      </c>
    </row>
    <row r="596" spans="4:11">
      <c r="D596" t="str">
        <f>solve_for_c('True_Odds_Calculator_3-way'!A597,'True_Odds_Calculator_3-way'!B597,'True_Odds_Calculator_3-way'!C597,'Log_working_3-way'!B$1,'Log_working_3-way'!B$2)</f>
        <v/>
      </c>
      <c r="F596" s="6" t="str">
        <f>IF('Log_working_3-way'!D596="","",1/'True_Odds_Calculator_3-way'!N597+1/'True_Odds_Calculator_3-way'!O597+1/'True_Odds_Calculator_3-way'!P597-1)</f>
        <v/>
      </c>
      <c r="H596" s="6" t="str">
        <f>IF('Log_working_3-way'!$D596="","",'True_Odds_Calculator_3-way'!N597/'True_Odds_Calculator_3-way'!A597-1)</f>
        <v/>
      </c>
      <c r="I596" s="6" t="str">
        <f>IF('Log_working_3-way'!$D596="","",'True_Odds_Calculator_3-way'!O597/'True_Odds_Calculator_3-way'!B597-1)</f>
        <v/>
      </c>
      <c r="J596" s="6" t="str">
        <f>IF('Log_working_3-way'!$D596="","",'True_Odds_Calculator_3-way'!P597/'True_Odds_Calculator_3-way'!C597-1)</f>
        <v/>
      </c>
      <c r="K596" s="6" t="str">
        <f>IF('Log_working_3-way'!$D596="","",1/'True_Odds_Calculator_3-way'!A597+1/'True_Odds_Calculator_3-way'!B597+1/'True_Odds_Calculator_3-way'!C597-1)</f>
        <v/>
      </c>
    </row>
    <row r="597" spans="4:11">
      <c r="D597" t="str">
        <f>solve_for_c('True_Odds_Calculator_3-way'!A598,'True_Odds_Calculator_3-way'!B598,'True_Odds_Calculator_3-way'!C598,'Log_working_3-way'!B$1,'Log_working_3-way'!B$2)</f>
        <v/>
      </c>
      <c r="F597" s="6" t="str">
        <f>IF('Log_working_3-way'!D597="","",1/'True_Odds_Calculator_3-way'!N598+1/'True_Odds_Calculator_3-way'!O598+1/'True_Odds_Calculator_3-way'!P598-1)</f>
        <v/>
      </c>
      <c r="H597" s="6" t="str">
        <f>IF('Log_working_3-way'!$D597="","",'True_Odds_Calculator_3-way'!N598/'True_Odds_Calculator_3-way'!A598-1)</f>
        <v/>
      </c>
      <c r="I597" s="6" t="str">
        <f>IF('Log_working_3-way'!$D597="","",'True_Odds_Calculator_3-way'!O598/'True_Odds_Calculator_3-way'!B598-1)</f>
        <v/>
      </c>
      <c r="J597" s="6" t="str">
        <f>IF('Log_working_3-way'!$D597="","",'True_Odds_Calculator_3-way'!P598/'True_Odds_Calculator_3-way'!C598-1)</f>
        <v/>
      </c>
      <c r="K597" s="6" t="str">
        <f>IF('Log_working_3-way'!$D597="","",1/'True_Odds_Calculator_3-way'!A598+1/'True_Odds_Calculator_3-way'!B598+1/'True_Odds_Calculator_3-way'!C598-1)</f>
        <v/>
      </c>
    </row>
    <row r="598" spans="4:11">
      <c r="D598" t="str">
        <f>solve_for_c('True_Odds_Calculator_3-way'!A599,'True_Odds_Calculator_3-way'!B599,'True_Odds_Calculator_3-way'!C599,'Log_working_3-way'!B$1,'Log_working_3-way'!B$2)</f>
        <v/>
      </c>
      <c r="F598" s="6" t="str">
        <f>IF('Log_working_3-way'!D598="","",1/'True_Odds_Calculator_3-way'!N599+1/'True_Odds_Calculator_3-way'!O599+1/'True_Odds_Calculator_3-way'!P599-1)</f>
        <v/>
      </c>
      <c r="H598" s="6" t="str">
        <f>IF('Log_working_3-way'!$D598="","",'True_Odds_Calculator_3-way'!N599/'True_Odds_Calculator_3-way'!A599-1)</f>
        <v/>
      </c>
      <c r="I598" s="6" t="str">
        <f>IF('Log_working_3-way'!$D598="","",'True_Odds_Calculator_3-way'!O599/'True_Odds_Calculator_3-way'!B599-1)</f>
        <v/>
      </c>
      <c r="J598" s="6" t="str">
        <f>IF('Log_working_3-way'!$D598="","",'True_Odds_Calculator_3-way'!P599/'True_Odds_Calculator_3-way'!C599-1)</f>
        <v/>
      </c>
      <c r="K598" s="6" t="str">
        <f>IF('Log_working_3-way'!$D598="","",1/'True_Odds_Calculator_3-way'!A599+1/'True_Odds_Calculator_3-way'!B599+1/'True_Odds_Calculator_3-way'!C599-1)</f>
        <v/>
      </c>
    </row>
    <row r="599" spans="4:11">
      <c r="D599" t="str">
        <f>solve_for_c('True_Odds_Calculator_3-way'!A600,'True_Odds_Calculator_3-way'!B600,'True_Odds_Calculator_3-way'!C600,'Log_working_3-way'!B$1,'Log_working_3-way'!B$2)</f>
        <v/>
      </c>
      <c r="F599" s="6" t="str">
        <f>IF('Log_working_3-way'!D599="","",1/'True_Odds_Calculator_3-way'!N600+1/'True_Odds_Calculator_3-way'!O600+1/'True_Odds_Calculator_3-way'!P600-1)</f>
        <v/>
      </c>
      <c r="H599" s="6" t="str">
        <f>IF('Log_working_3-way'!$D599="","",'True_Odds_Calculator_3-way'!N600/'True_Odds_Calculator_3-way'!A600-1)</f>
        <v/>
      </c>
      <c r="I599" s="6" t="str">
        <f>IF('Log_working_3-way'!$D599="","",'True_Odds_Calculator_3-way'!O600/'True_Odds_Calculator_3-way'!B600-1)</f>
        <v/>
      </c>
      <c r="J599" s="6" t="str">
        <f>IF('Log_working_3-way'!$D599="","",'True_Odds_Calculator_3-way'!P600/'True_Odds_Calculator_3-way'!C600-1)</f>
        <v/>
      </c>
      <c r="K599" s="6" t="str">
        <f>IF('Log_working_3-way'!$D599="","",1/'True_Odds_Calculator_3-way'!A600+1/'True_Odds_Calculator_3-way'!B600+1/'True_Odds_Calculator_3-way'!C600-1)</f>
        <v/>
      </c>
    </row>
    <row r="600" spans="4:11">
      <c r="D600" t="str">
        <f>solve_for_c('True_Odds_Calculator_3-way'!A601,'True_Odds_Calculator_3-way'!B601,'True_Odds_Calculator_3-way'!C601,'Log_working_3-way'!B$1,'Log_working_3-way'!B$2)</f>
        <v/>
      </c>
      <c r="F600" s="6" t="str">
        <f>IF('Log_working_3-way'!D600="","",1/'True_Odds_Calculator_3-way'!N601+1/'True_Odds_Calculator_3-way'!O601+1/'True_Odds_Calculator_3-way'!P601-1)</f>
        <v/>
      </c>
      <c r="H600" s="6" t="str">
        <f>IF('Log_working_3-way'!$D600="","",'True_Odds_Calculator_3-way'!N601/'True_Odds_Calculator_3-way'!A601-1)</f>
        <v/>
      </c>
      <c r="I600" s="6" t="str">
        <f>IF('Log_working_3-way'!$D600="","",'True_Odds_Calculator_3-way'!O601/'True_Odds_Calculator_3-way'!B601-1)</f>
        <v/>
      </c>
      <c r="J600" s="6" t="str">
        <f>IF('Log_working_3-way'!$D600="","",'True_Odds_Calculator_3-way'!P601/'True_Odds_Calculator_3-way'!C601-1)</f>
        <v/>
      </c>
      <c r="K600" s="6" t="str">
        <f>IF('Log_working_3-way'!$D600="","",1/'True_Odds_Calculator_3-way'!A601+1/'True_Odds_Calculator_3-way'!B601+1/'True_Odds_Calculator_3-way'!C601-1)</f>
        <v/>
      </c>
    </row>
    <row r="601" spans="4:11">
      <c r="D601" t="str">
        <f>solve_for_c('True_Odds_Calculator_3-way'!A602,'True_Odds_Calculator_3-way'!B602,'True_Odds_Calculator_3-way'!C602,'Log_working_3-way'!B$1,'Log_working_3-way'!B$2)</f>
        <v/>
      </c>
      <c r="F601" s="6" t="str">
        <f>IF('Log_working_3-way'!D601="","",1/'True_Odds_Calculator_3-way'!N602+1/'True_Odds_Calculator_3-way'!O602+1/'True_Odds_Calculator_3-way'!P602-1)</f>
        <v/>
      </c>
      <c r="H601" s="6" t="str">
        <f>IF('Log_working_3-way'!$D601="","",'True_Odds_Calculator_3-way'!N602/'True_Odds_Calculator_3-way'!A602-1)</f>
        <v/>
      </c>
      <c r="I601" s="6" t="str">
        <f>IF('Log_working_3-way'!$D601="","",'True_Odds_Calculator_3-way'!O602/'True_Odds_Calculator_3-way'!B602-1)</f>
        <v/>
      </c>
      <c r="J601" s="6" t="str">
        <f>IF('Log_working_3-way'!$D601="","",'True_Odds_Calculator_3-way'!P602/'True_Odds_Calculator_3-way'!C602-1)</f>
        <v/>
      </c>
      <c r="K601" s="6" t="str">
        <f>IF('Log_working_3-way'!$D601="","",1/'True_Odds_Calculator_3-way'!A602+1/'True_Odds_Calculator_3-way'!B602+1/'True_Odds_Calculator_3-way'!C602-1)</f>
        <v/>
      </c>
    </row>
    <row r="602" spans="4:11">
      <c r="D602" t="str">
        <f>solve_for_c('True_Odds_Calculator_3-way'!A603,'True_Odds_Calculator_3-way'!B603,'True_Odds_Calculator_3-way'!C603,'Log_working_3-way'!B$1,'Log_working_3-way'!B$2)</f>
        <v/>
      </c>
      <c r="F602" s="6" t="str">
        <f>IF('Log_working_3-way'!D602="","",1/'True_Odds_Calculator_3-way'!N603+1/'True_Odds_Calculator_3-way'!O603+1/'True_Odds_Calculator_3-way'!P603-1)</f>
        <v/>
      </c>
      <c r="H602" s="6" t="str">
        <f>IF('Log_working_3-way'!$D602="","",'True_Odds_Calculator_3-way'!N603/'True_Odds_Calculator_3-way'!A603-1)</f>
        <v/>
      </c>
      <c r="I602" s="6" t="str">
        <f>IF('Log_working_3-way'!$D602="","",'True_Odds_Calculator_3-way'!O603/'True_Odds_Calculator_3-way'!B603-1)</f>
        <v/>
      </c>
      <c r="J602" s="6" t="str">
        <f>IF('Log_working_3-way'!$D602="","",'True_Odds_Calculator_3-way'!P603/'True_Odds_Calculator_3-way'!C603-1)</f>
        <v/>
      </c>
      <c r="K602" s="6" t="str">
        <f>IF('Log_working_3-way'!$D602="","",1/'True_Odds_Calculator_3-way'!A603+1/'True_Odds_Calculator_3-way'!B603+1/'True_Odds_Calculator_3-way'!C603-1)</f>
        <v/>
      </c>
    </row>
    <row r="603" spans="4:11">
      <c r="D603" t="str">
        <f>solve_for_c('True_Odds_Calculator_3-way'!A604,'True_Odds_Calculator_3-way'!B604,'True_Odds_Calculator_3-way'!C604,'Log_working_3-way'!B$1,'Log_working_3-way'!B$2)</f>
        <v/>
      </c>
      <c r="F603" s="6" t="str">
        <f>IF('Log_working_3-way'!D603="","",1/'True_Odds_Calculator_3-way'!N604+1/'True_Odds_Calculator_3-way'!O604+1/'True_Odds_Calculator_3-way'!P604-1)</f>
        <v/>
      </c>
      <c r="H603" s="6" t="str">
        <f>IF('Log_working_3-way'!$D603="","",'True_Odds_Calculator_3-way'!N604/'True_Odds_Calculator_3-way'!A604-1)</f>
        <v/>
      </c>
      <c r="I603" s="6" t="str">
        <f>IF('Log_working_3-way'!$D603="","",'True_Odds_Calculator_3-way'!O604/'True_Odds_Calculator_3-way'!B604-1)</f>
        <v/>
      </c>
      <c r="J603" s="6" t="str">
        <f>IF('Log_working_3-way'!$D603="","",'True_Odds_Calculator_3-way'!P604/'True_Odds_Calculator_3-way'!C604-1)</f>
        <v/>
      </c>
      <c r="K603" s="6" t="str">
        <f>IF('Log_working_3-way'!$D603="","",1/'True_Odds_Calculator_3-way'!A604+1/'True_Odds_Calculator_3-way'!B604+1/'True_Odds_Calculator_3-way'!C604-1)</f>
        <v/>
      </c>
    </row>
    <row r="604" spans="4:11">
      <c r="D604" t="str">
        <f>solve_for_c('True_Odds_Calculator_3-way'!A605,'True_Odds_Calculator_3-way'!B605,'True_Odds_Calculator_3-way'!C605,'Log_working_3-way'!B$1,'Log_working_3-way'!B$2)</f>
        <v/>
      </c>
      <c r="F604" s="6" t="str">
        <f>IF('Log_working_3-way'!D604="","",1/'True_Odds_Calculator_3-way'!N605+1/'True_Odds_Calculator_3-way'!O605+1/'True_Odds_Calculator_3-way'!P605-1)</f>
        <v/>
      </c>
      <c r="H604" s="6" t="str">
        <f>IF('Log_working_3-way'!$D604="","",'True_Odds_Calculator_3-way'!N605/'True_Odds_Calculator_3-way'!A605-1)</f>
        <v/>
      </c>
      <c r="I604" s="6" t="str">
        <f>IF('Log_working_3-way'!$D604="","",'True_Odds_Calculator_3-way'!O605/'True_Odds_Calculator_3-way'!B605-1)</f>
        <v/>
      </c>
      <c r="J604" s="6" t="str">
        <f>IF('Log_working_3-way'!$D604="","",'True_Odds_Calculator_3-way'!P605/'True_Odds_Calculator_3-way'!C605-1)</f>
        <v/>
      </c>
      <c r="K604" s="6" t="str">
        <f>IF('Log_working_3-way'!$D604="","",1/'True_Odds_Calculator_3-way'!A605+1/'True_Odds_Calculator_3-way'!B605+1/'True_Odds_Calculator_3-way'!C605-1)</f>
        <v/>
      </c>
    </row>
    <row r="605" spans="4:11">
      <c r="D605" t="str">
        <f>solve_for_c('True_Odds_Calculator_3-way'!A606,'True_Odds_Calculator_3-way'!B606,'True_Odds_Calculator_3-way'!C606,'Log_working_3-way'!B$1,'Log_working_3-way'!B$2)</f>
        <v/>
      </c>
      <c r="F605" s="6" t="str">
        <f>IF('Log_working_3-way'!D605="","",1/'True_Odds_Calculator_3-way'!N606+1/'True_Odds_Calculator_3-way'!O606+1/'True_Odds_Calculator_3-way'!P606-1)</f>
        <v/>
      </c>
      <c r="H605" s="6" t="str">
        <f>IF('Log_working_3-way'!$D605="","",'True_Odds_Calculator_3-way'!N606/'True_Odds_Calculator_3-way'!A606-1)</f>
        <v/>
      </c>
      <c r="I605" s="6" t="str">
        <f>IF('Log_working_3-way'!$D605="","",'True_Odds_Calculator_3-way'!O606/'True_Odds_Calculator_3-way'!B606-1)</f>
        <v/>
      </c>
      <c r="J605" s="6" t="str">
        <f>IF('Log_working_3-way'!$D605="","",'True_Odds_Calculator_3-way'!P606/'True_Odds_Calculator_3-way'!C606-1)</f>
        <v/>
      </c>
      <c r="K605" s="6" t="str">
        <f>IF('Log_working_3-way'!$D605="","",1/'True_Odds_Calculator_3-way'!A606+1/'True_Odds_Calculator_3-way'!B606+1/'True_Odds_Calculator_3-way'!C606-1)</f>
        <v/>
      </c>
    </row>
    <row r="606" spans="4:11">
      <c r="D606" t="str">
        <f>solve_for_c('True_Odds_Calculator_3-way'!A607,'True_Odds_Calculator_3-way'!B607,'True_Odds_Calculator_3-way'!C607,'Log_working_3-way'!B$1,'Log_working_3-way'!B$2)</f>
        <v/>
      </c>
      <c r="F606" s="6" t="str">
        <f>IF('Log_working_3-way'!D606="","",1/'True_Odds_Calculator_3-way'!N607+1/'True_Odds_Calculator_3-way'!O607+1/'True_Odds_Calculator_3-way'!P607-1)</f>
        <v/>
      </c>
      <c r="H606" s="6" t="str">
        <f>IF('Log_working_3-way'!$D606="","",'True_Odds_Calculator_3-way'!N607/'True_Odds_Calculator_3-way'!A607-1)</f>
        <v/>
      </c>
      <c r="I606" s="6" t="str">
        <f>IF('Log_working_3-way'!$D606="","",'True_Odds_Calculator_3-way'!O607/'True_Odds_Calculator_3-way'!B607-1)</f>
        <v/>
      </c>
      <c r="J606" s="6" t="str">
        <f>IF('Log_working_3-way'!$D606="","",'True_Odds_Calculator_3-way'!P607/'True_Odds_Calculator_3-way'!C607-1)</f>
        <v/>
      </c>
      <c r="K606" s="6" t="str">
        <f>IF('Log_working_3-way'!$D606="","",1/'True_Odds_Calculator_3-way'!A607+1/'True_Odds_Calculator_3-way'!B607+1/'True_Odds_Calculator_3-way'!C607-1)</f>
        <v/>
      </c>
    </row>
    <row r="607" spans="4:11">
      <c r="D607" t="str">
        <f>solve_for_c('True_Odds_Calculator_3-way'!A608,'True_Odds_Calculator_3-way'!B608,'True_Odds_Calculator_3-way'!C608,'Log_working_3-way'!B$1,'Log_working_3-way'!B$2)</f>
        <v/>
      </c>
      <c r="F607" s="6" t="str">
        <f>IF('Log_working_3-way'!D607="","",1/'True_Odds_Calculator_3-way'!N608+1/'True_Odds_Calculator_3-way'!O608+1/'True_Odds_Calculator_3-way'!P608-1)</f>
        <v/>
      </c>
      <c r="H607" s="6" t="str">
        <f>IF('Log_working_3-way'!$D607="","",'True_Odds_Calculator_3-way'!N608/'True_Odds_Calculator_3-way'!A608-1)</f>
        <v/>
      </c>
      <c r="I607" s="6" t="str">
        <f>IF('Log_working_3-way'!$D607="","",'True_Odds_Calculator_3-way'!O608/'True_Odds_Calculator_3-way'!B608-1)</f>
        <v/>
      </c>
      <c r="J607" s="6" t="str">
        <f>IF('Log_working_3-way'!$D607="","",'True_Odds_Calculator_3-way'!P608/'True_Odds_Calculator_3-way'!C608-1)</f>
        <v/>
      </c>
      <c r="K607" s="6" t="str">
        <f>IF('Log_working_3-way'!$D607="","",1/'True_Odds_Calculator_3-way'!A608+1/'True_Odds_Calculator_3-way'!B608+1/'True_Odds_Calculator_3-way'!C608-1)</f>
        <v/>
      </c>
    </row>
    <row r="608" spans="4:11">
      <c r="D608" t="str">
        <f>solve_for_c('True_Odds_Calculator_3-way'!A609,'True_Odds_Calculator_3-way'!B609,'True_Odds_Calculator_3-way'!C609,'Log_working_3-way'!B$1,'Log_working_3-way'!B$2)</f>
        <v/>
      </c>
      <c r="F608" s="6" t="str">
        <f>IF('Log_working_3-way'!D608="","",1/'True_Odds_Calculator_3-way'!N609+1/'True_Odds_Calculator_3-way'!O609+1/'True_Odds_Calculator_3-way'!P609-1)</f>
        <v/>
      </c>
      <c r="H608" s="6" t="str">
        <f>IF('Log_working_3-way'!$D608="","",'True_Odds_Calculator_3-way'!N609/'True_Odds_Calculator_3-way'!A609-1)</f>
        <v/>
      </c>
      <c r="I608" s="6" t="str">
        <f>IF('Log_working_3-way'!$D608="","",'True_Odds_Calculator_3-way'!O609/'True_Odds_Calculator_3-way'!B609-1)</f>
        <v/>
      </c>
      <c r="J608" s="6" t="str">
        <f>IF('Log_working_3-way'!$D608="","",'True_Odds_Calculator_3-way'!P609/'True_Odds_Calculator_3-way'!C609-1)</f>
        <v/>
      </c>
      <c r="K608" s="6" t="str">
        <f>IF('Log_working_3-way'!$D608="","",1/'True_Odds_Calculator_3-way'!A609+1/'True_Odds_Calculator_3-way'!B609+1/'True_Odds_Calculator_3-way'!C609-1)</f>
        <v/>
      </c>
    </row>
    <row r="609" spans="4:11">
      <c r="D609" t="str">
        <f>solve_for_c('True_Odds_Calculator_3-way'!A610,'True_Odds_Calculator_3-way'!B610,'True_Odds_Calculator_3-way'!C610,'Log_working_3-way'!B$1,'Log_working_3-way'!B$2)</f>
        <v/>
      </c>
      <c r="F609" s="6" t="str">
        <f>IF('Log_working_3-way'!D609="","",1/'True_Odds_Calculator_3-way'!N610+1/'True_Odds_Calculator_3-way'!O610+1/'True_Odds_Calculator_3-way'!P610-1)</f>
        <v/>
      </c>
      <c r="H609" s="6" t="str">
        <f>IF('Log_working_3-way'!$D609="","",'True_Odds_Calculator_3-way'!N610/'True_Odds_Calculator_3-way'!A610-1)</f>
        <v/>
      </c>
      <c r="I609" s="6" t="str">
        <f>IF('Log_working_3-way'!$D609="","",'True_Odds_Calculator_3-way'!O610/'True_Odds_Calculator_3-way'!B610-1)</f>
        <v/>
      </c>
      <c r="J609" s="6" t="str">
        <f>IF('Log_working_3-way'!$D609="","",'True_Odds_Calculator_3-way'!P610/'True_Odds_Calculator_3-way'!C610-1)</f>
        <v/>
      </c>
      <c r="K609" s="6" t="str">
        <f>IF('Log_working_3-way'!$D609="","",1/'True_Odds_Calculator_3-way'!A610+1/'True_Odds_Calculator_3-way'!B610+1/'True_Odds_Calculator_3-way'!C610-1)</f>
        <v/>
      </c>
    </row>
    <row r="610" spans="4:11">
      <c r="D610" t="str">
        <f>solve_for_c('True_Odds_Calculator_3-way'!A611,'True_Odds_Calculator_3-way'!B611,'True_Odds_Calculator_3-way'!C611,'Log_working_3-way'!B$1,'Log_working_3-way'!B$2)</f>
        <v/>
      </c>
      <c r="F610" s="6" t="str">
        <f>IF('Log_working_3-way'!D610="","",1/'True_Odds_Calculator_3-way'!N611+1/'True_Odds_Calculator_3-way'!O611+1/'True_Odds_Calculator_3-way'!P611-1)</f>
        <v/>
      </c>
      <c r="H610" s="6" t="str">
        <f>IF('Log_working_3-way'!$D610="","",'True_Odds_Calculator_3-way'!N611/'True_Odds_Calculator_3-way'!A611-1)</f>
        <v/>
      </c>
      <c r="I610" s="6" t="str">
        <f>IF('Log_working_3-way'!$D610="","",'True_Odds_Calculator_3-way'!O611/'True_Odds_Calculator_3-way'!B611-1)</f>
        <v/>
      </c>
      <c r="J610" s="6" t="str">
        <f>IF('Log_working_3-way'!$D610="","",'True_Odds_Calculator_3-way'!P611/'True_Odds_Calculator_3-way'!C611-1)</f>
        <v/>
      </c>
      <c r="K610" s="6" t="str">
        <f>IF('Log_working_3-way'!$D610="","",1/'True_Odds_Calculator_3-way'!A611+1/'True_Odds_Calculator_3-way'!B611+1/'True_Odds_Calculator_3-way'!C611-1)</f>
        <v/>
      </c>
    </row>
    <row r="611" spans="4:11">
      <c r="D611" t="str">
        <f>solve_for_c('True_Odds_Calculator_3-way'!A612,'True_Odds_Calculator_3-way'!B612,'True_Odds_Calculator_3-way'!C612,'Log_working_3-way'!B$1,'Log_working_3-way'!B$2)</f>
        <v/>
      </c>
      <c r="F611" s="6" t="str">
        <f>IF('Log_working_3-way'!D611="","",1/'True_Odds_Calculator_3-way'!N612+1/'True_Odds_Calculator_3-way'!O612+1/'True_Odds_Calculator_3-way'!P612-1)</f>
        <v/>
      </c>
      <c r="H611" s="6" t="str">
        <f>IF('Log_working_3-way'!$D611="","",'True_Odds_Calculator_3-way'!N612/'True_Odds_Calculator_3-way'!A612-1)</f>
        <v/>
      </c>
      <c r="I611" s="6" t="str">
        <f>IF('Log_working_3-way'!$D611="","",'True_Odds_Calculator_3-way'!O612/'True_Odds_Calculator_3-way'!B612-1)</f>
        <v/>
      </c>
      <c r="J611" s="6" t="str">
        <f>IF('Log_working_3-way'!$D611="","",'True_Odds_Calculator_3-way'!P612/'True_Odds_Calculator_3-way'!C612-1)</f>
        <v/>
      </c>
      <c r="K611" s="6" t="str">
        <f>IF('Log_working_3-way'!$D611="","",1/'True_Odds_Calculator_3-way'!A612+1/'True_Odds_Calculator_3-way'!B612+1/'True_Odds_Calculator_3-way'!C612-1)</f>
        <v/>
      </c>
    </row>
    <row r="612" spans="4:11">
      <c r="D612" t="str">
        <f>solve_for_c('True_Odds_Calculator_3-way'!A613,'True_Odds_Calculator_3-way'!B613,'True_Odds_Calculator_3-way'!C613,'Log_working_3-way'!B$1,'Log_working_3-way'!B$2)</f>
        <v/>
      </c>
      <c r="F612" s="6" t="str">
        <f>IF('Log_working_3-way'!D612="","",1/'True_Odds_Calculator_3-way'!N613+1/'True_Odds_Calculator_3-way'!O613+1/'True_Odds_Calculator_3-way'!P613-1)</f>
        <v/>
      </c>
      <c r="H612" s="6" t="str">
        <f>IF('Log_working_3-way'!$D612="","",'True_Odds_Calculator_3-way'!N613/'True_Odds_Calculator_3-way'!A613-1)</f>
        <v/>
      </c>
      <c r="I612" s="6" t="str">
        <f>IF('Log_working_3-way'!$D612="","",'True_Odds_Calculator_3-way'!O613/'True_Odds_Calculator_3-way'!B613-1)</f>
        <v/>
      </c>
      <c r="J612" s="6" t="str">
        <f>IF('Log_working_3-way'!$D612="","",'True_Odds_Calculator_3-way'!P613/'True_Odds_Calculator_3-way'!C613-1)</f>
        <v/>
      </c>
      <c r="K612" s="6" t="str">
        <f>IF('Log_working_3-way'!$D612="","",1/'True_Odds_Calculator_3-way'!A613+1/'True_Odds_Calculator_3-way'!B613+1/'True_Odds_Calculator_3-way'!C613-1)</f>
        <v/>
      </c>
    </row>
    <row r="613" spans="4:11">
      <c r="D613" t="str">
        <f>solve_for_c('True_Odds_Calculator_3-way'!A614,'True_Odds_Calculator_3-way'!B614,'True_Odds_Calculator_3-way'!C614,'Log_working_3-way'!B$1,'Log_working_3-way'!B$2)</f>
        <v/>
      </c>
      <c r="F613" s="6" t="str">
        <f>IF('Log_working_3-way'!D613="","",1/'True_Odds_Calculator_3-way'!N614+1/'True_Odds_Calculator_3-way'!O614+1/'True_Odds_Calculator_3-way'!P614-1)</f>
        <v/>
      </c>
      <c r="H613" s="6" t="str">
        <f>IF('Log_working_3-way'!$D613="","",'True_Odds_Calculator_3-way'!N614/'True_Odds_Calculator_3-way'!A614-1)</f>
        <v/>
      </c>
      <c r="I613" s="6" t="str">
        <f>IF('Log_working_3-way'!$D613="","",'True_Odds_Calculator_3-way'!O614/'True_Odds_Calculator_3-way'!B614-1)</f>
        <v/>
      </c>
      <c r="J613" s="6" t="str">
        <f>IF('Log_working_3-way'!$D613="","",'True_Odds_Calculator_3-way'!P614/'True_Odds_Calculator_3-way'!C614-1)</f>
        <v/>
      </c>
      <c r="K613" s="6" t="str">
        <f>IF('Log_working_3-way'!$D613="","",1/'True_Odds_Calculator_3-way'!A614+1/'True_Odds_Calculator_3-way'!B614+1/'True_Odds_Calculator_3-way'!C614-1)</f>
        <v/>
      </c>
    </row>
    <row r="614" spans="4:11">
      <c r="D614" t="str">
        <f>solve_for_c('True_Odds_Calculator_3-way'!A615,'True_Odds_Calculator_3-way'!B615,'True_Odds_Calculator_3-way'!C615,'Log_working_3-way'!B$1,'Log_working_3-way'!B$2)</f>
        <v/>
      </c>
      <c r="F614" s="6" t="str">
        <f>IF('Log_working_3-way'!D614="","",1/'True_Odds_Calculator_3-way'!N615+1/'True_Odds_Calculator_3-way'!O615+1/'True_Odds_Calculator_3-way'!P615-1)</f>
        <v/>
      </c>
      <c r="H614" s="6" t="str">
        <f>IF('Log_working_3-way'!$D614="","",'True_Odds_Calculator_3-way'!N615/'True_Odds_Calculator_3-way'!A615-1)</f>
        <v/>
      </c>
      <c r="I614" s="6" t="str">
        <f>IF('Log_working_3-way'!$D614="","",'True_Odds_Calculator_3-way'!O615/'True_Odds_Calculator_3-way'!B615-1)</f>
        <v/>
      </c>
      <c r="J614" s="6" t="str">
        <f>IF('Log_working_3-way'!$D614="","",'True_Odds_Calculator_3-way'!P615/'True_Odds_Calculator_3-way'!C615-1)</f>
        <v/>
      </c>
      <c r="K614" s="6" t="str">
        <f>IF('Log_working_3-way'!$D614="","",1/'True_Odds_Calculator_3-way'!A615+1/'True_Odds_Calculator_3-way'!B615+1/'True_Odds_Calculator_3-way'!C615-1)</f>
        <v/>
      </c>
    </row>
    <row r="615" spans="4:11">
      <c r="D615" t="str">
        <f>solve_for_c('True_Odds_Calculator_3-way'!A616,'True_Odds_Calculator_3-way'!B616,'True_Odds_Calculator_3-way'!C616,'Log_working_3-way'!B$1,'Log_working_3-way'!B$2)</f>
        <v/>
      </c>
      <c r="F615" s="6" t="str">
        <f>IF('Log_working_3-way'!D615="","",1/'True_Odds_Calculator_3-way'!N616+1/'True_Odds_Calculator_3-way'!O616+1/'True_Odds_Calculator_3-way'!P616-1)</f>
        <v/>
      </c>
      <c r="H615" s="6" t="str">
        <f>IF('Log_working_3-way'!$D615="","",'True_Odds_Calculator_3-way'!N616/'True_Odds_Calculator_3-way'!A616-1)</f>
        <v/>
      </c>
      <c r="I615" s="6" t="str">
        <f>IF('Log_working_3-way'!$D615="","",'True_Odds_Calculator_3-way'!O616/'True_Odds_Calculator_3-way'!B616-1)</f>
        <v/>
      </c>
      <c r="J615" s="6" t="str">
        <f>IF('Log_working_3-way'!$D615="","",'True_Odds_Calculator_3-way'!P616/'True_Odds_Calculator_3-way'!C616-1)</f>
        <v/>
      </c>
      <c r="K615" s="6" t="str">
        <f>IF('Log_working_3-way'!$D615="","",1/'True_Odds_Calculator_3-way'!A616+1/'True_Odds_Calculator_3-way'!B616+1/'True_Odds_Calculator_3-way'!C616-1)</f>
        <v/>
      </c>
    </row>
    <row r="616" spans="4:11">
      <c r="D616" t="str">
        <f>solve_for_c('True_Odds_Calculator_3-way'!A617,'True_Odds_Calculator_3-way'!B617,'True_Odds_Calculator_3-way'!C617,'Log_working_3-way'!B$1,'Log_working_3-way'!B$2)</f>
        <v/>
      </c>
      <c r="F616" s="6" t="str">
        <f>IF('Log_working_3-way'!D616="","",1/'True_Odds_Calculator_3-way'!N617+1/'True_Odds_Calculator_3-way'!O617+1/'True_Odds_Calculator_3-way'!P617-1)</f>
        <v/>
      </c>
      <c r="H616" s="6" t="str">
        <f>IF('Log_working_3-way'!$D616="","",'True_Odds_Calculator_3-way'!N617/'True_Odds_Calculator_3-way'!A617-1)</f>
        <v/>
      </c>
      <c r="I616" s="6" t="str">
        <f>IF('Log_working_3-way'!$D616="","",'True_Odds_Calculator_3-way'!O617/'True_Odds_Calculator_3-way'!B617-1)</f>
        <v/>
      </c>
      <c r="J616" s="6" t="str">
        <f>IF('Log_working_3-way'!$D616="","",'True_Odds_Calculator_3-way'!P617/'True_Odds_Calculator_3-way'!C617-1)</f>
        <v/>
      </c>
      <c r="K616" s="6" t="str">
        <f>IF('Log_working_3-way'!$D616="","",1/'True_Odds_Calculator_3-way'!A617+1/'True_Odds_Calculator_3-way'!B617+1/'True_Odds_Calculator_3-way'!C617-1)</f>
        <v/>
      </c>
    </row>
    <row r="617" spans="4:11">
      <c r="D617" t="str">
        <f>solve_for_c('True_Odds_Calculator_3-way'!A618,'True_Odds_Calculator_3-way'!B618,'True_Odds_Calculator_3-way'!C618,'Log_working_3-way'!B$1,'Log_working_3-way'!B$2)</f>
        <v/>
      </c>
      <c r="F617" s="6" t="str">
        <f>IF('Log_working_3-way'!D617="","",1/'True_Odds_Calculator_3-way'!N618+1/'True_Odds_Calculator_3-way'!O618+1/'True_Odds_Calculator_3-way'!P618-1)</f>
        <v/>
      </c>
      <c r="H617" s="6" t="str">
        <f>IF('Log_working_3-way'!$D617="","",'True_Odds_Calculator_3-way'!N618/'True_Odds_Calculator_3-way'!A618-1)</f>
        <v/>
      </c>
      <c r="I617" s="6" t="str">
        <f>IF('Log_working_3-way'!$D617="","",'True_Odds_Calculator_3-way'!O618/'True_Odds_Calculator_3-way'!B618-1)</f>
        <v/>
      </c>
      <c r="J617" s="6" t="str">
        <f>IF('Log_working_3-way'!$D617="","",'True_Odds_Calculator_3-way'!P618/'True_Odds_Calculator_3-way'!C618-1)</f>
        <v/>
      </c>
      <c r="K617" s="6" t="str">
        <f>IF('Log_working_3-way'!$D617="","",1/'True_Odds_Calculator_3-way'!A618+1/'True_Odds_Calculator_3-way'!B618+1/'True_Odds_Calculator_3-way'!C618-1)</f>
        <v/>
      </c>
    </row>
    <row r="618" spans="4:11">
      <c r="D618" t="str">
        <f>solve_for_c('True_Odds_Calculator_3-way'!A619,'True_Odds_Calculator_3-way'!B619,'True_Odds_Calculator_3-way'!C619,'Log_working_3-way'!B$1,'Log_working_3-way'!B$2)</f>
        <v/>
      </c>
      <c r="F618" s="6" t="str">
        <f>IF('Log_working_3-way'!D618="","",1/'True_Odds_Calculator_3-way'!N619+1/'True_Odds_Calculator_3-way'!O619+1/'True_Odds_Calculator_3-way'!P619-1)</f>
        <v/>
      </c>
      <c r="H618" s="6" t="str">
        <f>IF('Log_working_3-way'!$D618="","",'True_Odds_Calculator_3-way'!N619/'True_Odds_Calculator_3-way'!A619-1)</f>
        <v/>
      </c>
      <c r="I618" s="6" t="str">
        <f>IF('Log_working_3-way'!$D618="","",'True_Odds_Calculator_3-way'!O619/'True_Odds_Calculator_3-way'!B619-1)</f>
        <v/>
      </c>
      <c r="J618" s="6" t="str">
        <f>IF('Log_working_3-way'!$D618="","",'True_Odds_Calculator_3-way'!P619/'True_Odds_Calculator_3-way'!C619-1)</f>
        <v/>
      </c>
      <c r="K618" s="6" t="str">
        <f>IF('Log_working_3-way'!$D618="","",1/'True_Odds_Calculator_3-way'!A619+1/'True_Odds_Calculator_3-way'!B619+1/'True_Odds_Calculator_3-way'!C619-1)</f>
        <v/>
      </c>
    </row>
    <row r="619" spans="4:11">
      <c r="D619" t="str">
        <f>solve_for_c('True_Odds_Calculator_3-way'!A620,'True_Odds_Calculator_3-way'!B620,'True_Odds_Calculator_3-way'!C620,'Log_working_3-way'!B$1,'Log_working_3-way'!B$2)</f>
        <v/>
      </c>
      <c r="F619" s="6" t="str">
        <f>IF('Log_working_3-way'!D619="","",1/'True_Odds_Calculator_3-way'!N620+1/'True_Odds_Calculator_3-way'!O620+1/'True_Odds_Calculator_3-way'!P620-1)</f>
        <v/>
      </c>
      <c r="H619" s="6" t="str">
        <f>IF('Log_working_3-way'!$D619="","",'True_Odds_Calculator_3-way'!N620/'True_Odds_Calculator_3-way'!A620-1)</f>
        <v/>
      </c>
      <c r="I619" s="6" t="str">
        <f>IF('Log_working_3-way'!$D619="","",'True_Odds_Calculator_3-way'!O620/'True_Odds_Calculator_3-way'!B620-1)</f>
        <v/>
      </c>
      <c r="J619" s="6" t="str">
        <f>IF('Log_working_3-way'!$D619="","",'True_Odds_Calculator_3-way'!P620/'True_Odds_Calculator_3-way'!C620-1)</f>
        <v/>
      </c>
      <c r="K619" s="6" t="str">
        <f>IF('Log_working_3-way'!$D619="","",1/'True_Odds_Calculator_3-way'!A620+1/'True_Odds_Calculator_3-way'!B620+1/'True_Odds_Calculator_3-way'!C620-1)</f>
        <v/>
      </c>
    </row>
    <row r="620" spans="4:11">
      <c r="D620" t="str">
        <f>solve_for_c('True_Odds_Calculator_3-way'!A621,'True_Odds_Calculator_3-way'!B621,'True_Odds_Calculator_3-way'!C621,'Log_working_3-way'!B$1,'Log_working_3-way'!B$2)</f>
        <v/>
      </c>
      <c r="F620" s="6" t="str">
        <f>IF('Log_working_3-way'!D620="","",1/'True_Odds_Calculator_3-way'!N621+1/'True_Odds_Calculator_3-way'!O621+1/'True_Odds_Calculator_3-way'!P621-1)</f>
        <v/>
      </c>
      <c r="H620" s="6" t="str">
        <f>IF('Log_working_3-way'!$D620="","",'True_Odds_Calculator_3-way'!N621/'True_Odds_Calculator_3-way'!A621-1)</f>
        <v/>
      </c>
      <c r="I620" s="6" t="str">
        <f>IF('Log_working_3-way'!$D620="","",'True_Odds_Calculator_3-way'!O621/'True_Odds_Calculator_3-way'!B621-1)</f>
        <v/>
      </c>
      <c r="J620" s="6" t="str">
        <f>IF('Log_working_3-way'!$D620="","",'True_Odds_Calculator_3-way'!P621/'True_Odds_Calculator_3-way'!C621-1)</f>
        <v/>
      </c>
      <c r="K620" s="6" t="str">
        <f>IF('Log_working_3-way'!$D620="","",1/'True_Odds_Calculator_3-way'!A621+1/'True_Odds_Calculator_3-way'!B621+1/'True_Odds_Calculator_3-way'!C621-1)</f>
        <v/>
      </c>
    </row>
    <row r="621" spans="4:11">
      <c r="D621" t="str">
        <f>solve_for_c('True_Odds_Calculator_3-way'!A622,'True_Odds_Calculator_3-way'!B622,'True_Odds_Calculator_3-way'!C622,'Log_working_3-way'!B$1,'Log_working_3-way'!B$2)</f>
        <v/>
      </c>
      <c r="F621" s="6" t="str">
        <f>IF('Log_working_3-way'!D621="","",1/'True_Odds_Calculator_3-way'!N622+1/'True_Odds_Calculator_3-way'!O622+1/'True_Odds_Calculator_3-way'!P622-1)</f>
        <v/>
      </c>
      <c r="H621" s="6" t="str">
        <f>IF('Log_working_3-way'!$D621="","",'True_Odds_Calculator_3-way'!N622/'True_Odds_Calculator_3-way'!A622-1)</f>
        <v/>
      </c>
      <c r="I621" s="6" t="str">
        <f>IF('Log_working_3-way'!$D621="","",'True_Odds_Calculator_3-way'!O622/'True_Odds_Calculator_3-way'!B622-1)</f>
        <v/>
      </c>
      <c r="J621" s="6" t="str">
        <f>IF('Log_working_3-way'!$D621="","",'True_Odds_Calculator_3-way'!P622/'True_Odds_Calculator_3-way'!C622-1)</f>
        <v/>
      </c>
      <c r="K621" s="6" t="str">
        <f>IF('Log_working_3-way'!$D621="","",1/'True_Odds_Calculator_3-way'!A622+1/'True_Odds_Calculator_3-way'!B622+1/'True_Odds_Calculator_3-way'!C622-1)</f>
        <v/>
      </c>
    </row>
    <row r="622" spans="4:11">
      <c r="D622" t="str">
        <f>solve_for_c('True_Odds_Calculator_3-way'!A623,'True_Odds_Calculator_3-way'!B623,'True_Odds_Calculator_3-way'!C623,'Log_working_3-way'!B$1,'Log_working_3-way'!B$2)</f>
        <v/>
      </c>
      <c r="F622" s="6" t="str">
        <f>IF('Log_working_3-way'!D622="","",1/'True_Odds_Calculator_3-way'!N623+1/'True_Odds_Calculator_3-way'!O623+1/'True_Odds_Calculator_3-way'!P623-1)</f>
        <v/>
      </c>
      <c r="H622" s="6" t="str">
        <f>IF('Log_working_3-way'!$D622="","",'True_Odds_Calculator_3-way'!N623/'True_Odds_Calculator_3-way'!A623-1)</f>
        <v/>
      </c>
      <c r="I622" s="6" t="str">
        <f>IF('Log_working_3-way'!$D622="","",'True_Odds_Calculator_3-way'!O623/'True_Odds_Calculator_3-way'!B623-1)</f>
        <v/>
      </c>
      <c r="J622" s="6" t="str">
        <f>IF('Log_working_3-way'!$D622="","",'True_Odds_Calculator_3-way'!P623/'True_Odds_Calculator_3-way'!C623-1)</f>
        <v/>
      </c>
      <c r="K622" s="6" t="str">
        <f>IF('Log_working_3-way'!$D622="","",1/'True_Odds_Calculator_3-way'!A623+1/'True_Odds_Calculator_3-way'!B623+1/'True_Odds_Calculator_3-way'!C623-1)</f>
        <v/>
      </c>
    </row>
    <row r="623" spans="4:11">
      <c r="D623" t="str">
        <f>solve_for_c('True_Odds_Calculator_3-way'!A624,'True_Odds_Calculator_3-way'!B624,'True_Odds_Calculator_3-way'!C624,'Log_working_3-way'!B$1,'Log_working_3-way'!B$2)</f>
        <v/>
      </c>
      <c r="F623" s="6" t="str">
        <f>IF('Log_working_3-way'!D623="","",1/'True_Odds_Calculator_3-way'!N624+1/'True_Odds_Calculator_3-way'!O624+1/'True_Odds_Calculator_3-way'!P624-1)</f>
        <v/>
      </c>
      <c r="H623" s="6" t="str">
        <f>IF('Log_working_3-way'!$D623="","",'True_Odds_Calculator_3-way'!N624/'True_Odds_Calculator_3-way'!A624-1)</f>
        <v/>
      </c>
      <c r="I623" s="6" t="str">
        <f>IF('Log_working_3-way'!$D623="","",'True_Odds_Calculator_3-way'!O624/'True_Odds_Calculator_3-way'!B624-1)</f>
        <v/>
      </c>
      <c r="J623" s="6" t="str">
        <f>IF('Log_working_3-way'!$D623="","",'True_Odds_Calculator_3-way'!P624/'True_Odds_Calculator_3-way'!C624-1)</f>
        <v/>
      </c>
      <c r="K623" s="6" t="str">
        <f>IF('Log_working_3-way'!$D623="","",1/'True_Odds_Calculator_3-way'!A624+1/'True_Odds_Calculator_3-way'!B624+1/'True_Odds_Calculator_3-way'!C624-1)</f>
        <v/>
      </c>
    </row>
    <row r="624" spans="4:11">
      <c r="D624" t="str">
        <f>solve_for_c('True_Odds_Calculator_3-way'!A625,'True_Odds_Calculator_3-way'!B625,'True_Odds_Calculator_3-way'!C625,'Log_working_3-way'!B$1,'Log_working_3-way'!B$2)</f>
        <v/>
      </c>
      <c r="F624" s="6" t="str">
        <f>IF('Log_working_3-way'!D624="","",1/'True_Odds_Calculator_3-way'!N625+1/'True_Odds_Calculator_3-way'!O625+1/'True_Odds_Calculator_3-way'!P625-1)</f>
        <v/>
      </c>
      <c r="H624" s="6" t="str">
        <f>IF('Log_working_3-way'!$D624="","",'True_Odds_Calculator_3-way'!N625/'True_Odds_Calculator_3-way'!A625-1)</f>
        <v/>
      </c>
      <c r="I624" s="6" t="str">
        <f>IF('Log_working_3-way'!$D624="","",'True_Odds_Calculator_3-way'!O625/'True_Odds_Calculator_3-way'!B625-1)</f>
        <v/>
      </c>
      <c r="J624" s="6" t="str">
        <f>IF('Log_working_3-way'!$D624="","",'True_Odds_Calculator_3-way'!P625/'True_Odds_Calculator_3-way'!C625-1)</f>
        <v/>
      </c>
      <c r="K624" s="6" t="str">
        <f>IF('Log_working_3-way'!$D624="","",1/'True_Odds_Calculator_3-way'!A625+1/'True_Odds_Calculator_3-way'!B625+1/'True_Odds_Calculator_3-way'!C625-1)</f>
        <v/>
      </c>
    </row>
    <row r="625" spans="4:11">
      <c r="D625" t="str">
        <f>solve_for_c('True_Odds_Calculator_3-way'!A626,'True_Odds_Calculator_3-way'!B626,'True_Odds_Calculator_3-way'!C626,'Log_working_3-way'!B$1,'Log_working_3-way'!B$2)</f>
        <v/>
      </c>
      <c r="F625" s="6" t="str">
        <f>IF('Log_working_3-way'!D625="","",1/'True_Odds_Calculator_3-way'!N626+1/'True_Odds_Calculator_3-way'!O626+1/'True_Odds_Calculator_3-way'!P626-1)</f>
        <v/>
      </c>
      <c r="H625" s="6" t="str">
        <f>IF('Log_working_3-way'!$D625="","",'True_Odds_Calculator_3-way'!N626/'True_Odds_Calculator_3-way'!A626-1)</f>
        <v/>
      </c>
      <c r="I625" s="6" t="str">
        <f>IF('Log_working_3-way'!$D625="","",'True_Odds_Calculator_3-way'!O626/'True_Odds_Calculator_3-way'!B626-1)</f>
        <v/>
      </c>
      <c r="J625" s="6" t="str">
        <f>IF('Log_working_3-way'!$D625="","",'True_Odds_Calculator_3-way'!P626/'True_Odds_Calculator_3-way'!C626-1)</f>
        <v/>
      </c>
      <c r="K625" s="6" t="str">
        <f>IF('Log_working_3-way'!$D625="","",1/'True_Odds_Calculator_3-way'!A626+1/'True_Odds_Calculator_3-way'!B626+1/'True_Odds_Calculator_3-way'!C626-1)</f>
        <v/>
      </c>
    </row>
    <row r="626" spans="4:11">
      <c r="D626" t="str">
        <f>solve_for_c('True_Odds_Calculator_3-way'!A627,'True_Odds_Calculator_3-way'!B627,'True_Odds_Calculator_3-way'!C627,'Log_working_3-way'!B$1,'Log_working_3-way'!B$2)</f>
        <v/>
      </c>
      <c r="F626" s="6" t="str">
        <f>IF('Log_working_3-way'!D626="","",1/'True_Odds_Calculator_3-way'!N627+1/'True_Odds_Calculator_3-way'!O627+1/'True_Odds_Calculator_3-way'!P627-1)</f>
        <v/>
      </c>
      <c r="H626" s="6" t="str">
        <f>IF('Log_working_3-way'!$D626="","",'True_Odds_Calculator_3-way'!N627/'True_Odds_Calculator_3-way'!A627-1)</f>
        <v/>
      </c>
      <c r="I626" s="6" t="str">
        <f>IF('Log_working_3-way'!$D626="","",'True_Odds_Calculator_3-way'!O627/'True_Odds_Calculator_3-way'!B627-1)</f>
        <v/>
      </c>
      <c r="J626" s="6" t="str">
        <f>IF('Log_working_3-way'!$D626="","",'True_Odds_Calculator_3-way'!P627/'True_Odds_Calculator_3-way'!C627-1)</f>
        <v/>
      </c>
      <c r="K626" s="6" t="str">
        <f>IF('Log_working_3-way'!$D626="","",1/'True_Odds_Calculator_3-way'!A627+1/'True_Odds_Calculator_3-way'!B627+1/'True_Odds_Calculator_3-way'!C627-1)</f>
        <v/>
      </c>
    </row>
    <row r="627" spans="4:11">
      <c r="D627" t="str">
        <f>solve_for_c('True_Odds_Calculator_3-way'!A628,'True_Odds_Calculator_3-way'!B628,'True_Odds_Calculator_3-way'!C628,'Log_working_3-way'!B$1,'Log_working_3-way'!B$2)</f>
        <v/>
      </c>
      <c r="F627" s="6" t="str">
        <f>IF('Log_working_3-way'!D627="","",1/'True_Odds_Calculator_3-way'!N628+1/'True_Odds_Calculator_3-way'!O628+1/'True_Odds_Calculator_3-way'!P628-1)</f>
        <v/>
      </c>
      <c r="H627" s="6" t="str">
        <f>IF('Log_working_3-way'!$D627="","",'True_Odds_Calculator_3-way'!N628/'True_Odds_Calculator_3-way'!A628-1)</f>
        <v/>
      </c>
      <c r="I627" s="6" t="str">
        <f>IF('Log_working_3-way'!$D627="","",'True_Odds_Calculator_3-way'!O628/'True_Odds_Calculator_3-way'!B628-1)</f>
        <v/>
      </c>
      <c r="J627" s="6" t="str">
        <f>IF('Log_working_3-way'!$D627="","",'True_Odds_Calculator_3-way'!P628/'True_Odds_Calculator_3-way'!C628-1)</f>
        <v/>
      </c>
      <c r="K627" s="6" t="str">
        <f>IF('Log_working_3-way'!$D627="","",1/'True_Odds_Calculator_3-way'!A628+1/'True_Odds_Calculator_3-way'!B628+1/'True_Odds_Calculator_3-way'!C628-1)</f>
        <v/>
      </c>
    </row>
    <row r="628" spans="4:11">
      <c r="D628" t="str">
        <f>solve_for_c('True_Odds_Calculator_3-way'!A629,'True_Odds_Calculator_3-way'!B629,'True_Odds_Calculator_3-way'!C629,'Log_working_3-way'!B$1,'Log_working_3-way'!B$2)</f>
        <v/>
      </c>
      <c r="F628" s="6" t="str">
        <f>IF('Log_working_3-way'!D628="","",1/'True_Odds_Calculator_3-way'!N629+1/'True_Odds_Calculator_3-way'!O629+1/'True_Odds_Calculator_3-way'!P629-1)</f>
        <v/>
      </c>
      <c r="H628" s="6" t="str">
        <f>IF('Log_working_3-way'!$D628="","",'True_Odds_Calculator_3-way'!N629/'True_Odds_Calculator_3-way'!A629-1)</f>
        <v/>
      </c>
      <c r="I628" s="6" t="str">
        <f>IF('Log_working_3-way'!$D628="","",'True_Odds_Calculator_3-way'!O629/'True_Odds_Calculator_3-way'!B629-1)</f>
        <v/>
      </c>
      <c r="J628" s="6" t="str">
        <f>IF('Log_working_3-way'!$D628="","",'True_Odds_Calculator_3-way'!P629/'True_Odds_Calculator_3-way'!C629-1)</f>
        <v/>
      </c>
      <c r="K628" s="6" t="str">
        <f>IF('Log_working_3-way'!$D628="","",1/'True_Odds_Calculator_3-way'!A629+1/'True_Odds_Calculator_3-way'!B629+1/'True_Odds_Calculator_3-way'!C629-1)</f>
        <v/>
      </c>
    </row>
    <row r="629" spans="4:11">
      <c r="D629" t="str">
        <f>solve_for_c('True_Odds_Calculator_3-way'!A630,'True_Odds_Calculator_3-way'!B630,'True_Odds_Calculator_3-way'!C630,'Log_working_3-way'!B$1,'Log_working_3-way'!B$2)</f>
        <v/>
      </c>
      <c r="F629" s="6" t="str">
        <f>IF('Log_working_3-way'!D629="","",1/'True_Odds_Calculator_3-way'!N630+1/'True_Odds_Calculator_3-way'!O630+1/'True_Odds_Calculator_3-way'!P630-1)</f>
        <v/>
      </c>
      <c r="H629" s="6" t="str">
        <f>IF('Log_working_3-way'!$D629="","",'True_Odds_Calculator_3-way'!N630/'True_Odds_Calculator_3-way'!A630-1)</f>
        <v/>
      </c>
      <c r="I629" s="6" t="str">
        <f>IF('Log_working_3-way'!$D629="","",'True_Odds_Calculator_3-way'!O630/'True_Odds_Calculator_3-way'!B630-1)</f>
        <v/>
      </c>
      <c r="J629" s="6" t="str">
        <f>IF('Log_working_3-way'!$D629="","",'True_Odds_Calculator_3-way'!P630/'True_Odds_Calculator_3-way'!C630-1)</f>
        <v/>
      </c>
      <c r="K629" s="6" t="str">
        <f>IF('Log_working_3-way'!$D629="","",1/'True_Odds_Calculator_3-way'!A630+1/'True_Odds_Calculator_3-way'!B630+1/'True_Odds_Calculator_3-way'!C630-1)</f>
        <v/>
      </c>
    </row>
    <row r="630" spans="4:11">
      <c r="D630" t="str">
        <f>solve_for_c('True_Odds_Calculator_3-way'!A631,'True_Odds_Calculator_3-way'!B631,'True_Odds_Calculator_3-way'!C631,'Log_working_3-way'!B$1,'Log_working_3-way'!B$2)</f>
        <v/>
      </c>
      <c r="F630" s="6" t="str">
        <f>IF('Log_working_3-way'!D630="","",1/'True_Odds_Calculator_3-way'!N631+1/'True_Odds_Calculator_3-way'!O631+1/'True_Odds_Calculator_3-way'!P631-1)</f>
        <v/>
      </c>
      <c r="H630" s="6" t="str">
        <f>IF('Log_working_3-way'!$D630="","",'True_Odds_Calculator_3-way'!N631/'True_Odds_Calculator_3-way'!A631-1)</f>
        <v/>
      </c>
      <c r="I630" s="6" t="str">
        <f>IF('Log_working_3-way'!$D630="","",'True_Odds_Calculator_3-way'!O631/'True_Odds_Calculator_3-way'!B631-1)</f>
        <v/>
      </c>
      <c r="J630" s="6" t="str">
        <f>IF('Log_working_3-way'!$D630="","",'True_Odds_Calculator_3-way'!P631/'True_Odds_Calculator_3-way'!C631-1)</f>
        <v/>
      </c>
      <c r="K630" s="6" t="str">
        <f>IF('Log_working_3-way'!$D630="","",1/'True_Odds_Calculator_3-way'!A631+1/'True_Odds_Calculator_3-way'!B631+1/'True_Odds_Calculator_3-way'!C631-1)</f>
        <v/>
      </c>
    </row>
    <row r="631" spans="4:11">
      <c r="D631" t="str">
        <f>solve_for_c('True_Odds_Calculator_3-way'!A632,'True_Odds_Calculator_3-way'!B632,'True_Odds_Calculator_3-way'!C632,'Log_working_3-way'!B$1,'Log_working_3-way'!B$2)</f>
        <v/>
      </c>
      <c r="F631" s="6" t="str">
        <f>IF('Log_working_3-way'!D631="","",1/'True_Odds_Calculator_3-way'!N632+1/'True_Odds_Calculator_3-way'!O632+1/'True_Odds_Calculator_3-way'!P632-1)</f>
        <v/>
      </c>
      <c r="H631" s="6" t="str">
        <f>IF('Log_working_3-way'!$D631="","",'True_Odds_Calculator_3-way'!N632/'True_Odds_Calculator_3-way'!A632-1)</f>
        <v/>
      </c>
      <c r="I631" s="6" t="str">
        <f>IF('Log_working_3-way'!$D631="","",'True_Odds_Calculator_3-way'!O632/'True_Odds_Calculator_3-way'!B632-1)</f>
        <v/>
      </c>
      <c r="J631" s="6" t="str">
        <f>IF('Log_working_3-way'!$D631="","",'True_Odds_Calculator_3-way'!P632/'True_Odds_Calculator_3-way'!C632-1)</f>
        <v/>
      </c>
      <c r="K631" s="6" t="str">
        <f>IF('Log_working_3-way'!$D631="","",1/'True_Odds_Calculator_3-way'!A632+1/'True_Odds_Calculator_3-way'!B632+1/'True_Odds_Calculator_3-way'!C632-1)</f>
        <v/>
      </c>
    </row>
    <row r="632" spans="4:11">
      <c r="D632" t="str">
        <f>solve_for_c('True_Odds_Calculator_3-way'!A633,'True_Odds_Calculator_3-way'!B633,'True_Odds_Calculator_3-way'!C633,'Log_working_3-way'!B$1,'Log_working_3-way'!B$2)</f>
        <v/>
      </c>
      <c r="F632" s="6" t="str">
        <f>IF('Log_working_3-way'!D632="","",1/'True_Odds_Calculator_3-way'!N633+1/'True_Odds_Calculator_3-way'!O633+1/'True_Odds_Calculator_3-way'!P633-1)</f>
        <v/>
      </c>
      <c r="H632" s="6" t="str">
        <f>IF('Log_working_3-way'!$D632="","",'True_Odds_Calculator_3-way'!N633/'True_Odds_Calculator_3-way'!A633-1)</f>
        <v/>
      </c>
      <c r="I632" s="6" t="str">
        <f>IF('Log_working_3-way'!$D632="","",'True_Odds_Calculator_3-way'!O633/'True_Odds_Calculator_3-way'!B633-1)</f>
        <v/>
      </c>
      <c r="J632" s="6" t="str">
        <f>IF('Log_working_3-way'!$D632="","",'True_Odds_Calculator_3-way'!P633/'True_Odds_Calculator_3-way'!C633-1)</f>
        <v/>
      </c>
      <c r="K632" s="6" t="str">
        <f>IF('Log_working_3-way'!$D632="","",1/'True_Odds_Calculator_3-way'!A633+1/'True_Odds_Calculator_3-way'!B633+1/'True_Odds_Calculator_3-way'!C633-1)</f>
        <v/>
      </c>
    </row>
    <row r="633" spans="4:11">
      <c r="D633" t="str">
        <f>solve_for_c('True_Odds_Calculator_3-way'!A634,'True_Odds_Calculator_3-way'!B634,'True_Odds_Calculator_3-way'!C634,'Log_working_3-way'!B$1,'Log_working_3-way'!B$2)</f>
        <v/>
      </c>
      <c r="F633" s="6" t="str">
        <f>IF('Log_working_3-way'!D633="","",1/'True_Odds_Calculator_3-way'!N634+1/'True_Odds_Calculator_3-way'!O634+1/'True_Odds_Calculator_3-way'!P634-1)</f>
        <v/>
      </c>
      <c r="H633" s="6" t="str">
        <f>IF('Log_working_3-way'!$D633="","",'True_Odds_Calculator_3-way'!N634/'True_Odds_Calculator_3-way'!A634-1)</f>
        <v/>
      </c>
      <c r="I633" s="6" t="str">
        <f>IF('Log_working_3-way'!$D633="","",'True_Odds_Calculator_3-way'!O634/'True_Odds_Calculator_3-way'!B634-1)</f>
        <v/>
      </c>
      <c r="J633" s="6" t="str">
        <f>IF('Log_working_3-way'!$D633="","",'True_Odds_Calculator_3-way'!P634/'True_Odds_Calculator_3-way'!C634-1)</f>
        <v/>
      </c>
      <c r="K633" s="6" t="str">
        <f>IF('Log_working_3-way'!$D633="","",1/'True_Odds_Calculator_3-way'!A634+1/'True_Odds_Calculator_3-way'!B634+1/'True_Odds_Calculator_3-way'!C634-1)</f>
        <v/>
      </c>
    </row>
    <row r="634" spans="4:11">
      <c r="D634" t="str">
        <f>solve_for_c('True_Odds_Calculator_3-way'!A635,'True_Odds_Calculator_3-way'!B635,'True_Odds_Calculator_3-way'!C635,'Log_working_3-way'!B$1,'Log_working_3-way'!B$2)</f>
        <v/>
      </c>
      <c r="F634" s="6" t="str">
        <f>IF('Log_working_3-way'!D634="","",1/'True_Odds_Calculator_3-way'!N635+1/'True_Odds_Calculator_3-way'!O635+1/'True_Odds_Calculator_3-way'!P635-1)</f>
        <v/>
      </c>
      <c r="H634" s="6" t="str">
        <f>IF('Log_working_3-way'!$D634="","",'True_Odds_Calculator_3-way'!N635/'True_Odds_Calculator_3-way'!A635-1)</f>
        <v/>
      </c>
      <c r="I634" s="6" t="str">
        <f>IF('Log_working_3-way'!$D634="","",'True_Odds_Calculator_3-way'!O635/'True_Odds_Calculator_3-way'!B635-1)</f>
        <v/>
      </c>
      <c r="J634" s="6" t="str">
        <f>IF('Log_working_3-way'!$D634="","",'True_Odds_Calculator_3-way'!P635/'True_Odds_Calculator_3-way'!C635-1)</f>
        <v/>
      </c>
      <c r="K634" s="6" t="str">
        <f>IF('Log_working_3-way'!$D634="","",1/'True_Odds_Calculator_3-way'!A635+1/'True_Odds_Calculator_3-way'!B635+1/'True_Odds_Calculator_3-way'!C635-1)</f>
        <v/>
      </c>
    </row>
    <row r="635" spans="4:11">
      <c r="D635" t="str">
        <f>solve_for_c('True_Odds_Calculator_3-way'!A636,'True_Odds_Calculator_3-way'!B636,'True_Odds_Calculator_3-way'!C636,'Log_working_3-way'!B$1,'Log_working_3-way'!B$2)</f>
        <v/>
      </c>
      <c r="F635" s="6" t="str">
        <f>IF('Log_working_3-way'!D635="","",1/'True_Odds_Calculator_3-way'!N636+1/'True_Odds_Calculator_3-way'!O636+1/'True_Odds_Calculator_3-way'!P636-1)</f>
        <v/>
      </c>
      <c r="H635" s="6" t="str">
        <f>IF('Log_working_3-way'!$D635="","",'True_Odds_Calculator_3-way'!N636/'True_Odds_Calculator_3-way'!A636-1)</f>
        <v/>
      </c>
      <c r="I635" s="6" t="str">
        <f>IF('Log_working_3-way'!$D635="","",'True_Odds_Calculator_3-way'!O636/'True_Odds_Calculator_3-way'!B636-1)</f>
        <v/>
      </c>
      <c r="J635" s="6" t="str">
        <f>IF('Log_working_3-way'!$D635="","",'True_Odds_Calculator_3-way'!P636/'True_Odds_Calculator_3-way'!C636-1)</f>
        <v/>
      </c>
      <c r="K635" s="6" t="str">
        <f>IF('Log_working_3-way'!$D635="","",1/'True_Odds_Calculator_3-way'!A636+1/'True_Odds_Calculator_3-way'!B636+1/'True_Odds_Calculator_3-way'!C636-1)</f>
        <v/>
      </c>
    </row>
    <row r="636" spans="4:11">
      <c r="D636" t="str">
        <f>solve_for_c('True_Odds_Calculator_3-way'!A637,'True_Odds_Calculator_3-way'!B637,'True_Odds_Calculator_3-way'!C637,'Log_working_3-way'!B$1,'Log_working_3-way'!B$2)</f>
        <v/>
      </c>
      <c r="F636" s="6" t="str">
        <f>IF('Log_working_3-way'!D636="","",1/'True_Odds_Calculator_3-way'!N637+1/'True_Odds_Calculator_3-way'!O637+1/'True_Odds_Calculator_3-way'!P637-1)</f>
        <v/>
      </c>
      <c r="H636" s="6" t="str">
        <f>IF('Log_working_3-way'!$D636="","",'True_Odds_Calculator_3-way'!N637/'True_Odds_Calculator_3-way'!A637-1)</f>
        <v/>
      </c>
      <c r="I636" s="6" t="str">
        <f>IF('Log_working_3-way'!$D636="","",'True_Odds_Calculator_3-way'!O637/'True_Odds_Calculator_3-way'!B637-1)</f>
        <v/>
      </c>
      <c r="J636" s="6" t="str">
        <f>IF('Log_working_3-way'!$D636="","",'True_Odds_Calculator_3-way'!P637/'True_Odds_Calculator_3-way'!C637-1)</f>
        <v/>
      </c>
      <c r="K636" s="6" t="str">
        <f>IF('Log_working_3-way'!$D636="","",1/'True_Odds_Calculator_3-way'!A637+1/'True_Odds_Calculator_3-way'!B637+1/'True_Odds_Calculator_3-way'!C637-1)</f>
        <v/>
      </c>
    </row>
    <row r="637" spans="4:11">
      <c r="D637" t="str">
        <f>solve_for_c('True_Odds_Calculator_3-way'!A638,'True_Odds_Calculator_3-way'!B638,'True_Odds_Calculator_3-way'!C638,'Log_working_3-way'!B$1,'Log_working_3-way'!B$2)</f>
        <v/>
      </c>
      <c r="F637" s="6" t="str">
        <f>IF('Log_working_3-way'!D637="","",1/'True_Odds_Calculator_3-way'!N638+1/'True_Odds_Calculator_3-way'!O638+1/'True_Odds_Calculator_3-way'!P638-1)</f>
        <v/>
      </c>
      <c r="H637" s="6" t="str">
        <f>IF('Log_working_3-way'!$D637="","",'True_Odds_Calculator_3-way'!N638/'True_Odds_Calculator_3-way'!A638-1)</f>
        <v/>
      </c>
      <c r="I637" s="6" t="str">
        <f>IF('Log_working_3-way'!$D637="","",'True_Odds_Calculator_3-way'!O638/'True_Odds_Calculator_3-way'!B638-1)</f>
        <v/>
      </c>
      <c r="J637" s="6" t="str">
        <f>IF('Log_working_3-way'!$D637="","",'True_Odds_Calculator_3-way'!P638/'True_Odds_Calculator_3-way'!C638-1)</f>
        <v/>
      </c>
      <c r="K637" s="6" t="str">
        <f>IF('Log_working_3-way'!$D637="","",1/'True_Odds_Calculator_3-way'!A638+1/'True_Odds_Calculator_3-way'!B638+1/'True_Odds_Calculator_3-way'!C638-1)</f>
        <v/>
      </c>
    </row>
    <row r="638" spans="4:11">
      <c r="D638" t="str">
        <f>solve_for_c('True_Odds_Calculator_3-way'!A639,'True_Odds_Calculator_3-way'!B639,'True_Odds_Calculator_3-way'!C639,'Log_working_3-way'!B$1,'Log_working_3-way'!B$2)</f>
        <v/>
      </c>
      <c r="F638" s="6" t="str">
        <f>IF('Log_working_3-way'!D638="","",1/'True_Odds_Calculator_3-way'!N639+1/'True_Odds_Calculator_3-way'!O639+1/'True_Odds_Calculator_3-way'!P639-1)</f>
        <v/>
      </c>
      <c r="H638" s="6" t="str">
        <f>IF('Log_working_3-way'!$D638="","",'True_Odds_Calculator_3-way'!N639/'True_Odds_Calculator_3-way'!A639-1)</f>
        <v/>
      </c>
      <c r="I638" s="6" t="str">
        <f>IF('Log_working_3-way'!$D638="","",'True_Odds_Calculator_3-way'!O639/'True_Odds_Calculator_3-way'!B639-1)</f>
        <v/>
      </c>
      <c r="J638" s="6" t="str">
        <f>IF('Log_working_3-way'!$D638="","",'True_Odds_Calculator_3-way'!P639/'True_Odds_Calculator_3-way'!C639-1)</f>
        <v/>
      </c>
      <c r="K638" s="6" t="str">
        <f>IF('Log_working_3-way'!$D638="","",1/'True_Odds_Calculator_3-way'!A639+1/'True_Odds_Calculator_3-way'!B639+1/'True_Odds_Calculator_3-way'!C639-1)</f>
        <v/>
      </c>
    </row>
    <row r="639" spans="4:11">
      <c r="D639" t="str">
        <f>solve_for_c('True_Odds_Calculator_3-way'!A640,'True_Odds_Calculator_3-way'!B640,'True_Odds_Calculator_3-way'!C640,'Log_working_3-way'!B$1,'Log_working_3-way'!B$2)</f>
        <v/>
      </c>
      <c r="F639" s="6" t="str">
        <f>IF('Log_working_3-way'!D639="","",1/'True_Odds_Calculator_3-way'!N640+1/'True_Odds_Calculator_3-way'!O640+1/'True_Odds_Calculator_3-way'!P640-1)</f>
        <v/>
      </c>
      <c r="H639" s="6" t="str">
        <f>IF('Log_working_3-way'!$D639="","",'True_Odds_Calculator_3-way'!N640/'True_Odds_Calculator_3-way'!A640-1)</f>
        <v/>
      </c>
      <c r="I639" s="6" t="str">
        <f>IF('Log_working_3-way'!$D639="","",'True_Odds_Calculator_3-way'!O640/'True_Odds_Calculator_3-way'!B640-1)</f>
        <v/>
      </c>
      <c r="J639" s="6" t="str">
        <f>IF('Log_working_3-way'!$D639="","",'True_Odds_Calculator_3-way'!P640/'True_Odds_Calculator_3-way'!C640-1)</f>
        <v/>
      </c>
      <c r="K639" s="6" t="str">
        <f>IF('Log_working_3-way'!$D639="","",1/'True_Odds_Calculator_3-way'!A640+1/'True_Odds_Calculator_3-way'!B640+1/'True_Odds_Calculator_3-way'!C640-1)</f>
        <v/>
      </c>
    </row>
    <row r="640" spans="4:11">
      <c r="D640" t="str">
        <f>solve_for_c('True_Odds_Calculator_3-way'!A641,'True_Odds_Calculator_3-way'!B641,'True_Odds_Calculator_3-way'!C641,'Log_working_3-way'!B$1,'Log_working_3-way'!B$2)</f>
        <v/>
      </c>
      <c r="F640" s="6" t="str">
        <f>IF('Log_working_3-way'!D640="","",1/'True_Odds_Calculator_3-way'!N641+1/'True_Odds_Calculator_3-way'!O641+1/'True_Odds_Calculator_3-way'!P641-1)</f>
        <v/>
      </c>
      <c r="H640" s="6" t="str">
        <f>IF('Log_working_3-way'!$D640="","",'True_Odds_Calculator_3-way'!N641/'True_Odds_Calculator_3-way'!A641-1)</f>
        <v/>
      </c>
      <c r="I640" s="6" t="str">
        <f>IF('Log_working_3-way'!$D640="","",'True_Odds_Calculator_3-way'!O641/'True_Odds_Calculator_3-way'!B641-1)</f>
        <v/>
      </c>
      <c r="J640" s="6" t="str">
        <f>IF('Log_working_3-way'!$D640="","",'True_Odds_Calculator_3-way'!P641/'True_Odds_Calculator_3-way'!C641-1)</f>
        <v/>
      </c>
      <c r="K640" s="6" t="str">
        <f>IF('Log_working_3-way'!$D640="","",1/'True_Odds_Calculator_3-way'!A641+1/'True_Odds_Calculator_3-way'!B641+1/'True_Odds_Calculator_3-way'!C641-1)</f>
        <v/>
      </c>
    </row>
    <row r="641" spans="4:11">
      <c r="D641" t="str">
        <f>solve_for_c('True_Odds_Calculator_3-way'!A642,'True_Odds_Calculator_3-way'!B642,'True_Odds_Calculator_3-way'!C642,'Log_working_3-way'!B$1,'Log_working_3-way'!B$2)</f>
        <v/>
      </c>
      <c r="F641" s="6" t="str">
        <f>IF('Log_working_3-way'!D641="","",1/'True_Odds_Calculator_3-way'!N642+1/'True_Odds_Calculator_3-way'!O642+1/'True_Odds_Calculator_3-way'!P642-1)</f>
        <v/>
      </c>
      <c r="H641" s="6" t="str">
        <f>IF('Log_working_3-way'!$D641="","",'True_Odds_Calculator_3-way'!N642/'True_Odds_Calculator_3-way'!A642-1)</f>
        <v/>
      </c>
      <c r="I641" s="6" t="str">
        <f>IF('Log_working_3-way'!$D641="","",'True_Odds_Calculator_3-way'!O642/'True_Odds_Calculator_3-way'!B642-1)</f>
        <v/>
      </c>
      <c r="J641" s="6" t="str">
        <f>IF('Log_working_3-way'!$D641="","",'True_Odds_Calculator_3-way'!P642/'True_Odds_Calculator_3-way'!C642-1)</f>
        <v/>
      </c>
      <c r="K641" s="6" t="str">
        <f>IF('Log_working_3-way'!$D641="","",1/'True_Odds_Calculator_3-way'!A642+1/'True_Odds_Calculator_3-way'!B642+1/'True_Odds_Calculator_3-way'!C642-1)</f>
        <v/>
      </c>
    </row>
    <row r="642" spans="4:11">
      <c r="D642" t="str">
        <f>solve_for_c('True_Odds_Calculator_3-way'!A643,'True_Odds_Calculator_3-way'!B643,'True_Odds_Calculator_3-way'!C643,'Log_working_3-way'!B$1,'Log_working_3-way'!B$2)</f>
        <v/>
      </c>
      <c r="F642" s="6" t="str">
        <f>IF('Log_working_3-way'!D642="","",1/'True_Odds_Calculator_3-way'!N643+1/'True_Odds_Calculator_3-way'!O643+1/'True_Odds_Calculator_3-way'!P643-1)</f>
        <v/>
      </c>
      <c r="H642" s="6" t="str">
        <f>IF('Log_working_3-way'!$D642="","",'True_Odds_Calculator_3-way'!N643/'True_Odds_Calculator_3-way'!A643-1)</f>
        <v/>
      </c>
      <c r="I642" s="6" t="str">
        <f>IF('Log_working_3-way'!$D642="","",'True_Odds_Calculator_3-way'!O643/'True_Odds_Calculator_3-way'!B643-1)</f>
        <v/>
      </c>
      <c r="J642" s="6" t="str">
        <f>IF('Log_working_3-way'!$D642="","",'True_Odds_Calculator_3-way'!P643/'True_Odds_Calculator_3-way'!C643-1)</f>
        <v/>
      </c>
      <c r="K642" s="6" t="str">
        <f>IF('Log_working_3-way'!$D642="","",1/'True_Odds_Calculator_3-way'!A643+1/'True_Odds_Calculator_3-way'!B643+1/'True_Odds_Calculator_3-way'!C643-1)</f>
        <v/>
      </c>
    </row>
    <row r="643" spans="4:11">
      <c r="D643" t="str">
        <f>solve_for_c('True_Odds_Calculator_3-way'!A644,'True_Odds_Calculator_3-way'!B644,'True_Odds_Calculator_3-way'!C644,'Log_working_3-way'!B$1,'Log_working_3-way'!B$2)</f>
        <v/>
      </c>
      <c r="F643" s="6" t="str">
        <f>IF('Log_working_3-way'!D643="","",1/'True_Odds_Calculator_3-way'!N644+1/'True_Odds_Calculator_3-way'!O644+1/'True_Odds_Calculator_3-way'!P644-1)</f>
        <v/>
      </c>
      <c r="H643" s="6" t="str">
        <f>IF('Log_working_3-way'!$D643="","",'True_Odds_Calculator_3-way'!N644/'True_Odds_Calculator_3-way'!A644-1)</f>
        <v/>
      </c>
      <c r="I643" s="6" t="str">
        <f>IF('Log_working_3-way'!$D643="","",'True_Odds_Calculator_3-way'!O644/'True_Odds_Calculator_3-way'!B644-1)</f>
        <v/>
      </c>
      <c r="J643" s="6" t="str">
        <f>IF('Log_working_3-way'!$D643="","",'True_Odds_Calculator_3-way'!P644/'True_Odds_Calculator_3-way'!C644-1)</f>
        <v/>
      </c>
      <c r="K643" s="6" t="str">
        <f>IF('Log_working_3-way'!$D643="","",1/'True_Odds_Calculator_3-way'!A644+1/'True_Odds_Calculator_3-way'!B644+1/'True_Odds_Calculator_3-way'!C644-1)</f>
        <v/>
      </c>
    </row>
    <row r="644" spans="4:11">
      <c r="D644" t="str">
        <f>solve_for_c('True_Odds_Calculator_3-way'!A645,'True_Odds_Calculator_3-way'!B645,'True_Odds_Calculator_3-way'!C645,'Log_working_3-way'!B$1,'Log_working_3-way'!B$2)</f>
        <v/>
      </c>
      <c r="F644" s="6" t="str">
        <f>IF('Log_working_3-way'!D644="","",1/'True_Odds_Calculator_3-way'!N645+1/'True_Odds_Calculator_3-way'!O645+1/'True_Odds_Calculator_3-way'!P645-1)</f>
        <v/>
      </c>
      <c r="H644" s="6" t="str">
        <f>IF('Log_working_3-way'!$D644="","",'True_Odds_Calculator_3-way'!N645/'True_Odds_Calculator_3-way'!A645-1)</f>
        <v/>
      </c>
      <c r="I644" s="6" t="str">
        <f>IF('Log_working_3-way'!$D644="","",'True_Odds_Calculator_3-way'!O645/'True_Odds_Calculator_3-way'!B645-1)</f>
        <v/>
      </c>
      <c r="J644" s="6" t="str">
        <f>IF('Log_working_3-way'!$D644="","",'True_Odds_Calculator_3-way'!P645/'True_Odds_Calculator_3-way'!C645-1)</f>
        <v/>
      </c>
      <c r="K644" s="6" t="str">
        <f>IF('Log_working_3-way'!$D644="","",1/'True_Odds_Calculator_3-way'!A645+1/'True_Odds_Calculator_3-way'!B645+1/'True_Odds_Calculator_3-way'!C645-1)</f>
        <v/>
      </c>
    </row>
    <row r="645" spans="4:11">
      <c r="D645" t="str">
        <f>solve_for_c('True_Odds_Calculator_3-way'!A646,'True_Odds_Calculator_3-way'!B646,'True_Odds_Calculator_3-way'!C646,'Log_working_3-way'!B$1,'Log_working_3-way'!B$2)</f>
        <v/>
      </c>
      <c r="F645" s="6" t="str">
        <f>IF('Log_working_3-way'!D645="","",1/'True_Odds_Calculator_3-way'!N646+1/'True_Odds_Calculator_3-way'!O646+1/'True_Odds_Calculator_3-way'!P646-1)</f>
        <v/>
      </c>
      <c r="H645" s="6" t="str">
        <f>IF('Log_working_3-way'!$D645="","",'True_Odds_Calculator_3-way'!N646/'True_Odds_Calculator_3-way'!A646-1)</f>
        <v/>
      </c>
      <c r="I645" s="6" t="str">
        <f>IF('Log_working_3-way'!$D645="","",'True_Odds_Calculator_3-way'!O646/'True_Odds_Calculator_3-way'!B646-1)</f>
        <v/>
      </c>
      <c r="J645" s="6" t="str">
        <f>IF('Log_working_3-way'!$D645="","",'True_Odds_Calculator_3-way'!P646/'True_Odds_Calculator_3-way'!C646-1)</f>
        <v/>
      </c>
      <c r="K645" s="6" t="str">
        <f>IF('Log_working_3-way'!$D645="","",1/'True_Odds_Calculator_3-way'!A646+1/'True_Odds_Calculator_3-way'!B646+1/'True_Odds_Calculator_3-way'!C646-1)</f>
        <v/>
      </c>
    </row>
    <row r="646" spans="4:11">
      <c r="D646" t="str">
        <f>solve_for_c('True_Odds_Calculator_3-way'!A647,'True_Odds_Calculator_3-way'!B647,'True_Odds_Calculator_3-way'!C647,'Log_working_3-way'!B$1,'Log_working_3-way'!B$2)</f>
        <v/>
      </c>
      <c r="F646" s="6" t="str">
        <f>IF('Log_working_3-way'!D646="","",1/'True_Odds_Calculator_3-way'!N647+1/'True_Odds_Calculator_3-way'!O647+1/'True_Odds_Calculator_3-way'!P647-1)</f>
        <v/>
      </c>
      <c r="H646" s="6" t="str">
        <f>IF('Log_working_3-way'!$D646="","",'True_Odds_Calculator_3-way'!N647/'True_Odds_Calculator_3-way'!A647-1)</f>
        <v/>
      </c>
      <c r="I646" s="6" t="str">
        <f>IF('Log_working_3-way'!$D646="","",'True_Odds_Calculator_3-way'!O647/'True_Odds_Calculator_3-way'!B647-1)</f>
        <v/>
      </c>
      <c r="J646" s="6" t="str">
        <f>IF('Log_working_3-way'!$D646="","",'True_Odds_Calculator_3-way'!P647/'True_Odds_Calculator_3-way'!C647-1)</f>
        <v/>
      </c>
      <c r="K646" s="6" t="str">
        <f>IF('Log_working_3-way'!$D646="","",1/'True_Odds_Calculator_3-way'!A647+1/'True_Odds_Calculator_3-way'!B647+1/'True_Odds_Calculator_3-way'!C647-1)</f>
        <v/>
      </c>
    </row>
    <row r="647" spans="4:11">
      <c r="D647" t="str">
        <f>solve_for_c('True_Odds_Calculator_3-way'!A648,'True_Odds_Calculator_3-way'!B648,'True_Odds_Calculator_3-way'!C648,'Log_working_3-way'!B$1,'Log_working_3-way'!B$2)</f>
        <v/>
      </c>
      <c r="F647" s="6" t="str">
        <f>IF('Log_working_3-way'!D647="","",1/'True_Odds_Calculator_3-way'!N648+1/'True_Odds_Calculator_3-way'!O648+1/'True_Odds_Calculator_3-way'!P648-1)</f>
        <v/>
      </c>
      <c r="H647" s="6" t="str">
        <f>IF('Log_working_3-way'!$D647="","",'True_Odds_Calculator_3-way'!N648/'True_Odds_Calculator_3-way'!A648-1)</f>
        <v/>
      </c>
      <c r="I647" s="6" t="str">
        <f>IF('Log_working_3-way'!$D647="","",'True_Odds_Calculator_3-way'!O648/'True_Odds_Calculator_3-way'!B648-1)</f>
        <v/>
      </c>
      <c r="J647" s="6" t="str">
        <f>IF('Log_working_3-way'!$D647="","",'True_Odds_Calculator_3-way'!P648/'True_Odds_Calculator_3-way'!C648-1)</f>
        <v/>
      </c>
      <c r="K647" s="6" t="str">
        <f>IF('Log_working_3-way'!$D647="","",1/'True_Odds_Calculator_3-way'!A648+1/'True_Odds_Calculator_3-way'!B648+1/'True_Odds_Calculator_3-way'!C648-1)</f>
        <v/>
      </c>
    </row>
    <row r="648" spans="4:11">
      <c r="D648" t="str">
        <f>solve_for_c('True_Odds_Calculator_3-way'!A649,'True_Odds_Calculator_3-way'!B649,'True_Odds_Calculator_3-way'!C649,'Log_working_3-way'!B$1,'Log_working_3-way'!B$2)</f>
        <v/>
      </c>
      <c r="F648" s="6" t="str">
        <f>IF('Log_working_3-way'!D648="","",1/'True_Odds_Calculator_3-way'!N649+1/'True_Odds_Calculator_3-way'!O649+1/'True_Odds_Calculator_3-way'!P649-1)</f>
        <v/>
      </c>
      <c r="H648" s="6" t="str">
        <f>IF('Log_working_3-way'!$D648="","",'True_Odds_Calculator_3-way'!N649/'True_Odds_Calculator_3-way'!A649-1)</f>
        <v/>
      </c>
      <c r="I648" s="6" t="str">
        <f>IF('Log_working_3-way'!$D648="","",'True_Odds_Calculator_3-way'!O649/'True_Odds_Calculator_3-way'!B649-1)</f>
        <v/>
      </c>
      <c r="J648" s="6" t="str">
        <f>IF('Log_working_3-way'!$D648="","",'True_Odds_Calculator_3-way'!P649/'True_Odds_Calculator_3-way'!C649-1)</f>
        <v/>
      </c>
      <c r="K648" s="6" t="str">
        <f>IF('Log_working_3-way'!$D648="","",1/'True_Odds_Calculator_3-way'!A649+1/'True_Odds_Calculator_3-way'!B649+1/'True_Odds_Calculator_3-way'!C649-1)</f>
        <v/>
      </c>
    </row>
    <row r="649" spans="4:11">
      <c r="D649" t="str">
        <f>solve_for_c('True_Odds_Calculator_3-way'!A650,'True_Odds_Calculator_3-way'!B650,'True_Odds_Calculator_3-way'!C650,'Log_working_3-way'!B$1,'Log_working_3-way'!B$2)</f>
        <v/>
      </c>
      <c r="F649" s="6" t="str">
        <f>IF('Log_working_3-way'!D649="","",1/'True_Odds_Calculator_3-way'!N650+1/'True_Odds_Calculator_3-way'!O650+1/'True_Odds_Calculator_3-way'!P650-1)</f>
        <v/>
      </c>
      <c r="H649" s="6" t="str">
        <f>IF('Log_working_3-way'!$D649="","",'True_Odds_Calculator_3-way'!N650/'True_Odds_Calculator_3-way'!A650-1)</f>
        <v/>
      </c>
      <c r="I649" s="6" t="str">
        <f>IF('Log_working_3-way'!$D649="","",'True_Odds_Calculator_3-way'!O650/'True_Odds_Calculator_3-way'!B650-1)</f>
        <v/>
      </c>
      <c r="J649" s="6" t="str">
        <f>IF('Log_working_3-way'!$D649="","",'True_Odds_Calculator_3-way'!P650/'True_Odds_Calculator_3-way'!C650-1)</f>
        <v/>
      </c>
      <c r="K649" s="6" t="str">
        <f>IF('Log_working_3-way'!$D649="","",1/'True_Odds_Calculator_3-way'!A650+1/'True_Odds_Calculator_3-way'!B650+1/'True_Odds_Calculator_3-way'!C650-1)</f>
        <v/>
      </c>
    </row>
    <row r="650" spans="4:11">
      <c r="D650" t="str">
        <f>solve_for_c('True_Odds_Calculator_3-way'!A651,'True_Odds_Calculator_3-way'!B651,'True_Odds_Calculator_3-way'!C651,'Log_working_3-way'!B$1,'Log_working_3-way'!B$2)</f>
        <v/>
      </c>
      <c r="F650" s="6" t="str">
        <f>IF('Log_working_3-way'!D650="","",1/'True_Odds_Calculator_3-way'!N651+1/'True_Odds_Calculator_3-way'!O651+1/'True_Odds_Calculator_3-way'!P651-1)</f>
        <v/>
      </c>
      <c r="H650" s="6" t="str">
        <f>IF('Log_working_3-way'!$D650="","",'True_Odds_Calculator_3-way'!N651/'True_Odds_Calculator_3-way'!A651-1)</f>
        <v/>
      </c>
      <c r="I650" s="6" t="str">
        <f>IF('Log_working_3-way'!$D650="","",'True_Odds_Calculator_3-way'!O651/'True_Odds_Calculator_3-way'!B651-1)</f>
        <v/>
      </c>
      <c r="J650" s="6" t="str">
        <f>IF('Log_working_3-way'!$D650="","",'True_Odds_Calculator_3-way'!P651/'True_Odds_Calculator_3-way'!C651-1)</f>
        <v/>
      </c>
      <c r="K650" s="6" t="str">
        <f>IF('Log_working_3-way'!$D650="","",1/'True_Odds_Calculator_3-way'!A651+1/'True_Odds_Calculator_3-way'!B651+1/'True_Odds_Calculator_3-way'!C651-1)</f>
        <v/>
      </c>
    </row>
    <row r="651" spans="4:11">
      <c r="D651" t="str">
        <f>solve_for_c('True_Odds_Calculator_3-way'!A652,'True_Odds_Calculator_3-way'!B652,'True_Odds_Calculator_3-way'!C652,'Log_working_3-way'!B$1,'Log_working_3-way'!B$2)</f>
        <v/>
      </c>
      <c r="F651" s="6" t="str">
        <f>IF('Log_working_3-way'!D651="","",1/'True_Odds_Calculator_3-way'!N652+1/'True_Odds_Calculator_3-way'!O652+1/'True_Odds_Calculator_3-way'!P652-1)</f>
        <v/>
      </c>
      <c r="H651" s="6" t="str">
        <f>IF('Log_working_3-way'!$D651="","",'True_Odds_Calculator_3-way'!N652/'True_Odds_Calculator_3-way'!A652-1)</f>
        <v/>
      </c>
      <c r="I651" s="6" t="str">
        <f>IF('Log_working_3-way'!$D651="","",'True_Odds_Calculator_3-way'!O652/'True_Odds_Calculator_3-way'!B652-1)</f>
        <v/>
      </c>
      <c r="J651" s="6" t="str">
        <f>IF('Log_working_3-way'!$D651="","",'True_Odds_Calculator_3-way'!P652/'True_Odds_Calculator_3-way'!C652-1)</f>
        <v/>
      </c>
      <c r="K651" s="6" t="str">
        <f>IF('Log_working_3-way'!$D651="","",1/'True_Odds_Calculator_3-way'!A652+1/'True_Odds_Calculator_3-way'!B652+1/'True_Odds_Calculator_3-way'!C652-1)</f>
        <v/>
      </c>
    </row>
    <row r="652" spans="4:11">
      <c r="D652" t="str">
        <f>solve_for_c('True_Odds_Calculator_3-way'!A653,'True_Odds_Calculator_3-way'!B653,'True_Odds_Calculator_3-way'!C653,'Log_working_3-way'!B$1,'Log_working_3-way'!B$2)</f>
        <v/>
      </c>
      <c r="F652" s="6" t="str">
        <f>IF('Log_working_3-way'!D652="","",1/'True_Odds_Calculator_3-way'!N653+1/'True_Odds_Calculator_3-way'!O653+1/'True_Odds_Calculator_3-way'!P653-1)</f>
        <v/>
      </c>
      <c r="H652" s="6" t="str">
        <f>IF('Log_working_3-way'!$D652="","",'True_Odds_Calculator_3-way'!N653/'True_Odds_Calculator_3-way'!A653-1)</f>
        <v/>
      </c>
      <c r="I652" s="6" t="str">
        <f>IF('Log_working_3-way'!$D652="","",'True_Odds_Calculator_3-way'!O653/'True_Odds_Calculator_3-way'!B653-1)</f>
        <v/>
      </c>
      <c r="J652" s="6" t="str">
        <f>IF('Log_working_3-way'!$D652="","",'True_Odds_Calculator_3-way'!P653/'True_Odds_Calculator_3-way'!C653-1)</f>
        <v/>
      </c>
      <c r="K652" s="6" t="str">
        <f>IF('Log_working_3-way'!$D652="","",1/'True_Odds_Calculator_3-way'!A653+1/'True_Odds_Calculator_3-way'!B653+1/'True_Odds_Calculator_3-way'!C653-1)</f>
        <v/>
      </c>
    </row>
    <row r="653" spans="4:11">
      <c r="D653" t="str">
        <f>solve_for_c('True_Odds_Calculator_3-way'!A654,'True_Odds_Calculator_3-way'!B654,'True_Odds_Calculator_3-way'!C654,'Log_working_3-way'!B$1,'Log_working_3-way'!B$2)</f>
        <v/>
      </c>
      <c r="F653" s="6" t="str">
        <f>IF('Log_working_3-way'!D653="","",1/'True_Odds_Calculator_3-way'!N654+1/'True_Odds_Calculator_3-way'!O654+1/'True_Odds_Calculator_3-way'!P654-1)</f>
        <v/>
      </c>
      <c r="H653" s="6" t="str">
        <f>IF('Log_working_3-way'!$D653="","",'True_Odds_Calculator_3-way'!N654/'True_Odds_Calculator_3-way'!A654-1)</f>
        <v/>
      </c>
      <c r="I653" s="6" t="str">
        <f>IF('Log_working_3-way'!$D653="","",'True_Odds_Calculator_3-way'!O654/'True_Odds_Calculator_3-way'!B654-1)</f>
        <v/>
      </c>
      <c r="J653" s="6" t="str">
        <f>IF('Log_working_3-way'!$D653="","",'True_Odds_Calculator_3-way'!P654/'True_Odds_Calculator_3-way'!C654-1)</f>
        <v/>
      </c>
      <c r="K653" s="6" t="str">
        <f>IF('Log_working_3-way'!$D653="","",1/'True_Odds_Calculator_3-way'!A654+1/'True_Odds_Calculator_3-way'!B654+1/'True_Odds_Calculator_3-way'!C654-1)</f>
        <v/>
      </c>
    </row>
    <row r="654" spans="4:11">
      <c r="D654" t="str">
        <f>solve_for_c('True_Odds_Calculator_3-way'!A655,'True_Odds_Calculator_3-way'!B655,'True_Odds_Calculator_3-way'!C655,'Log_working_3-way'!B$1,'Log_working_3-way'!B$2)</f>
        <v/>
      </c>
      <c r="F654" s="6" t="str">
        <f>IF('Log_working_3-way'!D654="","",1/'True_Odds_Calculator_3-way'!N655+1/'True_Odds_Calculator_3-way'!O655+1/'True_Odds_Calculator_3-way'!P655-1)</f>
        <v/>
      </c>
      <c r="H654" s="6" t="str">
        <f>IF('Log_working_3-way'!$D654="","",'True_Odds_Calculator_3-way'!N655/'True_Odds_Calculator_3-way'!A655-1)</f>
        <v/>
      </c>
      <c r="I654" s="6" t="str">
        <f>IF('Log_working_3-way'!$D654="","",'True_Odds_Calculator_3-way'!O655/'True_Odds_Calculator_3-way'!B655-1)</f>
        <v/>
      </c>
      <c r="J654" s="6" t="str">
        <f>IF('Log_working_3-way'!$D654="","",'True_Odds_Calculator_3-way'!P655/'True_Odds_Calculator_3-way'!C655-1)</f>
        <v/>
      </c>
      <c r="K654" s="6" t="str">
        <f>IF('Log_working_3-way'!$D654="","",1/'True_Odds_Calculator_3-way'!A655+1/'True_Odds_Calculator_3-way'!B655+1/'True_Odds_Calculator_3-way'!C655-1)</f>
        <v/>
      </c>
    </row>
    <row r="655" spans="4:11">
      <c r="D655" t="str">
        <f>solve_for_c('True_Odds_Calculator_3-way'!A656,'True_Odds_Calculator_3-way'!B656,'True_Odds_Calculator_3-way'!C656,'Log_working_3-way'!B$1,'Log_working_3-way'!B$2)</f>
        <v/>
      </c>
      <c r="F655" s="6" t="str">
        <f>IF('Log_working_3-way'!D655="","",1/'True_Odds_Calculator_3-way'!N656+1/'True_Odds_Calculator_3-way'!O656+1/'True_Odds_Calculator_3-way'!P656-1)</f>
        <v/>
      </c>
      <c r="H655" s="6" t="str">
        <f>IF('Log_working_3-way'!$D655="","",'True_Odds_Calculator_3-way'!N656/'True_Odds_Calculator_3-way'!A656-1)</f>
        <v/>
      </c>
      <c r="I655" s="6" t="str">
        <f>IF('Log_working_3-way'!$D655="","",'True_Odds_Calculator_3-way'!O656/'True_Odds_Calculator_3-way'!B656-1)</f>
        <v/>
      </c>
      <c r="J655" s="6" t="str">
        <f>IF('Log_working_3-way'!$D655="","",'True_Odds_Calculator_3-way'!P656/'True_Odds_Calculator_3-way'!C656-1)</f>
        <v/>
      </c>
      <c r="K655" s="6" t="str">
        <f>IF('Log_working_3-way'!$D655="","",1/'True_Odds_Calculator_3-way'!A656+1/'True_Odds_Calculator_3-way'!B656+1/'True_Odds_Calculator_3-way'!C656-1)</f>
        <v/>
      </c>
    </row>
    <row r="656" spans="4:11">
      <c r="D656" t="str">
        <f>solve_for_c('True_Odds_Calculator_3-way'!A657,'True_Odds_Calculator_3-way'!B657,'True_Odds_Calculator_3-way'!C657,'Log_working_3-way'!B$1,'Log_working_3-way'!B$2)</f>
        <v/>
      </c>
      <c r="F656" s="6" t="str">
        <f>IF('Log_working_3-way'!D656="","",1/'True_Odds_Calculator_3-way'!N657+1/'True_Odds_Calculator_3-way'!O657+1/'True_Odds_Calculator_3-way'!P657-1)</f>
        <v/>
      </c>
      <c r="H656" s="6" t="str">
        <f>IF('Log_working_3-way'!$D656="","",'True_Odds_Calculator_3-way'!N657/'True_Odds_Calculator_3-way'!A657-1)</f>
        <v/>
      </c>
      <c r="I656" s="6" t="str">
        <f>IF('Log_working_3-way'!$D656="","",'True_Odds_Calculator_3-way'!O657/'True_Odds_Calculator_3-way'!B657-1)</f>
        <v/>
      </c>
      <c r="J656" s="6" t="str">
        <f>IF('Log_working_3-way'!$D656="","",'True_Odds_Calculator_3-way'!P657/'True_Odds_Calculator_3-way'!C657-1)</f>
        <v/>
      </c>
      <c r="K656" s="6" t="str">
        <f>IF('Log_working_3-way'!$D656="","",1/'True_Odds_Calculator_3-way'!A657+1/'True_Odds_Calculator_3-way'!B657+1/'True_Odds_Calculator_3-way'!C657-1)</f>
        <v/>
      </c>
    </row>
    <row r="657" spans="4:11">
      <c r="D657" t="str">
        <f>solve_for_c('True_Odds_Calculator_3-way'!A658,'True_Odds_Calculator_3-way'!B658,'True_Odds_Calculator_3-way'!C658,'Log_working_3-way'!B$1,'Log_working_3-way'!B$2)</f>
        <v/>
      </c>
      <c r="F657" s="6" t="str">
        <f>IF('Log_working_3-way'!D657="","",1/'True_Odds_Calculator_3-way'!N658+1/'True_Odds_Calculator_3-way'!O658+1/'True_Odds_Calculator_3-way'!P658-1)</f>
        <v/>
      </c>
      <c r="H657" s="6" t="str">
        <f>IF('Log_working_3-way'!$D657="","",'True_Odds_Calculator_3-way'!N658/'True_Odds_Calculator_3-way'!A658-1)</f>
        <v/>
      </c>
      <c r="I657" s="6" t="str">
        <f>IF('Log_working_3-way'!$D657="","",'True_Odds_Calculator_3-way'!O658/'True_Odds_Calculator_3-way'!B658-1)</f>
        <v/>
      </c>
      <c r="J657" s="6" t="str">
        <f>IF('Log_working_3-way'!$D657="","",'True_Odds_Calculator_3-way'!P658/'True_Odds_Calculator_3-way'!C658-1)</f>
        <v/>
      </c>
      <c r="K657" s="6" t="str">
        <f>IF('Log_working_3-way'!$D657="","",1/'True_Odds_Calculator_3-way'!A658+1/'True_Odds_Calculator_3-way'!B658+1/'True_Odds_Calculator_3-way'!C658-1)</f>
        <v/>
      </c>
    </row>
    <row r="658" spans="4:11">
      <c r="D658" t="str">
        <f>solve_for_c('True_Odds_Calculator_3-way'!A659,'True_Odds_Calculator_3-way'!B659,'True_Odds_Calculator_3-way'!C659,'Log_working_3-way'!B$1,'Log_working_3-way'!B$2)</f>
        <v/>
      </c>
      <c r="F658" s="6" t="str">
        <f>IF('Log_working_3-way'!D658="","",1/'True_Odds_Calculator_3-way'!N659+1/'True_Odds_Calculator_3-way'!O659+1/'True_Odds_Calculator_3-way'!P659-1)</f>
        <v/>
      </c>
      <c r="H658" s="6" t="str">
        <f>IF('Log_working_3-way'!$D658="","",'True_Odds_Calculator_3-way'!N659/'True_Odds_Calculator_3-way'!A659-1)</f>
        <v/>
      </c>
      <c r="I658" s="6" t="str">
        <f>IF('Log_working_3-way'!$D658="","",'True_Odds_Calculator_3-way'!O659/'True_Odds_Calculator_3-way'!B659-1)</f>
        <v/>
      </c>
      <c r="J658" s="6" t="str">
        <f>IF('Log_working_3-way'!$D658="","",'True_Odds_Calculator_3-way'!P659/'True_Odds_Calculator_3-way'!C659-1)</f>
        <v/>
      </c>
      <c r="K658" s="6" t="str">
        <f>IF('Log_working_3-way'!$D658="","",1/'True_Odds_Calculator_3-way'!A659+1/'True_Odds_Calculator_3-way'!B659+1/'True_Odds_Calculator_3-way'!C659-1)</f>
        <v/>
      </c>
    </row>
    <row r="659" spans="4:11">
      <c r="D659" t="str">
        <f>solve_for_c('True_Odds_Calculator_3-way'!A660,'True_Odds_Calculator_3-way'!B660,'True_Odds_Calculator_3-way'!C660,'Log_working_3-way'!B$1,'Log_working_3-way'!B$2)</f>
        <v/>
      </c>
      <c r="F659" s="6" t="str">
        <f>IF('Log_working_3-way'!D659="","",1/'True_Odds_Calculator_3-way'!N660+1/'True_Odds_Calculator_3-way'!O660+1/'True_Odds_Calculator_3-way'!P660-1)</f>
        <v/>
      </c>
      <c r="H659" s="6" t="str">
        <f>IF('Log_working_3-way'!$D659="","",'True_Odds_Calculator_3-way'!N660/'True_Odds_Calculator_3-way'!A660-1)</f>
        <v/>
      </c>
      <c r="I659" s="6" t="str">
        <f>IF('Log_working_3-way'!$D659="","",'True_Odds_Calculator_3-way'!O660/'True_Odds_Calculator_3-way'!B660-1)</f>
        <v/>
      </c>
      <c r="J659" s="6" t="str">
        <f>IF('Log_working_3-way'!$D659="","",'True_Odds_Calculator_3-way'!P660/'True_Odds_Calculator_3-way'!C660-1)</f>
        <v/>
      </c>
      <c r="K659" s="6" t="str">
        <f>IF('Log_working_3-way'!$D659="","",1/'True_Odds_Calculator_3-way'!A660+1/'True_Odds_Calculator_3-way'!B660+1/'True_Odds_Calculator_3-way'!C660-1)</f>
        <v/>
      </c>
    </row>
    <row r="660" spans="4:11">
      <c r="D660" t="str">
        <f>solve_for_c('True_Odds_Calculator_3-way'!A661,'True_Odds_Calculator_3-way'!B661,'True_Odds_Calculator_3-way'!C661,'Log_working_3-way'!B$1,'Log_working_3-way'!B$2)</f>
        <v/>
      </c>
      <c r="F660" s="6" t="str">
        <f>IF('Log_working_3-way'!D660="","",1/'True_Odds_Calculator_3-way'!N661+1/'True_Odds_Calculator_3-way'!O661+1/'True_Odds_Calculator_3-way'!P661-1)</f>
        <v/>
      </c>
      <c r="H660" s="6" t="str">
        <f>IF('Log_working_3-way'!$D660="","",'True_Odds_Calculator_3-way'!N661/'True_Odds_Calculator_3-way'!A661-1)</f>
        <v/>
      </c>
      <c r="I660" s="6" t="str">
        <f>IF('Log_working_3-way'!$D660="","",'True_Odds_Calculator_3-way'!O661/'True_Odds_Calculator_3-way'!B661-1)</f>
        <v/>
      </c>
      <c r="J660" s="6" t="str">
        <f>IF('Log_working_3-way'!$D660="","",'True_Odds_Calculator_3-way'!P661/'True_Odds_Calculator_3-way'!C661-1)</f>
        <v/>
      </c>
      <c r="K660" s="6" t="str">
        <f>IF('Log_working_3-way'!$D660="","",1/'True_Odds_Calculator_3-way'!A661+1/'True_Odds_Calculator_3-way'!B661+1/'True_Odds_Calculator_3-way'!C661-1)</f>
        <v/>
      </c>
    </row>
    <row r="661" spans="4:11">
      <c r="D661" t="str">
        <f>solve_for_c('True_Odds_Calculator_3-way'!A662,'True_Odds_Calculator_3-way'!B662,'True_Odds_Calculator_3-way'!C662,'Log_working_3-way'!B$1,'Log_working_3-way'!B$2)</f>
        <v/>
      </c>
      <c r="F661" s="6" t="str">
        <f>IF('Log_working_3-way'!D661="","",1/'True_Odds_Calculator_3-way'!N662+1/'True_Odds_Calculator_3-way'!O662+1/'True_Odds_Calculator_3-way'!P662-1)</f>
        <v/>
      </c>
      <c r="H661" s="6" t="str">
        <f>IF('Log_working_3-way'!$D661="","",'True_Odds_Calculator_3-way'!N662/'True_Odds_Calculator_3-way'!A662-1)</f>
        <v/>
      </c>
      <c r="I661" s="6" t="str">
        <f>IF('Log_working_3-way'!$D661="","",'True_Odds_Calculator_3-way'!O662/'True_Odds_Calculator_3-way'!B662-1)</f>
        <v/>
      </c>
      <c r="J661" s="6" t="str">
        <f>IF('Log_working_3-way'!$D661="","",'True_Odds_Calculator_3-way'!P662/'True_Odds_Calculator_3-way'!C662-1)</f>
        <v/>
      </c>
      <c r="K661" s="6" t="str">
        <f>IF('Log_working_3-way'!$D661="","",1/'True_Odds_Calculator_3-way'!A662+1/'True_Odds_Calculator_3-way'!B662+1/'True_Odds_Calculator_3-way'!C662-1)</f>
        <v/>
      </c>
    </row>
    <row r="662" spans="4:11">
      <c r="D662" t="str">
        <f>solve_for_c('True_Odds_Calculator_3-way'!A663,'True_Odds_Calculator_3-way'!B663,'True_Odds_Calculator_3-way'!C663,'Log_working_3-way'!B$1,'Log_working_3-way'!B$2)</f>
        <v/>
      </c>
      <c r="F662" s="6" t="str">
        <f>IF('Log_working_3-way'!D662="","",1/'True_Odds_Calculator_3-way'!N663+1/'True_Odds_Calculator_3-way'!O663+1/'True_Odds_Calculator_3-way'!P663-1)</f>
        <v/>
      </c>
      <c r="H662" s="6" t="str">
        <f>IF('Log_working_3-way'!$D662="","",'True_Odds_Calculator_3-way'!N663/'True_Odds_Calculator_3-way'!A663-1)</f>
        <v/>
      </c>
      <c r="I662" s="6" t="str">
        <f>IF('Log_working_3-way'!$D662="","",'True_Odds_Calculator_3-way'!O663/'True_Odds_Calculator_3-way'!B663-1)</f>
        <v/>
      </c>
      <c r="J662" s="6" t="str">
        <f>IF('Log_working_3-way'!$D662="","",'True_Odds_Calculator_3-way'!P663/'True_Odds_Calculator_3-way'!C663-1)</f>
        <v/>
      </c>
      <c r="K662" s="6" t="str">
        <f>IF('Log_working_3-way'!$D662="","",1/'True_Odds_Calculator_3-way'!A663+1/'True_Odds_Calculator_3-way'!B663+1/'True_Odds_Calculator_3-way'!C663-1)</f>
        <v/>
      </c>
    </row>
    <row r="663" spans="4:11">
      <c r="D663" t="str">
        <f>solve_for_c('True_Odds_Calculator_3-way'!A664,'True_Odds_Calculator_3-way'!B664,'True_Odds_Calculator_3-way'!C664,'Log_working_3-way'!B$1,'Log_working_3-way'!B$2)</f>
        <v/>
      </c>
      <c r="F663" s="6" t="str">
        <f>IF('Log_working_3-way'!D663="","",1/'True_Odds_Calculator_3-way'!N664+1/'True_Odds_Calculator_3-way'!O664+1/'True_Odds_Calculator_3-way'!P664-1)</f>
        <v/>
      </c>
      <c r="H663" s="6" t="str">
        <f>IF('Log_working_3-way'!$D663="","",'True_Odds_Calculator_3-way'!N664/'True_Odds_Calculator_3-way'!A664-1)</f>
        <v/>
      </c>
      <c r="I663" s="6" t="str">
        <f>IF('Log_working_3-way'!$D663="","",'True_Odds_Calculator_3-way'!O664/'True_Odds_Calculator_3-way'!B664-1)</f>
        <v/>
      </c>
      <c r="J663" s="6" t="str">
        <f>IF('Log_working_3-way'!$D663="","",'True_Odds_Calculator_3-way'!P664/'True_Odds_Calculator_3-way'!C664-1)</f>
        <v/>
      </c>
      <c r="K663" s="6" t="str">
        <f>IF('Log_working_3-way'!$D663="","",1/'True_Odds_Calculator_3-way'!A664+1/'True_Odds_Calculator_3-way'!B664+1/'True_Odds_Calculator_3-way'!C664-1)</f>
        <v/>
      </c>
    </row>
    <row r="664" spans="4:11">
      <c r="D664" t="str">
        <f>solve_for_c('True_Odds_Calculator_3-way'!A665,'True_Odds_Calculator_3-way'!B665,'True_Odds_Calculator_3-way'!C665,'Log_working_3-way'!B$1,'Log_working_3-way'!B$2)</f>
        <v/>
      </c>
      <c r="F664" s="6" t="str">
        <f>IF('Log_working_3-way'!D664="","",1/'True_Odds_Calculator_3-way'!N665+1/'True_Odds_Calculator_3-way'!O665+1/'True_Odds_Calculator_3-way'!P665-1)</f>
        <v/>
      </c>
      <c r="H664" s="6" t="str">
        <f>IF('Log_working_3-way'!$D664="","",'True_Odds_Calculator_3-way'!N665/'True_Odds_Calculator_3-way'!A665-1)</f>
        <v/>
      </c>
      <c r="I664" s="6" t="str">
        <f>IF('Log_working_3-way'!$D664="","",'True_Odds_Calculator_3-way'!O665/'True_Odds_Calculator_3-way'!B665-1)</f>
        <v/>
      </c>
      <c r="J664" s="6" t="str">
        <f>IF('Log_working_3-way'!$D664="","",'True_Odds_Calculator_3-way'!P665/'True_Odds_Calculator_3-way'!C665-1)</f>
        <v/>
      </c>
      <c r="K664" s="6" t="str">
        <f>IF('Log_working_3-way'!$D664="","",1/'True_Odds_Calculator_3-way'!A665+1/'True_Odds_Calculator_3-way'!B665+1/'True_Odds_Calculator_3-way'!C665-1)</f>
        <v/>
      </c>
    </row>
    <row r="665" spans="4:11">
      <c r="D665" t="str">
        <f>solve_for_c('True_Odds_Calculator_3-way'!A666,'True_Odds_Calculator_3-way'!B666,'True_Odds_Calculator_3-way'!C666,'Log_working_3-way'!B$1,'Log_working_3-way'!B$2)</f>
        <v/>
      </c>
      <c r="F665" s="6" t="str">
        <f>IF('Log_working_3-way'!D665="","",1/'True_Odds_Calculator_3-way'!N666+1/'True_Odds_Calculator_3-way'!O666+1/'True_Odds_Calculator_3-way'!P666-1)</f>
        <v/>
      </c>
      <c r="H665" s="6" t="str">
        <f>IF('Log_working_3-way'!$D665="","",'True_Odds_Calculator_3-way'!N666/'True_Odds_Calculator_3-way'!A666-1)</f>
        <v/>
      </c>
      <c r="I665" s="6" t="str">
        <f>IF('Log_working_3-way'!$D665="","",'True_Odds_Calculator_3-way'!O666/'True_Odds_Calculator_3-way'!B666-1)</f>
        <v/>
      </c>
      <c r="J665" s="6" t="str">
        <f>IF('Log_working_3-way'!$D665="","",'True_Odds_Calculator_3-way'!P666/'True_Odds_Calculator_3-way'!C666-1)</f>
        <v/>
      </c>
      <c r="K665" s="6" t="str">
        <f>IF('Log_working_3-way'!$D665="","",1/'True_Odds_Calculator_3-way'!A666+1/'True_Odds_Calculator_3-way'!B666+1/'True_Odds_Calculator_3-way'!C666-1)</f>
        <v/>
      </c>
    </row>
    <row r="666" spans="4:11">
      <c r="D666" t="str">
        <f>solve_for_c('True_Odds_Calculator_3-way'!A667,'True_Odds_Calculator_3-way'!B667,'True_Odds_Calculator_3-way'!C667,'Log_working_3-way'!B$1,'Log_working_3-way'!B$2)</f>
        <v/>
      </c>
      <c r="F666" s="6" t="str">
        <f>IF('Log_working_3-way'!D666="","",1/'True_Odds_Calculator_3-way'!N667+1/'True_Odds_Calculator_3-way'!O667+1/'True_Odds_Calculator_3-way'!P667-1)</f>
        <v/>
      </c>
      <c r="H666" s="6" t="str">
        <f>IF('Log_working_3-way'!$D666="","",'True_Odds_Calculator_3-way'!N667/'True_Odds_Calculator_3-way'!A667-1)</f>
        <v/>
      </c>
      <c r="I666" s="6" t="str">
        <f>IF('Log_working_3-way'!$D666="","",'True_Odds_Calculator_3-way'!O667/'True_Odds_Calculator_3-way'!B667-1)</f>
        <v/>
      </c>
      <c r="J666" s="6" t="str">
        <f>IF('Log_working_3-way'!$D666="","",'True_Odds_Calculator_3-way'!P667/'True_Odds_Calculator_3-way'!C667-1)</f>
        <v/>
      </c>
      <c r="K666" s="6" t="str">
        <f>IF('Log_working_3-way'!$D666="","",1/'True_Odds_Calculator_3-way'!A667+1/'True_Odds_Calculator_3-way'!B667+1/'True_Odds_Calculator_3-way'!C667-1)</f>
        <v/>
      </c>
    </row>
    <row r="667" spans="4:11">
      <c r="D667" t="str">
        <f>solve_for_c('True_Odds_Calculator_3-way'!A668,'True_Odds_Calculator_3-way'!B668,'True_Odds_Calculator_3-way'!C668,'Log_working_3-way'!B$1,'Log_working_3-way'!B$2)</f>
        <v/>
      </c>
      <c r="F667" s="6" t="str">
        <f>IF('Log_working_3-way'!D667="","",1/'True_Odds_Calculator_3-way'!N668+1/'True_Odds_Calculator_3-way'!O668+1/'True_Odds_Calculator_3-way'!P668-1)</f>
        <v/>
      </c>
      <c r="H667" s="6" t="str">
        <f>IF('Log_working_3-way'!$D667="","",'True_Odds_Calculator_3-way'!N668/'True_Odds_Calculator_3-way'!A668-1)</f>
        <v/>
      </c>
      <c r="I667" s="6" t="str">
        <f>IF('Log_working_3-way'!$D667="","",'True_Odds_Calculator_3-way'!O668/'True_Odds_Calculator_3-way'!B668-1)</f>
        <v/>
      </c>
      <c r="J667" s="6" t="str">
        <f>IF('Log_working_3-way'!$D667="","",'True_Odds_Calculator_3-way'!P668/'True_Odds_Calculator_3-way'!C668-1)</f>
        <v/>
      </c>
      <c r="K667" s="6" t="str">
        <f>IF('Log_working_3-way'!$D667="","",1/'True_Odds_Calculator_3-way'!A668+1/'True_Odds_Calculator_3-way'!B668+1/'True_Odds_Calculator_3-way'!C668-1)</f>
        <v/>
      </c>
    </row>
    <row r="668" spans="4:11">
      <c r="D668" t="str">
        <f>solve_for_c('True_Odds_Calculator_3-way'!A669,'True_Odds_Calculator_3-way'!B669,'True_Odds_Calculator_3-way'!C669,'Log_working_3-way'!B$1,'Log_working_3-way'!B$2)</f>
        <v/>
      </c>
      <c r="F668" s="6" t="str">
        <f>IF('Log_working_3-way'!D668="","",1/'True_Odds_Calculator_3-way'!N669+1/'True_Odds_Calculator_3-way'!O669+1/'True_Odds_Calculator_3-way'!P669-1)</f>
        <v/>
      </c>
      <c r="H668" s="6" t="str">
        <f>IF('Log_working_3-way'!$D668="","",'True_Odds_Calculator_3-way'!N669/'True_Odds_Calculator_3-way'!A669-1)</f>
        <v/>
      </c>
      <c r="I668" s="6" t="str">
        <f>IF('Log_working_3-way'!$D668="","",'True_Odds_Calculator_3-way'!O669/'True_Odds_Calculator_3-way'!B669-1)</f>
        <v/>
      </c>
      <c r="J668" s="6" t="str">
        <f>IF('Log_working_3-way'!$D668="","",'True_Odds_Calculator_3-way'!P669/'True_Odds_Calculator_3-way'!C669-1)</f>
        <v/>
      </c>
      <c r="K668" s="6" t="str">
        <f>IF('Log_working_3-way'!$D668="","",1/'True_Odds_Calculator_3-way'!A669+1/'True_Odds_Calculator_3-way'!B669+1/'True_Odds_Calculator_3-way'!C669-1)</f>
        <v/>
      </c>
    </row>
    <row r="669" spans="4:11">
      <c r="D669" t="str">
        <f>solve_for_c('True_Odds_Calculator_3-way'!A670,'True_Odds_Calculator_3-way'!B670,'True_Odds_Calculator_3-way'!C670,'Log_working_3-way'!B$1,'Log_working_3-way'!B$2)</f>
        <v/>
      </c>
      <c r="F669" s="6" t="str">
        <f>IF('Log_working_3-way'!D669="","",1/'True_Odds_Calculator_3-way'!N670+1/'True_Odds_Calculator_3-way'!O670+1/'True_Odds_Calculator_3-way'!P670-1)</f>
        <v/>
      </c>
      <c r="H669" s="6" t="str">
        <f>IF('Log_working_3-way'!$D669="","",'True_Odds_Calculator_3-way'!N670/'True_Odds_Calculator_3-way'!A670-1)</f>
        <v/>
      </c>
      <c r="I669" s="6" t="str">
        <f>IF('Log_working_3-way'!$D669="","",'True_Odds_Calculator_3-way'!O670/'True_Odds_Calculator_3-way'!B670-1)</f>
        <v/>
      </c>
      <c r="J669" s="6" t="str">
        <f>IF('Log_working_3-way'!$D669="","",'True_Odds_Calculator_3-way'!P670/'True_Odds_Calculator_3-way'!C670-1)</f>
        <v/>
      </c>
      <c r="K669" s="6" t="str">
        <f>IF('Log_working_3-way'!$D669="","",1/'True_Odds_Calculator_3-way'!A670+1/'True_Odds_Calculator_3-way'!B670+1/'True_Odds_Calculator_3-way'!C670-1)</f>
        <v/>
      </c>
    </row>
    <row r="670" spans="4:11">
      <c r="D670" t="str">
        <f>solve_for_c('True_Odds_Calculator_3-way'!A671,'True_Odds_Calculator_3-way'!B671,'True_Odds_Calculator_3-way'!C671,'Log_working_3-way'!B$1,'Log_working_3-way'!B$2)</f>
        <v/>
      </c>
      <c r="F670" s="6" t="str">
        <f>IF('Log_working_3-way'!D670="","",1/'True_Odds_Calculator_3-way'!N671+1/'True_Odds_Calculator_3-way'!O671+1/'True_Odds_Calculator_3-way'!P671-1)</f>
        <v/>
      </c>
      <c r="H670" s="6" t="str">
        <f>IF('Log_working_3-way'!$D670="","",'True_Odds_Calculator_3-way'!N671/'True_Odds_Calculator_3-way'!A671-1)</f>
        <v/>
      </c>
      <c r="I670" s="6" t="str">
        <f>IF('Log_working_3-way'!$D670="","",'True_Odds_Calculator_3-way'!O671/'True_Odds_Calculator_3-way'!B671-1)</f>
        <v/>
      </c>
      <c r="J670" s="6" t="str">
        <f>IF('Log_working_3-way'!$D670="","",'True_Odds_Calculator_3-way'!P671/'True_Odds_Calculator_3-way'!C671-1)</f>
        <v/>
      </c>
      <c r="K670" s="6" t="str">
        <f>IF('Log_working_3-way'!$D670="","",1/'True_Odds_Calculator_3-way'!A671+1/'True_Odds_Calculator_3-way'!B671+1/'True_Odds_Calculator_3-way'!C671-1)</f>
        <v/>
      </c>
    </row>
    <row r="671" spans="4:11">
      <c r="D671" t="str">
        <f>solve_for_c('True_Odds_Calculator_3-way'!A672,'True_Odds_Calculator_3-way'!B672,'True_Odds_Calculator_3-way'!C672,'Log_working_3-way'!B$1,'Log_working_3-way'!B$2)</f>
        <v/>
      </c>
      <c r="F671" s="6" t="str">
        <f>IF('Log_working_3-way'!D671="","",1/'True_Odds_Calculator_3-way'!N672+1/'True_Odds_Calculator_3-way'!O672+1/'True_Odds_Calculator_3-way'!P672-1)</f>
        <v/>
      </c>
      <c r="H671" s="6" t="str">
        <f>IF('Log_working_3-way'!$D671="","",'True_Odds_Calculator_3-way'!N672/'True_Odds_Calculator_3-way'!A672-1)</f>
        <v/>
      </c>
      <c r="I671" s="6" t="str">
        <f>IF('Log_working_3-way'!$D671="","",'True_Odds_Calculator_3-way'!O672/'True_Odds_Calculator_3-way'!B672-1)</f>
        <v/>
      </c>
      <c r="J671" s="6" t="str">
        <f>IF('Log_working_3-way'!$D671="","",'True_Odds_Calculator_3-way'!P672/'True_Odds_Calculator_3-way'!C672-1)</f>
        <v/>
      </c>
      <c r="K671" s="6" t="str">
        <f>IF('Log_working_3-way'!$D671="","",1/'True_Odds_Calculator_3-way'!A672+1/'True_Odds_Calculator_3-way'!B672+1/'True_Odds_Calculator_3-way'!C672-1)</f>
        <v/>
      </c>
    </row>
    <row r="672" spans="4:11">
      <c r="D672" t="str">
        <f>solve_for_c('True_Odds_Calculator_3-way'!A673,'True_Odds_Calculator_3-way'!B673,'True_Odds_Calculator_3-way'!C673,'Log_working_3-way'!B$1,'Log_working_3-way'!B$2)</f>
        <v/>
      </c>
      <c r="F672" s="6" t="str">
        <f>IF('Log_working_3-way'!D672="","",1/'True_Odds_Calculator_3-way'!N673+1/'True_Odds_Calculator_3-way'!O673+1/'True_Odds_Calculator_3-way'!P673-1)</f>
        <v/>
      </c>
      <c r="H672" s="6" t="str">
        <f>IF('Log_working_3-way'!$D672="","",'True_Odds_Calculator_3-way'!N673/'True_Odds_Calculator_3-way'!A673-1)</f>
        <v/>
      </c>
      <c r="I672" s="6" t="str">
        <f>IF('Log_working_3-way'!$D672="","",'True_Odds_Calculator_3-way'!O673/'True_Odds_Calculator_3-way'!B673-1)</f>
        <v/>
      </c>
      <c r="J672" s="6" t="str">
        <f>IF('Log_working_3-way'!$D672="","",'True_Odds_Calculator_3-way'!P673/'True_Odds_Calculator_3-way'!C673-1)</f>
        <v/>
      </c>
      <c r="K672" s="6" t="str">
        <f>IF('Log_working_3-way'!$D672="","",1/'True_Odds_Calculator_3-way'!A673+1/'True_Odds_Calculator_3-way'!B673+1/'True_Odds_Calculator_3-way'!C673-1)</f>
        <v/>
      </c>
    </row>
    <row r="673" spans="4:11">
      <c r="D673" t="str">
        <f>solve_for_c('True_Odds_Calculator_3-way'!A674,'True_Odds_Calculator_3-way'!B674,'True_Odds_Calculator_3-way'!C674,'Log_working_3-way'!B$1,'Log_working_3-way'!B$2)</f>
        <v/>
      </c>
      <c r="F673" s="6" t="str">
        <f>IF('Log_working_3-way'!D673="","",1/'True_Odds_Calculator_3-way'!N674+1/'True_Odds_Calculator_3-way'!O674+1/'True_Odds_Calculator_3-way'!P674-1)</f>
        <v/>
      </c>
      <c r="H673" s="6" t="str">
        <f>IF('Log_working_3-way'!$D673="","",'True_Odds_Calculator_3-way'!N674/'True_Odds_Calculator_3-way'!A674-1)</f>
        <v/>
      </c>
      <c r="I673" s="6" t="str">
        <f>IF('Log_working_3-way'!$D673="","",'True_Odds_Calculator_3-way'!O674/'True_Odds_Calculator_3-way'!B674-1)</f>
        <v/>
      </c>
      <c r="J673" s="6" t="str">
        <f>IF('Log_working_3-way'!$D673="","",'True_Odds_Calculator_3-way'!P674/'True_Odds_Calculator_3-way'!C674-1)</f>
        <v/>
      </c>
      <c r="K673" s="6" t="str">
        <f>IF('Log_working_3-way'!$D673="","",1/'True_Odds_Calculator_3-way'!A674+1/'True_Odds_Calculator_3-way'!B674+1/'True_Odds_Calculator_3-way'!C674-1)</f>
        <v/>
      </c>
    </row>
    <row r="674" spans="4:11">
      <c r="D674" t="str">
        <f>solve_for_c('True_Odds_Calculator_3-way'!A675,'True_Odds_Calculator_3-way'!B675,'True_Odds_Calculator_3-way'!C675,'Log_working_3-way'!B$1,'Log_working_3-way'!B$2)</f>
        <v/>
      </c>
      <c r="F674" s="6" t="str">
        <f>IF('Log_working_3-way'!D674="","",1/'True_Odds_Calculator_3-way'!N675+1/'True_Odds_Calculator_3-way'!O675+1/'True_Odds_Calculator_3-way'!P675-1)</f>
        <v/>
      </c>
      <c r="H674" s="6" t="str">
        <f>IF('Log_working_3-way'!$D674="","",'True_Odds_Calculator_3-way'!N675/'True_Odds_Calculator_3-way'!A675-1)</f>
        <v/>
      </c>
      <c r="I674" s="6" t="str">
        <f>IF('Log_working_3-way'!$D674="","",'True_Odds_Calculator_3-way'!O675/'True_Odds_Calculator_3-way'!B675-1)</f>
        <v/>
      </c>
      <c r="J674" s="6" t="str">
        <f>IF('Log_working_3-way'!$D674="","",'True_Odds_Calculator_3-way'!P675/'True_Odds_Calculator_3-way'!C675-1)</f>
        <v/>
      </c>
      <c r="K674" s="6" t="str">
        <f>IF('Log_working_3-way'!$D674="","",1/'True_Odds_Calculator_3-way'!A675+1/'True_Odds_Calculator_3-way'!B675+1/'True_Odds_Calculator_3-way'!C675-1)</f>
        <v/>
      </c>
    </row>
    <row r="675" spans="4:11">
      <c r="D675" t="str">
        <f>solve_for_c('True_Odds_Calculator_3-way'!A676,'True_Odds_Calculator_3-way'!B676,'True_Odds_Calculator_3-way'!C676,'Log_working_3-way'!B$1,'Log_working_3-way'!B$2)</f>
        <v/>
      </c>
      <c r="F675" s="6" t="str">
        <f>IF('Log_working_3-way'!D675="","",1/'True_Odds_Calculator_3-way'!N676+1/'True_Odds_Calculator_3-way'!O676+1/'True_Odds_Calculator_3-way'!P676-1)</f>
        <v/>
      </c>
      <c r="H675" s="6" t="str">
        <f>IF('Log_working_3-way'!$D675="","",'True_Odds_Calculator_3-way'!N676/'True_Odds_Calculator_3-way'!A676-1)</f>
        <v/>
      </c>
      <c r="I675" s="6" t="str">
        <f>IF('Log_working_3-way'!$D675="","",'True_Odds_Calculator_3-way'!O676/'True_Odds_Calculator_3-way'!B676-1)</f>
        <v/>
      </c>
      <c r="J675" s="6" t="str">
        <f>IF('Log_working_3-way'!$D675="","",'True_Odds_Calculator_3-way'!P676/'True_Odds_Calculator_3-way'!C676-1)</f>
        <v/>
      </c>
      <c r="K675" s="6" t="str">
        <f>IF('Log_working_3-way'!$D675="","",1/'True_Odds_Calculator_3-way'!A676+1/'True_Odds_Calculator_3-way'!B676+1/'True_Odds_Calculator_3-way'!C676-1)</f>
        <v/>
      </c>
    </row>
    <row r="676" spans="4:11">
      <c r="D676" t="str">
        <f>solve_for_c('True_Odds_Calculator_3-way'!A677,'True_Odds_Calculator_3-way'!B677,'True_Odds_Calculator_3-way'!C677,'Log_working_3-way'!B$1,'Log_working_3-way'!B$2)</f>
        <v/>
      </c>
      <c r="F676" s="6" t="str">
        <f>IF('Log_working_3-way'!D676="","",1/'True_Odds_Calculator_3-way'!N677+1/'True_Odds_Calculator_3-way'!O677+1/'True_Odds_Calculator_3-way'!P677-1)</f>
        <v/>
      </c>
      <c r="H676" s="6" t="str">
        <f>IF('Log_working_3-way'!$D676="","",'True_Odds_Calculator_3-way'!N677/'True_Odds_Calculator_3-way'!A677-1)</f>
        <v/>
      </c>
      <c r="I676" s="6" t="str">
        <f>IF('Log_working_3-way'!$D676="","",'True_Odds_Calculator_3-way'!O677/'True_Odds_Calculator_3-way'!B677-1)</f>
        <v/>
      </c>
      <c r="J676" s="6" t="str">
        <f>IF('Log_working_3-way'!$D676="","",'True_Odds_Calculator_3-way'!P677/'True_Odds_Calculator_3-way'!C677-1)</f>
        <v/>
      </c>
      <c r="K676" s="6" t="str">
        <f>IF('Log_working_3-way'!$D676="","",1/'True_Odds_Calculator_3-way'!A677+1/'True_Odds_Calculator_3-way'!B677+1/'True_Odds_Calculator_3-way'!C677-1)</f>
        <v/>
      </c>
    </row>
    <row r="677" spans="4:11">
      <c r="D677" t="str">
        <f>solve_for_c('True_Odds_Calculator_3-way'!A678,'True_Odds_Calculator_3-way'!B678,'True_Odds_Calculator_3-way'!C678,'Log_working_3-way'!B$1,'Log_working_3-way'!B$2)</f>
        <v/>
      </c>
      <c r="F677" s="6" t="str">
        <f>IF('Log_working_3-way'!D677="","",1/'True_Odds_Calculator_3-way'!N678+1/'True_Odds_Calculator_3-way'!O678+1/'True_Odds_Calculator_3-way'!P678-1)</f>
        <v/>
      </c>
      <c r="H677" s="6" t="str">
        <f>IF('Log_working_3-way'!$D677="","",'True_Odds_Calculator_3-way'!N678/'True_Odds_Calculator_3-way'!A678-1)</f>
        <v/>
      </c>
      <c r="I677" s="6" t="str">
        <f>IF('Log_working_3-way'!$D677="","",'True_Odds_Calculator_3-way'!O678/'True_Odds_Calculator_3-way'!B678-1)</f>
        <v/>
      </c>
      <c r="J677" s="6" t="str">
        <f>IF('Log_working_3-way'!$D677="","",'True_Odds_Calculator_3-way'!P678/'True_Odds_Calculator_3-way'!C678-1)</f>
        <v/>
      </c>
      <c r="K677" s="6" t="str">
        <f>IF('Log_working_3-way'!$D677="","",1/'True_Odds_Calculator_3-way'!A678+1/'True_Odds_Calculator_3-way'!B678+1/'True_Odds_Calculator_3-way'!C678-1)</f>
        <v/>
      </c>
    </row>
    <row r="678" spans="4:11">
      <c r="D678" t="str">
        <f>solve_for_c('True_Odds_Calculator_3-way'!A679,'True_Odds_Calculator_3-way'!B679,'True_Odds_Calculator_3-way'!C679,'Log_working_3-way'!B$1,'Log_working_3-way'!B$2)</f>
        <v/>
      </c>
      <c r="F678" s="6" t="str">
        <f>IF('Log_working_3-way'!D678="","",1/'True_Odds_Calculator_3-way'!N679+1/'True_Odds_Calculator_3-way'!O679+1/'True_Odds_Calculator_3-way'!P679-1)</f>
        <v/>
      </c>
      <c r="H678" s="6" t="str">
        <f>IF('Log_working_3-way'!$D678="","",'True_Odds_Calculator_3-way'!N679/'True_Odds_Calculator_3-way'!A679-1)</f>
        <v/>
      </c>
      <c r="I678" s="6" t="str">
        <f>IF('Log_working_3-way'!$D678="","",'True_Odds_Calculator_3-way'!O679/'True_Odds_Calculator_3-way'!B679-1)</f>
        <v/>
      </c>
      <c r="J678" s="6" t="str">
        <f>IF('Log_working_3-way'!$D678="","",'True_Odds_Calculator_3-way'!P679/'True_Odds_Calculator_3-way'!C679-1)</f>
        <v/>
      </c>
      <c r="K678" s="6" t="str">
        <f>IF('Log_working_3-way'!$D678="","",1/'True_Odds_Calculator_3-way'!A679+1/'True_Odds_Calculator_3-way'!B679+1/'True_Odds_Calculator_3-way'!C679-1)</f>
        <v/>
      </c>
    </row>
    <row r="679" spans="4:11">
      <c r="D679" t="str">
        <f>solve_for_c('True_Odds_Calculator_3-way'!A680,'True_Odds_Calculator_3-way'!B680,'True_Odds_Calculator_3-way'!C680,'Log_working_3-way'!B$1,'Log_working_3-way'!B$2)</f>
        <v/>
      </c>
      <c r="F679" s="6" t="str">
        <f>IF('Log_working_3-way'!D679="","",1/'True_Odds_Calculator_3-way'!N680+1/'True_Odds_Calculator_3-way'!O680+1/'True_Odds_Calculator_3-way'!P680-1)</f>
        <v/>
      </c>
      <c r="H679" s="6" t="str">
        <f>IF('Log_working_3-way'!$D679="","",'True_Odds_Calculator_3-way'!N680/'True_Odds_Calculator_3-way'!A680-1)</f>
        <v/>
      </c>
      <c r="I679" s="6" t="str">
        <f>IF('Log_working_3-way'!$D679="","",'True_Odds_Calculator_3-way'!O680/'True_Odds_Calculator_3-way'!B680-1)</f>
        <v/>
      </c>
      <c r="J679" s="6" t="str">
        <f>IF('Log_working_3-way'!$D679="","",'True_Odds_Calculator_3-way'!P680/'True_Odds_Calculator_3-way'!C680-1)</f>
        <v/>
      </c>
      <c r="K679" s="6" t="str">
        <f>IF('Log_working_3-way'!$D679="","",1/'True_Odds_Calculator_3-way'!A680+1/'True_Odds_Calculator_3-way'!B680+1/'True_Odds_Calculator_3-way'!C680-1)</f>
        <v/>
      </c>
    </row>
    <row r="680" spans="4:11">
      <c r="D680" t="str">
        <f>solve_for_c('True_Odds_Calculator_3-way'!A681,'True_Odds_Calculator_3-way'!B681,'True_Odds_Calculator_3-way'!C681,'Log_working_3-way'!B$1,'Log_working_3-way'!B$2)</f>
        <v/>
      </c>
      <c r="F680" s="6" t="str">
        <f>IF('Log_working_3-way'!D680="","",1/'True_Odds_Calculator_3-way'!N681+1/'True_Odds_Calculator_3-way'!O681+1/'True_Odds_Calculator_3-way'!P681-1)</f>
        <v/>
      </c>
      <c r="H680" s="6" t="str">
        <f>IF('Log_working_3-way'!$D680="","",'True_Odds_Calculator_3-way'!N681/'True_Odds_Calculator_3-way'!A681-1)</f>
        <v/>
      </c>
      <c r="I680" s="6" t="str">
        <f>IF('Log_working_3-way'!$D680="","",'True_Odds_Calculator_3-way'!O681/'True_Odds_Calculator_3-way'!B681-1)</f>
        <v/>
      </c>
      <c r="J680" s="6" t="str">
        <f>IF('Log_working_3-way'!$D680="","",'True_Odds_Calculator_3-way'!P681/'True_Odds_Calculator_3-way'!C681-1)</f>
        <v/>
      </c>
      <c r="K680" s="6" t="str">
        <f>IF('Log_working_3-way'!$D680="","",1/'True_Odds_Calculator_3-way'!A681+1/'True_Odds_Calculator_3-way'!B681+1/'True_Odds_Calculator_3-way'!C681-1)</f>
        <v/>
      </c>
    </row>
    <row r="681" spans="4:11">
      <c r="D681" t="str">
        <f>solve_for_c('True_Odds_Calculator_3-way'!A682,'True_Odds_Calculator_3-way'!B682,'True_Odds_Calculator_3-way'!C682,'Log_working_3-way'!B$1,'Log_working_3-way'!B$2)</f>
        <v/>
      </c>
      <c r="F681" s="6" t="str">
        <f>IF('Log_working_3-way'!D681="","",1/'True_Odds_Calculator_3-way'!N682+1/'True_Odds_Calculator_3-way'!O682+1/'True_Odds_Calculator_3-way'!P682-1)</f>
        <v/>
      </c>
      <c r="H681" s="6" t="str">
        <f>IF('Log_working_3-way'!$D681="","",'True_Odds_Calculator_3-way'!N682/'True_Odds_Calculator_3-way'!A682-1)</f>
        <v/>
      </c>
      <c r="I681" s="6" t="str">
        <f>IF('Log_working_3-way'!$D681="","",'True_Odds_Calculator_3-way'!O682/'True_Odds_Calculator_3-way'!B682-1)</f>
        <v/>
      </c>
      <c r="J681" s="6" t="str">
        <f>IF('Log_working_3-way'!$D681="","",'True_Odds_Calculator_3-way'!P682/'True_Odds_Calculator_3-way'!C682-1)</f>
        <v/>
      </c>
      <c r="K681" s="6" t="str">
        <f>IF('Log_working_3-way'!$D681="","",1/'True_Odds_Calculator_3-way'!A682+1/'True_Odds_Calculator_3-way'!B682+1/'True_Odds_Calculator_3-way'!C682-1)</f>
        <v/>
      </c>
    </row>
    <row r="682" spans="4:11">
      <c r="D682" t="str">
        <f>solve_for_c('True_Odds_Calculator_3-way'!A683,'True_Odds_Calculator_3-way'!B683,'True_Odds_Calculator_3-way'!C683,'Log_working_3-way'!B$1,'Log_working_3-way'!B$2)</f>
        <v/>
      </c>
      <c r="F682" s="6" t="str">
        <f>IF('Log_working_3-way'!D682="","",1/'True_Odds_Calculator_3-way'!N683+1/'True_Odds_Calculator_3-way'!O683+1/'True_Odds_Calculator_3-way'!P683-1)</f>
        <v/>
      </c>
      <c r="H682" s="6" t="str">
        <f>IF('Log_working_3-way'!$D682="","",'True_Odds_Calculator_3-way'!N683/'True_Odds_Calculator_3-way'!A683-1)</f>
        <v/>
      </c>
      <c r="I682" s="6" t="str">
        <f>IF('Log_working_3-way'!$D682="","",'True_Odds_Calculator_3-way'!O683/'True_Odds_Calculator_3-way'!B683-1)</f>
        <v/>
      </c>
      <c r="J682" s="6" t="str">
        <f>IF('Log_working_3-way'!$D682="","",'True_Odds_Calculator_3-way'!P683/'True_Odds_Calculator_3-way'!C683-1)</f>
        <v/>
      </c>
      <c r="K682" s="6" t="str">
        <f>IF('Log_working_3-way'!$D682="","",1/'True_Odds_Calculator_3-way'!A683+1/'True_Odds_Calculator_3-way'!B683+1/'True_Odds_Calculator_3-way'!C683-1)</f>
        <v/>
      </c>
    </row>
    <row r="683" spans="4:11">
      <c r="D683" t="str">
        <f>solve_for_c('True_Odds_Calculator_3-way'!A684,'True_Odds_Calculator_3-way'!B684,'True_Odds_Calculator_3-way'!C684,'Log_working_3-way'!B$1,'Log_working_3-way'!B$2)</f>
        <v/>
      </c>
      <c r="F683" s="6" t="str">
        <f>IF('Log_working_3-way'!D683="","",1/'True_Odds_Calculator_3-way'!N684+1/'True_Odds_Calculator_3-way'!O684+1/'True_Odds_Calculator_3-way'!P684-1)</f>
        <v/>
      </c>
      <c r="H683" s="6" t="str">
        <f>IF('Log_working_3-way'!$D683="","",'True_Odds_Calculator_3-way'!N684/'True_Odds_Calculator_3-way'!A684-1)</f>
        <v/>
      </c>
      <c r="I683" s="6" t="str">
        <f>IF('Log_working_3-way'!$D683="","",'True_Odds_Calculator_3-way'!O684/'True_Odds_Calculator_3-way'!B684-1)</f>
        <v/>
      </c>
      <c r="J683" s="6" t="str">
        <f>IF('Log_working_3-way'!$D683="","",'True_Odds_Calculator_3-way'!P684/'True_Odds_Calculator_3-way'!C684-1)</f>
        <v/>
      </c>
      <c r="K683" s="6" t="str">
        <f>IF('Log_working_3-way'!$D683="","",1/'True_Odds_Calculator_3-way'!A684+1/'True_Odds_Calculator_3-way'!B684+1/'True_Odds_Calculator_3-way'!C684-1)</f>
        <v/>
      </c>
    </row>
    <row r="684" spans="4:11">
      <c r="D684" t="str">
        <f>solve_for_c('True_Odds_Calculator_3-way'!A685,'True_Odds_Calculator_3-way'!B685,'True_Odds_Calculator_3-way'!C685,'Log_working_3-way'!B$1,'Log_working_3-way'!B$2)</f>
        <v/>
      </c>
      <c r="F684" s="6" t="str">
        <f>IF('Log_working_3-way'!D684="","",1/'True_Odds_Calculator_3-way'!N685+1/'True_Odds_Calculator_3-way'!O685+1/'True_Odds_Calculator_3-way'!P685-1)</f>
        <v/>
      </c>
      <c r="H684" s="6" t="str">
        <f>IF('Log_working_3-way'!$D684="","",'True_Odds_Calculator_3-way'!N685/'True_Odds_Calculator_3-way'!A685-1)</f>
        <v/>
      </c>
      <c r="I684" s="6" t="str">
        <f>IF('Log_working_3-way'!$D684="","",'True_Odds_Calculator_3-way'!O685/'True_Odds_Calculator_3-way'!B685-1)</f>
        <v/>
      </c>
      <c r="J684" s="6" t="str">
        <f>IF('Log_working_3-way'!$D684="","",'True_Odds_Calculator_3-way'!P685/'True_Odds_Calculator_3-way'!C685-1)</f>
        <v/>
      </c>
      <c r="K684" s="6" t="str">
        <f>IF('Log_working_3-way'!$D684="","",1/'True_Odds_Calculator_3-way'!A685+1/'True_Odds_Calculator_3-way'!B685+1/'True_Odds_Calculator_3-way'!C685-1)</f>
        <v/>
      </c>
    </row>
    <row r="685" spans="4:11">
      <c r="D685" t="str">
        <f>solve_for_c('True_Odds_Calculator_3-way'!A686,'True_Odds_Calculator_3-way'!B686,'True_Odds_Calculator_3-way'!C686,'Log_working_3-way'!B$1,'Log_working_3-way'!B$2)</f>
        <v/>
      </c>
      <c r="F685" s="6" t="str">
        <f>IF('Log_working_3-way'!D685="","",1/'True_Odds_Calculator_3-way'!N686+1/'True_Odds_Calculator_3-way'!O686+1/'True_Odds_Calculator_3-way'!P686-1)</f>
        <v/>
      </c>
      <c r="H685" s="6" t="str">
        <f>IF('Log_working_3-way'!$D685="","",'True_Odds_Calculator_3-way'!N686/'True_Odds_Calculator_3-way'!A686-1)</f>
        <v/>
      </c>
      <c r="I685" s="6" t="str">
        <f>IF('Log_working_3-way'!$D685="","",'True_Odds_Calculator_3-way'!O686/'True_Odds_Calculator_3-way'!B686-1)</f>
        <v/>
      </c>
      <c r="J685" s="6" t="str">
        <f>IF('Log_working_3-way'!$D685="","",'True_Odds_Calculator_3-way'!P686/'True_Odds_Calculator_3-way'!C686-1)</f>
        <v/>
      </c>
      <c r="K685" s="6" t="str">
        <f>IF('Log_working_3-way'!$D685="","",1/'True_Odds_Calculator_3-way'!A686+1/'True_Odds_Calculator_3-way'!B686+1/'True_Odds_Calculator_3-way'!C686-1)</f>
        <v/>
      </c>
    </row>
    <row r="686" spans="4:11">
      <c r="D686" t="str">
        <f>solve_for_c('True_Odds_Calculator_3-way'!A687,'True_Odds_Calculator_3-way'!B687,'True_Odds_Calculator_3-way'!C687,'Log_working_3-way'!B$1,'Log_working_3-way'!B$2)</f>
        <v/>
      </c>
      <c r="F686" s="6" t="str">
        <f>IF('Log_working_3-way'!D686="","",1/'True_Odds_Calculator_3-way'!N687+1/'True_Odds_Calculator_3-way'!O687+1/'True_Odds_Calculator_3-way'!P687-1)</f>
        <v/>
      </c>
      <c r="H686" s="6" t="str">
        <f>IF('Log_working_3-way'!$D686="","",'True_Odds_Calculator_3-way'!N687/'True_Odds_Calculator_3-way'!A687-1)</f>
        <v/>
      </c>
      <c r="I686" s="6" t="str">
        <f>IF('Log_working_3-way'!$D686="","",'True_Odds_Calculator_3-way'!O687/'True_Odds_Calculator_3-way'!B687-1)</f>
        <v/>
      </c>
      <c r="J686" s="6" t="str">
        <f>IF('Log_working_3-way'!$D686="","",'True_Odds_Calculator_3-way'!P687/'True_Odds_Calculator_3-way'!C687-1)</f>
        <v/>
      </c>
      <c r="K686" s="6" t="str">
        <f>IF('Log_working_3-way'!$D686="","",1/'True_Odds_Calculator_3-way'!A687+1/'True_Odds_Calculator_3-way'!B687+1/'True_Odds_Calculator_3-way'!C687-1)</f>
        <v/>
      </c>
    </row>
    <row r="687" spans="4:11">
      <c r="D687" t="str">
        <f>solve_for_c('True_Odds_Calculator_3-way'!A688,'True_Odds_Calculator_3-way'!B688,'True_Odds_Calculator_3-way'!C688,'Log_working_3-way'!B$1,'Log_working_3-way'!B$2)</f>
        <v/>
      </c>
      <c r="F687" s="6" t="str">
        <f>IF('Log_working_3-way'!D687="","",1/'True_Odds_Calculator_3-way'!N688+1/'True_Odds_Calculator_3-way'!O688+1/'True_Odds_Calculator_3-way'!P688-1)</f>
        <v/>
      </c>
      <c r="H687" s="6" t="str">
        <f>IF('Log_working_3-way'!$D687="","",'True_Odds_Calculator_3-way'!N688/'True_Odds_Calculator_3-way'!A688-1)</f>
        <v/>
      </c>
      <c r="I687" s="6" t="str">
        <f>IF('Log_working_3-way'!$D687="","",'True_Odds_Calculator_3-way'!O688/'True_Odds_Calculator_3-way'!B688-1)</f>
        <v/>
      </c>
      <c r="J687" s="6" t="str">
        <f>IF('Log_working_3-way'!$D687="","",'True_Odds_Calculator_3-way'!P688/'True_Odds_Calculator_3-way'!C688-1)</f>
        <v/>
      </c>
      <c r="K687" s="6" t="str">
        <f>IF('Log_working_3-way'!$D687="","",1/'True_Odds_Calculator_3-way'!A688+1/'True_Odds_Calculator_3-way'!B688+1/'True_Odds_Calculator_3-way'!C688-1)</f>
        <v/>
      </c>
    </row>
    <row r="688" spans="4:11">
      <c r="D688" t="str">
        <f>solve_for_c('True_Odds_Calculator_3-way'!A689,'True_Odds_Calculator_3-way'!B689,'True_Odds_Calculator_3-way'!C689,'Log_working_3-way'!B$1,'Log_working_3-way'!B$2)</f>
        <v/>
      </c>
      <c r="F688" s="6" t="str">
        <f>IF('Log_working_3-way'!D688="","",1/'True_Odds_Calculator_3-way'!N689+1/'True_Odds_Calculator_3-way'!O689+1/'True_Odds_Calculator_3-way'!P689-1)</f>
        <v/>
      </c>
      <c r="H688" s="6" t="str">
        <f>IF('Log_working_3-way'!$D688="","",'True_Odds_Calculator_3-way'!N689/'True_Odds_Calculator_3-way'!A689-1)</f>
        <v/>
      </c>
      <c r="I688" s="6" t="str">
        <f>IF('Log_working_3-way'!$D688="","",'True_Odds_Calculator_3-way'!O689/'True_Odds_Calculator_3-way'!B689-1)</f>
        <v/>
      </c>
      <c r="J688" s="6" t="str">
        <f>IF('Log_working_3-way'!$D688="","",'True_Odds_Calculator_3-way'!P689/'True_Odds_Calculator_3-way'!C689-1)</f>
        <v/>
      </c>
      <c r="K688" s="6" t="str">
        <f>IF('Log_working_3-way'!$D688="","",1/'True_Odds_Calculator_3-way'!A689+1/'True_Odds_Calculator_3-way'!B689+1/'True_Odds_Calculator_3-way'!C689-1)</f>
        <v/>
      </c>
    </row>
    <row r="689" spans="4:11">
      <c r="D689" t="str">
        <f>solve_for_c('True_Odds_Calculator_3-way'!A690,'True_Odds_Calculator_3-way'!B690,'True_Odds_Calculator_3-way'!C690,'Log_working_3-way'!B$1,'Log_working_3-way'!B$2)</f>
        <v/>
      </c>
      <c r="F689" s="6" t="str">
        <f>IF('Log_working_3-way'!D689="","",1/'True_Odds_Calculator_3-way'!N690+1/'True_Odds_Calculator_3-way'!O690+1/'True_Odds_Calculator_3-way'!P690-1)</f>
        <v/>
      </c>
      <c r="H689" s="6" t="str">
        <f>IF('Log_working_3-way'!$D689="","",'True_Odds_Calculator_3-way'!N690/'True_Odds_Calculator_3-way'!A690-1)</f>
        <v/>
      </c>
      <c r="I689" s="6" t="str">
        <f>IF('Log_working_3-way'!$D689="","",'True_Odds_Calculator_3-way'!O690/'True_Odds_Calculator_3-way'!B690-1)</f>
        <v/>
      </c>
      <c r="J689" s="6" t="str">
        <f>IF('Log_working_3-way'!$D689="","",'True_Odds_Calculator_3-way'!P690/'True_Odds_Calculator_3-way'!C690-1)</f>
        <v/>
      </c>
      <c r="K689" s="6" t="str">
        <f>IF('Log_working_3-way'!$D689="","",1/'True_Odds_Calculator_3-way'!A690+1/'True_Odds_Calculator_3-way'!B690+1/'True_Odds_Calculator_3-way'!C690-1)</f>
        <v/>
      </c>
    </row>
    <row r="690" spans="4:11">
      <c r="D690" t="str">
        <f>solve_for_c('True_Odds_Calculator_3-way'!A691,'True_Odds_Calculator_3-way'!B691,'True_Odds_Calculator_3-way'!C691,'Log_working_3-way'!B$1,'Log_working_3-way'!B$2)</f>
        <v/>
      </c>
      <c r="F690" s="6" t="str">
        <f>IF('Log_working_3-way'!D690="","",1/'True_Odds_Calculator_3-way'!N691+1/'True_Odds_Calculator_3-way'!O691+1/'True_Odds_Calculator_3-way'!P691-1)</f>
        <v/>
      </c>
      <c r="H690" s="6" t="str">
        <f>IF('Log_working_3-way'!$D690="","",'True_Odds_Calculator_3-way'!N691/'True_Odds_Calculator_3-way'!A691-1)</f>
        <v/>
      </c>
      <c r="I690" s="6" t="str">
        <f>IF('Log_working_3-way'!$D690="","",'True_Odds_Calculator_3-way'!O691/'True_Odds_Calculator_3-way'!B691-1)</f>
        <v/>
      </c>
      <c r="J690" s="6" t="str">
        <f>IF('Log_working_3-way'!$D690="","",'True_Odds_Calculator_3-way'!P691/'True_Odds_Calculator_3-way'!C691-1)</f>
        <v/>
      </c>
      <c r="K690" s="6" t="str">
        <f>IF('Log_working_3-way'!$D690="","",1/'True_Odds_Calculator_3-way'!A691+1/'True_Odds_Calculator_3-way'!B691+1/'True_Odds_Calculator_3-way'!C691-1)</f>
        <v/>
      </c>
    </row>
    <row r="691" spans="4:11">
      <c r="D691" t="str">
        <f>solve_for_c('True_Odds_Calculator_3-way'!A692,'True_Odds_Calculator_3-way'!B692,'True_Odds_Calculator_3-way'!C692,'Log_working_3-way'!B$1,'Log_working_3-way'!B$2)</f>
        <v/>
      </c>
      <c r="F691" s="6" t="str">
        <f>IF('Log_working_3-way'!D691="","",1/'True_Odds_Calculator_3-way'!N692+1/'True_Odds_Calculator_3-way'!O692+1/'True_Odds_Calculator_3-way'!P692-1)</f>
        <v/>
      </c>
      <c r="H691" s="6" t="str">
        <f>IF('Log_working_3-way'!$D691="","",'True_Odds_Calculator_3-way'!N692/'True_Odds_Calculator_3-way'!A692-1)</f>
        <v/>
      </c>
      <c r="I691" s="6" t="str">
        <f>IF('Log_working_3-way'!$D691="","",'True_Odds_Calculator_3-way'!O692/'True_Odds_Calculator_3-way'!B692-1)</f>
        <v/>
      </c>
      <c r="J691" s="6" t="str">
        <f>IF('Log_working_3-way'!$D691="","",'True_Odds_Calculator_3-way'!P692/'True_Odds_Calculator_3-way'!C692-1)</f>
        <v/>
      </c>
      <c r="K691" s="6" t="str">
        <f>IF('Log_working_3-way'!$D691="","",1/'True_Odds_Calculator_3-way'!A692+1/'True_Odds_Calculator_3-way'!B692+1/'True_Odds_Calculator_3-way'!C692-1)</f>
        <v/>
      </c>
    </row>
    <row r="692" spans="4:11">
      <c r="D692" t="str">
        <f>solve_for_c('True_Odds_Calculator_3-way'!A693,'True_Odds_Calculator_3-way'!B693,'True_Odds_Calculator_3-way'!C693,'Log_working_3-way'!B$1,'Log_working_3-way'!B$2)</f>
        <v/>
      </c>
      <c r="F692" s="6" t="str">
        <f>IF('Log_working_3-way'!D692="","",1/'True_Odds_Calculator_3-way'!N693+1/'True_Odds_Calculator_3-way'!O693+1/'True_Odds_Calculator_3-way'!P693-1)</f>
        <v/>
      </c>
      <c r="H692" s="6" t="str">
        <f>IF('Log_working_3-way'!$D692="","",'True_Odds_Calculator_3-way'!N693/'True_Odds_Calculator_3-way'!A693-1)</f>
        <v/>
      </c>
      <c r="I692" s="6" t="str">
        <f>IF('Log_working_3-way'!$D692="","",'True_Odds_Calculator_3-way'!O693/'True_Odds_Calculator_3-way'!B693-1)</f>
        <v/>
      </c>
      <c r="J692" s="6" t="str">
        <f>IF('Log_working_3-way'!$D692="","",'True_Odds_Calculator_3-way'!P693/'True_Odds_Calculator_3-way'!C693-1)</f>
        <v/>
      </c>
      <c r="K692" s="6" t="str">
        <f>IF('Log_working_3-way'!$D692="","",1/'True_Odds_Calculator_3-way'!A693+1/'True_Odds_Calculator_3-way'!B693+1/'True_Odds_Calculator_3-way'!C693-1)</f>
        <v/>
      </c>
    </row>
    <row r="693" spans="4:11">
      <c r="D693" t="str">
        <f>solve_for_c('True_Odds_Calculator_3-way'!A694,'True_Odds_Calculator_3-way'!B694,'True_Odds_Calculator_3-way'!C694,'Log_working_3-way'!B$1,'Log_working_3-way'!B$2)</f>
        <v/>
      </c>
      <c r="F693" s="6" t="str">
        <f>IF('Log_working_3-way'!D693="","",1/'True_Odds_Calculator_3-way'!N694+1/'True_Odds_Calculator_3-way'!O694+1/'True_Odds_Calculator_3-way'!P694-1)</f>
        <v/>
      </c>
      <c r="H693" s="6" t="str">
        <f>IF('Log_working_3-way'!$D693="","",'True_Odds_Calculator_3-way'!N694/'True_Odds_Calculator_3-way'!A694-1)</f>
        <v/>
      </c>
      <c r="I693" s="6" t="str">
        <f>IF('Log_working_3-way'!$D693="","",'True_Odds_Calculator_3-way'!O694/'True_Odds_Calculator_3-way'!B694-1)</f>
        <v/>
      </c>
      <c r="J693" s="6" t="str">
        <f>IF('Log_working_3-way'!$D693="","",'True_Odds_Calculator_3-way'!P694/'True_Odds_Calculator_3-way'!C694-1)</f>
        <v/>
      </c>
      <c r="K693" s="6" t="str">
        <f>IF('Log_working_3-way'!$D693="","",1/'True_Odds_Calculator_3-way'!A694+1/'True_Odds_Calculator_3-way'!B694+1/'True_Odds_Calculator_3-way'!C694-1)</f>
        <v/>
      </c>
    </row>
    <row r="694" spans="4:11">
      <c r="D694" t="str">
        <f>solve_for_c('True_Odds_Calculator_3-way'!A695,'True_Odds_Calculator_3-way'!B695,'True_Odds_Calculator_3-way'!C695,'Log_working_3-way'!B$1,'Log_working_3-way'!B$2)</f>
        <v/>
      </c>
      <c r="F694" s="6" t="str">
        <f>IF('Log_working_3-way'!D694="","",1/'True_Odds_Calculator_3-way'!N695+1/'True_Odds_Calculator_3-way'!O695+1/'True_Odds_Calculator_3-way'!P695-1)</f>
        <v/>
      </c>
      <c r="H694" s="6" t="str">
        <f>IF('Log_working_3-way'!$D694="","",'True_Odds_Calculator_3-way'!N695/'True_Odds_Calculator_3-way'!A695-1)</f>
        <v/>
      </c>
      <c r="I694" s="6" t="str">
        <f>IF('Log_working_3-way'!$D694="","",'True_Odds_Calculator_3-way'!O695/'True_Odds_Calculator_3-way'!B695-1)</f>
        <v/>
      </c>
      <c r="J694" s="6" t="str">
        <f>IF('Log_working_3-way'!$D694="","",'True_Odds_Calculator_3-way'!P695/'True_Odds_Calculator_3-way'!C695-1)</f>
        <v/>
      </c>
      <c r="K694" s="6" t="str">
        <f>IF('Log_working_3-way'!$D694="","",1/'True_Odds_Calculator_3-way'!A695+1/'True_Odds_Calculator_3-way'!B695+1/'True_Odds_Calculator_3-way'!C695-1)</f>
        <v/>
      </c>
    </row>
    <row r="695" spans="4:11">
      <c r="D695" t="str">
        <f>solve_for_c('True_Odds_Calculator_3-way'!A696,'True_Odds_Calculator_3-way'!B696,'True_Odds_Calculator_3-way'!C696,'Log_working_3-way'!B$1,'Log_working_3-way'!B$2)</f>
        <v/>
      </c>
      <c r="F695" s="6" t="str">
        <f>IF('Log_working_3-way'!D695="","",1/'True_Odds_Calculator_3-way'!N696+1/'True_Odds_Calculator_3-way'!O696+1/'True_Odds_Calculator_3-way'!P696-1)</f>
        <v/>
      </c>
      <c r="H695" s="6" t="str">
        <f>IF('Log_working_3-way'!$D695="","",'True_Odds_Calculator_3-way'!N696/'True_Odds_Calculator_3-way'!A696-1)</f>
        <v/>
      </c>
      <c r="I695" s="6" t="str">
        <f>IF('Log_working_3-way'!$D695="","",'True_Odds_Calculator_3-way'!O696/'True_Odds_Calculator_3-way'!B696-1)</f>
        <v/>
      </c>
      <c r="J695" s="6" t="str">
        <f>IF('Log_working_3-way'!$D695="","",'True_Odds_Calculator_3-way'!P696/'True_Odds_Calculator_3-way'!C696-1)</f>
        <v/>
      </c>
      <c r="K695" s="6" t="str">
        <f>IF('Log_working_3-way'!$D695="","",1/'True_Odds_Calculator_3-way'!A696+1/'True_Odds_Calculator_3-way'!B696+1/'True_Odds_Calculator_3-way'!C696-1)</f>
        <v/>
      </c>
    </row>
    <row r="696" spans="4:11">
      <c r="D696" t="str">
        <f>solve_for_c('True_Odds_Calculator_3-way'!A697,'True_Odds_Calculator_3-way'!B697,'True_Odds_Calculator_3-way'!C697,'Log_working_3-way'!B$1,'Log_working_3-way'!B$2)</f>
        <v/>
      </c>
      <c r="F696" s="6" t="str">
        <f>IF('Log_working_3-way'!D696="","",1/'True_Odds_Calculator_3-way'!N697+1/'True_Odds_Calculator_3-way'!O697+1/'True_Odds_Calculator_3-way'!P697-1)</f>
        <v/>
      </c>
      <c r="H696" s="6" t="str">
        <f>IF('Log_working_3-way'!$D696="","",'True_Odds_Calculator_3-way'!N697/'True_Odds_Calculator_3-way'!A697-1)</f>
        <v/>
      </c>
      <c r="I696" s="6" t="str">
        <f>IF('Log_working_3-way'!$D696="","",'True_Odds_Calculator_3-way'!O697/'True_Odds_Calculator_3-way'!B697-1)</f>
        <v/>
      </c>
      <c r="J696" s="6" t="str">
        <f>IF('Log_working_3-way'!$D696="","",'True_Odds_Calculator_3-way'!P697/'True_Odds_Calculator_3-way'!C697-1)</f>
        <v/>
      </c>
      <c r="K696" s="6" t="str">
        <f>IF('Log_working_3-way'!$D696="","",1/'True_Odds_Calculator_3-way'!A697+1/'True_Odds_Calculator_3-way'!B697+1/'True_Odds_Calculator_3-way'!C697-1)</f>
        <v/>
      </c>
    </row>
    <row r="697" spans="4:11">
      <c r="D697" t="str">
        <f>solve_for_c('True_Odds_Calculator_3-way'!A698,'True_Odds_Calculator_3-way'!B698,'True_Odds_Calculator_3-way'!C698,'Log_working_3-way'!B$1,'Log_working_3-way'!B$2)</f>
        <v/>
      </c>
      <c r="F697" s="6" t="str">
        <f>IF('Log_working_3-way'!D697="","",1/'True_Odds_Calculator_3-way'!N698+1/'True_Odds_Calculator_3-way'!O698+1/'True_Odds_Calculator_3-way'!P698-1)</f>
        <v/>
      </c>
      <c r="H697" s="6" t="str">
        <f>IF('Log_working_3-way'!$D697="","",'True_Odds_Calculator_3-way'!N698/'True_Odds_Calculator_3-way'!A698-1)</f>
        <v/>
      </c>
      <c r="I697" s="6" t="str">
        <f>IF('Log_working_3-way'!$D697="","",'True_Odds_Calculator_3-way'!O698/'True_Odds_Calculator_3-way'!B698-1)</f>
        <v/>
      </c>
      <c r="J697" s="6" t="str">
        <f>IF('Log_working_3-way'!$D697="","",'True_Odds_Calculator_3-way'!P698/'True_Odds_Calculator_3-way'!C698-1)</f>
        <v/>
      </c>
      <c r="K697" s="6" t="str">
        <f>IF('Log_working_3-way'!$D697="","",1/'True_Odds_Calculator_3-way'!A698+1/'True_Odds_Calculator_3-way'!B698+1/'True_Odds_Calculator_3-way'!C698-1)</f>
        <v/>
      </c>
    </row>
    <row r="698" spans="4:11">
      <c r="D698" t="str">
        <f>solve_for_c('True_Odds_Calculator_3-way'!A699,'True_Odds_Calculator_3-way'!B699,'True_Odds_Calculator_3-way'!C699,'Log_working_3-way'!B$1,'Log_working_3-way'!B$2)</f>
        <v/>
      </c>
      <c r="F698" s="6" t="str">
        <f>IF('Log_working_3-way'!D698="","",1/'True_Odds_Calculator_3-way'!N699+1/'True_Odds_Calculator_3-way'!O699+1/'True_Odds_Calculator_3-way'!P699-1)</f>
        <v/>
      </c>
      <c r="H698" s="6" t="str">
        <f>IF('Log_working_3-way'!$D698="","",'True_Odds_Calculator_3-way'!N699/'True_Odds_Calculator_3-way'!A699-1)</f>
        <v/>
      </c>
      <c r="I698" s="6" t="str">
        <f>IF('Log_working_3-way'!$D698="","",'True_Odds_Calculator_3-way'!O699/'True_Odds_Calculator_3-way'!B699-1)</f>
        <v/>
      </c>
      <c r="J698" s="6" t="str">
        <f>IF('Log_working_3-way'!$D698="","",'True_Odds_Calculator_3-way'!P699/'True_Odds_Calculator_3-way'!C699-1)</f>
        <v/>
      </c>
      <c r="K698" s="6" t="str">
        <f>IF('Log_working_3-way'!$D698="","",1/'True_Odds_Calculator_3-way'!A699+1/'True_Odds_Calculator_3-way'!B699+1/'True_Odds_Calculator_3-way'!C699-1)</f>
        <v/>
      </c>
    </row>
    <row r="699" spans="4:11">
      <c r="D699" t="str">
        <f>solve_for_c('True_Odds_Calculator_3-way'!A700,'True_Odds_Calculator_3-way'!B700,'True_Odds_Calculator_3-way'!C700,'Log_working_3-way'!B$1,'Log_working_3-way'!B$2)</f>
        <v/>
      </c>
      <c r="F699" s="6" t="str">
        <f>IF('Log_working_3-way'!D699="","",1/'True_Odds_Calculator_3-way'!N700+1/'True_Odds_Calculator_3-way'!O700+1/'True_Odds_Calculator_3-way'!P700-1)</f>
        <v/>
      </c>
      <c r="H699" s="6" t="str">
        <f>IF('Log_working_3-way'!$D699="","",'True_Odds_Calculator_3-way'!N700/'True_Odds_Calculator_3-way'!A700-1)</f>
        <v/>
      </c>
      <c r="I699" s="6" t="str">
        <f>IF('Log_working_3-way'!$D699="","",'True_Odds_Calculator_3-way'!O700/'True_Odds_Calculator_3-way'!B700-1)</f>
        <v/>
      </c>
      <c r="J699" s="6" t="str">
        <f>IF('Log_working_3-way'!$D699="","",'True_Odds_Calculator_3-way'!P700/'True_Odds_Calculator_3-way'!C700-1)</f>
        <v/>
      </c>
      <c r="K699" s="6" t="str">
        <f>IF('Log_working_3-way'!$D699="","",1/'True_Odds_Calculator_3-way'!A700+1/'True_Odds_Calculator_3-way'!B700+1/'True_Odds_Calculator_3-way'!C700-1)</f>
        <v/>
      </c>
    </row>
    <row r="700" spans="4:11">
      <c r="D700" t="str">
        <f>solve_for_c('True_Odds_Calculator_3-way'!A701,'True_Odds_Calculator_3-way'!B701,'True_Odds_Calculator_3-way'!C701,'Log_working_3-way'!B$1,'Log_working_3-way'!B$2)</f>
        <v/>
      </c>
      <c r="F700" s="6" t="str">
        <f>IF('Log_working_3-way'!D700="","",1/'True_Odds_Calculator_3-way'!N701+1/'True_Odds_Calculator_3-way'!O701+1/'True_Odds_Calculator_3-way'!P701-1)</f>
        <v/>
      </c>
      <c r="H700" s="6" t="str">
        <f>IF('Log_working_3-way'!$D700="","",'True_Odds_Calculator_3-way'!N701/'True_Odds_Calculator_3-way'!A701-1)</f>
        <v/>
      </c>
      <c r="I700" s="6" t="str">
        <f>IF('Log_working_3-way'!$D700="","",'True_Odds_Calculator_3-way'!O701/'True_Odds_Calculator_3-way'!B701-1)</f>
        <v/>
      </c>
      <c r="J700" s="6" t="str">
        <f>IF('Log_working_3-way'!$D700="","",'True_Odds_Calculator_3-way'!P701/'True_Odds_Calculator_3-way'!C701-1)</f>
        <v/>
      </c>
      <c r="K700" s="6" t="str">
        <f>IF('Log_working_3-way'!$D700="","",1/'True_Odds_Calculator_3-way'!A701+1/'True_Odds_Calculator_3-way'!B701+1/'True_Odds_Calculator_3-way'!C701-1)</f>
        <v/>
      </c>
    </row>
    <row r="701" spans="4:11">
      <c r="D701" t="str">
        <f>solve_for_c('True_Odds_Calculator_3-way'!A702,'True_Odds_Calculator_3-way'!B702,'True_Odds_Calculator_3-way'!C702,'Log_working_3-way'!B$1,'Log_working_3-way'!B$2)</f>
        <v/>
      </c>
      <c r="F701" s="6" t="str">
        <f>IF('Log_working_3-way'!D701="","",1/'True_Odds_Calculator_3-way'!N702+1/'True_Odds_Calculator_3-way'!O702+1/'True_Odds_Calculator_3-way'!P702-1)</f>
        <v/>
      </c>
      <c r="H701" s="6" t="str">
        <f>IF('Log_working_3-way'!$D701="","",'True_Odds_Calculator_3-way'!N702/'True_Odds_Calculator_3-way'!A702-1)</f>
        <v/>
      </c>
      <c r="I701" s="6" t="str">
        <f>IF('Log_working_3-way'!$D701="","",'True_Odds_Calculator_3-way'!O702/'True_Odds_Calculator_3-way'!B702-1)</f>
        <v/>
      </c>
      <c r="J701" s="6" t="str">
        <f>IF('Log_working_3-way'!$D701="","",'True_Odds_Calculator_3-way'!P702/'True_Odds_Calculator_3-way'!C702-1)</f>
        <v/>
      </c>
      <c r="K701" s="6" t="str">
        <f>IF('Log_working_3-way'!$D701="","",1/'True_Odds_Calculator_3-way'!A702+1/'True_Odds_Calculator_3-way'!B702+1/'True_Odds_Calculator_3-way'!C702-1)</f>
        <v/>
      </c>
    </row>
    <row r="702" spans="4:11">
      <c r="D702" t="str">
        <f>solve_for_c('True_Odds_Calculator_3-way'!A703,'True_Odds_Calculator_3-way'!B703,'True_Odds_Calculator_3-way'!C703,'Log_working_3-way'!B$1,'Log_working_3-way'!B$2)</f>
        <v/>
      </c>
      <c r="F702" s="6" t="str">
        <f>IF('Log_working_3-way'!D702="","",1/'True_Odds_Calculator_3-way'!N703+1/'True_Odds_Calculator_3-way'!O703+1/'True_Odds_Calculator_3-way'!P703-1)</f>
        <v/>
      </c>
      <c r="H702" s="6" t="str">
        <f>IF('Log_working_3-way'!$D702="","",'True_Odds_Calculator_3-way'!N703/'True_Odds_Calculator_3-way'!A703-1)</f>
        <v/>
      </c>
      <c r="I702" s="6" t="str">
        <f>IF('Log_working_3-way'!$D702="","",'True_Odds_Calculator_3-way'!O703/'True_Odds_Calculator_3-way'!B703-1)</f>
        <v/>
      </c>
      <c r="J702" s="6" t="str">
        <f>IF('Log_working_3-way'!$D702="","",'True_Odds_Calculator_3-way'!P703/'True_Odds_Calculator_3-way'!C703-1)</f>
        <v/>
      </c>
      <c r="K702" s="6" t="str">
        <f>IF('Log_working_3-way'!$D702="","",1/'True_Odds_Calculator_3-way'!A703+1/'True_Odds_Calculator_3-way'!B703+1/'True_Odds_Calculator_3-way'!C703-1)</f>
        <v/>
      </c>
    </row>
    <row r="703" spans="4:11">
      <c r="D703" t="str">
        <f>solve_for_c('True_Odds_Calculator_3-way'!A704,'True_Odds_Calculator_3-way'!B704,'True_Odds_Calculator_3-way'!C704,'Log_working_3-way'!B$1,'Log_working_3-way'!B$2)</f>
        <v/>
      </c>
      <c r="F703" s="6" t="str">
        <f>IF('Log_working_3-way'!D703="","",1/'True_Odds_Calculator_3-way'!N704+1/'True_Odds_Calculator_3-way'!O704+1/'True_Odds_Calculator_3-way'!P704-1)</f>
        <v/>
      </c>
      <c r="H703" s="6" t="str">
        <f>IF('Log_working_3-way'!$D703="","",'True_Odds_Calculator_3-way'!N704/'True_Odds_Calculator_3-way'!A704-1)</f>
        <v/>
      </c>
      <c r="I703" s="6" t="str">
        <f>IF('Log_working_3-way'!$D703="","",'True_Odds_Calculator_3-way'!O704/'True_Odds_Calculator_3-way'!B704-1)</f>
        <v/>
      </c>
      <c r="J703" s="6" t="str">
        <f>IF('Log_working_3-way'!$D703="","",'True_Odds_Calculator_3-way'!P704/'True_Odds_Calculator_3-way'!C704-1)</f>
        <v/>
      </c>
      <c r="K703" s="6" t="str">
        <f>IF('Log_working_3-way'!$D703="","",1/'True_Odds_Calculator_3-way'!A704+1/'True_Odds_Calculator_3-way'!B704+1/'True_Odds_Calculator_3-way'!C704-1)</f>
        <v/>
      </c>
    </row>
    <row r="704" spans="4:11">
      <c r="D704" t="str">
        <f>solve_for_c('True_Odds_Calculator_3-way'!A705,'True_Odds_Calculator_3-way'!B705,'True_Odds_Calculator_3-way'!C705,'Log_working_3-way'!B$1,'Log_working_3-way'!B$2)</f>
        <v/>
      </c>
      <c r="F704" s="6" t="str">
        <f>IF('Log_working_3-way'!D704="","",1/'True_Odds_Calculator_3-way'!N705+1/'True_Odds_Calculator_3-way'!O705+1/'True_Odds_Calculator_3-way'!P705-1)</f>
        <v/>
      </c>
      <c r="H704" s="6" t="str">
        <f>IF('Log_working_3-way'!$D704="","",'True_Odds_Calculator_3-way'!N705/'True_Odds_Calculator_3-way'!A705-1)</f>
        <v/>
      </c>
      <c r="I704" s="6" t="str">
        <f>IF('Log_working_3-way'!$D704="","",'True_Odds_Calculator_3-way'!O705/'True_Odds_Calculator_3-way'!B705-1)</f>
        <v/>
      </c>
      <c r="J704" s="6" t="str">
        <f>IF('Log_working_3-way'!$D704="","",'True_Odds_Calculator_3-way'!P705/'True_Odds_Calculator_3-way'!C705-1)</f>
        <v/>
      </c>
      <c r="K704" s="6" t="str">
        <f>IF('Log_working_3-way'!$D704="","",1/'True_Odds_Calculator_3-way'!A705+1/'True_Odds_Calculator_3-way'!B705+1/'True_Odds_Calculator_3-way'!C705-1)</f>
        <v/>
      </c>
    </row>
    <row r="705" spans="4:11">
      <c r="D705" t="str">
        <f>solve_for_c('True_Odds_Calculator_3-way'!A706,'True_Odds_Calculator_3-way'!B706,'True_Odds_Calculator_3-way'!C706,'Log_working_3-way'!B$1,'Log_working_3-way'!B$2)</f>
        <v/>
      </c>
      <c r="F705" s="6" t="str">
        <f>IF('Log_working_3-way'!D705="","",1/'True_Odds_Calculator_3-way'!N706+1/'True_Odds_Calculator_3-way'!O706+1/'True_Odds_Calculator_3-way'!P706-1)</f>
        <v/>
      </c>
      <c r="H705" s="6" t="str">
        <f>IF('Log_working_3-way'!$D705="","",'True_Odds_Calculator_3-way'!N706/'True_Odds_Calculator_3-way'!A706-1)</f>
        <v/>
      </c>
      <c r="I705" s="6" t="str">
        <f>IF('Log_working_3-way'!$D705="","",'True_Odds_Calculator_3-way'!O706/'True_Odds_Calculator_3-way'!B706-1)</f>
        <v/>
      </c>
      <c r="J705" s="6" t="str">
        <f>IF('Log_working_3-way'!$D705="","",'True_Odds_Calculator_3-way'!P706/'True_Odds_Calculator_3-way'!C706-1)</f>
        <v/>
      </c>
      <c r="K705" s="6" t="str">
        <f>IF('Log_working_3-way'!$D705="","",1/'True_Odds_Calculator_3-way'!A706+1/'True_Odds_Calculator_3-way'!B706+1/'True_Odds_Calculator_3-way'!C706-1)</f>
        <v/>
      </c>
    </row>
    <row r="706" spans="4:11">
      <c r="D706" t="str">
        <f>solve_for_c('True_Odds_Calculator_3-way'!A707,'True_Odds_Calculator_3-way'!B707,'True_Odds_Calculator_3-way'!C707,'Log_working_3-way'!B$1,'Log_working_3-way'!B$2)</f>
        <v/>
      </c>
      <c r="F706" s="6" t="str">
        <f>IF('Log_working_3-way'!D706="","",1/'True_Odds_Calculator_3-way'!N707+1/'True_Odds_Calculator_3-way'!O707+1/'True_Odds_Calculator_3-way'!P707-1)</f>
        <v/>
      </c>
      <c r="H706" s="6" t="str">
        <f>IF('Log_working_3-way'!$D706="","",'True_Odds_Calculator_3-way'!N707/'True_Odds_Calculator_3-way'!A707-1)</f>
        <v/>
      </c>
      <c r="I706" s="6" t="str">
        <f>IF('Log_working_3-way'!$D706="","",'True_Odds_Calculator_3-way'!O707/'True_Odds_Calculator_3-way'!B707-1)</f>
        <v/>
      </c>
      <c r="J706" s="6" t="str">
        <f>IF('Log_working_3-way'!$D706="","",'True_Odds_Calculator_3-way'!P707/'True_Odds_Calculator_3-way'!C707-1)</f>
        <v/>
      </c>
      <c r="K706" s="6" t="str">
        <f>IF('Log_working_3-way'!$D706="","",1/'True_Odds_Calculator_3-way'!A707+1/'True_Odds_Calculator_3-way'!B707+1/'True_Odds_Calculator_3-way'!C707-1)</f>
        <v/>
      </c>
    </row>
    <row r="707" spans="4:11">
      <c r="D707" t="str">
        <f>solve_for_c('True_Odds_Calculator_3-way'!A708,'True_Odds_Calculator_3-way'!B708,'True_Odds_Calculator_3-way'!C708,'Log_working_3-way'!B$1,'Log_working_3-way'!B$2)</f>
        <v/>
      </c>
      <c r="F707" s="6" t="str">
        <f>IF('Log_working_3-way'!D707="","",1/'True_Odds_Calculator_3-way'!N708+1/'True_Odds_Calculator_3-way'!O708+1/'True_Odds_Calculator_3-way'!P708-1)</f>
        <v/>
      </c>
      <c r="H707" s="6" t="str">
        <f>IF('Log_working_3-way'!$D707="","",'True_Odds_Calculator_3-way'!N708/'True_Odds_Calculator_3-way'!A708-1)</f>
        <v/>
      </c>
      <c r="I707" s="6" t="str">
        <f>IF('Log_working_3-way'!$D707="","",'True_Odds_Calculator_3-way'!O708/'True_Odds_Calculator_3-way'!B708-1)</f>
        <v/>
      </c>
      <c r="J707" s="6" t="str">
        <f>IF('Log_working_3-way'!$D707="","",'True_Odds_Calculator_3-way'!P708/'True_Odds_Calculator_3-way'!C708-1)</f>
        <v/>
      </c>
      <c r="K707" s="6" t="str">
        <f>IF('Log_working_3-way'!$D707="","",1/'True_Odds_Calculator_3-way'!A708+1/'True_Odds_Calculator_3-way'!B708+1/'True_Odds_Calculator_3-way'!C708-1)</f>
        <v/>
      </c>
    </row>
    <row r="708" spans="4:11">
      <c r="D708" t="str">
        <f>solve_for_c('True_Odds_Calculator_3-way'!A709,'True_Odds_Calculator_3-way'!B709,'True_Odds_Calculator_3-way'!C709,'Log_working_3-way'!B$1,'Log_working_3-way'!B$2)</f>
        <v/>
      </c>
      <c r="F708" s="6" t="str">
        <f>IF('Log_working_3-way'!D708="","",1/'True_Odds_Calculator_3-way'!N709+1/'True_Odds_Calculator_3-way'!O709+1/'True_Odds_Calculator_3-way'!P709-1)</f>
        <v/>
      </c>
      <c r="H708" s="6" t="str">
        <f>IF('Log_working_3-way'!$D708="","",'True_Odds_Calculator_3-way'!N709/'True_Odds_Calculator_3-way'!A709-1)</f>
        <v/>
      </c>
      <c r="I708" s="6" t="str">
        <f>IF('Log_working_3-way'!$D708="","",'True_Odds_Calculator_3-way'!O709/'True_Odds_Calculator_3-way'!B709-1)</f>
        <v/>
      </c>
      <c r="J708" s="6" t="str">
        <f>IF('Log_working_3-way'!$D708="","",'True_Odds_Calculator_3-way'!P709/'True_Odds_Calculator_3-way'!C709-1)</f>
        <v/>
      </c>
      <c r="K708" s="6" t="str">
        <f>IF('Log_working_3-way'!$D708="","",1/'True_Odds_Calculator_3-way'!A709+1/'True_Odds_Calculator_3-way'!B709+1/'True_Odds_Calculator_3-way'!C709-1)</f>
        <v/>
      </c>
    </row>
    <row r="709" spans="4:11">
      <c r="D709" t="str">
        <f>solve_for_c('True_Odds_Calculator_3-way'!A710,'True_Odds_Calculator_3-way'!B710,'True_Odds_Calculator_3-way'!C710,'Log_working_3-way'!B$1,'Log_working_3-way'!B$2)</f>
        <v/>
      </c>
      <c r="F709" s="6" t="str">
        <f>IF('Log_working_3-way'!D709="","",1/'True_Odds_Calculator_3-way'!N710+1/'True_Odds_Calculator_3-way'!O710+1/'True_Odds_Calculator_3-way'!P710-1)</f>
        <v/>
      </c>
      <c r="H709" s="6" t="str">
        <f>IF('Log_working_3-way'!$D709="","",'True_Odds_Calculator_3-way'!N710/'True_Odds_Calculator_3-way'!A710-1)</f>
        <v/>
      </c>
      <c r="I709" s="6" t="str">
        <f>IF('Log_working_3-way'!$D709="","",'True_Odds_Calculator_3-way'!O710/'True_Odds_Calculator_3-way'!B710-1)</f>
        <v/>
      </c>
      <c r="J709" s="6" t="str">
        <f>IF('Log_working_3-way'!$D709="","",'True_Odds_Calculator_3-way'!P710/'True_Odds_Calculator_3-way'!C710-1)</f>
        <v/>
      </c>
      <c r="K709" s="6" t="str">
        <f>IF('Log_working_3-way'!$D709="","",1/'True_Odds_Calculator_3-way'!A710+1/'True_Odds_Calculator_3-way'!B710+1/'True_Odds_Calculator_3-way'!C710-1)</f>
        <v/>
      </c>
    </row>
    <row r="710" spans="4:11">
      <c r="D710" t="str">
        <f>solve_for_c('True_Odds_Calculator_3-way'!A711,'True_Odds_Calculator_3-way'!B711,'True_Odds_Calculator_3-way'!C711,'Log_working_3-way'!B$1,'Log_working_3-way'!B$2)</f>
        <v/>
      </c>
      <c r="F710" s="6" t="str">
        <f>IF('Log_working_3-way'!D710="","",1/'True_Odds_Calculator_3-way'!N711+1/'True_Odds_Calculator_3-way'!O711+1/'True_Odds_Calculator_3-way'!P711-1)</f>
        <v/>
      </c>
      <c r="H710" s="6" t="str">
        <f>IF('Log_working_3-way'!$D710="","",'True_Odds_Calculator_3-way'!N711/'True_Odds_Calculator_3-way'!A711-1)</f>
        <v/>
      </c>
      <c r="I710" s="6" t="str">
        <f>IF('Log_working_3-way'!$D710="","",'True_Odds_Calculator_3-way'!O711/'True_Odds_Calculator_3-way'!B711-1)</f>
        <v/>
      </c>
      <c r="J710" s="6" t="str">
        <f>IF('Log_working_3-way'!$D710="","",'True_Odds_Calculator_3-way'!P711/'True_Odds_Calculator_3-way'!C711-1)</f>
        <v/>
      </c>
      <c r="K710" s="6" t="str">
        <f>IF('Log_working_3-way'!$D710="","",1/'True_Odds_Calculator_3-way'!A711+1/'True_Odds_Calculator_3-way'!B711+1/'True_Odds_Calculator_3-way'!C711-1)</f>
        <v/>
      </c>
    </row>
    <row r="711" spans="4:11">
      <c r="D711" t="str">
        <f>solve_for_c('True_Odds_Calculator_3-way'!A712,'True_Odds_Calculator_3-way'!B712,'True_Odds_Calculator_3-way'!C712,'Log_working_3-way'!B$1,'Log_working_3-way'!B$2)</f>
        <v/>
      </c>
      <c r="F711" s="6" t="str">
        <f>IF('Log_working_3-way'!D711="","",1/'True_Odds_Calculator_3-way'!N712+1/'True_Odds_Calculator_3-way'!O712+1/'True_Odds_Calculator_3-way'!P712-1)</f>
        <v/>
      </c>
      <c r="H711" s="6" t="str">
        <f>IF('Log_working_3-way'!$D711="","",'True_Odds_Calculator_3-way'!N712/'True_Odds_Calculator_3-way'!A712-1)</f>
        <v/>
      </c>
      <c r="I711" s="6" t="str">
        <f>IF('Log_working_3-way'!$D711="","",'True_Odds_Calculator_3-way'!O712/'True_Odds_Calculator_3-way'!B712-1)</f>
        <v/>
      </c>
      <c r="J711" s="6" t="str">
        <f>IF('Log_working_3-way'!$D711="","",'True_Odds_Calculator_3-way'!P712/'True_Odds_Calculator_3-way'!C712-1)</f>
        <v/>
      </c>
      <c r="K711" s="6" t="str">
        <f>IF('Log_working_3-way'!$D711="","",1/'True_Odds_Calculator_3-way'!A712+1/'True_Odds_Calculator_3-way'!B712+1/'True_Odds_Calculator_3-way'!C712-1)</f>
        <v/>
      </c>
    </row>
    <row r="712" spans="4:11">
      <c r="D712" t="str">
        <f>solve_for_c('True_Odds_Calculator_3-way'!A713,'True_Odds_Calculator_3-way'!B713,'True_Odds_Calculator_3-way'!C713,'Log_working_3-way'!B$1,'Log_working_3-way'!B$2)</f>
        <v/>
      </c>
      <c r="F712" s="6" t="str">
        <f>IF('Log_working_3-way'!D712="","",1/'True_Odds_Calculator_3-way'!N713+1/'True_Odds_Calculator_3-way'!O713+1/'True_Odds_Calculator_3-way'!P713-1)</f>
        <v/>
      </c>
      <c r="H712" s="6" t="str">
        <f>IF('Log_working_3-way'!$D712="","",'True_Odds_Calculator_3-way'!N713/'True_Odds_Calculator_3-way'!A713-1)</f>
        <v/>
      </c>
      <c r="I712" s="6" t="str">
        <f>IF('Log_working_3-way'!$D712="","",'True_Odds_Calculator_3-way'!O713/'True_Odds_Calculator_3-way'!B713-1)</f>
        <v/>
      </c>
      <c r="J712" s="6" t="str">
        <f>IF('Log_working_3-way'!$D712="","",'True_Odds_Calculator_3-way'!P713/'True_Odds_Calculator_3-way'!C713-1)</f>
        <v/>
      </c>
      <c r="K712" s="6" t="str">
        <f>IF('Log_working_3-way'!$D712="","",1/'True_Odds_Calculator_3-way'!A713+1/'True_Odds_Calculator_3-way'!B713+1/'True_Odds_Calculator_3-way'!C713-1)</f>
        <v/>
      </c>
    </row>
    <row r="713" spans="4:11">
      <c r="D713" t="str">
        <f>solve_for_c('True_Odds_Calculator_3-way'!A714,'True_Odds_Calculator_3-way'!B714,'True_Odds_Calculator_3-way'!C714,'Log_working_3-way'!B$1,'Log_working_3-way'!B$2)</f>
        <v/>
      </c>
      <c r="F713" s="6" t="str">
        <f>IF('Log_working_3-way'!D713="","",1/'True_Odds_Calculator_3-way'!N714+1/'True_Odds_Calculator_3-way'!O714+1/'True_Odds_Calculator_3-way'!P714-1)</f>
        <v/>
      </c>
      <c r="H713" s="6" t="str">
        <f>IF('Log_working_3-way'!$D713="","",'True_Odds_Calculator_3-way'!N714/'True_Odds_Calculator_3-way'!A714-1)</f>
        <v/>
      </c>
      <c r="I713" s="6" t="str">
        <f>IF('Log_working_3-way'!$D713="","",'True_Odds_Calculator_3-way'!O714/'True_Odds_Calculator_3-way'!B714-1)</f>
        <v/>
      </c>
      <c r="J713" s="6" t="str">
        <f>IF('Log_working_3-way'!$D713="","",'True_Odds_Calculator_3-way'!P714/'True_Odds_Calculator_3-way'!C714-1)</f>
        <v/>
      </c>
      <c r="K713" s="6" t="str">
        <f>IF('Log_working_3-way'!$D713="","",1/'True_Odds_Calculator_3-way'!A714+1/'True_Odds_Calculator_3-way'!B714+1/'True_Odds_Calculator_3-way'!C714-1)</f>
        <v/>
      </c>
    </row>
    <row r="714" spans="4:11">
      <c r="D714" t="str">
        <f>solve_for_c('True_Odds_Calculator_3-way'!A715,'True_Odds_Calculator_3-way'!B715,'True_Odds_Calculator_3-way'!C715,'Log_working_3-way'!B$1,'Log_working_3-way'!B$2)</f>
        <v/>
      </c>
      <c r="F714" s="6" t="str">
        <f>IF('Log_working_3-way'!D714="","",1/'True_Odds_Calculator_3-way'!N715+1/'True_Odds_Calculator_3-way'!O715+1/'True_Odds_Calculator_3-way'!P715-1)</f>
        <v/>
      </c>
      <c r="H714" s="6" t="str">
        <f>IF('Log_working_3-way'!$D714="","",'True_Odds_Calculator_3-way'!N715/'True_Odds_Calculator_3-way'!A715-1)</f>
        <v/>
      </c>
      <c r="I714" s="6" t="str">
        <f>IF('Log_working_3-way'!$D714="","",'True_Odds_Calculator_3-way'!O715/'True_Odds_Calculator_3-way'!B715-1)</f>
        <v/>
      </c>
      <c r="J714" s="6" t="str">
        <f>IF('Log_working_3-way'!$D714="","",'True_Odds_Calculator_3-way'!P715/'True_Odds_Calculator_3-way'!C715-1)</f>
        <v/>
      </c>
      <c r="K714" s="6" t="str">
        <f>IF('Log_working_3-way'!$D714="","",1/'True_Odds_Calculator_3-way'!A715+1/'True_Odds_Calculator_3-way'!B715+1/'True_Odds_Calculator_3-way'!C715-1)</f>
        <v/>
      </c>
    </row>
    <row r="715" spans="4:11">
      <c r="D715" t="str">
        <f>solve_for_c('True_Odds_Calculator_3-way'!A716,'True_Odds_Calculator_3-way'!B716,'True_Odds_Calculator_3-way'!C716,'Log_working_3-way'!B$1,'Log_working_3-way'!B$2)</f>
        <v/>
      </c>
      <c r="F715" s="6" t="str">
        <f>IF('Log_working_3-way'!D715="","",1/'True_Odds_Calculator_3-way'!N716+1/'True_Odds_Calculator_3-way'!O716+1/'True_Odds_Calculator_3-way'!P716-1)</f>
        <v/>
      </c>
      <c r="H715" s="6" t="str">
        <f>IF('Log_working_3-way'!$D715="","",'True_Odds_Calculator_3-way'!N716/'True_Odds_Calculator_3-way'!A716-1)</f>
        <v/>
      </c>
      <c r="I715" s="6" t="str">
        <f>IF('Log_working_3-way'!$D715="","",'True_Odds_Calculator_3-way'!O716/'True_Odds_Calculator_3-way'!B716-1)</f>
        <v/>
      </c>
      <c r="J715" s="6" t="str">
        <f>IF('Log_working_3-way'!$D715="","",'True_Odds_Calculator_3-way'!P716/'True_Odds_Calculator_3-way'!C716-1)</f>
        <v/>
      </c>
      <c r="K715" s="6" t="str">
        <f>IF('Log_working_3-way'!$D715="","",1/'True_Odds_Calculator_3-way'!A716+1/'True_Odds_Calculator_3-way'!B716+1/'True_Odds_Calculator_3-way'!C716-1)</f>
        <v/>
      </c>
    </row>
    <row r="716" spans="4:11">
      <c r="D716" t="str">
        <f>solve_for_c('True_Odds_Calculator_3-way'!A717,'True_Odds_Calculator_3-way'!B717,'True_Odds_Calculator_3-way'!C717,'Log_working_3-way'!B$1,'Log_working_3-way'!B$2)</f>
        <v/>
      </c>
      <c r="F716" s="6" t="str">
        <f>IF('Log_working_3-way'!D716="","",1/'True_Odds_Calculator_3-way'!N717+1/'True_Odds_Calculator_3-way'!O717+1/'True_Odds_Calculator_3-way'!P717-1)</f>
        <v/>
      </c>
      <c r="H716" s="6" t="str">
        <f>IF('Log_working_3-way'!$D716="","",'True_Odds_Calculator_3-way'!N717/'True_Odds_Calculator_3-way'!A717-1)</f>
        <v/>
      </c>
      <c r="I716" s="6" t="str">
        <f>IF('Log_working_3-way'!$D716="","",'True_Odds_Calculator_3-way'!O717/'True_Odds_Calculator_3-way'!B717-1)</f>
        <v/>
      </c>
      <c r="J716" s="6" t="str">
        <f>IF('Log_working_3-way'!$D716="","",'True_Odds_Calculator_3-way'!P717/'True_Odds_Calculator_3-way'!C717-1)</f>
        <v/>
      </c>
      <c r="K716" s="6" t="str">
        <f>IF('Log_working_3-way'!$D716="","",1/'True_Odds_Calculator_3-way'!A717+1/'True_Odds_Calculator_3-way'!B717+1/'True_Odds_Calculator_3-way'!C717-1)</f>
        <v/>
      </c>
    </row>
    <row r="717" spans="4:11">
      <c r="D717" t="str">
        <f>solve_for_c('True_Odds_Calculator_3-way'!A718,'True_Odds_Calculator_3-way'!B718,'True_Odds_Calculator_3-way'!C718,'Log_working_3-way'!B$1,'Log_working_3-way'!B$2)</f>
        <v/>
      </c>
      <c r="F717" s="6" t="str">
        <f>IF('Log_working_3-way'!D717="","",1/'True_Odds_Calculator_3-way'!N718+1/'True_Odds_Calculator_3-way'!O718+1/'True_Odds_Calculator_3-way'!P718-1)</f>
        <v/>
      </c>
      <c r="H717" s="6" t="str">
        <f>IF('Log_working_3-way'!$D717="","",'True_Odds_Calculator_3-way'!N718/'True_Odds_Calculator_3-way'!A718-1)</f>
        <v/>
      </c>
      <c r="I717" s="6" t="str">
        <f>IF('Log_working_3-way'!$D717="","",'True_Odds_Calculator_3-way'!O718/'True_Odds_Calculator_3-way'!B718-1)</f>
        <v/>
      </c>
      <c r="J717" s="6" t="str">
        <f>IF('Log_working_3-way'!$D717="","",'True_Odds_Calculator_3-way'!P718/'True_Odds_Calculator_3-way'!C718-1)</f>
        <v/>
      </c>
      <c r="K717" s="6" t="str">
        <f>IF('Log_working_3-way'!$D717="","",1/'True_Odds_Calculator_3-way'!A718+1/'True_Odds_Calculator_3-way'!B718+1/'True_Odds_Calculator_3-way'!C718-1)</f>
        <v/>
      </c>
    </row>
    <row r="718" spans="4:11">
      <c r="D718" t="str">
        <f>solve_for_c('True_Odds_Calculator_3-way'!A719,'True_Odds_Calculator_3-way'!B719,'True_Odds_Calculator_3-way'!C719,'Log_working_3-way'!B$1,'Log_working_3-way'!B$2)</f>
        <v/>
      </c>
      <c r="F718" s="6" t="str">
        <f>IF('Log_working_3-way'!D718="","",1/'True_Odds_Calculator_3-way'!N719+1/'True_Odds_Calculator_3-way'!O719+1/'True_Odds_Calculator_3-way'!P719-1)</f>
        <v/>
      </c>
      <c r="H718" s="6" t="str">
        <f>IF('Log_working_3-way'!$D718="","",'True_Odds_Calculator_3-way'!N719/'True_Odds_Calculator_3-way'!A719-1)</f>
        <v/>
      </c>
      <c r="I718" s="6" t="str">
        <f>IF('Log_working_3-way'!$D718="","",'True_Odds_Calculator_3-way'!O719/'True_Odds_Calculator_3-way'!B719-1)</f>
        <v/>
      </c>
      <c r="J718" s="6" t="str">
        <f>IF('Log_working_3-way'!$D718="","",'True_Odds_Calculator_3-way'!P719/'True_Odds_Calculator_3-way'!C719-1)</f>
        <v/>
      </c>
      <c r="K718" s="6" t="str">
        <f>IF('Log_working_3-way'!$D718="","",1/'True_Odds_Calculator_3-way'!A719+1/'True_Odds_Calculator_3-way'!B719+1/'True_Odds_Calculator_3-way'!C719-1)</f>
        <v/>
      </c>
    </row>
    <row r="719" spans="4:11">
      <c r="D719" t="str">
        <f>solve_for_c('True_Odds_Calculator_3-way'!A720,'True_Odds_Calculator_3-way'!B720,'True_Odds_Calculator_3-way'!C720,'Log_working_3-way'!B$1,'Log_working_3-way'!B$2)</f>
        <v/>
      </c>
      <c r="F719" s="6" t="str">
        <f>IF('Log_working_3-way'!D719="","",1/'True_Odds_Calculator_3-way'!N720+1/'True_Odds_Calculator_3-way'!O720+1/'True_Odds_Calculator_3-way'!P720-1)</f>
        <v/>
      </c>
      <c r="H719" s="6" t="str">
        <f>IF('Log_working_3-way'!$D719="","",'True_Odds_Calculator_3-way'!N720/'True_Odds_Calculator_3-way'!A720-1)</f>
        <v/>
      </c>
      <c r="I719" s="6" t="str">
        <f>IF('Log_working_3-way'!$D719="","",'True_Odds_Calculator_3-way'!O720/'True_Odds_Calculator_3-way'!B720-1)</f>
        <v/>
      </c>
      <c r="J719" s="6" t="str">
        <f>IF('Log_working_3-way'!$D719="","",'True_Odds_Calculator_3-way'!P720/'True_Odds_Calculator_3-way'!C720-1)</f>
        <v/>
      </c>
      <c r="K719" s="6" t="str">
        <f>IF('Log_working_3-way'!$D719="","",1/'True_Odds_Calculator_3-way'!A720+1/'True_Odds_Calculator_3-way'!B720+1/'True_Odds_Calculator_3-way'!C720-1)</f>
        <v/>
      </c>
    </row>
    <row r="720" spans="4:11">
      <c r="D720" t="str">
        <f>solve_for_c('True_Odds_Calculator_3-way'!A721,'True_Odds_Calculator_3-way'!B721,'True_Odds_Calculator_3-way'!C721,'Log_working_3-way'!B$1,'Log_working_3-way'!B$2)</f>
        <v/>
      </c>
      <c r="F720" s="6" t="str">
        <f>IF('Log_working_3-way'!D720="","",1/'True_Odds_Calculator_3-way'!N721+1/'True_Odds_Calculator_3-way'!O721+1/'True_Odds_Calculator_3-way'!P721-1)</f>
        <v/>
      </c>
      <c r="H720" s="6" t="str">
        <f>IF('Log_working_3-way'!$D720="","",'True_Odds_Calculator_3-way'!N721/'True_Odds_Calculator_3-way'!A721-1)</f>
        <v/>
      </c>
      <c r="I720" s="6" t="str">
        <f>IF('Log_working_3-way'!$D720="","",'True_Odds_Calculator_3-way'!O721/'True_Odds_Calculator_3-way'!B721-1)</f>
        <v/>
      </c>
      <c r="J720" s="6" t="str">
        <f>IF('Log_working_3-way'!$D720="","",'True_Odds_Calculator_3-way'!P721/'True_Odds_Calculator_3-way'!C721-1)</f>
        <v/>
      </c>
      <c r="K720" s="6" t="str">
        <f>IF('Log_working_3-way'!$D720="","",1/'True_Odds_Calculator_3-way'!A721+1/'True_Odds_Calculator_3-way'!B721+1/'True_Odds_Calculator_3-way'!C721-1)</f>
        <v/>
      </c>
    </row>
    <row r="721" spans="4:11">
      <c r="D721" t="str">
        <f>solve_for_c('True_Odds_Calculator_3-way'!A722,'True_Odds_Calculator_3-way'!B722,'True_Odds_Calculator_3-way'!C722,'Log_working_3-way'!B$1,'Log_working_3-way'!B$2)</f>
        <v/>
      </c>
      <c r="F721" s="6" t="str">
        <f>IF('Log_working_3-way'!D721="","",1/'True_Odds_Calculator_3-way'!N722+1/'True_Odds_Calculator_3-way'!O722+1/'True_Odds_Calculator_3-way'!P722-1)</f>
        <v/>
      </c>
      <c r="H721" s="6" t="str">
        <f>IF('Log_working_3-way'!$D721="","",'True_Odds_Calculator_3-way'!N722/'True_Odds_Calculator_3-way'!A722-1)</f>
        <v/>
      </c>
      <c r="I721" s="6" t="str">
        <f>IF('Log_working_3-way'!$D721="","",'True_Odds_Calculator_3-way'!O722/'True_Odds_Calculator_3-way'!B722-1)</f>
        <v/>
      </c>
      <c r="J721" s="6" t="str">
        <f>IF('Log_working_3-way'!$D721="","",'True_Odds_Calculator_3-way'!P722/'True_Odds_Calculator_3-way'!C722-1)</f>
        <v/>
      </c>
      <c r="K721" s="6" t="str">
        <f>IF('Log_working_3-way'!$D721="","",1/'True_Odds_Calculator_3-way'!A722+1/'True_Odds_Calculator_3-way'!B722+1/'True_Odds_Calculator_3-way'!C722-1)</f>
        <v/>
      </c>
    </row>
    <row r="722" spans="4:11">
      <c r="D722" t="str">
        <f>solve_for_c('True_Odds_Calculator_3-way'!A723,'True_Odds_Calculator_3-way'!B723,'True_Odds_Calculator_3-way'!C723,'Log_working_3-way'!B$1,'Log_working_3-way'!B$2)</f>
        <v/>
      </c>
      <c r="F722" s="6" t="str">
        <f>IF('Log_working_3-way'!D722="","",1/'True_Odds_Calculator_3-way'!N723+1/'True_Odds_Calculator_3-way'!O723+1/'True_Odds_Calculator_3-way'!P723-1)</f>
        <v/>
      </c>
      <c r="H722" s="6" t="str">
        <f>IF('Log_working_3-way'!$D722="","",'True_Odds_Calculator_3-way'!N723/'True_Odds_Calculator_3-way'!A723-1)</f>
        <v/>
      </c>
      <c r="I722" s="6" t="str">
        <f>IF('Log_working_3-way'!$D722="","",'True_Odds_Calculator_3-way'!O723/'True_Odds_Calculator_3-way'!B723-1)</f>
        <v/>
      </c>
      <c r="J722" s="6" t="str">
        <f>IF('Log_working_3-way'!$D722="","",'True_Odds_Calculator_3-way'!P723/'True_Odds_Calculator_3-way'!C723-1)</f>
        <v/>
      </c>
      <c r="K722" s="6" t="str">
        <f>IF('Log_working_3-way'!$D722="","",1/'True_Odds_Calculator_3-way'!A723+1/'True_Odds_Calculator_3-way'!B723+1/'True_Odds_Calculator_3-way'!C723-1)</f>
        <v/>
      </c>
    </row>
    <row r="723" spans="4:11">
      <c r="D723" t="str">
        <f>solve_for_c('True_Odds_Calculator_3-way'!A724,'True_Odds_Calculator_3-way'!B724,'True_Odds_Calculator_3-way'!C724,'Log_working_3-way'!B$1,'Log_working_3-way'!B$2)</f>
        <v/>
      </c>
      <c r="F723" s="6" t="str">
        <f>IF('Log_working_3-way'!D723="","",1/'True_Odds_Calculator_3-way'!N724+1/'True_Odds_Calculator_3-way'!O724+1/'True_Odds_Calculator_3-way'!P724-1)</f>
        <v/>
      </c>
      <c r="H723" s="6" t="str">
        <f>IF('Log_working_3-way'!$D723="","",'True_Odds_Calculator_3-way'!N724/'True_Odds_Calculator_3-way'!A724-1)</f>
        <v/>
      </c>
      <c r="I723" s="6" t="str">
        <f>IF('Log_working_3-way'!$D723="","",'True_Odds_Calculator_3-way'!O724/'True_Odds_Calculator_3-way'!B724-1)</f>
        <v/>
      </c>
      <c r="J723" s="6" t="str">
        <f>IF('Log_working_3-way'!$D723="","",'True_Odds_Calculator_3-way'!P724/'True_Odds_Calculator_3-way'!C724-1)</f>
        <v/>
      </c>
      <c r="K723" s="6" t="str">
        <f>IF('Log_working_3-way'!$D723="","",1/'True_Odds_Calculator_3-way'!A724+1/'True_Odds_Calculator_3-way'!B724+1/'True_Odds_Calculator_3-way'!C724-1)</f>
        <v/>
      </c>
    </row>
    <row r="724" spans="4:11">
      <c r="D724" t="str">
        <f>solve_for_c('True_Odds_Calculator_3-way'!A725,'True_Odds_Calculator_3-way'!B725,'True_Odds_Calculator_3-way'!C725,'Log_working_3-way'!B$1,'Log_working_3-way'!B$2)</f>
        <v/>
      </c>
      <c r="F724" s="6" t="str">
        <f>IF('Log_working_3-way'!D724="","",1/'True_Odds_Calculator_3-way'!N725+1/'True_Odds_Calculator_3-way'!O725+1/'True_Odds_Calculator_3-way'!P725-1)</f>
        <v/>
      </c>
      <c r="H724" s="6" t="str">
        <f>IF('Log_working_3-way'!$D724="","",'True_Odds_Calculator_3-way'!N725/'True_Odds_Calculator_3-way'!A725-1)</f>
        <v/>
      </c>
      <c r="I724" s="6" t="str">
        <f>IF('Log_working_3-way'!$D724="","",'True_Odds_Calculator_3-way'!O725/'True_Odds_Calculator_3-way'!B725-1)</f>
        <v/>
      </c>
      <c r="J724" s="6" t="str">
        <f>IF('Log_working_3-way'!$D724="","",'True_Odds_Calculator_3-way'!P725/'True_Odds_Calculator_3-way'!C725-1)</f>
        <v/>
      </c>
      <c r="K724" s="6" t="str">
        <f>IF('Log_working_3-way'!$D724="","",1/'True_Odds_Calculator_3-way'!A725+1/'True_Odds_Calculator_3-way'!B725+1/'True_Odds_Calculator_3-way'!C725-1)</f>
        <v/>
      </c>
    </row>
    <row r="725" spans="4:11">
      <c r="D725" t="str">
        <f>solve_for_c('True_Odds_Calculator_3-way'!A726,'True_Odds_Calculator_3-way'!B726,'True_Odds_Calculator_3-way'!C726,'Log_working_3-way'!B$1,'Log_working_3-way'!B$2)</f>
        <v/>
      </c>
      <c r="F725" s="6" t="str">
        <f>IF('Log_working_3-way'!D725="","",1/'True_Odds_Calculator_3-way'!N726+1/'True_Odds_Calculator_3-way'!O726+1/'True_Odds_Calculator_3-way'!P726-1)</f>
        <v/>
      </c>
      <c r="H725" s="6" t="str">
        <f>IF('Log_working_3-way'!$D725="","",'True_Odds_Calculator_3-way'!N726/'True_Odds_Calculator_3-way'!A726-1)</f>
        <v/>
      </c>
      <c r="I725" s="6" t="str">
        <f>IF('Log_working_3-way'!$D725="","",'True_Odds_Calculator_3-way'!O726/'True_Odds_Calculator_3-way'!B726-1)</f>
        <v/>
      </c>
      <c r="J725" s="6" t="str">
        <f>IF('Log_working_3-way'!$D725="","",'True_Odds_Calculator_3-way'!P726/'True_Odds_Calculator_3-way'!C726-1)</f>
        <v/>
      </c>
      <c r="K725" s="6" t="str">
        <f>IF('Log_working_3-way'!$D725="","",1/'True_Odds_Calculator_3-way'!A726+1/'True_Odds_Calculator_3-way'!B726+1/'True_Odds_Calculator_3-way'!C726-1)</f>
        <v/>
      </c>
    </row>
    <row r="726" spans="4:11">
      <c r="D726" t="str">
        <f>solve_for_c('True_Odds_Calculator_3-way'!A727,'True_Odds_Calculator_3-way'!B727,'True_Odds_Calculator_3-way'!C727,'Log_working_3-way'!B$1,'Log_working_3-way'!B$2)</f>
        <v/>
      </c>
      <c r="F726" s="6" t="str">
        <f>IF('Log_working_3-way'!D726="","",1/'True_Odds_Calculator_3-way'!N727+1/'True_Odds_Calculator_3-way'!O727+1/'True_Odds_Calculator_3-way'!P727-1)</f>
        <v/>
      </c>
      <c r="H726" s="6" t="str">
        <f>IF('Log_working_3-way'!$D726="","",'True_Odds_Calculator_3-way'!N727/'True_Odds_Calculator_3-way'!A727-1)</f>
        <v/>
      </c>
      <c r="I726" s="6" t="str">
        <f>IF('Log_working_3-way'!$D726="","",'True_Odds_Calculator_3-way'!O727/'True_Odds_Calculator_3-way'!B727-1)</f>
        <v/>
      </c>
      <c r="J726" s="6" t="str">
        <f>IF('Log_working_3-way'!$D726="","",'True_Odds_Calculator_3-way'!P727/'True_Odds_Calculator_3-way'!C727-1)</f>
        <v/>
      </c>
      <c r="K726" s="6" t="str">
        <f>IF('Log_working_3-way'!$D726="","",1/'True_Odds_Calculator_3-way'!A727+1/'True_Odds_Calculator_3-way'!B727+1/'True_Odds_Calculator_3-way'!C727-1)</f>
        <v/>
      </c>
    </row>
    <row r="727" spans="4:11">
      <c r="D727" t="str">
        <f>solve_for_c('True_Odds_Calculator_3-way'!A728,'True_Odds_Calculator_3-way'!B728,'True_Odds_Calculator_3-way'!C728,'Log_working_3-way'!B$1,'Log_working_3-way'!B$2)</f>
        <v/>
      </c>
      <c r="F727" s="6" t="str">
        <f>IF('Log_working_3-way'!D727="","",1/'True_Odds_Calculator_3-way'!N728+1/'True_Odds_Calculator_3-way'!O728+1/'True_Odds_Calculator_3-way'!P728-1)</f>
        <v/>
      </c>
      <c r="H727" s="6" t="str">
        <f>IF('Log_working_3-way'!$D727="","",'True_Odds_Calculator_3-way'!N728/'True_Odds_Calculator_3-way'!A728-1)</f>
        <v/>
      </c>
      <c r="I727" s="6" t="str">
        <f>IF('Log_working_3-way'!$D727="","",'True_Odds_Calculator_3-way'!O728/'True_Odds_Calculator_3-way'!B728-1)</f>
        <v/>
      </c>
      <c r="J727" s="6" t="str">
        <f>IF('Log_working_3-way'!$D727="","",'True_Odds_Calculator_3-way'!P728/'True_Odds_Calculator_3-way'!C728-1)</f>
        <v/>
      </c>
      <c r="K727" s="6" t="str">
        <f>IF('Log_working_3-way'!$D727="","",1/'True_Odds_Calculator_3-way'!A728+1/'True_Odds_Calculator_3-way'!B728+1/'True_Odds_Calculator_3-way'!C728-1)</f>
        <v/>
      </c>
    </row>
    <row r="728" spans="4:11">
      <c r="D728" t="str">
        <f>solve_for_c('True_Odds_Calculator_3-way'!A729,'True_Odds_Calculator_3-way'!B729,'True_Odds_Calculator_3-way'!C729,'Log_working_3-way'!B$1,'Log_working_3-way'!B$2)</f>
        <v/>
      </c>
      <c r="F728" s="6" t="str">
        <f>IF('Log_working_3-way'!D728="","",1/'True_Odds_Calculator_3-way'!N729+1/'True_Odds_Calculator_3-way'!O729+1/'True_Odds_Calculator_3-way'!P729-1)</f>
        <v/>
      </c>
      <c r="H728" s="6" t="str">
        <f>IF('Log_working_3-way'!$D728="","",'True_Odds_Calculator_3-way'!N729/'True_Odds_Calculator_3-way'!A729-1)</f>
        <v/>
      </c>
      <c r="I728" s="6" t="str">
        <f>IF('Log_working_3-way'!$D728="","",'True_Odds_Calculator_3-way'!O729/'True_Odds_Calculator_3-way'!B729-1)</f>
        <v/>
      </c>
      <c r="J728" s="6" t="str">
        <f>IF('Log_working_3-way'!$D728="","",'True_Odds_Calculator_3-way'!P729/'True_Odds_Calculator_3-way'!C729-1)</f>
        <v/>
      </c>
      <c r="K728" s="6" t="str">
        <f>IF('Log_working_3-way'!$D728="","",1/'True_Odds_Calculator_3-way'!A729+1/'True_Odds_Calculator_3-way'!B729+1/'True_Odds_Calculator_3-way'!C729-1)</f>
        <v/>
      </c>
    </row>
    <row r="729" spans="4:11">
      <c r="D729" t="str">
        <f>solve_for_c('True_Odds_Calculator_3-way'!A730,'True_Odds_Calculator_3-way'!B730,'True_Odds_Calculator_3-way'!C730,'Log_working_3-way'!B$1,'Log_working_3-way'!B$2)</f>
        <v/>
      </c>
      <c r="F729" s="6" t="str">
        <f>IF('Log_working_3-way'!D729="","",1/'True_Odds_Calculator_3-way'!N730+1/'True_Odds_Calculator_3-way'!O730+1/'True_Odds_Calculator_3-way'!P730-1)</f>
        <v/>
      </c>
      <c r="H729" s="6" t="str">
        <f>IF('Log_working_3-way'!$D729="","",'True_Odds_Calculator_3-way'!N730/'True_Odds_Calculator_3-way'!A730-1)</f>
        <v/>
      </c>
      <c r="I729" s="6" t="str">
        <f>IF('Log_working_3-way'!$D729="","",'True_Odds_Calculator_3-way'!O730/'True_Odds_Calculator_3-way'!B730-1)</f>
        <v/>
      </c>
      <c r="J729" s="6" t="str">
        <f>IF('Log_working_3-way'!$D729="","",'True_Odds_Calculator_3-way'!P730/'True_Odds_Calculator_3-way'!C730-1)</f>
        <v/>
      </c>
      <c r="K729" s="6" t="str">
        <f>IF('Log_working_3-way'!$D729="","",1/'True_Odds_Calculator_3-way'!A730+1/'True_Odds_Calculator_3-way'!B730+1/'True_Odds_Calculator_3-way'!C730-1)</f>
        <v/>
      </c>
    </row>
    <row r="730" spans="4:11">
      <c r="D730" t="str">
        <f>solve_for_c('True_Odds_Calculator_3-way'!A731,'True_Odds_Calculator_3-way'!B731,'True_Odds_Calculator_3-way'!C731,'Log_working_3-way'!B$1,'Log_working_3-way'!B$2)</f>
        <v/>
      </c>
      <c r="F730" s="6" t="str">
        <f>IF('Log_working_3-way'!D730="","",1/'True_Odds_Calculator_3-way'!N731+1/'True_Odds_Calculator_3-way'!O731+1/'True_Odds_Calculator_3-way'!P731-1)</f>
        <v/>
      </c>
      <c r="H730" s="6" t="str">
        <f>IF('Log_working_3-way'!$D730="","",'True_Odds_Calculator_3-way'!N731/'True_Odds_Calculator_3-way'!A731-1)</f>
        <v/>
      </c>
      <c r="I730" s="6" t="str">
        <f>IF('Log_working_3-way'!$D730="","",'True_Odds_Calculator_3-way'!O731/'True_Odds_Calculator_3-way'!B731-1)</f>
        <v/>
      </c>
      <c r="J730" s="6" t="str">
        <f>IF('Log_working_3-way'!$D730="","",'True_Odds_Calculator_3-way'!P731/'True_Odds_Calculator_3-way'!C731-1)</f>
        <v/>
      </c>
      <c r="K730" s="6" t="str">
        <f>IF('Log_working_3-way'!$D730="","",1/'True_Odds_Calculator_3-way'!A731+1/'True_Odds_Calculator_3-way'!B731+1/'True_Odds_Calculator_3-way'!C731-1)</f>
        <v/>
      </c>
    </row>
    <row r="731" spans="4:11">
      <c r="D731" t="str">
        <f>solve_for_c('True_Odds_Calculator_3-way'!A732,'True_Odds_Calculator_3-way'!B732,'True_Odds_Calculator_3-way'!C732,'Log_working_3-way'!B$1,'Log_working_3-way'!B$2)</f>
        <v/>
      </c>
      <c r="F731" s="6" t="str">
        <f>IF('Log_working_3-way'!D731="","",1/'True_Odds_Calculator_3-way'!N732+1/'True_Odds_Calculator_3-way'!O732+1/'True_Odds_Calculator_3-way'!P732-1)</f>
        <v/>
      </c>
      <c r="H731" s="6" t="str">
        <f>IF('Log_working_3-way'!$D731="","",'True_Odds_Calculator_3-way'!N732/'True_Odds_Calculator_3-way'!A732-1)</f>
        <v/>
      </c>
      <c r="I731" s="6" t="str">
        <f>IF('Log_working_3-way'!$D731="","",'True_Odds_Calculator_3-way'!O732/'True_Odds_Calculator_3-way'!B732-1)</f>
        <v/>
      </c>
      <c r="J731" s="6" t="str">
        <f>IF('Log_working_3-way'!$D731="","",'True_Odds_Calculator_3-way'!P732/'True_Odds_Calculator_3-way'!C732-1)</f>
        <v/>
      </c>
      <c r="K731" s="6" t="str">
        <f>IF('Log_working_3-way'!$D731="","",1/'True_Odds_Calculator_3-way'!A732+1/'True_Odds_Calculator_3-way'!B732+1/'True_Odds_Calculator_3-way'!C732-1)</f>
        <v/>
      </c>
    </row>
    <row r="732" spans="4:11">
      <c r="D732" t="str">
        <f>solve_for_c('True_Odds_Calculator_3-way'!A733,'True_Odds_Calculator_3-way'!B733,'True_Odds_Calculator_3-way'!C733,'Log_working_3-way'!B$1,'Log_working_3-way'!B$2)</f>
        <v/>
      </c>
      <c r="F732" s="6" t="str">
        <f>IF('Log_working_3-way'!D732="","",1/'True_Odds_Calculator_3-way'!N733+1/'True_Odds_Calculator_3-way'!O733+1/'True_Odds_Calculator_3-way'!P733-1)</f>
        <v/>
      </c>
      <c r="H732" s="6" t="str">
        <f>IF('Log_working_3-way'!$D732="","",'True_Odds_Calculator_3-way'!N733/'True_Odds_Calculator_3-way'!A733-1)</f>
        <v/>
      </c>
      <c r="I732" s="6" t="str">
        <f>IF('Log_working_3-way'!$D732="","",'True_Odds_Calculator_3-way'!O733/'True_Odds_Calculator_3-way'!B733-1)</f>
        <v/>
      </c>
      <c r="J732" s="6" t="str">
        <f>IF('Log_working_3-way'!$D732="","",'True_Odds_Calculator_3-way'!P733/'True_Odds_Calculator_3-way'!C733-1)</f>
        <v/>
      </c>
      <c r="K732" s="6" t="str">
        <f>IF('Log_working_3-way'!$D732="","",1/'True_Odds_Calculator_3-way'!A733+1/'True_Odds_Calculator_3-way'!B733+1/'True_Odds_Calculator_3-way'!C733-1)</f>
        <v/>
      </c>
    </row>
    <row r="733" spans="4:11">
      <c r="D733" t="str">
        <f>solve_for_c('True_Odds_Calculator_3-way'!A734,'True_Odds_Calculator_3-way'!B734,'True_Odds_Calculator_3-way'!C734,'Log_working_3-way'!B$1,'Log_working_3-way'!B$2)</f>
        <v/>
      </c>
      <c r="F733" s="6" t="str">
        <f>IF('Log_working_3-way'!D733="","",1/'True_Odds_Calculator_3-way'!N734+1/'True_Odds_Calculator_3-way'!O734+1/'True_Odds_Calculator_3-way'!P734-1)</f>
        <v/>
      </c>
      <c r="H733" s="6" t="str">
        <f>IF('Log_working_3-way'!$D733="","",'True_Odds_Calculator_3-way'!N734/'True_Odds_Calculator_3-way'!A734-1)</f>
        <v/>
      </c>
      <c r="I733" s="6" t="str">
        <f>IF('Log_working_3-way'!$D733="","",'True_Odds_Calculator_3-way'!O734/'True_Odds_Calculator_3-way'!B734-1)</f>
        <v/>
      </c>
      <c r="J733" s="6" t="str">
        <f>IF('Log_working_3-way'!$D733="","",'True_Odds_Calculator_3-way'!P734/'True_Odds_Calculator_3-way'!C734-1)</f>
        <v/>
      </c>
      <c r="K733" s="6" t="str">
        <f>IF('Log_working_3-way'!$D733="","",1/'True_Odds_Calculator_3-way'!A734+1/'True_Odds_Calculator_3-way'!B734+1/'True_Odds_Calculator_3-way'!C734-1)</f>
        <v/>
      </c>
    </row>
    <row r="734" spans="4:11">
      <c r="D734" t="str">
        <f>solve_for_c('True_Odds_Calculator_3-way'!A735,'True_Odds_Calculator_3-way'!B735,'True_Odds_Calculator_3-way'!C735,'Log_working_3-way'!B$1,'Log_working_3-way'!B$2)</f>
        <v/>
      </c>
      <c r="F734" s="6" t="str">
        <f>IF('Log_working_3-way'!D734="","",1/'True_Odds_Calculator_3-way'!N735+1/'True_Odds_Calculator_3-way'!O735+1/'True_Odds_Calculator_3-way'!P735-1)</f>
        <v/>
      </c>
      <c r="H734" s="6" t="str">
        <f>IF('Log_working_3-way'!$D734="","",'True_Odds_Calculator_3-way'!N735/'True_Odds_Calculator_3-way'!A735-1)</f>
        <v/>
      </c>
      <c r="I734" s="6" t="str">
        <f>IF('Log_working_3-way'!$D734="","",'True_Odds_Calculator_3-way'!O735/'True_Odds_Calculator_3-way'!B735-1)</f>
        <v/>
      </c>
      <c r="J734" s="6" t="str">
        <f>IF('Log_working_3-way'!$D734="","",'True_Odds_Calculator_3-way'!P735/'True_Odds_Calculator_3-way'!C735-1)</f>
        <v/>
      </c>
      <c r="K734" s="6" t="str">
        <f>IF('Log_working_3-way'!$D734="","",1/'True_Odds_Calculator_3-way'!A735+1/'True_Odds_Calculator_3-way'!B735+1/'True_Odds_Calculator_3-way'!C735-1)</f>
        <v/>
      </c>
    </row>
    <row r="735" spans="4:11">
      <c r="D735" t="str">
        <f>solve_for_c('True_Odds_Calculator_3-way'!A736,'True_Odds_Calculator_3-way'!B736,'True_Odds_Calculator_3-way'!C736,'Log_working_3-way'!B$1,'Log_working_3-way'!B$2)</f>
        <v/>
      </c>
      <c r="F735" s="6" t="str">
        <f>IF('Log_working_3-way'!D735="","",1/'True_Odds_Calculator_3-way'!N736+1/'True_Odds_Calculator_3-way'!O736+1/'True_Odds_Calculator_3-way'!P736-1)</f>
        <v/>
      </c>
      <c r="H735" s="6" t="str">
        <f>IF('Log_working_3-way'!$D735="","",'True_Odds_Calculator_3-way'!N736/'True_Odds_Calculator_3-way'!A736-1)</f>
        <v/>
      </c>
      <c r="I735" s="6" t="str">
        <f>IF('Log_working_3-way'!$D735="","",'True_Odds_Calculator_3-way'!O736/'True_Odds_Calculator_3-way'!B736-1)</f>
        <v/>
      </c>
      <c r="J735" s="6" t="str">
        <f>IF('Log_working_3-way'!$D735="","",'True_Odds_Calculator_3-way'!P736/'True_Odds_Calculator_3-way'!C736-1)</f>
        <v/>
      </c>
      <c r="K735" s="6" t="str">
        <f>IF('Log_working_3-way'!$D735="","",1/'True_Odds_Calculator_3-way'!A736+1/'True_Odds_Calculator_3-way'!B736+1/'True_Odds_Calculator_3-way'!C736-1)</f>
        <v/>
      </c>
    </row>
    <row r="736" spans="4:11">
      <c r="D736" t="str">
        <f>solve_for_c('True_Odds_Calculator_3-way'!A737,'True_Odds_Calculator_3-way'!B737,'True_Odds_Calculator_3-way'!C737,'Log_working_3-way'!B$1,'Log_working_3-way'!B$2)</f>
        <v/>
      </c>
      <c r="F736" s="6" t="str">
        <f>IF('Log_working_3-way'!D736="","",1/'True_Odds_Calculator_3-way'!N737+1/'True_Odds_Calculator_3-way'!O737+1/'True_Odds_Calculator_3-way'!P737-1)</f>
        <v/>
      </c>
      <c r="H736" s="6" t="str">
        <f>IF('Log_working_3-way'!$D736="","",'True_Odds_Calculator_3-way'!N737/'True_Odds_Calculator_3-way'!A737-1)</f>
        <v/>
      </c>
      <c r="I736" s="6" t="str">
        <f>IF('Log_working_3-way'!$D736="","",'True_Odds_Calculator_3-way'!O737/'True_Odds_Calculator_3-way'!B737-1)</f>
        <v/>
      </c>
      <c r="J736" s="6" t="str">
        <f>IF('Log_working_3-way'!$D736="","",'True_Odds_Calculator_3-way'!P737/'True_Odds_Calculator_3-way'!C737-1)</f>
        <v/>
      </c>
      <c r="K736" s="6" t="str">
        <f>IF('Log_working_3-way'!$D736="","",1/'True_Odds_Calculator_3-way'!A737+1/'True_Odds_Calculator_3-way'!B737+1/'True_Odds_Calculator_3-way'!C737-1)</f>
        <v/>
      </c>
    </row>
    <row r="737" spans="4:11">
      <c r="D737" t="str">
        <f>solve_for_c('True_Odds_Calculator_3-way'!A738,'True_Odds_Calculator_3-way'!B738,'True_Odds_Calculator_3-way'!C738,'Log_working_3-way'!B$1,'Log_working_3-way'!B$2)</f>
        <v/>
      </c>
      <c r="F737" s="6" t="str">
        <f>IF('Log_working_3-way'!D737="","",1/'True_Odds_Calculator_3-way'!N738+1/'True_Odds_Calculator_3-way'!O738+1/'True_Odds_Calculator_3-way'!P738-1)</f>
        <v/>
      </c>
      <c r="H737" s="6" t="str">
        <f>IF('Log_working_3-way'!$D737="","",'True_Odds_Calculator_3-way'!N738/'True_Odds_Calculator_3-way'!A738-1)</f>
        <v/>
      </c>
      <c r="I737" s="6" t="str">
        <f>IF('Log_working_3-way'!$D737="","",'True_Odds_Calculator_3-way'!O738/'True_Odds_Calculator_3-way'!B738-1)</f>
        <v/>
      </c>
      <c r="J737" s="6" t="str">
        <f>IF('Log_working_3-way'!$D737="","",'True_Odds_Calculator_3-way'!P738/'True_Odds_Calculator_3-way'!C738-1)</f>
        <v/>
      </c>
      <c r="K737" s="6" t="str">
        <f>IF('Log_working_3-way'!$D737="","",1/'True_Odds_Calculator_3-way'!A738+1/'True_Odds_Calculator_3-way'!B738+1/'True_Odds_Calculator_3-way'!C738-1)</f>
        <v/>
      </c>
    </row>
    <row r="738" spans="4:11">
      <c r="D738" t="str">
        <f>solve_for_c('True_Odds_Calculator_3-way'!A739,'True_Odds_Calculator_3-way'!B739,'True_Odds_Calculator_3-way'!C739,'Log_working_3-way'!B$1,'Log_working_3-way'!B$2)</f>
        <v/>
      </c>
      <c r="F738" s="6" t="str">
        <f>IF('Log_working_3-way'!D738="","",1/'True_Odds_Calculator_3-way'!N739+1/'True_Odds_Calculator_3-way'!O739+1/'True_Odds_Calculator_3-way'!P739-1)</f>
        <v/>
      </c>
      <c r="H738" s="6" t="str">
        <f>IF('Log_working_3-way'!$D738="","",'True_Odds_Calculator_3-way'!N739/'True_Odds_Calculator_3-way'!A739-1)</f>
        <v/>
      </c>
      <c r="I738" s="6" t="str">
        <f>IF('Log_working_3-way'!$D738="","",'True_Odds_Calculator_3-way'!O739/'True_Odds_Calculator_3-way'!B739-1)</f>
        <v/>
      </c>
      <c r="J738" s="6" t="str">
        <f>IF('Log_working_3-way'!$D738="","",'True_Odds_Calculator_3-way'!P739/'True_Odds_Calculator_3-way'!C739-1)</f>
        <v/>
      </c>
      <c r="K738" s="6" t="str">
        <f>IF('Log_working_3-way'!$D738="","",1/'True_Odds_Calculator_3-way'!A739+1/'True_Odds_Calculator_3-way'!B739+1/'True_Odds_Calculator_3-way'!C739-1)</f>
        <v/>
      </c>
    </row>
    <row r="739" spans="4:11">
      <c r="D739" t="str">
        <f>solve_for_c('True_Odds_Calculator_3-way'!A740,'True_Odds_Calculator_3-way'!B740,'True_Odds_Calculator_3-way'!C740,'Log_working_3-way'!B$1,'Log_working_3-way'!B$2)</f>
        <v/>
      </c>
      <c r="F739" s="6" t="str">
        <f>IF('Log_working_3-way'!D739="","",1/'True_Odds_Calculator_3-way'!N740+1/'True_Odds_Calculator_3-way'!O740+1/'True_Odds_Calculator_3-way'!P740-1)</f>
        <v/>
      </c>
      <c r="H739" s="6" t="str">
        <f>IF('Log_working_3-way'!$D739="","",'True_Odds_Calculator_3-way'!N740/'True_Odds_Calculator_3-way'!A740-1)</f>
        <v/>
      </c>
      <c r="I739" s="6" t="str">
        <f>IF('Log_working_3-way'!$D739="","",'True_Odds_Calculator_3-way'!O740/'True_Odds_Calculator_3-way'!B740-1)</f>
        <v/>
      </c>
      <c r="J739" s="6" t="str">
        <f>IF('Log_working_3-way'!$D739="","",'True_Odds_Calculator_3-way'!P740/'True_Odds_Calculator_3-way'!C740-1)</f>
        <v/>
      </c>
      <c r="K739" s="6" t="str">
        <f>IF('Log_working_3-way'!$D739="","",1/'True_Odds_Calculator_3-way'!A740+1/'True_Odds_Calculator_3-way'!B740+1/'True_Odds_Calculator_3-way'!C740-1)</f>
        <v/>
      </c>
    </row>
    <row r="740" spans="4:11">
      <c r="D740" t="str">
        <f>solve_for_c('True_Odds_Calculator_3-way'!A741,'True_Odds_Calculator_3-way'!B741,'True_Odds_Calculator_3-way'!C741,'Log_working_3-way'!B$1,'Log_working_3-way'!B$2)</f>
        <v/>
      </c>
      <c r="F740" s="6" t="str">
        <f>IF('Log_working_3-way'!D740="","",1/'True_Odds_Calculator_3-way'!N741+1/'True_Odds_Calculator_3-way'!O741+1/'True_Odds_Calculator_3-way'!P741-1)</f>
        <v/>
      </c>
      <c r="H740" s="6" t="str">
        <f>IF('Log_working_3-way'!$D740="","",'True_Odds_Calculator_3-way'!N741/'True_Odds_Calculator_3-way'!A741-1)</f>
        <v/>
      </c>
      <c r="I740" s="6" t="str">
        <f>IF('Log_working_3-way'!$D740="","",'True_Odds_Calculator_3-way'!O741/'True_Odds_Calculator_3-way'!B741-1)</f>
        <v/>
      </c>
      <c r="J740" s="6" t="str">
        <f>IF('Log_working_3-way'!$D740="","",'True_Odds_Calculator_3-way'!P741/'True_Odds_Calculator_3-way'!C741-1)</f>
        <v/>
      </c>
      <c r="K740" s="6" t="str">
        <f>IF('Log_working_3-way'!$D740="","",1/'True_Odds_Calculator_3-way'!A741+1/'True_Odds_Calculator_3-way'!B741+1/'True_Odds_Calculator_3-way'!C741-1)</f>
        <v/>
      </c>
    </row>
    <row r="741" spans="4:11">
      <c r="D741" t="str">
        <f>solve_for_c('True_Odds_Calculator_3-way'!A742,'True_Odds_Calculator_3-way'!B742,'True_Odds_Calculator_3-way'!C742,'Log_working_3-way'!B$1,'Log_working_3-way'!B$2)</f>
        <v/>
      </c>
      <c r="F741" s="6" t="str">
        <f>IF('Log_working_3-way'!D741="","",1/'True_Odds_Calculator_3-way'!N742+1/'True_Odds_Calculator_3-way'!O742+1/'True_Odds_Calculator_3-way'!P742-1)</f>
        <v/>
      </c>
      <c r="H741" s="6" t="str">
        <f>IF('Log_working_3-way'!$D741="","",'True_Odds_Calculator_3-way'!N742/'True_Odds_Calculator_3-way'!A742-1)</f>
        <v/>
      </c>
      <c r="I741" s="6" t="str">
        <f>IF('Log_working_3-way'!$D741="","",'True_Odds_Calculator_3-way'!O742/'True_Odds_Calculator_3-way'!B742-1)</f>
        <v/>
      </c>
      <c r="J741" s="6" t="str">
        <f>IF('Log_working_3-way'!$D741="","",'True_Odds_Calculator_3-way'!P742/'True_Odds_Calculator_3-way'!C742-1)</f>
        <v/>
      </c>
      <c r="K741" s="6" t="str">
        <f>IF('Log_working_3-way'!$D741="","",1/'True_Odds_Calculator_3-way'!A742+1/'True_Odds_Calculator_3-way'!B742+1/'True_Odds_Calculator_3-way'!C742-1)</f>
        <v/>
      </c>
    </row>
    <row r="742" spans="4:11">
      <c r="D742" t="str">
        <f>solve_for_c('True_Odds_Calculator_3-way'!A743,'True_Odds_Calculator_3-way'!B743,'True_Odds_Calculator_3-way'!C743,'Log_working_3-way'!B$1,'Log_working_3-way'!B$2)</f>
        <v/>
      </c>
      <c r="F742" s="6" t="str">
        <f>IF('Log_working_3-way'!D742="","",1/'True_Odds_Calculator_3-way'!N743+1/'True_Odds_Calculator_3-way'!O743+1/'True_Odds_Calculator_3-way'!P743-1)</f>
        <v/>
      </c>
      <c r="H742" s="6" t="str">
        <f>IF('Log_working_3-way'!$D742="","",'True_Odds_Calculator_3-way'!N743/'True_Odds_Calculator_3-way'!A743-1)</f>
        <v/>
      </c>
      <c r="I742" s="6" t="str">
        <f>IF('Log_working_3-way'!$D742="","",'True_Odds_Calculator_3-way'!O743/'True_Odds_Calculator_3-way'!B743-1)</f>
        <v/>
      </c>
      <c r="J742" s="6" t="str">
        <f>IF('Log_working_3-way'!$D742="","",'True_Odds_Calculator_3-way'!P743/'True_Odds_Calculator_3-way'!C743-1)</f>
        <v/>
      </c>
      <c r="K742" s="6" t="str">
        <f>IF('Log_working_3-way'!$D742="","",1/'True_Odds_Calculator_3-way'!A743+1/'True_Odds_Calculator_3-way'!B743+1/'True_Odds_Calculator_3-way'!C743-1)</f>
        <v/>
      </c>
    </row>
    <row r="743" spans="4:11">
      <c r="D743" t="str">
        <f>solve_for_c('True_Odds_Calculator_3-way'!A744,'True_Odds_Calculator_3-way'!B744,'True_Odds_Calculator_3-way'!C744,'Log_working_3-way'!B$1,'Log_working_3-way'!B$2)</f>
        <v/>
      </c>
      <c r="F743" s="6" t="str">
        <f>IF('Log_working_3-way'!D743="","",1/'True_Odds_Calculator_3-way'!N744+1/'True_Odds_Calculator_3-way'!O744+1/'True_Odds_Calculator_3-way'!P744-1)</f>
        <v/>
      </c>
      <c r="H743" s="6" t="str">
        <f>IF('Log_working_3-way'!$D743="","",'True_Odds_Calculator_3-way'!N744/'True_Odds_Calculator_3-way'!A744-1)</f>
        <v/>
      </c>
      <c r="I743" s="6" t="str">
        <f>IF('Log_working_3-way'!$D743="","",'True_Odds_Calculator_3-way'!O744/'True_Odds_Calculator_3-way'!B744-1)</f>
        <v/>
      </c>
      <c r="J743" s="6" t="str">
        <f>IF('Log_working_3-way'!$D743="","",'True_Odds_Calculator_3-way'!P744/'True_Odds_Calculator_3-way'!C744-1)</f>
        <v/>
      </c>
      <c r="K743" s="6" t="str">
        <f>IF('Log_working_3-way'!$D743="","",1/'True_Odds_Calculator_3-way'!A744+1/'True_Odds_Calculator_3-way'!B744+1/'True_Odds_Calculator_3-way'!C744-1)</f>
        <v/>
      </c>
    </row>
    <row r="744" spans="4:11">
      <c r="D744" t="str">
        <f>solve_for_c('True_Odds_Calculator_3-way'!A745,'True_Odds_Calculator_3-way'!B745,'True_Odds_Calculator_3-way'!C745,'Log_working_3-way'!B$1,'Log_working_3-way'!B$2)</f>
        <v/>
      </c>
      <c r="F744" s="6" t="str">
        <f>IF('Log_working_3-way'!D744="","",1/'True_Odds_Calculator_3-way'!N745+1/'True_Odds_Calculator_3-way'!O745+1/'True_Odds_Calculator_3-way'!P745-1)</f>
        <v/>
      </c>
      <c r="H744" s="6" t="str">
        <f>IF('Log_working_3-way'!$D744="","",'True_Odds_Calculator_3-way'!N745/'True_Odds_Calculator_3-way'!A745-1)</f>
        <v/>
      </c>
      <c r="I744" s="6" t="str">
        <f>IF('Log_working_3-way'!$D744="","",'True_Odds_Calculator_3-way'!O745/'True_Odds_Calculator_3-way'!B745-1)</f>
        <v/>
      </c>
      <c r="J744" s="6" t="str">
        <f>IF('Log_working_3-way'!$D744="","",'True_Odds_Calculator_3-way'!P745/'True_Odds_Calculator_3-way'!C745-1)</f>
        <v/>
      </c>
      <c r="K744" s="6" t="str">
        <f>IF('Log_working_3-way'!$D744="","",1/'True_Odds_Calculator_3-way'!A745+1/'True_Odds_Calculator_3-way'!B745+1/'True_Odds_Calculator_3-way'!C745-1)</f>
        <v/>
      </c>
    </row>
    <row r="745" spans="4:11">
      <c r="D745" t="str">
        <f>solve_for_c('True_Odds_Calculator_3-way'!A746,'True_Odds_Calculator_3-way'!B746,'True_Odds_Calculator_3-way'!C746,'Log_working_3-way'!B$1,'Log_working_3-way'!B$2)</f>
        <v/>
      </c>
      <c r="F745" s="6" t="str">
        <f>IF('Log_working_3-way'!D745="","",1/'True_Odds_Calculator_3-way'!N746+1/'True_Odds_Calculator_3-way'!O746+1/'True_Odds_Calculator_3-way'!P746-1)</f>
        <v/>
      </c>
      <c r="H745" s="6" t="str">
        <f>IF('Log_working_3-way'!$D745="","",'True_Odds_Calculator_3-way'!N746/'True_Odds_Calculator_3-way'!A746-1)</f>
        <v/>
      </c>
      <c r="I745" s="6" t="str">
        <f>IF('Log_working_3-way'!$D745="","",'True_Odds_Calculator_3-way'!O746/'True_Odds_Calculator_3-way'!B746-1)</f>
        <v/>
      </c>
      <c r="J745" s="6" t="str">
        <f>IF('Log_working_3-way'!$D745="","",'True_Odds_Calculator_3-way'!P746/'True_Odds_Calculator_3-way'!C746-1)</f>
        <v/>
      </c>
      <c r="K745" s="6" t="str">
        <f>IF('Log_working_3-way'!$D745="","",1/'True_Odds_Calculator_3-way'!A746+1/'True_Odds_Calculator_3-way'!B746+1/'True_Odds_Calculator_3-way'!C746-1)</f>
        <v/>
      </c>
    </row>
    <row r="746" spans="4:11">
      <c r="D746" t="str">
        <f>solve_for_c('True_Odds_Calculator_3-way'!A747,'True_Odds_Calculator_3-way'!B747,'True_Odds_Calculator_3-way'!C747,'Log_working_3-way'!B$1,'Log_working_3-way'!B$2)</f>
        <v/>
      </c>
      <c r="F746" s="6" t="str">
        <f>IF('Log_working_3-way'!D746="","",1/'True_Odds_Calculator_3-way'!N747+1/'True_Odds_Calculator_3-way'!O747+1/'True_Odds_Calculator_3-way'!P747-1)</f>
        <v/>
      </c>
      <c r="H746" s="6" t="str">
        <f>IF('Log_working_3-way'!$D746="","",'True_Odds_Calculator_3-way'!N747/'True_Odds_Calculator_3-way'!A747-1)</f>
        <v/>
      </c>
      <c r="I746" s="6" t="str">
        <f>IF('Log_working_3-way'!$D746="","",'True_Odds_Calculator_3-way'!O747/'True_Odds_Calculator_3-way'!B747-1)</f>
        <v/>
      </c>
      <c r="J746" s="6" t="str">
        <f>IF('Log_working_3-way'!$D746="","",'True_Odds_Calculator_3-way'!P747/'True_Odds_Calculator_3-way'!C747-1)</f>
        <v/>
      </c>
      <c r="K746" s="6" t="str">
        <f>IF('Log_working_3-way'!$D746="","",1/'True_Odds_Calculator_3-way'!A747+1/'True_Odds_Calculator_3-way'!B747+1/'True_Odds_Calculator_3-way'!C747-1)</f>
        <v/>
      </c>
    </row>
    <row r="747" spans="4:11">
      <c r="D747" t="str">
        <f>solve_for_c('True_Odds_Calculator_3-way'!A748,'True_Odds_Calculator_3-way'!B748,'True_Odds_Calculator_3-way'!C748,'Log_working_3-way'!B$1,'Log_working_3-way'!B$2)</f>
        <v/>
      </c>
      <c r="F747" s="6" t="str">
        <f>IF('Log_working_3-way'!D747="","",1/'True_Odds_Calculator_3-way'!N748+1/'True_Odds_Calculator_3-way'!O748+1/'True_Odds_Calculator_3-way'!P748-1)</f>
        <v/>
      </c>
      <c r="H747" s="6" t="str">
        <f>IF('Log_working_3-way'!$D747="","",'True_Odds_Calculator_3-way'!N748/'True_Odds_Calculator_3-way'!A748-1)</f>
        <v/>
      </c>
      <c r="I747" s="6" t="str">
        <f>IF('Log_working_3-way'!$D747="","",'True_Odds_Calculator_3-way'!O748/'True_Odds_Calculator_3-way'!B748-1)</f>
        <v/>
      </c>
      <c r="J747" s="6" t="str">
        <f>IF('Log_working_3-way'!$D747="","",'True_Odds_Calculator_3-way'!P748/'True_Odds_Calculator_3-way'!C748-1)</f>
        <v/>
      </c>
      <c r="K747" s="6" t="str">
        <f>IF('Log_working_3-way'!$D747="","",1/'True_Odds_Calculator_3-way'!A748+1/'True_Odds_Calculator_3-way'!B748+1/'True_Odds_Calculator_3-way'!C748-1)</f>
        <v/>
      </c>
    </row>
    <row r="748" spans="4:11">
      <c r="D748" t="str">
        <f>solve_for_c('True_Odds_Calculator_3-way'!A749,'True_Odds_Calculator_3-way'!B749,'True_Odds_Calculator_3-way'!C749,'Log_working_3-way'!B$1,'Log_working_3-way'!B$2)</f>
        <v/>
      </c>
      <c r="F748" s="6" t="str">
        <f>IF('Log_working_3-way'!D748="","",1/'True_Odds_Calculator_3-way'!N749+1/'True_Odds_Calculator_3-way'!O749+1/'True_Odds_Calculator_3-way'!P749-1)</f>
        <v/>
      </c>
      <c r="H748" s="6" t="str">
        <f>IF('Log_working_3-way'!$D748="","",'True_Odds_Calculator_3-way'!N749/'True_Odds_Calculator_3-way'!A749-1)</f>
        <v/>
      </c>
      <c r="I748" s="6" t="str">
        <f>IF('Log_working_3-way'!$D748="","",'True_Odds_Calculator_3-way'!O749/'True_Odds_Calculator_3-way'!B749-1)</f>
        <v/>
      </c>
      <c r="J748" s="6" t="str">
        <f>IF('Log_working_3-way'!$D748="","",'True_Odds_Calculator_3-way'!P749/'True_Odds_Calculator_3-way'!C749-1)</f>
        <v/>
      </c>
      <c r="K748" s="6" t="str">
        <f>IF('Log_working_3-way'!$D748="","",1/'True_Odds_Calculator_3-way'!A749+1/'True_Odds_Calculator_3-way'!B749+1/'True_Odds_Calculator_3-way'!C749-1)</f>
        <v/>
      </c>
    </row>
    <row r="749" spans="4:11">
      <c r="D749" t="str">
        <f>solve_for_c('True_Odds_Calculator_3-way'!A750,'True_Odds_Calculator_3-way'!B750,'True_Odds_Calculator_3-way'!C750,'Log_working_3-way'!B$1,'Log_working_3-way'!B$2)</f>
        <v/>
      </c>
      <c r="F749" s="6" t="str">
        <f>IF('Log_working_3-way'!D749="","",1/'True_Odds_Calculator_3-way'!N750+1/'True_Odds_Calculator_3-way'!O750+1/'True_Odds_Calculator_3-way'!P750-1)</f>
        <v/>
      </c>
      <c r="H749" s="6" t="str">
        <f>IF('Log_working_3-way'!$D749="","",'True_Odds_Calculator_3-way'!N750/'True_Odds_Calculator_3-way'!A750-1)</f>
        <v/>
      </c>
      <c r="I749" s="6" t="str">
        <f>IF('Log_working_3-way'!$D749="","",'True_Odds_Calculator_3-way'!O750/'True_Odds_Calculator_3-way'!B750-1)</f>
        <v/>
      </c>
      <c r="J749" s="6" t="str">
        <f>IF('Log_working_3-way'!$D749="","",'True_Odds_Calculator_3-way'!P750/'True_Odds_Calculator_3-way'!C750-1)</f>
        <v/>
      </c>
      <c r="K749" s="6" t="str">
        <f>IF('Log_working_3-way'!$D749="","",1/'True_Odds_Calculator_3-way'!A750+1/'True_Odds_Calculator_3-way'!B750+1/'True_Odds_Calculator_3-way'!C750-1)</f>
        <v/>
      </c>
    </row>
    <row r="750" spans="4:11">
      <c r="D750" t="str">
        <f>solve_for_c('True_Odds_Calculator_3-way'!A751,'True_Odds_Calculator_3-way'!B751,'True_Odds_Calculator_3-way'!C751,'Log_working_3-way'!B$1,'Log_working_3-way'!B$2)</f>
        <v/>
      </c>
      <c r="F750" s="6" t="str">
        <f>IF('Log_working_3-way'!D750="","",1/'True_Odds_Calculator_3-way'!N751+1/'True_Odds_Calculator_3-way'!O751+1/'True_Odds_Calculator_3-way'!P751-1)</f>
        <v/>
      </c>
      <c r="H750" s="6" t="str">
        <f>IF('Log_working_3-way'!$D750="","",'True_Odds_Calculator_3-way'!N751/'True_Odds_Calculator_3-way'!A751-1)</f>
        <v/>
      </c>
      <c r="I750" s="6" t="str">
        <f>IF('Log_working_3-way'!$D750="","",'True_Odds_Calculator_3-way'!O751/'True_Odds_Calculator_3-way'!B751-1)</f>
        <v/>
      </c>
      <c r="J750" s="6" t="str">
        <f>IF('Log_working_3-way'!$D750="","",'True_Odds_Calculator_3-way'!P751/'True_Odds_Calculator_3-way'!C751-1)</f>
        <v/>
      </c>
      <c r="K750" s="6" t="str">
        <f>IF('Log_working_3-way'!$D750="","",1/'True_Odds_Calculator_3-way'!A751+1/'True_Odds_Calculator_3-way'!B751+1/'True_Odds_Calculator_3-way'!C751-1)</f>
        <v/>
      </c>
    </row>
    <row r="751" spans="4:11">
      <c r="D751" t="str">
        <f>solve_for_c('True_Odds_Calculator_3-way'!A752,'True_Odds_Calculator_3-way'!B752,'True_Odds_Calculator_3-way'!C752,'Log_working_3-way'!B$1,'Log_working_3-way'!B$2)</f>
        <v/>
      </c>
      <c r="F751" s="6" t="str">
        <f>IF('Log_working_3-way'!D751="","",1/'True_Odds_Calculator_3-way'!N752+1/'True_Odds_Calculator_3-way'!O752+1/'True_Odds_Calculator_3-way'!P752-1)</f>
        <v/>
      </c>
      <c r="H751" s="6" t="str">
        <f>IF('Log_working_3-way'!$D751="","",'True_Odds_Calculator_3-way'!N752/'True_Odds_Calculator_3-way'!A752-1)</f>
        <v/>
      </c>
      <c r="I751" s="6" t="str">
        <f>IF('Log_working_3-way'!$D751="","",'True_Odds_Calculator_3-way'!O752/'True_Odds_Calculator_3-way'!B752-1)</f>
        <v/>
      </c>
      <c r="J751" s="6" t="str">
        <f>IF('Log_working_3-way'!$D751="","",'True_Odds_Calculator_3-way'!P752/'True_Odds_Calculator_3-way'!C752-1)</f>
        <v/>
      </c>
      <c r="K751" s="6" t="str">
        <f>IF('Log_working_3-way'!$D751="","",1/'True_Odds_Calculator_3-way'!A752+1/'True_Odds_Calculator_3-way'!B752+1/'True_Odds_Calculator_3-way'!C752-1)</f>
        <v/>
      </c>
    </row>
    <row r="752" spans="4:11">
      <c r="D752" t="str">
        <f>solve_for_c('True_Odds_Calculator_3-way'!A753,'True_Odds_Calculator_3-way'!B753,'True_Odds_Calculator_3-way'!C753,'Log_working_3-way'!B$1,'Log_working_3-way'!B$2)</f>
        <v/>
      </c>
      <c r="F752" s="6" t="str">
        <f>IF('Log_working_3-way'!D752="","",1/'True_Odds_Calculator_3-way'!N753+1/'True_Odds_Calculator_3-way'!O753+1/'True_Odds_Calculator_3-way'!P753-1)</f>
        <v/>
      </c>
      <c r="H752" s="6" t="str">
        <f>IF('Log_working_3-way'!$D752="","",'True_Odds_Calculator_3-way'!N753/'True_Odds_Calculator_3-way'!A753-1)</f>
        <v/>
      </c>
      <c r="I752" s="6" t="str">
        <f>IF('Log_working_3-way'!$D752="","",'True_Odds_Calculator_3-way'!O753/'True_Odds_Calculator_3-way'!B753-1)</f>
        <v/>
      </c>
      <c r="J752" s="6" t="str">
        <f>IF('Log_working_3-way'!$D752="","",'True_Odds_Calculator_3-way'!P753/'True_Odds_Calculator_3-way'!C753-1)</f>
        <v/>
      </c>
      <c r="K752" s="6" t="str">
        <f>IF('Log_working_3-way'!$D752="","",1/'True_Odds_Calculator_3-way'!A753+1/'True_Odds_Calculator_3-way'!B753+1/'True_Odds_Calculator_3-way'!C753-1)</f>
        <v/>
      </c>
    </row>
    <row r="753" spans="4:11">
      <c r="D753" t="str">
        <f>solve_for_c('True_Odds_Calculator_3-way'!A754,'True_Odds_Calculator_3-way'!B754,'True_Odds_Calculator_3-way'!C754,'Log_working_3-way'!B$1,'Log_working_3-way'!B$2)</f>
        <v/>
      </c>
      <c r="F753" s="6" t="str">
        <f>IF('Log_working_3-way'!D753="","",1/'True_Odds_Calculator_3-way'!N754+1/'True_Odds_Calculator_3-way'!O754+1/'True_Odds_Calculator_3-way'!P754-1)</f>
        <v/>
      </c>
      <c r="H753" s="6" t="str">
        <f>IF('Log_working_3-way'!$D753="","",'True_Odds_Calculator_3-way'!N754/'True_Odds_Calculator_3-way'!A754-1)</f>
        <v/>
      </c>
      <c r="I753" s="6" t="str">
        <f>IF('Log_working_3-way'!$D753="","",'True_Odds_Calculator_3-way'!O754/'True_Odds_Calculator_3-way'!B754-1)</f>
        <v/>
      </c>
      <c r="J753" s="6" t="str">
        <f>IF('Log_working_3-way'!$D753="","",'True_Odds_Calculator_3-way'!P754/'True_Odds_Calculator_3-way'!C754-1)</f>
        <v/>
      </c>
      <c r="K753" s="6" t="str">
        <f>IF('Log_working_3-way'!$D753="","",1/'True_Odds_Calculator_3-way'!A754+1/'True_Odds_Calculator_3-way'!B754+1/'True_Odds_Calculator_3-way'!C754-1)</f>
        <v/>
      </c>
    </row>
    <row r="754" spans="4:11">
      <c r="D754" t="str">
        <f>solve_for_c('True_Odds_Calculator_3-way'!A755,'True_Odds_Calculator_3-way'!B755,'True_Odds_Calculator_3-way'!C755,'Log_working_3-way'!B$1,'Log_working_3-way'!B$2)</f>
        <v/>
      </c>
      <c r="F754" s="6" t="str">
        <f>IF('Log_working_3-way'!D754="","",1/'True_Odds_Calculator_3-way'!N755+1/'True_Odds_Calculator_3-way'!O755+1/'True_Odds_Calculator_3-way'!P755-1)</f>
        <v/>
      </c>
      <c r="H754" s="6" t="str">
        <f>IF('Log_working_3-way'!$D754="","",'True_Odds_Calculator_3-way'!N755/'True_Odds_Calculator_3-way'!A755-1)</f>
        <v/>
      </c>
      <c r="I754" s="6" t="str">
        <f>IF('Log_working_3-way'!$D754="","",'True_Odds_Calculator_3-way'!O755/'True_Odds_Calculator_3-way'!B755-1)</f>
        <v/>
      </c>
      <c r="J754" s="6" t="str">
        <f>IF('Log_working_3-way'!$D754="","",'True_Odds_Calculator_3-way'!P755/'True_Odds_Calculator_3-way'!C755-1)</f>
        <v/>
      </c>
      <c r="K754" s="6" t="str">
        <f>IF('Log_working_3-way'!$D754="","",1/'True_Odds_Calculator_3-way'!A755+1/'True_Odds_Calculator_3-way'!B755+1/'True_Odds_Calculator_3-way'!C755-1)</f>
        <v/>
      </c>
    </row>
    <row r="755" spans="4:11">
      <c r="D755" t="str">
        <f>solve_for_c('True_Odds_Calculator_3-way'!A756,'True_Odds_Calculator_3-way'!B756,'True_Odds_Calculator_3-way'!C756,'Log_working_3-way'!B$1,'Log_working_3-way'!B$2)</f>
        <v/>
      </c>
      <c r="F755" s="6" t="str">
        <f>IF('Log_working_3-way'!D755="","",1/'True_Odds_Calculator_3-way'!N756+1/'True_Odds_Calculator_3-way'!O756+1/'True_Odds_Calculator_3-way'!P756-1)</f>
        <v/>
      </c>
      <c r="H755" s="6" t="str">
        <f>IF('Log_working_3-way'!$D755="","",'True_Odds_Calculator_3-way'!N756/'True_Odds_Calculator_3-way'!A756-1)</f>
        <v/>
      </c>
      <c r="I755" s="6" t="str">
        <f>IF('Log_working_3-way'!$D755="","",'True_Odds_Calculator_3-way'!O756/'True_Odds_Calculator_3-way'!B756-1)</f>
        <v/>
      </c>
      <c r="J755" s="6" t="str">
        <f>IF('Log_working_3-way'!$D755="","",'True_Odds_Calculator_3-way'!P756/'True_Odds_Calculator_3-way'!C756-1)</f>
        <v/>
      </c>
      <c r="K755" s="6" t="str">
        <f>IF('Log_working_3-way'!$D755="","",1/'True_Odds_Calculator_3-way'!A756+1/'True_Odds_Calculator_3-way'!B756+1/'True_Odds_Calculator_3-way'!C756-1)</f>
        <v/>
      </c>
    </row>
    <row r="756" spans="4:11">
      <c r="D756" t="str">
        <f>solve_for_c('True_Odds_Calculator_3-way'!A757,'True_Odds_Calculator_3-way'!B757,'True_Odds_Calculator_3-way'!C757,'Log_working_3-way'!B$1,'Log_working_3-way'!B$2)</f>
        <v/>
      </c>
      <c r="F756" s="6" t="str">
        <f>IF('Log_working_3-way'!D756="","",1/'True_Odds_Calculator_3-way'!N757+1/'True_Odds_Calculator_3-way'!O757+1/'True_Odds_Calculator_3-way'!P757-1)</f>
        <v/>
      </c>
      <c r="H756" s="6" t="str">
        <f>IF('Log_working_3-way'!$D756="","",'True_Odds_Calculator_3-way'!N757/'True_Odds_Calculator_3-way'!A757-1)</f>
        <v/>
      </c>
      <c r="I756" s="6" t="str">
        <f>IF('Log_working_3-way'!$D756="","",'True_Odds_Calculator_3-way'!O757/'True_Odds_Calculator_3-way'!B757-1)</f>
        <v/>
      </c>
      <c r="J756" s="6" t="str">
        <f>IF('Log_working_3-way'!$D756="","",'True_Odds_Calculator_3-way'!P757/'True_Odds_Calculator_3-way'!C757-1)</f>
        <v/>
      </c>
      <c r="K756" s="6" t="str">
        <f>IF('Log_working_3-way'!$D756="","",1/'True_Odds_Calculator_3-way'!A757+1/'True_Odds_Calculator_3-way'!B757+1/'True_Odds_Calculator_3-way'!C757-1)</f>
        <v/>
      </c>
    </row>
    <row r="757" spans="4:11">
      <c r="D757" t="str">
        <f>solve_for_c('True_Odds_Calculator_3-way'!A758,'True_Odds_Calculator_3-way'!B758,'True_Odds_Calculator_3-way'!C758,'Log_working_3-way'!B$1,'Log_working_3-way'!B$2)</f>
        <v/>
      </c>
      <c r="F757" s="6" t="str">
        <f>IF('Log_working_3-way'!D757="","",1/'True_Odds_Calculator_3-way'!N758+1/'True_Odds_Calculator_3-way'!O758+1/'True_Odds_Calculator_3-way'!P758-1)</f>
        <v/>
      </c>
      <c r="H757" s="6" t="str">
        <f>IF('Log_working_3-way'!$D757="","",'True_Odds_Calculator_3-way'!N758/'True_Odds_Calculator_3-way'!A758-1)</f>
        <v/>
      </c>
      <c r="I757" s="6" t="str">
        <f>IF('Log_working_3-way'!$D757="","",'True_Odds_Calculator_3-way'!O758/'True_Odds_Calculator_3-way'!B758-1)</f>
        <v/>
      </c>
      <c r="J757" s="6" t="str">
        <f>IF('Log_working_3-way'!$D757="","",'True_Odds_Calculator_3-way'!P758/'True_Odds_Calculator_3-way'!C758-1)</f>
        <v/>
      </c>
      <c r="K757" s="6" t="str">
        <f>IF('Log_working_3-way'!$D757="","",1/'True_Odds_Calculator_3-way'!A758+1/'True_Odds_Calculator_3-way'!B758+1/'True_Odds_Calculator_3-way'!C758-1)</f>
        <v/>
      </c>
    </row>
    <row r="758" spans="4:11">
      <c r="D758" t="str">
        <f>solve_for_c('True_Odds_Calculator_3-way'!A759,'True_Odds_Calculator_3-way'!B759,'True_Odds_Calculator_3-way'!C759,'Log_working_3-way'!B$1,'Log_working_3-way'!B$2)</f>
        <v/>
      </c>
      <c r="F758" s="6" t="str">
        <f>IF('Log_working_3-way'!D758="","",1/'True_Odds_Calculator_3-way'!N759+1/'True_Odds_Calculator_3-way'!O759+1/'True_Odds_Calculator_3-way'!P759-1)</f>
        <v/>
      </c>
      <c r="H758" s="6" t="str">
        <f>IF('Log_working_3-way'!$D758="","",'True_Odds_Calculator_3-way'!N759/'True_Odds_Calculator_3-way'!A759-1)</f>
        <v/>
      </c>
      <c r="I758" s="6" t="str">
        <f>IF('Log_working_3-way'!$D758="","",'True_Odds_Calculator_3-way'!O759/'True_Odds_Calculator_3-way'!B759-1)</f>
        <v/>
      </c>
      <c r="J758" s="6" t="str">
        <f>IF('Log_working_3-way'!$D758="","",'True_Odds_Calculator_3-way'!P759/'True_Odds_Calculator_3-way'!C759-1)</f>
        <v/>
      </c>
      <c r="K758" s="6" t="str">
        <f>IF('Log_working_3-way'!$D758="","",1/'True_Odds_Calculator_3-way'!A759+1/'True_Odds_Calculator_3-way'!B759+1/'True_Odds_Calculator_3-way'!C759-1)</f>
        <v/>
      </c>
    </row>
    <row r="759" spans="4:11">
      <c r="D759" t="str">
        <f>solve_for_c('True_Odds_Calculator_3-way'!A760,'True_Odds_Calculator_3-way'!B760,'True_Odds_Calculator_3-way'!C760,'Log_working_3-way'!B$1,'Log_working_3-way'!B$2)</f>
        <v/>
      </c>
      <c r="F759" s="6" t="str">
        <f>IF('Log_working_3-way'!D759="","",1/'True_Odds_Calculator_3-way'!N760+1/'True_Odds_Calculator_3-way'!O760+1/'True_Odds_Calculator_3-way'!P760-1)</f>
        <v/>
      </c>
      <c r="H759" s="6" t="str">
        <f>IF('Log_working_3-way'!$D759="","",'True_Odds_Calculator_3-way'!N760/'True_Odds_Calculator_3-way'!A760-1)</f>
        <v/>
      </c>
      <c r="I759" s="6" t="str">
        <f>IF('Log_working_3-way'!$D759="","",'True_Odds_Calculator_3-way'!O760/'True_Odds_Calculator_3-way'!B760-1)</f>
        <v/>
      </c>
      <c r="J759" s="6" t="str">
        <f>IF('Log_working_3-way'!$D759="","",'True_Odds_Calculator_3-way'!P760/'True_Odds_Calculator_3-way'!C760-1)</f>
        <v/>
      </c>
      <c r="K759" s="6" t="str">
        <f>IF('Log_working_3-way'!$D759="","",1/'True_Odds_Calculator_3-way'!A760+1/'True_Odds_Calculator_3-way'!B760+1/'True_Odds_Calculator_3-way'!C760-1)</f>
        <v/>
      </c>
    </row>
    <row r="760" spans="4:11">
      <c r="D760" t="str">
        <f>solve_for_c('True_Odds_Calculator_3-way'!A761,'True_Odds_Calculator_3-way'!B761,'True_Odds_Calculator_3-way'!C761,'Log_working_3-way'!B$1,'Log_working_3-way'!B$2)</f>
        <v/>
      </c>
      <c r="F760" s="6" t="str">
        <f>IF('Log_working_3-way'!D760="","",1/'True_Odds_Calculator_3-way'!N761+1/'True_Odds_Calculator_3-way'!O761+1/'True_Odds_Calculator_3-way'!P761-1)</f>
        <v/>
      </c>
      <c r="H760" s="6" t="str">
        <f>IF('Log_working_3-way'!$D760="","",'True_Odds_Calculator_3-way'!N761/'True_Odds_Calculator_3-way'!A761-1)</f>
        <v/>
      </c>
      <c r="I760" s="6" t="str">
        <f>IF('Log_working_3-way'!$D760="","",'True_Odds_Calculator_3-way'!O761/'True_Odds_Calculator_3-way'!B761-1)</f>
        <v/>
      </c>
      <c r="J760" s="6" t="str">
        <f>IF('Log_working_3-way'!$D760="","",'True_Odds_Calculator_3-way'!P761/'True_Odds_Calculator_3-way'!C761-1)</f>
        <v/>
      </c>
      <c r="K760" s="6" t="str">
        <f>IF('Log_working_3-way'!$D760="","",1/'True_Odds_Calculator_3-way'!A761+1/'True_Odds_Calculator_3-way'!B761+1/'True_Odds_Calculator_3-way'!C761-1)</f>
        <v/>
      </c>
    </row>
    <row r="761" spans="4:11">
      <c r="D761" t="str">
        <f>solve_for_c('True_Odds_Calculator_3-way'!A762,'True_Odds_Calculator_3-way'!B762,'True_Odds_Calculator_3-way'!C762,'Log_working_3-way'!B$1,'Log_working_3-way'!B$2)</f>
        <v/>
      </c>
      <c r="F761" s="6" t="str">
        <f>IF('Log_working_3-way'!D761="","",1/'True_Odds_Calculator_3-way'!N762+1/'True_Odds_Calculator_3-way'!O762+1/'True_Odds_Calculator_3-way'!P762-1)</f>
        <v/>
      </c>
      <c r="H761" s="6" t="str">
        <f>IF('Log_working_3-way'!$D761="","",'True_Odds_Calculator_3-way'!N762/'True_Odds_Calculator_3-way'!A762-1)</f>
        <v/>
      </c>
      <c r="I761" s="6" t="str">
        <f>IF('Log_working_3-way'!$D761="","",'True_Odds_Calculator_3-way'!O762/'True_Odds_Calculator_3-way'!B762-1)</f>
        <v/>
      </c>
      <c r="J761" s="6" t="str">
        <f>IF('Log_working_3-way'!$D761="","",'True_Odds_Calculator_3-way'!P762/'True_Odds_Calculator_3-way'!C762-1)</f>
        <v/>
      </c>
      <c r="K761" s="6" t="str">
        <f>IF('Log_working_3-way'!$D761="","",1/'True_Odds_Calculator_3-way'!A762+1/'True_Odds_Calculator_3-way'!B762+1/'True_Odds_Calculator_3-way'!C762-1)</f>
        <v/>
      </c>
    </row>
    <row r="762" spans="4:11">
      <c r="D762" t="str">
        <f>solve_for_c('True_Odds_Calculator_3-way'!A763,'True_Odds_Calculator_3-way'!B763,'True_Odds_Calculator_3-way'!C763,'Log_working_3-way'!B$1,'Log_working_3-way'!B$2)</f>
        <v/>
      </c>
      <c r="F762" s="6" t="str">
        <f>IF('Log_working_3-way'!D762="","",1/'True_Odds_Calculator_3-way'!N763+1/'True_Odds_Calculator_3-way'!O763+1/'True_Odds_Calculator_3-way'!P763-1)</f>
        <v/>
      </c>
      <c r="H762" s="6" t="str">
        <f>IF('Log_working_3-way'!$D762="","",'True_Odds_Calculator_3-way'!N763/'True_Odds_Calculator_3-way'!A763-1)</f>
        <v/>
      </c>
      <c r="I762" s="6" t="str">
        <f>IF('Log_working_3-way'!$D762="","",'True_Odds_Calculator_3-way'!O763/'True_Odds_Calculator_3-way'!B763-1)</f>
        <v/>
      </c>
      <c r="J762" s="6" t="str">
        <f>IF('Log_working_3-way'!$D762="","",'True_Odds_Calculator_3-way'!P763/'True_Odds_Calculator_3-way'!C763-1)</f>
        <v/>
      </c>
      <c r="K762" s="6" t="str">
        <f>IF('Log_working_3-way'!$D762="","",1/'True_Odds_Calculator_3-way'!A763+1/'True_Odds_Calculator_3-way'!B763+1/'True_Odds_Calculator_3-way'!C763-1)</f>
        <v/>
      </c>
    </row>
    <row r="763" spans="4:11">
      <c r="D763" t="str">
        <f>solve_for_c('True_Odds_Calculator_3-way'!A764,'True_Odds_Calculator_3-way'!B764,'True_Odds_Calculator_3-way'!C764,'Log_working_3-way'!B$1,'Log_working_3-way'!B$2)</f>
        <v/>
      </c>
      <c r="F763" s="6" t="str">
        <f>IF('Log_working_3-way'!D763="","",1/'True_Odds_Calculator_3-way'!N764+1/'True_Odds_Calculator_3-way'!O764+1/'True_Odds_Calculator_3-way'!P764-1)</f>
        <v/>
      </c>
      <c r="H763" s="6" t="str">
        <f>IF('Log_working_3-way'!$D763="","",'True_Odds_Calculator_3-way'!N764/'True_Odds_Calculator_3-way'!A764-1)</f>
        <v/>
      </c>
      <c r="I763" s="6" t="str">
        <f>IF('Log_working_3-way'!$D763="","",'True_Odds_Calculator_3-way'!O764/'True_Odds_Calculator_3-way'!B764-1)</f>
        <v/>
      </c>
      <c r="J763" s="6" t="str">
        <f>IF('Log_working_3-way'!$D763="","",'True_Odds_Calculator_3-way'!P764/'True_Odds_Calculator_3-way'!C764-1)</f>
        <v/>
      </c>
      <c r="K763" s="6" t="str">
        <f>IF('Log_working_3-way'!$D763="","",1/'True_Odds_Calculator_3-way'!A764+1/'True_Odds_Calculator_3-way'!B764+1/'True_Odds_Calculator_3-way'!C764-1)</f>
        <v/>
      </c>
    </row>
    <row r="764" spans="4:11">
      <c r="D764" t="str">
        <f>solve_for_c('True_Odds_Calculator_3-way'!A765,'True_Odds_Calculator_3-way'!B765,'True_Odds_Calculator_3-way'!C765,'Log_working_3-way'!B$1,'Log_working_3-way'!B$2)</f>
        <v/>
      </c>
      <c r="F764" s="6" t="str">
        <f>IF('Log_working_3-way'!D764="","",1/'True_Odds_Calculator_3-way'!N765+1/'True_Odds_Calculator_3-way'!O765+1/'True_Odds_Calculator_3-way'!P765-1)</f>
        <v/>
      </c>
      <c r="H764" s="6" t="str">
        <f>IF('Log_working_3-way'!$D764="","",'True_Odds_Calculator_3-way'!N765/'True_Odds_Calculator_3-way'!A765-1)</f>
        <v/>
      </c>
      <c r="I764" s="6" t="str">
        <f>IF('Log_working_3-way'!$D764="","",'True_Odds_Calculator_3-way'!O765/'True_Odds_Calculator_3-way'!B765-1)</f>
        <v/>
      </c>
      <c r="J764" s="6" t="str">
        <f>IF('Log_working_3-way'!$D764="","",'True_Odds_Calculator_3-way'!P765/'True_Odds_Calculator_3-way'!C765-1)</f>
        <v/>
      </c>
      <c r="K764" s="6" t="str">
        <f>IF('Log_working_3-way'!$D764="","",1/'True_Odds_Calculator_3-way'!A765+1/'True_Odds_Calculator_3-way'!B765+1/'True_Odds_Calculator_3-way'!C765-1)</f>
        <v/>
      </c>
    </row>
    <row r="765" spans="4:11">
      <c r="D765" t="str">
        <f>solve_for_c('True_Odds_Calculator_3-way'!A766,'True_Odds_Calculator_3-way'!B766,'True_Odds_Calculator_3-way'!C766,'Log_working_3-way'!B$1,'Log_working_3-way'!B$2)</f>
        <v/>
      </c>
      <c r="F765" s="6" t="str">
        <f>IF('Log_working_3-way'!D765="","",1/'True_Odds_Calculator_3-way'!N766+1/'True_Odds_Calculator_3-way'!O766+1/'True_Odds_Calculator_3-way'!P766-1)</f>
        <v/>
      </c>
      <c r="H765" s="6" t="str">
        <f>IF('Log_working_3-way'!$D765="","",'True_Odds_Calculator_3-way'!N766/'True_Odds_Calculator_3-way'!A766-1)</f>
        <v/>
      </c>
      <c r="I765" s="6" t="str">
        <f>IF('Log_working_3-way'!$D765="","",'True_Odds_Calculator_3-way'!O766/'True_Odds_Calculator_3-way'!B766-1)</f>
        <v/>
      </c>
      <c r="J765" s="6" t="str">
        <f>IF('Log_working_3-way'!$D765="","",'True_Odds_Calculator_3-way'!P766/'True_Odds_Calculator_3-way'!C766-1)</f>
        <v/>
      </c>
      <c r="K765" s="6" t="str">
        <f>IF('Log_working_3-way'!$D765="","",1/'True_Odds_Calculator_3-way'!A766+1/'True_Odds_Calculator_3-way'!B766+1/'True_Odds_Calculator_3-way'!C766-1)</f>
        <v/>
      </c>
    </row>
    <row r="766" spans="4:11">
      <c r="D766" t="str">
        <f>solve_for_c('True_Odds_Calculator_3-way'!A767,'True_Odds_Calculator_3-way'!B767,'True_Odds_Calculator_3-way'!C767,'Log_working_3-way'!B$1,'Log_working_3-way'!B$2)</f>
        <v/>
      </c>
      <c r="F766" s="6" t="str">
        <f>IF('Log_working_3-way'!D766="","",1/'True_Odds_Calculator_3-way'!N767+1/'True_Odds_Calculator_3-way'!O767+1/'True_Odds_Calculator_3-way'!P767-1)</f>
        <v/>
      </c>
      <c r="H766" s="6" t="str">
        <f>IF('Log_working_3-way'!$D766="","",'True_Odds_Calculator_3-way'!N767/'True_Odds_Calculator_3-way'!A767-1)</f>
        <v/>
      </c>
      <c r="I766" s="6" t="str">
        <f>IF('Log_working_3-way'!$D766="","",'True_Odds_Calculator_3-way'!O767/'True_Odds_Calculator_3-way'!B767-1)</f>
        <v/>
      </c>
      <c r="J766" s="6" t="str">
        <f>IF('Log_working_3-way'!$D766="","",'True_Odds_Calculator_3-way'!P767/'True_Odds_Calculator_3-way'!C767-1)</f>
        <v/>
      </c>
      <c r="K766" s="6" t="str">
        <f>IF('Log_working_3-way'!$D766="","",1/'True_Odds_Calculator_3-way'!A767+1/'True_Odds_Calculator_3-way'!B767+1/'True_Odds_Calculator_3-way'!C767-1)</f>
        <v/>
      </c>
    </row>
    <row r="767" spans="4:11">
      <c r="D767" t="str">
        <f>solve_for_c('True_Odds_Calculator_3-way'!A768,'True_Odds_Calculator_3-way'!B768,'True_Odds_Calculator_3-way'!C768,'Log_working_3-way'!B$1,'Log_working_3-way'!B$2)</f>
        <v/>
      </c>
      <c r="F767" s="6" t="str">
        <f>IF('Log_working_3-way'!D767="","",1/'True_Odds_Calculator_3-way'!N768+1/'True_Odds_Calculator_3-way'!O768+1/'True_Odds_Calculator_3-way'!P768-1)</f>
        <v/>
      </c>
      <c r="H767" s="6" t="str">
        <f>IF('Log_working_3-way'!$D767="","",'True_Odds_Calculator_3-way'!N768/'True_Odds_Calculator_3-way'!A768-1)</f>
        <v/>
      </c>
      <c r="I767" s="6" t="str">
        <f>IF('Log_working_3-way'!$D767="","",'True_Odds_Calculator_3-way'!O768/'True_Odds_Calculator_3-way'!B768-1)</f>
        <v/>
      </c>
      <c r="J767" s="6" t="str">
        <f>IF('Log_working_3-way'!$D767="","",'True_Odds_Calculator_3-way'!P768/'True_Odds_Calculator_3-way'!C768-1)</f>
        <v/>
      </c>
      <c r="K767" s="6" t="str">
        <f>IF('Log_working_3-way'!$D767="","",1/'True_Odds_Calculator_3-way'!A768+1/'True_Odds_Calculator_3-way'!B768+1/'True_Odds_Calculator_3-way'!C768-1)</f>
        <v/>
      </c>
    </row>
    <row r="768" spans="4:11">
      <c r="D768" t="str">
        <f>solve_for_c('True_Odds_Calculator_3-way'!A769,'True_Odds_Calculator_3-way'!B769,'True_Odds_Calculator_3-way'!C769,'Log_working_3-way'!B$1,'Log_working_3-way'!B$2)</f>
        <v/>
      </c>
      <c r="F768" s="6" t="str">
        <f>IF('Log_working_3-way'!D768="","",1/'True_Odds_Calculator_3-way'!N769+1/'True_Odds_Calculator_3-way'!O769+1/'True_Odds_Calculator_3-way'!P769-1)</f>
        <v/>
      </c>
      <c r="H768" s="6" t="str">
        <f>IF('Log_working_3-way'!$D768="","",'True_Odds_Calculator_3-way'!N769/'True_Odds_Calculator_3-way'!A769-1)</f>
        <v/>
      </c>
      <c r="I768" s="6" t="str">
        <f>IF('Log_working_3-way'!$D768="","",'True_Odds_Calculator_3-way'!O769/'True_Odds_Calculator_3-way'!B769-1)</f>
        <v/>
      </c>
      <c r="J768" s="6" t="str">
        <f>IF('Log_working_3-way'!$D768="","",'True_Odds_Calculator_3-way'!P769/'True_Odds_Calculator_3-way'!C769-1)</f>
        <v/>
      </c>
      <c r="K768" s="6" t="str">
        <f>IF('Log_working_3-way'!$D768="","",1/'True_Odds_Calculator_3-way'!A769+1/'True_Odds_Calculator_3-way'!B769+1/'True_Odds_Calculator_3-way'!C769-1)</f>
        <v/>
      </c>
    </row>
    <row r="769" spans="4:11">
      <c r="D769" t="str">
        <f>solve_for_c('True_Odds_Calculator_3-way'!A770,'True_Odds_Calculator_3-way'!B770,'True_Odds_Calculator_3-way'!C770,'Log_working_3-way'!B$1,'Log_working_3-way'!B$2)</f>
        <v/>
      </c>
      <c r="F769" s="6" t="str">
        <f>IF('Log_working_3-way'!D769="","",1/'True_Odds_Calculator_3-way'!N770+1/'True_Odds_Calculator_3-way'!O770+1/'True_Odds_Calculator_3-way'!P770-1)</f>
        <v/>
      </c>
      <c r="H769" s="6" t="str">
        <f>IF('Log_working_3-way'!$D769="","",'True_Odds_Calculator_3-way'!N770/'True_Odds_Calculator_3-way'!A770-1)</f>
        <v/>
      </c>
      <c r="I769" s="6" t="str">
        <f>IF('Log_working_3-way'!$D769="","",'True_Odds_Calculator_3-way'!O770/'True_Odds_Calculator_3-way'!B770-1)</f>
        <v/>
      </c>
      <c r="J769" s="6" t="str">
        <f>IF('Log_working_3-way'!$D769="","",'True_Odds_Calculator_3-way'!P770/'True_Odds_Calculator_3-way'!C770-1)</f>
        <v/>
      </c>
      <c r="K769" s="6" t="str">
        <f>IF('Log_working_3-way'!$D769="","",1/'True_Odds_Calculator_3-way'!A770+1/'True_Odds_Calculator_3-way'!B770+1/'True_Odds_Calculator_3-way'!C770-1)</f>
        <v/>
      </c>
    </row>
    <row r="770" spans="4:11">
      <c r="D770" t="str">
        <f>solve_for_c('True_Odds_Calculator_3-way'!A771,'True_Odds_Calculator_3-way'!B771,'True_Odds_Calculator_3-way'!C771,'Log_working_3-way'!B$1,'Log_working_3-way'!B$2)</f>
        <v/>
      </c>
      <c r="F770" s="6" t="str">
        <f>IF('Log_working_3-way'!D770="","",1/'True_Odds_Calculator_3-way'!N771+1/'True_Odds_Calculator_3-way'!O771+1/'True_Odds_Calculator_3-way'!P771-1)</f>
        <v/>
      </c>
      <c r="H770" s="6" t="str">
        <f>IF('Log_working_3-way'!$D770="","",'True_Odds_Calculator_3-way'!N771/'True_Odds_Calculator_3-way'!A771-1)</f>
        <v/>
      </c>
      <c r="I770" s="6" t="str">
        <f>IF('Log_working_3-way'!$D770="","",'True_Odds_Calculator_3-way'!O771/'True_Odds_Calculator_3-way'!B771-1)</f>
        <v/>
      </c>
      <c r="J770" s="6" t="str">
        <f>IF('Log_working_3-way'!$D770="","",'True_Odds_Calculator_3-way'!P771/'True_Odds_Calculator_3-way'!C771-1)</f>
        <v/>
      </c>
      <c r="K770" s="6" t="str">
        <f>IF('Log_working_3-way'!$D770="","",1/'True_Odds_Calculator_3-way'!A771+1/'True_Odds_Calculator_3-way'!B771+1/'True_Odds_Calculator_3-way'!C771-1)</f>
        <v/>
      </c>
    </row>
    <row r="771" spans="4:11">
      <c r="D771" t="str">
        <f>solve_for_c('True_Odds_Calculator_3-way'!A772,'True_Odds_Calculator_3-way'!B772,'True_Odds_Calculator_3-way'!C772,'Log_working_3-way'!B$1,'Log_working_3-way'!B$2)</f>
        <v/>
      </c>
      <c r="F771" s="6" t="str">
        <f>IF('Log_working_3-way'!D771="","",1/'True_Odds_Calculator_3-way'!N772+1/'True_Odds_Calculator_3-way'!O772+1/'True_Odds_Calculator_3-way'!P772-1)</f>
        <v/>
      </c>
      <c r="H771" s="6" t="str">
        <f>IF('Log_working_3-way'!$D771="","",'True_Odds_Calculator_3-way'!N772/'True_Odds_Calculator_3-way'!A772-1)</f>
        <v/>
      </c>
      <c r="I771" s="6" t="str">
        <f>IF('Log_working_3-way'!$D771="","",'True_Odds_Calculator_3-way'!O772/'True_Odds_Calculator_3-way'!B772-1)</f>
        <v/>
      </c>
      <c r="J771" s="6" t="str">
        <f>IF('Log_working_3-way'!$D771="","",'True_Odds_Calculator_3-way'!P772/'True_Odds_Calculator_3-way'!C772-1)</f>
        <v/>
      </c>
      <c r="K771" s="6" t="str">
        <f>IF('Log_working_3-way'!$D771="","",1/'True_Odds_Calculator_3-way'!A772+1/'True_Odds_Calculator_3-way'!B772+1/'True_Odds_Calculator_3-way'!C772-1)</f>
        <v/>
      </c>
    </row>
    <row r="772" spans="4:11">
      <c r="D772" t="str">
        <f>solve_for_c('True_Odds_Calculator_3-way'!A773,'True_Odds_Calculator_3-way'!B773,'True_Odds_Calculator_3-way'!C773,'Log_working_3-way'!B$1,'Log_working_3-way'!B$2)</f>
        <v/>
      </c>
      <c r="F772" s="6" t="str">
        <f>IF('Log_working_3-way'!D772="","",1/'True_Odds_Calculator_3-way'!N773+1/'True_Odds_Calculator_3-way'!O773+1/'True_Odds_Calculator_3-way'!P773-1)</f>
        <v/>
      </c>
      <c r="H772" s="6" t="str">
        <f>IF('Log_working_3-way'!$D772="","",'True_Odds_Calculator_3-way'!N773/'True_Odds_Calculator_3-way'!A773-1)</f>
        <v/>
      </c>
      <c r="I772" s="6" t="str">
        <f>IF('Log_working_3-way'!$D772="","",'True_Odds_Calculator_3-way'!O773/'True_Odds_Calculator_3-way'!B773-1)</f>
        <v/>
      </c>
      <c r="J772" s="6" t="str">
        <f>IF('Log_working_3-way'!$D772="","",'True_Odds_Calculator_3-way'!P773/'True_Odds_Calculator_3-way'!C773-1)</f>
        <v/>
      </c>
      <c r="K772" s="6" t="str">
        <f>IF('Log_working_3-way'!$D772="","",1/'True_Odds_Calculator_3-way'!A773+1/'True_Odds_Calculator_3-way'!B773+1/'True_Odds_Calculator_3-way'!C773-1)</f>
        <v/>
      </c>
    </row>
    <row r="773" spans="4:11">
      <c r="D773" t="str">
        <f>solve_for_c('True_Odds_Calculator_3-way'!A774,'True_Odds_Calculator_3-way'!B774,'True_Odds_Calculator_3-way'!C774,'Log_working_3-way'!B$1,'Log_working_3-way'!B$2)</f>
        <v/>
      </c>
      <c r="F773" s="6" t="str">
        <f>IF('Log_working_3-way'!D773="","",1/'True_Odds_Calculator_3-way'!N774+1/'True_Odds_Calculator_3-way'!O774+1/'True_Odds_Calculator_3-way'!P774-1)</f>
        <v/>
      </c>
      <c r="H773" s="6" t="str">
        <f>IF('Log_working_3-way'!$D773="","",'True_Odds_Calculator_3-way'!N774/'True_Odds_Calculator_3-way'!A774-1)</f>
        <v/>
      </c>
      <c r="I773" s="6" t="str">
        <f>IF('Log_working_3-way'!$D773="","",'True_Odds_Calculator_3-way'!O774/'True_Odds_Calculator_3-way'!B774-1)</f>
        <v/>
      </c>
      <c r="J773" s="6" t="str">
        <f>IF('Log_working_3-way'!$D773="","",'True_Odds_Calculator_3-way'!P774/'True_Odds_Calculator_3-way'!C774-1)</f>
        <v/>
      </c>
      <c r="K773" s="6" t="str">
        <f>IF('Log_working_3-way'!$D773="","",1/'True_Odds_Calculator_3-way'!A774+1/'True_Odds_Calculator_3-way'!B774+1/'True_Odds_Calculator_3-way'!C774-1)</f>
        <v/>
      </c>
    </row>
    <row r="774" spans="4:11">
      <c r="D774" t="str">
        <f>solve_for_c('True_Odds_Calculator_3-way'!A775,'True_Odds_Calculator_3-way'!B775,'True_Odds_Calculator_3-way'!C775,'Log_working_3-way'!B$1,'Log_working_3-way'!B$2)</f>
        <v/>
      </c>
      <c r="F774" s="6" t="str">
        <f>IF('Log_working_3-way'!D774="","",1/'True_Odds_Calculator_3-way'!N775+1/'True_Odds_Calculator_3-way'!O775+1/'True_Odds_Calculator_3-way'!P775-1)</f>
        <v/>
      </c>
      <c r="H774" s="6" t="str">
        <f>IF('Log_working_3-way'!$D774="","",'True_Odds_Calculator_3-way'!N775/'True_Odds_Calculator_3-way'!A775-1)</f>
        <v/>
      </c>
      <c r="I774" s="6" t="str">
        <f>IF('Log_working_3-way'!$D774="","",'True_Odds_Calculator_3-way'!O775/'True_Odds_Calculator_3-way'!B775-1)</f>
        <v/>
      </c>
      <c r="J774" s="6" t="str">
        <f>IF('Log_working_3-way'!$D774="","",'True_Odds_Calculator_3-way'!P775/'True_Odds_Calculator_3-way'!C775-1)</f>
        <v/>
      </c>
      <c r="K774" s="6" t="str">
        <f>IF('Log_working_3-way'!$D774="","",1/'True_Odds_Calculator_3-way'!A775+1/'True_Odds_Calculator_3-way'!B775+1/'True_Odds_Calculator_3-way'!C775-1)</f>
        <v/>
      </c>
    </row>
    <row r="775" spans="4:11">
      <c r="D775" t="str">
        <f>solve_for_c('True_Odds_Calculator_3-way'!A776,'True_Odds_Calculator_3-way'!B776,'True_Odds_Calculator_3-way'!C776,'Log_working_3-way'!B$1,'Log_working_3-way'!B$2)</f>
        <v/>
      </c>
      <c r="F775" s="6" t="str">
        <f>IF('Log_working_3-way'!D775="","",1/'True_Odds_Calculator_3-way'!N776+1/'True_Odds_Calculator_3-way'!O776+1/'True_Odds_Calculator_3-way'!P776-1)</f>
        <v/>
      </c>
      <c r="H775" s="6" t="str">
        <f>IF('Log_working_3-way'!$D775="","",'True_Odds_Calculator_3-way'!N776/'True_Odds_Calculator_3-way'!A776-1)</f>
        <v/>
      </c>
      <c r="I775" s="6" t="str">
        <f>IF('Log_working_3-way'!$D775="","",'True_Odds_Calculator_3-way'!O776/'True_Odds_Calculator_3-way'!B776-1)</f>
        <v/>
      </c>
      <c r="J775" s="6" t="str">
        <f>IF('Log_working_3-way'!$D775="","",'True_Odds_Calculator_3-way'!P776/'True_Odds_Calculator_3-way'!C776-1)</f>
        <v/>
      </c>
      <c r="K775" s="6" t="str">
        <f>IF('Log_working_3-way'!$D775="","",1/'True_Odds_Calculator_3-way'!A776+1/'True_Odds_Calculator_3-way'!B776+1/'True_Odds_Calculator_3-way'!C776-1)</f>
        <v/>
      </c>
    </row>
    <row r="776" spans="4:11">
      <c r="D776" t="str">
        <f>solve_for_c('True_Odds_Calculator_3-way'!A777,'True_Odds_Calculator_3-way'!B777,'True_Odds_Calculator_3-way'!C777,'Log_working_3-way'!B$1,'Log_working_3-way'!B$2)</f>
        <v/>
      </c>
      <c r="F776" s="6" t="str">
        <f>IF('Log_working_3-way'!D776="","",1/'True_Odds_Calculator_3-way'!N777+1/'True_Odds_Calculator_3-way'!O777+1/'True_Odds_Calculator_3-way'!P777-1)</f>
        <v/>
      </c>
      <c r="H776" s="6" t="str">
        <f>IF('Log_working_3-way'!$D776="","",'True_Odds_Calculator_3-way'!N777/'True_Odds_Calculator_3-way'!A777-1)</f>
        <v/>
      </c>
      <c r="I776" s="6" t="str">
        <f>IF('Log_working_3-way'!$D776="","",'True_Odds_Calculator_3-way'!O777/'True_Odds_Calculator_3-way'!B777-1)</f>
        <v/>
      </c>
      <c r="J776" s="6" t="str">
        <f>IF('Log_working_3-way'!$D776="","",'True_Odds_Calculator_3-way'!P777/'True_Odds_Calculator_3-way'!C777-1)</f>
        <v/>
      </c>
      <c r="K776" s="6" t="str">
        <f>IF('Log_working_3-way'!$D776="","",1/'True_Odds_Calculator_3-way'!A777+1/'True_Odds_Calculator_3-way'!B777+1/'True_Odds_Calculator_3-way'!C777-1)</f>
        <v/>
      </c>
    </row>
    <row r="777" spans="4:11">
      <c r="D777" t="str">
        <f>solve_for_c('True_Odds_Calculator_3-way'!A778,'True_Odds_Calculator_3-way'!B778,'True_Odds_Calculator_3-way'!C778,'Log_working_3-way'!B$1,'Log_working_3-way'!B$2)</f>
        <v/>
      </c>
      <c r="F777" s="6" t="str">
        <f>IF('Log_working_3-way'!D777="","",1/'True_Odds_Calculator_3-way'!N778+1/'True_Odds_Calculator_3-way'!O778+1/'True_Odds_Calculator_3-way'!P778-1)</f>
        <v/>
      </c>
      <c r="H777" s="6" t="str">
        <f>IF('Log_working_3-way'!$D777="","",'True_Odds_Calculator_3-way'!N778/'True_Odds_Calculator_3-way'!A778-1)</f>
        <v/>
      </c>
      <c r="I777" s="6" t="str">
        <f>IF('Log_working_3-way'!$D777="","",'True_Odds_Calculator_3-way'!O778/'True_Odds_Calculator_3-way'!B778-1)</f>
        <v/>
      </c>
      <c r="J777" s="6" t="str">
        <f>IF('Log_working_3-way'!$D777="","",'True_Odds_Calculator_3-way'!P778/'True_Odds_Calculator_3-way'!C778-1)</f>
        <v/>
      </c>
      <c r="K777" s="6" t="str">
        <f>IF('Log_working_3-way'!$D777="","",1/'True_Odds_Calculator_3-way'!A778+1/'True_Odds_Calculator_3-way'!B778+1/'True_Odds_Calculator_3-way'!C778-1)</f>
        <v/>
      </c>
    </row>
    <row r="778" spans="4:11">
      <c r="D778" t="str">
        <f>solve_for_c('True_Odds_Calculator_3-way'!A779,'True_Odds_Calculator_3-way'!B779,'True_Odds_Calculator_3-way'!C779,'Log_working_3-way'!B$1,'Log_working_3-way'!B$2)</f>
        <v/>
      </c>
      <c r="F778" s="6" t="str">
        <f>IF('Log_working_3-way'!D778="","",1/'True_Odds_Calculator_3-way'!N779+1/'True_Odds_Calculator_3-way'!O779+1/'True_Odds_Calculator_3-way'!P779-1)</f>
        <v/>
      </c>
      <c r="H778" s="6" t="str">
        <f>IF('Log_working_3-way'!$D778="","",'True_Odds_Calculator_3-way'!N779/'True_Odds_Calculator_3-way'!A779-1)</f>
        <v/>
      </c>
      <c r="I778" s="6" t="str">
        <f>IF('Log_working_3-way'!$D778="","",'True_Odds_Calculator_3-way'!O779/'True_Odds_Calculator_3-way'!B779-1)</f>
        <v/>
      </c>
      <c r="J778" s="6" t="str">
        <f>IF('Log_working_3-way'!$D778="","",'True_Odds_Calculator_3-way'!P779/'True_Odds_Calculator_3-way'!C779-1)</f>
        <v/>
      </c>
      <c r="K778" s="6" t="str">
        <f>IF('Log_working_3-way'!$D778="","",1/'True_Odds_Calculator_3-way'!A779+1/'True_Odds_Calculator_3-way'!B779+1/'True_Odds_Calculator_3-way'!C779-1)</f>
        <v/>
      </c>
    </row>
    <row r="779" spans="4:11">
      <c r="D779" t="str">
        <f>solve_for_c('True_Odds_Calculator_3-way'!A780,'True_Odds_Calculator_3-way'!B780,'True_Odds_Calculator_3-way'!C780,'Log_working_3-way'!B$1,'Log_working_3-way'!B$2)</f>
        <v/>
      </c>
      <c r="F779" s="6" t="str">
        <f>IF('Log_working_3-way'!D779="","",1/'True_Odds_Calculator_3-way'!N780+1/'True_Odds_Calculator_3-way'!O780+1/'True_Odds_Calculator_3-way'!P780-1)</f>
        <v/>
      </c>
      <c r="H779" s="6" t="str">
        <f>IF('Log_working_3-way'!$D779="","",'True_Odds_Calculator_3-way'!N780/'True_Odds_Calculator_3-way'!A780-1)</f>
        <v/>
      </c>
      <c r="I779" s="6" t="str">
        <f>IF('Log_working_3-way'!$D779="","",'True_Odds_Calculator_3-way'!O780/'True_Odds_Calculator_3-way'!B780-1)</f>
        <v/>
      </c>
      <c r="J779" s="6" t="str">
        <f>IF('Log_working_3-way'!$D779="","",'True_Odds_Calculator_3-way'!P780/'True_Odds_Calculator_3-way'!C780-1)</f>
        <v/>
      </c>
      <c r="K779" s="6" t="str">
        <f>IF('Log_working_3-way'!$D779="","",1/'True_Odds_Calculator_3-way'!A780+1/'True_Odds_Calculator_3-way'!B780+1/'True_Odds_Calculator_3-way'!C780-1)</f>
        <v/>
      </c>
    </row>
    <row r="780" spans="4:11">
      <c r="D780" t="str">
        <f>solve_for_c('True_Odds_Calculator_3-way'!A781,'True_Odds_Calculator_3-way'!B781,'True_Odds_Calculator_3-way'!C781,'Log_working_3-way'!B$1,'Log_working_3-way'!B$2)</f>
        <v/>
      </c>
      <c r="F780" s="6" t="str">
        <f>IF('Log_working_3-way'!D780="","",1/'True_Odds_Calculator_3-way'!N781+1/'True_Odds_Calculator_3-way'!O781+1/'True_Odds_Calculator_3-way'!P781-1)</f>
        <v/>
      </c>
      <c r="H780" s="6" t="str">
        <f>IF('Log_working_3-way'!$D780="","",'True_Odds_Calculator_3-way'!N781/'True_Odds_Calculator_3-way'!A781-1)</f>
        <v/>
      </c>
      <c r="I780" s="6" t="str">
        <f>IF('Log_working_3-way'!$D780="","",'True_Odds_Calculator_3-way'!O781/'True_Odds_Calculator_3-way'!B781-1)</f>
        <v/>
      </c>
      <c r="J780" s="6" t="str">
        <f>IF('Log_working_3-way'!$D780="","",'True_Odds_Calculator_3-way'!P781/'True_Odds_Calculator_3-way'!C781-1)</f>
        <v/>
      </c>
      <c r="K780" s="6" t="str">
        <f>IF('Log_working_3-way'!$D780="","",1/'True_Odds_Calculator_3-way'!A781+1/'True_Odds_Calculator_3-way'!B781+1/'True_Odds_Calculator_3-way'!C781-1)</f>
        <v/>
      </c>
    </row>
    <row r="781" spans="4:11">
      <c r="D781" t="str">
        <f>solve_for_c('True_Odds_Calculator_3-way'!A782,'True_Odds_Calculator_3-way'!B782,'True_Odds_Calculator_3-way'!C782,'Log_working_3-way'!B$1,'Log_working_3-way'!B$2)</f>
        <v/>
      </c>
      <c r="F781" s="6" t="str">
        <f>IF('Log_working_3-way'!D781="","",1/'True_Odds_Calculator_3-way'!N782+1/'True_Odds_Calculator_3-way'!O782+1/'True_Odds_Calculator_3-way'!P782-1)</f>
        <v/>
      </c>
      <c r="H781" s="6" t="str">
        <f>IF('Log_working_3-way'!$D781="","",'True_Odds_Calculator_3-way'!N782/'True_Odds_Calculator_3-way'!A782-1)</f>
        <v/>
      </c>
      <c r="I781" s="6" t="str">
        <f>IF('Log_working_3-way'!$D781="","",'True_Odds_Calculator_3-way'!O782/'True_Odds_Calculator_3-way'!B782-1)</f>
        <v/>
      </c>
      <c r="J781" s="6" t="str">
        <f>IF('Log_working_3-way'!$D781="","",'True_Odds_Calculator_3-way'!P782/'True_Odds_Calculator_3-way'!C782-1)</f>
        <v/>
      </c>
      <c r="K781" s="6" t="str">
        <f>IF('Log_working_3-way'!$D781="","",1/'True_Odds_Calculator_3-way'!A782+1/'True_Odds_Calculator_3-way'!B782+1/'True_Odds_Calculator_3-way'!C782-1)</f>
        <v/>
      </c>
    </row>
    <row r="782" spans="4:11">
      <c r="D782" t="str">
        <f>solve_for_c('True_Odds_Calculator_3-way'!A783,'True_Odds_Calculator_3-way'!B783,'True_Odds_Calculator_3-way'!C783,'Log_working_3-way'!B$1,'Log_working_3-way'!B$2)</f>
        <v/>
      </c>
      <c r="F782" s="6" t="str">
        <f>IF('Log_working_3-way'!D782="","",1/'True_Odds_Calculator_3-way'!N783+1/'True_Odds_Calculator_3-way'!O783+1/'True_Odds_Calculator_3-way'!P783-1)</f>
        <v/>
      </c>
      <c r="H782" s="6" t="str">
        <f>IF('Log_working_3-way'!$D782="","",'True_Odds_Calculator_3-way'!N783/'True_Odds_Calculator_3-way'!A783-1)</f>
        <v/>
      </c>
      <c r="I782" s="6" t="str">
        <f>IF('Log_working_3-way'!$D782="","",'True_Odds_Calculator_3-way'!O783/'True_Odds_Calculator_3-way'!B783-1)</f>
        <v/>
      </c>
      <c r="J782" s="6" t="str">
        <f>IF('Log_working_3-way'!$D782="","",'True_Odds_Calculator_3-way'!P783/'True_Odds_Calculator_3-way'!C783-1)</f>
        <v/>
      </c>
      <c r="K782" s="6" t="str">
        <f>IF('Log_working_3-way'!$D782="","",1/'True_Odds_Calculator_3-way'!A783+1/'True_Odds_Calculator_3-way'!B783+1/'True_Odds_Calculator_3-way'!C783-1)</f>
        <v/>
      </c>
    </row>
    <row r="783" spans="4:11">
      <c r="D783" t="str">
        <f>solve_for_c('True_Odds_Calculator_3-way'!A784,'True_Odds_Calculator_3-way'!B784,'True_Odds_Calculator_3-way'!C784,'Log_working_3-way'!B$1,'Log_working_3-way'!B$2)</f>
        <v/>
      </c>
      <c r="F783" s="6" t="str">
        <f>IF('Log_working_3-way'!D783="","",1/'True_Odds_Calculator_3-way'!N784+1/'True_Odds_Calculator_3-way'!O784+1/'True_Odds_Calculator_3-way'!P784-1)</f>
        <v/>
      </c>
      <c r="H783" s="6" t="str">
        <f>IF('Log_working_3-way'!$D783="","",'True_Odds_Calculator_3-way'!N784/'True_Odds_Calculator_3-way'!A784-1)</f>
        <v/>
      </c>
      <c r="I783" s="6" t="str">
        <f>IF('Log_working_3-way'!$D783="","",'True_Odds_Calculator_3-way'!O784/'True_Odds_Calculator_3-way'!B784-1)</f>
        <v/>
      </c>
      <c r="J783" s="6" t="str">
        <f>IF('Log_working_3-way'!$D783="","",'True_Odds_Calculator_3-way'!P784/'True_Odds_Calculator_3-way'!C784-1)</f>
        <v/>
      </c>
      <c r="K783" s="6" t="str">
        <f>IF('Log_working_3-way'!$D783="","",1/'True_Odds_Calculator_3-way'!A784+1/'True_Odds_Calculator_3-way'!B784+1/'True_Odds_Calculator_3-way'!C784-1)</f>
        <v/>
      </c>
    </row>
    <row r="784" spans="4:11">
      <c r="D784" t="str">
        <f>solve_for_c('True_Odds_Calculator_3-way'!A785,'True_Odds_Calculator_3-way'!B785,'True_Odds_Calculator_3-way'!C785,'Log_working_3-way'!B$1,'Log_working_3-way'!B$2)</f>
        <v/>
      </c>
      <c r="F784" s="6" t="str">
        <f>IF('Log_working_3-way'!D784="","",1/'True_Odds_Calculator_3-way'!N785+1/'True_Odds_Calculator_3-way'!O785+1/'True_Odds_Calculator_3-way'!P785-1)</f>
        <v/>
      </c>
      <c r="H784" s="6" t="str">
        <f>IF('Log_working_3-way'!$D784="","",'True_Odds_Calculator_3-way'!N785/'True_Odds_Calculator_3-way'!A785-1)</f>
        <v/>
      </c>
      <c r="I784" s="6" t="str">
        <f>IF('Log_working_3-way'!$D784="","",'True_Odds_Calculator_3-way'!O785/'True_Odds_Calculator_3-way'!B785-1)</f>
        <v/>
      </c>
      <c r="J784" s="6" t="str">
        <f>IF('Log_working_3-way'!$D784="","",'True_Odds_Calculator_3-way'!P785/'True_Odds_Calculator_3-way'!C785-1)</f>
        <v/>
      </c>
      <c r="K784" s="6" t="str">
        <f>IF('Log_working_3-way'!$D784="","",1/'True_Odds_Calculator_3-way'!A785+1/'True_Odds_Calculator_3-way'!B785+1/'True_Odds_Calculator_3-way'!C785-1)</f>
        <v/>
      </c>
    </row>
    <row r="785" spans="4:11">
      <c r="D785" t="str">
        <f>solve_for_c('True_Odds_Calculator_3-way'!A786,'True_Odds_Calculator_3-way'!B786,'True_Odds_Calculator_3-way'!C786,'Log_working_3-way'!B$1,'Log_working_3-way'!B$2)</f>
        <v/>
      </c>
      <c r="F785" s="6" t="str">
        <f>IF('Log_working_3-way'!D785="","",1/'True_Odds_Calculator_3-way'!N786+1/'True_Odds_Calculator_3-way'!O786+1/'True_Odds_Calculator_3-way'!P786-1)</f>
        <v/>
      </c>
      <c r="H785" s="6" t="str">
        <f>IF('Log_working_3-way'!$D785="","",'True_Odds_Calculator_3-way'!N786/'True_Odds_Calculator_3-way'!A786-1)</f>
        <v/>
      </c>
      <c r="I785" s="6" t="str">
        <f>IF('Log_working_3-way'!$D785="","",'True_Odds_Calculator_3-way'!O786/'True_Odds_Calculator_3-way'!B786-1)</f>
        <v/>
      </c>
      <c r="J785" s="6" t="str">
        <f>IF('Log_working_3-way'!$D785="","",'True_Odds_Calculator_3-way'!P786/'True_Odds_Calculator_3-way'!C786-1)</f>
        <v/>
      </c>
      <c r="K785" s="6" t="str">
        <f>IF('Log_working_3-way'!$D785="","",1/'True_Odds_Calculator_3-way'!A786+1/'True_Odds_Calculator_3-way'!B786+1/'True_Odds_Calculator_3-way'!C786-1)</f>
        <v/>
      </c>
    </row>
    <row r="786" spans="4:11">
      <c r="D786" t="str">
        <f>solve_for_c('True_Odds_Calculator_3-way'!A787,'True_Odds_Calculator_3-way'!B787,'True_Odds_Calculator_3-way'!C787,'Log_working_3-way'!B$1,'Log_working_3-way'!B$2)</f>
        <v/>
      </c>
      <c r="F786" s="6" t="str">
        <f>IF('Log_working_3-way'!D786="","",1/'True_Odds_Calculator_3-way'!N787+1/'True_Odds_Calculator_3-way'!O787+1/'True_Odds_Calculator_3-way'!P787-1)</f>
        <v/>
      </c>
      <c r="H786" s="6" t="str">
        <f>IF('Log_working_3-way'!$D786="","",'True_Odds_Calculator_3-way'!N787/'True_Odds_Calculator_3-way'!A787-1)</f>
        <v/>
      </c>
      <c r="I786" s="6" t="str">
        <f>IF('Log_working_3-way'!$D786="","",'True_Odds_Calculator_3-way'!O787/'True_Odds_Calculator_3-way'!B787-1)</f>
        <v/>
      </c>
      <c r="J786" s="6" t="str">
        <f>IF('Log_working_3-way'!$D786="","",'True_Odds_Calculator_3-way'!P787/'True_Odds_Calculator_3-way'!C787-1)</f>
        <v/>
      </c>
      <c r="K786" s="6" t="str">
        <f>IF('Log_working_3-way'!$D786="","",1/'True_Odds_Calculator_3-way'!A787+1/'True_Odds_Calculator_3-way'!B787+1/'True_Odds_Calculator_3-way'!C787-1)</f>
        <v/>
      </c>
    </row>
    <row r="787" spans="4:11">
      <c r="D787" t="str">
        <f>solve_for_c('True_Odds_Calculator_3-way'!A788,'True_Odds_Calculator_3-way'!B788,'True_Odds_Calculator_3-way'!C788,'Log_working_3-way'!B$1,'Log_working_3-way'!B$2)</f>
        <v/>
      </c>
      <c r="F787" s="6" t="str">
        <f>IF('Log_working_3-way'!D787="","",1/'True_Odds_Calculator_3-way'!N788+1/'True_Odds_Calculator_3-way'!O788+1/'True_Odds_Calculator_3-way'!P788-1)</f>
        <v/>
      </c>
      <c r="H787" s="6" t="str">
        <f>IF('Log_working_3-way'!$D787="","",'True_Odds_Calculator_3-way'!N788/'True_Odds_Calculator_3-way'!A788-1)</f>
        <v/>
      </c>
      <c r="I787" s="6" t="str">
        <f>IF('Log_working_3-way'!$D787="","",'True_Odds_Calculator_3-way'!O788/'True_Odds_Calculator_3-way'!B788-1)</f>
        <v/>
      </c>
      <c r="J787" s="6" t="str">
        <f>IF('Log_working_3-way'!$D787="","",'True_Odds_Calculator_3-way'!P788/'True_Odds_Calculator_3-way'!C788-1)</f>
        <v/>
      </c>
      <c r="K787" s="6" t="str">
        <f>IF('Log_working_3-way'!$D787="","",1/'True_Odds_Calculator_3-way'!A788+1/'True_Odds_Calculator_3-way'!B788+1/'True_Odds_Calculator_3-way'!C788-1)</f>
        <v/>
      </c>
    </row>
    <row r="788" spans="4:11">
      <c r="D788" t="str">
        <f>solve_for_c('True_Odds_Calculator_3-way'!A789,'True_Odds_Calculator_3-way'!B789,'True_Odds_Calculator_3-way'!C789,'Log_working_3-way'!B$1,'Log_working_3-way'!B$2)</f>
        <v/>
      </c>
      <c r="F788" s="6" t="str">
        <f>IF('Log_working_3-way'!D788="","",1/'True_Odds_Calculator_3-way'!N789+1/'True_Odds_Calculator_3-way'!O789+1/'True_Odds_Calculator_3-way'!P789-1)</f>
        <v/>
      </c>
      <c r="H788" s="6" t="str">
        <f>IF('Log_working_3-way'!$D788="","",'True_Odds_Calculator_3-way'!N789/'True_Odds_Calculator_3-way'!A789-1)</f>
        <v/>
      </c>
      <c r="I788" s="6" t="str">
        <f>IF('Log_working_3-way'!$D788="","",'True_Odds_Calculator_3-way'!O789/'True_Odds_Calculator_3-way'!B789-1)</f>
        <v/>
      </c>
      <c r="J788" s="6" t="str">
        <f>IF('Log_working_3-way'!$D788="","",'True_Odds_Calculator_3-way'!P789/'True_Odds_Calculator_3-way'!C789-1)</f>
        <v/>
      </c>
      <c r="K788" s="6" t="str">
        <f>IF('Log_working_3-way'!$D788="","",1/'True_Odds_Calculator_3-way'!A789+1/'True_Odds_Calculator_3-way'!B789+1/'True_Odds_Calculator_3-way'!C789-1)</f>
        <v/>
      </c>
    </row>
    <row r="789" spans="4:11">
      <c r="D789" t="str">
        <f>solve_for_c('True_Odds_Calculator_3-way'!A790,'True_Odds_Calculator_3-way'!B790,'True_Odds_Calculator_3-way'!C790,'Log_working_3-way'!B$1,'Log_working_3-way'!B$2)</f>
        <v/>
      </c>
      <c r="F789" s="6" t="str">
        <f>IF('Log_working_3-way'!D789="","",1/'True_Odds_Calculator_3-way'!N790+1/'True_Odds_Calculator_3-way'!O790+1/'True_Odds_Calculator_3-way'!P790-1)</f>
        <v/>
      </c>
      <c r="H789" s="6" t="str">
        <f>IF('Log_working_3-way'!$D789="","",'True_Odds_Calculator_3-way'!N790/'True_Odds_Calculator_3-way'!A790-1)</f>
        <v/>
      </c>
      <c r="I789" s="6" t="str">
        <f>IF('Log_working_3-way'!$D789="","",'True_Odds_Calculator_3-way'!O790/'True_Odds_Calculator_3-way'!B790-1)</f>
        <v/>
      </c>
      <c r="J789" s="6" t="str">
        <f>IF('Log_working_3-way'!$D789="","",'True_Odds_Calculator_3-way'!P790/'True_Odds_Calculator_3-way'!C790-1)</f>
        <v/>
      </c>
      <c r="K789" s="6" t="str">
        <f>IF('Log_working_3-way'!$D789="","",1/'True_Odds_Calculator_3-way'!A790+1/'True_Odds_Calculator_3-way'!B790+1/'True_Odds_Calculator_3-way'!C790-1)</f>
        <v/>
      </c>
    </row>
    <row r="790" spans="4:11">
      <c r="D790" t="str">
        <f>solve_for_c('True_Odds_Calculator_3-way'!A791,'True_Odds_Calculator_3-way'!B791,'True_Odds_Calculator_3-way'!C791,'Log_working_3-way'!B$1,'Log_working_3-way'!B$2)</f>
        <v/>
      </c>
      <c r="F790" s="6" t="str">
        <f>IF('Log_working_3-way'!D790="","",1/'True_Odds_Calculator_3-way'!N791+1/'True_Odds_Calculator_3-way'!O791+1/'True_Odds_Calculator_3-way'!P791-1)</f>
        <v/>
      </c>
      <c r="H790" s="6" t="str">
        <f>IF('Log_working_3-way'!$D790="","",'True_Odds_Calculator_3-way'!N791/'True_Odds_Calculator_3-way'!A791-1)</f>
        <v/>
      </c>
      <c r="I790" s="6" t="str">
        <f>IF('Log_working_3-way'!$D790="","",'True_Odds_Calculator_3-way'!O791/'True_Odds_Calculator_3-way'!B791-1)</f>
        <v/>
      </c>
      <c r="J790" s="6" t="str">
        <f>IF('Log_working_3-way'!$D790="","",'True_Odds_Calculator_3-way'!P791/'True_Odds_Calculator_3-way'!C791-1)</f>
        <v/>
      </c>
      <c r="K790" s="6" t="str">
        <f>IF('Log_working_3-way'!$D790="","",1/'True_Odds_Calculator_3-way'!A791+1/'True_Odds_Calculator_3-way'!B791+1/'True_Odds_Calculator_3-way'!C791-1)</f>
        <v/>
      </c>
    </row>
    <row r="791" spans="4:11">
      <c r="D791" t="str">
        <f>solve_for_c('True_Odds_Calculator_3-way'!A792,'True_Odds_Calculator_3-way'!B792,'True_Odds_Calculator_3-way'!C792,'Log_working_3-way'!B$1,'Log_working_3-way'!B$2)</f>
        <v/>
      </c>
      <c r="F791" s="6" t="str">
        <f>IF('Log_working_3-way'!D791="","",1/'True_Odds_Calculator_3-way'!N792+1/'True_Odds_Calculator_3-way'!O792+1/'True_Odds_Calculator_3-way'!P792-1)</f>
        <v/>
      </c>
      <c r="H791" s="6" t="str">
        <f>IF('Log_working_3-way'!$D791="","",'True_Odds_Calculator_3-way'!N792/'True_Odds_Calculator_3-way'!A792-1)</f>
        <v/>
      </c>
      <c r="I791" s="6" t="str">
        <f>IF('Log_working_3-way'!$D791="","",'True_Odds_Calculator_3-way'!O792/'True_Odds_Calculator_3-way'!B792-1)</f>
        <v/>
      </c>
      <c r="J791" s="6" t="str">
        <f>IF('Log_working_3-way'!$D791="","",'True_Odds_Calculator_3-way'!P792/'True_Odds_Calculator_3-way'!C792-1)</f>
        <v/>
      </c>
      <c r="K791" s="6" t="str">
        <f>IF('Log_working_3-way'!$D791="","",1/'True_Odds_Calculator_3-way'!A792+1/'True_Odds_Calculator_3-way'!B792+1/'True_Odds_Calculator_3-way'!C792-1)</f>
        <v/>
      </c>
    </row>
    <row r="792" spans="4:11">
      <c r="D792" t="str">
        <f>solve_for_c('True_Odds_Calculator_3-way'!A793,'True_Odds_Calculator_3-way'!B793,'True_Odds_Calculator_3-way'!C793,'Log_working_3-way'!B$1,'Log_working_3-way'!B$2)</f>
        <v/>
      </c>
      <c r="F792" s="6" t="str">
        <f>IF('Log_working_3-way'!D792="","",1/'True_Odds_Calculator_3-way'!N793+1/'True_Odds_Calculator_3-way'!O793+1/'True_Odds_Calculator_3-way'!P793-1)</f>
        <v/>
      </c>
      <c r="H792" s="6" t="str">
        <f>IF('Log_working_3-way'!$D792="","",'True_Odds_Calculator_3-way'!N793/'True_Odds_Calculator_3-way'!A793-1)</f>
        <v/>
      </c>
      <c r="I792" s="6" t="str">
        <f>IF('Log_working_3-way'!$D792="","",'True_Odds_Calculator_3-way'!O793/'True_Odds_Calculator_3-way'!B793-1)</f>
        <v/>
      </c>
      <c r="J792" s="6" t="str">
        <f>IF('Log_working_3-way'!$D792="","",'True_Odds_Calculator_3-way'!P793/'True_Odds_Calculator_3-way'!C793-1)</f>
        <v/>
      </c>
      <c r="K792" s="6" t="str">
        <f>IF('Log_working_3-way'!$D792="","",1/'True_Odds_Calculator_3-way'!A793+1/'True_Odds_Calculator_3-way'!B793+1/'True_Odds_Calculator_3-way'!C793-1)</f>
        <v/>
      </c>
    </row>
    <row r="793" spans="4:11">
      <c r="D793" t="str">
        <f>solve_for_c('True_Odds_Calculator_3-way'!A794,'True_Odds_Calculator_3-way'!B794,'True_Odds_Calculator_3-way'!C794,'Log_working_3-way'!B$1,'Log_working_3-way'!B$2)</f>
        <v/>
      </c>
      <c r="F793" s="6" t="str">
        <f>IF('Log_working_3-way'!D793="","",1/'True_Odds_Calculator_3-way'!N794+1/'True_Odds_Calculator_3-way'!O794+1/'True_Odds_Calculator_3-way'!P794-1)</f>
        <v/>
      </c>
      <c r="H793" s="6" t="str">
        <f>IF('Log_working_3-way'!$D793="","",'True_Odds_Calculator_3-way'!N794/'True_Odds_Calculator_3-way'!A794-1)</f>
        <v/>
      </c>
      <c r="I793" s="6" t="str">
        <f>IF('Log_working_3-way'!$D793="","",'True_Odds_Calculator_3-way'!O794/'True_Odds_Calculator_3-way'!B794-1)</f>
        <v/>
      </c>
      <c r="J793" s="6" t="str">
        <f>IF('Log_working_3-way'!$D793="","",'True_Odds_Calculator_3-way'!P794/'True_Odds_Calculator_3-way'!C794-1)</f>
        <v/>
      </c>
      <c r="K793" s="6" t="str">
        <f>IF('Log_working_3-way'!$D793="","",1/'True_Odds_Calculator_3-way'!A794+1/'True_Odds_Calculator_3-way'!B794+1/'True_Odds_Calculator_3-way'!C794-1)</f>
        <v/>
      </c>
    </row>
    <row r="794" spans="4:11">
      <c r="D794" t="str">
        <f>solve_for_c('True_Odds_Calculator_3-way'!A795,'True_Odds_Calculator_3-way'!B795,'True_Odds_Calculator_3-way'!C795,'Log_working_3-way'!B$1,'Log_working_3-way'!B$2)</f>
        <v/>
      </c>
      <c r="F794" s="6" t="str">
        <f>IF('Log_working_3-way'!D794="","",1/'True_Odds_Calculator_3-way'!N795+1/'True_Odds_Calculator_3-way'!O795+1/'True_Odds_Calculator_3-way'!P795-1)</f>
        <v/>
      </c>
      <c r="H794" s="6" t="str">
        <f>IF('Log_working_3-way'!$D794="","",'True_Odds_Calculator_3-way'!N795/'True_Odds_Calculator_3-way'!A795-1)</f>
        <v/>
      </c>
      <c r="I794" s="6" t="str">
        <f>IF('Log_working_3-way'!$D794="","",'True_Odds_Calculator_3-way'!O795/'True_Odds_Calculator_3-way'!B795-1)</f>
        <v/>
      </c>
      <c r="J794" s="6" t="str">
        <f>IF('Log_working_3-way'!$D794="","",'True_Odds_Calculator_3-way'!P795/'True_Odds_Calculator_3-way'!C795-1)</f>
        <v/>
      </c>
      <c r="K794" s="6" t="str">
        <f>IF('Log_working_3-way'!$D794="","",1/'True_Odds_Calculator_3-way'!A795+1/'True_Odds_Calculator_3-way'!B795+1/'True_Odds_Calculator_3-way'!C795-1)</f>
        <v/>
      </c>
    </row>
    <row r="795" spans="4:11">
      <c r="D795" t="str">
        <f>solve_for_c('True_Odds_Calculator_3-way'!A796,'True_Odds_Calculator_3-way'!B796,'True_Odds_Calculator_3-way'!C796,'Log_working_3-way'!B$1,'Log_working_3-way'!B$2)</f>
        <v/>
      </c>
      <c r="F795" s="6" t="str">
        <f>IF('Log_working_3-way'!D795="","",1/'True_Odds_Calculator_3-way'!N796+1/'True_Odds_Calculator_3-way'!O796+1/'True_Odds_Calculator_3-way'!P796-1)</f>
        <v/>
      </c>
      <c r="H795" s="6" t="str">
        <f>IF('Log_working_3-way'!$D795="","",'True_Odds_Calculator_3-way'!N796/'True_Odds_Calculator_3-way'!A796-1)</f>
        <v/>
      </c>
      <c r="I795" s="6" t="str">
        <f>IF('Log_working_3-way'!$D795="","",'True_Odds_Calculator_3-way'!O796/'True_Odds_Calculator_3-way'!B796-1)</f>
        <v/>
      </c>
      <c r="J795" s="6" t="str">
        <f>IF('Log_working_3-way'!$D795="","",'True_Odds_Calculator_3-way'!P796/'True_Odds_Calculator_3-way'!C796-1)</f>
        <v/>
      </c>
      <c r="K795" s="6" t="str">
        <f>IF('Log_working_3-way'!$D795="","",1/'True_Odds_Calculator_3-way'!A796+1/'True_Odds_Calculator_3-way'!B796+1/'True_Odds_Calculator_3-way'!C796-1)</f>
        <v/>
      </c>
    </row>
    <row r="796" spans="4:11">
      <c r="D796" t="str">
        <f>solve_for_c('True_Odds_Calculator_3-way'!A797,'True_Odds_Calculator_3-way'!B797,'True_Odds_Calculator_3-way'!C797,'Log_working_3-way'!B$1,'Log_working_3-way'!B$2)</f>
        <v/>
      </c>
      <c r="F796" s="6" t="str">
        <f>IF('Log_working_3-way'!D796="","",1/'True_Odds_Calculator_3-way'!N797+1/'True_Odds_Calculator_3-way'!O797+1/'True_Odds_Calculator_3-way'!P797-1)</f>
        <v/>
      </c>
      <c r="H796" s="6" t="str">
        <f>IF('Log_working_3-way'!$D796="","",'True_Odds_Calculator_3-way'!N797/'True_Odds_Calculator_3-way'!A797-1)</f>
        <v/>
      </c>
      <c r="I796" s="6" t="str">
        <f>IF('Log_working_3-way'!$D796="","",'True_Odds_Calculator_3-way'!O797/'True_Odds_Calculator_3-way'!B797-1)</f>
        <v/>
      </c>
      <c r="J796" s="6" t="str">
        <f>IF('Log_working_3-way'!$D796="","",'True_Odds_Calculator_3-way'!P797/'True_Odds_Calculator_3-way'!C797-1)</f>
        <v/>
      </c>
      <c r="K796" s="6" t="str">
        <f>IF('Log_working_3-way'!$D796="","",1/'True_Odds_Calculator_3-way'!A797+1/'True_Odds_Calculator_3-way'!B797+1/'True_Odds_Calculator_3-way'!C797-1)</f>
        <v/>
      </c>
    </row>
    <row r="797" spans="4:11">
      <c r="D797" t="str">
        <f>solve_for_c('True_Odds_Calculator_3-way'!A798,'True_Odds_Calculator_3-way'!B798,'True_Odds_Calculator_3-way'!C798,'Log_working_3-way'!B$1,'Log_working_3-way'!B$2)</f>
        <v/>
      </c>
      <c r="F797" s="6" t="str">
        <f>IF('Log_working_3-way'!D797="","",1/'True_Odds_Calculator_3-way'!N798+1/'True_Odds_Calculator_3-way'!O798+1/'True_Odds_Calculator_3-way'!P798-1)</f>
        <v/>
      </c>
      <c r="H797" s="6" t="str">
        <f>IF('Log_working_3-way'!$D797="","",'True_Odds_Calculator_3-way'!N798/'True_Odds_Calculator_3-way'!A798-1)</f>
        <v/>
      </c>
      <c r="I797" s="6" t="str">
        <f>IF('Log_working_3-way'!$D797="","",'True_Odds_Calculator_3-way'!O798/'True_Odds_Calculator_3-way'!B798-1)</f>
        <v/>
      </c>
      <c r="J797" s="6" t="str">
        <f>IF('Log_working_3-way'!$D797="","",'True_Odds_Calculator_3-way'!P798/'True_Odds_Calculator_3-way'!C798-1)</f>
        <v/>
      </c>
      <c r="K797" s="6" t="str">
        <f>IF('Log_working_3-way'!$D797="","",1/'True_Odds_Calculator_3-way'!A798+1/'True_Odds_Calculator_3-way'!B798+1/'True_Odds_Calculator_3-way'!C798-1)</f>
        <v/>
      </c>
    </row>
    <row r="798" spans="4:11">
      <c r="D798" t="str">
        <f>solve_for_c('True_Odds_Calculator_3-way'!A799,'True_Odds_Calculator_3-way'!B799,'True_Odds_Calculator_3-way'!C799,'Log_working_3-way'!B$1,'Log_working_3-way'!B$2)</f>
        <v/>
      </c>
      <c r="F798" s="6" t="str">
        <f>IF('Log_working_3-way'!D798="","",1/'True_Odds_Calculator_3-way'!N799+1/'True_Odds_Calculator_3-way'!O799+1/'True_Odds_Calculator_3-way'!P799-1)</f>
        <v/>
      </c>
      <c r="H798" s="6" t="str">
        <f>IF('Log_working_3-way'!$D798="","",'True_Odds_Calculator_3-way'!N799/'True_Odds_Calculator_3-way'!A799-1)</f>
        <v/>
      </c>
      <c r="I798" s="6" t="str">
        <f>IF('Log_working_3-way'!$D798="","",'True_Odds_Calculator_3-way'!O799/'True_Odds_Calculator_3-way'!B799-1)</f>
        <v/>
      </c>
      <c r="J798" s="6" t="str">
        <f>IF('Log_working_3-way'!$D798="","",'True_Odds_Calculator_3-way'!P799/'True_Odds_Calculator_3-way'!C799-1)</f>
        <v/>
      </c>
      <c r="K798" s="6" t="str">
        <f>IF('Log_working_3-way'!$D798="","",1/'True_Odds_Calculator_3-way'!A799+1/'True_Odds_Calculator_3-way'!B799+1/'True_Odds_Calculator_3-way'!C799-1)</f>
        <v/>
      </c>
    </row>
    <row r="799" spans="4:11">
      <c r="D799" t="str">
        <f>solve_for_c('True_Odds_Calculator_3-way'!A800,'True_Odds_Calculator_3-way'!B800,'True_Odds_Calculator_3-way'!C800,'Log_working_3-way'!B$1,'Log_working_3-way'!B$2)</f>
        <v/>
      </c>
      <c r="F799" s="6" t="str">
        <f>IF('Log_working_3-way'!D799="","",1/'True_Odds_Calculator_3-way'!N800+1/'True_Odds_Calculator_3-way'!O800+1/'True_Odds_Calculator_3-way'!P800-1)</f>
        <v/>
      </c>
      <c r="H799" s="6" t="str">
        <f>IF('Log_working_3-way'!$D799="","",'True_Odds_Calculator_3-way'!N800/'True_Odds_Calculator_3-way'!A800-1)</f>
        <v/>
      </c>
      <c r="I799" s="6" t="str">
        <f>IF('Log_working_3-way'!$D799="","",'True_Odds_Calculator_3-way'!O800/'True_Odds_Calculator_3-way'!B800-1)</f>
        <v/>
      </c>
      <c r="J799" s="6" t="str">
        <f>IF('Log_working_3-way'!$D799="","",'True_Odds_Calculator_3-way'!P800/'True_Odds_Calculator_3-way'!C800-1)</f>
        <v/>
      </c>
      <c r="K799" s="6" t="str">
        <f>IF('Log_working_3-way'!$D799="","",1/'True_Odds_Calculator_3-way'!A800+1/'True_Odds_Calculator_3-way'!B800+1/'True_Odds_Calculator_3-way'!C800-1)</f>
        <v/>
      </c>
    </row>
    <row r="800" spans="4:11">
      <c r="D800" t="str">
        <f>solve_for_c('True_Odds_Calculator_3-way'!A801,'True_Odds_Calculator_3-way'!B801,'True_Odds_Calculator_3-way'!C801,'Log_working_3-way'!B$1,'Log_working_3-way'!B$2)</f>
        <v/>
      </c>
      <c r="F800" s="6" t="str">
        <f>IF('Log_working_3-way'!D800="","",1/'True_Odds_Calculator_3-way'!N801+1/'True_Odds_Calculator_3-way'!O801+1/'True_Odds_Calculator_3-way'!P801-1)</f>
        <v/>
      </c>
      <c r="H800" s="6" t="str">
        <f>IF('Log_working_3-way'!$D800="","",'True_Odds_Calculator_3-way'!N801/'True_Odds_Calculator_3-way'!A801-1)</f>
        <v/>
      </c>
      <c r="I800" s="6" t="str">
        <f>IF('Log_working_3-way'!$D800="","",'True_Odds_Calculator_3-way'!O801/'True_Odds_Calculator_3-way'!B801-1)</f>
        <v/>
      </c>
      <c r="J800" s="6" t="str">
        <f>IF('Log_working_3-way'!$D800="","",'True_Odds_Calculator_3-way'!P801/'True_Odds_Calculator_3-way'!C801-1)</f>
        <v/>
      </c>
      <c r="K800" s="6" t="str">
        <f>IF('Log_working_3-way'!$D800="","",1/'True_Odds_Calculator_3-way'!A801+1/'True_Odds_Calculator_3-way'!B801+1/'True_Odds_Calculator_3-way'!C801-1)</f>
        <v/>
      </c>
    </row>
    <row r="801" spans="4:11">
      <c r="D801" t="str">
        <f>solve_for_c('True_Odds_Calculator_3-way'!A802,'True_Odds_Calculator_3-way'!B802,'True_Odds_Calculator_3-way'!C802,'Log_working_3-way'!B$1,'Log_working_3-way'!B$2)</f>
        <v/>
      </c>
      <c r="F801" s="6" t="str">
        <f>IF('Log_working_3-way'!D801="","",1/'True_Odds_Calculator_3-way'!N802+1/'True_Odds_Calculator_3-way'!O802+1/'True_Odds_Calculator_3-way'!P802-1)</f>
        <v/>
      </c>
      <c r="H801" s="6" t="str">
        <f>IF('Log_working_3-way'!$D801="","",'True_Odds_Calculator_3-way'!N802/'True_Odds_Calculator_3-way'!A802-1)</f>
        <v/>
      </c>
      <c r="I801" s="6" t="str">
        <f>IF('Log_working_3-way'!$D801="","",'True_Odds_Calculator_3-way'!O802/'True_Odds_Calculator_3-way'!B802-1)</f>
        <v/>
      </c>
      <c r="J801" s="6" t="str">
        <f>IF('Log_working_3-way'!$D801="","",'True_Odds_Calculator_3-way'!P802/'True_Odds_Calculator_3-way'!C802-1)</f>
        <v/>
      </c>
      <c r="K801" s="6" t="str">
        <f>IF('Log_working_3-way'!$D801="","",1/'True_Odds_Calculator_3-way'!A802+1/'True_Odds_Calculator_3-way'!B802+1/'True_Odds_Calculator_3-way'!C802-1)</f>
        <v/>
      </c>
    </row>
    <row r="802" spans="4:11">
      <c r="D802" t="str">
        <f>solve_for_c('True_Odds_Calculator_3-way'!A803,'True_Odds_Calculator_3-way'!B803,'True_Odds_Calculator_3-way'!C803,'Log_working_3-way'!B$1,'Log_working_3-way'!B$2)</f>
        <v/>
      </c>
      <c r="F802" s="6" t="str">
        <f>IF('Log_working_3-way'!D802="","",1/'True_Odds_Calculator_3-way'!N803+1/'True_Odds_Calculator_3-way'!O803+1/'True_Odds_Calculator_3-way'!P803-1)</f>
        <v/>
      </c>
      <c r="H802" s="6" t="str">
        <f>IF('Log_working_3-way'!$D802="","",'True_Odds_Calculator_3-way'!N803/'True_Odds_Calculator_3-way'!A803-1)</f>
        <v/>
      </c>
      <c r="I802" s="6" t="str">
        <f>IF('Log_working_3-way'!$D802="","",'True_Odds_Calculator_3-way'!O803/'True_Odds_Calculator_3-way'!B803-1)</f>
        <v/>
      </c>
      <c r="J802" s="6" t="str">
        <f>IF('Log_working_3-way'!$D802="","",'True_Odds_Calculator_3-way'!P803/'True_Odds_Calculator_3-way'!C803-1)</f>
        <v/>
      </c>
      <c r="K802" s="6" t="str">
        <f>IF('Log_working_3-way'!$D802="","",1/'True_Odds_Calculator_3-way'!A803+1/'True_Odds_Calculator_3-way'!B803+1/'True_Odds_Calculator_3-way'!C803-1)</f>
        <v/>
      </c>
    </row>
    <row r="803" spans="4:11">
      <c r="D803" t="str">
        <f>solve_for_c('True_Odds_Calculator_3-way'!A804,'True_Odds_Calculator_3-way'!B804,'True_Odds_Calculator_3-way'!C804,'Log_working_3-way'!B$1,'Log_working_3-way'!B$2)</f>
        <v/>
      </c>
      <c r="F803" s="6" t="str">
        <f>IF('Log_working_3-way'!D803="","",1/'True_Odds_Calculator_3-way'!N804+1/'True_Odds_Calculator_3-way'!O804+1/'True_Odds_Calculator_3-way'!P804-1)</f>
        <v/>
      </c>
      <c r="H803" s="6" t="str">
        <f>IF('Log_working_3-way'!$D803="","",'True_Odds_Calculator_3-way'!N804/'True_Odds_Calculator_3-way'!A804-1)</f>
        <v/>
      </c>
      <c r="I803" s="6" t="str">
        <f>IF('Log_working_3-way'!$D803="","",'True_Odds_Calculator_3-way'!O804/'True_Odds_Calculator_3-way'!B804-1)</f>
        <v/>
      </c>
      <c r="J803" s="6" t="str">
        <f>IF('Log_working_3-way'!$D803="","",'True_Odds_Calculator_3-way'!P804/'True_Odds_Calculator_3-way'!C804-1)</f>
        <v/>
      </c>
      <c r="K803" s="6" t="str">
        <f>IF('Log_working_3-way'!$D803="","",1/'True_Odds_Calculator_3-way'!A804+1/'True_Odds_Calculator_3-way'!B804+1/'True_Odds_Calculator_3-way'!C804-1)</f>
        <v/>
      </c>
    </row>
    <row r="804" spans="4:11">
      <c r="D804" t="str">
        <f>solve_for_c('True_Odds_Calculator_3-way'!A805,'True_Odds_Calculator_3-way'!B805,'True_Odds_Calculator_3-way'!C805,'Log_working_3-way'!B$1,'Log_working_3-way'!B$2)</f>
        <v/>
      </c>
      <c r="F804" s="6" t="str">
        <f>IF('Log_working_3-way'!D804="","",1/'True_Odds_Calculator_3-way'!N805+1/'True_Odds_Calculator_3-way'!O805+1/'True_Odds_Calculator_3-way'!P805-1)</f>
        <v/>
      </c>
      <c r="H804" s="6" t="str">
        <f>IF('Log_working_3-way'!$D804="","",'True_Odds_Calculator_3-way'!N805/'True_Odds_Calculator_3-way'!A805-1)</f>
        <v/>
      </c>
      <c r="I804" s="6" t="str">
        <f>IF('Log_working_3-way'!$D804="","",'True_Odds_Calculator_3-way'!O805/'True_Odds_Calculator_3-way'!B805-1)</f>
        <v/>
      </c>
      <c r="J804" s="6" t="str">
        <f>IF('Log_working_3-way'!$D804="","",'True_Odds_Calculator_3-way'!P805/'True_Odds_Calculator_3-way'!C805-1)</f>
        <v/>
      </c>
      <c r="K804" s="6" t="str">
        <f>IF('Log_working_3-way'!$D804="","",1/'True_Odds_Calculator_3-way'!A805+1/'True_Odds_Calculator_3-way'!B805+1/'True_Odds_Calculator_3-way'!C805-1)</f>
        <v/>
      </c>
    </row>
    <row r="805" spans="4:11">
      <c r="D805" t="str">
        <f>solve_for_c('True_Odds_Calculator_3-way'!A806,'True_Odds_Calculator_3-way'!B806,'True_Odds_Calculator_3-way'!C806,'Log_working_3-way'!B$1,'Log_working_3-way'!B$2)</f>
        <v/>
      </c>
      <c r="F805" s="6" t="str">
        <f>IF('Log_working_3-way'!D805="","",1/'True_Odds_Calculator_3-way'!N806+1/'True_Odds_Calculator_3-way'!O806+1/'True_Odds_Calculator_3-way'!P806-1)</f>
        <v/>
      </c>
      <c r="H805" s="6" t="str">
        <f>IF('Log_working_3-way'!$D805="","",'True_Odds_Calculator_3-way'!N806/'True_Odds_Calculator_3-way'!A806-1)</f>
        <v/>
      </c>
      <c r="I805" s="6" t="str">
        <f>IF('Log_working_3-way'!$D805="","",'True_Odds_Calculator_3-way'!O806/'True_Odds_Calculator_3-way'!B806-1)</f>
        <v/>
      </c>
      <c r="J805" s="6" t="str">
        <f>IF('Log_working_3-way'!$D805="","",'True_Odds_Calculator_3-way'!P806/'True_Odds_Calculator_3-way'!C806-1)</f>
        <v/>
      </c>
      <c r="K805" s="6" t="str">
        <f>IF('Log_working_3-way'!$D805="","",1/'True_Odds_Calculator_3-way'!A806+1/'True_Odds_Calculator_3-way'!B806+1/'True_Odds_Calculator_3-way'!C806-1)</f>
        <v/>
      </c>
    </row>
    <row r="806" spans="4:11">
      <c r="D806" t="str">
        <f>solve_for_c('True_Odds_Calculator_3-way'!A807,'True_Odds_Calculator_3-way'!B807,'True_Odds_Calculator_3-way'!C807,'Log_working_3-way'!B$1,'Log_working_3-way'!B$2)</f>
        <v/>
      </c>
      <c r="F806" s="6" t="str">
        <f>IF('Log_working_3-way'!D806="","",1/'True_Odds_Calculator_3-way'!N807+1/'True_Odds_Calculator_3-way'!O807+1/'True_Odds_Calculator_3-way'!P807-1)</f>
        <v/>
      </c>
      <c r="H806" s="6" t="str">
        <f>IF('Log_working_3-way'!$D806="","",'True_Odds_Calculator_3-way'!N807/'True_Odds_Calculator_3-way'!A807-1)</f>
        <v/>
      </c>
      <c r="I806" s="6" t="str">
        <f>IF('Log_working_3-way'!$D806="","",'True_Odds_Calculator_3-way'!O807/'True_Odds_Calculator_3-way'!B807-1)</f>
        <v/>
      </c>
      <c r="J806" s="6" t="str">
        <f>IF('Log_working_3-way'!$D806="","",'True_Odds_Calculator_3-way'!P807/'True_Odds_Calculator_3-way'!C807-1)</f>
        <v/>
      </c>
      <c r="K806" s="6" t="str">
        <f>IF('Log_working_3-way'!$D806="","",1/'True_Odds_Calculator_3-way'!A807+1/'True_Odds_Calculator_3-way'!B807+1/'True_Odds_Calculator_3-way'!C807-1)</f>
        <v/>
      </c>
    </row>
    <row r="807" spans="4:11">
      <c r="D807" t="str">
        <f>solve_for_c('True_Odds_Calculator_3-way'!A808,'True_Odds_Calculator_3-way'!B808,'True_Odds_Calculator_3-way'!C808,'Log_working_3-way'!B$1,'Log_working_3-way'!B$2)</f>
        <v/>
      </c>
      <c r="F807" s="6" t="str">
        <f>IF('Log_working_3-way'!D807="","",1/'True_Odds_Calculator_3-way'!N808+1/'True_Odds_Calculator_3-way'!O808+1/'True_Odds_Calculator_3-way'!P808-1)</f>
        <v/>
      </c>
      <c r="H807" s="6" t="str">
        <f>IF('Log_working_3-way'!$D807="","",'True_Odds_Calculator_3-way'!N808/'True_Odds_Calculator_3-way'!A808-1)</f>
        <v/>
      </c>
      <c r="I807" s="6" t="str">
        <f>IF('Log_working_3-way'!$D807="","",'True_Odds_Calculator_3-way'!O808/'True_Odds_Calculator_3-way'!B808-1)</f>
        <v/>
      </c>
      <c r="J807" s="6" t="str">
        <f>IF('Log_working_3-way'!$D807="","",'True_Odds_Calculator_3-way'!P808/'True_Odds_Calculator_3-way'!C808-1)</f>
        <v/>
      </c>
      <c r="K807" s="6" t="str">
        <f>IF('Log_working_3-way'!$D807="","",1/'True_Odds_Calculator_3-way'!A808+1/'True_Odds_Calculator_3-way'!B808+1/'True_Odds_Calculator_3-way'!C808-1)</f>
        <v/>
      </c>
    </row>
    <row r="808" spans="4:11">
      <c r="D808" t="str">
        <f>solve_for_c('True_Odds_Calculator_3-way'!A809,'True_Odds_Calculator_3-way'!B809,'True_Odds_Calculator_3-way'!C809,'Log_working_3-way'!B$1,'Log_working_3-way'!B$2)</f>
        <v/>
      </c>
      <c r="F808" s="6" t="str">
        <f>IF('Log_working_3-way'!D808="","",1/'True_Odds_Calculator_3-way'!N809+1/'True_Odds_Calculator_3-way'!O809+1/'True_Odds_Calculator_3-way'!P809-1)</f>
        <v/>
      </c>
      <c r="H808" s="6" t="str">
        <f>IF('Log_working_3-way'!$D808="","",'True_Odds_Calculator_3-way'!N809/'True_Odds_Calculator_3-way'!A809-1)</f>
        <v/>
      </c>
      <c r="I808" s="6" t="str">
        <f>IF('Log_working_3-way'!$D808="","",'True_Odds_Calculator_3-way'!O809/'True_Odds_Calculator_3-way'!B809-1)</f>
        <v/>
      </c>
      <c r="J808" s="6" t="str">
        <f>IF('Log_working_3-way'!$D808="","",'True_Odds_Calculator_3-way'!P809/'True_Odds_Calculator_3-way'!C809-1)</f>
        <v/>
      </c>
      <c r="K808" s="6" t="str">
        <f>IF('Log_working_3-way'!$D808="","",1/'True_Odds_Calculator_3-way'!A809+1/'True_Odds_Calculator_3-way'!B809+1/'True_Odds_Calculator_3-way'!C809-1)</f>
        <v/>
      </c>
    </row>
    <row r="809" spans="4:11">
      <c r="D809" t="str">
        <f>solve_for_c('True_Odds_Calculator_3-way'!A810,'True_Odds_Calculator_3-way'!B810,'True_Odds_Calculator_3-way'!C810,'Log_working_3-way'!B$1,'Log_working_3-way'!B$2)</f>
        <v/>
      </c>
      <c r="F809" s="6" t="str">
        <f>IF('Log_working_3-way'!D809="","",1/'True_Odds_Calculator_3-way'!N810+1/'True_Odds_Calculator_3-way'!O810+1/'True_Odds_Calculator_3-way'!P810-1)</f>
        <v/>
      </c>
      <c r="H809" s="6" t="str">
        <f>IF('Log_working_3-way'!$D809="","",'True_Odds_Calculator_3-way'!N810/'True_Odds_Calculator_3-way'!A810-1)</f>
        <v/>
      </c>
      <c r="I809" s="6" t="str">
        <f>IF('Log_working_3-way'!$D809="","",'True_Odds_Calculator_3-way'!O810/'True_Odds_Calculator_3-way'!B810-1)</f>
        <v/>
      </c>
      <c r="J809" s="6" t="str">
        <f>IF('Log_working_3-way'!$D809="","",'True_Odds_Calculator_3-way'!P810/'True_Odds_Calculator_3-way'!C810-1)</f>
        <v/>
      </c>
      <c r="K809" s="6" t="str">
        <f>IF('Log_working_3-way'!$D809="","",1/'True_Odds_Calculator_3-way'!A810+1/'True_Odds_Calculator_3-way'!B810+1/'True_Odds_Calculator_3-way'!C810-1)</f>
        <v/>
      </c>
    </row>
    <row r="810" spans="4:11">
      <c r="D810" t="str">
        <f>solve_for_c('True_Odds_Calculator_3-way'!A811,'True_Odds_Calculator_3-way'!B811,'True_Odds_Calculator_3-way'!C811,'Log_working_3-way'!B$1,'Log_working_3-way'!B$2)</f>
        <v/>
      </c>
      <c r="F810" s="6" t="str">
        <f>IF('Log_working_3-way'!D810="","",1/'True_Odds_Calculator_3-way'!N811+1/'True_Odds_Calculator_3-way'!O811+1/'True_Odds_Calculator_3-way'!P811-1)</f>
        <v/>
      </c>
      <c r="H810" s="6" t="str">
        <f>IF('Log_working_3-way'!$D810="","",'True_Odds_Calculator_3-way'!N811/'True_Odds_Calculator_3-way'!A811-1)</f>
        <v/>
      </c>
      <c r="I810" s="6" t="str">
        <f>IF('Log_working_3-way'!$D810="","",'True_Odds_Calculator_3-way'!O811/'True_Odds_Calculator_3-way'!B811-1)</f>
        <v/>
      </c>
      <c r="J810" s="6" t="str">
        <f>IF('Log_working_3-way'!$D810="","",'True_Odds_Calculator_3-way'!P811/'True_Odds_Calculator_3-way'!C811-1)</f>
        <v/>
      </c>
      <c r="K810" s="6" t="str">
        <f>IF('Log_working_3-way'!$D810="","",1/'True_Odds_Calculator_3-way'!A811+1/'True_Odds_Calculator_3-way'!B811+1/'True_Odds_Calculator_3-way'!C811-1)</f>
        <v/>
      </c>
    </row>
    <row r="811" spans="4:11">
      <c r="D811" t="str">
        <f>solve_for_c('True_Odds_Calculator_3-way'!A812,'True_Odds_Calculator_3-way'!B812,'True_Odds_Calculator_3-way'!C812,'Log_working_3-way'!B$1,'Log_working_3-way'!B$2)</f>
        <v/>
      </c>
      <c r="F811" s="6" t="str">
        <f>IF('Log_working_3-way'!D811="","",1/'True_Odds_Calculator_3-way'!N812+1/'True_Odds_Calculator_3-way'!O812+1/'True_Odds_Calculator_3-way'!P812-1)</f>
        <v/>
      </c>
      <c r="H811" s="6" t="str">
        <f>IF('Log_working_3-way'!$D811="","",'True_Odds_Calculator_3-way'!N812/'True_Odds_Calculator_3-way'!A812-1)</f>
        <v/>
      </c>
      <c r="I811" s="6" t="str">
        <f>IF('Log_working_3-way'!$D811="","",'True_Odds_Calculator_3-way'!O812/'True_Odds_Calculator_3-way'!B812-1)</f>
        <v/>
      </c>
      <c r="J811" s="6" t="str">
        <f>IF('Log_working_3-way'!$D811="","",'True_Odds_Calculator_3-way'!P812/'True_Odds_Calculator_3-way'!C812-1)</f>
        <v/>
      </c>
      <c r="K811" s="6" t="str">
        <f>IF('Log_working_3-way'!$D811="","",1/'True_Odds_Calculator_3-way'!A812+1/'True_Odds_Calculator_3-way'!B812+1/'True_Odds_Calculator_3-way'!C812-1)</f>
        <v/>
      </c>
    </row>
    <row r="812" spans="4:11">
      <c r="D812" t="str">
        <f>solve_for_c('True_Odds_Calculator_3-way'!A813,'True_Odds_Calculator_3-way'!B813,'True_Odds_Calculator_3-way'!C813,'Log_working_3-way'!B$1,'Log_working_3-way'!B$2)</f>
        <v/>
      </c>
      <c r="F812" s="6" t="str">
        <f>IF('Log_working_3-way'!D812="","",1/'True_Odds_Calculator_3-way'!N813+1/'True_Odds_Calculator_3-way'!O813+1/'True_Odds_Calculator_3-way'!P813-1)</f>
        <v/>
      </c>
      <c r="H812" s="6" t="str">
        <f>IF('Log_working_3-way'!$D812="","",'True_Odds_Calculator_3-way'!N813/'True_Odds_Calculator_3-way'!A813-1)</f>
        <v/>
      </c>
      <c r="I812" s="6" t="str">
        <f>IF('Log_working_3-way'!$D812="","",'True_Odds_Calculator_3-way'!O813/'True_Odds_Calculator_3-way'!B813-1)</f>
        <v/>
      </c>
      <c r="J812" s="6" t="str">
        <f>IF('Log_working_3-way'!$D812="","",'True_Odds_Calculator_3-way'!P813/'True_Odds_Calculator_3-way'!C813-1)</f>
        <v/>
      </c>
      <c r="K812" s="6" t="str">
        <f>IF('Log_working_3-way'!$D812="","",1/'True_Odds_Calculator_3-way'!A813+1/'True_Odds_Calculator_3-way'!B813+1/'True_Odds_Calculator_3-way'!C813-1)</f>
        <v/>
      </c>
    </row>
    <row r="813" spans="4:11">
      <c r="D813" t="str">
        <f>solve_for_c('True_Odds_Calculator_3-way'!A814,'True_Odds_Calculator_3-way'!B814,'True_Odds_Calculator_3-way'!C814,'Log_working_3-way'!B$1,'Log_working_3-way'!B$2)</f>
        <v/>
      </c>
      <c r="F813" s="6" t="str">
        <f>IF('Log_working_3-way'!D813="","",1/'True_Odds_Calculator_3-way'!N814+1/'True_Odds_Calculator_3-way'!O814+1/'True_Odds_Calculator_3-way'!P814-1)</f>
        <v/>
      </c>
      <c r="H813" s="6" t="str">
        <f>IF('Log_working_3-way'!$D813="","",'True_Odds_Calculator_3-way'!N814/'True_Odds_Calculator_3-way'!A814-1)</f>
        <v/>
      </c>
      <c r="I813" s="6" t="str">
        <f>IF('Log_working_3-way'!$D813="","",'True_Odds_Calculator_3-way'!O814/'True_Odds_Calculator_3-way'!B814-1)</f>
        <v/>
      </c>
      <c r="J813" s="6" t="str">
        <f>IF('Log_working_3-way'!$D813="","",'True_Odds_Calculator_3-way'!P814/'True_Odds_Calculator_3-way'!C814-1)</f>
        <v/>
      </c>
      <c r="K813" s="6" t="str">
        <f>IF('Log_working_3-way'!$D813="","",1/'True_Odds_Calculator_3-way'!A814+1/'True_Odds_Calculator_3-way'!B814+1/'True_Odds_Calculator_3-way'!C814-1)</f>
        <v/>
      </c>
    </row>
    <row r="814" spans="4:11">
      <c r="D814" t="str">
        <f>solve_for_c('True_Odds_Calculator_3-way'!A815,'True_Odds_Calculator_3-way'!B815,'True_Odds_Calculator_3-way'!C815,'Log_working_3-way'!B$1,'Log_working_3-way'!B$2)</f>
        <v/>
      </c>
      <c r="F814" s="6" t="str">
        <f>IF('Log_working_3-way'!D814="","",1/'True_Odds_Calculator_3-way'!N815+1/'True_Odds_Calculator_3-way'!O815+1/'True_Odds_Calculator_3-way'!P815-1)</f>
        <v/>
      </c>
      <c r="H814" s="6" t="str">
        <f>IF('Log_working_3-way'!$D814="","",'True_Odds_Calculator_3-way'!N815/'True_Odds_Calculator_3-way'!A815-1)</f>
        <v/>
      </c>
      <c r="I814" s="6" t="str">
        <f>IF('Log_working_3-way'!$D814="","",'True_Odds_Calculator_3-way'!O815/'True_Odds_Calculator_3-way'!B815-1)</f>
        <v/>
      </c>
      <c r="J814" s="6" t="str">
        <f>IF('Log_working_3-way'!$D814="","",'True_Odds_Calculator_3-way'!P815/'True_Odds_Calculator_3-way'!C815-1)</f>
        <v/>
      </c>
      <c r="K814" s="6" t="str">
        <f>IF('Log_working_3-way'!$D814="","",1/'True_Odds_Calculator_3-way'!A815+1/'True_Odds_Calculator_3-way'!B815+1/'True_Odds_Calculator_3-way'!C815-1)</f>
        <v/>
      </c>
    </row>
    <row r="815" spans="4:11">
      <c r="D815" t="str">
        <f>solve_for_c('True_Odds_Calculator_3-way'!A816,'True_Odds_Calculator_3-way'!B816,'True_Odds_Calculator_3-way'!C816,'Log_working_3-way'!B$1,'Log_working_3-way'!B$2)</f>
        <v/>
      </c>
      <c r="F815" s="6" t="str">
        <f>IF('Log_working_3-way'!D815="","",1/'True_Odds_Calculator_3-way'!N816+1/'True_Odds_Calculator_3-way'!O816+1/'True_Odds_Calculator_3-way'!P816-1)</f>
        <v/>
      </c>
      <c r="H815" s="6" t="str">
        <f>IF('Log_working_3-way'!$D815="","",'True_Odds_Calculator_3-way'!N816/'True_Odds_Calculator_3-way'!A816-1)</f>
        <v/>
      </c>
      <c r="I815" s="6" t="str">
        <f>IF('Log_working_3-way'!$D815="","",'True_Odds_Calculator_3-way'!O816/'True_Odds_Calculator_3-way'!B816-1)</f>
        <v/>
      </c>
      <c r="J815" s="6" t="str">
        <f>IF('Log_working_3-way'!$D815="","",'True_Odds_Calculator_3-way'!P816/'True_Odds_Calculator_3-way'!C816-1)</f>
        <v/>
      </c>
      <c r="K815" s="6" t="str">
        <f>IF('Log_working_3-way'!$D815="","",1/'True_Odds_Calculator_3-way'!A816+1/'True_Odds_Calculator_3-way'!B816+1/'True_Odds_Calculator_3-way'!C816-1)</f>
        <v/>
      </c>
    </row>
    <row r="816" spans="4:11">
      <c r="D816" t="str">
        <f>solve_for_c('True_Odds_Calculator_3-way'!A817,'True_Odds_Calculator_3-way'!B817,'True_Odds_Calculator_3-way'!C817,'Log_working_3-way'!B$1,'Log_working_3-way'!B$2)</f>
        <v/>
      </c>
      <c r="F816" s="6" t="str">
        <f>IF('Log_working_3-way'!D816="","",1/'True_Odds_Calculator_3-way'!N817+1/'True_Odds_Calculator_3-way'!O817+1/'True_Odds_Calculator_3-way'!P817-1)</f>
        <v/>
      </c>
      <c r="H816" s="6" t="str">
        <f>IF('Log_working_3-way'!$D816="","",'True_Odds_Calculator_3-way'!N817/'True_Odds_Calculator_3-way'!A817-1)</f>
        <v/>
      </c>
      <c r="I816" s="6" t="str">
        <f>IF('Log_working_3-way'!$D816="","",'True_Odds_Calculator_3-way'!O817/'True_Odds_Calculator_3-way'!B817-1)</f>
        <v/>
      </c>
      <c r="J816" s="6" t="str">
        <f>IF('Log_working_3-way'!$D816="","",'True_Odds_Calculator_3-way'!P817/'True_Odds_Calculator_3-way'!C817-1)</f>
        <v/>
      </c>
      <c r="K816" s="6" t="str">
        <f>IF('Log_working_3-way'!$D816="","",1/'True_Odds_Calculator_3-way'!A817+1/'True_Odds_Calculator_3-way'!B817+1/'True_Odds_Calculator_3-way'!C817-1)</f>
        <v/>
      </c>
    </row>
    <row r="817" spans="4:11">
      <c r="D817" t="str">
        <f>solve_for_c('True_Odds_Calculator_3-way'!A818,'True_Odds_Calculator_3-way'!B818,'True_Odds_Calculator_3-way'!C818,'Log_working_3-way'!B$1,'Log_working_3-way'!B$2)</f>
        <v/>
      </c>
      <c r="F817" s="6" t="str">
        <f>IF('Log_working_3-way'!D817="","",1/'True_Odds_Calculator_3-way'!N818+1/'True_Odds_Calculator_3-way'!O818+1/'True_Odds_Calculator_3-way'!P818-1)</f>
        <v/>
      </c>
      <c r="H817" s="6" t="str">
        <f>IF('Log_working_3-way'!$D817="","",'True_Odds_Calculator_3-way'!N818/'True_Odds_Calculator_3-way'!A818-1)</f>
        <v/>
      </c>
      <c r="I817" s="6" t="str">
        <f>IF('Log_working_3-way'!$D817="","",'True_Odds_Calculator_3-way'!O818/'True_Odds_Calculator_3-way'!B818-1)</f>
        <v/>
      </c>
      <c r="J817" s="6" t="str">
        <f>IF('Log_working_3-way'!$D817="","",'True_Odds_Calculator_3-way'!P818/'True_Odds_Calculator_3-way'!C818-1)</f>
        <v/>
      </c>
      <c r="K817" s="6" t="str">
        <f>IF('Log_working_3-way'!$D817="","",1/'True_Odds_Calculator_3-way'!A818+1/'True_Odds_Calculator_3-way'!B818+1/'True_Odds_Calculator_3-way'!C818-1)</f>
        <v/>
      </c>
    </row>
    <row r="818" spans="4:11">
      <c r="D818" t="str">
        <f>solve_for_c('True_Odds_Calculator_3-way'!A819,'True_Odds_Calculator_3-way'!B819,'True_Odds_Calculator_3-way'!C819,'Log_working_3-way'!B$1,'Log_working_3-way'!B$2)</f>
        <v/>
      </c>
      <c r="F818" s="6" t="str">
        <f>IF('Log_working_3-way'!D818="","",1/'True_Odds_Calculator_3-way'!N819+1/'True_Odds_Calculator_3-way'!O819+1/'True_Odds_Calculator_3-way'!P819-1)</f>
        <v/>
      </c>
      <c r="H818" s="6" t="str">
        <f>IF('Log_working_3-way'!$D818="","",'True_Odds_Calculator_3-way'!N819/'True_Odds_Calculator_3-way'!A819-1)</f>
        <v/>
      </c>
      <c r="I818" s="6" t="str">
        <f>IF('Log_working_3-way'!$D818="","",'True_Odds_Calculator_3-way'!O819/'True_Odds_Calculator_3-way'!B819-1)</f>
        <v/>
      </c>
      <c r="J818" s="6" t="str">
        <f>IF('Log_working_3-way'!$D818="","",'True_Odds_Calculator_3-way'!P819/'True_Odds_Calculator_3-way'!C819-1)</f>
        <v/>
      </c>
      <c r="K818" s="6" t="str">
        <f>IF('Log_working_3-way'!$D818="","",1/'True_Odds_Calculator_3-way'!A819+1/'True_Odds_Calculator_3-way'!B819+1/'True_Odds_Calculator_3-way'!C819-1)</f>
        <v/>
      </c>
    </row>
    <row r="819" spans="4:11">
      <c r="D819" t="str">
        <f>solve_for_c('True_Odds_Calculator_3-way'!A820,'True_Odds_Calculator_3-way'!B820,'True_Odds_Calculator_3-way'!C820,'Log_working_3-way'!B$1,'Log_working_3-way'!B$2)</f>
        <v/>
      </c>
      <c r="F819" s="6" t="str">
        <f>IF('Log_working_3-way'!D819="","",1/'True_Odds_Calculator_3-way'!N820+1/'True_Odds_Calculator_3-way'!O820+1/'True_Odds_Calculator_3-way'!P820-1)</f>
        <v/>
      </c>
      <c r="H819" s="6" t="str">
        <f>IF('Log_working_3-way'!$D819="","",'True_Odds_Calculator_3-way'!N820/'True_Odds_Calculator_3-way'!A820-1)</f>
        <v/>
      </c>
      <c r="I819" s="6" t="str">
        <f>IF('Log_working_3-way'!$D819="","",'True_Odds_Calculator_3-way'!O820/'True_Odds_Calculator_3-way'!B820-1)</f>
        <v/>
      </c>
      <c r="J819" s="6" t="str">
        <f>IF('Log_working_3-way'!$D819="","",'True_Odds_Calculator_3-way'!P820/'True_Odds_Calculator_3-way'!C820-1)</f>
        <v/>
      </c>
      <c r="K819" s="6" t="str">
        <f>IF('Log_working_3-way'!$D819="","",1/'True_Odds_Calculator_3-way'!A820+1/'True_Odds_Calculator_3-way'!B820+1/'True_Odds_Calculator_3-way'!C820-1)</f>
        <v/>
      </c>
    </row>
    <row r="820" spans="4:11">
      <c r="D820" t="str">
        <f>solve_for_c('True_Odds_Calculator_3-way'!A821,'True_Odds_Calculator_3-way'!B821,'True_Odds_Calculator_3-way'!C821,'Log_working_3-way'!B$1,'Log_working_3-way'!B$2)</f>
        <v/>
      </c>
      <c r="F820" s="6" t="str">
        <f>IF('Log_working_3-way'!D820="","",1/'True_Odds_Calculator_3-way'!N821+1/'True_Odds_Calculator_3-way'!O821+1/'True_Odds_Calculator_3-way'!P821-1)</f>
        <v/>
      </c>
      <c r="H820" s="6" t="str">
        <f>IF('Log_working_3-way'!$D820="","",'True_Odds_Calculator_3-way'!N821/'True_Odds_Calculator_3-way'!A821-1)</f>
        <v/>
      </c>
      <c r="I820" s="6" t="str">
        <f>IF('Log_working_3-way'!$D820="","",'True_Odds_Calculator_3-way'!O821/'True_Odds_Calculator_3-way'!B821-1)</f>
        <v/>
      </c>
      <c r="J820" s="6" t="str">
        <f>IF('Log_working_3-way'!$D820="","",'True_Odds_Calculator_3-way'!P821/'True_Odds_Calculator_3-way'!C821-1)</f>
        <v/>
      </c>
      <c r="K820" s="6" t="str">
        <f>IF('Log_working_3-way'!$D820="","",1/'True_Odds_Calculator_3-way'!A821+1/'True_Odds_Calculator_3-way'!B821+1/'True_Odds_Calculator_3-way'!C821-1)</f>
        <v/>
      </c>
    </row>
    <row r="821" spans="4:11">
      <c r="D821" t="str">
        <f>solve_for_c('True_Odds_Calculator_3-way'!A822,'True_Odds_Calculator_3-way'!B822,'True_Odds_Calculator_3-way'!C822,'Log_working_3-way'!B$1,'Log_working_3-way'!B$2)</f>
        <v/>
      </c>
      <c r="F821" s="6" t="str">
        <f>IF('Log_working_3-way'!D821="","",1/'True_Odds_Calculator_3-way'!N822+1/'True_Odds_Calculator_3-way'!O822+1/'True_Odds_Calculator_3-way'!P822-1)</f>
        <v/>
      </c>
      <c r="H821" s="6" t="str">
        <f>IF('Log_working_3-way'!$D821="","",'True_Odds_Calculator_3-way'!N822/'True_Odds_Calculator_3-way'!A822-1)</f>
        <v/>
      </c>
      <c r="I821" s="6" t="str">
        <f>IF('Log_working_3-way'!$D821="","",'True_Odds_Calculator_3-way'!O822/'True_Odds_Calculator_3-way'!B822-1)</f>
        <v/>
      </c>
      <c r="J821" s="6" t="str">
        <f>IF('Log_working_3-way'!$D821="","",'True_Odds_Calculator_3-way'!P822/'True_Odds_Calculator_3-way'!C822-1)</f>
        <v/>
      </c>
      <c r="K821" s="6" t="str">
        <f>IF('Log_working_3-way'!$D821="","",1/'True_Odds_Calculator_3-way'!A822+1/'True_Odds_Calculator_3-way'!B822+1/'True_Odds_Calculator_3-way'!C822-1)</f>
        <v/>
      </c>
    </row>
    <row r="822" spans="4:11">
      <c r="D822" t="str">
        <f>solve_for_c('True_Odds_Calculator_3-way'!A823,'True_Odds_Calculator_3-way'!B823,'True_Odds_Calculator_3-way'!C823,'Log_working_3-way'!B$1,'Log_working_3-way'!B$2)</f>
        <v/>
      </c>
      <c r="F822" s="6" t="str">
        <f>IF('Log_working_3-way'!D822="","",1/'True_Odds_Calculator_3-way'!N823+1/'True_Odds_Calculator_3-way'!O823+1/'True_Odds_Calculator_3-way'!P823-1)</f>
        <v/>
      </c>
      <c r="H822" s="6" t="str">
        <f>IF('Log_working_3-way'!$D822="","",'True_Odds_Calculator_3-way'!N823/'True_Odds_Calculator_3-way'!A823-1)</f>
        <v/>
      </c>
      <c r="I822" s="6" t="str">
        <f>IF('Log_working_3-way'!$D822="","",'True_Odds_Calculator_3-way'!O823/'True_Odds_Calculator_3-way'!B823-1)</f>
        <v/>
      </c>
      <c r="J822" s="6" t="str">
        <f>IF('Log_working_3-way'!$D822="","",'True_Odds_Calculator_3-way'!P823/'True_Odds_Calculator_3-way'!C823-1)</f>
        <v/>
      </c>
      <c r="K822" s="6" t="str">
        <f>IF('Log_working_3-way'!$D822="","",1/'True_Odds_Calculator_3-way'!A823+1/'True_Odds_Calculator_3-way'!B823+1/'True_Odds_Calculator_3-way'!C823-1)</f>
        <v/>
      </c>
    </row>
    <row r="823" spans="4:11">
      <c r="D823" t="str">
        <f>solve_for_c('True_Odds_Calculator_3-way'!A824,'True_Odds_Calculator_3-way'!B824,'True_Odds_Calculator_3-way'!C824,'Log_working_3-way'!B$1,'Log_working_3-way'!B$2)</f>
        <v/>
      </c>
      <c r="F823" s="6" t="str">
        <f>IF('Log_working_3-way'!D823="","",1/'True_Odds_Calculator_3-way'!N824+1/'True_Odds_Calculator_3-way'!O824+1/'True_Odds_Calculator_3-way'!P824-1)</f>
        <v/>
      </c>
      <c r="H823" s="6" t="str">
        <f>IF('Log_working_3-way'!$D823="","",'True_Odds_Calculator_3-way'!N824/'True_Odds_Calculator_3-way'!A824-1)</f>
        <v/>
      </c>
      <c r="I823" s="6" t="str">
        <f>IF('Log_working_3-way'!$D823="","",'True_Odds_Calculator_3-way'!O824/'True_Odds_Calculator_3-way'!B824-1)</f>
        <v/>
      </c>
      <c r="J823" s="6" t="str">
        <f>IF('Log_working_3-way'!$D823="","",'True_Odds_Calculator_3-way'!P824/'True_Odds_Calculator_3-way'!C824-1)</f>
        <v/>
      </c>
      <c r="K823" s="6" t="str">
        <f>IF('Log_working_3-way'!$D823="","",1/'True_Odds_Calculator_3-way'!A824+1/'True_Odds_Calculator_3-way'!B824+1/'True_Odds_Calculator_3-way'!C824-1)</f>
        <v/>
      </c>
    </row>
    <row r="824" spans="4:11">
      <c r="D824" t="str">
        <f>solve_for_c('True_Odds_Calculator_3-way'!A825,'True_Odds_Calculator_3-way'!B825,'True_Odds_Calculator_3-way'!C825,'Log_working_3-way'!B$1,'Log_working_3-way'!B$2)</f>
        <v/>
      </c>
      <c r="F824" s="6" t="str">
        <f>IF('Log_working_3-way'!D824="","",1/'True_Odds_Calculator_3-way'!N825+1/'True_Odds_Calculator_3-way'!O825+1/'True_Odds_Calculator_3-way'!P825-1)</f>
        <v/>
      </c>
      <c r="H824" s="6" t="str">
        <f>IF('Log_working_3-way'!$D824="","",'True_Odds_Calculator_3-way'!N825/'True_Odds_Calculator_3-way'!A825-1)</f>
        <v/>
      </c>
      <c r="I824" s="6" t="str">
        <f>IF('Log_working_3-way'!$D824="","",'True_Odds_Calculator_3-way'!O825/'True_Odds_Calculator_3-way'!B825-1)</f>
        <v/>
      </c>
      <c r="J824" s="6" t="str">
        <f>IF('Log_working_3-way'!$D824="","",'True_Odds_Calculator_3-way'!P825/'True_Odds_Calculator_3-way'!C825-1)</f>
        <v/>
      </c>
      <c r="K824" s="6" t="str">
        <f>IF('Log_working_3-way'!$D824="","",1/'True_Odds_Calculator_3-way'!A825+1/'True_Odds_Calculator_3-way'!B825+1/'True_Odds_Calculator_3-way'!C825-1)</f>
        <v/>
      </c>
    </row>
    <row r="825" spans="4:11">
      <c r="D825" t="str">
        <f>solve_for_c('True_Odds_Calculator_3-way'!A826,'True_Odds_Calculator_3-way'!B826,'True_Odds_Calculator_3-way'!C826,'Log_working_3-way'!B$1,'Log_working_3-way'!B$2)</f>
        <v/>
      </c>
      <c r="F825" s="6" t="str">
        <f>IF('Log_working_3-way'!D825="","",1/'True_Odds_Calculator_3-way'!N826+1/'True_Odds_Calculator_3-way'!O826+1/'True_Odds_Calculator_3-way'!P826-1)</f>
        <v/>
      </c>
      <c r="H825" s="6" t="str">
        <f>IF('Log_working_3-way'!$D825="","",'True_Odds_Calculator_3-way'!N826/'True_Odds_Calculator_3-way'!A826-1)</f>
        <v/>
      </c>
      <c r="I825" s="6" t="str">
        <f>IF('Log_working_3-way'!$D825="","",'True_Odds_Calculator_3-way'!O826/'True_Odds_Calculator_3-way'!B826-1)</f>
        <v/>
      </c>
      <c r="J825" s="6" t="str">
        <f>IF('Log_working_3-way'!$D825="","",'True_Odds_Calculator_3-way'!P826/'True_Odds_Calculator_3-way'!C826-1)</f>
        <v/>
      </c>
      <c r="K825" s="6" t="str">
        <f>IF('Log_working_3-way'!$D825="","",1/'True_Odds_Calculator_3-way'!A826+1/'True_Odds_Calculator_3-way'!B826+1/'True_Odds_Calculator_3-way'!C826-1)</f>
        <v/>
      </c>
    </row>
    <row r="826" spans="4:11">
      <c r="D826" t="str">
        <f>solve_for_c('True_Odds_Calculator_3-way'!A827,'True_Odds_Calculator_3-way'!B827,'True_Odds_Calculator_3-way'!C827,'Log_working_3-way'!B$1,'Log_working_3-way'!B$2)</f>
        <v/>
      </c>
      <c r="F826" s="6" t="str">
        <f>IF('Log_working_3-way'!D826="","",1/'True_Odds_Calculator_3-way'!N827+1/'True_Odds_Calculator_3-way'!O827+1/'True_Odds_Calculator_3-way'!P827-1)</f>
        <v/>
      </c>
      <c r="H826" s="6" t="str">
        <f>IF('Log_working_3-way'!$D826="","",'True_Odds_Calculator_3-way'!N827/'True_Odds_Calculator_3-way'!A827-1)</f>
        <v/>
      </c>
      <c r="I826" s="6" t="str">
        <f>IF('Log_working_3-way'!$D826="","",'True_Odds_Calculator_3-way'!O827/'True_Odds_Calculator_3-way'!B827-1)</f>
        <v/>
      </c>
      <c r="J826" s="6" t="str">
        <f>IF('Log_working_3-way'!$D826="","",'True_Odds_Calculator_3-way'!P827/'True_Odds_Calculator_3-way'!C827-1)</f>
        <v/>
      </c>
      <c r="K826" s="6" t="str">
        <f>IF('Log_working_3-way'!$D826="","",1/'True_Odds_Calculator_3-way'!A827+1/'True_Odds_Calculator_3-way'!B827+1/'True_Odds_Calculator_3-way'!C827-1)</f>
        <v/>
      </c>
    </row>
    <row r="827" spans="4:11">
      <c r="D827" t="str">
        <f>solve_for_c('True_Odds_Calculator_3-way'!A828,'True_Odds_Calculator_3-way'!B828,'True_Odds_Calculator_3-way'!C828,'Log_working_3-way'!B$1,'Log_working_3-way'!B$2)</f>
        <v/>
      </c>
      <c r="F827" s="6" t="str">
        <f>IF('Log_working_3-way'!D827="","",1/'True_Odds_Calculator_3-way'!N828+1/'True_Odds_Calculator_3-way'!O828+1/'True_Odds_Calculator_3-way'!P828-1)</f>
        <v/>
      </c>
      <c r="H827" s="6" t="str">
        <f>IF('Log_working_3-way'!$D827="","",'True_Odds_Calculator_3-way'!N828/'True_Odds_Calculator_3-way'!A828-1)</f>
        <v/>
      </c>
      <c r="I827" s="6" t="str">
        <f>IF('Log_working_3-way'!$D827="","",'True_Odds_Calculator_3-way'!O828/'True_Odds_Calculator_3-way'!B828-1)</f>
        <v/>
      </c>
      <c r="J827" s="6" t="str">
        <f>IF('Log_working_3-way'!$D827="","",'True_Odds_Calculator_3-way'!P828/'True_Odds_Calculator_3-way'!C828-1)</f>
        <v/>
      </c>
      <c r="K827" s="6" t="str">
        <f>IF('Log_working_3-way'!$D827="","",1/'True_Odds_Calculator_3-way'!A828+1/'True_Odds_Calculator_3-way'!B828+1/'True_Odds_Calculator_3-way'!C828-1)</f>
        <v/>
      </c>
    </row>
    <row r="828" spans="4:11">
      <c r="D828" t="str">
        <f>solve_for_c('True_Odds_Calculator_3-way'!A829,'True_Odds_Calculator_3-way'!B829,'True_Odds_Calculator_3-way'!C829,'Log_working_3-way'!B$1,'Log_working_3-way'!B$2)</f>
        <v/>
      </c>
      <c r="F828" s="6" t="str">
        <f>IF('Log_working_3-way'!D828="","",1/'True_Odds_Calculator_3-way'!N829+1/'True_Odds_Calculator_3-way'!O829+1/'True_Odds_Calculator_3-way'!P829-1)</f>
        <v/>
      </c>
      <c r="H828" s="6" t="str">
        <f>IF('Log_working_3-way'!$D828="","",'True_Odds_Calculator_3-way'!N829/'True_Odds_Calculator_3-way'!A829-1)</f>
        <v/>
      </c>
      <c r="I828" s="6" t="str">
        <f>IF('Log_working_3-way'!$D828="","",'True_Odds_Calculator_3-way'!O829/'True_Odds_Calculator_3-way'!B829-1)</f>
        <v/>
      </c>
      <c r="J828" s="6" t="str">
        <f>IF('Log_working_3-way'!$D828="","",'True_Odds_Calculator_3-way'!P829/'True_Odds_Calculator_3-way'!C829-1)</f>
        <v/>
      </c>
      <c r="K828" s="6" t="str">
        <f>IF('Log_working_3-way'!$D828="","",1/'True_Odds_Calculator_3-way'!A829+1/'True_Odds_Calculator_3-way'!B829+1/'True_Odds_Calculator_3-way'!C829-1)</f>
        <v/>
      </c>
    </row>
    <row r="829" spans="4:11">
      <c r="D829" t="str">
        <f>solve_for_c('True_Odds_Calculator_3-way'!A830,'True_Odds_Calculator_3-way'!B830,'True_Odds_Calculator_3-way'!C830,'Log_working_3-way'!B$1,'Log_working_3-way'!B$2)</f>
        <v/>
      </c>
      <c r="F829" s="6" t="str">
        <f>IF('Log_working_3-way'!D829="","",1/'True_Odds_Calculator_3-way'!N830+1/'True_Odds_Calculator_3-way'!O830+1/'True_Odds_Calculator_3-way'!P830-1)</f>
        <v/>
      </c>
      <c r="H829" s="6" t="str">
        <f>IF('Log_working_3-way'!$D829="","",'True_Odds_Calculator_3-way'!N830/'True_Odds_Calculator_3-way'!A830-1)</f>
        <v/>
      </c>
      <c r="I829" s="6" t="str">
        <f>IF('Log_working_3-way'!$D829="","",'True_Odds_Calculator_3-way'!O830/'True_Odds_Calculator_3-way'!B830-1)</f>
        <v/>
      </c>
      <c r="J829" s="6" t="str">
        <f>IF('Log_working_3-way'!$D829="","",'True_Odds_Calculator_3-way'!P830/'True_Odds_Calculator_3-way'!C830-1)</f>
        <v/>
      </c>
      <c r="K829" s="6" t="str">
        <f>IF('Log_working_3-way'!$D829="","",1/'True_Odds_Calculator_3-way'!A830+1/'True_Odds_Calculator_3-way'!B830+1/'True_Odds_Calculator_3-way'!C830-1)</f>
        <v/>
      </c>
    </row>
    <row r="830" spans="4:11">
      <c r="D830" t="str">
        <f>solve_for_c('True_Odds_Calculator_3-way'!A831,'True_Odds_Calculator_3-way'!B831,'True_Odds_Calculator_3-way'!C831,'Log_working_3-way'!B$1,'Log_working_3-way'!B$2)</f>
        <v/>
      </c>
      <c r="F830" s="6" t="str">
        <f>IF('Log_working_3-way'!D830="","",1/'True_Odds_Calculator_3-way'!N831+1/'True_Odds_Calculator_3-way'!O831+1/'True_Odds_Calculator_3-way'!P831-1)</f>
        <v/>
      </c>
      <c r="H830" s="6" t="str">
        <f>IF('Log_working_3-way'!$D830="","",'True_Odds_Calculator_3-way'!N831/'True_Odds_Calculator_3-way'!A831-1)</f>
        <v/>
      </c>
      <c r="I830" s="6" t="str">
        <f>IF('Log_working_3-way'!$D830="","",'True_Odds_Calculator_3-way'!O831/'True_Odds_Calculator_3-way'!B831-1)</f>
        <v/>
      </c>
      <c r="J830" s="6" t="str">
        <f>IF('Log_working_3-way'!$D830="","",'True_Odds_Calculator_3-way'!P831/'True_Odds_Calculator_3-way'!C831-1)</f>
        <v/>
      </c>
      <c r="K830" s="6" t="str">
        <f>IF('Log_working_3-way'!$D830="","",1/'True_Odds_Calculator_3-way'!A831+1/'True_Odds_Calculator_3-way'!B831+1/'True_Odds_Calculator_3-way'!C831-1)</f>
        <v/>
      </c>
    </row>
    <row r="831" spans="4:11">
      <c r="D831" t="str">
        <f>solve_for_c('True_Odds_Calculator_3-way'!A832,'True_Odds_Calculator_3-way'!B832,'True_Odds_Calculator_3-way'!C832,'Log_working_3-way'!B$1,'Log_working_3-way'!B$2)</f>
        <v/>
      </c>
      <c r="F831" s="6" t="str">
        <f>IF('Log_working_3-way'!D831="","",1/'True_Odds_Calculator_3-way'!N832+1/'True_Odds_Calculator_3-way'!O832+1/'True_Odds_Calculator_3-way'!P832-1)</f>
        <v/>
      </c>
      <c r="H831" s="6" t="str">
        <f>IF('Log_working_3-way'!$D831="","",'True_Odds_Calculator_3-way'!N832/'True_Odds_Calculator_3-way'!A832-1)</f>
        <v/>
      </c>
      <c r="I831" s="6" t="str">
        <f>IF('Log_working_3-way'!$D831="","",'True_Odds_Calculator_3-way'!O832/'True_Odds_Calculator_3-way'!B832-1)</f>
        <v/>
      </c>
      <c r="J831" s="6" t="str">
        <f>IF('Log_working_3-way'!$D831="","",'True_Odds_Calculator_3-way'!P832/'True_Odds_Calculator_3-way'!C832-1)</f>
        <v/>
      </c>
      <c r="K831" s="6" t="str">
        <f>IF('Log_working_3-way'!$D831="","",1/'True_Odds_Calculator_3-way'!A832+1/'True_Odds_Calculator_3-way'!B832+1/'True_Odds_Calculator_3-way'!C832-1)</f>
        <v/>
      </c>
    </row>
    <row r="832" spans="4:11">
      <c r="D832" t="str">
        <f>solve_for_c('True_Odds_Calculator_3-way'!A833,'True_Odds_Calculator_3-way'!B833,'True_Odds_Calculator_3-way'!C833,'Log_working_3-way'!B$1,'Log_working_3-way'!B$2)</f>
        <v/>
      </c>
      <c r="F832" s="6" t="str">
        <f>IF('Log_working_3-way'!D832="","",1/'True_Odds_Calculator_3-way'!N833+1/'True_Odds_Calculator_3-way'!O833+1/'True_Odds_Calculator_3-way'!P833-1)</f>
        <v/>
      </c>
      <c r="H832" s="6" t="str">
        <f>IF('Log_working_3-way'!$D832="","",'True_Odds_Calculator_3-way'!N833/'True_Odds_Calculator_3-way'!A833-1)</f>
        <v/>
      </c>
      <c r="I832" s="6" t="str">
        <f>IF('Log_working_3-way'!$D832="","",'True_Odds_Calculator_3-way'!O833/'True_Odds_Calculator_3-way'!B833-1)</f>
        <v/>
      </c>
      <c r="J832" s="6" t="str">
        <f>IF('Log_working_3-way'!$D832="","",'True_Odds_Calculator_3-way'!P833/'True_Odds_Calculator_3-way'!C833-1)</f>
        <v/>
      </c>
      <c r="K832" s="6" t="str">
        <f>IF('Log_working_3-way'!$D832="","",1/'True_Odds_Calculator_3-way'!A833+1/'True_Odds_Calculator_3-way'!B833+1/'True_Odds_Calculator_3-way'!C833-1)</f>
        <v/>
      </c>
    </row>
    <row r="833" spans="4:11">
      <c r="D833" t="str">
        <f>solve_for_c('True_Odds_Calculator_3-way'!A834,'True_Odds_Calculator_3-way'!B834,'True_Odds_Calculator_3-way'!C834,'Log_working_3-way'!B$1,'Log_working_3-way'!B$2)</f>
        <v/>
      </c>
      <c r="F833" s="6" t="str">
        <f>IF('Log_working_3-way'!D833="","",1/'True_Odds_Calculator_3-way'!N834+1/'True_Odds_Calculator_3-way'!O834+1/'True_Odds_Calculator_3-way'!P834-1)</f>
        <v/>
      </c>
      <c r="H833" s="6" t="str">
        <f>IF('Log_working_3-way'!$D833="","",'True_Odds_Calculator_3-way'!N834/'True_Odds_Calculator_3-way'!A834-1)</f>
        <v/>
      </c>
      <c r="I833" s="6" t="str">
        <f>IF('Log_working_3-way'!$D833="","",'True_Odds_Calculator_3-way'!O834/'True_Odds_Calculator_3-way'!B834-1)</f>
        <v/>
      </c>
      <c r="J833" s="6" t="str">
        <f>IF('Log_working_3-way'!$D833="","",'True_Odds_Calculator_3-way'!P834/'True_Odds_Calculator_3-way'!C834-1)</f>
        <v/>
      </c>
      <c r="K833" s="6" t="str">
        <f>IF('Log_working_3-way'!$D833="","",1/'True_Odds_Calculator_3-way'!A834+1/'True_Odds_Calculator_3-way'!B834+1/'True_Odds_Calculator_3-way'!C834-1)</f>
        <v/>
      </c>
    </row>
    <row r="834" spans="4:11">
      <c r="D834" t="str">
        <f>solve_for_c('True_Odds_Calculator_3-way'!A835,'True_Odds_Calculator_3-way'!B835,'True_Odds_Calculator_3-way'!C835,'Log_working_3-way'!B$1,'Log_working_3-way'!B$2)</f>
        <v/>
      </c>
      <c r="F834" s="6" t="str">
        <f>IF('Log_working_3-way'!D834="","",1/'True_Odds_Calculator_3-way'!N835+1/'True_Odds_Calculator_3-way'!O835+1/'True_Odds_Calculator_3-way'!P835-1)</f>
        <v/>
      </c>
      <c r="H834" s="6" t="str">
        <f>IF('Log_working_3-way'!$D834="","",'True_Odds_Calculator_3-way'!N835/'True_Odds_Calculator_3-way'!A835-1)</f>
        <v/>
      </c>
      <c r="I834" s="6" t="str">
        <f>IF('Log_working_3-way'!$D834="","",'True_Odds_Calculator_3-way'!O835/'True_Odds_Calculator_3-way'!B835-1)</f>
        <v/>
      </c>
      <c r="J834" s="6" t="str">
        <f>IF('Log_working_3-way'!$D834="","",'True_Odds_Calculator_3-way'!P835/'True_Odds_Calculator_3-way'!C835-1)</f>
        <v/>
      </c>
      <c r="K834" s="6" t="str">
        <f>IF('Log_working_3-way'!$D834="","",1/'True_Odds_Calculator_3-way'!A835+1/'True_Odds_Calculator_3-way'!B835+1/'True_Odds_Calculator_3-way'!C835-1)</f>
        <v/>
      </c>
    </row>
    <row r="835" spans="4:11">
      <c r="D835" t="str">
        <f>solve_for_c('True_Odds_Calculator_3-way'!A836,'True_Odds_Calculator_3-way'!B836,'True_Odds_Calculator_3-way'!C836,'Log_working_3-way'!B$1,'Log_working_3-way'!B$2)</f>
        <v/>
      </c>
      <c r="F835" s="6" t="str">
        <f>IF('Log_working_3-way'!D835="","",1/'True_Odds_Calculator_3-way'!N836+1/'True_Odds_Calculator_3-way'!O836+1/'True_Odds_Calculator_3-way'!P836-1)</f>
        <v/>
      </c>
      <c r="H835" s="6" t="str">
        <f>IF('Log_working_3-way'!$D835="","",'True_Odds_Calculator_3-way'!N836/'True_Odds_Calculator_3-way'!A836-1)</f>
        <v/>
      </c>
      <c r="I835" s="6" t="str">
        <f>IF('Log_working_3-way'!$D835="","",'True_Odds_Calculator_3-way'!O836/'True_Odds_Calculator_3-way'!B836-1)</f>
        <v/>
      </c>
      <c r="J835" s="6" t="str">
        <f>IF('Log_working_3-way'!$D835="","",'True_Odds_Calculator_3-way'!P836/'True_Odds_Calculator_3-way'!C836-1)</f>
        <v/>
      </c>
      <c r="K835" s="6" t="str">
        <f>IF('Log_working_3-way'!$D835="","",1/'True_Odds_Calculator_3-way'!A836+1/'True_Odds_Calculator_3-way'!B836+1/'True_Odds_Calculator_3-way'!C836-1)</f>
        <v/>
      </c>
    </row>
    <row r="836" spans="4:11">
      <c r="D836" t="str">
        <f>solve_for_c('True_Odds_Calculator_3-way'!A837,'True_Odds_Calculator_3-way'!B837,'True_Odds_Calculator_3-way'!C837,'Log_working_3-way'!B$1,'Log_working_3-way'!B$2)</f>
        <v/>
      </c>
      <c r="F836" s="6" t="str">
        <f>IF('Log_working_3-way'!D836="","",1/'True_Odds_Calculator_3-way'!N837+1/'True_Odds_Calculator_3-way'!O837+1/'True_Odds_Calculator_3-way'!P837-1)</f>
        <v/>
      </c>
      <c r="H836" s="6" t="str">
        <f>IF('Log_working_3-way'!$D836="","",'True_Odds_Calculator_3-way'!N837/'True_Odds_Calculator_3-way'!A837-1)</f>
        <v/>
      </c>
      <c r="I836" s="6" t="str">
        <f>IF('Log_working_3-way'!$D836="","",'True_Odds_Calculator_3-way'!O837/'True_Odds_Calculator_3-way'!B837-1)</f>
        <v/>
      </c>
      <c r="J836" s="6" t="str">
        <f>IF('Log_working_3-way'!$D836="","",'True_Odds_Calculator_3-way'!P837/'True_Odds_Calculator_3-way'!C837-1)</f>
        <v/>
      </c>
      <c r="K836" s="6" t="str">
        <f>IF('Log_working_3-way'!$D836="","",1/'True_Odds_Calculator_3-way'!A837+1/'True_Odds_Calculator_3-way'!B837+1/'True_Odds_Calculator_3-way'!C837-1)</f>
        <v/>
      </c>
    </row>
    <row r="837" spans="4:11">
      <c r="D837" t="str">
        <f>solve_for_c('True_Odds_Calculator_3-way'!A838,'True_Odds_Calculator_3-way'!B838,'True_Odds_Calculator_3-way'!C838,'Log_working_3-way'!B$1,'Log_working_3-way'!B$2)</f>
        <v/>
      </c>
      <c r="F837" s="6" t="str">
        <f>IF('Log_working_3-way'!D837="","",1/'True_Odds_Calculator_3-way'!N838+1/'True_Odds_Calculator_3-way'!O838+1/'True_Odds_Calculator_3-way'!P838-1)</f>
        <v/>
      </c>
      <c r="H837" s="6" t="str">
        <f>IF('Log_working_3-way'!$D837="","",'True_Odds_Calculator_3-way'!N838/'True_Odds_Calculator_3-way'!A838-1)</f>
        <v/>
      </c>
      <c r="I837" s="6" t="str">
        <f>IF('Log_working_3-way'!$D837="","",'True_Odds_Calculator_3-way'!O838/'True_Odds_Calculator_3-way'!B838-1)</f>
        <v/>
      </c>
      <c r="J837" s="6" t="str">
        <f>IF('Log_working_3-way'!$D837="","",'True_Odds_Calculator_3-way'!P838/'True_Odds_Calculator_3-way'!C838-1)</f>
        <v/>
      </c>
      <c r="K837" s="6" t="str">
        <f>IF('Log_working_3-way'!$D837="","",1/'True_Odds_Calculator_3-way'!A838+1/'True_Odds_Calculator_3-way'!B838+1/'True_Odds_Calculator_3-way'!C838-1)</f>
        <v/>
      </c>
    </row>
    <row r="838" spans="4:11">
      <c r="D838" t="str">
        <f>solve_for_c('True_Odds_Calculator_3-way'!A839,'True_Odds_Calculator_3-way'!B839,'True_Odds_Calculator_3-way'!C839,'Log_working_3-way'!B$1,'Log_working_3-way'!B$2)</f>
        <v/>
      </c>
      <c r="F838" s="6" t="str">
        <f>IF('Log_working_3-way'!D838="","",1/'True_Odds_Calculator_3-way'!N839+1/'True_Odds_Calculator_3-way'!O839+1/'True_Odds_Calculator_3-way'!P839-1)</f>
        <v/>
      </c>
      <c r="H838" s="6" t="str">
        <f>IF('Log_working_3-way'!$D838="","",'True_Odds_Calculator_3-way'!N839/'True_Odds_Calculator_3-way'!A839-1)</f>
        <v/>
      </c>
      <c r="I838" s="6" t="str">
        <f>IF('Log_working_3-way'!$D838="","",'True_Odds_Calculator_3-way'!O839/'True_Odds_Calculator_3-way'!B839-1)</f>
        <v/>
      </c>
      <c r="J838" s="6" t="str">
        <f>IF('Log_working_3-way'!$D838="","",'True_Odds_Calculator_3-way'!P839/'True_Odds_Calculator_3-way'!C839-1)</f>
        <v/>
      </c>
      <c r="K838" s="6" t="str">
        <f>IF('Log_working_3-way'!$D838="","",1/'True_Odds_Calculator_3-way'!A839+1/'True_Odds_Calculator_3-way'!B839+1/'True_Odds_Calculator_3-way'!C839-1)</f>
        <v/>
      </c>
    </row>
    <row r="839" spans="4:11">
      <c r="D839" t="str">
        <f>solve_for_c('True_Odds_Calculator_3-way'!A840,'True_Odds_Calculator_3-way'!B840,'True_Odds_Calculator_3-way'!C840,'Log_working_3-way'!B$1,'Log_working_3-way'!B$2)</f>
        <v/>
      </c>
      <c r="F839" s="6" t="str">
        <f>IF('Log_working_3-way'!D839="","",1/'True_Odds_Calculator_3-way'!N840+1/'True_Odds_Calculator_3-way'!O840+1/'True_Odds_Calculator_3-way'!P840-1)</f>
        <v/>
      </c>
      <c r="H839" s="6" t="str">
        <f>IF('Log_working_3-way'!$D839="","",'True_Odds_Calculator_3-way'!N840/'True_Odds_Calculator_3-way'!A840-1)</f>
        <v/>
      </c>
      <c r="I839" s="6" t="str">
        <f>IF('Log_working_3-way'!$D839="","",'True_Odds_Calculator_3-way'!O840/'True_Odds_Calculator_3-way'!B840-1)</f>
        <v/>
      </c>
      <c r="J839" s="6" t="str">
        <f>IF('Log_working_3-way'!$D839="","",'True_Odds_Calculator_3-way'!P840/'True_Odds_Calculator_3-way'!C840-1)</f>
        <v/>
      </c>
      <c r="K839" s="6" t="str">
        <f>IF('Log_working_3-way'!$D839="","",1/'True_Odds_Calculator_3-way'!A840+1/'True_Odds_Calculator_3-way'!B840+1/'True_Odds_Calculator_3-way'!C840-1)</f>
        <v/>
      </c>
    </row>
    <row r="840" spans="4:11">
      <c r="D840" t="str">
        <f>solve_for_c('True_Odds_Calculator_3-way'!A841,'True_Odds_Calculator_3-way'!B841,'True_Odds_Calculator_3-way'!C841,'Log_working_3-way'!B$1,'Log_working_3-way'!B$2)</f>
        <v/>
      </c>
      <c r="F840" s="6" t="str">
        <f>IF('Log_working_3-way'!D840="","",1/'True_Odds_Calculator_3-way'!N841+1/'True_Odds_Calculator_3-way'!O841+1/'True_Odds_Calculator_3-way'!P841-1)</f>
        <v/>
      </c>
      <c r="H840" s="6" t="str">
        <f>IF('Log_working_3-way'!$D840="","",'True_Odds_Calculator_3-way'!N841/'True_Odds_Calculator_3-way'!A841-1)</f>
        <v/>
      </c>
      <c r="I840" s="6" t="str">
        <f>IF('Log_working_3-way'!$D840="","",'True_Odds_Calculator_3-way'!O841/'True_Odds_Calculator_3-way'!B841-1)</f>
        <v/>
      </c>
      <c r="J840" s="6" t="str">
        <f>IF('Log_working_3-way'!$D840="","",'True_Odds_Calculator_3-way'!P841/'True_Odds_Calculator_3-way'!C841-1)</f>
        <v/>
      </c>
      <c r="K840" s="6" t="str">
        <f>IF('Log_working_3-way'!$D840="","",1/'True_Odds_Calculator_3-way'!A841+1/'True_Odds_Calculator_3-way'!B841+1/'True_Odds_Calculator_3-way'!C841-1)</f>
        <v/>
      </c>
    </row>
    <row r="841" spans="4:11">
      <c r="D841" t="str">
        <f>solve_for_c('True_Odds_Calculator_3-way'!A842,'True_Odds_Calculator_3-way'!B842,'True_Odds_Calculator_3-way'!C842,'Log_working_3-way'!B$1,'Log_working_3-way'!B$2)</f>
        <v/>
      </c>
      <c r="F841" s="6" t="str">
        <f>IF('Log_working_3-way'!D841="","",1/'True_Odds_Calculator_3-way'!N842+1/'True_Odds_Calculator_3-way'!O842+1/'True_Odds_Calculator_3-way'!P842-1)</f>
        <v/>
      </c>
      <c r="H841" s="6" t="str">
        <f>IF('Log_working_3-way'!$D841="","",'True_Odds_Calculator_3-way'!N842/'True_Odds_Calculator_3-way'!A842-1)</f>
        <v/>
      </c>
      <c r="I841" s="6" t="str">
        <f>IF('Log_working_3-way'!$D841="","",'True_Odds_Calculator_3-way'!O842/'True_Odds_Calculator_3-way'!B842-1)</f>
        <v/>
      </c>
      <c r="J841" s="6" t="str">
        <f>IF('Log_working_3-way'!$D841="","",'True_Odds_Calculator_3-way'!P842/'True_Odds_Calculator_3-way'!C842-1)</f>
        <v/>
      </c>
      <c r="K841" s="6" t="str">
        <f>IF('Log_working_3-way'!$D841="","",1/'True_Odds_Calculator_3-way'!A842+1/'True_Odds_Calculator_3-way'!B842+1/'True_Odds_Calculator_3-way'!C842-1)</f>
        <v/>
      </c>
    </row>
    <row r="842" spans="4:11">
      <c r="D842" t="str">
        <f>solve_for_c('True_Odds_Calculator_3-way'!A843,'True_Odds_Calculator_3-way'!B843,'True_Odds_Calculator_3-way'!C843,'Log_working_3-way'!B$1,'Log_working_3-way'!B$2)</f>
        <v/>
      </c>
      <c r="F842" s="6" t="str">
        <f>IF('Log_working_3-way'!D842="","",1/'True_Odds_Calculator_3-way'!N843+1/'True_Odds_Calculator_3-way'!O843+1/'True_Odds_Calculator_3-way'!P843-1)</f>
        <v/>
      </c>
      <c r="H842" s="6" t="str">
        <f>IF('Log_working_3-way'!$D842="","",'True_Odds_Calculator_3-way'!N843/'True_Odds_Calculator_3-way'!A843-1)</f>
        <v/>
      </c>
      <c r="I842" s="6" t="str">
        <f>IF('Log_working_3-way'!$D842="","",'True_Odds_Calculator_3-way'!O843/'True_Odds_Calculator_3-way'!B843-1)</f>
        <v/>
      </c>
      <c r="J842" s="6" t="str">
        <f>IF('Log_working_3-way'!$D842="","",'True_Odds_Calculator_3-way'!P843/'True_Odds_Calculator_3-way'!C843-1)</f>
        <v/>
      </c>
      <c r="K842" s="6" t="str">
        <f>IF('Log_working_3-way'!$D842="","",1/'True_Odds_Calculator_3-way'!A843+1/'True_Odds_Calculator_3-way'!B843+1/'True_Odds_Calculator_3-way'!C843-1)</f>
        <v/>
      </c>
    </row>
    <row r="843" spans="4:11">
      <c r="D843" t="str">
        <f>solve_for_c('True_Odds_Calculator_3-way'!A844,'True_Odds_Calculator_3-way'!B844,'True_Odds_Calculator_3-way'!C844,'Log_working_3-way'!B$1,'Log_working_3-way'!B$2)</f>
        <v/>
      </c>
      <c r="F843" s="6" t="str">
        <f>IF('Log_working_3-way'!D843="","",1/'True_Odds_Calculator_3-way'!N844+1/'True_Odds_Calculator_3-way'!O844+1/'True_Odds_Calculator_3-way'!P844-1)</f>
        <v/>
      </c>
      <c r="H843" s="6" t="str">
        <f>IF('Log_working_3-way'!$D843="","",'True_Odds_Calculator_3-way'!N844/'True_Odds_Calculator_3-way'!A844-1)</f>
        <v/>
      </c>
      <c r="I843" s="6" t="str">
        <f>IF('Log_working_3-way'!$D843="","",'True_Odds_Calculator_3-way'!O844/'True_Odds_Calculator_3-way'!B844-1)</f>
        <v/>
      </c>
      <c r="J843" s="6" t="str">
        <f>IF('Log_working_3-way'!$D843="","",'True_Odds_Calculator_3-way'!P844/'True_Odds_Calculator_3-way'!C844-1)</f>
        <v/>
      </c>
      <c r="K843" s="6" t="str">
        <f>IF('Log_working_3-way'!$D843="","",1/'True_Odds_Calculator_3-way'!A844+1/'True_Odds_Calculator_3-way'!B844+1/'True_Odds_Calculator_3-way'!C844-1)</f>
        <v/>
      </c>
    </row>
    <row r="844" spans="4:11">
      <c r="D844" t="str">
        <f>solve_for_c('True_Odds_Calculator_3-way'!A845,'True_Odds_Calculator_3-way'!B845,'True_Odds_Calculator_3-way'!C845,'Log_working_3-way'!B$1,'Log_working_3-way'!B$2)</f>
        <v/>
      </c>
      <c r="F844" s="6" t="str">
        <f>IF('Log_working_3-way'!D844="","",1/'True_Odds_Calculator_3-way'!N845+1/'True_Odds_Calculator_3-way'!O845+1/'True_Odds_Calculator_3-way'!P845-1)</f>
        <v/>
      </c>
      <c r="H844" s="6" t="str">
        <f>IF('Log_working_3-way'!$D844="","",'True_Odds_Calculator_3-way'!N845/'True_Odds_Calculator_3-way'!A845-1)</f>
        <v/>
      </c>
      <c r="I844" s="6" t="str">
        <f>IF('Log_working_3-way'!$D844="","",'True_Odds_Calculator_3-way'!O845/'True_Odds_Calculator_3-way'!B845-1)</f>
        <v/>
      </c>
      <c r="J844" s="6" t="str">
        <f>IF('Log_working_3-way'!$D844="","",'True_Odds_Calculator_3-way'!P845/'True_Odds_Calculator_3-way'!C845-1)</f>
        <v/>
      </c>
      <c r="K844" s="6" t="str">
        <f>IF('Log_working_3-way'!$D844="","",1/'True_Odds_Calculator_3-way'!A845+1/'True_Odds_Calculator_3-way'!B845+1/'True_Odds_Calculator_3-way'!C845-1)</f>
        <v/>
      </c>
    </row>
    <row r="845" spans="4:11">
      <c r="D845" t="str">
        <f>solve_for_c('True_Odds_Calculator_3-way'!A846,'True_Odds_Calculator_3-way'!B846,'True_Odds_Calculator_3-way'!C846,'Log_working_3-way'!B$1,'Log_working_3-way'!B$2)</f>
        <v/>
      </c>
      <c r="F845" s="6" t="str">
        <f>IF('Log_working_3-way'!D845="","",1/'True_Odds_Calculator_3-way'!N846+1/'True_Odds_Calculator_3-way'!O846+1/'True_Odds_Calculator_3-way'!P846-1)</f>
        <v/>
      </c>
      <c r="H845" s="6" t="str">
        <f>IF('Log_working_3-way'!$D845="","",'True_Odds_Calculator_3-way'!N846/'True_Odds_Calculator_3-way'!A846-1)</f>
        <v/>
      </c>
      <c r="I845" s="6" t="str">
        <f>IF('Log_working_3-way'!$D845="","",'True_Odds_Calculator_3-way'!O846/'True_Odds_Calculator_3-way'!B846-1)</f>
        <v/>
      </c>
      <c r="J845" s="6" t="str">
        <f>IF('Log_working_3-way'!$D845="","",'True_Odds_Calculator_3-way'!P846/'True_Odds_Calculator_3-way'!C846-1)</f>
        <v/>
      </c>
      <c r="K845" s="6" t="str">
        <f>IF('Log_working_3-way'!$D845="","",1/'True_Odds_Calculator_3-way'!A846+1/'True_Odds_Calculator_3-way'!B846+1/'True_Odds_Calculator_3-way'!C846-1)</f>
        <v/>
      </c>
    </row>
    <row r="846" spans="4:11">
      <c r="D846" t="str">
        <f>solve_for_c('True_Odds_Calculator_3-way'!A847,'True_Odds_Calculator_3-way'!B847,'True_Odds_Calculator_3-way'!C847,'Log_working_3-way'!B$1,'Log_working_3-way'!B$2)</f>
        <v/>
      </c>
      <c r="F846" s="6" t="str">
        <f>IF('Log_working_3-way'!D846="","",1/'True_Odds_Calculator_3-way'!N847+1/'True_Odds_Calculator_3-way'!O847+1/'True_Odds_Calculator_3-way'!P847-1)</f>
        <v/>
      </c>
      <c r="H846" s="6" t="str">
        <f>IF('Log_working_3-way'!$D846="","",'True_Odds_Calculator_3-way'!N847/'True_Odds_Calculator_3-way'!A847-1)</f>
        <v/>
      </c>
      <c r="I846" s="6" t="str">
        <f>IF('Log_working_3-way'!$D846="","",'True_Odds_Calculator_3-way'!O847/'True_Odds_Calculator_3-way'!B847-1)</f>
        <v/>
      </c>
      <c r="J846" s="6" t="str">
        <f>IF('Log_working_3-way'!$D846="","",'True_Odds_Calculator_3-way'!P847/'True_Odds_Calculator_3-way'!C847-1)</f>
        <v/>
      </c>
      <c r="K846" s="6" t="str">
        <f>IF('Log_working_3-way'!$D846="","",1/'True_Odds_Calculator_3-way'!A847+1/'True_Odds_Calculator_3-way'!B847+1/'True_Odds_Calculator_3-way'!C847-1)</f>
        <v/>
      </c>
    </row>
    <row r="847" spans="4:11">
      <c r="D847" t="str">
        <f>solve_for_c('True_Odds_Calculator_3-way'!A848,'True_Odds_Calculator_3-way'!B848,'True_Odds_Calculator_3-way'!C848,'Log_working_3-way'!B$1,'Log_working_3-way'!B$2)</f>
        <v/>
      </c>
      <c r="F847" s="6" t="str">
        <f>IF('Log_working_3-way'!D847="","",1/'True_Odds_Calculator_3-way'!N848+1/'True_Odds_Calculator_3-way'!O848+1/'True_Odds_Calculator_3-way'!P848-1)</f>
        <v/>
      </c>
      <c r="H847" s="6" t="str">
        <f>IF('Log_working_3-way'!$D847="","",'True_Odds_Calculator_3-way'!N848/'True_Odds_Calculator_3-way'!A848-1)</f>
        <v/>
      </c>
      <c r="I847" s="6" t="str">
        <f>IF('Log_working_3-way'!$D847="","",'True_Odds_Calculator_3-way'!O848/'True_Odds_Calculator_3-way'!B848-1)</f>
        <v/>
      </c>
      <c r="J847" s="6" t="str">
        <f>IF('Log_working_3-way'!$D847="","",'True_Odds_Calculator_3-way'!P848/'True_Odds_Calculator_3-way'!C848-1)</f>
        <v/>
      </c>
      <c r="K847" s="6" t="str">
        <f>IF('Log_working_3-way'!$D847="","",1/'True_Odds_Calculator_3-way'!A848+1/'True_Odds_Calculator_3-way'!B848+1/'True_Odds_Calculator_3-way'!C848-1)</f>
        <v/>
      </c>
    </row>
    <row r="848" spans="4:11">
      <c r="D848" t="str">
        <f>solve_for_c('True_Odds_Calculator_3-way'!A849,'True_Odds_Calculator_3-way'!B849,'True_Odds_Calculator_3-way'!C849,'Log_working_3-way'!B$1,'Log_working_3-way'!B$2)</f>
        <v/>
      </c>
      <c r="F848" s="6" t="str">
        <f>IF('Log_working_3-way'!D848="","",1/'True_Odds_Calculator_3-way'!N849+1/'True_Odds_Calculator_3-way'!O849+1/'True_Odds_Calculator_3-way'!P849-1)</f>
        <v/>
      </c>
      <c r="H848" s="6" t="str">
        <f>IF('Log_working_3-way'!$D848="","",'True_Odds_Calculator_3-way'!N849/'True_Odds_Calculator_3-way'!A849-1)</f>
        <v/>
      </c>
      <c r="I848" s="6" t="str">
        <f>IF('Log_working_3-way'!$D848="","",'True_Odds_Calculator_3-way'!O849/'True_Odds_Calculator_3-way'!B849-1)</f>
        <v/>
      </c>
      <c r="J848" s="6" t="str">
        <f>IF('Log_working_3-way'!$D848="","",'True_Odds_Calculator_3-way'!P849/'True_Odds_Calculator_3-way'!C849-1)</f>
        <v/>
      </c>
      <c r="K848" s="6" t="str">
        <f>IF('Log_working_3-way'!$D848="","",1/'True_Odds_Calculator_3-way'!A849+1/'True_Odds_Calculator_3-way'!B849+1/'True_Odds_Calculator_3-way'!C849-1)</f>
        <v/>
      </c>
    </row>
    <row r="849" spans="4:11">
      <c r="D849" t="str">
        <f>solve_for_c('True_Odds_Calculator_3-way'!A850,'True_Odds_Calculator_3-way'!B850,'True_Odds_Calculator_3-way'!C850,'Log_working_3-way'!B$1,'Log_working_3-way'!B$2)</f>
        <v/>
      </c>
      <c r="F849" s="6" t="str">
        <f>IF('Log_working_3-way'!D849="","",1/'True_Odds_Calculator_3-way'!N850+1/'True_Odds_Calculator_3-way'!O850+1/'True_Odds_Calculator_3-way'!P850-1)</f>
        <v/>
      </c>
      <c r="H849" s="6" t="str">
        <f>IF('Log_working_3-way'!$D849="","",'True_Odds_Calculator_3-way'!N850/'True_Odds_Calculator_3-way'!A850-1)</f>
        <v/>
      </c>
      <c r="I849" s="6" t="str">
        <f>IF('Log_working_3-way'!$D849="","",'True_Odds_Calculator_3-way'!O850/'True_Odds_Calculator_3-way'!B850-1)</f>
        <v/>
      </c>
      <c r="J849" s="6" t="str">
        <f>IF('Log_working_3-way'!$D849="","",'True_Odds_Calculator_3-way'!P850/'True_Odds_Calculator_3-way'!C850-1)</f>
        <v/>
      </c>
      <c r="K849" s="6" t="str">
        <f>IF('Log_working_3-way'!$D849="","",1/'True_Odds_Calculator_3-way'!A850+1/'True_Odds_Calculator_3-way'!B850+1/'True_Odds_Calculator_3-way'!C850-1)</f>
        <v/>
      </c>
    </row>
    <row r="850" spans="4:11">
      <c r="D850" t="str">
        <f>solve_for_c('True_Odds_Calculator_3-way'!A851,'True_Odds_Calculator_3-way'!B851,'True_Odds_Calculator_3-way'!C851,'Log_working_3-way'!B$1,'Log_working_3-way'!B$2)</f>
        <v/>
      </c>
      <c r="F850" s="6" t="str">
        <f>IF('Log_working_3-way'!D850="","",1/'True_Odds_Calculator_3-way'!N851+1/'True_Odds_Calculator_3-way'!O851+1/'True_Odds_Calculator_3-way'!P851-1)</f>
        <v/>
      </c>
      <c r="H850" s="6" t="str">
        <f>IF('Log_working_3-way'!$D850="","",'True_Odds_Calculator_3-way'!N851/'True_Odds_Calculator_3-way'!A851-1)</f>
        <v/>
      </c>
      <c r="I850" s="6" t="str">
        <f>IF('Log_working_3-way'!$D850="","",'True_Odds_Calculator_3-way'!O851/'True_Odds_Calculator_3-way'!B851-1)</f>
        <v/>
      </c>
      <c r="J850" s="6" t="str">
        <f>IF('Log_working_3-way'!$D850="","",'True_Odds_Calculator_3-way'!P851/'True_Odds_Calculator_3-way'!C851-1)</f>
        <v/>
      </c>
      <c r="K850" s="6" t="str">
        <f>IF('Log_working_3-way'!$D850="","",1/'True_Odds_Calculator_3-way'!A851+1/'True_Odds_Calculator_3-way'!B851+1/'True_Odds_Calculator_3-way'!C851-1)</f>
        <v/>
      </c>
    </row>
    <row r="851" spans="4:11">
      <c r="D851" t="str">
        <f>solve_for_c('True_Odds_Calculator_3-way'!A852,'True_Odds_Calculator_3-way'!B852,'True_Odds_Calculator_3-way'!C852,'Log_working_3-way'!B$1,'Log_working_3-way'!B$2)</f>
        <v/>
      </c>
      <c r="F851" s="6" t="str">
        <f>IF('Log_working_3-way'!D851="","",1/'True_Odds_Calculator_3-way'!N852+1/'True_Odds_Calculator_3-way'!O852+1/'True_Odds_Calculator_3-way'!P852-1)</f>
        <v/>
      </c>
      <c r="H851" s="6" t="str">
        <f>IF('Log_working_3-way'!$D851="","",'True_Odds_Calculator_3-way'!N852/'True_Odds_Calculator_3-way'!A852-1)</f>
        <v/>
      </c>
      <c r="I851" s="6" t="str">
        <f>IF('Log_working_3-way'!$D851="","",'True_Odds_Calculator_3-way'!O852/'True_Odds_Calculator_3-way'!B852-1)</f>
        <v/>
      </c>
      <c r="J851" s="6" t="str">
        <f>IF('Log_working_3-way'!$D851="","",'True_Odds_Calculator_3-way'!P852/'True_Odds_Calculator_3-way'!C852-1)</f>
        <v/>
      </c>
      <c r="K851" s="6" t="str">
        <f>IF('Log_working_3-way'!$D851="","",1/'True_Odds_Calculator_3-way'!A852+1/'True_Odds_Calculator_3-way'!B852+1/'True_Odds_Calculator_3-way'!C852-1)</f>
        <v/>
      </c>
    </row>
    <row r="852" spans="4:11">
      <c r="D852" t="str">
        <f>solve_for_c('True_Odds_Calculator_3-way'!A853,'True_Odds_Calculator_3-way'!B853,'True_Odds_Calculator_3-way'!C853,'Log_working_3-way'!B$1,'Log_working_3-way'!B$2)</f>
        <v/>
      </c>
      <c r="F852" s="6" t="str">
        <f>IF('Log_working_3-way'!D852="","",1/'True_Odds_Calculator_3-way'!N853+1/'True_Odds_Calculator_3-way'!O853+1/'True_Odds_Calculator_3-way'!P853-1)</f>
        <v/>
      </c>
      <c r="H852" s="6" t="str">
        <f>IF('Log_working_3-way'!$D852="","",'True_Odds_Calculator_3-way'!N853/'True_Odds_Calculator_3-way'!A853-1)</f>
        <v/>
      </c>
      <c r="I852" s="6" t="str">
        <f>IF('Log_working_3-way'!$D852="","",'True_Odds_Calculator_3-way'!O853/'True_Odds_Calculator_3-way'!B853-1)</f>
        <v/>
      </c>
      <c r="J852" s="6" t="str">
        <f>IF('Log_working_3-way'!$D852="","",'True_Odds_Calculator_3-way'!P853/'True_Odds_Calculator_3-way'!C853-1)</f>
        <v/>
      </c>
      <c r="K852" s="6" t="str">
        <f>IF('Log_working_3-way'!$D852="","",1/'True_Odds_Calculator_3-way'!A853+1/'True_Odds_Calculator_3-way'!B853+1/'True_Odds_Calculator_3-way'!C853-1)</f>
        <v/>
      </c>
    </row>
    <row r="853" spans="4:11">
      <c r="D853" t="str">
        <f>solve_for_c('True_Odds_Calculator_3-way'!A854,'True_Odds_Calculator_3-way'!B854,'True_Odds_Calculator_3-way'!C854,'Log_working_3-way'!B$1,'Log_working_3-way'!B$2)</f>
        <v/>
      </c>
      <c r="F853" s="6" t="str">
        <f>IF('Log_working_3-way'!D853="","",1/'True_Odds_Calculator_3-way'!N854+1/'True_Odds_Calculator_3-way'!O854+1/'True_Odds_Calculator_3-way'!P854-1)</f>
        <v/>
      </c>
      <c r="H853" s="6" t="str">
        <f>IF('Log_working_3-way'!$D853="","",'True_Odds_Calculator_3-way'!N854/'True_Odds_Calculator_3-way'!A854-1)</f>
        <v/>
      </c>
      <c r="I853" s="6" t="str">
        <f>IF('Log_working_3-way'!$D853="","",'True_Odds_Calculator_3-way'!O854/'True_Odds_Calculator_3-way'!B854-1)</f>
        <v/>
      </c>
      <c r="J853" s="6" t="str">
        <f>IF('Log_working_3-way'!$D853="","",'True_Odds_Calculator_3-way'!P854/'True_Odds_Calculator_3-way'!C854-1)</f>
        <v/>
      </c>
      <c r="K853" s="6" t="str">
        <f>IF('Log_working_3-way'!$D853="","",1/'True_Odds_Calculator_3-way'!A854+1/'True_Odds_Calculator_3-way'!B854+1/'True_Odds_Calculator_3-way'!C854-1)</f>
        <v/>
      </c>
    </row>
    <row r="854" spans="4:11">
      <c r="D854" t="str">
        <f>solve_for_c('True_Odds_Calculator_3-way'!A855,'True_Odds_Calculator_3-way'!B855,'True_Odds_Calculator_3-way'!C855,'Log_working_3-way'!B$1,'Log_working_3-way'!B$2)</f>
        <v/>
      </c>
      <c r="F854" s="6" t="str">
        <f>IF('Log_working_3-way'!D854="","",1/'True_Odds_Calculator_3-way'!N855+1/'True_Odds_Calculator_3-way'!O855+1/'True_Odds_Calculator_3-way'!P855-1)</f>
        <v/>
      </c>
      <c r="H854" s="6" t="str">
        <f>IF('Log_working_3-way'!$D854="","",'True_Odds_Calculator_3-way'!N855/'True_Odds_Calculator_3-way'!A855-1)</f>
        <v/>
      </c>
      <c r="I854" s="6" t="str">
        <f>IF('Log_working_3-way'!$D854="","",'True_Odds_Calculator_3-way'!O855/'True_Odds_Calculator_3-way'!B855-1)</f>
        <v/>
      </c>
      <c r="J854" s="6" t="str">
        <f>IF('Log_working_3-way'!$D854="","",'True_Odds_Calculator_3-way'!P855/'True_Odds_Calculator_3-way'!C855-1)</f>
        <v/>
      </c>
      <c r="K854" s="6" t="str">
        <f>IF('Log_working_3-way'!$D854="","",1/'True_Odds_Calculator_3-way'!A855+1/'True_Odds_Calculator_3-way'!B855+1/'True_Odds_Calculator_3-way'!C855-1)</f>
        <v/>
      </c>
    </row>
    <row r="855" spans="4:11">
      <c r="D855" t="str">
        <f>solve_for_c('True_Odds_Calculator_3-way'!A856,'True_Odds_Calculator_3-way'!B856,'True_Odds_Calculator_3-way'!C856,'Log_working_3-way'!B$1,'Log_working_3-way'!B$2)</f>
        <v/>
      </c>
      <c r="F855" s="6" t="str">
        <f>IF('Log_working_3-way'!D855="","",1/'True_Odds_Calculator_3-way'!N856+1/'True_Odds_Calculator_3-way'!O856+1/'True_Odds_Calculator_3-way'!P856-1)</f>
        <v/>
      </c>
      <c r="H855" s="6" t="str">
        <f>IF('Log_working_3-way'!$D855="","",'True_Odds_Calculator_3-way'!N856/'True_Odds_Calculator_3-way'!A856-1)</f>
        <v/>
      </c>
      <c r="I855" s="6" t="str">
        <f>IF('Log_working_3-way'!$D855="","",'True_Odds_Calculator_3-way'!O856/'True_Odds_Calculator_3-way'!B856-1)</f>
        <v/>
      </c>
      <c r="J855" s="6" t="str">
        <f>IF('Log_working_3-way'!$D855="","",'True_Odds_Calculator_3-way'!P856/'True_Odds_Calculator_3-way'!C856-1)</f>
        <v/>
      </c>
      <c r="K855" s="6" t="str">
        <f>IF('Log_working_3-way'!$D855="","",1/'True_Odds_Calculator_3-way'!A856+1/'True_Odds_Calculator_3-way'!B856+1/'True_Odds_Calculator_3-way'!C856-1)</f>
        <v/>
      </c>
    </row>
    <row r="856" spans="4:11">
      <c r="D856" t="str">
        <f>solve_for_c('True_Odds_Calculator_3-way'!A857,'True_Odds_Calculator_3-way'!B857,'True_Odds_Calculator_3-way'!C857,'Log_working_3-way'!B$1,'Log_working_3-way'!B$2)</f>
        <v/>
      </c>
      <c r="F856" s="6" t="str">
        <f>IF('Log_working_3-way'!D856="","",1/'True_Odds_Calculator_3-way'!N857+1/'True_Odds_Calculator_3-way'!O857+1/'True_Odds_Calculator_3-way'!P857-1)</f>
        <v/>
      </c>
      <c r="H856" s="6" t="str">
        <f>IF('Log_working_3-way'!$D856="","",'True_Odds_Calculator_3-way'!N857/'True_Odds_Calculator_3-way'!A857-1)</f>
        <v/>
      </c>
      <c r="I856" s="6" t="str">
        <f>IF('Log_working_3-way'!$D856="","",'True_Odds_Calculator_3-way'!O857/'True_Odds_Calculator_3-way'!B857-1)</f>
        <v/>
      </c>
      <c r="J856" s="6" t="str">
        <f>IF('Log_working_3-way'!$D856="","",'True_Odds_Calculator_3-way'!P857/'True_Odds_Calculator_3-way'!C857-1)</f>
        <v/>
      </c>
      <c r="K856" s="6" t="str">
        <f>IF('Log_working_3-way'!$D856="","",1/'True_Odds_Calculator_3-way'!A857+1/'True_Odds_Calculator_3-way'!B857+1/'True_Odds_Calculator_3-way'!C857-1)</f>
        <v/>
      </c>
    </row>
    <row r="857" spans="4:11">
      <c r="D857" t="str">
        <f>solve_for_c('True_Odds_Calculator_3-way'!A858,'True_Odds_Calculator_3-way'!B858,'True_Odds_Calculator_3-way'!C858,'Log_working_3-way'!B$1,'Log_working_3-way'!B$2)</f>
        <v/>
      </c>
      <c r="F857" s="6" t="str">
        <f>IF('Log_working_3-way'!D857="","",1/'True_Odds_Calculator_3-way'!N858+1/'True_Odds_Calculator_3-way'!O858+1/'True_Odds_Calculator_3-way'!P858-1)</f>
        <v/>
      </c>
      <c r="H857" s="6" t="str">
        <f>IF('Log_working_3-way'!$D857="","",'True_Odds_Calculator_3-way'!N858/'True_Odds_Calculator_3-way'!A858-1)</f>
        <v/>
      </c>
      <c r="I857" s="6" t="str">
        <f>IF('Log_working_3-way'!$D857="","",'True_Odds_Calculator_3-way'!O858/'True_Odds_Calculator_3-way'!B858-1)</f>
        <v/>
      </c>
      <c r="J857" s="6" t="str">
        <f>IF('Log_working_3-way'!$D857="","",'True_Odds_Calculator_3-way'!P858/'True_Odds_Calculator_3-way'!C858-1)</f>
        <v/>
      </c>
      <c r="K857" s="6" t="str">
        <f>IF('Log_working_3-way'!$D857="","",1/'True_Odds_Calculator_3-way'!A858+1/'True_Odds_Calculator_3-way'!B858+1/'True_Odds_Calculator_3-way'!C858-1)</f>
        <v/>
      </c>
    </row>
    <row r="858" spans="4:11">
      <c r="D858" t="str">
        <f>solve_for_c('True_Odds_Calculator_3-way'!A859,'True_Odds_Calculator_3-way'!B859,'True_Odds_Calculator_3-way'!C859,'Log_working_3-way'!B$1,'Log_working_3-way'!B$2)</f>
        <v/>
      </c>
      <c r="F858" s="6" t="str">
        <f>IF('Log_working_3-way'!D858="","",1/'True_Odds_Calculator_3-way'!N859+1/'True_Odds_Calculator_3-way'!O859+1/'True_Odds_Calculator_3-way'!P859-1)</f>
        <v/>
      </c>
      <c r="H858" s="6" t="str">
        <f>IF('Log_working_3-way'!$D858="","",'True_Odds_Calculator_3-way'!N859/'True_Odds_Calculator_3-way'!A859-1)</f>
        <v/>
      </c>
      <c r="I858" s="6" t="str">
        <f>IF('Log_working_3-way'!$D858="","",'True_Odds_Calculator_3-way'!O859/'True_Odds_Calculator_3-way'!B859-1)</f>
        <v/>
      </c>
      <c r="J858" s="6" t="str">
        <f>IF('Log_working_3-way'!$D858="","",'True_Odds_Calculator_3-way'!P859/'True_Odds_Calculator_3-way'!C859-1)</f>
        <v/>
      </c>
      <c r="K858" s="6" t="str">
        <f>IF('Log_working_3-way'!$D858="","",1/'True_Odds_Calculator_3-way'!A859+1/'True_Odds_Calculator_3-way'!B859+1/'True_Odds_Calculator_3-way'!C859-1)</f>
        <v/>
      </c>
    </row>
    <row r="859" spans="4:11">
      <c r="D859" t="str">
        <f>solve_for_c('True_Odds_Calculator_3-way'!A860,'True_Odds_Calculator_3-way'!B860,'True_Odds_Calculator_3-way'!C860,'Log_working_3-way'!B$1,'Log_working_3-way'!B$2)</f>
        <v/>
      </c>
      <c r="F859" s="6" t="str">
        <f>IF('Log_working_3-way'!D859="","",1/'True_Odds_Calculator_3-way'!N860+1/'True_Odds_Calculator_3-way'!O860+1/'True_Odds_Calculator_3-way'!P860-1)</f>
        <v/>
      </c>
      <c r="H859" s="6" t="str">
        <f>IF('Log_working_3-way'!$D859="","",'True_Odds_Calculator_3-way'!N860/'True_Odds_Calculator_3-way'!A860-1)</f>
        <v/>
      </c>
      <c r="I859" s="6" t="str">
        <f>IF('Log_working_3-way'!$D859="","",'True_Odds_Calculator_3-way'!O860/'True_Odds_Calculator_3-way'!B860-1)</f>
        <v/>
      </c>
      <c r="J859" s="6" t="str">
        <f>IF('Log_working_3-way'!$D859="","",'True_Odds_Calculator_3-way'!P860/'True_Odds_Calculator_3-way'!C860-1)</f>
        <v/>
      </c>
      <c r="K859" s="6" t="str">
        <f>IF('Log_working_3-way'!$D859="","",1/'True_Odds_Calculator_3-way'!A860+1/'True_Odds_Calculator_3-way'!B860+1/'True_Odds_Calculator_3-way'!C860-1)</f>
        <v/>
      </c>
    </row>
    <row r="860" spans="4:11">
      <c r="D860" t="str">
        <f>solve_for_c('True_Odds_Calculator_3-way'!A861,'True_Odds_Calculator_3-way'!B861,'True_Odds_Calculator_3-way'!C861,'Log_working_3-way'!B$1,'Log_working_3-way'!B$2)</f>
        <v/>
      </c>
      <c r="F860" s="6" t="str">
        <f>IF('Log_working_3-way'!D860="","",1/'True_Odds_Calculator_3-way'!N861+1/'True_Odds_Calculator_3-way'!O861+1/'True_Odds_Calculator_3-way'!P861-1)</f>
        <v/>
      </c>
      <c r="H860" s="6" t="str">
        <f>IF('Log_working_3-way'!$D860="","",'True_Odds_Calculator_3-way'!N861/'True_Odds_Calculator_3-way'!A861-1)</f>
        <v/>
      </c>
      <c r="I860" s="6" t="str">
        <f>IF('Log_working_3-way'!$D860="","",'True_Odds_Calculator_3-way'!O861/'True_Odds_Calculator_3-way'!B861-1)</f>
        <v/>
      </c>
      <c r="J860" s="6" t="str">
        <f>IF('Log_working_3-way'!$D860="","",'True_Odds_Calculator_3-way'!P861/'True_Odds_Calculator_3-way'!C861-1)</f>
        <v/>
      </c>
      <c r="K860" s="6" t="str">
        <f>IF('Log_working_3-way'!$D860="","",1/'True_Odds_Calculator_3-way'!A861+1/'True_Odds_Calculator_3-way'!B861+1/'True_Odds_Calculator_3-way'!C861-1)</f>
        <v/>
      </c>
    </row>
    <row r="861" spans="4:11">
      <c r="D861" t="str">
        <f>solve_for_c('True_Odds_Calculator_3-way'!A862,'True_Odds_Calculator_3-way'!B862,'True_Odds_Calculator_3-way'!C862,'Log_working_3-way'!B$1,'Log_working_3-way'!B$2)</f>
        <v/>
      </c>
      <c r="F861" s="6" t="str">
        <f>IF('Log_working_3-way'!D861="","",1/'True_Odds_Calculator_3-way'!N862+1/'True_Odds_Calculator_3-way'!O862+1/'True_Odds_Calculator_3-way'!P862-1)</f>
        <v/>
      </c>
      <c r="H861" s="6" t="str">
        <f>IF('Log_working_3-way'!$D861="","",'True_Odds_Calculator_3-way'!N862/'True_Odds_Calculator_3-way'!A862-1)</f>
        <v/>
      </c>
      <c r="I861" s="6" t="str">
        <f>IF('Log_working_3-way'!$D861="","",'True_Odds_Calculator_3-way'!O862/'True_Odds_Calculator_3-way'!B862-1)</f>
        <v/>
      </c>
      <c r="J861" s="6" t="str">
        <f>IF('Log_working_3-way'!$D861="","",'True_Odds_Calculator_3-way'!P862/'True_Odds_Calculator_3-way'!C862-1)</f>
        <v/>
      </c>
      <c r="K861" s="6" t="str">
        <f>IF('Log_working_3-way'!$D861="","",1/'True_Odds_Calculator_3-way'!A862+1/'True_Odds_Calculator_3-way'!B862+1/'True_Odds_Calculator_3-way'!C862-1)</f>
        <v/>
      </c>
    </row>
    <row r="862" spans="4:11">
      <c r="D862" t="str">
        <f>solve_for_c('True_Odds_Calculator_3-way'!A863,'True_Odds_Calculator_3-way'!B863,'True_Odds_Calculator_3-way'!C863,'Log_working_3-way'!B$1,'Log_working_3-way'!B$2)</f>
        <v/>
      </c>
      <c r="F862" s="6" t="str">
        <f>IF('Log_working_3-way'!D862="","",1/'True_Odds_Calculator_3-way'!N863+1/'True_Odds_Calculator_3-way'!O863+1/'True_Odds_Calculator_3-way'!P863-1)</f>
        <v/>
      </c>
      <c r="H862" s="6" t="str">
        <f>IF('Log_working_3-way'!$D862="","",'True_Odds_Calculator_3-way'!N863/'True_Odds_Calculator_3-way'!A863-1)</f>
        <v/>
      </c>
      <c r="I862" s="6" t="str">
        <f>IF('Log_working_3-way'!$D862="","",'True_Odds_Calculator_3-way'!O863/'True_Odds_Calculator_3-way'!B863-1)</f>
        <v/>
      </c>
      <c r="J862" s="6" t="str">
        <f>IF('Log_working_3-way'!$D862="","",'True_Odds_Calculator_3-way'!P863/'True_Odds_Calculator_3-way'!C863-1)</f>
        <v/>
      </c>
      <c r="K862" s="6" t="str">
        <f>IF('Log_working_3-way'!$D862="","",1/'True_Odds_Calculator_3-way'!A863+1/'True_Odds_Calculator_3-way'!B863+1/'True_Odds_Calculator_3-way'!C863-1)</f>
        <v/>
      </c>
    </row>
    <row r="863" spans="4:11">
      <c r="D863" t="str">
        <f>solve_for_c('True_Odds_Calculator_3-way'!A864,'True_Odds_Calculator_3-way'!B864,'True_Odds_Calculator_3-way'!C864,'Log_working_3-way'!B$1,'Log_working_3-way'!B$2)</f>
        <v/>
      </c>
      <c r="F863" s="6" t="str">
        <f>IF('Log_working_3-way'!D863="","",1/'True_Odds_Calculator_3-way'!N864+1/'True_Odds_Calculator_3-way'!O864+1/'True_Odds_Calculator_3-way'!P864-1)</f>
        <v/>
      </c>
      <c r="H863" s="6" t="str">
        <f>IF('Log_working_3-way'!$D863="","",'True_Odds_Calculator_3-way'!N864/'True_Odds_Calculator_3-way'!A864-1)</f>
        <v/>
      </c>
      <c r="I863" s="6" t="str">
        <f>IF('Log_working_3-way'!$D863="","",'True_Odds_Calculator_3-way'!O864/'True_Odds_Calculator_3-way'!B864-1)</f>
        <v/>
      </c>
      <c r="J863" s="6" t="str">
        <f>IF('Log_working_3-way'!$D863="","",'True_Odds_Calculator_3-way'!P864/'True_Odds_Calculator_3-way'!C864-1)</f>
        <v/>
      </c>
      <c r="K863" s="6" t="str">
        <f>IF('Log_working_3-way'!$D863="","",1/'True_Odds_Calculator_3-way'!A864+1/'True_Odds_Calculator_3-way'!B864+1/'True_Odds_Calculator_3-way'!C864-1)</f>
        <v/>
      </c>
    </row>
    <row r="864" spans="4:11">
      <c r="D864" t="str">
        <f>solve_for_c('True_Odds_Calculator_3-way'!A865,'True_Odds_Calculator_3-way'!B865,'True_Odds_Calculator_3-way'!C865,'Log_working_3-way'!B$1,'Log_working_3-way'!B$2)</f>
        <v/>
      </c>
      <c r="F864" s="6" t="str">
        <f>IF('Log_working_3-way'!D864="","",1/'True_Odds_Calculator_3-way'!N865+1/'True_Odds_Calculator_3-way'!O865+1/'True_Odds_Calculator_3-way'!P865-1)</f>
        <v/>
      </c>
      <c r="H864" s="6" t="str">
        <f>IF('Log_working_3-way'!$D864="","",'True_Odds_Calculator_3-way'!N865/'True_Odds_Calculator_3-way'!A865-1)</f>
        <v/>
      </c>
      <c r="I864" s="6" t="str">
        <f>IF('Log_working_3-way'!$D864="","",'True_Odds_Calculator_3-way'!O865/'True_Odds_Calculator_3-way'!B865-1)</f>
        <v/>
      </c>
      <c r="J864" s="6" t="str">
        <f>IF('Log_working_3-way'!$D864="","",'True_Odds_Calculator_3-way'!P865/'True_Odds_Calculator_3-way'!C865-1)</f>
        <v/>
      </c>
      <c r="K864" s="6" t="str">
        <f>IF('Log_working_3-way'!$D864="","",1/'True_Odds_Calculator_3-way'!A865+1/'True_Odds_Calculator_3-way'!B865+1/'True_Odds_Calculator_3-way'!C865-1)</f>
        <v/>
      </c>
    </row>
    <row r="865" spans="4:11">
      <c r="D865" t="str">
        <f>solve_for_c('True_Odds_Calculator_3-way'!A866,'True_Odds_Calculator_3-way'!B866,'True_Odds_Calculator_3-way'!C866,'Log_working_3-way'!B$1,'Log_working_3-way'!B$2)</f>
        <v/>
      </c>
      <c r="F865" s="6" t="str">
        <f>IF('Log_working_3-way'!D865="","",1/'True_Odds_Calculator_3-way'!N866+1/'True_Odds_Calculator_3-way'!O866+1/'True_Odds_Calculator_3-way'!P866-1)</f>
        <v/>
      </c>
      <c r="H865" s="6" t="str">
        <f>IF('Log_working_3-way'!$D865="","",'True_Odds_Calculator_3-way'!N866/'True_Odds_Calculator_3-way'!A866-1)</f>
        <v/>
      </c>
      <c r="I865" s="6" t="str">
        <f>IF('Log_working_3-way'!$D865="","",'True_Odds_Calculator_3-way'!O866/'True_Odds_Calculator_3-way'!B866-1)</f>
        <v/>
      </c>
      <c r="J865" s="6" t="str">
        <f>IF('Log_working_3-way'!$D865="","",'True_Odds_Calculator_3-way'!P866/'True_Odds_Calculator_3-way'!C866-1)</f>
        <v/>
      </c>
      <c r="K865" s="6" t="str">
        <f>IF('Log_working_3-way'!$D865="","",1/'True_Odds_Calculator_3-way'!A866+1/'True_Odds_Calculator_3-way'!B866+1/'True_Odds_Calculator_3-way'!C866-1)</f>
        <v/>
      </c>
    </row>
    <row r="866" spans="4:11">
      <c r="D866" t="str">
        <f>solve_for_c('True_Odds_Calculator_3-way'!A867,'True_Odds_Calculator_3-way'!B867,'True_Odds_Calculator_3-way'!C867,'Log_working_3-way'!B$1,'Log_working_3-way'!B$2)</f>
        <v/>
      </c>
      <c r="F866" s="6" t="str">
        <f>IF('Log_working_3-way'!D866="","",1/'True_Odds_Calculator_3-way'!N867+1/'True_Odds_Calculator_3-way'!O867+1/'True_Odds_Calculator_3-way'!P867-1)</f>
        <v/>
      </c>
      <c r="H866" s="6" t="str">
        <f>IF('Log_working_3-way'!$D866="","",'True_Odds_Calculator_3-way'!N867/'True_Odds_Calculator_3-way'!A867-1)</f>
        <v/>
      </c>
      <c r="I866" s="6" t="str">
        <f>IF('Log_working_3-way'!$D866="","",'True_Odds_Calculator_3-way'!O867/'True_Odds_Calculator_3-way'!B867-1)</f>
        <v/>
      </c>
      <c r="J866" s="6" t="str">
        <f>IF('Log_working_3-way'!$D866="","",'True_Odds_Calculator_3-way'!P867/'True_Odds_Calculator_3-way'!C867-1)</f>
        <v/>
      </c>
      <c r="K866" s="6" t="str">
        <f>IF('Log_working_3-way'!$D866="","",1/'True_Odds_Calculator_3-way'!A867+1/'True_Odds_Calculator_3-way'!B867+1/'True_Odds_Calculator_3-way'!C867-1)</f>
        <v/>
      </c>
    </row>
    <row r="867" spans="4:11">
      <c r="D867" t="str">
        <f>solve_for_c('True_Odds_Calculator_3-way'!A868,'True_Odds_Calculator_3-way'!B868,'True_Odds_Calculator_3-way'!C868,'Log_working_3-way'!B$1,'Log_working_3-way'!B$2)</f>
        <v/>
      </c>
      <c r="F867" s="6" t="str">
        <f>IF('Log_working_3-way'!D867="","",1/'True_Odds_Calculator_3-way'!N868+1/'True_Odds_Calculator_3-way'!O868+1/'True_Odds_Calculator_3-way'!P868-1)</f>
        <v/>
      </c>
      <c r="H867" s="6" t="str">
        <f>IF('Log_working_3-way'!$D867="","",'True_Odds_Calculator_3-way'!N868/'True_Odds_Calculator_3-way'!A868-1)</f>
        <v/>
      </c>
      <c r="I867" s="6" t="str">
        <f>IF('Log_working_3-way'!$D867="","",'True_Odds_Calculator_3-way'!O868/'True_Odds_Calculator_3-way'!B868-1)</f>
        <v/>
      </c>
      <c r="J867" s="6" t="str">
        <f>IF('Log_working_3-way'!$D867="","",'True_Odds_Calculator_3-way'!P868/'True_Odds_Calculator_3-way'!C868-1)</f>
        <v/>
      </c>
      <c r="K867" s="6" t="str">
        <f>IF('Log_working_3-way'!$D867="","",1/'True_Odds_Calculator_3-way'!A868+1/'True_Odds_Calculator_3-way'!B868+1/'True_Odds_Calculator_3-way'!C868-1)</f>
        <v/>
      </c>
    </row>
    <row r="868" spans="4:11">
      <c r="D868" t="str">
        <f>solve_for_c('True_Odds_Calculator_3-way'!A869,'True_Odds_Calculator_3-way'!B869,'True_Odds_Calculator_3-way'!C869,'Log_working_3-way'!B$1,'Log_working_3-way'!B$2)</f>
        <v/>
      </c>
      <c r="F868" s="6" t="str">
        <f>IF('Log_working_3-way'!D868="","",1/'True_Odds_Calculator_3-way'!N869+1/'True_Odds_Calculator_3-way'!O869+1/'True_Odds_Calculator_3-way'!P869-1)</f>
        <v/>
      </c>
      <c r="H868" s="6" t="str">
        <f>IF('Log_working_3-way'!$D868="","",'True_Odds_Calculator_3-way'!N869/'True_Odds_Calculator_3-way'!A869-1)</f>
        <v/>
      </c>
      <c r="I868" s="6" t="str">
        <f>IF('Log_working_3-way'!$D868="","",'True_Odds_Calculator_3-way'!O869/'True_Odds_Calculator_3-way'!B869-1)</f>
        <v/>
      </c>
      <c r="J868" s="6" t="str">
        <f>IF('Log_working_3-way'!$D868="","",'True_Odds_Calculator_3-way'!P869/'True_Odds_Calculator_3-way'!C869-1)</f>
        <v/>
      </c>
      <c r="K868" s="6" t="str">
        <f>IF('Log_working_3-way'!$D868="","",1/'True_Odds_Calculator_3-way'!A869+1/'True_Odds_Calculator_3-way'!B869+1/'True_Odds_Calculator_3-way'!C869-1)</f>
        <v/>
      </c>
    </row>
    <row r="869" spans="4:11">
      <c r="D869" t="str">
        <f>solve_for_c('True_Odds_Calculator_3-way'!A870,'True_Odds_Calculator_3-way'!B870,'True_Odds_Calculator_3-way'!C870,'Log_working_3-way'!B$1,'Log_working_3-way'!B$2)</f>
        <v/>
      </c>
      <c r="F869" s="6" t="str">
        <f>IF('Log_working_3-way'!D869="","",1/'True_Odds_Calculator_3-way'!N870+1/'True_Odds_Calculator_3-way'!O870+1/'True_Odds_Calculator_3-way'!P870-1)</f>
        <v/>
      </c>
      <c r="H869" s="6" t="str">
        <f>IF('Log_working_3-way'!$D869="","",'True_Odds_Calculator_3-way'!N870/'True_Odds_Calculator_3-way'!A870-1)</f>
        <v/>
      </c>
      <c r="I869" s="6" t="str">
        <f>IF('Log_working_3-way'!$D869="","",'True_Odds_Calculator_3-way'!O870/'True_Odds_Calculator_3-way'!B870-1)</f>
        <v/>
      </c>
      <c r="J869" s="6" t="str">
        <f>IF('Log_working_3-way'!$D869="","",'True_Odds_Calculator_3-way'!P870/'True_Odds_Calculator_3-way'!C870-1)</f>
        <v/>
      </c>
      <c r="K869" s="6" t="str">
        <f>IF('Log_working_3-way'!$D869="","",1/'True_Odds_Calculator_3-way'!A870+1/'True_Odds_Calculator_3-way'!B870+1/'True_Odds_Calculator_3-way'!C870-1)</f>
        <v/>
      </c>
    </row>
    <row r="870" spans="4:11">
      <c r="D870" t="str">
        <f>solve_for_c('True_Odds_Calculator_3-way'!A871,'True_Odds_Calculator_3-way'!B871,'True_Odds_Calculator_3-way'!C871,'Log_working_3-way'!B$1,'Log_working_3-way'!B$2)</f>
        <v/>
      </c>
      <c r="F870" s="6" t="str">
        <f>IF('Log_working_3-way'!D870="","",1/'True_Odds_Calculator_3-way'!N871+1/'True_Odds_Calculator_3-way'!O871+1/'True_Odds_Calculator_3-way'!P871-1)</f>
        <v/>
      </c>
      <c r="H870" s="6" t="str">
        <f>IF('Log_working_3-way'!$D870="","",'True_Odds_Calculator_3-way'!N871/'True_Odds_Calculator_3-way'!A871-1)</f>
        <v/>
      </c>
      <c r="I870" s="6" t="str">
        <f>IF('Log_working_3-way'!$D870="","",'True_Odds_Calculator_3-way'!O871/'True_Odds_Calculator_3-way'!B871-1)</f>
        <v/>
      </c>
      <c r="J870" s="6" t="str">
        <f>IF('Log_working_3-way'!$D870="","",'True_Odds_Calculator_3-way'!P871/'True_Odds_Calculator_3-way'!C871-1)</f>
        <v/>
      </c>
      <c r="K870" s="6" t="str">
        <f>IF('Log_working_3-way'!$D870="","",1/'True_Odds_Calculator_3-way'!A871+1/'True_Odds_Calculator_3-way'!B871+1/'True_Odds_Calculator_3-way'!C871-1)</f>
        <v/>
      </c>
    </row>
    <row r="871" spans="4:11">
      <c r="D871" t="str">
        <f>solve_for_c('True_Odds_Calculator_3-way'!A872,'True_Odds_Calculator_3-way'!B872,'True_Odds_Calculator_3-way'!C872,'Log_working_3-way'!B$1,'Log_working_3-way'!B$2)</f>
        <v/>
      </c>
      <c r="F871" s="6" t="str">
        <f>IF('Log_working_3-way'!D871="","",1/'True_Odds_Calculator_3-way'!N872+1/'True_Odds_Calculator_3-way'!O872+1/'True_Odds_Calculator_3-way'!P872-1)</f>
        <v/>
      </c>
      <c r="H871" s="6" t="str">
        <f>IF('Log_working_3-way'!$D871="","",'True_Odds_Calculator_3-way'!N872/'True_Odds_Calculator_3-way'!A872-1)</f>
        <v/>
      </c>
      <c r="I871" s="6" t="str">
        <f>IF('Log_working_3-way'!$D871="","",'True_Odds_Calculator_3-way'!O872/'True_Odds_Calculator_3-way'!B872-1)</f>
        <v/>
      </c>
      <c r="J871" s="6" t="str">
        <f>IF('Log_working_3-way'!$D871="","",'True_Odds_Calculator_3-way'!P872/'True_Odds_Calculator_3-way'!C872-1)</f>
        <v/>
      </c>
      <c r="K871" s="6" t="str">
        <f>IF('Log_working_3-way'!$D871="","",1/'True_Odds_Calculator_3-way'!A872+1/'True_Odds_Calculator_3-way'!B872+1/'True_Odds_Calculator_3-way'!C872-1)</f>
        <v/>
      </c>
    </row>
    <row r="872" spans="4:11">
      <c r="D872" t="str">
        <f>solve_for_c('True_Odds_Calculator_3-way'!A873,'True_Odds_Calculator_3-way'!B873,'True_Odds_Calculator_3-way'!C873,'Log_working_3-way'!B$1,'Log_working_3-way'!B$2)</f>
        <v/>
      </c>
      <c r="F872" s="6" t="str">
        <f>IF('Log_working_3-way'!D872="","",1/'True_Odds_Calculator_3-way'!N873+1/'True_Odds_Calculator_3-way'!O873+1/'True_Odds_Calculator_3-way'!P873-1)</f>
        <v/>
      </c>
      <c r="H872" s="6" t="str">
        <f>IF('Log_working_3-way'!$D872="","",'True_Odds_Calculator_3-way'!N873/'True_Odds_Calculator_3-way'!A873-1)</f>
        <v/>
      </c>
      <c r="I872" s="6" t="str">
        <f>IF('Log_working_3-way'!$D872="","",'True_Odds_Calculator_3-way'!O873/'True_Odds_Calculator_3-way'!B873-1)</f>
        <v/>
      </c>
      <c r="J872" s="6" t="str">
        <f>IF('Log_working_3-way'!$D872="","",'True_Odds_Calculator_3-way'!P873/'True_Odds_Calculator_3-way'!C873-1)</f>
        <v/>
      </c>
      <c r="K872" s="6" t="str">
        <f>IF('Log_working_3-way'!$D872="","",1/'True_Odds_Calculator_3-way'!A873+1/'True_Odds_Calculator_3-way'!B873+1/'True_Odds_Calculator_3-way'!C873-1)</f>
        <v/>
      </c>
    </row>
    <row r="873" spans="4:11">
      <c r="D873" t="str">
        <f>solve_for_c('True_Odds_Calculator_3-way'!A874,'True_Odds_Calculator_3-way'!B874,'True_Odds_Calculator_3-way'!C874,'Log_working_3-way'!B$1,'Log_working_3-way'!B$2)</f>
        <v/>
      </c>
      <c r="F873" s="6" t="str">
        <f>IF('Log_working_3-way'!D873="","",1/'True_Odds_Calculator_3-way'!N874+1/'True_Odds_Calculator_3-way'!O874+1/'True_Odds_Calculator_3-way'!P874-1)</f>
        <v/>
      </c>
      <c r="H873" s="6" t="str">
        <f>IF('Log_working_3-way'!$D873="","",'True_Odds_Calculator_3-way'!N874/'True_Odds_Calculator_3-way'!A874-1)</f>
        <v/>
      </c>
      <c r="I873" s="6" t="str">
        <f>IF('Log_working_3-way'!$D873="","",'True_Odds_Calculator_3-way'!O874/'True_Odds_Calculator_3-way'!B874-1)</f>
        <v/>
      </c>
      <c r="J873" s="6" t="str">
        <f>IF('Log_working_3-way'!$D873="","",'True_Odds_Calculator_3-way'!P874/'True_Odds_Calculator_3-way'!C874-1)</f>
        <v/>
      </c>
      <c r="K873" s="6" t="str">
        <f>IF('Log_working_3-way'!$D873="","",1/'True_Odds_Calculator_3-way'!A874+1/'True_Odds_Calculator_3-way'!B874+1/'True_Odds_Calculator_3-way'!C874-1)</f>
        <v/>
      </c>
    </row>
    <row r="874" spans="4:11">
      <c r="D874" t="str">
        <f>solve_for_c('True_Odds_Calculator_3-way'!A875,'True_Odds_Calculator_3-way'!B875,'True_Odds_Calculator_3-way'!C875,'Log_working_3-way'!B$1,'Log_working_3-way'!B$2)</f>
        <v/>
      </c>
      <c r="F874" s="6" t="str">
        <f>IF('Log_working_3-way'!D874="","",1/'True_Odds_Calculator_3-way'!N875+1/'True_Odds_Calculator_3-way'!O875+1/'True_Odds_Calculator_3-way'!P875-1)</f>
        <v/>
      </c>
      <c r="H874" s="6" t="str">
        <f>IF('Log_working_3-way'!$D874="","",'True_Odds_Calculator_3-way'!N875/'True_Odds_Calculator_3-way'!A875-1)</f>
        <v/>
      </c>
      <c r="I874" s="6" t="str">
        <f>IF('Log_working_3-way'!$D874="","",'True_Odds_Calculator_3-way'!O875/'True_Odds_Calculator_3-way'!B875-1)</f>
        <v/>
      </c>
      <c r="J874" s="6" t="str">
        <f>IF('Log_working_3-way'!$D874="","",'True_Odds_Calculator_3-way'!P875/'True_Odds_Calculator_3-way'!C875-1)</f>
        <v/>
      </c>
      <c r="K874" s="6" t="str">
        <f>IF('Log_working_3-way'!$D874="","",1/'True_Odds_Calculator_3-way'!A875+1/'True_Odds_Calculator_3-way'!B875+1/'True_Odds_Calculator_3-way'!C875-1)</f>
        <v/>
      </c>
    </row>
    <row r="875" spans="4:11">
      <c r="D875" t="str">
        <f>solve_for_c('True_Odds_Calculator_3-way'!A876,'True_Odds_Calculator_3-way'!B876,'True_Odds_Calculator_3-way'!C876,'Log_working_3-way'!B$1,'Log_working_3-way'!B$2)</f>
        <v/>
      </c>
      <c r="F875" s="6" t="str">
        <f>IF('Log_working_3-way'!D875="","",1/'True_Odds_Calculator_3-way'!N876+1/'True_Odds_Calculator_3-way'!O876+1/'True_Odds_Calculator_3-way'!P876-1)</f>
        <v/>
      </c>
      <c r="H875" s="6" t="str">
        <f>IF('Log_working_3-way'!$D875="","",'True_Odds_Calculator_3-way'!N876/'True_Odds_Calculator_3-way'!A876-1)</f>
        <v/>
      </c>
      <c r="I875" s="6" t="str">
        <f>IF('Log_working_3-way'!$D875="","",'True_Odds_Calculator_3-way'!O876/'True_Odds_Calculator_3-way'!B876-1)</f>
        <v/>
      </c>
      <c r="J875" s="6" t="str">
        <f>IF('Log_working_3-way'!$D875="","",'True_Odds_Calculator_3-way'!P876/'True_Odds_Calculator_3-way'!C876-1)</f>
        <v/>
      </c>
      <c r="K875" s="6" t="str">
        <f>IF('Log_working_3-way'!$D875="","",1/'True_Odds_Calculator_3-way'!A876+1/'True_Odds_Calculator_3-way'!B876+1/'True_Odds_Calculator_3-way'!C876-1)</f>
        <v/>
      </c>
    </row>
    <row r="876" spans="4:11">
      <c r="D876" t="str">
        <f>solve_for_c('True_Odds_Calculator_3-way'!A877,'True_Odds_Calculator_3-way'!B877,'True_Odds_Calculator_3-way'!C877,'Log_working_3-way'!B$1,'Log_working_3-way'!B$2)</f>
        <v/>
      </c>
      <c r="F876" s="6" t="str">
        <f>IF('Log_working_3-way'!D876="","",1/'True_Odds_Calculator_3-way'!N877+1/'True_Odds_Calculator_3-way'!O877+1/'True_Odds_Calculator_3-way'!P877-1)</f>
        <v/>
      </c>
      <c r="H876" s="6" t="str">
        <f>IF('Log_working_3-way'!$D876="","",'True_Odds_Calculator_3-way'!N877/'True_Odds_Calculator_3-way'!A877-1)</f>
        <v/>
      </c>
      <c r="I876" s="6" t="str">
        <f>IF('Log_working_3-way'!$D876="","",'True_Odds_Calculator_3-way'!O877/'True_Odds_Calculator_3-way'!B877-1)</f>
        <v/>
      </c>
      <c r="J876" s="6" t="str">
        <f>IF('Log_working_3-way'!$D876="","",'True_Odds_Calculator_3-way'!P877/'True_Odds_Calculator_3-way'!C877-1)</f>
        <v/>
      </c>
      <c r="K876" s="6" t="str">
        <f>IF('Log_working_3-way'!$D876="","",1/'True_Odds_Calculator_3-way'!A877+1/'True_Odds_Calculator_3-way'!B877+1/'True_Odds_Calculator_3-way'!C877-1)</f>
        <v/>
      </c>
    </row>
    <row r="877" spans="4:11">
      <c r="D877" t="str">
        <f>solve_for_c('True_Odds_Calculator_3-way'!A878,'True_Odds_Calculator_3-way'!B878,'True_Odds_Calculator_3-way'!C878,'Log_working_3-way'!B$1,'Log_working_3-way'!B$2)</f>
        <v/>
      </c>
      <c r="F877" s="6" t="str">
        <f>IF('Log_working_3-way'!D877="","",1/'True_Odds_Calculator_3-way'!N878+1/'True_Odds_Calculator_3-way'!O878+1/'True_Odds_Calculator_3-way'!P878-1)</f>
        <v/>
      </c>
      <c r="H877" s="6" t="str">
        <f>IF('Log_working_3-way'!$D877="","",'True_Odds_Calculator_3-way'!N878/'True_Odds_Calculator_3-way'!A878-1)</f>
        <v/>
      </c>
      <c r="I877" s="6" t="str">
        <f>IF('Log_working_3-way'!$D877="","",'True_Odds_Calculator_3-way'!O878/'True_Odds_Calculator_3-way'!B878-1)</f>
        <v/>
      </c>
      <c r="J877" s="6" t="str">
        <f>IF('Log_working_3-way'!$D877="","",'True_Odds_Calculator_3-way'!P878/'True_Odds_Calculator_3-way'!C878-1)</f>
        <v/>
      </c>
      <c r="K877" s="6" t="str">
        <f>IF('Log_working_3-way'!$D877="","",1/'True_Odds_Calculator_3-way'!A878+1/'True_Odds_Calculator_3-way'!B878+1/'True_Odds_Calculator_3-way'!C878-1)</f>
        <v/>
      </c>
    </row>
    <row r="878" spans="4:11">
      <c r="D878" t="str">
        <f>solve_for_c('True_Odds_Calculator_3-way'!A879,'True_Odds_Calculator_3-way'!B879,'True_Odds_Calculator_3-way'!C879,'Log_working_3-way'!B$1,'Log_working_3-way'!B$2)</f>
        <v/>
      </c>
      <c r="F878" s="6" t="str">
        <f>IF('Log_working_3-way'!D878="","",1/'True_Odds_Calculator_3-way'!N879+1/'True_Odds_Calculator_3-way'!O879+1/'True_Odds_Calculator_3-way'!P879-1)</f>
        <v/>
      </c>
      <c r="H878" s="6" t="str">
        <f>IF('Log_working_3-way'!$D878="","",'True_Odds_Calculator_3-way'!N879/'True_Odds_Calculator_3-way'!A879-1)</f>
        <v/>
      </c>
      <c r="I878" s="6" t="str">
        <f>IF('Log_working_3-way'!$D878="","",'True_Odds_Calculator_3-way'!O879/'True_Odds_Calculator_3-way'!B879-1)</f>
        <v/>
      </c>
      <c r="J878" s="6" t="str">
        <f>IF('Log_working_3-way'!$D878="","",'True_Odds_Calculator_3-way'!P879/'True_Odds_Calculator_3-way'!C879-1)</f>
        <v/>
      </c>
      <c r="K878" s="6" t="str">
        <f>IF('Log_working_3-way'!$D878="","",1/'True_Odds_Calculator_3-way'!A879+1/'True_Odds_Calculator_3-way'!B879+1/'True_Odds_Calculator_3-way'!C879-1)</f>
        <v/>
      </c>
    </row>
    <row r="879" spans="4:11">
      <c r="D879" t="str">
        <f>solve_for_c('True_Odds_Calculator_3-way'!A880,'True_Odds_Calculator_3-way'!B880,'True_Odds_Calculator_3-way'!C880,'Log_working_3-way'!B$1,'Log_working_3-way'!B$2)</f>
        <v/>
      </c>
      <c r="F879" s="6" t="str">
        <f>IF('Log_working_3-way'!D879="","",1/'True_Odds_Calculator_3-way'!N880+1/'True_Odds_Calculator_3-way'!O880+1/'True_Odds_Calculator_3-way'!P880-1)</f>
        <v/>
      </c>
      <c r="H879" s="6" t="str">
        <f>IF('Log_working_3-way'!$D879="","",'True_Odds_Calculator_3-way'!N880/'True_Odds_Calculator_3-way'!A880-1)</f>
        <v/>
      </c>
      <c r="I879" s="6" t="str">
        <f>IF('Log_working_3-way'!$D879="","",'True_Odds_Calculator_3-way'!O880/'True_Odds_Calculator_3-way'!B880-1)</f>
        <v/>
      </c>
      <c r="J879" s="6" t="str">
        <f>IF('Log_working_3-way'!$D879="","",'True_Odds_Calculator_3-way'!P880/'True_Odds_Calculator_3-way'!C880-1)</f>
        <v/>
      </c>
      <c r="K879" s="6" t="str">
        <f>IF('Log_working_3-way'!$D879="","",1/'True_Odds_Calculator_3-way'!A880+1/'True_Odds_Calculator_3-way'!B880+1/'True_Odds_Calculator_3-way'!C880-1)</f>
        <v/>
      </c>
    </row>
    <row r="880" spans="4:11">
      <c r="D880" t="str">
        <f>solve_for_c('True_Odds_Calculator_3-way'!A881,'True_Odds_Calculator_3-way'!B881,'True_Odds_Calculator_3-way'!C881,'Log_working_3-way'!B$1,'Log_working_3-way'!B$2)</f>
        <v/>
      </c>
      <c r="F880" s="6" t="str">
        <f>IF('Log_working_3-way'!D880="","",1/'True_Odds_Calculator_3-way'!N881+1/'True_Odds_Calculator_3-way'!O881+1/'True_Odds_Calculator_3-way'!P881-1)</f>
        <v/>
      </c>
      <c r="H880" s="6" t="str">
        <f>IF('Log_working_3-way'!$D880="","",'True_Odds_Calculator_3-way'!N881/'True_Odds_Calculator_3-way'!A881-1)</f>
        <v/>
      </c>
      <c r="I880" s="6" t="str">
        <f>IF('Log_working_3-way'!$D880="","",'True_Odds_Calculator_3-way'!O881/'True_Odds_Calculator_3-way'!B881-1)</f>
        <v/>
      </c>
      <c r="J880" s="6" t="str">
        <f>IF('Log_working_3-way'!$D880="","",'True_Odds_Calculator_3-way'!P881/'True_Odds_Calculator_3-way'!C881-1)</f>
        <v/>
      </c>
      <c r="K880" s="6" t="str">
        <f>IF('Log_working_3-way'!$D880="","",1/'True_Odds_Calculator_3-way'!A881+1/'True_Odds_Calculator_3-way'!B881+1/'True_Odds_Calculator_3-way'!C881-1)</f>
        <v/>
      </c>
    </row>
    <row r="881" spans="4:11">
      <c r="D881" t="str">
        <f>solve_for_c('True_Odds_Calculator_3-way'!A882,'True_Odds_Calculator_3-way'!B882,'True_Odds_Calculator_3-way'!C882,'Log_working_3-way'!B$1,'Log_working_3-way'!B$2)</f>
        <v/>
      </c>
      <c r="F881" s="6" t="str">
        <f>IF('Log_working_3-way'!D881="","",1/'True_Odds_Calculator_3-way'!N882+1/'True_Odds_Calculator_3-way'!O882+1/'True_Odds_Calculator_3-way'!P882-1)</f>
        <v/>
      </c>
      <c r="H881" s="6" t="str">
        <f>IF('Log_working_3-way'!$D881="","",'True_Odds_Calculator_3-way'!N882/'True_Odds_Calculator_3-way'!A882-1)</f>
        <v/>
      </c>
      <c r="I881" s="6" t="str">
        <f>IF('Log_working_3-way'!$D881="","",'True_Odds_Calculator_3-way'!O882/'True_Odds_Calculator_3-way'!B882-1)</f>
        <v/>
      </c>
      <c r="J881" s="6" t="str">
        <f>IF('Log_working_3-way'!$D881="","",'True_Odds_Calculator_3-way'!P882/'True_Odds_Calculator_3-way'!C882-1)</f>
        <v/>
      </c>
      <c r="K881" s="6" t="str">
        <f>IF('Log_working_3-way'!$D881="","",1/'True_Odds_Calculator_3-way'!A882+1/'True_Odds_Calculator_3-way'!B882+1/'True_Odds_Calculator_3-way'!C882-1)</f>
        <v/>
      </c>
    </row>
    <row r="882" spans="4:11">
      <c r="D882" t="str">
        <f>solve_for_c('True_Odds_Calculator_3-way'!A883,'True_Odds_Calculator_3-way'!B883,'True_Odds_Calculator_3-way'!C883,'Log_working_3-way'!B$1,'Log_working_3-way'!B$2)</f>
        <v/>
      </c>
      <c r="F882" s="6" t="str">
        <f>IF('Log_working_3-way'!D882="","",1/'True_Odds_Calculator_3-way'!N883+1/'True_Odds_Calculator_3-way'!O883+1/'True_Odds_Calculator_3-way'!P883-1)</f>
        <v/>
      </c>
      <c r="H882" s="6" t="str">
        <f>IF('Log_working_3-way'!$D882="","",'True_Odds_Calculator_3-way'!N883/'True_Odds_Calculator_3-way'!A883-1)</f>
        <v/>
      </c>
      <c r="I882" s="6" t="str">
        <f>IF('Log_working_3-way'!$D882="","",'True_Odds_Calculator_3-way'!O883/'True_Odds_Calculator_3-way'!B883-1)</f>
        <v/>
      </c>
      <c r="J882" s="6" t="str">
        <f>IF('Log_working_3-way'!$D882="","",'True_Odds_Calculator_3-way'!P883/'True_Odds_Calculator_3-way'!C883-1)</f>
        <v/>
      </c>
      <c r="K882" s="6" t="str">
        <f>IF('Log_working_3-way'!$D882="","",1/'True_Odds_Calculator_3-way'!A883+1/'True_Odds_Calculator_3-way'!B883+1/'True_Odds_Calculator_3-way'!C883-1)</f>
        <v/>
      </c>
    </row>
    <row r="883" spans="4:11">
      <c r="D883" t="str">
        <f>solve_for_c('True_Odds_Calculator_3-way'!A884,'True_Odds_Calculator_3-way'!B884,'True_Odds_Calculator_3-way'!C884,'Log_working_3-way'!B$1,'Log_working_3-way'!B$2)</f>
        <v/>
      </c>
      <c r="F883" s="6" t="str">
        <f>IF('Log_working_3-way'!D883="","",1/'True_Odds_Calculator_3-way'!N884+1/'True_Odds_Calculator_3-way'!O884+1/'True_Odds_Calculator_3-way'!P884-1)</f>
        <v/>
      </c>
      <c r="H883" s="6" t="str">
        <f>IF('Log_working_3-way'!$D883="","",'True_Odds_Calculator_3-way'!N884/'True_Odds_Calculator_3-way'!A884-1)</f>
        <v/>
      </c>
      <c r="I883" s="6" t="str">
        <f>IF('Log_working_3-way'!$D883="","",'True_Odds_Calculator_3-way'!O884/'True_Odds_Calculator_3-way'!B884-1)</f>
        <v/>
      </c>
      <c r="J883" s="6" t="str">
        <f>IF('Log_working_3-way'!$D883="","",'True_Odds_Calculator_3-way'!P884/'True_Odds_Calculator_3-way'!C884-1)</f>
        <v/>
      </c>
      <c r="K883" s="6" t="str">
        <f>IF('Log_working_3-way'!$D883="","",1/'True_Odds_Calculator_3-way'!A884+1/'True_Odds_Calculator_3-way'!B884+1/'True_Odds_Calculator_3-way'!C884-1)</f>
        <v/>
      </c>
    </row>
    <row r="884" spans="4:11">
      <c r="D884" t="str">
        <f>solve_for_c('True_Odds_Calculator_3-way'!A885,'True_Odds_Calculator_3-way'!B885,'True_Odds_Calculator_3-way'!C885,'Log_working_3-way'!B$1,'Log_working_3-way'!B$2)</f>
        <v/>
      </c>
      <c r="F884" s="6" t="str">
        <f>IF('Log_working_3-way'!D884="","",1/'True_Odds_Calculator_3-way'!N885+1/'True_Odds_Calculator_3-way'!O885+1/'True_Odds_Calculator_3-way'!P885-1)</f>
        <v/>
      </c>
      <c r="H884" s="6" t="str">
        <f>IF('Log_working_3-way'!$D884="","",'True_Odds_Calculator_3-way'!N885/'True_Odds_Calculator_3-way'!A885-1)</f>
        <v/>
      </c>
      <c r="I884" s="6" t="str">
        <f>IF('Log_working_3-way'!$D884="","",'True_Odds_Calculator_3-way'!O885/'True_Odds_Calculator_3-way'!B885-1)</f>
        <v/>
      </c>
      <c r="J884" s="6" t="str">
        <f>IF('Log_working_3-way'!$D884="","",'True_Odds_Calculator_3-way'!P885/'True_Odds_Calculator_3-way'!C885-1)</f>
        <v/>
      </c>
      <c r="K884" s="6" t="str">
        <f>IF('Log_working_3-way'!$D884="","",1/'True_Odds_Calculator_3-way'!A885+1/'True_Odds_Calculator_3-way'!B885+1/'True_Odds_Calculator_3-way'!C885-1)</f>
        <v/>
      </c>
    </row>
    <row r="885" spans="4:11">
      <c r="D885" t="str">
        <f>solve_for_c('True_Odds_Calculator_3-way'!A886,'True_Odds_Calculator_3-way'!B886,'True_Odds_Calculator_3-way'!C886,'Log_working_3-way'!B$1,'Log_working_3-way'!B$2)</f>
        <v/>
      </c>
      <c r="F885" s="6" t="str">
        <f>IF('Log_working_3-way'!D885="","",1/'True_Odds_Calculator_3-way'!N886+1/'True_Odds_Calculator_3-way'!O886+1/'True_Odds_Calculator_3-way'!P886-1)</f>
        <v/>
      </c>
      <c r="H885" s="6" t="str">
        <f>IF('Log_working_3-way'!$D885="","",'True_Odds_Calculator_3-way'!N886/'True_Odds_Calculator_3-way'!A886-1)</f>
        <v/>
      </c>
      <c r="I885" s="6" t="str">
        <f>IF('Log_working_3-way'!$D885="","",'True_Odds_Calculator_3-way'!O886/'True_Odds_Calculator_3-way'!B886-1)</f>
        <v/>
      </c>
      <c r="J885" s="6" t="str">
        <f>IF('Log_working_3-way'!$D885="","",'True_Odds_Calculator_3-way'!P886/'True_Odds_Calculator_3-way'!C886-1)</f>
        <v/>
      </c>
      <c r="K885" s="6" t="str">
        <f>IF('Log_working_3-way'!$D885="","",1/'True_Odds_Calculator_3-way'!A886+1/'True_Odds_Calculator_3-way'!B886+1/'True_Odds_Calculator_3-way'!C886-1)</f>
        <v/>
      </c>
    </row>
    <row r="886" spans="4:11">
      <c r="D886" t="str">
        <f>solve_for_c('True_Odds_Calculator_3-way'!A887,'True_Odds_Calculator_3-way'!B887,'True_Odds_Calculator_3-way'!C887,'Log_working_3-way'!B$1,'Log_working_3-way'!B$2)</f>
        <v/>
      </c>
      <c r="F886" s="6" t="str">
        <f>IF('Log_working_3-way'!D886="","",1/'True_Odds_Calculator_3-way'!N887+1/'True_Odds_Calculator_3-way'!O887+1/'True_Odds_Calculator_3-way'!P887-1)</f>
        <v/>
      </c>
      <c r="H886" s="6" t="str">
        <f>IF('Log_working_3-way'!$D886="","",'True_Odds_Calculator_3-way'!N887/'True_Odds_Calculator_3-way'!A887-1)</f>
        <v/>
      </c>
      <c r="I886" s="6" t="str">
        <f>IF('Log_working_3-way'!$D886="","",'True_Odds_Calculator_3-way'!O887/'True_Odds_Calculator_3-way'!B887-1)</f>
        <v/>
      </c>
      <c r="J886" s="6" t="str">
        <f>IF('Log_working_3-way'!$D886="","",'True_Odds_Calculator_3-way'!P887/'True_Odds_Calculator_3-way'!C887-1)</f>
        <v/>
      </c>
      <c r="K886" s="6" t="str">
        <f>IF('Log_working_3-way'!$D886="","",1/'True_Odds_Calculator_3-way'!A887+1/'True_Odds_Calculator_3-way'!B887+1/'True_Odds_Calculator_3-way'!C887-1)</f>
        <v/>
      </c>
    </row>
    <row r="887" spans="4:11">
      <c r="D887" t="str">
        <f>solve_for_c('True_Odds_Calculator_3-way'!A888,'True_Odds_Calculator_3-way'!B888,'True_Odds_Calculator_3-way'!C888,'Log_working_3-way'!B$1,'Log_working_3-way'!B$2)</f>
        <v/>
      </c>
      <c r="F887" s="6" t="str">
        <f>IF('Log_working_3-way'!D887="","",1/'True_Odds_Calculator_3-way'!N888+1/'True_Odds_Calculator_3-way'!O888+1/'True_Odds_Calculator_3-way'!P888-1)</f>
        <v/>
      </c>
      <c r="H887" s="6" t="str">
        <f>IF('Log_working_3-way'!$D887="","",'True_Odds_Calculator_3-way'!N888/'True_Odds_Calculator_3-way'!A888-1)</f>
        <v/>
      </c>
      <c r="I887" s="6" t="str">
        <f>IF('Log_working_3-way'!$D887="","",'True_Odds_Calculator_3-way'!O888/'True_Odds_Calculator_3-way'!B888-1)</f>
        <v/>
      </c>
      <c r="J887" s="6" t="str">
        <f>IF('Log_working_3-way'!$D887="","",'True_Odds_Calculator_3-way'!P888/'True_Odds_Calculator_3-way'!C888-1)</f>
        <v/>
      </c>
      <c r="K887" s="6" t="str">
        <f>IF('Log_working_3-way'!$D887="","",1/'True_Odds_Calculator_3-way'!A888+1/'True_Odds_Calculator_3-way'!B888+1/'True_Odds_Calculator_3-way'!C888-1)</f>
        <v/>
      </c>
    </row>
    <row r="888" spans="4:11">
      <c r="D888" t="str">
        <f>solve_for_c('True_Odds_Calculator_3-way'!A889,'True_Odds_Calculator_3-way'!B889,'True_Odds_Calculator_3-way'!C889,'Log_working_3-way'!B$1,'Log_working_3-way'!B$2)</f>
        <v/>
      </c>
      <c r="F888" s="6" t="str">
        <f>IF('Log_working_3-way'!D888="","",1/'True_Odds_Calculator_3-way'!N889+1/'True_Odds_Calculator_3-way'!O889+1/'True_Odds_Calculator_3-way'!P889-1)</f>
        <v/>
      </c>
      <c r="H888" s="6" t="str">
        <f>IF('Log_working_3-way'!$D888="","",'True_Odds_Calculator_3-way'!N889/'True_Odds_Calculator_3-way'!A889-1)</f>
        <v/>
      </c>
      <c r="I888" s="6" t="str">
        <f>IF('Log_working_3-way'!$D888="","",'True_Odds_Calculator_3-way'!O889/'True_Odds_Calculator_3-way'!B889-1)</f>
        <v/>
      </c>
      <c r="J888" s="6" t="str">
        <f>IF('Log_working_3-way'!$D888="","",'True_Odds_Calculator_3-way'!P889/'True_Odds_Calculator_3-way'!C889-1)</f>
        <v/>
      </c>
      <c r="K888" s="6" t="str">
        <f>IF('Log_working_3-way'!$D888="","",1/'True_Odds_Calculator_3-way'!A889+1/'True_Odds_Calculator_3-way'!B889+1/'True_Odds_Calculator_3-way'!C889-1)</f>
        <v/>
      </c>
    </row>
    <row r="889" spans="4:11">
      <c r="D889" t="str">
        <f>solve_for_c('True_Odds_Calculator_3-way'!A890,'True_Odds_Calculator_3-way'!B890,'True_Odds_Calculator_3-way'!C890,'Log_working_3-way'!B$1,'Log_working_3-way'!B$2)</f>
        <v/>
      </c>
      <c r="F889" s="6" t="str">
        <f>IF('Log_working_3-way'!D889="","",1/'True_Odds_Calculator_3-way'!N890+1/'True_Odds_Calculator_3-way'!O890+1/'True_Odds_Calculator_3-way'!P890-1)</f>
        <v/>
      </c>
      <c r="H889" s="6" t="str">
        <f>IF('Log_working_3-way'!$D889="","",'True_Odds_Calculator_3-way'!N890/'True_Odds_Calculator_3-way'!A890-1)</f>
        <v/>
      </c>
      <c r="I889" s="6" t="str">
        <f>IF('Log_working_3-way'!$D889="","",'True_Odds_Calculator_3-way'!O890/'True_Odds_Calculator_3-way'!B890-1)</f>
        <v/>
      </c>
      <c r="J889" s="6" t="str">
        <f>IF('Log_working_3-way'!$D889="","",'True_Odds_Calculator_3-way'!P890/'True_Odds_Calculator_3-way'!C890-1)</f>
        <v/>
      </c>
      <c r="K889" s="6" t="str">
        <f>IF('Log_working_3-way'!$D889="","",1/'True_Odds_Calculator_3-way'!A890+1/'True_Odds_Calculator_3-way'!B890+1/'True_Odds_Calculator_3-way'!C890-1)</f>
        <v/>
      </c>
    </row>
    <row r="890" spans="4:11">
      <c r="D890" t="str">
        <f>solve_for_c('True_Odds_Calculator_3-way'!A891,'True_Odds_Calculator_3-way'!B891,'True_Odds_Calculator_3-way'!C891,'Log_working_3-way'!B$1,'Log_working_3-way'!B$2)</f>
        <v/>
      </c>
      <c r="F890" s="6" t="str">
        <f>IF('Log_working_3-way'!D890="","",1/'True_Odds_Calculator_3-way'!N891+1/'True_Odds_Calculator_3-way'!O891+1/'True_Odds_Calculator_3-way'!P891-1)</f>
        <v/>
      </c>
      <c r="H890" s="6" t="str">
        <f>IF('Log_working_3-way'!$D890="","",'True_Odds_Calculator_3-way'!N891/'True_Odds_Calculator_3-way'!A891-1)</f>
        <v/>
      </c>
      <c r="I890" s="6" t="str">
        <f>IF('Log_working_3-way'!$D890="","",'True_Odds_Calculator_3-way'!O891/'True_Odds_Calculator_3-way'!B891-1)</f>
        <v/>
      </c>
      <c r="J890" s="6" t="str">
        <f>IF('Log_working_3-way'!$D890="","",'True_Odds_Calculator_3-way'!P891/'True_Odds_Calculator_3-way'!C891-1)</f>
        <v/>
      </c>
      <c r="K890" s="6" t="str">
        <f>IF('Log_working_3-way'!$D890="","",1/'True_Odds_Calculator_3-way'!A891+1/'True_Odds_Calculator_3-way'!B891+1/'True_Odds_Calculator_3-way'!C891-1)</f>
        <v/>
      </c>
    </row>
    <row r="891" spans="4:11">
      <c r="D891" t="str">
        <f>solve_for_c('True_Odds_Calculator_3-way'!A892,'True_Odds_Calculator_3-way'!B892,'True_Odds_Calculator_3-way'!C892,'Log_working_3-way'!B$1,'Log_working_3-way'!B$2)</f>
        <v/>
      </c>
      <c r="F891" s="6" t="str">
        <f>IF('Log_working_3-way'!D891="","",1/'True_Odds_Calculator_3-way'!N892+1/'True_Odds_Calculator_3-way'!O892+1/'True_Odds_Calculator_3-way'!P892-1)</f>
        <v/>
      </c>
      <c r="H891" s="6" t="str">
        <f>IF('Log_working_3-way'!$D891="","",'True_Odds_Calculator_3-way'!N892/'True_Odds_Calculator_3-way'!A892-1)</f>
        <v/>
      </c>
      <c r="I891" s="6" t="str">
        <f>IF('Log_working_3-way'!$D891="","",'True_Odds_Calculator_3-way'!O892/'True_Odds_Calculator_3-way'!B892-1)</f>
        <v/>
      </c>
      <c r="J891" s="6" t="str">
        <f>IF('Log_working_3-way'!$D891="","",'True_Odds_Calculator_3-way'!P892/'True_Odds_Calculator_3-way'!C892-1)</f>
        <v/>
      </c>
      <c r="K891" s="6" t="str">
        <f>IF('Log_working_3-way'!$D891="","",1/'True_Odds_Calculator_3-way'!A892+1/'True_Odds_Calculator_3-way'!B892+1/'True_Odds_Calculator_3-way'!C892-1)</f>
        <v/>
      </c>
    </row>
    <row r="892" spans="4:11">
      <c r="D892" t="str">
        <f>solve_for_c('True_Odds_Calculator_3-way'!A893,'True_Odds_Calculator_3-way'!B893,'True_Odds_Calculator_3-way'!C893,'Log_working_3-way'!B$1,'Log_working_3-way'!B$2)</f>
        <v/>
      </c>
      <c r="F892" s="6" t="str">
        <f>IF('Log_working_3-way'!D892="","",1/'True_Odds_Calculator_3-way'!N893+1/'True_Odds_Calculator_3-way'!O893+1/'True_Odds_Calculator_3-way'!P893-1)</f>
        <v/>
      </c>
      <c r="H892" s="6" t="str">
        <f>IF('Log_working_3-way'!$D892="","",'True_Odds_Calculator_3-way'!N893/'True_Odds_Calculator_3-way'!A893-1)</f>
        <v/>
      </c>
      <c r="I892" s="6" t="str">
        <f>IF('Log_working_3-way'!$D892="","",'True_Odds_Calculator_3-way'!O893/'True_Odds_Calculator_3-way'!B893-1)</f>
        <v/>
      </c>
      <c r="J892" s="6" t="str">
        <f>IF('Log_working_3-way'!$D892="","",'True_Odds_Calculator_3-way'!P893/'True_Odds_Calculator_3-way'!C893-1)</f>
        <v/>
      </c>
      <c r="K892" s="6" t="str">
        <f>IF('Log_working_3-way'!$D892="","",1/'True_Odds_Calculator_3-way'!A893+1/'True_Odds_Calculator_3-way'!B893+1/'True_Odds_Calculator_3-way'!C893-1)</f>
        <v/>
      </c>
    </row>
    <row r="893" spans="4:11">
      <c r="D893" t="str">
        <f>solve_for_c('True_Odds_Calculator_3-way'!A894,'True_Odds_Calculator_3-way'!B894,'True_Odds_Calculator_3-way'!C894,'Log_working_3-way'!B$1,'Log_working_3-way'!B$2)</f>
        <v/>
      </c>
      <c r="F893" s="6" t="str">
        <f>IF('Log_working_3-way'!D893="","",1/'True_Odds_Calculator_3-way'!N894+1/'True_Odds_Calculator_3-way'!O894+1/'True_Odds_Calculator_3-way'!P894-1)</f>
        <v/>
      </c>
      <c r="H893" s="6" t="str">
        <f>IF('Log_working_3-way'!$D893="","",'True_Odds_Calculator_3-way'!N894/'True_Odds_Calculator_3-way'!A894-1)</f>
        <v/>
      </c>
      <c r="I893" s="6" t="str">
        <f>IF('Log_working_3-way'!$D893="","",'True_Odds_Calculator_3-way'!O894/'True_Odds_Calculator_3-way'!B894-1)</f>
        <v/>
      </c>
      <c r="J893" s="6" t="str">
        <f>IF('Log_working_3-way'!$D893="","",'True_Odds_Calculator_3-way'!P894/'True_Odds_Calculator_3-way'!C894-1)</f>
        <v/>
      </c>
      <c r="K893" s="6" t="str">
        <f>IF('Log_working_3-way'!$D893="","",1/'True_Odds_Calculator_3-way'!A894+1/'True_Odds_Calculator_3-way'!B894+1/'True_Odds_Calculator_3-way'!C894-1)</f>
        <v/>
      </c>
    </row>
    <row r="894" spans="4:11">
      <c r="D894" t="str">
        <f>solve_for_c('True_Odds_Calculator_3-way'!A895,'True_Odds_Calculator_3-way'!B895,'True_Odds_Calculator_3-way'!C895,'Log_working_3-way'!B$1,'Log_working_3-way'!B$2)</f>
        <v/>
      </c>
      <c r="F894" s="6" t="str">
        <f>IF('Log_working_3-way'!D894="","",1/'True_Odds_Calculator_3-way'!N895+1/'True_Odds_Calculator_3-way'!O895+1/'True_Odds_Calculator_3-way'!P895-1)</f>
        <v/>
      </c>
      <c r="H894" s="6" t="str">
        <f>IF('Log_working_3-way'!$D894="","",'True_Odds_Calculator_3-way'!N895/'True_Odds_Calculator_3-way'!A895-1)</f>
        <v/>
      </c>
      <c r="I894" s="6" t="str">
        <f>IF('Log_working_3-way'!$D894="","",'True_Odds_Calculator_3-way'!O895/'True_Odds_Calculator_3-way'!B895-1)</f>
        <v/>
      </c>
      <c r="J894" s="6" t="str">
        <f>IF('Log_working_3-way'!$D894="","",'True_Odds_Calculator_3-way'!P895/'True_Odds_Calculator_3-way'!C895-1)</f>
        <v/>
      </c>
      <c r="K894" s="6" t="str">
        <f>IF('Log_working_3-way'!$D894="","",1/'True_Odds_Calculator_3-way'!A895+1/'True_Odds_Calculator_3-way'!B895+1/'True_Odds_Calculator_3-way'!C895-1)</f>
        <v/>
      </c>
    </row>
    <row r="895" spans="4:11">
      <c r="D895" t="str">
        <f>solve_for_c('True_Odds_Calculator_3-way'!A896,'True_Odds_Calculator_3-way'!B896,'True_Odds_Calculator_3-way'!C896,'Log_working_3-way'!B$1,'Log_working_3-way'!B$2)</f>
        <v/>
      </c>
      <c r="F895" s="6" t="str">
        <f>IF('Log_working_3-way'!D895="","",1/'True_Odds_Calculator_3-way'!N896+1/'True_Odds_Calculator_3-way'!O896+1/'True_Odds_Calculator_3-way'!P896-1)</f>
        <v/>
      </c>
      <c r="H895" s="6" t="str">
        <f>IF('Log_working_3-way'!$D895="","",'True_Odds_Calculator_3-way'!N896/'True_Odds_Calculator_3-way'!A896-1)</f>
        <v/>
      </c>
      <c r="I895" s="6" t="str">
        <f>IF('Log_working_3-way'!$D895="","",'True_Odds_Calculator_3-way'!O896/'True_Odds_Calculator_3-way'!B896-1)</f>
        <v/>
      </c>
      <c r="J895" s="6" t="str">
        <f>IF('Log_working_3-way'!$D895="","",'True_Odds_Calculator_3-way'!P896/'True_Odds_Calculator_3-way'!C896-1)</f>
        <v/>
      </c>
      <c r="K895" s="6" t="str">
        <f>IF('Log_working_3-way'!$D895="","",1/'True_Odds_Calculator_3-way'!A896+1/'True_Odds_Calculator_3-way'!B896+1/'True_Odds_Calculator_3-way'!C896-1)</f>
        <v/>
      </c>
    </row>
    <row r="896" spans="4:11">
      <c r="D896" t="str">
        <f>solve_for_c('True_Odds_Calculator_3-way'!A897,'True_Odds_Calculator_3-way'!B897,'True_Odds_Calculator_3-way'!C897,'Log_working_3-way'!B$1,'Log_working_3-way'!B$2)</f>
        <v/>
      </c>
      <c r="F896" s="6" t="str">
        <f>IF('Log_working_3-way'!D896="","",1/'True_Odds_Calculator_3-way'!N897+1/'True_Odds_Calculator_3-way'!O897+1/'True_Odds_Calculator_3-way'!P897-1)</f>
        <v/>
      </c>
      <c r="H896" s="6" t="str">
        <f>IF('Log_working_3-way'!$D896="","",'True_Odds_Calculator_3-way'!N897/'True_Odds_Calculator_3-way'!A897-1)</f>
        <v/>
      </c>
      <c r="I896" s="6" t="str">
        <f>IF('Log_working_3-way'!$D896="","",'True_Odds_Calculator_3-way'!O897/'True_Odds_Calculator_3-way'!B897-1)</f>
        <v/>
      </c>
      <c r="J896" s="6" t="str">
        <f>IF('Log_working_3-way'!$D896="","",'True_Odds_Calculator_3-way'!P897/'True_Odds_Calculator_3-way'!C897-1)</f>
        <v/>
      </c>
      <c r="K896" s="6" t="str">
        <f>IF('Log_working_3-way'!$D896="","",1/'True_Odds_Calculator_3-way'!A897+1/'True_Odds_Calculator_3-way'!B897+1/'True_Odds_Calculator_3-way'!C897-1)</f>
        <v/>
      </c>
    </row>
    <row r="897" spans="4:11">
      <c r="D897" t="str">
        <f>solve_for_c('True_Odds_Calculator_3-way'!A898,'True_Odds_Calculator_3-way'!B898,'True_Odds_Calculator_3-way'!C898,'Log_working_3-way'!B$1,'Log_working_3-way'!B$2)</f>
        <v/>
      </c>
      <c r="F897" s="6" t="str">
        <f>IF('Log_working_3-way'!D897="","",1/'True_Odds_Calculator_3-way'!N898+1/'True_Odds_Calculator_3-way'!O898+1/'True_Odds_Calculator_3-way'!P898-1)</f>
        <v/>
      </c>
      <c r="H897" s="6" t="str">
        <f>IF('Log_working_3-way'!$D897="","",'True_Odds_Calculator_3-way'!N898/'True_Odds_Calculator_3-way'!A898-1)</f>
        <v/>
      </c>
      <c r="I897" s="6" t="str">
        <f>IF('Log_working_3-way'!$D897="","",'True_Odds_Calculator_3-way'!O898/'True_Odds_Calculator_3-way'!B898-1)</f>
        <v/>
      </c>
      <c r="J897" s="6" t="str">
        <f>IF('Log_working_3-way'!$D897="","",'True_Odds_Calculator_3-way'!P898/'True_Odds_Calculator_3-way'!C898-1)</f>
        <v/>
      </c>
      <c r="K897" s="6" t="str">
        <f>IF('Log_working_3-way'!$D897="","",1/'True_Odds_Calculator_3-way'!A898+1/'True_Odds_Calculator_3-way'!B898+1/'True_Odds_Calculator_3-way'!C898-1)</f>
        <v/>
      </c>
    </row>
    <row r="898" spans="4:11">
      <c r="D898" t="str">
        <f>solve_for_c('True_Odds_Calculator_3-way'!A899,'True_Odds_Calculator_3-way'!B899,'True_Odds_Calculator_3-way'!C899,'Log_working_3-way'!B$1,'Log_working_3-way'!B$2)</f>
        <v/>
      </c>
      <c r="F898" s="6" t="str">
        <f>IF('Log_working_3-way'!D898="","",1/'True_Odds_Calculator_3-way'!N899+1/'True_Odds_Calculator_3-way'!O899+1/'True_Odds_Calculator_3-way'!P899-1)</f>
        <v/>
      </c>
      <c r="H898" s="6" t="str">
        <f>IF('Log_working_3-way'!$D898="","",'True_Odds_Calculator_3-way'!N899/'True_Odds_Calculator_3-way'!A899-1)</f>
        <v/>
      </c>
      <c r="I898" s="6" t="str">
        <f>IF('Log_working_3-way'!$D898="","",'True_Odds_Calculator_3-way'!O899/'True_Odds_Calculator_3-way'!B899-1)</f>
        <v/>
      </c>
      <c r="J898" s="6" t="str">
        <f>IF('Log_working_3-way'!$D898="","",'True_Odds_Calculator_3-way'!P899/'True_Odds_Calculator_3-way'!C899-1)</f>
        <v/>
      </c>
      <c r="K898" s="6" t="str">
        <f>IF('Log_working_3-way'!$D898="","",1/'True_Odds_Calculator_3-way'!A899+1/'True_Odds_Calculator_3-way'!B899+1/'True_Odds_Calculator_3-way'!C899-1)</f>
        <v/>
      </c>
    </row>
    <row r="899" spans="4:11">
      <c r="D899" t="str">
        <f>solve_for_c('True_Odds_Calculator_3-way'!A900,'True_Odds_Calculator_3-way'!B900,'True_Odds_Calculator_3-way'!C900,'Log_working_3-way'!B$1,'Log_working_3-way'!B$2)</f>
        <v/>
      </c>
      <c r="F899" s="6" t="str">
        <f>IF('Log_working_3-way'!D899="","",1/'True_Odds_Calculator_3-way'!N900+1/'True_Odds_Calculator_3-way'!O900+1/'True_Odds_Calculator_3-way'!P900-1)</f>
        <v/>
      </c>
      <c r="H899" s="6" t="str">
        <f>IF('Log_working_3-way'!$D899="","",'True_Odds_Calculator_3-way'!N900/'True_Odds_Calculator_3-way'!A900-1)</f>
        <v/>
      </c>
      <c r="I899" s="6" t="str">
        <f>IF('Log_working_3-way'!$D899="","",'True_Odds_Calculator_3-way'!O900/'True_Odds_Calculator_3-way'!B900-1)</f>
        <v/>
      </c>
      <c r="J899" s="6" t="str">
        <f>IF('Log_working_3-way'!$D899="","",'True_Odds_Calculator_3-way'!P900/'True_Odds_Calculator_3-way'!C900-1)</f>
        <v/>
      </c>
      <c r="K899" s="6" t="str">
        <f>IF('Log_working_3-way'!$D899="","",1/'True_Odds_Calculator_3-way'!A900+1/'True_Odds_Calculator_3-way'!B900+1/'True_Odds_Calculator_3-way'!C900-1)</f>
        <v/>
      </c>
    </row>
    <row r="900" spans="4:11">
      <c r="D900" t="str">
        <f>solve_for_c('True_Odds_Calculator_3-way'!A901,'True_Odds_Calculator_3-way'!B901,'True_Odds_Calculator_3-way'!C901,'Log_working_3-way'!B$1,'Log_working_3-way'!B$2)</f>
        <v/>
      </c>
      <c r="F900" s="6" t="str">
        <f>IF('Log_working_3-way'!D900="","",1/'True_Odds_Calculator_3-way'!N901+1/'True_Odds_Calculator_3-way'!O901+1/'True_Odds_Calculator_3-way'!P901-1)</f>
        <v/>
      </c>
      <c r="H900" s="6" t="str">
        <f>IF('Log_working_3-way'!$D900="","",'True_Odds_Calculator_3-way'!N901/'True_Odds_Calculator_3-way'!A901-1)</f>
        <v/>
      </c>
      <c r="I900" s="6" t="str">
        <f>IF('Log_working_3-way'!$D900="","",'True_Odds_Calculator_3-way'!O901/'True_Odds_Calculator_3-way'!B901-1)</f>
        <v/>
      </c>
      <c r="J900" s="6" t="str">
        <f>IF('Log_working_3-way'!$D900="","",'True_Odds_Calculator_3-way'!P901/'True_Odds_Calculator_3-way'!C901-1)</f>
        <v/>
      </c>
      <c r="K900" s="6" t="str">
        <f>IF('Log_working_3-way'!$D900="","",1/'True_Odds_Calculator_3-way'!A901+1/'True_Odds_Calculator_3-way'!B901+1/'True_Odds_Calculator_3-way'!C901-1)</f>
        <v/>
      </c>
    </row>
    <row r="901" spans="4:11">
      <c r="D901" t="str">
        <f>solve_for_c('True_Odds_Calculator_3-way'!A902,'True_Odds_Calculator_3-way'!B902,'True_Odds_Calculator_3-way'!C902,'Log_working_3-way'!B$1,'Log_working_3-way'!B$2)</f>
        <v/>
      </c>
      <c r="F901" s="6" t="str">
        <f>IF('Log_working_3-way'!D901="","",1/'True_Odds_Calculator_3-way'!N902+1/'True_Odds_Calculator_3-way'!O902+1/'True_Odds_Calculator_3-way'!P902-1)</f>
        <v/>
      </c>
      <c r="H901" s="6" t="str">
        <f>IF('Log_working_3-way'!$D901="","",'True_Odds_Calculator_3-way'!N902/'True_Odds_Calculator_3-way'!A902-1)</f>
        <v/>
      </c>
      <c r="I901" s="6" t="str">
        <f>IF('Log_working_3-way'!$D901="","",'True_Odds_Calculator_3-way'!O902/'True_Odds_Calculator_3-way'!B902-1)</f>
        <v/>
      </c>
      <c r="J901" s="6" t="str">
        <f>IF('Log_working_3-way'!$D901="","",'True_Odds_Calculator_3-way'!P902/'True_Odds_Calculator_3-way'!C902-1)</f>
        <v/>
      </c>
      <c r="K901" s="6" t="str">
        <f>IF('Log_working_3-way'!$D901="","",1/'True_Odds_Calculator_3-way'!A902+1/'True_Odds_Calculator_3-way'!B902+1/'True_Odds_Calculator_3-way'!C902-1)</f>
        <v/>
      </c>
    </row>
    <row r="902" spans="4:11">
      <c r="D902" t="str">
        <f>solve_for_c('True_Odds_Calculator_3-way'!A903,'True_Odds_Calculator_3-way'!B903,'True_Odds_Calculator_3-way'!C903,'Log_working_3-way'!B$1,'Log_working_3-way'!B$2)</f>
        <v/>
      </c>
      <c r="F902" s="6" t="str">
        <f>IF('Log_working_3-way'!D902="","",1/'True_Odds_Calculator_3-way'!N903+1/'True_Odds_Calculator_3-way'!O903+1/'True_Odds_Calculator_3-way'!P903-1)</f>
        <v/>
      </c>
      <c r="H902" s="6" t="str">
        <f>IF('Log_working_3-way'!$D902="","",'True_Odds_Calculator_3-way'!N903/'True_Odds_Calculator_3-way'!A903-1)</f>
        <v/>
      </c>
      <c r="I902" s="6" t="str">
        <f>IF('Log_working_3-way'!$D902="","",'True_Odds_Calculator_3-way'!O903/'True_Odds_Calculator_3-way'!B903-1)</f>
        <v/>
      </c>
      <c r="J902" s="6" t="str">
        <f>IF('Log_working_3-way'!$D902="","",'True_Odds_Calculator_3-way'!P903/'True_Odds_Calculator_3-way'!C903-1)</f>
        <v/>
      </c>
      <c r="K902" s="6" t="str">
        <f>IF('Log_working_3-way'!$D902="","",1/'True_Odds_Calculator_3-way'!A903+1/'True_Odds_Calculator_3-way'!B903+1/'True_Odds_Calculator_3-way'!C903-1)</f>
        <v/>
      </c>
    </row>
    <row r="903" spans="4:11">
      <c r="D903" t="str">
        <f>solve_for_c('True_Odds_Calculator_3-way'!A904,'True_Odds_Calculator_3-way'!B904,'True_Odds_Calculator_3-way'!C904,'Log_working_3-way'!B$1,'Log_working_3-way'!B$2)</f>
        <v/>
      </c>
      <c r="F903" s="6" t="str">
        <f>IF('Log_working_3-way'!D903="","",1/'True_Odds_Calculator_3-way'!N904+1/'True_Odds_Calculator_3-way'!O904+1/'True_Odds_Calculator_3-way'!P904-1)</f>
        <v/>
      </c>
      <c r="H903" s="6" t="str">
        <f>IF('Log_working_3-way'!$D903="","",'True_Odds_Calculator_3-way'!N904/'True_Odds_Calculator_3-way'!A904-1)</f>
        <v/>
      </c>
      <c r="I903" s="6" t="str">
        <f>IF('Log_working_3-way'!$D903="","",'True_Odds_Calculator_3-way'!O904/'True_Odds_Calculator_3-way'!B904-1)</f>
        <v/>
      </c>
      <c r="J903" s="6" t="str">
        <f>IF('Log_working_3-way'!$D903="","",'True_Odds_Calculator_3-way'!P904/'True_Odds_Calculator_3-way'!C904-1)</f>
        <v/>
      </c>
      <c r="K903" s="6" t="str">
        <f>IF('Log_working_3-way'!$D903="","",1/'True_Odds_Calculator_3-way'!A904+1/'True_Odds_Calculator_3-way'!B904+1/'True_Odds_Calculator_3-way'!C904-1)</f>
        <v/>
      </c>
    </row>
    <row r="904" spans="4:11">
      <c r="D904" t="str">
        <f>solve_for_c('True_Odds_Calculator_3-way'!A905,'True_Odds_Calculator_3-way'!B905,'True_Odds_Calculator_3-way'!C905,'Log_working_3-way'!B$1,'Log_working_3-way'!B$2)</f>
        <v/>
      </c>
      <c r="F904" s="6" t="str">
        <f>IF('Log_working_3-way'!D904="","",1/'True_Odds_Calculator_3-way'!N905+1/'True_Odds_Calculator_3-way'!O905+1/'True_Odds_Calculator_3-way'!P905-1)</f>
        <v/>
      </c>
      <c r="H904" s="6" t="str">
        <f>IF('Log_working_3-way'!$D904="","",'True_Odds_Calculator_3-way'!N905/'True_Odds_Calculator_3-way'!A905-1)</f>
        <v/>
      </c>
      <c r="I904" s="6" t="str">
        <f>IF('Log_working_3-way'!$D904="","",'True_Odds_Calculator_3-way'!O905/'True_Odds_Calculator_3-way'!B905-1)</f>
        <v/>
      </c>
      <c r="J904" s="6" t="str">
        <f>IF('Log_working_3-way'!$D904="","",'True_Odds_Calculator_3-way'!P905/'True_Odds_Calculator_3-way'!C905-1)</f>
        <v/>
      </c>
      <c r="K904" s="6" t="str">
        <f>IF('Log_working_3-way'!$D904="","",1/'True_Odds_Calculator_3-way'!A905+1/'True_Odds_Calculator_3-way'!B905+1/'True_Odds_Calculator_3-way'!C905-1)</f>
        <v/>
      </c>
    </row>
    <row r="905" spans="4:11">
      <c r="D905" t="str">
        <f>solve_for_c('True_Odds_Calculator_3-way'!A906,'True_Odds_Calculator_3-way'!B906,'True_Odds_Calculator_3-way'!C906,'Log_working_3-way'!B$1,'Log_working_3-way'!B$2)</f>
        <v/>
      </c>
      <c r="F905" s="6" t="str">
        <f>IF('Log_working_3-way'!D905="","",1/'True_Odds_Calculator_3-way'!N906+1/'True_Odds_Calculator_3-way'!O906+1/'True_Odds_Calculator_3-way'!P906-1)</f>
        <v/>
      </c>
      <c r="H905" s="6" t="str">
        <f>IF('Log_working_3-way'!$D905="","",'True_Odds_Calculator_3-way'!N906/'True_Odds_Calculator_3-way'!A906-1)</f>
        <v/>
      </c>
      <c r="I905" s="6" t="str">
        <f>IF('Log_working_3-way'!$D905="","",'True_Odds_Calculator_3-way'!O906/'True_Odds_Calculator_3-way'!B906-1)</f>
        <v/>
      </c>
      <c r="J905" s="6" t="str">
        <f>IF('Log_working_3-way'!$D905="","",'True_Odds_Calculator_3-way'!P906/'True_Odds_Calculator_3-way'!C906-1)</f>
        <v/>
      </c>
      <c r="K905" s="6" t="str">
        <f>IF('Log_working_3-way'!$D905="","",1/'True_Odds_Calculator_3-way'!A906+1/'True_Odds_Calculator_3-way'!B906+1/'True_Odds_Calculator_3-way'!C906-1)</f>
        <v/>
      </c>
    </row>
    <row r="906" spans="4:11">
      <c r="D906" t="str">
        <f>solve_for_c('True_Odds_Calculator_3-way'!A907,'True_Odds_Calculator_3-way'!B907,'True_Odds_Calculator_3-way'!C907,'Log_working_3-way'!B$1,'Log_working_3-way'!B$2)</f>
        <v/>
      </c>
      <c r="F906" s="6" t="str">
        <f>IF('Log_working_3-way'!D906="","",1/'True_Odds_Calculator_3-way'!N907+1/'True_Odds_Calculator_3-way'!O907+1/'True_Odds_Calculator_3-way'!P907-1)</f>
        <v/>
      </c>
      <c r="H906" s="6" t="str">
        <f>IF('Log_working_3-way'!$D906="","",'True_Odds_Calculator_3-way'!N907/'True_Odds_Calculator_3-way'!A907-1)</f>
        <v/>
      </c>
      <c r="I906" s="6" t="str">
        <f>IF('Log_working_3-way'!$D906="","",'True_Odds_Calculator_3-way'!O907/'True_Odds_Calculator_3-way'!B907-1)</f>
        <v/>
      </c>
      <c r="J906" s="6" t="str">
        <f>IF('Log_working_3-way'!$D906="","",'True_Odds_Calculator_3-way'!P907/'True_Odds_Calculator_3-way'!C907-1)</f>
        <v/>
      </c>
      <c r="K906" s="6" t="str">
        <f>IF('Log_working_3-way'!$D906="","",1/'True_Odds_Calculator_3-way'!A907+1/'True_Odds_Calculator_3-way'!B907+1/'True_Odds_Calculator_3-way'!C907-1)</f>
        <v/>
      </c>
    </row>
    <row r="907" spans="4:11">
      <c r="D907" t="str">
        <f>solve_for_c('True_Odds_Calculator_3-way'!A908,'True_Odds_Calculator_3-way'!B908,'True_Odds_Calculator_3-way'!C908,'Log_working_3-way'!B$1,'Log_working_3-way'!B$2)</f>
        <v/>
      </c>
      <c r="F907" s="6" t="str">
        <f>IF('Log_working_3-way'!D907="","",1/'True_Odds_Calculator_3-way'!N908+1/'True_Odds_Calculator_3-way'!O908+1/'True_Odds_Calculator_3-way'!P908-1)</f>
        <v/>
      </c>
      <c r="H907" s="6" t="str">
        <f>IF('Log_working_3-way'!$D907="","",'True_Odds_Calculator_3-way'!N908/'True_Odds_Calculator_3-way'!A908-1)</f>
        <v/>
      </c>
      <c r="I907" s="6" t="str">
        <f>IF('Log_working_3-way'!$D907="","",'True_Odds_Calculator_3-way'!O908/'True_Odds_Calculator_3-way'!B908-1)</f>
        <v/>
      </c>
      <c r="J907" s="6" t="str">
        <f>IF('Log_working_3-way'!$D907="","",'True_Odds_Calculator_3-way'!P908/'True_Odds_Calculator_3-way'!C908-1)</f>
        <v/>
      </c>
      <c r="K907" s="6" t="str">
        <f>IF('Log_working_3-way'!$D907="","",1/'True_Odds_Calculator_3-way'!A908+1/'True_Odds_Calculator_3-way'!B908+1/'True_Odds_Calculator_3-way'!C908-1)</f>
        <v/>
      </c>
    </row>
    <row r="908" spans="4:11">
      <c r="D908" t="str">
        <f>solve_for_c('True_Odds_Calculator_3-way'!A909,'True_Odds_Calculator_3-way'!B909,'True_Odds_Calculator_3-way'!C909,'Log_working_3-way'!B$1,'Log_working_3-way'!B$2)</f>
        <v/>
      </c>
      <c r="F908" s="6" t="str">
        <f>IF('Log_working_3-way'!D908="","",1/'True_Odds_Calculator_3-way'!N909+1/'True_Odds_Calculator_3-way'!O909+1/'True_Odds_Calculator_3-way'!P909-1)</f>
        <v/>
      </c>
      <c r="H908" s="6" t="str">
        <f>IF('Log_working_3-way'!$D908="","",'True_Odds_Calculator_3-way'!N909/'True_Odds_Calculator_3-way'!A909-1)</f>
        <v/>
      </c>
      <c r="I908" s="6" t="str">
        <f>IF('Log_working_3-way'!$D908="","",'True_Odds_Calculator_3-way'!O909/'True_Odds_Calculator_3-way'!B909-1)</f>
        <v/>
      </c>
      <c r="J908" s="6" t="str">
        <f>IF('Log_working_3-way'!$D908="","",'True_Odds_Calculator_3-way'!P909/'True_Odds_Calculator_3-way'!C909-1)</f>
        <v/>
      </c>
      <c r="K908" s="6" t="str">
        <f>IF('Log_working_3-way'!$D908="","",1/'True_Odds_Calculator_3-way'!A909+1/'True_Odds_Calculator_3-way'!B909+1/'True_Odds_Calculator_3-way'!C909-1)</f>
        <v/>
      </c>
    </row>
    <row r="909" spans="4:11">
      <c r="D909" t="str">
        <f>solve_for_c('True_Odds_Calculator_3-way'!A910,'True_Odds_Calculator_3-way'!B910,'True_Odds_Calculator_3-way'!C910,'Log_working_3-way'!B$1,'Log_working_3-way'!B$2)</f>
        <v/>
      </c>
      <c r="F909" s="6" t="str">
        <f>IF('Log_working_3-way'!D909="","",1/'True_Odds_Calculator_3-way'!N910+1/'True_Odds_Calculator_3-way'!O910+1/'True_Odds_Calculator_3-way'!P910-1)</f>
        <v/>
      </c>
      <c r="H909" s="6" t="str">
        <f>IF('Log_working_3-way'!$D909="","",'True_Odds_Calculator_3-way'!N910/'True_Odds_Calculator_3-way'!A910-1)</f>
        <v/>
      </c>
      <c r="I909" s="6" t="str">
        <f>IF('Log_working_3-way'!$D909="","",'True_Odds_Calculator_3-way'!O910/'True_Odds_Calculator_3-way'!B910-1)</f>
        <v/>
      </c>
      <c r="J909" s="6" t="str">
        <f>IF('Log_working_3-way'!$D909="","",'True_Odds_Calculator_3-way'!P910/'True_Odds_Calculator_3-way'!C910-1)</f>
        <v/>
      </c>
      <c r="K909" s="6" t="str">
        <f>IF('Log_working_3-way'!$D909="","",1/'True_Odds_Calculator_3-way'!A910+1/'True_Odds_Calculator_3-way'!B910+1/'True_Odds_Calculator_3-way'!C910-1)</f>
        <v/>
      </c>
    </row>
    <row r="910" spans="4:11">
      <c r="D910" t="str">
        <f>solve_for_c('True_Odds_Calculator_3-way'!A911,'True_Odds_Calculator_3-way'!B911,'True_Odds_Calculator_3-way'!C911,'Log_working_3-way'!B$1,'Log_working_3-way'!B$2)</f>
        <v/>
      </c>
      <c r="F910" s="6" t="str">
        <f>IF('Log_working_3-way'!D910="","",1/'True_Odds_Calculator_3-way'!N911+1/'True_Odds_Calculator_3-way'!O911+1/'True_Odds_Calculator_3-way'!P911-1)</f>
        <v/>
      </c>
      <c r="H910" s="6" t="str">
        <f>IF('Log_working_3-way'!$D910="","",'True_Odds_Calculator_3-way'!N911/'True_Odds_Calculator_3-way'!A911-1)</f>
        <v/>
      </c>
      <c r="I910" s="6" t="str">
        <f>IF('Log_working_3-way'!$D910="","",'True_Odds_Calculator_3-way'!O911/'True_Odds_Calculator_3-way'!B911-1)</f>
        <v/>
      </c>
      <c r="J910" s="6" t="str">
        <f>IF('Log_working_3-way'!$D910="","",'True_Odds_Calculator_3-way'!P911/'True_Odds_Calculator_3-way'!C911-1)</f>
        <v/>
      </c>
      <c r="K910" s="6" t="str">
        <f>IF('Log_working_3-way'!$D910="","",1/'True_Odds_Calculator_3-way'!A911+1/'True_Odds_Calculator_3-way'!B911+1/'True_Odds_Calculator_3-way'!C911-1)</f>
        <v/>
      </c>
    </row>
    <row r="911" spans="4:11">
      <c r="D911" t="str">
        <f>solve_for_c('True_Odds_Calculator_3-way'!A912,'True_Odds_Calculator_3-way'!B912,'True_Odds_Calculator_3-way'!C912,'Log_working_3-way'!B$1,'Log_working_3-way'!B$2)</f>
        <v/>
      </c>
      <c r="F911" s="6" t="str">
        <f>IF('Log_working_3-way'!D911="","",1/'True_Odds_Calculator_3-way'!N912+1/'True_Odds_Calculator_3-way'!O912+1/'True_Odds_Calculator_3-way'!P912-1)</f>
        <v/>
      </c>
      <c r="H911" s="6" t="str">
        <f>IF('Log_working_3-way'!$D911="","",'True_Odds_Calculator_3-way'!N912/'True_Odds_Calculator_3-way'!A912-1)</f>
        <v/>
      </c>
      <c r="I911" s="6" t="str">
        <f>IF('Log_working_3-way'!$D911="","",'True_Odds_Calculator_3-way'!O912/'True_Odds_Calculator_3-way'!B912-1)</f>
        <v/>
      </c>
      <c r="J911" s="6" t="str">
        <f>IF('Log_working_3-way'!$D911="","",'True_Odds_Calculator_3-way'!P912/'True_Odds_Calculator_3-way'!C912-1)</f>
        <v/>
      </c>
      <c r="K911" s="6" t="str">
        <f>IF('Log_working_3-way'!$D911="","",1/'True_Odds_Calculator_3-way'!A912+1/'True_Odds_Calculator_3-way'!B912+1/'True_Odds_Calculator_3-way'!C912-1)</f>
        <v/>
      </c>
    </row>
    <row r="912" spans="4:11">
      <c r="D912" t="str">
        <f>solve_for_c('True_Odds_Calculator_3-way'!A913,'True_Odds_Calculator_3-way'!B913,'True_Odds_Calculator_3-way'!C913,'Log_working_3-way'!B$1,'Log_working_3-way'!B$2)</f>
        <v/>
      </c>
      <c r="F912" s="6" t="str">
        <f>IF('Log_working_3-way'!D912="","",1/'True_Odds_Calculator_3-way'!N913+1/'True_Odds_Calculator_3-way'!O913+1/'True_Odds_Calculator_3-way'!P913-1)</f>
        <v/>
      </c>
      <c r="H912" s="6" t="str">
        <f>IF('Log_working_3-way'!$D912="","",'True_Odds_Calculator_3-way'!N913/'True_Odds_Calculator_3-way'!A913-1)</f>
        <v/>
      </c>
      <c r="I912" s="6" t="str">
        <f>IF('Log_working_3-way'!$D912="","",'True_Odds_Calculator_3-way'!O913/'True_Odds_Calculator_3-way'!B913-1)</f>
        <v/>
      </c>
      <c r="J912" s="6" t="str">
        <f>IF('Log_working_3-way'!$D912="","",'True_Odds_Calculator_3-way'!P913/'True_Odds_Calculator_3-way'!C913-1)</f>
        <v/>
      </c>
      <c r="K912" s="6" t="str">
        <f>IF('Log_working_3-way'!$D912="","",1/'True_Odds_Calculator_3-way'!A913+1/'True_Odds_Calculator_3-way'!B913+1/'True_Odds_Calculator_3-way'!C913-1)</f>
        <v/>
      </c>
    </row>
    <row r="913" spans="4:11">
      <c r="D913" t="str">
        <f>solve_for_c('True_Odds_Calculator_3-way'!A914,'True_Odds_Calculator_3-way'!B914,'True_Odds_Calculator_3-way'!C914,'Log_working_3-way'!B$1,'Log_working_3-way'!B$2)</f>
        <v/>
      </c>
      <c r="F913" s="6" t="str">
        <f>IF('Log_working_3-way'!D913="","",1/'True_Odds_Calculator_3-way'!N914+1/'True_Odds_Calculator_3-way'!O914+1/'True_Odds_Calculator_3-way'!P914-1)</f>
        <v/>
      </c>
      <c r="H913" s="6" t="str">
        <f>IF('Log_working_3-way'!$D913="","",'True_Odds_Calculator_3-way'!N914/'True_Odds_Calculator_3-way'!A914-1)</f>
        <v/>
      </c>
      <c r="I913" s="6" t="str">
        <f>IF('Log_working_3-way'!$D913="","",'True_Odds_Calculator_3-way'!O914/'True_Odds_Calculator_3-way'!B914-1)</f>
        <v/>
      </c>
      <c r="J913" s="6" t="str">
        <f>IF('Log_working_3-way'!$D913="","",'True_Odds_Calculator_3-way'!P914/'True_Odds_Calculator_3-way'!C914-1)</f>
        <v/>
      </c>
      <c r="K913" s="6" t="str">
        <f>IF('Log_working_3-way'!$D913="","",1/'True_Odds_Calculator_3-way'!A914+1/'True_Odds_Calculator_3-way'!B914+1/'True_Odds_Calculator_3-way'!C914-1)</f>
        <v/>
      </c>
    </row>
    <row r="914" spans="4:11">
      <c r="D914" t="str">
        <f>solve_for_c('True_Odds_Calculator_3-way'!A915,'True_Odds_Calculator_3-way'!B915,'True_Odds_Calculator_3-way'!C915,'Log_working_3-way'!B$1,'Log_working_3-way'!B$2)</f>
        <v/>
      </c>
      <c r="F914" s="6" t="str">
        <f>IF('Log_working_3-way'!D914="","",1/'True_Odds_Calculator_3-way'!N915+1/'True_Odds_Calculator_3-way'!O915+1/'True_Odds_Calculator_3-way'!P915-1)</f>
        <v/>
      </c>
      <c r="H914" s="6" t="str">
        <f>IF('Log_working_3-way'!$D914="","",'True_Odds_Calculator_3-way'!N915/'True_Odds_Calculator_3-way'!A915-1)</f>
        <v/>
      </c>
      <c r="I914" s="6" t="str">
        <f>IF('Log_working_3-way'!$D914="","",'True_Odds_Calculator_3-way'!O915/'True_Odds_Calculator_3-way'!B915-1)</f>
        <v/>
      </c>
      <c r="J914" s="6" t="str">
        <f>IF('Log_working_3-way'!$D914="","",'True_Odds_Calculator_3-way'!P915/'True_Odds_Calculator_3-way'!C915-1)</f>
        <v/>
      </c>
      <c r="K914" s="6" t="str">
        <f>IF('Log_working_3-way'!$D914="","",1/'True_Odds_Calculator_3-way'!A915+1/'True_Odds_Calculator_3-way'!B915+1/'True_Odds_Calculator_3-way'!C915-1)</f>
        <v/>
      </c>
    </row>
    <row r="915" spans="4:11">
      <c r="D915" t="str">
        <f>solve_for_c('True_Odds_Calculator_3-way'!A916,'True_Odds_Calculator_3-way'!B916,'True_Odds_Calculator_3-way'!C916,'Log_working_3-way'!B$1,'Log_working_3-way'!B$2)</f>
        <v/>
      </c>
      <c r="F915" s="6" t="str">
        <f>IF('Log_working_3-way'!D915="","",1/'True_Odds_Calculator_3-way'!N916+1/'True_Odds_Calculator_3-way'!O916+1/'True_Odds_Calculator_3-way'!P916-1)</f>
        <v/>
      </c>
      <c r="H915" s="6" t="str">
        <f>IF('Log_working_3-way'!$D915="","",'True_Odds_Calculator_3-way'!N916/'True_Odds_Calculator_3-way'!A916-1)</f>
        <v/>
      </c>
      <c r="I915" s="6" t="str">
        <f>IF('Log_working_3-way'!$D915="","",'True_Odds_Calculator_3-way'!O916/'True_Odds_Calculator_3-way'!B916-1)</f>
        <v/>
      </c>
      <c r="J915" s="6" t="str">
        <f>IF('Log_working_3-way'!$D915="","",'True_Odds_Calculator_3-way'!P916/'True_Odds_Calculator_3-way'!C916-1)</f>
        <v/>
      </c>
      <c r="K915" s="6" t="str">
        <f>IF('Log_working_3-way'!$D915="","",1/'True_Odds_Calculator_3-way'!A916+1/'True_Odds_Calculator_3-way'!B916+1/'True_Odds_Calculator_3-way'!C916-1)</f>
        <v/>
      </c>
    </row>
    <row r="916" spans="4:11">
      <c r="D916" t="str">
        <f>solve_for_c('True_Odds_Calculator_3-way'!A917,'True_Odds_Calculator_3-way'!B917,'True_Odds_Calculator_3-way'!C917,'Log_working_3-way'!B$1,'Log_working_3-way'!B$2)</f>
        <v/>
      </c>
      <c r="F916" s="6" t="str">
        <f>IF('Log_working_3-way'!D916="","",1/'True_Odds_Calculator_3-way'!N917+1/'True_Odds_Calculator_3-way'!O917+1/'True_Odds_Calculator_3-way'!P917-1)</f>
        <v/>
      </c>
      <c r="H916" s="6" t="str">
        <f>IF('Log_working_3-way'!$D916="","",'True_Odds_Calculator_3-way'!N917/'True_Odds_Calculator_3-way'!A917-1)</f>
        <v/>
      </c>
      <c r="I916" s="6" t="str">
        <f>IF('Log_working_3-way'!$D916="","",'True_Odds_Calculator_3-way'!O917/'True_Odds_Calculator_3-way'!B917-1)</f>
        <v/>
      </c>
      <c r="J916" s="6" t="str">
        <f>IF('Log_working_3-way'!$D916="","",'True_Odds_Calculator_3-way'!P917/'True_Odds_Calculator_3-way'!C917-1)</f>
        <v/>
      </c>
      <c r="K916" s="6" t="str">
        <f>IF('Log_working_3-way'!$D916="","",1/'True_Odds_Calculator_3-way'!A917+1/'True_Odds_Calculator_3-way'!B917+1/'True_Odds_Calculator_3-way'!C917-1)</f>
        <v/>
      </c>
    </row>
    <row r="917" spans="4:11">
      <c r="D917" t="str">
        <f>solve_for_c('True_Odds_Calculator_3-way'!A918,'True_Odds_Calculator_3-way'!B918,'True_Odds_Calculator_3-way'!C918,'Log_working_3-way'!B$1,'Log_working_3-way'!B$2)</f>
        <v/>
      </c>
      <c r="F917" s="6" t="str">
        <f>IF('Log_working_3-way'!D917="","",1/'True_Odds_Calculator_3-way'!N918+1/'True_Odds_Calculator_3-way'!O918+1/'True_Odds_Calculator_3-way'!P918-1)</f>
        <v/>
      </c>
      <c r="H917" s="6" t="str">
        <f>IF('Log_working_3-way'!$D917="","",'True_Odds_Calculator_3-way'!N918/'True_Odds_Calculator_3-way'!A918-1)</f>
        <v/>
      </c>
      <c r="I917" s="6" t="str">
        <f>IF('Log_working_3-way'!$D917="","",'True_Odds_Calculator_3-way'!O918/'True_Odds_Calculator_3-way'!B918-1)</f>
        <v/>
      </c>
      <c r="J917" s="6" t="str">
        <f>IF('Log_working_3-way'!$D917="","",'True_Odds_Calculator_3-way'!P918/'True_Odds_Calculator_3-way'!C918-1)</f>
        <v/>
      </c>
      <c r="K917" s="6" t="str">
        <f>IF('Log_working_3-way'!$D917="","",1/'True_Odds_Calculator_3-way'!A918+1/'True_Odds_Calculator_3-way'!B918+1/'True_Odds_Calculator_3-way'!C918-1)</f>
        <v/>
      </c>
    </row>
    <row r="918" spans="4:11">
      <c r="D918" t="str">
        <f>solve_for_c('True_Odds_Calculator_3-way'!A919,'True_Odds_Calculator_3-way'!B919,'True_Odds_Calculator_3-way'!C919,'Log_working_3-way'!B$1,'Log_working_3-way'!B$2)</f>
        <v/>
      </c>
      <c r="F918" s="6" t="str">
        <f>IF('Log_working_3-way'!D918="","",1/'True_Odds_Calculator_3-way'!N919+1/'True_Odds_Calculator_3-way'!O919+1/'True_Odds_Calculator_3-way'!P919-1)</f>
        <v/>
      </c>
      <c r="H918" s="6" t="str">
        <f>IF('Log_working_3-way'!$D918="","",'True_Odds_Calculator_3-way'!N919/'True_Odds_Calculator_3-way'!A919-1)</f>
        <v/>
      </c>
      <c r="I918" s="6" t="str">
        <f>IF('Log_working_3-way'!$D918="","",'True_Odds_Calculator_3-way'!O919/'True_Odds_Calculator_3-way'!B919-1)</f>
        <v/>
      </c>
      <c r="J918" s="6" t="str">
        <f>IF('Log_working_3-way'!$D918="","",'True_Odds_Calculator_3-way'!P919/'True_Odds_Calculator_3-way'!C919-1)</f>
        <v/>
      </c>
      <c r="K918" s="6" t="str">
        <f>IF('Log_working_3-way'!$D918="","",1/'True_Odds_Calculator_3-way'!A919+1/'True_Odds_Calculator_3-way'!B919+1/'True_Odds_Calculator_3-way'!C919-1)</f>
        <v/>
      </c>
    </row>
    <row r="919" spans="4:11">
      <c r="D919" t="str">
        <f>solve_for_c('True_Odds_Calculator_3-way'!A920,'True_Odds_Calculator_3-way'!B920,'True_Odds_Calculator_3-way'!C920,'Log_working_3-way'!B$1,'Log_working_3-way'!B$2)</f>
        <v/>
      </c>
      <c r="F919" s="6" t="str">
        <f>IF('Log_working_3-way'!D919="","",1/'True_Odds_Calculator_3-way'!N920+1/'True_Odds_Calculator_3-way'!O920+1/'True_Odds_Calculator_3-way'!P920-1)</f>
        <v/>
      </c>
      <c r="H919" s="6" t="str">
        <f>IF('Log_working_3-way'!$D919="","",'True_Odds_Calculator_3-way'!N920/'True_Odds_Calculator_3-way'!A920-1)</f>
        <v/>
      </c>
      <c r="I919" s="6" t="str">
        <f>IF('Log_working_3-way'!$D919="","",'True_Odds_Calculator_3-way'!O920/'True_Odds_Calculator_3-way'!B920-1)</f>
        <v/>
      </c>
      <c r="J919" s="6" t="str">
        <f>IF('Log_working_3-way'!$D919="","",'True_Odds_Calculator_3-way'!P920/'True_Odds_Calculator_3-way'!C920-1)</f>
        <v/>
      </c>
      <c r="K919" s="6" t="str">
        <f>IF('Log_working_3-way'!$D919="","",1/'True_Odds_Calculator_3-way'!A920+1/'True_Odds_Calculator_3-way'!B920+1/'True_Odds_Calculator_3-way'!C920-1)</f>
        <v/>
      </c>
    </row>
    <row r="920" spans="4:11">
      <c r="D920" t="str">
        <f>solve_for_c('True_Odds_Calculator_3-way'!A921,'True_Odds_Calculator_3-way'!B921,'True_Odds_Calculator_3-way'!C921,'Log_working_3-way'!B$1,'Log_working_3-way'!B$2)</f>
        <v/>
      </c>
      <c r="F920" s="6" t="str">
        <f>IF('Log_working_3-way'!D920="","",1/'True_Odds_Calculator_3-way'!N921+1/'True_Odds_Calculator_3-way'!O921+1/'True_Odds_Calculator_3-way'!P921-1)</f>
        <v/>
      </c>
      <c r="H920" s="6" t="str">
        <f>IF('Log_working_3-way'!$D920="","",'True_Odds_Calculator_3-way'!N921/'True_Odds_Calculator_3-way'!A921-1)</f>
        <v/>
      </c>
      <c r="I920" s="6" t="str">
        <f>IF('Log_working_3-way'!$D920="","",'True_Odds_Calculator_3-way'!O921/'True_Odds_Calculator_3-way'!B921-1)</f>
        <v/>
      </c>
      <c r="J920" s="6" t="str">
        <f>IF('Log_working_3-way'!$D920="","",'True_Odds_Calculator_3-way'!P921/'True_Odds_Calculator_3-way'!C921-1)</f>
        <v/>
      </c>
      <c r="K920" s="6" t="str">
        <f>IF('Log_working_3-way'!$D920="","",1/'True_Odds_Calculator_3-way'!A921+1/'True_Odds_Calculator_3-way'!B921+1/'True_Odds_Calculator_3-way'!C921-1)</f>
        <v/>
      </c>
    </row>
    <row r="921" spans="4:11">
      <c r="D921" t="str">
        <f>solve_for_c('True_Odds_Calculator_3-way'!A922,'True_Odds_Calculator_3-way'!B922,'True_Odds_Calculator_3-way'!C922,'Log_working_3-way'!B$1,'Log_working_3-way'!B$2)</f>
        <v/>
      </c>
      <c r="F921" s="6" t="str">
        <f>IF('Log_working_3-way'!D921="","",1/'True_Odds_Calculator_3-way'!N922+1/'True_Odds_Calculator_3-way'!O922+1/'True_Odds_Calculator_3-way'!P922-1)</f>
        <v/>
      </c>
      <c r="H921" s="6" t="str">
        <f>IF('Log_working_3-way'!$D921="","",'True_Odds_Calculator_3-way'!N922/'True_Odds_Calculator_3-way'!A922-1)</f>
        <v/>
      </c>
      <c r="I921" s="6" t="str">
        <f>IF('Log_working_3-way'!$D921="","",'True_Odds_Calculator_3-way'!O922/'True_Odds_Calculator_3-way'!B922-1)</f>
        <v/>
      </c>
      <c r="J921" s="6" t="str">
        <f>IF('Log_working_3-way'!$D921="","",'True_Odds_Calculator_3-way'!P922/'True_Odds_Calculator_3-way'!C922-1)</f>
        <v/>
      </c>
      <c r="K921" s="6" t="str">
        <f>IF('Log_working_3-way'!$D921="","",1/'True_Odds_Calculator_3-way'!A922+1/'True_Odds_Calculator_3-way'!B922+1/'True_Odds_Calculator_3-way'!C922-1)</f>
        <v/>
      </c>
    </row>
    <row r="922" spans="4:11">
      <c r="D922" t="str">
        <f>solve_for_c('True_Odds_Calculator_3-way'!A923,'True_Odds_Calculator_3-way'!B923,'True_Odds_Calculator_3-way'!C923,'Log_working_3-way'!B$1,'Log_working_3-way'!B$2)</f>
        <v/>
      </c>
      <c r="F922" s="6" t="str">
        <f>IF('Log_working_3-way'!D922="","",1/'True_Odds_Calculator_3-way'!N923+1/'True_Odds_Calculator_3-way'!O923+1/'True_Odds_Calculator_3-way'!P923-1)</f>
        <v/>
      </c>
      <c r="H922" s="6" t="str">
        <f>IF('Log_working_3-way'!$D922="","",'True_Odds_Calculator_3-way'!N923/'True_Odds_Calculator_3-way'!A923-1)</f>
        <v/>
      </c>
      <c r="I922" s="6" t="str">
        <f>IF('Log_working_3-way'!$D922="","",'True_Odds_Calculator_3-way'!O923/'True_Odds_Calculator_3-way'!B923-1)</f>
        <v/>
      </c>
      <c r="J922" s="6" t="str">
        <f>IF('Log_working_3-way'!$D922="","",'True_Odds_Calculator_3-way'!P923/'True_Odds_Calculator_3-way'!C923-1)</f>
        <v/>
      </c>
      <c r="K922" s="6" t="str">
        <f>IF('Log_working_3-way'!$D922="","",1/'True_Odds_Calculator_3-way'!A923+1/'True_Odds_Calculator_3-way'!B923+1/'True_Odds_Calculator_3-way'!C923-1)</f>
        <v/>
      </c>
    </row>
    <row r="923" spans="4:11">
      <c r="D923" t="str">
        <f>solve_for_c('True_Odds_Calculator_3-way'!A924,'True_Odds_Calculator_3-way'!B924,'True_Odds_Calculator_3-way'!C924,'Log_working_3-way'!B$1,'Log_working_3-way'!B$2)</f>
        <v/>
      </c>
      <c r="F923" s="6" t="str">
        <f>IF('Log_working_3-way'!D923="","",1/'True_Odds_Calculator_3-way'!N924+1/'True_Odds_Calculator_3-way'!O924+1/'True_Odds_Calculator_3-way'!P924-1)</f>
        <v/>
      </c>
      <c r="H923" s="6" t="str">
        <f>IF('Log_working_3-way'!$D923="","",'True_Odds_Calculator_3-way'!N924/'True_Odds_Calculator_3-way'!A924-1)</f>
        <v/>
      </c>
      <c r="I923" s="6" t="str">
        <f>IF('Log_working_3-way'!$D923="","",'True_Odds_Calculator_3-way'!O924/'True_Odds_Calculator_3-way'!B924-1)</f>
        <v/>
      </c>
      <c r="J923" s="6" t="str">
        <f>IF('Log_working_3-way'!$D923="","",'True_Odds_Calculator_3-way'!P924/'True_Odds_Calculator_3-way'!C924-1)</f>
        <v/>
      </c>
      <c r="K923" s="6" t="str">
        <f>IF('Log_working_3-way'!$D923="","",1/'True_Odds_Calculator_3-way'!A924+1/'True_Odds_Calculator_3-way'!B924+1/'True_Odds_Calculator_3-way'!C924-1)</f>
        <v/>
      </c>
    </row>
    <row r="924" spans="4:11">
      <c r="D924" t="str">
        <f>solve_for_c('True_Odds_Calculator_3-way'!A925,'True_Odds_Calculator_3-way'!B925,'True_Odds_Calculator_3-way'!C925,'Log_working_3-way'!B$1,'Log_working_3-way'!B$2)</f>
        <v/>
      </c>
      <c r="F924" s="6" t="str">
        <f>IF('Log_working_3-way'!D924="","",1/'True_Odds_Calculator_3-way'!N925+1/'True_Odds_Calculator_3-way'!O925+1/'True_Odds_Calculator_3-way'!P925-1)</f>
        <v/>
      </c>
      <c r="H924" s="6" t="str">
        <f>IF('Log_working_3-way'!$D924="","",'True_Odds_Calculator_3-way'!N925/'True_Odds_Calculator_3-way'!A925-1)</f>
        <v/>
      </c>
      <c r="I924" s="6" t="str">
        <f>IF('Log_working_3-way'!$D924="","",'True_Odds_Calculator_3-way'!O925/'True_Odds_Calculator_3-way'!B925-1)</f>
        <v/>
      </c>
      <c r="J924" s="6" t="str">
        <f>IF('Log_working_3-way'!$D924="","",'True_Odds_Calculator_3-way'!P925/'True_Odds_Calculator_3-way'!C925-1)</f>
        <v/>
      </c>
      <c r="K924" s="6" t="str">
        <f>IF('Log_working_3-way'!$D924="","",1/'True_Odds_Calculator_3-way'!A925+1/'True_Odds_Calculator_3-way'!B925+1/'True_Odds_Calculator_3-way'!C925-1)</f>
        <v/>
      </c>
    </row>
    <row r="925" spans="4:11">
      <c r="D925" t="str">
        <f>solve_for_c('True_Odds_Calculator_3-way'!A926,'True_Odds_Calculator_3-way'!B926,'True_Odds_Calculator_3-way'!C926,'Log_working_3-way'!B$1,'Log_working_3-way'!B$2)</f>
        <v/>
      </c>
      <c r="F925" s="6" t="str">
        <f>IF('Log_working_3-way'!D925="","",1/'True_Odds_Calculator_3-way'!N926+1/'True_Odds_Calculator_3-way'!O926+1/'True_Odds_Calculator_3-way'!P926-1)</f>
        <v/>
      </c>
      <c r="H925" s="6" t="str">
        <f>IF('Log_working_3-way'!$D925="","",'True_Odds_Calculator_3-way'!N926/'True_Odds_Calculator_3-way'!A926-1)</f>
        <v/>
      </c>
      <c r="I925" s="6" t="str">
        <f>IF('Log_working_3-way'!$D925="","",'True_Odds_Calculator_3-way'!O926/'True_Odds_Calculator_3-way'!B926-1)</f>
        <v/>
      </c>
      <c r="J925" s="6" t="str">
        <f>IF('Log_working_3-way'!$D925="","",'True_Odds_Calculator_3-way'!P926/'True_Odds_Calculator_3-way'!C926-1)</f>
        <v/>
      </c>
      <c r="K925" s="6" t="str">
        <f>IF('Log_working_3-way'!$D925="","",1/'True_Odds_Calculator_3-way'!A926+1/'True_Odds_Calculator_3-way'!B926+1/'True_Odds_Calculator_3-way'!C926-1)</f>
        <v/>
      </c>
    </row>
    <row r="926" spans="4:11">
      <c r="D926" t="str">
        <f>solve_for_c('True_Odds_Calculator_3-way'!A927,'True_Odds_Calculator_3-way'!B927,'True_Odds_Calculator_3-way'!C927,'Log_working_3-way'!B$1,'Log_working_3-way'!B$2)</f>
        <v/>
      </c>
      <c r="F926" s="6" t="str">
        <f>IF('Log_working_3-way'!D926="","",1/'True_Odds_Calculator_3-way'!N927+1/'True_Odds_Calculator_3-way'!O927+1/'True_Odds_Calculator_3-way'!P927-1)</f>
        <v/>
      </c>
      <c r="H926" s="6" t="str">
        <f>IF('Log_working_3-way'!$D926="","",'True_Odds_Calculator_3-way'!N927/'True_Odds_Calculator_3-way'!A927-1)</f>
        <v/>
      </c>
      <c r="I926" s="6" t="str">
        <f>IF('Log_working_3-way'!$D926="","",'True_Odds_Calculator_3-way'!O927/'True_Odds_Calculator_3-way'!B927-1)</f>
        <v/>
      </c>
      <c r="J926" s="6" t="str">
        <f>IF('Log_working_3-way'!$D926="","",'True_Odds_Calculator_3-way'!P927/'True_Odds_Calculator_3-way'!C927-1)</f>
        <v/>
      </c>
      <c r="K926" s="6" t="str">
        <f>IF('Log_working_3-way'!$D926="","",1/'True_Odds_Calculator_3-way'!A927+1/'True_Odds_Calculator_3-way'!B927+1/'True_Odds_Calculator_3-way'!C927-1)</f>
        <v/>
      </c>
    </row>
    <row r="927" spans="4:11">
      <c r="D927" t="str">
        <f>solve_for_c('True_Odds_Calculator_3-way'!A928,'True_Odds_Calculator_3-way'!B928,'True_Odds_Calculator_3-way'!C928,'Log_working_3-way'!B$1,'Log_working_3-way'!B$2)</f>
        <v/>
      </c>
      <c r="F927" s="6" t="str">
        <f>IF('Log_working_3-way'!D927="","",1/'True_Odds_Calculator_3-way'!N928+1/'True_Odds_Calculator_3-way'!O928+1/'True_Odds_Calculator_3-way'!P928-1)</f>
        <v/>
      </c>
      <c r="H927" s="6" t="str">
        <f>IF('Log_working_3-way'!$D927="","",'True_Odds_Calculator_3-way'!N928/'True_Odds_Calculator_3-way'!A928-1)</f>
        <v/>
      </c>
      <c r="I927" s="6" t="str">
        <f>IF('Log_working_3-way'!$D927="","",'True_Odds_Calculator_3-way'!O928/'True_Odds_Calculator_3-way'!B928-1)</f>
        <v/>
      </c>
      <c r="J927" s="6" t="str">
        <f>IF('Log_working_3-way'!$D927="","",'True_Odds_Calculator_3-way'!P928/'True_Odds_Calculator_3-way'!C928-1)</f>
        <v/>
      </c>
      <c r="K927" s="6" t="str">
        <f>IF('Log_working_3-way'!$D927="","",1/'True_Odds_Calculator_3-way'!A928+1/'True_Odds_Calculator_3-way'!B928+1/'True_Odds_Calculator_3-way'!C928-1)</f>
        <v/>
      </c>
    </row>
    <row r="928" spans="4:11">
      <c r="D928" t="str">
        <f>solve_for_c('True_Odds_Calculator_3-way'!A929,'True_Odds_Calculator_3-way'!B929,'True_Odds_Calculator_3-way'!C929,'Log_working_3-way'!B$1,'Log_working_3-way'!B$2)</f>
        <v/>
      </c>
      <c r="F928" s="6" t="str">
        <f>IF('Log_working_3-way'!D928="","",1/'True_Odds_Calculator_3-way'!N929+1/'True_Odds_Calculator_3-way'!O929+1/'True_Odds_Calculator_3-way'!P929-1)</f>
        <v/>
      </c>
      <c r="H928" s="6" t="str">
        <f>IF('Log_working_3-way'!$D928="","",'True_Odds_Calculator_3-way'!N929/'True_Odds_Calculator_3-way'!A929-1)</f>
        <v/>
      </c>
      <c r="I928" s="6" t="str">
        <f>IF('Log_working_3-way'!$D928="","",'True_Odds_Calculator_3-way'!O929/'True_Odds_Calculator_3-way'!B929-1)</f>
        <v/>
      </c>
      <c r="J928" s="6" t="str">
        <f>IF('Log_working_3-way'!$D928="","",'True_Odds_Calculator_3-way'!P929/'True_Odds_Calculator_3-way'!C929-1)</f>
        <v/>
      </c>
      <c r="K928" s="6" t="str">
        <f>IF('Log_working_3-way'!$D928="","",1/'True_Odds_Calculator_3-way'!A929+1/'True_Odds_Calculator_3-way'!B929+1/'True_Odds_Calculator_3-way'!C929-1)</f>
        <v/>
      </c>
    </row>
    <row r="929" spans="4:11">
      <c r="D929" t="str">
        <f>solve_for_c('True_Odds_Calculator_3-way'!A930,'True_Odds_Calculator_3-way'!B930,'True_Odds_Calculator_3-way'!C930,'Log_working_3-way'!B$1,'Log_working_3-way'!B$2)</f>
        <v/>
      </c>
      <c r="F929" s="6" t="str">
        <f>IF('Log_working_3-way'!D929="","",1/'True_Odds_Calculator_3-way'!N930+1/'True_Odds_Calculator_3-way'!O930+1/'True_Odds_Calculator_3-way'!P930-1)</f>
        <v/>
      </c>
      <c r="H929" s="6" t="str">
        <f>IF('Log_working_3-way'!$D929="","",'True_Odds_Calculator_3-way'!N930/'True_Odds_Calculator_3-way'!A930-1)</f>
        <v/>
      </c>
      <c r="I929" s="6" t="str">
        <f>IF('Log_working_3-way'!$D929="","",'True_Odds_Calculator_3-way'!O930/'True_Odds_Calculator_3-way'!B930-1)</f>
        <v/>
      </c>
      <c r="J929" s="6" t="str">
        <f>IF('Log_working_3-way'!$D929="","",'True_Odds_Calculator_3-way'!P930/'True_Odds_Calculator_3-way'!C930-1)</f>
        <v/>
      </c>
      <c r="K929" s="6" t="str">
        <f>IF('Log_working_3-way'!$D929="","",1/'True_Odds_Calculator_3-way'!A930+1/'True_Odds_Calculator_3-way'!B930+1/'True_Odds_Calculator_3-way'!C930-1)</f>
        <v/>
      </c>
    </row>
    <row r="930" spans="4:11">
      <c r="D930" t="str">
        <f>solve_for_c('True_Odds_Calculator_3-way'!A931,'True_Odds_Calculator_3-way'!B931,'True_Odds_Calculator_3-way'!C931,'Log_working_3-way'!B$1,'Log_working_3-way'!B$2)</f>
        <v/>
      </c>
      <c r="F930" s="6" t="str">
        <f>IF('Log_working_3-way'!D930="","",1/'True_Odds_Calculator_3-way'!N931+1/'True_Odds_Calculator_3-way'!O931+1/'True_Odds_Calculator_3-way'!P931-1)</f>
        <v/>
      </c>
      <c r="H930" s="6" t="str">
        <f>IF('Log_working_3-way'!$D930="","",'True_Odds_Calculator_3-way'!N931/'True_Odds_Calculator_3-way'!A931-1)</f>
        <v/>
      </c>
      <c r="I930" s="6" t="str">
        <f>IF('Log_working_3-way'!$D930="","",'True_Odds_Calculator_3-way'!O931/'True_Odds_Calculator_3-way'!B931-1)</f>
        <v/>
      </c>
      <c r="J930" s="6" t="str">
        <f>IF('Log_working_3-way'!$D930="","",'True_Odds_Calculator_3-way'!P931/'True_Odds_Calculator_3-way'!C931-1)</f>
        <v/>
      </c>
      <c r="K930" s="6" t="str">
        <f>IF('Log_working_3-way'!$D930="","",1/'True_Odds_Calculator_3-way'!A931+1/'True_Odds_Calculator_3-way'!B931+1/'True_Odds_Calculator_3-way'!C931-1)</f>
        <v/>
      </c>
    </row>
    <row r="931" spans="4:11">
      <c r="D931" t="str">
        <f>solve_for_c('True_Odds_Calculator_3-way'!A932,'True_Odds_Calculator_3-way'!B932,'True_Odds_Calculator_3-way'!C932,'Log_working_3-way'!B$1,'Log_working_3-way'!B$2)</f>
        <v/>
      </c>
      <c r="F931" s="6" t="str">
        <f>IF('Log_working_3-way'!D931="","",1/'True_Odds_Calculator_3-way'!N932+1/'True_Odds_Calculator_3-way'!O932+1/'True_Odds_Calculator_3-way'!P932-1)</f>
        <v/>
      </c>
      <c r="H931" s="6" t="str">
        <f>IF('Log_working_3-way'!$D931="","",'True_Odds_Calculator_3-way'!N932/'True_Odds_Calculator_3-way'!A932-1)</f>
        <v/>
      </c>
      <c r="I931" s="6" t="str">
        <f>IF('Log_working_3-way'!$D931="","",'True_Odds_Calculator_3-way'!O932/'True_Odds_Calculator_3-way'!B932-1)</f>
        <v/>
      </c>
      <c r="J931" s="6" t="str">
        <f>IF('Log_working_3-way'!$D931="","",'True_Odds_Calculator_3-way'!P932/'True_Odds_Calculator_3-way'!C932-1)</f>
        <v/>
      </c>
      <c r="K931" s="6" t="str">
        <f>IF('Log_working_3-way'!$D931="","",1/'True_Odds_Calculator_3-way'!A932+1/'True_Odds_Calculator_3-way'!B932+1/'True_Odds_Calculator_3-way'!C932-1)</f>
        <v/>
      </c>
    </row>
    <row r="932" spans="4:11">
      <c r="D932" t="str">
        <f>solve_for_c('True_Odds_Calculator_3-way'!A933,'True_Odds_Calculator_3-way'!B933,'True_Odds_Calculator_3-way'!C933,'Log_working_3-way'!B$1,'Log_working_3-way'!B$2)</f>
        <v/>
      </c>
      <c r="F932" s="6" t="str">
        <f>IF('Log_working_3-way'!D932="","",1/'True_Odds_Calculator_3-way'!N933+1/'True_Odds_Calculator_3-way'!O933+1/'True_Odds_Calculator_3-way'!P933-1)</f>
        <v/>
      </c>
      <c r="H932" s="6" t="str">
        <f>IF('Log_working_3-way'!$D932="","",'True_Odds_Calculator_3-way'!N933/'True_Odds_Calculator_3-way'!A933-1)</f>
        <v/>
      </c>
      <c r="I932" s="6" t="str">
        <f>IF('Log_working_3-way'!$D932="","",'True_Odds_Calculator_3-way'!O933/'True_Odds_Calculator_3-way'!B933-1)</f>
        <v/>
      </c>
      <c r="J932" s="6" t="str">
        <f>IF('Log_working_3-way'!$D932="","",'True_Odds_Calculator_3-way'!P933/'True_Odds_Calculator_3-way'!C933-1)</f>
        <v/>
      </c>
      <c r="K932" s="6" t="str">
        <f>IF('Log_working_3-way'!$D932="","",1/'True_Odds_Calculator_3-way'!A933+1/'True_Odds_Calculator_3-way'!B933+1/'True_Odds_Calculator_3-way'!C933-1)</f>
        <v/>
      </c>
    </row>
    <row r="933" spans="4:11">
      <c r="D933" t="str">
        <f>solve_for_c('True_Odds_Calculator_3-way'!A934,'True_Odds_Calculator_3-way'!B934,'True_Odds_Calculator_3-way'!C934,'Log_working_3-way'!B$1,'Log_working_3-way'!B$2)</f>
        <v/>
      </c>
      <c r="F933" s="6" t="str">
        <f>IF('Log_working_3-way'!D933="","",1/'True_Odds_Calculator_3-way'!N934+1/'True_Odds_Calculator_3-way'!O934+1/'True_Odds_Calculator_3-way'!P934-1)</f>
        <v/>
      </c>
      <c r="H933" s="6" t="str">
        <f>IF('Log_working_3-way'!$D933="","",'True_Odds_Calculator_3-way'!N934/'True_Odds_Calculator_3-way'!A934-1)</f>
        <v/>
      </c>
      <c r="I933" s="6" t="str">
        <f>IF('Log_working_3-way'!$D933="","",'True_Odds_Calculator_3-way'!O934/'True_Odds_Calculator_3-way'!B934-1)</f>
        <v/>
      </c>
      <c r="J933" s="6" t="str">
        <f>IF('Log_working_3-way'!$D933="","",'True_Odds_Calculator_3-way'!P934/'True_Odds_Calculator_3-way'!C934-1)</f>
        <v/>
      </c>
      <c r="K933" s="6" t="str">
        <f>IF('Log_working_3-way'!$D933="","",1/'True_Odds_Calculator_3-way'!A934+1/'True_Odds_Calculator_3-way'!B934+1/'True_Odds_Calculator_3-way'!C934-1)</f>
        <v/>
      </c>
    </row>
    <row r="934" spans="4:11">
      <c r="D934" t="str">
        <f>solve_for_c('True_Odds_Calculator_3-way'!A935,'True_Odds_Calculator_3-way'!B935,'True_Odds_Calculator_3-way'!C935,'Log_working_3-way'!B$1,'Log_working_3-way'!B$2)</f>
        <v/>
      </c>
      <c r="F934" s="6" t="str">
        <f>IF('Log_working_3-way'!D934="","",1/'True_Odds_Calculator_3-way'!N935+1/'True_Odds_Calculator_3-way'!O935+1/'True_Odds_Calculator_3-way'!P935-1)</f>
        <v/>
      </c>
      <c r="H934" s="6" t="str">
        <f>IF('Log_working_3-way'!$D934="","",'True_Odds_Calculator_3-way'!N935/'True_Odds_Calculator_3-way'!A935-1)</f>
        <v/>
      </c>
      <c r="I934" s="6" t="str">
        <f>IF('Log_working_3-way'!$D934="","",'True_Odds_Calculator_3-way'!O935/'True_Odds_Calculator_3-way'!B935-1)</f>
        <v/>
      </c>
      <c r="J934" s="6" t="str">
        <f>IF('Log_working_3-way'!$D934="","",'True_Odds_Calculator_3-way'!P935/'True_Odds_Calculator_3-way'!C935-1)</f>
        <v/>
      </c>
      <c r="K934" s="6" t="str">
        <f>IF('Log_working_3-way'!$D934="","",1/'True_Odds_Calculator_3-way'!A935+1/'True_Odds_Calculator_3-way'!B935+1/'True_Odds_Calculator_3-way'!C935-1)</f>
        <v/>
      </c>
    </row>
    <row r="935" spans="4:11">
      <c r="D935" t="str">
        <f>solve_for_c('True_Odds_Calculator_3-way'!A936,'True_Odds_Calculator_3-way'!B936,'True_Odds_Calculator_3-way'!C936,'Log_working_3-way'!B$1,'Log_working_3-way'!B$2)</f>
        <v/>
      </c>
      <c r="F935" s="6" t="str">
        <f>IF('Log_working_3-way'!D935="","",1/'True_Odds_Calculator_3-way'!N936+1/'True_Odds_Calculator_3-way'!O936+1/'True_Odds_Calculator_3-way'!P936-1)</f>
        <v/>
      </c>
      <c r="H935" s="6" t="str">
        <f>IF('Log_working_3-way'!$D935="","",'True_Odds_Calculator_3-way'!N936/'True_Odds_Calculator_3-way'!A936-1)</f>
        <v/>
      </c>
      <c r="I935" s="6" t="str">
        <f>IF('Log_working_3-way'!$D935="","",'True_Odds_Calculator_3-way'!O936/'True_Odds_Calculator_3-way'!B936-1)</f>
        <v/>
      </c>
      <c r="J935" s="6" t="str">
        <f>IF('Log_working_3-way'!$D935="","",'True_Odds_Calculator_3-way'!P936/'True_Odds_Calculator_3-way'!C936-1)</f>
        <v/>
      </c>
      <c r="K935" s="6" t="str">
        <f>IF('Log_working_3-way'!$D935="","",1/'True_Odds_Calculator_3-way'!A936+1/'True_Odds_Calculator_3-way'!B936+1/'True_Odds_Calculator_3-way'!C936-1)</f>
        <v/>
      </c>
    </row>
    <row r="936" spans="4:11">
      <c r="D936" t="str">
        <f>solve_for_c('True_Odds_Calculator_3-way'!A937,'True_Odds_Calculator_3-way'!B937,'True_Odds_Calculator_3-way'!C937,'Log_working_3-way'!B$1,'Log_working_3-way'!B$2)</f>
        <v/>
      </c>
      <c r="F936" s="6" t="str">
        <f>IF('Log_working_3-way'!D936="","",1/'True_Odds_Calculator_3-way'!N937+1/'True_Odds_Calculator_3-way'!O937+1/'True_Odds_Calculator_3-way'!P937-1)</f>
        <v/>
      </c>
      <c r="H936" s="6" t="str">
        <f>IF('Log_working_3-way'!$D936="","",'True_Odds_Calculator_3-way'!N937/'True_Odds_Calculator_3-way'!A937-1)</f>
        <v/>
      </c>
      <c r="I936" s="6" t="str">
        <f>IF('Log_working_3-way'!$D936="","",'True_Odds_Calculator_3-way'!O937/'True_Odds_Calculator_3-way'!B937-1)</f>
        <v/>
      </c>
      <c r="J936" s="6" t="str">
        <f>IF('Log_working_3-way'!$D936="","",'True_Odds_Calculator_3-way'!P937/'True_Odds_Calculator_3-way'!C937-1)</f>
        <v/>
      </c>
      <c r="K936" s="6" t="str">
        <f>IF('Log_working_3-way'!$D936="","",1/'True_Odds_Calculator_3-way'!A937+1/'True_Odds_Calculator_3-way'!B937+1/'True_Odds_Calculator_3-way'!C937-1)</f>
        <v/>
      </c>
    </row>
    <row r="937" spans="4:11">
      <c r="D937" t="str">
        <f>solve_for_c('True_Odds_Calculator_3-way'!A938,'True_Odds_Calculator_3-way'!B938,'True_Odds_Calculator_3-way'!C938,'Log_working_3-way'!B$1,'Log_working_3-way'!B$2)</f>
        <v/>
      </c>
      <c r="F937" s="6" t="str">
        <f>IF('Log_working_3-way'!D937="","",1/'True_Odds_Calculator_3-way'!N938+1/'True_Odds_Calculator_3-way'!O938+1/'True_Odds_Calculator_3-way'!P938-1)</f>
        <v/>
      </c>
      <c r="H937" s="6" t="str">
        <f>IF('Log_working_3-way'!$D937="","",'True_Odds_Calculator_3-way'!N938/'True_Odds_Calculator_3-way'!A938-1)</f>
        <v/>
      </c>
      <c r="I937" s="6" t="str">
        <f>IF('Log_working_3-way'!$D937="","",'True_Odds_Calculator_3-way'!O938/'True_Odds_Calculator_3-way'!B938-1)</f>
        <v/>
      </c>
      <c r="J937" s="6" t="str">
        <f>IF('Log_working_3-way'!$D937="","",'True_Odds_Calculator_3-way'!P938/'True_Odds_Calculator_3-way'!C938-1)</f>
        <v/>
      </c>
      <c r="K937" s="6" t="str">
        <f>IF('Log_working_3-way'!$D937="","",1/'True_Odds_Calculator_3-way'!A938+1/'True_Odds_Calculator_3-way'!B938+1/'True_Odds_Calculator_3-way'!C938-1)</f>
        <v/>
      </c>
    </row>
    <row r="938" spans="4:11">
      <c r="D938" t="str">
        <f>solve_for_c('True_Odds_Calculator_3-way'!A939,'True_Odds_Calculator_3-way'!B939,'True_Odds_Calculator_3-way'!C939,'Log_working_3-way'!B$1,'Log_working_3-way'!B$2)</f>
        <v/>
      </c>
      <c r="F938" s="6" t="str">
        <f>IF('Log_working_3-way'!D938="","",1/'True_Odds_Calculator_3-way'!N939+1/'True_Odds_Calculator_3-way'!O939+1/'True_Odds_Calculator_3-way'!P939-1)</f>
        <v/>
      </c>
      <c r="H938" s="6" t="str">
        <f>IF('Log_working_3-way'!$D938="","",'True_Odds_Calculator_3-way'!N939/'True_Odds_Calculator_3-way'!A939-1)</f>
        <v/>
      </c>
      <c r="I938" s="6" t="str">
        <f>IF('Log_working_3-way'!$D938="","",'True_Odds_Calculator_3-way'!O939/'True_Odds_Calculator_3-way'!B939-1)</f>
        <v/>
      </c>
      <c r="J938" s="6" t="str">
        <f>IF('Log_working_3-way'!$D938="","",'True_Odds_Calculator_3-way'!P939/'True_Odds_Calculator_3-way'!C939-1)</f>
        <v/>
      </c>
      <c r="K938" s="6" t="str">
        <f>IF('Log_working_3-way'!$D938="","",1/'True_Odds_Calculator_3-way'!A939+1/'True_Odds_Calculator_3-way'!B939+1/'True_Odds_Calculator_3-way'!C939-1)</f>
        <v/>
      </c>
    </row>
    <row r="939" spans="4:11">
      <c r="D939" t="str">
        <f>solve_for_c('True_Odds_Calculator_3-way'!A940,'True_Odds_Calculator_3-way'!B940,'True_Odds_Calculator_3-way'!C940,'Log_working_3-way'!B$1,'Log_working_3-way'!B$2)</f>
        <v/>
      </c>
      <c r="F939" s="6" t="str">
        <f>IF('Log_working_3-way'!D939="","",1/'True_Odds_Calculator_3-way'!N940+1/'True_Odds_Calculator_3-way'!O940+1/'True_Odds_Calculator_3-way'!P940-1)</f>
        <v/>
      </c>
      <c r="H939" s="6" t="str">
        <f>IF('Log_working_3-way'!$D939="","",'True_Odds_Calculator_3-way'!N940/'True_Odds_Calculator_3-way'!A940-1)</f>
        <v/>
      </c>
      <c r="I939" s="6" t="str">
        <f>IF('Log_working_3-way'!$D939="","",'True_Odds_Calculator_3-way'!O940/'True_Odds_Calculator_3-way'!B940-1)</f>
        <v/>
      </c>
      <c r="J939" s="6" t="str">
        <f>IF('Log_working_3-way'!$D939="","",'True_Odds_Calculator_3-way'!P940/'True_Odds_Calculator_3-way'!C940-1)</f>
        <v/>
      </c>
      <c r="K939" s="6" t="str">
        <f>IF('Log_working_3-way'!$D939="","",1/'True_Odds_Calculator_3-way'!A940+1/'True_Odds_Calculator_3-way'!B940+1/'True_Odds_Calculator_3-way'!C940-1)</f>
        <v/>
      </c>
    </row>
    <row r="940" spans="4:11">
      <c r="D940" t="str">
        <f>solve_for_c('True_Odds_Calculator_3-way'!A941,'True_Odds_Calculator_3-way'!B941,'True_Odds_Calculator_3-way'!C941,'Log_working_3-way'!B$1,'Log_working_3-way'!B$2)</f>
        <v/>
      </c>
      <c r="F940" s="6" t="str">
        <f>IF('Log_working_3-way'!D940="","",1/'True_Odds_Calculator_3-way'!N941+1/'True_Odds_Calculator_3-way'!O941+1/'True_Odds_Calculator_3-way'!P941-1)</f>
        <v/>
      </c>
      <c r="H940" s="6" t="str">
        <f>IF('Log_working_3-way'!$D940="","",'True_Odds_Calculator_3-way'!N941/'True_Odds_Calculator_3-way'!A941-1)</f>
        <v/>
      </c>
      <c r="I940" s="6" t="str">
        <f>IF('Log_working_3-way'!$D940="","",'True_Odds_Calculator_3-way'!O941/'True_Odds_Calculator_3-way'!B941-1)</f>
        <v/>
      </c>
      <c r="J940" s="6" t="str">
        <f>IF('Log_working_3-way'!$D940="","",'True_Odds_Calculator_3-way'!P941/'True_Odds_Calculator_3-way'!C941-1)</f>
        <v/>
      </c>
      <c r="K940" s="6" t="str">
        <f>IF('Log_working_3-way'!$D940="","",1/'True_Odds_Calculator_3-way'!A941+1/'True_Odds_Calculator_3-way'!B941+1/'True_Odds_Calculator_3-way'!C941-1)</f>
        <v/>
      </c>
    </row>
    <row r="941" spans="4:11">
      <c r="D941" t="str">
        <f>solve_for_c('True_Odds_Calculator_3-way'!A942,'True_Odds_Calculator_3-way'!B942,'True_Odds_Calculator_3-way'!C942,'Log_working_3-way'!B$1,'Log_working_3-way'!B$2)</f>
        <v/>
      </c>
      <c r="F941" s="6" t="str">
        <f>IF('Log_working_3-way'!D941="","",1/'True_Odds_Calculator_3-way'!N942+1/'True_Odds_Calculator_3-way'!O942+1/'True_Odds_Calculator_3-way'!P942-1)</f>
        <v/>
      </c>
      <c r="H941" s="6" t="str">
        <f>IF('Log_working_3-way'!$D941="","",'True_Odds_Calculator_3-way'!N942/'True_Odds_Calculator_3-way'!A942-1)</f>
        <v/>
      </c>
      <c r="I941" s="6" t="str">
        <f>IF('Log_working_3-way'!$D941="","",'True_Odds_Calculator_3-way'!O942/'True_Odds_Calculator_3-way'!B942-1)</f>
        <v/>
      </c>
      <c r="J941" s="6" t="str">
        <f>IF('Log_working_3-way'!$D941="","",'True_Odds_Calculator_3-way'!P942/'True_Odds_Calculator_3-way'!C942-1)</f>
        <v/>
      </c>
      <c r="K941" s="6" t="str">
        <f>IF('Log_working_3-way'!$D941="","",1/'True_Odds_Calculator_3-way'!A942+1/'True_Odds_Calculator_3-way'!B942+1/'True_Odds_Calculator_3-way'!C942-1)</f>
        <v/>
      </c>
    </row>
    <row r="942" spans="4:11">
      <c r="D942" t="str">
        <f>solve_for_c('True_Odds_Calculator_3-way'!A943,'True_Odds_Calculator_3-way'!B943,'True_Odds_Calculator_3-way'!C943,'Log_working_3-way'!B$1,'Log_working_3-way'!B$2)</f>
        <v/>
      </c>
      <c r="F942" s="6" t="str">
        <f>IF('Log_working_3-way'!D942="","",1/'True_Odds_Calculator_3-way'!N943+1/'True_Odds_Calculator_3-way'!O943+1/'True_Odds_Calculator_3-way'!P943-1)</f>
        <v/>
      </c>
      <c r="H942" s="6" t="str">
        <f>IF('Log_working_3-way'!$D942="","",'True_Odds_Calculator_3-way'!N943/'True_Odds_Calculator_3-way'!A943-1)</f>
        <v/>
      </c>
      <c r="I942" s="6" t="str">
        <f>IF('Log_working_3-way'!$D942="","",'True_Odds_Calculator_3-way'!O943/'True_Odds_Calculator_3-way'!B943-1)</f>
        <v/>
      </c>
      <c r="J942" s="6" t="str">
        <f>IF('Log_working_3-way'!$D942="","",'True_Odds_Calculator_3-way'!P943/'True_Odds_Calculator_3-way'!C943-1)</f>
        <v/>
      </c>
      <c r="K942" s="6" t="str">
        <f>IF('Log_working_3-way'!$D942="","",1/'True_Odds_Calculator_3-way'!A943+1/'True_Odds_Calculator_3-way'!B943+1/'True_Odds_Calculator_3-way'!C943-1)</f>
        <v/>
      </c>
    </row>
    <row r="943" spans="4:11">
      <c r="D943" t="str">
        <f>solve_for_c('True_Odds_Calculator_3-way'!A944,'True_Odds_Calculator_3-way'!B944,'True_Odds_Calculator_3-way'!C944,'Log_working_3-way'!B$1,'Log_working_3-way'!B$2)</f>
        <v/>
      </c>
      <c r="F943" s="6" t="str">
        <f>IF('Log_working_3-way'!D943="","",1/'True_Odds_Calculator_3-way'!N944+1/'True_Odds_Calculator_3-way'!O944+1/'True_Odds_Calculator_3-way'!P944-1)</f>
        <v/>
      </c>
      <c r="H943" s="6" t="str">
        <f>IF('Log_working_3-way'!$D943="","",'True_Odds_Calculator_3-way'!N944/'True_Odds_Calculator_3-way'!A944-1)</f>
        <v/>
      </c>
      <c r="I943" s="6" t="str">
        <f>IF('Log_working_3-way'!$D943="","",'True_Odds_Calculator_3-way'!O944/'True_Odds_Calculator_3-way'!B944-1)</f>
        <v/>
      </c>
      <c r="J943" s="6" t="str">
        <f>IF('Log_working_3-way'!$D943="","",'True_Odds_Calculator_3-way'!P944/'True_Odds_Calculator_3-way'!C944-1)</f>
        <v/>
      </c>
      <c r="K943" s="6" t="str">
        <f>IF('Log_working_3-way'!$D943="","",1/'True_Odds_Calculator_3-way'!A944+1/'True_Odds_Calculator_3-way'!B944+1/'True_Odds_Calculator_3-way'!C944-1)</f>
        <v/>
      </c>
    </row>
    <row r="944" spans="4:11">
      <c r="D944" t="str">
        <f>solve_for_c('True_Odds_Calculator_3-way'!A945,'True_Odds_Calculator_3-way'!B945,'True_Odds_Calculator_3-way'!C945,'Log_working_3-way'!B$1,'Log_working_3-way'!B$2)</f>
        <v/>
      </c>
      <c r="F944" s="6" t="str">
        <f>IF('Log_working_3-way'!D944="","",1/'True_Odds_Calculator_3-way'!N945+1/'True_Odds_Calculator_3-way'!O945+1/'True_Odds_Calculator_3-way'!P945-1)</f>
        <v/>
      </c>
      <c r="H944" s="6" t="str">
        <f>IF('Log_working_3-way'!$D944="","",'True_Odds_Calculator_3-way'!N945/'True_Odds_Calculator_3-way'!A945-1)</f>
        <v/>
      </c>
      <c r="I944" s="6" t="str">
        <f>IF('Log_working_3-way'!$D944="","",'True_Odds_Calculator_3-way'!O945/'True_Odds_Calculator_3-way'!B945-1)</f>
        <v/>
      </c>
      <c r="J944" s="6" t="str">
        <f>IF('Log_working_3-way'!$D944="","",'True_Odds_Calculator_3-way'!P945/'True_Odds_Calculator_3-way'!C945-1)</f>
        <v/>
      </c>
      <c r="K944" s="6" t="str">
        <f>IF('Log_working_3-way'!$D944="","",1/'True_Odds_Calculator_3-way'!A945+1/'True_Odds_Calculator_3-way'!B945+1/'True_Odds_Calculator_3-way'!C945-1)</f>
        <v/>
      </c>
    </row>
    <row r="945" spans="4:11">
      <c r="D945" t="str">
        <f>solve_for_c('True_Odds_Calculator_3-way'!A946,'True_Odds_Calculator_3-way'!B946,'True_Odds_Calculator_3-way'!C946,'Log_working_3-way'!B$1,'Log_working_3-way'!B$2)</f>
        <v/>
      </c>
      <c r="F945" s="6" t="str">
        <f>IF('Log_working_3-way'!D945="","",1/'True_Odds_Calculator_3-way'!N946+1/'True_Odds_Calculator_3-way'!O946+1/'True_Odds_Calculator_3-way'!P946-1)</f>
        <v/>
      </c>
      <c r="H945" s="6" t="str">
        <f>IF('Log_working_3-way'!$D945="","",'True_Odds_Calculator_3-way'!N946/'True_Odds_Calculator_3-way'!A946-1)</f>
        <v/>
      </c>
      <c r="I945" s="6" t="str">
        <f>IF('Log_working_3-way'!$D945="","",'True_Odds_Calculator_3-way'!O946/'True_Odds_Calculator_3-way'!B946-1)</f>
        <v/>
      </c>
      <c r="J945" s="6" t="str">
        <f>IF('Log_working_3-way'!$D945="","",'True_Odds_Calculator_3-way'!P946/'True_Odds_Calculator_3-way'!C946-1)</f>
        <v/>
      </c>
      <c r="K945" s="6" t="str">
        <f>IF('Log_working_3-way'!$D945="","",1/'True_Odds_Calculator_3-way'!A946+1/'True_Odds_Calculator_3-way'!B946+1/'True_Odds_Calculator_3-way'!C946-1)</f>
        <v/>
      </c>
    </row>
    <row r="946" spans="4:11">
      <c r="D946" t="str">
        <f>solve_for_c('True_Odds_Calculator_3-way'!A947,'True_Odds_Calculator_3-way'!B947,'True_Odds_Calculator_3-way'!C947,'Log_working_3-way'!B$1,'Log_working_3-way'!B$2)</f>
        <v/>
      </c>
      <c r="F946" s="6" t="str">
        <f>IF('Log_working_3-way'!D946="","",1/'True_Odds_Calculator_3-way'!N947+1/'True_Odds_Calculator_3-way'!O947+1/'True_Odds_Calculator_3-way'!P947-1)</f>
        <v/>
      </c>
      <c r="H946" s="6" t="str">
        <f>IF('Log_working_3-way'!$D946="","",'True_Odds_Calculator_3-way'!N947/'True_Odds_Calculator_3-way'!A947-1)</f>
        <v/>
      </c>
      <c r="I946" s="6" t="str">
        <f>IF('Log_working_3-way'!$D946="","",'True_Odds_Calculator_3-way'!O947/'True_Odds_Calculator_3-way'!B947-1)</f>
        <v/>
      </c>
      <c r="J946" s="6" t="str">
        <f>IF('Log_working_3-way'!$D946="","",'True_Odds_Calculator_3-way'!P947/'True_Odds_Calculator_3-way'!C947-1)</f>
        <v/>
      </c>
      <c r="K946" s="6" t="str">
        <f>IF('Log_working_3-way'!$D946="","",1/'True_Odds_Calculator_3-way'!A947+1/'True_Odds_Calculator_3-way'!B947+1/'True_Odds_Calculator_3-way'!C947-1)</f>
        <v/>
      </c>
    </row>
    <row r="947" spans="4:11">
      <c r="D947" t="str">
        <f>solve_for_c('True_Odds_Calculator_3-way'!A948,'True_Odds_Calculator_3-way'!B948,'True_Odds_Calculator_3-way'!C948,'Log_working_3-way'!B$1,'Log_working_3-way'!B$2)</f>
        <v/>
      </c>
      <c r="F947" s="6" t="str">
        <f>IF('Log_working_3-way'!D947="","",1/'True_Odds_Calculator_3-way'!N948+1/'True_Odds_Calculator_3-way'!O948+1/'True_Odds_Calculator_3-way'!P948-1)</f>
        <v/>
      </c>
      <c r="H947" s="6" t="str">
        <f>IF('Log_working_3-way'!$D947="","",'True_Odds_Calculator_3-way'!N948/'True_Odds_Calculator_3-way'!A948-1)</f>
        <v/>
      </c>
      <c r="I947" s="6" t="str">
        <f>IF('Log_working_3-way'!$D947="","",'True_Odds_Calculator_3-way'!O948/'True_Odds_Calculator_3-way'!B948-1)</f>
        <v/>
      </c>
      <c r="J947" s="6" t="str">
        <f>IF('Log_working_3-way'!$D947="","",'True_Odds_Calculator_3-way'!P948/'True_Odds_Calculator_3-way'!C948-1)</f>
        <v/>
      </c>
      <c r="K947" s="6" t="str">
        <f>IF('Log_working_3-way'!$D947="","",1/'True_Odds_Calculator_3-way'!A948+1/'True_Odds_Calculator_3-way'!B948+1/'True_Odds_Calculator_3-way'!C948-1)</f>
        <v/>
      </c>
    </row>
    <row r="948" spans="4:11">
      <c r="D948" t="str">
        <f>solve_for_c('True_Odds_Calculator_3-way'!A949,'True_Odds_Calculator_3-way'!B949,'True_Odds_Calculator_3-way'!C949,'Log_working_3-way'!B$1,'Log_working_3-way'!B$2)</f>
        <v/>
      </c>
      <c r="F948" s="6" t="str">
        <f>IF('Log_working_3-way'!D948="","",1/'True_Odds_Calculator_3-way'!N949+1/'True_Odds_Calculator_3-way'!O949+1/'True_Odds_Calculator_3-way'!P949-1)</f>
        <v/>
      </c>
      <c r="H948" s="6" t="str">
        <f>IF('Log_working_3-way'!$D948="","",'True_Odds_Calculator_3-way'!N949/'True_Odds_Calculator_3-way'!A949-1)</f>
        <v/>
      </c>
      <c r="I948" s="6" t="str">
        <f>IF('Log_working_3-way'!$D948="","",'True_Odds_Calculator_3-way'!O949/'True_Odds_Calculator_3-way'!B949-1)</f>
        <v/>
      </c>
      <c r="J948" s="6" t="str">
        <f>IF('Log_working_3-way'!$D948="","",'True_Odds_Calculator_3-way'!P949/'True_Odds_Calculator_3-way'!C949-1)</f>
        <v/>
      </c>
      <c r="K948" s="6" t="str">
        <f>IF('Log_working_3-way'!$D948="","",1/'True_Odds_Calculator_3-way'!A949+1/'True_Odds_Calculator_3-way'!B949+1/'True_Odds_Calculator_3-way'!C949-1)</f>
        <v/>
      </c>
    </row>
    <row r="949" spans="4:11">
      <c r="D949" t="str">
        <f>solve_for_c('True_Odds_Calculator_3-way'!A950,'True_Odds_Calculator_3-way'!B950,'True_Odds_Calculator_3-way'!C950,'Log_working_3-way'!B$1,'Log_working_3-way'!B$2)</f>
        <v/>
      </c>
      <c r="F949" s="6" t="str">
        <f>IF('Log_working_3-way'!D949="","",1/'True_Odds_Calculator_3-way'!N950+1/'True_Odds_Calculator_3-way'!O950+1/'True_Odds_Calculator_3-way'!P950-1)</f>
        <v/>
      </c>
      <c r="H949" s="6" t="str">
        <f>IF('Log_working_3-way'!$D949="","",'True_Odds_Calculator_3-way'!N950/'True_Odds_Calculator_3-way'!A950-1)</f>
        <v/>
      </c>
      <c r="I949" s="6" t="str">
        <f>IF('Log_working_3-way'!$D949="","",'True_Odds_Calculator_3-way'!O950/'True_Odds_Calculator_3-way'!B950-1)</f>
        <v/>
      </c>
      <c r="J949" s="6" t="str">
        <f>IF('Log_working_3-way'!$D949="","",'True_Odds_Calculator_3-way'!P950/'True_Odds_Calculator_3-way'!C950-1)</f>
        <v/>
      </c>
      <c r="K949" s="6" t="str">
        <f>IF('Log_working_3-way'!$D949="","",1/'True_Odds_Calculator_3-way'!A950+1/'True_Odds_Calculator_3-way'!B950+1/'True_Odds_Calculator_3-way'!C950-1)</f>
        <v/>
      </c>
    </row>
    <row r="950" spans="4:11">
      <c r="D950" t="str">
        <f>solve_for_c('True_Odds_Calculator_3-way'!A951,'True_Odds_Calculator_3-way'!B951,'True_Odds_Calculator_3-way'!C951,'Log_working_3-way'!B$1,'Log_working_3-way'!B$2)</f>
        <v/>
      </c>
      <c r="F950" s="6" t="str">
        <f>IF('Log_working_3-way'!D950="","",1/'True_Odds_Calculator_3-way'!N951+1/'True_Odds_Calculator_3-way'!O951+1/'True_Odds_Calculator_3-way'!P951-1)</f>
        <v/>
      </c>
      <c r="H950" s="6" t="str">
        <f>IF('Log_working_3-way'!$D950="","",'True_Odds_Calculator_3-way'!N951/'True_Odds_Calculator_3-way'!A951-1)</f>
        <v/>
      </c>
      <c r="I950" s="6" t="str">
        <f>IF('Log_working_3-way'!$D950="","",'True_Odds_Calculator_3-way'!O951/'True_Odds_Calculator_3-way'!B951-1)</f>
        <v/>
      </c>
      <c r="J950" s="6" t="str">
        <f>IF('Log_working_3-way'!$D950="","",'True_Odds_Calculator_3-way'!P951/'True_Odds_Calculator_3-way'!C951-1)</f>
        <v/>
      </c>
      <c r="K950" s="6" t="str">
        <f>IF('Log_working_3-way'!$D950="","",1/'True_Odds_Calculator_3-way'!A951+1/'True_Odds_Calculator_3-way'!B951+1/'True_Odds_Calculator_3-way'!C951-1)</f>
        <v/>
      </c>
    </row>
    <row r="951" spans="4:11">
      <c r="D951" t="str">
        <f>solve_for_c('True_Odds_Calculator_3-way'!A952,'True_Odds_Calculator_3-way'!B952,'True_Odds_Calculator_3-way'!C952,'Log_working_3-way'!B$1,'Log_working_3-way'!B$2)</f>
        <v/>
      </c>
      <c r="F951" s="6" t="str">
        <f>IF('Log_working_3-way'!D951="","",1/'True_Odds_Calculator_3-way'!N952+1/'True_Odds_Calculator_3-way'!O952+1/'True_Odds_Calculator_3-way'!P952-1)</f>
        <v/>
      </c>
      <c r="H951" s="6" t="str">
        <f>IF('Log_working_3-way'!$D951="","",'True_Odds_Calculator_3-way'!N952/'True_Odds_Calculator_3-way'!A952-1)</f>
        <v/>
      </c>
      <c r="I951" s="6" t="str">
        <f>IF('Log_working_3-way'!$D951="","",'True_Odds_Calculator_3-way'!O952/'True_Odds_Calculator_3-way'!B952-1)</f>
        <v/>
      </c>
      <c r="J951" s="6" t="str">
        <f>IF('Log_working_3-way'!$D951="","",'True_Odds_Calculator_3-way'!P952/'True_Odds_Calculator_3-way'!C952-1)</f>
        <v/>
      </c>
      <c r="K951" s="6" t="str">
        <f>IF('Log_working_3-way'!$D951="","",1/'True_Odds_Calculator_3-way'!A952+1/'True_Odds_Calculator_3-way'!B952+1/'True_Odds_Calculator_3-way'!C952-1)</f>
        <v/>
      </c>
    </row>
    <row r="952" spans="4:11">
      <c r="D952" t="str">
        <f>solve_for_c('True_Odds_Calculator_3-way'!A953,'True_Odds_Calculator_3-way'!B953,'True_Odds_Calculator_3-way'!C953,'Log_working_3-way'!B$1,'Log_working_3-way'!B$2)</f>
        <v/>
      </c>
      <c r="F952" s="6" t="str">
        <f>IF('Log_working_3-way'!D952="","",1/'True_Odds_Calculator_3-way'!N953+1/'True_Odds_Calculator_3-way'!O953+1/'True_Odds_Calculator_3-way'!P953-1)</f>
        <v/>
      </c>
      <c r="H952" s="6" t="str">
        <f>IF('Log_working_3-way'!$D952="","",'True_Odds_Calculator_3-way'!N953/'True_Odds_Calculator_3-way'!A953-1)</f>
        <v/>
      </c>
      <c r="I952" s="6" t="str">
        <f>IF('Log_working_3-way'!$D952="","",'True_Odds_Calculator_3-way'!O953/'True_Odds_Calculator_3-way'!B953-1)</f>
        <v/>
      </c>
      <c r="J952" s="6" t="str">
        <f>IF('Log_working_3-way'!$D952="","",'True_Odds_Calculator_3-way'!P953/'True_Odds_Calculator_3-way'!C953-1)</f>
        <v/>
      </c>
      <c r="K952" s="6" t="str">
        <f>IF('Log_working_3-way'!$D952="","",1/'True_Odds_Calculator_3-way'!A953+1/'True_Odds_Calculator_3-way'!B953+1/'True_Odds_Calculator_3-way'!C953-1)</f>
        <v/>
      </c>
    </row>
    <row r="953" spans="4:11">
      <c r="D953" t="str">
        <f>solve_for_c('True_Odds_Calculator_3-way'!A954,'True_Odds_Calculator_3-way'!B954,'True_Odds_Calculator_3-way'!C954,'Log_working_3-way'!B$1,'Log_working_3-way'!B$2)</f>
        <v/>
      </c>
      <c r="F953" s="6" t="str">
        <f>IF('Log_working_3-way'!D953="","",1/'True_Odds_Calculator_3-way'!N954+1/'True_Odds_Calculator_3-way'!O954+1/'True_Odds_Calculator_3-way'!P954-1)</f>
        <v/>
      </c>
      <c r="H953" s="6" t="str">
        <f>IF('Log_working_3-way'!$D953="","",'True_Odds_Calculator_3-way'!N954/'True_Odds_Calculator_3-way'!A954-1)</f>
        <v/>
      </c>
      <c r="I953" s="6" t="str">
        <f>IF('Log_working_3-way'!$D953="","",'True_Odds_Calculator_3-way'!O954/'True_Odds_Calculator_3-way'!B954-1)</f>
        <v/>
      </c>
      <c r="J953" s="6" t="str">
        <f>IF('Log_working_3-way'!$D953="","",'True_Odds_Calculator_3-way'!P954/'True_Odds_Calculator_3-way'!C954-1)</f>
        <v/>
      </c>
      <c r="K953" s="6" t="str">
        <f>IF('Log_working_3-way'!$D953="","",1/'True_Odds_Calculator_3-way'!A954+1/'True_Odds_Calculator_3-way'!B954+1/'True_Odds_Calculator_3-way'!C954-1)</f>
        <v/>
      </c>
    </row>
    <row r="954" spans="4:11">
      <c r="D954" t="str">
        <f>solve_for_c('True_Odds_Calculator_3-way'!A955,'True_Odds_Calculator_3-way'!B955,'True_Odds_Calculator_3-way'!C955,'Log_working_3-way'!B$1,'Log_working_3-way'!B$2)</f>
        <v/>
      </c>
      <c r="F954" s="6" t="str">
        <f>IF('Log_working_3-way'!D954="","",1/'True_Odds_Calculator_3-way'!N955+1/'True_Odds_Calculator_3-way'!O955+1/'True_Odds_Calculator_3-way'!P955-1)</f>
        <v/>
      </c>
      <c r="H954" s="6" t="str">
        <f>IF('Log_working_3-way'!$D954="","",'True_Odds_Calculator_3-way'!N955/'True_Odds_Calculator_3-way'!A955-1)</f>
        <v/>
      </c>
      <c r="I954" s="6" t="str">
        <f>IF('Log_working_3-way'!$D954="","",'True_Odds_Calculator_3-way'!O955/'True_Odds_Calculator_3-way'!B955-1)</f>
        <v/>
      </c>
      <c r="J954" s="6" t="str">
        <f>IF('Log_working_3-way'!$D954="","",'True_Odds_Calculator_3-way'!P955/'True_Odds_Calculator_3-way'!C955-1)</f>
        <v/>
      </c>
      <c r="K954" s="6" t="str">
        <f>IF('Log_working_3-way'!$D954="","",1/'True_Odds_Calculator_3-way'!A955+1/'True_Odds_Calculator_3-way'!B955+1/'True_Odds_Calculator_3-way'!C955-1)</f>
        <v/>
      </c>
    </row>
    <row r="955" spans="4:11">
      <c r="D955" t="str">
        <f>solve_for_c('True_Odds_Calculator_3-way'!A956,'True_Odds_Calculator_3-way'!B956,'True_Odds_Calculator_3-way'!C956,'Log_working_3-way'!B$1,'Log_working_3-way'!B$2)</f>
        <v/>
      </c>
      <c r="F955" s="6" t="str">
        <f>IF('Log_working_3-way'!D955="","",1/'True_Odds_Calculator_3-way'!N956+1/'True_Odds_Calculator_3-way'!O956+1/'True_Odds_Calculator_3-way'!P956-1)</f>
        <v/>
      </c>
      <c r="H955" s="6" t="str">
        <f>IF('Log_working_3-way'!$D955="","",'True_Odds_Calculator_3-way'!N956/'True_Odds_Calculator_3-way'!A956-1)</f>
        <v/>
      </c>
      <c r="I955" s="6" t="str">
        <f>IF('Log_working_3-way'!$D955="","",'True_Odds_Calculator_3-way'!O956/'True_Odds_Calculator_3-way'!B956-1)</f>
        <v/>
      </c>
      <c r="J955" s="6" t="str">
        <f>IF('Log_working_3-way'!$D955="","",'True_Odds_Calculator_3-way'!P956/'True_Odds_Calculator_3-way'!C956-1)</f>
        <v/>
      </c>
      <c r="K955" s="6" t="str">
        <f>IF('Log_working_3-way'!$D955="","",1/'True_Odds_Calculator_3-way'!A956+1/'True_Odds_Calculator_3-way'!B956+1/'True_Odds_Calculator_3-way'!C956-1)</f>
        <v/>
      </c>
    </row>
    <row r="956" spans="4:11">
      <c r="D956" t="str">
        <f>solve_for_c('True_Odds_Calculator_3-way'!A957,'True_Odds_Calculator_3-way'!B957,'True_Odds_Calculator_3-way'!C957,'Log_working_3-way'!B$1,'Log_working_3-way'!B$2)</f>
        <v/>
      </c>
      <c r="F956" s="6" t="str">
        <f>IF('Log_working_3-way'!D956="","",1/'True_Odds_Calculator_3-way'!N957+1/'True_Odds_Calculator_3-way'!O957+1/'True_Odds_Calculator_3-way'!P957-1)</f>
        <v/>
      </c>
      <c r="H956" s="6" t="str">
        <f>IF('Log_working_3-way'!$D956="","",'True_Odds_Calculator_3-way'!N957/'True_Odds_Calculator_3-way'!A957-1)</f>
        <v/>
      </c>
      <c r="I956" s="6" t="str">
        <f>IF('Log_working_3-way'!$D956="","",'True_Odds_Calculator_3-way'!O957/'True_Odds_Calculator_3-way'!B957-1)</f>
        <v/>
      </c>
      <c r="J956" s="6" t="str">
        <f>IF('Log_working_3-way'!$D956="","",'True_Odds_Calculator_3-way'!P957/'True_Odds_Calculator_3-way'!C957-1)</f>
        <v/>
      </c>
      <c r="K956" s="6" t="str">
        <f>IF('Log_working_3-way'!$D956="","",1/'True_Odds_Calculator_3-way'!A957+1/'True_Odds_Calculator_3-way'!B957+1/'True_Odds_Calculator_3-way'!C957-1)</f>
        <v/>
      </c>
    </row>
    <row r="957" spans="4:11">
      <c r="D957" t="str">
        <f>solve_for_c('True_Odds_Calculator_3-way'!A958,'True_Odds_Calculator_3-way'!B958,'True_Odds_Calculator_3-way'!C958,'Log_working_3-way'!B$1,'Log_working_3-way'!B$2)</f>
        <v/>
      </c>
      <c r="F957" s="6" t="str">
        <f>IF('Log_working_3-way'!D957="","",1/'True_Odds_Calculator_3-way'!N958+1/'True_Odds_Calculator_3-way'!O958+1/'True_Odds_Calculator_3-way'!P958-1)</f>
        <v/>
      </c>
      <c r="H957" s="6" t="str">
        <f>IF('Log_working_3-way'!$D957="","",'True_Odds_Calculator_3-way'!N958/'True_Odds_Calculator_3-way'!A958-1)</f>
        <v/>
      </c>
      <c r="I957" s="6" t="str">
        <f>IF('Log_working_3-way'!$D957="","",'True_Odds_Calculator_3-way'!O958/'True_Odds_Calculator_3-way'!B958-1)</f>
        <v/>
      </c>
      <c r="J957" s="6" t="str">
        <f>IF('Log_working_3-way'!$D957="","",'True_Odds_Calculator_3-way'!P958/'True_Odds_Calculator_3-way'!C958-1)</f>
        <v/>
      </c>
      <c r="K957" s="6" t="str">
        <f>IF('Log_working_3-way'!$D957="","",1/'True_Odds_Calculator_3-way'!A958+1/'True_Odds_Calculator_3-way'!B958+1/'True_Odds_Calculator_3-way'!C958-1)</f>
        <v/>
      </c>
    </row>
    <row r="958" spans="4:11">
      <c r="D958" t="str">
        <f>solve_for_c('True_Odds_Calculator_3-way'!A959,'True_Odds_Calculator_3-way'!B959,'True_Odds_Calculator_3-way'!C959,'Log_working_3-way'!B$1,'Log_working_3-way'!B$2)</f>
        <v/>
      </c>
      <c r="F958" s="6" t="str">
        <f>IF('Log_working_3-way'!D958="","",1/'True_Odds_Calculator_3-way'!N959+1/'True_Odds_Calculator_3-way'!O959+1/'True_Odds_Calculator_3-way'!P959-1)</f>
        <v/>
      </c>
      <c r="H958" s="6" t="str">
        <f>IF('Log_working_3-way'!$D958="","",'True_Odds_Calculator_3-way'!N959/'True_Odds_Calculator_3-way'!A959-1)</f>
        <v/>
      </c>
      <c r="I958" s="6" t="str">
        <f>IF('Log_working_3-way'!$D958="","",'True_Odds_Calculator_3-way'!O959/'True_Odds_Calculator_3-way'!B959-1)</f>
        <v/>
      </c>
      <c r="J958" s="6" t="str">
        <f>IF('Log_working_3-way'!$D958="","",'True_Odds_Calculator_3-way'!P959/'True_Odds_Calculator_3-way'!C959-1)</f>
        <v/>
      </c>
      <c r="K958" s="6" t="str">
        <f>IF('Log_working_3-way'!$D958="","",1/'True_Odds_Calculator_3-way'!A959+1/'True_Odds_Calculator_3-way'!B959+1/'True_Odds_Calculator_3-way'!C959-1)</f>
        <v/>
      </c>
    </row>
    <row r="959" spans="4:11">
      <c r="D959" t="str">
        <f>solve_for_c('True_Odds_Calculator_3-way'!A960,'True_Odds_Calculator_3-way'!B960,'True_Odds_Calculator_3-way'!C960,'Log_working_3-way'!B$1,'Log_working_3-way'!B$2)</f>
        <v/>
      </c>
      <c r="F959" s="6" t="str">
        <f>IF('Log_working_3-way'!D959="","",1/'True_Odds_Calculator_3-way'!N960+1/'True_Odds_Calculator_3-way'!O960+1/'True_Odds_Calculator_3-way'!P960-1)</f>
        <v/>
      </c>
      <c r="H959" s="6" t="str">
        <f>IF('Log_working_3-way'!$D959="","",'True_Odds_Calculator_3-way'!N960/'True_Odds_Calculator_3-way'!A960-1)</f>
        <v/>
      </c>
      <c r="I959" s="6" t="str">
        <f>IF('Log_working_3-way'!$D959="","",'True_Odds_Calculator_3-way'!O960/'True_Odds_Calculator_3-way'!B960-1)</f>
        <v/>
      </c>
      <c r="J959" s="6" t="str">
        <f>IF('Log_working_3-way'!$D959="","",'True_Odds_Calculator_3-way'!P960/'True_Odds_Calculator_3-way'!C960-1)</f>
        <v/>
      </c>
      <c r="K959" s="6" t="str">
        <f>IF('Log_working_3-way'!$D959="","",1/'True_Odds_Calculator_3-way'!A960+1/'True_Odds_Calculator_3-way'!B960+1/'True_Odds_Calculator_3-way'!C960-1)</f>
        <v/>
      </c>
    </row>
    <row r="960" spans="4:11">
      <c r="D960" t="str">
        <f>solve_for_c('True_Odds_Calculator_3-way'!A961,'True_Odds_Calculator_3-way'!B961,'True_Odds_Calculator_3-way'!C961,'Log_working_3-way'!B$1,'Log_working_3-way'!B$2)</f>
        <v/>
      </c>
      <c r="F960" s="6" t="str">
        <f>IF('Log_working_3-way'!D960="","",1/'True_Odds_Calculator_3-way'!N961+1/'True_Odds_Calculator_3-way'!O961+1/'True_Odds_Calculator_3-way'!P961-1)</f>
        <v/>
      </c>
      <c r="H960" s="6" t="str">
        <f>IF('Log_working_3-way'!$D960="","",'True_Odds_Calculator_3-way'!N961/'True_Odds_Calculator_3-way'!A961-1)</f>
        <v/>
      </c>
      <c r="I960" s="6" t="str">
        <f>IF('Log_working_3-way'!$D960="","",'True_Odds_Calculator_3-way'!O961/'True_Odds_Calculator_3-way'!B961-1)</f>
        <v/>
      </c>
      <c r="J960" s="6" t="str">
        <f>IF('Log_working_3-way'!$D960="","",'True_Odds_Calculator_3-way'!P961/'True_Odds_Calculator_3-way'!C961-1)</f>
        <v/>
      </c>
      <c r="K960" s="6" t="str">
        <f>IF('Log_working_3-way'!$D960="","",1/'True_Odds_Calculator_3-way'!A961+1/'True_Odds_Calculator_3-way'!B961+1/'True_Odds_Calculator_3-way'!C961-1)</f>
        <v/>
      </c>
    </row>
    <row r="961" spans="4:11">
      <c r="D961" t="str">
        <f>solve_for_c('True_Odds_Calculator_3-way'!A962,'True_Odds_Calculator_3-way'!B962,'True_Odds_Calculator_3-way'!C962,'Log_working_3-way'!B$1,'Log_working_3-way'!B$2)</f>
        <v/>
      </c>
      <c r="F961" s="6" t="str">
        <f>IF('Log_working_3-way'!D961="","",1/'True_Odds_Calculator_3-way'!N962+1/'True_Odds_Calculator_3-way'!O962+1/'True_Odds_Calculator_3-way'!P962-1)</f>
        <v/>
      </c>
      <c r="H961" s="6" t="str">
        <f>IF('Log_working_3-way'!$D961="","",'True_Odds_Calculator_3-way'!N962/'True_Odds_Calculator_3-way'!A962-1)</f>
        <v/>
      </c>
      <c r="I961" s="6" t="str">
        <f>IF('Log_working_3-way'!$D961="","",'True_Odds_Calculator_3-way'!O962/'True_Odds_Calculator_3-way'!B962-1)</f>
        <v/>
      </c>
      <c r="J961" s="6" t="str">
        <f>IF('Log_working_3-way'!$D961="","",'True_Odds_Calculator_3-way'!P962/'True_Odds_Calculator_3-way'!C962-1)</f>
        <v/>
      </c>
      <c r="K961" s="6" t="str">
        <f>IF('Log_working_3-way'!$D961="","",1/'True_Odds_Calculator_3-way'!A962+1/'True_Odds_Calculator_3-way'!B962+1/'True_Odds_Calculator_3-way'!C962-1)</f>
        <v/>
      </c>
    </row>
    <row r="962" spans="4:11">
      <c r="D962" t="str">
        <f>solve_for_c('True_Odds_Calculator_3-way'!A963,'True_Odds_Calculator_3-way'!B963,'True_Odds_Calculator_3-way'!C963,'Log_working_3-way'!B$1,'Log_working_3-way'!B$2)</f>
        <v/>
      </c>
      <c r="F962" s="6" t="str">
        <f>IF('Log_working_3-way'!D962="","",1/'True_Odds_Calculator_3-way'!N963+1/'True_Odds_Calculator_3-way'!O963+1/'True_Odds_Calculator_3-way'!P963-1)</f>
        <v/>
      </c>
      <c r="H962" s="6" t="str">
        <f>IF('Log_working_3-way'!$D962="","",'True_Odds_Calculator_3-way'!N963/'True_Odds_Calculator_3-way'!A963-1)</f>
        <v/>
      </c>
      <c r="I962" s="6" t="str">
        <f>IF('Log_working_3-way'!$D962="","",'True_Odds_Calculator_3-way'!O963/'True_Odds_Calculator_3-way'!B963-1)</f>
        <v/>
      </c>
      <c r="J962" s="6" t="str">
        <f>IF('Log_working_3-way'!$D962="","",'True_Odds_Calculator_3-way'!P963/'True_Odds_Calculator_3-way'!C963-1)</f>
        <v/>
      </c>
      <c r="K962" s="6" t="str">
        <f>IF('Log_working_3-way'!$D962="","",1/'True_Odds_Calculator_3-way'!A963+1/'True_Odds_Calculator_3-way'!B963+1/'True_Odds_Calculator_3-way'!C963-1)</f>
        <v/>
      </c>
    </row>
    <row r="963" spans="4:11">
      <c r="D963" t="str">
        <f>solve_for_c('True_Odds_Calculator_3-way'!A964,'True_Odds_Calculator_3-way'!B964,'True_Odds_Calculator_3-way'!C964,'Log_working_3-way'!B$1,'Log_working_3-way'!B$2)</f>
        <v/>
      </c>
      <c r="F963" s="6" t="str">
        <f>IF('Log_working_3-way'!D963="","",1/'True_Odds_Calculator_3-way'!N964+1/'True_Odds_Calculator_3-way'!O964+1/'True_Odds_Calculator_3-way'!P964-1)</f>
        <v/>
      </c>
      <c r="H963" s="6" t="str">
        <f>IF('Log_working_3-way'!$D963="","",'True_Odds_Calculator_3-way'!N964/'True_Odds_Calculator_3-way'!A964-1)</f>
        <v/>
      </c>
      <c r="I963" s="6" t="str">
        <f>IF('Log_working_3-way'!$D963="","",'True_Odds_Calculator_3-way'!O964/'True_Odds_Calculator_3-way'!B964-1)</f>
        <v/>
      </c>
      <c r="J963" s="6" t="str">
        <f>IF('Log_working_3-way'!$D963="","",'True_Odds_Calculator_3-way'!P964/'True_Odds_Calculator_3-way'!C964-1)</f>
        <v/>
      </c>
      <c r="K963" s="6" t="str">
        <f>IF('Log_working_3-way'!$D963="","",1/'True_Odds_Calculator_3-way'!A964+1/'True_Odds_Calculator_3-way'!B964+1/'True_Odds_Calculator_3-way'!C964-1)</f>
        <v/>
      </c>
    </row>
    <row r="964" spans="4:11">
      <c r="D964" t="str">
        <f>solve_for_c('True_Odds_Calculator_3-way'!A965,'True_Odds_Calculator_3-way'!B965,'True_Odds_Calculator_3-way'!C965,'Log_working_3-way'!B$1,'Log_working_3-way'!B$2)</f>
        <v/>
      </c>
      <c r="F964" s="6" t="str">
        <f>IF('Log_working_3-way'!D964="","",1/'True_Odds_Calculator_3-way'!N965+1/'True_Odds_Calculator_3-way'!O965+1/'True_Odds_Calculator_3-way'!P965-1)</f>
        <v/>
      </c>
      <c r="H964" s="6" t="str">
        <f>IF('Log_working_3-way'!$D964="","",'True_Odds_Calculator_3-way'!N965/'True_Odds_Calculator_3-way'!A965-1)</f>
        <v/>
      </c>
      <c r="I964" s="6" t="str">
        <f>IF('Log_working_3-way'!$D964="","",'True_Odds_Calculator_3-way'!O965/'True_Odds_Calculator_3-way'!B965-1)</f>
        <v/>
      </c>
      <c r="J964" s="6" t="str">
        <f>IF('Log_working_3-way'!$D964="","",'True_Odds_Calculator_3-way'!P965/'True_Odds_Calculator_3-way'!C965-1)</f>
        <v/>
      </c>
      <c r="K964" s="6" t="str">
        <f>IF('Log_working_3-way'!$D964="","",1/'True_Odds_Calculator_3-way'!A965+1/'True_Odds_Calculator_3-way'!B965+1/'True_Odds_Calculator_3-way'!C965-1)</f>
        <v/>
      </c>
    </row>
    <row r="965" spans="4:11">
      <c r="D965" t="str">
        <f>solve_for_c('True_Odds_Calculator_3-way'!A966,'True_Odds_Calculator_3-way'!B966,'True_Odds_Calculator_3-way'!C966,'Log_working_3-way'!B$1,'Log_working_3-way'!B$2)</f>
        <v/>
      </c>
      <c r="F965" s="6" t="str">
        <f>IF('Log_working_3-way'!D965="","",1/'True_Odds_Calculator_3-way'!N966+1/'True_Odds_Calculator_3-way'!O966+1/'True_Odds_Calculator_3-way'!P966-1)</f>
        <v/>
      </c>
      <c r="H965" s="6" t="str">
        <f>IF('Log_working_3-way'!$D965="","",'True_Odds_Calculator_3-way'!N966/'True_Odds_Calculator_3-way'!A966-1)</f>
        <v/>
      </c>
      <c r="I965" s="6" t="str">
        <f>IF('Log_working_3-way'!$D965="","",'True_Odds_Calculator_3-way'!O966/'True_Odds_Calculator_3-way'!B966-1)</f>
        <v/>
      </c>
      <c r="J965" s="6" t="str">
        <f>IF('Log_working_3-way'!$D965="","",'True_Odds_Calculator_3-way'!P966/'True_Odds_Calculator_3-way'!C966-1)</f>
        <v/>
      </c>
      <c r="K965" s="6" t="str">
        <f>IF('Log_working_3-way'!$D965="","",1/'True_Odds_Calculator_3-way'!A966+1/'True_Odds_Calculator_3-way'!B966+1/'True_Odds_Calculator_3-way'!C966-1)</f>
        <v/>
      </c>
    </row>
    <row r="966" spans="4:11">
      <c r="D966" t="str">
        <f>solve_for_c('True_Odds_Calculator_3-way'!A967,'True_Odds_Calculator_3-way'!B967,'True_Odds_Calculator_3-way'!C967,'Log_working_3-way'!B$1,'Log_working_3-way'!B$2)</f>
        <v/>
      </c>
      <c r="F966" s="6" t="str">
        <f>IF('Log_working_3-way'!D966="","",1/'True_Odds_Calculator_3-way'!N967+1/'True_Odds_Calculator_3-way'!O967+1/'True_Odds_Calculator_3-way'!P967-1)</f>
        <v/>
      </c>
      <c r="H966" s="6" t="str">
        <f>IF('Log_working_3-way'!$D966="","",'True_Odds_Calculator_3-way'!N967/'True_Odds_Calculator_3-way'!A967-1)</f>
        <v/>
      </c>
      <c r="I966" s="6" t="str">
        <f>IF('Log_working_3-way'!$D966="","",'True_Odds_Calculator_3-way'!O967/'True_Odds_Calculator_3-way'!B967-1)</f>
        <v/>
      </c>
      <c r="J966" s="6" t="str">
        <f>IF('Log_working_3-way'!$D966="","",'True_Odds_Calculator_3-way'!P967/'True_Odds_Calculator_3-way'!C967-1)</f>
        <v/>
      </c>
      <c r="K966" s="6" t="str">
        <f>IF('Log_working_3-way'!$D966="","",1/'True_Odds_Calculator_3-way'!A967+1/'True_Odds_Calculator_3-way'!B967+1/'True_Odds_Calculator_3-way'!C967-1)</f>
        <v/>
      </c>
    </row>
    <row r="967" spans="4:11">
      <c r="D967" t="str">
        <f>solve_for_c('True_Odds_Calculator_3-way'!A968,'True_Odds_Calculator_3-way'!B968,'True_Odds_Calculator_3-way'!C968,'Log_working_3-way'!B$1,'Log_working_3-way'!B$2)</f>
        <v/>
      </c>
      <c r="F967" s="6" t="str">
        <f>IF('Log_working_3-way'!D967="","",1/'True_Odds_Calculator_3-way'!N968+1/'True_Odds_Calculator_3-way'!O968+1/'True_Odds_Calculator_3-way'!P968-1)</f>
        <v/>
      </c>
      <c r="H967" s="6" t="str">
        <f>IF('Log_working_3-way'!$D967="","",'True_Odds_Calculator_3-way'!N968/'True_Odds_Calculator_3-way'!A968-1)</f>
        <v/>
      </c>
      <c r="I967" s="6" t="str">
        <f>IF('Log_working_3-way'!$D967="","",'True_Odds_Calculator_3-way'!O968/'True_Odds_Calculator_3-way'!B968-1)</f>
        <v/>
      </c>
      <c r="J967" s="6" t="str">
        <f>IF('Log_working_3-way'!$D967="","",'True_Odds_Calculator_3-way'!P968/'True_Odds_Calculator_3-way'!C968-1)</f>
        <v/>
      </c>
      <c r="K967" s="6" t="str">
        <f>IF('Log_working_3-way'!$D967="","",1/'True_Odds_Calculator_3-way'!A968+1/'True_Odds_Calculator_3-way'!B968+1/'True_Odds_Calculator_3-way'!C968-1)</f>
        <v/>
      </c>
    </row>
    <row r="968" spans="4:11">
      <c r="D968" t="str">
        <f>solve_for_c('True_Odds_Calculator_3-way'!A969,'True_Odds_Calculator_3-way'!B969,'True_Odds_Calculator_3-way'!C969,'Log_working_3-way'!B$1,'Log_working_3-way'!B$2)</f>
        <v/>
      </c>
      <c r="F968" s="6" t="str">
        <f>IF('Log_working_3-way'!D968="","",1/'True_Odds_Calculator_3-way'!N969+1/'True_Odds_Calculator_3-way'!O969+1/'True_Odds_Calculator_3-way'!P969-1)</f>
        <v/>
      </c>
      <c r="H968" s="6" t="str">
        <f>IF('Log_working_3-way'!$D968="","",'True_Odds_Calculator_3-way'!N969/'True_Odds_Calculator_3-way'!A969-1)</f>
        <v/>
      </c>
      <c r="I968" s="6" t="str">
        <f>IF('Log_working_3-way'!$D968="","",'True_Odds_Calculator_3-way'!O969/'True_Odds_Calculator_3-way'!B969-1)</f>
        <v/>
      </c>
      <c r="J968" s="6" t="str">
        <f>IF('Log_working_3-way'!$D968="","",'True_Odds_Calculator_3-way'!P969/'True_Odds_Calculator_3-way'!C969-1)</f>
        <v/>
      </c>
      <c r="K968" s="6" t="str">
        <f>IF('Log_working_3-way'!$D968="","",1/'True_Odds_Calculator_3-way'!A969+1/'True_Odds_Calculator_3-way'!B969+1/'True_Odds_Calculator_3-way'!C969-1)</f>
        <v/>
      </c>
    </row>
    <row r="969" spans="4:11">
      <c r="D969" t="str">
        <f>solve_for_c('True_Odds_Calculator_3-way'!A970,'True_Odds_Calculator_3-way'!B970,'True_Odds_Calculator_3-way'!C970,'Log_working_3-way'!B$1,'Log_working_3-way'!B$2)</f>
        <v/>
      </c>
      <c r="F969" s="6" t="str">
        <f>IF('Log_working_3-way'!D969="","",1/'True_Odds_Calculator_3-way'!N970+1/'True_Odds_Calculator_3-way'!O970+1/'True_Odds_Calculator_3-way'!P970-1)</f>
        <v/>
      </c>
      <c r="H969" s="6" t="str">
        <f>IF('Log_working_3-way'!$D969="","",'True_Odds_Calculator_3-way'!N970/'True_Odds_Calculator_3-way'!A970-1)</f>
        <v/>
      </c>
      <c r="I969" s="6" t="str">
        <f>IF('Log_working_3-way'!$D969="","",'True_Odds_Calculator_3-way'!O970/'True_Odds_Calculator_3-way'!B970-1)</f>
        <v/>
      </c>
      <c r="J969" s="6" t="str">
        <f>IF('Log_working_3-way'!$D969="","",'True_Odds_Calculator_3-way'!P970/'True_Odds_Calculator_3-way'!C970-1)</f>
        <v/>
      </c>
      <c r="K969" s="6" t="str">
        <f>IF('Log_working_3-way'!$D969="","",1/'True_Odds_Calculator_3-way'!A970+1/'True_Odds_Calculator_3-way'!B970+1/'True_Odds_Calculator_3-way'!C970-1)</f>
        <v/>
      </c>
    </row>
    <row r="970" spans="4:11">
      <c r="D970" t="str">
        <f>solve_for_c('True_Odds_Calculator_3-way'!A971,'True_Odds_Calculator_3-way'!B971,'True_Odds_Calculator_3-way'!C971,'Log_working_3-way'!B$1,'Log_working_3-way'!B$2)</f>
        <v/>
      </c>
      <c r="F970" s="6" t="str">
        <f>IF('Log_working_3-way'!D970="","",1/'True_Odds_Calculator_3-way'!N971+1/'True_Odds_Calculator_3-way'!O971+1/'True_Odds_Calculator_3-way'!P971-1)</f>
        <v/>
      </c>
      <c r="H970" s="6" t="str">
        <f>IF('Log_working_3-way'!$D970="","",'True_Odds_Calculator_3-way'!N971/'True_Odds_Calculator_3-way'!A971-1)</f>
        <v/>
      </c>
      <c r="I970" s="6" t="str">
        <f>IF('Log_working_3-way'!$D970="","",'True_Odds_Calculator_3-way'!O971/'True_Odds_Calculator_3-way'!B971-1)</f>
        <v/>
      </c>
      <c r="J970" s="6" t="str">
        <f>IF('Log_working_3-way'!$D970="","",'True_Odds_Calculator_3-way'!P971/'True_Odds_Calculator_3-way'!C971-1)</f>
        <v/>
      </c>
      <c r="K970" s="6" t="str">
        <f>IF('Log_working_3-way'!$D970="","",1/'True_Odds_Calculator_3-way'!A971+1/'True_Odds_Calculator_3-way'!B971+1/'True_Odds_Calculator_3-way'!C971-1)</f>
        <v/>
      </c>
    </row>
    <row r="971" spans="4:11">
      <c r="D971" t="str">
        <f>solve_for_c('True_Odds_Calculator_3-way'!A972,'True_Odds_Calculator_3-way'!B972,'True_Odds_Calculator_3-way'!C972,'Log_working_3-way'!B$1,'Log_working_3-way'!B$2)</f>
        <v/>
      </c>
      <c r="F971" s="6" t="str">
        <f>IF('Log_working_3-way'!D971="","",1/'True_Odds_Calculator_3-way'!N972+1/'True_Odds_Calculator_3-way'!O972+1/'True_Odds_Calculator_3-way'!P972-1)</f>
        <v/>
      </c>
      <c r="H971" s="6" t="str">
        <f>IF('Log_working_3-way'!$D971="","",'True_Odds_Calculator_3-way'!N972/'True_Odds_Calculator_3-way'!A972-1)</f>
        <v/>
      </c>
      <c r="I971" s="6" t="str">
        <f>IF('Log_working_3-way'!$D971="","",'True_Odds_Calculator_3-way'!O972/'True_Odds_Calculator_3-way'!B972-1)</f>
        <v/>
      </c>
      <c r="J971" s="6" t="str">
        <f>IF('Log_working_3-way'!$D971="","",'True_Odds_Calculator_3-way'!P972/'True_Odds_Calculator_3-way'!C972-1)</f>
        <v/>
      </c>
      <c r="K971" s="6" t="str">
        <f>IF('Log_working_3-way'!$D971="","",1/'True_Odds_Calculator_3-way'!A972+1/'True_Odds_Calculator_3-way'!B972+1/'True_Odds_Calculator_3-way'!C972-1)</f>
        <v/>
      </c>
    </row>
    <row r="972" spans="4:11">
      <c r="D972" t="str">
        <f>solve_for_c('True_Odds_Calculator_3-way'!A973,'True_Odds_Calculator_3-way'!B973,'True_Odds_Calculator_3-way'!C973,'Log_working_3-way'!B$1,'Log_working_3-way'!B$2)</f>
        <v/>
      </c>
      <c r="F972" s="6" t="str">
        <f>IF('Log_working_3-way'!D972="","",1/'True_Odds_Calculator_3-way'!N973+1/'True_Odds_Calculator_3-way'!O973+1/'True_Odds_Calculator_3-way'!P973-1)</f>
        <v/>
      </c>
      <c r="H972" s="6" t="str">
        <f>IF('Log_working_3-way'!$D972="","",'True_Odds_Calculator_3-way'!N973/'True_Odds_Calculator_3-way'!A973-1)</f>
        <v/>
      </c>
      <c r="I972" s="6" t="str">
        <f>IF('Log_working_3-way'!$D972="","",'True_Odds_Calculator_3-way'!O973/'True_Odds_Calculator_3-way'!B973-1)</f>
        <v/>
      </c>
      <c r="J972" s="6" t="str">
        <f>IF('Log_working_3-way'!$D972="","",'True_Odds_Calculator_3-way'!P973/'True_Odds_Calculator_3-way'!C973-1)</f>
        <v/>
      </c>
      <c r="K972" s="6" t="str">
        <f>IF('Log_working_3-way'!$D972="","",1/'True_Odds_Calculator_3-way'!A973+1/'True_Odds_Calculator_3-way'!B973+1/'True_Odds_Calculator_3-way'!C973-1)</f>
        <v/>
      </c>
    </row>
    <row r="973" spans="4:11">
      <c r="D973" t="str">
        <f>solve_for_c('True_Odds_Calculator_3-way'!A974,'True_Odds_Calculator_3-way'!B974,'True_Odds_Calculator_3-way'!C974,'Log_working_3-way'!B$1,'Log_working_3-way'!B$2)</f>
        <v/>
      </c>
      <c r="F973" s="6" t="str">
        <f>IF('Log_working_3-way'!D973="","",1/'True_Odds_Calculator_3-way'!N974+1/'True_Odds_Calculator_3-way'!O974+1/'True_Odds_Calculator_3-way'!P974-1)</f>
        <v/>
      </c>
      <c r="H973" s="6" t="str">
        <f>IF('Log_working_3-way'!$D973="","",'True_Odds_Calculator_3-way'!N974/'True_Odds_Calculator_3-way'!A974-1)</f>
        <v/>
      </c>
      <c r="I973" s="6" t="str">
        <f>IF('Log_working_3-way'!$D973="","",'True_Odds_Calculator_3-way'!O974/'True_Odds_Calculator_3-way'!B974-1)</f>
        <v/>
      </c>
      <c r="J973" s="6" t="str">
        <f>IF('Log_working_3-way'!$D973="","",'True_Odds_Calculator_3-way'!P974/'True_Odds_Calculator_3-way'!C974-1)</f>
        <v/>
      </c>
      <c r="K973" s="6" t="str">
        <f>IF('Log_working_3-way'!$D973="","",1/'True_Odds_Calculator_3-way'!A974+1/'True_Odds_Calculator_3-way'!B974+1/'True_Odds_Calculator_3-way'!C974-1)</f>
        <v/>
      </c>
    </row>
    <row r="974" spans="4:11">
      <c r="D974" t="str">
        <f>solve_for_c('True_Odds_Calculator_3-way'!A975,'True_Odds_Calculator_3-way'!B975,'True_Odds_Calculator_3-way'!C975,'Log_working_3-way'!B$1,'Log_working_3-way'!B$2)</f>
        <v/>
      </c>
      <c r="F974" s="6" t="str">
        <f>IF('Log_working_3-way'!D974="","",1/'True_Odds_Calculator_3-way'!N975+1/'True_Odds_Calculator_3-way'!O975+1/'True_Odds_Calculator_3-way'!P975-1)</f>
        <v/>
      </c>
      <c r="H974" s="6" t="str">
        <f>IF('Log_working_3-way'!$D974="","",'True_Odds_Calculator_3-way'!N975/'True_Odds_Calculator_3-way'!A975-1)</f>
        <v/>
      </c>
      <c r="I974" s="6" t="str">
        <f>IF('Log_working_3-way'!$D974="","",'True_Odds_Calculator_3-way'!O975/'True_Odds_Calculator_3-way'!B975-1)</f>
        <v/>
      </c>
      <c r="J974" s="6" t="str">
        <f>IF('Log_working_3-way'!$D974="","",'True_Odds_Calculator_3-way'!P975/'True_Odds_Calculator_3-way'!C975-1)</f>
        <v/>
      </c>
      <c r="K974" s="6" t="str">
        <f>IF('Log_working_3-way'!$D974="","",1/'True_Odds_Calculator_3-way'!A975+1/'True_Odds_Calculator_3-way'!B975+1/'True_Odds_Calculator_3-way'!C975-1)</f>
        <v/>
      </c>
    </row>
    <row r="975" spans="4:11">
      <c r="D975" t="str">
        <f>solve_for_c('True_Odds_Calculator_3-way'!A976,'True_Odds_Calculator_3-way'!B976,'True_Odds_Calculator_3-way'!C976,'Log_working_3-way'!B$1,'Log_working_3-way'!B$2)</f>
        <v/>
      </c>
      <c r="F975" s="6" t="str">
        <f>IF('Log_working_3-way'!D975="","",1/'True_Odds_Calculator_3-way'!N976+1/'True_Odds_Calculator_3-way'!O976+1/'True_Odds_Calculator_3-way'!P976-1)</f>
        <v/>
      </c>
      <c r="H975" s="6" t="str">
        <f>IF('Log_working_3-way'!$D975="","",'True_Odds_Calculator_3-way'!N976/'True_Odds_Calculator_3-way'!A976-1)</f>
        <v/>
      </c>
      <c r="I975" s="6" t="str">
        <f>IF('Log_working_3-way'!$D975="","",'True_Odds_Calculator_3-way'!O976/'True_Odds_Calculator_3-way'!B976-1)</f>
        <v/>
      </c>
      <c r="J975" s="6" t="str">
        <f>IF('Log_working_3-way'!$D975="","",'True_Odds_Calculator_3-way'!P976/'True_Odds_Calculator_3-way'!C976-1)</f>
        <v/>
      </c>
      <c r="K975" s="6" t="str">
        <f>IF('Log_working_3-way'!$D975="","",1/'True_Odds_Calculator_3-way'!A976+1/'True_Odds_Calculator_3-way'!B976+1/'True_Odds_Calculator_3-way'!C976-1)</f>
        <v/>
      </c>
    </row>
    <row r="976" spans="4:11">
      <c r="D976" t="str">
        <f>solve_for_c('True_Odds_Calculator_3-way'!A977,'True_Odds_Calculator_3-way'!B977,'True_Odds_Calculator_3-way'!C977,'Log_working_3-way'!B$1,'Log_working_3-way'!B$2)</f>
        <v/>
      </c>
      <c r="F976" s="6" t="str">
        <f>IF('Log_working_3-way'!D976="","",1/'True_Odds_Calculator_3-way'!N977+1/'True_Odds_Calculator_3-way'!O977+1/'True_Odds_Calculator_3-way'!P977-1)</f>
        <v/>
      </c>
      <c r="H976" s="6" t="str">
        <f>IF('Log_working_3-way'!$D976="","",'True_Odds_Calculator_3-way'!N977/'True_Odds_Calculator_3-way'!A977-1)</f>
        <v/>
      </c>
      <c r="I976" s="6" t="str">
        <f>IF('Log_working_3-way'!$D976="","",'True_Odds_Calculator_3-way'!O977/'True_Odds_Calculator_3-way'!B977-1)</f>
        <v/>
      </c>
      <c r="J976" s="6" t="str">
        <f>IF('Log_working_3-way'!$D976="","",'True_Odds_Calculator_3-way'!P977/'True_Odds_Calculator_3-way'!C977-1)</f>
        <v/>
      </c>
      <c r="K976" s="6" t="str">
        <f>IF('Log_working_3-way'!$D976="","",1/'True_Odds_Calculator_3-way'!A977+1/'True_Odds_Calculator_3-way'!B977+1/'True_Odds_Calculator_3-way'!C977-1)</f>
        <v/>
      </c>
    </row>
    <row r="977" spans="4:11">
      <c r="D977" t="str">
        <f>solve_for_c('True_Odds_Calculator_3-way'!A978,'True_Odds_Calculator_3-way'!B978,'True_Odds_Calculator_3-way'!C978,'Log_working_3-way'!B$1,'Log_working_3-way'!B$2)</f>
        <v/>
      </c>
      <c r="F977" s="6" t="str">
        <f>IF('Log_working_3-way'!D977="","",1/'True_Odds_Calculator_3-way'!N978+1/'True_Odds_Calculator_3-way'!O978+1/'True_Odds_Calculator_3-way'!P978-1)</f>
        <v/>
      </c>
      <c r="H977" s="6" t="str">
        <f>IF('Log_working_3-way'!$D977="","",'True_Odds_Calculator_3-way'!N978/'True_Odds_Calculator_3-way'!A978-1)</f>
        <v/>
      </c>
      <c r="I977" s="6" t="str">
        <f>IF('Log_working_3-way'!$D977="","",'True_Odds_Calculator_3-way'!O978/'True_Odds_Calculator_3-way'!B978-1)</f>
        <v/>
      </c>
      <c r="J977" s="6" t="str">
        <f>IF('Log_working_3-way'!$D977="","",'True_Odds_Calculator_3-way'!P978/'True_Odds_Calculator_3-way'!C978-1)</f>
        <v/>
      </c>
      <c r="K977" s="6" t="str">
        <f>IF('Log_working_3-way'!$D977="","",1/'True_Odds_Calculator_3-way'!A978+1/'True_Odds_Calculator_3-way'!B978+1/'True_Odds_Calculator_3-way'!C978-1)</f>
        <v/>
      </c>
    </row>
    <row r="978" spans="4:11">
      <c r="D978" t="str">
        <f>solve_for_c('True_Odds_Calculator_3-way'!A979,'True_Odds_Calculator_3-way'!B979,'True_Odds_Calculator_3-way'!C979,'Log_working_3-way'!B$1,'Log_working_3-way'!B$2)</f>
        <v/>
      </c>
      <c r="F978" s="6" t="str">
        <f>IF('Log_working_3-way'!D978="","",1/'True_Odds_Calculator_3-way'!N979+1/'True_Odds_Calculator_3-way'!O979+1/'True_Odds_Calculator_3-way'!P979-1)</f>
        <v/>
      </c>
      <c r="H978" s="6" t="str">
        <f>IF('Log_working_3-way'!$D978="","",'True_Odds_Calculator_3-way'!N979/'True_Odds_Calculator_3-way'!A979-1)</f>
        <v/>
      </c>
      <c r="I978" s="6" t="str">
        <f>IF('Log_working_3-way'!$D978="","",'True_Odds_Calculator_3-way'!O979/'True_Odds_Calculator_3-way'!B979-1)</f>
        <v/>
      </c>
      <c r="J978" s="6" t="str">
        <f>IF('Log_working_3-way'!$D978="","",'True_Odds_Calculator_3-way'!P979/'True_Odds_Calculator_3-way'!C979-1)</f>
        <v/>
      </c>
      <c r="K978" s="6" t="str">
        <f>IF('Log_working_3-way'!$D978="","",1/'True_Odds_Calculator_3-way'!A979+1/'True_Odds_Calculator_3-way'!B979+1/'True_Odds_Calculator_3-way'!C979-1)</f>
        <v/>
      </c>
    </row>
    <row r="979" spans="4:11">
      <c r="D979" t="str">
        <f>solve_for_c('True_Odds_Calculator_3-way'!A980,'True_Odds_Calculator_3-way'!B980,'True_Odds_Calculator_3-way'!C980,'Log_working_3-way'!B$1,'Log_working_3-way'!B$2)</f>
        <v/>
      </c>
      <c r="F979" s="6" t="str">
        <f>IF('Log_working_3-way'!D979="","",1/'True_Odds_Calculator_3-way'!N980+1/'True_Odds_Calculator_3-way'!O980+1/'True_Odds_Calculator_3-way'!P980-1)</f>
        <v/>
      </c>
      <c r="H979" s="6" t="str">
        <f>IF('Log_working_3-way'!$D979="","",'True_Odds_Calculator_3-way'!N980/'True_Odds_Calculator_3-way'!A980-1)</f>
        <v/>
      </c>
      <c r="I979" s="6" t="str">
        <f>IF('Log_working_3-way'!$D979="","",'True_Odds_Calculator_3-way'!O980/'True_Odds_Calculator_3-way'!B980-1)</f>
        <v/>
      </c>
      <c r="J979" s="6" t="str">
        <f>IF('Log_working_3-way'!$D979="","",'True_Odds_Calculator_3-way'!P980/'True_Odds_Calculator_3-way'!C980-1)</f>
        <v/>
      </c>
      <c r="K979" s="6" t="str">
        <f>IF('Log_working_3-way'!$D979="","",1/'True_Odds_Calculator_3-way'!A980+1/'True_Odds_Calculator_3-way'!B980+1/'True_Odds_Calculator_3-way'!C980-1)</f>
        <v/>
      </c>
    </row>
    <row r="980" spans="4:11">
      <c r="D980" t="str">
        <f>solve_for_c('True_Odds_Calculator_3-way'!A981,'True_Odds_Calculator_3-way'!B981,'True_Odds_Calculator_3-way'!C981,'Log_working_3-way'!B$1,'Log_working_3-way'!B$2)</f>
        <v/>
      </c>
      <c r="F980" s="6" t="str">
        <f>IF('Log_working_3-way'!D980="","",1/'True_Odds_Calculator_3-way'!N981+1/'True_Odds_Calculator_3-way'!O981+1/'True_Odds_Calculator_3-way'!P981-1)</f>
        <v/>
      </c>
      <c r="H980" s="6" t="str">
        <f>IF('Log_working_3-way'!$D980="","",'True_Odds_Calculator_3-way'!N981/'True_Odds_Calculator_3-way'!A981-1)</f>
        <v/>
      </c>
      <c r="I980" s="6" t="str">
        <f>IF('Log_working_3-way'!$D980="","",'True_Odds_Calculator_3-way'!O981/'True_Odds_Calculator_3-way'!B981-1)</f>
        <v/>
      </c>
      <c r="J980" s="6" t="str">
        <f>IF('Log_working_3-way'!$D980="","",'True_Odds_Calculator_3-way'!P981/'True_Odds_Calculator_3-way'!C981-1)</f>
        <v/>
      </c>
      <c r="K980" s="6" t="str">
        <f>IF('Log_working_3-way'!$D980="","",1/'True_Odds_Calculator_3-way'!A981+1/'True_Odds_Calculator_3-way'!B981+1/'True_Odds_Calculator_3-way'!C981-1)</f>
        <v/>
      </c>
    </row>
    <row r="981" spans="4:11">
      <c r="D981" t="str">
        <f>solve_for_c('True_Odds_Calculator_3-way'!A982,'True_Odds_Calculator_3-way'!B982,'True_Odds_Calculator_3-way'!C982,'Log_working_3-way'!B$1,'Log_working_3-way'!B$2)</f>
        <v/>
      </c>
      <c r="F981" s="6" t="str">
        <f>IF('Log_working_3-way'!D981="","",1/'True_Odds_Calculator_3-way'!N982+1/'True_Odds_Calculator_3-way'!O982+1/'True_Odds_Calculator_3-way'!P982-1)</f>
        <v/>
      </c>
      <c r="H981" s="6" t="str">
        <f>IF('Log_working_3-way'!$D981="","",'True_Odds_Calculator_3-way'!N982/'True_Odds_Calculator_3-way'!A982-1)</f>
        <v/>
      </c>
      <c r="I981" s="6" t="str">
        <f>IF('Log_working_3-way'!$D981="","",'True_Odds_Calculator_3-way'!O982/'True_Odds_Calculator_3-way'!B982-1)</f>
        <v/>
      </c>
      <c r="J981" s="6" t="str">
        <f>IF('Log_working_3-way'!$D981="","",'True_Odds_Calculator_3-way'!P982/'True_Odds_Calculator_3-way'!C982-1)</f>
        <v/>
      </c>
      <c r="K981" s="6" t="str">
        <f>IF('Log_working_3-way'!$D981="","",1/'True_Odds_Calculator_3-way'!A982+1/'True_Odds_Calculator_3-way'!B982+1/'True_Odds_Calculator_3-way'!C982-1)</f>
        <v/>
      </c>
    </row>
    <row r="982" spans="4:11">
      <c r="D982" t="str">
        <f>solve_for_c('True_Odds_Calculator_3-way'!A983,'True_Odds_Calculator_3-way'!B983,'True_Odds_Calculator_3-way'!C983,'Log_working_3-way'!B$1,'Log_working_3-way'!B$2)</f>
        <v/>
      </c>
      <c r="F982" s="6" t="str">
        <f>IF('Log_working_3-way'!D982="","",1/'True_Odds_Calculator_3-way'!N983+1/'True_Odds_Calculator_3-way'!O983+1/'True_Odds_Calculator_3-way'!P983-1)</f>
        <v/>
      </c>
      <c r="H982" s="6" t="str">
        <f>IF('Log_working_3-way'!$D982="","",'True_Odds_Calculator_3-way'!N983/'True_Odds_Calculator_3-way'!A983-1)</f>
        <v/>
      </c>
      <c r="I982" s="6" t="str">
        <f>IF('Log_working_3-way'!$D982="","",'True_Odds_Calculator_3-way'!O983/'True_Odds_Calculator_3-way'!B983-1)</f>
        <v/>
      </c>
      <c r="J982" s="6" t="str">
        <f>IF('Log_working_3-way'!$D982="","",'True_Odds_Calculator_3-way'!P983/'True_Odds_Calculator_3-way'!C983-1)</f>
        <v/>
      </c>
      <c r="K982" s="6" t="str">
        <f>IF('Log_working_3-way'!$D982="","",1/'True_Odds_Calculator_3-way'!A983+1/'True_Odds_Calculator_3-way'!B983+1/'True_Odds_Calculator_3-way'!C983-1)</f>
        <v/>
      </c>
    </row>
    <row r="983" spans="4:11">
      <c r="D983" t="str">
        <f>solve_for_c('True_Odds_Calculator_3-way'!A984,'True_Odds_Calculator_3-way'!B984,'True_Odds_Calculator_3-way'!C984,'Log_working_3-way'!B$1,'Log_working_3-way'!B$2)</f>
        <v/>
      </c>
      <c r="F983" s="6" t="str">
        <f>IF('Log_working_3-way'!D983="","",1/'True_Odds_Calculator_3-way'!N984+1/'True_Odds_Calculator_3-way'!O984+1/'True_Odds_Calculator_3-way'!P984-1)</f>
        <v/>
      </c>
      <c r="H983" s="6" t="str">
        <f>IF('Log_working_3-way'!$D983="","",'True_Odds_Calculator_3-way'!N984/'True_Odds_Calculator_3-way'!A984-1)</f>
        <v/>
      </c>
      <c r="I983" s="6" t="str">
        <f>IF('Log_working_3-way'!$D983="","",'True_Odds_Calculator_3-way'!O984/'True_Odds_Calculator_3-way'!B984-1)</f>
        <v/>
      </c>
      <c r="J983" s="6" t="str">
        <f>IF('Log_working_3-way'!$D983="","",'True_Odds_Calculator_3-way'!P984/'True_Odds_Calculator_3-way'!C984-1)</f>
        <v/>
      </c>
      <c r="K983" s="6" t="str">
        <f>IF('Log_working_3-way'!$D983="","",1/'True_Odds_Calculator_3-way'!A984+1/'True_Odds_Calculator_3-way'!B984+1/'True_Odds_Calculator_3-way'!C984-1)</f>
        <v/>
      </c>
    </row>
    <row r="984" spans="4:11">
      <c r="D984" t="str">
        <f>solve_for_c('True_Odds_Calculator_3-way'!A985,'True_Odds_Calculator_3-way'!B985,'True_Odds_Calculator_3-way'!C985,'Log_working_3-way'!B$1,'Log_working_3-way'!B$2)</f>
        <v/>
      </c>
      <c r="F984" s="6" t="str">
        <f>IF('Log_working_3-way'!D984="","",1/'True_Odds_Calculator_3-way'!N985+1/'True_Odds_Calculator_3-way'!O985+1/'True_Odds_Calculator_3-way'!P985-1)</f>
        <v/>
      </c>
      <c r="H984" s="6" t="str">
        <f>IF('Log_working_3-way'!$D984="","",'True_Odds_Calculator_3-way'!N985/'True_Odds_Calculator_3-way'!A985-1)</f>
        <v/>
      </c>
      <c r="I984" s="6" t="str">
        <f>IF('Log_working_3-way'!$D984="","",'True_Odds_Calculator_3-way'!O985/'True_Odds_Calculator_3-way'!B985-1)</f>
        <v/>
      </c>
      <c r="J984" s="6" t="str">
        <f>IF('Log_working_3-way'!$D984="","",'True_Odds_Calculator_3-way'!P985/'True_Odds_Calculator_3-way'!C985-1)</f>
        <v/>
      </c>
      <c r="K984" s="6" t="str">
        <f>IF('Log_working_3-way'!$D984="","",1/'True_Odds_Calculator_3-way'!A985+1/'True_Odds_Calculator_3-way'!B985+1/'True_Odds_Calculator_3-way'!C985-1)</f>
        <v/>
      </c>
    </row>
    <row r="985" spans="4:11">
      <c r="D985" t="str">
        <f>solve_for_c('True_Odds_Calculator_3-way'!A986,'True_Odds_Calculator_3-way'!B986,'True_Odds_Calculator_3-way'!C986,'Log_working_3-way'!B$1,'Log_working_3-way'!B$2)</f>
        <v/>
      </c>
      <c r="F985" s="6" t="str">
        <f>IF('Log_working_3-way'!D985="","",1/'True_Odds_Calculator_3-way'!N986+1/'True_Odds_Calculator_3-way'!O986+1/'True_Odds_Calculator_3-way'!P986-1)</f>
        <v/>
      </c>
      <c r="H985" s="6" t="str">
        <f>IF('Log_working_3-way'!$D985="","",'True_Odds_Calculator_3-way'!N986/'True_Odds_Calculator_3-way'!A986-1)</f>
        <v/>
      </c>
      <c r="I985" s="6" t="str">
        <f>IF('Log_working_3-way'!$D985="","",'True_Odds_Calculator_3-way'!O986/'True_Odds_Calculator_3-way'!B986-1)</f>
        <v/>
      </c>
      <c r="J985" s="6" t="str">
        <f>IF('Log_working_3-way'!$D985="","",'True_Odds_Calculator_3-way'!P986/'True_Odds_Calculator_3-way'!C986-1)</f>
        <v/>
      </c>
      <c r="K985" s="6" t="str">
        <f>IF('Log_working_3-way'!$D985="","",1/'True_Odds_Calculator_3-way'!A986+1/'True_Odds_Calculator_3-way'!B986+1/'True_Odds_Calculator_3-way'!C986-1)</f>
        <v/>
      </c>
    </row>
    <row r="986" spans="4:11">
      <c r="D986" t="str">
        <f>solve_for_c('True_Odds_Calculator_3-way'!A987,'True_Odds_Calculator_3-way'!B987,'True_Odds_Calculator_3-way'!C987,'Log_working_3-way'!B$1,'Log_working_3-way'!B$2)</f>
        <v/>
      </c>
      <c r="F986" s="6" t="str">
        <f>IF('Log_working_3-way'!D986="","",1/'True_Odds_Calculator_3-way'!N987+1/'True_Odds_Calculator_3-way'!O987+1/'True_Odds_Calculator_3-way'!P987-1)</f>
        <v/>
      </c>
      <c r="H986" s="6" t="str">
        <f>IF('Log_working_3-way'!$D986="","",'True_Odds_Calculator_3-way'!N987/'True_Odds_Calculator_3-way'!A987-1)</f>
        <v/>
      </c>
      <c r="I986" s="6" t="str">
        <f>IF('Log_working_3-way'!$D986="","",'True_Odds_Calculator_3-way'!O987/'True_Odds_Calculator_3-way'!B987-1)</f>
        <v/>
      </c>
      <c r="J986" s="6" t="str">
        <f>IF('Log_working_3-way'!$D986="","",'True_Odds_Calculator_3-way'!P987/'True_Odds_Calculator_3-way'!C987-1)</f>
        <v/>
      </c>
      <c r="K986" s="6" t="str">
        <f>IF('Log_working_3-way'!$D986="","",1/'True_Odds_Calculator_3-way'!A987+1/'True_Odds_Calculator_3-way'!B987+1/'True_Odds_Calculator_3-way'!C987-1)</f>
        <v/>
      </c>
    </row>
    <row r="987" spans="4:11">
      <c r="D987" t="str">
        <f>solve_for_c('True_Odds_Calculator_3-way'!A988,'True_Odds_Calculator_3-way'!B988,'True_Odds_Calculator_3-way'!C988,'Log_working_3-way'!B$1,'Log_working_3-way'!B$2)</f>
        <v/>
      </c>
      <c r="F987" s="6" t="str">
        <f>IF('Log_working_3-way'!D987="","",1/'True_Odds_Calculator_3-way'!N988+1/'True_Odds_Calculator_3-way'!O988+1/'True_Odds_Calculator_3-way'!P988-1)</f>
        <v/>
      </c>
      <c r="H987" s="6" t="str">
        <f>IF('Log_working_3-way'!$D987="","",'True_Odds_Calculator_3-way'!N988/'True_Odds_Calculator_3-way'!A988-1)</f>
        <v/>
      </c>
      <c r="I987" s="6" t="str">
        <f>IF('Log_working_3-way'!$D987="","",'True_Odds_Calculator_3-way'!O988/'True_Odds_Calculator_3-way'!B988-1)</f>
        <v/>
      </c>
      <c r="J987" s="6" t="str">
        <f>IF('Log_working_3-way'!$D987="","",'True_Odds_Calculator_3-way'!P988/'True_Odds_Calculator_3-way'!C988-1)</f>
        <v/>
      </c>
      <c r="K987" s="6" t="str">
        <f>IF('Log_working_3-way'!$D987="","",1/'True_Odds_Calculator_3-way'!A988+1/'True_Odds_Calculator_3-way'!B988+1/'True_Odds_Calculator_3-way'!C988-1)</f>
        <v/>
      </c>
    </row>
    <row r="988" spans="4:11">
      <c r="D988" t="str">
        <f>solve_for_c('True_Odds_Calculator_3-way'!A989,'True_Odds_Calculator_3-way'!B989,'True_Odds_Calculator_3-way'!C989,'Log_working_3-way'!B$1,'Log_working_3-way'!B$2)</f>
        <v/>
      </c>
      <c r="F988" s="6" t="str">
        <f>IF('Log_working_3-way'!D988="","",1/'True_Odds_Calculator_3-way'!N989+1/'True_Odds_Calculator_3-way'!O989+1/'True_Odds_Calculator_3-way'!P989-1)</f>
        <v/>
      </c>
      <c r="H988" s="6" t="str">
        <f>IF('Log_working_3-way'!$D988="","",'True_Odds_Calculator_3-way'!N989/'True_Odds_Calculator_3-way'!A989-1)</f>
        <v/>
      </c>
      <c r="I988" s="6" t="str">
        <f>IF('Log_working_3-way'!$D988="","",'True_Odds_Calculator_3-way'!O989/'True_Odds_Calculator_3-way'!B989-1)</f>
        <v/>
      </c>
      <c r="J988" s="6" t="str">
        <f>IF('Log_working_3-way'!$D988="","",'True_Odds_Calculator_3-way'!P989/'True_Odds_Calculator_3-way'!C989-1)</f>
        <v/>
      </c>
      <c r="K988" s="6" t="str">
        <f>IF('Log_working_3-way'!$D988="","",1/'True_Odds_Calculator_3-way'!A989+1/'True_Odds_Calculator_3-way'!B989+1/'True_Odds_Calculator_3-way'!C989-1)</f>
        <v/>
      </c>
    </row>
    <row r="989" spans="4:11">
      <c r="D989" t="str">
        <f>solve_for_c('True_Odds_Calculator_3-way'!A990,'True_Odds_Calculator_3-way'!B990,'True_Odds_Calculator_3-way'!C990,'Log_working_3-way'!B$1,'Log_working_3-way'!B$2)</f>
        <v/>
      </c>
      <c r="F989" s="6" t="str">
        <f>IF('Log_working_3-way'!D989="","",1/'True_Odds_Calculator_3-way'!N990+1/'True_Odds_Calculator_3-way'!O990+1/'True_Odds_Calculator_3-way'!P990-1)</f>
        <v/>
      </c>
      <c r="H989" s="6" t="str">
        <f>IF('Log_working_3-way'!$D989="","",'True_Odds_Calculator_3-way'!N990/'True_Odds_Calculator_3-way'!A990-1)</f>
        <v/>
      </c>
      <c r="I989" s="6" t="str">
        <f>IF('Log_working_3-way'!$D989="","",'True_Odds_Calculator_3-way'!O990/'True_Odds_Calculator_3-way'!B990-1)</f>
        <v/>
      </c>
      <c r="J989" s="6" t="str">
        <f>IF('Log_working_3-way'!$D989="","",'True_Odds_Calculator_3-way'!P990/'True_Odds_Calculator_3-way'!C990-1)</f>
        <v/>
      </c>
      <c r="K989" s="6" t="str">
        <f>IF('Log_working_3-way'!$D989="","",1/'True_Odds_Calculator_3-way'!A990+1/'True_Odds_Calculator_3-way'!B990+1/'True_Odds_Calculator_3-way'!C990-1)</f>
        <v/>
      </c>
    </row>
    <row r="990" spans="4:11">
      <c r="D990" t="str">
        <f>solve_for_c('True_Odds_Calculator_3-way'!A991,'True_Odds_Calculator_3-way'!B991,'True_Odds_Calculator_3-way'!C991,'Log_working_3-way'!B$1,'Log_working_3-way'!B$2)</f>
        <v/>
      </c>
      <c r="F990" s="6" t="str">
        <f>IF('Log_working_3-way'!D990="","",1/'True_Odds_Calculator_3-way'!N991+1/'True_Odds_Calculator_3-way'!O991+1/'True_Odds_Calculator_3-way'!P991-1)</f>
        <v/>
      </c>
      <c r="H990" s="6" t="str">
        <f>IF('Log_working_3-way'!$D990="","",'True_Odds_Calculator_3-way'!N991/'True_Odds_Calculator_3-way'!A991-1)</f>
        <v/>
      </c>
      <c r="I990" s="6" t="str">
        <f>IF('Log_working_3-way'!$D990="","",'True_Odds_Calculator_3-way'!O991/'True_Odds_Calculator_3-way'!B991-1)</f>
        <v/>
      </c>
      <c r="J990" s="6" t="str">
        <f>IF('Log_working_3-way'!$D990="","",'True_Odds_Calculator_3-way'!P991/'True_Odds_Calculator_3-way'!C991-1)</f>
        <v/>
      </c>
      <c r="K990" s="6" t="str">
        <f>IF('Log_working_3-way'!$D990="","",1/'True_Odds_Calculator_3-way'!A991+1/'True_Odds_Calculator_3-way'!B991+1/'True_Odds_Calculator_3-way'!C991-1)</f>
        <v/>
      </c>
    </row>
    <row r="991" spans="4:11">
      <c r="D991" t="str">
        <f>solve_for_c('True_Odds_Calculator_3-way'!A992,'True_Odds_Calculator_3-way'!B992,'True_Odds_Calculator_3-way'!C992,'Log_working_3-way'!B$1,'Log_working_3-way'!B$2)</f>
        <v/>
      </c>
      <c r="F991" s="6" t="str">
        <f>IF('Log_working_3-way'!D991="","",1/'True_Odds_Calculator_3-way'!N992+1/'True_Odds_Calculator_3-way'!O992+1/'True_Odds_Calculator_3-way'!P992-1)</f>
        <v/>
      </c>
      <c r="H991" s="6" t="str">
        <f>IF('Log_working_3-way'!$D991="","",'True_Odds_Calculator_3-way'!N992/'True_Odds_Calculator_3-way'!A992-1)</f>
        <v/>
      </c>
      <c r="I991" s="6" t="str">
        <f>IF('Log_working_3-way'!$D991="","",'True_Odds_Calculator_3-way'!O992/'True_Odds_Calculator_3-way'!B992-1)</f>
        <v/>
      </c>
      <c r="J991" s="6" t="str">
        <f>IF('Log_working_3-way'!$D991="","",'True_Odds_Calculator_3-way'!P992/'True_Odds_Calculator_3-way'!C992-1)</f>
        <v/>
      </c>
      <c r="K991" s="6" t="str">
        <f>IF('Log_working_3-way'!$D991="","",1/'True_Odds_Calculator_3-way'!A992+1/'True_Odds_Calculator_3-way'!B992+1/'True_Odds_Calculator_3-way'!C992-1)</f>
        <v/>
      </c>
    </row>
    <row r="992" spans="4:11">
      <c r="D992" t="str">
        <f>solve_for_c('True_Odds_Calculator_3-way'!A993,'True_Odds_Calculator_3-way'!B993,'True_Odds_Calculator_3-way'!C993,'Log_working_3-way'!B$1,'Log_working_3-way'!B$2)</f>
        <v/>
      </c>
      <c r="F992" s="6" t="str">
        <f>IF('Log_working_3-way'!D992="","",1/'True_Odds_Calculator_3-way'!N993+1/'True_Odds_Calculator_3-way'!O993+1/'True_Odds_Calculator_3-way'!P993-1)</f>
        <v/>
      </c>
      <c r="H992" s="6" t="str">
        <f>IF('Log_working_3-way'!$D992="","",'True_Odds_Calculator_3-way'!N993/'True_Odds_Calculator_3-way'!A993-1)</f>
        <v/>
      </c>
      <c r="I992" s="6" t="str">
        <f>IF('Log_working_3-way'!$D992="","",'True_Odds_Calculator_3-way'!O993/'True_Odds_Calculator_3-way'!B993-1)</f>
        <v/>
      </c>
      <c r="J992" s="6" t="str">
        <f>IF('Log_working_3-way'!$D992="","",'True_Odds_Calculator_3-way'!P993/'True_Odds_Calculator_3-way'!C993-1)</f>
        <v/>
      </c>
      <c r="K992" s="6" t="str">
        <f>IF('Log_working_3-way'!$D992="","",1/'True_Odds_Calculator_3-way'!A993+1/'True_Odds_Calculator_3-way'!B993+1/'True_Odds_Calculator_3-way'!C993-1)</f>
        <v/>
      </c>
    </row>
    <row r="993" spans="4:11">
      <c r="D993" t="str">
        <f>solve_for_c('True_Odds_Calculator_3-way'!A994,'True_Odds_Calculator_3-way'!B994,'True_Odds_Calculator_3-way'!C994,'Log_working_3-way'!B$1,'Log_working_3-way'!B$2)</f>
        <v/>
      </c>
      <c r="F993" s="6" t="str">
        <f>IF('Log_working_3-way'!D993="","",1/'True_Odds_Calculator_3-way'!N994+1/'True_Odds_Calculator_3-way'!O994+1/'True_Odds_Calculator_3-way'!P994-1)</f>
        <v/>
      </c>
      <c r="H993" s="6" t="str">
        <f>IF('Log_working_3-way'!$D993="","",'True_Odds_Calculator_3-way'!N994/'True_Odds_Calculator_3-way'!A994-1)</f>
        <v/>
      </c>
      <c r="I993" s="6" t="str">
        <f>IF('Log_working_3-way'!$D993="","",'True_Odds_Calculator_3-way'!O994/'True_Odds_Calculator_3-way'!B994-1)</f>
        <v/>
      </c>
      <c r="J993" s="6" t="str">
        <f>IF('Log_working_3-way'!$D993="","",'True_Odds_Calculator_3-way'!P994/'True_Odds_Calculator_3-way'!C994-1)</f>
        <v/>
      </c>
      <c r="K993" s="6" t="str">
        <f>IF('Log_working_3-way'!$D993="","",1/'True_Odds_Calculator_3-way'!A994+1/'True_Odds_Calculator_3-way'!B994+1/'True_Odds_Calculator_3-way'!C994-1)</f>
        <v/>
      </c>
    </row>
    <row r="994" spans="4:11">
      <c r="D994" t="str">
        <f>solve_for_c('True_Odds_Calculator_3-way'!A995,'True_Odds_Calculator_3-way'!B995,'True_Odds_Calculator_3-way'!C995,'Log_working_3-way'!B$1,'Log_working_3-way'!B$2)</f>
        <v/>
      </c>
      <c r="F994" s="6" t="str">
        <f>IF('Log_working_3-way'!D994="","",1/'True_Odds_Calculator_3-way'!N995+1/'True_Odds_Calculator_3-way'!O995+1/'True_Odds_Calculator_3-way'!P995-1)</f>
        <v/>
      </c>
      <c r="H994" s="6" t="str">
        <f>IF('Log_working_3-way'!$D994="","",'True_Odds_Calculator_3-way'!N995/'True_Odds_Calculator_3-way'!A995-1)</f>
        <v/>
      </c>
      <c r="I994" s="6" t="str">
        <f>IF('Log_working_3-way'!$D994="","",'True_Odds_Calculator_3-way'!O995/'True_Odds_Calculator_3-way'!B995-1)</f>
        <v/>
      </c>
      <c r="J994" s="6" t="str">
        <f>IF('Log_working_3-way'!$D994="","",'True_Odds_Calculator_3-way'!P995/'True_Odds_Calculator_3-way'!C995-1)</f>
        <v/>
      </c>
      <c r="K994" s="6" t="str">
        <f>IF('Log_working_3-way'!$D994="","",1/'True_Odds_Calculator_3-way'!A995+1/'True_Odds_Calculator_3-way'!B995+1/'True_Odds_Calculator_3-way'!C995-1)</f>
        <v/>
      </c>
    </row>
    <row r="995" spans="4:11">
      <c r="D995" t="str">
        <f>solve_for_c('True_Odds_Calculator_3-way'!A996,'True_Odds_Calculator_3-way'!B996,'True_Odds_Calculator_3-way'!C996,'Log_working_3-way'!B$1,'Log_working_3-way'!B$2)</f>
        <v/>
      </c>
      <c r="F995" s="6" t="str">
        <f>IF('Log_working_3-way'!D995="","",1/'True_Odds_Calculator_3-way'!N996+1/'True_Odds_Calculator_3-way'!O996+1/'True_Odds_Calculator_3-way'!P996-1)</f>
        <v/>
      </c>
      <c r="H995" s="6" t="str">
        <f>IF('Log_working_3-way'!$D995="","",'True_Odds_Calculator_3-way'!N996/'True_Odds_Calculator_3-way'!A996-1)</f>
        <v/>
      </c>
      <c r="I995" s="6" t="str">
        <f>IF('Log_working_3-way'!$D995="","",'True_Odds_Calculator_3-way'!O996/'True_Odds_Calculator_3-way'!B996-1)</f>
        <v/>
      </c>
      <c r="J995" s="6" t="str">
        <f>IF('Log_working_3-way'!$D995="","",'True_Odds_Calculator_3-way'!P996/'True_Odds_Calculator_3-way'!C996-1)</f>
        <v/>
      </c>
      <c r="K995" s="6" t="str">
        <f>IF('Log_working_3-way'!$D995="","",1/'True_Odds_Calculator_3-way'!A996+1/'True_Odds_Calculator_3-way'!B996+1/'True_Odds_Calculator_3-way'!C996-1)</f>
        <v/>
      </c>
    </row>
    <row r="996" spans="4:11">
      <c r="D996" t="str">
        <f>solve_for_c('True_Odds_Calculator_3-way'!A997,'True_Odds_Calculator_3-way'!B997,'True_Odds_Calculator_3-way'!C997,'Log_working_3-way'!B$1,'Log_working_3-way'!B$2)</f>
        <v/>
      </c>
      <c r="F996" s="6" t="str">
        <f>IF('Log_working_3-way'!D996="","",1/'True_Odds_Calculator_3-way'!N997+1/'True_Odds_Calculator_3-way'!O997+1/'True_Odds_Calculator_3-way'!P997-1)</f>
        <v/>
      </c>
      <c r="H996" s="6" t="str">
        <f>IF('Log_working_3-way'!$D996="","",'True_Odds_Calculator_3-way'!N997/'True_Odds_Calculator_3-way'!A997-1)</f>
        <v/>
      </c>
      <c r="I996" s="6" t="str">
        <f>IF('Log_working_3-way'!$D996="","",'True_Odds_Calculator_3-way'!O997/'True_Odds_Calculator_3-way'!B997-1)</f>
        <v/>
      </c>
      <c r="J996" s="6" t="str">
        <f>IF('Log_working_3-way'!$D996="","",'True_Odds_Calculator_3-way'!P997/'True_Odds_Calculator_3-way'!C997-1)</f>
        <v/>
      </c>
      <c r="K996" s="6" t="str">
        <f>IF('Log_working_3-way'!$D996="","",1/'True_Odds_Calculator_3-way'!A997+1/'True_Odds_Calculator_3-way'!B997+1/'True_Odds_Calculator_3-way'!C997-1)</f>
        <v/>
      </c>
    </row>
    <row r="997" spans="4:11">
      <c r="D997" t="str">
        <f>solve_for_c('True_Odds_Calculator_3-way'!A998,'True_Odds_Calculator_3-way'!B998,'True_Odds_Calculator_3-way'!C998,'Log_working_3-way'!B$1,'Log_working_3-way'!B$2)</f>
        <v/>
      </c>
      <c r="F997" s="6" t="str">
        <f>IF('Log_working_3-way'!D997="","",1/'True_Odds_Calculator_3-way'!N998+1/'True_Odds_Calculator_3-way'!O998+1/'True_Odds_Calculator_3-way'!P998-1)</f>
        <v/>
      </c>
      <c r="H997" s="6" t="str">
        <f>IF('Log_working_3-way'!$D997="","",'True_Odds_Calculator_3-way'!N998/'True_Odds_Calculator_3-way'!A998-1)</f>
        <v/>
      </c>
      <c r="I997" s="6" t="str">
        <f>IF('Log_working_3-way'!$D997="","",'True_Odds_Calculator_3-way'!O998/'True_Odds_Calculator_3-way'!B998-1)</f>
        <v/>
      </c>
      <c r="J997" s="6" t="str">
        <f>IF('Log_working_3-way'!$D997="","",'True_Odds_Calculator_3-way'!P998/'True_Odds_Calculator_3-way'!C998-1)</f>
        <v/>
      </c>
      <c r="K997" s="6" t="str">
        <f>IF('Log_working_3-way'!$D997="","",1/'True_Odds_Calculator_3-way'!A998+1/'True_Odds_Calculator_3-way'!B998+1/'True_Odds_Calculator_3-way'!C998-1)</f>
        <v/>
      </c>
    </row>
    <row r="998" spans="4:11">
      <c r="D998" t="str">
        <f>solve_for_c('True_Odds_Calculator_3-way'!A999,'True_Odds_Calculator_3-way'!B999,'True_Odds_Calculator_3-way'!C999,'Log_working_3-way'!B$1,'Log_working_3-way'!B$2)</f>
        <v/>
      </c>
      <c r="F998" s="6" t="str">
        <f>IF('Log_working_3-way'!D998="","",1/'True_Odds_Calculator_3-way'!N999+1/'True_Odds_Calculator_3-way'!O999+1/'True_Odds_Calculator_3-way'!P999-1)</f>
        <v/>
      </c>
      <c r="H998" s="6" t="str">
        <f>IF('Log_working_3-way'!$D998="","",'True_Odds_Calculator_3-way'!N999/'True_Odds_Calculator_3-way'!A999-1)</f>
        <v/>
      </c>
      <c r="I998" s="6" t="str">
        <f>IF('Log_working_3-way'!$D998="","",'True_Odds_Calculator_3-way'!O999/'True_Odds_Calculator_3-way'!B999-1)</f>
        <v/>
      </c>
      <c r="J998" s="6" t="str">
        <f>IF('Log_working_3-way'!$D998="","",'True_Odds_Calculator_3-way'!P999/'True_Odds_Calculator_3-way'!C999-1)</f>
        <v/>
      </c>
      <c r="K998" s="6" t="str">
        <f>IF('Log_working_3-way'!$D998="","",1/'True_Odds_Calculator_3-way'!A999+1/'True_Odds_Calculator_3-way'!B999+1/'True_Odds_Calculator_3-way'!C999-1)</f>
        <v/>
      </c>
    </row>
    <row r="999" spans="4:11">
      <c r="D999" t="str">
        <f>solve_for_c('True_Odds_Calculator_3-way'!A1000,'True_Odds_Calculator_3-way'!B1000,'True_Odds_Calculator_3-way'!C1000,'Log_working_3-way'!B$1,'Log_working_3-way'!B$2)</f>
        <v/>
      </c>
      <c r="F999" s="6" t="str">
        <f>IF('Log_working_3-way'!D999="","",1/'True_Odds_Calculator_3-way'!N1000+1/'True_Odds_Calculator_3-way'!O1000+1/'True_Odds_Calculator_3-way'!P1000-1)</f>
        <v/>
      </c>
      <c r="H999" s="6" t="str">
        <f>IF('Log_working_3-way'!$D999="","",'True_Odds_Calculator_3-way'!N1000/'True_Odds_Calculator_3-way'!A1000-1)</f>
        <v/>
      </c>
      <c r="I999" s="6" t="str">
        <f>IF('Log_working_3-way'!$D999="","",'True_Odds_Calculator_3-way'!O1000/'True_Odds_Calculator_3-way'!B1000-1)</f>
        <v/>
      </c>
      <c r="J999" s="6" t="str">
        <f>IF('Log_working_3-way'!$D999="","",'True_Odds_Calculator_3-way'!P1000/'True_Odds_Calculator_3-way'!C1000-1)</f>
        <v/>
      </c>
      <c r="K999" s="6" t="str">
        <f>IF('Log_working_3-way'!$D999="","",1/'True_Odds_Calculator_3-way'!A1000+1/'True_Odds_Calculator_3-way'!B1000+1/'True_Odds_Calculator_3-way'!C1000-1)</f>
        <v/>
      </c>
    </row>
    <row r="1000" spans="4:11">
      <c r="D1000" t="str">
        <f>solve_for_c('True_Odds_Calculator_3-way'!A1001,'True_Odds_Calculator_3-way'!B1001,'True_Odds_Calculator_3-way'!C1001,'Log_working_3-way'!B$1,'Log_working_3-way'!B$2)</f>
        <v/>
      </c>
      <c r="F1000" s="6" t="str">
        <f>IF('Log_working_3-way'!D1000="","",1/'True_Odds_Calculator_3-way'!N1001+1/'True_Odds_Calculator_3-way'!O1001+1/'True_Odds_Calculator_3-way'!P1001-1)</f>
        <v/>
      </c>
      <c r="H1000" s="6" t="str">
        <f>IF('Log_working_3-way'!$D1000="","",'True_Odds_Calculator_3-way'!N1001/'True_Odds_Calculator_3-way'!A1001-1)</f>
        <v/>
      </c>
      <c r="I1000" s="6" t="str">
        <f>IF('Log_working_3-way'!$D1000="","",'True_Odds_Calculator_3-way'!O1001/'True_Odds_Calculator_3-way'!B1001-1)</f>
        <v/>
      </c>
      <c r="J1000" s="6" t="str">
        <f>IF('Log_working_3-way'!$D1000="","",'True_Odds_Calculator_3-way'!P1001/'True_Odds_Calculator_3-way'!C1001-1)</f>
        <v/>
      </c>
      <c r="K1000" s="6" t="str">
        <f>IF('Log_working_3-way'!$D1000="","",1/'True_Odds_Calculator_3-way'!A1001+1/'True_Odds_Calculator_3-way'!B1001+1/'True_Odds_Calculator_3-way'!C1001-1)</f>
        <v/>
      </c>
    </row>
    <row r="1001" spans="4:11">
      <c r="D1001" t="str">
        <f>solve_for_c('True_Odds_Calculator_3-way'!A1002,'True_Odds_Calculator_3-way'!B1002,'True_Odds_Calculator_3-way'!C1002,'Log_working_3-way'!B$1,'Log_working_3-way'!B$2)</f>
        <v/>
      </c>
      <c r="F1001" s="6" t="str">
        <f>IF('Log_working_3-way'!D1001="","",1/'True_Odds_Calculator_3-way'!N1002+1/'True_Odds_Calculator_3-way'!O1002+1/'True_Odds_Calculator_3-way'!P1002-1)</f>
        <v/>
      </c>
      <c r="H1001" s="6" t="str">
        <f>IF('Log_working_3-way'!$D1001="","",'True_Odds_Calculator_3-way'!N1002/'True_Odds_Calculator_3-way'!A1002-1)</f>
        <v/>
      </c>
      <c r="I1001" s="6" t="str">
        <f>IF('Log_working_3-way'!$D1001="","",'True_Odds_Calculator_3-way'!O1002/'True_Odds_Calculator_3-way'!B1002-1)</f>
        <v/>
      </c>
      <c r="J1001" s="6" t="str">
        <f>IF('Log_working_3-way'!$D1001="","",'True_Odds_Calculator_3-way'!P1002/'True_Odds_Calculator_3-way'!C1002-1)</f>
        <v/>
      </c>
      <c r="K1001" s="6" t="str">
        <f>IF('Log_working_3-way'!$D1001="","",1/'True_Odds_Calculator_3-way'!A1002+1/'True_Odds_Calculator_3-way'!B1002+1/'True_Odds_Calculator_3-way'!C1002-1)</f>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1"/>
  <dimension ref="A1:AW1001"/>
  <sheetViews>
    <sheetView zoomScaleNormal="100" workbookViewId="0">
      <selection activeCell="H2" sqref="H2"/>
    </sheetView>
  </sheetViews>
  <sheetFormatPr defaultRowHeight="12.75"/>
  <cols>
    <col min="1" max="16384" width="9.140625" style="4"/>
  </cols>
  <sheetData>
    <row r="1" spans="1:49">
      <c r="A1" s="4" t="s">
        <v>13</v>
      </c>
      <c r="B1" s="4" t="s">
        <v>14</v>
      </c>
      <c r="C1" s="4" t="s">
        <v>15</v>
      </c>
      <c r="D1" s="7"/>
      <c r="E1" s="7"/>
      <c r="F1" s="7"/>
      <c r="G1" s="7" t="s">
        <v>12</v>
      </c>
      <c r="H1" s="8" t="s">
        <v>13</v>
      </c>
      <c r="I1" s="8" t="s">
        <v>14</v>
      </c>
      <c r="J1" s="8" t="s">
        <v>15</v>
      </c>
      <c r="K1" s="8" t="s">
        <v>16</v>
      </c>
      <c r="L1" s="8" t="s">
        <v>17</v>
      </c>
      <c r="M1" s="8" t="s">
        <v>18</v>
      </c>
      <c r="N1" s="8" t="s">
        <v>19</v>
      </c>
      <c r="O1" s="8" t="s">
        <v>20</v>
      </c>
      <c r="P1" s="8" t="s">
        <v>21</v>
      </c>
      <c r="Q1" s="8" t="s">
        <v>22</v>
      </c>
      <c r="AR1" s="8" t="s">
        <v>12</v>
      </c>
    </row>
    <row r="2" spans="1:49">
      <c r="A2" s="4">
        <f>IF('True_Odds_Calculator_3-way'!A3="","",'True_Odds_Calculator_3-way'!A3)</f>
        <v>1.42</v>
      </c>
      <c r="B2" s="4">
        <f>IF('True_Odds_Calculator_3-way'!B3="","",'True_Odds_Calculator_3-way'!B3)</f>
        <v>5.29</v>
      </c>
      <c r="C2" s="4">
        <f>IF('True_Odds_Calculator_3-way'!C3="","",'True_Odds_Calculator_3-way'!C3)</f>
        <v>7.75</v>
      </c>
      <c r="D2" s="9">
        <f>(K2/(AR2+K2-(AR2*K2)))</f>
        <v>0.69428828632922568</v>
      </c>
      <c r="E2" s="9">
        <f>(L2/(AR2+L2-(AR2*L2)))</f>
        <v>0.1818977557821182</v>
      </c>
      <c r="F2" s="9">
        <f>(M2/(AR2+M2-(AR2*M2)))</f>
        <v>0.12381395788865628</v>
      </c>
      <c r="G2" s="9">
        <f>AR2</f>
        <v>1.0483901959485262</v>
      </c>
      <c r="H2" s="9">
        <f>IF(A2="","",1/D2)</f>
        <v>1.4403238822983806</v>
      </c>
      <c r="I2" s="9">
        <f>IF(B2="","",1/E2)</f>
        <v>5.4975939406191774</v>
      </c>
      <c r="J2" s="9">
        <f>IF(C2="","",1/F2)</f>
        <v>8.0766338226525516</v>
      </c>
      <c r="K2" s="11">
        <f>1/A2</f>
        <v>0.70422535211267612</v>
      </c>
      <c r="L2" s="11">
        <f>1/B2</f>
        <v>0.1890359168241966</v>
      </c>
      <c r="M2" s="11">
        <f>1/C2</f>
        <v>0.12903225806451613</v>
      </c>
      <c r="N2" s="11">
        <f>'OddsRatio_working_3-way'!K2+'OddsRatio_working_3-way'!L2+'OddsRatio_working_3-way'!M2-('OddsRatio_working_3-way'!K2*'OddsRatio_working_3-way'!L2)-('OddsRatio_working_3-way'!K2*'OddsRatio_working_3-way'!M2)-('OddsRatio_working_3-way'!L2*'OddsRatio_working_3-way'!M2)+('OddsRatio_working_3-way'!K2*'OddsRatio_working_3-way'!L2*'OddsRatio_working_3-way'!M2)-1</f>
        <v>-0.20891260116341681</v>
      </c>
      <c r="O2" s="11">
        <f>0</f>
        <v>0</v>
      </c>
      <c r="P2" s="11">
        <f>('OddsRatio_working_3-way'!K2*'OddsRatio_working_3-way'!L2)+('OddsRatio_working_3-way'!K2*'OddsRatio_working_3-way'!M2)+('OddsRatio_working_3-way'!L2*'OddsRatio_working_3-way'!M2)-(3*'OddsRatio_working_3-way'!K2*'OddsRatio_working_3-way'!L2*'OddsRatio_working_3-way'!M2)</f>
        <v>0.19685157717449278</v>
      </c>
      <c r="Q2" s="11">
        <f>2*'OddsRatio_working_3-way'!K2*'OddsRatio_working_3-way'!L2*'OddsRatio_working_3-way'!M2</f>
        <v>3.4354550990312878E-2</v>
      </c>
      <c r="R2" s="11">
        <f>O2/N2</f>
        <v>0</v>
      </c>
      <c r="S2" s="11">
        <f>P2/N2</f>
        <v>-0.94226760893427586</v>
      </c>
      <c r="T2" s="11">
        <f>Q2/N2</f>
        <v>-0.16444460888905338</v>
      </c>
      <c r="U2" s="11">
        <f>'OddsRatio_working_3-way'!S2-'OddsRatio_working_3-way'!R2^2/3</f>
        <v>-0.94226760893427586</v>
      </c>
      <c r="V2" s="11">
        <f>'OddsRatio_working_3-way'!S2*'OddsRatio_working_3-way'!R2/3-2*'OddsRatio_working_3-way'!R2^3/27-'OddsRatio_working_3-way'!T2</f>
        <v>0.16444460888905338</v>
      </c>
      <c r="W2" s="11">
        <f>'OddsRatio_working_3-way'!V2^2+4*'OddsRatio_working_3-way'!U2^3/27</f>
        <v>-9.6900117274722378E-2</v>
      </c>
      <c r="X2" s="11">
        <f>IF('OddsRatio_working_3-way'!W2&gt;0,IF(ABS('OddsRatio_working_3-way'!V2+SQRT('OddsRatio_working_3-way'!W2))/2&gt;0,ABS('OddsRatio_working_3-way'!V2+SQRT('OddsRatio_working_3-way'!W2))/2,ABS('OddsRatio_working_3-way'!V2-SQRT('OddsRatio_working_3-way'!W2))/2),SQRT(-'OddsRatio_working_3-way'!U2^3/27))</f>
        <v>0.17602709071858522</v>
      </c>
      <c r="Y2" s="11">
        <f>IF('OddsRatio_working_3-way'!W2&gt;=0,IF('OddsRatio_working_3-way'!V2+SQRT('OddsRatio_working_3-way'!W2)&gt;0,0,PI()),ACOS('OddsRatio_working_3-way'!V2/(2*'OddsRatio_working_3-way'!X2)))</f>
        <v>1.0847878615735194</v>
      </c>
      <c r="Z2" s="11">
        <f>'OddsRatio_working_3-way'!X2^(1/3)*COS('OddsRatio_working_3-way'!Y2/3)</f>
        <v>0.52419509797426311</v>
      </c>
      <c r="AA2" s="11">
        <f>'OddsRatio_working_3-way'!X2^(1/3)*COS(('OddsRatio_working_3-way'!Y2+2*PI())/3)</f>
        <v>-0.43379940302017195</v>
      </c>
      <c r="AB2" s="11">
        <f>'OddsRatio_working_3-way'!X2^(1/3)*COS(('OddsRatio_working_3-way'!Y2+4*PI())/3)</f>
        <v>-9.0395694954091318E-2</v>
      </c>
      <c r="AC2" s="11">
        <f>'OddsRatio_working_3-way'!X2^(1/3)*SIN('OddsRatio_working_3-way'!Y2/3)</f>
        <v>0.1982642232926673</v>
      </c>
      <c r="AD2" s="11">
        <f>'OddsRatio_working_3-way'!X2^(1/3)*SIN(('OddsRatio_working_3-way'!Y2+2*PI())/3)</f>
        <v>0.3548341597386509</v>
      </c>
      <c r="AE2" s="11">
        <f>'OddsRatio_working_3-way'!X2^(1/3)*SIN(('OddsRatio_working_3-way'!Y2+4*PI())/3)</f>
        <v>-0.55309838303131831</v>
      </c>
      <c r="AF2" s="11">
        <f>-'OddsRatio_working_3-way'!U2/(3*'OddsRatio_working_3-way'!X2^(1/3))*COS(('OddsRatio_working_3-way'!Y2)/3)</f>
        <v>0.52419509797426311</v>
      </c>
      <c r="AG2" s="11">
        <f>-'OddsRatio_working_3-way'!U2/(3*'OddsRatio_working_3-way'!X2^(1/3))*COS(('OddsRatio_working_3-way'!Y2+2*PI())/3)</f>
        <v>-0.43379940302017195</v>
      </c>
      <c r="AH2" s="11">
        <f>-'OddsRatio_working_3-way'!U2/(3*'OddsRatio_working_3-way'!X2^(1/3))*COS(('OddsRatio_working_3-way'!Y2+4*PI())/3)</f>
        <v>-9.0395694954091318E-2</v>
      </c>
      <c r="AI2" s="11">
        <f>'OddsRatio_working_3-way'!U2/(3*'OddsRatio_working_3-way'!X2^(1/3))*SIN(('OddsRatio_working_3-way'!Y2)/3)</f>
        <v>-0.1982642232926673</v>
      </c>
      <c r="AJ2" s="11">
        <f>'OddsRatio_working_3-way'!U2/(3*'OddsRatio_working_3-way'!X2^(1/3))*SIN(('OddsRatio_working_3-way'!Y2+2*PI())/3)</f>
        <v>-0.3548341597386509</v>
      </c>
      <c r="AK2" s="11">
        <f>'OddsRatio_working_3-way'!U2/(3*'OddsRatio_working_3-way'!X2^(1/3))*SIN(('OddsRatio_working_3-way'!Y2+4*PI())/3)</f>
        <v>0.55309838303131831</v>
      </c>
      <c r="AL2" s="11">
        <f>'OddsRatio_working_3-way'!Z2+'OddsRatio_working_3-way'!AF2</f>
        <v>1.0483901959485262</v>
      </c>
      <c r="AM2" s="11">
        <f>'OddsRatio_working_3-way'!AA2+'OddsRatio_working_3-way'!AG2</f>
        <v>-0.8675988060403439</v>
      </c>
      <c r="AN2" s="11">
        <f>'OddsRatio_working_3-way'!AB2+'OddsRatio_working_3-way'!AH2</f>
        <v>-0.18079138990818264</v>
      </c>
      <c r="AO2" s="11">
        <f>'OddsRatio_working_3-way'!AC2+'OddsRatio_working_3-way'!AI2</f>
        <v>0</v>
      </c>
      <c r="AP2" s="11">
        <f>'OddsRatio_working_3-way'!AD2+'OddsRatio_working_3-way'!AJ2</f>
        <v>0</v>
      </c>
      <c r="AQ2" s="11">
        <f>'OddsRatio_working_3-way'!AE2+'OddsRatio_working_3-way'!AK2</f>
        <v>0</v>
      </c>
      <c r="AR2" s="10">
        <f>IF(A2="","",IF(('OddsRatio_working_3-way'!X2=0),IF(Q2&gt;0,-Q2^(1/3),(-Q2)^(1/3)),'OddsRatio_working_3-way'!AL2-'OddsRatio_working_3-way'!R2/3))</f>
        <v>1.0483901959485262</v>
      </c>
      <c r="AS2" s="11">
        <f>IF(('OddsRatio_working_3-way'!X2=0),IF(Q2&gt;0,-Q2^(1/3),(-Q2)^(1/3)),'OddsRatio_working_3-way'!AM2-'OddsRatio_working_3-way'!R2/3)</f>
        <v>-0.8675988060403439</v>
      </c>
      <c r="AT2" s="11">
        <f>IF(('OddsRatio_working_3-way'!X2=0),IF(Q2&gt;0,-Q2^(1/3),(-Q2)^(1/3)),'OddsRatio_working_3-way'!AN2-'OddsRatio_working_3-way'!R2/3)</f>
        <v>-0.18079138990818264</v>
      </c>
      <c r="AU2" s="11">
        <f>IF(('OddsRatio_working_3-way'!X2=0),0,'OddsRatio_working_3-way'!AO2)</f>
        <v>0</v>
      </c>
      <c r="AV2" s="11">
        <f>IF(('OddsRatio_working_3-way'!X2=0),0,'OddsRatio_working_3-way'!AP2)</f>
        <v>0</v>
      </c>
      <c r="AW2" s="11">
        <f>IF(('OddsRatio_working_3-way'!X2=0),0,'OddsRatio_working_3-way'!AQ2)</f>
        <v>0</v>
      </c>
    </row>
    <row r="3" spans="1:49">
      <c r="A3" s="4">
        <f>IF('True_Odds_Calculator_3-way'!A4="","",'True_Odds_Calculator_3-way'!A4)</f>
        <v>2.38</v>
      </c>
      <c r="B3" s="4">
        <f>IF('True_Odds_Calculator_3-way'!B4="","",'True_Odds_Calculator_3-way'!B4)</f>
        <v>3.4</v>
      </c>
      <c r="C3" s="4">
        <f>IF('True_Odds_Calculator_3-way'!C4="","",'True_Odds_Calculator_3-way'!C4)</f>
        <v>3.26</v>
      </c>
      <c r="D3" s="9">
        <f t="shared" ref="D3" si="0">(K3/(AR3+K3-(AR3*K3)))</f>
        <v>0.41243067452628646</v>
      </c>
      <c r="E3" s="9">
        <f t="shared" ref="E3" si="1">(L3/(AR3+L3-(AR3*L3)))</f>
        <v>0.28755033350608911</v>
      </c>
      <c r="F3" s="9">
        <f t="shared" ref="F3" si="2">(M3/(AR3+M3-(AR3*M3)))</f>
        <v>0.30001899196762416</v>
      </c>
      <c r="G3" s="9">
        <f t="shared" ref="G3" si="3">AR3</f>
        <v>1.0323550109863118</v>
      </c>
      <c r="H3" s="9">
        <f t="shared" ref="H3" si="4">IF(A3="","",1/D3)</f>
        <v>2.4246499151611105</v>
      </c>
      <c r="I3" s="9">
        <f t="shared" ref="I3" si="5">IF(B3="","",1/E3)</f>
        <v>3.477652026367148</v>
      </c>
      <c r="J3" s="9">
        <f t="shared" ref="J3" si="6">IF(C3="","",1/F3)</f>
        <v>3.3331223248290649</v>
      </c>
      <c r="K3" s="11">
        <f t="shared" ref="K3" si="7">1/A3</f>
        <v>0.42016806722689076</v>
      </c>
      <c r="L3" s="11">
        <f t="shared" ref="L3" si="8">1/B3</f>
        <v>0.29411764705882354</v>
      </c>
      <c r="M3" s="11">
        <f t="shared" ref="M3" si="9">1/C3</f>
        <v>0.30674846625766872</v>
      </c>
      <c r="N3" s="11">
        <f>'OddsRatio_working_3-way'!K3+'OddsRatio_working_3-way'!L3+'OddsRatio_working_3-way'!M3-('OddsRatio_working_3-way'!K3*'OddsRatio_working_3-way'!L3)-('OddsRatio_working_3-way'!K3*'OddsRatio_working_3-way'!M3)-('OddsRatio_working_3-way'!L3*'OddsRatio_working_3-way'!M3)+('OddsRatio_working_3-way'!K3*'OddsRatio_working_3-way'!L3*'OddsRatio_working_3-way'!M3)-1</f>
        <v>-0.28374308944075632</v>
      </c>
      <c r="O3" s="11">
        <f>0</f>
        <v>0</v>
      </c>
      <c r="P3" s="11">
        <f>('OddsRatio_working_3-way'!K3*'OddsRatio_working_3-way'!L3)+('OddsRatio_working_3-way'!K3*'OddsRatio_working_3-way'!M3)+('OddsRatio_working_3-way'!L3*'OddsRatio_working_3-way'!M3)-(3*'OddsRatio_working_3-way'!K3*'OddsRatio_working_3-way'!L3*'OddsRatio_working_3-way'!M3)</f>
        <v>0.22896202869455257</v>
      </c>
      <c r="Q3" s="11">
        <f>2*'OddsRatio_working_3-way'!K3*'OddsRatio_working_3-way'!L3*'OddsRatio_working_3-way'!M3</f>
        <v>7.5815241289586929E-2</v>
      </c>
      <c r="R3" s="11">
        <f t="shared" ref="R3" si="10">O3/N3</f>
        <v>0</v>
      </c>
      <c r="S3" s="11">
        <f t="shared" ref="S3" si="11">P3/N3</f>
        <v>-0.80693429096661162</v>
      </c>
      <c r="T3" s="11">
        <f t="shared" ref="T3" si="12">Q3/N3</f>
        <v>-0.26719678508828193</v>
      </c>
      <c r="U3" s="11">
        <f>'OddsRatio_working_3-way'!S3-'OddsRatio_working_3-way'!R3^2/3</f>
        <v>-0.80693429096661162</v>
      </c>
      <c r="V3" s="11">
        <f>'OddsRatio_working_3-way'!S3*'OddsRatio_working_3-way'!R3/3-2*'OddsRatio_working_3-way'!R3^3/27-'OddsRatio_working_3-way'!T3</f>
        <v>0.26719678508828193</v>
      </c>
      <c r="W3" s="11">
        <f>'OddsRatio_working_3-way'!V3^2+4*'OddsRatio_working_3-way'!U3^3/27</f>
        <v>-6.4472965015912043E-3</v>
      </c>
      <c r="X3" s="11">
        <f>IF('OddsRatio_working_3-way'!W3&gt;0,IF(ABS('OddsRatio_working_3-way'!V3+SQRT('OddsRatio_working_3-way'!W3))/2&gt;0,ABS('OddsRatio_working_3-way'!V3+SQRT('OddsRatio_working_3-way'!W3))/2,ABS('OddsRatio_working_3-way'!V3-SQRT('OddsRatio_working_3-way'!W3))/2),SQRT(-'OddsRatio_working_3-way'!U3^3/27))</f>
        <v>0.13950037496643578</v>
      </c>
      <c r="Y3" s="11">
        <f>IF('OddsRatio_working_3-way'!W3&gt;=0,IF('OddsRatio_working_3-way'!V3+SQRT('OddsRatio_working_3-way'!W3)&gt;0,0,PI()),ACOS('OddsRatio_working_3-way'!V3/(2*'OddsRatio_working_3-way'!X3)))</f>
        <v>0.29192377126452373</v>
      </c>
      <c r="Z3" s="11">
        <f>'OddsRatio_working_3-way'!X3^(1/3)*COS('OddsRatio_working_3-way'!Y3/3)</f>
        <v>0.51617750549315589</v>
      </c>
      <c r="AA3" s="11">
        <f>'OddsRatio_working_3-way'!X3^(1/3)*COS(('OddsRatio_working_3-way'!Y3+2*PI())/3)</f>
        <v>-0.30172543294569709</v>
      </c>
      <c r="AB3" s="11">
        <f>'OddsRatio_working_3-way'!X3^(1/3)*COS(('OddsRatio_working_3-way'!Y3+4*PI())/3)</f>
        <v>-0.21445207254745885</v>
      </c>
      <c r="AC3" s="11">
        <f>'OddsRatio_working_3-way'!X3^(1/3)*SIN('OddsRatio_working_3-way'!Y3/3)</f>
        <v>5.0387298119006219E-2</v>
      </c>
      <c r="AD3" s="11">
        <f>'OddsRatio_working_3-way'!X3^(1/3)*SIN(('OddsRatio_working_3-way'!Y3+2*PI())/3)</f>
        <v>0.42182918355965154</v>
      </c>
      <c r="AE3" s="11">
        <f>'OddsRatio_working_3-way'!X3^(1/3)*SIN(('OddsRatio_working_3-way'!Y3+4*PI())/3)</f>
        <v>-0.47221648167865754</v>
      </c>
      <c r="AF3" s="11">
        <f>-'OddsRatio_working_3-way'!U3/(3*'OddsRatio_working_3-way'!X3^(1/3))*COS(('OddsRatio_working_3-way'!Y3)/3)</f>
        <v>0.51617750549315589</v>
      </c>
      <c r="AG3" s="11">
        <f>-'OddsRatio_working_3-way'!U3/(3*'OddsRatio_working_3-way'!X3^(1/3))*COS(('OddsRatio_working_3-way'!Y3+2*PI())/3)</f>
        <v>-0.30172543294569709</v>
      </c>
      <c r="AH3" s="11">
        <f>-'OddsRatio_working_3-way'!U3/(3*'OddsRatio_working_3-way'!X3^(1/3))*COS(('OddsRatio_working_3-way'!Y3+4*PI())/3)</f>
        <v>-0.21445207254745885</v>
      </c>
      <c r="AI3" s="11">
        <f>'OddsRatio_working_3-way'!U3/(3*'OddsRatio_working_3-way'!X3^(1/3))*SIN(('OddsRatio_working_3-way'!Y3)/3)</f>
        <v>-5.0387298119006219E-2</v>
      </c>
      <c r="AJ3" s="11">
        <f>'OddsRatio_working_3-way'!U3/(3*'OddsRatio_working_3-way'!X3^(1/3))*SIN(('OddsRatio_working_3-way'!Y3+2*PI())/3)</f>
        <v>-0.42182918355965154</v>
      </c>
      <c r="AK3" s="11">
        <f>'OddsRatio_working_3-way'!U3/(3*'OddsRatio_working_3-way'!X3^(1/3))*SIN(('OddsRatio_working_3-way'!Y3+4*PI())/3)</f>
        <v>0.47221648167865754</v>
      </c>
      <c r="AL3" s="11">
        <f>'OddsRatio_working_3-way'!Z3+'OddsRatio_working_3-way'!AF3</f>
        <v>1.0323550109863118</v>
      </c>
      <c r="AM3" s="11">
        <f>'OddsRatio_working_3-way'!AA3+'OddsRatio_working_3-way'!AG3</f>
        <v>-0.60345086589139418</v>
      </c>
      <c r="AN3" s="11">
        <f>'OddsRatio_working_3-way'!AB3+'OddsRatio_working_3-way'!AH3</f>
        <v>-0.4289041450949177</v>
      </c>
      <c r="AO3" s="11">
        <f>'OddsRatio_working_3-way'!AC3+'OddsRatio_working_3-way'!AI3</f>
        <v>0</v>
      </c>
      <c r="AP3" s="11">
        <f>'OddsRatio_working_3-way'!AD3+'OddsRatio_working_3-way'!AJ3</f>
        <v>0</v>
      </c>
      <c r="AQ3" s="11">
        <f>'OddsRatio_working_3-way'!AE3+'OddsRatio_working_3-way'!AK3</f>
        <v>0</v>
      </c>
      <c r="AR3" s="10">
        <f>IF(A3="","",IF(('OddsRatio_working_3-way'!X3=0),IF(Q3&gt;0,-Q3^(1/3),(-Q3)^(1/3)),'OddsRatio_working_3-way'!AL3-'OddsRatio_working_3-way'!R3/3))</f>
        <v>1.0323550109863118</v>
      </c>
      <c r="AS3" s="11">
        <f>IF(('OddsRatio_working_3-way'!X3=0),IF(Q3&gt;0,-Q3^(1/3),(-Q3)^(1/3)),'OddsRatio_working_3-way'!AM3-'OddsRatio_working_3-way'!R3/3)</f>
        <v>-0.60345086589139418</v>
      </c>
      <c r="AT3" s="11">
        <f>IF(('OddsRatio_working_3-way'!X3=0),IF(Q3&gt;0,-Q3^(1/3),(-Q3)^(1/3)),'OddsRatio_working_3-way'!AN3-'OddsRatio_working_3-way'!R3/3)</f>
        <v>-0.4289041450949177</v>
      </c>
      <c r="AU3" s="11">
        <f>IF(('OddsRatio_working_3-way'!X3=0),0,'OddsRatio_working_3-way'!AO3)</f>
        <v>0</v>
      </c>
      <c r="AV3" s="11">
        <f>IF(('OddsRatio_working_3-way'!X3=0),0,'OddsRatio_working_3-way'!AP3)</f>
        <v>0</v>
      </c>
      <c r="AW3" s="11">
        <f>IF(('OddsRatio_working_3-way'!X3=0),0,'OddsRatio_working_3-way'!AQ3)</f>
        <v>0</v>
      </c>
    </row>
    <row r="4" spans="1:49">
      <c r="A4" s="4">
        <f>IF('True_Odds_Calculator_3-way'!A5="","",'True_Odds_Calculator_3-way'!A5)</f>
        <v>1.1599999999999999</v>
      </c>
      <c r="B4" s="4">
        <f>IF('True_Odds_Calculator_3-way'!B5="","",'True_Odds_Calculator_3-way'!B5)</f>
        <v>9.01</v>
      </c>
      <c r="C4" s="4">
        <f>IF('True_Odds_Calculator_3-way'!C5="","",'True_Odds_Calculator_3-way'!C5)</f>
        <v>21.02</v>
      </c>
      <c r="D4" s="9">
        <f t="shared" ref="D4:D67" si="13">(K4/(AR4+K4-(AR4*K4)))</f>
        <v>0.85242685429330323</v>
      </c>
      <c r="E4" s="9">
        <f t="shared" ref="E4:E67" si="14">(L4/(AR4+L4-(AR4*L4)))</f>
        <v>0.1034460010507382</v>
      </c>
      <c r="F4" s="9">
        <f t="shared" ref="F4:F67" si="15">(M4/(AR4+M4-(AR4*M4)))</f>
        <v>4.4127144655958746E-2</v>
      </c>
      <c r="G4" s="9">
        <f t="shared" ref="G4:G67" si="16">AR4</f>
        <v>1.0820073957331007</v>
      </c>
      <c r="H4" s="9">
        <f t="shared" ref="H4:H67" si="17">IF(A4="","",1/D4)</f>
        <v>1.1731211833172959</v>
      </c>
      <c r="I4" s="9">
        <f t="shared" ref="I4:I67" si="18">IF(B4="","",1/E4)</f>
        <v>9.666879239822137</v>
      </c>
      <c r="J4" s="9">
        <f t="shared" ref="J4:J67" si="19">IF(C4="","",1/F4)</f>
        <v>22.661788062576676</v>
      </c>
      <c r="K4" s="11">
        <f t="shared" ref="K4:K67" si="20">1/A4</f>
        <v>0.86206896551724144</v>
      </c>
      <c r="L4" s="11">
        <f t="shared" ref="L4:L67" si="21">1/B4</f>
        <v>0.11098779134295228</v>
      </c>
      <c r="M4" s="11">
        <f t="shared" ref="M4:M67" si="22">1/C4</f>
        <v>4.7573739295908662E-2</v>
      </c>
      <c r="N4" s="11">
        <f>'OddsRatio_working_3-way'!K4+'OddsRatio_working_3-way'!L4+'OddsRatio_working_3-way'!M4-('OddsRatio_working_3-way'!K4*'OddsRatio_working_3-way'!L4)-('OddsRatio_working_3-way'!K4*'OddsRatio_working_3-way'!M4)-('OddsRatio_working_3-way'!L4*'OddsRatio_working_3-way'!M4)+('OddsRatio_working_3-way'!K4*'OddsRatio_working_3-way'!L4*'OddsRatio_working_3-way'!M4)-1</f>
        <v>-0.11678876877400235</v>
      </c>
      <c r="O4" s="11">
        <f>0</f>
        <v>0</v>
      </c>
      <c r="P4" s="11">
        <f>('OddsRatio_working_3-way'!K4*'OddsRatio_working_3-way'!L4)+('OddsRatio_working_3-way'!K4*'OddsRatio_working_3-way'!M4)+('OddsRatio_working_3-way'!L4*'OddsRatio_working_3-way'!M4)-(3*'OddsRatio_working_3-way'!K4*'OddsRatio_working_3-way'!L4*'OddsRatio_working_3-way'!M4)</f>
        <v>0.12831563691221104</v>
      </c>
      <c r="Q4" s="11">
        <f>2*'OddsRatio_working_3-way'!K4*'OddsRatio_working_3-way'!L4*'OddsRatio_working_3-way'!M4</f>
        <v>9.1036280178936561E-3</v>
      </c>
      <c r="R4" s="11">
        <f t="shared" ref="R4:R67" si="23">O4/N4</f>
        <v>0</v>
      </c>
      <c r="S4" s="11">
        <f t="shared" ref="S4:S67" si="24">P4/N4</f>
        <v>-1.0986984301591047</v>
      </c>
      <c r="T4" s="11">
        <f t="shared" ref="T4:T67" si="25">Q4/N4</f>
        <v>-7.794951615176339E-2</v>
      </c>
      <c r="U4" s="11">
        <f>'OddsRatio_working_3-way'!S4-'OddsRatio_working_3-way'!R4^2/3</f>
        <v>-1.0986984301591047</v>
      </c>
      <c r="V4" s="11">
        <f>'OddsRatio_working_3-way'!S4*'OddsRatio_working_3-way'!R4/3-2*'OddsRatio_working_3-way'!R4^3/27-'OddsRatio_working_3-way'!T4</f>
        <v>7.794951615176339E-2</v>
      </c>
      <c r="W4" s="11">
        <f>'OddsRatio_working_3-way'!V4^2+4*'OddsRatio_working_3-way'!U4^3/27</f>
        <v>-0.19040993067243916</v>
      </c>
      <c r="X4" s="11">
        <f>IF('OddsRatio_working_3-way'!W4&gt;0,IF(ABS('OddsRatio_working_3-way'!V4+SQRT('OddsRatio_working_3-way'!W4))/2&gt;0,ABS('OddsRatio_working_3-way'!V4+SQRT('OddsRatio_working_3-way'!W4))/2,ABS('OddsRatio_working_3-way'!V4-SQRT('OddsRatio_working_3-way'!W4))/2),SQRT(-'OddsRatio_working_3-way'!U4^3/27))</f>
        <v>0.22163373938817008</v>
      </c>
      <c r="Y4" s="11">
        <f>IF('OddsRatio_working_3-way'!W4&gt;=0,IF('OddsRatio_working_3-way'!V4+SQRT('OddsRatio_working_3-way'!W4)&gt;0,0,PI()),ACOS('OddsRatio_working_3-way'!V4/(2*'OddsRatio_working_3-way'!X4)))</f>
        <v>1.3940250385696666</v>
      </c>
      <c r="Z4" s="11">
        <f>'OddsRatio_working_3-way'!X4^(1/3)*COS('OddsRatio_working_3-way'!Y4/3)</f>
        <v>0.54100369786655034</v>
      </c>
      <c r="AA4" s="11">
        <f>'OddsRatio_working_3-way'!X4^(1/3)*COS(('OddsRatio_working_3-way'!Y4+2*PI())/3)</f>
        <v>-0.50536533419825813</v>
      </c>
      <c r="AB4" s="11">
        <f>'OddsRatio_working_3-way'!X4^(1/3)*COS(('OddsRatio_working_3-way'!Y4+4*PI())/3)</f>
        <v>-3.5638363668292483E-2</v>
      </c>
      <c r="AC4" s="11">
        <f>'OddsRatio_working_3-way'!X4^(1/3)*SIN('OddsRatio_working_3-way'!Y4/3)</f>
        <v>0.27119699288110327</v>
      </c>
      <c r="AD4" s="11">
        <f>'OddsRatio_working_3-way'!X4^(1/3)*SIN(('OddsRatio_working_3-way'!Y4+2*PI())/3)</f>
        <v>0.33292444945320221</v>
      </c>
      <c r="AE4" s="11">
        <f>'OddsRatio_working_3-way'!X4^(1/3)*SIN(('OddsRatio_working_3-way'!Y4+4*PI())/3)</f>
        <v>-0.60412144233430543</v>
      </c>
      <c r="AF4" s="11">
        <f>-'OddsRatio_working_3-way'!U4/(3*'OddsRatio_working_3-way'!X4^(1/3))*COS(('OddsRatio_working_3-way'!Y4)/3)</f>
        <v>0.54100369786655034</v>
      </c>
      <c r="AG4" s="11">
        <f>-'OddsRatio_working_3-way'!U4/(3*'OddsRatio_working_3-way'!X4^(1/3))*COS(('OddsRatio_working_3-way'!Y4+2*PI())/3)</f>
        <v>-0.50536533419825802</v>
      </c>
      <c r="AH4" s="11">
        <f>-'OddsRatio_working_3-way'!U4/(3*'OddsRatio_working_3-way'!X4^(1/3))*COS(('OddsRatio_working_3-way'!Y4+4*PI())/3)</f>
        <v>-3.5638363668292483E-2</v>
      </c>
      <c r="AI4" s="11">
        <f>'OddsRatio_working_3-way'!U4/(3*'OddsRatio_working_3-way'!X4^(1/3))*SIN(('OddsRatio_working_3-way'!Y4)/3)</f>
        <v>-0.27119699288110327</v>
      </c>
      <c r="AJ4" s="11">
        <f>'OddsRatio_working_3-way'!U4/(3*'OddsRatio_working_3-way'!X4^(1/3))*SIN(('OddsRatio_working_3-way'!Y4+2*PI())/3)</f>
        <v>-0.33292444945320215</v>
      </c>
      <c r="AK4" s="11">
        <f>'OddsRatio_working_3-way'!U4/(3*'OddsRatio_working_3-way'!X4^(1/3))*SIN(('OddsRatio_working_3-way'!Y4+4*PI())/3)</f>
        <v>0.60412144233430531</v>
      </c>
      <c r="AL4" s="11">
        <f>'OddsRatio_working_3-way'!Z4+'OddsRatio_working_3-way'!AF4</f>
        <v>1.0820073957331007</v>
      </c>
      <c r="AM4" s="11">
        <f>'OddsRatio_working_3-way'!AA4+'OddsRatio_working_3-way'!AG4</f>
        <v>-1.010730668396516</v>
      </c>
      <c r="AN4" s="11">
        <f>'OddsRatio_working_3-way'!AB4+'OddsRatio_working_3-way'!AH4</f>
        <v>-7.1276727336584966E-2</v>
      </c>
      <c r="AO4" s="11">
        <f>'OddsRatio_working_3-way'!AC4+'OddsRatio_working_3-way'!AI4</f>
        <v>0</v>
      </c>
      <c r="AP4" s="11">
        <f>'OddsRatio_working_3-way'!AD4+'OddsRatio_working_3-way'!AJ4</f>
        <v>0</v>
      </c>
      <c r="AQ4" s="11">
        <f>'OddsRatio_working_3-way'!AE4+'OddsRatio_working_3-way'!AK4</f>
        <v>0</v>
      </c>
      <c r="AR4" s="10">
        <f>IF(A4="","",IF(('OddsRatio_working_3-way'!X4=0),IF(Q4&gt;0,-Q4^(1/3),(-Q4)^(1/3)),'OddsRatio_working_3-way'!AL4-'OddsRatio_working_3-way'!R4/3))</f>
        <v>1.0820073957331007</v>
      </c>
      <c r="AS4" s="11">
        <f>IF(('OddsRatio_working_3-way'!X4=0),IF(Q4&gt;0,-Q4^(1/3),(-Q4)^(1/3)),'OddsRatio_working_3-way'!AM4-'OddsRatio_working_3-way'!R4/3)</f>
        <v>-1.010730668396516</v>
      </c>
      <c r="AT4" s="11">
        <f>IF(('OddsRatio_working_3-way'!X4=0),IF(Q4&gt;0,-Q4^(1/3),(-Q4)^(1/3)),'OddsRatio_working_3-way'!AN4-'OddsRatio_working_3-way'!R4/3)</f>
        <v>-7.1276727336584966E-2</v>
      </c>
      <c r="AU4" s="11">
        <f>IF(('OddsRatio_working_3-way'!X4=0),0,'OddsRatio_working_3-way'!AO4)</f>
        <v>0</v>
      </c>
      <c r="AV4" s="11">
        <f>IF(('OddsRatio_working_3-way'!X4=0),0,'OddsRatio_working_3-way'!AP4)</f>
        <v>0</v>
      </c>
      <c r="AW4" s="11">
        <f>IF(('OddsRatio_working_3-way'!X4=0),0,'OddsRatio_working_3-way'!AQ4)</f>
        <v>0</v>
      </c>
    </row>
    <row r="5" spans="1:49">
      <c r="A5" s="4">
        <f>IF('True_Odds_Calculator_3-way'!A6="","",'True_Odds_Calculator_3-way'!A6)</f>
        <v>6.36</v>
      </c>
      <c r="B5" s="4">
        <f>IF('True_Odds_Calculator_3-way'!B6="","",'True_Odds_Calculator_3-way'!B6)</f>
        <v>4.6100000000000003</v>
      </c>
      <c r="C5" s="4">
        <f>IF('True_Odds_Calculator_3-way'!C6="","",'True_Odds_Calculator_3-way'!C6)</f>
        <v>1.55</v>
      </c>
      <c r="D5" s="9">
        <f t="shared" si="13"/>
        <v>0.15245588376691663</v>
      </c>
      <c r="E5" s="9">
        <f t="shared" si="14"/>
        <v>0.21078312046839276</v>
      </c>
      <c r="F5" s="9">
        <f t="shared" si="15"/>
        <v>0.63676099576469058</v>
      </c>
      <c r="G5" s="9">
        <f t="shared" si="16"/>
        <v>1.0371780896566816</v>
      </c>
      <c r="H5" s="9">
        <f t="shared" si="17"/>
        <v>6.5592745605598131</v>
      </c>
      <c r="I5" s="9">
        <f t="shared" si="18"/>
        <v>4.7442129036606202</v>
      </c>
      <c r="J5" s="9">
        <f t="shared" si="19"/>
        <v>1.5704479493111747</v>
      </c>
      <c r="K5" s="11">
        <f t="shared" si="20"/>
        <v>0.15723270440251572</v>
      </c>
      <c r="L5" s="11">
        <f t="shared" si="21"/>
        <v>0.21691973969631234</v>
      </c>
      <c r="M5" s="11">
        <f t="shared" si="22"/>
        <v>0.64516129032258063</v>
      </c>
      <c r="N5" s="11">
        <f>'OddsRatio_working_3-way'!K5+'OddsRatio_working_3-way'!L5+'OddsRatio_working_3-way'!M5-('OddsRatio_working_3-way'!K5*'OddsRatio_working_3-way'!L5)-('OddsRatio_working_3-way'!K5*'OddsRatio_working_3-way'!M5)-('OddsRatio_working_3-way'!L5*'OddsRatio_working_3-way'!M5)+('OddsRatio_working_3-way'!K5*'OddsRatio_working_3-way'!L5*'OddsRatio_working_3-way'!M5)-1</f>
        <v>-0.23417737952680773</v>
      </c>
      <c r="O5" s="11">
        <f>0</f>
        <v>0</v>
      </c>
      <c r="P5" s="11">
        <f>('OddsRatio_working_3-way'!K5*'OddsRatio_working_3-way'!L5)+('OddsRatio_working_3-way'!K5*'OddsRatio_working_3-way'!M5)+('OddsRatio_working_3-way'!L5*'OddsRatio_working_3-way'!M5)-(3*'OddsRatio_working_3-way'!K5*'OddsRatio_working_3-way'!L5*'OddsRatio_working_3-way'!M5)</f>
        <v>0.2094822399988733</v>
      </c>
      <c r="Q5" s="11">
        <f>2*'OddsRatio_working_3-way'!K5*'OddsRatio_working_3-way'!L5*'OddsRatio_working_3-way'!M5</f>
        <v>4.4008873949343136E-2</v>
      </c>
      <c r="R5" s="11">
        <f t="shared" si="23"/>
        <v>0</v>
      </c>
      <c r="S5" s="11">
        <f t="shared" si="24"/>
        <v>-0.89454515385800781</v>
      </c>
      <c r="T5" s="11">
        <f t="shared" si="25"/>
        <v>-0.1879296541718504</v>
      </c>
      <c r="U5" s="11">
        <f>'OddsRatio_working_3-way'!S5-'OddsRatio_working_3-way'!R5^2/3</f>
        <v>-0.89454515385800781</v>
      </c>
      <c r="V5" s="11">
        <f>'OddsRatio_working_3-way'!S5*'OddsRatio_working_3-way'!R5/3-2*'OddsRatio_working_3-way'!R5^3/27-'OddsRatio_working_3-way'!T5</f>
        <v>0.1879296541718504</v>
      </c>
      <c r="W5" s="11">
        <f>'OddsRatio_working_3-way'!V5^2+4*'OddsRatio_working_3-way'!U5^3/27</f>
        <v>-7.073057856425477E-2</v>
      </c>
      <c r="X5" s="11">
        <f>IF('OddsRatio_working_3-way'!W5&gt;0,IF(ABS('OddsRatio_working_3-way'!V5+SQRT('OddsRatio_working_3-way'!W5))/2&gt;0,ABS('OddsRatio_working_3-way'!V5+SQRT('OddsRatio_working_3-way'!W5))/2,ABS('OddsRatio_working_3-way'!V5-SQRT('OddsRatio_working_3-way'!W5))/2),SQRT(-'OddsRatio_working_3-way'!U5^3/27))</f>
        <v>0.1628251619693698</v>
      </c>
      <c r="Y5" s="11">
        <f>IF('OddsRatio_working_3-way'!W5&gt;=0,IF('OddsRatio_working_3-way'!V5+SQRT('OddsRatio_working_3-way'!W5)&gt;0,0,PI()),ACOS('OddsRatio_working_3-way'!V5/(2*'OddsRatio_working_3-way'!X5)))</f>
        <v>0.95563493673563649</v>
      </c>
      <c r="Z5" s="11">
        <f>'OddsRatio_working_3-way'!X5^(1/3)*COS('OddsRatio_working_3-way'!Y5/3)</f>
        <v>0.51858904482834078</v>
      </c>
      <c r="AA5" s="11">
        <f>'OddsRatio_working_3-way'!X5^(1/3)*COS(('OddsRatio_working_3-way'!Y5+2*PI())/3)</f>
        <v>-0.4074003643061222</v>
      </c>
      <c r="AB5" s="11">
        <f>'OddsRatio_working_3-way'!X5^(1/3)*COS(('OddsRatio_working_3-way'!Y5+4*PI())/3)</f>
        <v>-0.1111886805222187</v>
      </c>
      <c r="AC5" s="11">
        <f>'OddsRatio_working_3-way'!X5^(1/3)*SIN('OddsRatio_working_3-way'!Y5/3)</f>
        <v>0.17101789536974918</v>
      </c>
      <c r="AD5" s="11">
        <f>'OddsRatio_working_3-way'!X5^(1/3)*SIN(('OddsRatio_working_3-way'!Y5+2*PI())/3)</f>
        <v>0.36360233926077568</v>
      </c>
      <c r="AE5" s="11">
        <f>'OddsRatio_working_3-way'!X5^(1/3)*SIN(('OddsRatio_working_3-way'!Y5+4*PI())/3)</f>
        <v>-0.53462023463052466</v>
      </c>
      <c r="AF5" s="11">
        <f>-'OddsRatio_working_3-way'!U5/(3*'OddsRatio_working_3-way'!X5^(1/3))*COS(('OddsRatio_working_3-way'!Y5)/3)</f>
        <v>0.51858904482834078</v>
      </c>
      <c r="AG5" s="11">
        <f>-'OddsRatio_working_3-way'!U5/(3*'OddsRatio_working_3-way'!X5^(1/3))*COS(('OddsRatio_working_3-way'!Y5+2*PI())/3)</f>
        <v>-0.4074003643061222</v>
      </c>
      <c r="AH5" s="11">
        <f>-'OddsRatio_working_3-way'!U5/(3*'OddsRatio_working_3-way'!X5^(1/3))*COS(('OddsRatio_working_3-way'!Y5+4*PI())/3)</f>
        <v>-0.1111886805222187</v>
      </c>
      <c r="AI5" s="11">
        <f>'OddsRatio_working_3-way'!U5/(3*'OddsRatio_working_3-way'!X5^(1/3))*SIN(('OddsRatio_working_3-way'!Y5)/3)</f>
        <v>-0.17101789536974918</v>
      </c>
      <c r="AJ5" s="11">
        <f>'OddsRatio_working_3-way'!U5/(3*'OddsRatio_working_3-way'!X5^(1/3))*SIN(('OddsRatio_working_3-way'!Y5+2*PI())/3)</f>
        <v>-0.36360233926077568</v>
      </c>
      <c r="AK5" s="11">
        <f>'OddsRatio_working_3-way'!U5/(3*'OddsRatio_working_3-way'!X5^(1/3))*SIN(('OddsRatio_working_3-way'!Y5+4*PI())/3)</f>
        <v>0.53462023463052466</v>
      </c>
      <c r="AL5" s="11">
        <f>'OddsRatio_working_3-way'!Z5+'OddsRatio_working_3-way'!AF5</f>
        <v>1.0371780896566816</v>
      </c>
      <c r="AM5" s="11">
        <f>'OddsRatio_working_3-way'!AA5+'OddsRatio_working_3-way'!AG5</f>
        <v>-0.8148007286122444</v>
      </c>
      <c r="AN5" s="11">
        <f>'OddsRatio_working_3-way'!AB5+'OddsRatio_working_3-way'!AH5</f>
        <v>-0.22237736104443739</v>
      </c>
      <c r="AO5" s="11">
        <f>'OddsRatio_working_3-way'!AC5+'OddsRatio_working_3-way'!AI5</f>
        <v>0</v>
      </c>
      <c r="AP5" s="11">
        <f>'OddsRatio_working_3-way'!AD5+'OddsRatio_working_3-way'!AJ5</f>
        <v>0</v>
      </c>
      <c r="AQ5" s="11">
        <f>'OddsRatio_working_3-way'!AE5+'OddsRatio_working_3-way'!AK5</f>
        <v>0</v>
      </c>
      <c r="AR5" s="10">
        <f>IF(A5="","",IF(('OddsRatio_working_3-way'!X5=0),IF(Q5&gt;0,-Q5^(1/3),(-Q5)^(1/3)),'OddsRatio_working_3-way'!AL5-'OddsRatio_working_3-way'!R5/3))</f>
        <v>1.0371780896566816</v>
      </c>
      <c r="AS5" s="11">
        <f>IF(('OddsRatio_working_3-way'!X5=0),IF(Q5&gt;0,-Q5^(1/3),(-Q5)^(1/3)),'OddsRatio_working_3-way'!AM5-'OddsRatio_working_3-way'!R5/3)</f>
        <v>-0.8148007286122444</v>
      </c>
      <c r="AT5" s="11">
        <f>IF(('OddsRatio_working_3-way'!X5=0),IF(Q5&gt;0,-Q5^(1/3),(-Q5)^(1/3)),'OddsRatio_working_3-way'!AN5-'OddsRatio_working_3-way'!R5/3)</f>
        <v>-0.22237736104443739</v>
      </c>
      <c r="AU5" s="11">
        <f>IF(('OddsRatio_working_3-way'!X5=0),0,'OddsRatio_working_3-way'!AO5)</f>
        <v>0</v>
      </c>
      <c r="AV5" s="11">
        <f>IF(('OddsRatio_working_3-way'!X5=0),0,'OddsRatio_working_3-way'!AP5)</f>
        <v>0</v>
      </c>
      <c r="AW5" s="11">
        <f>IF(('OddsRatio_working_3-way'!X5=0),0,'OddsRatio_working_3-way'!AQ5)</f>
        <v>0</v>
      </c>
    </row>
    <row r="6" spans="1:49">
      <c r="A6" s="4">
        <f>IF('True_Odds_Calculator_3-way'!A7="","",'True_Odds_Calculator_3-way'!A7)</f>
        <v>1.91</v>
      </c>
      <c r="B6" s="4">
        <f>IF('True_Odds_Calculator_3-way'!B7="","",'True_Odds_Calculator_3-way'!B7)</f>
        <v>3.75</v>
      </c>
      <c r="C6" s="4">
        <f>IF('True_Odds_Calculator_3-way'!C7="","",'True_Odds_Calculator_3-way'!C7)</f>
        <v>4.3499999999999996</v>
      </c>
      <c r="D6" s="9">
        <f t="shared" si="13"/>
        <v>0.51545215281530421</v>
      </c>
      <c r="E6" s="9">
        <f t="shared" si="14"/>
        <v>0.26036288885830622</v>
      </c>
      <c r="F6" s="9">
        <f t="shared" si="15"/>
        <v>0.22418495832638952</v>
      </c>
      <c r="G6" s="9">
        <f t="shared" si="16"/>
        <v>1.0330156908515575</v>
      </c>
      <c r="H6" s="9">
        <f t="shared" si="17"/>
        <v>1.940044278674917</v>
      </c>
      <c r="I6" s="9">
        <f t="shared" si="18"/>
        <v>3.8407931498417831</v>
      </c>
      <c r="J6" s="9">
        <f t="shared" si="19"/>
        <v>4.4606025643527163</v>
      </c>
      <c r="K6" s="11">
        <f t="shared" si="20"/>
        <v>0.52356020942408377</v>
      </c>
      <c r="L6" s="11">
        <f t="shared" si="21"/>
        <v>0.26666666666666666</v>
      </c>
      <c r="M6" s="11">
        <f t="shared" si="22"/>
        <v>0.22988505747126439</v>
      </c>
      <c r="N6" s="11">
        <f>'OddsRatio_working_3-way'!K6+'OddsRatio_working_3-way'!L6+'OddsRatio_working_3-way'!M6-('OddsRatio_working_3-way'!K6*'OddsRatio_working_3-way'!L6)-('OddsRatio_working_3-way'!K6*'OddsRatio_working_3-way'!M6)-('OddsRatio_working_3-way'!L6*'OddsRatio_working_3-way'!M6)+('OddsRatio_working_3-way'!K6*'OddsRatio_working_3-way'!L6*'OddsRatio_working_3-way'!M6)-1</f>
        <v>-0.2690698280877013</v>
      </c>
      <c r="O6" s="11">
        <f>0</f>
        <v>0</v>
      </c>
      <c r="P6" s="11">
        <f>('OddsRatio_working_3-way'!K6*'OddsRatio_working_3-way'!L6)+('OddsRatio_working_3-way'!K6*'OddsRatio_working_3-way'!M6)+('OddsRatio_working_3-way'!L6*'OddsRatio_working_3-way'!M6)-(3*'OddsRatio_working_3-way'!K6*'OddsRatio_working_3-way'!L6*'OddsRatio_working_3-way'!M6)</f>
        <v>0.2249904716053841</v>
      </c>
      <c r="Q6" s="11">
        <f>2*'OddsRatio_working_3-way'!K6*'OddsRatio_working_3-way'!L6*'OddsRatio_working_3-way'!M6</f>
        <v>6.4191290044332119E-2</v>
      </c>
      <c r="R6" s="11">
        <f t="shared" si="23"/>
        <v>0</v>
      </c>
      <c r="S6" s="11">
        <f t="shared" si="24"/>
        <v>-0.83617874662650815</v>
      </c>
      <c r="T6" s="11">
        <f t="shared" si="25"/>
        <v>-0.23856740274650731</v>
      </c>
      <c r="U6" s="11">
        <f>'OddsRatio_working_3-way'!S6-'OddsRatio_working_3-way'!R6^2/3</f>
        <v>-0.83617874662650815</v>
      </c>
      <c r="V6" s="11">
        <f>'OddsRatio_working_3-way'!S6*'OddsRatio_working_3-way'!R6/3-2*'OddsRatio_working_3-way'!R6^3/27-'OddsRatio_working_3-way'!T6</f>
        <v>0.23856740274650731</v>
      </c>
      <c r="W6" s="11">
        <f>'OddsRatio_working_3-way'!V6^2+4*'OddsRatio_working_3-way'!U6^3/27</f>
        <v>-2.9700692427385066E-2</v>
      </c>
      <c r="X6" s="11">
        <f>IF('OddsRatio_working_3-way'!W6&gt;0,IF(ABS('OddsRatio_working_3-way'!V6+SQRT('OddsRatio_working_3-way'!W6))/2&gt;0,ABS('OddsRatio_working_3-way'!V6+SQRT('OddsRatio_working_3-way'!W6))/2,ABS('OddsRatio_working_3-way'!V6-SQRT('OddsRatio_working_3-way'!W6))/2),SQRT(-'OddsRatio_working_3-way'!U6^3/27))</f>
        <v>0.14715221547822452</v>
      </c>
      <c r="Y6" s="11">
        <f>IF('OddsRatio_working_3-way'!W6&gt;=0,IF('OddsRatio_working_3-way'!V6+SQRT('OddsRatio_working_3-way'!W6)&gt;0,0,PI()),ACOS('OddsRatio_working_3-way'!V6/(2*'OddsRatio_working_3-way'!X6)))</f>
        <v>0.62559579712887614</v>
      </c>
      <c r="Z6" s="11">
        <f>'OddsRatio_working_3-way'!X6^(1/3)*COS('OddsRatio_working_3-way'!Y6/3)</f>
        <v>0.51650784542577877</v>
      </c>
      <c r="AA6" s="11">
        <f>'OddsRatio_working_3-way'!X6^(1/3)*COS(('OddsRatio_working_3-way'!Y6+2*PI())/3)</f>
        <v>-0.35290814008772148</v>
      </c>
      <c r="AB6" s="11">
        <f>'OddsRatio_working_3-way'!X6^(1/3)*COS(('OddsRatio_working_3-way'!Y6+4*PI())/3)</f>
        <v>-0.16359970533805737</v>
      </c>
      <c r="AC6" s="11">
        <f>'OddsRatio_working_3-way'!X6^(1/3)*SIN('OddsRatio_working_3-way'!Y6/3)</f>
        <v>0.10929727576258527</v>
      </c>
      <c r="AD6" s="11">
        <f>'OddsRatio_working_3-way'!X6^(1/3)*SIN(('OddsRatio_working_3-way'!Y6+2*PI())/3)</f>
        <v>0.39266027751139781</v>
      </c>
      <c r="AE6" s="11">
        <f>'OddsRatio_working_3-way'!X6^(1/3)*SIN(('OddsRatio_working_3-way'!Y6+4*PI())/3)</f>
        <v>-0.50195755327398306</v>
      </c>
      <c r="AF6" s="11">
        <f>-'OddsRatio_working_3-way'!U6/(3*'OddsRatio_working_3-way'!X6^(1/3))*COS(('OddsRatio_working_3-way'!Y6)/3)</f>
        <v>0.51650784542577866</v>
      </c>
      <c r="AG6" s="11">
        <f>-'OddsRatio_working_3-way'!U6/(3*'OddsRatio_working_3-way'!X6^(1/3))*COS(('OddsRatio_working_3-way'!Y6+2*PI())/3)</f>
        <v>-0.35290814008772142</v>
      </c>
      <c r="AH6" s="11">
        <f>-'OddsRatio_working_3-way'!U6/(3*'OddsRatio_working_3-way'!X6^(1/3))*COS(('OddsRatio_working_3-way'!Y6+4*PI())/3)</f>
        <v>-0.16359970533805734</v>
      </c>
      <c r="AI6" s="11">
        <f>'OddsRatio_working_3-way'!U6/(3*'OddsRatio_working_3-way'!X6^(1/3))*SIN(('OddsRatio_working_3-way'!Y6)/3)</f>
        <v>-0.10929727576258524</v>
      </c>
      <c r="AJ6" s="11">
        <f>'OddsRatio_working_3-way'!U6/(3*'OddsRatio_working_3-way'!X6^(1/3))*SIN(('OddsRatio_working_3-way'!Y6+2*PI())/3)</f>
        <v>-0.3926602775113977</v>
      </c>
      <c r="AK6" s="11">
        <f>'OddsRatio_working_3-way'!U6/(3*'OddsRatio_working_3-way'!X6^(1/3))*SIN(('OddsRatio_working_3-way'!Y6+4*PI())/3)</f>
        <v>0.50195755327398306</v>
      </c>
      <c r="AL6" s="11">
        <f>'OddsRatio_working_3-way'!Z6+'OddsRatio_working_3-way'!AF6</f>
        <v>1.0330156908515575</v>
      </c>
      <c r="AM6" s="11">
        <f>'OddsRatio_working_3-way'!AA6+'OddsRatio_working_3-way'!AG6</f>
        <v>-0.70581628017544285</v>
      </c>
      <c r="AN6" s="11">
        <f>'OddsRatio_working_3-way'!AB6+'OddsRatio_working_3-way'!AH6</f>
        <v>-0.32719941067611469</v>
      </c>
      <c r="AO6" s="11">
        <f>'OddsRatio_working_3-way'!AC6+'OddsRatio_working_3-way'!AI6</f>
        <v>0</v>
      </c>
      <c r="AP6" s="11">
        <f>'OddsRatio_working_3-way'!AD6+'OddsRatio_working_3-way'!AJ6</f>
        <v>0</v>
      </c>
      <c r="AQ6" s="11">
        <f>'OddsRatio_working_3-way'!AE6+'OddsRatio_working_3-way'!AK6</f>
        <v>0</v>
      </c>
      <c r="AR6" s="10">
        <f>IF(A6="","",IF(('OddsRatio_working_3-way'!X6=0),IF(Q6&gt;0,-Q6^(1/3),(-Q6)^(1/3)),'OddsRatio_working_3-way'!AL6-'OddsRatio_working_3-way'!R6/3))</f>
        <v>1.0330156908515575</v>
      </c>
      <c r="AS6" s="11">
        <f>IF(('OddsRatio_working_3-way'!X6=0),IF(Q6&gt;0,-Q6^(1/3),(-Q6)^(1/3)),'OddsRatio_working_3-way'!AM6-'OddsRatio_working_3-way'!R6/3)</f>
        <v>-0.70581628017544285</v>
      </c>
      <c r="AT6" s="11">
        <f>IF(('OddsRatio_working_3-way'!X6=0),IF(Q6&gt;0,-Q6^(1/3),(-Q6)^(1/3)),'OddsRatio_working_3-way'!AN6-'OddsRatio_working_3-way'!R6/3)</f>
        <v>-0.32719941067611469</v>
      </c>
      <c r="AU6" s="11">
        <f>IF(('OddsRatio_working_3-way'!X6=0),0,'OddsRatio_working_3-way'!AO6)</f>
        <v>0</v>
      </c>
      <c r="AV6" s="11">
        <f>IF(('OddsRatio_working_3-way'!X6=0),0,'OddsRatio_working_3-way'!AP6)</f>
        <v>0</v>
      </c>
      <c r="AW6" s="11">
        <f>IF(('OddsRatio_working_3-way'!X6=0),0,'OddsRatio_working_3-way'!AQ6)</f>
        <v>0</v>
      </c>
    </row>
    <row r="7" spans="1:49">
      <c r="A7" s="4">
        <f>IF('True_Odds_Calculator_3-way'!A8="","",'True_Odds_Calculator_3-way'!A8)</f>
        <v>1.1399999999999999</v>
      </c>
      <c r="B7" s="4">
        <f>IF('True_Odds_Calculator_3-way'!B8="","",'True_Odds_Calculator_3-way'!B8)</f>
        <v>9.31</v>
      </c>
      <c r="C7" s="4">
        <f>IF('True_Odds_Calculator_3-way'!C8="","",'True_Odds_Calculator_3-way'!C8)</f>
        <v>27.82</v>
      </c>
      <c r="D7" s="9">
        <f t="shared" si="13"/>
        <v>0.86755333922131816</v>
      </c>
      <c r="E7" s="9">
        <f t="shared" si="14"/>
        <v>9.9385106787798216E-2</v>
      </c>
      <c r="F7" s="9">
        <f t="shared" si="15"/>
        <v>3.3061553990883723E-2</v>
      </c>
      <c r="G7" s="9">
        <f t="shared" si="16"/>
        <v>1.090477708079276</v>
      </c>
      <c r="H7" s="9">
        <f t="shared" si="17"/>
        <v>1.1526668791310986</v>
      </c>
      <c r="I7" s="9">
        <f t="shared" si="18"/>
        <v>10.061869754138783</v>
      </c>
      <c r="J7" s="9">
        <f t="shared" si="19"/>
        <v>30.246612130686188</v>
      </c>
      <c r="K7" s="11">
        <f t="shared" si="20"/>
        <v>0.87719298245614041</v>
      </c>
      <c r="L7" s="11">
        <f t="shared" si="21"/>
        <v>0.10741138560687433</v>
      </c>
      <c r="M7" s="11">
        <f t="shared" si="22"/>
        <v>3.5945363048166784E-2</v>
      </c>
      <c r="N7" s="11">
        <f>'OddsRatio_working_3-way'!K7+'OddsRatio_working_3-way'!L7+'OddsRatio_working_3-way'!M7-('OddsRatio_working_3-way'!K7*'OddsRatio_working_3-way'!L7)-('OddsRatio_working_3-way'!K7*'OddsRatio_working_3-way'!M7)-('OddsRatio_working_3-way'!L7*'OddsRatio_working_3-way'!M7)+('OddsRatio_working_3-way'!K7*'OddsRatio_working_3-way'!L7*'OddsRatio_working_3-way'!M7)-1</f>
        <v>-0.10567595347671455</v>
      </c>
      <c r="O7" s="11">
        <f>0</f>
        <v>0</v>
      </c>
      <c r="P7" s="11">
        <f>('OddsRatio_working_3-way'!K7*'OddsRatio_working_3-way'!L7)+('OddsRatio_working_3-way'!K7*'OddsRatio_working_3-way'!M7)+('OddsRatio_working_3-way'!L7*'OddsRatio_working_3-way'!M7)-(3*'OddsRatio_working_3-way'!K7*'OddsRatio_working_3-way'!L7*'OddsRatio_working_3-way'!M7)</f>
        <v>0.11945210344553513</v>
      </c>
      <c r="Q7" s="11">
        <f>2*'OddsRatio_working_3-way'!K7*'OddsRatio_working_3-way'!L7*'OddsRatio_working_3-way'!M7</f>
        <v>6.773581142360938E-3</v>
      </c>
      <c r="R7" s="11">
        <f t="shared" si="23"/>
        <v>0</v>
      </c>
      <c r="S7" s="11">
        <f t="shared" si="24"/>
        <v>-1.1303622017648143</v>
      </c>
      <c r="T7" s="11">
        <f t="shared" si="25"/>
        <v>-6.4097658166419866E-2</v>
      </c>
      <c r="U7" s="11">
        <f>'OddsRatio_working_3-way'!S7-'OddsRatio_working_3-way'!R7^2/3</f>
        <v>-1.1303622017648143</v>
      </c>
      <c r="V7" s="11">
        <f>'OddsRatio_working_3-way'!S7*'OddsRatio_working_3-way'!R7/3-2*'OddsRatio_working_3-way'!R7^3/27-'OddsRatio_working_3-way'!T7</f>
        <v>6.4097658166419866E-2</v>
      </c>
      <c r="W7" s="11">
        <f>'OddsRatio_working_3-way'!V7^2+4*'OddsRatio_working_3-way'!U7^3/27</f>
        <v>-0.20985962815572787</v>
      </c>
      <c r="X7" s="11">
        <f>IF('OddsRatio_working_3-way'!W7&gt;0,IF(ABS('OddsRatio_working_3-way'!V7+SQRT('OddsRatio_working_3-way'!W7))/2&gt;0,ABS('OddsRatio_working_3-way'!V7+SQRT('OddsRatio_working_3-way'!W7))/2,ABS('OddsRatio_working_3-way'!V7-SQRT('OddsRatio_working_3-way'!W7))/2),SQRT(-'OddsRatio_working_3-way'!U7^3/27))</f>
        <v>0.23128345052021507</v>
      </c>
      <c r="Y7" s="11">
        <f>IF('OddsRatio_working_3-way'!W7&gt;=0,IF('OddsRatio_working_3-way'!V7+SQRT('OddsRatio_working_3-way'!W7)&gt;0,0,PI()),ACOS('OddsRatio_working_3-way'!V7/(2*'OddsRatio_working_3-way'!X7)))</f>
        <v>1.4317795066170522</v>
      </c>
      <c r="Z7" s="11">
        <f>'OddsRatio_working_3-way'!X7^(1/3)*COS('OddsRatio_working_3-way'!Y7/3)</f>
        <v>0.54523885403963801</v>
      </c>
      <c r="AA7" s="11">
        <f>'OddsRatio_working_3-way'!X7^(1/3)*COS(('OddsRatio_working_3-way'!Y7+2*PI())/3)</f>
        <v>-0.51680479610519281</v>
      </c>
      <c r="AB7" s="11">
        <f>'OddsRatio_working_3-way'!X7^(1/3)*COS(('OddsRatio_working_3-way'!Y7+4*PI())/3)</f>
        <v>-2.8434057934445343E-2</v>
      </c>
      <c r="AC7" s="11">
        <f>'OddsRatio_working_3-way'!X7^(1/3)*SIN('OddsRatio_working_3-way'!Y7/3)</f>
        <v>0.28196097714721741</v>
      </c>
      <c r="AD7" s="11">
        <f>'OddsRatio_working_3-way'!X7^(1/3)*SIN(('OddsRatio_working_3-way'!Y7+2*PI())/3)</f>
        <v>0.33121021015503344</v>
      </c>
      <c r="AE7" s="11">
        <f>'OddsRatio_working_3-way'!X7^(1/3)*SIN(('OddsRatio_working_3-way'!Y7+4*PI())/3)</f>
        <v>-0.61317118730225084</v>
      </c>
      <c r="AF7" s="11">
        <f>-'OddsRatio_working_3-way'!U7/(3*'OddsRatio_working_3-way'!X7^(1/3))*COS(('OddsRatio_working_3-way'!Y7)/3)</f>
        <v>0.54523885403963812</v>
      </c>
      <c r="AG7" s="11">
        <f>-'OddsRatio_working_3-way'!U7/(3*'OddsRatio_working_3-way'!X7^(1/3))*COS(('OddsRatio_working_3-way'!Y7+2*PI())/3)</f>
        <v>-0.51680479610519292</v>
      </c>
      <c r="AH7" s="11">
        <f>-'OddsRatio_working_3-way'!U7/(3*'OddsRatio_working_3-way'!X7^(1/3))*COS(('OddsRatio_working_3-way'!Y7+4*PI())/3)</f>
        <v>-2.843405793444535E-2</v>
      </c>
      <c r="AI7" s="11">
        <f>'OddsRatio_working_3-way'!U7/(3*'OddsRatio_working_3-way'!X7^(1/3))*SIN(('OddsRatio_working_3-way'!Y7)/3)</f>
        <v>-0.28196097714721746</v>
      </c>
      <c r="AJ7" s="11">
        <f>'OddsRatio_working_3-way'!U7/(3*'OddsRatio_working_3-way'!X7^(1/3))*SIN(('OddsRatio_working_3-way'!Y7+2*PI())/3)</f>
        <v>-0.33121021015503349</v>
      </c>
      <c r="AK7" s="11">
        <f>'OddsRatio_working_3-way'!U7/(3*'OddsRatio_working_3-way'!X7^(1/3))*SIN(('OddsRatio_working_3-way'!Y7+4*PI())/3)</f>
        <v>0.61317118730225095</v>
      </c>
      <c r="AL7" s="11">
        <f>'OddsRatio_working_3-way'!Z7+'OddsRatio_working_3-way'!AF7</f>
        <v>1.090477708079276</v>
      </c>
      <c r="AM7" s="11">
        <f>'OddsRatio_working_3-way'!AA7+'OddsRatio_working_3-way'!AG7</f>
        <v>-1.0336095922103858</v>
      </c>
      <c r="AN7" s="11">
        <f>'OddsRatio_working_3-way'!AB7+'OddsRatio_working_3-way'!AH7</f>
        <v>-5.6868115868890692E-2</v>
      </c>
      <c r="AO7" s="11">
        <f>'OddsRatio_working_3-way'!AC7+'OddsRatio_working_3-way'!AI7</f>
        <v>0</v>
      </c>
      <c r="AP7" s="11">
        <f>'OddsRatio_working_3-way'!AD7+'OddsRatio_working_3-way'!AJ7</f>
        <v>0</v>
      </c>
      <c r="AQ7" s="11">
        <f>'OddsRatio_working_3-way'!AE7+'OddsRatio_working_3-way'!AK7</f>
        <v>0</v>
      </c>
      <c r="AR7" s="10">
        <f>IF(A7="","",IF(('OddsRatio_working_3-way'!X7=0),IF(Q7&gt;0,-Q7^(1/3),(-Q7)^(1/3)),'OddsRatio_working_3-way'!AL7-'OddsRatio_working_3-way'!R7/3))</f>
        <v>1.090477708079276</v>
      </c>
      <c r="AS7" s="11">
        <f>IF(('OddsRatio_working_3-way'!X7=0),IF(Q7&gt;0,-Q7^(1/3),(-Q7)^(1/3)),'OddsRatio_working_3-way'!AM7-'OddsRatio_working_3-way'!R7/3)</f>
        <v>-1.0336095922103858</v>
      </c>
      <c r="AT7" s="11">
        <f>IF(('OddsRatio_working_3-way'!X7=0),IF(Q7&gt;0,-Q7^(1/3),(-Q7)^(1/3)),'OddsRatio_working_3-way'!AN7-'OddsRatio_working_3-way'!R7/3)</f>
        <v>-5.6868115868890692E-2</v>
      </c>
      <c r="AU7" s="11">
        <f>IF(('OddsRatio_working_3-way'!X7=0),0,'OddsRatio_working_3-way'!AO7)</f>
        <v>0</v>
      </c>
      <c r="AV7" s="11">
        <f>IF(('OddsRatio_working_3-way'!X7=0),0,'OddsRatio_working_3-way'!AP7)</f>
        <v>0</v>
      </c>
      <c r="AW7" s="11">
        <f>IF(('OddsRatio_working_3-way'!X7=0),0,'OddsRatio_working_3-way'!AQ7)</f>
        <v>0</v>
      </c>
    </row>
    <row r="8" spans="1:49">
      <c r="A8" s="4">
        <f>IF('True_Odds_Calculator_3-way'!A9="","",'True_Odds_Calculator_3-way'!A9)</f>
        <v>2.44</v>
      </c>
      <c r="B8" s="4">
        <f>IF('True_Odds_Calculator_3-way'!B9="","",'True_Odds_Calculator_3-way'!B9)</f>
        <v>3.4</v>
      </c>
      <c r="C8" s="4">
        <f>IF('True_Odds_Calculator_3-way'!C9="","",'True_Odds_Calculator_3-way'!C9)</f>
        <v>3.14</v>
      </c>
      <c r="D8" s="9">
        <f t="shared" si="13"/>
        <v>0.40168043439312812</v>
      </c>
      <c r="E8" s="9">
        <f t="shared" si="14"/>
        <v>0.28714437088872707</v>
      </c>
      <c r="F8" s="9">
        <f t="shared" si="15"/>
        <v>0.31117519471814481</v>
      </c>
      <c r="G8" s="9">
        <f t="shared" si="16"/>
        <v>1.0344036272661772</v>
      </c>
      <c r="H8" s="9">
        <f t="shared" si="17"/>
        <v>2.4895412232632954</v>
      </c>
      <c r="I8" s="9">
        <f t="shared" si="18"/>
        <v>3.4825687054388248</v>
      </c>
      <c r="J8" s="9">
        <f t="shared" si="19"/>
        <v>3.2136237623496196</v>
      </c>
      <c r="K8" s="11">
        <f t="shared" si="20"/>
        <v>0.4098360655737705</v>
      </c>
      <c r="L8" s="11">
        <f t="shared" si="21"/>
        <v>0.29411764705882354</v>
      </c>
      <c r="M8" s="11">
        <f t="shared" si="22"/>
        <v>0.31847133757961782</v>
      </c>
      <c r="N8" s="11">
        <f>'OddsRatio_working_3-way'!K8+'OddsRatio_working_3-way'!L8+'OddsRatio_working_3-way'!M8-('OddsRatio_working_3-way'!K8*'OddsRatio_working_3-way'!L8)-('OddsRatio_working_3-way'!K8*'OddsRatio_working_3-way'!M8)-('OddsRatio_working_3-way'!L8*'OddsRatio_working_3-way'!M8)+('OddsRatio_working_3-way'!K8*'OddsRatio_working_3-way'!L8*'OddsRatio_working_3-way'!M8)-1</f>
        <v>-0.28391550835641777</v>
      </c>
      <c r="O8" s="11">
        <f>0</f>
        <v>0</v>
      </c>
      <c r="P8" s="11">
        <f>('OddsRatio_working_3-way'!K8*'OddsRatio_working_3-way'!L8)+('OddsRatio_working_3-way'!K8*'OddsRatio_working_3-way'!M8)+('OddsRatio_working_3-way'!L8*'OddsRatio_working_3-way'!M8)-(3*'OddsRatio_working_3-way'!K8*'OddsRatio_working_3-way'!L8*'OddsRatio_working_3-way'!M8)</f>
        <v>0.22956347622060211</v>
      </c>
      <c r="Q8" s="11">
        <f>2*'OddsRatio_working_3-way'!K8*'OddsRatio_working_3-way'!L8*'OddsRatio_working_3-way'!M8</f>
        <v>7.6777082348027451E-2</v>
      </c>
      <c r="R8" s="11">
        <f t="shared" si="23"/>
        <v>0</v>
      </c>
      <c r="S8" s="11">
        <f t="shared" si="24"/>
        <v>-0.80856265143648309</v>
      </c>
      <c r="T8" s="11">
        <f t="shared" si="25"/>
        <v>-0.27042229145032876</v>
      </c>
      <c r="U8" s="11">
        <f>'OddsRatio_working_3-way'!S8-'OddsRatio_working_3-way'!R8^2/3</f>
        <v>-0.80856265143648309</v>
      </c>
      <c r="V8" s="11">
        <f>'OddsRatio_working_3-way'!S8*'OddsRatio_working_3-way'!R8/3-2*'OddsRatio_working_3-way'!R8^3/27-'OddsRatio_working_3-way'!T8</f>
        <v>0.27042229145032876</v>
      </c>
      <c r="W8" s="11">
        <f>'OddsRatio_working_3-way'!V8^2+4*'OddsRatio_working_3-way'!U8^3/27</f>
        <v>-5.1853967552244751E-3</v>
      </c>
      <c r="X8" s="11">
        <f>IF('OddsRatio_working_3-way'!W8&gt;0,IF(ABS('OddsRatio_working_3-way'!V8+SQRT('OddsRatio_working_3-way'!W8))/2&gt;0,ABS('OddsRatio_working_3-way'!V8+SQRT('OddsRatio_working_3-way'!W8))/2,ABS('OddsRatio_working_3-way'!V8-SQRT('OddsRatio_working_3-way'!W8))/2),SQRT(-'OddsRatio_working_3-way'!U8^3/27))</f>
        <v>0.13992284701619589</v>
      </c>
      <c r="Y8" s="11">
        <f>IF('OddsRatio_working_3-way'!W8&gt;=0,IF('OddsRatio_working_3-way'!V8+SQRT('OddsRatio_working_3-way'!W8)&gt;0,0,PI()),ACOS('OddsRatio_working_3-way'!V8/(2*'OddsRatio_working_3-way'!X8)))</f>
        <v>0.26024706310960699</v>
      </c>
      <c r="Z8" s="11">
        <f>'OddsRatio_working_3-way'!X8^(1/3)*COS('OddsRatio_working_3-way'!Y8/3)</f>
        <v>0.5172018136330887</v>
      </c>
      <c r="AA8" s="11">
        <f>'OddsRatio_working_3-way'!X8^(1/3)*COS(('OddsRatio_working_3-way'!Y8+2*PI())/3)</f>
        <v>-0.29755441551734962</v>
      </c>
      <c r="AB8" s="11">
        <f>'OddsRatio_working_3-way'!X8^(1/3)*COS(('OddsRatio_working_3-way'!Y8+4*PI())/3)</f>
        <v>-0.21964739811573941</v>
      </c>
      <c r="AC8" s="11">
        <f>'OddsRatio_working_3-way'!X8^(1/3)*SIN('OddsRatio_working_3-way'!Y8/3)</f>
        <v>4.4979637468580712E-2</v>
      </c>
      <c r="AD8" s="11">
        <f>'OddsRatio_working_3-way'!X8^(1/3)*SIN(('OddsRatio_working_3-way'!Y8+2*PI())/3)</f>
        <v>0.42542009075534926</v>
      </c>
      <c r="AE8" s="11">
        <f>'OddsRatio_working_3-way'!X8^(1/3)*SIN(('OddsRatio_working_3-way'!Y8+4*PI())/3)</f>
        <v>-0.47039972822392978</v>
      </c>
      <c r="AF8" s="11">
        <f>-'OddsRatio_working_3-way'!U8/(3*'OddsRatio_working_3-way'!X8^(1/3))*COS(('OddsRatio_working_3-way'!Y8)/3)</f>
        <v>0.51720181363308848</v>
      </c>
      <c r="AG8" s="11">
        <f>-'OddsRatio_working_3-way'!U8/(3*'OddsRatio_working_3-way'!X8^(1/3))*COS(('OddsRatio_working_3-way'!Y8+2*PI())/3)</f>
        <v>-0.29755441551734946</v>
      </c>
      <c r="AH8" s="11">
        <f>-'OddsRatio_working_3-way'!U8/(3*'OddsRatio_working_3-way'!X8^(1/3))*COS(('OddsRatio_working_3-way'!Y8+4*PI())/3)</f>
        <v>-0.21964739811573933</v>
      </c>
      <c r="AI8" s="11">
        <f>'OddsRatio_working_3-way'!U8/(3*'OddsRatio_working_3-way'!X8^(1/3))*SIN(('OddsRatio_working_3-way'!Y8)/3)</f>
        <v>-4.4979637468580691E-2</v>
      </c>
      <c r="AJ8" s="11">
        <f>'OddsRatio_working_3-way'!U8/(3*'OddsRatio_working_3-way'!X8^(1/3))*SIN(('OddsRatio_working_3-way'!Y8+2*PI())/3)</f>
        <v>-0.42542009075534909</v>
      </c>
      <c r="AK8" s="11">
        <f>'OddsRatio_working_3-way'!U8/(3*'OddsRatio_working_3-way'!X8^(1/3))*SIN(('OddsRatio_working_3-way'!Y8+4*PI())/3)</f>
        <v>0.47039972822392956</v>
      </c>
      <c r="AL8" s="11">
        <f>'OddsRatio_working_3-way'!Z8+'OddsRatio_working_3-way'!AF8</f>
        <v>1.0344036272661772</v>
      </c>
      <c r="AM8" s="11">
        <f>'OddsRatio_working_3-way'!AA8+'OddsRatio_working_3-way'!AG8</f>
        <v>-0.59510883103469903</v>
      </c>
      <c r="AN8" s="11">
        <f>'OddsRatio_working_3-way'!AB8+'OddsRatio_working_3-way'!AH8</f>
        <v>-0.43929479623147871</v>
      </c>
      <c r="AO8" s="11">
        <f>'OddsRatio_working_3-way'!AC8+'OddsRatio_working_3-way'!AI8</f>
        <v>0</v>
      </c>
      <c r="AP8" s="11">
        <f>'OddsRatio_working_3-way'!AD8+'OddsRatio_working_3-way'!AJ8</f>
        <v>0</v>
      </c>
      <c r="AQ8" s="11">
        <f>'OddsRatio_working_3-way'!AE8+'OddsRatio_working_3-way'!AK8</f>
        <v>0</v>
      </c>
      <c r="AR8" s="10">
        <f>IF(A8="","",IF(('OddsRatio_working_3-way'!X8=0),IF(Q8&gt;0,-Q8^(1/3),(-Q8)^(1/3)),'OddsRatio_working_3-way'!AL8-'OddsRatio_working_3-way'!R8/3))</f>
        <v>1.0344036272661772</v>
      </c>
      <c r="AS8" s="11">
        <f>IF(('OddsRatio_working_3-way'!X8=0),IF(Q8&gt;0,-Q8^(1/3),(-Q8)^(1/3)),'OddsRatio_working_3-way'!AM8-'OddsRatio_working_3-way'!R8/3)</f>
        <v>-0.59510883103469903</v>
      </c>
      <c r="AT8" s="11">
        <f>IF(('OddsRatio_working_3-way'!X8=0),IF(Q8&gt;0,-Q8^(1/3),(-Q8)^(1/3)),'OddsRatio_working_3-way'!AN8-'OddsRatio_working_3-way'!R8/3)</f>
        <v>-0.43929479623147871</v>
      </c>
      <c r="AU8" s="11">
        <f>IF(('OddsRatio_working_3-way'!X8=0),0,'OddsRatio_working_3-way'!AO8)</f>
        <v>0</v>
      </c>
      <c r="AV8" s="11">
        <f>IF(('OddsRatio_working_3-way'!X8=0),0,'OddsRatio_working_3-way'!AP8)</f>
        <v>0</v>
      </c>
      <c r="AW8" s="11">
        <f>IF(('OddsRatio_working_3-way'!X8=0),0,'OddsRatio_working_3-way'!AQ8)</f>
        <v>0</v>
      </c>
    </row>
    <row r="9" spans="1:49">
      <c r="A9" s="4">
        <f>IF('True_Odds_Calculator_3-way'!A10="","",'True_Odds_Calculator_3-way'!A10)</f>
        <v>1.8</v>
      </c>
      <c r="B9" s="4">
        <f>IF('True_Odds_Calculator_3-way'!B10="","",'True_Odds_Calculator_3-way'!B10)</f>
        <v>3.95</v>
      </c>
      <c r="C9" s="4">
        <f>IF('True_Odds_Calculator_3-way'!C10="","",'True_Odds_Calculator_3-way'!C10)</f>
        <v>4.7300000000000004</v>
      </c>
      <c r="D9" s="9">
        <f t="shared" si="13"/>
        <v>0.54725360326859873</v>
      </c>
      <c r="E9" s="9">
        <f t="shared" si="14"/>
        <v>0.24687138222735142</v>
      </c>
      <c r="F9" s="9">
        <f t="shared" si="15"/>
        <v>0.20587501450404974</v>
      </c>
      <c r="G9" s="9">
        <f t="shared" si="16"/>
        <v>1.0341329733309856</v>
      </c>
      <c r="H9" s="9">
        <f t="shared" si="17"/>
        <v>1.8273063786647885</v>
      </c>
      <c r="I9" s="9">
        <f t="shared" si="18"/>
        <v>4.0506922713264082</v>
      </c>
      <c r="J9" s="9">
        <f t="shared" si="19"/>
        <v>4.8573159905245769</v>
      </c>
      <c r="K9" s="11">
        <f t="shared" si="20"/>
        <v>0.55555555555555558</v>
      </c>
      <c r="L9" s="11">
        <f t="shared" si="21"/>
        <v>0.25316455696202528</v>
      </c>
      <c r="M9" s="11">
        <f t="shared" si="22"/>
        <v>0.21141649048625791</v>
      </c>
      <c r="N9" s="11">
        <f>'OddsRatio_working_3-way'!K9+'OddsRatio_working_3-way'!L9+'OddsRatio_working_3-way'!M9-('OddsRatio_working_3-way'!K9*'OddsRatio_working_3-way'!L9)-('OddsRatio_working_3-way'!K9*'OddsRatio_working_3-way'!M9)-('OddsRatio_working_3-way'!L9*'OddsRatio_working_3-way'!M9)+('OddsRatio_working_3-way'!K9*'OddsRatio_working_3-way'!L9*'OddsRatio_working_3-way'!M9)-1</f>
        <v>-0.26175205097783838</v>
      </c>
      <c r="O9" s="11">
        <f>0</f>
        <v>0</v>
      </c>
      <c r="P9" s="11">
        <f>('OddsRatio_working_3-way'!K9*'OddsRatio_working_3-way'!L9)+('OddsRatio_working_3-way'!K9*'OddsRatio_working_3-way'!M9)+('OddsRatio_working_3-way'!L9*'OddsRatio_working_3-way'!M9)-(3*'OddsRatio_working_3-way'!K9*'OddsRatio_working_3-way'!L9*'OddsRatio_working_3-way'!M9)</f>
        <v>0.22241847381676644</v>
      </c>
      <c r="Q9" s="11">
        <f>2*'OddsRatio_working_3-way'!K9*'OddsRatio_working_3-way'!L9*'OddsRatio_working_3-way'!M9</f>
        <v>5.9470180164910798E-2</v>
      </c>
      <c r="R9" s="11">
        <f t="shared" si="23"/>
        <v>0</v>
      </c>
      <c r="S9" s="11">
        <f t="shared" si="24"/>
        <v>-0.84972963148089264</v>
      </c>
      <c r="T9" s="11">
        <f t="shared" si="25"/>
        <v>-0.22720043622483754</v>
      </c>
      <c r="U9" s="11">
        <f>'OddsRatio_working_3-way'!S9-'OddsRatio_working_3-way'!R9^2/3</f>
        <v>-0.84972963148089264</v>
      </c>
      <c r="V9" s="11">
        <f>'OddsRatio_working_3-way'!S9*'OddsRatio_working_3-way'!R9/3-2*'OddsRatio_working_3-way'!R9^3/27-'OddsRatio_working_3-way'!T9</f>
        <v>0.22720043622483754</v>
      </c>
      <c r="W9" s="11">
        <f>'OddsRatio_working_3-way'!V9^2+4*'OddsRatio_working_3-way'!U9^3/27</f>
        <v>-3.9274652537446227E-2</v>
      </c>
      <c r="X9" s="11">
        <f>IF('OddsRatio_working_3-way'!W9&gt;0,IF(ABS('OddsRatio_working_3-way'!V9+SQRT('OddsRatio_working_3-way'!W9))/2&gt;0,ABS('OddsRatio_working_3-way'!V9+SQRT('OddsRatio_working_3-way'!W9))/2,ABS('OddsRatio_working_3-way'!V9-SQRT('OddsRatio_working_3-way'!W9))/2),SQRT(-'OddsRatio_working_3-way'!U9^3/27))</f>
        <v>0.15074373184166123</v>
      </c>
      <c r="Y9" s="11">
        <f>IF('OddsRatio_working_3-way'!W9&gt;=0,IF('OddsRatio_working_3-way'!V9+SQRT('OddsRatio_working_3-way'!W9)&gt;0,0,PI()),ACOS('OddsRatio_working_3-way'!V9/(2*'OddsRatio_working_3-way'!X9)))</f>
        <v>0.71727723889077089</v>
      </c>
      <c r="Z9" s="11">
        <f>'OddsRatio_working_3-way'!X9^(1/3)*COS('OddsRatio_working_3-way'!Y9/3)</f>
        <v>0.51706648666549271</v>
      </c>
      <c r="AA9" s="11">
        <f>'OddsRatio_working_3-way'!X9^(1/3)*COS(('OddsRatio_working_3-way'!Y9+2*PI())/3)</f>
        <v>-0.36768494577378019</v>
      </c>
      <c r="AB9" s="11">
        <f>'OddsRatio_working_3-way'!X9^(1/3)*COS(('OddsRatio_working_3-way'!Y9+4*PI())/3)</f>
        <v>-0.14938154089171266</v>
      </c>
      <c r="AC9" s="11">
        <f>'OddsRatio_working_3-way'!X9^(1/3)*SIN('OddsRatio_working_3-way'!Y9/3)</f>
        <v>0.12603752957367351</v>
      </c>
      <c r="AD9" s="11">
        <f>'OddsRatio_working_3-way'!X9^(1/3)*SIN(('OddsRatio_working_3-way'!Y9+2*PI())/3)</f>
        <v>0.38477394811104759</v>
      </c>
      <c r="AE9" s="11">
        <f>'OddsRatio_working_3-way'!X9^(1/3)*SIN(('OddsRatio_working_3-way'!Y9+4*PI())/3)</f>
        <v>-0.51081147768472124</v>
      </c>
      <c r="AF9" s="11">
        <f>-'OddsRatio_working_3-way'!U9/(3*'OddsRatio_working_3-way'!X9^(1/3))*COS(('OddsRatio_working_3-way'!Y9)/3)</f>
        <v>0.51706648666549282</v>
      </c>
      <c r="AG9" s="11">
        <f>-'OddsRatio_working_3-way'!U9/(3*'OddsRatio_working_3-way'!X9^(1/3))*COS(('OddsRatio_working_3-way'!Y9+2*PI())/3)</f>
        <v>-0.36768494577378025</v>
      </c>
      <c r="AH9" s="11">
        <f>-'OddsRatio_working_3-way'!U9/(3*'OddsRatio_working_3-way'!X9^(1/3))*COS(('OddsRatio_working_3-way'!Y9+4*PI())/3)</f>
        <v>-0.14938154089171271</v>
      </c>
      <c r="AI9" s="11">
        <f>'OddsRatio_working_3-way'!U9/(3*'OddsRatio_working_3-way'!X9^(1/3))*SIN(('OddsRatio_working_3-way'!Y9)/3)</f>
        <v>-0.12603752957367353</v>
      </c>
      <c r="AJ9" s="11">
        <f>'OddsRatio_working_3-way'!U9/(3*'OddsRatio_working_3-way'!X9^(1/3))*SIN(('OddsRatio_working_3-way'!Y9+2*PI())/3)</f>
        <v>-0.38477394811104765</v>
      </c>
      <c r="AK9" s="11">
        <f>'OddsRatio_working_3-way'!U9/(3*'OddsRatio_working_3-way'!X9^(1/3))*SIN(('OddsRatio_working_3-way'!Y9+4*PI())/3)</f>
        <v>0.51081147768472124</v>
      </c>
      <c r="AL9" s="11">
        <f>'OddsRatio_working_3-way'!Z9+'OddsRatio_working_3-way'!AF9</f>
        <v>1.0341329733309856</v>
      </c>
      <c r="AM9" s="11">
        <f>'OddsRatio_working_3-way'!AA9+'OddsRatio_working_3-way'!AG9</f>
        <v>-0.73536989154756038</v>
      </c>
      <c r="AN9" s="11">
        <f>'OddsRatio_working_3-way'!AB9+'OddsRatio_working_3-way'!AH9</f>
        <v>-0.29876308178342537</v>
      </c>
      <c r="AO9" s="11">
        <f>'OddsRatio_working_3-way'!AC9+'OddsRatio_working_3-way'!AI9</f>
        <v>0</v>
      </c>
      <c r="AP9" s="11">
        <f>'OddsRatio_working_3-way'!AD9+'OddsRatio_working_3-way'!AJ9</f>
        <v>0</v>
      </c>
      <c r="AQ9" s="11">
        <f>'OddsRatio_working_3-way'!AE9+'OddsRatio_working_3-way'!AK9</f>
        <v>0</v>
      </c>
      <c r="AR9" s="10">
        <f>IF(A9="","",IF(('OddsRatio_working_3-way'!X9=0),IF(Q9&gt;0,-Q9^(1/3),(-Q9)^(1/3)),'OddsRatio_working_3-way'!AL9-'OddsRatio_working_3-way'!R9/3))</f>
        <v>1.0341329733309856</v>
      </c>
      <c r="AS9" s="11">
        <f>IF(('OddsRatio_working_3-way'!X9=0),IF(Q9&gt;0,-Q9^(1/3),(-Q9)^(1/3)),'OddsRatio_working_3-way'!AM9-'OddsRatio_working_3-way'!R9/3)</f>
        <v>-0.73536989154756038</v>
      </c>
      <c r="AT9" s="11">
        <f>IF(('OddsRatio_working_3-way'!X9=0),IF(Q9&gt;0,-Q9^(1/3),(-Q9)^(1/3)),'OddsRatio_working_3-way'!AN9-'OddsRatio_working_3-way'!R9/3)</f>
        <v>-0.29876308178342537</v>
      </c>
      <c r="AU9" s="11">
        <f>IF(('OddsRatio_working_3-way'!X9=0),0,'OddsRatio_working_3-way'!AO9)</f>
        <v>0</v>
      </c>
      <c r="AV9" s="11">
        <f>IF(('OddsRatio_working_3-way'!X9=0),0,'OddsRatio_working_3-way'!AP9)</f>
        <v>0</v>
      </c>
      <c r="AW9" s="11">
        <f>IF(('OddsRatio_working_3-way'!X9=0),0,'OddsRatio_working_3-way'!AQ9)</f>
        <v>0</v>
      </c>
    </row>
    <row r="10" spans="1:49">
      <c r="A10" s="4">
        <f>IF('True_Odds_Calculator_3-way'!A11="","",'True_Odds_Calculator_3-way'!A11)</f>
        <v>2.1</v>
      </c>
      <c r="B10" s="4">
        <f>IF('True_Odds_Calculator_3-way'!B11="","",'True_Odds_Calculator_3-way'!B11)</f>
        <v>3.68</v>
      </c>
      <c r="C10" s="4">
        <f>IF('True_Odds_Calculator_3-way'!C11="","",'True_Odds_Calculator_3-way'!C11)</f>
        <v>3.67</v>
      </c>
      <c r="D10" s="9">
        <f t="shared" si="13"/>
        <v>0.46827351942837603</v>
      </c>
      <c r="E10" s="9">
        <f t="shared" si="14"/>
        <v>0.2654984176487164</v>
      </c>
      <c r="F10" s="9">
        <f t="shared" si="15"/>
        <v>0.26622806292290752</v>
      </c>
      <c r="G10" s="9">
        <f t="shared" si="16"/>
        <v>1.0322764144353944</v>
      </c>
      <c r="H10" s="9">
        <f t="shared" si="17"/>
        <v>2.1355040558789344</v>
      </c>
      <c r="I10" s="9">
        <f t="shared" si="18"/>
        <v>3.7665007906868579</v>
      </c>
      <c r="J10" s="9">
        <f t="shared" si="19"/>
        <v>3.7561780265425027</v>
      </c>
      <c r="K10" s="11">
        <f t="shared" si="20"/>
        <v>0.47619047619047616</v>
      </c>
      <c r="L10" s="11">
        <f t="shared" si="21"/>
        <v>0.27173913043478259</v>
      </c>
      <c r="M10" s="11">
        <f t="shared" si="22"/>
        <v>0.27247956403269757</v>
      </c>
      <c r="N10" s="11">
        <f>'OddsRatio_working_3-way'!K10+'OddsRatio_working_3-way'!L10+'OddsRatio_working_3-way'!M10-('OddsRatio_working_3-way'!K10*'OddsRatio_working_3-way'!L10)-('OddsRatio_working_3-way'!K10*'OddsRatio_working_3-way'!M10)-('OddsRatio_working_3-way'!L10*'OddsRatio_working_3-way'!M10)+('OddsRatio_working_3-way'!K10*'OddsRatio_working_3-way'!L10*'OddsRatio_working_3-way'!M10)-1</f>
        <v>-0.27752720564591193</v>
      </c>
      <c r="O10" s="11">
        <f>0</f>
        <v>0</v>
      </c>
      <c r="P10" s="11">
        <f>('OddsRatio_working_3-way'!K10*'OddsRatio_working_3-way'!L10)+('OddsRatio_working_3-way'!K10*'OddsRatio_working_3-way'!M10)+('OddsRatio_working_3-way'!L10*'OddsRatio_working_3-way'!M10)-(3*'OddsRatio_working_3-way'!K10*'OddsRatio_working_3-way'!L10*'OddsRatio_working_3-way'!M10)</f>
        <v>0.2274188907881598</v>
      </c>
      <c r="Q10" s="11">
        <f>2*'OddsRatio_working_3-way'!K10*'OddsRatio_working_3-way'!L10*'OddsRatio_working_3-way'!M10</f>
        <v>7.0517485515708467E-2</v>
      </c>
      <c r="R10" s="11">
        <f t="shared" si="23"/>
        <v>0</v>
      </c>
      <c r="S10" s="11">
        <f t="shared" si="24"/>
        <v>-0.81944719710944758</v>
      </c>
      <c r="T10" s="11">
        <f t="shared" si="25"/>
        <v>-0.25409215414246439</v>
      </c>
      <c r="U10" s="11">
        <f>'OddsRatio_working_3-way'!S10-'OddsRatio_working_3-way'!R10^2/3</f>
        <v>-0.81944719710944758</v>
      </c>
      <c r="V10" s="11">
        <f>'OddsRatio_working_3-way'!S10*'OddsRatio_working_3-way'!R10/3-2*'OddsRatio_working_3-way'!R10^3/27-'OddsRatio_working_3-way'!T10</f>
        <v>0.25409215414246439</v>
      </c>
      <c r="W10" s="11">
        <f>'OddsRatio_working_3-way'!V10^2+4*'OddsRatio_working_3-way'!U10^3/27</f>
        <v>-1.6956234624604202E-2</v>
      </c>
      <c r="X10" s="11">
        <f>IF('OddsRatio_working_3-way'!W10&gt;0,IF(ABS('OddsRatio_working_3-way'!V10+SQRT('OddsRatio_working_3-way'!W10))/2&gt;0,ABS('OddsRatio_working_3-way'!V10+SQRT('OddsRatio_working_3-way'!W10))/2,ABS('OddsRatio_working_3-way'!V10-SQRT('OddsRatio_working_3-way'!W10))/2),SQRT(-'OddsRatio_working_3-way'!U10^3/27))</f>
        <v>0.14275771206957796</v>
      </c>
      <c r="Y10" s="11">
        <f>IF('OddsRatio_working_3-way'!W10&gt;=0,IF('OddsRatio_working_3-way'!V10+SQRT('OddsRatio_working_3-way'!W10)&gt;0,0,PI()),ACOS('OddsRatio_working_3-way'!V10/(2*'OddsRatio_working_3-way'!X10)))</f>
        <v>0.47357844874394051</v>
      </c>
      <c r="Z10" s="11">
        <f>'OddsRatio_working_3-way'!X10^(1/3)*COS('OddsRatio_working_3-way'!Y10/3)</f>
        <v>0.51613820721769732</v>
      </c>
      <c r="AA10" s="11">
        <f>'OddsRatio_working_3-way'!X10^(1/3)*COS(('OddsRatio_working_3-way'!Y10+2*PI())/3)</f>
        <v>-0.32922254741122503</v>
      </c>
      <c r="AB10" s="11">
        <f>'OddsRatio_working_3-way'!X10^(1/3)*COS(('OddsRatio_working_3-way'!Y10+4*PI())/3)</f>
        <v>-0.1869156598064724</v>
      </c>
      <c r="AC10" s="11">
        <f>'OddsRatio_working_3-way'!X10^(1/3)*SIN('OddsRatio_working_3-way'!Y10/3)</f>
        <v>8.2160919866141768E-2</v>
      </c>
      <c r="AD10" s="11">
        <f>'OddsRatio_working_3-way'!X10^(1/3)*SIN(('OddsRatio_working_3-way'!Y10+2*PI())/3)</f>
        <v>0.40590833938121162</v>
      </c>
      <c r="AE10" s="11">
        <f>'OddsRatio_working_3-way'!X10^(1/3)*SIN(('OddsRatio_working_3-way'!Y10+4*PI())/3)</f>
        <v>-0.48806925924735345</v>
      </c>
      <c r="AF10" s="11">
        <f>-'OddsRatio_working_3-way'!U10/(3*'OddsRatio_working_3-way'!X10^(1/3))*COS(('OddsRatio_working_3-way'!Y10)/3)</f>
        <v>0.51613820721769721</v>
      </c>
      <c r="AG10" s="11">
        <f>-'OddsRatio_working_3-way'!U10/(3*'OddsRatio_working_3-way'!X10^(1/3))*COS(('OddsRatio_working_3-way'!Y10+2*PI())/3)</f>
        <v>-0.32922254741122498</v>
      </c>
      <c r="AH10" s="11">
        <f>-'OddsRatio_working_3-way'!U10/(3*'OddsRatio_working_3-way'!X10^(1/3))*COS(('OddsRatio_working_3-way'!Y10+4*PI())/3)</f>
        <v>-0.18691565980647237</v>
      </c>
      <c r="AI10" s="11">
        <f>'OddsRatio_working_3-way'!U10/(3*'OddsRatio_working_3-way'!X10^(1/3))*SIN(('OddsRatio_working_3-way'!Y10)/3)</f>
        <v>-8.2160919866141754E-2</v>
      </c>
      <c r="AJ10" s="11">
        <f>'OddsRatio_working_3-way'!U10/(3*'OddsRatio_working_3-way'!X10^(1/3))*SIN(('OddsRatio_working_3-way'!Y10+2*PI())/3)</f>
        <v>-0.40590833938121157</v>
      </c>
      <c r="AK10" s="11">
        <f>'OddsRatio_working_3-way'!U10/(3*'OddsRatio_working_3-way'!X10^(1/3))*SIN(('OddsRatio_working_3-way'!Y10+4*PI())/3)</f>
        <v>0.48806925924735334</v>
      </c>
      <c r="AL10" s="11">
        <f>'OddsRatio_working_3-way'!Z10+'OddsRatio_working_3-way'!AF10</f>
        <v>1.0322764144353944</v>
      </c>
      <c r="AM10" s="11">
        <f>'OddsRatio_working_3-way'!AA10+'OddsRatio_working_3-way'!AG10</f>
        <v>-0.65844509482245006</v>
      </c>
      <c r="AN10" s="11">
        <f>'OddsRatio_working_3-way'!AB10+'OddsRatio_working_3-way'!AH10</f>
        <v>-0.3738313196129448</v>
      </c>
      <c r="AO10" s="11">
        <f>'OddsRatio_working_3-way'!AC10+'OddsRatio_working_3-way'!AI10</f>
        <v>0</v>
      </c>
      <c r="AP10" s="11">
        <f>'OddsRatio_working_3-way'!AD10+'OddsRatio_working_3-way'!AJ10</f>
        <v>0</v>
      </c>
      <c r="AQ10" s="11">
        <f>'OddsRatio_working_3-way'!AE10+'OddsRatio_working_3-way'!AK10</f>
        <v>0</v>
      </c>
      <c r="AR10" s="10">
        <f>IF(A10="","",IF(('OddsRatio_working_3-way'!X10=0),IF(Q10&gt;0,-Q10^(1/3),(-Q10)^(1/3)),'OddsRatio_working_3-way'!AL10-'OddsRatio_working_3-way'!R10/3))</f>
        <v>1.0322764144353944</v>
      </c>
      <c r="AS10" s="11">
        <f>IF(('OddsRatio_working_3-way'!X10=0),IF(Q10&gt;0,-Q10^(1/3),(-Q10)^(1/3)),'OddsRatio_working_3-way'!AM10-'OddsRatio_working_3-way'!R10/3)</f>
        <v>-0.65844509482245006</v>
      </c>
      <c r="AT10" s="11">
        <f>IF(('OddsRatio_working_3-way'!X10=0),IF(Q10&gt;0,-Q10^(1/3),(-Q10)^(1/3)),'OddsRatio_working_3-way'!AN10-'OddsRatio_working_3-way'!R10/3)</f>
        <v>-0.3738313196129448</v>
      </c>
      <c r="AU10" s="11">
        <f>IF(('OddsRatio_working_3-way'!X10=0),0,'OddsRatio_working_3-way'!AO10)</f>
        <v>0</v>
      </c>
      <c r="AV10" s="11">
        <f>IF(('OddsRatio_working_3-way'!X10=0),0,'OddsRatio_working_3-way'!AP10)</f>
        <v>0</v>
      </c>
      <c r="AW10" s="11">
        <f>IF(('OddsRatio_working_3-way'!X10=0),0,'OddsRatio_working_3-way'!AQ10)</f>
        <v>0</v>
      </c>
    </row>
    <row r="11" spans="1:49">
      <c r="A11" s="4">
        <f>IF('True_Odds_Calculator_3-way'!A12="","",'True_Odds_Calculator_3-way'!A12)</f>
        <v>11.51</v>
      </c>
      <c r="B11" s="4">
        <f>IF('True_Odds_Calculator_3-way'!B12="","",'True_Odds_Calculator_3-way'!B12)</f>
        <v>6.21</v>
      </c>
      <c r="C11" s="4">
        <f>IF('True_Odds_Calculator_3-way'!C12="","",'True_Odds_Calculator_3-way'!C12)</f>
        <v>1.29</v>
      </c>
      <c r="D11" s="9">
        <f t="shared" si="13"/>
        <v>8.2258785244707686E-2</v>
      </c>
      <c r="E11" s="9">
        <f t="shared" si="14"/>
        <v>0.15312507749272466</v>
      </c>
      <c r="F11" s="9">
        <f t="shared" si="15"/>
        <v>0.7646161372625675</v>
      </c>
      <c r="G11" s="9">
        <f t="shared" si="16"/>
        <v>1.06153722455287</v>
      </c>
      <c r="H11" s="9">
        <f t="shared" si="17"/>
        <v>12.156756230050666</v>
      </c>
      <c r="I11" s="9">
        <f t="shared" si="18"/>
        <v>6.5306089399204543</v>
      </c>
      <c r="J11" s="9">
        <f t="shared" si="19"/>
        <v>1.3078457951203326</v>
      </c>
      <c r="K11" s="11">
        <f t="shared" si="20"/>
        <v>8.6880973066898348E-2</v>
      </c>
      <c r="L11" s="11">
        <f t="shared" si="21"/>
        <v>0.1610305958132045</v>
      </c>
      <c r="M11" s="11">
        <f t="shared" si="22"/>
        <v>0.77519379844961234</v>
      </c>
      <c r="N11" s="11">
        <f>'OddsRatio_working_3-way'!K11+'OddsRatio_working_3-way'!L11+'OddsRatio_working_3-way'!M11-('OddsRatio_working_3-way'!K11*'OddsRatio_working_3-way'!L11)-('OddsRatio_working_3-way'!K11*'OddsRatio_working_3-way'!M11)-('OddsRatio_working_3-way'!L11*'OddsRatio_working_3-way'!M11)+('OddsRatio_working_3-way'!K11*'OddsRatio_working_3-way'!L11*'OddsRatio_working_3-way'!M11)-1</f>
        <v>-0.17221929343684528</v>
      </c>
      <c r="O11" s="11">
        <f>0</f>
        <v>0</v>
      </c>
      <c r="P11" s="11">
        <f>('OddsRatio_working_3-way'!K11*'OddsRatio_working_3-way'!L11)+('OddsRatio_working_3-way'!K11*'OddsRatio_working_3-way'!M11)+('OddsRatio_working_3-way'!L11*'OddsRatio_working_3-way'!M11)-(3*'OddsRatio_working_3-way'!K11*'OddsRatio_working_3-way'!L11*'OddsRatio_working_3-way'!M11)</f>
        <v>0.17363397106455486</v>
      </c>
      <c r="Q11" s="11">
        <f>2*'OddsRatio_working_3-way'!K11*'OddsRatio_working_3-way'!L11*'OddsRatio_working_3-way'!M11</f>
        <v>2.1690689702005602E-2</v>
      </c>
      <c r="R11" s="11">
        <f t="shared" si="23"/>
        <v>0</v>
      </c>
      <c r="S11" s="11">
        <f t="shared" si="24"/>
        <v>-1.0082143968859585</v>
      </c>
      <c r="T11" s="11">
        <f t="shared" si="25"/>
        <v>-0.12594808205945762</v>
      </c>
      <c r="U11" s="11">
        <f>'OddsRatio_working_3-way'!S11-'OddsRatio_working_3-way'!R11^2/3</f>
        <v>-1.0082143968859585</v>
      </c>
      <c r="V11" s="11">
        <f>'OddsRatio_working_3-way'!S11*'OddsRatio_working_3-way'!R11/3-2*'OddsRatio_working_3-way'!R11^3/27-'OddsRatio_working_3-way'!T11</f>
        <v>0.12594808205945762</v>
      </c>
      <c r="W11" s="11">
        <f>'OddsRatio_working_3-way'!V11^2+4*'OddsRatio_working_3-way'!U11^3/27</f>
        <v>-0.1359661434231319</v>
      </c>
      <c r="X11" s="11">
        <f>IF('OddsRatio_working_3-way'!W11&gt;0,IF(ABS('OddsRatio_working_3-way'!V11+SQRT('OddsRatio_working_3-way'!W11))/2&gt;0,ABS('OddsRatio_working_3-way'!V11+SQRT('OddsRatio_working_3-way'!W11))/2,ABS('OddsRatio_working_3-way'!V11-SQRT('OddsRatio_working_3-way'!W11))/2),SQRT(-'OddsRatio_working_3-way'!U11^3/27))</f>
        <v>0.19482624489374356</v>
      </c>
      <c r="Y11" s="11">
        <f>IF('OddsRatio_working_3-way'!W11&gt;=0,IF('OddsRatio_working_3-way'!V11+SQRT('OddsRatio_working_3-way'!W11)&gt;0,0,PI()),ACOS('OddsRatio_working_3-way'!V11/(2*'OddsRatio_working_3-way'!X11)))</f>
        <v>1.2416536805401681</v>
      </c>
      <c r="Z11" s="11">
        <f>'OddsRatio_working_3-way'!X11^(1/3)*COS('OddsRatio_working_3-way'!Y11/3)</f>
        <v>0.53076861227643513</v>
      </c>
      <c r="AA11" s="11">
        <f>'OddsRatio_working_3-way'!X11^(1/3)*COS(('OddsRatio_working_3-way'!Y11+2*PI())/3)</f>
        <v>-0.46729297209413961</v>
      </c>
      <c r="AB11" s="11">
        <f>'OddsRatio_working_3-way'!X11^(1/3)*COS(('OddsRatio_working_3-way'!Y11+4*PI())/3)</f>
        <v>-6.3475640182295442E-2</v>
      </c>
      <c r="AC11" s="11">
        <f>'OddsRatio_working_3-way'!X11^(1/3)*SIN('OddsRatio_working_3-way'!Y11/3)</f>
        <v>0.23314404528273974</v>
      </c>
      <c r="AD11" s="11">
        <f>'OddsRatio_working_3-way'!X11^(1/3)*SIN(('OddsRatio_working_3-way'!Y11+2*PI())/3)</f>
        <v>0.3430870791214361</v>
      </c>
      <c r="AE11" s="11">
        <f>'OddsRatio_working_3-way'!X11^(1/3)*SIN(('OddsRatio_working_3-way'!Y11+4*PI())/3)</f>
        <v>-0.57623112440417579</v>
      </c>
      <c r="AF11" s="11">
        <f>-'OddsRatio_working_3-way'!U11/(3*'OddsRatio_working_3-way'!X11^(1/3))*COS(('OddsRatio_working_3-way'!Y11)/3)</f>
        <v>0.53076861227643501</v>
      </c>
      <c r="AG11" s="11">
        <f>-'OddsRatio_working_3-way'!U11/(3*'OddsRatio_working_3-way'!X11^(1/3))*COS(('OddsRatio_working_3-way'!Y11+2*PI())/3)</f>
        <v>-0.46729297209413956</v>
      </c>
      <c r="AH11" s="11">
        <f>-'OddsRatio_working_3-way'!U11/(3*'OddsRatio_working_3-way'!X11^(1/3))*COS(('OddsRatio_working_3-way'!Y11+4*PI())/3)</f>
        <v>-6.3475640182295429E-2</v>
      </c>
      <c r="AI11" s="11">
        <f>'OddsRatio_working_3-way'!U11/(3*'OddsRatio_working_3-way'!X11^(1/3))*SIN(('OddsRatio_working_3-way'!Y11)/3)</f>
        <v>-0.23314404528273969</v>
      </c>
      <c r="AJ11" s="11">
        <f>'OddsRatio_working_3-way'!U11/(3*'OddsRatio_working_3-way'!X11^(1/3))*SIN(('OddsRatio_working_3-way'!Y11+2*PI())/3)</f>
        <v>-0.34308707912143604</v>
      </c>
      <c r="AK11" s="11">
        <f>'OddsRatio_working_3-way'!U11/(3*'OddsRatio_working_3-way'!X11^(1/3))*SIN(('OddsRatio_working_3-way'!Y11+4*PI())/3)</f>
        <v>0.57623112440417568</v>
      </c>
      <c r="AL11" s="11">
        <f>'OddsRatio_working_3-way'!Z11+'OddsRatio_working_3-way'!AF11</f>
        <v>1.06153722455287</v>
      </c>
      <c r="AM11" s="11">
        <f>'OddsRatio_working_3-way'!AA11+'OddsRatio_working_3-way'!AG11</f>
        <v>-0.93458594418827912</v>
      </c>
      <c r="AN11" s="11">
        <f>'OddsRatio_working_3-way'!AB11+'OddsRatio_working_3-way'!AH11</f>
        <v>-0.12695128036459086</v>
      </c>
      <c r="AO11" s="11">
        <f>'OddsRatio_working_3-way'!AC11+'OddsRatio_working_3-way'!AI11</f>
        <v>0</v>
      </c>
      <c r="AP11" s="11">
        <f>'OddsRatio_working_3-way'!AD11+'OddsRatio_working_3-way'!AJ11</f>
        <v>0</v>
      </c>
      <c r="AQ11" s="11">
        <f>'OddsRatio_working_3-way'!AE11+'OddsRatio_working_3-way'!AK11</f>
        <v>0</v>
      </c>
      <c r="AR11" s="10">
        <f>IF(A11="","",IF(('OddsRatio_working_3-way'!X11=0),IF(Q11&gt;0,-Q11^(1/3),(-Q11)^(1/3)),'OddsRatio_working_3-way'!AL11-'OddsRatio_working_3-way'!R11/3))</f>
        <v>1.06153722455287</v>
      </c>
      <c r="AS11" s="11">
        <f>IF(('OddsRatio_working_3-way'!X11=0),IF(Q11&gt;0,-Q11^(1/3),(-Q11)^(1/3)),'OddsRatio_working_3-way'!AM11-'OddsRatio_working_3-way'!R11/3)</f>
        <v>-0.93458594418827912</v>
      </c>
      <c r="AT11" s="11">
        <f>IF(('OddsRatio_working_3-way'!X11=0),IF(Q11&gt;0,-Q11^(1/3),(-Q11)^(1/3)),'OddsRatio_working_3-way'!AN11-'OddsRatio_working_3-way'!R11/3)</f>
        <v>-0.12695128036459086</v>
      </c>
      <c r="AU11" s="11">
        <f>IF(('OddsRatio_working_3-way'!X11=0),0,'OddsRatio_working_3-way'!AO11)</f>
        <v>0</v>
      </c>
      <c r="AV11" s="11">
        <f>IF(('OddsRatio_working_3-way'!X11=0),0,'OddsRatio_working_3-way'!AP11)</f>
        <v>0</v>
      </c>
      <c r="AW11" s="11">
        <f>IF(('OddsRatio_working_3-way'!X11=0),0,'OddsRatio_working_3-way'!AQ11)</f>
        <v>0</v>
      </c>
    </row>
    <row r="12" spans="1:49">
      <c r="A12" s="4" t="str">
        <f>IF('True_Odds_Calculator_3-way'!A13="","",'True_Odds_Calculator_3-way'!A13)</f>
        <v/>
      </c>
      <c r="B12" s="4" t="str">
        <f>IF('True_Odds_Calculator_3-way'!B13="","",'True_Odds_Calculator_3-way'!B13)</f>
        <v/>
      </c>
      <c r="C12" s="4" t="str">
        <f>IF('True_Odds_Calculator_3-way'!C13="","",'True_Odds_Calculator_3-way'!C13)</f>
        <v/>
      </c>
      <c r="D12" s="9" t="e">
        <f t="shared" si="13"/>
        <v>#VALUE!</v>
      </c>
      <c r="E12" s="9" t="e">
        <f t="shared" si="14"/>
        <v>#VALUE!</v>
      </c>
      <c r="F12" s="9" t="e">
        <f t="shared" si="15"/>
        <v>#VALUE!</v>
      </c>
      <c r="G12" s="9" t="str">
        <f t="shared" si="16"/>
        <v/>
      </c>
      <c r="H12" s="9" t="str">
        <f t="shared" si="17"/>
        <v/>
      </c>
      <c r="I12" s="9" t="str">
        <f t="shared" si="18"/>
        <v/>
      </c>
      <c r="J12" s="9" t="str">
        <f t="shared" si="19"/>
        <v/>
      </c>
      <c r="K12" s="11" t="e">
        <f t="shared" si="20"/>
        <v>#VALUE!</v>
      </c>
      <c r="L12" s="11" t="e">
        <f t="shared" si="21"/>
        <v>#VALUE!</v>
      </c>
      <c r="M12" s="11" t="e">
        <f t="shared" si="22"/>
        <v>#VALUE!</v>
      </c>
      <c r="N12" s="11" t="e">
        <f>'OddsRatio_working_3-way'!K12+'OddsRatio_working_3-way'!L12+'OddsRatio_working_3-way'!M12-('OddsRatio_working_3-way'!K12*'OddsRatio_working_3-way'!L12)-('OddsRatio_working_3-way'!K12*'OddsRatio_working_3-way'!M12)-('OddsRatio_working_3-way'!L12*'OddsRatio_working_3-way'!M12)+('OddsRatio_working_3-way'!K12*'OddsRatio_working_3-way'!L12*'OddsRatio_working_3-way'!M12)-1</f>
        <v>#VALUE!</v>
      </c>
      <c r="O12" s="11">
        <f>0</f>
        <v>0</v>
      </c>
      <c r="P12" s="11" t="e">
        <f>('OddsRatio_working_3-way'!K12*'OddsRatio_working_3-way'!L12)+('OddsRatio_working_3-way'!K12*'OddsRatio_working_3-way'!M12)+('OddsRatio_working_3-way'!L12*'OddsRatio_working_3-way'!M12)-(3*'OddsRatio_working_3-way'!K12*'OddsRatio_working_3-way'!L12*'OddsRatio_working_3-way'!M12)</f>
        <v>#VALUE!</v>
      </c>
      <c r="Q12" s="11" t="e">
        <f>2*'OddsRatio_working_3-way'!K12*'OddsRatio_working_3-way'!L12*'OddsRatio_working_3-way'!M12</f>
        <v>#VALUE!</v>
      </c>
      <c r="R12" s="11" t="e">
        <f t="shared" si="23"/>
        <v>#VALUE!</v>
      </c>
      <c r="S12" s="11" t="e">
        <f t="shared" si="24"/>
        <v>#VALUE!</v>
      </c>
      <c r="T12" s="11" t="e">
        <f t="shared" si="25"/>
        <v>#VALUE!</v>
      </c>
      <c r="U12" s="11" t="e">
        <f>'OddsRatio_working_3-way'!S12-'OddsRatio_working_3-way'!R12^2/3</f>
        <v>#VALUE!</v>
      </c>
      <c r="V12" s="11" t="e">
        <f>'OddsRatio_working_3-way'!S12*'OddsRatio_working_3-way'!R12/3-2*'OddsRatio_working_3-way'!R12^3/27-'OddsRatio_working_3-way'!T12</f>
        <v>#VALUE!</v>
      </c>
      <c r="W12" s="11" t="e">
        <f>'OddsRatio_working_3-way'!V12^2+4*'OddsRatio_working_3-way'!U12^3/27</f>
        <v>#VALUE!</v>
      </c>
      <c r="X12" s="11" t="e">
        <f>IF('OddsRatio_working_3-way'!W12&gt;0,IF(ABS('OddsRatio_working_3-way'!V12+SQRT('OddsRatio_working_3-way'!W12))/2&gt;0,ABS('OddsRatio_working_3-way'!V12+SQRT('OddsRatio_working_3-way'!W12))/2,ABS('OddsRatio_working_3-way'!V12-SQRT('OddsRatio_working_3-way'!W12))/2),SQRT(-'OddsRatio_working_3-way'!U12^3/27))</f>
        <v>#VALUE!</v>
      </c>
      <c r="Y12" s="11" t="e">
        <f>IF('OddsRatio_working_3-way'!W12&gt;=0,IF('OddsRatio_working_3-way'!V12+SQRT('OddsRatio_working_3-way'!W12)&gt;0,0,PI()),ACOS('OddsRatio_working_3-way'!V12/(2*'OddsRatio_working_3-way'!X12)))</f>
        <v>#VALUE!</v>
      </c>
      <c r="Z12" s="11" t="e">
        <f>'OddsRatio_working_3-way'!X12^(1/3)*COS('OddsRatio_working_3-way'!Y12/3)</f>
        <v>#VALUE!</v>
      </c>
      <c r="AA12" s="11" t="e">
        <f>'OddsRatio_working_3-way'!X12^(1/3)*COS(('OddsRatio_working_3-way'!Y12+2*PI())/3)</f>
        <v>#VALUE!</v>
      </c>
      <c r="AB12" s="11" t="e">
        <f>'OddsRatio_working_3-way'!X12^(1/3)*COS(('OddsRatio_working_3-way'!Y12+4*PI())/3)</f>
        <v>#VALUE!</v>
      </c>
      <c r="AC12" s="11" t="e">
        <f>'OddsRatio_working_3-way'!X12^(1/3)*SIN('OddsRatio_working_3-way'!Y12/3)</f>
        <v>#VALUE!</v>
      </c>
      <c r="AD12" s="11" t="e">
        <f>'OddsRatio_working_3-way'!X12^(1/3)*SIN(('OddsRatio_working_3-way'!Y12+2*PI())/3)</f>
        <v>#VALUE!</v>
      </c>
      <c r="AE12" s="11" t="e">
        <f>'OddsRatio_working_3-way'!X12^(1/3)*SIN(('OddsRatio_working_3-way'!Y12+4*PI())/3)</f>
        <v>#VALUE!</v>
      </c>
      <c r="AF12" s="11" t="e">
        <f>-'OddsRatio_working_3-way'!U12/(3*'OddsRatio_working_3-way'!X12^(1/3))*COS(('OddsRatio_working_3-way'!Y12)/3)</f>
        <v>#VALUE!</v>
      </c>
      <c r="AG12" s="11" t="e">
        <f>-'OddsRatio_working_3-way'!U12/(3*'OddsRatio_working_3-way'!X12^(1/3))*COS(('OddsRatio_working_3-way'!Y12+2*PI())/3)</f>
        <v>#VALUE!</v>
      </c>
      <c r="AH12" s="11" t="e">
        <f>-'OddsRatio_working_3-way'!U12/(3*'OddsRatio_working_3-way'!X12^(1/3))*COS(('OddsRatio_working_3-way'!Y12+4*PI())/3)</f>
        <v>#VALUE!</v>
      </c>
      <c r="AI12" s="11" t="e">
        <f>'OddsRatio_working_3-way'!U12/(3*'OddsRatio_working_3-way'!X12^(1/3))*SIN(('OddsRatio_working_3-way'!Y12)/3)</f>
        <v>#VALUE!</v>
      </c>
      <c r="AJ12" s="11" t="e">
        <f>'OddsRatio_working_3-way'!U12/(3*'OddsRatio_working_3-way'!X12^(1/3))*SIN(('OddsRatio_working_3-way'!Y12+2*PI())/3)</f>
        <v>#VALUE!</v>
      </c>
      <c r="AK12" s="11" t="e">
        <f>'OddsRatio_working_3-way'!U12/(3*'OddsRatio_working_3-way'!X12^(1/3))*SIN(('OddsRatio_working_3-way'!Y12+4*PI())/3)</f>
        <v>#VALUE!</v>
      </c>
      <c r="AL12" s="11" t="e">
        <f>'OddsRatio_working_3-way'!Z12+'OddsRatio_working_3-way'!AF12</f>
        <v>#VALUE!</v>
      </c>
      <c r="AM12" s="11" t="e">
        <f>'OddsRatio_working_3-way'!AA12+'OddsRatio_working_3-way'!AG12</f>
        <v>#VALUE!</v>
      </c>
      <c r="AN12" s="11" t="e">
        <f>'OddsRatio_working_3-way'!AB12+'OddsRatio_working_3-way'!AH12</f>
        <v>#VALUE!</v>
      </c>
      <c r="AO12" s="11" t="e">
        <f>'OddsRatio_working_3-way'!AC12+'OddsRatio_working_3-way'!AI12</f>
        <v>#VALUE!</v>
      </c>
      <c r="AP12" s="11" t="e">
        <f>'OddsRatio_working_3-way'!AD12+'OddsRatio_working_3-way'!AJ12</f>
        <v>#VALUE!</v>
      </c>
      <c r="AQ12" s="11" t="e">
        <f>'OddsRatio_working_3-way'!AE12+'OddsRatio_working_3-way'!AK12</f>
        <v>#VALUE!</v>
      </c>
      <c r="AR12" s="10" t="str">
        <f>IF(A12="","",IF(('OddsRatio_working_3-way'!X12=0),IF(Q12&gt;0,-Q12^(1/3),(-Q12)^(1/3)),'OddsRatio_working_3-way'!AL12-'OddsRatio_working_3-way'!R12/3))</f>
        <v/>
      </c>
      <c r="AS12" s="11" t="e">
        <f>IF(('OddsRatio_working_3-way'!X12=0),IF(Q12&gt;0,-Q12^(1/3),(-Q12)^(1/3)),'OddsRatio_working_3-way'!AM12-'OddsRatio_working_3-way'!R12/3)</f>
        <v>#VALUE!</v>
      </c>
      <c r="AT12" s="11" t="e">
        <f>IF(('OddsRatio_working_3-way'!X12=0),IF(Q12&gt;0,-Q12^(1/3),(-Q12)^(1/3)),'OddsRatio_working_3-way'!AN12-'OddsRatio_working_3-way'!R12/3)</f>
        <v>#VALUE!</v>
      </c>
      <c r="AU12" s="11" t="e">
        <f>IF(('OddsRatio_working_3-way'!X12=0),0,'OddsRatio_working_3-way'!AO12)</f>
        <v>#VALUE!</v>
      </c>
      <c r="AV12" s="11" t="e">
        <f>IF(('OddsRatio_working_3-way'!X12=0),0,'OddsRatio_working_3-way'!AP12)</f>
        <v>#VALUE!</v>
      </c>
      <c r="AW12" s="11" t="e">
        <f>IF(('OddsRatio_working_3-way'!X12=0),0,'OddsRatio_working_3-way'!AQ12)</f>
        <v>#VALUE!</v>
      </c>
    </row>
    <row r="13" spans="1:49">
      <c r="A13" s="4" t="str">
        <f>IF('True_Odds_Calculator_3-way'!A14="","",'True_Odds_Calculator_3-way'!A14)</f>
        <v/>
      </c>
      <c r="B13" s="4" t="str">
        <f>IF('True_Odds_Calculator_3-way'!B14="","",'True_Odds_Calculator_3-way'!B14)</f>
        <v/>
      </c>
      <c r="C13" s="4" t="str">
        <f>IF('True_Odds_Calculator_3-way'!C14="","",'True_Odds_Calculator_3-way'!C14)</f>
        <v/>
      </c>
      <c r="D13" s="9" t="e">
        <f t="shared" si="13"/>
        <v>#VALUE!</v>
      </c>
      <c r="E13" s="9" t="e">
        <f t="shared" si="14"/>
        <v>#VALUE!</v>
      </c>
      <c r="F13" s="9" t="e">
        <f t="shared" si="15"/>
        <v>#VALUE!</v>
      </c>
      <c r="G13" s="9" t="str">
        <f t="shared" si="16"/>
        <v/>
      </c>
      <c r="H13" s="9" t="str">
        <f t="shared" si="17"/>
        <v/>
      </c>
      <c r="I13" s="9" t="str">
        <f t="shared" si="18"/>
        <v/>
      </c>
      <c r="J13" s="9" t="str">
        <f t="shared" si="19"/>
        <v/>
      </c>
      <c r="K13" s="11" t="e">
        <f t="shared" si="20"/>
        <v>#VALUE!</v>
      </c>
      <c r="L13" s="11" t="e">
        <f t="shared" si="21"/>
        <v>#VALUE!</v>
      </c>
      <c r="M13" s="11" t="e">
        <f t="shared" si="22"/>
        <v>#VALUE!</v>
      </c>
      <c r="N13" s="11" t="e">
        <f>'OddsRatio_working_3-way'!K13+'OddsRatio_working_3-way'!L13+'OddsRatio_working_3-way'!M13-('OddsRatio_working_3-way'!K13*'OddsRatio_working_3-way'!L13)-('OddsRatio_working_3-way'!K13*'OddsRatio_working_3-way'!M13)-('OddsRatio_working_3-way'!L13*'OddsRatio_working_3-way'!M13)+('OddsRatio_working_3-way'!K13*'OddsRatio_working_3-way'!L13*'OddsRatio_working_3-way'!M13)-1</f>
        <v>#VALUE!</v>
      </c>
      <c r="O13" s="11">
        <f>0</f>
        <v>0</v>
      </c>
      <c r="P13" s="11" t="e">
        <f>('OddsRatio_working_3-way'!K13*'OddsRatio_working_3-way'!L13)+('OddsRatio_working_3-way'!K13*'OddsRatio_working_3-way'!M13)+('OddsRatio_working_3-way'!L13*'OddsRatio_working_3-way'!M13)-(3*'OddsRatio_working_3-way'!K13*'OddsRatio_working_3-way'!L13*'OddsRatio_working_3-way'!M13)</f>
        <v>#VALUE!</v>
      </c>
      <c r="Q13" s="11" t="e">
        <f>2*'OddsRatio_working_3-way'!K13*'OddsRatio_working_3-way'!L13*'OddsRatio_working_3-way'!M13</f>
        <v>#VALUE!</v>
      </c>
      <c r="R13" s="11" t="e">
        <f t="shared" si="23"/>
        <v>#VALUE!</v>
      </c>
      <c r="S13" s="11" t="e">
        <f t="shared" si="24"/>
        <v>#VALUE!</v>
      </c>
      <c r="T13" s="11" t="e">
        <f t="shared" si="25"/>
        <v>#VALUE!</v>
      </c>
      <c r="U13" s="11" t="e">
        <f>'OddsRatio_working_3-way'!S13-'OddsRatio_working_3-way'!R13^2/3</f>
        <v>#VALUE!</v>
      </c>
      <c r="V13" s="11" t="e">
        <f>'OddsRatio_working_3-way'!S13*'OddsRatio_working_3-way'!R13/3-2*'OddsRatio_working_3-way'!R13^3/27-'OddsRatio_working_3-way'!T13</f>
        <v>#VALUE!</v>
      </c>
      <c r="W13" s="11" t="e">
        <f>'OddsRatio_working_3-way'!V13^2+4*'OddsRatio_working_3-way'!U13^3/27</f>
        <v>#VALUE!</v>
      </c>
      <c r="X13" s="11" t="e">
        <f>IF('OddsRatio_working_3-way'!W13&gt;0,IF(ABS('OddsRatio_working_3-way'!V13+SQRT('OddsRatio_working_3-way'!W13))/2&gt;0,ABS('OddsRatio_working_3-way'!V13+SQRT('OddsRatio_working_3-way'!W13))/2,ABS('OddsRatio_working_3-way'!V13-SQRT('OddsRatio_working_3-way'!W13))/2),SQRT(-'OddsRatio_working_3-way'!U13^3/27))</f>
        <v>#VALUE!</v>
      </c>
      <c r="Y13" s="11" t="e">
        <f>IF('OddsRatio_working_3-way'!W13&gt;=0,IF('OddsRatio_working_3-way'!V13+SQRT('OddsRatio_working_3-way'!W13)&gt;0,0,PI()),ACOS('OddsRatio_working_3-way'!V13/(2*'OddsRatio_working_3-way'!X13)))</f>
        <v>#VALUE!</v>
      </c>
      <c r="Z13" s="11" t="e">
        <f>'OddsRatio_working_3-way'!X13^(1/3)*COS('OddsRatio_working_3-way'!Y13/3)</f>
        <v>#VALUE!</v>
      </c>
      <c r="AA13" s="11" t="e">
        <f>'OddsRatio_working_3-way'!X13^(1/3)*COS(('OddsRatio_working_3-way'!Y13+2*PI())/3)</f>
        <v>#VALUE!</v>
      </c>
      <c r="AB13" s="11" t="e">
        <f>'OddsRatio_working_3-way'!X13^(1/3)*COS(('OddsRatio_working_3-way'!Y13+4*PI())/3)</f>
        <v>#VALUE!</v>
      </c>
      <c r="AC13" s="11" t="e">
        <f>'OddsRatio_working_3-way'!X13^(1/3)*SIN('OddsRatio_working_3-way'!Y13/3)</f>
        <v>#VALUE!</v>
      </c>
      <c r="AD13" s="11" t="e">
        <f>'OddsRatio_working_3-way'!X13^(1/3)*SIN(('OddsRatio_working_3-way'!Y13+2*PI())/3)</f>
        <v>#VALUE!</v>
      </c>
      <c r="AE13" s="11" t="e">
        <f>'OddsRatio_working_3-way'!X13^(1/3)*SIN(('OddsRatio_working_3-way'!Y13+4*PI())/3)</f>
        <v>#VALUE!</v>
      </c>
      <c r="AF13" s="11" t="e">
        <f>-'OddsRatio_working_3-way'!U13/(3*'OddsRatio_working_3-way'!X13^(1/3))*COS(('OddsRatio_working_3-way'!Y13)/3)</f>
        <v>#VALUE!</v>
      </c>
      <c r="AG13" s="11" t="e">
        <f>-'OddsRatio_working_3-way'!U13/(3*'OddsRatio_working_3-way'!X13^(1/3))*COS(('OddsRatio_working_3-way'!Y13+2*PI())/3)</f>
        <v>#VALUE!</v>
      </c>
      <c r="AH13" s="11" t="e">
        <f>-'OddsRatio_working_3-way'!U13/(3*'OddsRatio_working_3-way'!X13^(1/3))*COS(('OddsRatio_working_3-way'!Y13+4*PI())/3)</f>
        <v>#VALUE!</v>
      </c>
      <c r="AI13" s="11" t="e">
        <f>'OddsRatio_working_3-way'!U13/(3*'OddsRatio_working_3-way'!X13^(1/3))*SIN(('OddsRatio_working_3-way'!Y13)/3)</f>
        <v>#VALUE!</v>
      </c>
      <c r="AJ13" s="11" t="e">
        <f>'OddsRatio_working_3-way'!U13/(3*'OddsRatio_working_3-way'!X13^(1/3))*SIN(('OddsRatio_working_3-way'!Y13+2*PI())/3)</f>
        <v>#VALUE!</v>
      </c>
      <c r="AK13" s="11" t="e">
        <f>'OddsRatio_working_3-way'!U13/(3*'OddsRatio_working_3-way'!X13^(1/3))*SIN(('OddsRatio_working_3-way'!Y13+4*PI())/3)</f>
        <v>#VALUE!</v>
      </c>
      <c r="AL13" s="11" t="e">
        <f>'OddsRatio_working_3-way'!Z13+'OddsRatio_working_3-way'!AF13</f>
        <v>#VALUE!</v>
      </c>
      <c r="AM13" s="11" t="e">
        <f>'OddsRatio_working_3-way'!AA13+'OddsRatio_working_3-way'!AG13</f>
        <v>#VALUE!</v>
      </c>
      <c r="AN13" s="11" t="e">
        <f>'OddsRatio_working_3-way'!AB13+'OddsRatio_working_3-way'!AH13</f>
        <v>#VALUE!</v>
      </c>
      <c r="AO13" s="11" t="e">
        <f>'OddsRatio_working_3-way'!AC13+'OddsRatio_working_3-way'!AI13</f>
        <v>#VALUE!</v>
      </c>
      <c r="AP13" s="11" t="e">
        <f>'OddsRatio_working_3-way'!AD13+'OddsRatio_working_3-way'!AJ13</f>
        <v>#VALUE!</v>
      </c>
      <c r="AQ13" s="11" t="e">
        <f>'OddsRatio_working_3-way'!AE13+'OddsRatio_working_3-way'!AK13</f>
        <v>#VALUE!</v>
      </c>
      <c r="AR13" s="10" t="str">
        <f>IF(A13="","",IF(('OddsRatio_working_3-way'!X13=0),IF(Q13&gt;0,-Q13^(1/3),(-Q13)^(1/3)),'OddsRatio_working_3-way'!AL13-'OddsRatio_working_3-way'!R13/3))</f>
        <v/>
      </c>
      <c r="AS13" s="11" t="e">
        <f>IF(('OddsRatio_working_3-way'!X13=0),IF(Q13&gt;0,-Q13^(1/3),(-Q13)^(1/3)),'OddsRatio_working_3-way'!AM13-'OddsRatio_working_3-way'!R13/3)</f>
        <v>#VALUE!</v>
      </c>
      <c r="AT13" s="11" t="e">
        <f>IF(('OddsRatio_working_3-way'!X13=0),IF(Q13&gt;0,-Q13^(1/3),(-Q13)^(1/3)),'OddsRatio_working_3-way'!AN13-'OddsRatio_working_3-way'!R13/3)</f>
        <v>#VALUE!</v>
      </c>
      <c r="AU13" s="11" t="e">
        <f>IF(('OddsRatio_working_3-way'!X13=0),0,'OddsRatio_working_3-way'!AO13)</f>
        <v>#VALUE!</v>
      </c>
      <c r="AV13" s="11" t="e">
        <f>IF(('OddsRatio_working_3-way'!X13=0),0,'OddsRatio_working_3-way'!AP13)</f>
        <v>#VALUE!</v>
      </c>
      <c r="AW13" s="11" t="e">
        <f>IF(('OddsRatio_working_3-way'!X13=0),0,'OddsRatio_working_3-way'!AQ13)</f>
        <v>#VALUE!</v>
      </c>
    </row>
    <row r="14" spans="1:49">
      <c r="A14" s="4" t="str">
        <f>IF('True_Odds_Calculator_3-way'!A15="","",'True_Odds_Calculator_3-way'!A15)</f>
        <v/>
      </c>
      <c r="B14" s="4" t="str">
        <f>IF('True_Odds_Calculator_3-way'!B15="","",'True_Odds_Calculator_3-way'!B15)</f>
        <v/>
      </c>
      <c r="C14" s="4" t="str">
        <f>IF('True_Odds_Calculator_3-way'!C15="","",'True_Odds_Calculator_3-way'!C15)</f>
        <v/>
      </c>
      <c r="D14" s="9" t="e">
        <f t="shared" si="13"/>
        <v>#VALUE!</v>
      </c>
      <c r="E14" s="9" t="e">
        <f t="shared" si="14"/>
        <v>#VALUE!</v>
      </c>
      <c r="F14" s="9" t="e">
        <f t="shared" si="15"/>
        <v>#VALUE!</v>
      </c>
      <c r="G14" s="9" t="str">
        <f t="shared" si="16"/>
        <v/>
      </c>
      <c r="H14" s="9" t="str">
        <f t="shared" si="17"/>
        <v/>
      </c>
      <c r="I14" s="9" t="str">
        <f t="shared" si="18"/>
        <v/>
      </c>
      <c r="J14" s="9" t="str">
        <f t="shared" si="19"/>
        <v/>
      </c>
      <c r="K14" s="11" t="e">
        <f t="shared" si="20"/>
        <v>#VALUE!</v>
      </c>
      <c r="L14" s="11" t="e">
        <f t="shared" si="21"/>
        <v>#VALUE!</v>
      </c>
      <c r="M14" s="11" t="e">
        <f t="shared" si="22"/>
        <v>#VALUE!</v>
      </c>
      <c r="N14" s="11" t="e">
        <f>'OddsRatio_working_3-way'!K14+'OddsRatio_working_3-way'!L14+'OddsRatio_working_3-way'!M14-('OddsRatio_working_3-way'!K14*'OddsRatio_working_3-way'!L14)-('OddsRatio_working_3-way'!K14*'OddsRatio_working_3-way'!M14)-('OddsRatio_working_3-way'!L14*'OddsRatio_working_3-way'!M14)+('OddsRatio_working_3-way'!K14*'OddsRatio_working_3-way'!L14*'OddsRatio_working_3-way'!M14)-1</f>
        <v>#VALUE!</v>
      </c>
      <c r="O14" s="11">
        <f>0</f>
        <v>0</v>
      </c>
      <c r="P14" s="11" t="e">
        <f>('OddsRatio_working_3-way'!K14*'OddsRatio_working_3-way'!L14)+('OddsRatio_working_3-way'!K14*'OddsRatio_working_3-way'!M14)+('OddsRatio_working_3-way'!L14*'OddsRatio_working_3-way'!M14)-(3*'OddsRatio_working_3-way'!K14*'OddsRatio_working_3-way'!L14*'OddsRatio_working_3-way'!M14)</f>
        <v>#VALUE!</v>
      </c>
      <c r="Q14" s="11" t="e">
        <f>2*'OddsRatio_working_3-way'!K14*'OddsRatio_working_3-way'!L14*'OddsRatio_working_3-way'!M14</f>
        <v>#VALUE!</v>
      </c>
      <c r="R14" s="11" t="e">
        <f t="shared" si="23"/>
        <v>#VALUE!</v>
      </c>
      <c r="S14" s="11" t="e">
        <f t="shared" si="24"/>
        <v>#VALUE!</v>
      </c>
      <c r="T14" s="11" t="e">
        <f t="shared" si="25"/>
        <v>#VALUE!</v>
      </c>
      <c r="U14" s="11" t="e">
        <f>'OddsRatio_working_3-way'!S14-'OddsRatio_working_3-way'!R14^2/3</f>
        <v>#VALUE!</v>
      </c>
      <c r="V14" s="11" t="e">
        <f>'OddsRatio_working_3-way'!S14*'OddsRatio_working_3-way'!R14/3-2*'OddsRatio_working_3-way'!R14^3/27-'OddsRatio_working_3-way'!T14</f>
        <v>#VALUE!</v>
      </c>
      <c r="W14" s="11" t="e">
        <f>'OddsRatio_working_3-way'!V14^2+4*'OddsRatio_working_3-way'!U14^3/27</f>
        <v>#VALUE!</v>
      </c>
      <c r="X14" s="11" t="e">
        <f>IF('OddsRatio_working_3-way'!W14&gt;0,IF(ABS('OddsRatio_working_3-way'!V14+SQRT('OddsRatio_working_3-way'!W14))/2&gt;0,ABS('OddsRatio_working_3-way'!V14+SQRT('OddsRatio_working_3-way'!W14))/2,ABS('OddsRatio_working_3-way'!V14-SQRT('OddsRatio_working_3-way'!W14))/2),SQRT(-'OddsRatio_working_3-way'!U14^3/27))</f>
        <v>#VALUE!</v>
      </c>
      <c r="Y14" s="11" t="e">
        <f>IF('OddsRatio_working_3-way'!W14&gt;=0,IF('OddsRatio_working_3-way'!V14+SQRT('OddsRatio_working_3-way'!W14)&gt;0,0,PI()),ACOS('OddsRatio_working_3-way'!V14/(2*'OddsRatio_working_3-way'!X14)))</f>
        <v>#VALUE!</v>
      </c>
      <c r="Z14" s="11" t="e">
        <f>'OddsRatio_working_3-way'!X14^(1/3)*COS('OddsRatio_working_3-way'!Y14/3)</f>
        <v>#VALUE!</v>
      </c>
      <c r="AA14" s="11" t="e">
        <f>'OddsRatio_working_3-way'!X14^(1/3)*COS(('OddsRatio_working_3-way'!Y14+2*PI())/3)</f>
        <v>#VALUE!</v>
      </c>
      <c r="AB14" s="11" t="e">
        <f>'OddsRatio_working_3-way'!X14^(1/3)*COS(('OddsRatio_working_3-way'!Y14+4*PI())/3)</f>
        <v>#VALUE!</v>
      </c>
      <c r="AC14" s="11" t="e">
        <f>'OddsRatio_working_3-way'!X14^(1/3)*SIN('OddsRatio_working_3-way'!Y14/3)</f>
        <v>#VALUE!</v>
      </c>
      <c r="AD14" s="11" t="e">
        <f>'OddsRatio_working_3-way'!X14^(1/3)*SIN(('OddsRatio_working_3-way'!Y14+2*PI())/3)</f>
        <v>#VALUE!</v>
      </c>
      <c r="AE14" s="11" t="e">
        <f>'OddsRatio_working_3-way'!X14^(1/3)*SIN(('OddsRatio_working_3-way'!Y14+4*PI())/3)</f>
        <v>#VALUE!</v>
      </c>
      <c r="AF14" s="11" t="e">
        <f>-'OddsRatio_working_3-way'!U14/(3*'OddsRatio_working_3-way'!X14^(1/3))*COS(('OddsRatio_working_3-way'!Y14)/3)</f>
        <v>#VALUE!</v>
      </c>
      <c r="AG14" s="11" t="e">
        <f>-'OddsRatio_working_3-way'!U14/(3*'OddsRatio_working_3-way'!X14^(1/3))*COS(('OddsRatio_working_3-way'!Y14+2*PI())/3)</f>
        <v>#VALUE!</v>
      </c>
      <c r="AH14" s="11" t="e">
        <f>-'OddsRatio_working_3-way'!U14/(3*'OddsRatio_working_3-way'!X14^(1/3))*COS(('OddsRatio_working_3-way'!Y14+4*PI())/3)</f>
        <v>#VALUE!</v>
      </c>
      <c r="AI14" s="11" t="e">
        <f>'OddsRatio_working_3-way'!U14/(3*'OddsRatio_working_3-way'!X14^(1/3))*SIN(('OddsRatio_working_3-way'!Y14)/3)</f>
        <v>#VALUE!</v>
      </c>
      <c r="AJ14" s="11" t="e">
        <f>'OddsRatio_working_3-way'!U14/(3*'OddsRatio_working_3-way'!X14^(1/3))*SIN(('OddsRatio_working_3-way'!Y14+2*PI())/3)</f>
        <v>#VALUE!</v>
      </c>
      <c r="AK14" s="11" t="e">
        <f>'OddsRatio_working_3-way'!U14/(3*'OddsRatio_working_3-way'!X14^(1/3))*SIN(('OddsRatio_working_3-way'!Y14+4*PI())/3)</f>
        <v>#VALUE!</v>
      </c>
      <c r="AL14" s="11" t="e">
        <f>'OddsRatio_working_3-way'!Z14+'OddsRatio_working_3-way'!AF14</f>
        <v>#VALUE!</v>
      </c>
      <c r="AM14" s="11" t="e">
        <f>'OddsRatio_working_3-way'!AA14+'OddsRatio_working_3-way'!AG14</f>
        <v>#VALUE!</v>
      </c>
      <c r="AN14" s="11" t="e">
        <f>'OddsRatio_working_3-way'!AB14+'OddsRatio_working_3-way'!AH14</f>
        <v>#VALUE!</v>
      </c>
      <c r="AO14" s="11" t="e">
        <f>'OddsRatio_working_3-way'!AC14+'OddsRatio_working_3-way'!AI14</f>
        <v>#VALUE!</v>
      </c>
      <c r="AP14" s="11" t="e">
        <f>'OddsRatio_working_3-way'!AD14+'OddsRatio_working_3-way'!AJ14</f>
        <v>#VALUE!</v>
      </c>
      <c r="AQ14" s="11" t="e">
        <f>'OddsRatio_working_3-way'!AE14+'OddsRatio_working_3-way'!AK14</f>
        <v>#VALUE!</v>
      </c>
      <c r="AR14" s="10" t="str">
        <f>IF(A14="","",IF(('OddsRatio_working_3-way'!X14=0),IF(Q14&gt;0,-Q14^(1/3),(-Q14)^(1/3)),'OddsRatio_working_3-way'!AL14-'OddsRatio_working_3-way'!R14/3))</f>
        <v/>
      </c>
      <c r="AS14" s="11" t="e">
        <f>IF(('OddsRatio_working_3-way'!X14=0),IF(Q14&gt;0,-Q14^(1/3),(-Q14)^(1/3)),'OddsRatio_working_3-way'!AM14-'OddsRatio_working_3-way'!R14/3)</f>
        <v>#VALUE!</v>
      </c>
      <c r="AT14" s="11" t="e">
        <f>IF(('OddsRatio_working_3-way'!X14=0),IF(Q14&gt;0,-Q14^(1/3),(-Q14)^(1/3)),'OddsRatio_working_3-way'!AN14-'OddsRatio_working_3-way'!R14/3)</f>
        <v>#VALUE!</v>
      </c>
      <c r="AU14" s="11" t="e">
        <f>IF(('OddsRatio_working_3-way'!X14=0),0,'OddsRatio_working_3-way'!AO14)</f>
        <v>#VALUE!</v>
      </c>
      <c r="AV14" s="11" t="e">
        <f>IF(('OddsRatio_working_3-way'!X14=0),0,'OddsRatio_working_3-way'!AP14)</f>
        <v>#VALUE!</v>
      </c>
      <c r="AW14" s="11" t="e">
        <f>IF(('OddsRatio_working_3-way'!X14=0),0,'OddsRatio_working_3-way'!AQ14)</f>
        <v>#VALUE!</v>
      </c>
    </row>
    <row r="15" spans="1:49">
      <c r="A15" s="4" t="str">
        <f>IF('True_Odds_Calculator_3-way'!A16="","",'True_Odds_Calculator_3-way'!A16)</f>
        <v/>
      </c>
      <c r="B15" s="4" t="str">
        <f>IF('True_Odds_Calculator_3-way'!B16="","",'True_Odds_Calculator_3-way'!B16)</f>
        <v/>
      </c>
      <c r="C15" s="4" t="str">
        <f>IF('True_Odds_Calculator_3-way'!C16="","",'True_Odds_Calculator_3-way'!C16)</f>
        <v/>
      </c>
      <c r="D15" s="9" t="e">
        <f t="shared" si="13"/>
        <v>#VALUE!</v>
      </c>
      <c r="E15" s="9" t="e">
        <f t="shared" si="14"/>
        <v>#VALUE!</v>
      </c>
      <c r="F15" s="9" t="e">
        <f t="shared" si="15"/>
        <v>#VALUE!</v>
      </c>
      <c r="G15" s="9" t="str">
        <f t="shared" si="16"/>
        <v/>
      </c>
      <c r="H15" s="9" t="str">
        <f t="shared" si="17"/>
        <v/>
      </c>
      <c r="I15" s="9" t="str">
        <f t="shared" si="18"/>
        <v/>
      </c>
      <c r="J15" s="9" t="str">
        <f t="shared" si="19"/>
        <v/>
      </c>
      <c r="K15" s="11" t="e">
        <f t="shared" si="20"/>
        <v>#VALUE!</v>
      </c>
      <c r="L15" s="11" t="e">
        <f t="shared" si="21"/>
        <v>#VALUE!</v>
      </c>
      <c r="M15" s="11" t="e">
        <f t="shared" si="22"/>
        <v>#VALUE!</v>
      </c>
      <c r="N15" s="11" t="e">
        <f>'OddsRatio_working_3-way'!K15+'OddsRatio_working_3-way'!L15+'OddsRatio_working_3-way'!M15-('OddsRatio_working_3-way'!K15*'OddsRatio_working_3-way'!L15)-('OddsRatio_working_3-way'!K15*'OddsRatio_working_3-way'!M15)-('OddsRatio_working_3-way'!L15*'OddsRatio_working_3-way'!M15)+('OddsRatio_working_3-way'!K15*'OddsRatio_working_3-way'!L15*'OddsRatio_working_3-way'!M15)-1</f>
        <v>#VALUE!</v>
      </c>
      <c r="O15" s="11">
        <f>0</f>
        <v>0</v>
      </c>
      <c r="P15" s="11" t="e">
        <f>('OddsRatio_working_3-way'!K15*'OddsRatio_working_3-way'!L15)+('OddsRatio_working_3-way'!K15*'OddsRatio_working_3-way'!M15)+('OddsRatio_working_3-way'!L15*'OddsRatio_working_3-way'!M15)-(3*'OddsRatio_working_3-way'!K15*'OddsRatio_working_3-way'!L15*'OddsRatio_working_3-way'!M15)</f>
        <v>#VALUE!</v>
      </c>
      <c r="Q15" s="11" t="e">
        <f>2*'OddsRatio_working_3-way'!K15*'OddsRatio_working_3-way'!L15*'OddsRatio_working_3-way'!M15</f>
        <v>#VALUE!</v>
      </c>
      <c r="R15" s="11" t="e">
        <f t="shared" si="23"/>
        <v>#VALUE!</v>
      </c>
      <c r="S15" s="11" t="e">
        <f t="shared" si="24"/>
        <v>#VALUE!</v>
      </c>
      <c r="T15" s="11" t="e">
        <f t="shared" si="25"/>
        <v>#VALUE!</v>
      </c>
      <c r="U15" s="11" t="e">
        <f>'OddsRatio_working_3-way'!S15-'OddsRatio_working_3-way'!R15^2/3</f>
        <v>#VALUE!</v>
      </c>
      <c r="V15" s="11" t="e">
        <f>'OddsRatio_working_3-way'!S15*'OddsRatio_working_3-way'!R15/3-2*'OddsRatio_working_3-way'!R15^3/27-'OddsRatio_working_3-way'!T15</f>
        <v>#VALUE!</v>
      </c>
      <c r="W15" s="11" t="e">
        <f>'OddsRatio_working_3-way'!V15^2+4*'OddsRatio_working_3-way'!U15^3/27</f>
        <v>#VALUE!</v>
      </c>
      <c r="X15" s="11" t="e">
        <f>IF('OddsRatio_working_3-way'!W15&gt;0,IF(ABS('OddsRatio_working_3-way'!V15+SQRT('OddsRatio_working_3-way'!W15))/2&gt;0,ABS('OddsRatio_working_3-way'!V15+SQRT('OddsRatio_working_3-way'!W15))/2,ABS('OddsRatio_working_3-way'!V15-SQRT('OddsRatio_working_3-way'!W15))/2),SQRT(-'OddsRatio_working_3-way'!U15^3/27))</f>
        <v>#VALUE!</v>
      </c>
      <c r="Y15" s="11" t="e">
        <f>IF('OddsRatio_working_3-way'!W15&gt;=0,IF('OddsRatio_working_3-way'!V15+SQRT('OddsRatio_working_3-way'!W15)&gt;0,0,PI()),ACOS('OddsRatio_working_3-way'!V15/(2*'OddsRatio_working_3-way'!X15)))</f>
        <v>#VALUE!</v>
      </c>
      <c r="Z15" s="11" t="e">
        <f>'OddsRatio_working_3-way'!X15^(1/3)*COS('OddsRatio_working_3-way'!Y15/3)</f>
        <v>#VALUE!</v>
      </c>
      <c r="AA15" s="11" t="e">
        <f>'OddsRatio_working_3-way'!X15^(1/3)*COS(('OddsRatio_working_3-way'!Y15+2*PI())/3)</f>
        <v>#VALUE!</v>
      </c>
      <c r="AB15" s="11" t="e">
        <f>'OddsRatio_working_3-way'!X15^(1/3)*COS(('OddsRatio_working_3-way'!Y15+4*PI())/3)</f>
        <v>#VALUE!</v>
      </c>
      <c r="AC15" s="11" t="e">
        <f>'OddsRatio_working_3-way'!X15^(1/3)*SIN('OddsRatio_working_3-way'!Y15/3)</f>
        <v>#VALUE!</v>
      </c>
      <c r="AD15" s="11" t="e">
        <f>'OddsRatio_working_3-way'!X15^(1/3)*SIN(('OddsRatio_working_3-way'!Y15+2*PI())/3)</f>
        <v>#VALUE!</v>
      </c>
      <c r="AE15" s="11" t="e">
        <f>'OddsRatio_working_3-way'!X15^(1/3)*SIN(('OddsRatio_working_3-way'!Y15+4*PI())/3)</f>
        <v>#VALUE!</v>
      </c>
      <c r="AF15" s="11" t="e">
        <f>-'OddsRatio_working_3-way'!U15/(3*'OddsRatio_working_3-way'!X15^(1/3))*COS(('OddsRatio_working_3-way'!Y15)/3)</f>
        <v>#VALUE!</v>
      </c>
      <c r="AG15" s="11" t="e">
        <f>-'OddsRatio_working_3-way'!U15/(3*'OddsRatio_working_3-way'!X15^(1/3))*COS(('OddsRatio_working_3-way'!Y15+2*PI())/3)</f>
        <v>#VALUE!</v>
      </c>
      <c r="AH15" s="11" t="e">
        <f>-'OddsRatio_working_3-way'!U15/(3*'OddsRatio_working_3-way'!X15^(1/3))*COS(('OddsRatio_working_3-way'!Y15+4*PI())/3)</f>
        <v>#VALUE!</v>
      </c>
      <c r="AI15" s="11" t="e">
        <f>'OddsRatio_working_3-way'!U15/(3*'OddsRatio_working_3-way'!X15^(1/3))*SIN(('OddsRatio_working_3-way'!Y15)/3)</f>
        <v>#VALUE!</v>
      </c>
      <c r="AJ15" s="11" t="e">
        <f>'OddsRatio_working_3-way'!U15/(3*'OddsRatio_working_3-way'!X15^(1/3))*SIN(('OddsRatio_working_3-way'!Y15+2*PI())/3)</f>
        <v>#VALUE!</v>
      </c>
      <c r="AK15" s="11" t="e">
        <f>'OddsRatio_working_3-way'!U15/(3*'OddsRatio_working_3-way'!X15^(1/3))*SIN(('OddsRatio_working_3-way'!Y15+4*PI())/3)</f>
        <v>#VALUE!</v>
      </c>
      <c r="AL15" s="11" t="e">
        <f>'OddsRatio_working_3-way'!Z15+'OddsRatio_working_3-way'!AF15</f>
        <v>#VALUE!</v>
      </c>
      <c r="AM15" s="11" t="e">
        <f>'OddsRatio_working_3-way'!AA15+'OddsRatio_working_3-way'!AG15</f>
        <v>#VALUE!</v>
      </c>
      <c r="AN15" s="11" t="e">
        <f>'OddsRatio_working_3-way'!AB15+'OddsRatio_working_3-way'!AH15</f>
        <v>#VALUE!</v>
      </c>
      <c r="AO15" s="11" t="e">
        <f>'OddsRatio_working_3-way'!AC15+'OddsRatio_working_3-way'!AI15</f>
        <v>#VALUE!</v>
      </c>
      <c r="AP15" s="11" t="e">
        <f>'OddsRatio_working_3-way'!AD15+'OddsRatio_working_3-way'!AJ15</f>
        <v>#VALUE!</v>
      </c>
      <c r="AQ15" s="11" t="e">
        <f>'OddsRatio_working_3-way'!AE15+'OddsRatio_working_3-way'!AK15</f>
        <v>#VALUE!</v>
      </c>
      <c r="AR15" s="10" t="str">
        <f>IF(A15="","",IF(('OddsRatio_working_3-way'!X15=0),IF(Q15&gt;0,-Q15^(1/3),(-Q15)^(1/3)),'OddsRatio_working_3-way'!AL15-'OddsRatio_working_3-way'!R15/3))</f>
        <v/>
      </c>
      <c r="AS15" s="11" t="e">
        <f>IF(('OddsRatio_working_3-way'!X15=0),IF(Q15&gt;0,-Q15^(1/3),(-Q15)^(1/3)),'OddsRatio_working_3-way'!AM15-'OddsRatio_working_3-way'!R15/3)</f>
        <v>#VALUE!</v>
      </c>
      <c r="AT15" s="11" t="e">
        <f>IF(('OddsRatio_working_3-way'!X15=0),IF(Q15&gt;0,-Q15^(1/3),(-Q15)^(1/3)),'OddsRatio_working_3-way'!AN15-'OddsRatio_working_3-way'!R15/3)</f>
        <v>#VALUE!</v>
      </c>
      <c r="AU15" s="11" t="e">
        <f>IF(('OddsRatio_working_3-way'!X15=0),0,'OddsRatio_working_3-way'!AO15)</f>
        <v>#VALUE!</v>
      </c>
      <c r="AV15" s="11" t="e">
        <f>IF(('OddsRatio_working_3-way'!X15=0),0,'OddsRatio_working_3-way'!AP15)</f>
        <v>#VALUE!</v>
      </c>
      <c r="AW15" s="11" t="e">
        <f>IF(('OddsRatio_working_3-way'!X15=0),0,'OddsRatio_working_3-way'!AQ15)</f>
        <v>#VALUE!</v>
      </c>
    </row>
    <row r="16" spans="1:49">
      <c r="A16" s="4" t="str">
        <f>IF('True_Odds_Calculator_3-way'!A17="","",'True_Odds_Calculator_3-way'!A17)</f>
        <v/>
      </c>
      <c r="B16" s="4" t="str">
        <f>IF('True_Odds_Calculator_3-way'!B17="","",'True_Odds_Calculator_3-way'!B17)</f>
        <v/>
      </c>
      <c r="C16" s="4" t="str">
        <f>IF('True_Odds_Calculator_3-way'!C17="","",'True_Odds_Calculator_3-way'!C17)</f>
        <v/>
      </c>
      <c r="D16" s="9" t="e">
        <f t="shared" si="13"/>
        <v>#VALUE!</v>
      </c>
      <c r="E16" s="9" t="e">
        <f t="shared" si="14"/>
        <v>#VALUE!</v>
      </c>
      <c r="F16" s="9" t="e">
        <f t="shared" si="15"/>
        <v>#VALUE!</v>
      </c>
      <c r="G16" s="9" t="str">
        <f t="shared" si="16"/>
        <v/>
      </c>
      <c r="H16" s="9" t="str">
        <f t="shared" si="17"/>
        <v/>
      </c>
      <c r="I16" s="9" t="str">
        <f t="shared" si="18"/>
        <v/>
      </c>
      <c r="J16" s="9" t="str">
        <f t="shared" si="19"/>
        <v/>
      </c>
      <c r="K16" s="11" t="e">
        <f t="shared" si="20"/>
        <v>#VALUE!</v>
      </c>
      <c r="L16" s="11" t="e">
        <f t="shared" si="21"/>
        <v>#VALUE!</v>
      </c>
      <c r="M16" s="11" t="e">
        <f t="shared" si="22"/>
        <v>#VALUE!</v>
      </c>
      <c r="N16" s="11" t="e">
        <f>'OddsRatio_working_3-way'!K16+'OddsRatio_working_3-way'!L16+'OddsRatio_working_3-way'!M16-('OddsRatio_working_3-way'!K16*'OddsRatio_working_3-way'!L16)-('OddsRatio_working_3-way'!K16*'OddsRatio_working_3-way'!M16)-('OddsRatio_working_3-way'!L16*'OddsRatio_working_3-way'!M16)+('OddsRatio_working_3-way'!K16*'OddsRatio_working_3-way'!L16*'OddsRatio_working_3-way'!M16)-1</f>
        <v>#VALUE!</v>
      </c>
      <c r="O16" s="11">
        <f>0</f>
        <v>0</v>
      </c>
      <c r="P16" s="11" t="e">
        <f>('OddsRatio_working_3-way'!K16*'OddsRatio_working_3-way'!L16)+('OddsRatio_working_3-way'!K16*'OddsRatio_working_3-way'!M16)+('OddsRatio_working_3-way'!L16*'OddsRatio_working_3-way'!M16)-(3*'OddsRatio_working_3-way'!K16*'OddsRatio_working_3-way'!L16*'OddsRatio_working_3-way'!M16)</f>
        <v>#VALUE!</v>
      </c>
      <c r="Q16" s="11" t="e">
        <f>2*'OddsRatio_working_3-way'!K16*'OddsRatio_working_3-way'!L16*'OddsRatio_working_3-way'!M16</f>
        <v>#VALUE!</v>
      </c>
      <c r="R16" s="11" t="e">
        <f t="shared" si="23"/>
        <v>#VALUE!</v>
      </c>
      <c r="S16" s="11" t="e">
        <f t="shared" si="24"/>
        <v>#VALUE!</v>
      </c>
      <c r="T16" s="11" t="e">
        <f t="shared" si="25"/>
        <v>#VALUE!</v>
      </c>
      <c r="U16" s="11" t="e">
        <f>'OddsRatio_working_3-way'!S16-'OddsRatio_working_3-way'!R16^2/3</f>
        <v>#VALUE!</v>
      </c>
      <c r="V16" s="11" t="e">
        <f>'OddsRatio_working_3-way'!S16*'OddsRatio_working_3-way'!R16/3-2*'OddsRatio_working_3-way'!R16^3/27-'OddsRatio_working_3-way'!T16</f>
        <v>#VALUE!</v>
      </c>
      <c r="W16" s="11" t="e">
        <f>'OddsRatio_working_3-way'!V16^2+4*'OddsRatio_working_3-way'!U16^3/27</f>
        <v>#VALUE!</v>
      </c>
      <c r="X16" s="11" t="e">
        <f>IF('OddsRatio_working_3-way'!W16&gt;0,IF(ABS('OddsRatio_working_3-way'!V16+SQRT('OddsRatio_working_3-way'!W16))/2&gt;0,ABS('OddsRatio_working_3-way'!V16+SQRT('OddsRatio_working_3-way'!W16))/2,ABS('OddsRatio_working_3-way'!V16-SQRT('OddsRatio_working_3-way'!W16))/2),SQRT(-'OddsRatio_working_3-way'!U16^3/27))</f>
        <v>#VALUE!</v>
      </c>
      <c r="Y16" s="11" t="e">
        <f>IF('OddsRatio_working_3-way'!W16&gt;=0,IF('OddsRatio_working_3-way'!V16+SQRT('OddsRatio_working_3-way'!W16)&gt;0,0,PI()),ACOS('OddsRatio_working_3-way'!V16/(2*'OddsRatio_working_3-way'!X16)))</f>
        <v>#VALUE!</v>
      </c>
      <c r="Z16" s="11" t="e">
        <f>'OddsRatio_working_3-way'!X16^(1/3)*COS('OddsRatio_working_3-way'!Y16/3)</f>
        <v>#VALUE!</v>
      </c>
      <c r="AA16" s="11" t="e">
        <f>'OddsRatio_working_3-way'!X16^(1/3)*COS(('OddsRatio_working_3-way'!Y16+2*PI())/3)</f>
        <v>#VALUE!</v>
      </c>
      <c r="AB16" s="11" t="e">
        <f>'OddsRatio_working_3-way'!X16^(1/3)*COS(('OddsRatio_working_3-way'!Y16+4*PI())/3)</f>
        <v>#VALUE!</v>
      </c>
      <c r="AC16" s="11" t="e">
        <f>'OddsRatio_working_3-way'!X16^(1/3)*SIN('OddsRatio_working_3-way'!Y16/3)</f>
        <v>#VALUE!</v>
      </c>
      <c r="AD16" s="11" t="e">
        <f>'OddsRatio_working_3-way'!X16^(1/3)*SIN(('OddsRatio_working_3-way'!Y16+2*PI())/3)</f>
        <v>#VALUE!</v>
      </c>
      <c r="AE16" s="11" t="e">
        <f>'OddsRatio_working_3-way'!X16^(1/3)*SIN(('OddsRatio_working_3-way'!Y16+4*PI())/3)</f>
        <v>#VALUE!</v>
      </c>
      <c r="AF16" s="11" t="e">
        <f>-'OddsRatio_working_3-way'!U16/(3*'OddsRatio_working_3-way'!X16^(1/3))*COS(('OddsRatio_working_3-way'!Y16)/3)</f>
        <v>#VALUE!</v>
      </c>
      <c r="AG16" s="11" t="e">
        <f>-'OddsRatio_working_3-way'!U16/(3*'OddsRatio_working_3-way'!X16^(1/3))*COS(('OddsRatio_working_3-way'!Y16+2*PI())/3)</f>
        <v>#VALUE!</v>
      </c>
      <c r="AH16" s="11" t="e">
        <f>-'OddsRatio_working_3-way'!U16/(3*'OddsRatio_working_3-way'!X16^(1/3))*COS(('OddsRatio_working_3-way'!Y16+4*PI())/3)</f>
        <v>#VALUE!</v>
      </c>
      <c r="AI16" s="11" t="e">
        <f>'OddsRatio_working_3-way'!U16/(3*'OddsRatio_working_3-way'!X16^(1/3))*SIN(('OddsRatio_working_3-way'!Y16)/3)</f>
        <v>#VALUE!</v>
      </c>
      <c r="AJ16" s="11" t="e">
        <f>'OddsRatio_working_3-way'!U16/(3*'OddsRatio_working_3-way'!X16^(1/3))*SIN(('OddsRatio_working_3-way'!Y16+2*PI())/3)</f>
        <v>#VALUE!</v>
      </c>
      <c r="AK16" s="11" t="e">
        <f>'OddsRatio_working_3-way'!U16/(3*'OddsRatio_working_3-way'!X16^(1/3))*SIN(('OddsRatio_working_3-way'!Y16+4*PI())/3)</f>
        <v>#VALUE!</v>
      </c>
      <c r="AL16" s="11" t="e">
        <f>'OddsRatio_working_3-way'!Z16+'OddsRatio_working_3-way'!AF16</f>
        <v>#VALUE!</v>
      </c>
      <c r="AM16" s="11" t="e">
        <f>'OddsRatio_working_3-way'!AA16+'OddsRatio_working_3-way'!AG16</f>
        <v>#VALUE!</v>
      </c>
      <c r="AN16" s="11" t="e">
        <f>'OddsRatio_working_3-way'!AB16+'OddsRatio_working_3-way'!AH16</f>
        <v>#VALUE!</v>
      </c>
      <c r="AO16" s="11" t="e">
        <f>'OddsRatio_working_3-way'!AC16+'OddsRatio_working_3-way'!AI16</f>
        <v>#VALUE!</v>
      </c>
      <c r="AP16" s="11" t="e">
        <f>'OddsRatio_working_3-way'!AD16+'OddsRatio_working_3-way'!AJ16</f>
        <v>#VALUE!</v>
      </c>
      <c r="AQ16" s="11" t="e">
        <f>'OddsRatio_working_3-way'!AE16+'OddsRatio_working_3-way'!AK16</f>
        <v>#VALUE!</v>
      </c>
      <c r="AR16" s="10" t="str">
        <f>IF(A16="","",IF(('OddsRatio_working_3-way'!X16=0),IF(Q16&gt;0,-Q16^(1/3),(-Q16)^(1/3)),'OddsRatio_working_3-way'!AL16-'OddsRatio_working_3-way'!R16/3))</f>
        <v/>
      </c>
      <c r="AS16" s="11" t="e">
        <f>IF(('OddsRatio_working_3-way'!X16=0),IF(Q16&gt;0,-Q16^(1/3),(-Q16)^(1/3)),'OddsRatio_working_3-way'!AM16-'OddsRatio_working_3-way'!R16/3)</f>
        <v>#VALUE!</v>
      </c>
      <c r="AT16" s="11" t="e">
        <f>IF(('OddsRatio_working_3-way'!X16=0),IF(Q16&gt;0,-Q16^(1/3),(-Q16)^(1/3)),'OddsRatio_working_3-way'!AN16-'OddsRatio_working_3-way'!R16/3)</f>
        <v>#VALUE!</v>
      </c>
      <c r="AU16" s="11" t="e">
        <f>IF(('OddsRatio_working_3-way'!X16=0),0,'OddsRatio_working_3-way'!AO16)</f>
        <v>#VALUE!</v>
      </c>
      <c r="AV16" s="11" t="e">
        <f>IF(('OddsRatio_working_3-way'!X16=0),0,'OddsRatio_working_3-way'!AP16)</f>
        <v>#VALUE!</v>
      </c>
      <c r="AW16" s="11" t="e">
        <f>IF(('OddsRatio_working_3-way'!X16=0),0,'OddsRatio_working_3-way'!AQ16)</f>
        <v>#VALUE!</v>
      </c>
    </row>
    <row r="17" spans="1:49">
      <c r="A17" s="4" t="str">
        <f>IF('True_Odds_Calculator_3-way'!A18="","",'True_Odds_Calculator_3-way'!A18)</f>
        <v/>
      </c>
      <c r="B17" s="4" t="str">
        <f>IF('True_Odds_Calculator_3-way'!B18="","",'True_Odds_Calculator_3-way'!B18)</f>
        <v/>
      </c>
      <c r="C17" s="4" t="str">
        <f>IF('True_Odds_Calculator_3-way'!C18="","",'True_Odds_Calculator_3-way'!C18)</f>
        <v/>
      </c>
      <c r="D17" s="9" t="e">
        <f t="shared" si="13"/>
        <v>#VALUE!</v>
      </c>
      <c r="E17" s="9" t="e">
        <f t="shared" si="14"/>
        <v>#VALUE!</v>
      </c>
      <c r="F17" s="9" t="e">
        <f t="shared" si="15"/>
        <v>#VALUE!</v>
      </c>
      <c r="G17" s="9" t="str">
        <f t="shared" si="16"/>
        <v/>
      </c>
      <c r="H17" s="9" t="str">
        <f t="shared" si="17"/>
        <v/>
      </c>
      <c r="I17" s="9" t="str">
        <f t="shared" si="18"/>
        <v/>
      </c>
      <c r="J17" s="9" t="str">
        <f t="shared" si="19"/>
        <v/>
      </c>
      <c r="K17" s="11" t="e">
        <f t="shared" si="20"/>
        <v>#VALUE!</v>
      </c>
      <c r="L17" s="11" t="e">
        <f t="shared" si="21"/>
        <v>#VALUE!</v>
      </c>
      <c r="M17" s="11" t="e">
        <f t="shared" si="22"/>
        <v>#VALUE!</v>
      </c>
      <c r="N17" s="11" t="e">
        <f>'OddsRatio_working_3-way'!K17+'OddsRatio_working_3-way'!L17+'OddsRatio_working_3-way'!M17-('OddsRatio_working_3-way'!K17*'OddsRatio_working_3-way'!L17)-('OddsRatio_working_3-way'!K17*'OddsRatio_working_3-way'!M17)-('OddsRatio_working_3-way'!L17*'OddsRatio_working_3-way'!M17)+('OddsRatio_working_3-way'!K17*'OddsRatio_working_3-way'!L17*'OddsRatio_working_3-way'!M17)-1</f>
        <v>#VALUE!</v>
      </c>
      <c r="O17" s="11">
        <f>0</f>
        <v>0</v>
      </c>
      <c r="P17" s="11" t="e">
        <f>('OddsRatio_working_3-way'!K17*'OddsRatio_working_3-way'!L17)+('OddsRatio_working_3-way'!K17*'OddsRatio_working_3-way'!M17)+('OddsRatio_working_3-way'!L17*'OddsRatio_working_3-way'!M17)-(3*'OddsRatio_working_3-way'!K17*'OddsRatio_working_3-way'!L17*'OddsRatio_working_3-way'!M17)</f>
        <v>#VALUE!</v>
      </c>
      <c r="Q17" s="11" t="e">
        <f>2*'OddsRatio_working_3-way'!K17*'OddsRatio_working_3-way'!L17*'OddsRatio_working_3-way'!M17</f>
        <v>#VALUE!</v>
      </c>
      <c r="R17" s="11" t="e">
        <f t="shared" si="23"/>
        <v>#VALUE!</v>
      </c>
      <c r="S17" s="11" t="e">
        <f t="shared" si="24"/>
        <v>#VALUE!</v>
      </c>
      <c r="T17" s="11" t="e">
        <f t="shared" si="25"/>
        <v>#VALUE!</v>
      </c>
      <c r="U17" s="11" t="e">
        <f>'OddsRatio_working_3-way'!S17-'OddsRatio_working_3-way'!R17^2/3</f>
        <v>#VALUE!</v>
      </c>
      <c r="V17" s="11" t="e">
        <f>'OddsRatio_working_3-way'!S17*'OddsRatio_working_3-way'!R17/3-2*'OddsRatio_working_3-way'!R17^3/27-'OddsRatio_working_3-way'!T17</f>
        <v>#VALUE!</v>
      </c>
      <c r="W17" s="11" t="e">
        <f>'OddsRatio_working_3-way'!V17^2+4*'OddsRatio_working_3-way'!U17^3/27</f>
        <v>#VALUE!</v>
      </c>
      <c r="X17" s="11" t="e">
        <f>IF('OddsRatio_working_3-way'!W17&gt;0,IF(ABS('OddsRatio_working_3-way'!V17+SQRT('OddsRatio_working_3-way'!W17))/2&gt;0,ABS('OddsRatio_working_3-way'!V17+SQRT('OddsRatio_working_3-way'!W17))/2,ABS('OddsRatio_working_3-way'!V17-SQRT('OddsRatio_working_3-way'!W17))/2),SQRT(-'OddsRatio_working_3-way'!U17^3/27))</f>
        <v>#VALUE!</v>
      </c>
      <c r="Y17" s="11" t="e">
        <f>IF('OddsRatio_working_3-way'!W17&gt;=0,IF('OddsRatio_working_3-way'!V17+SQRT('OddsRatio_working_3-way'!W17)&gt;0,0,PI()),ACOS('OddsRatio_working_3-way'!V17/(2*'OddsRatio_working_3-way'!X17)))</f>
        <v>#VALUE!</v>
      </c>
      <c r="Z17" s="11" t="e">
        <f>'OddsRatio_working_3-way'!X17^(1/3)*COS('OddsRatio_working_3-way'!Y17/3)</f>
        <v>#VALUE!</v>
      </c>
      <c r="AA17" s="11" t="e">
        <f>'OddsRatio_working_3-way'!X17^(1/3)*COS(('OddsRatio_working_3-way'!Y17+2*PI())/3)</f>
        <v>#VALUE!</v>
      </c>
      <c r="AB17" s="11" t="e">
        <f>'OddsRatio_working_3-way'!X17^(1/3)*COS(('OddsRatio_working_3-way'!Y17+4*PI())/3)</f>
        <v>#VALUE!</v>
      </c>
      <c r="AC17" s="11" t="e">
        <f>'OddsRatio_working_3-way'!X17^(1/3)*SIN('OddsRatio_working_3-way'!Y17/3)</f>
        <v>#VALUE!</v>
      </c>
      <c r="AD17" s="11" t="e">
        <f>'OddsRatio_working_3-way'!X17^(1/3)*SIN(('OddsRatio_working_3-way'!Y17+2*PI())/3)</f>
        <v>#VALUE!</v>
      </c>
      <c r="AE17" s="11" t="e">
        <f>'OddsRatio_working_3-way'!X17^(1/3)*SIN(('OddsRatio_working_3-way'!Y17+4*PI())/3)</f>
        <v>#VALUE!</v>
      </c>
      <c r="AF17" s="11" t="e">
        <f>-'OddsRatio_working_3-way'!U17/(3*'OddsRatio_working_3-way'!X17^(1/3))*COS(('OddsRatio_working_3-way'!Y17)/3)</f>
        <v>#VALUE!</v>
      </c>
      <c r="AG17" s="11" t="e">
        <f>-'OddsRatio_working_3-way'!U17/(3*'OddsRatio_working_3-way'!X17^(1/3))*COS(('OddsRatio_working_3-way'!Y17+2*PI())/3)</f>
        <v>#VALUE!</v>
      </c>
      <c r="AH17" s="11" t="e">
        <f>-'OddsRatio_working_3-way'!U17/(3*'OddsRatio_working_3-way'!X17^(1/3))*COS(('OddsRatio_working_3-way'!Y17+4*PI())/3)</f>
        <v>#VALUE!</v>
      </c>
      <c r="AI17" s="11" t="e">
        <f>'OddsRatio_working_3-way'!U17/(3*'OddsRatio_working_3-way'!X17^(1/3))*SIN(('OddsRatio_working_3-way'!Y17)/3)</f>
        <v>#VALUE!</v>
      </c>
      <c r="AJ17" s="11" t="e">
        <f>'OddsRatio_working_3-way'!U17/(3*'OddsRatio_working_3-way'!X17^(1/3))*SIN(('OddsRatio_working_3-way'!Y17+2*PI())/3)</f>
        <v>#VALUE!</v>
      </c>
      <c r="AK17" s="11" t="e">
        <f>'OddsRatio_working_3-way'!U17/(3*'OddsRatio_working_3-way'!X17^(1/3))*SIN(('OddsRatio_working_3-way'!Y17+4*PI())/3)</f>
        <v>#VALUE!</v>
      </c>
      <c r="AL17" s="11" t="e">
        <f>'OddsRatio_working_3-way'!Z17+'OddsRatio_working_3-way'!AF17</f>
        <v>#VALUE!</v>
      </c>
      <c r="AM17" s="11" t="e">
        <f>'OddsRatio_working_3-way'!AA17+'OddsRatio_working_3-way'!AG17</f>
        <v>#VALUE!</v>
      </c>
      <c r="AN17" s="11" t="e">
        <f>'OddsRatio_working_3-way'!AB17+'OddsRatio_working_3-way'!AH17</f>
        <v>#VALUE!</v>
      </c>
      <c r="AO17" s="11" t="e">
        <f>'OddsRatio_working_3-way'!AC17+'OddsRatio_working_3-way'!AI17</f>
        <v>#VALUE!</v>
      </c>
      <c r="AP17" s="11" t="e">
        <f>'OddsRatio_working_3-way'!AD17+'OddsRatio_working_3-way'!AJ17</f>
        <v>#VALUE!</v>
      </c>
      <c r="AQ17" s="11" t="e">
        <f>'OddsRatio_working_3-way'!AE17+'OddsRatio_working_3-way'!AK17</f>
        <v>#VALUE!</v>
      </c>
      <c r="AR17" s="10" t="str">
        <f>IF(A17="","",IF(('OddsRatio_working_3-way'!X17=0),IF(Q17&gt;0,-Q17^(1/3),(-Q17)^(1/3)),'OddsRatio_working_3-way'!AL17-'OddsRatio_working_3-way'!R17/3))</f>
        <v/>
      </c>
      <c r="AS17" s="11" t="e">
        <f>IF(('OddsRatio_working_3-way'!X17=0),IF(Q17&gt;0,-Q17^(1/3),(-Q17)^(1/3)),'OddsRatio_working_3-way'!AM17-'OddsRatio_working_3-way'!R17/3)</f>
        <v>#VALUE!</v>
      </c>
      <c r="AT17" s="11" t="e">
        <f>IF(('OddsRatio_working_3-way'!X17=0),IF(Q17&gt;0,-Q17^(1/3),(-Q17)^(1/3)),'OddsRatio_working_3-way'!AN17-'OddsRatio_working_3-way'!R17/3)</f>
        <v>#VALUE!</v>
      </c>
      <c r="AU17" s="11" t="e">
        <f>IF(('OddsRatio_working_3-way'!X17=0),0,'OddsRatio_working_3-way'!AO17)</f>
        <v>#VALUE!</v>
      </c>
      <c r="AV17" s="11" t="e">
        <f>IF(('OddsRatio_working_3-way'!X17=0),0,'OddsRatio_working_3-way'!AP17)</f>
        <v>#VALUE!</v>
      </c>
      <c r="AW17" s="11" t="e">
        <f>IF(('OddsRatio_working_3-way'!X17=0),0,'OddsRatio_working_3-way'!AQ17)</f>
        <v>#VALUE!</v>
      </c>
    </row>
    <row r="18" spans="1:49">
      <c r="A18" s="4" t="str">
        <f>IF('True_Odds_Calculator_3-way'!A19="","",'True_Odds_Calculator_3-way'!A19)</f>
        <v/>
      </c>
      <c r="B18" s="4" t="str">
        <f>IF('True_Odds_Calculator_3-way'!B19="","",'True_Odds_Calculator_3-way'!B19)</f>
        <v/>
      </c>
      <c r="C18" s="4" t="str">
        <f>IF('True_Odds_Calculator_3-way'!C19="","",'True_Odds_Calculator_3-way'!C19)</f>
        <v/>
      </c>
      <c r="D18" s="9" t="e">
        <f t="shared" si="13"/>
        <v>#VALUE!</v>
      </c>
      <c r="E18" s="9" t="e">
        <f t="shared" si="14"/>
        <v>#VALUE!</v>
      </c>
      <c r="F18" s="9" t="e">
        <f t="shared" si="15"/>
        <v>#VALUE!</v>
      </c>
      <c r="G18" s="9" t="str">
        <f t="shared" si="16"/>
        <v/>
      </c>
      <c r="H18" s="9" t="str">
        <f t="shared" si="17"/>
        <v/>
      </c>
      <c r="I18" s="9" t="str">
        <f t="shared" si="18"/>
        <v/>
      </c>
      <c r="J18" s="9" t="str">
        <f t="shared" si="19"/>
        <v/>
      </c>
      <c r="K18" s="11" t="e">
        <f t="shared" si="20"/>
        <v>#VALUE!</v>
      </c>
      <c r="L18" s="11" t="e">
        <f t="shared" si="21"/>
        <v>#VALUE!</v>
      </c>
      <c r="M18" s="11" t="e">
        <f t="shared" si="22"/>
        <v>#VALUE!</v>
      </c>
      <c r="N18" s="11" t="e">
        <f>'OddsRatio_working_3-way'!K18+'OddsRatio_working_3-way'!L18+'OddsRatio_working_3-way'!M18-('OddsRatio_working_3-way'!K18*'OddsRatio_working_3-way'!L18)-('OddsRatio_working_3-way'!K18*'OddsRatio_working_3-way'!M18)-('OddsRatio_working_3-way'!L18*'OddsRatio_working_3-way'!M18)+('OddsRatio_working_3-way'!K18*'OddsRatio_working_3-way'!L18*'OddsRatio_working_3-way'!M18)-1</f>
        <v>#VALUE!</v>
      </c>
      <c r="O18" s="11">
        <f>0</f>
        <v>0</v>
      </c>
      <c r="P18" s="11" t="e">
        <f>('OddsRatio_working_3-way'!K18*'OddsRatio_working_3-way'!L18)+('OddsRatio_working_3-way'!K18*'OddsRatio_working_3-way'!M18)+('OddsRatio_working_3-way'!L18*'OddsRatio_working_3-way'!M18)-(3*'OddsRatio_working_3-way'!K18*'OddsRatio_working_3-way'!L18*'OddsRatio_working_3-way'!M18)</f>
        <v>#VALUE!</v>
      </c>
      <c r="Q18" s="11" t="e">
        <f>2*'OddsRatio_working_3-way'!K18*'OddsRatio_working_3-way'!L18*'OddsRatio_working_3-way'!M18</f>
        <v>#VALUE!</v>
      </c>
      <c r="R18" s="11" t="e">
        <f t="shared" si="23"/>
        <v>#VALUE!</v>
      </c>
      <c r="S18" s="11" t="e">
        <f t="shared" si="24"/>
        <v>#VALUE!</v>
      </c>
      <c r="T18" s="11" t="e">
        <f t="shared" si="25"/>
        <v>#VALUE!</v>
      </c>
      <c r="U18" s="11" t="e">
        <f>'OddsRatio_working_3-way'!S18-'OddsRatio_working_3-way'!R18^2/3</f>
        <v>#VALUE!</v>
      </c>
      <c r="V18" s="11" t="e">
        <f>'OddsRatio_working_3-way'!S18*'OddsRatio_working_3-way'!R18/3-2*'OddsRatio_working_3-way'!R18^3/27-'OddsRatio_working_3-way'!T18</f>
        <v>#VALUE!</v>
      </c>
      <c r="W18" s="11" t="e">
        <f>'OddsRatio_working_3-way'!V18^2+4*'OddsRatio_working_3-way'!U18^3/27</f>
        <v>#VALUE!</v>
      </c>
      <c r="X18" s="11" t="e">
        <f>IF('OddsRatio_working_3-way'!W18&gt;0,IF(ABS('OddsRatio_working_3-way'!V18+SQRT('OddsRatio_working_3-way'!W18))/2&gt;0,ABS('OddsRatio_working_3-way'!V18+SQRT('OddsRatio_working_3-way'!W18))/2,ABS('OddsRatio_working_3-way'!V18-SQRT('OddsRatio_working_3-way'!W18))/2),SQRT(-'OddsRatio_working_3-way'!U18^3/27))</f>
        <v>#VALUE!</v>
      </c>
      <c r="Y18" s="11" t="e">
        <f>IF('OddsRatio_working_3-way'!W18&gt;=0,IF('OddsRatio_working_3-way'!V18+SQRT('OddsRatio_working_3-way'!W18)&gt;0,0,PI()),ACOS('OddsRatio_working_3-way'!V18/(2*'OddsRatio_working_3-way'!X18)))</f>
        <v>#VALUE!</v>
      </c>
      <c r="Z18" s="11" t="e">
        <f>'OddsRatio_working_3-way'!X18^(1/3)*COS('OddsRatio_working_3-way'!Y18/3)</f>
        <v>#VALUE!</v>
      </c>
      <c r="AA18" s="11" t="e">
        <f>'OddsRatio_working_3-way'!X18^(1/3)*COS(('OddsRatio_working_3-way'!Y18+2*PI())/3)</f>
        <v>#VALUE!</v>
      </c>
      <c r="AB18" s="11" t="e">
        <f>'OddsRatio_working_3-way'!X18^(1/3)*COS(('OddsRatio_working_3-way'!Y18+4*PI())/3)</f>
        <v>#VALUE!</v>
      </c>
      <c r="AC18" s="11" t="e">
        <f>'OddsRatio_working_3-way'!X18^(1/3)*SIN('OddsRatio_working_3-way'!Y18/3)</f>
        <v>#VALUE!</v>
      </c>
      <c r="AD18" s="11" t="e">
        <f>'OddsRatio_working_3-way'!X18^(1/3)*SIN(('OddsRatio_working_3-way'!Y18+2*PI())/3)</f>
        <v>#VALUE!</v>
      </c>
      <c r="AE18" s="11" t="e">
        <f>'OddsRatio_working_3-way'!X18^(1/3)*SIN(('OddsRatio_working_3-way'!Y18+4*PI())/3)</f>
        <v>#VALUE!</v>
      </c>
      <c r="AF18" s="11" t="e">
        <f>-'OddsRatio_working_3-way'!U18/(3*'OddsRatio_working_3-way'!X18^(1/3))*COS(('OddsRatio_working_3-way'!Y18)/3)</f>
        <v>#VALUE!</v>
      </c>
      <c r="AG18" s="11" t="e">
        <f>-'OddsRatio_working_3-way'!U18/(3*'OddsRatio_working_3-way'!X18^(1/3))*COS(('OddsRatio_working_3-way'!Y18+2*PI())/3)</f>
        <v>#VALUE!</v>
      </c>
      <c r="AH18" s="11" t="e">
        <f>-'OddsRatio_working_3-way'!U18/(3*'OddsRatio_working_3-way'!X18^(1/3))*COS(('OddsRatio_working_3-way'!Y18+4*PI())/3)</f>
        <v>#VALUE!</v>
      </c>
      <c r="AI18" s="11" t="e">
        <f>'OddsRatio_working_3-way'!U18/(3*'OddsRatio_working_3-way'!X18^(1/3))*SIN(('OddsRatio_working_3-way'!Y18)/3)</f>
        <v>#VALUE!</v>
      </c>
      <c r="AJ18" s="11" t="e">
        <f>'OddsRatio_working_3-way'!U18/(3*'OddsRatio_working_3-way'!X18^(1/3))*SIN(('OddsRatio_working_3-way'!Y18+2*PI())/3)</f>
        <v>#VALUE!</v>
      </c>
      <c r="AK18" s="11" t="e">
        <f>'OddsRatio_working_3-way'!U18/(3*'OddsRatio_working_3-way'!X18^(1/3))*SIN(('OddsRatio_working_3-way'!Y18+4*PI())/3)</f>
        <v>#VALUE!</v>
      </c>
      <c r="AL18" s="11" t="e">
        <f>'OddsRatio_working_3-way'!Z18+'OddsRatio_working_3-way'!AF18</f>
        <v>#VALUE!</v>
      </c>
      <c r="AM18" s="11" t="e">
        <f>'OddsRatio_working_3-way'!AA18+'OddsRatio_working_3-way'!AG18</f>
        <v>#VALUE!</v>
      </c>
      <c r="AN18" s="11" t="e">
        <f>'OddsRatio_working_3-way'!AB18+'OddsRatio_working_3-way'!AH18</f>
        <v>#VALUE!</v>
      </c>
      <c r="AO18" s="11" t="e">
        <f>'OddsRatio_working_3-way'!AC18+'OddsRatio_working_3-way'!AI18</f>
        <v>#VALUE!</v>
      </c>
      <c r="AP18" s="11" t="e">
        <f>'OddsRatio_working_3-way'!AD18+'OddsRatio_working_3-way'!AJ18</f>
        <v>#VALUE!</v>
      </c>
      <c r="AQ18" s="11" t="e">
        <f>'OddsRatio_working_3-way'!AE18+'OddsRatio_working_3-way'!AK18</f>
        <v>#VALUE!</v>
      </c>
      <c r="AR18" s="10" t="str">
        <f>IF(A18="","",IF(('OddsRatio_working_3-way'!X18=0),IF(Q18&gt;0,-Q18^(1/3),(-Q18)^(1/3)),'OddsRatio_working_3-way'!AL18-'OddsRatio_working_3-way'!R18/3))</f>
        <v/>
      </c>
      <c r="AS18" s="11" t="e">
        <f>IF(('OddsRatio_working_3-way'!X18=0),IF(Q18&gt;0,-Q18^(1/3),(-Q18)^(1/3)),'OddsRatio_working_3-way'!AM18-'OddsRatio_working_3-way'!R18/3)</f>
        <v>#VALUE!</v>
      </c>
      <c r="AT18" s="11" t="e">
        <f>IF(('OddsRatio_working_3-way'!X18=0),IF(Q18&gt;0,-Q18^(1/3),(-Q18)^(1/3)),'OddsRatio_working_3-way'!AN18-'OddsRatio_working_3-way'!R18/3)</f>
        <v>#VALUE!</v>
      </c>
      <c r="AU18" s="11" t="e">
        <f>IF(('OddsRatio_working_3-way'!X18=0),0,'OddsRatio_working_3-way'!AO18)</f>
        <v>#VALUE!</v>
      </c>
      <c r="AV18" s="11" t="e">
        <f>IF(('OddsRatio_working_3-way'!X18=0),0,'OddsRatio_working_3-way'!AP18)</f>
        <v>#VALUE!</v>
      </c>
      <c r="AW18" s="11" t="e">
        <f>IF(('OddsRatio_working_3-way'!X18=0),0,'OddsRatio_working_3-way'!AQ18)</f>
        <v>#VALUE!</v>
      </c>
    </row>
    <row r="19" spans="1:49">
      <c r="A19" s="4" t="str">
        <f>IF('True_Odds_Calculator_3-way'!A20="","",'True_Odds_Calculator_3-way'!A20)</f>
        <v/>
      </c>
      <c r="B19" s="4" t="str">
        <f>IF('True_Odds_Calculator_3-way'!B20="","",'True_Odds_Calculator_3-way'!B20)</f>
        <v/>
      </c>
      <c r="C19" s="4" t="str">
        <f>IF('True_Odds_Calculator_3-way'!C20="","",'True_Odds_Calculator_3-way'!C20)</f>
        <v/>
      </c>
      <c r="D19" s="9" t="e">
        <f t="shared" si="13"/>
        <v>#VALUE!</v>
      </c>
      <c r="E19" s="9" t="e">
        <f t="shared" si="14"/>
        <v>#VALUE!</v>
      </c>
      <c r="F19" s="9" t="e">
        <f t="shared" si="15"/>
        <v>#VALUE!</v>
      </c>
      <c r="G19" s="9" t="str">
        <f t="shared" si="16"/>
        <v/>
      </c>
      <c r="H19" s="9" t="str">
        <f t="shared" si="17"/>
        <v/>
      </c>
      <c r="I19" s="9" t="str">
        <f t="shared" si="18"/>
        <v/>
      </c>
      <c r="J19" s="9" t="str">
        <f t="shared" si="19"/>
        <v/>
      </c>
      <c r="K19" s="11" t="e">
        <f t="shared" si="20"/>
        <v>#VALUE!</v>
      </c>
      <c r="L19" s="11" t="e">
        <f t="shared" si="21"/>
        <v>#VALUE!</v>
      </c>
      <c r="M19" s="11" t="e">
        <f t="shared" si="22"/>
        <v>#VALUE!</v>
      </c>
      <c r="N19" s="11" t="e">
        <f>'OddsRatio_working_3-way'!K19+'OddsRatio_working_3-way'!L19+'OddsRatio_working_3-way'!M19-('OddsRatio_working_3-way'!K19*'OddsRatio_working_3-way'!L19)-('OddsRatio_working_3-way'!K19*'OddsRatio_working_3-way'!M19)-('OddsRatio_working_3-way'!L19*'OddsRatio_working_3-way'!M19)+('OddsRatio_working_3-way'!K19*'OddsRatio_working_3-way'!L19*'OddsRatio_working_3-way'!M19)-1</f>
        <v>#VALUE!</v>
      </c>
      <c r="O19" s="11">
        <f>0</f>
        <v>0</v>
      </c>
      <c r="P19" s="11" t="e">
        <f>('OddsRatio_working_3-way'!K19*'OddsRatio_working_3-way'!L19)+('OddsRatio_working_3-way'!K19*'OddsRatio_working_3-way'!M19)+('OddsRatio_working_3-way'!L19*'OddsRatio_working_3-way'!M19)-(3*'OddsRatio_working_3-way'!K19*'OddsRatio_working_3-way'!L19*'OddsRatio_working_3-way'!M19)</f>
        <v>#VALUE!</v>
      </c>
      <c r="Q19" s="11" t="e">
        <f>2*'OddsRatio_working_3-way'!K19*'OddsRatio_working_3-way'!L19*'OddsRatio_working_3-way'!M19</f>
        <v>#VALUE!</v>
      </c>
      <c r="R19" s="11" t="e">
        <f t="shared" si="23"/>
        <v>#VALUE!</v>
      </c>
      <c r="S19" s="11" t="e">
        <f t="shared" si="24"/>
        <v>#VALUE!</v>
      </c>
      <c r="T19" s="11" t="e">
        <f t="shared" si="25"/>
        <v>#VALUE!</v>
      </c>
      <c r="U19" s="11" t="e">
        <f>'OddsRatio_working_3-way'!S19-'OddsRatio_working_3-way'!R19^2/3</f>
        <v>#VALUE!</v>
      </c>
      <c r="V19" s="11" t="e">
        <f>'OddsRatio_working_3-way'!S19*'OddsRatio_working_3-way'!R19/3-2*'OddsRatio_working_3-way'!R19^3/27-'OddsRatio_working_3-way'!T19</f>
        <v>#VALUE!</v>
      </c>
      <c r="W19" s="11" t="e">
        <f>'OddsRatio_working_3-way'!V19^2+4*'OddsRatio_working_3-way'!U19^3/27</f>
        <v>#VALUE!</v>
      </c>
      <c r="X19" s="11" t="e">
        <f>IF('OddsRatio_working_3-way'!W19&gt;0,IF(ABS('OddsRatio_working_3-way'!V19+SQRT('OddsRatio_working_3-way'!W19))/2&gt;0,ABS('OddsRatio_working_3-way'!V19+SQRT('OddsRatio_working_3-way'!W19))/2,ABS('OddsRatio_working_3-way'!V19-SQRT('OddsRatio_working_3-way'!W19))/2),SQRT(-'OddsRatio_working_3-way'!U19^3/27))</f>
        <v>#VALUE!</v>
      </c>
      <c r="Y19" s="11" t="e">
        <f>IF('OddsRatio_working_3-way'!W19&gt;=0,IF('OddsRatio_working_3-way'!V19+SQRT('OddsRatio_working_3-way'!W19)&gt;0,0,PI()),ACOS('OddsRatio_working_3-way'!V19/(2*'OddsRatio_working_3-way'!X19)))</f>
        <v>#VALUE!</v>
      </c>
      <c r="Z19" s="11" t="e">
        <f>'OddsRatio_working_3-way'!X19^(1/3)*COS('OddsRatio_working_3-way'!Y19/3)</f>
        <v>#VALUE!</v>
      </c>
      <c r="AA19" s="11" t="e">
        <f>'OddsRatio_working_3-way'!X19^(1/3)*COS(('OddsRatio_working_3-way'!Y19+2*PI())/3)</f>
        <v>#VALUE!</v>
      </c>
      <c r="AB19" s="11" t="e">
        <f>'OddsRatio_working_3-way'!X19^(1/3)*COS(('OddsRatio_working_3-way'!Y19+4*PI())/3)</f>
        <v>#VALUE!</v>
      </c>
      <c r="AC19" s="11" t="e">
        <f>'OddsRatio_working_3-way'!X19^(1/3)*SIN('OddsRatio_working_3-way'!Y19/3)</f>
        <v>#VALUE!</v>
      </c>
      <c r="AD19" s="11" t="e">
        <f>'OddsRatio_working_3-way'!X19^(1/3)*SIN(('OddsRatio_working_3-way'!Y19+2*PI())/3)</f>
        <v>#VALUE!</v>
      </c>
      <c r="AE19" s="11" t="e">
        <f>'OddsRatio_working_3-way'!X19^(1/3)*SIN(('OddsRatio_working_3-way'!Y19+4*PI())/3)</f>
        <v>#VALUE!</v>
      </c>
      <c r="AF19" s="11" t="e">
        <f>-'OddsRatio_working_3-way'!U19/(3*'OddsRatio_working_3-way'!X19^(1/3))*COS(('OddsRatio_working_3-way'!Y19)/3)</f>
        <v>#VALUE!</v>
      </c>
      <c r="AG19" s="11" t="e">
        <f>-'OddsRatio_working_3-way'!U19/(3*'OddsRatio_working_3-way'!X19^(1/3))*COS(('OddsRatio_working_3-way'!Y19+2*PI())/3)</f>
        <v>#VALUE!</v>
      </c>
      <c r="AH19" s="11" t="e">
        <f>-'OddsRatio_working_3-way'!U19/(3*'OddsRatio_working_3-way'!X19^(1/3))*COS(('OddsRatio_working_3-way'!Y19+4*PI())/3)</f>
        <v>#VALUE!</v>
      </c>
      <c r="AI19" s="11" t="e">
        <f>'OddsRatio_working_3-way'!U19/(3*'OddsRatio_working_3-way'!X19^(1/3))*SIN(('OddsRatio_working_3-way'!Y19)/3)</f>
        <v>#VALUE!</v>
      </c>
      <c r="AJ19" s="11" t="e">
        <f>'OddsRatio_working_3-way'!U19/(3*'OddsRatio_working_3-way'!X19^(1/3))*SIN(('OddsRatio_working_3-way'!Y19+2*PI())/3)</f>
        <v>#VALUE!</v>
      </c>
      <c r="AK19" s="11" t="e">
        <f>'OddsRatio_working_3-way'!U19/(3*'OddsRatio_working_3-way'!X19^(1/3))*SIN(('OddsRatio_working_3-way'!Y19+4*PI())/3)</f>
        <v>#VALUE!</v>
      </c>
      <c r="AL19" s="11" t="e">
        <f>'OddsRatio_working_3-way'!Z19+'OddsRatio_working_3-way'!AF19</f>
        <v>#VALUE!</v>
      </c>
      <c r="AM19" s="11" t="e">
        <f>'OddsRatio_working_3-way'!AA19+'OddsRatio_working_3-way'!AG19</f>
        <v>#VALUE!</v>
      </c>
      <c r="AN19" s="11" t="e">
        <f>'OddsRatio_working_3-way'!AB19+'OddsRatio_working_3-way'!AH19</f>
        <v>#VALUE!</v>
      </c>
      <c r="AO19" s="11" t="e">
        <f>'OddsRatio_working_3-way'!AC19+'OddsRatio_working_3-way'!AI19</f>
        <v>#VALUE!</v>
      </c>
      <c r="AP19" s="11" t="e">
        <f>'OddsRatio_working_3-way'!AD19+'OddsRatio_working_3-way'!AJ19</f>
        <v>#VALUE!</v>
      </c>
      <c r="AQ19" s="11" t="e">
        <f>'OddsRatio_working_3-way'!AE19+'OddsRatio_working_3-way'!AK19</f>
        <v>#VALUE!</v>
      </c>
      <c r="AR19" s="10" t="str">
        <f>IF(A19="","",IF(('OddsRatio_working_3-way'!X19=0),IF(Q19&gt;0,-Q19^(1/3),(-Q19)^(1/3)),'OddsRatio_working_3-way'!AL19-'OddsRatio_working_3-way'!R19/3))</f>
        <v/>
      </c>
      <c r="AS19" s="11" t="e">
        <f>IF(('OddsRatio_working_3-way'!X19=0),IF(Q19&gt;0,-Q19^(1/3),(-Q19)^(1/3)),'OddsRatio_working_3-way'!AM19-'OddsRatio_working_3-way'!R19/3)</f>
        <v>#VALUE!</v>
      </c>
      <c r="AT19" s="11" t="e">
        <f>IF(('OddsRatio_working_3-way'!X19=0),IF(Q19&gt;0,-Q19^(1/3),(-Q19)^(1/3)),'OddsRatio_working_3-way'!AN19-'OddsRatio_working_3-way'!R19/3)</f>
        <v>#VALUE!</v>
      </c>
      <c r="AU19" s="11" t="e">
        <f>IF(('OddsRatio_working_3-way'!X19=0),0,'OddsRatio_working_3-way'!AO19)</f>
        <v>#VALUE!</v>
      </c>
      <c r="AV19" s="11" t="e">
        <f>IF(('OddsRatio_working_3-way'!X19=0),0,'OddsRatio_working_3-way'!AP19)</f>
        <v>#VALUE!</v>
      </c>
      <c r="AW19" s="11" t="e">
        <f>IF(('OddsRatio_working_3-way'!X19=0),0,'OddsRatio_working_3-way'!AQ19)</f>
        <v>#VALUE!</v>
      </c>
    </row>
    <row r="20" spans="1:49">
      <c r="A20" s="4" t="str">
        <f>IF('True_Odds_Calculator_3-way'!A21="","",'True_Odds_Calculator_3-way'!A21)</f>
        <v/>
      </c>
      <c r="B20" s="4" t="str">
        <f>IF('True_Odds_Calculator_3-way'!B21="","",'True_Odds_Calculator_3-way'!B21)</f>
        <v/>
      </c>
      <c r="C20" s="4" t="str">
        <f>IF('True_Odds_Calculator_3-way'!C21="","",'True_Odds_Calculator_3-way'!C21)</f>
        <v/>
      </c>
      <c r="D20" s="9" t="e">
        <f t="shared" si="13"/>
        <v>#VALUE!</v>
      </c>
      <c r="E20" s="9" t="e">
        <f t="shared" si="14"/>
        <v>#VALUE!</v>
      </c>
      <c r="F20" s="9" t="e">
        <f t="shared" si="15"/>
        <v>#VALUE!</v>
      </c>
      <c r="G20" s="9" t="str">
        <f t="shared" si="16"/>
        <v/>
      </c>
      <c r="H20" s="9" t="str">
        <f t="shared" si="17"/>
        <v/>
      </c>
      <c r="I20" s="9" t="str">
        <f t="shared" si="18"/>
        <v/>
      </c>
      <c r="J20" s="9" t="str">
        <f t="shared" si="19"/>
        <v/>
      </c>
      <c r="K20" s="11" t="e">
        <f t="shared" si="20"/>
        <v>#VALUE!</v>
      </c>
      <c r="L20" s="11" t="e">
        <f t="shared" si="21"/>
        <v>#VALUE!</v>
      </c>
      <c r="M20" s="11" t="e">
        <f t="shared" si="22"/>
        <v>#VALUE!</v>
      </c>
      <c r="N20" s="11" t="e">
        <f>'OddsRatio_working_3-way'!K20+'OddsRatio_working_3-way'!L20+'OddsRatio_working_3-way'!M20-('OddsRatio_working_3-way'!K20*'OddsRatio_working_3-way'!L20)-('OddsRatio_working_3-way'!K20*'OddsRatio_working_3-way'!M20)-('OddsRatio_working_3-way'!L20*'OddsRatio_working_3-way'!M20)+('OddsRatio_working_3-way'!K20*'OddsRatio_working_3-way'!L20*'OddsRatio_working_3-way'!M20)-1</f>
        <v>#VALUE!</v>
      </c>
      <c r="O20" s="11">
        <f>0</f>
        <v>0</v>
      </c>
      <c r="P20" s="11" t="e">
        <f>('OddsRatio_working_3-way'!K20*'OddsRatio_working_3-way'!L20)+('OddsRatio_working_3-way'!K20*'OddsRatio_working_3-way'!M20)+('OddsRatio_working_3-way'!L20*'OddsRatio_working_3-way'!M20)-(3*'OddsRatio_working_3-way'!K20*'OddsRatio_working_3-way'!L20*'OddsRatio_working_3-way'!M20)</f>
        <v>#VALUE!</v>
      </c>
      <c r="Q20" s="11" t="e">
        <f>2*'OddsRatio_working_3-way'!K20*'OddsRatio_working_3-way'!L20*'OddsRatio_working_3-way'!M20</f>
        <v>#VALUE!</v>
      </c>
      <c r="R20" s="11" t="e">
        <f t="shared" si="23"/>
        <v>#VALUE!</v>
      </c>
      <c r="S20" s="11" t="e">
        <f t="shared" si="24"/>
        <v>#VALUE!</v>
      </c>
      <c r="T20" s="11" t="e">
        <f t="shared" si="25"/>
        <v>#VALUE!</v>
      </c>
      <c r="U20" s="11" t="e">
        <f>'OddsRatio_working_3-way'!S20-'OddsRatio_working_3-way'!R20^2/3</f>
        <v>#VALUE!</v>
      </c>
      <c r="V20" s="11" t="e">
        <f>'OddsRatio_working_3-way'!S20*'OddsRatio_working_3-way'!R20/3-2*'OddsRatio_working_3-way'!R20^3/27-'OddsRatio_working_3-way'!T20</f>
        <v>#VALUE!</v>
      </c>
      <c r="W20" s="11" t="e">
        <f>'OddsRatio_working_3-way'!V20^2+4*'OddsRatio_working_3-way'!U20^3/27</f>
        <v>#VALUE!</v>
      </c>
      <c r="X20" s="11" t="e">
        <f>IF('OddsRatio_working_3-way'!W20&gt;0,IF(ABS('OddsRatio_working_3-way'!V20+SQRT('OddsRatio_working_3-way'!W20))/2&gt;0,ABS('OddsRatio_working_3-way'!V20+SQRT('OddsRatio_working_3-way'!W20))/2,ABS('OddsRatio_working_3-way'!V20-SQRT('OddsRatio_working_3-way'!W20))/2),SQRT(-'OddsRatio_working_3-way'!U20^3/27))</f>
        <v>#VALUE!</v>
      </c>
      <c r="Y20" s="11" t="e">
        <f>IF('OddsRatio_working_3-way'!W20&gt;=0,IF('OddsRatio_working_3-way'!V20+SQRT('OddsRatio_working_3-way'!W20)&gt;0,0,PI()),ACOS('OddsRatio_working_3-way'!V20/(2*'OddsRatio_working_3-way'!X20)))</f>
        <v>#VALUE!</v>
      </c>
      <c r="Z20" s="11" t="e">
        <f>'OddsRatio_working_3-way'!X20^(1/3)*COS('OddsRatio_working_3-way'!Y20/3)</f>
        <v>#VALUE!</v>
      </c>
      <c r="AA20" s="11" t="e">
        <f>'OddsRatio_working_3-way'!X20^(1/3)*COS(('OddsRatio_working_3-way'!Y20+2*PI())/3)</f>
        <v>#VALUE!</v>
      </c>
      <c r="AB20" s="11" t="e">
        <f>'OddsRatio_working_3-way'!X20^(1/3)*COS(('OddsRatio_working_3-way'!Y20+4*PI())/3)</f>
        <v>#VALUE!</v>
      </c>
      <c r="AC20" s="11" t="e">
        <f>'OddsRatio_working_3-way'!X20^(1/3)*SIN('OddsRatio_working_3-way'!Y20/3)</f>
        <v>#VALUE!</v>
      </c>
      <c r="AD20" s="11" t="e">
        <f>'OddsRatio_working_3-way'!X20^(1/3)*SIN(('OddsRatio_working_3-way'!Y20+2*PI())/3)</f>
        <v>#VALUE!</v>
      </c>
      <c r="AE20" s="11" t="e">
        <f>'OddsRatio_working_3-way'!X20^(1/3)*SIN(('OddsRatio_working_3-way'!Y20+4*PI())/3)</f>
        <v>#VALUE!</v>
      </c>
      <c r="AF20" s="11" t="e">
        <f>-'OddsRatio_working_3-way'!U20/(3*'OddsRatio_working_3-way'!X20^(1/3))*COS(('OddsRatio_working_3-way'!Y20)/3)</f>
        <v>#VALUE!</v>
      </c>
      <c r="AG20" s="11" t="e">
        <f>-'OddsRatio_working_3-way'!U20/(3*'OddsRatio_working_3-way'!X20^(1/3))*COS(('OddsRatio_working_3-way'!Y20+2*PI())/3)</f>
        <v>#VALUE!</v>
      </c>
      <c r="AH20" s="11" t="e">
        <f>-'OddsRatio_working_3-way'!U20/(3*'OddsRatio_working_3-way'!X20^(1/3))*COS(('OddsRatio_working_3-way'!Y20+4*PI())/3)</f>
        <v>#VALUE!</v>
      </c>
      <c r="AI20" s="11" t="e">
        <f>'OddsRatio_working_3-way'!U20/(3*'OddsRatio_working_3-way'!X20^(1/3))*SIN(('OddsRatio_working_3-way'!Y20)/3)</f>
        <v>#VALUE!</v>
      </c>
      <c r="AJ20" s="11" t="e">
        <f>'OddsRatio_working_3-way'!U20/(3*'OddsRatio_working_3-way'!X20^(1/3))*SIN(('OddsRatio_working_3-way'!Y20+2*PI())/3)</f>
        <v>#VALUE!</v>
      </c>
      <c r="AK20" s="11" t="e">
        <f>'OddsRatio_working_3-way'!U20/(3*'OddsRatio_working_3-way'!X20^(1/3))*SIN(('OddsRatio_working_3-way'!Y20+4*PI())/3)</f>
        <v>#VALUE!</v>
      </c>
      <c r="AL20" s="11" t="e">
        <f>'OddsRatio_working_3-way'!Z20+'OddsRatio_working_3-way'!AF20</f>
        <v>#VALUE!</v>
      </c>
      <c r="AM20" s="11" t="e">
        <f>'OddsRatio_working_3-way'!AA20+'OddsRatio_working_3-way'!AG20</f>
        <v>#VALUE!</v>
      </c>
      <c r="AN20" s="11" t="e">
        <f>'OddsRatio_working_3-way'!AB20+'OddsRatio_working_3-way'!AH20</f>
        <v>#VALUE!</v>
      </c>
      <c r="AO20" s="11" t="e">
        <f>'OddsRatio_working_3-way'!AC20+'OddsRatio_working_3-way'!AI20</f>
        <v>#VALUE!</v>
      </c>
      <c r="AP20" s="11" t="e">
        <f>'OddsRatio_working_3-way'!AD20+'OddsRatio_working_3-way'!AJ20</f>
        <v>#VALUE!</v>
      </c>
      <c r="AQ20" s="11" t="e">
        <f>'OddsRatio_working_3-way'!AE20+'OddsRatio_working_3-way'!AK20</f>
        <v>#VALUE!</v>
      </c>
      <c r="AR20" s="10" t="str">
        <f>IF(A20="","",IF(('OddsRatio_working_3-way'!X20=0),IF(Q20&gt;0,-Q20^(1/3),(-Q20)^(1/3)),'OddsRatio_working_3-way'!AL20-'OddsRatio_working_3-way'!R20/3))</f>
        <v/>
      </c>
      <c r="AS20" s="11" t="e">
        <f>IF(('OddsRatio_working_3-way'!X20=0),IF(Q20&gt;0,-Q20^(1/3),(-Q20)^(1/3)),'OddsRatio_working_3-way'!AM20-'OddsRatio_working_3-way'!R20/3)</f>
        <v>#VALUE!</v>
      </c>
      <c r="AT20" s="11" t="e">
        <f>IF(('OddsRatio_working_3-way'!X20=0),IF(Q20&gt;0,-Q20^(1/3),(-Q20)^(1/3)),'OddsRatio_working_3-way'!AN20-'OddsRatio_working_3-way'!R20/3)</f>
        <v>#VALUE!</v>
      </c>
      <c r="AU20" s="11" t="e">
        <f>IF(('OddsRatio_working_3-way'!X20=0),0,'OddsRatio_working_3-way'!AO20)</f>
        <v>#VALUE!</v>
      </c>
      <c r="AV20" s="11" t="e">
        <f>IF(('OddsRatio_working_3-way'!X20=0),0,'OddsRatio_working_3-way'!AP20)</f>
        <v>#VALUE!</v>
      </c>
      <c r="AW20" s="11" t="e">
        <f>IF(('OddsRatio_working_3-way'!X20=0),0,'OddsRatio_working_3-way'!AQ20)</f>
        <v>#VALUE!</v>
      </c>
    </row>
    <row r="21" spans="1:49">
      <c r="A21" s="4" t="str">
        <f>IF('True_Odds_Calculator_3-way'!A22="","",'True_Odds_Calculator_3-way'!A22)</f>
        <v/>
      </c>
      <c r="B21" s="4" t="str">
        <f>IF('True_Odds_Calculator_3-way'!B22="","",'True_Odds_Calculator_3-way'!B22)</f>
        <v/>
      </c>
      <c r="C21" s="4" t="str">
        <f>IF('True_Odds_Calculator_3-way'!C22="","",'True_Odds_Calculator_3-way'!C22)</f>
        <v/>
      </c>
      <c r="D21" s="9" t="e">
        <f t="shared" si="13"/>
        <v>#VALUE!</v>
      </c>
      <c r="E21" s="9" t="e">
        <f t="shared" si="14"/>
        <v>#VALUE!</v>
      </c>
      <c r="F21" s="9" t="e">
        <f t="shared" si="15"/>
        <v>#VALUE!</v>
      </c>
      <c r="G21" s="9" t="str">
        <f t="shared" si="16"/>
        <v/>
      </c>
      <c r="H21" s="9" t="str">
        <f t="shared" si="17"/>
        <v/>
      </c>
      <c r="I21" s="9" t="str">
        <f t="shared" si="18"/>
        <v/>
      </c>
      <c r="J21" s="9" t="str">
        <f t="shared" si="19"/>
        <v/>
      </c>
      <c r="K21" s="11" t="e">
        <f t="shared" si="20"/>
        <v>#VALUE!</v>
      </c>
      <c r="L21" s="11" t="e">
        <f t="shared" si="21"/>
        <v>#VALUE!</v>
      </c>
      <c r="M21" s="11" t="e">
        <f t="shared" si="22"/>
        <v>#VALUE!</v>
      </c>
      <c r="N21" s="11" t="e">
        <f>'OddsRatio_working_3-way'!K21+'OddsRatio_working_3-way'!L21+'OddsRatio_working_3-way'!M21-('OddsRatio_working_3-way'!K21*'OddsRatio_working_3-way'!L21)-('OddsRatio_working_3-way'!K21*'OddsRatio_working_3-way'!M21)-('OddsRatio_working_3-way'!L21*'OddsRatio_working_3-way'!M21)+('OddsRatio_working_3-way'!K21*'OddsRatio_working_3-way'!L21*'OddsRatio_working_3-way'!M21)-1</f>
        <v>#VALUE!</v>
      </c>
      <c r="O21" s="11">
        <f>0</f>
        <v>0</v>
      </c>
      <c r="P21" s="11" t="e">
        <f>('OddsRatio_working_3-way'!K21*'OddsRatio_working_3-way'!L21)+('OddsRatio_working_3-way'!K21*'OddsRatio_working_3-way'!M21)+('OddsRatio_working_3-way'!L21*'OddsRatio_working_3-way'!M21)-(3*'OddsRatio_working_3-way'!K21*'OddsRatio_working_3-way'!L21*'OddsRatio_working_3-way'!M21)</f>
        <v>#VALUE!</v>
      </c>
      <c r="Q21" s="11" t="e">
        <f>2*'OddsRatio_working_3-way'!K21*'OddsRatio_working_3-way'!L21*'OddsRatio_working_3-way'!M21</f>
        <v>#VALUE!</v>
      </c>
      <c r="R21" s="11" t="e">
        <f t="shared" si="23"/>
        <v>#VALUE!</v>
      </c>
      <c r="S21" s="11" t="e">
        <f t="shared" si="24"/>
        <v>#VALUE!</v>
      </c>
      <c r="T21" s="11" t="e">
        <f t="shared" si="25"/>
        <v>#VALUE!</v>
      </c>
      <c r="U21" s="11" t="e">
        <f>'OddsRatio_working_3-way'!S21-'OddsRatio_working_3-way'!R21^2/3</f>
        <v>#VALUE!</v>
      </c>
      <c r="V21" s="11" t="e">
        <f>'OddsRatio_working_3-way'!S21*'OddsRatio_working_3-way'!R21/3-2*'OddsRatio_working_3-way'!R21^3/27-'OddsRatio_working_3-way'!T21</f>
        <v>#VALUE!</v>
      </c>
      <c r="W21" s="11" t="e">
        <f>'OddsRatio_working_3-way'!V21^2+4*'OddsRatio_working_3-way'!U21^3/27</f>
        <v>#VALUE!</v>
      </c>
      <c r="X21" s="11" t="e">
        <f>IF('OddsRatio_working_3-way'!W21&gt;0,IF(ABS('OddsRatio_working_3-way'!V21+SQRT('OddsRatio_working_3-way'!W21))/2&gt;0,ABS('OddsRatio_working_3-way'!V21+SQRT('OddsRatio_working_3-way'!W21))/2,ABS('OddsRatio_working_3-way'!V21-SQRT('OddsRatio_working_3-way'!W21))/2),SQRT(-'OddsRatio_working_3-way'!U21^3/27))</f>
        <v>#VALUE!</v>
      </c>
      <c r="Y21" s="11" t="e">
        <f>IF('OddsRatio_working_3-way'!W21&gt;=0,IF('OddsRatio_working_3-way'!V21+SQRT('OddsRatio_working_3-way'!W21)&gt;0,0,PI()),ACOS('OddsRatio_working_3-way'!V21/(2*'OddsRatio_working_3-way'!X21)))</f>
        <v>#VALUE!</v>
      </c>
      <c r="Z21" s="11" t="e">
        <f>'OddsRatio_working_3-way'!X21^(1/3)*COS('OddsRatio_working_3-way'!Y21/3)</f>
        <v>#VALUE!</v>
      </c>
      <c r="AA21" s="11" t="e">
        <f>'OddsRatio_working_3-way'!X21^(1/3)*COS(('OddsRatio_working_3-way'!Y21+2*PI())/3)</f>
        <v>#VALUE!</v>
      </c>
      <c r="AB21" s="11" t="e">
        <f>'OddsRatio_working_3-way'!X21^(1/3)*COS(('OddsRatio_working_3-way'!Y21+4*PI())/3)</f>
        <v>#VALUE!</v>
      </c>
      <c r="AC21" s="11" t="e">
        <f>'OddsRatio_working_3-way'!X21^(1/3)*SIN('OddsRatio_working_3-way'!Y21/3)</f>
        <v>#VALUE!</v>
      </c>
      <c r="AD21" s="11" t="e">
        <f>'OddsRatio_working_3-way'!X21^(1/3)*SIN(('OddsRatio_working_3-way'!Y21+2*PI())/3)</f>
        <v>#VALUE!</v>
      </c>
      <c r="AE21" s="11" t="e">
        <f>'OddsRatio_working_3-way'!X21^(1/3)*SIN(('OddsRatio_working_3-way'!Y21+4*PI())/3)</f>
        <v>#VALUE!</v>
      </c>
      <c r="AF21" s="11" t="e">
        <f>-'OddsRatio_working_3-way'!U21/(3*'OddsRatio_working_3-way'!X21^(1/3))*COS(('OddsRatio_working_3-way'!Y21)/3)</f>
        <v>#VALUE!</v>
      </c>
      <c r="AG21" s="11" t="e">
        <f>-'OddsRatio_working_3-way'!U21/(3*'OddsRatio_working_3-way'!X21^(1/3))*COS(('OddsRatio_working_3-way'!Y21+2*PI())/3)</f>
        <v>#VALUE!</v>
      </c>
      <c r="AH21" s="11" t="e">
        <f>-'OddsRatio_working_3-way'!U21/(3*'OddsRatio_working_3-way'!X21^(1/3))*COS(('OddsRatio_working_3-way'!Y21+4*PI())/3)</f>
        <v>#VALUE!</v>
      </c>
      <c r="AI21" s="11" t="e">
        <f>'OddsRatio_working_3-way'!U21/(3*'OddsRatio_working_3-way'!X21^(1/3))*SIN(('OddsRatio_working_3-way'!Y21)/3)</f>
        <v>#VALUE!</v>
      </c>
      <c r="AJ21" s="11" t="e">
        <f>'OddsRatio_working_3-way'!U21/(3*'OddsRatio_working_3-way'!X21^(1/3))*SIN(('OddsRatio_working_3-way'!Y21+2*PI())/3)</f>
        <v>#VALUE!</v>
      </c>
      <c r="AK21" s="11" t="e">
        <f>'OddsRatio_working_3-way'!U21/(3*'OddsRatio_working_3-way'!X21^(1/3))*SIN(('OddsRatio_working_3-way'!Y21+4*PI())/3)</f>
        <v>#VALUE!</v>
      </c>
      <c r="AL21" s="11" t="e">
        <f>'OddsRatio_working_3-way'!Z21+'OddsRatio_working_3-way'!AF21</f>
        <v>#VALUE!</v>
      </c>
      <c r="AM21" s="11" t="e">
        <f>'OddsRatio_working_3-way'!AA21+'OddsRatio_working_3-way'!AG21</f>
        <v>#VALUE!</v>
      </c>
      <c r="AN21" s="11" t="e">
        <f>'OddsRatio_working_3-way'!AB21+'OddsRatio_working_3-way'!AH21</f>
        <v>#VALUE!</v>
      </c>
      <c r="AO21" s="11" t="e">
        <f>'OddsRatio_working_3-way'!AC21+'OddsRatio_working_3-way'!AI21</f>
        <v>#VALUE!</v>
      </c>
      <c r="AP21" s="11" t="e">
        <f>'OddsRatio_working_3-way'!AD21+'OddsRatio_working_3-way'!AJ21</f>
        <v>#VALUE!</v>
      </c>
      <c r="AQ21" s="11" t="e">
        <f>'OddsRatio_working_3-way'!AE21+'OddsRatio_working_3-way'!AK21</f>
        <v>#VALUE!</v>
      </c>
      <c r="AR21" s="10" t="str">
        <f>IF(A21="","",IF(('OddsRatio_working_3-way'!X21=0),IF(Q21&gt;0,-Q21^(1/3),(-Q21)^(1/3)),'OddsRatio_working_3-way'!AL21-'OddsRatio_working_3-way'!R21/3))</f>
        <v/>
      </c>
      <c r="AS21" s="11" t="e">
        <f>IF(('OddsRatio_working_3-way'!X21=0),IF(Q21&gt;0,-Q21^(1/3),(-Q21)^(1/3)),'OddsRatio_working_3-way'!AM21-'OddsRatio_working_3-way'!R21/3)</f>
        <v>#VALUE!</v>
      </c>
      <c r="AT21" s="11" t="e">
        <f>IF(('OddsRatio_working_3-way'!X21=0),IF(Q21&gt;0,-Q21^(1/3),(-Q21)^(1/3)),'OddsRatio_working_3-way'!AN21-'OddsRatio_working_3-way'!R21/3)</f>
        <v>#VALUE!</v>
      </c>
      <c r="AU21" s="11" t="e">
        <f>IF(('OddsRatio_working_3-way'!X21=0),0,'OddsRatio_working_3-way'!AO21)</f>
        <v>#VALUE!</v>
      </c>
      <c r="AV21" s="11" t="e">
        <f>IF(('OddsRatio_working_3-way'!X21=0),0,'OddsRatio_working_3-way'!AP21)</f>
        <v>#VALUE!</v>
      </c>
      <c r="AW21" s="11" t="e">
        <f>IF(('OddsRatio_working_3-way'!X21=0),0,'OddsRatio_working_3-way'!AQ21)</f>
        <v>#VALUE!</v>
      </c>
    </row>
    <row r="22" spans="1:49">
      <c r="A22" s="4" t="str">
        <f>IF('True_Odds_Calculator_3-way'!A23="","",'True_Odds_Calculator_3-way'!A23)</f>
        <v/>
      </c>
      <c r="B22" s="4" t="str">
        <f>IF('True_Odds_Calculator_3-way'!B23="","",'True_Odds_Calculator_3-way'!B23)</f>
        <v/>
      </c>
      <c r="C22" s="4" t="str">
        <f>IF('True_Odds_Calculator_3-way'!C23="","",'True_Odds_Calculator_3-way'!C23)</f>
        <v/>
      </c>
      <c r="D22" s="9" t="e">
        <f t="shared" si="13"/>
        <v>#VALUE!</v>
      </c>
      <c r="E22" s="9" t="e">
        <f t="shared" si="14"/>
        <v>#VALUE!</v>
      </c>
      <c r="F22" s="9" t="e">
        <f t="shared" si="15"/>
        <v>#VALUE!</v>
      </c>
      <c r="G22" s="9" t="str">
        <f t="shared" si="16"/>
        <v/>
      </c>
      <c r="H22" s="9" t="str">
        <f t="shared" si="17"/>
        <v/>
      </c>
      <c r="I22" s="9" t="str">
        <f t="shared" si="18"/>
        <v/>
      </c>
      <c r="J22" s="9" t="str">
        <f t="shared" si="19"/>
        <v/>
      </c>
      <c r="K22" s="11" t="e">
        <f t="shared" si="20"/>
        <v>#VALUE!</v>
      </c>
      <c r="L22" s="11" t="e">
        <f t="shared" si="21"/>
        <v>#VALUE!</v>
      </c>
      <c r="M22" s="11" t="e">
        <f t="shared" si="22"/>
        <v>#VALUE!</v>
      </c>
      <c r="N22" s="11" t="e">
        <f>'OddsRatio_working_3-way'!K22+'OddsRatio_working_3-way'!L22+'OddsRatio_working_3-way'!M22-('OddsRatio_working_3-way'!K22*'OddsRatio_working_3-way'!L22)-('OddsRatio_working_3-way'!K22*'OddsRatio_working_3-way'!M22)-('OddsRatio_working_3-way'!L22*'OddsRatio_working_3-way'!M22)+('OddsRatio_working_3-way'!K22*'OddsRatio_working_3-way'!L22*'OddsRatio_working_3-way'!M22)-1</f>
        <v>#VALUE!</v>
      </c>
      <c r="O22" s="11">
        <f>0</f>
        <v>0</v>
      </c>
      <c r="P22" s="11" t="e">
        <f>('OddsRatio_working_3-way'!K22*'OddsRatio_working_3-way'!L22)+('OddsRatio_working_3-way'!K22*'OddsRatio_working_3-way'!M22)+('OddsRatio_working_3-way'!L22*'OddsRatio_working_3-way'!M22)-(3*'OddsRatio_working_3-way'!K22*'OddsRatio_working_3-way'!L22*'OddsRatio_working_3-way'!M22)</f>
        <v>#VALUE!</v>
      </c>
      <c r="Q22" s="11" t="e">
        <f>2*'OddsRatio_working_3-way'!K22*'OddsRatio_working_3-way'!L22*'OddsRatio_working_3-way'!M22</f>
        <v>#VALUE!</v>
      </c>
      <c r="R22" s="11" t="e">
        <f t="shared" si="23"/>
        <v>#VALUE!</v>
      </c>
      <c r="S22" s="11" t="e">
        <f t="shared" si="24"/>
        <v>#VALUE!</v>
      </c>
      <c r="T22" s="11" t="e">
        <f t="shared" si="25"/>
        <v>#VALUE!</v>
      </c>
      <c r="U22" s="11" t="e">
        <f>'OddsRatio_working_3-way'!S22-'OddsRatio_working_3-way'!R22^2/3</f>
        <v>#VALUE!</v>
      </c>
      <c r="V22" s="11" t="e">
        <f>'OddsRatio_working_3-way'!S22*'OddsRatio_working_3-way'!R22/3-2*'OddsRatio_working_3-way'!R22^3/27-'OddsRatio_working_3-way'!T22</f>
        <v>#VALUE!</v>
      </c>
      <c r="W22" s="11" t="e">
        <f>'OddsRatio_working_3-way'!V22^2+4*'OddsRatio_working_3-way'!U22^3/27</f>
        <v>#VALUE!</v>
      </c>
      <c r="X22" s="11" t="e">
        <f>IF('OddsRatio_working_3-way'!W22&gt;0,IF(ABS('OddsRatio_working_3-way'!V22+SQRT('OddsRatio_working_3-way'!W22))/2&gt;0,ABS('OddsRatio_working_3-way'!V22+SQRT('OddsRatio_working_3-way'!W22))/2,ABS('OddsRatio_working_3-way'!V22-SQRT('OddsRatio_working_3-way'!W22))/2),SQRT(-'OddsRatio_working_3-way'!U22^3/27))</f>
        <v>#VALUE!</v>
      </c>
      <c r="Y22" s="11" t="e">
        <f>IF('OddsRatio_working_3-way'!W22&gt;=0,IF('OddsRatio_working_3-way'!V22+SQRT('OddsRatio_working_3-way'!W22)&gt;0,0,PI()),ACOS('OddsRatio_working_3-way'!V22/(2*'OddsRatio_working_3-way'!X22)))</f>
        <v>#VALUE!</v>
      </c>
      <c r="Z22" s="11" t="e">
        <f>'OddsRatio_working_3-way'!X22^(1/3)*COS('OddsRatio_working_3-way'!Y22/3)</f>
        <v>#VALUE!</v>
      </c>
      <c r="AA22" s="11" t="e">
        <f>'OddsRatio_working_3-way'!X22^(1/3)*COS(('OddsRatio_working_3-way'!Y22+2*PI())/3)</f>
        <v>#VALUE!</v>
      </c>
      <c r="AB22" s="11" t="e">
        <f>'OddsRatio_working_3-way'!X22^(1/3)*COS(('OddsRatio_working_3-way'!Y22+4*PI())/3)</f>
        <v>#VALUE!</v>
      </c>
      <c r="AC22" s="11" t="e">
        <f>'OddsRatio_working_3-way'!X22^(1/3)*SIN('OddsRatio_working_3-way'!Y22/3)</f>
        <v>#VALUE!</v>
      </c>
      <c r="AD22" s="11" t="e">
        <f>'OddsRatio_working_3-way'!X22^(1/3)*SIN(('OddsRatio_working_3-way'!Y22+2*PI())/3)</f>
        <v>#VALUE!</v>
      </c>
      <c r="AE22" s="11" t="e">
        <f>'OddsRatio_working_3-way'!X22^(1/3)*SIN(('OddsRatio_working_3-way'!Y22+4*PI())/3)</f>
        <v>#VALUE!</v>
      </c>
      <c r="AF22" s="11" t="e">
        <f>-'OddsRatio_working_3-way'!U22/(3*'OddsRatio_working_3-way'!X22^(1/3))*COS(('OddsRatio_working_3-way'!Y22)/3)</f>
        <v>#VALUE!</v>
      </c>
      <c r="AG22" s="11" t="e">
        <f>-'OddsRatio_working_3-way'!U22/(3*'OddsRatio_working_3-way'!X22^(1/3))*COS(('OddsRatio_working_3-way'!Y22+2*PI())/3)</f>
        <v>#VALUE!</v>
      </c>
      <c r="AH22" s="11" t="e">
        <f>-'OddsRatio_working_3-way'!U22/(3*'OddsRatio_working_3-way'!X22^(1/3))*COS(('OddsRatio_working_3-way'!Y22+4*PI())/3)</f>
        <v>#VALUE!</v>
      </c>
      <c r="AI22" s="11" t="e">
        <f>'OddsRatio_working_3-way'!U22/(3*'OddsRatio_working_3-way'!X22^(1/3))*SIN(('OddsRatio_working_3-way'!Y22)/3)</f>
        <v>#VALUE!</v>
      </c>
      <c r="AJ22" s="11" t="e">
        <f>'OddsRatio_working_3-way'!U22/(3*'OddsRatio_working_3-way'!X22^(1/3))*SIN(('OddsRatio_working_3-way'!Y22+2*PI())/3)</f>
        <v>#VALUE!</v>
      </c>
      <c r="AK22" s="11" t="e">
        <f>'OddsRatio_working_3-way'!U22/(3*'OddsRatio_working_3-way'!X22^(1/3))*SIN(('OddsRatio_working_3-way'!Y22+4*PI())/3)</f>
        <v>#VALUE!</v>
      </c>
      <c r="AL22" s="11" t="e">
        <f>'OddsRatio_working_3-way'!Z22+'OddsRatio_working_3-way'!AF22</f>
        <v>#VALUE!</v>
      </c>
      <c r="AM22" s="11" t="e">
        <f>'OddsRatio_working_3-way'!AA22+'OddsRatio_working_3-way'!AG22</f>
        <v>#VALUE!</v>
      </c>
      <c r="AN22" s="11" t="e">
        <f>'OddsRatio_working_3-way'!AB22+'OddsRatio_working_3-way'!AH22</f>
        <v>#VALUE!</v>
      </c>
      <c r="AO22" s="11" t="e">
        <f>'OddsRatio_working_3-way'!AC22+'OddsRatio_working_3-way'!AI22</f>
        <v>#VALUE!</v>
      </c>
      <c r="AP22" s="11" t="e">
        <f>'OddsRatio_working_3-way'!AD22+'OddsRatio_working_3-way'!AJ22</f>
        <v>#VALUE!</v>
      </c>
      <c r="AQ22" s="11" t="e">
        <f>'OddsRatio_working_3-way'!AE22+'OddsRatio_working_3-way'!AK22</f>
        <v>#VALUE!</v>
      </c>
      <c r="AR22" s="10" t="str">
        <f>IF(A22="","",IF(('OddsRatio_working_3-way'!X22=0),IF(Q22&gt;0,-Q22^(1/3),(-Q22)^(1/3)),'OddsRatio_working_3-way'!AL22-'OddsRatio_working_3-way'!R22/3))</f>
        <v/>
      </c>
      <c r="AS22" s="11" t="e">
        <f>IF(('OddsRatio_working_3-way'!X22=0),IF(Q22&gt;0,-Q22^(1/3),(-Q22)^(1/3)),'OddsRatio_working_3-way'!AM22-'OddsRatio_working_3-way'!R22/3)</f>
        <v>#VALUE!</v>
      </c>
      <c r="AT22" s="11" t="e">
        <f>IF(('OddsRatio_working_3-way'!X22=0),IF(Q22&gt;0,-Q22^(1/3),(-Q22)^(1/3)),'OddsRatio_working_3-way'!AN22-'OddsRatio_working_3-way'!R22/3)</f>
        <v>#VALUE!</v>
      </c>
      <c r="AU22" s="11" t="e">
        <f>IF(('OddsRatio_working_3-way'!X22=0),0,'OddsRatio_working_3-way'!AO22)</f>
        <v>#VALUE!</v>
      </c>
      <c r="AV22" s="11" t="e">
        <f>IF(('OddsRatio_working_3-way'!X22=0),0,'OddsRatio_working_3-way'!AP22)</f>
        <v>#VALUE!</v>
      </c>
      <c r="AW22" s="11" t="e">
        <f>IF(('OddsRatio_working_3-way'!X22=0),0,'OddsRatio_working_3-way'!AQ22)</f>
        <v>#VALUE!</v>
      </c>
    </row>
    <row r="23" spans="1:49">
      <c r="A23" s="4" t="str">
        <f>IF('True_Odds_Calculator_3-way'!A24="","",'True_Odds_Calculator_3-way'!A24)</f>
        <v/>
      </c>
      <c r="B23" s="4" t="str">
        <f>IF('True_Odds_Calculator_3-way'!B24="","",'True_Odds_Calculator_3-way'!B24)</f>
        <v/>
      </c>
      <c r="C23" s="4" t="str">
        <f>IF('True_Odds_Calculator_3-way'!C24="","",'True_Odds_Calculator_3-way'!C24)</f>
        <v/>
      </c>
      <c r="D23" s="9" t="e">
        <f t="shared" si="13"/>
        <v>#VALUE!</v>
      </c>
      <c r="E23" s="9" t="e">
        <f t="shared" si="14"/>
        <v>#VALUE!</v>
      </c>
      <c r="F23" s="9" t="e">
        <f t="shared" si="15"/>
        <v>#VALUE!</v>
      </c>
      <c r="G23" s="9" t="str">
        <f t="shared" si="16"/>
        <v/>
      </c>
      <c r="H23" s="9" t="str">
        <f t="shared" si="17"/>
        <v/>
      </c>
      <c r="I23" s="9" t="str">
        <f t="shared" si="18"/>
        <v/>
      </c>
      <c r="J23" s="9" t="str">
        <f t="shared" si="19"/>
        <v/>
      </c>
      <c r="K23" s="11" t="e">
        <f t="shared" si="20"/>
        <v>#VALUE!</v>
      </c>
      <c r="L23" s="11" t="e">
        <f t="shared" si="21"/>
        <v>#VALUE!</v>
      </c>
      <c r="M23" s="11" t="e">
        <f t="shared" si="22"/>
        <v>#VALUE!</v>
      </c>
      <c r="N23" s="11" t="e">
        <f>'OddsRatio_working_3-way'!K23+'OddsRatio_working_3-way'!L23+'OddsRatio_working_3-way'!M23-('OddsRatio_working_3-way'!K23*'OddsRatio_working_3-way'!L23)-('OddsRatio_working_3-way'!K23*'OddsRatio_working_3-way'!M23)-('OddsRatio_working_3-way'!L23*'OddsRatio_working_3-way'!M23)+('OddsRatio_working_3-way'!K23*'OddsRatio_working_3-way'!L23*'OddsRatio_working_3-way'!M23)-1</f>
        <v>#VALUE!</v>
      </c>
      <c r="O23" s="11">
        <f>0</f>
        <v>0</v>
      </c>
      <c r="P23" s="11" t="e">
        <f>('OddsRatio_working_3-way'!K23*'OddsRatio_working_3-way'!L23)+('OddsRatio_working_3-way'!K23*'OddsRatio_working_3-way'!M23)+('OddsRatio_working_3-way'!L23*'OddsRatio_working_3-way'!M23)-(3*'OddsRatio_working_3-way'!K23*'OddsRatio_working_3-way'!L23*'OddsRatio_working_3-way'!M23)</f>
        <v>#VALUE!</v>
      </c>
      <c r="Q23" s="11" t="e">
        <f>2*'OddsRatio_working_3-way'!K23*'OddsRatio_working_3-way'!L23*'OddsRatio_working_3-way'!M23</f>
        <v>#VALUE!</v>
      </c>
      <c r="R23" s="11" t="e">
        <f t="shared" si="23"/>
        <v>#VALUE!</v>
      </c>
      <c r="S23" s="11" t="e">
        <f t="shared" si="24"/>
        <v>#VALUE!</v>
      </c>
      <c r="T23" s="11" t="e">
        <f t="shared" si="25"/>
        <v>#VALUE!</v>
      </c>
      <c r="U23" s="11" t="e">
        <f>'OddsRatio_working_3-way'!S23-'OddsRatio_working_3-way'!R23^2/3</f>
        <v>#VALUE!</v>
      </c>
      <c r="V23" s="11" t="e">
        <f>'OddsRatio_working_3-way'!S23*'OddsRatio_working_3-way'!R23/3-2*'OddsRatio_working_3-way'!R23^3/27-'OddsRatio_working_3-way'!T23</f>
        <v>#VALUE!</v>
      </c>
      <c r="W23" s="11" t="e">
        <f>'OddsRatio_working_3-way'!V23^2+4*'OddsRatio_working_3-way'!U23^3/27</f>
        <v>#VALUE!</v>
      </c>
      <c r="X23" s="11" t="e">
        <f>IF('OddsRatio_working_3-way'!W23&gt;0,IF(ABS('OddsRatio_working_3-way'!V23+SQRT('OddsRatio_working_3-way'!W23))/2&gt;0,ABS('OddsRatio_working_3-way'!V23+SQRT('OddsRatio_working_3-way'!W23))/2,ABS('OddsRatio_working_3-way'!V23-SQRT('OddsRatio_working_3-way'!W23))/2),SQRT(-'OddsRatio_working_3-way'!U23^3/27))</f>
        <v>#VALUE!</v>
      </c>
      <c r="Y23" s="11" t="e">
        <f>IF('OddsRatio_working_3-way'!W23&gt;=0,IF('OddsRatio_working_3-way'!V23+SQRT('OddsRatio_working_3-way'!W23)&gt;0,0,PI()),ACOS('OddsRatio_working_3-way'!V23/(2*'OddsRatio_working_3-way'!X23)))</f>
        <v>#VALUE!</v>
      </c>
      <c r="Z23" s="11" t="e">
        <f>'OddsRatio_working_3-way'!X23^(1/3)*COS('OddsRatio_working_3-way'!Y23/3)</f>
        <v>#VALUE!</v>
      </c>
      <c r="AA23" s="11" t="e">
        <f>'OddsRatio_working_3-way'!X23^(1/3)*COS(('OddsRatio_working_3-way'!Y23+2*PI())/3)</f>
        <v>#VALUE!</v>
      </c>
      <c r="AB23" s="11" t="e">
        <f>'OddsRatio_working_3-way'!X23^(1/3)*COS(('OddsRatio_working_3-way'!Y23+4*PI())/3)</f>
        <v>#VALUE!</v>
      </c>
      <c r="AC23" s="11" t="e">
        <f>'OddsRatio_working_3-way'!X23^(1/3)*SIN('OddsRatio_working_3-way'!Y23/3)</f>
        <v>#VALUE!</v>
      </c>
      <c r="AD23" s="11" t="e">
        <f>'OddsRatio_working_3-way'!X23^(1/3)*SIN(('OddsRatio_working_3-way'!Y23+2*PI())/3)</f>
        <v>#VALUE!</v>
      </c>
      <c r="AE23" s="11" t="e">
        <f>'OddsRatio_working_3-way'!X23^(1/3)*SIN(('OddsRatio_working_3-way'!Y23+4*PI())/3)</f>
        <v>#VALUE!</v>
      </c>
      <c r="AF23" s="11" t="e">
        <f>-'OddsRatio_working_3-way'!U23/(3*'OddsRatio_working_3-way'!X23^(1/3))*COS(('OddsRatio_working_3-way'!Y23)/3)</f>
        <v>#VALUE!</v>
      </c>
      <c r="AG23" s="11" t="e">
        <f>-'OddsRatio_working_3-way'!U23/(3*'OddsRatio_working_3-way'!X23^(1/3))*COS(('OddsRatio_working_3-way'!Y23+2*PI())/3)</f>
        <v>#VALUE!</v>
      </c>
      <c r="AH23" s="11" t="e">
        <f>-'OddsRatio_working_3-way'!U23/(3*'OddsRatio_working_3-way'!X23^(1/3))*COS(('OddsRatio_working_3-way'!Y23+4*PI())/3)</f>
        <v>#VALUE!</v>
      </c>
      <c r="AI23" s="11" t="e">
        <f>'OddsRatio_working_3-way'!U23/(3*'OddsRatio_working_3-way'!X23^(1/3))*SIN(('OddsRatio_working_3-way'!Y23)/3)</f>
        <v>#VALUE!</v>
      </c>
      <c r="AJ23" s="11" t="e">
        <f>'OddsRatio_working_3-way'!U23/(3*'OddsRatio_working_3-way'!X23^(1/3))*SIN(('OddsRatio_working_3-way'!Y23+2*PI())/3)</f>
        <v>#VALUE!</v>
      </c>
      <c r="AK23" s="11" t="e">
        <f>'OddsRatio_working_3-way'!U23/(3*'OddsRatio_working_3-way'!X23^(1/3))*SIN(('OddsRatio_working_3-way'!Y23+4*PI())/3)</f>
        <v>#VALUE!</v>
      </c>
      <c r="AL23" s="11" t="e">
        <f>'OddsRatio_working_3-way'!Z23+'OddsRatio_working_3-way'!AF23</f>
        <v>#VALUE!</v>
      </c>
      <c r="AM23" s="11" t="e">
        <f>'OddsRatio_working_3-way'!AA23+'OddsRatio_working_3-way'!AG23</f>
        <v>#VALUE!</v>
      </c>
      <c r="AN23" s="11" t="e">
        <f>'OddsRatio_working_3-way'!AB23+'OddsRatio_working_3-way'!AH23</f>
        <v>#VALUE!</v>
      </c>
      <c r="AO23" s="11" t="e">
        <f>'OddsRatio_working_3-way'!AC23+'OddsRatio_working_3-way'!AI23</f>
        <v>#VALUE!</v>
      </c>
      <c r="AP23" s="11" t="e">
        <f>'OddsRatio_working_3-way'!AD23+'OddsRatio_working_3-way'!AJ23</f>
        <v>#VALUE!</v>
      </c>
      <c r="AQ23" s="11" t="e">
        <f>'OddsRatio_working_3-way'!AE23+'OddsRatio_working_3-way'!AK23</f>
        <v>#VALUE!</v>
      </c>
      <c r="AR23" s="10" t="str">
        <f>IF(A23="","",IF(('OddsRatio_working_3-way'!X23=0),IF(Q23&gt;0,-Q23^(1/3),(-Q23)^(1/3)),'OddsRatio_working_3-way'!AL23-'OddsRatio_working_3-way'!R23/3))</f>
        <v/>
      </c>
      <c r="AS23" s="11" t="e">
        <f>IF(('OddsRatio_working_3-way'!X23=0),IF(Q23&gt;0,-Q23^(1/3),(-Q23)^(1/3)),'OddsRatio_working_3-way'!AM23-'OddsRatio_working_3-way'!R23/3)</f>
        <v>#VALUE!</v>
      </c>
      <c r="AT23" s="11" t="e">
        <f>IF(('OddsRatio_working_3-way'!X23=0),IF(Q23&gt;0,-Q23^(1/3),(-Q23)^(1/3)),'OddsRatio_working_3-way'!AN23-'OddsRatio_working_3-way'!R23/3)</f>
        <v>#VALUE!</v>
      </c>
      <c r="AU23" s="11" t="e">
        <f>IF(('OddsRatio_working_3-way'!X23=0),0,'OddsRatio_working_3-way'!AO23)</f>
        <v>#VALUE!</v>
      </c>
      <c r="AV23" s="11" t="e">
        <f>IF(('OddsRatio_working_3-way'!X23=0),0,'OddsRatio_working_3-way'!AP23)</f>
        <v>#VALUE!</v>
      </c>
      <c r="AW23" s="11" t="e">
        <f>IF(('OddsRatio_working_3-way'!X23=0),0,'OddsRatio_working_3-way'!AQ23)</f>
        <v>#VALUE!</v>
      </c>
    </row>
    <row r="24" spans="1:49">
      <c r="A24" s="4" t="str">
        <f>IF('True_Odds_Calculator_3-way'!A25="","",'True_Odds_Calculator_3-way'!A25)</f>
        <v/>
      </c>
      <c r="B24" s="4" t="str">
        <f>IF('True_Odds_Calculator_3-way'!B25="","",'True_Odds_Calculator_3-way'!B25)</f>
        <v/>
      </c>
      <c r="C24" s="4" t="str">
        <f>IF('True_Odds_Calculator_3-way'!C25="","",'True_Odds_Calculator_3-way'!C25)</f>
        <v/>
      </c>
      <c r="D24" s="9" t="e">
        <f t="shared" si="13"/>
        <v>#VALUE!</v>
      </c>
      <c r="E24" s="9" t="e">
        <f t="shared" si="14"/>
        <v>#VALUE!</v>
      </c>
      <c r="F24" s="9" t="e">
        <f t="shared" si="15"/>
        <v>#VALUE!</v>
      </c>
      <c r="G24" s="9" t="str">
        <f t="shared" si="16"/>
        <v/>
      </c>
      <c r="H24" s="9" t="str">
        <f t="shared" si="17"/>
        <v/>
      </c>
      <c r="I24" s="9" t="str">
        <f t="shared" si="18"/>
        <v/>
      </c>
      <c r="J24" s="9" t="str">
        <f t="shared" si="19"/>
        <v/>
      </c>
      <c r="K24" s="11" t="e">
        <f t="shared" si="20"/>
        <v>#VALUE!</v>
      </c>
      <c r="L24" s="11" t="e">
        <f t="shared" si="21"/>
        <v>#VALUE!</v>
      </c>
      <c r="M24" s="11" t="e">
        <f t="shared" si="22"/>
        <v>#VALUE!</v>
      </c>
      <c r="N24" s="11" t="e">
        <f>'OddsRatio_working_3-way'!K24+'OddsRatio_working_3-way'!L24+'OddsRatio_working_3-way'!M24-('OddsRatio_working_3-way'!K24*'OddsRatio_working_3-way'!L24)-('OddsRatio_working_3-way'!K24*'OddsRatio_working_3-way'!M24)-('OddsRatio_working_3-way'!L24*'OddsRatio_working_3-way'!M24)+('OddsRatio_working_3-way'!K24*'OddsRatio_working_3-way'!L24*'OddsRatio_working_3-way'!M24)-1</f>
        <v>#VALUE!</v>
      </c>
      <c r="O24" s="11">
        <f>0</f>
        <v>0</v>
      </c>
      <c r="P24" s="11" t="e">
        <f>('OddsRatio_working_3-way'!K24*'OddsRatio_working_3-way'!L24)+('OddsRatio_working_3-way'!K24*'OddsRatio_working_3-way'!M24)+('OddsRatio_working_3-way'!L24*'OddsRatio_working_3-way'!M24)-(3*'OddsRatio_working_3-way'!K24*'OddsRatio_working_3-way'!L24*'OddsRatio_working_3-way'!M24)</f>
        <v>#VALUE!</v>
      </c>
      <c r="Q24" s="11" t="e">
        <f>2*'OddsRatio_working_3-way'!K24*'OddsRatio_working_3-way'!L24*'OddsRatio_working_3-way'!M24</f>
        <v>#VALUE!</v>
      </c>
      <c r="R24" s="11" t="e">
        <f t="shared" si="23"/>
        <v>#VALUE!</v>
      </c>
      <c r="S24" s="11" t="e">
        <f t="shared" si="24"/>
        <v>#VALUE!</v>
      </c>
      <c r="T24" s="11" t="e">
        <f t="shared" si="25"/>
        <v>#VALUE!</v>
      </c>
      <c r="U24" s="11" t="e">
        <f>'OddsRatio_working_3-way'!S24-'OddsRatio_working_3-way'!R24^2/3</f>
        <v>#VALUE!</v>
      </c>
      <c r="V24" s="11" t="e">
        <f>'OddsRatio_working_3-way'!S24*'OddsRatio_working_3-way'!R24/3-2*'OddsRatio_working_3-way'!R24^3/27-'OddsRatio_working_3-way'!T24</f>
        <v>#VALUE!</v>
      </c>
      <c r="W24" s="11" t="e">
        <f>'OddsRatio_working_3-way'!V24^2+4*'OddsRatio_working_3-way'!U24^3/27</f>
        <v>#VALUE!</v>
      </c>
      <c r="X24" s="11" t="e">
        <f>IF('OddsRatio_working_3-way'!W24&gt;0,IF(ABS('OddsRatio_working_3-way'!V24+SQRT('OddsRatio_working_3-way'!W24))/2&gt;0,ABS('OddsRatio_working_3-way'!V24+SQRT('OddsRatio_working_3-way'!W24))/2,ABS('OddsRatio_working_3-way'!V24-SQRT('OddsRatio_working_3-way'!W24))/2),SQRT(-'OddsRatio_working_3-way'!U24^3/27))</f>
        <v>#VALUE!</v>
      </c>
      <c r="Y24" s="11" t="e">
        <f>IF('OddsRatio_working_3-way'!W24&gt;=0,IF('OddsRatio_working_3-way'!V24+SQRT('OddsRatio_working_3-way'!W24)&gt;0,0,PI()),ACOS('OddsRatio_working_3-way'!V24/(2*'OddsRatio_working_3-way'!X24)))</f>
        <v>#VALUE!</v>
      </c>
      <c r="Z24" s="11" t="e">
        <f>'OddsRatio_working_3-way'!X24^(1/3)*COS('OddsRatio_working_3-way'!Y24/3)</f>
        <v>#VALUE!</v>
      </c>
      <c r="AA24" s="11" t="e">
        <f>'OddsRatio_working_3-way'!X24^(1/3)*COS(('OddsRatio_working_3-way'!Y24+2*PI())/3)</f>
        <v>#VALUE!</v>
      </c>
      <c r="AB24" s="11" t="e">
        <f>'OddsRatio_working_3-way'!X24^(1/3)*COS(('OddsRatio_working_3-way'!Y24+4*PI())/3)</f>
        <v>#VALUE!</v>
      </c>
      <c r="AC24" s="11" t="e">
        <f>'OddsRatio_working_3-way'!X24^(1/3)*SIN('OddsRatio_working_3-way'!Y24/3)</f>
        <v>#VALUE!</v>
      </c>
      <c r="AD24" s="11" t="e">
        <f>'OddsRatio_working_3-way'!X24^(1/3)*SIN(('OddsRatio_working_3-way'!Y24+2*PI())/3)</f>
        <v>#VALUE!</v>
      </c>
      <c r="AE24" s="11" t="e">
        <f>'OddsRatio_working_3-way'!X24^(1/3)*SIN(('OddsRatio_working_3-way'!Y24+4*PI())/3)</f>
        <v>#VALUE!</v>
      </c>
      <c r="AF24" s="11" t="e">
        <f>-'OddsRatio_working_3-way'!U24/(3*'OddsRatio_working_3-way'!X24^(1/3))*COS(('OddsRatio_working_3-way'!Y24)/3)</f>
        <v>#VALUE!</v>
      </c>
      <c r="AG24" s="11" t="e">
        <f>-'OddsRatio_working_3-way'!U24/(3*'OddsRatio_working_3-way'!X24^(1/3))*COS(('OddsRatio_working_3-way'!Y24+2*PI())/3)</f>
        <v>#VALUE!</v>
      </c>
      <c r="AH24" s="11" t="e">
        <f>-'OddsRatio_working_3-way'!U24/(3*'OddsRatio_working_3-way'!X24^(1/3))*COS(('OddsRatio_working_3-way'!Y24+4*PI())/3)</f>
        <v>#VALUE!</v>
      </c>
      <c r="AI24" s="11" t="e">
        <f>'OddsRatio_working_3-way'!U24/(3*'OddsRatio_working_3-way'!X24^(1/3))*SIN(('OddsRatio_working_3-way'!Y24)/3)</f>
        <v>#VALUE!</v>
      </c>
      <c r="AJ24" s="11" t="e">
        <f>'OddsRatio_working_3-way'!U24/(3*'OddsRatio_working_3-way'!X24^(1/3))*SIN(('OddsRatio_working_3-way'!Y24+2*PI())/3)</f>
        <v>#VALUE!</v>
      </c>
      <c r="AK24" s="11" t="e">
        <f>'OddsRatio_working_3-way'!U24/(3*'OddsRatio_working_3-way'!X24^(1/3))*SIN(('OddsRatio_working_3-way'!Y24+4*PI())/3)</f>
        <v>#VALUE!</v>
      </c>
      <c r="AL24" s="11" t="e">
        <f>'OddsRatio_working_3-way'!Z24+'OddsRatio_working_3-way'!AF24</f>
        <v>#VALUE!</v>
      </c>
      <c r="AM24" s="11" t="e">
        <f>'OddsRatio_working_3-way'!AA24+'OddsRatio_working_3-way'!AG24</f>
        <v>#VALUE!</v>
      </c>
      <c r="AN24" s="11" t="e">
        <f>'OddsRatio_working_3-way'!AB24+'OddsRatio_working_3-way'!AH24</f>
        <v>#VALUE!</v>
      </c>
      <c r="AO24" s="11" t="e">
        <f>'OddsRatio_working_3-way'!AC24+'OddsRatio_working_3-way'!AI24</f>
        <v>#VALUE!</v>
      </c>
      <c r="AP24" s="11" t="e">
        <f>'OddsRatio_working_3-way'!AD24+'OddsRatio_working_3-way'!AJ24</f>
        <v>#VALUE!</v>
      </c>
      <c r="AQ24" s="11" t="e">
        <f>'OddsRatio_working_3-way'!AE24+'OddsRatio_working_3-way'!AK24</f>
        <v>#VALUE!</v>
      </c>
      <c r="AR24" s="10" t="str">
        <f>IF(A24="","",IF(('OddsRatio_working_3-way'!X24=0),IF(Q24&gt;0,-Q24^(1/3),(-Q24)^(1/3)),'OddsRatio_working_3-way'!AL24-'OddsRatio_working_3-way'!R24/3))</f>
        <v/>
      </c>
      <c r="AS24" s="11" t="e">
        <f>IF(('OddsRatio_working_3-way'!X24=0),IF(Q24&gt;0,-Q24^(1/3),(-Q24)^(1/3)),'OddsRatio_working_3-way'!AM24-'OddsRatio_working_3-way'!R24/3)</f>
        <v>#VALUE!</v>
      </c>
      <c r="AT24" s="11" t="e">
        <f>IF(('OddsRatio_working_3-way'!X24=0),IF(Q24&gt;0,-Q24^(1/3),(-Q24)^(1/3)),'OddsRatio_working_3-way'!AN24-'OddsRatio_working_3-way'!R24/3)</f>
        <v>#VALUE!</v>
      </c>
      <c r="AU24" s="11" t="e">
        <f>IF(('OddsRatio_working_3-way'!X24=0),0,'OddsRatio_working_3-way'!AO24)</f>
        <v>#VALUE!</v>
      </c>
      <c r="AV24" s="11" t="e">
        <f>IF(('OddsRatio_working_3-way'!X24=0),0,'OddsRatio_working_3-way'!AP24)</f>
        <v>#VALUE!</v>
      </c>
      <c r="AW24" s="11" t="e">
        <f>IF(('OddsRatio_working_3-way'!X24=0),0,'OddsRatio_working_3-way'!AQ24)</f>
        <v>#VALUE!</v>
      </c>
    </row>
    <row r="25" spans="1:49">
      <c r="A25" s="4" t="str">
        <f>IF('True_Odds_Calculator_3-way'!A26="","",'True_Odds_Calculator_3-way'!A26)</f>
        <v/>
      </c>
      <c r="B25" s="4" t="str">
        <f>IF('True_Odds_Calculator_3-way'!B26="","",'True_Odds_Calculator_3-way'!B26)</f>
        <v/>
      </c>
      <c r="C25" s="4" t="str">
        <f>IF('True_Odds_Calculator_3-way'!C26="","",'True_Odds_Calculator_3-way'!C26)</f>
        <v/>
      </c>
      <c r="D25" s="9" t="e">
        <f t="shared" si="13"/>
        <v>#VALUE!</v>
      </c>
      <c r="E25" s="9" t="e">
        <f t="shared" si="14"/>
        <v>#VALUE!</v>
      </c>
      <c r="F25" s="9" t="e">
        <f t="shared" si="15"/>
        <v>#VALUE!</v>
      </c>
      <c r="G25" s="9" t="str">
        <f t="shared" si="16"/>
        <v/>
      </c>
      <c r="H25" s="9" t="str">
        <f t="shared" si="17"/>
        <v/>
      </c>
      <c r="I25" s="9" t="str">
        <f t="shared" si="18"/>
        <v/>
      </c>
      <c r="J25" s="9" t="str">
        <f t="shared" si="19"/>
        <v/>
      </c>
      <c r="K25" s="11" t="e">
        <f t="shared" si="20"/>
        <v>#VALUE!</v>
      </c>
      <c r="L25" s="11" t="e">
        <f t="shared" si="21"/>
        <v>#VALUE!</v>
      </c>
      <c r="M25" s="11" t="e">
        <f t="shared" si="22"/>
        <v>#VALUE!</v>
      </c>
      <c r="N25" s="11" t="e">
        <f>'OddsRatio_working_3-way'!K25+'OddsRatio_working_3-way'!L25+'OddsRatio_working_3-way'!M25-('OddsRatio_working_3-way'!K25*'OddsRatio_working_3-way'!L25)-('OddsRatio_working_3-way'!K25*'OddsRatio_working_3-way'!M25)-('OddsRatio_working_3-way'!L25*'OddsRatio_working_3-way'!M25)+('OddsRatio_working_3-way'!K25*'OddsRatio_working_3-way'!L25*'OddsRatio_working_3-way'!M25)-1</f>
        <v>#VALUE!</v>
      </c>
      <c r="O25" s="11">
        <f>0</f>
        <v>0</v>
      </c>
      <c r="P25" s="11" t="e">
        <f>('OddsRatio_working_3-way'!K25*'OddsRatio_working_3-way'!L25)+('OddsRatio_working_3-way'!K25*'OddsRatio_working_3-way'!M25)+('OddsRatio_working_3-way'!L25*'OddsRatio_working_3-way'!M25)-(3*'OddsRatio_working_3-way'!K25*'OddsRatio_working_3-way'!L25*'OddsRatio_working_3-way'!M25)</f>
        <v>#VALUE!</v>
      </c>
      <c r="Q25" s="11" t="e">
        <f>2*'OddsRatio_working_3-way'!K25*'OddsRatio_working_3-way'!L25*'OddsRatio_working_3-way'!M25</f>
        <v>#VALUE!</v>
      </c>
      <c r="R25" s="11" t="e">
        <f t="shared" si="23"/>
        <v>#VALUE!</v>
      </c>
      <c r="S25" s="11" t="e">
        <f t="shared" si="24"/>
        <v>#VALUE!</v>
      </c>
      <c r="T25" s="11" t="e">
        <f t="shared" si="25"/>
        <v>#VALUE!</v>
      </c>
      <c r="U25" s="11" t="e">
        <f>'OddsRatio_working_3-way'!S25-'OddsRatio_working_3-way'!R25^2/3</f>
        <v>#VALUE!</v>
      </c>
      <c r="V25" s="11" t="e">
        <f>'OddsRatio_working_3-way'!S25*'OddsRatio_working_3-way'!R25/3-2*'OddsRatio_working_3-way'!R25^3/27-'OddsRatio_working_3-way'!T25</f>
        <v>#VALUE!</v>
      </c>
      <c r="W25" s="11" t="e">
        <f>'OddsRatio_working_3-way'!V25^2+4*'OddsRatio_working_3-way'!U25^3/27</f>
        <v>#VALUE!</v>
      </c>
      <c r="X25" s="11" t="e">
        <f>IF('OddsRatio_working_3-way'!W25&gt;0,IF(ABS('OddsRatio_working_3-way'!V25+SQRT('OddsRatio_working_3-way'!W25))/2&gt;0,ABS('OddsRatio_working_3-way'!V25+SQRT('OddsRatio_working_3-way'!W25))/2,ABS('OddsRatio_working_3-way'!V25-SQRT('OddsRatio_working_3-way'!W25))/2),SQRT(-'OddsRatio_working_3-way'!U25^3/27))</f>
        <v>#VALUE!</v>
      </c>
      <c r="Y25" s="11" t="e">
        <f>IF('OddsRatio_working_3-way'!W25&gt;=0,IF('OddsRatio_working_3-way'!V25+SQRT('OddsRatio_working_3-way'!W25)&gt;0,0,PI()),ACOS('OddsRatio_working_3-way'!V25/(2*'OddsRatio_working_3-way'!X25)))</f>
        <v>#VALUE!</v>
      </c>
      <c r="Z25" s="11" t="e">
        <f>'OddsRatio_working_3-way'!X25^(1/3)*COS('OddsRatio_working_3-way'!Y25/3)</f>
        <v>#VALUE!</v>
      </c>
      <c r="AA25" s="11" t="e">
        <f>'OddsRatio_working_3-way'!X25^(1/3)*COS(('OddsRatio_working_3-way'!Y25+2*PI())/3)</f>
        <v>#VALUE!</v>
      </c>
      <c r="AB25" s="11" t="e">
        <f>'OddsRatio_working_3-way'!X25^(1/3)*COS(('OddsRatio_working_3-way'!Y25+4*PI())/3)</f>
        <v>#VALUE!</v>
      </c>
      <c r="AC25" s="11" t="e">
        <f>'OddsRatio_working_3-way'!X25^(1/3)*SIN('OddsRatio_working_3-way'!Y25/3)</f>
        <v>#VALUE!</v>
      </c>
      <c r="AD25" s="11" t="e">
        <f>'OddsRatio_working_3-way'!X25^(1/3)*SIN(('OddsRatio_working_3-way'!Y25+2*PI())/3)</f>
        <v>#VALUE!</v>
      </c>
      <c r="AE25" s="11" t="e">
        <f>'OddsRatio_working_3-way'!X25^(1/3)*SIN(('OddsRatio_working_3-way'!Y25+4*PI())/3)</f>
        <v>#VALUE!</v>
      </c>
      <c r="AF25" s="11" t="e">
        <f>-'OddsRatio_working_3-way'!U25/(3*'OddsRatio_working_3-way'!X25^(1/3))*COS(('OddsRatio_working_3-way'!Y25)/3)</f>
        <v>#VALUE!</v>
      </c>
      <c r="AG25" s="11" t="e">
        <f>-'OddsRatio_working_3-way'!U25/(3*'OddsRatio_working_3-way'!X25^(1/3))*COS(('OddsRatio_working_3-way'!Y25+2*PI())/3)</f>
        <v>#VALUE!</v>
      </c>
      <c r="AH25" s="11" t="e">
        <f>-'OddsRatio_working_3-way'!U25/(3*'OddsRatio_working_3-way'!X25^(1/3))*COS(('OddsRatio_working_3-way'!Y25+4*PI())/3)</f>
        <v>#VALUE!</v>
      </c>
      <c r="AI25" s="11" t="e">
        <f>'OddsRatio_working_3-way'!U25/(3*'OddsRatio_working_3-way'!X25^(1/3))*SIN(('OddsRatio_working_3-way'!Y25)/3)</f>
        <v>#VALUE!</v>
      </c>
      <c r="AJ25" s="11" t="e">
        <f>'OddsRatio_working_3-way'!U25/(3*'OddsRatio_working_3-way'!X25^(1/3))*SIN(('OddsRatio_working_3-way'!Y25+2*PI())/3)</f>
        <v>#VALUE!</v>
      </c>
      <c r="AK25" s="11" t="e">
        <f>'OddsRatio_working_3-way'!U25/(3*'OddsRatio_working_3-way'!X25^(1/3))*SIN(('OddsRatio_working_3-way'!Y25+4*PI())/3)</f>
        <v>#VALUE!</v>
      </c>
      <c r="AL25" s="11" t="e">
        <f>'OddsRatio_working_3-way'!Z25+'OddsRatio_working_3-way'!AF25</f>
        <v>#VALUE!</v>
      </c>
      <c r="AM25" s="11" t="e">
        <f>'OddsRatio_working_3-way'!AA25+'OddsRatio_working_3-way'!AG25</f>
        <v>#VALUE!</v>
      </c>
      <c r="AN25" s="11" t="e">
        <f>'OddsRatio_working_3-way'!AB25+'OddsRatio_working_3-way'!AH25</f>
        <v>#VALUE!</v>
      </c>
      <c r="AO25" s="11" t="e">
        <f>'OddsRatio_working_3-way'!AC25+'OddsRatio_working_3-way'!AI25</f>
        <v>#VALUE!</v>
      </c>
      <c r="AP25" s="11" t="e">
        <f>'OddsRatio_working_3-way'!AD25+'OddsRatio_working_3-way'!AJ25</f>
        <v>#VALUE!</v>
      </c>
      <c r="AQ25" s="11" t="e">
        <f>'OddsRatio_working_3-way'!AE25+'OddsRatio_working_3-way'!AK25</f>
        <v>#VALUE!</v>
      </c>
      <c r="AR25" s="10" t="str">
        <f>IF(A25="","",IF(('OddsRatio_working_3-way'!X25=0),IF(Q25&gt;0,-Q25^(1/3),(-Q25)^(1/3)),'OddsRatio_working_3-way'!AL25-'OddsRatio_working_3-way'!R25/3))</f>
        <v/>
      </c>
      <c r="AS25" s="11" t="e">
        <f>IF(('OddsRatio_working_3-way'!X25=0),IF(Q25&gt;0,-Q25^(1/3),(-Q25)^(1/3)),'OddsRatio_working_3-way'!AM25-'OddsRatio_working_3-way'!R25/3)</f>
        <v>#VALUE!</v>
      </c>
      <c r="AT25" s="11" t="e">
        <f>IF(('OddsRatio_working_3-way'!X25=0),IF(Q25&gt;0,-Q25^(1/3),(-Q25)^(1/3)),'OddsRatio_working_3-way'!AN25-'OddsRatio_working_3-way'!R25/3)</f>
        <v>#VALUE!</v>
      </c>
      <c r="AU25" s="11" t="e">
        <f>IF(('OddsRatio_working_3-way'!X25=0),0,'OddsRatio_working_3-way'!AO25)</f>
        <v>#VALUE!</v>
      </c>
      <c r="AV25" s="11" t="e">
        <f>IF(('OddsRatio_working_3-way'!X25=0),0,'OddsRatio_working_3-way'!AP25)</f>
        <v>#VALUE!</v>
      </c>
      <c r="AW25" s="11" t="e">
        <f>IF(('OddsRatio_working_3-way'!X25=0),0,'OddsRatio_working_3-way'!AQ25)</f>
        <v>#VALUE!</v>
      </c>
    </row>
    <row r="26" spans="1:49">
      <c r="A26" s="4" t="str">
        <f>IF('True_Odds_Calculator_3-way'!A27="","",'True_Odds_Calculator_3-way'!A27)</f>
        <v/>
      </c>
      <c r="B26" s="4" t="str">
        <f>IF('True_Odds_Calculator_3-way'!B27="","",'True_Odds_Calculator_3-way'!B27)</f>
        <v/>
      </c>
      <c r="C26" s="4" t="str">
        <f>IF('True_Odds_Calculator_3-way'!C27="","",'True_Odds_Calculator_3-way'!C27)</f>
        <v/>
      </c>
      <c r="D26" s="9" t="e">
        <f t="shared" si="13"/>
        <v>#VALUE!</v>
      </c>
      <c r="E26" s="9" t="e">
        <f t="shared" si="14"/>
        <v>#VALUE!</v>
      </c>
      <c r="F26" s="9" t="e">
        <f t="shared" si="15"/>
        <v>#VALUE!</v>
      </c>
      <c r="G26" s="9" t="str">
        <f t="shared" si="16"/>
        <v/>
      </c>
      <c r="H26" s="9" t="str">
        <f t="shared" si="17"/>
        <v/>
      </c>
      <c r="I26" s="9" t="str">
        <f t="shared" si="18"/>
        <v/>
      </c>
      <c r="J26" s="9" t="str">
        <f t="shared" si="19"/>
        <v/>
      </c>
      <c r="K26" s="11" t="e">
        <f t="shared" si="20"/>
        <v>#VALUE!</v>
      </c>
      <c r="L26" s="11" t="e">
        <f t="shared" si="21"/>
        <v>#VALUE!</v>
      </c>
      <c r="M26" s="11" t="e">
        <f t="shared" si="22"/>
        <v>#VALUE!</v>
      </c>
      <c r="N26" s="11" t="e">
        <f>'OddsRatio_working_3-way'!K26+'OddsRatio_working_3-way'!L26+'OddsRatio_working_3-way'!M26-('OddsRatio_working_3-way'!K26*'OddsRatio_working_3-way'!L26)-('OddsRatio_working_3-way'!K26*'OddsRatio_working_3-way'!M26)-('OddsRatio_working_3-way'!L26*'OddsRatio_working_3-way'!M26)+('OddsRatio_working_3-way'!K26*'OddsRatio_working_3-way'!L26*'OddsRatio_working_3-way'!M26)-1</f>
        <v>#VALUE!</v>
      </c>
      <c r="O26" s="11">
        <f>0</f>
        <v>0</v>
      </c>
      <c r="P26" s="11" t="e">
        <f>('OddsRatio_working_3-way'!K26*'OddsRatio_working_3-way'!L26)+('OddsRatio_working_3-way'!K26*'OddsRatio_working_3-way'!M26)+('OddsRatio_working_3-way'!L26*'OddsRatio_working_3-way'!M26)-(3*'OddsRatio_working_3-way'!K26*'OddsRatio_working_3-way'!L26*'OddsRatio_working_3-way'!M26)</f>
        <v>#VALUE!</v>
      </c>
      <c r="Q26" s="11" t="e">
        <f>2*'OddsRatio_working_3-way'!K26*'OddsRatio_working_3-way'!L26*'OddsRatio_working_3-way'!M26</f>
        <v>#VALUE!</v>
      </c>
      <c r="R26" s="11" t="e">
        <f t="shared" si="23"/>
        <v>#VALUE!</v>
      </c>
      <c r="S26" s="11" t="e">
        <f t="shared" si="24"/>
        <v>#VALUE!</v>
      </c>
      <c r="T26" s="11" t="e">
        <f t="shared" si="25"/>
        <v>#VALUE!</v>
      </c>
      <c r="U26" s="11" t="e">
        <f>'OddsRatio_working_3-way'!S26-'OddsRatio_working_3-way'!R26^2/3</f>
        <v>#VALUE!</v>
      </c>
      <c r="V26" s="11" t="e">
        <f>'OddsRatio_working_3-way'!S26*'OddsRatio_working_3-way'!R26/3-2*'OddsRatio_working_3-way'!R26^3/27-'OddsRatio_working_3-way'!T26</f>
        <v>#VALUE!</v>
      </c>
      <c r="W26" s="11" t="e">
        <f>'OddsRatio_working_3-way'!V26^2+4*'OddsRatio_working_3-way'!U26^3/27</f>
        <v>#VALUE!</v>
      </c>
      <c r="X26" s="11" t="e">
        <f>IF('OddsRatio_working_3-way'!W26&gt;0,IF(ABS('OddsRatio_working_3-way'!V26+SQRT('OddsRatio_working_3-way'!W26))/2&gt;0,ABS('OddsRatio_working_3-way'!V26+SQRT('OddsRatio_working_3-way'!W26))/2,ABS('OddsRatio_working_3-way'!V26-SQRT('OddsRatio_working_3-way'!W26))/2),SQRT(-'OddsRatio_working_3-way'!U26^3/27))</f>
        <v>#VALUE!</v>
      </c>
      <c r="Y26" s="11" t="e">
        <f>IF('OddsRatio_working_3-way'!W26&gt;=0,IF('OddsRatio_working_3-way'!V26+SQRT('OddsRatio_working_3-way'!W26)&gt;0,0,PI()),ACOS('OddsRatio_working_3-way'!V26/(2*'OddsRatio_working_3-way'!X26)))</f>
        <v>#VALUE!</v>
      </c>
      <c r="Z26" s="11" t="e">
        <f>'OddsRatio_working_3-way'!X26^(1/3)*COS('OddsRatio_working_3-way'!Y26/3)</f>
        <v>#VALUE!</v>
      </c>
      <c r="AA26" s="11" t="e">
        <f>'OddsRatio_working_3-way'!X26^(1/3)*COS(('OddsRatio_working_3-way'!Y26+2*PI())/3)</f>
        <v>#VALUE!</v>
      </c>
      <c r="AB26" s="11" t="e">
        <f>'OddsRatio_working_3-way'!X26^(1/3)*COS(('OddsRatio_working_3-way'!Y26+4*PI())/3)</f>
        <v>#VALUE!</v>
      </c>
      <c r="AC26" s="11" t="e">
        <f>'OddsRatio_working_3-way'!X26^(1/3)*SIN('OddsRatio_working_3-way'!Y26/3)</f>
        <v>#VALUE!</v>
      </c>
      <c r="AD26" s="11" t="e">
        <f>'OddsRatio_working_3-way'!X26^(1/3)*SIN(('OddsRatio_working_3-way'!Y26+2*PI())/3)</f>
        <v>#VALUE!</v>
      </c>
      <c r="AE26" s="11" t="e">
        <f>'OddsRatio_working_3-way'!X26^(1/3)*SIN(('OddsRatio_working_3-way'!Y26+4*PI())/3)</f>
        <v>#VALUE!</v>
      </c>
      <c r="AF26" s="11" t="e">
        <f>-'OddsRatio_working_3-way'!U26/(3*'OddsRatio_working_3-way'!X26^(1/3))*COS(('OddsRatio_working_3-way'!Y26)/3)</f>
        <v>#VALUE!</v>
      </c>
      <c r="AG26" s="11" t="e">
        <f>-'OddsRatio_working_3-way'!U26/(3*'OddsRatio_working_3-way'!X26^(1/3))*COS(('OddsRatio_working_3-way'!Y26+2*PI())/3)</f>
        <v>#VALUE!</v>
      </c>
      <c r="AH26" s="11" t="e">
        <f>-'OddsRatio_working_3-way'!U26/(3*'OddsRatio_working_3-way'!X26^(1/3))*COS(('OddsRatio_working_3-way'!Y26+4*PI())/3)</f>
        <v>#VALUE!</v>
      </c>
      <c r="AI26" s="11" t="e">
        <f>'OddsRatio_working_3-way'!U26/(3*'OddsRatio_working_3-way'!X26^(1/3))*SIN(('OddsRatio_working_3-way'!Y26)/3)</f>
        <v>#VALUE!</v>
      </c>
      <c r="AJ26" s="11" t="e">
        <f>'OddsRatio_working_3-way'!U26/(3*'OddsRatio_working_3-way'!X26^(1/3))*SIN(('OddsRatio_working_3-way'!Y26+2*PI())/3)</f>
        <v>#VALUE!</v>
      </c>
      <c r="AK26" s="11" t="e">
        <f>'OddsRatio_working_3-way'!U26/(3*'OddsRatio_working_3-way'!X26^(1/3))*SIN(('OddsRatio_working_3-way'!Y26+4*PI())/3)</f>
        <v>#VALUE!</v>
      </c>
      <c r="AL26" s="11" t="e">
        <f>'OddsRatio_working_3-way'!Z26+'OddsRatio_working_3-way'!AF26</f>
        <v>#VALUE!</v>
      </c>
      <c r="AM26" s="11" t="e">
        <f>'OddsRatio_working_3-way'!AA26+'OddsRatio_working_3-way'!AG26</f>
        <v>#VALUE!</v>
      </c>
      <c r="AN26" s="11" t="e">
        <f>'OddsRatio_working_3-way'!AB26+'OddsRatio_working_3-way'!AH26</f>
        <v>#VALUE!</v>
      </c>
      <c r="AO26" s="11" t="e">
        <f>'OddsRatio_working_3-way'!AC26+'OddsRatio_working_3-way'!AI26</f>
        <v>#VALUE!</v>
      </c>
      <c r="AP26" s="11" t="e">
        <f>'OddsRatio_working_3-way'!AD26+'OddsRatio_working_3-way'!AJ26</f>
        <v>#VALUE!</v>
      </c>
      <c r="AQ26" s="11" t="e">
        <f>'OddsRatio_working_3-way'!AE26+'OddsRatio_working_3-way'!AK26</f>
        <v>#VALUE!</v>
      </c>
      <c r="AR26" s="10" t="str">
        <f>IF(A26="","",IF(('OddsRatio_working_3-way'!X26=0),IF(Q26&gt;0,-Q26^(1/3),(-Q26)^(1/3)),'OddsRatio_working_3-way'!AL26-'OddsRatio_working_3-way'!R26/3))</f>
        <v/>
      </c>
      <c r="AS26" s="11" t="e">
        <f>IF(('OddsRatio_working_3-way'!X26=0),IF(Q26&gt;0,-Q26^(1/3),(-Q26)^(1/3)),'OddsRatio_working_3-way'!AM26-'OddsRatio_working_3-way'!R26/3)</f>
        <v>#VALUE!</v>
      </c>
      <c r="AT26" s="11" t="e">
        <f>IF(('OddsRatio_working_3-way'!X26=0),IF(Q26&gt;0,-Q26^(1/3),(-Q26)^(1/3)),'OddsRatio_working_3-way'!AN26-'OddsRatio_working_3-way'!R26/3)</f>
        <v>#VALUE!</v>
      </c>
      <c r="AU26" s="11" t="e">
        <f>IF(('OddsRatio_working_3-way'!X26=0),0,'OddsRatio_working_3-way'!AO26)</f>
        <v>#VALUE!</v>
      </c>
      <c r="AV26" s="11" t="e">
        <f>IF(('OddsRatio_working_3-way'!X26=0),0,'OddsRatio_working_3-way'!AP26)</f>
        <v>#VALUE!</v>
      </c>
      <c r="AW26" s="11" t="e">
        <f>IF(('OddsRatio_working_3-way'!X26=0),0,'OddsRatio_working_3-way'!AQ26)</f>
        <v>#VALUE!</v>
      </c>
    </row>
    <row r="27" spans="1:49">
      <c r="A27" s="4" t="str">
        <f>IF('True_Odds_Calculator_3-way'!A28="","",'True_Odds_Calculator_3-way'!A28)</f>
        <v/>
      </c>
      <c r="B27" s="4" t="str">
        <f>IF('True_Odds_Calculator_3-way'!B28="","",'True_Odds_Calculator_3-way'!B28)</f>
        <v/>
      </c>
      <c r="C27" s="4" t="str">
        <f>IF('True_Odds_Calculator_3-way'!C28="","",'True_Odds_Calculator_3-way'!C28)</f>
        <v/>
      </c>
      <c r="D27" s="9" t="e">
        <f t="shared" si="13"/>
        <v>#VALUE!</v>
      </c>
      <c r="E27" s="9" t="e">
        <f t="shared" si="14"/>
        <v>#VALUE!</v>
      </c>
      <c r="F27" s="9" t="e">
        <f t="shared" si="15"/>
        <v>#VALUE!</v>
      </c>
      <c r="G27" s="9" t="str">
        <f t="shared" si="16"/>
        <v/>
      </c>
      <c r="H27" s="9" t="str">
        <f t="shared" si="17"/>
        <v/>
      </c>
      <c r="I27" s="9" t="str">
        <f t="shared" si="18"/>
        <v/>
      </c>
      <c r="J27" s="9" t="str">
        <f t="shared" si="19"/>
        <v/>
      </c>
      <c r="K27" s="11" t="e">
        <f t="shared" si="20"/>
        <v>#VALUE!</v>
      </c>
      <c r="L27" s="11" t="e">
        <f t="shared" si="21"/>
        <v>#VALUE!</v>
      </c>
      <c r="M27" s="11" t="e">
        <f t="shared" si="22"/>
        <v>#VALUE!</v>
      </c>
      <c r="N27" s="11" t="e">
        <f>'OddsRatio_working_3-way'!K27+'OddsRatio_working_3-way'!L27+'OddsRatio_working_3-way'!M27-('OddsRatio_working_3-way'!K27*'OddsRatio_working_3-way'!L27)-('OddsRatio_working_3-way'!K27*'OddsRatio_working_3-way'!M27)-('OddsRatio_working_3-way'!L27*'OddsRatio_working_3-way'!M27)+('OddsRatio_working_3-way'!K27*'OddsRatio_working_3-way'!L27*'OddsRatio_working_3-way'!M27)-1</f>
        <v>#VALUE!</v>
      </c>
      <c r="O27" s="11">
        <f>0</f>
        <v>0</v>
      </c>
      <c r="P27" s="11" t="e">
        <f>('OddsRatio_working_3-way'!K27*'OddsRatio_working_3-way'!L27)+('OddsRatio_working_3-way'!K27*'OddsRatio_working_3-way'!M27)+('OddsRatio_working_3-way'!L27*'OddsRatio_working_3-way'!M27)-(3*'OddsRatio_working_3-way'!K27*'OddsRatio_working_3-way'!L27*'OddsRatio_working_3-way'!M27)</f>
        <v>#VALUE!</v>
      </c>
      <c r="Q27" s="11" t="e">
        <f>2*'OddsRatio_working_3-way'!K27*'OddsRatio_working_3-way'!L27*'OddsRatio_working_3-way'!M27</f>
        <v>#VALUE!</v>
      </c>
      <c r="R27" s="11" t="e">
        <f t="shared" si="23"/>
        <v>#VALUE!</v>
      </c>
      <c r="S27" s="11" t="e">
        <f t="shared" si="24"/>
        <v>#VALUE!</v>
      </c>
      <c r="T27" s="11" t="e">
        <f t="shared" si="25"/>
        <v>#VALUE!</v>
      </c>
      <c r="U27" s="11" t="e">
        <f>'OddsRatio_working_3-way'!S27-'OddsRatio_working_3-way'!R27^2/3</f>
        <v>#VALUE!</v>
      </c>
      <c r="V27" s="11" t="e">
        <f>'OddsRatio_working_3-way'!S27*'OddsRatio_working_3-way'!R27/3-2*'OddsRatio_working_3-way'!R27^3/27-'OddsRatio_working_3-way'!T27</f>
        <v>#VALUE!</v>
      </c>
      <c r="W27" s="11" t="e">
        <f>'OddsRatio_working_3-way'!V27^2+4*'OddsRatio_working_3-way'!U27^3/27</f>
        <v>#VALUE!</v>
      </c>
      <c r="X27" s="11" t="e">
        <f>IF('OddsRatio_working_3-way'!W27&gt;0,IF(ABS('OddsRatio_working_3-way'!V27+SQRT('OddsRatio_working_3-way'!W27))/2&gt;0,ABS('OddsRatio_working_3-way'!V27+SQRT('OddsRatio_working_3-way'!W27))/2,ABS('OddsRatio_working_3-way'!V27-SQRT('OddsRatio_working_3-way'!W27))/2),SQRT(-'OddsRatio_working_3-way'!U27^3/27))</f>
        <v>#VALUE!</v>
      </c>
      <c r="Y27" s="11" t="e">
        <f>IF('OddsRatio_working_3-way'!W27&gt;=0,IF('OddsRatio_working_3-way'!V27+SQRT('OddsRatio_working_3-way'!W27)&gt;0,0,PI()),ACOS('OddsRatio_working_3-way'!V27/(2*'OddsRatio_working_3-way'!X27)))</f>
        <v>#VALUE!</v>
      </c>
      <c r="Z27" s="11" t="e">
        <f>'OddsRatio_working_3-way'!X27^(1/3)*COS('OddsRatio_working_3-way'!Y27/3)</f>
        <v>#VALUE!</v>
      </c>
      <c r="AA27" s="11" t="e">
        <f>'OddsRatio_working_3-way'!X27^(1/3)*COS(('OddsRatio_working_3-way'!Y27+2*PI())/3)</f>
        <v>#VALUE!</v>
      </c>
      <c r="AB27" s="11" t="e">
        <f>'OddsRatio_working_3-way'!X27^(1/3)*COS(('OddsRatio_working_3-way'!Y27+4*PI())/3)</f>
        <v>#VALUE!</v>
      </c>
      <c r="AC27" s="11" t="e">
        <f>'OddsRatio_working_3-way'!X27^(1/3)*SIN('OddsRatio_working_3-way'!Y27/3)</f>
        <v>#VALUE!</v>
      </c>
      <c r="AD27" s="11" t="e">
        <f>'OddsRatio_working_3-way'!X27^(1/3)*SIN(('OddsRatio_working_3-way'!Y27+2*PI())/3)</f>
        <v>#VALUE!</v>
      </c>
      <c r="AE27" s="11" t="e">
        <f>'OddsRatio_working_3-way'!X27^(1/3)*SIN(('OddsRatio_working_3-way'!Y27+4*PI())/3)</f>
        <v>#VALUE!</v>
      </c>
      <c r="AF27" s="11" t="e">
        <f>-'OddsRatio_working_3-way'!U27/(3*'OddsRatio_working_3-way'!X27^(1/3))*COS(('OddsRatio_working_3-way'!Y27)/3)</f>
        <v>#VALUE!</v>
      </c>
      <c r="AG27" s="11" t="e">
        <f>-'OddsRatio_working_3-way'!U27/(3*'OddsRatio_working_3-way'!X27^(1/3))*COS(('OddsRatio_working_3-way'!Y27+2*PI())/3)</f>
        <v>#VALUE!</v>
      </c>
      <c r="AH27" s="11" t="e">
        <f>-'OddsRatio_working_3-way'!U27/(3*'OddsRatio_working_3-way'!X27^(1/3))*COS(('OddsRatio_working_3-way'!Y27+4*PI())/3)</f>
        <v>#VALUE!</v>
      </c>
      <c r="AI27" s="11" t="e">
        <f>'OddsRatio_working_3-way'!U27/(3*'OddsRatio_working_3-way'!X27^(1/3))*SIN(('OddsRatio_working_3-way'!Y27)/3)</f>
        <v>#VALUE!</v>
      </c>
      <c r="AJ27" s="11" t="e">
        <f>'OddsRatio_working_3-way'!U27/(3*'OddsRatio_working_3-way'!X27^(1/3))*SIN(('OddsRatio_working_3-way'!Y27+2*PI())/3)</f>
        <v>#VALUE!</v>
      </c>
      <c r="AK27" s="11" t="e">
        <f>'OddsRatio_working_3-way'!U27/(3*'OddsRatio_working_3-way'!X27^(1/3))*SIN(('OddsRatio_working_3-way'!Y27+4*PI())/3)</f>
        <v>#VALUE!</v>
      </c>
      <c r="AL27" s="11" t="e">
        <f>'OddsRatio_working_3-way'!Z27+'OddsRatio_working_3-way'!AF27</f>
        <v>#VALUE!</v>
      </c>
      <c r="AM27" s="11" t="e">
        <f>'OddsRatio_working_3-way'!AA27+'OddsRatio_working_3-way'!AG27</f>
        <v>#VALUE!</v>
      </c>
      <c r="AN27" s="11" t="e">
        <f>'OddsRatio_working_3-way'!AB27+'OddsRatio_working_3-way'!AH27</f>
        <v>#VALUE!</v>
      </c>
      <c r="AO27" s="11" t="e">
        <f>'OddsRatio_working_3-way'!AC27+'OddsRatio_working_3-way'!AI27</f>
        <v>#VALUE!</v>
      </c>
      <c r="AP27" s="11" t="e">
        <f>'OddsRatio_working_3-way'!AD27+'OddsRatio_working_3-way'!AJ27</f>
        <v>#VALUE!</v>
      </c>
      <c r="AQ27" s="11" t="e">
        <f>'OddsRatio_working_3-way'!AE27+'OddsRatio_working_3-way'!AK27</f>
        <v>#VALUE!</v>
      </c>
      <c r="AR27" s="10" t="str">
        <f>IF(A27="","",IF(('OddsRatio_working_3-way'!X27=0),IF(Q27&gt;0,-Q27^(1/3),(-Q27)^(1/3)),'OddsRatio_working_3-way'!AL27-'OddsRatio_working_3-way'!R27/3))</f>
        <v/>
      </c>
      <c r="AS27" s="11" t="e">
        <f>IF(('OddsRatio_working_3-way'!X27=0),IF(Q27&gt;0,-Q27^(1/3),(-Q27)^(1/3)),'OddsRatio_working_3-way'!AM27-'OddsRatio_working_3-way'!R27/3)</f>
        <v>#VALUE!</v>
      </c>
      <c r="AT27" s="11" t="e">
        <f>IF(('OddsRatio_working_3-way'!X27=0),IF(Q27&gt;0,-Q27^(1/3),(-Q27)^(1/3)),'OddsRatio_working_3-way'!AN27-'OddsRatio_working_3-way'!R27/3)</f>
        <v>#VALUE!</v>
      </c>
      <c r="AU27" s="11" t="e">
        <f>IF(('OddsRatio_working_3-way'!X27=0),0,'OddsRatio_working_3-way'!AO27)</f>
        <v>#VALUE!</v>
      </c>
      <c r="AV27" s="11" t="e">
        <f>IF(('OddsRatio_working_3-way'!X27=0),0,'OddsRatio_working_3-way'!AP27)</f>
        <v>#VALUE!</v>
      </c>
      <c r="AW27" s="11" t="e">
        <f>IF(('OddsRatio_working_3-way'!X27=0),0,'OddsRatio_working_3-way'!AQ27)</f>
        <v>#VALUE!</v>
      </c>
    </row>
    <row r="28" spans="1:49">
      <c r="A28" s="4" t="str">
        <f>IF('True_Odds_Calculator_3-way'!A29="","",'True_Odds_Calculator_3-way'!A29)</f>
        <v/>
      </c>
      <c r="B28" s="4" t="str">
        <f>IF('True_Odds_Calculator_3-way'!B29="","",'True_Odds_Calculator_3-way'!B29)</f>
        <v/>
      </c>
      <c r="C28" s="4" t="str">
        <f>IF('True_Odds_Calculator_3-way'!C29="","",'True_Odds_Calculator_3-way'!C29)</f>
        <v/>
      </c>
      <c r="D28" s="9" t="e">
        <f t="shared" si="13"/>
        <v>#VALUE!</v>
      </c>
      <c r="E28" s="9" t="e">
        <f t="shared" si="14"/>
        <v>#VALUE!</v>
      </c>
      <c r="F28" s="9" t="e">
        <f t="shared" si="15"/>
        <v>#VALUE!</v>
      </c>
      <c r="G28" s="9" t="str">
        <f t="shared" si="16"/>
        <v/>
      </c>
      <c r="H28" s="9" t="str">
        <f t="shared" si="17"/>
        <v/>
      </c>
      <c r="I28" s="9" t="str">
        <f t="shared" si="18"/>
        <v/>
      </c>
      <c r="J28" s="9" t="str">
        <f t="shared" si="19"/>
        <v/>
      </c>
      <c r="K28" s="11" t="e">
        <f t="shared" si="20"/>
        <v>#VALUE!</v>
      </c>
      <c r="L28" s="11" t="e">
        <f t="shared" si="21"/>
        <v>#VALUE!</v>
      </c>
      <c r="M28" s="11" t="e">
        <f t="shared" si="22"/>
        <v>#VALUE!</v>
      </c>
      <c r="N28" s="11" t="e">
        <f>'OddsRatio_working_3-way'!K28+'OddsRatio_working_3-way'!L28+'OddsRatio_working_3-way'!M28-('OddsRatio_working_3-way'!K28*'OddsRatio_working_3-way'!L28)-('OddsRatio_working_3-way'!K28*'OddsRatio_working_3-way'!M28)-('OddsRatio_working_3-way'!L28*'OddsRatio_working_3-way'!M28)+('OddsRatio_working_3-way'!K28*'OddsRatio_working_3-way'!L28*'OddsRatio_working_3-way'!M28)-1</f>
        <v>#VALUE!</v>
      </c>
      <c r="O28" s="11">
        <f>0</f>
        <v>0</v>
      </c>
      <c r="P28" s="11" t="e">
        <f>('OddsRatio_working_3-way'!K28*'OddsRatio_working_3-way'!L28)+('OddsRatio_working_3-way'!K28*'OddsRatio_working_3-way'!M28)+('OddsRatio_working_3-way'!L28*'OddsRatio_working_3-way'!M28)-(3*'OddsRatio_working_3-way'!K28*'OddsRatio_working_3-way'!L28*'OddsRatio_working_3-way'!M28)</f>
        <v>#VALUE!</v>
      </c>
      <c r="Q28" s="11" t="e">
        <f>2*'OddsRatio_working_3-way'!K28*'OddsRatio_working_3-way'!L28*'OddsRatio_working_3-way'!M28</f>
        <v>#VALUE!</v>
      </c>
      <c r="R28" s="11" t="e">
        <f t="shared" si="23"/>
        <v>#VALUE!</v>
      </c>
      <c r="S28" s="11" t="e">
        <f t="shared" si="24"/>
        <v>#VALUE!</v>
      </c>
      <c r="T28" s="11" t="e">
        <f t="shared" si="25"/>
        <v>#VALUE!</v>
      </c>
      <c r="U28" s="11" t="e">
        <f>'OddsRatio_working_3-way'!S28-'OddsRatio_working_3-way'!R28^2/3</f>
        <v>#VALUE!</v>
      </c>
      <c r="V28" s="11" t="e">
        <f>'OddsRatio_working_3-way'!S28*'OddsRatio_working_3-way'!R28/3-2*'OddsRatio_working_3-way'!R28^3/27-'OddsRatio_working_3-way'!T28</f>
        <v>#VALUE!</v>
      </c>
      <c r="W28" s="11" t="e">
        <f>'OddsRatio_working_3-way'!V28^2+4*'OddsRatio_working_3-way'!U28^3/27</f>
        <v>#VALUE!</v>
      </c>
      <c r="X28" s="11" t="e">
        <f>IF('OddsRatio_working_3-way'!W28&gt;0,IF(ABS('OddsRatio_working_3-way'!V28+SQRT('OddsRatio_working_3-way'!W28))/2&gt;0,ABS('OddsRatio_working_3-way'!V28+SQRT('OddsRatio_working_3-way'!W28))/2,ABS('OddsRatio_working_3-way'!V28-SQRT('OddsRatio_working_3-way'!W28))/2),SQRT(-'OddsRatio_working_3-way'!U28^3/27))</f>
        <v>#VALUE!</v>
      </c>
      <c r="Y28" s="11" t="e">
        <f>IF('OddsRatio_working_3-way'!W28&gt;=0,IF('OddsRatio_working_3-way'!V28+SQRT('OddsRatio_working_3-way'!W28)&gt;0,0,PI()),ACOS('OddsRatio_working_3-way'!V28/(2*'OddsRatio_working_3-way'!X28)))</f>
        <v>#VALUE!</v>
      </c>
      <c r="Z28" s="11" t="e">
        <f>'OddsRatio_working_3-way'!X28^(1/3)*COS('OddsRatio_working_3-way'!Y28/3)</f>
        <v>#VALUE!</v>
      </c>
      <c r="AA28" s="11" t="e">
        <f>'OddsRatio_working_3-way'!X28^(1/3)*COS(('OddsRatio_working_3-way'!Y28+2*PI())/3)</f>
        <v>#VALUE!</v>
      </c>
      <c r="AB28" s="11" t="e">
        <f>'OddsRatio_working_3-way'!X28^(1/3)*COS(('OddsRatio_working_3-way'!Y28+4*PI())/3)</f>
        <v>#VALUE!</v>
      </c>
      <c r="AC28" s="11" t="e">
        <f>'OddsRatio_working_3-way'!X28^(1/3)*SIN('OddsRatio_working_3-way'!Y28/3)</f>
        <v>#VALUE!</v>
      </c>
      <c r="AD28" s="11" t="e">
        <f>'OddsRatio_working_3-way'!X28^(1/3)*SIN(('OddsRatio_working_3-way'!Y28+2*PI())/3)</f>
        <v>#VALUE!</v>
      </c>
      <c r="AE28" s="11" t="e">
        <f>'OddsRatio_working_3-way'!X28^(1/3)*SIN(('OddsRatio_working_3-way'!Y28+4*PI())/3)</f>
        <v>#VALUE!</v>
      </c>
      <c r="AF28" s="11" t="e">
        <f>-'OddsRatio_working_3-way'!U28/(3*'OddsRatio_working_3-way'!X28^(1/3))*COS(('OddsRatio_working_3-way'!Y28)/3)</f>
        <v>#VALUE!</v>
      </c>
      <c r="AG28" s="11" t="e">
        <f>-'OddsRatio_working_3-way'!U28/(3*'OddsRatio_working_3-way'!X28^(1/3))*COS(('OddsRatio_working_3-way'!Y28+2*PI())/3)</f>
        <v>#VALUE!</v>
      </c>
      <c r="AH28" s="11" t="e">
        <f>-'OddsRatio_working_3-way'!U28/(3*'OddsRatio_working_3-way'!X28^(1/3))*COS(('OddsRatio_working_3-way'!Y28+4*PI())/3)</f>
        <v>#VALUE!</v>
      </c>
      <c r="AI28" s="11" t="e">
        <f>'OddsRatio_working_3-way'!U28/(3*'OddsRatio_working_3-way'!X28^(1/3))*SIN(('OddsRatio_working_3-way'!Y28)/3)</f>
        <v>#VALUE!</v>
      </c>
      <c r="AJ28" s="11" t="e">
        <f>'OddsRatio_working_3-way'!U28/(3*'OddsRatio_working_3-way'!X28^(1/3))*SIN(('OddsRatio_working_3-way'!Y28+2*PI())/3)</f>
        <v>#VALUE!</v>
      </c>
      <c r="AK28" s="11" t="e">
        <f>'OddsRatio_working_3-way'!U28/(3*'OddsRatio_working_3-way'!X28^(1/3))*SIN(('OddsRatio_working_3-way'!Y28+4*PI())/3)</f>
        <v>#VALUE!</v>
      </c>
      <c r="AL28" s="11" t="e">
        <f>'OddsRatio_working_3-way'!Z28+'OddsRatio_working_3-way'!AF28</f>
        <v>#VALUE!</v>
      </c>
      <c r="AM28" s="11" t="e">
        <f>'OddsRatio_working_3-way'!AA28+'OddsRatio_working_3-way'!AG28</f>
        <v>#VALUE!</v>
      </c>
      <c r="AN28" s="11" t="e">
        <f>'OddsRatio_working_3-way'!AB28+'OddsRatio_working_3-way'!AH28</f>
        <v>#VALUE!</v>
      </c>
      <c r="AO28" s="11" t="e">
        <f>'OddsRatio_working_3-way'!AC28+'OddsRatio_working_3-way'!AI28</f>
        <v>#VALUE!</v>
      </c>
      <c r="AP28" s="11" t="e">
        <f>'OddsRatio_working_3-way'!AD28+'OddsRatio_working_3-way'!AJ28</f>
        <v>#VALUE!</v>
      </c>
      <c r="AQ28" s="11" t="e">
        <f>'OddsRatio_working_3-way'!AE28+'OddsRatio_working_3-way'!AK28</f>
        <v>#VALUE!</v>
      </c>
      <c r="AR28" s="10" t="str">
        <f>IF(A28="","",IF(('OddsRatio_working_3-way'!X28=0),IF(Q28&gt;0,-Q28^(1/3),(-Q28)^(1/3)),'OddsRatio_working_3-way'!AL28-'OddsRatio_working_3-way'!R28/3))</f>
        <v/>
      </c>
      <c r="AS28" s="11" t="e">
        <f>IF(('OddsRatio_working_3-way'!X28=0),IF(Q28&gt;0,-Q28^(1/3),(-Q28)^(1/3)),'OddsRatio_working_3-way'!AM28-'OddsRatio_working_3-way'!R28/3)</f>
        <v>#VALUE!</v>
      </c>
      <c r="AT28" s="11" t="e">
        <f>IF(('OddsRatio_working_3-way'!X28=0),IF(Q28&gt;0,-Q28^(1/3),(-Q28)^(1/3)),'OddsRatio_working_3-way'!AN28-'OddsRatio_working_3-way'!R28/3)</f>
        <v>#VALUE!</v>
      </c>
      <c r="AU28" s="11" t="e">
        <f>IF(('OddsRatio_working_3-way'!X28=0),0,'OddsRatio_working_3-way'!AO28)</f>
        <v>#VALUE!</v>
      </c>
      <c r="AV28" s="11" t="e">
        <f>IF(('OddsRatio_working_3-way'!X28=0),0,'OddsRatio_working_3-way'!AP28)</f>
        <v>#VALUE!</v>
      </c>
      <c r="AW28" s="11" t="e">
        <f>IF(('OddsRatio_working_3-way'!X28=0),0,'OddsRatio_working_3-way'!AQ28)</f>
        <v>#VALUE!</v>
      </c>
    </row>
    <row r="29" spans="1:49">
      <c r="A29" s="4" t="str">
        <f>IF('True_Odds_Calculator_3-way'!A30="","",'True_Odds_Calculator_3-way'!A30)</f>
        <v/>
      </c>
      <c r="B29" s="4" t="str">
        <f>IF('True_Odds_Calculator_3-way'!B30="","",'True_Odds_Calculator_3-way'!B30)</f>
        <v/>
      </c>
      <c r="C29" s="4" t="str">
        <f>IF('True_Odds_Calculator_3-way'!C30="","",'True_Odds_Calculator_3-way'!C30)</f>
        <v/>
      </c>
      <c r="D29" s="9" t="e">
        <f t="shared" si="13"/>
        <v>#VALUE!</v>
      </c>
      <c r="E29" s="9" t="e">
        <f t="shared" si="14"/>
        <v>#VALUE!</v>
      </c>
      <c r="F29" s="9" t="e">
        <f t="shared" si="15"/>
        <v>#VALUE!</v>
      </c>
      <c r="G29" s="9" t="str">
        <f t="shared" si="16"/>
        <v/>
      </c>
      <c r="H29" s="9" t="str">
        <f t="shared" si="17"/>
        <v/>
      </c>
      <c r="I29" s="9" t="str">
        <f t="shared" si="18"/>
        <v/>
      </c>
      <c r="J29" s="9" t="str">
        <f t="shared" si="19"/>
        <v/>
      </c>
      <c r="K29" s="11" t="e">
        <f t="shared" si="20"/>
        <v>#VALUE!</v>
      </c>
      <c r="L29" s="11" t="e">
        <f t="shared" si="21"/>
        <v>#VALUE!</v>
      </c>
      <c r="M29" s="11" t="e">
        <f t="shared" si="22"/>
        <v>#VALUE!</v>
      </c>
      <c r="N29" s="11" t="e">
        <f>'OddsRatio_working_3-way'!K29+'OddsRatio_working_3-way'!L29+'OddsRatio_working_3-way'!M29-('OddsRatio_working_3-way'!K29*'OddsRatio_working_3-way'!L29)-('OddsRatio_working_3-way'!K29*'OddsRatio_working_3-way'!M29)-('OddsRatio_working_3-way'!L29*'OddsRatio_working_3-way'!M29)+('OddsRatio_working_3-way'!K29*'OddsRatio_working_3-way'!L29*'OddsRatio_working_3-way'!M29)-1</f>
        <v>#VALUE!</v>
      </c>
      <c r="O29" s="11">
        <f>0</f>
        <v>0</v>
      </c>
      <c r="P29" s="11" t="e">
        <f>('OddsRatio_working_3-way'!K29*'OddsRatio_working_3-way'!L29)+('OddsRatio_working_3-way'!K29*'OddsRatio_working_3-way'!M29)+('OddsRatio_working_3-way'!L29*'OddsRatio_working_3-way'!M29)-(3*'OddsRatio_working_3-way'!K29*'OddsRatio_working_3-way'!L29*'OddsRatio_working_3-way'!M29)</f>
        <v>#VALUE!</v>
      </c>
      <c r="Q29" s="11" t="e">
        <f>2*'OddsRatio_working_3-way'!K29*'OddsRatio_working_3-way'!L29*'OddsRatio_working_3-way'!M29</f>
        <v>#VALUE!</v>
      </c>
      <c r="R29" s="11" t="e">
        <f t="shared" si="23"/>
        <v>#VALUE!</v>
      </c>
      <c r="S29" s="11" t="e">
        <f t="shared" si="24"/>
        <v>#VALUE!</v>
      </c>
      <c r="T29" s="11" t="e">
        <f t="shared" si="25"/>
        <v>#VALUE!</v>
      </c>
      <c r="U29" s="11" t="e">
        <f>'OddsRatio_working_3-way'!S29-'OddsRatio_working_3-way'!R29^2/3</f>
        <v>#VALUE!</v>
      </c>
      <c r="V29" s="11" t="e">
        <f>'OddsRatio_working_3-way'!S29*'OddsRatio_working_3-way'!R29/3-2*'OddsRatio_working_3-way'!R29^3/27-'OddsRatio_working_3-way'!T29</f>
        <v>#VALUE!</v>
      </c>
      <c r="W29" s="11" t="e">
        <f>'OddsRatio_working_3-way'!V29^2+4*'OddsRatio_working_3-way'!U29^3/27</f>
        <v>#VALUE!</v>
      </c>
      <c r="X29" s="11" t="e">
        <f>IF('OddsRatio_working_3-way'!W29&gt;0,IF(ABS('OddsRatio_working_3-way'!V29+SQRT('OddsRatio_working_3-way'!W29))/2&gt;0,ABS('OddsRatio_working_3-way'!V29+SQRT('OddsRatio_working_3-way'!W29))/2,ABS('OddsRatio_working_3-way'!V29-SQRT('OddsRatio_working_3-way'!W29))/2),SQRT(-'OddsRatio_working_3-way'!U29^3/27))</f>
        <v>#VALUE!</v>
      </c>
      <c r="Y29" s="11" t="e">
        <f>IF('OddsRatio_working_3-way'!W29&gt;=0,IF('OddsRatio_working_3-way'!V29+SQRT('OddsRatio_working_3-way'!W29)&gt;0,0,PI()),ACOS('OddsRatio_working_3-way'!V29/(2*'OddsRatio_working_3-way'!X29)))</f>
        <v>#VALUE!</v>
      </c>
      <c r="Z29" s="11" t="e">
        <f>'OddsRatio_working_3-way'!X29^(1/3)*COS('OddsRatio_working_3-way'!Y29/3)</f>
        <v>#VALUE!</v>
      </c>
      <c r="AA29" s="11" t="e">
        <f>'OddsRatio_working_3-way'!X29^(1/3)*COS(('OddsRatio_working_3-way'!Y29+2*PI())/3)</f>
        <v>#VALUE!</v>
      </c>
      <c r="AB29" s="11" t="e">
        <f>'OddsRatio_working_3-way'!X29^(1/3)*COS(('OddsRatio_working_3-way'!Y29+4*PI())/3)</f>
        <v>#VALUE!</v>
      </c>
      <c r="AC29" s="11" t="e">
        <f>'OddsRatio_working_3-way'!X29^(1/3)*SIN('OddsRatio_working_3-way'!Y29/3)</f>
        <v>#VALUE!</v>
      </c>
      <c r="AD29" s="11" t="e">
        <f>'OddsRatio_working_3-way'!X29^(1/3)*SIN(('OddsRatio_working_3-way'!Y29+2*PI())/3)</f>
        <v>#VALUE!</v>
      </c>
      <c r="AE29" s="11" t="e">
        <f>'OddsRatio_working_3-way'!X29^(1/3)*SIN(('OddsRatio_working_3-way'!Y29+4*PI())/3)</f>
        <v>#VALUE!</v>
      </c>
      <c r="AF29" s="11" t="e">
        <f>-'OddsRatio_working_3-way'!U29/(3*'OddsRatio_working_3-way'!X29^(1/3))*COS(('OddsRatio_working_3-way'!Y29)/3)</f>
        <v>#VALUE!</v>
      </c>
      <c r="AG29" s="11" t="e">
        <f>-'OddsRatio_working_3-way'!U29/(3*'OddsRatio_working_3-way'!X29^(1/3))*COS(('OddsRatio_working_3-way'!Y29+2*PI())/3)</f>
        <v>#VALUE!</v>
      </c>
      <c r="AH29" s="11" t="e">
        <f>-'OddsRatio_working_3-way'!U29/(3*'OddsRatio_working_3-way'!X29^(1/3))*COS(('OddsRatio_working_3-way'!Y29+4*PI())/3)</f>
        <v>#VALUE!</v>
      </c>
      <c r="AI29" s="11" t="e">
        <f>'OddsRatio_working_3-way'!U29/(3*'OddsRatio_working_3-way'!X29^(1/3))*SIN(('OddsRatio_working_3-way'!Y29)/3)</f>
        <v>#VALUE!</v>
      </c>
      <c r="AJ29" s="11" t="e">
        <f>'OddsRatio_working_3-way'!U29/(3*'OddsRatio_working_3-way'!X29^(1/3))*SIN(('OddsRatio_working_3-way'!Y29+2*PI())/3)</f>
        <v>#VALUE!</v>
      </c>
      <c r="AK29" s="11" t="e">
        <f>'OddsRatio_working_3-way'!U29/(3*'OddsRatio_working_3-way'!X29^(1/3))*SIN(('OddsRatio_working_3-way'!Y29+4*PI())/3)</f>
        <v>#VALUE!</v>
      </c>
      <c r="AL29" s="11" t="e">
        <f>'OddsRatio_working_3-way'!Z29+'OddsRatio_working_3-way'!AF29</f>
        <v>#VALUE!</v>
      </c>
      <c r="AM29" s="11" t="e">
        <f>'OddsRatio_working_3-way'!AA29+'OddsRatio_working_3-way'!AG29</f>
        <v>#VALUE!</v>
      </c>
      <c r="AN29" s="11" t="e">
        <f>'OddsRatio_working_3-way'!AB29+'OddsRatio_working_3-way'!AH29</f>
        <v>#VALUE!</v>
      </c>
      <c r="AO29" s="11" t="e">
        <f>'OddsRatio_working_3-way'!AC29+'OddsRatio_working_3-way'!AI29</f>
        <v>#VALUE!</v>
      </c>
      <c r="AP29" s="11" t="e">
        <f>'OddsRatio_working_3-way'!AD29+'OddsRatio_working_3-way'!AJ29</f>
        <v>#VALUE!</v>
      </c>
      <c r="AQ29" s="11" t="e">
        <f>'OddsRatio_working_3-way'!AE29+'OddsRatio_working_3-way'!AK29</f>
        <v>#VALUE!</v>
      </c>
      <c r="AR29" s="10" t="str">
        <f>IF(A29="","",IF(('OddsRatio_working_3-way'!X29=0),IF(Q29&gt;0,-Q29^(1/3),(-Q29)^(1/3)),'OddsRatio_working_3-way'!AL29-'OddsRatio_working_3-way'!R29/3))</f>
        <v/>
      </c>
      <c r="AS29" s="11" t="e">
        <f>IF(('OddsRatio_working_3-way'!X29=0),IF(Q29&gt;0,-Q29^(1/3),(-Q29)^(1/3)),'OddsRatio_working_3-way'!AM29-'OddsRatio_working_3-way'!R29/3)</f>
        <v>#VALUE!</v>
      </c>
      <c r="AT29" s="11" t="e">
        <f>IF(('OddsRatio_working_3-way'!X29=0),IF(Q29&gt;0,-Q29^(1/3),(-Q29)^(1/3)),'OddsRatio_working_3-way'!AN29-'OddsRatio_working_3-way'!R29/3)</f>
        <v>#VALUE!</v>
      </c>
      <c r="AU29" s="11" t="e">
        <f>IF(('OddsRatio_working_3-way'!X29=0),0,'OddsRatio_working_3-way'!AO29)</f>
        <v>#VALUE!</v>
      </c>
      <c r="AV29" s="11" t="e">
        <f>IF(('OddsRatio_working_3-way'!X29=0),0,'OddsRatio_working_3-way'!AP29)</f>
        <v>#VALUE!</v>
      </c>
      <c r="AW29" s="11" t="e">
        <f>IF(('OddsRatio_working_3-way'!X29=0),0,'OddsRatio_working_3-way'!AQ29)</f>
        <v>#VALUE!</v>
      </c>
    </row>
    <row r="30" spans="1:49">
      <c r="A30" s="4" t="str">
        <f>IF('True_Odds_Calculator_3-way'!A31="","",'True_Odds_Calculator_3-way'!A31)</f>
        <v/>
      </c>
      <c r="B30" s="4" t="str">
        <f>IF('True_Odds_Calculator_3-way'!B31="","",'True_Odds_Calculator_3-way'!B31)</f>
        <v/>
      </c>
      <c r="C30" s="4" t="str">
        <f>IF('True_Odds_Calculator_3-way'!C31="","",'True_Odds_Calculator_3-way'!C31)</f>
        <v/>
      </c>
      <c r="D30" s="9" t="e">
        <f t="shared" si="13"/>
        <v>#VALUE!</v>
      </c>
      <c r="E30" s="9" t="e">
        <f t="shared" si="14"/>
        <v>#VALUE!</v>
      </c>
      <c r="F30" s="9" t="e">
        <f t="shared" si="15"/>
        <v>#VALUE!</v>
      </c>
      <c r="G30" s="9" t="str">
        <f t="shared" si="16"/>
        <v/>
      </c>
      <c r="H30" s="9" t="str">
        <f t="shared" si="17"/>
        <v/>
      </c>
      <c r="I30" s="9" t="str">
        <f t="shared" si="18"/>
        <v/>
      </c>
      <c r="J30" s="9" t="str">
        <f t="shared" si="19"/>
        <v/>
      </c>
      <c r="K30" s="11" t="e">
        <f t="shared" si="20"/>
        <v>#VALUE!</v>
      </c>
      <c r="L30" s="11" t="e">
        <f t="shared" si="21"/>
        <v>#VALUE!</v>
      </c>
      <c r="M30" s="11" t="e">
        <f t="shared" si="22"/>
        <v>#VALUE!</v>
      </c>
      <c r="N30" s="11" t="e">
        <f>'OddsRatio_working_3-way'!K30+'OddsRatio_working_3-way'!L30+'OddsRatio_working_3-way'!M30-('OddsRatio_working_3-way'!K30*'OddsRatio_working_3-way'!L30)-('OddsRatio_working_3-way'!K30*'OddsRatio_working_3-way'!M30)-('OddsRatio_working_3-way'!L30*'OddsRatio_working_3-way'!M30)+('OddsRatio_working_3-way'!K30*'OddsRatio_working_3-way'!L30*'OddsRatio_working_3-way'!M30)-1</f>
        <v>#VALUE!</v>
      </c>
      <c r="O30" s="11">
        <f>0</f>
        <v>0</v>
      </c>
      <c r="P30" s="11" t="e">
        <f>('OddsRatio_working_3-way'!K30*'OddsRatio_working_3-way'!L30)+('OddsRatio_working_3-way'!K30*'OddsRatio_working_3-way'!M30)+('OddsRatio_working_3-way'!L30*'OddsRatio_working_3-way'!M30)-(3*'OddsRatio_working_3-way'!K30*'OddsRatio_working_3-way'!L30*'OddsRatio_working_3-way'!M30)</f>
        <v>#VALUE!</v>
      </c>
      <c r="Q30" s="11" t="e">
        <f>2*'OddsRatio_working_3-way'!K30*'OddsRatio_working_3-way'!L30*'OddsRatio_working_3-way'!M30</f>
        <v>#VALUE!</v>
      </c>
      <c r="R30" s="11" t="e">
        <f t="shared" si="23"/>
        <v>#VALUE!</v>
      </c>
      <c r="S30" s="11" t="e">
        <f t="shared" si="24"/>
        <v>#VALUE!</v>
      </c>
      <c r="T30" s="11" t="e">
        <f t="shared" si="25"/>
        <v>#VALUE!</v>
      </c>
      <c r="U30" s="11" t="e">
        <f>'OddsRatio_working_3-way'!S30-'OddsRatio_working_3-way'!R30^2/3</f>
        <v>#VALUE!</v>
      </c>
      <c r="V30" s="11" t="e">
        <f>'OddsRatio_working_3-way'!S30*'OddsRatio_working_3-way'!R30/3-2*'OddsRatio_working_3-way'!R30^3/27-'OddsRatio_working_3-way'!T30</f>
        <v>#VALUE!</v>
      </c>
      <c r="W30" s="11" t="e">
        <f>'OddsRatio_working_3-way'!V30^2+4*'OddsRatio_working_3-way'!U30^3/27</f>
        <v>#VALUE!</v>
      </c>
      <c r="X30" s="11" t="e">
        <f>IF('OddsRatio_working_3-way'!W30&gt;0,IF(ABS('OddsRatio_working_3-way'!V30+SQRT('OddsRatio_working_3-way'!W30))/2&gt;0,ABS('OddsRatio_working_3-way'!V30+SQRT('OddsRatio_working_3-way'!W30))/2,ABS('OddsRatio_working_3-way'!V30-SQRT('OddsRatio_working_3-way'!W30))/2),SQRT(-'OddsRatio_working_3-way'!U30^3/27))</f>
        <v>#VALUE!</v>
      </c>
      <c r="Y30" s="11" t="e">
        <f>IF('OddsRatio_working_3-way'!W30&gt;=0,IF('OddsRatio_working_3-way'!V30+SQRT('OddsRatio_working_3-way'!W30)&gt;0,0,PI()),ACOS('OddsRatio_working_3-way'!V30/(2*'OddsRatio_working_3-way'!X30)))</f>
        <v>#VALUE!</v>
      </c>
      <c r="Z30" s="11" t="e">
        <f>'OddsRatio_working_3-way'!X30^(1/3)*COS('OddsRatio_working_3-way'!Y30/3)</f>
        <v>#VALUE!</v>
      </c>
      <c r="AA30" s="11" t="e">
        <f>'OddsRatio_working_3-way'!X30^(1/3)*COS(('OddsRatio_working_3-way'!Y30+2*PI())/3)</f>
        <v>#VALUE!</v>
      </c>
      <c r="AB30" s="11" t="e">
        <f>'OddsRatio_working_3-way'!X30^(1/3)*COS(('OddsRatio_working_3-way'!Y30+4*PI())/3)</f>
        <v>#VALUE!</v>
      </c>
      <c r="AC30" s="11" t="e">
        <f>'OddsRatio_working_3-way'!X30^(1/3)*SIN('OddsRatio_working_3-way'!Y30/3)</f>
        <v>#VALUE!</v>
      </c>
      <c r="AD30" s="11" t="e">
        <f>'OddsRatio_working_3-way'!X30^(1/3)*SIN(('OddsRatio_working_3-way'!Y30+2*PI())/3)</f>
        <v>#VALUE!</v>
      </c>
      <c r="AE30" s="11" t="e">
        <f>'OddsRatio_working_3-way'!X30^(1/3)*SIN(('OddsRatio_working_3-way'!Y30+4*PI())/3)</f>
        <v>#VALUE!</v>
      </c>
      <c r="AF30" s="11" t="e">
        <f>-'OddsRatio_working_3-way'!U30/(3*'OddsRatio_working_3-way'!X30^(1/3))*COS(('OddsRatio_working_3-way'!Y30)/3)</f>
        <v>#VALUE!</v>
      </c>
      <c r="AG30" s="11" t="e">
        <f>-'OddsRatio_working_3-way'!U30/(3*'OddsRatio_working_3-way'!X30^(1/3))*COS(('OddsRatio_working_3-way'!Y30+2*PI())/3)</f>
        <v>#VALUE!</v>
      </c>
      <c r="AH30" s="11" t="e">
        <f>-'OddsRatio_working_3-way'!U30/(3*'OddsRatio_working_3-way'!X30^(1/3))*COS(('OddsRatio_working_3-way'!Y30+4*PI())/3)</f>
        <v>#VALUE!</v>
      </c>
      <c r="AI30" s="11" t="e">
        <f>'OddsRatio_working_3-way'!U30/(3*'OddsRatio_working_3-way'!X30^(1/3))*SIN(('OddsRatio_working_3-way'!Y30)/3)</f>
        <v>#VALUE!</v>
      </c>
      <c r="AJ30" s="11" t="e">
        <f>'OddsRatio_working_3-way'!U30/(3*'OddsRatio_working_3-way'!X30^(1/3))*SIN(('OddsRatio_working_3-way'!Y30+2*PI())/3)</f>
        <v>#VALUE!</v>
      </c>
      <c r="AK30" s="11" t="e">
        <f>'OddsRatio_working_3-way'!U30/(3*'OddsRatio_working_3-way'!X30^(1/3))*SIN(('OddsRatio_working_3-way'!Y30+4*PI())/3)</f>
        <v>#VALUE!</v>
      </c>
      <c r="AL30" s="11" t="e">
        <f>'OddsRatio_working_3-way'!Z30+'OddsRatio_working_3-way'!AF30</f>
        <v>#VALUE!</v>
      </c>
      <c r="AM30" s="11" t="e">
        <f>'OddsRatio_working_3-way'!AA30+'OddsRatio_working_3-way'!AG30</f>
        <v>#VALUE!</v>
      </c>
      <c r="AN30" s="11" t="e">
        <f>'OddsRatio_working_3-way'!AB30+'OddsRatio_working_3-way'!AH30</f>
        <v>#VALUE!</v>
      </c>
      <c r="AO30" s="11" t="e">
        <f>'OddsRatio_working_3-way'!AC30+'OddsRatio_working_3-way'!AI30</f>
        <v>#VALUE!</v>
      </c>
      <c r="AP30" s="11" t="e">
        <f>'OddsRatio_working_3-way'!AD30+'OddsRatio_working_3-way'!AJ30</f>
        <v>#VALUE!</v>
      </c>
      <c r="AQ30" s="11" t="e">
        <f>'OddsRatio_working_3-way'!AE30+'OddsRatio_working_3-way'!AK30</f>
        <v>#VALUE!</v>
      </c>
      <c r="AR30" s="10" t="str">
        <f>IF(A30="","",IF(('OddsRatio_working_3-way'!X30=0),IF(Q30&gt;0,-Q30^(1/3),(-Q30)^(1/3)),'OddsRatio_working_3-way'!AL30-'OddsRatio_working_3-way'!R30/3))</f>
        <v/>
      </c>
      <c r="AS30" s="11" t="e">
        <f>IF(('OddsRatio_working_3-way'!X30=0),IF(Q30&gt;0,-Q30^(1/3),(-Q30)^(1/3)),'OddsRatio_working_3-way'!AM30-'OddsRatio_working_3-way'!R30/3)</f>
        <v>#VALUE!</v>
      </c>
      <c r="AT30" s="11" t="e">
        <f>IF(('OddsRatio_working_3-way'!X30=0),IF(Q30&gt;0,-Q30^(1/3),(-Q30)^(1/3)),'OddsRatio_working_3-way'!AN30-'OddsRatio_working_3-way'!R30/3)</f>
        <v>#VALUE!</v>
      </c>
      <c r="AU30" s="11" t="e">
        <f>IF(('OddsRatio_working_3-way'!X30=0),0,'OddsRatio_working_3-way'!AO30)</f>
        <v>#VALUE!</v>
      </c>
      <c r="AV30" s="11" t="e">
        <f>IF(('OddsRatio_working_3-way'!X30=0),0,'OddsRatio_working_3-way'!AP30)</f>
        <v>#VALUE!</v>
      </c>
      <c r="AW30" s="11" t="e">
        <f>IF(('OddsRatio_working_3-way'!X30=0),0,'OddsRatio_working_3-way'!AQ30)</f>
        <v>#VALUE!</v>
      </c>
    </row>
    <row r="31" spans="1:49">
      <c r="A31" s="4" t="str">
        <f>IF('True_Odds_Calculator_3-way'!A32="","",'True_Odds_Calculator_3-way'!A32)</f>
        <v/>
      </c>
      <c r="B31" s="4" t="str">
        <f>IF('True_Odds_Calculator_3-way'!B32="","",'True_Odds_Calculator_3-way'!B32)</f>
        <v/>
      </c>
      <c r="C31" s="4" t="str">
        <f>IF('True_Odds_Calculator_3-way'!C32="","",'True_Odds_Calculator_3-way'!C32)</f>
        <v/>
      </c>
      <c r="D31" s="9" t="e">
        <f t="shared" si="13"/>
        <v>#VALUE!</v>
      </c>
      <c r="E31" s="9" t="e">
        <f t="shared" si="14"/>
        <v>#VALUE!</v>
      </c>
      <c r="F31" s="9" t="e">
        <f t="shared" si="15"/>
        <v>#VALUE!</v>
      </c>
      <c r="G31" s="9" t="str">
        <f t="shared" si="16"/>
        <v/>
      </c>
      <c r="H31" s="9" t="str">
        <f t="shared" si="17"/>
        <v/>
      </c>
      <c r="I31" s="9" t="str">
        <f t="shared" si="18"/>
        <v/>
      </c>
      <c r="J31" s="9" t="str">
        <f t="shared" si="19"/>
        <v/>
      </c>
      <c r="K31" s="11" t="e">
        <f t="shared" si="20"/>
        <v>#VALUE!</v>
      </c>
      <c r="L31" s="11" t="e">
        <f t="shared" si="21"/>
        <v>#VALUE!</v>
      </c>
      <c r="M31" s="11" t="e">
        <f t="shared" si="22"/>
        <v>#VALUE!</v>
      </c>
      <c r="N31" s="11" t="e">
        <f>'OddsRatio_working_3-way'!K31+'OddsRatio_working_3-way'!L31+'OddsRatio_working_3-way'!M31-('OddsRatio_working_3-way'!K31*'OddsRatio_working_3-way'!L31)-('OddsRatio_working_3-way'!K31*'OddsRatio_working_3-way'!M31)-('OddsRatio_working_3-way'!L31*'OddsRatio_working_3-way'!M31)+('OddsRatio_working_3-way'!K31*'OddsRatio_working_3-way'!L31*'OddsRatio_working_3-way'!M31)-1</f>
        <v>#VALUE!</v>
      </c>
      <c r="O31" s="11">
        <f>0</f>
        <v>0</v>
      </c>
      <c r="P31" s="11" t="e">
        <f>('OddsRatio_working_3-way'!K31*'OddsRatio_working_3-way'!L31)+('OddsRatio_working_3-way'!K31*'OddsRatio_working_3-way'!M31)+('OddsRatio_working_3-way'!L31*'OddsRatio_working_3-way'!M31)-(3*'OddsRatio_working_3-way'!K31*'OddsRatio_working_3-way'!L31*'OddsRatio_working_3-way'!M31)</f>
        <v>#VALUE!</v>
      </c>
      <c r="Q31" s="11" t="e">
        <f>2*'OddsRatio_working_3-way'!K31*'OddsRatio_working_3-way'!L31*'OddsRatio_working_3-way'!M31</f>
        <v>#VALUE!</v>
      </c>
      <c r="R31" s="11" t="e">
        <f t="shared" si="23"/>
        <v>#VALUE!</v>
      </c>
      <c r="S31" s="11" t="e">
        <f t="shared" si="24"/>
        <v>#VALUE!</v>
      </c>
      <c r="T31" s="11" t="e">
        <f t="shared" si="25"/>
        <v>#VALUE!</v>
      </c>
      <c r="U31" s="11" t="e">
        <f>'OddsRatio_working_3-way'!S31-'OddsRatio_working_3-way'!R31^2/3</f>
        <v>#VALUE!</v>
      </c>
      <c r="V31" s="11" t="e">
        <f>'OddsRatio_working_3-way'!S31*'OddsRatio_working_3-way'!R31/3-2*'OddsRatio_working_3-way'!R31^3/27-'OddsRatio_working_3-way'!T31</f>
        <v>#VALUE!</v>
      </c>
      <c r="W31" s="11" t="e">
        <f>'OddsRatio_working_3-way'!V31^2+4*'OddsRatio_working_3-way'!U31^3/27</f>
        <v>#VALUE!</v>
      </c>
      <c r="X31" s="11" t="e">
        <f>IF('OddsRatio_working_3-way'!W31&gt;0,IF(ABS('OddsRatio_working_3-way'!V31+SQRT('OddsRatio_working_3-way'!W31))/2&gt;0,ABS('OddsRatio_working_3-way'!V31+SQRT('OddsRatio_working_3-way'!W31))/2,ABS('OddsRatio_working_3-way'!V31-SQRT('OddsRatio_working_3-way'!W31))/2),SQRT(-'OddsRatio_working_3-way'!U31^3/27))</f>
        <v>#VALUE!</v>
      </c>
      <c r="Y31" s="11" t="e">
        <f>IF('OddsRatio_working_3-way'!W31&gt;=0,IF('OddsRatio_working_3-way'!V31+SQRT('OddsRatio_working_3-way'!W31)&gt;0,0,PI()),ACOS('OddsRatio_working_3-way'!V31/(2*'OddsRatio_working_3-way'!X31)))</f>
        <v>#VALUE!</v>
      </c>
      <c r="Z31" s="11" t="e">
        <f>'OddsRatio_working_3-way'!X31^(1/3)*COS('OddsRatio_working_3-way'!Y31/3)</f>
        <v>#VALUE!</v>
      </c>
      <c r="AA31" s="11" t="e">
        <f>'OddsRatio_working_3-way'!X31^(1/3)*COS(('OddsRatio_working_3-way'!Y31+2*PI())/3)</f>
        <v>#VALUE!</v>
      </c>
      <c r="AB31" s="11" t="e">
        <f>'OddsRatio_working_3-way'!X31^(1/3)*COS(('OddsRatio_working_3-way'!Y31+4*PI())/3)</f>
        <v>#VALUE!</v>
      </c>
      <c r="AC31" s="11" t="e">
        <f>'OddsRatio_working_3-way'!X31^(1/3)*SIN('OddsRatio_working_3-way'!Y31/3)</f>
        <v>#VALUE!</v>
      </c>
      <c r="AD31" s="11" t="e">
        <f>'OddsRatio_working_3-way'!X31^(1/3)*SIN(('OddsRatio_working_3-way'!Y31+2*PI())/3)</f>
        <v>#VALUE!</v>
      </c>
      <c r="AE31" s="11" t="e">
        <f>'OddsRatio_working_3-way'!X31^(1/3)*SIN(('OddsRatio_working_3-way'!Y31+4*PI())/3)</f>
        <v>#VALUE!</v>
      </c>
      <c r="AF31" s="11" t="e">
        <f>-'OddsRatio_working_3-way'!U31/(3*'OddsRatio_working_3-way'!X31^(1/3))*COS(('OddsRatio_working_3-way'!Y31)/3)</f>
        <v>#VALUE!</v>
      </c>
      <c r="AG31" s="11" t="e">
        <f>-'OddsRatio_working_3-way'!U31/(3*'OddsRatio_working_3-way'!X31^(1/3))*COS(('OddsRatio_working_3-way'!Y31+2*PI())/3)</f>
        <v>#VALUE!</v>
      </c>
      <c r="AH31" s="11" t="e">
        <f>-'OddsRatio_working_3-way'!U31/(3*'OddsRatio_working_3-way'!X31^(1/3))*COS(('OddsRatio_working_3-way'!Y31+4*PI())/3)</f>
        <v>#VALUE!</v>
      </c>
      <c r="AI31" s="11" t="e">
        <f>'OddsRatio_working_3-way'!U31/(3*'OddsRatio_working_3-way'!X31^(1/3))*SIN(('OddsRatio_working_3-way'!Y31)/3)</f>
        <v>#VALUE!</v>
      </c>
      <c r="AJ31" s="11" t="e">
        <f>'OddsRatio_working_3-way'!U31/(3*'OddsRatio_working_3-way'!X31^(1/3))*SIN(('OddsRatio_working_3-way'!Y31+2*PI())/3)</f>
        <v>#VALUE!</v>
      </c>
      <c r="AK31" s="11" t="e">
        <f>'OddsRatio_working_3-way'!U31/(3*'OddsRatio_working_3-way'!X31^(1/3))*SIN(('OddsRatio_working_3-way'!Y31+4*PI())/3)</f>
        <v>#VALUE!</v>
      </c>
      <c r="AL31" s="11" t="e">
        <f>'OddsRatio_working_3-way'!Z31+'OddsRatio_working_3-way'!AF31</f>
        <v>#VALUE!</v>
      </c>
      <c r="AM31" s="11" t="e">
        <f>'OddsRatio_working_3-way'!AA31+'OddsRatio_working_3-way'!AG31</f>
        <v>#VALUE!</v>
      </c>
      <c r="AN31" s="11" t="e">
        <f>'OddsRatio_working_3-way'!AB31+'OddsRatio_working_3-way'!AH31</f>
        <v>#VALUE!</v>
      </c>
      <c r="AO31" s="11" t="e">
        <f>'OddsRatio_working_3-way'!AC31+'OddsRatio_working_3-way'!AI31</f>
        <v>#VALUE!</v>
      </c>
      <c r="AP31" s="11" t="e">
        <f>'OddsRatio_working_3-way'!AD31+'OddsRatio_working_3-way'!AJ31</f>
        <v>#VALUE!</v>
      </c>
      <c r="AQ31" s="11" t="e">
        <f>'OddsRatio_working_3-way'!AE31+'OddsRatio_working_3-way'!AK31</f>
        <v>#VALUE!</v>
      </c>
      <c r="AR31" s="10" t="str">
        <f>IF(A31="","",IF(('OddsRatio_working_3-way'!X31=0),IF(Q31&gt;0,-Q31^(1/3),(-Q31)^(1/3)),'OddsRatio_working_3-way'!AL31-'OddsRatio_working_3-way'!R31/3))</f>
        <v/>
      </c>
      <c r="AS31" s="11" t="e">
        <f>IF(('OddsRatio_working_3-way'!X31=0),IF(Q31&gt;0,-Q31^(1/3),(-Q31)^(1/3)),'OddsRatio_working_3-way'!AM31-'OddsRatio_working_3-way'!R31/3)</f>
        <v>#VALUE!</v>
      </c>
      <c r="AT31" s="11" t="e">
        <f>IF(('OddsRatio_working_3-way'!X31=0),IF(Q31&gt;0,-Q31^(1/3),(-Q31)^(1/3)),'OddsRatio_working_3-way'!AN31-'OddsRatio_working_3-way'!R31/3)</f>
        <v>#VALUE!</v>
      </c>
      <c r="AU31" s="11" t="e">
        <f>IF(('OddsRatio_working_3-way'!X31=0),0,'OddsRatio_working_3-way'!AO31)</f>
        <v>#VALUE!</v>
      </c>
      <c r="AV31" s="11" t="e">
        <f>IF(('OddsRatio_working_3-way'!X31=0),0,'OddsRatio_working_3-way'!AP31)</f>
        <v>#VALUE!</v>
      </c>
      <c r="AW31" s="11" t="e">
        <f>IF(('OddsRatio_working_3-way'!X31=0),0,'OddsRatio_working_3-way'!AQ31)</f>
        <v>#VALUE!</v>
      </c>
    </row>
    <row r="32" spans="1:49">
      <c r="A32" s="4" t="str">
        <f>IF('True_Odds_Calculator_3-way'!A33="","",'True_Odds_Calculator_3-way'!A33)</f>
        <v/>
      </c>
      <c r="B32" s="4" t="str">
        <f>IF('True_Odds_Calculator_3-way'!B33="","",'True_Odds_Calculator_3-way'!B33)</f>
        <v/>
      </c>
      <c r="C32" s="4" t="str">
        <f>IF('True_Odds_Calculator_3-way'!C33="","",'True_Odds_Calculator_3-way'!C33)</f>
        <v/>
      </c>
      <c r="D32" s="9" t="e">
        <f t="shared" si="13"/>
        <v>#VALUE!</v>
      </c>
      <c r="E32" s="9" t="e">
        <f t="shared" si="14"/>
        <v>#VALUE!</v>
      </c>
      <c r="F32" s="9" t="e">
        <f t="shared" si="15"/>
        <v>#VALUE!</v>
      </c>
      <c r="G32" s="9" t="str">
        <f t="shared" si="16"/>
        <v/>
      </c>
      <c r="H32" s="9" t="str">
        <f t="shared" si="17"/>
        <v/>
      </c>
      <c r="I32" s="9" t="str">
        <f t="shared" si="18"/>
        <v/>
      </c>
      <c r="J32" s="9" t="str">
        <f t="shared" si="19"/>
        <v/>
      </c>
      <c r="K32" s="11" t="e">
        <f t="shared" si="20"/>
        <v>#VALUE!</v>
      </c>
      <c r="L32" s="11" t="e">
        <f t="shared" si="21"/>
        <v>#VALUE!</v>
      </c>
      <c r="M32" s="11" t="e">
        <f t="shared" si="22"/>
        <v>#VALUE!</v>
      </c>
      <c r="N32" s="11" t="e">
        <f>'OddsRatio_working_3-way'!K32+'OddsRatio_working_3-way'!L32+'OddsRatio_working_3-way'!M32-('OddsRatio_working_3-way'!K32*'OddsRatio_working_3-way'!L32)-('OddsRatio_working_3-way'!K32*'OddsRatio_working_3-way'!M32)-('OddsRatio_working_3-way'!L32*'OddsRatio_working_3-way'!M32)+('OddsRatio_working_3-way'!K32*'OddsRatio_working_3-way'!L32*'OddsRatio_working_3-way'!M32)-1</f>
        <v>#VALUE!</v>
      </c>
      <c r="O32" s="11">
        <f>0</f>
        <v>0</v>
      </c>
      <c r="P32" s="11" t="e">
        <f>('OddsRatio_working_3-way'!K32*'OddsRatio_working_3-way'!L32)+('OddsRatio_working_3-way'!K32*'OddsRatio_working_3-way'!M32)+('OddsRatio_working_3-way'!L32*'OddsRatio_working_3-way'!M32)-(3*'OddsRatio_working_3-way'!K32*'OddsRatio_working_3-way'!L32*'OddsRatio_working_3-way'!M32)</f>
        <v>#VALUE!</v>
      </c>
      <c r="Q32" s="11" t="e">
        <f>2*'OddsRatio_working_3-way'!K32*'OddsRatio_working_3-way'!L32*'OddsRatio_working_3-way'!M32</f>
        <v>#VALUE!</v>
      </c>
      <c r="R32" s="11" t="e">
        <f t="shared" si="23"/>
        <v>#VALUE!</v>
      </c>
      <c r="S32" s="11" t="e">
        <f t="shared" si="24"/>
        <v>#VALUE!</v>
      </c>
      <c r="T32" s="11" t="e">
        <f t="shared" si="25"/>
        <v>#VALUE!</v>
      </c>
      <c r="U32" s="11" t="e">
        <f>'OddsRatio_working_3-way'!S32-'OddsRatio_working_3-way'!R32^2/3</f>
        <v>#VALUE!</v>
      </c>
      <c r="V32" s="11" t="e">
        <f>'OddsRatio_working_3-way'!S32*'OddsRatio_working_3-way'!R32/3-2*'OddsRatio_working_3-way'!R32^3/27-'OddsRatio_working_3-way'!T32</f>
        <v>#VALUE!</v>
      </c>
      <c r="W32" s="11" t="e">
        <f>'OddsRatio_working_3-way'!V32^2+4*'OddsRatio_working_3-way'!U32^3/27</f>
        <v>#VALUE!</v>
      </c>
      <c r="X32" s="11" t="e">
        <f>IF('OddsRatio_working_3-way'!W32&gt;0,IF(ABS('OddsRatio_working_3-way'!V32+SQRT('OddsRatio_working_3-way'!W32))/2&gt;0,ABS('OddsRatio_working_3-way'!V32+SQRT('OddsRatio_working_3-way'!W32))/2,ABS('OddsRatio_working_3-way'!V32-SQRT('OddsRatio_working_3-way'!W32))/2),SQRT(-'OddsRatio_working_3-way'!U32^3/27))</f>
        <v>#VALUE!</v>
      </c>
      <c r="Y32" s="11" t="e">
        <f>IF('OddsRatio_working_3-way'!W32&gt;=0,IF('OddsRatio_working_3-way'!V32+SQRT('OddsRatio_working_3-way'!W32)&gt;0,0,PI()),ACOS('OddsRatio_working_3-way'!V32/(2*'OddsRatio_working_3-way'!X32)))</f>
        <v>#VALUE!</v>
      </c>
      <c r="Z32" s="11" t="e">
        <f>'OddsRatio_working_3-way'!X32^(1/3)*COS('OddsRatio_working_3-way'!Y32/3)</f>
        <v>#VALUE!</v>
      </c>
      <c r="AA32" s="11" t="e">
        <f>'OddsRatio_working_3-way'!X32^(1/3)*COS(('OddsRatio_working_3-way'!Y32+2*PI())/3)</f>
        <v>#VALUE!</v>
      </c>
      <c r="AB32" s="11" t="e">
        <f>'OddsRatio_working_3-way'!X32^(1/3)*COS(('OddsRatio_working_3-way'!Y32+4*PI())/3)</f>
        <v>#VALUE!</v>
      </c>
      <c r="AC32" s="11" t="e">
        <f>'OddsRatio_working_3-way'!X32^(1/3)*SIN('OddsRatio_working_3-way'!Y32/3)</f>
        <v>#VALUE!</v>
      </c>
      <c r="AD32" s="11" t="e">
        <f>'OddsRatio_working_3-way'!X32^(1/3)*SIN(('OddsRatio_working_3-way'!Y32+2*PI())/3)</f>
        <v>#VALUE!</v>
      </c>
      <c r="AE32" s="11" t="e">
        <f>'OddsRatio_working_3-way'!X32^(1/3)*SIN(('OddsRatio_working_3-way'!Y32+4*PI())/3)</f>
        <v>#VALUE!</v>
      </c>
      <c r="AF32" s="11" t="e">
        <f>-'OddsRatio_working_3-way'!U32/(3*'OddsRatio_working_3-way'!X32^(1/3))*COS(('OddsRatio_working_3-way'!Y32)/3)</f>
        <v>#VALUE!</v>
      </c>
      <c r="AG32" s="11" t="e">
        <f>-'OddsRatio_working_3-way'!U32/(3*'OddsRatio_working_3-way'!X32^(1/3))*COS(('OddsRatio_working_3-way'!Y32+2*PI())/3)</f>
        <v>#VALUE!</v>
      </c>
      <c r="AH32" s="11" t="e">
        <f>-'OddsRatio_working_3-way'!U32/(3*'OddsRatio_working_3-way'!X32^(1/3))*COS(('OddsRatio_working_3-way'!Y32+4*PI())/3)</f>
        <v>#VALUE!</v>
      </c>
      <c r="AI32" s="11" t="e">
        <f>'OddsRatio_working_3-way'!U32/(3*'OddsRatio_working_3-way'!X32^(1/3))*SIN(('OddsRatio_working_3-way'!Y32)/3)</f>
        <v>#VALUE!</v>
      </c>
      <c r="AJ32" s="11" t="e">
        <f>'OddsRatio_working_3-way'!U32/(3*'OddsRatio_working_3-way'!X32^(1/3))*SIN(('OddsRatio_working_3-way'!Y32+2*PI())/3)</f>
        <v>#VALUE!</v>
      </c>
      <c r="AK32" s="11" t="e">
        <f>'OddsRatio_working_3-way'!U32/(3*'OddsRatio_working_3-way'!X32^(1/3))*SIN(('OddsRatio_working_3-way'!Y32+4*PI())/3)</f>
        <v>#VALUE!</v>
      </c>
      <c r="AL32" s="11" t="e">
        <f>'OddsRatio_working_3-way'!Z32+'OddsRatio_working_3-way'!AF32</f>
        <v>#VALUE!</v>
      </c>
      <c r="AM32" s="11" t="e">
        <f>'OddsRatio_working_3-way'!AA32+'OddsRatio_working_3-way'!AG32</f>
        <v>#VALUE!</v>
      </c>
      <c r="AN32" s="11" t="e">
        <f>'OddsRatio_working_3-way'!AB32+'OddsRatio_working_3-way'!AH32</f>
        <v>#VALUE!</v>
      </c>
      <c r="AO32" s="11" t="e">
        <f>'OddsRatio_working_3-way'!AC32+'OddsRatio_working_3-way'!AI32</f>
        <v>#VALUE!</v>
      </c>
      <c r="AP32" s="11" t="e">
        <f>'OddsRatio_working_3-way'!AD32+'OddsRatio_working_3-way'!AJ32</f>
        <v>#VALUE!</v>
      </c>
      <c r="AQ32" s="11" t="e">
        <f>'OddsRatio_working_3-way'!AE32+'OddsRatio_working_3-way'!AK32</f>
        <v>#VALUE!</v>
      </c>
      <c r="AR32" s="10" t="str">
        <f>IF(A32="","",IF(('OddsRatio_working_3-way'!X32=0),IF(Q32&gt;0,-Q32^(1/3),(-Q32)^(1/3)),'OddsRatio_working_3-way'!AL32-'OddsRatio_working_3-way'!R32/3))</f>
        <v/>
      </c>
      <c r="AS32" s="11" t="e">
        <f>IF(('OddsRatio_working_3-way'!X32=0),IF(Q32&gt;0,-Q32^(1/3),(-Q32)^(1/3)),'OddsRatio_working_3-way'!AM32-'OddsRatio_working_3-way'!R32/3)</f>
        <v>#VALUE!</v>
      </c>
      <c r="AT32" s="11" t="e">
        <f>IF(('OddsRatio_working_3-way'!X32=0),IF(Q32&gt;0,-Q32^(1/3),(-Q32)^(1/3)),'OddsRatio_working_3-way'!AN32-'OddsRatio_working_3-way'!R32/3)</f>
        <v>#VALUE!</v>
      </c>
      <c r="AU32" s="11" t="e">
        <f>IF(('OddsRatio_working_3-way'!X32=0),0,'OddsRatio_working_3-way'!AO32)</f>
        <v>#VALUE!</v>
      </c>
      <c r="AV32" s="11" t="e">
        <f>IF(('OddsRatio_working_3-way'!X32=0),0,'OddsRatio_working_3-way'!AP32)</f>
        <v>#VALUE!</v>
      </c>
      <c r="AW32" s="11" t="e">
        <f>IF(('OddsRatio_working_3-way'!X32=0),0,'OddsRatio_working_3-way'!AQ32)</f>
        <v>#VALUE!</v>
      </c>
    </row>
    <row r="33" spans="1:49">
      <c r="A33" s="4" t="str">
        <f>IF('True_Odds_Calculator_3-way'!A34="","",'True_Odds_Calculator_3-way'!A34)</f>
        <v/>
      </c>
      <c r="B33" s="4" t="str">
        <f>IF('True_Odds_Calculator_3-way'!B34="","",'True_Odds_Calculator_3-way'!B34)</f>
        <v/>
      </c>
      <c r="C33" s="4" t="str">
        <f>IF('True_Odds_Calculator_3-way'!C34="","",'True_Odds_Calculator_3-way'!C34)</f>
        <v/>
      </c>
      <c r="D33" s="9" t="e">
        <f t="shared" si="13"/>
        <v>#VALUE!</v>
      </c>
      <c r="E33" s="9" t="e">
        <f t="shared" si="14"/>
        <v>#VALUE!</v>
      </c>
      <c r="F33" s="9" t="e">
        <f t="shared" si="15"/>
        <v>#VALUE!</v>
      </c>
      <c r="G33" s="9" t="str">
        <f t="shared" si="16"/>
        <v/>
      </c>
      <c r="H33" s="9" t="str">
        <f t="shared" si="17"/>
        <v/>
      </c>
      <c r="I33" s="9" t="str">
        <f t="shared" si="18"/>
        <v/>
      </c>
      <c r="J33" s="9" t="str">
        <f t="shared" si="19"/>
        <v/>
      </c>
      <c r="K33" s="11" t="e">
        <f t="shared" si="20"/>
        <v>#VALUE!</v>
      </c>
      <c r="L33" s="11" t="e">
        <f t="shared" si="21"/>
        <v>#VALUE!</v>
      </c>
      <c r="M33" s="11" t="e">
        <f t="shared" si="22"/>
        <v>#VALUE!</v>
      </c>
      <c r="N33" s="11" t="e">
        <f>'OddsRatio_working_3-way'!K33+'OddsRatio_working_3-way'!L33+'OddsRatio_working_3-way'!M33-('OddsRatio_working_3-way'!K33*'OddsRatio_working_3-way'!L33)-('OddsRatio_working_3-way'!K33*'OddsRatio_working_3-way'!M33)-('OddsRatio_working_3-way'!L33*'OddsRatio_working_3-way'!M33)+('OddsRatio_working_3-way'!K33*'OddsRatio_working_3-way'!L33*'OddsRatio_working_3-way'!M33)-1</f>
        <v>#VALUE!</v>
      </c>
      <c r="O33" s="11">
        <f>0</f>
        <v>0</v>
      </c>
      <c r="P33" s="11" t="e">
        <f>('OddsRatio_working_3-way'!K33*'OddsRatio_working_3-way'!L33)+('OddsRatio_working_3-way'!K33*'OddsRatio_working_3-way'!M33)+('OddsRatio_working_3-way'!L33*'OddsRatio_working_3-way'!M33)-(3*'OddsRatio_working_3-way'!K33*'OddsRatio_working_3-way'!L33*'OddsRatio_working_3-way'!M33)</f>
        <v>#VALUE!</v>
      </c>
      <c r="Q33" s="11" t="e">
        <f>2*'OddsRatio_working_3-way'!K33*'OddsRatio_working_3-way'!L33*'OddsRatio_working_3-way'!M33</f>
        <v>#VALUE!</v>
      </c>
      <c r="R33" s="11" t="e">
        <f t="shared" si="23"/>
        <v>#VALUE!</v>
      </c>
      <c r="S33" s="11" t="e">
        <f t="shared" si="24"/>
        <v>#VALUE!</v>
      </c>
      <c r="T33" s="11" t="e">
        <f t="shared" si="25"/>
        <v>#VALUE!</v>
      </c>
      <c r="U33" s="11" t="e">
        <f>'OddsRatio_working_3-way'!S33-'OddsRatio_working_3-way'!R33^2/3</f>
        <v>#VALUE!</v>
      </c>
      <c r="V33" s="11" t="e">
        <f>'OddsRatio_working_3-way'!S33*'OddsRatio_working_3-way'!R33/3-2*'OddsRatio_working_3-way'!R33^3/27-'OddsRatio_working_3-way'!T33</f>
        <v>#VALUE!</v>
      </c>
      <c r="W33" s="11" t="e">
        <f>'OddsRatio_working_3-way'!V33^2+4*'OddsRatio_working_3-way'!U33^3/27</f>
        <v>#VALUE!</v>
      </c>
      <c r="X33" s="11" t="e">
        <f>IF('OddsRatio_working_3-way'!W33&gt;0,IF(ABS('OddsRatio_working_3-way'!V33+SQRT('OddsRatio_working_3-way'!W33))/2&gt;0,ABS('OddsRatio_working_3-way'!V33+SQRT('OddsRatio_working_3-way'!W33))/2,ABS('OddsRatio_working_3-way'!V33-SQRT('OddsRatio_working_3-way'!W33))/2),SQRT(-'OddsRatio_working_3-way'!U33^3/27))</f>
        <v>#VALUE!</v>
      </c>
      <c r="Y33" s="11" t="e">
        <f>IF('OddsRatio_working_3-way'!W33&gt;=0,IF('OddsRatio_working_3-way'!V33+SQRT('OddsRatio_working_3-way'!W33)&gt;0,0,PI()),ACOS('OddsRatio_working_3-way'!V33/(2*'OddsRatio_working_3-way'!X33)))</f>
        <v>#VALUE!</v>
      </c>
      <c r="Z33" s="11" t="e">
        <f>'OddsRatio_working_3-way'!X33^(1/3)*COS('OddsRatio_working_3-way'!Y33/3)</f>
        <v>#VALUE!</v>
      </c>
      <c r="AA33" s="11" t="e">
        <f>'OddsRatio_working_3-way'!X33^(1/3)*COS(('OddsRatio_working_3-way'!Y33+2*PI())/3)</f>
        <v>#VALUE!</v>
      </c>
      <c r="AB33" s="11" t="e">
        <f>'OddsRatio_working_3-way'!X33^(1/3)*COS(('OddsRatio_working_3-way'!Y33+4*PI())/3)</f>
        <v>#VALUE!</v>
      </c>
      <c r="AC33" s="11" t="e">
        <f>'OddsRatio_working_3-way'!X33^(1/3)*SIN('OddsRatio_working_3-way'!Y33/3)</f>
        <v>#VALUE!</v>
      </c>
      <c r="AD33" s="11" t="e">
        <f>'OddsRatio_working_3-way'!X33^(1/3)*SIN(('OddsRatio_working_3-way'!Y33+2*PI())/3)</f>
        <v>#VALUE!</v>
      </c>
      <c r="AE33" s="11" t="e">
        <f>'OddsRatio_working_3-way'!X33^(1/3)*SIN(('OddsRatio_working_3-way'!Y33+4*PI())/3)</f>
        <v>#VALUE!</v>
      </c>
      <c r="AF33" s="11" t="e">
        <f>-'OddsRatio_working_3-way'!U33/(3*'OddsRatio_working_3-way'!X33^(1/3))*COS(('OddsRatio_working_3-way'!Y33)/3)</f>
        <v>#VALUE!</v>
      </c>
      <c r="AG33" s="11" t="e">
        <f>-'OddsRatio_working_3-way'!U33/(3*'OddsRatio_working_3-way'!X33^(1/3))*COS(('OddsRatio_working_3-way'!Y33+2*PI())/3)</f>
        <v>#VALUE!</v>
      </c>
      <c r="AH33" s="11" t="e">
        <f>-'OddsRatio_working_3-way'!U33/(3*'OddsRatio_working_3-way'!X33^(1/3))*COS(('OddsRatio_working_3-way'!Y33+4*PI())/3)</f>
        <v>#VALUE!</v>
      </c>
      <c r="AI33" s="11" t="e">
        <f>'OddsRatio_working_3-way'!U33/(3*'OddsRatio_working_3-way'!X33^(1/3))*SIN(('OddsRatio_working_3-way'!Y33)/3)</f>
        <v>#VALUE!</v>
      </c>
      <c r="AJ33" s="11" t="e">
        <f>'OddsRatio_working_3-way'!U33/(3*'OddsRatio_working_3-way'!X33^(1/3))*SIN(('OddsRatio_working_3-way'!Y33+2*PI())/3)</f>
        <v>#VALUE!</v>
      </c>
      <c r="AK33" s="11" t="e">
        <f>'OddsRatio_working_3-way'!U33/(3*'OddsRatio_working_3-way'!X33^(1/3))*SIN(('OddsRatio_working_3-way'!Y33+4*PI())/3)</f>
        <v>#VALUE!</v>
      </c>
      <c r="AL33" s="11" t="e">
        <f>'OddsRatio_working_3-way'!Z33+'OddsRatio_working_3-way'!AF33</f>
        <v>#VALUE!</v>
      </c>
      <c r="AM33" s="11" t="e">
        <f>'OddsRatio_working_3-way'!AA33+'OddsRatio_working_3-way'!AG33</f>
        <v>#VALUE!</v>
      </c>
      <c r="AN33" s="11" t="e">
        <f>'OddsRatio_working_3-way'!AB33+'OddsRatio_working_3-way'!AH33</f>
        <v>#VALUE!</v>
      </c>
      <c r="AO33" s="11" t="e">
        <f>'OddsRatio_working_3-way'!AC33+'OddsRatio_working_3-way'!AI33</f>
        <v>#VALUE!</v>
      </c>
      <c r="AP33" s="11" t="e">
        <f>'OddsRatio_working_3-way'!AD33+'OddsRatio_working_3-way'!AJ33</f>
        <v>#VALUE!</v>
      </c>
      <c r="AQ33" s="11" t="e">
        <f>'OddsRatio_working_3-way'!AE33+'OddsRatio_working_3-way'!AK33</f>
        <v>#VALUE!</v>
      </c>
      <c r="AR33" s="10" t="str">
        <f>IF(A33="","",IF(('OddsRatio_working_3-way'!X33=0),IF(Q33&gt;0,-Q33^(1/3),(-Q33)^(1/3)),'OddsRatio_working_3-way'!AL33-'OddsRatio_working_3-way'!R33/3))</f>
        <v/>
      </c>
      <c r="AS33" s="11" t="e">
        <f>IF(('OddsRatio_working_3-way'!X33=0),IF(Q33&gt;0,-Q33^(1/3),(-Q33)^(1/3)),'OddsRatio_working_3-way'!AM33-'OddsRatio_working_3-way'!R33/3)</f>
        <v>#VALUE!</v>
      </c>
      <c r="AT33" s="11" t="e">
        <f>IF(('OddsRatio_working_3-way'!X33=0),IF(Q33&gt;0,-Q33^(1/3),(-Q33)^(1/3)),'OddsRatio_working_3-way'!AN33-'OddsRatio_working_3-way'!R33/3)</f>
        <v>#VALUE!</v>
      </c>
      <c r="AU33" s="11" t="e">
        <f>IF(('OddsRatio_working_3-way'!X33=0),0,'OddsRatio_working_3-way'!AO33)</f>
        <v>#VALUE!</v>
      </c>
      <c r="AV33" s="11" t="e">
        <f>IF(('OddsRatio_working_3-way'!X33=0),0,'OddsRatio_working_3-way'!AP33)</f>
        <v>#VALUE!</v>
      </c>
      <c r="AW33" s="11" t="e">
        <f>IF(('OddsRatio_working_3-way'!X33=0),0,'OddsRatio_working_3-way'!AQ33)</f>
        <v>#VALUE!</v>
      </c>
    </row>
    <row r="34" spans="1:49">
      <c r="A34" s="4" t="str">
        <f>IF('True_Odds_Calculator_3-way'!A35="","",'True_Odds_Calculator_3-way'!A35)</f>
        <v/>
      </c>
      <c r="B34" s="4" t="str">
        <f>IF('True_Odds_Calculator_3-way'!B35="","",'True_Odds_Calculator_3-way'!B35)</f>
        <v/>
      </c>
      <c r="C34" s="4" t="str">
        <f>IF('True_Odds_Calculator_3-way'!C35="","",'True_Odds_Calculator_3-way'!C35)</f>
        <v/>
      </c>
      <c r="D34" s="9" t="e">
        <f t="shared" si="13"/>
        <v>#VALUE!</v>
      </c>
      <c r="E34" s="9" t="e">
        <f t="shared" si="14"/>
        <v>#VALUE!</v>
      </c>
      <c r="F34" s="9" t="e">
        <f t="shared" si="15"/>
        <v>#VALUE!</v>
      </c>
      <c r="G34" s="9" t="str">
        <f t="shared" si="16"/>
        <v/>
      </c>
      <c r="H34" s="9" t="str">
        <f t="shared" si="17"/>
        <v/>
      </c>
      <c r="I34" s="9" t="str">
        <f t="shared" si="18"/>
        <v/>
      </c>
      <c r="J34" s="9" t="str">
        <f t="shared" si="19"/>
        <v/>
      </c>
      <c r="K34" s="11" t="e">
        <f t="shared" si="20"/>
        <v>#VALUE!</v>
      </c>
      <c r="L34" s="11" t="e">
        <f t="shared" si="21"/>
        <v>#VALUE!</v>
      </c>
      <c r="M34" s="11" t="e">
        <f t="shared" si="22"/>
        <v>#VALUE!</v>
      </c>
      <c r="N34" s="11" t="e">
        <f>'OddsRatio_working_3-way'!K34+'OddsRatio_working_3-way'!L34+'OddsRatio_working_3-way'!M34-('OddsRatio_working_3-way'!K34*'OddsRatio_working_3-way'!L34)-('OddsRatio_working_3-way'!K34*'OddsRatio_working_3-way'!M34)-('OddsRatio_working_3-way'!L34*'OddsRatio_working_3-way'!M34)+('OddsRatio_working_3-way'!K34*'OddsRatio_working_3-way'!L34*'OddsRatio_working_3-way'!M34)-1</f>
        <v>#VALUE!</v>
      </c>
      <c r="O34" s="11">
        <f>0</f>
        <v>0</v>
      </c>
      <c r="P34" s="11" t="e">
        <f>('OddsRatio_working_3-way'!K34*'OddsRatio_working_3-way'!L34)+('OddsRatio_working_3-way'!K34*'OddsRatio_working_3-way'!M34)+('OddsRatio_working_3-way'!L34*'OddsRatio_working_3-way'!M34)-(3*'OddsRatio_working_3-way'!K34*'OddsRatio_working_3-way'!L34*'OddsRatio_working_3-way'!M34)</f>
        <v>#VALUE!</v>
      </c>
      <c r="Q34" s="11" t="e">
        <f>2*'OddsRatio_working_3-way'!K34*'OddsRatio_working_3-way'!L34*'OddsRatio_working_3-way'!M34</f>
        <v>#VALUE!</v>
      </c>
      <c r="R34" s="11" t="e">
        <f t="shared" si="23"/>
        <v>#VALUE!</v>
      </c>
      <c r="S34" s="11" t="e">
        <f t="shared" si="24"/>
        <v>#VALUE!</v>
      </c>
      <c r="T34" s="11" t="e">
        <f t="shared" si="25"/>
        <v>#VALUE!</v>
      </c>
      <c r="U34" s="11" t="e">
        <f>'OddsRatio_working_3-way'!S34-'OddsRatio_working_3-way'!R34^2/3</f>
        <v>#VALUE!</v>
      </c>
      <c r="V34" s="11" t="e">
        <f>'OddsRatio_working_3-way'!S34*'OddsRatio_working_3-way'!R34/3-2*'OddsRatio_working_3-way'!R34^3/27-'OddsRatio_working_3-way'!T34</f>
        <v>#VALUE!</v>
      </c>
      <c r="W34" s="11" t="e">
        <f>'OddsRatio_working_3-way'!V34^2+4*'OddsRatio_working_3-way'!U34^3/27</f>
        <v>#VALUE!</v>
      </c>
      <c r="X34" s="11" t="e">
        <f>IF('OddsRatio_working_3-way'!W34&gt;0,IF(ABS('OddsRatio_working_3-way'!V34+SQRT('OddsRatio_working_3-way'!W34))/2&gt;0,ABS('OddsRatio_working_3-way'!V34+SQRT('OddsRatio_working_3-way'!W34))/2,ABS('OddsRatio_working_3-way'!V34-SQRT('OddsRatio_working_3-way'!W34))/2),SQRT(-'OddsRatio_working_3-way'!U34^3/27))</f>
        <v>#VALUE!</v>
      </c>
      <c r="Y34" s="11" t="e">
        <f>IF('OddsRatio_working_3-way'!W34&gt;=0,IF('OddsRatio_working_3-way'!V34+SQRT('OddsRatio_working_3-way'!W34)&gt;0,0,PI()),ACOS('OddsRatio_working_3-way'!V34/(2*'OddsRatio_working_3-way'!X34)))</f>
        <v>#VALUE!</v>
      </c>
      <c r="Z34" s="11" t="e">
        <f>'OddsRatio_working_3-way'!X34^(1/3)*COS('OddsRatio_working_3-way'!Y34/3)</f>
        <v>#VALUE!</v>
      </c>
      <c r="AA34" s="11" t="e">
        <f>'OddsRatio_working_3-way'!X34^(1/3)*COS(('OddsRatio_working_3-way'!Y34+2*PI())/3)</f>
        <v>#VALUE!</v>
      </c>
      <c r="AB34" s="11" t="e">
        <f>'OddsRatio_working_3-way'!X34^(1/3)*COS(('OddsRatio_working_3-way'!Y34+4*PI())/3)</f>
        <v>#VALUE!</v>
      </c>
      <c r="AC34" s="11" t="e">
        <f>'OddsRatio_working_3-way'!X34^(1/3)*SIN('OddsRatio_working_3-way'!Y34/3)</f>
        <v>#VALUE!</v>
      </c>
      <c r="AD34" s="11" t="e">
        <f>'OddsRatio_working_3-way'!X34^(1/3)*SIN(('OddsRatio_working_3-way'!Y34+2*PI())/3)</f>
        <v>#VALUE!</v>
      </c>
      <c r="AE34" s="11" t="e">
        <f>'OddsRatio_working_3-way'!X34^(1/3)*SIN(('OddsRatio_working_3-way'!Y34+4*PI())/3)</f>
        <v>#VALUE!</v>
      </c>
      <c r="AF34" s="11" t="e">
        <f>-'OddsRatio_working_3-way'!U34/(3*'OddsRatio_working_3-way'!X34^(1/3))*COS(('OddsRatio_working_3-way'!Y34)/3)</f>
        <v>#VALUE!</v>
      </c>
      <c r="AG34" s="11" t="e">
        <f>-'OddsRatio_working_3-way'!U34/(3*'OddsRatio_working_3-way'!X34^(1/3))*COS(('OddsRatio_working_3-way'!Y34+2*PI())/3)</f>
        <v>#VALUE!</v>
      </c>
      <c r="AH34" s="11" t="e">
        <f>-'OddsRatio_working_3-way'!U34/(3*'OddsRatio_working_3-way'!X34^(1/3))*COS(('OddsRatio_working_3-way'!Y34+4*PI())/3)</f>
        <v>#VALUE!</v>
      </c>
      <c r="AI34" s="11" t="e">
        <f>'OddsRatio_working_3-way'!U34/(3*'OddsRatio_working_3-way'!X34^(1/3))*SIN(('OddsRatio_working_3-way'!Y34)/3)</f>
        <v>#VALUE!</v>
      </c>
      <c r="AJ34" s="11" t="e">
        <f>'OddsRatio_working_3-way'!U34/(3*'OddsRatio_working_3-way'!X34^(1/3))*SIN(('OddsRatio_working_3-way'!Y34+2*PI())/3)</f>
        <v>#VALUE!</v>
      </c>
      <c r="AK34" s="11" t="e">
        <f>'OddsRatio_working_3-way'!U34/(3*'OddsRatio_working_3-way'!X34^(1/3))*SIN(('OddsRatio_working_3-way'!Y34+4*PI())/3)</f>
        <v>#VALUE!</v>
      </c>
      <c r="AL34" s="11" t="e">
        <f>'OddsRatio_working_3-way'!Z34+'OddsRatio_working_3-way'!AF34</f>
        <v>#VALUE!</v>
      </c>
      <c r="AM34" s="11" t="e">
        <f>'OddsRatio_working_3-way'!AA34+'OddsRatio_working_3-way'!AG34</f>
        <v>#VALUE!</v>
      </c>
      <c r="AN34" s="11" t="e">
        <f>'OddsRatio_working_3-way'!AB34+'OddsRatio_working_3-way'!AH34</f>
        <v>#VALUE!</v>
      </c>
      <c r="AO34" s="11" t="e">
        <f>'OddsRatio_working_3-way'!AC34+'OddsRatio_working_3-way'!AI34</f>
        <v>#VALUE!</v>
      </c>
      <c r="AP34" s="11" t="e">
        <f>'OddsRatio_working_3-way'!AD34+'OddsRatio_working_3-way'!AJ34</f>
        <v>#VALUE!</v>
      </c>
      <c r="AQ34" s="11" t="e">
        <f>'OddsRatio_working_3-way'!AE34+'OddsRatio_working_3-way'!AK34</f>
        <v>#VALUE!</v>
      </c>
      <c r="AR34" s="10" t="str">
        <f>IF(A34="","",IF(('OddsRatio_working_3-way'!X34=0),IF(Q34&gt;0,-Q34^(1/3),(-Q34)^(1/3)),'OddsRatio_working_3-way'!AL34-'OddsRatio_working_3-way'!R34/3))</f>
        <v/>
      </c>
      <c r="AS34" s="11" t="e">
        <f>IF(('OddsRatio_working_3-way'!X34=0),IF(Q34&gt;0,-Q34^(1/3),(-Q34)^(1/3)),'OddsRatio_working_3-way'!AM34-'OddsRatio_working_3-way'!R34/3)</f>
        <v>#VALUE!</v>
      </c>
      <c r="AT34" s="11" t="e">
        <f>IF(('OddsRatio_working_3-way'!X34=0),IF(Q34&gt;0,-Q34^(1/3),(-Q34)^(1/3)),'OddsRatio_working_3-way'!AN34-'OddsRatio_working_3-way'!R34/3)</f>
        <v>#VALUE!</v>
      </c>
      <c r="AU34" s="11" t="e">
        <f>IF(('OddsRatio_working_3-way'!X34=0),0,'OddsRatio_working_3-way'!AO34)</f>
        <v>#VALUE!</v>
      </c>
      <c r="AV34" s="11" t="e">
        <f>IF(('OddsRatio_working_3-way'!X34=0),0,'OddsRatio_working_3-way'!AP34)</f>
        <v>#VALUE!</v>
      </c>
      <c r="AW34" s="11" t="e">
        <f>IF(('OddsRatio_working_3-way'!X34=0),0,'OddsRatio_working_3-way'!AQ34)</f>
        <v>#VALUE!</v>
      </c>
    </row>
    <row r="35" spans="1:49">
      <c r="A35" s="4" t="str">
        <f>IF('True_Odds_Calculator_3-way'!A36="","",'True_Odds_Calculator_3-way'!A36)</f>
        <v/>
      </c>
      <c r="B35" s="4" t="str">
        <f>IF('True_Odds_Calculator_3-way'!B36="","",'True_Odds_Calculator_3-way'!B36)</f>
        <v/>
      </c>
      <c r="C35" s="4" t="str">
        <f>IF('True_Odds_Calculator_3-way'!C36="","",'True_Odds_Calculator_3-way'!C36)</f>
        <v/>
      </c>
      <c r="D35" s="9" t="e">
        <f t="shared" si="13"/>
        <v>#VALUE!</v>
      </c>
      <c r="E35" s="9" t="e">
        <f t="shared" si="14"/>
        <v>#VALUE!</v>
      </c>
      <c r="F35" s="9" t="e">
        <f t="shared" si="15"/>
        <v>#VALUE!</v>
      </c>
      <c r="G35" s="9" t="str">
        <f t="shared" si="16"/>
        <v/>
      </c>
      <c r="H35" s="9" t="str">
        <f t="shared" si="17"/>
        <v/>
      </c>
      <c r="I35" s="9" t="str">
        <f t="shared" si="18"/>
        <v/>
      </c>
      <c r="J35" s="9" t="str">
        <f t="shared" si="19"/>
        <v/>
      </c>
      <c r="K35" s="11" t="e">
        <f t="shared" si="20"/>
        <v>#VALUE!</v>
      </c>
      <c r="L35" s="11" t="e">
        <f t="shared" si="21"/>
        <v>#VALUE!</v>
      </c>
      <c r="M35" s="11" t="e">
        <f t="shared" si="22"/>
        <v>#VALUE!</v>
      </c>
      <c r="N35" s="11" t="e">
        <f>'OddsRatio_working_3-way'!K35+'OddsRatio_working_3-way'!L35+'OddsRatio_working_3-way'!M35-('OddsRatio_working_3-way'!K35*'OddsRatio_working_3-way'!L35)-('OddsRatio_working_3-way'!K35*'OddsRatio_working_3-way'!M35)-('OddsRatio_working_3-way'!L35*'OddsRatio_working_3-way'!M35)+('OddsRatio_working_3-way'!K35*'OddsRatio_working_3-way'!L35*'OddsRatio_working_3-way'!M35)-1</f>
        <v>#VALUE!</v>
      </c>
      <c r="O35" s="11">
        <f>0</f>
        <v>0</v>
      </c>
      <c r="P35" s="11" t="e">
        <f>('OddsRatio_working_3-way'!K35*'OddsRatio_working_3-way'!L35)+('OddsRatio_working_3-way'!K35*'OddsRatio_working_3-way'!M35)+('OddsRatio_working_3-way'!L35*'OddsRatio_working_3-way'!M35)-(3*'OddsRatio_working_3-way'!K35*'OddsRatio_working_3-way'!L35*'OddsRatio_working_3-way'!M35)</f>
        <v>#VALUE!</v>
      </c>
      <c r="Q35" s="11" t="e">
        <f>2*'OddsRatio_working_3-way'!K35*'OddsRatio_working_3-way'!L35*'OddsRatio_working_3-way'!M35</f>
        <v>#VALUE!</v>
      </c>
      <c r="R35" s="11" t="e">
        <f t="shared" si="23"/>
        <v>#VALUE!</v>
      </c>
      <c r="S35" s="11" t="e">
        <f t="shared" si="24"/>
        <v>#VALUE!</v>
      </c>
      <c r="T35" s="11" t="e">
        <f t="shared" si="25"/>
        <v>#VALUE!</v>
      </c>
      <c r="U35" s="11" t="e">
        <f>'OddsRatio_working_3-way'!S35-'OddsRatio_working_3-way'!R35^2/3</f>
        <v>#VALUE!</v>
      </c>
      <c r="V35" s="11" t="e">
        <f>'OddsRatio_working_3-way'!S35*'OddsRatio_working_3-way'!R35/3-2*'OddsRatio_working_3-way'!R35^3/27-'OddsRatio_working_3-way'!T35</f>
        <v>#VALUE!</v>
      </c>
      <c r="W35" s="11" t="e">
        <f>'OddsRatio_working_3-way'!V35^2+4*'OddsRatio_working_3-way'!U35^3/27</f>
        <v>#VALUE!</v>
      </c>
      <c r="X35" s="11" t="e">
        <f>IF('OddsRatio_working_3-way'!W35&gt;0,IF(ABS('OddsRatio_working_3-way'!V35+SQRT('OddsRatio_working_3-way'!W35))/2&gt;0,ABS('OddsRatio_working_3-way'!V35+SQRT('OddsRatio_working_3-way'!W35))/2,ABS('OddsRatio_working_3-way'!V35-SQRT('OddsRatio_working_3-way'!W35))/2),SQRT(-'OddsRatio_working_3-way'!U35^3/27))</f>
        <v>#VALUE!</v>
      </c>
      <c r="Y35" s="11" t="e">
        <f>IF('OddsRatio_working_3-way'!W35&gt;=0,IF('OddsRatio_working_3-way'!V35+SQRT('OddsRatio_working_3-way'!W35)&gt;0,0,PI()),ACOS('OddsRatio_working_3-way'!V35/(2*'OddsRatio_working_3-way'!X35)))</f>
        <v>#VALUE!</v>
      </c>
      <c r="Z35" s="11" t="e">
        <f>'OddsRatio_working_3-way'!X35^(1/3)*COS('OddsRatio_working_3-way'!Y35/3)</f>
        <v>#VALUE!</v>
      </c>
      <c r="AA35" s="11" t="e">
        <f>'OddsRatio_working_3-way'!X35^(1/3)*COS(('OddsRatio_working_3-way'!Y35+2*PI())/3)</f>
        <v>#VALUE!</v>
      </c>
      <c r="AB35" s="11" t="e">
        <f>'OddsRatio_working_3-way'!X35^(1/3)*COS(('OddsRatio_working_3-way'!Y35+4*PI())/3)</f>
        <v>#VALUE!</v>
      </c>
      <c r="AC35" s="11" t="e">
        <f>'OddsRatio_working_3-way'!X35^(1/3)*SIN('OddsRatio_working_3-way'!Y35/3)</f>
        <v>#VALUE!</v>
      </c>
      <c r="AD35" s="11" t="e">
        <f>'OddsRatio_working_3-way'!X35^(1/3)*SIN(('OddsRatio_working_3-way'!Y35+2*PI())/3)</f>
        <v>#VALUE!</v>
      </c>
      <c r="AE35" s="11" t="e">
        <f>'OddsRatio_working_3-way'!X35^(1/3)*SIN(('OddsRatio_working_3-way'!Y35+4*PI())/3)</f>
        <v>#VALUE!</v>
      </c>
      <c r="AF35" s="11" t="e">
        <f>-'OddsRatio_working_3-way'!U35/(3*'OddsRatio_working_3-way'!X35^(1/3))*COS(('OddsRatio_working_3-way'!Y35)/3)</f>
        <v>#VALUE!</v>
      </c>
      <c r="AG35" s="11" t="e">
        <f>-'OddsRatio_working_3-way'!U35/(3*'OddsRatio_working_3-way'!X35^(1/3))*COS(('OddsRatio_working_3-way'!Y35+2*PI())/3)</f>
        <v>#VALUE!</v>
      </c>
      <c r="AH35" s="11" t="e">
        <f>-'OddsRatio_working_3-way'!U35/(3*'OddsRatio_working_3-way'!X35^(1/3))*COS(('OddsRatio_working_3-way'!Y35+4*PI())/3)</f>
        <v>#VALUE!</v>
      </c>
      <c r="AI35" s="11" t="e">
        <f>'OddsRatio_working_3-way'!U35/(3*'OddsRatio_working_3-way'!X35^(1/3))*SIN(('OddsRatio_working_3-way'!Y35)/3)</f>
        <v>#VALUE!</v>
      </c>
      <c r="AJ35" s="11" t="e">
        <f>'OddsRatio_working_3-way'!U35/(3*'OddsRatio_working_3-way'!X35^(1/3))*SIN(('OddsRatio_working_3-way'!Y35+2*PI())/3)</f>
        <v>#VALUE!</v>
      </c>
      <c r="AK35" s="11" t="e">
        <f>'OddsRatio_working_3-way'!U35/(3*'OddsRatio_working_3-way'!X35^(1/3))*SIN(('OddsRatio_working_3-way'!Y35+4*PI())/3)</f>
        <v>#VALUE!</v>
      </c>
      <c r="AL35" s="11" t="e">
        <f>'OddsRatio_working_3-way'!Z35+'OddsRatio_working_3-way'!AF35</f>
        <v>#VALUE!</v>
      </c>
      <c r="AM35" s="11" t="e">
        <f>'OddsRatio_working_3-way'!AA35+'OddsRatio_working_3-way'!AG35</f>
        <v>#VALUE!</v>
      </c>
      <c r="AN35" s="11" t="e">
        <f>'OddsRatio_working_3-way'!AB35+'OddsRatio_working_3-way'!AH35</f>
        <v>#VALUE!</v>
      </c>
      <c r="AO35" s="11" t="e">
        <f>'OddsRatio_working_3-way'!AC35+'OddsRatio_working_3-way'!AI35</f>
        <v>#VALUE!</v>
      </c>
      <c r="AP35" s="11" t="e">
        <f>'OddsRatio_working_3-way'!AD35+'OddsRatio_working_3-way'!AJ35</f>
        <v>#VALUE!</v>
      </c>
      <c r="AQ35" s="11" t="e">
        <f>'OddsRatio_working_3-way'!AE35+'OddsRatio_working_3-way'!AK35</f>
        <v>#VALUE!</v>
      </c>
      <c r="AR35" s="10" t="str">
        <f>IF(A35="","",IF(('OddsRatio_working_3-way'!X35=0),IF(Q35&gt;0,-Q35^(1/3),(-Q35)^(1/3)),'OddsRatio_working_3-way'!AL35-'OddsRatio_working_3-way'!R35/3))</f>
        <v/>
      </c>
      <c r="AS35" s="11" t="e">
        <f>IF(('OddsRatio_working_3-way'!X35=0),IF(Q35&gt;0,-Q35^(1/3),(-Q35)^(1/3)),'OddsRatio_working_3-way'!AM35-'OddsRatio_working_3-way'!R35/3)</f>
        <v>#VALUE!</v>
      </c>
      <c r="AT35" s="11" t="e">
        <f>IF(('OddsRatio_working_3-way'!X35=0),IF(Q35&gt;0,-Q35^(1/3),(-Q35)^(1/3)),'OddsRatio_working_3-way'!AN35-'OddsRatio_working_3-way'!R35/3)</f>
        <v>#VALUE!</v>
      </c>
      <c r="AU35" s="11" t="e">
        <f>IF(('OddsRatio_working_3-way'!X35=0),0,'OddsRatio_working_3-way'!AO35)</f>
        <v>#VALUE!</v>
      </c>
      <c r="AV35" s="11" t="e">
        <f>IF(('OddsRatio_working_3-way'!X35=0),0,'OddsRatio_working_3-way'!AP35)</f>
        <v>#VALUE!</v>
      </c>
      <c r="AW35" s="11" t="e">
        <f>IF(('OddsRatio_working_3-way'!X35=0),0,'OddsRatio_working_3-way'!AQ35)</f>
        <v>#VALUE!</v>
      </c>
    </row>
    <row r="36" spans="1:49">
      <c r="A36" s="4" t="str">
        <f>IF('True_Odds_Calculator_3-way'!A37="","",'True_Odds_Calculator_3-way'!A37)</f>
        <v/>
      </c>
      <c r="B36" s="4" t="str">
        <f>IF('True_Odds_Calculator_3-way'!B37="","",'True_Odds_Calculator_3-way'!B37)</f>
        <v/>
      </c>
      <c r="C36" s="4" t="str">
        <f>IF('True_Odds_Calculator_3-way'!C37="","",'True_Odds_Calculator_3-way'!C37)</f>
        <v/>
      </c>
      <c r="D36" s="9" t="e">
        <f t="shared" si="13"/>
        <v>#VALUE!</v>
      </c>
      <c r="E36" s="9" t="e">
        <f t="shared" si="14"/>
        <v>#VALUE!</v>
      </c>
      <c r="F36" s="9" t="e">
        <f t="shared" si="15"/>
        <v>#VALUE!</v>
      </c>
      <c r="G36" s="9" t="str">
        <f t="shared" si="16"/>
        <v/>
      </c>
      <c r="H36" s="9" t="str">
        <f t="shared" si="17"/>
        <v/>
      </c>
      <c r="I36" s="9" t="str">
        <f t="shared" si="18"/>
        <v/>
      </c>
      <c r="J36" s="9" t="str">
        <f t="shared" si="19"/>
        <v/>
      </c>
      <c r="K36" s="11" t="e">
        <f t="shared" si="20"/>
        <v>#VALUE!</v>
      </c>
      <c r="L36" s="11" t="e">
        <f t="shared" si="21"/>
        <v>#VALUE!</v>
      </c>
      <c r="M36" s="11" t="e">
        <f t="shared" si="22"/>
        <v>#VALUE!</v>
      </c>
      <c r="N36" s="11" t="e">
        <f>'OddsRatio_working_3-way'!K36+'OddsRatio_working_3-way'!L36+'OddsRatio_working_3-way'!M36-('OddsRatio_working_3-way'!K36*'OddsRatio_working_3-way'!L36)-('OddsRatio_working_3-way'!K36*'OddsRatio_working_3-way'!M36)-('OddsRatio_working_3-way'!L36*'OddsRatio_working_3-way'!M36)+('OddsRatio_working_3-way'!K36*'OddsRatio_working_3-way'!L36*'OddsRatio_working_3-way'!M36)-1</f>
        <v>#VALUE!</v>
      </c>
      <c r="O36" s="11">
        <f>0</f>
        <v>0</v>
      </c>
      <c r="P36" s="11" t="e">
        <f>('OddsRatio_working_3-way'!K36*'OddsRatio_working_3-way'!L36)+('OddsRatio_working_3-way'!K36*'OddsRatio_working_3-way'!M36)+('OddsRatio_working_3-way'!L36*'OddsRatio_working_3-way'!M36)-(3*'OddsRatio_working_3-way'!K36*'OddsRatio_working_3-way'!L36*'OddsRatio_working_3-way'!M36)</f>
        <v>#VALUE!</v>
      </c>
      <c r="Q36" s="11" t="e">
        <f>2*'OddsRatio_working_3-way'!K36*'OddsRatio_working_3-way'!L36*'OddsRatio_working_3-way'!M36</f>
        <v>#VALUE!</v>
      </c>
      <c r="R36" s="11" t="e">
        <f t="shared" si="23"/>
        <v>#VALUE!</v>
      </c>
      <c r="S36" s="11" t="e">
        <f t="shared" si="24"/>
        <v>#VALUE!</v>
      </c>
      <c r="T36" s="11" t="e">
        <f t="shared" si="25"/>
        <v>#VALUE!</v>
      </c>
      <c r="U36" s="11" t="e">
        <f>'OddsRatio_working_3-way'!S36-'OddsRatio_working_3-way'!R36^2/3</f>
        <v>#VALUE!</v>
      </c>
      <c r="V36" s="11" t="e">
        <f>'OddsRatio_working_3-way'!S36*'OddsRatio_working_3-way'!R36/3-2*'OddsRatio_working_3-way'!R36^3/27-'OddsRatio_working_3-way'!T36</f>
        <v>#VALUE!</v>
      </c>
      <c r="W36" s="11" t="e">
        <f>'OddsRatio_working_3-way'!V36^2+4*'OddsRatio_working_3-way'!U36^3/27</f>
        <v>#VALUE!</v>
      </c>
      <c r="X36" s="11" t="e">
        <f>IF('OddsRatio_working_3-way'!W36&gt;0,IF(ABS('OddsRatio_working_3-way'!V36+SQRT('OddsRatio_working_3-way'!W36))/2&gt;0,ABS('OddsRatio_working_3-way'!V36+SQRT('OddsRatio_working_3-way'!W36))/2,ABS('OddsRatio_working_3-way'!V36-SQRT('OddsRatio_working_3-way'!W36))/2),SQRT(-'OddsRatio_working_3-way'!U36^3/27))</f>
        <v>#VALUE!</v>
      </c>
      <c r="Y36" s="11" t="e">
        <f>IF('OddsRatio_working_3-way'!W36&gt;=0,IF('OddsRatio_working_3-way'!V36+SQRT('OddsRatio_working_3-way'!W36)&gt;0,0,PI()),ACOS('OddsRatio_working_3-way'!V36/(2*'OddsRatio_working_3-way'!X36)))</f>
        <v>#VALUE!</v>
      </c>
      <c r="Z36" s="11" t="e">
        <f>'OddsRatio_working_3-way'!X36^(1/3)*COS('OddsRatio_working_3-way'!Y36/3)</f>
        <v>#VALUE!</v>
      </c>
      <c r="AA36" s="11" t="e">
        <f>'OddsRatio_working_3-way'!X36^(1/3)*COS(('OddsRatio_working_3-way'!Y36+2*PI())/3)</f>
        <v>#VALUE!</v>
      </c>
      <c r="AB36" s="11" t="e">
        <f>'OddsRatio_working_3-way'!X36^(1/3)*COS(('OddsRatio_working_3-way'!Y36+4*PI())/3)</f>
        <v>#VALUE!</v>
      </c>
      <c r="AC36" s="11" t="e">
        <f>'OddsRatio_working_3-way'!X36^(1/3)*SIN('OddsRatio_working_3-way'!Y36/3)</f>
        <v>#VALUE!</v>
      </c>
      <c r="AD36" s="11" t="e">
        <f>'OddsRatio_working_3-way'!X36^(1/3)*SIN(('OddsRatio_working_3-way'!Y36+2*PI())/3)</f>
        <v>#VALUE!</v>
      </c>
      <c r="AE36" s="11" t="e">
        <f>'OddsRatio_working_3-way'!X36^(1/3)*SIN(('OddsRatio_working_3-way'!Y36+4*PI())/3)</f>
        <v>#VALUE!</v>
      </c>
      <c r="AF36" s="11" t="e">
        <f>-'OddsRatio_working_3-way'!U36/(3*'OddsRatio_working_3-way'!X36^(1/3))*COS(('OddsRatio_working_3-way'!Y36)/3)</f>
        <v>#VALUE!</v>
      </c>
      <c r="AG36" s="11" t="e">
        <f>-'OddsRatio_working_3-way'!U36/(3*'OddsRatio_working_3-way'!X36^(1/3))*COS(('OddsRatio_working_3-way'!Y36+2*PI())/3)</f>
        <v>#VALUE!</v>
      </c>
      <c r="AH36" s="11" t="e">
        <f>-'OddsRatio_working_3-way'!U36/(3*'OddsRatio_working_3-way'!X36^(1/3))*COS(('OddsRatio_working_3-way'!Y36+4*PI())/3)</f>
        <v>#VALUE!</v>
      </c>
      <c r="AI36" s="11" t="e">
        <f>'OddsRatio_working_3-way'!U36/(3*'OddsRatio_working_3-way'!X36^(1/3))*SIN(('OddsRatio_working_3-way'!Y36)/3)</f>
        <v>#VALUE!</v>
      </c>
      <c r="AJ36" s="11" t="e">
        <f>'OddsRatio_working_3-way'!U36/(3*'OddsRatio_working_3-way'!X36^(1/3))*SIN(('OddsRatio_working_3-way'!Y36+2*PI())/3)</f>
        <v>#VALUE!</v>
      </c>
      <c r="AK36" s="11" t="e">
        <f>'OddsRatio_working_3-way'!U36/(3*'OddsRatio_working_3-way'!X36^(1/3))*SIN(('OddsRatio_working_3-way'!Y36+4*PI())/3)</f>
        <v>#VALUE!</v>
      </c>
      <c r="AL36" s="11" t="e">
        <f>'OddsRatio_working_3-way'!Z36+'OddsRatio_working_3-way'!AF36</f>
        <v>#VALUE!</v>
      </c>
      <c r="AM36" s="11" t="e">
        <f>'OddsRatio_working_3-way'!AA36+'OddsRatio_working_3-way'!AG36</f>
        <v>#VALUE!</v>
      </c>
      <c r="AN36" s="11" t="e">
        <f>'OddsRatio_working_3-way'!AB36+'OddsRatio_working_3-way'!AH36</f>
        <v>#VALUE!</v>
      </c>
      <c r="AO36" s="11" t="e">
        <f>'OddsRatio_working_3-way'!AC36+'OddsRatio_working_3-way'!AI36</f>
        <v>#VALUE!</v>
      </c>
      <c r="AP36" s="11" t="e">
        <f>'OddsRatio_working_3-way'!AD36+'OddsRatio_working_3-way'!AJ36</f>
        <v>#VALUE!</v>
      </c>
      <c r="AQ36" s="11" t="e">
        <f>'OddsRatio_working_3-way'!AE36+'OddsRatio_working_3-way'!AK36</f>
        <v>#VALUE!</v>
      </c>
      <c r="AR36" s="10" t="str">
        <f>IF(A36="","",IF(('OddsRatio_working_3-way'!X36=0),IF(Q36&gt;0,-Q36^(1/3),(-Q36)^(1/3)),'OddsRatio_working_3-way'!AL36-'OddsRatio_working_3-way'!R36/3))</f>
        <v/>
      </c>
      <c r="AS36" s="11" t="e">
        <f>IF(('OddsRatio_working_3-way'!X36=0),IF(Q36&gt;0,-Q36^(1/3),(-Q36)^(1/3)),'OddsRatio_working_3-way'!AM36-'OddsRatio_working_3-way'!R36/3)</f>
        <v>#VALUE!</v>
      </c>
      <c r="AT36" s="11" t="e">
        <f>IF(('OddsRatio_working_3-way'!X36=0),IF(Q36&gt;0,-Q36^(1/3),(-Q36)^(1/3)),'OddsRatio_working_3-way'!AN36-'OddsRatio_working_3-way'!R36/3)</f>
        <v>#VALUE!</v>
      </c>
      <c r="AU36" s="11" t="e">
        <f>IF(('OddsRatio_working_3-way'!X36=0),0,'OddsRatio_working_3-way'!AO36)</f>
        <v>#VALUE!</v>
      </c>
      <c r="AV36" s="11" t="e">
        <f>IF(('OddsRatio_working_3-way'!X36=0),0,'OddsRatio_working_3-way'!AP36)</f>
        <v>#VALUE!</v>
      </c>
      <c r="AW36" s="11" t="e">
        <f>IF(('OddsRatio_working_3-way'!X36=0),0,'OddsRatio_working_3-way'!AQ36)</f>
        <v>#VALUE!</v>
      </c>
    </row>
    <row r="37" spans="1:49">
      <c r="A37" s="4" t="str">
        <f>IF('True_Odds_Calculator_3-way'!A38="","",'True_Odds_Calculator_3-way'!A38)</f>
        <v/>
      </c>
      <c r="B37" s="4" t="str">
        <f>IF('True_Odds_Calculator_3-way'!B38="","",'True_Odds_Calculator_3-way'!B38)</f>
        <v/>
      </c>
      <c r="C37" s="4" t="str">
        <f>IF('True_Odds_Calculator_3-way'!C38="","",'True_Odds_Calculator_3-way'!C38)</f>
        <v/>
      </c>
      <c r="D37" s="9" t="e">
        <f t="shared" si="13"/>
        <v>#VALUE!</v>
      </c>
      <c r="E37" s="9" t="e">
        <f t="shared" si="14"/>
        <v>#VALUE!</v>
      </c>
      <c r="F37" s="9" t="e">
        <f t="shared" si="15"/>
        <v>#VALUE!</v>
      </c>
      <c r="G37" s="9" t="str">
        <f t="shared" si="16"/>
        <v/>
      </c>
      <c r="H37" s="9" t="str">
        <f t="shared" si="17"/>
        <v/>
      </c>
      <c r="I37" s="9" t="str">
        <f t="shared" si="18"/>
        <v/>
      </c>
      <c r="J37" s="9" t="str">
        <f t="shared" si="19"/>
        <v/>
      </c>
      <c r="K37" s="11" t="e">
        <f t="shared" si="20"/>
        <v>#VALUE!</v>
      </c>
      <c r="L37" s="11" t="e">
        <f t="shared" si="21"/>
        <v>#VALUE!</v>
      </c>
      <c r="M37" s="11" t="e">
        <f t="shared" si="22"/>
        <v>#VALUE!</v>
      </c>
      <c r="N37" s="11" t="e">
        <f>'OddsRatio_working_3-way'!K37+'OddsRatio_working_3-way'!L37+'OddsRatio_working_3-way'!M37-('OddsRatio_working_3-way'!K37*'OddsRatio_working_3-way'!L37)-('OddsRatio_working_3-way'!K37*'OddsRatio_working_3-way'!M37)-('OddsRatio_working_3-way'!L37*'OddsRatio_working_3-way'!M37)+('OddsRatio_working_3-way'!K37*'OddsRatio_working_3-way'!L37*'OddsRatio_working_3-way'!M37)-1</f>
        <v>#VALUE!</v>
      </c>
      <c r="O37" s="11">
        <f>0</f>
        <v>0</v>
      </c>
      <c r="P37" s="11" t="e">
        <f>('OddsRatio_working_3-way'!K37*'OddsRatio_working_3-way'!L37)+('OddsRatio_working_3-way'!K37*'OddsRatio_working_3-way'!M37)+('OddsRatio_working_3-way'!L37*'OddsRatio_working_3-way'!M37)-(3*'OddsRatio_working_3-way'!K37*'OddsRatio_working_3-way'!L37*'OddsRatio_working_3-way'!M37)</f>
        <v>#VALUE!</v>
      </c>
      <c r="Q37" s="11" t="e">
        <f>2*'OddsRatio_working_3-way'!K37*'OddsRatio_working_3-way'!L37*'OddsRatio_working_3-way'!M37</f>
        <v>#VALUE!</v>
      </c>
      <c r="R37" s="11" t="e">
        <f t="shared" si="23"/>
        <v>#VALUE!</v>
      </c>
      <c r="S37" s="11" t="e">
        <f t="shared" si="24"/>
        <v>#VALUE!</v>
      </c>
      <c r="T37" s="11" t="e">
        <f t="shared" si="25"/>
        <v>#VALUE!</v>
      </c>
      <c r="U37" s="11" t="e">
        <f>'OddsRatio_working_3-way'!S37-'OddsRatio_working_3-way'!R37^2/3</f>
        <v>#VALUE!</v>
      </c>
      <c r="V37" s="11" t="e">
        <f>'OddsRatio_working_3-way'!S37*'OddsRatio_working_3-way'!R37/3-2*'OddsRatio_working_3-way'!R37^3/27-'OddsRatio_working_3-way'!T37</f>
        <v>#VALUE!</v>
      </c>
      <c r="W37" s="11" t="e">
        <f>'OddsRatio_working_3-way'!V37^2+4*'OddsRatio_working_3-way'!U37^3/27</f>
        <v>#VALUE!</v>
      </c>
      <c r="X37" s="11" t="e">
        <f>IF('OddsRatio_working_3-way'!W37&gt;0,IF(ABS('OddsRatio_working_3-way'!V37+SQRT('OddsRatio_working_3-way'!W37))/2&gt;0,ABS('OddsRatio_working_3-way'!V37+SQRT('OddsRatio_working_3-way'!W37))/2,ABS('OddsRatio_working_3-way'!V37-SQRT('OddsRatio_working_3-way'!W37))/2),SQRT(-'OddsRatio_working_3-way'!U37^3/27))</f>
        <v>#VALUE!</v>
      </c>
      <c r="Y37" s="11" t="e">
        <f>IF('OddsRatio_working_3-way'!W37&gt;=0,IF('OddsRatio_working_3-way'!V37+SQRT('OddsRatio_working_3-way'!W37)&gt;0,0,PI()),ACOS('OddsRatio_working_3-way'!V37/(2*'OddsRatio_working_3-way'!X37)))</f>
        <v>#VALUE!</v>
      </c>
      <c r="Z37" s="11" t="e">
        <f>'OddsRatio_working_3-way'!X37^(1/3)*COS('OddsRatio_working_3-way'!Y37/3)</f>
        <v>#VALUE!</v>
      </c>
      <c r="AA37" s="11" t="e">
        <f>'OddsRatio_working_3-way'!X37^(1/3)*COS(('OddsRatio_working_3-way'!Y37+2*PI())/3)</f>
        <v>#VALUE!</v>
      </c>
      <c r="AB37" s="11" t="e">
        <f>'OddsRatio_working_3-way'!X37^(1/3)*COS(('OddsRatio_working_3-way'!Y37+4*PI())/3)</f>
        <v>#VALUE!</v>
      </c>
      <c r="AC37" s="11" t="e">
        <f>'OddsRatio_working_3-way'!X37^(1/3)*SIN('OddsRatio_working_3-way'!Y37/3)</f>
        <v>#VALUE!</v>
      </c>
      <c r="AD37" s="11" t="e">
        <f>'OddsRatio_working_3-way'!X37^(1/3)*SIN(('OddsRatio_working_3-way'!Y37+2*PI())/3)</f>
        <v>#VALUE!</v>
      </c>
      <c r="AE37" s="11" t="e">
        <f>'OddsRatio_working_3-way'!X37^(1/3)*SIN(('OddsRatio_working_3-way'!Y37+4*PI())/3)</f>
        <v>#VALUE!</v>
      </c>
      <c r="AF37" s="11" t="e">
        <f>-'OddsRatio_working_3-way'!U37/(3*'OddsRatio_working_3-way'!X37^(1/3))*COS(('OddsRatio_working_3-way'!Y37)/3)</f>
        <v>#VALUE!</v>
      </c>
      <c r="AG37" s="11" t="e">
        <f>-'OddsRatio_working_3-way'!U37/(3*'OddsRatio_working_3-way'!X37^(1/3))*COS(('OddsRatio_working_3-way'!Y37+2*PI())/3)</f>
        <v>#VALUE!</v>
      </c>
      <c r="AH37" s="11" t="e">
        <f>-'OddsRatio_working_3-way'!U37/(3*'OddsRatio_working_3-way'!X37^(1/3))*COS(('OddsRatio_working_3-way'!Y37+4*PI())/3)</f>
        <v>#VALUE!</v>
      </c>
      <c r="AI37" s="11" t="e">
        <f>'OddsRatio_working_3-way'!U37/(3*'OddsRatio_working_3-way'!X37^(1/3))*SIN(('OddsRatio_working_3-way'!Y37)/3)</f>
        <v>#VALUE!</v>
      </c>
      <c r="AJ37" s="11" t="e">
        <f>'OddsRatio_working_3-way'!U37/(3*'OddsRatio_working_3-way'!X37^(1/3))*SIN(('OddsRatio_working_3-way'!Y37+2*PI())/3)</f>
        <v>#VALUE!</v>
      </c>
      <c r="AK37" s="11" t="e">
        <f>'OddsRatio_working_3-way'!U37/(3*'OddsRatio_working_3-way'!X37^(1/3))*SIN(('OddsRatio_working_3-way'!Y37+4*PI())/3)</f>
        <v>#VALUE!</v>
      </c>
      <c r="AL37" s="11" t="e">
        <f>'OddsRatio_working_3-way'!Z37+'OddsRatio_working_3-way'!AF37</f>
        <v>#VALUE!</v>
      </c>
      <c r="AM37" s="11" t="e">
        <f>'OddsRatio_working_3-way'!AA37+'OddsRatio_working_3-way'!AG37</f>
        <v>#VALUE!</v>
      </c>
      <c r="AN37" s="11" t="e">
        <f>'OddsRatio_working_3-way'!AB37+'OddsRatio_working_3-way'!AH37</f>
        <v>#VALUE!</v>
      </c>
      <c r="AO37" s="11" t="e">
        <f>'OddsRatio_working_3-way'!AC37+'OddsRatio_working_3-way'!AI37</f>
        <v>#VALUE!</v>
      </c>
      <c r="AP37" s="11" t="e">
        <f>'OddsRatio_working_3-way'!AD37+'OddsRatio_working_3-way'!AJ37</f>
        <v>#VALUE!</v>
      </c>
      <c r="AQ37" s="11" t="e">
        <f>'OddsRatio_working_3-way'!AE37+'OddsRatio_working_3-way'!AK37</f>
        <v>#VALUE!</v>
      </c>
      <c r="AR37" s="10" t="str">
        <f>IF(A37="","",IF(('OddsRatio_working_3-way'!X37=0),IF(Q37&gt;0,-Q37^(1/3),(-Q37)^(1/3)),'OddsRatio_working_3-way'!AL37-'OddsRatio_working_3-way'!R37/3))</f>
        <v/>
      </c>
      <c r="AS37" s="11" t="e">
        <f>IF(('OddsRatio_working_3-way'!X37=0),IF(Q37&gt;0,-Q37^(1/3),(-Q37)^(1/3)),'OddsRatio_working_3-way'!AM37-'OddsRatio_working_3-way'!R37/3)</f>
        <v>#VALUE!</v>
      </c>
      <c r="AT37" s="11" t="e">
        <f>IF(('OddsRatio_working_3-way'!X37=0),IF(Q37&gt;0,-Q37^(1/3),(-Q37)^(1/3)),'OddsRatio_working_3-way'!AN37-'OddsRatio_working_3-way'!R37/3)</f>
        <v>#VALUE!</v>
      </c>
      <c r="AU37" s="11" t="e">
        <f>IF(('OddsRatio_working_3-way'!X37=0),0,'OddsRatio_working_3-way'!AO37)</f>
        <v>#VALUE!</v>
      </c>
      <c r="AV37" s="11" t="e">
        <f>IF(('OddsRatio_working_3-way'!X37=0),0,'OddsRatio_working_3-way'!AP37)</f>
        <v>#VALUE!</v>
      </c>
      <c r="AW37" s="11" t="e">
        <f>IF(('OddsRatio_working_3-way'!X37=0),0,'OddsRatio_working_3-way'!AQ37)</f>
        <v>#VALUE!</v>
      </c>
    </row>
    <row r="38" spans="1:49">
      <c r="A38" s="4" t="str">
        <f>IF('True_Odds_Calculator_3-way'!A39="","",'True_Odds_Calculator_3-way'!A39)</f>
        <v/>
      </c>
      <c r="B38" s="4" t="str">
        <f>IF('True_Odds_Calculator_3-way'!B39="","",'True_Odds_Calculator_3-way'!B39)</f>
        <v/>
      </c>
      <c r="C38" s="4" t="str">
        <f>IF('True_Odds_Calculator_3-way'!C39="","",'True_Odds_Calculator_3-way'!C39)</f>
        <v/>
      </c>
      <c r="D38" s="9" t="e">
        <f t="shared" si="13"/>
        <v>#VALUE!</v>
      </c>
      <c r="E38" s="9" t="e">
        <f t="shared" si="14"/>
        <v>#VALUE!</v>
      </c>
      <c r="F38" s="9" t="e">
        <f t="shared" si="15"/>
        <v>#VALUE!</v>
      </c>
      <c r="G38" s="9" t="str">
        <f t="shared" si="16"/>
        <v/>
      </c>
      <c r="H38" s="9" t="str">
        <f t="shared" si="17"/>
        <v/>
      </c>
      <c r="I38" s="9" t="str">
        <f t="shared" si="18"/>
        <v/>
      </c>
      <c r="J38" s="9" t="str">
        <f t="shared" si="19"/>
        <v/>
      </c>
      <c r="K38" s="11" t="e">
        <f t="shared" si="20"/>
        <v>#VALUE!</v>
      </c>
      <c r="L38" s="11" t="e">
        <f t="shared" si="21"/>
        <v>#VALUE!</v>
      </c>
      <c r="M38" s="11" t="e">
        <f t="shared" si="22"/>
        <v>#VALUE!</v>
      </c>
      <c r="N38" s="11" t="e">
        <f>'OddsRatio_working_3-way'!K38+'OddsRatio_working_3-way'!L38+'OddsRatio_working_3-way'!M38-('OddsRatio_working_3-way'!K38*'OddsRatio_working_3-way'!L38)-('OddsRatio_working_3-way'!K38*'OddsRatio_working_3-way'!M38)-('OddsRatio_working_3-way'!L38*'OddsRatio_working_3-way'!M38)+('OddsRatio_working_3-way'!K38*'OddsRatio_working_3-way'!L38*'OddsRatio_working_3-way'!M38)-1</f>
        <v>#VALUE!</v>
      </c>
      <c r="O38" s="11">
        <f>0</f>
        <v>0</v>
      </c>
      <c r="P38" s="11" t="e">
        <f>('OddsRatio_working_3-way'!K38*'OddsRatio_working_3-way'!L38)+('OddsRatio_working_3-way'!K38*'OddsRatio_working_3-way'!M38)+('OddsRatio_working_3-way'!L38*'OddsRatio_working_3-way'!M38)-(3*'OddsRatio_working_3-way'!K38*'OddsRatio_working_3-way'!L38*'OddsRatio_working_3-way'!M38)</f>
        <v>#VALUE!</v>
      </c>
      <c r="Q38" s="11" t="e">
        <f>2*'OddsRatio_working_3-way'!K38*'OddsRatio_working_3-way'!L38*'OddsRatio_working_3-way'!M38</f>
        <v>#VALUE!</v>
      </c>
      <c r="R38" s="11" t="e">
        <f t="shared" si="23"/>
        <v>#VALUE!</v>
      </c>
      <c r="S38" s="11" t="e">
        <f t="shared" si="24"/>
        <v>#VALUE!</v>
      </c>
      <c r="T38" s="11" t="e">
        <f t="shared" si="25"/>
        <v>#VALUE!</v>
      </c>
      <c r="U38" s="11" t="e">
        <f>'OddsRatio_working_3-way'!S38-'OddsRatio_working_3-way'!R38^2/3</f>
        <v>#VALUE!</v>
      </c>
      <c r="V38" s="11" t="e">
        <f>'OddsRatio_working_3-way'!S38*'OddsRatio_working_3-way'!R38/3-2*'OddsRatio_working_3-way'!R38^3/27-'OddsRatio_working_3-way'!T38</f>
        <v>#VALUE!</v>
      </c>
      <c r="W38" s="11" t="e">
        <f>'OddsRatio_working_3-way'!V38^2+4*'OddsRatio_working_3-way'!U38^3/27</f>
        <v>#VALUE!</v>
      </c>
      <c r="X38" s="11" t="e">
        <f>IF('OddsRatio_working_3-way'!W38&gt;0,IF(ABS('OddsRatio_working_3-way'!V38+SQRT('OddsRatio_working_3-way'!W38))/2&gt;0,ABS('OddsRatio_working_3-way'!V38+SQRT('OddsRatio_working_3-way'!W38))/2,ABS('OddsRatio_working_3-way'!V38-SQRT('OddsRatio_working_3-way'!W38))/2),SQRT(-'OddsRatio_working_3-way'!U38^3/27))</f>
        <v>#VALUE!</v>
      </c>
      <c r="Y38" s="11" t="e">
        <f>IF('OddsRatio_working_3-way'!W38&gt;=0,IF('OddsRatio_working_3-way'!V38+SQRT('OddsRatio_working_3-way'!W38)&gt;0,0,PI()),ACOS('OddsRatio_working_3-way'!V38/(2*'OddsRatio_working_3-way'!X38)))</f>
        <v>#VALUE!</v>
      </c>
      <c r="Z38" s="11" t="e">
        <f>'OddsRatio_working_3-way'!X38^(1/3)*COS('OddsRatio_working_3-way'!Y38/3)</f>
        <v>#VALUE!</v>
      </c>
      <c r="AA38" s="11" t="e">
        <f>'OddsRatio_working_3-way'!X38^(1/3)*COS(('OddsRatio_working_3-way'!Y38+2*PI())/3)</f>
        <v>#VALUE!</v>
      </c>
      <c r="AB38" s="11" t="e">
        <f>'OddsRatio_working_3-way'!X38^(1/3)*COS(('OddsRatio_working_3-way'!Y38+4*PI())/3)</f>
        <v>#VALUE!</v>
      </c>
      <c r="AC38" s="11" t="e">
        <f>'OddsRatio_working_3-way'!X38^(1/3)*SIN('OddsRatio_working_3-way'!Y38/3)</f>
        <v>#VALUE!</v>
      </c>
      <c r="AD38" s="11" t="e">
        <f>'OddsRatio_working_3-way'!X38^(1/3)*SIN(('OddsRatio_working_3-way'!Y38+2*PI())/3)</f>
        <v>#VALUE!</v>
      </c>
      <c r="AE38" s="11" t="e">
        <f>'OddsRatio_working_3-way'!X38^(1/3)*SIN(('OddsRatio_working_3-way'!Y38+4*PI())/3)</f>
        <v>#VALUE!</v>
      </c>
      <c r="AF38" s="11" t="e">
        <f>-'OddsRatio_working_3-way'!U38/(3*'OddsRatio_working_3-way'!X38^(1/3))*COS(('OddsRatio_working_3-way'!Y38)/3)</f>
        <v>#VALUE!</v>
      </c>
      <c r="AG38" s="11" t="e">
        <f>-'OddsRatio_working_3-way'!U38/(3*'OddsRatio_working_3-way'!X38^(1/3))*COS(('OddsRatio_working_3-way'!Y38+2*PI())/3)</f>
        <v>#VALUE!</v>
      </c>
      <c r="AH38" s="11" t="e">
        <f>-'OddsRatio_working_3-way'!U38/(3*'OddsRatio_working_3-way'!X38^(1/3))*COS(('OddsRatio_working_3-way'!Y38+4*PI())/3)</f>
        <v>#VALUE!</v>
      </c>
      <c r="AI38" s="11" t="e">
        <f>'OddsRatio_working_3-way'!U38/(3*'OddsRatio_working_3-way'!X38^(1/3))*SIN(('OddsRatio_working_3-way'!Y38)/3)</f>
        <v>#VALUE!</v>
      </c>
      <c r="AJ38" s="11" t="e">
        <f>'OddsRatio_working_3-way'!U38/(3*'OddsRatio_working_3-way'!X38^(1/3))*SIN(('OddsRatio_working_3-way'!Y38+2*PI())/3)</f>
        <v>#VALUE!</v>
      </c>
      <c r="AK38" s="11" t="e">
        <f>'OddsRatio_working_3-way'!U38/(3*'OddsRatio_working_3-way'!X38^(1/3))*SIN(('OddsRatio_working_3-way'!Y38+4*PI())/3)</f>
        <v>#VALUE!</v>
      </c>
      <c r="AL38" s="11" t="e">
        <f>'OddsRatio_working_3-way'!Z38+'OddsRatio_working_3-way'!AF38</f>
        <v>#VALUE!</v>
      </c>
      <c r="AM38" s="11" t="e">
        <f>'OddsRatio_working_3-way'!AA38+'OddsRatio_working_3-way'!AG38</f>
        <v>#VALUE!</v>
      </c>
      <c r="AN38" s="11" t="e">
        <f>'OddsRatio_working_3-way'!AB38+'OddsRatio_working_3-way'!AH38</f>
        <v>#VALUE!</v>
      </c>
      <c r="AO38" s="11" t="e">
        <f>'OddsRatio_working_3-way'!AC38+'OddsRatio_working_3-way'!AI38</f>
        <v>#VALUE!</v>
      </c>
      <c r="AP38" s="11" t="e">
        <f>'OddsRatio_working_3-way'!AD38+'OddsRatio_working_3-way'!AJ38</f>
        <v>#VALUE!</v>
      </c>
      <c r="AQ38" s="11" t="e">
        <f>'OddsRatio_working_3-way'!AE38+'OddsRatio_working_3-way'!AK38</f>
        <v>#VALUE!</v>
      </c>
      <c r="AR38" s="10" t="str">
        <f>IF(A38="","",IF(('OddsRatio_working_3-way'!X38=0),IF(Q38&gt;0,-Q38^(1/3),(-Q38)^(1/3)),'OddsRatio_working_3-way'!AL38-'OddsRatio_working_3-way'!R38/3))</f>
        <v/>
      </c>
      <c r="AS38" s="11" t="e">
        <f>IF(('OddsRatio_working_3-way'!X38=0),IF(Q38&gt;0,-Q38^(1/3),(-Q38)^(1/3)),'OddsRatio_working_3-way'!AM38-'OddsRatio_working_3-way'!R38/3)</f>
        <v>#VALUE!</v>
      </c>
      <c r="AT38" s="11" t="e">
        <f>IF(('OddsRatio_working_3-way'!X38=0),IF(Q38&gt;0,-Q38^(1/3),(-Q38)^(1/3)),'OddsRatio_working_3-way'!AN38-'OddsRatio_working_3-way'!R38/3)</f>
        <v>#VALUE!</v>
      </c>
      <c r="AU38" s="11" t="e">
        <f>IF(('OddsRatio_working_3-way'!X38=0),0,'OddsRatio_working_3-way'!AO38)</f>
        <v>#VALUE!</v>
      </c>
      <c r="AV38" s="11" t="e">
        <f>IF(('OddsRatio_working_3-way'!X38=0),0,'OddsRatio_working_3-way'!AP38)</f>
        <v>#VALUE!</v>
      </c>
      <c r="AW38" s="11" t="e">
        <f>IF(('OddsRatio_working_3-way'!X38=0),0,'OddsRatio_working_3-way'!AQ38)</f>
        <v>#VALUE!</v>
      </c>
    </row>
    <row r="39" spans="1:49">
      <c r="A39" s="4" t="str">
        <f>IF('True_Odds_Calculator_3-way'!A40="","",'True_Odds_Calculator_3-way'!A40)</f>
        <v/>
      </c>
      <c r="B39" s="4" t="str">
        <f>IF('True_Odds_Calculator_3-way'!B40="","",'True_Odds_Calculator_3-way'!B40)</f>
        <v/>
      </c>
      <c r="C39" s="4" t="str">
        <f>IF('True_Odds_Calculator_3-way'!C40="","",'True_Odds_Calculator_3-way'!C40)</f>
        <v/>
      </c>
      <c r="D39" s="9" t="e">
        <f t="shared" si="13"/>
        <v>#VALUE!</v>
      </c>
      <c r="E39" s="9" t="e">
        <f t="shared" si="14"/>
        <v>#VALUE!</v>
      </c>
      <c r="F39" s="9" t="e">
        <f t="shared" si="15"/>
        <v>#VALUE!</v>
      </c>
      <c r="G39" s="9" t="str">
        <f t="shared" si="16"/>
        <v/>
      </c>
      <c r="H39" s="9" t="str">
        <f t="shared" si="17"/>
        <v/>
      </c>
      <c r="I39" s="9" t="str">
        <f t="shared" si="18"/>
        <v/>
      </c>
      <c r="J39" s="9" t="str">
        <f t="shared" si="19"/>
        <v/>
      </c>
      <c r="K39" s="11" t="e">
        <f t="shared" si="20"/>
        <v>#VALUE!</v>
      </c>
      <c r="L39" s="11" t="e">
        <f t="shared" si="21"/>
        <v>#VALUE!</v>
      </c>
      <c r="M39" s="11" t="e">
        <f t="shared" si="22"/>
        <v>#VALUE!</v>
      </c>
      <c r="N39" s="11" t="e">
        <f>'OddsRatio_working_3-way'!K39+'OddsRatio_working_3-way'!L39+'OddsRatio_working_3-way'!M39-('OddsRatio_working_3-way'!K39*'OddsRatio_working_3-way'!L39)-('OddsRatio_working_3-way'!K39*'OddsRatio_working_3-way'!M39)-('OddsRatio_working_3-way'!L39*'OddsRatio_working_3-way'!M39)+('OddsRatio_working_3-way'!K39*'OddsRatio_working_3-way'!L39*'OddsRatio_working_3-way'!M39)-1</f>
        <v>#VALUE!</v>
      </c>
      <c r="O39" s="11">
        <f>0</f>
        <v>0</v>
      </c>
      <c r="P39" s="11" t="e">
        <f>('OddsRatio_working_3-way'!K39*'OddsRatio_working_3-way'!L39)+('OddsRatio_working_3-way'!K39*'OddsRatio_working_3-way'!M39)+('OddsRatio_working_3-way'!L39*'OddsRatio_working_3-way'!M39)-(3*'OddsRatio_working_3-way'!K39*'OddsRatio_working_3-way'!L39*'OddsRatio_working_3-way'!M39)</f>
        <v>#VALUE!</v>
      </c>
      <c r="Q39" s="11" t="e">
        <f>2*'OddsRatio_working_3-way'!K39*'OddsRatio_working_3-way'!L39*'OddsRatio_working_3-way'!M39</f>
        <v>#VALUE!</v>
      </c>
      <c r="R39" s="11" t="e">
        <f t="shared" si="23"/>
        <v>#VALUE!</v>
      </c>
      <c r="S39" s="11" t="e">
        <f t="shared" si="24"/>
        <v>#VALUE!</v>
      </c>
      <c r="T39" s="11" t="e">
        <f t="shared" si="25"/>
        <v>#VALUE!</v>
      </c>
      <c r="U39" s="11" t="e">
        <f>'OddsRatio_working_3-way'!S39-'OddsRatio_working_3-way'!R39^2/3</f>
        <v>#VALUE!</v>
      </c>
      <c r="V39" s="11" t="e">
        <f>'OddsRatio_working_3-way'!S39*'OddsRatio_working_3-way'!R39/3-2*'OddsRatio_working_3-way'!R39^3/27-'OddsRatio_working_3-way'!T39</f>
        <v>#VALUE!</v>
      </c>
      <c r="W39" s="11" t="e">
        <f>'OddsRatio_working_3-way'!V39^2+4*'OddsRatio_working_3-way'!U39^3/27</f>
        <v>#VALUE!</v>
      </c>
      <c r="X39" s="11" t="e">
        <f>IF('OddsRatio_working_3-way'!W39&gt;0,IF(ABS('OddsRatio_working_3-way'!V39+SQRT('OddsRatio_working_3-way'!W39))/2&gt;0,ABS('OddsRatio_working_3-way'!V39+SQRT('OddsRatio_working_3-way'!W39))/2,ABS('OddsRatio_working_3-way'!V39-SQRT('OddsRatio_working_3-way'!W39))/2),SQRT(-'OddsRatio_working_3-way'!U39^3/27))</f>
        <v>#VALUE!</v>
      </c>
      <c r="Y39" s="11" t="e">
        <f>IF('OddsRatio_working_3-way'!W39&gt;=0,IF('OddsRatio_working_3-way'!V39+SQRT('OddsRatio_working_3-way'!W39)&gt;0,0,PI()),ACOS('OddsRatio_working_3-way'!V39/(2*'OddsRatio_working_3-way'!X39)))</f>
        <v>#VALUE!</v>
      </c>
      <c r="Z39" s="11" t="e">
        <f>'OddsRatio_working_3-way'!X39^(1/3)*COS('OddsRatio_working_3-way'!Y39/3)</f>
        <v>#VALUE!</v>
      </c>
      <c r="AA39" s="11" t="e">
        <f>'OddsRatio_working_3-way'!X39^(1/3)*COS(('OddsRatio_working_3-way'!Y39+2*PI())/3)</f>
        <v>#VALUE!</v>
      </c>
      <c r="AB39" s="11" t="e">
        <f>'OddsRatio_working_3-way'!X39^(1/3)*COS(('OddsRatio_working_3-way'!Y39+4*PI())/3)</f>
        <v>#VALUE!</v>
      </c>
      <c r="AC39" s="11" t="e">
        <f>'OddsRatio_working_3-way'!X39^(1/3)*SIN('OddsRatio_working_3-way'!Y39/3)</f>
        <v>#VALUE!</v>
      </c>
      <c r="AD39" s="11" t="e">
        <f>'OddsRatio_working_3-way'!X39^(1/3)*SIN(('OddsRatio_working_3-way'!Y39+2*PI())/3)</f>
        <v>#VALUE!</v>
      </c>
      <c r="AE39" s="11" t="e">
        <f>'OddsRatio_working_3-way'!X39^(1/3)*SIN(('OddsRatio_working_3-way'!Y39+4*PI())/3)</f>
        <v>#VALUE!</v>
      </c>
      <c r="AF39" s="11" t="e">
        <f>-'OddsRatio_working_3-way'!U39/(3*'OddsRatio_working_3-way'!X39^(1/3))*COS(('OddsRatio_working_3-way'!Y39)/3)</f>
        <v>#VALUE!</v>
      </c>
      <c r="AG39" s="11" t="e">
        <f>-'OddsRatio_working_3-way'!U39/(3*'OddsRatio_working_3-way'!X39^(1/3))*COS(('OddsRatio_working_3-way'!Y39+2*PI())/3)</f>
        <v>#VALUE!</v>
      </c>
      <c r="AH39" s="11" t="e">
        <f>-'OddsRatio_working_3-way'!U39/(3*'OddsRatio_working_3-way'!X39^(1/3))*COS(('OddsRatio_working_3-way'!Y39+4*PI())/3)</f>
        <v>#VALUE!</v>
      </c>
      <c r="AI39" s="11" t="e">
        <f>'OddsRatio_working_3-way'!U39/(3*'OddsRatio_working_3-way'!X39^(1/3))*SIN(('OddsRatio_working_3-way'!Y39)/3)</f>
        <v>#VALUE!</v>
      </c>
      <c r="AJ39" s="11" t="e">
        <f>'OddsRatio_working_3-way'!U39/(3*'OddsRatio_working_3-way'!X39^(1/3))*SIN(('OddsRatio_working_3-way'!Y39+2*PI())/3)</f>
        <v>#VALUE!</v>
      </c>
      <c r="AK39" s="11" t="e">
        <f>'OddsRatio_working_3-way'!U39/(3*'OddsRatio_working_3-way'!X39^(1/3))*SIN(('OddsRatio_working_3-way'!Y39+4*PI())/3)</f>
        <v>#VALUE!</v>
      </c>
      <c r="AL39" s="11" t="e">
        <f>'OddsRatio_working_3-way'!Z39+'OddsRatio_working_3-way'!AF39</f>
        <v>#VALUE!</v>
      </c>
      <c r="AM39" s="11" t="e">
        <f>'OddsRatio_working_3-way'!AA39+'OddsRatio_working_3-way'!AG39</f>
        <v>#VALUE!</v>
      </c>
      <c r="AN39" s="11" t="e">
        <f>'OddsRatio_working_3-way'!AB39+'OddsRatio_working_3-way'!AH39</f>
        <v>#VALUE!</v>
      </c>
      <c r="AO39" s="11" t="e">
        <f>'OddsRatio_working_3-way'!AC39+'OddsRatio_working_3-way'!AI39</f>
        <v>#VALUE!</v>
      </c>
      <c r="AP39" s="11" t="e">
        <f>'OddsRatio_working_3-way'!AD39+'OddsRatio_working_3-way'!AJ39</f>
        <v>#VALUE!</v>
      </c>
      <c r="AQ39" s="11" t="e">
        <f>'OddsRatio_working_3-way'!AE39+'OddsRatio_working_3-way'!AK39</f>
        <v>#VALUE!</v>
      </c>
      <c r="AR39" s="10" t="str">
        <f>IF(A39="","",IF(('OddsRatio_working_3-way'!X39=0),IF(Q39&gt;0,-Q39^(1/3),(-Q39)^(1/3)),'OddsRatio_working_3-way'!AL39-'OddsRatio_working_3-way'!R39/3))</f>
        <v/>
      </c>
      <c r="AS39" s="11" t="e">
        <f>IF(('OddsRatio_working_3-way'!X39=0),IF(Q39&gt;0,-Q39^(1/3),(-Q39)^(1/3)),'OddsRatio_working_3-way'!AM39-'OddsRatio_working_3-way'!R39/3)</f>
        <v>#VALUE!</v>
      </c>
      <c r="AT39" s="11" t="e">
        <f>IF(('OddsRatio_working_3-way'!X39=0),IF(Q39&gt;0,-Q39^(1/3),(-Q39)^(1/3)),'OddsRatio_working_3-way'!AN39-'OddsRatio_working_3-way'!R39/3)</f>
        <v>#VALUE!</v>
      </c>
      <c r="AU39" s="11" t="e">
        <f>IF(('OddsRatio_working_3-way'!X39=0),0,'OddsRatio_working_3-way'!AO39)</f>
        <v>#VALUE!</v>
      </c>
      <c r="AV39" s="11" t="e">
        <f>IF(('OddsRatio_working_3-way'!X39=0),0,'OddsRatio_working_3-way'!AP39)</f>
        <v>#VALUE!</v>
      </c>
      <c r="AW39" s="11" t="e">
        <f>IF(('OddsRatio_working_3-way'!X39=0),0,'OddsRatio_working_3-way'!AQ39)</f>
        <v>#VALUE!</v>
      </c>
    </row>
    <row r="40" spans="1:49">
      <c r="A40" s="4" t="str">
        <f>IF('True_Odds_Calculator_3-way'!A41="","",'True_Odds_Calculator_3-way'!A41)</f>
        <v/>
      </c>
      <c r="B40" s="4" t="str">
        <f>IF('True_Odds_Calculator_3-way'!B41="","",'True_Odds_Calculator_3-way'!B41)</f>
        <v/>
      </c>
      <c r="C40" s="4" t="str">
        <f>IF('True_Odds_Calculator_3-way'!C41="","",'True_Odds_Calculator_3-way'!C41)</f>
        <v/>
      </c>
      <c r="D40" s="9" t="e">
        <f t="shared" si="13"/>
        <v>#VALUE!</v>
      </c>
      <c r="E40" s="9" t="e">
        <f t="shared" si="14"/>
        <v>#VALUE!</v>
      </c>
      <c r="F40" s="9" t="e">
        <f t="shared" si="15"/>
        <v>#VALUE!</v>
      </c>
      <c r="G40" s="9" t="str">
        <f t="shared" si="16"/>
        <v/>
      </c>
      <c r="H40" s="9" t="str">
        <f t="shared" si="17"/>
        <v/>
      </c>
      <c r="I40" s="9" t="str">
        <f t="shared" si="18"/>
        <v/>
      </c>
      <c r="J40" s="9" t="str">
        <f t="shared" si="19"/>
        <v/>
      </c>
      <c r="K40" s="11" t="e">
        <f t="shared" si="20"/>
        <v>#VALUE!</v>
      </c>
      <c r="L40" s="11" t="e">
        <f t="shared" si="21"/>
        <v>#VALUE!</v>
      </c>
      <c r="M40" s="11" t="e">
        <f t="shared" si="22"/>
        <v>#VALUE!</v>
      </c>
      <c r="N40" s="11" t="e">
        <f>'OddsRatio_working_3-way'!K40+'OddsRatio_working_3-way'!L40+'OddsRatio_working_3-way'!M40-('OddsRatio_working_3-way'!K40*'OddsRatio_working_3-way'!L40)-('OddsRatio_working_3-way'!K40*'OddsRatio_working_3-way'!M40)-('OddsRatio_working_3-way'!L40*'OddsRatio_working_3-way'!M40)+('OddsRatio_working_3-way'!K40*'OddsRatio_working_3-way'!L40*'OddsRatio_working_3-way'!M40)-1</f>
        <v>#VALUE!</v>
      </c>
      <c r="O40" s="11">
        <f>0</f>
        <v>0</v>
      </c>
      <c r="P40" s="11" t="e">
        <f>('OddsRatio_working_3-way'!K40*'OddsRatio_working_3-way'!L40)+('OddsRatio_working_3-way'!K40*'OddsRatio_working_3-way'!M40)+('OddsRatio_working_3-way'!L40*'OddsRatio_working_3-way'!M40)-(3*'OddsRatio_working_3-way'!K40*'OddsRatio_working_3-way'!L40*'OddsRatio_working_3-way'!M40)</f>
        <v>#VALUE!</v>
      </c>
      <c r="Q40" s="11" t="e">
        <f>2*'OddsRatio_working_3-way'!K40*'OddsRatio_working_3-way'!L40*'OddsRatio_working_3-way'!M40</f>
        <v>#VALUE!</v>
      </c>
      <c r="R40" s="11" t="e">
        <f t="shared" si="23"/>
        <v>#VALUE!</v>
      </c>
      <c r="S40" s="11" t="e">
        <f t="shared" si="24"/>
        <v>#VALUE!</v>
      </c>
      <c r="T40" s="11" t="e">
        <f t="shared" si="25"/>
        <v>#VALUE!</v>
      </c>
      <c r="U40" s="11" t="e">
        <f>'OddsRatio_working_3-way'!S40-'OddsRatio_working_3-way'!R40^2/3</f>
        <v>#VALUE!</v>
      </c>
      <c r="V40" s="11" t="e">
        <f>'OddsRatio_working_3-way'!S40*'OddsRatio_working_3-way'!R40/3-2*'OddsRatio_working_3-way'!R40^3/27-'OddsRatio_working_3-way'!T40</f>
        <v>#VALUE!</v>
      </c>
      <c r="W40" s="11" t="e">
        <f>'OddsRatio_working_3-way'!V40^2+4*'OddsRatio_working_3-way'!U40^3/27</f>
        <v>#VALUE!</v>
      </c>
      <c r="X40" s="11" t="e">
        <f>IF('OddsRatio_working_3-way'!W40&gt;0,IF(ABS('OddsRatio_working_3-way'!V40+SQRT('OddsRatio_working_3-way'!W40))/2&gt;0,ABS('OddsRatio_working_3-way'!V40+SQRT('OddsRatio_working_3-way'!W40))/2,ABS('OddsRatio_working_3-way'!V40-SQRT('OddsRatio_working_3-way'!W40))/2),SQRT(-'OddsRatio_working_3-way'!U40^3/27))</f>
        <v>#VALUE!</v>
      </c>
      <c r="Y40" s="11" t="e">
        <f>IF('OddsRatio_working_3-way'!W40&gt;=0,IF('OddsRatio_working_3-way'!V40+SQRT('OddsRatio_working_3-way'!W40)&gt;0,0,PI()),ACOS('OddsRatio_working_3-way'!V40/(2*'OddsRatio_working_3-way'!X40)))</f>
        <v>#VALUE!</v>
      </c>
      <c r="Z40" s="11" t="e">
        <f>'OddsRatio_working_3-way'!X40^(1/3)*COS('OddsRatio_working_3-way'!Y40/3)</f>
        <v>#VALUE!</v>
      </c>
      <c r="AA40" s="11" t="e">
        <f>'OddsRatio_working_3-way'!X40^(1/3)*COS(('OddsRatio_working_3-way'!Y40+2*PI())/3)</f>
        <v>#VALUE!</v>
      </c>
      <c r="AB40" s="11" t="e">
        <f>'OddsRatio_working_3-way'!X40^(1/3)*COS(('OddsRatio_working_3-way'!Y40+4*PI())/3)</f>
        <v>#VALUE!</v>
      </c>
      <c r="AC40" s="11" t="e">
        <f>'OddsRatio_working_3-way'!X40^(1/3)*SIN('OddsRatio_working_3-way'!Y40/3)</f>
        <v>#VALUE!</v>
      </c>
      <c r="AD40" s="11" t="e">
        <f>'OddsRatio_working_3-way'!X40^(1/3)*SIN(('OddsRatio_working_3-way'!Y40+2*PI())/3)</f>
        <v>#VALUE!</v>
      </c>
      <c r="AE40" s="11" t="e">
        <f>'OddsRatio_working_3-way'!X40^(1/3)*SIN(('OddsRatio_working_3-way'!Y40+4*PI())/3)</f>
        <v>#VALUE!</v>
      </c>
      <c r="AF40" s="11" t="e">
        <f>-'OddsRatio_working_3-way'!U40/(3*'OddsRatio_working_3-way'!X40^(1/3))*COS(('OddsRatio_working_3-way'!Y40)/3)</f>
        <v>#VALUE!</v>
      </c>
      <c r="AG40" s="11" t="e">
        <f>-'OddsRatio_working_3-way'!U40/(3*'OddsRatio_working_3-way'!X40^(1/3))*COS(('OddsRatio_working_3-way'!Y40+2*PI())/3)</f>
        <v>#VALUE!</v>
      </c>
      <c r="AH40" s="11" t="e">
        <f>-'OddsRatio_working_3-way'!U40/(3*'OddsRatio_working_3-way'!X40^(1/3))*COS(('OddsRatio_working_3-way'!Y40+4*PI())/3)</f>
        <v>#VALUE!</v>
      </c>
      <c r="AI40" s="11" t="e">
        <f>'OddsRatio_working_3-way'!U40/(3*'OddsRatio_working_3-way'!X40^(1/3))*SIN(('OddsRatio_working_3-way'!Y40)/3)</f>
        <v>#VALUE!</v>
      </c>
      <c r="AJ40" s="11" t="e">
        <f>'OddsRatio_working_3-way'!U40/(3*'OddsRatio_working_3-way'!X40^(1/3))*SIN(('OddsRatio_working_3-way'!Y40+2*PI())/3)</f>
        <v>#VALUE!</v>
      </c>
      <c r="AK40" s="11" t="e">
        <f>'OddsRatio_working_3-way'!U40/(3*'OddsRatio_working_3-way'!X40^(1/3))*SIN(('OddsRatio_working_3-way'!Y40+4*PI())/3)</f>
        <v>#VALUE!</v>
      </c>
      <c r="AL40" s="11" t="e">
        <f>'OddsRatio_working_3-way'!Z40+'OddsRatio_working_3-way'!AF40</f>
        <v>#VALUE!</v>
      </c>
      <c r="AM40" s="11" t="e">
        <f>'OddsRatio_working_3-way'!AA40+'OddsRatio_working_3-way'!AG40</f>
        <v>#VALUE!</v>
      </c>
      <c r="AN40" s="11" t="e">
        <f>'OddsRatio_working_3-way'!AB40+'OddsRatio_working_3-way'!AH40</f>
        <v>#VALUE!</v>
      </c>
      <c r="AO40" s="11" t="e">
        <f>'OddsRatio_working_3-way'!AC40+'OddsRatio_working_3-way'!AI40</f>
        <v>#VALUE!</v>
      </c>
      <c r="AP40" s="11" t="e">
        <f>'OddsRatio_working_3-way'!AD40+'OddsRatio_working_3-way'!AJ40</f>
        <v>#VALUE!</v>
      </c>
      <c r="AQ40" s="11" t="e">
        <f>'OddsRatio_working_3-way'!AE40+'OddsRatio_working_3-way'!AK40</f>
        <v>#VALUE!</v>
      </c>
      <c r="AR40" s="10" t="str">
        <f>IF(A40="","",IF(('OddsRatio_working_3-way'!X40=0),IF(Q40&gt;0,-Q40^(1/3),(-Q40)^(1/3)),'OddsRatio_working_3-way'!AL40-'OddsRatio_working_3-way'!R40/3))</f>
        <v/>
      </c>
      <c r="AS40" s="11" t="e">
        <f>IF(('OddsRatio_working_3-way'!X40=0),IF(Q40&gt;0,-Q40^(1/3),(-Q40)^(1/3)),'OddsRatio_working_3-way'!AM40-'OddsRatio_working_3-way'!R40/3)</f>
        <v>#VALUE!</v>
      </c>
      <c r="AT40" s="11" t="e">
        <f>IF(('OddsRatio_working_3-way'!X40=0),IF(Q40&gt;0,-Q40^(1/3),(-Q40)^(1/3)),'OddsRatio_working_3-way'!AN40-'OddsRatio_working_3-way'!R40/3)</f>
        <v>#VALUE!</v>
      </c>
      <c r="AU40" s="11" t="e">
        <f>IF(('OddsRatio_working_3-way'!X40=0),0,'OddsRatio_working_3-way'!AO40)</f>
        <v>#VALUE!</v>
      </c>
      <c r="AV40" s="11" t="e">
        <f>IF(('OddsRatio_working_3-way'!X40=0),0,'OddsRatio_working_3-way'!AP40)</f>
        <v>#VALUE!</v>
      </c>
      <c r="AW40" s="11" t="e">
        <f>IF(('OddsRatio_working_3-way'!X40=0),0,'OddsRatio_working_3-way'!AQ40)</f>
        <v>#VALUE!</v>
      </c>
    </row>
    <row r="41" spans="1:49">
      <c r="A41" s="4" t="str">
        <f>IF('True_Odds_Calculator_3-way'!A42="","",'True_Odds_Calculator_3-way'!A42)</f>
        <v/>
      </c>
      <c r="B41" s="4" t="str">
        <f>IF('True_Odds_Calculator_3-way'!B42="","",'True_Odds_Calculator_3-way'!B42)</f>
        <v/>
      </c>
      <c r="C41" s="4" t="str">
        <f>IF('True_Odds_Calculator_3-way'!C42="","",'True_Odds_Calculator_3-way'!C42)</f>
        <v/>
      </c>
      <c r="D41" s="9" t="e">
        <f t="shared" si="13"/>
        <v>#VALUE!</v>
      </c>
      <c r="E41" s="9" t="e">
        <f t="shared" si="14"/>
        <v>#VALUE!</v>
      </c>
      <c r="F41" s="9" t="e">
        <f t="shared" si="15"/>
        <v>#VALUE!</v>
      </c>
      <c r="G41" s="9" t="str">
        <f t="shared" si="16"/>
        <v/>
      </c>
      <c r="H41" s="9" t="str">
        <f t="shared" si="17"/>
        <v/>
      </c>
      <c r="I41" s="9" t="str">
        <f t="shared" si="18"/>
        <v/>
      </c>
      <c r="J41" s="9" t="str">
        <f t="shared" si="19"/>
        <v/>
      </c>
      <c r="K41" s="11" t="e">
        <f t="shared" si="20"/>
        <v>#VALUE!</v>
      </c>
      <c r="L41" s="11" t="e">
        <f t="shared" si="21"/>
        <v>#VALUE!</v>
      </c>
      <c r="M41" s="11" t="e">
        <f t="shared" si="22"/>
        <v>#VALUE!</v>
      </c>
      <c r="N41" s="11" t="e">
        <f>'OddsRatio_working_3-way'!K41+'OddsRatio_working_3-way'!L41+'OddsRatio_working_3-way'!M41-('OddsRatio_working_3-way'!K41*'OddsRatio_working_3-way'!L41)-('OddsRatio_working_3-way'!K41*'OddsRatio_working_3-way'!M41)-('OddsRatio_working_3-way'!L41*'OddsRatio_working_3-way'!M41)+('OddsRatio_working_3-way'!K41*'OddsRatio_working_3-way'!L41*'OddsRatio_working_3-way'!M41)-1</f>
        <v>#VALUE!</v>
      </c>
      <c r="O41" s="11">
        <f>0</f>
        <v>0</v>
      </c>
      <c r="P41" s="11" t="e">
        <f>('OddsRatio_working_3-way'!K41*'OddsRatio_working_3-way'!L41)+('OddsRatio_working_3-way'!K41*'OddsRatio_working_3-way'!M41)+('OddsRatio_working_3-way'!L41*'OddsRatio_working_3-way'!M41)-(3*'OddsRatio_working_3-way'!K41*'OddsRatio_working_3-way'!L41*'OddsRatio_working_3-way'!M41)</f>
        <v>#VALUE!</v>
      </c>
      <c r="Q41" s="11" t="e">
        <f>2*'OddsRatio_working_3-way'!K41*'OddsRatio_working_3-way'!L41*'OddsRatio_working_3-way'!M41</f>
        <v>#VALUE!</v>
      </c>
      <c r="R41" s="11" t="e">
        <f t="shared" si="23"/>
        <v>#VALUE!</v>
      </c>
      <c r="S41" s="11" t="e">
        <f t="shared" si="24"/>
        <v>#VALUE!</v>
      </c>
      <c r="T41" s="11" t="e">
        <f t="shared" si="25"/>
        <v>#VALUE!</v>
      </c>
      <c r="U41" s="11" t="e">
        <f>'OddsRatio_working_3-way'!S41-'OddsRatio_working_3-way'!R41^2/3</f>
        <v>#VALUE!</v>
      </c>
      <c r="V41" s="11" t="e">
        <f>'OddsRatio_working_3-way'!S41*'OddsRatio_working_3-way'!R41/3-2*'OddsRatio_working_3-way'!R41^3/27-'OddsRatio_working_3-way'!T41</f>
        <v>#VALUE!</v>
      </c>
      <c r="W41" s="11" t="e">
        <f>'OddsRatio_working_3-way'!V41^2+4*'OddsRatio_working_3-way'!U41^3/27</f>
        <v>#VALUE!</v>
      </c>
      <c r="X41" s="11" t="e">
        <f>IF('OddsRatio_working_3-way'!W41&gt;0,IF(ABS('OddsRatio_working_3-way'!V41+SQRT('OddsRatio_working_3-way'!W41))/2&gt;0,ABS('OddsRatio_working_3-way'!V41+SQRT('OddsRatio_working_3-way'!W41))/2,ABS('OddsRatio_working_3-way'!V41-SQRT('OddsRatio_working_3-way'!W41))/2),SQRT(-'OddsRatio_working_3-way'!U41^3/27))</f>
        <v>#VALUE!</v>
      </c>
      <c r="Y41" s="11" t="e">
        <f>IF('OddsRatio_working_3-way'!W41&gt;=0,IF('OddsRatio_working_3-way'!V41+SQRT('OddsRatio_working_3-way'!W41)&gt;0,0,PI()),ACOS('OddsRatio_working_3-way'!V41/(2*'OddsRatio_working_3-way'!X41)))</f>
        <v>#VALUE!</v>
      </c>
      <c r="Z41" s="11" t="e">
        <f>'OddsRatio_working_3-way'!X41^(1/3)*COS('OddsRatio_working_3-way'!Y41/3)</f>
        <v>#VALUE!</v>
      </c>
      <c r="AA41" s="11" t="e">
        <f>'OddsRatio_working_3-way'!X41^(1/3)*COS(('OddsRatio_working_3-way'!Y41+2*PI())/3)</f>
        <v>#VALUE!</v>
      </c>
      <c r="AB41" s="11" t="e">
        <f>'OddsRatio_working_3-way'!X41^(1/3)*COS(('OddsRatio_working_3-way'!Y41+4*PI())/3)</f>
        <v>#VALUE!</v>
      </c>
      <c r="AC41" s="11" t="e">
        <f>'OddsRatio_working_3-way'!X41^(1/3)*SIN('OddsRatio_working_3-way'!Y41/3)</f>
        <v>#VALUE!</v>
      </c>
      <c r="AD41" s="11" t="e">
        <f>'OddsRatio_working_3-way'!X41^(1/3)*SIN(('OddsRatio_working_3-way'!Y41+2*PI())/3)</f>
        <v>#VALUE!</v>
      </c>
      <c r="AE41" s="11" t="e">
        <f>'OddsRatio_working_3-way'!X41^(1/3)*SIN(('OddsRatio_working_3-way'!Y41+4*PI())/3)</f>
        <v>#VALUE!</v>
      </c>
      <c r="AF41" s="11" t="e">
        <f>-'OddsRatio_working_3-way'!U41/(3*'OddsRatio_working_3-way'!X41^(1/3))*COS(('OddsRatio_working_3-way'!Y41)/3)</f>
        <v>#VALUE!</v>
      </c>
      <c r="AG41" s="11" t="e">
        <f>-'OddsRatio_working_3-way'!U41/(3*'OddsRatio_working_3-way'!X41^(1/3))*COS(('OddsRatio_working_3-way'!Y41+2*PI())/3)</f>
        <v>#VALUE!</v>
      </c>
      <c r="AH41" s="11" t="e">
        <f>-'OddsRatio_working_3-way'!U41/(3*'OddsRatio_working_3-way'!X41^(1/3))*COS(('OddsRatio_working_3-way'!Y41+4*PI())/3)</f>
        <v>#VALUE!</v>
      </c>
      <c r="AI41" s="11" t="e">
        <f>'OddsRatio_working_3-way'!U41/(3*'OddsRatio_working_3-way'!X41^(1/3))*SIN(('OddsRatio_working_3-way'!Y41)/3)</f>
        <v>#VALUE!</v>
      </c>
      <c r="AJ41" s="11" t="e">
        <f>'OddsRatio_working_3-way'!U41/(3*'OddsRatio_working_3-way'!X41^(1/3))*SIN(('OddsRatio_working_3-way'!Y41+2*PI())/3)</f>
        <v>#VALUE!</v>
      </c>
      <c r="AK41" s="11" t="e">
        <f>'OddsRatio_working_3-way'!U41/(3*'OddsRatio_working_3-way'!X41^(1/3))*SIN(('OddsRatio_working_3-way'!Y41+4*PI())/3)</f>
        <v>#VALUE!</v>
      </c>
      <c r="AL41" s="11" t="e">
        <f>'OddsRatio_working_3-way'!Z41+'OddsRatio_working_3-way'!AF41</f>
        <v>#VALUE!</v>
      </c>
      <c r="AM41" s="11" t="e">
        <f>'OddsRatio_working_3-way'!AA41+'OddsRatio_working_3-way'!AG41</f>
        <v>#VALUE!</v>
      </c>
      <c r="AN41" s="11" t="e">
        <f>'OddsRatio_working_3-way'!AB41+'OddsRatio_working_3-way'!AH41</f>
        <v>#VALUE!</v>
      </c>
      <c r="AO41" s="11" t="e">
        <f>'OddsRatio_working_3-way'!AC41+'OddsRatio_working_3-way'!AI41</f>
        <v>#VALUE!</v>
      </c>
      <c r="AP41" s="11" t="e">
        <f>'OddsRatio_working_3-way'!AD41+'OddsRatio_working_3-way'!AJ41</f>
        <v>#VALUE!</v>
      </c>
      <c r="AQ41" s="11" t="e">
        <f>'OddsRatio_working_3-way'!AE41+'OddsRatio_working_3-way'!AK41</f>
        <v>#VALUE!</v>
      </c>
      <c r="AR41" s="10" t="str">
        <f>IF(A41="","",IF(('OddsRatio_working_3-way'!X41=0),IF(Q41&gt;0,-Q41^(1/3),(-Q41)^(1/3)),'OddsRatio_working_3-way'!AL41-'OddsRatio_working_3-way'!R41/3))</f>
        <v/>
      </c>
      <c r="AS41" s="11" t="e">
        <f>IF(('OddsRatio_working_3-way'!X41=0),IF(Q41&gt;0,-Q41^(1/3),(-Q41)^(1/3)),'OddsRatio_working_3-way'!AM41-'OddsRatio_working_3-way'!R41/3)</f>
        <v>#VALUE!</v>
      </c>
      <c r="AT41" s="11" t="e">
        <f>IF(('OddsRatio_working_3-way'!X41=0),IF(Q41&gt;0,-Q41^(1/3),(-Q41)^(1/3)),'OddsRatio_working_3-way'!AN41-'OddsRatio_working_3-way'!R41/3)</f>
        <v>#VALUE!</v>
      </c>
      <c r="AU41" s="11" t="e">
        <f>IF(('OddsRatio_working_3-way'!X41=0),0,'OddsRatio_working_3-way'!AO41)</f>
        <v>#VALUE!</v>
      </c>
      <c r="AV41" s="11" t="e">
        <f>IF(('OddsRatio_working_3-way'!X41=0),0,'OddsRatio_working_3-way'!AP41)</f>
        <v>#VALUE!</v>
      </c>
      <c r="AW41" s="11" t="e">
        <f>IF(('OddsRatio_working_3-way'!X41=0),0,'OddsRatio_working_3-way'!AQ41)</f>
        <v>#VALUE!</v>
      </c>
    </row>
    <row r="42" spans="1:49">
      <c r="A42" s="4" t="str">
        <f>IF('True_Odds_Calculator_3-way'!A43="","",'True_Odds_Calculator_3-way'!A43)</f>
        <v/>
      </c>
      <c r="B42" s="4" t="str">
        <f>IF('True_Odds_Calculator_3-way'!B43="","",'True_Odds_Calculator_3-way'!B43)</f>
        <v/>
      </c>
      <c r="C42" s="4" t="str">
        <f>IF('True_Odds_Calculator_3-way'!C43="","",'True_Odds_Calculator_3-way'!C43)</f>
        <v/>
      </c>
      <c r="D42" s="9" t="e">
        <f t="shared" si="13"/>
        <v>#VALUE!</v>
      </c>
      <c r="E42" s="9" t="e">
        <f t="shared" si="14"/>
        <v>#VALUE!</v>
      </c>
      <c r="F42" s="9" t="e">
        <f t="shared" si="15"/>
        <v>#VALUE!</v>
      </c>
      <c r="G42" s="9" t="str">
        <f t="shared" si="16"/>
        <v/>
      </c>
      <c r="H42" s="9" t="str">
        <f t="shared" si="17"/>
        <v/>
      </c>
      <c r="I42" s="9" t="str">
        <f t="shared" si="18"/>
        <v/>
      </c>
      <c r="J42" s="9" t="str">
        <f t="shared" si="19"/>
        <v/>
      </c>
      <c r="K42" s="11" t="e">
        <f t="shared" si="20"/>
        <v>#VALUE!</v>
      </c>
      <c r="L42" s="11" t="e">
        <f t="shared" si="21"/>
        <v>#VALUE!</v>
      </c>
      <c r="M42" s="11" t="e">
        <f t="shared" si="22"/>
        <v>#VALUE!</v>
      </c>
      <c r="N42" s="11" t="e">
        <f>'OddsRatio_working_3-way'!K42+'OddsRatio_working_3-way'!L42+'OddsRatio_working_3-way'!M42-('OddsRatio_working_3-way'!K42*'OddsRatio_working_3-way'!L42)-('OddsRatio_working_3-way'!K42*'OddsRatio_working_3-way'!M42)-('OddsRatio_working_3-way'!L42*'OddsRatio_working_3-way'!M42)+('OddsRatio_working_3-way'!K42*'OddsRatio_working_3-way'!L42*'OddsRatio_working_3-way'!M42)-1</f>
        <v>#VALUE!</v>
      </c>
      <c r="O42" s="11">
        <f>0</f>
        <v>0</v>
      </c>
      <c r="P42" s="11" t="e">
        <f>('OddsRatio_working_3-way'!K42*'OddsRatio_working_3-way'!L42)+('OddsRatio_working_3-way'!K42*'OddsRatio_working_3-way'!M42)+('OddsRatio_working_3-way'!L42*'OddsRatio_working_3-way'!M42)-(3*'OddsRatio_working_3-way'!K42*'OddsRatio_working_3-way'!L42*'OddsRatio_working_3-way'!M42)</f>
        <v>#VALUE!</v>
      </c>
      <c r="Q42" s="11" t="e">
        <f>2*'OddsRatio_working_3-way'!K42*'OddsRatio_working_3-way'!L42*'OddsRatio_working_3-way'!M42</f>
        <v>#VALUE!</v>
      </c>
      <c r="R42" s="11" t="e">
        <f t="shared" si="23"/>
        <v>#VALUE!</v>
      </c>
      <c r="S42" s="11" t="e">
        <f t="shared" si="24"/>
        <v>#VALUE!</v>
      </c>
      <c r="T42" s="11" t="e">
        <f t="shared" si="25"/>
        <v>#VALUE!</v>
      </c>
      <c r="U42" s="11" t="e">
        <f>'OddsRatio_working_3-way'!S42-'OddsRatio_working_3-way'!R42^2/3</f>
        <v>#VALUE!</v>
      </c>
      <c r="V42" s="11" t="e">
        <f>'OddsRatio_working_3-way'!S42*'OddsRatio_working_3-way'!R42/3-2*'OddsRatio_working_3-way'!R42^3/27-'OddsRatio_working_3-way'!T42</f>
        <v>#VALUE!</v>
      </c>
      <c r="W42" s="11" t="e">
        <f>'OddsRatio_working_3-way'!V42^2+4*'OddsRatio_working_3-way'!U42^3/27</f>
        <v>#VALUE!</v>
      </c>
      <c r="X42" s="11" t="e">
        <f>IF('OddsRatio_working_3-way'!W42&gt;0,IF(ABS('OddsRatio_working_3-way'!V42+SQRT('OddsRatio_working_3-way'!W42))/2&gt;0,ABS('OddsRatio_working_3-way'!V42+SQRT('OddsRatio_working_3-way'!W42))/2,ABS('OddsRatio_working_3-way'!V42-SQRT('OddsRatio_working_3-way'!W42))/2),SQRT(-'OddsRatio_working_3-way'!U42^3/27))</f>
        <v>#VALUE!</v>
      </c>
      <c r="Y42" s="11" t="e">
        <f>IF('OddsRatio_working_3-way'!W42&gt;=0,IF('OddsRatio_working_3-way'!V42+SQRT('OddsRatio_working_3-way'!W42)&gt;0,0,PI()),ACOS('OddsRatio_working_3-way'!V42/(2*'OddsRatio_working_3-way'!X42)))</f>
        <v>#VALUE!</v>
      </c>
      <c r="Z42" s="11" t="e">
        <f>'OddsRatio_working_3-way'!X42^(1/3)*COS('OddsRatio_working_3-way'!Y42/3)</f>
        <v>#VALUE!</v>
      </c>
      <c r="AA42" s="11" t="e">
        <f>'OddsRatio_working_3-way'!X42^(1/3)*COS(('OddsRatio_working_3-way'!Y42+2*PI())/3)</f>
        <v>#VALUE!</v>
      </c>
      <c r="AB42" s="11" t="e">
        <f>'OddsRatio_working_3-way'!X42^(1/3)*COS(('OddsRatio_working_3-way'!Y42+4*PI())/3)</f>
        <v>#VALUE!</v>
      </c>
      <c r="AC42" s="11" t="e">
        <f>'OddsRatio_working_3-way'!X42^(1/3)*SIN('OddsRatio_working_3-way'!Y42/3)</f>
        <v>#VALUE!</v>
      </c>
      <c r="AD42" s="11" t="e">
        <f>'OddsRatio_working_3-way'!X42^(1/3)*SIN(('OddsRatio_working_3-way'!Y42+2*PI())/3)</f>
        <v>#VALUE!</v>
      </c>
      <c r="AE42" s="11" t="e">
        <f>'OddsRatio_working_3-way'!X42^(1/3)*SIN(('OddsRatio_working_3-way'!Y42+4*PI())/3)</f>
        <v>#VALUE!</v>
      </c>
      <c r="AF42" s="11" t="e">
        <f>-'OddsRatio_working_3-way'!U42/(3*'OddsRatio_working_3-way'!X42^(1/3))*COS(('OddsRatio_working_3-way'!Y42)/3)</f>
        <v>#VALUE!</v>
      </c>
      <c r="AG42" s="11" t="e">
        <f>-'OddsRatio_working_3-way'!U42/(3*'OddsRatio_working_3-way'!X42^(1/3))*COS(('OddsRatio_working_3-way'!Y42+2*PI())/3)</f>
        <v>#VALUE!</v>
      </c>
      <c r="AH42" s="11" t="e">
        <f>-'OddsRatio_working_3-way'!U42/(3*'OddsRatio_working_3-way'!X42^(1/3))*COS(('OddsRatio_working_3-way'!Y42+4*PI())/3)</f>
        <v>#VALUE!</v>
      </c>
      <c r="AI42" s="11" t="e">
        <f>'OddsRatio_working_3-way'!U42/(3*'OddsRatio_working_3-way'!X42^(1/3))*SIN(('OddsRatio_working_3-way'!Y42)/3)</f>
        <v>#VALUE!</v>
      </c>
      <c r="AJ42" s="11" t="e">
        <f>'OddsRatio_working_3-way'!U42/(3*'OddsRatio_working_3-way'!X42^(1/3))*SIN(('OddsRatio_working_3-way'!Y42+2*PI())/3)</f>
        <v>#VALUE!</v>
      </c>
      <c r="AK42" s="11" t="e">
        <f>'OddsRatio_working_3-way'!U42/(3*'OddsRatio_working_3-way'!X42^(1/3))*SIN(('OddsRatio_working_3-way'!Y42+4*PI())/3)</f>
        <v>#VALUE!</v>
      </c>
      <c r="AL42" s="11" t="e">
        <f>'OddsRatio_working_3-way'!Z42+'OddsRatio_working_3-way'!AF42</f>
        <v>#VALUE!</v>
      </c>
      <c r="AM42" s="11" t="e">
        <f>'OddsRatio_working_3-way'!AA42+'OddsRatio_working_3-way'!AG42</f>
        <v>#VALUE!</v>
      </c>
      <c r="AN42" s="11" t="e">
        <f>'OddsRatio_working_3-way'!AB42+'OddsRatio_working_3-way'!AH42</f>
        <v>#VALUE!</v>
      </c>
      <c r="AO42" s="11" t="e">
        <f>'OddsRatio_working_3-way'!AC42+'OddsRatio_working_3-way'!AI42</f>
        <v>#VALUE!</v>
      </c>
      <c r="AP42" s="11" t="e">
        <f>'OddsRatio_working_3-way'!AD42+'OddsRatio_working_3-way'!AJ42</f>
        <v>#VALUE!</v>
      </c>
      <c r="AQ42" s="11" t="e">
        <f>'OddsRatio_working_3-way'!AE42+'OddsRatio_working_3-way'!AK42</f>
        <v>#VALUE!</v>
      </c>
      <c r="AR42" s="10" t="str">
        <f>IF(A42="","",IF(('OddsRatio_working_3-way'!X42=0),IF(Q42&gt;0,-Q42^(1/3),(-Q42)^(1/3)),'OddsRatio_working_3-way'!AL42-'OddsRatio_working_3-way'!R42/3))</f>
        <v/>
      </c>
      <c r="AS42" s="11" t="e">
        <f>IF(('OddsRatio_working_3-way'!X42=0),IF(Q42&gt;0,-Q42^(1/3),(-Q42)^(1/3)),'OddsRatio_working_3-way'!AM42-'OddsRatio_working_3-way'!R42/3)</f>
        <v>#VALUE!</v>
      </c>
      <c r="AT42" s="11" t="e">
        <f>IF(('OddsRatio_working_3-way'!X42=0),IF(Q42&gt;0,-Q42^(1/3),(-Q42)^(1/3)),'OddsRatio_working_3-way'!AN42-'OddsRatio_working_3-way'!R42/3)</f>
        <v>#VALUE!</v>
      </c>
      <c r="AU42" s="11" t="e">
        <f>IF(('OddsRatio_working_3-way'!X42=0),0,'OddsRatio_working_3-way'!AO42)</f>
        <v>#VALUE!</v>
      </c>
      <c r="AV42" s="11" t="e">
        <f>IF(('OddsRatio_working_3-way'!X42=0),0,'OddsRatio_working_3-way'!AP42)</f>
        <v>#VALUE!</v>
      </c>
      <c r="AW42" s="11" t="e">
        <f>IF(('OddsRatio_working_3-way'!X42=0),0,'OddsRatio_working_3-way'!AQ42)</f>
        <v>#VALUE!</v>
      </c>
    </row>
    <row r="43" spans="1:49">
      <c r="A43" s="4" t="str">
        <f>IF('True_Odds_Calculator_3-way'!A44="","",'True_Odds_Calculator_3-way'!A44)</f>
        <v/>
      </c>
      <c r="B43" s="4" t="str">
        <f>IF('True_Odds_Calculator_3-way'!B44="","",'True_Odds_Calculator_3-way'!B44)</f>
        <v/>
      </c>
      <c r="C43" s="4" t="str">
        <f>IF('True_Odds_Calculator_3-way'!C44="","",'True_Odds_Calculator_3-way'!C44)</f>
        <v/>
      </c>
      <c r="D43" s="9" t="e">
        <f t="shared" si="13"/>
        <v>#VALUE!</v>
      </c>
      <c r="E43" s="9" t="e">
        <f t="shared" si="14"/>
        <v>#VALUE!</v>
      </c>
      <c r="F43" s="9" t="e">
        <f t="shared" si="15"/>
        <v>#VALUE!</v>
      </c>
      <c r="G43" s="9" t="str">
        <f t="shared" si="16"/>
        <v/>
      </c>
      <c r="H43" s="9" t="str">
        <f t="shared" si="17"/>
        <v/>
      </c>
      <c r="I43" s="9" t="str">
        <f t="shared" si="18"/>
        <v/>
      </c>
      <c r="J43" s="9" t="str">
        <f t="shared" si="19"/>
        <v/>
      </c>
      <c r="K43" s="11" t="e">
        <f t="shared" si="20"/>
        <v>#VALUE!</v>
      </c>
      <c r="L43" s="11" t="e">
        <f t="shared" si="21"/>
        <v>#VALUE!</v>
      </c>
      <c r="M43" s="11" t="e">
        <f t="shared" si="22"/>
        <v>#VALUE!</v>
      </c>
      <c r="N43" s="11" t="e">
        <f>'OddsRatio_working_3-way'!K43+'OddsRatio_working_3-way'!L43+'OddsRatio_working_3-way'!M43-('OddsRatio_working_3-way'!K43*'OddsRatio_working_3-way'!L43)-('OddsRatio_working_3-way'!K43*'OddsRatio_working_3-way'!M43)-('OddsRatio_working_3-way'!L43*'OddsRatio_working_3-way'!M43)+('OddsRatio_working_3-way'!K43*'OddsRatio_working_3-way'!L43*'OddsRatio_working_3-way'!M43)-1</f>
        <v>#VALUE!</v>
      </c>
      <c r="O43" s="11">
        <f>0</f>
        <v>0</v>
      </c>
      <c r="P43" s="11" t="e">
        <f>('OddsRatio_working_3-way'!K43*'OddsRatio_working_3-way'!L43)+('OddsRatio_working_3-way'!K43*'OddsRatio_working_3-way'!M43)+('OddsRatio_working_3-way'!L43*'OddsRatio_working_3-way'!M43)-(3*'OddsRatio_working_3-way'!K43*'OddsRatio_working_3-way'!L43*'OddsRatio_working_3-way'!M43)</f>
        <v>#VALUE!</v>
      </c>
      <c r="Q43" s="11" t="e">
        <f>2*'OddsRatio_working_3-way'!K43*'OddsRatio_working_3-way'!L43*'OddsRatio_working_3-way'!M43</f>
        <v>#VALUE!</v>
      </c>
      <c r="R43" s="11" t="e">
        <f t="shared" si="23"/>
        <v>#VALUE!</v>
      </c>
      <c r="S43" s="11" t="e">
        <f t="shared" si="24"/>
        <v>#VALUE!</v>
      </c>
      <c r="T43" s="11" t="e">
        <f t="shared" si="25"/>
        <v>#VALUE!</v>
      </c>
      <c r="U43" s="11" t="e">
        <f>'OddsRatio_working_3-way'!S43-'OddsRatio_working_3-way'!R43^2/3</f>
        <v>#VALUE!</v>
      </c>
      <c r="V43" s="11" t="e">
        <f>'OddsRatio_working_3-way'!S43*'OddsRatio_working_3-way'!R43/3-2*'OddsRatio_working_3-way'!R43^3/27-'OddsRatio_working_3-way'!T43</f>
        <v>#VALUE!</v>
      </c>
      <c r="W43" s="11" t="e">
        <f>'OddsRatio_working_3-way'!V43^2+4*'OddsRatio_working_3-way'!U43^3/27</f>
        <v>#VALUE!</v>
      </c>
      <c r="X43" s="11" t="e">
        <f>IF('OddsRatio_working_3-way'!W43&gt;0,IF(ABS('OddsRatio_working_3-way'!V43+SQRT('OddsRatio_working_3-way'!W43))/2&gt;0,ABS('OddsRatio_working_3-way'!V43+SQRT('OddsRatio_working_3-way'!W43))/2,ABS('OddsRatio_working_3-way'!V43-SQRT('OddsRatio_working_3-way'!W43))/2),SQRT(-'OddsRatio_working_3-way'!U43^3/27))</f>
        <v>#VALUE!</v>
      </c>
      <c r="Y43" s="11" t="e">
        <f>IF('OddsRatio_working_3-way'!W43&gt;=0,IF('OddsRatio_working_3-way'!V43+SQRT('OddsRatio_working_3-way'!W43)&gt;0,0,PI()),ACOS('OddsRatio_working_3-way'!V43/(2*'OddsRatio_working_3-way'!X43)))</f>
        <v>#VALUE!</v>
      </c>
      <c r="Z43" s="11" t="e">
        <f>'OddsRatio_working_3-way'!X43^(1/3)*COS('OddsRatio_working_3-way'!Y43/3)</f>
        <v>#VALUE!</v>
      </c>
      <c r="AA43" s="11" t="e">
        <f>'OddsRatio_working_3-way'!X43^(1/3)*COS(('OddsRatio_working_3-way'!Y43+2*PI())/3)</f>
        <v>#VALUE!</v>
      </c>
      <c r="AB43" s="11" t="e">
        <f>'OddsRatio_working_3-way'!X43^(1/3)*COS(('OddsRatio_working_3-way'!Y43+4*PI())/3)</f>
        <v>#VALUE!</v>
      </c>
      <c r="AC43" s="11" t="e">
        <f>'OddsRatio_working_3-way'!X43^(1/3)*SIN('OddsRatio_working_3-way'!Y43/3)</f>
        <v>#VALUE!</v>
      </c>
      <c r="AD43" s="11" t="e">
        <f>'OddsRatio_working_3-way'!X43^(1/3)*SIN(('OddsRatio_working_3-way'!Y43+2*PI())/3)</f>
        <v>#VALUE!</v>
      </c>
      <c r="AE43" s="11" t="e">
        <f>'OddsRatio_working_3-way'!X43^(1/3)*SIN(('OddsRatio_working_3-way'!Y43+4*PI())/3)</f>
        <v>#VALUE!</v>
      </c>
      <c r="AF43" s="11" t="e">
        <f>-'OddsRatio_working_3-way'!U43/(3*'OddsRatio_working_3-way'!X43^(1/3))*COS(('OddsRatio_working_3-way'!Y43)/3)</f>
        <v>#VALUE!</v>
      </c>
      <c r="AG43" s="11" t="e">
        <f>-'OddsRatio_working_3-way'!U43/(3*'OddsRatio_working_3-way'!X43^(1/3))*COS(('OddsRatio_working_3-way'!Y43+2*PI())/3)</f>
        <v>#VALUE!</v>
      </c>
      <c r="AH43" s="11" t="e">
        <f>-'OddsRatio_working_3-way'!U43/(3*'OddsRatio_working_3-way'!X43^(1/3))*COS(('OddsRatio_working_3-way'!Y43+4*PI())/3)</f>
        <v>#VALUE!</v>
      </c>
      <c r="AI43" s="11" t="e">
        <f>'OddsRatio_working_3-way'!U43/(3*'OddsRatio_working_3-way'!X43^(1/3))*SIN(('OddsRatio_working_3-way'!Y43)/3)</f>
        <v>#VALUE!</v>
      </c>
      <c r="AJ43" s="11" t="e">
        <f>'OddsRatio_working_3-way'!U43/(3*'OddsRatio_working_3-way'!X43^(1/3))*SIN(('OddsRatio_working_3-way'!Y43+2*PI())/3)</f>
        <v>#VALUE!</v>
      </c>
      <c r="AK43" s="11" t="e">
        <f>'OddsRatio_working_3-way'!U43/(3*'OddsRatio_working_3-way'!X43^(1/3))*SIN(('OddsRatio_working_3-way'!Y43+4*PI())/3)</f>
        <v>#VALUE!</v>
      </c>
      <c r="AL43" s="11" t="e">
        <f>'OddsRatio_working_3-way'!Z43+'OddsRatio_working_3-way'!AF43</f>
        <v>#VALUE!</v>
      </c>
      <c r="AM43" s="11" t="e">
        <f>'OddsRatio_working_3-way'!AA43+'OddsRatio_working_3-way'!AG43</f>
        <v>#VALUE!</v>
      </c>
      <c r="AN43" s="11" t="e">
        <f>'OddsRatio_working_3-way'!AB43+'OddsRatio_working_3-way'!AH43</f>
        <v>#VALUE!</v>
      </c>
      <c r="AO43" s="11" t="e">
        <f>'OddsRatio_working_3-way'!AC43+'OddsRatio_working_3-way'!AI43</f>
        <v>#VALUE!</v>
      </c>
      <c r="AP43" s="11" t="e">
        <f>'OddsRatio_working_3-way'!AD43+'OddsRatio_working_3-way'!AJ43</f>
        <v>#VALUE!</v>
      </c>
      <c r="AQ43" s="11" t="e">
        <f>'OddsRatio_working_3-way'!AE43+'OddsRatio_working_3-way'!AK43</f>
        <v>#VALUE!</v>
      </c>
      <c r="AR43" s="10" t="str">
        <f>IF(A43="","",IF(('OddsRatio_working_3-way'!X43=0),IF(Q43&gt;0,-Q43^(1/3),(-Q43)^(1/3)),'OddsRatio_working_3-way'!AL43-'OddsRatio_working_3-way'!R43/3))</f>
        <v/>
      </c>
      <c r="AS43" s="11" t="e">
        <f>IF(('OddsRatio_working_3-way'!X43=0),IF(Q43&gt;0,-Q43^(1/3),(-Q43)^(1/3)),'OddsRatio_working_3-way'!AM43-'OddsRatio_working_3-way'!R43/3)</f>
        <v>#VALUE!</v>
      </c>
      <c r="AT43" s="11" t="e">
        <f>IF(('OddsRatio_working_3-way'!X43=0),IF(Q43&gt;0,-Q43^(1/3),(-Q43)^(1/3)),'OddsRatio_working_3-way'!AN43-'OddsRatio_working_3-way'!R43/3)</f>
        <v>#VALUE!</v>
      </c>
      <c r="AU43" s="11" t="e">
        <f>IF(('OddsRatio_working_3-way'!X43=0),0,'OddsRatio_working_3-way'!AO43)</f>
        <v>#VALUE!</v>
      </c>
      <c r="AV43" s="11" t="e">
        <f>IF(('OddsRatio_working_3-way'!X43=0),0,'OddsRatio_working_3-way'!AP43)</f>
        <v>#VALUE!</v>
      </c>
      <c r="AW43" s="11" t="e">
        <f>IF(('OddsRatio_working_3-way'!X43=0),0,'OddsRatio_working_3-way'!AQ43)</f>
        <v>#VALUE!</v>
      </c>
    </row>
    <row r="44" spans="1:49">
      <c r="A44" s="4" t="str">
        <f>IF('True_Odds_Calculator_3-way'!A45="","",'True_Odds_Calculator_3-way'!A45)</f>
        <v/>
      </c>
      <c r="B44" s="4" t="str">
        <f>IF('True_Odds_Calculator_3-way'!B45="","",'True_Odds_Calculator_3-way'!B45)</f>
        <v/>
      </c>
      <c r="C44" s="4" t="str">
        <f>IF('True_Odds_Calculator_3-way'!C45="","",'True_Odds_Calculator_3-way'!C45)</f>
        <v/>
      </c>
      <c r="D44" s="9" t="e">
        <f t="shared" si="13"/>
        <v>#VALUE!</v>
      </c>
      <c r="E44" s="9" t="e">
        <f t="shared" si="14"/>
        <v>#VALUE!</v>
      </c>
      <c r="F44" s="9" t="e">
        <f t="shared" si="15"/>
        <v>#VALUE!</v>
      </c>
      <c r="G44" s="9" t="str">
        <f t="shared" si="16"/>
        <v/>
      </c>
      <c r="H44" s="9" t="str">
        <f t="shared" si="17"/>
        <v/>
      </c>
      <c r="I44" s="9" t="str">
        <f t="shared" si="18"/>
        <v/>
      </c>
      <c r="J44" s="9" t="str">
        <f t="shared" si="19"/>
        <v/>
      </c>
      <c r="K44" s="11" t="e">
        <f t="shared" si="20"/>
        <v>#VALUE!</v>
      </c>
      <c r="L44" s="11" t="e">
        <f t="shared" si="21"/>
        <v>#VALUE!</v>
      </c>
      <c r="M44" s="11" t="e">
        <f t="shared" si="22"/>
        <v>#VALUE!</v>
      </c>
      <c r="N44" s="11" t="e">
        <f>'OddsRatio_working_3-way'!K44+'OddsRatio_working_3-way'!L44+'OddsRatio_working_3-way'!M44-('OddsRatio_working_3-way'!K44*'OddsRatio_working_3-way'!L44)-('OddsRatio_working_3-way'!K44*'OddsRatio_working_3-way'!M44)-('OddsRatio_working_3-way'!L44*'OddsRatio_working_3-way'!M44)+('OddsRatio_working_3-way'!K44*'OddsRatio_working_3-way'!L44*'OddsRatio_working_3-way'!M44)-1</f>
        <v>#VALUE!</v>
      </c>
      <c r="O44" s="11">
        <f>0</f>
        <v>0</v>
      </c>
      <c r="P44" s="11" t="e">
        <f>('OddsRatio_working_3-way'!K44*'OddsRatio_working_3-way'!L44)+('OddsRatio_working_3-way'!K44*'OddsRatio_working_3-way'!M44)+('OddsRatio_working_3-way'!L44*'OddsRatio_working_3-way'!M44)-(3*'OddsRatio_working_3-way'!K44*'OddsRatio_working_3-way'!L44*'OddsRatio_working_3-way'!M44)</f>
        <v>#VALUE!</v>
      </c>
      <c r="Q44" s="11" t="e">
        <f>2*'OddsRatio_working_3-way'!K44*'OddsRatio_working_3-way'!L44*'OddsRatio_working_3-way'!M44</f>
        <v>#VALUE!</v>
      </c>
      <c r="R44" s="11" t="e">
        <f t="shared" si="23"/>
        <v>#VALUE!</v>
      </c>
      <c r="S44" s="11" t="e">
        <f t="shared" si="24"/>
        <v>#VALUE!</v>
      </c>
      <c r="T44" s="11" t="e">
        <f t="shared" si="25"/>
        <v>#VALUE!</v>
      </c>
      <c r="U44" s="11" t="e">
        <f>'OddsRatio_working_3-way'!S44-'OddsRatio_working_3-way'!R44^2/3</f>
        <v>#VALUE!</v>
      </c>
      <c r="V44" s="11" t="e">
        <f>'OddsRatio_working_3-way'!S44*'OddsRatio_working_3-way'!R44/3-2*'OddsRatio_working_3-way'!R44^3/27-'OddsRatio_working_3-way'!T44</f>
        <v>#VALUE!</v>
      </c>
      <c r="W44" s="11" t="e">
        <f>'OddsRatio_working_3-way'!V44^2+4*'OddsRatio_working_3-way'!U44^3/27</f>
        <v>#VALUE!</v>
      </c>
      <c r="X44" s="11" t="e">
        <f>IF('OddsRatio_working_3-way'!W44&gt;0,IF(ABS('OddsRatio_working_3-way'!V44+SQRT('OddsRatio_working_3-way'!W44))/2&gt;0,ABS('OddsRatio_working_3-way'!V44+SQRT('OddsRatio_working_3-way'!W44))/2,ABS('OddsRatio_working_3-way'!V44-SQRT('OddsRatio_working_3-way'!W44))/2),SQRT(-'OddsRatio_working_3-way'!U44^3/27))</f>
        <v>#VALUE!</v>
      </c>
      <c r="Y44" s="11" t="e">
        <f>IF('OddsRatio_working_3-way'!W44&gt;=0,IF('OddsRatio_working_3-way'!V44+SQRT('OddsRatio_working_3-way'!W44)&gt;0,0,PI()),ACOS('OddsRatio_working_3-way'!V44/(2*'OddsRatio_working_3-way'!X44)))</f>
        <v>#VALUE!</v>
      </c>
      <c r="Z44" s="11" t="e">
        <f>'OddsRatio_working_3-way'!X44^(1/3)*COS('OddsRatio_working_3-way'!Y44/3)</f>
        <v>#VALUE!</v>
      </c>
      <c r="AA44" s="11" t="e">
        <f>'OddsRatio_working_3-way'!X44^(1/3)*COS(('OddsRatio_working_3-way'!Y44+2*PI())/3)</f>
        <v>#VALUE!</v>
      </c>
      <c r="AB44" s="11" t="e">
        <f>'OddsRatio_working_3-way'!X44^(1/3)*COS(('OddsRatio_working_3-way'!Y44+4*PI())/3)</f>
        <v>#VALUE!</v>
      </c>
      <c r="AC44" s="11" t="e">
        <f>'OddsRatio_working_3-way'!X44^(1/3)*SIN('OddsRatio_working_3-way'!Y44/3)</f>
        <v>#VALUE!</v>
      </c>
      <c r="AD44" s="11" t="e">
        <f>'OddsRatio_working_3-way'!X44^(1/3)*SIN(('OddsRatio_working_3-way'!Y44+2*PI())/3)</f>
        <v>#VALUE!</v>
      </c>
      <c r="AE44" s="11" t="e">
        <f>'OddsRatio_working_3-way'!X44^(1/3)*SIN(('OddsRatio_working_3-way'!Y44+4*PI())/3)</f>
        <v>#VALUE!</v>
      </c>
      <c r="AF44" s="11" t="e">
        <f>-'OddsRatio_working_3-way'!U44/(3*'OddsRatio_working_3-way'!X44^(1/3))*COS(('OddsRatio_working_3-way'!Y44)/3)</f>
        <v>#VALUE!</v>
      </c>
      <c r="AG44" s="11" t="e">
        <f>-'OddsRatio_working_3-way'!U44/(3*'OddsRatio_working_3-way'!X44^(1/3))*COS(('OddsRatio_working_3-way'!Y44+2*PI())/3)</f>
        <v>#VALUE!</v>
      </c>
      <c r="AH44" s="11" t="e">
        <f>-'OddsRatio_working_3-way'!U44/(3*'OddsRatio_working_3-way'!X44^(1/3))*COS(('OddsRatio_working_3-way'!Y44+4*PI())/3)</f>
        <v>#VALUE!</v>
      </c>
      <c r="AI44" s="11" t="e">
        <f>'OddsRatio_working_3-way'!U44/(3*'OddsRatio_working_3-way'!X44^(1/3))*SIN(('OddsRatio_working_3-way'!Y44)/3)</f>
        <v>#VALUE!</v>
      </c>
      <c r="AJ44" s="11" t="e">
        <f>'OddsRatio_working_3-way'!U44/(3*'OddsRatio_working_3-way'!X44^(1/3))*SIN(('OddsRatio_working_3-way'!Y44+2*PI())/3)</f>
        <v>#VALUE!</v>
      </c>
      <c r="AK44" s="11" t="e">
        <f>'OddsRatio_working_3-way'!U44/(3*'OddsRatio_working_3-way'!X44^(1/3))*SIN(('OddsRatio_working_3-way'!Y44+4*PI())/3)</f>
        <v>#VALUE!</v>
      </c>
      <c r="AL44" s="11" t="e">
        <f>'OddsRatio_working_3-way'!Z44+'OddsRatio_working_3-way'!AF44</f>
        <v>#VALUE!</v>
      </c>
      <c r="AM44" s="11" t="e">
        <f>'OddsRatio_working_3-way'!AA44+'OddsRatio_working_3-way'!AG44</f>
        <v>#VALUE!</v>
      </c>
      <c r="AN44" s="11" t="e">
        <f>'OddsRatio_working_3-way'!AB44+'OddsRatio_working_3-way'!AH44</f>
        <v>#VALUE!</v>
      </c>
      <c r="AO44" s="11" t="e">
        <f>'OddsRatio_working_3-way'!AC44+'OddsRatio_working_3-way'!AI44</f>
        <v>#VALUE!</v>
      </c>
      <c r="AP44" s="11" t="e">
        <f>'OddsRatio_working_3-way'!AD44+'OddsRatio_working_3-way'!AJ44</f>
        <v>#VALUE!</v>
      </c>
      <c r="AQ44" s="11" t="e">
        <f>'OddsRatio_working_3-way'!AE44+'OddsRatio_working_3-way'!AK44</f>
        <v>#VALUE!</v>
      </c>
      <c r="AR44" s="10" t="str">
        <f>IF(A44="","",IF(('OddsRatio_working_3-way'!X44=0),IF(Q44&gt;0,-Q44^(1/3),(-Q44)^(1/3)),'OddsRatio_working_3-way'!AL44-'OddsRatio_working_3-way'!R44/3))</f>
        <v/>
      </c>
      <c r="AS44" s="11" t="e">
        <f>IF(('OddsRatio_working_3-way'!X44=0),IF(Q44&gt;0,-Q44^(1/3),(-Q44)^(1/3)),'OddsRatio_working_3-way'!AM44-'OddsRatio_working_3-way'!R44/3)</f>
        <v>#VALUE!</v>
      </c>
      <c r="AT44" s="11" t="e">
        <f>IF(('OddsRatio_working_3-way'!X44=0),IF(Q44&gt;0,-Q44^(1/3),(-Q44)^(1/3)),'OddsRatio_working_3-way'!AN44-'OddsRatio_working_3-way'!R44/3)</f>
        <v>#VALUE!</v>
      </c>
      <c r="AU44" s="11" t="e">
        <f>IF(('OddsRatio_working_3-way'!X44=0),0,'OddsRatio_working_3-way'!AO44)</f>
        <v>#VALUE!</v>
      </c>
      <c r="AV44" s="11" t="e">
        <f>IF(('OddsRatio_working_3-way'!X44=0),0,'OddsRatio_working_3-way'!AP44)</f>
        <v>#VALUE!</v>
      </c>
      <c r="AW44" s="11" t="e">
        <f>IF(('OddsRatio_working_3-way'!X44=0),0,'OddsRatio_working_3-way'!AQ44)</f>
        <v>#VALUE!</v>
      </c>
    </row>
    <row r="45" spans="1:49">
      <c r="A45" s="4" t="str">
        <f>IF('True_Odds_Calculator_3-way'!A46="","",'True_Odds_Calculator_3-way'!A46)</f>
        <v/>
      </c>
      <c r="B45" s="4" t="str">
        <f>IF('True_Odds_Calculator_3-way'!B46="","",'True_Odds_Calculator_3-way'!B46)</f>
        <v/>
      </c>
      <c r="C45" s="4" t="str">
        <f>IF('True_Odds_Calculator_3-way'!C46="","",'True_Odds_Calculator_3-way'!C46)</f>
        <v/>
      </c>
      <c r="D45" s="9" t="e">
        <f t="shared" si="13"/>
        <v>#VALUE!</v>
      </c>
      <c r="E45" s="9" t="e">
        <f t="shared" si="14"/>
        <v>#VALUE!</v>
      </c>
      <c r="F45" s="9" t="e">
        <f t="shared" si="15"/>
        <v>#VALUE!</v>
      </c>
      <c r="G45" s="9" t="str">
        <f t="shared" si="16"/>
        <v/>
      </c>
      <c r="H45" s="9" t="str">
        <f t="shared" si="17"/>
        <v/>
      </c>
      <c r="I45" s="9" t="str">
        <f t="shared" si="18"/>
        <v/>
      </c>
      <c r="J45" s="9" t="str">
        <f t="shared" si="19"/>
        <v/>
      </c>
      <c r="K45" s="11" t="e">
        <f t="shared" si="20"/>
        <v>#VALUE!</v>
      </c>
      <c r="L45" s="11" t="e">
        <f t="shared" si="21"/>
        <v>#VALUE!</v>
      </c>
      <c r="M45" s="11" t="e">
        <f t="shared" si="22"/>
        <v>#VALUE!</v>
      </c>
      <c r="N45" s="11" t="e">
        <f>'OddsRatio_working_3-way'!K45+'OddsRatio_working_3-way'!L45+'OddsRatio_working_3-way'!M45-('OddsRatio_working_3-way'!K45*'OddsRatio_working_3-way'!L45)-('OddsRatio_working_3-way'!K45*'OddsRatio_working_3-way'!M45)-('OddsRatio_working_3-way'!L45*'OddsRatio_working_3-way'!M45)+('OddsRatio_working_3-way'!K45*'OddsRatio_working_3-way'!L45*'OddsRatio_working_3-way'!M45)-1</f>
        <v>#VALUE!</v>
      </c>
      <c r="O45" s="11">
        <f>0</f>
        <v>0</v>
      </c>
      <c r="P45" s="11" t="e">
        <f>('OddsRatio_working_3-way'!K45*'OddsRatio_working_3-way'!L45)+('OddsRatio_working_3-way'!K45*'OddsRatio_working_3-way'!M45)+('OddsRatio_working_3-way'!L45*'OddsRatio_working_3-way'!M45)-(3*'OddsRatio_working_3-way'!K45*'OddsRatio_working_3-way'!L45*'OddsRatio_working_3-way'!M45)</f>
        <v>#VALUE!</v>
      </c>
      <c r="Q45" s="11" t="e">
        <f>2*'OddsRatio_working_3-way'!K45*'OddsRatio_working_3-way'!L45*'OddsRatio_working_3-way'!M45</f>
        <v>#VALUE!</v>
      </c>
      <c r="R45" s="11" t="e">
        <f t="shared" si="23"/>
        <v>#VALUE!</v>
      </c>
      <c r="S45" s="11" t="e">
        <f t="shared" si="24"/>
        <v>#VALUE!</v>
      </c>
      <c r="T45" s="11" t="e">
        <f t="shared" si="25"/>
        <v>#VALUE!</v>
      </c>
      <c r="U45" s="11" t="e">
        <f>'OddsRatio_working_3-way'!S45-'OddsRatio_working_3-way'!R45^2/3</f>
        <v>#VALUE!</v>
      </c>
      <c r="V45" s="11" t="e">
        <f>'OddsRatio_working_3-way'!S45*'OddsRatio_working_3-way'!R45/3-2*'OddsRatio_working_3-way'!R45^3/27-'OddsRatio_working_3-way'!T45</f>
        <v>#VALUE!</v>
      </c>
      <c r="W45" s="11" t="e">
        <f>'OddsRatio_working_3-way'!V45^2+4*'OddsRatio_working_3-way'!U45^3/27</f>
        <v>#VALUE!</v>
      </c>
      <c r="X45" s="11" t="e">
        <f>IF('OddsRatio_working_3-way'!W45&gt;0,IF(ABS('OddsRatio_working_3-way'!V45+SQRT('OddsRatio_working_3-way'!W45))/2&gt;0,ABS('OddsRatio_working_3-way'!V45+SQRT('OddsRatio_working_3-way'!W45))/2,ABS('OddsRatio_working_3-way'!V45-SQRT('OddsRatio_working_3-way'!W45))/2),SQRT(-'OddsRatio_working_3-way'!U45^3/27))</f>
        <v>#VALUE!</v>
      </c>
      <c r="Y45" s="11" t="e">
        <f>IF('OddsRatio_working_3-way'!W45&gt;=0,IF('OddsRatio_working_3-way'!V45+SQRT('OddsRatio_working_3-way'!W45)&gt;0,0,PI()),ACOS('OddsRatio_working_3-way'!V45/(2*'OddsRatio_working_3-way'!X45)))</f>
        <v>#VALUE!</v>
      </c>
      <c r="Z45" s="11" t="e">
        <f>'OddsRatio_working_3-way'!X45^(1/3)*COS('OddsRatio_working_3-way'!Y45/3)</f>
        <v>#VALUE!</v>
      </c>
      <c r="AA45" s="11" t="e">
        <f>'OddsRatio_working_3-way'!X45^(1/3)*COS(('OddsRatio_working_3-way'!Y45+2*PI())/3)</f>
        <v>#VALUE!</v>
      </c>
      <c r="AB45" s="11" t="e">
        <f>'OddsRatio_working_3-way'!X45^(1/3)*COS(('OddsRatio_working_3-way'!Y45+4*PI())/3)</f>
        <v>#VALUE!</v>
      </c>
      <c r="AC45" s="11" t="e">
        <f>'OddsRatio_working_3-way'!X45^(1/3)*SIN('OddsRatio_working_3-way'!Y45/3)</f>
        <v>#VALUE!</v>
      </c>
      <c r="AD45" s="11" t="e">
        <f>'OddsRatio_working_3-way'!X45^(1/3)*SIN(('OddsRatio_working_3-way'!Y45+2*PI())/3)</f>
        <v>#VALUE!</v>
      </c>
      <c r="AE45" s="11" t="e">
        <f>'OddsRatio_working_3-way'!X45^(1/3)*SIN(('OddsRatio_working_3-way'!Y45+4*PI())/3)</f>
        <v>#VALUE!</v>
      </c>
      <c r="AF45" s="11" t="e">
        <f>-'OddsRatio_working_3-way'!U45/(3*'OddsRatio_working_3-way'!X45^(1/3))*COS(('OddsRatio_working_3-way'!Y45)/3)</f>
        <v>#VALUE!</v>
      </c>
      <c r="AG45" s="11" t="e">
        <f>-'OddsRatio_working_3-way'!U45/(3*'OddsRatio_working_3-way'!X45^(1/3))*COS(('OddsRatio_working_3-way'!Y45+2*PI())/3)</f>
        <v>#VALUE!</v>
      </c>
      <c r="AH45" s="11" t="e">
        <f>-'OddsRatio_working_3-way'!U45/(3*'OddsRatio_working_3-way'!X45^(1/3))*COS(('OddsRatio_working_3-way'!Y45+4*PI())/3)</f>
        <v>#VALUE!</v>
      </c>
      <c r="AI45" s="11" t="e">
        <f>'OddsRatio_working_3-way'!U45/(3*'OddsRatio_working_3-way'!X45^(1/3))*SIN(('OddsRatio_working_3-way'!Y45)/3)</f>
        <v>#VALUE!</v>
      </c>
      <c r="AJ45" s="11" t="e">
        <f>'OddsRatio_working_3-way'!U45/(3*'OddsRatio_working_3-way'!X45^(1/3))*SIN(('OddsRatio_working_3-way'!Y45+2*PI())/3)</f>
        <v>#VALUE!</v>
      </c>
      <c r="AK45" s="11" t="e">
        <f>'OddsRatio_working_3-way'!U45/(3*'OddsRatio_working_3-way'!X45^(1/3))*SIN(('OddsRatio_working_3-way'!Y45+4*PI())/3)</f>
        <v>#VALUE!</v>
      </c>
      <c r="AL45" s="11" t="e">
        <f>'OddsRatio_working_3-way'!Z45+'OddsRatio_working_3-way'!AF45</f>
        <v>#VALUE!</v>
      </c>
      <c r="AM45" s="11" t="e">
        <f>'OddsRatio_working_3-way'!AA45+'OddsRatio_working_3-way'!AG45</f>
        <v>#VALUE!</v>
      </c>
      <c r="AN45" s="11" t="e">
        <f>'OddsRatio_working_3-way'!AB45+'OddsRatio_working_3-way'!AH45</f>
        <v>#VALUE!</v>
      </c>
      <c r="AO45" s="11" t="e">
        <f>'OddsRatio_working_3-way'!AC45+'OddsRatio_working_3-way'!AI45</f>
        <v>#VALUE!</v>
      </c>
      <c r="AP45" s="11" t="e">
        <f>'OddsRatio_working_3-way'!AD45+'OddsRatio_working_3-way'!AJ45</f>
        <v>#VALUE!</v>
      </c>
      <c r="AQ45" s="11" t="e">
        <f>'OddsRatio_working_3-way'!AE45+'OddsRatio_working_3-way'!AK45</f>
        <v>#VALUE!</v>
      </c>
      <c r="AR45" s="10" t="str">
        <f>IF(A45="","",IF(('OddsRatio_working_3-way'!X45=0),IF(Q45&gt;0,-Q45^(1/3),(-Q45)^(1/3)),'OddsRatio_working_3-way'!AL45-'OddsRatio_working_3-way'!R45/3))</f>
        <v/>
      </c>
      <c r="AS45" s="11" t="e">
        <f>IF(('OddsRatio_working_3-way'!X45=0),IF(Q45&gt;0,-Q45^(1/3),(-Q45)^(1/3)),'OddsRatio_working_3-way'!AM45-'OddsRatio_working_3-way'!R45/3)</f>
        <v>#VALUE!</v>
      </c>
      <c r="AT45" s="11" t="e">
        <f>IF(('OddsRatio_working_3-way'!X45=0),IF(Q45&gt;0,-Q45^(1/3),(-Q45)^(1/3)),'OddsRatio_working_3-way'!AN45-'OddsRatio_working_3-way'!R45/3)</f>
        <v>#VALUE!</v>
      </c>
      <c r="AU45" s="11" t="e">
        <f>IF(('OddsRatio_working_3-way'!X45=0),0,'OddsRatio_working_3-way'!AO45)</f>
        <v>#VALUE!</v>
      </c>
      <c r="AV45" s="11" t="e">
        <f>IF(('OddsRatio_working_3-way'!X45=0),0,'OddsRatio_working_3-way'!AP45)</f>
        <v>#VALUE!</v>
      </c>
      <c r="AW45" s="11" t="e">
        <f>IF(('OddsRatio_working_3-way'!X45=0),0,'OddsRatio_working_3-way'!AQ45)</f>
        <v>#VALUE!</v>
      </c>
    </row>
    <row r="46" spans="1:49">
      <c r="A46" s="4" t="str">
        <f>IF('True_Odds_Calculator_3-way'!A47="","",'True_Odds_Calculator_3-way'!A47)</f>
        <v/>
      </c>
      <c r="B46" s="4" t="str">
        <f>IF('True_Odds_Calculator_3-way'!B47="","",'True_Odds_Calculator_3-way'!B47)</f>
        <v/>
      </c>
      <c r="C46" s="4" t="str">
        <f>IF('True_Odds_Calculator_3-way'!C47="","",'True_Odds_Calculator_3-way'!C47)</f>
        <v/>
      </c>
      <c r="D46" s="9" t="e">
        <f t="shared" si="13"/>
        <v>#VALUE!</v>
      </c>
      <c r="E46" s="9" t="e">
        <f t="shared" si="14"/>
        <v>#VALUE!</v>
      </c>
      <c r="F46" s="9" t="e">
        <f t="shared" si="15"/>
        <v>#VALUE!</v>
      </c>
      <c r="G46" s="9" t="str">
        <f t="shared" si="16"/>
        <v/>
      </c>
      <c r="H46" s="9" t="str">
        <f t="shared" si="17"/>
        <v/>
      </c>
      <c r="I46" s="9" t="str">
        <f t="shared" si="18"/>
        <v/>
      </c>
      <c r="J46" s="9" t="str">
        <f t="shared" si="19"/>
        <v/>
      </c>
      <c r="K46" s="11" t="e">
        <f t="shared" si="20"/>
        <v>#VALUE!</v>
      </c>
      <c r="L46" s="11" t="e">
        <f t="shared" si="21"/>
        <v>#VALUE!</v>
      </c>
      <c r="M46" s="11" t="e">
        <f t="shared" si="22"/>
        <v>#VALUE!</v>
      </c>
      <c r="N46" s="11" t="e">
        <f>'OddsRatio_working_3-way'!K46+'OddsRatio_working_3-way'!L46+'OddsRatio_working_3-way'!M46-('OddsRatio_working_3-way'!K46*'OddsRatio_working_3-way'!L46)-('OddsRatio_working_3-way'!K46*'OddsRatio_working_3-way'!M46)-('OddsRatio_working_3-way'!L46*'OddsRatio_working_3-way'!M46)+('OddsRatio_working_3-way'!K46*'OddsRatio_working_3-way'!L46*'OddsRatio_working_3-way'!M46)-1</f>
        <v>#VALUE!</v>
      </c>
      <c r="O46" s="11">
        <f>0</f>
        <v>0</v>
      </c>
      <c r="P46" s="11" t="e">
        <f>('OddsRatio_working_3-way'!K46*'OddsRatio_working_3-way'!L46)+('OddsRatio_working_3-way'!K46*'OddsRatio_working_3-way'!M46)+('OddsRatio_working_3-way'!L46*'OddsRatio_working_3-way'!M46)-(3*'OddsRatio_working_3-way'!K46*'OddsRatio_working_3-way'!L46*'OddsRatio_working_3-way'!M46)</f>
        <v>#VALUE!</v>
      </c>
      <c r="Q46" s="11" t="e">
        <f>2*'OddsRatio_working_3-way'!K46*'OddsRatio_working_3-way'!L46*'OddsRatio_working_3-way'!M46</f>
        <v>#VALUE!</v>
      </c>
      <c r="R46" s="11" t="e">
        <f t="shared" si="23"/>
        <v>#VALUE!</v>
      </c>
      <c r="S46" s="11" t="e">
        <f t="shared" si="24"/>
        <v>#VALUE!</v>
      </c>
      <c r="T46" s="11" t="e">
        <f t="shared" si="25"/>
        <v>#VALUE!</v>
      </c>
      <c r="U46" s="11" t="e">
        <f>'OddsRatio_working_3-way'!S46-'OddsRatio_working_3-way'!R46^2/3</f>
        <v>#VALUE!</v>
      </c>
      <c r="V46" s="11" t="e">
        <f>'OddsRatio_working_3-way'!S46*'OddsRatio_working_3-way'!R46/3-2*'OddsRatio_working_3-way'!R46^3/27-'OddsRatio_working_3-way'!T46</f>
        <v>#VALUE!</v>
      </c>
      <c r="W46" s="11" t="e">
        <f>'OddsRatio_working_3-way'!V46^2+4*'OddsRatio_working_3-way'!U46^3/27</f>
        <v>#VALUE!</v>
      </c>
      <c r="X46" s="11" t="e">
        <f>IF('OddsRatio_working_3-way'!W46&gt;0,IF(ABS('OddsRatio_working_3-way'!V46+SQRT('OddsRatio_working_3-way'!W46))/2&gt;0,ABS('OddsRatio_working_3-way'!V46+SQRT('OddsRatio_working_3-way'!W46))/2,ABS('OddsRatio_working_3-way'!V46-SQRT('OddsRatio_working_3-way'!W46))/2),SQRT(-'OddsRatio_working_3-way'!U46^3/27))</f>
        <v>#VALUE!</v>
      </c>
      <c r="Y46" s="11" t="e">
        <f>IF('OddsRatio_working_3-way'!W46&gt;=0,IF('OddsRatio_working_3-way'!V46+SQRT('OddsRatio_working_3-way'!W46)&gt;0,0,PI()),ACOS('OddsRatio_working_3-way'!V46/(2*'OddsRatio_working_3-way'!X46)))</f>
        <v>#VALUE!</v>
      </c>
      <c r="Z46" s="11" t="e">
        <f>'OddsRatio_working_3-way'!X46^(1/3)*COS('OddsRatio_working_3-way'!Y46/3)</f>
        <v>#VALUE!</v>
      </c>
      <c r="AA46" s="11" t="e">
        <f>'OddsRatio_working_3-way'!X46^(1/3)*COS(('OddsRatio_working_3-way'!Y46+2*PI())/3)</f>
        <v>#VALUE!</v>
      </c>
      <c r="AB46" s="11" t="e">
        <f>'OddsRatio_working_3-way'!X46^(1/3)*COS(('OddsRatio_working_3-way'!Y46+4*PI())/3)</f>
        <v>#VALUE!</v>
      </c>
      <c r="AC46" s="11" t="e">
        <f>'OddsRatio_working_3-way'!X46^(1/3)*SIN('OddsRatio_working_3-way'!Y46/3)</f>
        <v>#VALUE!</v>
      </c>
      <c r="AD46" s="11" t="e">
        <f>'OddsRatio_working_3-way'!X46^(1/3)*SIN(('OddsRatio_working_3-way'!Y46+2*PI())/3)</f>
        <v>#VALUE!</v>
      </c>
      <c r="AE46" s="11" t="e">
        <f>'OddsRatio_working_3-way'!X46^(1/3)*SIN(('OddsRatio_working_3-way'!Y46+4*PI())/3)</f>
        <v>#VALUE!</v>
      </c>
      <c r="AF46" s="11" t="e">
        <f>-'OddsRatio_working_3-way'!U46/(3*'OddsRatio_working_3-way'!X46^(1/3))*COS(('OddsRatio_working_3-way'!Y46)/3)</f>
        <v>#VALUE!</v>
      </c>
      <c r="AG46" s="11" t="e">
        <f>-'OddsRatio_working_3-way'!U46/(3*'OddsRatio_working_3-way'!X46^(1/3))*COS(('OddsRatio_working_3-way'!Y46+2*PI())/3)</f>
        <v>#VALUE!</v>
      </c>
      <c r="AH46" s="11" t="e">
        <f>-'OddsRatio_working_3-way'!U46/(3*'OddsRatio_working_3-way'!X46^(1/3))*COS(('OddsRatio_working_3-way'!Y46+4*PI())/3)</f>
        <v>#VALUE!</v>
      </c>
      <c r="AI46" s="11" t="e">
        <f>'OddsRatio_working_3-way'!U46/(3*'OddsRatio_working_3-way'!X46^(1/3))*SIN(('OddsRatio_working_3-way'!Y46)/3)</f>
        <v>#VALUE!</v>
      </c>
      <c r="AJ46" s="11" t="e">
        <f>'OddsRatio_working_3-way'!U46/(3*'OddsRatio_working_3-way'!X46^(1/3))*SIN(('OddsRatio_working_3-way'!Y46+2*PI())/3)</f>
        <v>#VALUE!</v>
      </c>
      <c r="AK46" s="11" t="e">
        <f>'OddsRatio_working_3-way'!U46/(3*'OddsRatio_working_3-way'!X46^(1/3))*SIN(('OddsRatio_working_3-way'!Y46+4*PI())/3)</f>
        <v>#VALUE!</v>
      </c>
      <c r="AL46" s="11" t="e">
        <f>'OddsRatio_working_3-way'!Z46+'OddsRatio_working_3-way'!AF46</f>
        <v>#VALUE!</v>
      </c>
      <c r="AM46" s="11" t="e">
        <f>'OddsRatio_working_3-way'!AA46+'OddsRatio_working_3-way'!AG46</f>
        <v>#VALUE!</v>
      </c>
      <c r="AN46" s="11" t="e">
        <f>'OddsRatio_working_3-way'!AB46+'OddsRatio_working_3-way'!AH46</f>
        <v>#VALUE!</v>
      </c>
      <c r="AO46" s="11" t="e">
        <f>'OddsRatio_working_3-way'!AC46+'OddsRatio_working_3-way'!AI46</f>
        <v>#VALUE!</v>
      </c>
      <c r="AP46" s="11" t="e">
        <f>'OddsRatio_working_3-way'!AD46+'OddsRatio_working_3-way'!AJ46</f>
        <v>#VALUE!</v>
      </c>
      <c r="AQ46" s="11" t="e">
        <f>'OddsRatio_working_3-way'!AE46+'OddsRatio_working_3-way'!AK46</f>
        <v>#VALUE!</v>
      </c>
      <c r="AR46" s="10" t="str">
        <f>IF(A46="","",IF(('OddsRatio_working_3-way'!X46=0),IF(Q46&gt;0,-Q46^(1/3),(-Q46)^(1/3)),'OddsRatio_working_3-way'!AL46-'OddsRatio_working_3-way'!R46/3))</f>
        <v/>
      </c>
      <c r="AS46" s="11" t="e">
        <f>IF(('OddsRatio_working_3-way'!X46=0),IF(Q46&gt;0,-Q46^(1/3),(-Q46)^(1/3)),'OddsRatio_working_3-way'!AM46-'OddsRatio_working_3-way'!R46/3)</f>
        <v>#VALUE!</v>
      </c>
      <c r="AT46" s="11" t="e">
        <f>IF(('OddsRatio_working_3-way'!X46=0),IF(Q46&gt;0,-Q46^(1/3),(-Q46)^(1/3)),'OddsRatio_working_3-way'!AN46-'OddsRatio_working_3-way'!R46/3)</f>
        <v>#VALUE!</v>
      </c>
      <c r="AU46" s="11" t="e">
        <f>IF(('OddsRatio_working_3-way'!X46=0),0,'OddsRatio_working_3-way'!AO46)</f>
        <v>#VALUE!</v>
      </c>
      <c r="AV46" s="11" t="e">
        <f>IF(('OddsRatio_working_3-way'!X46=0),0,'OddsRatio_working_3-way'!AP46)</f>
        <v>#VALUE!</v>
      </c>
      <c r="AW46" s="11" t="e">
        <f>IF(('OddsRatio_working_3-way'!X46=0),0,'OddsRatio_working_3-way'!AQ46)</f>
        <v>#VALUE!</v>
      </c>
    </row>
    <row r="47" spans="1:49">
      <c r="A47" s="4" t="str">
        <f>IF('True_Odds_Calculator_3-way'!A48="","",'True_Odds_Calculator_3-way'!A48)</f>
        <v/>
      </c>
      <c r="B47" s="4" t="str">
        <f>IF('True_Odds_Calculator_3-way'!B48="","",'True_Odds_Calculator_3-way'!B48)</f>
        <v/>
      </c>
      <c r="C47" s="4" t="str">
        <f>IF('True_Odds_Calculator_3-way'!C48="","",'True_Odds_Calculator_3-way'!C48)</f>
        <v/>
      </c>
      <c r="D47" s="9" t="e">
        <f t="shared" si="13"/>
        <v>#VALUE!</v>
      </c>
      <c r="E47" s="9" t="e">
        <f t="shared" si="14"/>
        <v>#VALUE!</v>
      </c>
      <c r="F47" s="9" t="e">
        <f t="shared" si="15"/>
        <v>#VALUE!</v>
      </c>
      <c r="G47" s="9" t="str">
        <f t="shared" si="16"/>
        <v/>
      </c>
      <c r="H47" s="9" t="str">
        <f t="shared" si="17"/>
        <v/>
      </c>
      <c r="I47" s="9" t="str">
        <f t="shared" si="18"/>
        <v/>
      </c>
      <c r="J47" s="9" t="str">
        <f t="shared" si="19"/>
        <v/>
      </c>
      <c r="K47" s="11" t="e">
        <f t="shared" si="20"/>
        <v>#VALUE!</v>
      </c>
      <c r="L47" s="11" t="e">
        <f t="shared" si="21"/>
        <v>#VALUE!</v>
      </c>
      <c r="M47" s="11" t="e">
        <f t="shared" si="22"/>
        <v>#VALUE!</v>
      </c>
      <c r="N47" s="11" t="e">
        <f>'OddsRatio_working_3-way'!K47+'OddsRatio_working_3-way'!L47+'OddsRatio_working_3-way'!M47-('OddsRatio_working_3-way'!K47*'OddsRatio_working_3-way'!L47)-('OddsRatio_working_3-way'!K47*'OddsRatio_working_3-way'!M47)-('OddsRatio_working_3-way'!L47*'OddsRatio_working_3-way'!M47)+('OddsRatio_working_3-way'!K47*'OddsRatio_working_3-way'!L47*'OddsRatio_working_3-way'!M47)-1</f>
        <v>#VALUE!</v>
      </c>
      <c r="O47" s="11">
        <f>0</f>
        <v>0</v>
      </c>
      <c r="P47" s="11" t="e">
        <f>('OddsRatio_working_3-way'!K47*'OddsRatio_working_3-way'!L47)+('OddsRatio_working_3-way'!K47*'OddsRatio_working_3-way'!M47)+('OddsRatio_working_3-way'!L47*'OddsRatio_working_3-way'!M47)-(3*'OddsRatio_working_3-way'!K47*'OddsRatio_working_3-way'!L47*'OddsRatio_working_3-way'!M47)</f>
        <v>#VALUE!</v>
      </c>
      <c r="Q47" s="11" t="e">
        <f>2*'OddsRatio_working_3-way'!K47*'OddsRatio_working_3-way'!L47*'OddsRatio_working_3-way'!M47</f>
        <v>#VALUE!</v>
      </c>
      <c r="R47" s="11" t="e">
        <f t="shared" si="23"/>
        <v>#VALUE!</v>
      </c>
      <c r="S47" s="11" t="e">
        <f t="shared" si="24"/>
        <v>#VALUE!</v>
      </c>
      <c r="T47" s="11" t="e">
        <f t="shared" si="25"/>
        <v>#VALUE!</v>
      </c>
      <c r="U47" s="11" t="e">
        <f>'OddsRatio_working_3-way'!S47-'OddsRatio_working_3-way'!R47^2/3</f>
        <v>#VALUE!</v>
      </c>
      <c r="V47" s="11" t="e">
        <f>'OddsRatio_working_3-way'!S47*'OddsRatio_working_3-way'!R47/3-2*'OddsRatio_working_3-way'!R47^3/27-'OddsRatio_working_3-way'!T47</f>
        <v>#VALUE!</v>
      </c>
      <c r="W47" s="11" t="e">
        <f>'OddsRatio_working_3-way'!V47^2+4*'OddsRatio_working_3-way'!U47^3/27</f>
        <v>#VALUE!</v>
      </c>
      <c r="X47" s="11" t="e">
        <f>IF('OddsRatio_working_3-way'!W47&gt;0,IF(ABS('OddsRatio_working_3-way'!V47+SQRT('OddsRatio_working_3-way'!W47))/2&gt;0,ABS('OddsRatio_working_3-way'!V47+SQRT('OddsRatio_working_3-way'!W47))/2,ABS('OddsRatio_working_3-way'!V47-SQRT('OddsRatio_working_3-way'!W47))/2),SQRT(-'OddsRatio_working_3-way'!U47^3/27))</f>
        <v>#VALUE!</v>
      </c>
      <c r="Y47" s="11" t="e">
        <f>IF('OddsRatio_working_3-way'!W47&gt;=0,IF('OddsRatio_working_3-way'!V47+SQRT('OddsRatio_working_3-way'!W47)&gt;0,0,PI()),ACOS('OddsRatio_working_3-way'!V47/(2*'OddsRatio_working_3-way'!X47)))</f>
        <v>#VALUE!</v>
      </c>
      <c r="Z47" s="11" t="e">
        <f>'OddsRatio_working_3-way'!X47^(1/3)*COS('OddsRatio_working_3-way'!Y47/3)</f>
        <v>#VALUE!</v>
      </c>
      <c r="AA47" s="11" t="e">
        <f>'OddsRatio_working_3-way'!X47^(1/3)*COS(('OddsRatio_working_3-way'!Y47+2*PI())/3)</f>
        <v>#VALUE!</v>
      </c>
      <c r="AB47" s="11" t="e">
        <f>'OddsRatio_working_3-way'!X47^(1/3)*COS(('OddsRatio_working_3-way'!Y47+4*PI())/3)</f>
        <v>#VALUE!</v>
      </c>
      <c r="AC47" s="11" t="e">
        <f>'OddsRatio_working_3-way'!X47^(1/3)*SIN('OddsRatio_working_3-way'!Y47/3)</f>
        <v>#VALUE!</v>
      </c>
      <c r="AD47" s="11" t="e">
        <f>'OddsRatio_working_3-way'!X47^(1/3)*SIN(('OddsRatio_working_3-way'!Y47+2*PI())/3)</f>
        <v>#VALUE!</v>
      </c>
      <c r="AE47" s="11" t="e">
        <f>'OddsRatio_working_3-way'!X47^(1/3)*SIN(('OddsRatio_working_3-way'!Y47+4*PI())/3)</f>
        <v>#VALUE!</v>
      </c>
      <c r="AF47" s="11" t="e">
        <f>-'OddsRatio_working_3-way'!U47/(3*'OddsRatio_working_3-way'!X47^(1/3))*COS(('OddsRatio_working_3-way'!Y47)/3)</f>
        <v>#VALUE!</v>
      </c>
      <c r="AG47" s="11" t="e">
        <f>-'OddsRatio_working_3-way'!U47/(3*'OddsRatio_working_3-way'!X47^(1/3))*COS(('OddsRatio_working_3-way'!Y47+2*PI())/3)</f>
        <v>#VALUE!</v>
      </c>
      <c r="AH47" s="11" t="e">
        <f>-'OddsRatio_working_3-way'!U47/(3*'OddsRatio_working_3-way'!X47^(1/3))*COS(('OddsRatio_working_3-way'!Y47+4*PI())/3)</f>
        <v>#VALUE!</v>
      </c>
      <c r="AI47" s="11" t="e">
        <f>'OddsRatio_working_3-way'!U47/(3*'OddsRatio_working_3-way'!X47^(1/3))*SIN(('OddsRatio_working_3-way'!Y47)/3)</f>
        <v>#VALUE!</v>
      </c>
      <c r="AJ47" s="11" t="e">
        <f>'OddsRatio_working_3-way'!U47/(3*'OddsRatio_working_3-way'!X47^(1/3))*SIN(('OddsRatio_working_3-way'!Y47+2*PI())/3)</f>
        <v>#VALUE!</v>
      </c>
      <c r="AK47" s="11" t="e">
        <f>'OddsRatio_working_3-way'!U47/(3*'OddsRatio_working_3-way'!X47^(1/3))*SIN(('OddsRatio_working_3-way'!Y47+4*PI())/3)</f>
        <v>#VALUE!</v>
      </c>
      <c r="AL47" s="11" t="e">
        <f>'OddsRatio_working_3-way'!Z47+'OddsRatio_working_3-way'!AF47</f>
        <v>#VALUE!</v>
      </c>
      <c r="AM47" s="11" t="e">
        <f>'OddsRatio_working_3-way'!AA47+'OddsRatio_working_3-way'!AG47</f>
        <v>#VALUE!</v>
      </c>
      <c r="AN47" s="11" t="e">
        <f>'OddsRatio_working_3-way'!AB47+'OddsRatio_working_3-way'!AH47</f>
        <v>#VALUE!</v>
      </c>
      <c r="AO47" s="11" t="e">
        <f>'OddsRatio_working_3-way'!AC47+'OddsRatio_working_3-way'!AI47</f>
        <v>#VALUE!</v>
      </c>
      <c r="AP47" s="11" t="e">
        <f>'OddsRatio_working_3-way'!AD47+'OddsRatio_working_3-way'!AJ47</f>
        <v>#VALUE!</v>
      </c>
      <c r="AQ47" s="11" t="e">
        <f>'OddsRatio_working_3-way'!AE47+'OddsRatio_working_3-way'!AK47</f>
        <v>#VALUE!</v>
      </c>
      <c r="AR47" s="10" t="str">
        <f>IF(A47="","",IF(('OddsRatio_working_3-way'!X47=0),IF(Q47&gt;0,-Q47^(1/3),(-Q47)^(1/3)),'OddsRatio_working_3-way'!AL47-'OddsRatio_working_3-way'!R47/3))</f>
        <v/>
      </c>
      <c r="AS47" s="11" t="e">
        <f>IF(('OddsRatio_working_3-way'!X47=0),IF(Q47&gt;0,-Q47^(1/3),(-Q47)^(1/3)),'OddsRatio_working_3-way'!AM47-'OddsRatio_working_3-way'!R47/3)</f>
        <v>#VALUE!</v>
      </c>
      <c r="AT47" s="11" t="e">
        <f>IF(('OddsRatio_working_3-way'!X47=0),IF(Q47&gt;0,-Q47^(1/3),(-Q47)^(1/3)),'OddsRatio_working_3-way'!AN47-'OddsRatio_working_3-way'!R47/3)</f>
        <v>#VALUE!</v>
      </c>
      <c r="AU47" s="11" t="e">
        <f>IF(('OddsRatio_working_3-way'!X47=0),0,'OddsRatio_working_3-way'!AO47)</f>
        <v>#VALUE!</v>
      </c>
      <c r="AV47" s="11" t="e">
        <f>IF(('OddsRatio_working_3-way'!X47=0),0,'OddsRatio_working_3-way'!AP47)</f>
        <v>#VALUE!</v>
      </c>
      <c r="AW47" s="11" t="e">
        <f>IF(('OddsRatio_working_3-way'!X47=0),0,'OddsRatio_working_3-way'!AQ47)</f>
        <v>#VALUE!</v>
      </c>
    </row>
    <row r="48" spans="1:49">
      <c r="A48" s="4" t="str">
        <f>IF('True_Odds_Calculator_3-way'!A49="","",'True_Odds_Calculator_3-way'!A49)</f>
        <v/>
      </c>
      <c r="B48" s="4" t="str">
        <f>IF('True_Odds_Calculator_3-way'!B49="","",'True_Odds_Calculator_3-way'!B49)</f>
        <v/>
      </c>
      <c r="C48" s="4" t="str">
        <f>IF('True_Odds_Calculator_3-way'!C49="","",'True_Odds_Calculator_3-way'!C49)</f>
        <v/>
      </c>
      <c r="D48" s="9" t="e">
        <f t="shared" si="13"/>
        <v>#VALUE!</v>
      </c>
      <c r="E48" s="9" t="e">
        <f t="shared" si="14"/>
        <v>#VALUE!</v>
      </c>
      <c r="F48" s="9" t="e">
        <f t="shared" si="15"/>
        <v>#VALUE!</v>
      </c>
      <c r="G48" s="9" t="str">
        <f t="shared" si="16"/>
        <v/>
      </c>
      <c r="H48" s="9" t="str">
        <f t="shared" si="17"/>
        <v/>
      </c>
      <c r="I48" s="9" t="str">
        <f t="shared" si="18"/>
        <v/>
      </c>
      <c r="J48" s="9" t="str">
        <f t="shared" si="19"/>
        <v/>
      </c>
      <c r="K48" s="11" t="e">
        <f t="shared" si="20"/>
        <v>#VALUE!</v>
      </c>
      <c r="L48" s="11" t="e">
        <f t="shared" si="21"/>
        <v>#VALUE!</v>
      </c>
      <c r="M48" s="11" t="e">
        <f t="shared" si="22"/>
        <v>#VALUE!</v>
      </c>
      <c r="N48" s="11" t="e">
        <f>'OddsRatio_working_3-way'!K48+'OddsRatio_working_3-way'!L48+'OddsRatio_working_3-way'!M48-('OddsRatio_working_3-way'!K48*'OddsRatio_working_3-way'!L48)-('OddsRatio_working_3-way'!K48*'OddsRatio_working_3-way'!M48)-('OddsRatio_working_3-way'!L48*'OddsRatio_working_3-way'!M48)+('OddsRatio_working_3-way'!K48*'OddsRatio_working_3-way'!L48*'OddsRatio_working_3-way'!M48)-1</f>
        <v>#VALUE!</v>
      </c>
      <c r="O48" s="11">
        <f>0</f>
        <v>0</v>
      </c>
      <c r="P48" s="11" t="e">
        <f>('OddsRatio_working_3-way'!K48*'OddsRatio_working_3-way'!L48)+('OddsRatio_working_3-way'!K48*'OddsRatio_working_3-way'!M48)+('OddsRatio_working_3-way'!L48*'OddsRatio_working_3-way'!M48)-(3*'OddsRatio_working_3-way'!K48*'OddsRatio_working_3-way'!L48*'OddsRatio_working_3-way'!M48)</f>
        <v>#VALUE!</v>
      </c>
      <c r="Q48" s="11" t="e">
        <f>2*'OddsRatio_working_3-way'!K48*'OddsRatio_working_3-way'!L48*'OddsRatio_working_3-way'!M48</f>
        <v>#VALUE!</v>
      </c>
      <c r="R48" s="11" t="e">
        <f t="shared" si="23"/>
        <v>#VALUE!</v>
      </c>
      <c r="S48" s="11" t="e">
        <f t="shared" si="24"/>
        <v>#VALUE!</v>
      </c>
      <c r="T48" s="11" t="e">
        <f t="shared" si="25"/>
        <v>#VALUE!</v>
      </c>
      <c r="U48" s="11" t="e">
        <f>'OddsRatio_working_3-way'!S48-'OddsRatio_working_3-way'!R48^2/3</f>
        <v>#VALUE!</v>
      </c>
      <c r="V48" s="11" t="e">
        <f>'OddsRatio_working_3-way'!S48*'OddsRatio_working_3-way'!R48/3-2*'OddsRatio_working_3-way'!R48^3/27-'OddsRatio_working_3-way'!T48</f>
        <v>#VALUE!</v>
      </c>
      <c r="W48" s="11" t="e">
        <f>'OddsRatio_working_3-way'!V48^2+4*'OddsRatio_working_3-way'!U48^3/27</f>
        <v>#VALUE!</v>
      </c>
      <c r="X48" s="11" t="e">
        <f>IF('OddsRatio_working_3-way'!W48&gt;0,IF(ABS('OddsRatio_working_3-way'!V48+SQRT('OddsRatio_working_3-way'!W48))/2&gt;0,ABS('OddsRatio_working_3-way'!V48+SQRT('OddsRatio_working_3-way'!W48))/2,ABS('OddsRatio_working_3-way'!V48-SQRT('OddsRatio_working_3-way'!W48))/2),SQRT(-'OddsRatio_working_3-way'!U48^3/27))</f>
        <v>#VALUE!</v>
      </c>
      <c r="Y48" s="11" t="e">
        <f>IF('OddsRatio_working_3-way'!W48&gt;=0,IF('OddsRatio_working_3-way'!V48+SQRT('OddsRatio_working_3-way'!W48)&gt;0,0,PI()),ACOS('OddsRatio_working_3-way'!V48/(2*'OddsRatio_working_3-way'!X48)))</f>
        <v>#VALUE!</v>
      </c>
      <c r="Z48" s="11" t="e">
        <f>'OddsRatio_working_3-way'!X48^(1/3)*COS('OddsRatio_working_3-way'!Y48/3)</f>
        <v>#VALUE!</v>
      </c>
      <c r="AA48" s="11" t="e">
        <f>'OddsRatio_working_3-way'!X48^(1/3)*COS(('OddsRatio_working_3-way'!Y48+2*PI())/3)</f>
        <v>#VALUE!</v>
      </c>
      <c r="AB48" s="11" t="e">
        <f>'OddsRatio_working_3-way'!X48^(1/3)*COS(('OddsRatio_working_3-way'!Y48+4*PI())/3)</f>
        <v>#VALUE!</v>
      </c>
      <c r="AC48" s="11" t="e">
        <f>'OddsRatio_working_3-way'!X48^(1/3)*SIN('OddsRatio_working_3-way'!Y48/3)</f>
        <v>#VALUE!</v>
      </c>
      <c r="AD48" s="11" t="e">
        <f>'OddsRatio_working_3-way'!X48^(1/3)*SIN(('OddsRatio_working_3-way'!Y48+2*PI())/3)</f>
        <v>#VALUE!</v>
      </c>
      <c r="AE48" s="11" t="e">
        <f>'OddsRatio_working_3-way'!X48^(1/3)*SIN(('OddsRatio_working_3-way'!Y48+4*PI())/3)</f>
        <v>#VALUE!</v>
      </c>
      <c r="AF48" s="11" t="e">
        <f>-'OddsRatio_working_3-way'!U48/(3*'OddsRatio_working_3-way'!X48^(1/3))*COS(('OddsRatio_working_3-way'!Y48)/3)</f>
        <v>#VALUE!</v>
      </c>
      <c r="AG48" s="11" t="e">
        <f>-'OddsRatio_working_3-way'!U48/(3*'OddsRatio_working_3-way'!X48^(1/3))*COS(('OddsRatio_working_3-way'!Y48+2*PI())/3)</f>
        <v>#VALUE!</v>
      </c>
      <c r="AH48" s="11" t="e">
        <f>-'OddsRatio_working_3-way'!U48/(3*'OddsRatio_working_3-way'!X48^(1/3))*COS(('OddsRatio_working_3-way'!Y48+4*PI())/3)</f>
        <v>#VALUE!</v>
      </c>
      <c r="AI48" s="11" t="e">
        <f>'OddsRatio_working_3-way'!U48/(3*'OddsRatio_working_3-way'!X48^(1/3))*SIN(('OddsRatio_working_3-way'!Y48)/3)</f>
        <v>#VALUE!</v>
      </c>
      <c r="AJ48" s="11" t="e">
        <f>'OddsRatio_working_3-way'!U48/(3*'OddsRatio_working_3-way'!X48^(1/3))*SIN(('OddsRatio_working_3-way'!Y48+2*PI())/3)</f>
        <v>#VALUE!</v>
      </c>
      <c r="AK48" s="11" t="e">
        <f>'OddsRatio_working_3-way'!U48/(3*'OddsRatio_working_3-way'!X48^(1/3))*SIN(('OddsRatio_working_3-way'!Y48+4*PI())/3)</f>
        <v>#VALUE!</v>
      </c>
      <c r="AL48" s="11" t="e">
        <f>'OddsRatio_working_3-way'!Z48+'OddsRatio_working_3-way'!AF48</f>
        <v>#VALUE!</v>
      </c>
      <c r="AM48" s="11" t="e">
        <f>'OddsRatio_working_3-way'!AA48+'OddsRatio_working_3-way'!AG48</f>
        <v>#VALUE!</v>
      </c>
      <c r="AN48" s="11" t="e">
        <f>'OddsRatio_working_3-way'!AB48+'OddsRatio_working_3-way'!AH48</f>
        <v>#VALUE!</v>
      </c>
      <c r="AO48" s="11" t="e">
        <f>'OddsRatio_working_3-way'!AC48+'OddsRatio_working_3-way'!AI48</f>
        <v>#VALUE!</v>
      </c>
      <c r="AP48" s="11" t="e">
        <f>'OddsRatio_working_3-way'!AD48+'OddsRatio_working_3-way'!AJ48</f>
        <v>#VALUE!</v>
      </c>
      <c r="AQ48" s="11" t="e">
        <f>'OddsRatio_working_3-way'!AE48+'OddsRatio_working_3-way'!AK48</f>
        <v>#VALUE!</v>
      </c>
      <c r="AR48" s="10" t="str">
        <f>IF(A48="","",IF(('OddsRatio_working_3-way'!X48=0),IF(Q48&gt;0,-Q48^(1/3),(-Q48)^(1/3)),'OddsRatio_working_3-way'!AL48-'OddsRatio_working_3-way'!R48/3))</f>
        <v/>
      </c>
      <c r="AS48" s="11" t="e">
        <f>IF(('OddsRatio_working_3-way'!X48=0),IF(Q48&gt;0,-Q48^(1/3),(-Q48)^(1/3)),'OddsRatio_working_3-way'!AM48-'OddsRatio_working_3-way'!R48/3)</f>
        <v>#VALUE!</v>
      </c>
      <c r="AT48" s="11" t="e">
        <f>IF(('OddsRatio_working_3-way'!X48=0),IF(Q48&gt;0,-Q48^(1/3),(-Q48)^(1/3)),'OddsRatio_working_3-way'!AN48-'OddsRatio_working_3-way'!R48/3)</f>
        <v>#VALUE!</v>
      </c>
      <c r="AU48" s="11" t="e">
        <f>IF(('OddsRatio_working_3-way'!X48=0),0,'OddsRatio_working_3-way'!AO48)</f>
        <v>#VALUE!</v>
      </c>
      <c r="AV48" s="11" t="e">
        <f>IF(('OddsRatio_working_3-way'!X48=0),0,'OddsRatio_working_3-way'!AP48)</f>
        <v>#VALUE!</v>
      </c>
      <c r="AW48" s="11" t="e">
        <f>IF(('OddsRatio_working_3-way'!X48=0),0,'OddsRatio_working_3-way'!AQ48)</f>
        <v>#VALUE!</v>
      </c>
    </row>
    <row r="49" spans="1:49">
      <c r="A49" s="4" t="str">
        <f>IF('True_Odds_Calculator_3-way'!A50="","",'True_Odds_Calculator_3-way'!A50)</f>
        <v/>
      </c>
      <c r="B49" s="4" t="str">
        <f>IF('True_Odds_Calculator_3-way'!B50="","",'True_Odds_Calculator_3-way'!B50)</f>
        <v/>
      </c>
      <c r="C49" s="4" t="str">
        <f>IF('True_Odds_Calculator_3-way'!C50="","",'True_Odds_Calculator_3-way'!C50)</f>
        <v/>
      </c>
      <c r="D49" s="9" t="e">
        <f t="shared" si="13"/>
        <v>#VALUE!</v>
      </c>
      <c r="E49" s="9" t="e">
        <f t="shared" si="14"/>
        <v>#VALUE!</v>
      </c>
      <c r="F49" s="9" t="e">
        <f t="shared" si="15"/>
        <v>#VALUE!</v>
      </c>
      <c r="G49" s="9" t="str">
        <f t="shared" si="16"/>
        <v/>
      </c>
      <c r="H49" s="9" t="str">
        <f t="shared" si="17"/>
        <v/>
      </c>
      <c r="I49" s="9" t="str">
        <f t="shared" si="18"/>
        <v/>
      </c>
      <c r="J49" s="9" t="str">
        <f t="shared" si="19"/>
        <v/>
      </c>
      <c r="K49" s="11" t="e">
        <f t="shared" si="20"/>
        <v>#VALUE!</v>
      </c>
      <c r="L49" s="11" t="e">
        <f t="shared" si="21"/>
        <v>#VALUE!</v>
      </c>
      <c r="M49" s="11" t="e">
        <f t="shared" si="22"/>
        <v>#VALUE!</v>
      </c>
      <c r="N49" s="11" t="e">
        <f>'OddsRatio_working_3-way'!K49+'OddsRatio_working_3-way'!L49+'OddsRatio_working_3-way'!M49-('OddsRatio_working_3-way'!K49*'OddsRatio_working_3-way'!L49)-('OddsRatio_working_3-way'!K49*'OddsRatio_working_3-way'!M49)-('OddsRatio_working_3-way'!L49*'OddsRatio_working_3-way'!M49)+('OddsRatio_working_3-way'!K49*'OddsRatio_working_3-way'!L49*'OddsRatio_working_3-way'!M49)-1</f>
        <v>#VALUE!</v>
      </c>
      <c r="O49" s="11">
        <f>0</f>
        <v>0</v>
      </c>
      <c r="P49" s="11" t="e">
        <f>('OddsRatio_working_3-way'!K49*'OddsRatio_working_3-way'!L49)+('OddsRatio_working_3-way'!K49*'OddsRatio_working_3-way'!M49)+('OddsRatio_working_3-way'!L49*'OddsRatio_working_3-way'!M49)-(3*'OddsRatio_working_3-way'!K49*'OddsRatio_working_3-way'!L49*'OddsRatio_working_3-way'!M49)</f>
        <v>#VALUE!</v>
      </c>
      <c r="Q49" s="11" t="e">
        <f>2*'OddsRatio_working_3-way'!K49*'OddsRatio_working_3-way'!L49*'OddsRatio_working_3-way'!M49</f>
        <v>#VALUE!</v>
      </c>
      <c r="R49" s="11" t="e">
        <f t="shared" si="23"/>
        <v>#VALUE!</v>
      </c>
      <c r="S49" s="11" t="e">
        <f t="shared" si="24"/>
        <v>#VALUE!</v>
      </c>
      <c r="T49" s="11" t="e">
        <f t="shared" si="25"/>
        <v>#VALUE!</v>
      </c>
      <c r="U49" s="11" t="e">
        <f>'OddsRatio_working_3-way'!S49-'OddsRatio_working_3-way'!R49^2/3</f>
        <v>#VALUE!</v>
      </c>
      <c r="V49" s="11" t="e">
        <f>'OddsRatio_working_3-way'!S49*'OddsRatio_working_3-way'!R49/3-2*'OddsRatio_working_3-way'!R49^3/27-'OddsRatio_working_3-way'!T49</f>
        <v>#VALUE!</v>
      </c>
      <c r="W49" s="11" t="e">
        <f>'OddsRatio_working_3-way'!V49^2+4*'OddsRatio_working_3-way'!U49^3/27</f>
        <v>#VALUE!</v>
      </c>
      <c r="X49" s="11" t="e">
        <f>IF('OddsRatio_working_3-way'!W49&gt;0,IF(ABS('OddsRatio_working_3-way'!V49+SQRT('OddsRatio_working_3-way'!W49))/2&gt;0,ABS('OddsRatio_working_3-way'!V49+SQRT('OddsRatio_working_3-way'!W49))/2,ABS('OddsRatio_working_3-way'!V49-SQRT('OddsRatio_working_3-way'!W49))/2),SQRT(-'OddsRatio_working_3-way'!U49^3/27))</f>
        <v>#VALUE!</v>
      </c>
      <c r="Y49" s="11" t="e">
        <f>IF('OddsRatio_working_3-way'!W49&gt;=0,IF('OddsRatio_working_3-way'!V49+SQRT('OddsRatio_working_3-way'!W49)&gt;0,0,PI()),ACOS('OddsRatio_working_3-way'!V49/(2*'OddsRatio_working_3-way'!X49)))</f>
        <v>#VALUE!</v>
      </c>
      <c r="Z49" s="11" t="e">
        <f>'OddsRatio_working_3-way'!X49^(1/3)*COS('OddsRatio_working_3-way'!Y49/3)</f>
        <v>#VALUE!</v>
      </c>
      <c r="AA49" s="11" t="e">
        <f>'OddsRatio_working_3-way'!X49^(1/3)*COS(('OddsRatio_working_3-way'!Y49+2*PI())/3)</f>
        <v>#VALUE!</v>
      </c>
      <c r="AB49" s="11" t="e">
        <f>'OddsRatio_working_3-way'!X49^(1/3)*COS(('OddsRatio_working_3-way'!Y49+4*PI())/3)</f>
        <v>#VALUE!</v>
      </c>
      <c r="AC49" s="11" t="e">
        <f>'OddsRatio_working_3-way'!X49^(1/3)*SIN('OddsRatio_working_3-way'!Y49/3)</f>
        <v>#VALUE!</v>
      </c>
      <c r="AD49" s="11" t="e">
        <f>'OddsRatio_working_3-way'!X49^(1/3)*SIN(('OddsRatio_working_3-way'!Y49+2*PI())/3)</f>
        <v>#VALUE!</v>
      </c>
      <c r="AE49" s="11" t="e">
        <f>'OddsRatio_working_3-way'!X49^(1/3)*SIN(('OddsRatio_working_3-way'!Y49+4*PI())/3)</f>
        <v>#VALUE!</v>
      </c>
      <c r="AF49" s="11" t="e">
        <f>-'OddsRatio_working_3-way'!U49/(3*'OddsRatio_working_3-way'!X49^(1/3))*COS(('OddsRatio_working_3-way'!Y49)/3)</f>
        <v>#VALUE!</v>
      </c>
      <c r="AG49" s="11" t="e">
        <f>-'OddsRatio_working_3-way'!U49/(3*'OddsRatio_working_3-way'!X49^(1/3))*COS(('OddsRatio_working_3-way'!Y49+2*PI())/3)</f>
        <v>#VALUE!</v>
      </c>
      <c r="AH49" s="11" t="e">
        <f>-'OddsRatio_working_3-way'!U49/(3*'OddsRatio_working_3-way'!X49^(1/3))*COS(('OddsRatio_working_3-way'!Y49+4*PI())/3)</f>
        <v>#VALUE!</v>
      </c>
      <c r="AI49" s="11" t="e">
        <f>'OddsRatio_working_3-way'!U49/(3*'OddsRatio_working_3-way'!X49^(1/3))*SIN(('OddsRatio_working_3-way'!Y49)/3)</f>
        <v>#VALUE!</v>
      </c>
      <c r="AJ49" s="11" t="e">
        <f>'OddsRatio_working_3-way'!U49/(3*'OddsRatio_working_3-way'!X49^(1/3))*SIN(('OddsRatio_working_3-way'!Y49+2*PI())/3)</f>
        <v>#VALUE!</v>
      </c>
      <c r="AK49" s="11" t="e">
        <f>'OddsRatio_working_3-way'!U49/(3*'OddsRatio_working_3-way'!X49^(1/3))*SIN(('OddsRatio_working_3-way'!Y49+4*PI())/3)</f>
        <v>#VALUE!</v>
      </c>
      <c r="AL49" s="11" t="e">
        <f>'OddsRatio_working_3-way'!Z49+'OddsRatio_working_3-way'!AF49</f>
        <v>#VALUE!</v>
      </c>
      <c r="AM49" s="11" t="e">
        <f>'OddsRatio_working_3-way'!AA49+'OddsRatio_working_3-way'!AG49</f>
        <v>#VALUE!</v>
      </c>
      <c r="AN49" s="11" t="e">
        <f>'OddsRatio_working_3-way'!AB49+'OddsRatio_working_3-way'!AH49</f>
        <v>#VALUE!</v>
      </c>
      <c r="AO49" s="11" t="e">
        <f>'OddsRatio_working_3-way'!AC49+'OddsRatio_working_3-way'!AI49</f>
        <v>#VALUE!</v>
      </c>
      <c r="AP49" s="11" t="e">
        <f>'OddsRatio_working_3-way'!AD49+'OddsRatio_working_3-way'!AJ49</f>
        <v>#VALUE!</v>
      </c>
      <c r="AQ49" s="11" t="e">
        <f>'OddsRatio_working_3-way'!AE49+'OddsRatio_working_3-way'!AK49</f>
        <v>#VALUE!</v>
      </c>
      <c r="AR49" s="10" t="str">
        <f>IF(A49="","",IF(('OddsRatio_working_3-way'!X49=0),IF(Q49&gt;0,-Q49^(1/3),(-Q49)^(1/3)),'OddsRatio_working_3-way'!AL49-'OddsRatio_working_3-way'!R49/3))</f>
        <v/>
      </c>
      <c r="AS49" s="11" t="e">
        <f>IF(('OddsRatio_working_3-way'!X49=0),IF(Q49&gt;0,-Q49^(1/3),(-Q49)^(1/3)),'OddsRatio_working_3-way'!AM49-'OddsRatio_working_3-way'!R49/3)</f>
        <v>#VALUE!</v>
      </c>
      <c r="AT49" s="11" t="e">
        <f>IF(('OddsRatio_working_3-way'!X49=0),IF(Q49&gt;0,-Q49^(1/3),(-Q49)^(1/3)),'OddsRatio_working_3-way'!AN49-'OddsRatio_working_3-way'!R49/3)</f>
        <v>#VALUE!</v>
      </c>
      <c r="AU49" s="11" t="e">
        <f>IF(('OddsRatio_working_3-way'!X49=0),0,'OddsRatio_working_3-way'!AO49)</f>
        <v>#VALUE!</v>
      </c>
      <c r="AV49" s="11" t="e">
        <f>IF(('OddsRatio_working_3-way'!X49=0),0,'OddsRatio_working_3-way'!AP49)</f>
        <v>#VALUE!</v>
      </c>
      <c r="AW49" s="11" t="e">
        <f>IF(('OddsRatio_working_3-way'!X49=0),0,'OddsRatio_working_3-way'!AQ49)</f>
        <v>#VALUE!</v>
      </c>
    </row>
    <row r="50" spans="1:49">
      <c r="A50" s="4" t="str">
        <f>IF('True_Odds_Calculator_3-way'!A51="","",'True_Odds_Calculator_3-way'!A51)</f>
        <v/>
      </c>
      <c r="B50" s="4" t="str">
        <f>IF('True_Odds_Calculator_3-way'!B51="","",'True_Odds_Calculator_3-way'!B51)</f>
        <v/>
      </c>
      <c r="C50" s="4" t="str">
        <f>IF('True_Odds_Calculator_3-way'!C51="","",'True_Odds_Calculator_3-way'!C51)</f>
        <v/>
      </c>
      <c r="D50" s="9" t="e">
        <f t="shared" si="13"/>
        <v>#VALUE!</v>
      </c>
      <c r="E50" s="9" t="e">
        <f t="shared" si="14"/>
        <v>#VALUE!</v>
      </c>
      <c r="F50" s="9" t="e">
        <f t="shared" si="15"/>
        <v>#VALUE!</v>
      </c>
      <c r="G50" s="9" t="str">
        <f t="shared" si="16"/>
        <v/>
      </c>
      <c r="H50" s="9" t="str">
        <f t="shared" si="17"/>
        <v/>
      </c>
      <c r="I50" s="9" t="str">
        <f t="shared" si="18"/>
        <v/>
      </c>
      <c r="J50" s="9" t="str">
        <f t="shared" si="19"/>
        <v/>
      </c>
      <c r="K50" s="11" t="e">
        <f t="shared" si="20"/>
        <v>#VALUE!</v>
      </c>
      <c r="L50" s="11" t="e">
        <f t="shared" si="21"/>
        <v>#VALUE!</v>
      </c>
      <c r="M50" s="11" t="e">
        <f t="shared" si="22"/>
        <v>#VALUE!</v>
      </c>
      <c r="N50" s="11" t="e">
        <f>'OddsRatio_working_3-way'!K50+'OddsRatio_working_3-way'!L50+'OddsRatio_working_3-way'!M50-('OddsRatio_working_3-way'!K50*'OddsRatio_working_3-way'!L50)-('OddsRatio_working_3-way'!K50*'OddsRatio_working_3-way'!M50)-('OddsRatio_working_3-way'!L50*'OddsRatio_working_3-way'!M50)+('OddsRatio_working_3-way'!K50*'OddsRatio_working_3-way'!L50*'OddsRatio_working_3-way'!M50)-1</f>
        <v>#VALUE!</v>
      </c>
      <c r="O50" s="11">
        <f>0</f>
        <v>0</v>
      </c>
      <c r="P50" s="11" t="e">
        <f>('OddsRatio_working_3-way'!K50*'OddsRatio_working_3-way'!L50)+('OddsRatio_working_3-way'!K50*'OddsRatio_working_3-way'!M50)+('OddsRatio_working_3-way'!L50*'OddsRatio_working_3-way'!M50)-(3*'OddsRatio_working_3-way'!K50*'OddsRatio_working_3-way'!L50*'OddsRatio_working_3-way'!M50)</f>
        <v>#VALUE!</v>
      </c>
      <c r="Q50" s="11" t="e">
        <f>2*'OddsRatio_working_3-way'!K50*'OddsRatio_working_3-way'!L50*'OddsRatio_working_3-way'!M50</f>
        <v>#VALUE!</v>
      </c>
      <c r="R50" s="11" t="e">
        <f t="shared" si="23"/>
        <v>#VALUE!</v>
      </c>
      <c r="S50" s="11" t="e">
        <f t="shared" si="24"/>
        <v>#VALUE!</v>
      </c>
      <c r="T50" s="11" t="e">
        <f t="shared" si="25"/>
        <v>#VALUE!</v>
      </c>
      <c r="U50" s="11" t="e">
        <f>'OddsRatio_working_3-way'!S50-'OddsRatio_working_3-way'!R50^2/3</f>
        <v>#VALUE!</v>
      </c>
      <c r="V50" s="11" t="e">
        <f>'OddsRatio_working_3-way'!S50*'OddsRatio_working_3-way'!R50/3-2*'OddsRatio_working_3-way'!R50^3/27-'OddsRatio_working_3-way'!T50</f>
        <v>#VALUE!</v>
      </c>
      <c r="W50" s="11" t="e">
        <f>'OddsRatio_working_3-way'!V50^2+4*'OddsRatio_working_3-way'!U50^3/27</f>
        <v>#VALUE!</v>
      </c>
      <c r="X50" s="11" t="e">
        <f>IF('OddsRatio_working_3-way'!W50&gt;0,IF(ABS('OddsRatio_working_3-way'!V50+SQRT('OddsRatio_working_3-way'!W50))/2&gt;0,ABS('OddsRatio_working_3-way'!V50+SQRT('OddsRatio_working_3-way'!W50))/2,ABS('OddsRatio_working_3-way'!V50-SQRT('OddsRatio_working_3-way'!W50))/2),SQRT(-'OddsRatio_working_3-way'!U50^3/27))</f>
        <v>#VALUE!</v>
      </c>
      <c r="Y50" s="11" t="e">
        <f>IF('OddsRatio_working_3-way'!W50&gt;=0,IF('OddsRatio_working_3-way'!V50+SQRT('OddsRatio_working_3-way'!W50)&gt;0,0,PI()),ACOS('OddsRatio_working_3-way'!V50/(2*'OddsRatio_working_3-way'!X50)))</f>
        <v>#VALUE!</v>
      </c>
      <c r="Z50" s="11" t="e">
        <f>'OddsRatio_working_3-way'!X50^(1/3)*COS('OddsRatio_working_3-way'!Y50/3)</f>
        <v>#VALUE!</v>
      </c>
      <c r="AA50" s="11" t="e">
        <f>'OddsRatio_working_3-way'!X50^(1/3)*COS(('OddsRatio_working_3-way'!Y50+2*PI())/3)</f>
        <v>#VALUE!</v>
      </c>
      <c r="AB50" s="11" t="e">
        <f>'OddsRatio_working_3-way'!X50^(1/3)*COS(('OddsRatio_working_3-way'!Y50+4*PI())/3)</f>
        <v>#VALUE!</v>
      </c>
      <c r="AC50" s="11" t="e">
        <f>'OddsRatio_working_3-way'!X50^(1/3)*SIN('OddsRatio_working_3-way'!Y50/3)</f>
        <v>#VALUE!</v>
      </c>
      <c r="AD50" s="11" t="e">
        <f>'OddsRatio_working_3-way'!X50^(1/3)*SIN(('OddsRatio_working_3-way'!Y50+2*PI())/3)</f>
        <v>#VALUE!</v>
      </c>
      <c r="AE50" s="11" t="e">
        <f>'OddsRatio_working_3-way'!X50^(1/3)*SIN(('OddsRatio_working_3-way'!Y50+4*PI())/3)</f>
        <v>#VALUE!</v>
      </c>
      <c r="AF50" s="11" t="e">
        <f>-'OddsRatio_working_3-way'!U50/(3*'OddsRatio_working_3-way'!X50^(1/3))*COS(('OddsRatio_working_3-way'!Y50)/3)</f>
        <v>#VALUE!</v>
      </c>
      <c r="AG50" s="11" t="e">
        <f>-'OddsRatio_working_3-way'!U50/(3*'OddsRatio_working_3-way'!X50^(1/3))*COS(('OddsRatio_working_3-way'!Y50+2*PI())/3)</f>
        <v>#VALUE!</v>
      </c>
      <c r="AH50" s="11" t="e">
        <f>-'OddsRatio_working_3-way'!U50/(3*'OddsRatio_working_3-way'!X50^(1/3))*COS(('OddsRatio_working_3-way'!Y50+4*PI())/3)</f>
        <v>#VALUE!</v>
      </c>
      <c r="AI50" s="11" t="e">
        <f>'OddsRatio_working_3-way'!U50/(3*'OddsRatio_working_3-way'!X50^(1/3))*SIN(('OddsRatio_working_3-way'!Y50)/3)</f>
        <v>#VALUE!</v>
      </c>
      <c r="AJ50" s="11" t="e">
        <f>'OddsRatio_working_3-way'!U50/(3*'OddsRatio_working_3-way'!X50^(1/3))*SIN(('OddsRatio_working_3-way'!Y50+2*PI())/3)</f>
        <v>#VALUE!</v>
      </c>
      <c r="AK50" s="11" t="e">
        <f>'OddsRatio_working_3-way'!U50/(3*'OddsRatio_working_3-way'!X50^(1/3))*SIN(('OddsRatio_working_3-way'!Y50+4*PI())/3)</f>
        <v>#VALUE!</v>
      </c>
      <c r="AL50" s="11" t="e">
        <f>'OddsRatio_working_3-way'!Z50+'OddsRatio_working_3-way'!AF50</f>
        <v>#VALUE!</v>
      </c>
      <c r="AM50" s="11" t="e">
        <f>'OddsRatio_working_3-way'!AA50+'OddsRatio_working_3-way'!AG50</f>
        <v>#VALUE!</v>
      </c>
      <c r="AN50" s="11" t="e">
        <f>'OddsRatio_working_3-way'!AB50+'OddsRatio_working_3-way'!AH50</f>
        <v>#VALUE!</v>
      </c>
      <c r="AO50" s="11" t="e">
        <f>'OddsRatio_working_3-way'!AC50+'OddsRatio_working_3-way'!AI50</f>
        <v>#VALUE!</v>
      </c>
      <c r="AP50" s="11" t="e">
        <f>'OddsRatio_working_3-way'!AD50+'OddsRatio_working_3-way'!AJ50</f>
        <v>#VALUE!</v>
      </c>
      <c r="AQ50" s="11" t="e">
        <f>'OddsRatio_working_3-way'!AE50+'OddsRatio_working_3-way'!AK50</f>
        <v>#VALUE!</v>
      </c>
      <c r="AR50" s="10" t="str">
        <f>IF(A50="","",IF(('OddsRatio_working_3-way'!X50=0),IF(Q50&gt;0,-Q50^(1/3),(-Q50)^(1/3)),'OddsRatio_working_3-way'!AL50-'OddsRatio_working_3-way'!R50/3))</f>
        <v/>
      </c>
      <c r="AS50" s="11" t="e">
        <f>IF(('OddsRatio_working_3-way'!X50=0),IF(Q50&gt;0,-Q50^(1/3),(-Q50)^(1/3)),'OddsRatio_working_3-way'!AM50-'OddsRatio_working_3-way'!R50/3)</f>
        <v>#VALUE!</v>
      </c>
      <c r="AT50" s="11" t="e">
        <f>IF(('OddsRatio_working_3-way'!X50=0),IF(Q50&gt;0,-Q50^(1/3),(-Q50)^(1/3)),'OddsRatio_working_3-way'!AN50-'OddsRatio_working_3-way'!R50/3)</f>
        <v>#VALUE!</v>
      </c>
      <c r="AU50" s="11" t="e">
        <f>IF(('OddsRatio_working_3-way'!X50=0),0,'OddsRatio_working_3-way'!AO50)</f>
        <v>#VALUE!</v>
      </c>
      <c r="AV50" s="11" t="e">
        <f>IF(('OddsRatio_working_3-way'!X50=0),0,'OddsRatio_working_3-way'!AP50)</f>
        <v>#VALUE!</v>
      </c>
      <c r="AW50" s="11" t="e">
        <f>IF(('OddsRatio_working_3-way'!X50=0),0,'OddsRatio_working_3-way'!AQ50)</f>
        <v>#VALUE!</v>
      </c>
    </row>
    <row r="51" spans="1:49">
      <c r="A51" s="4" t="str">
        <f>IF('True_Odds_Calculator_3-way'!A52="","",'True_Odds_Calculator_3-way'!A52)</f>
        <v/>
      </c>
      <c r="B51" s="4" t="str">
        <f>IF('True_Odds_Calculator_3-way'!B52="","",'True_Odds_Calculator_3-way'!B52)</f>
        <v/>
      </c>
      <c r="C51" s="4" t="str">
        <f>IF('True_Odds_Calculator_3-way'!C52="","",'True_Odds_Calculator_3-way'!C52)</f>
        <v/>
      </c>
      <c r="D51" s="9" t="e">
        <f t="shared" si="13"/>
        <v>#VALUE!</v>
      </c>
      <c r="E51" s="9" t="e">
        <f t="shared" si="14"/>
        <v>#VALUE!</v>
      </c>
      <c r="F51" s="9" t="e">
        <f t="shared" si="15"/>
        <v>#VALUE!</v>
      </c>
      <c r="G51" s="9" t="str">
        <f t="shared" si="16"/>
        <v/>
      </c>
      <c r="H51" s="9" t="str">
        <f t="shared" si="17"/>
        <v/>
      </c>
      <c r="I51" s="9" t="str">
        <f t="shared" si="18"/>
        <v/>
      </c>
      <c r="J51" s="9" t="str">
        <f t="shared" si="19"/>
        <v/>
      </c>
      <c r="K51" s="11" t="e">
        <f t="shared" si="20"/>
        <v>#VALUE!</v>
      </c>
      <c r="L51" s="11" t="e">
        <f t="shared" si="21"/>
        <v>#VALUE!</v>
      </c>
      <c r="M51" s="11" t="e">
        <f t="shared" si="22"/>
        <v>#VALUE!</v>
      </c>
      <c r="N51" s="11" t="e">
        <f>'OddsRatio_working_3-way'!K51+'OddsRatio_working_3-way'!L51+'OddsRatio_working_3-way'!M51-('OddsRatio_working_3-way'!K51*'OddsRatio_working_3-way'!L51)-('OddsRatio_working_3-way'!K51*'OddsRatio_working_3-way'!M51)-('OddsRatio_working_3-way'!L51*'OddsRatio_working_3-way'!M51)+('OddsRatio_working_3-way'!K51*'OddsRatio_working_3-way'!L51*'OddsRatio_working_3-way'!M51)-1</f>
        <v>#VALUE!</v>
      </c>
      <c r="O51" s="11">
        <f>0</f>
        <v>0</v>
      </c>
      <c r="P51" s="11" t="e">
        <f>('OddsRatio_working_3-way'!K51*'OddsRatio_working_3-way'!L51)+('OddsRatio_working_3-way'!K51*'OddsRatio_working_3-way'!M51)+('OddsRatio_working_3-way'!L51*'OddsRatio_working_3-way'!M51)-(3*'OddsRatio_working_3-way'!K51*'OddsRatio_working_3-way'!L51*'OddsRatio_working_3-way'!M51)</f>
        <v>#VALUE!</v>
      </c>
      <c r="Q51" s="11" t="e">
        <f>2*'OddsRatio_working_3-way'!K51*'OddsRatio_working_3-way'!L51*'OddsRatio_working_3-way'!M51</f>
        <v>#VALUE!</v>
      </c>
      <c r="R51" s="11" t="e">
        <f t="shared" si="23"/>
        <v>#VALUE!</v>
      </c>
      <c r="S51" s="11" t="e">
        <f t="shared" si="24"/>
        <v>#VALUE!</v>
      </c>
      <c r="T51" s="11" t="e">
        <f t="shared" si="25"/>
        <v>#VALUE!</v>
      </c>
      <c r="U51" s="11" t="e">
        <f>'OddsRatio_working_3-way'!S51-'OddsRatio_working_3-way'!R51^2/3</f>
        <v>#VALUE!</v>
      </c>
      <c r="V51" s="11" t="e">
        <f>'OddsRatio_working_3-way'!S51*'OddsRatio_working_3-way'!R51/3-2*'OddsRatio_working_3-way'!R51^3/27-'OddsRatio_working_3-way'!T51</f>
        <v>#VALUE!</v>
      </c>
      <c r="W51" s="11" t="e">
        <f>'OddsRatio_working_3-way'!V51^2+4*'OddsRatio_working_3-way'!U51^3/27</f>
        <v>#VALUE!</v>
      </c>
      <c r="X51" s="11" t="e">
        <f>IF('OddsRatio_working_3-way'!W51&gt;0,IF(ABS('OddsRatio_working_3-way'!V51+SQRT('OddsRatio_working_3-way'!W51))/2&gt;0,ABS('OddsRatio_working_3-way'!V51+SQRT('OddsRatio_working_3-way'!W51))/2,ABS('OddsRatio_working_3-way'!V51-SQRT('OddsRatio_working_3-way'!W51))/2),SQRT(-'OddsRatio_working_3-way'!U51^3/27))</f>
        <v>#VALUE!</v>
      </c>
      <c r="Y51" s="11" t="e">
        <f>IF('OddsRatio_working_3-way'!W51&gt;=0,IF('OddsRatio_working_3-way'!V51+SQRT('OddsRatio_working_3-way'!W51)&gt;0,0,PI()),ACOS('OddsRatio_working_3-way'!V51/(2*'OddsRatio_working_3-way'!X51)))</f>
        <v>#VALUE!</v>
      </c>
      <c r="Z51" s="11" t="e">
        <f>'OddsRatio_working_3-way'!X51^(1/3)*COS('OddsRatio_working_3-way'!Y51/3)</f>
        <v>#VALUE!</v>
      </c>
      <c r="AA51" s="11" t="e">
        <f>'OddsRatio_working_3-way'!X51^(1/3)*COS(('OddsRatio_working_3-way'!Y51+2*PI())/3)</f>
        <v>#VALUE!</v>
      </c>
      <c r="AB51" s="11" t="e">
        <f>'OddsRatio_working_3-way'!X51^(1/3)*COS(('OddsRatio_working_3-way'!Y51+4*PI())/3)</f>
        <v>#VALUE!</v>
      </c>
      <c r="AC51" s="11" t="e">
        <f>'OddsRatio_working_3-way'!X51^(1/3)*SIN('OddsRatio_working_3-way'!Y51/3)</f>
        <v>#VALUE!</v>
      </c>
      <c r="AD51" s="11" t="e">
        <f>'OddsRatio_working_3-way'!X51^(1/3)*SIN(('OddsRatio_working_3-way'!Y51+2*PI())/3)</f>
        <v>#VALUE!</v>
      </c>
      <c r="AE51" s="11" t="e">
        <f>'OddsRatio_working_3-way'!X51^(1/3)*SIN(('OddsRatio_working_3-way'!Y51+4*PI())/3)</f>
        <v>#VALUE!</v>
      </c>
      <c r="AF51" s="11" t="e">
        <f>-'OddsRatio_working_3-way'!U51/(3*'OddsRatio_working_3-way'!X51^(1/3))*COS(('OddsRatio_working_3-way'!Y51)/3)</f>
        <v>#VALUE!</v>
      </c>
      <c r="AG51" s="11" t="e">
        <f>-'OddsRatio_working_3-way'!U51/(3*'OddsRatio_working_3-way'!X51^(1/3))*COS(('OddsRatio_working_3-way'!Y51+2*PI())/3)</f>
        <v>#VALUE!</v>
      </c>
      <c r="AH51" s="11" t="e">
        <f>-'OddsRatio_working_3-way'!U51/(3*'OddsRatio_working_3-way'!X51^(1/3))*COS(('OddsRatio_working_3-way'!Y51+4*PI())/3)</f>
        <v>#VALUE!</v>
      </c>
      <c r="AI51" s="11" t="e">
        <f>'OddsRatio_working_3-way'!U51/(3*'OddsRatio_working_3-way'!X51^(1/3))*SIN(('OddsRatio_working_3-way'!Y51)/3)</f>
        <v>#VALUE!</v>
      </c>
      <c r="AJ51" s="11" t="e">
        <f>'OddsRatio_working_3-way'!U51/(3*'OddsRatio_working_3-way'!X51^(1/3))*SIN(('OddsRatio_working_3-way'!Y51+2*PI())/3)</f>
        <v>#VALUE!</v>
      </c>
      <c r="AK51" s="11" t="e">
        <f>'OddsRatio_working_3-way'!U51/(3*'OddsRatio_working_3-way'!X51^(1/3))*SIN(('OddsRatio_working_3-way'!Y51+4*PI())/3)</f>
        <v>#VALUE!</v>
      </c>
      <c r="AL51" s="11" t="e">
        <f>'OddsRatio_working_3-way'!Z51+'OddsRatio_working_3-way'!AF51</f>
        <v>#VALUE!</v>
      </c>
      <c r="AM51" s="11" t="e">
        <f>'OddsRatio_working_3-way'!AA51+'OddsRatio_working_3-way'!AG51</f>
        <v>#VALUE!</v>
      </c>
      <c r="AN51" s="11" t="e">
        <f>'OddsRatio_working_3-way'!AB51+'OddsRatio_working_3-way'!AH51</f>
        <v>#VALUE!</v>
      </c>
      <c r="AO51" s="11" t="e">
        <f>'OddsRatio_working_3-way'!AC51+'OddsRatio_working_3-way'!AI51</f>
        <v>#VALUE!</v>
      </c>
      <c r="AP51" s="11" t="e">
        <f>'OddsRatio_working_3-way'!AD51+'OddsRatio_working_3-way'!AJ51</f>
        <v>#VALUE!</v>
      </c>
      <c r="AQ51" s="11" t="e">
        <f>'OddsRatio_working_3-way'!AE51+'OddsRatio_working_3-way'!AK51</f>
        <v>#VALUE!</v>
      </c>
      <c r="AR51" s="10" t="str">
        <f>IF(A51="","",IF(('OddsRatio_working_3-way'!X51=0),IF(Q51&gt;0,-Q51^(1/3),(-Q51)^(1/3)),'OddsRatio_working_3-way'!AL51-'OddsRatio_working_3-way'!R51/3))</f>
        <v/>
      </c>
      <c r="AS51" s="11" t="e">
        <f>IF(('OddsRatio_working_3-way'!X51=0),IF(Q51&gt;0,-Q51^(1/3),(-Q51)^(1/3)),'OddsRatio_working_3-way'!AM51-'OddsRatio_working_3-way'!R51/3)</f>
        <v>#VALUE!</v>
      </c>
      <c r="AT51" s="11" t="e">
        <f>IF(('OddsRatio_working_3-way'!X51=0),IF(Q51&gt;0,-Q51^(1/3),(-Q51)^(1/3)),'OddsRatio_working_3-way'!AN51-'OddsRatio_working_3-way'!R51/3)</f>
        <v>#VALUE!</v>
      </c>
      <c r="AU51" s="11" t="e">
        <f>IF(('OddsRatio_working_3-way'!X51=0),0,'OddsRatio_working_3-way'!AO51)</f>
        <v>#VALUE!</v>
      </c>
      <c r="AV51" s="11" t="e">
        <f>IF(('OddsRatio_working_3-way'!X51=0),0,'OddsRatio_working_3-way'!AP51)</f>
        <v>#VALUE!</v>
      </c>
      <c r="AW51" s="11" t="e">
        <f>IF(('OddsRatio_working_3-way'!X51=0),0,'OddsRatio_working_3-way'!AQ51)</f>
        <v>#VALUE!</v>
      </c>
    </row>
    <row r="52" spans="1:49">
      <c r="A52" s="4" t="str">
        <f>IF('True_Odds_Calculator_3-way'!A53="","",'True_Odds_Calculator_3-way'!A53)</f>
        <v/>
      </c>
      <c r="B52" s="4" t="str">
        <f>IF('True_Odds_Calculator_3-way'!B53="","",'True_Odds_Calculator_3-way'!B53)</f>
        <v/>
      </c>
      <c r="C52" s="4" t="str">
        <f>IF('True_Odds_Calculator_3-way'!C53="","",'True_Odds_Calculator_3-way'!C53)</f>
        <v/>
      </c>
      <c r="D52" s="9" t="e">
        <f t="shared" si="13"/>
        <v>#VALUE!</v>
      </c>
      <c r="E52" s="9" t="e">
        <f t="shared" si="14"/>
        <v>#VALUE!</v>
      </c>
      <c r="F52" s="9" t="e">
        <f t="shared" si="15"/>
        <v>#VALUE!</v>
      </c>
      <c r="G52" s="9" t="str">
        <f t="shared" si="16"/>
        <v/>
      </c>
      <c r="H52" s="9" t="str">
        <f t="shared" si="17"/>
        <v/>
      </c>
      <c r="I52" s="9" t="str">
        <f t="shared" si="18"/>
        <v/>
      </c>
      <c r="J52" s="9" t="str">
        <f t="shared" si="19"/>
        <v/>
      </c>
      <c r="K52" s="11" t="e">
        <f t="shared" si="20"/>
        <v>#VALUE!</v>
      </c>
      <c r="L52" s="11" t="e">
        <f t="shared" si="21"/>
        <v>#VALUE!</v>
      </c>
      <c r="M52" s="11" t="e">
        <f t="shared" si="22"/>
        <v>#VALUE!</v>
      </c>
      <c r="N52" s="11" t="e">
        <f>'OddsRatio_working_3-way'!K52+'OddsRatio_working_3-way'!L52+'OddsRatio_working_3-way'!M52-('OddsRatio_working_3-way'!K52*'OddsRatio_working_3-way'!L52)-('OddsRatio_working_3-way'!K52*'OddsRatio_working_3-way'!M52)-('OddsRatio_working_3-way'!L52*'OddsRatio_working_3-way'!M52)+('OddsRatio_working_3-way'!K52*'OddsRatio_working_3-way'!L52*'OddsRatio_working_3-way'!M52)-1</f>
        <v>#VALUE!</v>
      </c>
      <c r="O52" s="11">
        <f>0</f>
        <v>0</v>
      </c>
      <c r="P52" s="11" t="e">
        <f>('OddsRatio_working_3-way'!K52*'OddsRatio_working_3-way'!L52)+('OddsRatio_working_3-way'!K52*'OddsRatio_working_3-way'!M52)+('OddsRatio_working_3-way'!L52*'OddsRatio_working_3-way'!M52)-(3*'OddsRatio_working_3-way'!K52*'OddsRatio_working_3-way'!L52*'OddsRatio_working_3-way'!M52)</f>
        <v>#VALUE!</v>
      </c>
      <c r="Q52" s="11" t="e">
        <f>2*'OddsRatio_working_3-way'!K52*'OddsRatio_working_3-way'!L52*'OddsRatio_working_3-way'!M52</f>
        <v>#VALUE!</v>
      </c>
      <c r="R52" s="11" t="e">
        <f t="shared" si="23"/>
        <v>#VALUE!</v>
      </c>
      <c r="S52" s="11" t="e">
        <f t="shared" si="24"/>
        <v>#VALUE!</v>
      </c>
      <c r="T52" s="11" t="e">
        <f t="shared" si="25"/>
        <v>#VALUE!</v>
      </c>
      <c r="U52" s="11" t="e">
        <f>'OddsRatio_working_3-way'!S52-'OddsRatio_working_3-way'!R52^2/3</f>
        <v>#VALUE!</v>
      </c>
      <c r="V52" s="11" t="e">
        <f>'OddsRatio_working_3-way'!S52*'OddsRatio_working_3-way'!R52/3-2*'OddsRatio_working_3-way'!R52^3/27-'OddsRatio_working_3-way'!T52</f>
        <v>#VALUE!</v>
      </c>
      <c r="W52" s="11" t="e">
        <f>'OddsRatio_working_3-way'!V52^2+4*'OddsRatio_working_3-way'!U52^3/27</f>
        <v>#VALUE!</v>
      </c>
      <c r="X52" s="11" t="e">
        <f>IF('OddsRatio_working_3-way'!W52&gt;0,IF(ABS('OddsRatio_working_3-way'!V52+SQRT('OddsRatio_working_3-way'!W52))/2&gt;0,ABS('OddsRatio_working_3-way'!V52+SQRT('OddsRatio_working_3-way'!W52))/2,ABS('OddsRatio_working_3-way'!V52-SQRT('OddsRatio_working_3-way'!W52))/2),SQRT(-'OddsRatio_working_3-way'!U52^3/27))</f>
        <v>#VALUE!</v>
      </c>
      <c r="Y52" s="11" t="e">
        <f>IF('OddsRatio_working_3-way'!W52&gt;=0,IF('OddsRatio_working_3-way'!V52+SQRT('OddsRatio_working_3-way'!W52)&gt;0,0,PI()),ACOS('OddsRatio_working_3-way'!V52/(2*'OddsRatio_working_3-way'!X52)))</f>
        <v>#VALUE!</v>
      </c>
      <c r="Z52" s="11" t="e">
        <f>'OddsRatio_working_3-way'!X52^(1/3)*COS('OddsRatio_working_3-way'!Y52/3)</f>
        <v>#VALUE!</v>
      </c>
      <c r="AA52" s="11" t="e">
        <f>'OddsRatio_working_3-way'!X52^(1/3)*COS(('OddsRatio_working_3-way'!Y52+2*PI())/3)</f>
        <v>#VALUE!</v>
      </c>
      <c r="AB52" s="11" t="e">
        <f>'OddsRatio_working_3-way'!X52^(1/3)*COS(('OddsRatio_working_3-way'!Y52+4*PI())/3)</f>
        <v>#VALUE!</v>
      </c>
      <c r="AC52" s="11" t="e">
        <f>'OddsRatio_working_3-way'!X52^(1/3)*SIN('OddsRatio_working_3-way'!Y52/3)</f>
        <v>#VALUE!</v>
      </c>
      <c r="AD52" s="11" t="e">
        <f>'OddsRatio_working_3-way'!X52^(1/3)*SIN(('OddsRatio_working_3-way'!Y52+2*PI())/3)</f>
        <v>#VALUE!</v>
      </c>
      <c r="AE52" s="11" t="e">
        <f>'OddsRatio_working_3-way'!X52^(1/3)*SIN(('OddsRatio_working_3-way'!Y52+4*PI())/3)</f>
        <v>#VALUE!</v>
      </c>
      <c r="AF52" s="11" t="e">
        <f>-'OddsRatio_working_3-way'!U52/(3*'OddsRatio_working_3-way'!X52^(1/3))*COS(('OddsRatio_working_3-way'!Y52)/3)</f>
        <v>#VALUE!</v>
      </c>
      <c r="AG52" s="11" t="e">
        <f>-'OddsRatio_working_3-way'!U52/(3*'OddsRatio_working_3-way'!X52^(1/3))*COS(('OddsRatio_working_3-way'!Y52+2*PI())/3)</f>
        <v>#VALUE!</v>
      </c>
      <c r="AH52" s="11" t="e">
        <f>-'OddsRatio_working_3-way'!U52/(3*'OddsRatio_working_3-way'!X52^(1/3))*COS(('OddsRatio_working_3-way'!Y52+4*PI())/3)</f>
        <v>#VALUE!</v>
      </c>
      <c r="AI52" s="11" t="e">
        <f>'OddsRatio_working_3-way'!U52/(3*'OddsRatio_working_3-way'!X52^(1/3))*SIN(('OddsRatio_working_3-way'!Y52)/3)</f>
        <v>#VALUE!</v>
      </c>
      <c r="AJ52" s="11" t="e">
        <f>'OddsRatio_working_3-way'!U52/(3*'OddsRatio_working_3-way'!X52^(1/3))*SIN(('OddsRatio_working_3-way'!Y52+2*PI())/3)</f>
        <v>#VALUE!</v>
      </c>
      <c r="AK52" s="11" t="e">
        <f>'OddsRatio_working_3-way'!U52/(3*'OddsRatio_working_3-way'!X52^(1/3))*SIN(('OddsRatio_working_3-way'!Y52+4*PI())/3)</f>
        <v>#VALUE!</v>
      </c>
      <c r="AL52" s="11" t="e">
        <f>'OddsRatio_working_3-way'!Z52+'OddsRatio_working_3-way'!AF52</f>
        <v>#VALUE!</v>
      </c>
      <c r="AM52" s="11" t="e">
        <f>'OddsRatio_working_3-way'!AA52+'OddsRatio_working_3-way'!AG52</f>
        <v>#VALUE!</v>
      </c>
      <c r="AN52" s="11" t="e">
        <f>'OddsRatio_working_3-way'!AB52+'OddsRatio_working_3-way'!AH52</f>
        <v>#VALUE!</v>
      </c>
      <c r="AO52" s="11" t="e">
        <f>'OddsRatio_working_3-way'!AC52+'OddsRatio_working_3-way'!AI52</f>
        <v>#VALUE!</v>
      </c>
      <c r="AP52" s="11" t="e">
        <f>'OddsRatio_working_3-way'!AD52+'OddsRatio_working_3-way'!AJ52</f>
        <v>#VALUE!</v>
      </c>
      <c r="AQ52" s="11" t="e">
        <f>'OddsRatio_working_3-way'!AE52+'OddsRatio_working_3-way'!AK52</f>
        <v>#VALUE!</v>
      </c>
      <c r="AR52" s="10" t="str">
        <f>IF(A52="","",IF(('OddsRatio_working_3-way'!X52=0),IF(Q52&gt;0,-Q52^(1/3),(-Q52)^(1/3)),'OddsRatio_working_3-way'!AL52-'OddsRatio_working_3-way'!R52/3))</f>
        <v/>
      </c>
      <c r="AS52" s="11" t="e">
        <f>IF(('OddsRatio_working_3-way'!X52=0),IF(Q52&gt;0,-Q52^(1/3),(-Q52)^(1/3)),'OddsRatio_working_3-way'!AM52-'OddsRatio_working_3-way'!R52/3)</f>
        <v>#VALUE!</v>
      </c>
      <c r="AT52" s="11" t="e">
        <f>IF(('OddsRatio_working_3-way'!X52=0),IF(Q52&gt;0,-Q52^(1/3),(-Q52)^(1/3)),'OddsRatio_working_3-way'!AN52-'OddsRatio_working_3-way'!R52/3)</f>
        <v>#VALUE!</v>
      </c>
      <c r="AU52" s="11" t="e">
        <f>IF(('OddsRatio_working_3-way'!X52=0),0,'OddsRatio_working_3-way'!AO52)</f>
        <v>#VALUE!</v>
      </c>
      <c r="AV52" s="11" t="e">
        <f>IF(('OddsRatio_working_3-way'!X52=0),0,'OddsRatio_working_3-way'!AP52)</f>
        <v>#VALUE!</v>
      </c>
      <c r="AW52" s="11" t="e">
        <f>IF(('OddsRatio_working_3-way'!X52=0),0,'OddsRatio_working_3-way'!AQ52)</f>
        <v>#VALUE!</v>
      </c>
    </row>
    <row r="53" spans="1:49">
      <c r="A53" s="4" t="str">
        <f>IF('True_Odds_Calculator_3-way'!A54="","",'True_Odds_Calculator_3-way'!A54)</f>
        <v/>
      </c>
      <c r="B53" s="4" t="str">
        <f>IF('True_Odds_Calculator_3-way'!B54="","",'True_Odds_Calculator_3-way'!B54)</f>
        <v/>
      </c>
      <c r="C53" s="4" t="str">
        <f>IF('True_Odds_Calculator_3-way'!C54="","",'True_Odds_Calculator_3-way'!C54)</f>
        <v/>
      </c>
      <c r="D53" s="9" t="e">
        <f t="shared" si="13"/>
        <v>#VALUE!</v>
      </c>
      <c r="E53" s="9" t="e">
        <f t="shared" si="14"/>
        <v>#VALUE!</v>
      </c>
      <c r="F53" s="9" t="e">
        <f t="shared" si="15"/>
        <v>#VALUE!</v>
      </c>
      <c r="G53" s="9" t="str">
        <f t="shared" si="16"/>
        <v/>
      </c>
      <c r="H53" s="9" t="str">
        <f t="shared" si="17"/>
        <v/>
      </c>
      <c r="I53" s="9" t="str">
        <f t="shared" si="18"/>
        <v/>
      </c>
      <c r="J53" s="9" t="str">
        <f t="shared" si="19"/>
        <v/>
      </c>
      <c r="K53" s="11" t="e">
        <f t="shared" si="20"/>
        <v>#VALUE!</v>
      </c>
      <c r="L53" s="11" t="e">
        <f t="shared" si="21"/>
        <v>#VALUE!</v>
      </c>
      <c r="M53" s="11" t="e">
        <f t="shared" si="22"/>
        <v>#VALUE!</v>
      </c>
      <c r="N53" s="11" t="e">
        <f>'OddsRatio_working_3-way'!K53+'OddsRatio_working_3-way'!L53+'OddsRatio_working_3-way'!M53-('OddsRatio_working_3-way'!K53*'OddsRatio_working_3-way'!L53)-('OddsRatio_working_3-way'!K53*'OddsRatio_working_3-way'!M53)-('OddsRatio_working_3-way'!L53*'OddsRatio_working_3-way'!M53)+('OddsRatio_working_3-way'!K53*'OddsRatio_working_3-way'!L53*'OddsRatio_working_3-way'!M53)-1</f>
        <v>#VALUE!</v>
      </c>
      <c r="O53" s="11">
        <f>0</f>
        <v>0</v>
      </c>
      <c r="P53" s="11" t="e">
        <f>('OddsRatio_working_3-way'!K53*'OddsRatio_working_3-way'!L53)+('OddsRatio_working_3-way'!K53*'OddsRatio_working_3-way'!M53)+('OddsRatio_working_3-way'!L53*'OddsRatio_working_3-way'!M53)-(3*'OddsRatio_working_3-way'!K53*'OddsRatio_working_3-way'!L53*'OddsRatio_working_3-way'!M53)</f>
        <v>#VALUE!</v>
      </c>
      <c r="Q53" s="11" t="e">
        <f>2*'OddsRatio_working_3-way'!K53*'OddsRatio_working_3-way'!L53*'OddsRatio_working_3-way'!M53</f>
        <v>#VALUE!</v>
      </c>
      <c r="R53" s="11" t="e">
        <f t="shared" si="23"/>
        <v>#VALUE!</v>
      </c>
      <c r="S53" s="11" t="e">
        <f t="shared" si="24"/>
        <v>#VALUE!</v>
      </c>
      <c r="T53" s="11" t="e">
        <f t="shared" si="25"/>
        <v>#VALUE!</v>
      </c>
      <c r="U53" s="11" t="e">
        <f>'OddsRatio_working_3-way'!S53-'OddsRatio_working_3-way'!R53^2/3</f>
        <v>#VALUE!</v>
      </c>
      <c r="V53" s="11" t="e">
        <f>'OddsRatio_working_3-way'!S53*'OddsRatio_working_3-way'!R53/3-2*'OddsRatio_working_3-way'!R53^3/27-'OddsRatio_working_3-way'!T53</f>
        <v>#VALUE!</v>
      </c>
      <c r="W53" s="11" t="e">
        <f>'OddsRatio_working_3-way'!V53^2+4*'OddsRatio_working_3-way'!U53^3/27</f>
        <v>#VALUE!</v>
      </c>
      <c r="X53" s="11" t="e">
        <f>IF('OddsRatio_working_3-way'!W53&gt;0,IF(ABS('OddsRatio_working_3-way'!V53+SQRT('OddsRatio_working_3-way'!W53))/2&gt;0,ABS('OddsRatio_working_3-way'!V53+SQRT('OddsRatio_working_3-way'!W53))/2,ABS('OddsRatio_working_3-way'!V53-SQRT('OddsRatio_working_3-way'!W53))/2),SQRT(-'OddsRatio_working_3-way'!U53^3/27))</f>
        <v>#VALUE!</v>
      </c>
      <c r="Y53" s="11" t="e">
        <f>IF('OddsRatio_working_3-way'!W53&gt;=0,IF('OddsRatio_working_3-way'!V53+SQRT('OddsRatio_working_3-way'!W53)&gt;0,0,PI()),ACOS('OddsRatio_working_3-way'!V53/(2*'OddsRatio_working_3-way'!X53)))</f>
        <v>#VALUE!</v>
      </c>
      <c r="Z53" s="11" t="e">
        <f>'OddsRatio_working_3-way'!X53^(1/3)*COS('OddsRatio_working_3-way'!Y53/3)</f>
        <v>#VALUE!</v>
      </c>
      <c r="AA53" s="11" t="e">
        <f>'OddsRatio_working_3-way'!X53^(1/3)*COS(('OddsRatio_working_3-way'!Y53+2*PI())/3)</f>
        <v>#VALUE!</v>
      </c>
      <c r="AB53" s="11" t="e">
        <f>'OddsRatio_working_3-way'!X53^(1/3)*COS(('OddsRatio_working_3-way'!Y53+4*PI())/3)</f>
        <v>#VALUE!</v>
      </c>
      <c r="AC53" s="11" t="e">
        <f>'OddsRatio_working_3-way'!X53^(1/3)*SIN('OddsRatio_working_3-way'!Y53/3)</f>
        <v>#VALUE!</v>
      </c>
      <c r="AD53" s="11" t="e">
        <f>'OddsRatio_working_3-way'!X53^(1/3)*SIN(('OddsRatio_working_3-way'!Y53+2*PI())/3)</f>
        <v>#VALUE!</v>
      </c>
      <c r="AE53" s="11" t="e">
        <f>'OddsRatio_working_3-way'!X53^(1/3)*SIN(('OddsRatio_working_3-way'!Y53+4*PI())/3)</f>
        <v>#VALUE!</v>
      </c>
      <c r="AF53" s="11" t="e">
        <f>-'OddsRatio_working_3-way'!U53/(3*'OddsRatio_working_3-way'!X53^(1/3))*COS(('OddsRatio_working_3-way'!Y53)/3)</f>
        <v>#VALUE!</v>
      </c>
      <c r="AG53" s="11" t="e">
        <f>-'OddsRatio_working_3-way'!U53/(3*'OddsRatio_working_3-way'!X53^(1/3))*COS(('OddsRatio_working_3-way'!Y53+2*PI())/3)</f>
        <v>#VALUE!</v>
      </c>
      <c r="AH53" s="11" t="e">
        <f>-'OddsRatio_working_3-way'!U53/(3*'OddsRatio_working_3-way'!X53^(1/3))*COS(('OddsRatio_working_3-way'!Y53+4*PI())/3)</f>
        <v>#VALUE!</v>
      </c>
      <c r="AI53" s="11" t="e">
        <f>'OddsRatio_working_3-way'!U53/(3*'OddsRatio_working_3-way'!X53^(1/3))*SIN(('OddsRatio_working_3-way'!Y53)/3)</f>
        <v>#VALUE!</v>
      </c>
      <c r="AJ53" s="11" t="e">
        <f>'OddsRatio_working_3-way'!U53/(3*'OddsRatio_working_3-way'!X53^(1/3))*SIN(('OddsRatio_working_3-way'!Y53+2*PI())/3)</f>
        <v>#VALUE!</v>
      </c>
      <c r="AK53" s="11" t="e">
        <f>'OddsRatio_working_3-way'!U53/(3*'OddsRatio_working_3-way'!X53^(1/3))*SIN(('OddsRatio_working_3-way'!Y53+4*PI())/3)</f>
        <v>#VALUE!</v>
      </c>
      <c r="AL53" s="11" t="e">
        <f>'OddsRatio_working_3-way'!Z53+'OddsRatio_working_3-way'!AF53</f>
        <v>#VALUE!</v>
      </c>
      <c r="AM53" s="11" t="e">
        <f>'OddsRatio_working_3-way'!AA53+'OddsRatio_working_3-way'!AG53</f>
        <v>#VALUE!</v>
      </c>
      <c r="AN53" s="11" t="e">
        <f>'OddsRatio_working_3-way'!AB53+'OddsRatio_working_3-way'!AH53</f>
        <v>#VALUE!</v>
      </c>
      <c r="AO53" s="11" t="e">
        <f>'OddsRatio_working_3-way'!AC53+'OddsRatio_working_3-way'!AI53</f>
        <v>#VALUE!</v>
      </c>
      <c r="AP53" s="11" t="e">
        <f>'OddsRatio_working_3-way'!AD53+'OddsRatio_working_3-way'!AJ53</f>
        <v>#VALUE!</v>
      </c>
      <c r="AQ53" s="11" t="e">
        <f>'OddsRatio_working_3-way'!AE53+'OddsRatio_working_3-way'!AK53</f>
        <v>#VALUE!</v>
      </c>
      <c r="AR53" s="10" t="str">
        <f>IF(A53="","",IF(('OddsRatio_working_3-way'!X53=0),IF(Q53&gt;0,-Q53^(1/3),(-Q53)^(1/3)),'OddsRatio_working_3-way'!AL53-'OddsRatio_working_3-way'!R53/3))</f>
        <v/>
      </c>
      <c r="AS53" s="11" t="e">
        <f>IF(('OddsRatio_working_3-way'!X53=0),IF(Q53&gt;0,-Q53^(1/3),(-Q53)^(1/3)),'OddsRatio_working_3-way'!AM53-'OddsRatio_working_3-way'!R53/3)</f>
        <v>#VALUE!</v>
      </c>
      <c r="AT53" s="11" t="e">
        <f>IF(('OddsRatio_working_3-way'!X53=0),IF(Q53&gt;0,-Q53^(1/3),(-Q53)^(1/3)),'OddsRatio_working_3-way'!AN53-'OddsRatio_working_3-way'!R53/3)</f>
        <v>#VALUE!</v>
      </c>
      <c r="AU53" s="11" t="e">
        <f>IF(('OddsRatio_working_3-way'!X53=0),0,'OddsRatio_working_3-way'!AO53)</f>
        <v>#VALUE!</v>
      </c>
      <c r="AV53" s="11" t="e">
        <f>IF(('OddsRatio_working_3-way'!X53=0),0,'OddsRatio_working_3-way'!AP53)</f>
        <v>#VALUE!</v>
      </c>
      <c r="AW53" s="11" t="e">
        <f>IF(('OddsRatio_working_3-way'!X53=0),0,'OddsRatio_working_3-way'!AQ53)</f>
        <v>#VALUE!</v>
      </c>
    </row>
    <row r="54" spans="1:49">
      <c r="A54" s="4" t="str">
        <f>IF('True_Odds_Calculator_3-way'!A55="","",'True_Odds_Calculator_3-way'!A55)</f>
        <v/>
      </c>
      <c r="B54" s="4" t="str">
        <f>IF('True_Odds_Calculator_3-way'!B55="","",'True_Odds_Calculator_3-way'!B55)</f>
        <v/>
      </c>
      <c r="C54" s="4" t="str">
        <f>IF('True_Odds_Calculator_3-way'!C55="","",'True_Odds_Calculator_3-way'!C55)</f>
        <v/>
      </c>
      <c r="D54" s="9" t="e">
        <f t="shared" si="13"/>
        <v>#VALUE!</v>
      </c>
      <c r="E54" s="9" t="e">
        <f t="shared" si="14"/>
        <v>#VALUE!</v>
      </c>
      <c r="F54" s="9" t="e">
        <f t="shared" si="15"/>
        <v>#VALUE!</v>
      </c>
      <c r="G54" s="9" t="str">
        <f t="shared" si="16"/>
        <v/>
      </c>
      <c r="H54" s="9" t="str">
        <f t="shared" si="17"/>
        <v/>
      </c>
      <c r="I54" s="9" t="str">
        <f t="shared" si="18"/>
        <v/>
      </c>
      <c r="J54" s="9" t="str">
        <f t="shared" si="19"/>
        <v/>
      </c>
      <c r="K54" s="11" t="e">
        <f t="shared" si="20"/>
        <v>#VALUE!</v>
      </c>
      <c r="L54" s="11" t="e">
        <f t="shared" si="21"/>
        <v>#VALUE!</v>
      </c>
      <c r="M54" s="11" t="e">
        <f t="shared" si="22"/>
        <v>#VALUE!</v>
      </c>
      <c r="N54" s="11" t="e">
        <f>'OddsRatio_working_3-way'!K54+'OddsRatio_working_3-way'!L54+'OddsRatio_working_3-way'!M54-('OddsRatio_working_3-way'!K54*'OddsRatio_working_3-way'!L54)-('OddsRatio_working_3-way'!K54*'OddsRatio_working_3-way'!M54)-('OddsRatio_working_3-way'!L54*'OddsRatio_working_3-way'!M54)+('OddsRatio_working_3-way'!K54*'OddsRatio_working_3-way'!L54*'OddsRatio_working_3-way'!M54)-1</f>
        <v>#VALUE!</v>
      </c>
      <c r="O54" s="11">
        <f>0</f>
        <v>0</v>
      </c>
      <c r="P54" s="11" t="e">
        <f>('OddsRatio_working_3-way'!K54*'OddsRatio_working_3-way'!L54)+('OddsRatio_working_3-way'!K54*'OddsRatio_working_3-way'!M54)+('OddsRatio_working_3-way'!L54*'OddsRatio_working_3-way'!M54)-(3*'OddsRatio_working_3-way'!K54*'OddsRatio_working_3-way'!L54*'OddsRatio_working_3-way'!M54)</f>
        <v>#VALUE!</v>
      </c>
      <c r="Q54" s="11" t="e">
        <f>2*'OddsRatio_working_3-way'!K54*'OddsRatio_working_3-way'!L54*'OddsRatio_working_3-way'!M54</f>
        <v>#VALUE!</v>
      </c>
      <c r="R54" s="11" t="e">
        <f t="shared" si="23"/>
        <v>#VALUE!</v>
      </c>
      <c r="S54" s="11" t="e">
        <f t="shared" si="24"/>
        <v>#VALUE!</v>
      </c>
      <c r="T54" s="11" t="e">
        <f t="shared" si="25"/>
        <v>#VALUE!</v>
      </c>
      <c r="U54" s="11" t="e">
        <f>'OddsRatio_working_3-way'!S54-'OddsRatio_working_3-way'!R54^2/3</f>
        <v>#VALUE!</v>
      </c>
      <c r="V54" s="11" t="e">
        <f>'OddsRatio_working_3-way'!S54*'OddsRatio_working_3-way'!R54/3-2*'OddsRatio_working_3-way'!R54^3/27-'OddsRatio_working_3-way'!T54</f>
        <v>#VALUE!</v>
      </c>
      <c r="W54" s="11" t="e">
        <f>'OddsRatio_working_3-way'!V54^2+4*'OddsRatio_working_3-way'!U54^3/27</f>
        <v>#VALUE!</v>
      </c>
      <c r="X54" s="11" t="e">
        <f>IF('OddsRatio_working_3-way'!W54&gt;0,IF(ABS('OddsRatio_working_3-way'!V54+SQRT('OddsRatio_working_3-way'!W54))/2&gt;0,ABS('OddsRatio_working_3-way'!V54+SQRT('OddsRatio_working_3-way'!W54))/2,ABS('OddsRatio_working_3-way'!V54-SQRT('OddsRatio_working_3-way'!W54))/2),SQRT(-'OddsRatio_working_3-way'!U54^3/27))</f>
        <v>#VALUE!</v>
      </c>
      <c r="Y54" s="11" t="e">
        <f>IF('OddsRatio_working_3-way'!W54&gt;=0,IF('OddsRatio_working_3-way'!V54+SQRT('OddsRatio_working_3-way'!W54)&gt;0,0,PI()),ACOS('OddsRatio_working_3-way'!V54/(2*'OddsRatio_working_3-way'!X54)))</f>
        <v>#VALUE!</v>
      </c>
      <c r="Z54" s="11" t="e">
        <f>'OddsRatio_working_3-way'!X54^(1/3)*COS('OddsRatio_working_3-way'!Y54/3)</f>
        <v>#VALUE!</v>
      </c>
      <c r="AA54" s="11" t="e">
        <f>'OddsRatio_working_3-way'!X54^(1/3)*COS(('OddsRatio_working_3-way'!Y54+2*PI())/3)</f>
        <v>#VALUE!</v>
      </c>
      <c r="AB54" s="11" t="e">
        <f>'OddsRatio_working_3-way'!X54^(1/3)*COS(('OddsRatio_working_3-way'!Y54+4*PI())/3)</f>
        <v>#VALUE!</v>
      </c>
      <c r="AC54" s="11" t="e">
        <f>'OddsRatio_working_3-way'!X54^(1/3)*SIN('OddsRatio_working_3-way'!Y54/3)</f>
        <v>#VALUE!</v>
      </c>
      <c r="AD54" s="11" t="e">
        <f>'OddsRatio_working_3-way'!X54^(1/3)*SIN(('OddsRatio_working_3-way'!Y54+2*PI())/3)</f>
        <v>#VALUE!</v>
      </c>
      <c r="AE54" s="11" t="e">
        <f>'OddsRatio_working_3-way'!X54^(1/3)*SIN(('OddsRatio_working_3-way'!Y54+4*PI())/3)</f>
        <v>#VALUE!</v>
      </c>
      <c r="AF54" s="11" t="e">
        <f>-'OddsRatio_working_3-way'!U54/(3*'OddsRatio_working_3-way'!X54^(1/3))*COS(('OddsRatio_working_3-way'!Y54)/3)</f>
        <v>#VALUE!</v>
      </c>
      <c r="AG54" s="11" t="e">
        <f>-'OddsRatio_working_3-way'!U54/(3*'OddsRatio_working_3-way'!X54^(1/3))*COS(('OddsRatio_working_3-way'!Y54+2*PI())/3)</f>
        <v>#VALUE!</v>
      </c>
      <c r="AH54" s="11" t="e">
        <f>-'OddsRatio_working_3-way'!U54/(3*'OddsRatio_working_3-way'!X54^(1/3))*COS(('OddsRatio_working_3-way'!Y54+4*PI())/3)</f>
        <v>#VALUE!</v>
      </c>
      <c r="AI54" s="11" t="e">
        <f>'OddsRatio_working_3-way'!U54/(3*'OddsRatio_working_3-way'!X54^(1/3))*SIN(('OddsRatio_working_3-way'!Y54)/3)</f>
        <v>#VALUE!</v>
      </c>
      <c r="AJ54" s="11" t="e">
        <f>'OddsRatio_working_3-way'!U54/(3*'OddsRatio_working_3-way'!X54^(1/3))*SIN(('OddsRatio_working_3-way'!Y54+2*PI())/3)</f>
        <v>#VALUE!</v>
      </c>
      <c r="AK54" s="11" t="e">
        <f>'OddsRatio_working_3-way'!U54/(3*'OddsRatio_working_3-way'!X54^(1/3))*SIN(('OddsRatio_working_3-way'!Y54+4*PI())/3)</f>
        <v>#VALUE!</v>
      </c>
      <c r="AL54" s="11" t="e">
        <f>'OddsRatio_working_3-way'!Z54+'OddsRatio_working_3-way'!AF54</f>
        <v>#VALUE!</v>
      </c>
      <c r="AM54" s="11" t="e">
        <f>'OddsRatio_working_3-way'!AA54+'OddsRatio_working_3-way'!AG54</f>
        <v>#VALUE!</v>
      </c>
      <c r="AN54" s="11" t="e">
        <f>'OddsRatio_working_3-way'!AB54+'OddsRatio_working_3-way'!AH54</f>
        <v>#VALUE!</v>
      </c>
      <c r="AO54" s="11" t="e">
        <f>'OddsRatio_working_3-way'!AC54+'OddsRatio_working_3-way'!AI54</f>
        <v>#VALUE!</v>
      </c>
      <c r="AP54" s="11" t="e">
        <f>'OddsRatio_working_3-way'!AD54+'OddsRatio_working_3-way'!AJ54</f>
        <v>#VALUE!</v>
      </c>
      <c r="AQ54" s="11" t="e">
        <f>'OddsRatio_working_3-way'!AE54+'OddsRatio_working_3-way'!AK54</f>
        <v>#VALUE!</v>
      </c>
      <c r="AR54" s="10" t="str">
        <f>IF(A54="","",IF(('OddsRatio_working_3-way'!X54=0),IF(Q54&gt;0,-Q54^(1/3),(-Q54)^(1/3)),'OddsRatio_working_3-way'!AL54-'OddsRatio_working_3-way'!R54/3))</f>
        <v/>
      </c>
      <c r="AS54" s="11" t="e">
        <f>IF(('OddsRatio_working_3-way'!X54=0),IF(Q54&gt;0,-Q54^(1/3),(-Q54)^(1/3)),'OddsRatio_working_3-way'!AM54-'OddsRatio_working_3-way'!R54/3)</f>
        <v>#VALUE!</v>
      </c>
      <c r="AT54" s="11" t="e">
        <f>IF(('OddsRatio_working_3-way'!X54=0),IF(Q54&gt;0,-Q54^(1/3),(-Q54)^(1/3)),'OddsRatio_working_3-way'!AN54-'OddsRatio_working_3-way'!R54/3)</f>
        <v>#VALUE!</v>
      </c>
      <c r="AU54" s="11" t="e">
        <f>IF(('OddsRatio_working_3-way'!X54=0),0,'OddsRatio_working_3-way'!AO54)</f>
        <v>#VALUE!</v>
      </c>
      <c r="AV54" s="11" t="e">
        <f>IF(('OddsRatio_working_3-way'!X54=0),0,'OddsRatio_working_3-way'!AP54)</f>
        <v>#VALUE!</v>
      </c>
      <c r="AW54" s="11" t="e">
        <f>IF(('OddsRatio_working_3-way'!X54=0),0,'OddsRatio_working_3-way'!AQ54)</f>
        <v>#VALUE!</v>
      </c>
    </row>
    <row r="55" spans="1:49">
      <c r="A55" s="4" t="str">
        <f>IF('True_Odds_Calculator_3-way'!A56="","",'True_Odds_Calculator_3-way'!A56)</f>
        <v/>
      </c>
      <c r="B55" s="4" t="str">
        <f>IF('True_Odds_Calculator_3-way'!B56="","",'True_Odds_Calculator_3-way'!B56)</f>
        <v/>
      </c>
      <c r="C55" s="4" t="str">
        <f>IF('True_Odds_Calculator_3-way'!C56="","",'True_Odds_Calculator_3-way'!C56)</f>
        <v/>
      </c>
      <c r="D55" s="9" t="e">
        <f t="shared" si="13"/>
        <v>#VALUE!</v>
      </c>
      <c r="E55" s="9" t="e">
        <f t="shared" si="14"/>
        <v>#VALUE!</v>
      </c>
      <c r="F55" s="9" t="e">
        <f t="shared" si="15"/>
        <v>#VALUE!</v>
      </c>
      <c r="G55" s="9" t="str">
        <f t="shared" si="16"/>
        <v/>
      </c>
      <c r="H55" s="9" t="str">
        <f t="shared" si="17"/>
        <v/>
      </c>
      <c r="I55" s="9" t="str">
        <f t="shared" si="18"/>
        <v/>
      </c>
      <c r="J55" s="9" t="str">
        <f t="shared" si="19"/>
        <v/>
      </c>
      <c r="K55" s="11" t="e">
        <f t="shared" si="20"/>
        <v>#VALUE!</v>
      </c>
      <c r="L55" s="11" t="e">
        <f t="shared" si="21"/>
        <v>#VALUE!</v>
      </c>
      <c r="M55" s="11" t="e">
        <f t="shared" si="22"/>
        <v>#VALUE!</v>
      </c>
      <c r="N55" s="11" t="e">
        <f>'OddsRatio_working_3-way'!K55+'OddsRatio_working_3-way'!L55+'OddsRatio_working_3-way'!M55-('OddsRatio_working_3-way'!K55*'OddsRatio_working_3-way'!L55)-('OddsRatio_working_3-way'!K55*'OddsRatio_working_3-way'!M55)-('OddsRatio_working_3-way'!L55*'OddsRatio_working_3-way'!M55)+('OddsRatio_working_3-way'!K55*'OddsRatio_working_3-way'!L55*'OddsRatio_working_3-way'!M55)-1</f>
        <v>#VALUE!</v>
      </c>
      <c r="O55" s="11">
        <f>0</f>
        <v>0</v>
      </c>
      <c r="P55" s="11" t="e">
        <f>('OddsRatio_working_3-way'!K55*'OddsRatio_working_3-way'!L55)+('OddsRatio_working_3-way'!K55*'OddsRatio_working_3-way'!M55)+('OddsRatio_working_3-way'!L55*'OddsRatio_working_3-way'!M55)-(3*'OddsRatio_working_3-way'!K55*'OddsRatio_working_3-way'!L55*'OddsRatio_working_3-way'!M55)</f>
        <v>#VALUE!</v>
      </c>
      <c r="Q55" s="11" t="e">
        <f>2*'OddsRatio_working_3-way'!K55*'OddsRatio_working_3-way'!L55*'OddsRatio_working_3-way'!M55</f>
        <v>#VALUE!</v>
      </c>
      <c r="R55" s="11" t="e">
        <f t="shared" si="23"/>
        <v>#VALUE!</v>
      </c>
      <c r="S55" s="11" t="e">
        <f t="shared" si="24"/>
        <v>#VALUE!</v>
      </c>
      <c r="T55" s="11" t="e">
        <f t="shared" si="25"/>
        <v>#VALUE!</v>
      </c>
      <c r="U55" s="11" t="e">
        <f>'OddsRatio_working_3-way'!S55-'OddsRatio_working_3-way'!R55^2/3</f>
        <v>#VALUE!</v>
      </c>
      <c r="V55" s="11" t="e">
        <f>'OddsRatio_working_3-way'!S55*'OddsRatio_working_3-way'!R55/3-2*'OddsRatio_working_3-way'!R55^3/27-'OddsRatio_working_3-way'!T55</f>
        <v>#VALUE!</v>
      </c>
      <c r="W55" s="11" t="e">
        <f>'OddsRatio_working_3-way'!V55^2+4*'OddsRatio_working_3-way'!U55^3/27</f>
        <v>#VALUE!</v>
      </c>
      <c r="X55" s="11" t="e">
        <f>IF('OddsRatio_working_3-way'!W55&gt;0,IF(ABS('OddsRatio_working_3-way'!V55+SQRT('OddsRatio_working_3-way'!W55))/2&gt;0,ABS('OddsRatio_working_3-way'!V55+SQRT('OddsRatio_working_3-way'!W55))/2,ABS('OddsRatio_working_3-way'!V55-SQRT('OddsRatio_working_3-way'!W55))/2),SQRT(-'OddsRatio_working_3-way'!U55^3/27))</f>
        <v>#VALUE!</v>
      </c>
      <c r="Y55" s="11" t="e">
        <f>IF('OddsRatio_working_3-way'!W55&gt;=0,IF('OddsRatio_working_3-way'!V55+SQRT('OddsRatio_working_3-way'!W55)&gt;0,0,PI()),ACOS('OddsRatio_working_3-way'!V55/(2*'OddsRatio_working_3-way'!X55)))</f>
        <v>#VALUE!</v>
      </c>
      <c r="Z55" s="11" t="e">
        <f>'OddsRatio_working_3-way'!X55^(1/3)*COS('OddsRatio_working_3-way'!Y55/3)</f>
        <v>#VALUE!</v>
      </c>
      <c r="AA55" s="11" t="e">
        <f>'OddsRatio_working_3-way'!X55^(1/3)*COS(('OddsRatio_working_3-way'!Y55+2*PI())/3)</f>
        <v>#VALUE!</v>
      </c>
      <c r="AB55" s="11" t="e">
        <f>'OddsRatio_working_3-way'!X55^(1/3)*COS(('OddsRatio_working_3-way'!Y55+4*PI())/3)</f>
        <v>#VALUE!</v>
      </c>
      <c r="AC55" s="11" t="e">
        <f>'OddsRatio_working_3-way'!X55^(1/3)*SIN('OddsRatio_working_3-way'!Y55/3)</f>
        <v>#VALUE!</v>
      </c>
      <c r="AD55" s="11" t="e">
        <f>'OddsRatio_working_3-way'!X55^(1/3)*SIN(('OddsRatio_working_3-way'!Y55+2*PI())/3)</f>
        <v>#VALUE!</v>
      </c>
      <c r="AE55" s="11" t="e">
        <f>'OddsRatio_working_3-way'!X55^(1/3)*SIN(('OddsRatio_working_3-way'!Y55+4*PI())/3)</f>
        <v>#VALUE!</v>
      </c>
      <c r="AF55" s="11" t="e">
        <f>-'OddsRatio_working_3-way'!U55/(3*'OddsRatio_working_3-way'!X55^(1/3))*COS(('OddsRatio_working_3-way'!Y55)/3)</f>
        <v>#VALUE!</v>
      </c>
      <c r="AG55" s="11" t="e">
        <f>-'OddsRatio_working_3-way'!U55/(3*'OddsRatio_working_3-way'!X55^(1/3))*COS(('OddsRatio_working_3-way'!Y55+2*PI())/3)</f>
        <v>#VALUE!</v>
      </c>
      <c r="AH55" s="11" t="e">
        <f>-'OddsRatio_working_3-way'!U55/(3*'OddsRatio_working_3-way'!X55^(1/3))*COS(('OddsRatio_working_3-way'!Y55+4*PI())/3)</f>
        <v>#VALUE!</v>
      </c>
      <c r="AI55" s="11" t="e">
        <f>'OddsRatio_working_3-way'!U55/(3*'OddsRatio_working_3-way'!X55^(1/3))*SIN(('OddsRatio_working_3-way'!Y55)/3)</f>
        <v>#VALUE!</v>
      </c>
      <c r="AJ55" s="11" t="e">
        <f>'OddsRatio_working_3-way'!U55/(3*'OddsRatio_working_3-way'!X55^(1/3))*SIN(('OddsRatio_working_3-way'!Y55+2*PI())/3)</f>
        <v>#VALUE!</v>
      </c>
      <c r="AK55" s="11" t="e">
        <f>'OddsRatio_working_3-way'!U55/(3*'OddsRatio_working_3-way'!X55^(1/3))*SIN(('OddsRatio_working_3-way'!Y55+4*PI())/3)</f>
        <v>#VALUE!</v>
      </c>
      <c r="AL55" s="11" t="e">
        <f>'OddsRatio_working_3-way'!Z55+'OddsRatio_working_3-way'!AF55</f>
        <v>#VALUE!</v>
      </c>
      <c r="AM55" s="11" t="e">
        <f>'OddsRatio_working_3-way'!AA55+'OddsRatio_working_3-way'!AG55</f>
        <v>#VALUE!</v>
      </c>
      <c r="AN55" s="11" t="e">
        <f>'OddsRatio_working_3-way'!AB55+'OddsRatio_working_3-way'!AH55</f>
        <v>#VALUE!</v>
      </c>
      <c r="AO55" s="11" t="e">
        <f>'OddsRatio_working_3-way'!AC55+'OddsRatio_working_3-way'!AI55</f>
        <v>#VALUE!</v>
      </c>
      <c r="AP55" s="11" t="e">
        <f>'OddsRatio_working_3-way'!AD55+'OddsRatio_working_3-way'!AJ55</f>
        <v>#VALUE!</v>
      </c>
      <c r="AQ55" s="11" t="e">
        <f>'OddsRatio_working_3-way'!AE55+'OddsRatio_working_3-way'!AK55</f>
        <v>#VALUE!</v>
      </c>
      <c r="AR55" s="10" t="str">
        <f>IF(A55="","",IF(('OddsRatio_working_3-way'!X55=0),IF(Q55&gt;0,-Q55^(1/3),(-Q55)^(1/3)),'OddsRatio_working_3-way'!AL55-'OddsRatio_working_3-way'!R55/3))</f>
        <v/>
      </c>
      <c r="AS55" s="11" t="e">
        <f>IF(('OddsRatio_working_3-way'!X55=0),IF(Q55&gt;0,-Q55^(1/3),(-Q55)^(1/3)),'OddsRatio_working_3-way'!AM55-'OddsRatio_working_3-way'!R55/3)</f>
        <v>#VALUE!</v>
      </c>
      <c r="AT55" s="11" t="e">
        <f>IF(('OddsRatio_working_3-way'!X55=0),IF(Q55&gt;0,-Q55^(1/3),(-Q55)^(1/3)),'OddsRatio_working_3-way'!AN55-'OddsRatio_working_3-way'!R55/3)</f>
        <v>#VALUE!</v>
      </c>
      <c r="AU55" s="11" t="e">
        <f>IF(('OddsRatio_working_3-way'!X55=0),0,'OddsRatio_working_3-way'!AO55)</f>
        <v>#VALUE!</v>
      </c>
      <c r="AV55" s="11" t="e">
        <f>IF(('OddsRatio_working_3-way'!X55=0),0,'OddsRatio_working_3-way'!AP55)</f>
        <v>#VALUE!</v>
      </c>
      <c r="AW55" s="11" t="e">
        <f>IF(('OddsRatio_working_3-way'!X55=0),0,'OddsRatio_working_3-way'!AQ55)</f>
        <v>#VALUE!</v>
      </c>
    </row>
    <row r="56" spans="1:49">
      <c r="A56" s="4" t="str">
        <f>IF('True_Odds_Calculator_3-way'!A57="","",'True_Odds_Calculator_3-way'!A57)</f>
        <v/>
      </c>
      <c r="B56" s="4" t="str">
        <f>IF('True_Odds_Calculator_3-way'!B57="","",'True_Odds_Calculator_3-way'!B57)</f>
        <v/>
      </c>
      <c r="C56" s="4" t="str">
        <f>IF('True_Odds_Calculator_3-way'!C57="","",'True_Odds_Calculator_3-way'!C57)</f>
        <v/>
      </c>
      <c r="D56" s="9" t="e">
        <f t="shared" si="13"/>
        <v>#VALUE!</v>
      </c>
      <c r="E56" s="9" t="e">
        <f t="shared" si="14"/>
        <v>#VALUE!</v>
      </c>
      <c r="F56" s="9" t="e">
        <f t="shared" si="15"/>
        <v>#VALUE!</v>
      </c>
      <c r="G56" s="9" t="str">
        <f t="shared" si="16"/>
        <v/>
      </c>
      <c r="H56" s="9" t="str">
        <f t="shared" si="17"/>
        <v/>
      </c>
      <c r="I56" s="9" t="str">
        <f t="shared" si="18"/>
        <v/>
      </c>
      <c r="J56" s="9" t="str">
        <f t="shared" si="19"/>
        <v/>
      </c>
      <c r="K56" s="11" t="e">
        <f t="shared" si="20"/>
        <v>#VALUE!</v>
      </c>
      <c r="L56" s="11" t="e">
        <f t="shared" si="21"/>
        <v>#VALUE!</v>
      </c>
      <c r="M56" s="11" t="e">
        <f t="shared" si="22"/>
        <v>#VALUE!</v>
      </c>
      <c r="N56" s="11" t="e">
        <f>'OddsRatio_working_3-way'!K56+'OddsRatio_working_3-way'!L56+'OddsRatio_working_3-way'!M56-('OddsRatio_working_3-way'!K56*'OddsRatio_working_3-way'!L56)-('OddsRatio_working_3-way'!K56*'OddsRatio_working_3-way'!M56)-('OddsRatio_working_3-way'!L56*'OddsRatio_working_3-way'!M56)+('OddsRatio_working_3-way'!K56*'OddsRatio_working_3-way'!L56*'OddsRatio_working_3-way'!M56)-1</f>
        <v>#VALUE!</v>
      </c>
      <c r="O56" s="11">
        <f>0</f>
        <v>0</v>
      </c>
      <c r="P56" s="11" t="e">
        <f>('OddsRatio_working_3-way'!K56*'OddsRatio_working_3-way'!L56)+('OddsRatio_working_3-way'!K56*'OddsRatio_working_3-way'!M56)+('OddsRatio_working_3-way'!L56*'OddsRatio_working_3-way'!M56)-(3*'OddsRatio_working_3-way'!K56*'OddsRatio_working_3-way'!L56*'OddsRatio_working_3-way'!M56)</f>
        <v>#VALUE!</v>
      </c>
      <c r="Q56" s="11" t="e">
        <f>2*'OddsRatio_working_3-way'!K56*'OddsRatio_working_3-way'!L56*'OddsRatio_working_3-way'!M56</f>
        <v>#VALUE!</v>
      </c>
      <c r="R56" s="11" t="e">
        <f t="shared" si="23"/>
        <v>#VALUE!</v>
      </c>
      <c r="S56" s="11" t="e">
        <f t="shared" si="24"/>
        <v>#VALUE!</v>
      </c>
      <c r="T56" s="11" t="e">
        <f t="shared" si="25"/>
        <v>#VALUE!</v>
      </c>
      <c r="U56" s="11" t="e">
        <f>'OddsRatio_working_3-way'!S56-'OddsRatio_working_3-way'!R56^2/3</f>
        <v>#VALUE!</v>
      </c>
      <c r="V56" s="11" t="e">
        <f>'OddsRatio_working_3-way'!S56*'OddsRatio_working_3-way'!R56/3-2*'OddsRatio_working_3-way'!R56^3/27-'OddsRatio_working_3-way'!T56</f>
        <v>#VALUE!</v>
      </c>
      <c r="W56" s="11" t="e">
        <f>'OddsRatio_working_3-way'!V56^2+4*'OddsRatio_working_3-way'!U56^3/27</f>
        <v>#VALUE!</v>
      </c>
      <c r="X56" s="11" t="e">
        <f>IF('OddsRatio_working_3-way'!W56&gt;0,IF(ABS('OddsRatio_working_3-way'!V56+SQRT('OddsRatio_working_3-way'!W56))/2&gt;0,ABS('OddsRatio_working_3-way'!V56+SQRT('OddsRatio_working_3-way'!W56))/2,ABS('OddsRatio_working_3-way'!V56-SQRT('OddsRatio_working_3-way'!W56))/2),SQRT(-'OddsRatio_working_3-way'!U56^3/27))</f>
        <v>#VALUE!</v>
      </c>
      <c r="Y56" s="11" t="e">
        <f>IF('OddsRatio_working_3-way'!W56&gt;=0,IF('OddsRatio_working_3-way'!V56+SQRT('OddsRatio_working_3-way'!W56)&gt;0,0,PI()),ACOS('OddsRatio_working_3-way'!V56/(2*'OddsRatio_working_3-way'!X56)))</f>
        <v>#VALUE!</v>
      </c>
      <c r="Z56" s="11" t="e">
        <f>'OddsRatio_working_3-way'!X56^(1/3)*COS('OddsRatio_working_3-way'!Y56/3)</f>
        <v>#VALUE!</v>
      </c>
      <c r="AA56" s="11" t="e">
        <f>'OddsRatio_working_3-way'!X56^(1/3)*COS(('OddsRatio_working_3-way'!Y56+2*PI())/3)</f>
        <v>#VALUE!</v>
      </c>
      <c r="AB56" s="11" t="e">
        <f>'OddsRatio_working_3-way'!X56^(1/3)*COS(('OddsRatio_working_3-way'!Y56+4*PI())/3)</f>
        <v>#VALUE!</v>
      </c>
      <c r="AC56" s="11" t="e">
        <f>'OddsRatio_working_3-way'!X56^(1/3)*SIN('OddsRatio_working_3-way'!Y56/3)</f>
        <v>#VALUE!</v>
      </c>
      <c r="AD56" s="11" t="e">
        <f>'OddsRatio_working_3-way'!X56^(1/3)*SIN(('OddsRatio_working_3-way'!Y56+2*PI())/3)</f>
        <v>#VALUE!</v>
      </c>
      <c r="AE56" s="11" t="e">
        <f>'OddsRatio_working_3-way'!X56^(1/3)*SIN(('OddsRatio_working_3-way'!Y56+4*PI())/3)</f>
        <v>#VALUE!</v>
      </c>
      <c r="AF56" s="11" t="e">
        <f>-'OddsRatio_working_3-way'!U56/(3*'OddsRatio_working_3-way'!X56^(1/3))*COS(('OddsRatio_working_3-way'!Y56)/3)</f>
        <v>#VALUE!</v>
      </c>
      <c r="AG56" s="11" t="e">
        <f>-'OddsRatio_working_3-way'!U56/(3*'OddsRatio_working_3-way'!X56^(1/3))*COS(('OddsRatio_working_3-way'!Y56+2*PI())/3)</f>
        <v>#VALUE!</v>
      </c>
      <c r="AH56" s="11" t="e">
        <f>-'OddsRatio_working_3-way'!U56/(3*'OddsRatio_working_3-way'!X56^(1/3))*COS(('OddsRatio_working_3-way'!Y56+4*PI())/3)</f>
        <v>#VALUE!</v>
      </c>
      <c r="AI56" s="11" t="e">
        <f>'OddsRatio_working_3-way'!U56/(3*'OddsRatio_working_3-way'!X56^(1/3))*SIN(('OddsRatio_working_3-way'!Y56)/3)</f>
        <v>#VALUE!</v>
      </c>
      <c r="AJ56" s="11" t="e">
        <f>'OddsRatio_working_3-way'!U56/(3*'OddsRatio_working_3-way'!X56^(1/3))*SIN(('OddsRatio_working_3-way'!Y56+2*PI())/3)</f>
        <v>#VALUE!</v>
      </c>
      <c r="AK56" s="11" t="e">
        <f>'OddsRatio_working_3-way'!U56/(3*'OddsRatio_working_3-way'!X56^(1/3))*SIN(('OddsRatio_working_3-way'!Y56+4*PI())/3)</f>
        <v>#VALUE!</v>
      </c>
      <c r="AL56" s="11" t="e">
        <f>'OddsRatio_working_3-way'!Z56+'OddsRatio_working_3-way'!AF56</f>
        <v>#VALUE!</v>
      </c>
      <c r="AM56" s="11" t="e">
        <f>'OddsRatio_working_3-way'!AA56+'OddsRatio_working_3-way'!AG56</f>
        <v>#VALUE!</v>
      </c>
      <c r="AN56" s="11" t="e">
        <f>'OddsRatio_working_3-way'!AB56+'OddsRatio_working_3-way'!AH56</f>
        <v>#VALUE!</v>
      </c>
      <c r="AO56" s="11" t="e">
        <f>'OddsRatio_working_3-way'!AC56+'OddsRatio_working_3-way'!AI56</f>
        <v>#VALUE!</v>
      </c>
      <c r="AP56" s="11" t="e">
        <f>'OddsRatio_working_3-way'!AD56+'OddsRatio_working_3-way'!AJ56</f>
        <v>#VALUE!</v>
      </c>
      <c r="AQ56" s="11" t="e">
        <f>'OddsRatio_working_3-way'!AE56+'OddsRatio_working_3-way'!AK56</f>
        <v>#VALUE!</v>
      </c>
      <c r="AR56" s="10" t="str">
        <f>IF(A56="","",IF(('OddsRatio_working_3-way'!X56=0),IF(Q56&gt;0,-Q56^(1/3),(-Q56)^(1/3)),'OddsRatio_working_3-way'!AL56-'OddsRatio_working_3-way'!R56/3))</f>
        <v/>
      </c>
      <c r="AS56" s="11" t="e">
        <f>IF(('OddsRatio_working_3-way'!X56=0),IF(Q56&gt;0,-Q56^(1/3),(-Q56)^(1/3)),'OddsRatio_working_3-way'!AM56-'OddsRatio_working_3-way'!R56/3)</f>
        <v>#VALUE!</v>
      </c>
      <c r="AT56" s="11" t="e">
        <f>IF(('OddsRatio_working_3-way'!X56=0),IF(Q56&gt;0,-Q56^(1/3),(-Q56)^(1/3)),'OddsRatio_working_3-way'!AN56-'OddsRatio_working_3-way'!R56/3)</f>
        <v>#VALUE!</v>
      </c>
      <c r="AU56" s="11" t="e">
        <f>IF(('OddsRatio_working_3-way'!X56=0),0,'OddsRatio_working_3-way'!AO56)</f>
        <v>#VALUE!</v>
      </c>
      <c r="AV56" s="11" t="e">
        <f>IF(('OddsRatio_working_3-way'!X56=0),0,'OddsRatio_working_3-way'!AP56)</f>
        <v>#VALUE!</v>
      </c>
      <c r="AW56" s="11" t="e">
        <f>IF(('OddsRatio_working_3-way'!X56=0),0,'OddsRatio_working_3-way'!AQ56)</f>
        <v>#VALUE!</v>
      </c>
    </row>
    <row r="57" spans="1:49">
      <c r="A57" s="4" t="str">
        <f>IF('True_Odds_Calculator_3-way'!A58="","",'True_Odds_Calculator_3-way'!A58)</f>
        <v/>
      </c>
      <c r="B57" s="4" t="str">
        <f>IF('True_Odds_Calculator_3-way'!B58="","",'True_Odds_Calculator_3-way'!B58)</f>
        <v/>
      </c>
      <c r="C57" s="4" t="str">
        <f>IF('True_Odds_Calculator_3-way'!C58="","",'True_Odds_Calculator_3-way'!C58)</f>
        <v/>
      </c>
      <c r="D57" s="9" t="e">
        <f t="shared" si="13"/>
        <v>#VALUE!</v>
      </c>
      <c r="E57" s="9" t="e">
        <f t="shared" si="14"/>
        <v>#VALUE!</v>
      </c>
      <c r="F57" s="9" t="e">
        <f t="shared" si="15"/>
        <v>#VALUE!</v>
      </c>
      <c r="G57" s="9" t="str">
        <f t="shared" si="16"/>
        <v/>
      </c>
      <c r="H57" s="9" t="str">
        <f t="shared" si="17"/>
        <v/>
      </c>
      <c r="I57" s="9" t="str">
        <f t="shared" si="18"/>
        <v/>
      </c>
      <c r="J57" s="9" t="str">
        <f t="shared" si="19"/>
        <v/>
      </c>
      <c r="K57" s="11" t="e">
        <f t="shared" si="20"/>
        <v>#VALUE!</v>
      </c>
      <c r="L57" s="11" t="e">
        <f t="shared" si="21"/>
        <v>#VALUE!</v>
      </c>
      <c r="M57" s="11" t="e">
        <f t="shared" si="22"/>
        <v>#VALUE!</v>
      </c>
      <c r="N57" s="11" t="e">
        <f>'OddsRatio_working_3-way'!K57+'OddsRatio_working_3-way'!L57+'OddsRatio_working_3-way'!M57-('OddsRatio_working_3-way'!K57*'OddsRatio_working_3-way'!L57)-('OddsRatio_working_3-way'!K57*'OddsRatio_working_3-way'!M57)-('OddsRatio_working_3-way'!L57*'OddsRatio_working_3-way'!M57)+('OddsRatio_working_3-way'!K57*'OddsRatio_working_3-way'!L57*'OddsRatio_working_3-way'!M57)-1</f>
        <v>#VALUE!</v>
      </c>
      <c r="O57" s="11">
        <f>0</f>
        <v>0</v>
      </c>
      <c r="P57" s="11" t="e">
        <f>('OddsRatio_working_3-way'!K57*'OddsRatio_working_3-way'!L57)+('OddsRatio_working_3-way'!K57*'OddsRatio_working_3-way'!M57)+('OddsRatio_working_3-way'!L57*'OddsRatio_working_3-way'!M57)-(3*'OddsRatio_working_3-way'!K57*'OddsRatio_working_3-way'!L57*'OddsRatio_working_3-way'!M57)</f>
        <v>#VALUE!</v>
      </c>
      <c r="Q57" s="11" t="e">
        <f>2*'OddsRatio_working_3-way'!K57*'OddsRatio_working_3-way'!L57*'OddsRatio_working_3-way'!M57</f>
        <v>#VALUE!</v>
      </c>
      <c r="R57" s="11" t="e">
        <f t="shared" si="23"/>
        <v>#VALUE!</v>
      </c>
      <c r="S57" s="11" t="e">
        <f t="shared" si="24"/>
        <v>#VALUE!</v>
      </c>
      <c r="T57" s="11" t="e">
        <f t="shared" si="25"/>
        <v>#VALUE!</v>
      </c>
      <c r="U57" s="11" t="e">
        <f>'OddsRatio_working_3-way'!S57-'OddsRatio_working_3-way'!R57^2/3</f>
        <v>#VALUE!</v>
      </c>
      <c r="V57" s="11" t="e">
        <f>'OddsRatio_working_3-way'!S57*'OddsRatio_working_3-way'!R57/3-2*'OddsRatio_working_3-way'!R57^3/27-'OddsRatio_working_3-way'!T57</f>
        <v>#VALUE!</v>
      </c>
      <c r="W57" s="11" t="e">
        <f>'OddsRatio_working_3-way'!V57^2+4*'OddsRatio_working_3-way'!U57^3/27</f>
        <v>#VALUE!</v>
      </c>
      <c r="X57" s="11" t="e">
        <f>IF('OddsRatio_working_3-way'!W57&gt;0,IF(ABS('OddsRatio_working_3-way'!V57+SQRT('OddsRatio_working_3-way'!W57))/2&gt;0,ABS('OddsRatio_working_3-way'!V57+SQRT('OddsRatio_working_3-way'!W57))/2,ABS('OddsRatio_working_3-way'!V57-SQRT('OddsRatio_working_3-way'!W57))/2),SQRT(-'OddsRatio_working_3-way'!U57^3/27))</f>
        <v>#VALUE!</v>
      </c>
      <c r="Y57" s="11" t="e">
        <f>IF('OddsRatio_working_3-way'!W57&gt;=0,IF('OddsRatio_working_3-way'!V57+SQRT('OddsRatio_working_3-way'!W57)&gt;0,0,PI()),ACOS('OddsRatio_working_3-way'!V57/(2*'OddsRatio_working_3-way'!X57)))</f>
        <v>#VALUE!</v>
      </c>
      <c r="Z57" s="11" t="e">
        <f>'OddsRatio_working_3-way'!X57^(1/3)*COS('OddsRatio_working_3-way'!Y57/3)</f>
        <v>#VALUE!</v>
      </c>
      <c r="AA57" s="11" t="e">
        <f>'OddsRatio_working_3-way'!X57^(1/3)*COS(('OddsRatio_working_3-way'!Y57+2*PI())/3)</f>
        <v>#VALUE!</v>
      </c>
      <c r="AB57" s="11" t="e">
        <f>'OddsRatio_working_3-way'!X57^(1/3)*COS(('OddsRatio_working_3-way'!Y57+4*PI())/3)</f>
        <v>#VALUE!</v>
      </c>
      <c r="AC57" s="11" t="e">
        <f>'OddsRatio_working_3-way'!X57^(1/3)*SIN('OddsRatio_working_3-way'!Y57/3)</f>
        <v>#VALUE!</v>
      </c>
      <c r="AD57" s="11" t="e">
        <f>'OddsRatio_working_3-way'!X57^(1/3)*SIN(('OddsRatio_working_3-way'!Y57+2*PI())/3)</f>
        <v>#VALUE!</v>
      </c>
      <c r="AE57" s="11" t="e">
        <f>'OddsRatio_working_3-way'!X57^(1/3)*SIN(('OddsRatio_working_3-way'!Y57+4*PI())/3)</f>
        <v>#VALUE!</v>
      </c>
      <c r="AF57" s="11" t="e">
        <f>-'OddsRatio_working_3-way'!U57/(3*'OddsRatio_working_3-way'!X57^(1/3))*COS(('OddsRatio_working_3-way'!Y57)/3)</f>
        <v>#VALUE!</v>
      </c>
      <c r="AG57" s="11" t="e">
        <f>-'OddsRatio_working_3-way'!U57/(3*'OddsRatio_working_3-way'!X57^(1/3))*COS(('OddsRatio_working_3-way'!Y57+2*PI())/3)</f>
        <v>#VALUE!</v>
      </c>
      <c r="AH57" s="11" t="e">
        <f>-'OddsRatio_working_3-way'!U57/(3*'OddsRatio_working_3-way'!X57^(1/3))*COS(('OddsRatio_working_3-way'!Y57+4*PI())/3)</f>
        <v>#VALUE!</v>
      </c>
      <c r="AI57" s="11" t="e">
        <f>'OddsRatio_working_3-way'!U57/(3*'OddsRatio_working_3-way'!X57^(1/3))*SIN(('OddsRatio_working_3-way'!Y57)/3)</f>
        <v>#VALUE!</v>
      </c>
      <c r="AJ57" s="11" t="e">
        <f>'OddsRatio_working_3-way'!U57/(3*'OddsRatio_working_3-way'!X57^(1/3))*SIN(('OddsRatio_working_3-way'!Y57+2*PI())/3)</f>
        <v>#VALUE!</v>
      </c>
      <c r="AK57" s="11" t="e">
        <f>'OddsRatio_working_3-way'!U57/(3*'OddsRatio_working_3-way'!X57^(1/3))*SIN(('OddsRatio_working_3-way'!Y57+4*PI())/3)</f>
        <v>#VALUE!</v>
      </c>
      <c r="AL57" s="11" t="e">
        <f>'OddsRatio_working_3-way'!Z57+'OddsRatio_working_3-way'!AF57</f>
        <v>#VALUE!</v>
      </c>
      <c r="AM57" s="11" t="e">
        <f>'OddsRatio_working_3-way'!AA57+'OddsRatio_working_3-way'!AG57</f>
        <v>#VALUE!</v>
      </c>
      <c r="AN57" s="11" t="e">
        <f>'OddsRatio_working_3-way'!AB57+'OddsRatio_working_3-way'!AH57</f>
        <v>#VALUE!</v>
      </c>
      <c r="AO57" s="11" t="e">
        <f>'OddsRatio_working_3-way'!AC57+'OddsRatio_working_3-way'!AI57</f>
        <v>#VALUE!</v>
      </c>
      <c r="AP57" s="11" t="e">
        <f>'OddsRatio_working_3-way'!AD57+'OddsRatio_working_3-way'!AJ57</f>
        <v>#VALUE!</v>
      </c>
      <c r="AQ57" s="11" t="e">
        <f>'OddsRatio_working_3-way'!AE57+'OddsRatio_working_3-way'!AK57</f>
        <v>#VALUE!</v>
      </c>
      <c r="AR57" s="10" t="str">
        <f>IF(A57="","",IF(('OddsRatio_working_3-way'!X57=0),IF(Q57&gt;0,-Q57^(1/3),(-Q57)^(1/3)),'OddsRatio_working_3-way'!AL57-'OddsRatio_working_3-way'!R57/3))</f>
        <v/>
      </c>
      <c r="AS57" s="11" t="e">
        <f>IF(('OddsRatio_working_3-way'!X57=0),IF(Q57&gt;0,-Q57^(1/3),(-Q57)^(1/3)),'OddsRatio_working_3-way'!AM57-'OddsRatio_working_3-way'!R57/3)</f>
        <v>#VALUE!</v>
      </c>
      <c r="AT57" s="11" t="e">
        <f>IF(('OddsRatio_working_3-way'!X57=0),IF(Q57&gt;0,-Q57^(1/3),(-Q57)^(1/3)),'OddsRatio_working_3-way'!AN57-'OddsRatio_working_3-way'!R57/3)</f>
        <v>#VALUE!</v>
      </c>
      <c r="AU57" s="11" t="e">
        <f>IF(('OddsRatio_working_3-way'!X57=0),0,'OddsRatio_working_3-way'!AO57)</f>
        <v>#VALUE!</v>
      </c>
      <c r="AV57" s="11" t="e">
        <f>IF(('OddsRatio_working_3-way'!X57=0),0,'OddsRatio_working_3-way'!AP57)</f>
        <v>#VALUE!</v>
      </c>
      <c r="AW57" s="11" t="e">
        <f>IF(('OddsRatio_working_3-way'!X57=0),0,'OddsRatio_working_3-way'!AQ57)</f>
        <v>#VALUE!</v>
      </c>
    </row>
    <row r="58" spans="1:49">
      <c r="A58" s="4" t="str">
        <f>IF('True_Odds_Calculator_3-way'!A59="","",'True_Odds_Calculator_3-way'!A59)</f>
        <v/>
      </c>
      <c r="B58" s="4" t="str">
        <f>IF('True_Odds_Calculator_3-way'!B59="","",'True_Odds_Calculator_3-way'!B59)</f>
        <v/>
      </c>
      <c r="C58" s="4" t="str">
        <f>IF('True_Odds_Calculator_3-way'!C59="","",'True_Odds_Calculator_3-way'!C59)</f>
        <v/>
      </c>
      <c r="D58" s="9" t="e">
        <f t="shared" si="13"/>
        <v>#VALUE!</v>
      </c>
      <c r="E58" s="9" t="e">
        <f t="shared" si="14"/>
        <v>#VALUE!</v>
      </c>
      <c r="F58" s="9" t="e">
        <f t="shared" si="15"/>
        <v>#VALUE!</v>
      </c>
      <c r="G58" s="9" t="str">
        <f t="shared" si="16"/>
        <v/>
      </c>
      <c r="H58" s="9" t="str">
        <f t="shared" si="17"/>
        <v/>
      </c>
      <c r="I58" s="9" t="str">
        <f t="shared" si="18"/>
        <v/>
      </c>
      <c r="J58" s="9" t="str">
        <f t="shared" si="19"/>
        <v/>
      </c>
      <c r="K58" s="11" t="e">
        <f t="shared" si="20"/>
        <v>#VALUE!</v>
      </c>
      <c r="L58" s="11" t="e">
        <f t="shared" si="21"/>
        <v>#VALUE!</v>
      </c>
      <c r="M58" s="11" t="e">
        <f t="shared" si="22"/>
        <v>#VALUE!</v>
      </c>
      <c r="N58" s="11" t="e">
        <f>'OddsRatio_working_3-way'!K58+'OddsRatio_working_3-way'!L58+'OddsRatio_working_3-way'!M58-('OddsRatio_working_3-way'!K58*'OddsRatio_working_3-way'!L58)-('OddsRatio_working_3-way'!K58*'OddsRatio_working_3-way'!M58)-('OddsRatio_working_3-way'!L58*'OddsRatio_working_3-way'!M58)+('OddsRatio_working_3-way'!K58*'OddsRatio_working_3-way'!L58*'OddsRatio_working_3-way'!M58)-1</f>
        <v>#VALUE!</v>
      </c>
      <c r="O58" s="11">
        <f>0</f>
        <v>0</v>
      </c>
      <c r="P58" s="11" t="e">
        <f>('OddsRatio_working_3-way'!K58*'OddsRatio_working_3-way'!L58)+('OddsRatio_working_3-way'!K58*'OddsRatio_working_3-way'!M58)+('OddsRatio_working_3-way'!L58*'OddsRatio_working_3-way'!M58)-(3*'OddsRatio_working_3-way'!K58*'OddsRatio_working_3-way'!L58*'OddsRatio_working_3-way'!M58)</f>
        <v>#VALUE!</v>
      </c>
      <c r="Q58" s="11" t="e">
        <f>2*'OddsRatio_working_3-way'!K58*'OddsRatio_working_3-way'!L58*'OddsRatio_working_3-way'!M58</f>
        <v>#VALUE!</v>
      </c>
      <c r="R58" s="11" t="e">
        <f t="shared" si="23"/>
        <v>#VALUE!</v>
      </c>
      <c r="S58" s="11" t="e">
        <f t="shared" si="24"/>
        <v>#VALUE!</v>
      </c>
      <c r="T58" s="11" t="e">
        <f t="shared" si="25"/>
        <v>#VALUE!</v>
      </c>
      <c r="U58" s="11" t="e">
        <f>'OddsRatio_working_3-way'!S58-'OddsRatio_working_3-way'!R58^2/3</f>
        <v>#VALUE!</v>
      </c>
      <c r="V58" s="11" t="e">
        <f>'OddsRatio_working_3-way'!S58*'OddsRatio_working_3-way'!R58/3-2*'OddsRatio_working_3-way'!R58^3/27-'OddsRatio_working_3-way'!T58</f>
        <v>#VALUE!</v>
      </c>
      <c r="W58" s="11" t="e">
        <f>'OddsRatio_working_3-way'!V58^2+4*'OddsRatio_working_3-way'!U58^3/27</f>
        <v>#VALUE!</v>
      </c>
      <c r="X58" s="11" t="e">
        <f>IF('OddsRatio_working_3-way'!W58&gt;0,IF(ABS('OddsRatio_working_3-way'!V58+SQRT('OddsRatio_working_3-way'!W58))/2&gt;0,ABS('OddsRatio_working_3-way'!V58+SQRT('OddsRatio_working_3-way'!W58))/2,ABS('OddsRatio_working_3-way'!V58-SQRT('OddsRatio_working_3-way'!W58))/2),SQRT(-'OddsRatio_working_3-way'!U58^3/27))</f>
        <v>#VALUE!</v>
      </c>
      <c r="Y58" s="11" t="e">
        <f>IF('OddsRatio_working_3-way'!W58&gt;=0,IF('OddsRatio_working_3-way'!V58+SQRT('OddsRatio_working_3-way'!W58)&gt;0,0,PI()),ACOS('OddsRatio_working_3-way'!V58/(2*'OddsRatio_working_3-way'!X58)))</f>
        <v>#VALUE!</v>
      </c>
      <c r="Z58" s="11" t="e">
        <f>'OddsRatio_working_3-way'!X58^(1/3)*COS('OddsRatio_working_3-way'!Y58/3)</f>
        <v>#VALUE!</v>
      </c>
      <c r="AA58" s="11" t="e">
        <f>'OddsRatio_working_3-way'!X58^(1/3)*COS(('OddsRatio_working_3-way'!Y58+2*PI())/3)</f>
        <v>#VALUE!</v>
      </c>
      <c r="AB58" s="11" t="e">
        <f>'OddsRatio_working_3-way'!X58^(1/3)*COS(('OddsRatio_working_3-way'!Y58+4*PI())/3)</f>
        <v>#VALUE!</v>
      </c>
      <c r="AC58" s="11" t="e">
        <f>'OddsRatio_working_3-way'!X58^(1/3)*SIN('OddsRatio_working_3-way'!Y58/3)</f>
        <v>#VALUE!</v>
      </c>
      <c r="AD58" s="11" t="e">
        <f>'OddsRatio_working_3-way'!X58^(1/3)*SIN(('OddsRatio_working_3-way'!Y58+2*PI())/3)</f>
        <v>#VALUE!</v>
      </c>
      <c r="AE58" s="11" t="e">
        <f>'OddsRatio_working_3-way'!X58^(1/3)*SIN(('OddsRatio_working_3-way'!Y58+4*PI())/3)</f>
        <v>#VALUE!</v>
      </c>
      <c r="AF58" s="11" t="e">
        <f>-'OddsRatio_working_3-way'!U58/(3*'OddsRatio_working_3-way'!X58^(1/3))*COS(('OddsRatio_working_3-way'!Y58)/3)</f>
        <v>#VALUE!</v>
      </c>
      <c r="AG58" s="11" t="e">
        <f>-'OddsRatio_working_3-way'!U58/(3*'OddsRatio_working_3-way'!X58^(1/3))*COS(('OddsRatio_working_3-way'!Y58+2*PI())/3)</f>
        <v>#VALUE!</v>
      </c>
      <c r="AH58" s="11" t="e">
        <f>-'OddsRatio_working_3-way'!U58/(3*'OddsRatio_working_3-way'!X58^(1/3))*COS(('OddsRatio_working_3-way'!Y58+4*PI())/3)</f>
        <v>#VALUE!</v>
      </c>
      <c r="AI58" s="11" t="e">
        <f>'OddsRatio_working_3-way'!U58/(3*'OddsRatio_working_3-way'!X58^(1/3))*SIN(('OddsRatio_working_3-way'!Y58)/3)</f>
        <v>#VALUE!</v>
      </c>
      <c r="AJ58" s="11" t="e">
        <f>'OddsRatio_working_3-way'!U58/(3*'OddsRatio_working_3-way'!X58^(1/3))*SIN(('OddsRatio_working_3-way'!Y58+2*PI())/3)</f>
        <v>#VALUE!</v>
      </c>
      <c r="AK58" s="11" t="e">
        <f>'OddsRatio_working_3-way'!U58/(3*'OddsRatio_working_3-way'!X58^(1/3))*SIN(('OddsRatio_working_3-way'!Y58+4*PI())/3)</f>
        <v>#VALUE!</v>
      </c>
      <c r="AL58" s="11" t="e">
        <f>'OddsRatio_working_3-way'!Z58+'OddsRatio_working_3-way'!AF58</f>
        <v>#VALUE!</v>
      </c>
      <c r="AM58" s="11" t="e">
        <f>'OddsRatio_working_3-way'!AA58+'OddsRatio_working_3-way'!AG58</f>
        <v>#VALUE!</v>
      </c>
      <c r="AN58" s="11" t="e">
        <f>'OddsRatio_working_3-way'!AB58+'OddsRatio_working_3-way'!AH58</f>
        <v>#VALUE!</v>
      </c>
      <c r="AO58" s="11" t="e">
        <f>'OddsRatio_working_3-way'!AC58+'OddsRatio_working_3-way'!AI58</f>
        <v>#VALUE!</v>
      </c>
      <c r="AP58" s="11" t="e">
        <f>'OddsRatio_working_3-way'!AD58+'OddsRatio_working_3-way'!AJ58</f>
        <v>#VALUE!</v>
      </c>
      <c r="AQ58" s="11" t="e">
        <f>'OddsRatio_working_3-way'!AE58+'OddsRatio_working_3-way'!AK58</f>
        <v>#VALUE!</v>
      </c>
      <c r="AR58" s="10" t="str">
        <f>IF(A58="","",IF(('OddsRatio_working_3-way'!X58=0),IF(Q58&gt;0,-Q58^(1/3),(-Q58)^(1/3)),'OddsRatio_working_3-way'!AL58-'OddsRatio_working_3-way'!R58/3))</f>
        <v/>
      </c>
      <c r="AS58" s="11" t="e">
        <f>IF(('OddsRatio_working_3-way'!X58=0),IF(Q58&gt;0,-Q58^(1/3),(-Q58)^(1/3)),'OddsRatio_working_3-way'!AM58-'OddsRatio_working_3-way'!R58/3)</f>
        <v>#VALUE!</v>
      </c>
      <c r="AT58" s="11" t="e">
        <f>IF(('OddsRatio_working_3-way'!X58=0),IF(Q58&gt;0,-Q58^(1/3),(-Q58)^(1/3)),'OddsRatio_working_3-way'!AN58-'OddsRatio_working_3-way'!R58/3)</f>
        <v>#VALUE!</v>
      </c>
      <c r="AU58" s="11" t="e">
        <f>IF(('OddsRatio_working_3-way'!X58=0),0,'OddsRatio_working_3-way'!AO58)</f>
        <v>#VALUE!</v>
      </c>
      <c r="AV58" s="11" t="e">
        <f>IF(('OddsRatio_working_3-way'!X58=0),0,'OddsRatio_working_3-way'!AP58)</f>
        <v>#VALUE!</v>
      </c>
      <c r="AW58" s="11" t="e">
        <f>IF(('OddsRatio_working_3-way'!X58=0),0,'OddsRatio_working_3-way'!AQ58)</f>
        <v>#VALUE!</v>
      </c>
    </row>
    <row r="59" spans="1:49">
      <c r="A59" s="4" t="str">
        <f>IF('True_Odds_Calculator_3-way'!A60="","",'True_Odds_Calculator_3-way'!A60)</f>
        <v/>
      </c>
      <c r="B59" s="4" t="str">
        <f>IF('True_Odds_Calculator_3-way'!B60="","",'True_Odds_Calculator_3-way'!B60)</f>
        <v/>
      </c>
      <c r="C59" s="4" t="str">
        <f>IF('True_Odds_Calculator_3-way'!C60="","",'True_Odds_Calculator_3-way'!C60)</f>
        <v/>
      </c>
      <c r="D59" s="9" t="e">
        <f t="shared" si="13"/>
        <v>#VALUE!</v>
      </c>
      <c r="E59" s="9" t="e">
        <f t="shared" si="14"/>
        <v>#VALUE!</v>
      </c>
      <c r="F59" s="9" t="e">
        <f t="shared" si="15"/>
        <v>#VALUE!</v>
      </c>
      <c r="G59" s="9" t="str">
        <f t="shared" si="16"/>
        <v/>
      </c>
      <c r="H59" s="9" t="str">
        <f t="shared" si="17"/>
        <v/>
      </c>
      <c r="I59" s="9" t="str">
        <f t="shared" si="18"/>
        <v/>
      </c>
      <c r="J59" s="9" t="str">
        <f t="shared" si="19"/>
        <v/>
      </c>
      <c r="K59" s="11" t="e">
        <f t="shared" si="20"/>
        <v>#VALUE!</v>
      </c>
      <c r="L59" s="11" t="e">
        <f t="shared" si="21"/>
        <v>#VALUE!</v>
      </c>
      <c r="M59" s="11" t="e">
        <f t="shared" si="22"/>
        <v>#VALUE!</v>
      </c>
      <c r="N59" s="11" t="e">
        <f>'OddsRatio_working_3-way'!K59+'OddsRatio_working_3-way'!L59+'OddsRatio_working_3-way'!M59-('OddsRatio_working_3-way'!K59*'OddsRatio_working_3-way'!L59)-('OddsRatio_working_3-way'!K59*'OddsRatio_working_3-way'!M59)-('OddsRatio_working_3-way'!L59*'OddsRatio_working_3-way'!M59)+('OddsRatio_working_3-way'!K59*'OddsRatio_working_3-way'!L59*'OddsRatio_working_3-way'!M59)-1</f>
        <v>#VALUE!</v>
      </c>
      <c r="O59" s="11">
        <f>0</f>
        <v>0</v>
      </c>
      <c r="P59" s="11" t="e">
        <f>('OddsRatio_working_3-way'!K59*'OddsRatio_working_3-way'!L59)+('OddsRatio_working_3-way'!K59*'OddsRatio_working_3-way'!M59)+('OddsRatio_working_3-way'!L59*'OddsRatio_working_3-way'!M59)-(3*'OddsRatio_working_3-way'!K59*'OddsRatio_working_3-way'!L59*'OddsRatio_working_3-way'!M59)</f>
        <v>#VALUE!</v>
      </c>
      <c r="Q59" s="11" t="e">
        <f>2*'OddsRatio_working_3-way'!K59*'OddsRatio_working_3-way'!L59*'OddsRatio_working_3-way'!M59</f>
        <v>#VALUE!</v>
      </c>
      <c r="R59" s="11" t="e">
        <f t="shared" si="23"/>
        <v>#VALUE!</v>
      </c>
      <c r="S59" s="11" t="e">
        <f t="shared" si="24"/>
        <v>#VALUE!</v>
      </c>
      <c r="T59" s="11" t="e">
        <f t="shared" si="25"/>
        <v>#VALUE!</v>
      </c>
      <c r="U59" s="11" t="e">
        <f>'OddsRatio_working_3-way'!S59-'OddsRatio_working_3-way'!R59^2/3</f>
        <v>#VALUE!</v>
      </c>
      <c r="V59" s="11" t="e">
        <f>'OddsRatio_working_3-way'!S59*'OddsRatio_working_3-way'!R59/3-2*'OddsRatio_working_3-way'!R59^3/27-'OddsRatio_working_3-way'!T59</f>
        <v>#VALUE!</v>
      </c>
      <c r="W59" s="11" t="e">
        <f>'OddsRatio_working_3-way'!V59^2+4*'OddsRatio_working_3-way'!U59^3/27</f>
        <v>#VALUE!</v>
      </c>
      <c r="X59" s="11" t="e">
        <f>IF('OddsRatio_working_3-way'!W59&gt;0,IF(ABS('OddsRatio_working_3-way'!V59+SQRT('OddsRatio_working_3-way'!W59))/2&gt;0,ABS('OddsRatio_working_3-way'!V59+SQRT('OddsRatio_working_3-way'!W59))/2,ABS('OddsRatio_working_3-way'!V59-SQRT('OddsRatio_working_3-way'!W59))/2),SQRT(-'OddsRatio_working_3-way'!U59^3/27))</f>
        <v>#VALUE!</v>
      </c>
      <c r="Y59" s="11" t="e">
        <f>IF('OddsRatio_working_3-way'!W59&gt;=0,IF('OddsRatio_working_3-way'!V59+SQRT('OddsRatio_working_3-way'!W59)&gt;0,0,PI()),ACOS('OddsRatio_working_3-way'!V59/(2*'OddsRatio_working_3-way'!X59)))</f>
        <v>#VALUE!</v>
      </c>
      <c r="Z59" s="11" t="e">
        <f>'OddsRatio_working_3-way'!X59^(1/3)*COS('OddsRatio_working_3-way'!Y59/3)</f>
        <v>#VALUE!</v>
      </c>
      <c r="AA59" s="11" t="e">
        <f>'OddsRatio_working_3-way'!X59^(1/3)*COS(('OddsRatio_working_3-way'!Y59+2*PI())/3)</f>
        <v>#VALUE!</v>
      </c>
      <c r="AB59" s="11" t="e">
        <f>'OddsRatio_working_3-way'!X59^(1/3)*COS(('OddsRatio_working_3-way'!Y59+4*PI())/3)</f>
        <v>#VALUE!</v>
      </c>
      <c r="AC59" s="11" t="e">
        <f>'OddsRatio_working_3-way'!X59^(1/3)*SIN('OddsRatio_working_3-way'!Y59/3)</f>
        <v>#VALUE!</v>
      </c>
      <c r="AD59" s="11" t="e">
        <f>'OddsRatio_working_3-way'!X59^(1/3)*SIN(('OddsRatio_working_3-way'!Y59+2*PI())/3)</f>
        <v>#VALUE!</v>
      </c>
      <c r="AE59" s="11" t="e">
        <f>'OddsRatio_working_3-way'!X59^(1/3)*SIN(('OddsRatio_working_3-way'!Y59+4*PI())/3)</f>
        <v>#VALUE!</v>
      </c>
      <c r="AF59" s="11" t="e">
        <f>-'OddsRatio_working_3-way'!U59/(3*'OddsRatio_working_3-way'!X59^(1/3))*COS(('OddsRatio_working_3-way'!Y59)/3)</f>
        <v>#VALUE!</v>
      </c>
      <c r="AG59" s="11" t="e">
        <f>-'OddsRatio_working_3-way'!U59/(3*'OddsRatio_working_3-way'!X59^(1/3))*COS(('OddsRatio_working_3-way'!Y59+2*PI())/3)</f>
        <v>#VALUE!</v>
      </c>
      <c r="AH59" s="11" t="e">
        <f>-'OddsRatio_working_3-way'!U59/(3*'OddsRatio_working_3-way'!X59^(1/3))*COS(('OddsRatio_working_3-way'!Y59+4*PI())/3)</f>
        <v>#VALUE!</v>
      </c>
      <c r="AI59" s="11" t="e">
        <f>'OddsRatio_working_3-way'!U59/(3*'OddsRatio_working_3-way'!X59^(1/3))*SIN(('OddsRatio_working_3-way'!Y59)/3)</f>
        <v>#VALUE!</v>
      </c>
      <c r="AJ59" s="11" t="e">
        <f>'OddsRatio_working_3-way'!U59/(3*'OddsRatio_working_3-way'!X59^(1/3))*SIN(('OddsRatio_working_3-way'!Y59+2*PI())/3)</f>
        <v>#VALUE!</v>
      </c>
      <c r="AK59" s="11" t="e">
        <f>'OddsRatio_working_3-way'!U59/(3*'OddsRatio_working_3-way'!X59^(1/3))*SIN(('OddsRatio_working_3-way'!Y59+4*PI())/3)</f>
        <v>#VALUE!</v>
      </c>
      <c r="AL59" s="11" t="e">
        <f>'OddsRatio_working_3-way'!Z59+'OddsRatio_working_3-way'!AF59</f>
        <v>#VALUE!</v>
      </c>
      <c r="AM59" s="11" t="e">
        <f>'OddsRatio_working_3-way'!AA59+'OddsRatio_working_3-way'!AG59</f>
        <v>#VALUE!</v>
      </c>
      <c r="AN59" s="11" t="e">
        <f>'OddsRatio_working_3-way'!AB59+'OddsRatio_working_3-way'!AH59</f>
        <v>#VALUE!</v>
      </c>
      <c r="AO59" s="11" t="e">
        <f>'OddsRatio_working_3-way'!AC59+'OddsRatio_working_3-way'!AI59</f>
        <v>#VALUE!</v>
      </c>
      <c r="AP59" s="11" t="e">
        <f>'OddsRatio_working_3-way'!AD59+'OddsRatio_working_3-way'!AJ59</f>
        <v>#VALUE!</v>
      </c>
      <c r="AQ59" s="11" t="e">
        <f>'OddsRatio_working_3-way'!AE59+'OddsRatio_working_3-way'!AK59</f>
        <v>#VALUE!</v>
      </c>
      <c r="AR59" s="10" t="str">
        <f>IF(A59="","",IF(('OddsRatio_working_3-way'!X59=0),IF(Q59&gt;0,-Q59^(1/3),(-Q59)^(1/3)),'OddsRatio_working_3-way'!AL59-'OddsRatio_working_3-way'!R59/3))</f>
        <v/>
      </c>
      <c r="AS59" s="11" t="e">
        <f>IF(('OddsRatio_working_3-way'!X59=0),IF(Q59&gt;0,-Q59^(1/3),(-Q59)^(1/3)),'OddsRatio_working_3-way'!AM59-'OddsRatio_working_3-way'!R59/3)</f>
        <v>#VALUE!</v>
      </c>
      <c r="AT59" s="11" t="e">
        <f>IF(('OddsRatio_working_3-way'!X59=0),IF(Q59&gt;0,-Q59^(1/3),(-Q59)^(1/3)),'OddsRatio_working_3-way'!AN59-'OddsRatio_working_3-way'!R59/3)</f>
        <v>#VALUE!</v>
      </c>
      <c r="AU59" s="11" t="e">
        <f>IF(('OddsRatio_working_3-way'!X59=0),0,'OddsRatio_working_3-way'!AO59)</f>
        <v>#VALUE!</v>
      </c>
      <c r="AV59" s="11" t="e">
        <f>IF(('OddsRatio_working_3-way'!X59=0),0,'OddsRatio_working_3-way'!AP59)</f>
        <v>#VALUE!</v>
      </c>
      <c r="AW59" s="11" t="e">
        <f>IF(('OddsRatio_working_3-way'!X59=0),0,'OddsRatio_working_3-way'!AQ59)</f>
        <v>#VALUE!</v>
      </c>
    </row>
    <row r="60" spans="1:49">
      <c r="A60" s="4" t="str">
        <f>IF('True_Odds_Calculator_3-way'!A61="","",'True_Odds_Calculator_3-way'!A61)</f>
        <v/>
      </c>
      <c r="B60" s="4" t="str">
        <f>IF('True_Odds_Calculator_3-way'!B61="","",'True_Odds_Calculator_3-way'!B61)</f>
        <v/>
      </c>
      <c r="C60" s="4" t="str">
        <f>IF('True_Odds_Calculator_3-way'!C61="","",'True_Odds_Calculator_3-way'!C61)</f>
        <v/>
      </c>
      <c r="D60" s="9" t="e">
        <f t="shared" si="13"/>
        <v>#VALUE!</v>
      </c>
      <c r="E60" s="9" t="e">
        <f t="shared" si="14"/>
        <v>#VALUE!</v>
      </c>
      <c r="F60" s="9" t="e">
        <f t="shared" si="15"/>
        <v>#VALUE!</v>
      </c>
      <c r="G60" s="9" t="str">
        <f t="shared" si="16"/>
        <v/>
      </c>
      <c r="H60" s="9" t="str">
        <f t="shared" si="17"/>
        <v/>
      </c>
      <c r="I60" s="9" t="str">
        <f t="shared" si="18"/>
        <v/>
      </c>
      <c r="J60" s="9" t="str">
        <f t="shared" si="19"/>
        <v/>
      </c>
      <c r="K60" s="11" t="e">
        <f t="shared" si="20"/>
        <v>#VALUE!</v>
      </c>
      <c r="L60" s="11" t="e">
        <f t="shared" si="21"/>
        <v>#VALUE!</v>
      </c>
      <c r="M60" s="11" t="e">
        <f t="shared" si="22"/>
        <v>#VALUE!</v>
      </c>
      <c r="N60" s="11" t="e">
        <f>'OddsRatio_working_3-way'!K60+'OddsRatio_working_3-way'!L60+'OddsRatio_working_3-way'!M60-('OddsRatio_working_3-way'!K60*'OddsRatio_working_3-way'!L60)-('OddsRatio_working_3-way'!K60*'OddsRatio_working_3-way'!M60)-('OddsRatio_working_3-way'!L60*'OddsRatio_working_3-way'!M60)+('OddsRatio_working_3-way'!K60*'OddsRatio_working_3-way'!L60*'OddsRatio_working_3-way'!M60)-1</f>
        <v>#VALUE!</v>
      </c>
      <c r="O60" s="11">
        <f>0</f>
        <v>0</v>
      </c>
      <c r="P60" s="11" t="e">
        <f>('OddsRatio_working_3-way'!K60*'OddsRatio_working_3-way'!L60)+('OddsRatio_working_3-way'!K60*'OddsRatio_working_3-way'!M60)+('OddsRatio_working_3-way'!L60*'OddsRatio_working_3-way'!M60)-(3*'OddsRatio_working_3-way'!K60*'OddsRatio_working_3-way'!L60*'OddsRatio_working_3-way'!M60)</f>
        <v>#VALUE!</v>
      </c>
      <c r="Q60" s="11" t="e">
        <f>2*'OddsRatio_working_3-way'!K60*'OddsRatio_working_3-way'!L60*'OddsRatio_working_3-way'!M60</f>
        <v>#VALUE!</v>
      </c>
      <c r="R60" s="11" t="e">
        <f t="shared" si="23"/>
        <v>#VALUE!</v>
      </c>
      <c r="S60" s="11" t="e">
        <f t="shared" si="24"/>
        <v>#VALUE!</v>
      </c>
      <c r="T60" s="11" t="e">
        <f t="shared" si="25"/>
        <v>#VALUE!</v>
      </c>
      <c r="U60" s="11" t="e">
        <f>'OddsRatio_working_3-way'!S60-'OddsRatio_working_3-way'!R60^2/3</f>
        <v>#VALUE!</v>
      </c>
      <c r="V60" s="11" t="e">
        <f>'OddsRatio_working_3-way'!S60*'OddsRatio_working_3-way'!R60/3-2*'OddsRatio_working_3-way'!R60^3/27-'OddsRatio_working_3-way'!T60</f>
        <v>#VALUE!</v>
      </c>
      <c r="W60" s="11" t="e">
        <f>'OddsRatio_working_3-way'!V60^2+4*'OddsRatio_working_3-way'!U60^3/27</f>
        <v>#VALUE!</v>
      </c>
      <c r="X60" s="11" t="e">
        <f>IF('OddsRatio_working_3-way'!W60&gt;0,IF(ABS('OddsRatio_working_3-way'!V60+SQRT('OddsRatio_working_3-way'!W60))/2&gt;0,ABS('OddsRatio_working_3-way'!V60+SQRT('OddsRatio_working_3-way'!W60))/2,ABS('OddsRatio_working_3-way'!V60-SQRT('OddsRatio_working_3-way'!W60))/2),SQRT(-'OddsRatio_working_3-way'!U60^3/27))</f>
        <v>#VALUE!</v>
      </c>
      <c r="Y60" s="11" t="e">
        <f>IF('OddsRatio_working_3-way'!W60&gt;=0,IF('OddsRatio_working_3-way'!V60+SQRT('OddsRatio_working_3-way'!W60)&gt;0,0,PI()),ACOS('OddsRatio_working_3-way'!V60/(2*'OddsRatio_working_3-way'!X60)))</f>
        <v>#VALUE!</v>
      </c>
      <c r="Z60" s="11" t="e">
        <f>'OddsRatio_working_3-way'!X60^(1/3)*COS('OddsRatio_working_3-way'!Y60/3)</f>
        <v>#VALUE!</v>
      </c>
      <c r="AA60" s="11" t="e">
        <f>'OddsRatio_working_3-way'!X60^(1/3)*COS(('OddsRatio_working_3-way'!Y60+2*PI())/3)</f>
        <v>#VALUE!</v>
      </c>
      <c r="AB60" s="11" t="e">
        <f>'OddsRatio_working_3-way'!X60^(1/3)*COS(('OddsRatio_working_3-way'!Y60+4*PI())/3)</f>
        <v>#VALUE!</v>
      </c>
      <c r="AC60" s="11" t="e">
        <f>'OddsRatio_working_3-way'!X60^(1/3)*SIN('OddsRatio_working_3-way'!Y60/3)</f>
        <v>#VALUE!</v>
      </c>
      <c r="AD60" s="11" t="e">
        <f>'OddsRatio_working_3-way'!X60^(1/3)*SIN(('OddsRatio_working_3-way'!Y60+2*PI())/3)</f>
        <v>#VALUE!</v>
      </c>
      <c r="AE60" s="11" t="e">
        <f>'OddsRatio_working_3-way'!X60^(1/3)*SIN(('OddsRatio_working_3-way'!Y60+4*PI())/3)</f>
        <v>#VALUE!</v>
      </c>
      <c r="AF60" s="11" t="e">
        <f>-'OddsRatio_working_3-way'!U60/(3*'OddsRatio_working_3-way'!X60^(1/3))*COS(('OddsRatio_working_3-way'!Y60)/3)</f>
        <v>#VALUE!</v>
      </c>
      <c r="AG60" s="11" t="e">
        <f>-'OddsRatio_working_3-way'!U60/(3*'OddsRatio_working_3-way'!X60^(1/3))*COS(('OddsRatio_working_3-way'!Y60+2*PI())/3)</f>
        <v>#VALUE!</v>
      </c>
      <c r="AH60" s="11" t="e">
        <f>-'OddsRatio_working_3-way'!U60/(3*'OddsRatio_working_3-way'!X60^(1/3))*COS(('OddsRatio_working_3-way'!Y60+4*PI())/3)</f>
        <v>#VALUE!</v>
      </c>
      <c r="AI60" s="11" t="e">
        <f>'OddsRatio_working_3-way'!U60/(3*'OddsRatio_working_3-way'!X60^(1/3))*SIN(('OddsRatio_working_3-way'!Y60)/3)</f>
        <v>#VALUE!</v>
      </c>
      <c r="AJ60" s="11" t="e">
        <f>'OddsRatio_working_3-way'!U60/(3*'OddsRatio_working_3-way'!X60^(1/3))*SIN(('OddsRatio_working_3-way'!Y60+2*PI())/3)</f>
        <v>#VALUE!</v>
      </c>
      <c r="AK60" s="11" t="e">
        <f>'OddsRatio_working_3-way'!U60/(3*'OddsRatio_working_3-way'!X60^(1/3))*SIN(('OddsRatio_working_3-way'!Y60+4*PI())/3)</f>
        <v>#VALUE!</v>
      </c>
      <c r="AL60" s="11" t="e">
        <f>'OddsRatio_working_3-way'!Z60+'OddsRatio_working_3-way'!AF60</f>
        <v>#VALUE!</v>
      </c>
      <c r="AM60" s="11" t="e">
        <f>'OddsRatio_working_3-way'!AA60+'OddsRatio_working_3-way'!AG60</f>
        <v>#VALUE!</v>
      </c>
      <c r="AN60" s="11" t="e">
        <f>'OddsRatio_working_3-way'!AB60+'OddsRatio_working_3-way'!AH60</f>
        <v>#VALUE!</v>
      </c>
      <c r="AO60" s="11" t="e">
        <f>'OddsRatio_working_3-way'!AC60+'OddsRatio_working_3-way'!AI60</f>
        <v>#VALUE!</v>
      </c>
      <c r="AP60" s="11" t="e">
        <f>'OddsRatio_working_3-way'!AD60+'OddsRatio_working_3-way'!AJ60</f>
        <v>#VALUE!</v>
      </c>
      <c r="AQ60" s="11" t="e">
        <f>'OddsRatio_working_3-way'!AE60+'OddsRatio_working_3-way'!AK60</f>
        <v>#VALUE!</v>
      </c>
      <c r="AR60" s="10" t="str">
        <f>IF(A60="","",IF(('OddsRatio_working_3-way'!X60=0),IF(Q60&gt;0,-Q60^(1/3),(-Q60)^(1/3)),'OddsRatio_working_3-way'!AL60-'OddsRatio_working_3-way'!R60/3))</f>
        <v/>
      </c>
      <c r="AS60" s="11" t="e">
        <f>IF(('OddsRatio_working_3-way'!X60=0),IF(Q60&gt;0,-Q60^(1/3),(-Q60)^(1/3)),'OddsRatio_working_3-way'!AM60-'OddsRatio_working_3-way'!R60/3)</f>
        <v>#VALUE!</v>
      </c>
      <c r="AT60" s="11" t="e">
        <f>IF(('OddsRatio_working_3-way'!X60=0),IF(Q60&gt;0,-Q60^(1/3),(-Q60)^(1/3)),'OddsRatio_working_3-way'!AN60-'OddsRatio_working_3-way'!R60/3)</f>
        <v>#VALUE!</v>
      </c>
      <c r="AU60" s="11" t="e">
        <f>IF(('OddsRatio_working_3-way'!X60=0),0,'OddsRatio_working_3-way'!AO60)</f>
        <v>#VALUE!</v>
      </c>
      <c r="AV60" s="11" t="e">
        <f>IF(('OddsRatio_working_3-way'!X60=0),0,'OddsRatio_working_3-way'!AP60)</f>
        <v>#VALUE!</v>
      </c>
      <c r="AW60" s="11" t="e">
        <f>IF(('OddsRatio_working_3-way'!X60=0),0,'OddsRatio_working_3-way'!AQ60)</f>
        <v>#VALUE!</v>
      </c>
    </row>
    <row r="61" spans="1:49">
      <c r="A61" s="4" t="str">
        <f>IF('True_Odds_Calculator_3-way'!A62="","",'True_Odds_Calculator_3-way'!A62)</f>
        <v/>
      </c>
      <c r="B61" s="4" t="str">
        <f>IF('True_Odds_Calculator_3-way'!B62="","",'True_Odds_Calculator_3-way'!B62)</f>
        <v/>
      </c>
      <c r="C61" s="4" t="str">
        <f>IF('True_Odds_Calculator_3-way'!C62="","",'True_Odds_Calculator_3-way'!C62)</f>
        <v/>
      </c>
      <c r="D61" s="9" t="e">
        <f t="shared" si="13"/>
        <v>#VALUE!</v>
      </c>
      <c r="E61" s="9" t="e">
        <f t="shared" si="14"/>
        <v>#VALUE!</v>
      </c>
      <c r="F61" s="9" t="e">
        <f t="shared" si="15"/>
        <v>#VALUE!</v>
      </c>
      <c r="G61" s="9" t="str">
        <f t="shared" si="16"/>
        <v/>
      </c>
      <c r="H61" s="9" t="str">
        <f t="shared" si="17"/>
        <v/>
      </c>
      <c r="I61" s="9" t="str">
        <f t="shared" si="18"/>
        <v/>
      </c>
      <c r="J61" s="9" t="str">
        <f t="shared" si="19"/>
        <v/>
      </c>
      <c r="K61" s="11" t="e">
        <f t="shared" si="20"/>
        <v>#VALUE!</v>
      </c>
      <c r="L61" s="11" t="e">
        <f t="shared" si="21"/>
        <v>#VALUE!</v>
      </c>
      <c r="M61" s="11" t="e">
        <f t="shared" si="22"/>
        <v>#VALUE!</v>
      </c>
      <c r="N61" s="11" t="e">
        <f>'OddsRatio_working_3-way'!K61+'OddsRatio_working_3-way'!L61+'OddsRatio_working_3-way'!M61-('OddsRatio_working_3-way'!K61*'OddsRatio_working_3-way'!L61)-('OddsRatio_working_3-way'!K61*'OddsRatio_working_3-way'!M61)-('OddsRatio_working_3-way'!L61*'OddsRatio_working_3-way'!M61)+('OddsRatio_working_3-way'!K61*'OddsRatio_working_3-way'!L61*'OddsRatio_working_3-way'!M61)-1</f>
        <v>#VALUE!</v>
      </c>
      <c r="O61" s="11">
        <f>0</f>
        <v>0</v>
      </c>
      <c r="P61" s="11" t="e">
        <f>('OddsRatio_working_3-way'!K61*'OddsRatio_working_3-way'!L61)+('OddsRatio_working_3-way'!K61*'OddsRatio_working_3-way'!M61)+('OddsRatio_working_3-way'!L61*'OddsRatio_working_3-way'!M61)-(3*'OddsRatio_working_3-way'!K61*'OddsRatio_working_3-way'!L61*'OddsRatio_working_3-way'!M61)</f>
        <v>#VALUE!</v>
      </c>
      <c r="Q61" s="11" t="e">
        <f>2*'OddsRatio_working_3-way'!K61*'OddsRatio_working_3-way'!L61*'OddsRatio_working_3-way'!M61</f>
        <v>#VALUE!</v>
      </c>
      <c r="R61" s="11" t="e">
        <f t="shared" si="23"/>
        <v>#VALUE!</v>
      </c>
      <c r="S61" s="11" t="e">
        <f t="shared" si="24"/>
        <v>#VALUE!</v>
      </c>
      <c r="T61" s="11" t="e">
        <f t="shared" si="25"/>
        <v>#VALUE!</v>
      </c>
      <c r="U61" s="11" t="e">
        <f>'OddsRatio_working_3-way'!S61-'OddsRatio_working_3-way'!R61^2/3</f>
        <v>#VALUE!</v>
      </c>
      <c r="V61" s="11" t="e">
        <f>'OddsRatio_working_3-way'!S61*'OddsRatio_working_3-way'!R61/3-2*'OddsRatio_working_3-way'!R61^3/27-'OddsRatio_working_3-way'!T61</f>
        <v>#VALUE!</v>
      </c>
      <c r="W61" s="11" t="e">
        <f>'OddsRatio_working_3-way'!V61^2+4*'OddsRatio_working_3-way'!U61^3/27</f>
        <v>#VALUE!</v>
      </c>
      <c r="X61" s="11" t="e">
        <f>IF('OddsRatio_working_3-way'!W61&gt;0,IF(ABS('OddsRatio_working_3-way'!V61+SQRT('OddsRatio_working_3-way'!W61))/2&gt;0,ABS('OddsRatio_working_3-way'!V61+SQRT('OddsRatio_working_3-way'!W61))/2,ABS('OddsRatio_working_3-way'!V61-SQRT('OddsRatio_working_3-way'!W61))/2),SQRT(-'OddsRatio_working_3-way'!U61^3/27))</f>
        <v>#VALUE!</v>
      </c>
      <c r="Y61" s="11" t="e">
        <f>IF('OddsRatio_working_3-way'!W61&gt;=0,IF('OddsRatio_working_3-way'!V61+SQRT('OddsRatio_working_3-way'!W61)&gt;0,0,PI()),ACOS('OddsRatio_working_3-way'!V61/(2*'OddsRatio_working_3-way'!X61)))</f>
        <v>#VALUE!</v>
      </c>
      <c r="Z61" s="11" t="e">
        <f>'OddsRatio_working_3-way'!X61^(1/3)*COS('OddsRatio_working_3-way'!Y61/3)</f>
        <v>#VALUE!</v>
      </c>
      <c r="AA61" s="11" t="e">
        <f>'OddsRatio_working_3-way'!X61^(1/3)*COS(('OddsRatio_working_3-way'!Y61+2*PI())/3)</f>
        <v>#VALUE!</v>
      </c>
      <c r="AB61" s="11" t="e">
        <f>'OddsRatio_working_3-way'!X61^(1/3)*COS(('OddsRatio_working_3-way'!Y61+4*PI())/3)</f>
        <v>#VALUE!</v>
      </c>
      <c r="AC61" s="11" t="e">
        <f>'OddsRatio_working_3-way'!X61^(1/3)*SIN('OddsRatio_working_3-way'!Y61/3)</f>
        <v>#VALUE!</v>
      </c>
      <c r="AD61" s="11" t="e">
        <f>'OddsRatio_working_3-way'!X61^(1/3)*SIN(('OddsRatio_working_3-way'!Y61+2*PI())/3)</f>
        <v>#VALUE!</v>
      </c>
      <c r="AE61" s="11" t="e">
        <f>'OddsRatio_working_3-way'!X61^(1/3)*SIN(('OddsRatio_working_3-way'!Y61+4*PI())/3)</f>
        <v>#VALUE!</v>
      </c>
      <c r="AF61" s="11" t="e">
        <f>-'OddsRatio_working_3-way'!U61/(3*'OddsRatio_working_3-way'!X61^(1/3))*COS(('OddsRatio_working_3-way'!Y61)/3)</f>
        <v>#VALUE!</v>
      </c>
      <c r="AG61" s="11" t="e">
        <f>-'OddsRatio_working_3-way'!U61/(3*'OddsRatio_working_3-way'!X61^(1/3))*COS(('OddsRatio_working_3-way'!Y61+2*PI())/3)</f>
        <v>#VALUE!</v>
      </c>
      <c r="AH61" s="11" t="e">
        <f>-'OddsRatio_working_3-way'!U61/(3*'OddsRatio_working_3-way'!X61^(1/3))*COS(('OddsRatio_working_3-way'!Y61+4*PI())/3)</f>
        <v>#VALUE!</v>
      </c>
      <c r="AI61" s="11" t="e">
        <f>'OddsRatio_working_3-way'!U61/(3*'OddsRatio_working_3-way'!X61^(1/3))*SIN(('OddsRatio_working_3-way'!Y61)/3)</f>
        <v>#VALUE!</v>
      </c>
      <c r="AJ61" s="11" t="e">
        <f>'OddsRatio_working_3-way'!U61/(3*'OddsRatio_working_3-way'!X61^(1/3))*SIN(('OddsRatio_working_3-way'!Y61+2*PI())/3)</f>
        <v>#VALUE!</v>
      </c>
      <c r="AK61" s="11" t="e">
        <f>'OddsRatio_working_3-way'!U61/(3*'OddsRatio_working_3-way'!X61^(1/3))*SIN(('OddsRatio_working_3-way'!Y61+4*PI())/3)</f>
        <v>#VALUE!</v>
      </c>
      <c r="AL61" s="11" t="e">
        <f>'OddsRatio_working_3-way'!Z61+'OddsRatio_working_3-way'!AF61</f>
        <v>#VALUE!</v>
      </c>
      <c r="AM61" s="11" t="e">
        <f>'OddsRatio_working_3-way'!AA61+'OddsRatio_working_3-way'!AG61</f>
        <v>#VALUE!</v>
      </c>
      <c r="AN61" s="11" t="e">
        <f>'OddsRatio_working_3-way'!AB61+'OddsRatio_working_3-way'!AH61</f>
        <v>#VALUE!</v>
      </c>
      <c r="AO61" s="11" t="e">
        <f>'OddsRatio_working_3-way'!AC61+'OddsRatio_working_3-way'!AI61</f>
        <v>#VALUE!</v>
      </c>
      <c r="AP61" s="11" t="e">
        <f>'OddsRatio_working_3-way'!AD61+'OddsRatio_working_3-way'!AJ61</f>
        <v>#VALUE!</v>
      </c>
      <c r="AQ61" s="11" t="e">
        <f>'OddsRatio_working_3-way'!AE61+'OddsRatio_working_3-way'!AK61</f>
        <v>#VALUE!</v>
      </c>
      <c r="AR61" s="10" t="str">
        <f>IF(A61="","",IF(('OddsRatio_working_3-way'!X61=0),IF(Q61&gt;0,-Q61^(1/3),(-Q61)^(1/3)),'OddsRatio_working_3-way'!AL61-'OddsRatio_working_3-way'!R61/3))</f>
        <v/>
      </c>
      <c r="AS61" s="11" t="e">
        <f>IF(('OddsRatio_working_3-way'!X61=0),IF(Q61&gt;0,-Q61^(1/3),(-Q61)^(1/3)),'OddsRatio_working_3-way'!AM61-'OddsRatio_working_3-way'!R61/3)</f>
        <v>#VALUE!</v>
      </c>
      <c r="AT61" s="11" t="e">
        <f>IF(('OddsRatio_working_3-way'!X61=0),IF(Q61&gt;0,-Q61^(1/3),(-Q61)^(1/3)),'OddsRatio_working_3-way'!AN61-'OddsRatio_working_3-way'!R61/3)</f>
        <v>#VALUE!</v>
      </c>
      <c r="AU61" s="11" t="e">
        <f>IF(('OddsRatio_working_3-way'!X61=0),0,'OddsRatio_working_3-way'!AO61)</f>
        <v>#VALUE!</v>
      </c>
      <c r="AV61" s="11" t="e">
        <f>IF(('OddsRatio_working_3-way'!X61=0),0,'OddsRatio_working_3-way'!AP61)</f>
        <v>#VALUE!</v>
      </c>
      <c r="AW61" s="11" t="e">
        <f>IF(('OddsRatio_working_3-way'!X61=0),0,'OddsRatio_working_3-way'!AQ61)</f>
        <v>#VALUE!</v>
      </c>
    </row>
    <row r="62" spans="1:49">
      <c r="A62" s="4" t="str">
        <f>IF('True_Odds_Calculator_3-way'!A63="","",'True_Odds_Calculator_3-way'!A63)</f>
        <v/>
      </c>
      <c r="B62" s="4" t="str">
        <f>IF('True_Odds_Calculator_3-way'!B63="","",'True_Odds_Calculator_3-way'!B63)</f>
        <v/>
      </c>
      <c r="C62" s="4" t="str">
        <f>IF('True_Odds_Calculator_3-way'!C63="","",'True_Odds_Calculator_3-way'!C63)</f>
        <v/>
      </c>
      <c r="D62" s="9" t="e">
        <f t="shared" si="13"/>
        <v>#VALUE!</v>
      </c>
      <c r="E62" s="9" t="e">
        <f t="shared" si="14"/>
        <v>#VALUE!</v>
      </c>
      <c r="F62" s="9" t="e">
        <f t="shared" si="15"/>
        <v>#VALUE!</v>
      </c>
      <c r="G62" s="9" t="str">
        <f t="shared" si="16"/>
        <v/>
      </c>
      <c r="H62" s="9" t="str">
        <f t="shared" si="17"/>
        <v/>
      </c>
      <c r="I62" s="9" t="str">
        <f t="shared" si="18"/>
        <v/>
      </c>
      <c r="J62" s="9" t="str">
        <f t="shared" si="19"/>
        <v/>
      </c>
      <c r="K62" s="11" t="e">
        <f t="shared" si="20"/>
        <v>#VALUE!</v>
      </c>
      <c r="L62" s="11" t="e">
        <f t="shared" si="21"/>
        <v>#VALUE!</v>
      </c>
      <c r="M62" s="11" t="e">
        <f t="shared" si="22"/>
        <v>#VALUE!</v>
      </c>
      <c r="N62" s="11" t="e">
        <f>'OddsRatio_working_3-way'!K62+'OddsRatio_working_3-way'!L62+'OddsRatio_working_3-way'!M62-('OddsRatio_working_3-way'!K62*'OddsRatio_working_3-way'!L62)-('OddsRatio_working_3-way'!K62*'OddsRatio_working_3-way'!M62)-('OddsRatio_working_3-way'!L62*'OddsRatio_working_3-way'!M62)+('OddsRatio_working_3-way'!K62*'OddsRatio_working_3-way'!L62*'OddsRatio_working_3-way'!M62)-1</f>
        <v>#VALUE!</v>
      </c>
      <c r="O62" s="11">
        <f>0</f>
        <v>0</v>
      </c>
      <c r="P62" s="11" t="e">
        <f>('OddsRatio_working_3-way'!K62*'OddsRatio_working_3-way'!L62)+('OddsRatio_working_3-way'!K62*'OddsRatio_working_3-way'!M62)+('OddsRatio_working_3-way'!L62*'OddsRatio_working_3-way'!M62)-(3*'OddsRatio_working_3-way'!K62*'OddsRatio_working_3-way'!L62*'OddsRatio_working_3-way'!M62)</f>
        <v>#VALUE!</v>
      </c>
      <c r="Q62" s="11" t="e">
        <f>2*'OddsRatio_working_3-way'!K62*'OddsRatio_working_3-way'!L62*'OddsRatio_working_3-way'!M62</f>
        <v>#VALUE!</v>
      </c>
      <c r="R62" s="11" t="e">
        <f t="shared" si="23"/>
        <v>#VALUE!</v>
      </c>
      <c r="S62" s="11" t="e">
        <f t="shared" si="24"/>
        <v>#VALUE!</v>
      </c>
      <c r="T62" s="11" t="e">
        <f t="shared" si="25"/>
        <v>#VALUE!</v>
      </c>
      <c r="U62" s="11" t="e">
        <f>'OddsRatio_working_3-way'!S62-'OddsRatio_working_3-way'!R62^2/3</f>
        <v>#VALUE!</v>
      </c>
      <c r="V62" s="11" t="e">
        <f>'OddsRatio_working_3-way'!S62*'OddsRatio_working_3-way'!R62/3-2*'OddsRatio_working_3-way'!R62^3/27-'OddsRatio_working_3-way'!T62</f>
        <v>#VALUE!</v>
      </c>
      <c r="W62" s="11" t="e">
        <f>'OddsRatio_working_3-way'!V62^2+4*'OddsRatio_working_3-way'!U62^3/27</f>
        <v>#VALUE!</v>
      </c>
      <c r="X62" s="11" t="e">
        <f>IF('OddsRatio_working_3-way'!W62&gt;0,IF(ABS('OddsRatio_working_3-way'!V62+SQRT('OddsRatio_working_3-way'!W62))/2&gt;0,ABS('OddsRatio_working_3-way'!V62+SQRT('OddsRatio_working_3-way'!W62))/2,ABS('OddsRatio_working_3-way'!V62-SQRT('OddsRatio_working_3-way'!W62))/2),SQRT(-'OddsRatio_working_3-way'!U62^3/27))</f>
        <v>#VALUE!</v>
      </c>
      <c r="Y62" s="11" t="e">
        <f>IF('OddsRatio_working_3-way'!W62&gt;=0,IF('OddsRatio_working_3-way'!V62+SQRT('OddsRatio_working_3-way'!W62)&gt;0,0,PI()),ACOS('OddsRatio_working_3-way'!V62/(2*'OddsRatio_working_3-way'!X62)))</f>
        <v>#VALUE!</v>
      </c>
      <c r="Z62" s="11" t="e">
        <f>'OddsRatio_working_3-way'!X62^(1/3)*COS('OddsRatio_working_3-way'!Y62/3)</f>
        <v>#VALUE!</v>
      </c>
      <c r="AA62" s="11" t="e">
        <f>'OddsRatio_working_3-way'!X62^(1/3)*COS(('OddsRatio_working_3-way'!Y62+2*PI())/3)</f>
        <v>#VALUE!</v>
      </c>
      <c r="AB62" s="11" t="e">
        <f>'OddsRatio_working_3-way'!X62^(1/3)*COS(('OddsRatio_working_3-way'!Y62+4*PI())/3)</f>
        <v>#VALUE!</v>
      </c>
      <c r="AC62" s="11" t="e">
        <f>'OddsRatio_working_3-way'!X62^(1/3)*SIN('OddsRatio_working_3-way'!Y62/3)</f>
        <v>#VALUE!</v>
      </c>
      <c r="AD62" s="11" t="e">
        <f>'OddsRatio_working_3-way'!X62^(1/3)*SIN(('OddsRatio_working_3-way'!Y62+2*PI())/3)</f>
        <v>#VALUE!</v>
      </c>
      <c r="AE62" s="11" t="e">
        <f>'OddsRatio_working_3-way'!X62^(1/3)*SIN(('OddsRatio_working_3-way'!Y62+4*PI())/3)</f>
        <v>#VALUE!</v>
      </c>
      <c r="AF62" s="11" t="e">
        <f>-'OddsRatio_working_3-way'!U62/(3*'OddsRatio_working_3-way'!X62^(1/3))*COS(('OddsRatio_working_3-way'!Y62)/3)</f>
        <v>#VALUE!</v>
      </c>
      <c r="AG62" s="11" t="e">
        <f>-'OddsRatio_working_3-way'!U62/(3*'OddsRatio_working_3-way'!X62^(1/3))*COS(('OddsRatio_working_3-way'!Y62+2*PI())/3)</f>
        <v>#VALUE!</v>
      </c>
      <c r="AH62" s="11" t="e">
        <f>-'OddsRatio_working_3-way'!U62/(3*'OddsRatio_working_3-way'!X62^(1/3))*COS(('OddsRatio_working_3-way'!Y62+4*PI())/3)</f>
        <v>#VALUE!</v>
      </c>
      <c r="AI62" s="11" t="e">
        <f>'OddsRatio_working_3-way'!U62/(3*'OddsRatio_working_3-way'!X62^(1/3))*SIN(('OddsRatio_working_3-way'!Y62)/3)</f>
        <v>#VALUE!</v>
      </c>
      <c r="AJ62" s="11" t="e">
        <f>'OddsRatio_working_3-way'!U62/(3*'OddsRatio_working_3-way'!X62^(1/3))*SIN(('OddsRatio_working_3-way'!Y62+2*PI())/3)</f>
        <v>#VALUE!</v>
      </c>
      <c r="AK62" s="11" t="e">
        <f>'OddsRatio_working_3-way'!U62/(3*'OddsRatio_working_3-way'!X62^(1/3))*SIN(('OddsRatio_working_3-way'!Y62+4*PI())/3)</f>
        <v>#VALUE!</v>
      </c>
      <c r="AL62" s="11" t="e">
        <f>'OddsRatio_working_3-way'!Z62+'OddsRatio_working_3-way'!AF62</f>
        <v>#VALUE!</v>
      </c>
      <c r="AM62" s="11" t="e">
        <f>'OddsRatio_working_3-way'!AA62+'OddsRatio_working_3-way'!AG62</f>
        <v>#VALUE!</v>
      </c>
      <c r="AN62" s="11" t="e">
        <f>'OddsRatio_working_3-way'!AB62+'OddsRatio_working_3-way'!AH62</f>
        <v>#VALUE!</v>
      </c>
      <c r="AO62" s="11" t="e">
        <f>'OddsRatio_working_3-way'!AC62+'OddsRatio_working_3-way'!AI62</f>
        <v>#VALUE!</v>
      </c>
      <c r="AP62" s="11" t="e">
        <f>'OddsRatio_working_3-way'!AD62+'OddsRatio_working_3-way'!AJ62</f>
        <v>#VALUE!</v>
      </c>
      <c r="AQ62" s="11" t="e">
        <f>'OddsRatio_working_3-way'!AE62+'OddsRatio_working_3-way'!AK62</f>
        <v>#VALUE!</v>
      </c>
      <c r="AR62" s="10" t="str">
        <f>IF(A62="","",IF(('OddsRatio_working_3-way'!X62=0),IF(Q62&gt;0,-Q62^(1/3),(-Q62)^(1/3)),'OddsRatio_working_3-way'!AL62-'OddsRatio_working_3-way'!R62/3))</f>
        <v/>
      </c>
      <c r="AS62" s="11" t="e">
        <f>IF(('OddsRatio_working_3-way'!X62=0),IF(Q62&gt;0,-Q62^(1/3),(-Q62)^(1/3)),'OddsRatio_working_3-way'!AM62-'OddsRatio_working_3-way'!R62/3)</f>
        <v>#VALUE!</v>
      </c>
      <c r="AT62" s="11" t="e">
        <f>IF(('OddsRatio_working_3-way'!X62=0),IF(Q62&gt;0,-Q62^(1/3),(-Q62)^(1/3)),'OddsRatio_working_3-way'!AN62-'OddsRatio_working_3-way'!R62/3)</f>
        <v>#VALUE!</v>
      </c>
      <c r="AU62" s="11" t="e">
        <f>IF(('OddsRatio_working_3-way'!X62=0),0,'OddsRatio_working_3-way'!AO62)</f>
        <v>#VALUE!</v>
      </c>
      <c r="AV62" s="11" t="e">
        <f>IF(('OddsRatio_working_3-way'!X62=0),0,'OddsRatio_working_3-way'!AP62)</f>
        <v>#VALUE!</v>
      </c>
      <c r="AW62" s="11" t="e">
        <f>IF(('OddsRatio_working_3-way'!X62=0),0,'OddsRatio_working_3-way'!AQ62)</f>
        <v>#VALUE!</v>
      </c>
    </row>
    <row r="63" spans="1:49">
      <c r="A63" s="4" t="str">
        <f>IF('True_Odds_Calculator_3-way'!A64="","",'True_Odds_Calculator_3-way'!A64)</f>
        <v/>
      </c>
      <c r="B63" s="4" t="str">
        <f>IF('True_Odds_Calculator_3-way'!B64="","",'True_Odds_Calculator_3-way'!B64)</f>
        <v/>
      </c>
      <c r="C63" s="4" t="str">
        <f>IF('True_Odds_Calculator_3-way'!C64="","",'True_Odds_Calculator_3-way'!C64)</f>
        <v/>
      </c>
      <c r="D63" s="9" t="e">
        <f t="shared" si="13"/>
        <v>#VALUE!</v>
      </c>
      <c r="E63" s="9" t="e">
        <f t="shared" si="14"/>
        <v>#VALUE!</v>
      </c>
      <c r="F63" s="9" t="e">
        <f t="shared" si="15"/>
        <v>#VALUE!</v>
      </c>
      <c r="G63" s="9" t="str">
        <f t="shared" si="16"/>
        <v/>
      </c>
      <c r="H63" s="9" t="str">
        <f t="shared" si="17"/>
        <v/>
      </c>
      <c r="I63" s="9" t="str">
        <f t="shared" si="18"/>
        <v/>
      </c>
      <c r="J63" s="9" t="str">
        <f t="shared" si="19"/>
        <v/>
      </c>
      <c r="K63" s="11" t="e">
        <f t="shared" si="20"/>
        <v>#VALUE!</v>
      </c>
      <c r="L63" s="11" t="e">
        <f t="shared" si="21"/>
        <v>#VALUE!</v>
      </c>
      <c r="M63" s="11" t="e">
        <f t="shared" si="22"/>
        <v>#VALUE!</v>
      </c>
      <c r="N63" s="11" t="e">
        <f>'OddsRatio_working_3-way'!K63+'OddsRatio_working_3-way'!L63+'OddsRatio_working_3-way'!M63-('OddsRatio_working_3-way'!K63*'OddsRatio_working_3-way'!L63)-('OddsRatio_working_3-way'!K63*'OddsRatio_working_3-way'!M63)-('OddsRatio_working_3-way'!L63*'OddsRatio_working_3-way'!M63)+('OddsRatio_working_3-way'!K63*'OddsRatio_working_3-way'!L63*'OddsRatio_working_3-way'!M63)-1</f>
        <v>#VALUE!</v>
      </c>
      <c r="O63" s="11">
        <f>0</f>
        <v>0</v>
      </c>
      <c r="P63" s="11" t="e">
        <f>('OddsRatio_working_3-way'!K63*'OddsRatio_working_3-way'!L63)+('OddsRatio_working_3-way'!K63*'OddsRatio_working_3-way'!M63)+('OddsRatio_working_3-way'!L63*'OddsRatio_working_3-way'!M63)-(3*'OddsRatio_working_3-way'!K63*'OddsRatio_working_3-way'!L63*'OddsRatio_working_3-way'!M63)</f>
        <v>#VALUE!</v>
      </c>
      <c r="Q63" s="11" t="e">
        <f>2*'OddsRatio_working_3-way'!K63*'OddsRatio_working_3-way'!L63*'OddsRatio_working_3-way'!M63</f>
        <v>#VALUE!</v>
      </c>
      <c r="R63" s="11" t="e">
        <f t="shared" si="23"/>
        <v>#VALUE!</v>
      </c>
      <c r="S63" s="11" t="e">
        <f t="shared" si="24"/>
        <v>#VALUE!</v>
      </c>
      <c r="T63" s="11" t="e">
        <f t="shared" si="25"/>
        <v>#VALUE!</v>
      </c>
      <c r="U63" s="11" t="e">
        <f>'OddsRatio_working_3-way'!S63-'OddsRatio_working_3-way'!R63^2/3</f>
        <v>#VALUE!</v>
      </c>
      <c r="V63" s="11" t="e">
        <f>'OddsRatio_working_3-way'!S63*'OddsRatio_working_3-way'!R63/3-2*'OddsRatio_working_3-way'!R63^3/27-'OddsRatio_working_3-way'!T63</f>
        <v>#VALUE!</v>
      </c>
      <c r="W63" s="11" t="e">
        <f>'OddsRatio_working_3-way'!V63^2+4*'OddsRatio_working_3-way'!U63^3/27</f>
        <v>#VALUE!</v>
      </c>
      <c r="X63" s="11" t="e">
        <f>IF('OddsRatio_working_3-way'!W63&gt;0,IF(ABS('OddsRatio_working_3-way'!V63+SQRT('OddsRatio_working_3-way'!W63))/2&gt;0,ABS('OddsRatio_working_3-way'!V63+SQRT('OddsRatio_working_3-way'!W63))/2,ABS('OddsRatio_working_3-way'!V63-SQRT('OddsRatio_working_3-way'!W63))/2),SQRT(-'OddsRatio_working_3-way'!U63^3/27))</f>
        <v>#VALUE!</v>
      </c>
      <c r="Y63" s="11" t="e">
        <f>IF('OddsRatio_working_3-way'!W63&gt;=0,IF('OddsRatio_working_3-way'!V63+SQRT('OddsRatio_working_3-way'!W63)&gt;0,0,PI()),ACOS('OddsRatio_working_3-way'!V63/(2*'OddsRatio_working_3-way'!X63)))</f>
        <v>#VALUE!</v>
      </c>
      <c r="Z63" s="11" t="e">
        <f>'OddsRatio_working_3-way'!X63^(1/3)*COS('OddsRatio_working_3-way'!Y63/3)</f>
        <v>#VALUE!</v>
      </c>
      <c r="AA63" s="11" t="e">
        <f>'OddsRatio_working_3-way'!X63^(1/3)*COS(('OddsRatio_working_3-way'!Y63+2*PI())/3)</f>
        <v>#VALUE!</v>
      </c>
      <c r="AB63" s="11" t="e">
        <f>'OddsRatio_working_3-way'!X63^(1/3)*COS(('OddsRatio_working_3-way'!Y63+4*PI())/3)</f>
        <v>#VALUE!</v>
      </c>
      <c r="AC63" s="11" t="e">
        <f>'OddsRatio_working_3-way'!X63^(1/3)*SIN('OddsRatio_working_3-way'!Y63/3)</f>
        <v>#VALUE!</v>
      </c>
      <c r="AD63" s="11" t="e">
        <f>'OddsRatio_working_3-way'!X63^(1/3)*SIN(('OddsRatio_working_3-way'!Y63+2*PI())/3)</f>
        <v>#VALUE!</v>
      </c>
      <c r="AE63" s="11" t="e">
        <f>'OddsRatio_working_3-way'!X63^(1/3)*SIN(('OddsRatio_working_3-way'!Y63+4*PI())/3)</f>
        <v>#VALUE!</v>
      </c>
      <c r="AF63" s="11" t="e">
        <f>-'OddsRatio_working_3-way'!U63/(3*'OddsRatio_working_3-way'!X63^(1/3))*COS(('OddsRatio_working_3-way'!Y63)/3)</f>
        <v>#VALUE!</v>
      </c>
      <c r="AG63" s="11" t="e">
        <f>-'OddsRatio_working_3-way'!U63/(3*'OddsRatio_working_3-way'!X63^(1/3))*COS(('OddsRatio_working_3-way'!Y63+2*PI())/3)</f>
        <v>#VALUE!</v>
      </c>
      <c r="AH63" s="11" t="e">
        <f>-'OddsRatio_working_3-way'!U63/(3*'OddsRatio_working_3-way'!X63^(1/3))*COS(('OddsRatio_working_3-way'!Y63+4*PI())/3)</f>
        <v>#VALUE!</v>
      </c>
      <c r="AI63" s="11" t="e">
        <f>'OddsRatio_working_3-way'!U63/(3*'OddsRatio_working_3-way'!X63^(1/3))*SIN(('OddsRatio_working_3-way'!Y63)/3)</f>
        <v>#VALUE!</v>
      </c>
      <c r="AJ63" s="11" t="e">
        <f>'OddsRatio_working_3-way'!U63/(3*'OddsRatio_working_3-way'!X63^(1/3))*SIN(('OddsRatio_working_3-way'!Y63+2*PI())/3)</f>
        <v>#VALUE!</v>
      </c>
      <c r="AK63" s="11" t="e">
        <f>'OddsRatio_working_3-way'!U63/(3*'OddsRatio_working_3-way'!X63^(1/3))*SIN(('OddsRatio_working_3-way'!Y63+4*PI())/3)</f>
        <v>#VALUE!</v>
      </c>
      <c r="AL63" s="11" t="e">
        <f>'OddsRatio_working_3-way'!Z63+'OddsRatio_working_3-way'!AF63</f>
        <v>#VALUE!</v>
      </c>
      <c r="AM63" s="11" t="e">
        <f>'OddsRatio_working_3-way'!AA63+'OddsRatio_working_3-way'!AG63</f>
        <v>#VALUE!</v>
      </c>
      <c r="AN63" s="11" t="e">
        <f>'OddsRatio_working_3-way'!AB63+'OddsRatio_working_3-way'!AH63</f>
        <v>#VALUE!</v>
      </c>
      <c r="AO63" s="11" t="e">
        <f>'OddsRatio_working_3-way'!AC63+'OddsRatio_working_3-way'!AI63</f>
        <v>#VALUE!</v>
      </c>
      <c r="AP63" s="11" t="e">
        <f>'OddsRatio_working_3-way'!AD63+'OddsRatio_working_3-way'!AJ63</f>
        <v>#VALUE!</v>
      </c>
      <c r="AQ63" s="11" t="e">
        <f>'OddsRatio_working_3-way'!AE63+'OddsRatio_working_3-way'!AK63</f>
        <v>#VALUE!</v>
      </c>
      <c r="AR63" s="10" t="str">
        <f>IF(A63="","",IF(('OddsRatio_working_3-way'!X63=0),IF(Q63&gt;0,-Q63^(1/3),(-Q63)^(1/3)),'OddsRatio_working_3-way'!AL63-'OddsRatio_working_3-way'!R63/3))</f>
        <v/>
      </c>
      <c r="AS63" s="11" t="e">
        <f>IF(('OddsRatio_working_3-way'!X63=0),IF(Q63&gt;0,-Q63^(1/3),(-Q63)^(1/3)),'OddsRatio_working_3-way'!AM63-'OddsRatio_working_3-way'!R63/3)</f>
        <v>#VALUE!</v>
      </c>
      <c r="AT63" s="11" t="e">
        <f>IF(('OddsRatio_working_3-way'!X63=0),IF(Q63&gt;0,-Q63^(1/3),(-Q63)^(1/3)),'OddsRatio_working_3-way'!AN63-'OddsRatio_working_3-way'!R63/3)</f>
        <v>#VALUE!</v>
      </c>
      <c r="AU63" s="11" t="e">
        <f>IF(('OddsRatio_working_3-way'!X63=0),0,'OddsRatio_working_3-way'!AO63)</f>
        <v>#VALUE!</v>
      </c>
      <c r="AV63" s="11" t="e">
        <f>IF(('OddsRatio_working_3-way'!X63=0),0,'OddsRatio_working_3-way'!AP63)</f>
        <v>#VALUE!</v>
      </c>
      <c r="AW63" s="11" t="e">
        <f>IF(('OddsRatio_working_3-way'!X63=0),0,'OddsRatio_working_3-way'!AQ63)</f>
        <v>#VALUE!</v>
      </c>
    </row>
    <row r="64" spans="1:49">
      <c r="A64" s="4" t="str">
        <f>IF('True_Odds_Calculator_3-way'!A65="","",'True_Odds_Calculator_3-way'!A65)</f>
        <v/>
      </c>
      <c r="B64" s="4" t="str">
        <f>IF('True_Odds_Calculator_3-way'!B65="","",'True_Odds_Calculator_3-way'!B65)</f>
        <v/>
      </c>
      <c r="C64" s="4" t="str">
        <f>IF('True_Odds_Calculator_3-way'!C65="","",'True_Odds_Calculator_3-way'!C65)</f>
        <v/>
      </c>
      <c r="D64" s="9" t="e">
        <f t="shared" si="13"/>
        <v>#VALUE!</v>
      </c>
      <c r="E64" s="9" t="e">
        <f t="shared" si="14"/>
        <v>#VALUE!</v>
      </c>
      <c r="F64" s="9" t="e">
        <f t="shared" si="15"/>
        <v>#VALUE!</v>
      </c>
      <c r="G64" s="9" t="str">
        <f t="shared" si="16"/>
        <v/>
      </c>
      <c r="H64" s="9" t="str">
        <f t="shared" si="17"/>
        <v/>
      </c>
      <c r="I64" s="9" t="str">
        <f t="shared" si="18"/>
        <v/>
      </c>
      <c r="J64" s="9" t="str">
        <f t="shared" si="19"/>
        <v/>
      </c>
      <c r="K64" s="11" t="e">
        <f t="shared" si="20"/>
        <v>#VALUE!</v>
      </c>
      <c r="L64" s="11" t="e">
        <f t="shared" si="21"/>
        <v>#VALUE!</v>
      </c>
      <c r="M64" s="11" t="e">
        <f t="shared" si="22"/>
        <v>#VALUE!</v>
      </c>
      <c r="N64" s="11" t="e">
        <f>'OddsRatio_working_3-way'!K64+'OddsRatio_working_3-way'!L64+'OddsRatio_working_3-way'!M64-('OddsRatio_working_3-way'!K64*'OddsRatio_working_3-way'!L64)-('OddsRatio_working_3-way'!K64*'OddsRatio_working_3-way'!M64)-('OddsRatio_working_3-way'!L64*'OddsRatio_working_3-way'!M64)+('OddsRatio_working_3-way'!K64*'OddsRatio_working_3-way'!L64*'OddsRatio_working_3-way'!M64)-1</f>
        <v>#VALUE!</v>
      </c>
      <c r="O64" s="11">
        <f>0</f>
        <v>0</v>
      </c>
      <c r="P64" s="11" t="e">
        <f>('OddsRatio_working_3-way'!K64*'OddsRatio_working_3-way'!L64)+('OddsRatio_working_3-way'!K64*'OddsRatio_working_3-way'!M64)+('OddsRatio_working_3-way'!L64*'OddsRatio_working_3-way'!M64)-(3*'OddsRatio_working_3-way'!K64*'OddsRatio_working_3-way'!L64*'OddsRatio_working_3-way'!M64)</f>
        <v>#VALUE!</v>
      </c>
      <c r="Q64" s="11" t="e">
        <f>2*'OddsRatio_working_3-way'!K64*'OddsRatio_working_3-way'!L64*'OddsRatio_working_3-way'!M64</f>
        <v>#VALUE!</v>
      </c>
      <c r="R64" s="11" t="e">
        <f t="shared" si="23"/>
        <v>#VALUE!</v>
      </c>
      <c r="S64" s="11" t="e">
        <f t="shared" si="24"/>
        <v>#VALUE!</v>
      </c>
      <c r="T64" s="11" t="e">
        <f t="shared" si="25"/>
        <v>#VALUE!</v>
      </c>
      <c r="U64" s="11" t="e">
        <f>'OddsRatio_working_3-way'!S64-'OddsRatio_working_3-way'!R64^2/3</f>
        <v>#VALUE!</v>
      </c>
      <c r="V64" s="11" t="e">
        <f>'OddsRatio_working_3-way'!S64*'OddsRatio_working_3-way'!R64/3-2*'OddsRatio_working_3-way'!R64^3/27-'OddsRatio_working_3-way'!T64</f>
        <v>#VALUE!</v>
      </c>
      <c r="W64" s="11" t="e">
        <f>'OddsRatio_working_3-way'!V64^2+4*'OddsRatio_working_3-way'!U64^3/27</f>
        <v>#VALUE!</v>
      </c>
      <c r="X64" s="11" t="e">
        <f>IF('OddsRatio_working_3-way'!W64&gt;0,IF(ABS('OddsRatio_working_3-way'!V64+SQRT('OddsRatio_working_3-way'!W64))/2&gt;0,ABS('OddsRatio_working_3-way'!V64+SQRT('OddsRatio_working_3-way'!W64))/2,ABS('OddsRatio_working_3-way'!V64-SQRT('OddsRatio_working_3-way'!W64))/2),SQRT(-'OddsRatio_working_3-way'!U64^3/27))</f>
        <v>#VALUE!</v>
      </c>
      <c r="Y64" s="11" t="e">
        <f>IF('OddsRatio_working_3-way'!W64&gt;=0,IF('OddsRatio_working_3-way'!V64+SQRT('OddsRatio_working_3-way'!W64)&gt;0,0,PI()),ACOS('OddsRatio_working_3-way'!V64/(2*'OddsRatio_working_3-way'!X64)))</f>
        <v>#VALUE!</v>
      </c>
      <c r="Z64" s="11" t="e">
        <f>'OddsRatio_working_3-way'!X64^(1/3)*COS('OddsRatio_working_3-way'!Y64/3)</f>
        <v>#VALUE!</v>
      </c>
      <c r="AA64" s="11" t="e">
        <f>'OddsRatio_working_3-way'!X64^(1/3)*COS(('OddsRatio_working_3-way'!Y64+2*PI())/3)</f>
        <v>#VALUE!</v>
      </c>
      <c r="AB64" s="11" t="e">
        <f>'OddsRatio_working_3-way'!X64^(1/3)*COS(('OddsRatio_working_3-way'!Y64+4*PI())/3)</f>
        <v>#VALUE!</v>
      </c>
      <c r="AC64" s="11" t="e">
        <f>'OddsRatio_working_3-way'!X64^(1/3)*SIN('OddsRatio_working_3-way'!Y64/3)</f>
        <v>#VALUE!</v>
      </c>
      <c r="AD64" s="11" t="e">
        <f>'OddsRatio_working_3-way'!X64^(1/3)*SIN(('OddsRatio_working_3-way'!Y64+2*PI())/3)</f>
        <v>#VALUE!</v>
      </c>
      <c r="AE64" s="11" t="e">
        <f>'OddsRatio_working_3-way'!X64^(1/3)*SIN(('OddsRatio_working_3-way'!Y64+4*PI())/3)</f>
        <v>#VALUE!</v>
      </c>
      <c r="AF64" s="11" t="e">
        <f>-'OddsRatio_working_3-way'!U64/(3*'OddsRatio_working_3-way'!X64^(1/3))*COS(('OddsRatio_working_3-way'!Y64)/3)</f>
        <v>#VALUE!</v>
      </c>
      <c r="AG64" s="11" t="e">
        <f>-'OddsRatio_working_3-way'!U64/(3*'OddsRatio_working_3-way'!X64^(1/3))*COS(('OddsRatio_working_3-way'!Y64+2*PI())/3)</f>
        <v>#VALUE!</v>
      </c>
      <c r="AH64" s="11" t="e">
        <f>-'OddsRatio_working_3-way'!U64/(3*'OddsRatio_working_3-way'!X64^(1/3))*COS(('OddsRatio_working_3-way'!Y64+4*PI())/3)</f>
        <v>#VALUE!</v>
      </c>
      <c r="AI64" s="11" t="e">
        <f>'OddsRatio_working_3-way'!U64/(3*'OddsRatio_working_3-way'!X64^(1/3))*SIN(('OddsRatio_working_3-way'!Y64)/3)</f>
        <v>#VALUE!</v>
      </c>
      <c r="AJ64" s="11" t="e">
        <f>'OddsRatio_working_3-way'!U64/(3*'OddsRatio_working_3-way'!X64^(1/3))*SIN(('OddsRatio_working_3-way'!Y64+2*PI())/3)</f>
        <v>#VALUE!</v>
      </c>
      <c r="AK64" s="11" t="e">
        <f>'OddsRatio_working_3-way'!U64/(3*'OddsRatio_working_3-way'!X64^(1/3))*SIN(('OddsRatio_working_3-way'!Y64+4*PI())/3)</f>
        <v>#VALUE!</v>
      </c>
      <c r="AL64" s="11" t="e">
        <f>'OddsRatio_working_3-way'!Z64+'OddsRatio_working_3-way'!AF64</f>
        <v>#VALUE!</v>
      </c>
      <c r="AM64" s="11" t="e">
        <f>'OddsRatio_working_3-way'!AA64+'OddsRatio_working_3-way'!AG64</f>
        <v>#VALUE!</v>
      </c>
      <c r="AN64" s="11" t="e">
        <f>'OddsRatio_working_3-way'!AB64+'OddsRatio_working_3-way'!AH64</f>
        <v>#VALUE!</v>
      </c>
      <c r="AO64" s="11" t="e">
        <f>'OddsRatio_working_3-way'!AC64+'OddsRatio_working_3-way'!AI64</f>
        <v>#VALUE!</v>
      </c>
      <c r="AP64" s="11" t="e">
        <f>'OddsRatio_working_3-way'!AD64+'OddsRatio_working_3-way'!AJ64</f>
        <v>#VALUE!</v>
      </c>
      <c r="AQ64" s="11" t="e">
        <f>'OddsRatio_working_3-way'!AE64+'OddsRatio_working_3-way'!AK64</f>
        <v>#VALUE!</v>
      </c>
      <c r="AR64" s="10" t="str">
        <f>IF(A64="","",IF(('OddsRatio_working_3-way'!X64=0),IF(Q64&gt;0,-Q64^(1/3),(-Q64)^(1/3)),'OddsRatio_working_3-way'!AL64-'OddsRatio_working_3-way'!R64/3))</f>
        <v/>
      </c>
      <c r="AS64" s="11" t="e">
        <f>IF(('OddsRatio_working_3-way'!X64=0),IF(Q64&gt;0,-Q64^(1/3),(-Q64)^(1/3)),'OddsRatio_working_3-way'!AM64-'OddsRatio_working_3-way'!R64/3)</f>
        <v>#VALUE!</v>
      </c>
      <c r="AT64" s="11" t="e">
        <f>IF(('OddsRatio_working_3-way'!X64=0),IF(Q64&gt;0,-Q64^(1/3),(-Q64)^(1/3)),'OddsRatio_working_3-way'!AN64-'OddsRatio_working_3-way'!R64/3)</f>
        <v>#VALUE!</v>
      </c>
      <c r="AU64" s="11" t="e">
        <f>IF(('OddsRatio_working_3-way'!X64=0),0,'OddsRatio_working_3-way'!AO64)</f>
        <v>#VALUE!</v>
      </c>
      <c r="AV64" s="11" t="e">
        <f>IF(('OddsRatio_working_3-way'!X64=0),0,'OddsRatio_working_3-way'!AP64)</f>
        <v>#VALUE!</v>
      </c>
      <c r="AW64" s="11" t="e">
        <f>IF(('OddsRatio_working_3-way'!X64=0),0,'OddsRatio_working_3-way'!AQ64)</f>
        <v>#VALUE!</v>
      </c>
    </row>
    <row r="65" spans="1:49">
      <c r="A65" s="4" t="str">
        <f>IF('True_Odds_Calculator_3-way'!A66="","",'True_Odds_Calculator_3-way'!A66)</f>
        <v/>
      </c>
      <c r="B65" s="4" t="str">
        <f>IF('True_Odds_Calculator_3-way'!B66="","",'True_Odds_Calculator_3-way'!B66)</f>
        <v/>
      </c>
      <c r="C65" s="4" t="str">
        <f>IF('True_Odds_Calculator_3-way'!C66="","",'True_Odds_Calculator_3-way'!C66)</f>
        <v/>
      </c>
      <c r="D65" s="9" t="e">
        <f t="shared" si="13"/>
        <v>#VALUE!</v>
      </c>
      <c r="E65" s="9" t="e">
        <f t="shared" si="14"/>
        <v>#VALUE!</v>
      </c>
      <c r="F65" s="9" t="e">
        <f t="shared" si="15"/>
        <v>#VALUE!</v>
      </c>
      <c r="G65" s="9" t="str">
        <f t="shared" si="16"/>
        <v/>
      </c>
      <c r="H65" s="9" t="str">
        <f t="shared" si="17"/>
        <v/>
      </c>
      <c r="I65" s="9" t="str">
        <f t="shared" si="18"/>
        <v/>
      </c>
      <c r="J65" s="9" t="str">
        <f t="shared" si="19"/>
        <v/>
      </c>
      <c r="K65" s="11" t="e">
        <f t="shared" si="20"/>
        <v>#VALUE!</v>
      </c>
      <c r="L65" s="11" t="e">
        <f t="shared" si="21"/>
        <v>#VALUE!</v>
      </c>
      <c r="M65" s="11" t="e">
        <f t="shared" si="22"/>
        <v>#VALUE!</v>
      </c>
      <c r="N65" s="11" t="e">
        <f>'OddsRatio_working_3-way'!K65+'OddsRatio_working_3-way'!L65+'OddsRatio_working_3-way'!M65-('OddsRatio_working_3-way'!K65*'OddsRatio_working_3-way'!L65)-('OddsRatio_working_3-way'!K65*'OddsRatio_working_3-way'!M65)-('OddsRatio_working_3-way'!L65*'OddsRatio_working_3-way'!M65)+('OddsRatio_working_3-way'!K65*'OddsRatio_working_3-way'!L65*'OddsRatio_working_3-way'!M65)-1</f>
        <v>#VALUE!</v>
      </c>
      <c r="O65" s="11">
        <f>0</f>
        <v>0</v>
      </c>
      <c r="P65" s="11" t="e">
        <f>('OddsRatio_working_3-way'!K65*'OddsRatio_working_3-way'!L65)+('OddsRatio_working_3-way'!K65*'OddsRatio_working_3-way'!M65)+('OddsRatio_working_3-way'!L65*'OddsRatio_working_3-way'!M65)-(3*'OddsRatio_working_3-way'!K65*'OddsRatio_working_3-way'!L65*'OddsRatio_working_3-way'!M65)</f>
        <v>#VALUE!</v>
      </c>
      <c r="Q65" s="11" t="e">
        <f>2*'OddsRatio_working_3-way'!K65*'OddsRatio_working_3-way'!L65*'OddsRatio_working_3-way'!M65</f>
        <v>#VALUE!</v>
      </c>
      <c r="R65" s="11" t="e">
        <f t="shared" si="23"/>
        <v>#VALUE!</v>
      </c>
      <c r="S65" s="11" t="e">
        <f t="shared" si="24"/>
        <v>#VALUE!</v>
      </c>
      <c r="T65" s="11" t="e">
        <f t="shared" si="25"/>
        <v>#VALUE!</v>
      </c>
      <c r="U65" s="11" t="e">
        <f>'OddsRatio_working_3-way'!S65-'OddsRatio_working_3-way'!R65^2/3</f>
        <v>#VALUE!</v>
      </c>
      <c r="V65" s="11" t="e">
        <f>'OddsRatio_working_3-way'!S65*'OddsRatio_working_3-way'!R65/3-2*'OddsRatio_working_3-way'!R65^3/27-'OddsRatio_working_3-way'!T65</f>
        <v>#VALUE!</v>
      </c>
      <c r="W65" s="11" t="e">
        <f>'OddsRatio_working_3-way'!V65^2+4*'OddsRatio_working_3-way'!U65^3/27</f>
        <v>#VALUE!</v>
      </c>
      <c r="X65" s="11" t="e">
        <f>IF('OddsRatio_working_3-way'!W65&gt;0,IF(ABS('OddsRatio_working_3-way'!V65+SQRT('OddsRatio_working_3-way'!W65))/2&gt;0,ABS('OddsRatio_working_3-way'!V65+SQRT('OddsRatio_working_3-way'!W65))/2,ABS('OddsRatio_working_3-way'!V65-SQRT('OddsRatio_working_3-way'!W65))/2),SQRT(-'OddsRatio_working_3-way'!U65^3/27))</f>
        <v>#VALUE!</v>
      </c>
      <c r="Y65" s="11" t="e">
        <f>IF('OddsRatio_working_3-way'!W65&gt;=0,IF('OddsRatio_working_3-way'!V65+SQRT('OddsRatio_working_3-way'!W65)&gt;0,0,PI()),ACOS('OddsRatio_working_3-way'!V65/(2*'OddsRatio_working_3-way'!X65)))</f>
        <v>#VALUE!</v>
      </c>
      <c r="Z65" s="11" t="e">
        <f>'OddsRatio_working_3-way'!X65^(1/3)*COS('OddsRatio_working_3-way'!Y65/3)</f>
        <v>#VALUE!</v>
      </c>
      <c r="AA65" s="11" t="e">
        <f>'OddsRatio_working_3-way'!X65^(1/3)*COS(('OddsRatio_working_3-way'!Y65+2*PI())/3)</f>
        <v>#VALUE!</v>
      </c>
      <c r="AB65" s="11" t="e">
        <f>'OddsRatio_working_3-way'!X65^(1/3)*COS(('OddsRatio_working_3-way'!Y65+4*PI())/3)</f>
        <v>#VALUE!</v>
      </c>
      <c r="AC65" s="11" t="e">
        <f>'OddsRatio_working_3-way'!X65^(1/3)*SIN('OddsRatio_working_3-way'!Y65/3)</f>
        <v>#VALUE!</v>
      </c>
      <c r="AD65" s="11" t="e">
        <f>'OddsRatio_working_3-way'!X65^(1/3)*SIN(('OddsRatio_working_3-way'!Y65+2*PI())/3)</f>
        <v>#VALUE!</v>
      </c>
      <c r="AE65" s="11" t="e">
        <f>'OddsRatio_working_3-way'!X65^(1/3)*SIN(('OddsRatio_working_3-way'!Y65+4*PI())/3)</f>
        <v>#VALUE!</v>
      </c>
      <c r="AF65" s="11" t="e">
        <f>-'OddsRatio_working_3-way'!U65/(3*'OddsRatio_working_3-way'!X65^(1/3))*COS(('OddsRatio_working_3-way'!Y65)/3)</f>
        <v>#VALUE!</v>
      </c>
      <c r="AG65" s="11" t="e">
        <f>-'OddsRatio_working_3-way'!U65/(3*'OddsRatio_working_3-way'!X65^(1/3))*COS(('OddsRatio_working_3-way'!Y65+2*PI())/3)</f>
        <v>#VALUE!</v>
      </c>
      <c r="AH65" s="11" t="e">
        <f>-'OddsRatio_working_3-way'!U65/(3*'OddsRatio_working_3-way'!X65^(1/3))*COS(('OddsRatio_working_3-way'!Y65+4*PI())/3)</f>
        <v>#VALUE!</v>
      </c>
      <c r="AI65" s="11" t="e">
        <f>'OddsRatio_working_3-way'!U65/(3*'OddsRatio_working_3-way'!X65^(1/3))*SIN(('OddsRatio_working_3-way'!Y65)/3)</f>
        <v>#VALUE!</v>
      </c>
      <c r="AJ65" s="11" t="e">
        <f>'OddsRatio_working_3-way'!U65/(3*'OddsRatio_working_3-way'!X65^(1/3))*SIN(('OddsRatio_working_3-way'!Y65+2*PI())/3)</f>
        <v>#VALUE!</v>
      </c>
      <c r="AK65" s="11" t="e">
        <f>'OddsRatio_working_3-way'!U65/(3*'OddsRatio_working_3-way'!X65^(1/3))*SIN(('OddsRatio_working_3-way'!Y65+4*PI())/3)</f>
        <v>#VALUE!</v>
      </c>
      <c r="AL65" s="11" t="e">
        <f>'OddsRatio_working_3-way'!Z65+'OddsRatio_working_3-way'!AF65</f>
        <v>#VALUE!</v>
      </c>
      <c r="AM65" s="11" t="e">
        <f>'OddsRatio_working_3-way'!AA65+'OddsRatio_working_3-way'!AG65</f>
        <v>#VALUE!</v>
      </c>
      <c r="AN65" s="11" t="e">
        <f>'OddsRatio_working_3-way'!AB65+'OddsRatio_working_3-way'!AH65</f>
        <v>#VALUE!</v>
      </c>
      <c r="AO65" s="11" t="e">
        <f>'OddsRatio_working_3-way'!AC65+'OddsRatio_working_3-way'!AI65</f>
        <v>#VALUE!</v>
      </c>
      <c r="AP65" s="11" t="e">
        <f>'OddsRatio_working_3-way'!AD65+'OddsRatio_working_3-way'!AJ65</f>
        <v>#VALUE!</v>
      </c>
      <c r="AQ65" s="11" t="e">
        <f>'OddsRatio_working_3-way'!AE65+'OddsRatio_working_3-way'!AK65</f>
        <v>#VALUE!</v>
      </c>
      <c r="AR65" s="10" t="str">
        <f>IF(A65="","",IF(('OddsRatio_working_3-way'!X65=0),IF(Q65&gt;0,-Q65^(1/3),(-Q65)^(1/3)),'OddsRatio_working_3-way'!AL65-'OddsRatio_working_3-way'!R65/3))</f>
        <v/>
      </c>
      <c r="AS65" s="11" t="e">
        <f>IF(('OddsRatio_working_3-way'!X65=0),IF(Q65&gt;0,-Q65^(1/3),(-Q65)^(1/3)),'OddsRatio_working_3-way'!AM65-'OddsRatio_working_3-way'!R65/3)</f>
        <v>#VALUE!</v>
      </c>
      <c r="AT65" s="11" t="e">
        <f>IF(('OddsRatio_working_3-way'!X65=0),IF(Q65&gt;0,-Q65^(1/3),(-Q65)^(1/3)),'OddsRatio_working_3-way'!AN65-'OddsRatio_working_3-way'!R65/3)</f>
        <v>#VALUE!</v>
      </c>
      <c r="AU65" s="11" t="e">
        <f>IF(('OddsRatio_working_3-way'!X65=0),0,'OddsRatio_working_3-way'!AO65)</f>
        <v>#VALUE!</v>
      </c>
      <c r="AV65" s="11" t="e">
        <f>IF(('OddsRatio_working_3-way'!X65=0),0,'OddsRatio_working_3-way'!AP65)</f>
        <v>#VALUE!</v>
      </c>
      <c r="AW65" s="11" t="e">
        <f>IF(('OddsRatio_working_3-way'!X65=0),0,'OddsRatio_working_3-way'!AQ65)</f>
        <v>#VALUE!</v>
      </c>
    </row>
    <row r="66" spans="1:49">
      <c r="A66" s="4" t="str">
        <f>IF('True_Odds_Calculator_3-way'!A67="","",'True_Odds_Calculator_3-way'!A67)</f>
        <v/>
      </c>
      <c r="B66" s="4" t="str">
        <f>IF('True_Odds_Calculator_3-way'!B67="","",'True_Odds_Calculator_3-way'!B67)</f>
        <v/>
      </c>
      <c r="C66" s="4" t="str">
        <f>IF('True_Odds_Calculator_3-way'!C67="","",'True_Odds_Calculator_3-way'!C67)</f>
        <v/>
      </c>
      <c r="D66" s="9" t="e">
        <f t="shared" si="13"/>
        <v>#VALUE!</v>
      </c>
      <c r="E66" s="9" t="e">
        <f t="shared" si="14"/>
        <v>#VALUE!</v>
      </c>
      <c r="F66" s="9" t="e">
        <f t="shared" si="15"/>
        <v>#VALUE!</v>
      </c>
      <c r="G66" s="9" t="str">
        <f t="shared" si="16"/>
        <v/>
      </c>
      <c r="H66" s="9" t="str">
        <f t="shared" si="17"/>
        <v/>
      </c>
      <c r="I66" s="9" t="str">
        <f t="shared" si="18"/>
        <v/>
      </c>
      <c r="J66" s="9" t="str">
        <f t="shared" si="19"/>
        <v/>
      </c>
      <c r="K66" s="11" t="e">
        <f t="shared" si="20"/>
        <v>#VALUE!</v>
      </c>
      <c r="L66" s="11" t="e">
        <f t="shared" si="21"/>
        <v>#VALUE!</v>
      </c>
      <c r="M66" s="11" t="e">
        <f t="shared" si="22"/>
        <v>#VALUE!</v>
      </c>
      <c r="N66" s="11" t="e">
        <f>'OddsRatio_working_3-way'!K66+'OddsRatio_working_3-way'!L66+'OddsRatio_working_3-way'!M66-('OddsRatio_working_3-way'!K66*'OddsRatio_working_3-way'!L66)-('OddsRatio_working_3-way'!K66*'OddsRatio_working_3-way'!M66)-('OddsRatio_working_3-way'!L66*'OddsRatio_working_3-way'!M66)+('OddsRatio_working_3-way'!K66*'OddsRatio_working_3-way'!L66*'OddsRatio_working_3-way'!M66)-1</f>
        <v>#VALUE!</v>
      </c>
      <c r="O66" s="11">
        <f>0</f>
        <v>0</v>
      </c>
      <c r="P66" s="11" t="e">
        <f>('OddsRatio_working_3-way'!K66*'OddsRatio_working_3-way'!L66)+('OddsRatio_working_3-way'!K66*'OddsRatio_working_3-way'!M66)+('OddsRatio_working_3-way'!L66*'OddsRatio_working_3-way'!M66)-(3*'OddsRatio_working_3-way'!K66*'OddsRatio_working_3-way'!L66*'OddsRatio_working_3-way'!M66)</f>
        <v>#VALUE!</v>
      </c>
      <c r="Q66" s="11" t="e">
        <f>2*'OddsRatio_working_3-way'!K66*'OddsRatio_working_3-way'!L66*'OddsRatio_working_3-way'!M66</f>
        <v>#VALUE!</v>
      </c>
      <c r="R66" s="11" t="e">
        <f t="shared" si="23"/>
        <v>#VALUE!</v>
      </c>
      <c r="S66" s="11" t="e">
        <f t="shared" si="24"/>
        <v>#VALUE!</v>
      </c>
      <c r="T66" s="11" t="e">
        <f t="shared" si="25"/>
        <v>#VALUE!</v>
      </c>
      <c r="U66" s="11" t="e">
        <f>'OddsRatio_working_3-way'!S66-'OddsRatio_working_3-way'!R66^2/3</f>
        <v>#VALUE!</v>
      </c>
      <c r="V66" s="11" t="e">
        <f>'OddsRatio_working_3-way'!S66*'OddsRatio_working_3-way'!R66/3-2*'OddsRatio_working_3-way'!R66^3/27-'OddsRatio_working_3-way'!T66</f>
        <v>#VALUE!</v>
      </c>
      <c r="W66" s="11" t="e">
        <f>'OddsRatio_working_3-way'!V66^2+4*'OddsRatio_working_3-way'!U66^3/27</f>
        <v>#VALUE!</v>
      </c>
      <c r="X66" s="11" t="e">
        <f>IF('OddsRatio_working_3-way'!W66&gt;0,IF(ABS('OddsRatio_working_3-way'!V66+SQRT('OddsRatio_working_3-way'!W66))/2&gt;0,ABS('OddsRatio_working_3-way'!V66+SQRT('OddsRatio_working_3-way'!W66))/2,ABS('OddsRatio_working_3-way'!V66-SQRT('OddsRatio_working_3-way'!W66))/2),SQRT(-'OddsRatio_working_3-way'!U66^3/27))</f>
        <v>#VALUE!</v>
      </c>
      <c r="Y66" s="11" t="e">
        <f>IF('OddsRatio_working_3-way'!W66&gt;=0,IF('OddsRatio_working_3-way'!V66+SQRT('OddsRatio_working_3-way'!W66)&gt;0,0,PI()),ACOS('OddsRatio_working_3-way'!V66/(2*'OddsRatio_working_3-way'!X66)))</f>
        <v>#VALUE!</v>
      </c>
      <c r="Z66" s="11" t="e">
        <f>'OddsRatio_working_3-way'!X66^(1/3)*COS('OddsRatio_working_3-way'!Y66/3)</f>
        <v>#VALUE!</v>
      </c>
      <c r="AA66" s="11" t="e">
        <f>'OddsRatio_working_3-way'!X66^(1/3)*COS(('OddsRatio_working_3-way'!Y66+2*PI())/3)</f>
        <v>#VALUE!</v>
      </c>
      <c r="AB66" s="11" t="e">
        <f>'OddsRatio_working_3-way'!X66^(1/3)*COS(('OddsRatio_working_3-way'!Y66+4*PI())/3)</f>
        <v>#VALUE!</v>
      </c>
      <c r="AC66" s="11" t="e">
        <f>'OddsRatio_working_3-way'!X66^(1/3)*SIN('OddsRatio_working_3-way'!Y66/3)</f>
        <v>#VALUE!</v>
      </c>
      <c r="AD66" s="11" t="e">
        <f>'OddsRatio_working_3-way'!X66^(1/3)*SIN(('OddsRatio_working_3-way'!Y66+2*PI())/3)</f>
        <v>#VALUE!</v>
      </c>
      <c r="AE66" s="11" t="e">
        <f>'OddsRatio_working_3-way'!X66^(1/3)*SIN(('OddsRatio_working_3-way'!Y66+4*PI())/3)</f>
        <v>#VALUE!</v>
      </c>
      <c r="AF66" s="11" t="e">
        <f>-'OddsRatio_working_3-way'!U66/(3*'OddsRatio_working_3-way'!X66^(1/3))*COS(('OddsRatio_working_3-way'!Y66)/3)</f>
        <v>#VALUE!</v>
      </c>
      <c r="AG66" s="11" t="e">
        <f>-'OddsRatio_working_3-way'!U66/(3*'OddsRatio_working_3-way'!X66^(1/3))*COS(('OddsRatio_working_3-way'!Y66+2*PI())/3)</f>
        <v>#VALUE!</v>
      </c>
      <c r="AH66" s="11" t="e">
        <f>-'OddsRatio_working_3-way'!U66/(3*'OddsRatio_working_3-way'!X66^(1/3))*COS(('OddsRatio_working_3-way'!Y66+4*PI())/3)</f>
        <v>#VALUE!</v>
      </c>
      <c r="AI66" s="11" t="e">
        <f>'OddsRatio_working_3-way'!U66/(3*'OddsRatio_working_3-way'!X66^(1/3))*SIN(('OddsRatio_working_3-way'!Y66)/3)</f>
        <v>#VALUE!</v>
      </c>
      <c r="AJ66" s="11" t="e">
        <f>'OddsRatio_working_3-way'!U66/(3*'OddsRatio_working_3-way'!X66^(1/3))*SIN(('OddsRatio_working_3-way'!Y66+2*PI())/3)</f>
        <v>#VALUE!</v>
      </c>
      <c r="AK66" s="11" t="e">
        <f>'OddsRatio_working_3-way'!U66/(3*'OddsRatio_working_3-way'!X66^(1/3))*SIN(('OddsRatio_working_3-way'!Y66+4*PI())/3)</f>
        <v>#VALUE!</v>
      </c>
      <c r="AL66" s="11" t="e">
        <f>'OddsRatio_working_3-way'!Z66+'OddsRatio_working_3-way'!AF66</f>
        <v>#VALUE!</v>
      </c>
      <c r="AM66" s="11" t="e">
        <f>'OddsRatio_working_3-way'!AA66+'OddsRatio_working_3-way'!AG66</f>
        <v>#VALUE!</v>
      </c>
      <c r="AN66" s="11" t="e">
        <f>'OddsRatio_working_3-way'!AB66+'OddsRatio_working_3-way'!AH66</f>
        <v>#VALUE!</v>
      </c>
      <c r="AO66" s="11" t="e">
        <f>'OddsRatio_working_3-way'!AC66+'OddsRatio_working_3-way'!AI66</f>
        <v>#VALUE!</v>
      </c>
      <c r="AP66" s="11" t="e">
        <f>'OddsRatio_working_3-way'!AD66+'OddsRatio_working_3-way'!AJ66</f>
        <v>#VALUE!</v>
      </c>
      <c r="AQ66" s="11" t="e">
        <f>'OddsRatio_working_3-way'!AE66+'OddsRatio_working_3-way'!AK66</f>
        <v>#VALUE!</v>
      </c>
      <c r="AR66" s="10" t="str">
        <f>IF(A66="","",IF(('OddsRatio_working_3-way'!X66=0),IF(Q66&gt;0,-Q66^(1/3),(-Q66)^(1/3)),'OddsRatio_working_3-way'!AL66-'OddsRatio_working_3-way'!R66/3))</f>
        <v/>
      </c>
      <c r="AS66" s="11" t="e">
        <f>IF(('OddsRatio_working_3-way'!X66=0),IF(Q66&gt;0,-Q66^(1/3),(-Q66)^(1/3)),'OddsRatio_working_3-way'!AM66-'OddsRatio_working_3-way'!R66/3)</f>
        <v>#VALUE!</v>
      </c>
      <c r="AT66" s="11" t="e">
        <f>IF(('OddsRatio_working_3-way'!X66=0),IF(Q66&gt;0,-Q66^(1/3),(-Q66)^(1/3)),'OddsRatio_working_3-way'!AN66-'OddsRatio_working_3-way'!R66/3)</f>
        <v>#VALUE!</v>
      </c>
      <c r="AU66" s="11" t="e">
        <f>IF(('OddsRatio_working_3-way'!X66=0),0,'OddsRatio_working_3-way'!AO66)</f>
        <v>#VALUE!</v>
      </c>
      <c r="AV66" s="11" t="e">
        <f>IF(('OddsRatio_working_3-way'!X66=0),0,'OddsRatio_working_3-way'!AP66)</f>
        <v>#VALUE!</v>
      </c>
      <c r="AW66" s="11" t="e">
        <f>IF(('OddsRatio_working_3-way'!X66=0),0,'OddsRatio_working_3-way'!AQ66)</f>
        <v>#VALUE!</v>
      </c>
    </row>
    <row r="67" spans="1:49">
      <c r="A67" s="4" t="str">
        <f>IF('True_Odds_Calculator_3-way'!A68="","",'True_Odds_Calculator_3-way'!A68)</f>
        <v/>
      </c>
      <c r="B67" s="4" t="str">
        <f>IF('True_Odds_Calculator_3-way'!B68="","",'True_Odds_Calculator_3-way'!B68)</f>
        <v/>
      </c>
      <c r="C67" s="4" t="str">
        <f>IF('True_Odds_Calculator_3-way'!C68="","",'True_Odds_Calculator_3-way'!C68)</f>
        <v/>
      </c>
      <c r="D67" s="9" t="e">
        <f t="shared" si="13"/>
        <v>#VALUE!</v>
      </c>
      <c r="E67" s="9" t="e">
        <f t="shared" si="14"/>
        <v>#VALUE!</v>
      </c>
      <c r="F67" s="9" t="e">
        <f t="shared" si="15"/>
        <v>#VALUE!</v>
      </c>
      <c r="G67" s="9" t="str">
        <f t="shared" si="16"/>
        <v/>
      </c>
      <c r="H67" s="9" t="str">
        <f t="shared" si="17"/>
        <v/>
      </c>
      <c r="I67" s="9" t="str">
        <f t="shared" si="18"/>
        <v/>
      </c>
      <c r="J67" s="9" t="str">
        <f t="shared" si="19"/>
        <v/>
      </c>
      <c r="K67" s="11" t="e">
        <f t="shared" si="20"/>
        <v>#VALUE!</v>
      </c>
      <c r="L67" s="11" t="e">
        <f t="shared" si="21"/>
        <v>#VALUE!</v>
      </c>
      <c r="M67" s="11" t="e">
        <f t="shared" si="22"/>
        <v>#VALUE!</v>
      </c>
      <c r="N67" s="11" t="e">
        <f>'OddsRatio_working_3-way'!K67+'OddsRatio_working_3-way'!L67+'OddsRatio_working_3-way'!M67-('OddsRatio_working_3-way'!K67*'OddsRatio_working_3-way'!L67)-('OddsRatio_working_3-way'!K67*'OddsRatio_working_3-way'!M67)-('OddsRatio_working_3-way'!L67*'OddsRatio_working_3-way'!M67)+('OddsRatio_working_3-way'!K67*'OddsRatio_working_3-way'!L67*'OddsRatio_working_3-way'!M67)-1</f>
        <v>#VALUE!</v>
      </c>
      <c r="O67" s="11">
        <f>0</f>
        <v>0</v>
      </c>
      <c r="P67" s="11" t="e">
        <f>('OddsRatio_working_3-way'!K67*'OddsRatio_working_3-way'!L67)+('OddsRatio_working_3-way'!K67*'OddsRatio_working_3-way'!M67)+('OddsRatio_working_3-way'!L67*'OddsRatio_working_3-way'!M67)-(3*'OddsRatio_working_3-way'!K67*'OddsRatio_working_3-way'!L67*'OddsRatio_working_3-way'!M67)</f>
        <v>#VALUE!</v>
      </c>
      <c r="Q67" s="11" t="e">
        <f>2*'OddsRatio_working_3-way'!K67*'OddsRatio_working_3-way'!L67*'OddsRatio_working_3-way'!M67</f>
        <v>#VALUE!</v>
      </c>
      <c r="R67" s="11" t="e">
        <f t="shared" si="23"/>
        <v>#VALUE!</v>
      </c>
      <c r="S67" s="11" t="e">
        <f t="shared" si="24"/>
        <v>#VALUE!</v>
      </c>
      <c r="T67" s="11" t="e">
        <f t="shared" si="25"/>
        <v>#VALUE!</v>
      </c>
      <c r="U67" s="11" t="e">
        <f>'OddsRatio_working_3-way'!S67-'OddsRatio_working_3-way'!R67^2/3</f>
        <v>#VALUE!</v>
      </c>
      <c r="V67" s="11" t="e">
        <f>'OddsRatio_working_3-way'!S67*'OddsRatio_working_3-way'!R67/3-2*'OddsRatio_working_3-way'!R67^3/27-'OddsRatio_working_3-way'!T67</f>
        <v>#VALUE!</v>
      </c>
      <c r="W67" s="11" t="e">
        <f>'OddsRatio_working_3-way'!V67^2+4*'OddsRatio_working_3-way'!U67^3/27</f>
        <v>#VALUE!</v>
      </c>
      <c r="X67" s="11" t="e">
        <f>IF('OddsRatio_working_3-way'!W67&gt;0,IF(ABS('OddsRatio_working_3-way'!V67+SQRT('OddsRatio_working_3-way'!W67))/2&gt;0,ABS('OddsRatio_working_3-way'!V67+SQRT('OddsRatio_working_3-way'!W67))/2,ABS('OddsRatio_working_3-way'!V67-SQRT('OddsRatio_working_3-way'!W67))/2),SQRT(-'OddsRatio_working_3-way'!U67^3/27))</f>
        <v>#VALUE!</v>
      </c>
      <c r="Y67" s="11" t="e">
        <f>IF('OddsRatio_working_3-way'!W67&gt;=0,IF('OddsRatio_working_3-way'!V67+SQRT('OddsRatio_working_3-way'!W67)&gt;0,0,PI()),ACOS('OddsRatio_working_3-way'!V67/(2*'OddsRatio_working_3-way'!X67)))</f>
        <v>#VALUE!</v>
      </c>
      <c r="Z67" s="11" t="e">
        <f>'OddsRatio_working_3-way'!X67^(1/3)*COS('OddsRatio_working_3-way'!Y67/3)</f>
        <v>#VALUE!</v>
      </c>
      <c r="AA67" s="11" t="e">
        <f>'OddsRatio_working_3-way'!X67^(1/3)*COS(('OddsRatio_working_3-way'!Y67+2*PI())/3)</f>
        <v>#VALUE!</v>
      </c>
      <c r="AB67" s="11" t="e">
        <f>'OddsRatio_working_3-way'!X67^(1/3)*COS(('OddsRatio_working_3-way'!Y67+4*PI())/3)</f>
        <v>#VALUE!</v>
      </c>
      <c r="AC67" s="11" t="e">
        <f>'OddsRatio_working_3-way'!X67^(1/3)*SIN('OddsRatio_working_3-way'!Y67/3)</f>
        <v>#VALUE!</v>
      </c>
      <c r="AD67" s="11" t="e">
        <f>'OddsRatio_working_3-way'!X67^(1/3)*SIN(('OddsRatio_working_3-way'!Y67+2*PI())/3)</f>
        <v>#VALUE!</v>
      </c>
      <c r="AE67" s="11" t="e">
        <f>'OddsRatio_working_3-way'!X67^(1/3)*SIN(('OddsRatio_working_3-way'!Y67+4*PI())/3)</f>
        <v>#VALUE!</v>
      </c>
      <c r="AF67" s="11" t="e">
        <f>-'OddsRatio_working_3-way'!U67/(3*'OddsRatio_working_3-way'!X67^(1/3))*COS(('OddsRatio_working_3-way'!Y67)/3)</f>
        <v>#VALUE!</v>
      </c>
      <c r="AG67" s="11" t="e">
        <f>-'OddsRatio_working_3-way'!U67/(3*'OddsRatio_working_3-way'!X67^(1/3))*COS(('OddsRatio_working_3-way'!Y67+2*PI())/3)</f>
        <v>#VALUE!</v>
      </c>
      <c r="AH67" s="11" t="e">
        <f>-'OddsRatio_working_3-way'!U67/(3*'OddsRatio_working_3-way'!X67^(1/3))*COS(('OddsRatio_working_3-way'!Y67+4*PI())/3)</f>
        <v>#VALUE!</v>
      </c>
      <c r="AI67" s="11" t="e">
        <f>'OddsRatio_working_3-way'!U67/(3*'OddsRatio_working_3-way'!X67^(1/3))*SIN(('OddsRatio_working_3-way'!Y67)/3)</f>
        <v>#VALUE!</v>
      </c>
      <c r="AJ67" s="11" t="e">
        <f>'OddsRatio_working_3-way'!U67/(3*'OddsRatio_working_3-way'!X67^(1/3))*SIN(('OddsRatio_working_3-way'!Y67+2*PI())/3)</f>
        <v>#VALUE!</v>
      </c>
      <c r="AK67" s="11" t="e">
        <f>'OddsRatio_working_3-way'!U67/(3*'OddsRatio_working_3-way'!X67^(1/3))*SIN(('OddsRatio_working_3-way'!Y67+4*PI())/3)</f>
        <v>#VALUE!</v>
      </c>
      <c r="AL67" s="11" t="e">
        <f>'OddsRatio_working_3-way'!Z67+'OddsRatio_working_3-way'!AF67</f>
        <v>#VALUE!</v>
      </c>
      <c r="AM67" s="11" t="e">
        <f>'OddsRatio_working_3-way'!AA67+'OddsRatio_working_3-way'!AG67</f>
        <v>#VALUE!</v>
      </c>
      <c r="AN67" s="11" t="e">
        <f>'OddsRatio_working_3-way'!AB67+'OddsRatio_working_3-way'!AH67</f>
        <v>#VALUE!</v>
      </c>
      <c r="AO67" s="11" t="e">
        <f>'OddsRatio_working_3-way'!AC67+'OddsRatio_working_3-way'!AI67</f>
        <v>#VALUE!</v>
      </c>
      <c r="AP67" s="11" t="e">
        <f>'OddsRatio_working_3-way'!AD67+'OddsRatio_working_3-way'!AJ67</f>
        <v>#VALUE!</v>
      </c>
      <c r="AQ67" s="11" t="e">
        <f>'OddsRatio_working_3-way'!AE67+'OddsRatio_working_3-way'!AK67</f>
        <v>#VALUE!</v>
      </c>
      <c r="AR67" s="10" t="str">
        <f>IF(A67="","",IF(('OddsRatio_working_3-way'!X67=0),IF(Q67&gt;0,-Q67^(1/3),(-Q67)^(1/3)),'OddsRatio_working_3-way'!AL67-'OddsRatio_working_3-way'!R67/3))</f>
        <v/>
      </c>
      <c r="AS67" s="11" t="e">
        <f>IF(('OddsRatio_working_3-way'!X67=0),IF(Q67&gt;0,-Q67^(1/3),(-Q67)^(1/3)),'OddsRatio_working_3-way'!AM67-'OddsRatio_working_3-way'!R67/3)</f>
        <v>#VALUE!</v>
      </c>
      <c r="AT67" s="11" t="e">
        <f>IF(('OddsRatio_working_3-way'!X67=0),IF(Q67&gt;0,-Q67^(1/3),(-Q67)^(1/3)),'OddsRatio_working_3-way'!AN67-'OddsRatio_working_3-way'!R67/3)</f>
        <v>#VALUE!</v>
      </c>
      <c r="AU67" s="11" t="e">
        <f>IF(('OddsRatio_working_3-way'!X67=0),0,'OddsRatio_working_3-way'!AO67)</f>
        <v>#VALUE!</v>
      </c>
      <c r="AV67" s="11" t="e">
        <f>IF(('OddsRatio_working_3-way'!X67=0),0,'OddsRatio_working_3-way'!AP67)</f>
        <v>#VALUE!</v>
      </c>
      <c r="AW67" s="11" t="e">
        <f>IF(('OddsRatio_working_3-way'!X67=0),0,'OddsRatio_working_3-way'!AQ67)</f>
        <v>#VALUE!</v>
      </c>
    </row>
    <row r="68" spans="1:49">
      <c r="A68" s="4" t="str">
        <f>IF('True_Odds_Calculator_3-way'!A69="","",'True_Odds_Calculator_3-way'!A69)</f>
        <v/>
      </c>
      <c r="B68" s="4" t="str">
        <f>IF('True_Odds_Calculator_3-way'!B69="","",'True_Odds_Calculator_3-way'!B69)</f>
        <v/>
      </c>
      <c r="C68" s="4" t="str">
        <f>IF('True_Odds_Calculator_3-way'!C69="","",'True_Odds_Calculator_3-way'!C69)</f>
        <v/>
      </c>
      <c r="D68" s="9" t="e">
        <f t="shared" ref="D68:D131" si="26">(K68/(AR68+K68-(AR68*K68)))</f>
        <v>#VALUE!</v>
      </c>
      <c r="E68" s="9" t="e">
        <f t="shared" ref="E68:E131" si="27">(L68/(AR68+L68-(AR68*L68)))</f>
        <v>#VALUE!</v>
      </c>
      <c r="F68" s="9" t="e">
        <f t="shared" ref="F68:F131" si="28">(M68/(AR68+M68-(AR68*M68)))</f>
        <v>#VALUE!</v>
      </c>
      <c r="G68" s="9" t="str">
        <f t="shared" ref="G68:G131" si="29">AR68</f>
        <v/>
      </c>
      <c r="H68" s="9" t="str">
        <f t="shared" ref="H68:H131" si="30">IF(A68="","",1/D68)</f>
        <v/>
      </c>
      <c r="I68" s="9" t="str">
        <f t="shared" ref="I68:I131" si="31">IF(B68="","",1/E68)</f>
        <v/>
      </c>
      <c r="J68" s="9" t="str">
        <f t="shared" ref="J68:J131" si="32">IF(C68="","",1/F68)</f>
        <v/>
      </c>
      <c r="K68" s="11" t="e">
        <f t="shared" ref="K68:K131" si="33">1/A68</f>
        <v>#VALUE!</v>
      </c>
      <c r="L68" s="11" t="e">
        <f t="shared" ref="L68:L131" si="34">1/B68</f>
        <v>#VALUE!</v>
      </c>
      <c r="M68" s="11" t="e">
        <f t="shared" ref="M68:M131" si="35">1/C68</f>
        <v>#VALUE!</v>
      </c>
      <c r="N68" s="11" t="e">
        <f>'OddsRatio_working_3-way'!K68+'OddsRatio_working_3-way'!L68+'OddsRatio_working_3-way'!M68-('OddsRatio_working_3-way'!K68*'OddsRatio_working_3-way'!L68)-('OddsRatio_working_3-way'!K68*'OddsRatio_working_3-way'!M68)-('OddsRatio_working_3-way'!L68*'OddsRatio_working_3-way'!M68)+('OddsRatio_working_3-way'!K68*'OddsRatio_working_3-way'!L68*'OddsRatio_working_3-way'!M68)-1</f>
        <v>#VALUE!</v>
      </c>
      <c r="O68" s="11">
        <f>0</f>
        <v>0</v>
      </c>
      <c r="P68" s="11" t="e">
        <f>('OddsRatio_working_3-way'!K68*'OddsRatio_working_3-way'!L68)+('OddsRatio_working_3-way'!K68*'OddsRatio_working_3-way'!M68)+('OddsRatio_working_3-way'!L68*'OddsRatio_working_3-way'!M68)-(3*'OddsRatio_working_3-way'!K68*'OddsRatio_working_3-way'!L68*'OddsRatio_working_3-way'!M68)</f>
        <v>#VALUE!</v>
      </c>
      <c r="Q68" s="11" t="e">
        <f>2*'OddsRatio_working_3-way'!K68*'OddsRatio_working_3-way'!L68*'OddsRatio_working_3-way'!M68</f>
        <v>#VALUE!</v>
      </c>
      <c r="R68" s="11" t="e">
        <f t="shared" ref="R68:R131" si="36">O68/N68</f>
        <v>#VALUE!</v>
      </c>
      <c r="S68" s="11" t="e">
        <f t="shared" ref="S68:S131" si="37">P68/N68</f>
        <v>#VALUE!</v>
      </c>
      <c r="T68" s="11" t="e">
        <f t="shared" ref="T68:T131" si="38">Q68/N68</f>
        <v>#VALUE!</v>
      </c>
      <c r="U68" s="11" t="e">
        <f>'OddsRatio_working_3-way'!S68-'OddsRatio_working_3-way'!R68^2/3</f>
        <v>#VALUE!</v>
      </c>
      <c r="V68" s="11" t="e">
        <f>'OddsRatio_working_3-way'!S68*'OddsRatio_working_3-way'!R68/3-2*'OddsRatio_working_3-way'!R68^3/27-'OddsRatio_working_3-way'!T68</f>
        <v>#VALUE!</v>
      </c>
      <c r="W68" s="11" t="e">
        <f>'OddsRatio_working_3-way'!V68^2+4*'OddsRatio_working_3-way'!U68^3/27</f>
        <v>#VALUE!</v>
      </c>
      <c r="X68" s="11" t="e">
        <f>IF('OddsRatio_working_3-way'!W68&gt;0,IF(ABS('OddsRatio_working_3-way'!V68+SQRT('OddsRatio_working_3-way'!W68))/2&gt;0,ABS('OddsRatio_working_3-way'!V68+SQRT('OddsRatio_working_3-way'!W68))/2,ABS('OddsRatio_working_3-way'!V68-SQRT('OddsRatio_working_3-way'!W68))/2),SQRT(-'OddsRatio_working_3-way'!U68^3/27))</f>
        <v>#VALUE!</v>
      </c>
      <c r="Y68" s="11" t="e">
        <f>IF('OddsRatio_working_3-way'!W68&gt;=0,IF('OddsRatio_working_3-way'!V68+SQRT('OddsRatio_working_3-way'!W68)&gt;0,0,PI()),ACOS('OddsRatio_working_3-way'!V68/(2*'OddsRatio_working_3-way'!X68)))</f>
        <v>#VALUE!</v>
      </c>
      <c r="Z68" s="11" t="e">
        <f>'OddsRatio_working_3-way'!X68^(1/3)*COS('OddsRatio_working_3-way'!Y68/3)</f>
        <v>#VALUE!</v>
      </c>
      <c r="AA68" s="11" t="e">
        <f>'OddsRatio_working_3-way'!X68^(1/3)*COS(('OddsRatio_working_3-way'!Y68+2*PI())/3)</f>
        <v>#VALUE!</v>
      </c>
      <c r="AB68" s="11" t="e">
        <f>'OddsRatio_working_3-way'!X68^(1/3)*COS(('OddsRatio_working_3-way'!Y68+4*PI())/3)</f>
        <v>#VALUE!</v>
      </c>
      <c r="AC68" s="11" t="e">
        <f>'OddsRatio_working_3-way'!X68^(1/3)*SIN('OddsRatio_working_3-way'!Y68/3)</f>
        <v>#VALUE!</v>
      </c>
      <c r="AD68" s="11" t="e">
        <f>'OddsRatio_working_3-way'!X68^(1/3)*SIN(('OddsRatio_working_3-way'!Y68+2*PI())/3)</f>
        <v>#VALUE!</v>
      </c>
      <c r="AE68" s="11" t="e">
        <f>'OddsRatio_working_3-way'!X68^(1/3)*SIN(('OddsRatio_working_3-way'!Y68+4*PI())/3)</f>
        <v>#VALUE!</v>
      </c>
      <c r="AF68" s="11" t="e">
        <f>-'OddsRatio_working_3-way'!U68/(3*'OddsRatio_working_3-way'!X68^(1/3))*COS(('OddsRatio_working_3-way'!Y68)/3)</f>
        <v>#VALUE!</v>
      </c>
      <c r="AG68" s="11" t="e">
        <f>-'OddsRatio_working_3-way'!U68/(3*'OddsRatio_working_3-way'!X68^(1/3))*COS(('OddsRatio_working_3-way'!Y68+2*PI())/3)</f>
        <v>#VALUE!</v>
      </c>
      <c r="AH68" s="11" t="e">
        <f>-'OddsRatio_working_3-way'!U68/(3*'OddsRatio_working_3-way'!X68^(1/3))*COS(('OddsRatio_working_3-way'!Y68+4*PI())/3)</f>
        <v>#VALUE!</v>
      </c>
      <c r="AI68" s="11" t="e">
        <f>'OddsRatio_working_3-way'!U68/(3*'OddsRatio_working_3-way'!X68^(1/3))*SIN(('OddsRatio_working_3-way'!Y68)/3)</f>
        <v>#VALUE!</v>
      </c>
      <c r="AJ68" s="11" t="e">
        <f>'OddsRatio_working_3-way'!U68/(3*'OddsRatio_working_3-way'!X68^(1/3))*SIN(('OddsRatio_working_3-way'!Y68+2*PI())/3)</f>
        <v>#VALUE!</v>
      </c>
      <c r="AK68" s="11" t="e">
        <f>'OddsRatio_working_3-way'!U68/(3*'OddsRatio_working_3-way'!X68^(1/3))*SIN(('OddsRatio_working_3-way'!Y68+4*PI())/3)</f>
        <v>#VALUE!</v>
      </c>
      <c r="AL68" s="11" t="e">
        <f>'OddsRatio_working_3-way'!Z68+'OddsRatio_working_3-way'!AF68</f>
        <v>#VALUE!</v>
      </c>
      <c r="AM68" s="11" t="e">
        <f>'OddsRatio_working_3-way'!AA68+'OddsRatio_working_3-way'!AG68</f>
        <v>#VALUE!</v>
      </c>
      <c r="AN68" s="11" t="e">
        <f>'OddsRatio_working_3-way'!AB68+'OddsRatio_working_3-way'!AH68</f>
        <v>#VALUE!</v>
      </c>
      <c r="AO68" s="11" t="e">
        <f>'OddsRatio_working_3-way'!AC68+'OddsRatio_working_3-way'!AI68</f>
        <v>#VALUE!</v>
      </c>
      <c r="AP68" s="11" t="e">
        <f>'OddsRatio_working_3-way'!AD68+'OddsRatio_working_3-way'!AJ68</f>
        <v>#VALUE!</v>
      </c>
      <c r="AQ68" s="11" t="e">
        <f>'OddsRatio_working_3-way'!AE68+'OddsRatio_working_3-way'!AK68</f>
        <v>#VALUE!</v>
      </c>
      <c r="AR68" s="10" t="str">
        <f>IF(A68="","",IF(('OddsRatio_working_3-way'!X68=0),IF(Q68&gt;0,-Q68^(1/3),(-Q68)^(1/3)),'OddsRatio_working_3-way'!AL68-'OddsRatio_working_3-way'!R68/3))</f>
        <v/>
      </c>
      <c r="AS68" s="11" t="e">
        <f>IF(('OddsRatio_working_3-way'!X68=0),IF(Q68&gt;0,-Q68^(1/3),(-Q68)^(1/3)),'OddsRatio_working_3-way'!AM68-'OddsRatio_working_3-way'!R68/3)</f>
        <v>#VALUE!</v>
      </c>
      <c r="AT68" s="11" t="e">
        <f>IF(('OddsRatio_working_3-way'!X68=0),IF(Q68&gt;0,-Q68^(1/3),(-Q68)^(1/3)),'OddsRatio_working_3-way'!AN68-'OddsRatio_working_3-way'!R68/3)</f>
        <v>#VALUE!</v>
      </c>
      <c r="AU68" s="11" t="e">
        <f>IF(('OddsRatio_working_3-way'!X68=0),0,'OddsRatio_working_3-way'!AO68)</f>
        <v>#VALUE!</v>
      </c>
      <c r="AV68" s="11" t="e">
        <f>IF(('OddsRatio_working_3-way'!X68=0),0,'OddsRatio_working_3-way'!AP68)</f>
        <v>#VALUE!</v>
      </c>
      <c r="AW68" s="11" t="e">
        <f>IF(('OddsRatio_working_3-way'!X68=0),0,'OddsRatio_working_3-way'!AQ68)</f>
        <v>#VALUE!</v>
      </c>
    </row>
    <row r="69" spans="1:49">
      <c r="A69" s="4" t="str">
        <f>IF('True_Odds_Calculator_3-way'!A70="","",'True_Odds_Calculator_3-way'!A70)</f>
        <v/>
      </c>
      <c r="B69" s="4" t="str">
        <f>IF('True_Odds_Calculator_3-way'!B70="","",'True_Odds_Calculator_3-way'!B70)</f>
        <v/>
      </c>
      <c r="C69" s="4" t="str">
        <f>IF('True_Odds_Calculator_3-way'!C70="","",'True_Odds_Calculator_3-way'!C70)</f>
        <v/>
      </c>
      <c r="D69" s="9" t="e">
        <f t="shared" si="26"/>
        <v>#VALUE!</v>
      </c>
      <c r="E69" s="9" t="e">
        <f t="shared" si="27"/>
        <v>#VALUE!</v>
      </c>
      <c r="F69" s="9" t="e">
        <f t="shared" si="28"/>
        <v>#VALUE!</v>
      </c>
      <c r="G69" s="9" t="str">
        <f t="shared" si="29"/>
        <v/>
      </c>
      <c r="H69" s="9" t="str">
        <f t="shared" si="30"/>
        <v/>
      </c>
      <c r="I69" s="9" t="str">
        <f t="shared" si="31"/>
        <v/>
      </c>
      <c r="J69" s="9" t="str">
        <f t="shared" si="32"/>
        <v/>
      </c>
      <c r="K69" s="11" t="e">
        <f t="shared" si="33"/>
        <v>#VALUE!</v>
      </c>
      <c r="L69" s="11" t="e">
        <f t="shared" si="34"/>
        <v>#VALUE!</v>
      </c>
      <c r="M69" s="11" t="e">
        <f t="shared" si="35"/>
        <v>#VALUE!</v>
      </c>
      <c r="N69" s="11" t="e">
        <f>'OddsRatio_working_3-way'!K69+'OddsRatio_working_3-way'!L69+'OddsRatio_working_3-way'!M69-('OddsRatio_working_3-way'!K69*'OddsRatio_working_3-way'!L69)-('OddsRatio_working_3-way'!K69*'OddsRatio_working_3-way'!M69)-('OddsRatio_working_3-way'!L69*'OddsRatio_working_3-way'!M69)+('OddsRatio_working_3-way'!K69*'OddsRatio_working_3-way'!L69*'OddsRatio_working_3-way'!M69)-1</f>
        <v>#VALUE!</v>
      </c>
      <c r="O69" s="11">
        <f>0</f>
        <v>0</v>
      </c>
      <c r="P69" s="11" t="e">
        <f>('OddsRatio_working_3-way'!K69*'OddsRatio_working_3-way'!L69)+('OddsRatio_working_3-way'!K69*'OddsRatio_working_3-way'!M69)+('OddsRatio_working_3-way'!L69*'OddsRatio_working_3-way'!M69)-(3*'OddsRatio_working_3-way'!K69*'OddsRatio_working_3-way'!L69*'OddsRatio_working_3-way'!M69)</f>
        <v>#VALUE!</v>
      </c>
      <c r="Q69" s="11" t="e">
        <f>2*'OddsRatio_working_3-way'!K69*'OddsRatio_working_3-way'!L69*'OddsRatio_working_3-way'!M69</f>
        <v>#VALUE!</v>
      </c>
      <c r="R69" s="11" t="e">
        <f t="shared" si="36"/>
        <v>#VALUE!</v>
      </c>
      <c r="S69" s="11" t="e">
        <f t="shared" si="37"/>
        <v>#VALUE!</v>
      </c>
      <c r="T69" s="11" t="e">
        <f t="shared" si="38"/>
        <v>#VALUE!</v>
      </c>
      <c r="U69" s="11" t="e">
        <f>'OddsRatio_working_3-way'!S69-'OddsRatio_working_3-way'!R69^2/3</f>
        <v>#VALUE!</v>
      </c>
      <c r="V69" s="11" t="e">
        <f>'OddsRatio_working_3-way'!S69*'OddsRatio_working_3-way'!R69/3-2*'OddsRatio_working_3-way'!R69^3/27-'OddsRatio_working_3-way'!T69</f>
        <v>#VALUE!</v>
      </c>
      <c r="W69" s="11" t="e">
        <f>'OddsRatio_working_3-way'!V69^2+4*'OddsRatio_working_3-way'!U69^3/27</f>
        <v>#VALUE!</v>
      </c>
      <c r="X69" s="11" t="e">
        <f>IF('OddsRatio_working_3-way'!W69&gt;0,IF(ABS('OddsRatio_working_3-way'!V69+SQRT('OddsRatio_working_3-way'!W69))/2&gt;0,ABS('OddsRatio_working_3-way'!V69+SQRT('OddsRatio_working_3-way'!W69))/2,ABS('OddsRatio_working_3-way'!V69-SQRT('OddsRatio_working_3-way'!W69))/2),SQRT(-'OddsRatio_working_3-way'!U69^3/27))</f>
        <v>#VALUE!</v>
      </c>
      <c r="Y69" s="11" t="e">
        <f>IF('OddsRatio_working_3-way'!W69&gt;=0,IF('OddsRatio_working_3-way'!V69+SQRT('OddsRatio_working_3-way'!W69)&gt;0,0,PI()),ACOS('OddsRatio_working_3-way'!V69/(2*'OddsRatio_working_3-way'!X69)))</f>
        <v>#VALUE!</v>
      </c>
      <c r="Z69" s="11" t="e">
        <f>'OddsRatio_working_3-way'!X69^(1/3)*COS('OddsRatio_working_3-way'!Y69/3)</f>
        <v>#VALUE!</v>
      </c>
      <c r="AA69" s="11" t="e">
        <f>'OddsRatio_working_3-way'!X69^(1/3)*COS(('OddsRatio_working_3-way'!Y69+2*PI())/3)</f>
        <v>#VALUE!</v>
      </c>
      <c r="AB69" s="11" t="e">
        <f>'OddsRatio_working_3-way'!X69^(1/3)*COS(('OddsRatio_working_3-way'!Y69+4*PI())/3)</f>
        <v>#VALUE!</v>
      </c>
      <c r="AC69" s="11" t="e">
        <f>'OddsRatio_working_3-way'!X69^(1/3)*SIN('OddsRatio_working_3-way'!Y69/3)</f>
        <v>#VALUE!</v>
      </c>
      <c r="AD69" s="11" t="e">
        <f>'OddsRatio_working_3-way'!X69^(1/3)*SIN(('OddsRatio_working_3-way'!Y69+2*PI())/3)</f>
        <v>#VALUE!</v>
      </c>
      <c r="AE69" s="11" t="e">
        <f>'OddsRatio_working_3-way'!X69^(1/3)*SIN(('OddsRatio_working_3-way'!Y69+4*PI())/3)</f>
        <v>#VALUE!</v>
      </c>
      <c r="AF69" s="11" t="e">
        <f>-'OddsRatio_working_3-way'!U69/(3*'OddsRatio_working_3-way'!X69^(1/3))*COS(('OddsRatio_working_3-way'!Y69)/3)</f>
        <v>#VALUE!</v>
      </c>
      <c r="AG69" s="11" t="e">
        <f>-'OddsRatio_working_3-way'!U69/(3*'OddsRatio_working_3-way'!X69^(1/3))*COS(('OddsRatio_working_3-way'!Y69+2*PI())/3)</f>
        <v>#VALUE!</v>
      </c>
      <c r="AH69" s="11" t="e">
        <f>-'OddsRatio_working_3-way'!U69/(3*'OddsRatio_working_3-way'!X69^(1/3))*COS(('OddsRatio_working_3-way'!Y69+4*PI())/3)</f>
        <v>#VALUE!</v>
      </c>
      <c r="AI69" s="11" t="e">
        <f>'OddsRatio_working_3-way'!U69/(3*'OddsRatio_working_3-way'!X69^(1/3))*SIN(('OddsRatio_working_3-way'!Y69)/3)</f>
        <v>#VALUE!</v>
      </c>
      <c r="AJ69" s="11" t="e">
        <f>'OddsRatio_working_3-way'!U69/(3*'OddsRatio_working_3-way'!X69^(1/3))*SIN(('OddsRatio_working_3-way'!Y69+2*PI())/3)</f>
        <v>#VALUE!</v>
      </c>
      <c r="AK69" s="11" t="e">
        <f>'OddsRatio_working_3-way'!U69/(3*'OddsRatio_working_3-way'!X69^(1/3))*SIN(('OddsRatio_working_3-way'!Y69+4*PI())/3)</f>
        <v>#VALUE!</v>
      </c>
      <c r="AL69" s="11" t="e">
        <f>'OddsRatio_working_3-way'!Z69+'OddsRatio_working_3-way'!AF69</f>
        <v>#VALUE!</v>
      </c>
      <c r="AM69" s="11" t="e">
        <f>'OddsRatio_working_3-way'!AA69+'OddsRatio_working_3-way'!AG69</f>
        <v>#VALUE!</v>
      </c>
      <c r="AN69" s="11" t="e">
        <f>'OddsRatio_working_3-way'!AB69+'OddsRatio_working_3-way'!AH69</f>
        <v>#VALUE!</v>
      </c>
      <c r="AO69" s="11" t="e">
        <f>'OddsRatio_working_3-way'!AC69+'OddsRatio_working_3-way'!AI69</f>
        <v>#VALUE!</v>
      </c>
      <c r="AP69" s="11" t="e">
        <f>'OddsRatio_working_3-way'!AD69+'OddsRatio_working_3-way'!AJ69</f>
        <v>#VALUE!</v>
      </c>
      <c r="AQ69" s="11" t="e">
        <f>'OddsRatio_working_3-way'!AE69+'OddsRatio_working_3-way'!AK69</f>
        <v>#VALUE!</v>
      </c>
      <c r="AR69" s="10" t="str">
        <f>IF(A69="","",IF(('OddsRatio_working_3-way'!X69=0),IF(Q69&gt;0,-Q69^(1/3),(-Q69)^(1/3)),'OddsRatio_working_3-way'!AL69-'OddsRatio_working_3-way'!R69/3))</f>
        <v/>
      </c>
      <c r="AS69" s="11" t="e">
        <f>IF(('OddsRatio_working_3-way'!X69=0),IF(Q69&gt;0,-Q69^(1/3),(-Q69)^(1/3)),'OddsRatio_working_3-way'!AM69-'OddsRatio_working_3-way'!R69/3)</f>
        <v>#VALUE!</v>
      </c>
      <c r="AT69" s="11" t="e">
        <f>IF(('OddsRatio_working_3-way'!X69=0),IF(Q69&gt;0,-Q69^(1/3),(-Q69)^(1/3)),'OddsRatio_working_3-way'!AN69-'OddsRatio_working_3-way'!R69/3)</f>
        <v>#VALUE!</v>
      </c>
      <c r="AU69" s="11" t="e">
        <f>IF(('OddsRatio_working_3-way'!X69=0),0,'OddsRatio_working_3-way'!AO69)</f>
        <v>#VALUE!</v>
      </c>
      <c r="AV69" s="11" t="e">
        <f>IF(('OddsRatio_working_3-way'!X69=0),0,'OddsRatio_working_3-way'!AP69)</f>
        <v>#VALUE!</v>
      </c>
      <c r="AW69" s="11" t="e">
        <f>IF(('OddsRatio_working_3-way'!X69=0),0,'OddsRatio_working_3-way'!AQ69)</f>
        <v>#VALUE!</v>
      </c>
    </row>
    <row r="70" spans="1:49">
      <c r="A70" s="4" t="str">
        <f>IF('True_Odds_Calculator_3-way'!A71="","",'True_Odds_Calculator_3-way'!A71)</f>
        <v/>
      </c>
      <c r="B70" s="4" t="str">
        <f>IF('True_Odds_Calculator_3-way'!B71="","",'True_Odds_Calculator_3-way'!B71)</f>
        <v/>
      </c>
      <c r="C70" s="4" t="str">
        <f>IF('True_Odds_Calculator_3-way'!C71="","",'True_Odds_Calculator_3-way'!C71)</f>
        <v/>
      </c>
      <c r="D70" s="9" t="e">
        <f t="shared" si="26"/>
        <v>#VALUE!</v>
      </c>
      <c r="E70" s="9" t="e">
        <f t="shared" si="27"/>
        <v>#VALUE!</v>
      </c>
      <c r="F70" s="9" t="e">
        <f t="shared" si="28"/>
        <v>#VALUE!</v>
      </c>
      <c r="G70" s="9" t="str">
        <f t="shared" si="29"/>
        <v/>
      </c>
      <c r="H70" s="9" t="str">
        <f t="shared" si="30"/>
        <v/>
      </c>
      <c r="I70" s="9" t="str">
        <f t="shared" si="31"/>
        <v/>
      </c>
      <c r="J70" s="9" t="str">
        <f t="shared" si="32"/>
        <v/>
      </c>
      <c r="K70" s="11" t="e">
        <f t="shared" si="33"/>
        <v>#VALUE!</v>
      </c>
      <c r="L70" s="11" t="e">
        <f t="shared" si="34"/>
        <v>#VALUE!</v>
      </c>
      <c r="M70" s="11" t="e">
        <f t="shared" si="35"/>
        <v>#VALUE!</v>
      </c>
      <c r="N70" s="11" t="e">
        <f>'OddsRatio_working_3-way'!K70+'OddsRatio_working_3-way'!L70+'OddsRatio_working_3-way'!M70-('OddsRatio_working_3-way'!K70*'OddsRatio_working_3-way'!L70)-('OddsRatio_working_3-way'!K70*'OddsRatio_working_3-way'!M70)-('OddsRatio_working_3-way'!L70*'OddsRatio_working_3-way'!M70)+('OddsRatio_working_3-way'!K70*'OddsRatio_working_3-way'!L70*'OddsRatio_working_3-way'!M70)-1</f>
        <v>#VALUE!</v>
      </c>
      <c r="O70" s="11">
        <f>0</f>
        <v>0</v>
      </c>
      <c r="P70" s="11" t="e">
        <f>('OddsRatio_working_3-way'!K70*'OddsRatio_working_3-way'!L70)+('OddsRatio_working_3-way'!K70*'OddsRatio_working_3-way'!M70)+('OddsRatio_working_3-way'!L70*'OddsRatio_working_3-way'!M70)-(3*'OddsRatio_working_3-way'!K70*'OddsRatio_working_3-way'!L70*'OddsRatio_working_3-way'!M70)</f>
        <v>#VALUE!</v>
      </c>
      <c r="Q70" s="11" t="e">
        <f>2*'OddsRatio_working_3-way'!K70*'OddsRatio_working_3-way'!L70*'OddsRatio_working_3-way'!M70</f>
        <v>#VALUE!</v>
      </c>
      <c r="R70" s="11" t="e">
        <f t="shared" si="36"/>
        <v>#VALUE!</v>
      </c>
      <c r="S70" s="11" t="e">
        <f t="shared" si="37"/>
        <v>#VALUE!</v>
      </c>
      <c r="T70" s="11" t="e">
        <f t="shared" si="38"/>
        <v>#VALUE!</v>
      </c>
      <c r="U70" s="11" t="e">
        <f>'OddsRatio_working_3-way'!S70-'OddsRatio_working_3-way'!R70^2/3</f>
        <v>#VALUE!</v>
      </c>
      <c r="V70" s="11" t="e">
        <f>'OddsRatio_working_3-way'!S70*'OddsRatio_working_3-way'!R70/3-2*'OddsRatio_working_3-way'!R70^3/27-'OddsRatio_working_3-way'!T70</f>
        <v>#VALUE!</v>
      </c>
      <c r="W70" s="11" t="e">
        <f>'OddsRatio_working_3-way'!V70^2+4*'OddsRatio_working_3-way'!U70^3/27</f>
        <v>#VALUE!</v>
      </c>
      <c r="X70" s="11" t="e">
        <f>IF('OddsRatio_working_3-way'!W70&gt;0,IF(ABS('OddsRatio_working_3-way'!V70+SQRT('OddsRatio_working_3-way'!W70))/2&gt;0,ABS('OddsRatio_working_3-way'!V70+SQRT('OddsRatio_working_3-way'!W70))/2,ABS('OddsRatio_working_3-way'!V70-SQRT('OddsRatio_working_3-way'!W70))/2),SQRT(-'OddsRatio_working_3-way'!U70^3/27))</f>
        <v>#VALUE!</v>
      </c>
      <c r="Y70" s="11" t="e">
        <f>IF('OddsRatio_working_3-way'!W70&gt;=0,IF('OddsRatio_working_3-way'!V70+SQRT('OddsRatio_working_3-way'!W70)&gt;0,0,PI()),ACOS('OddsRatio_working_3-way'!V70/(2*'OddsRatio_working_3-way'!X70)))</f>
        <v>#VALUE!</v>
      </c>
      <c r="Z70" s="11" t="e">
        <f>'OddsRatio_working_3-way'!X70^(1/3)*COS('OddsRatio_working_3-way'!Y70/3)</f>
        <v>#VALUE!</v>
      </c>
      <c r="AA70" s="11" t="e">
        <f>'OddsRatio_working_3-way'!X70^(1/3)*COS(('OddsRatio_working_3-way'!Y70+2*PI())/3)</f>
        <v>#VALUE!</v>
      </c>
      <c r="AB70" s="11" t="e">
        <f>'OddsRatio_working_3-way'!X70^(1/3)*COS(('OddsRatio_working_3-way'!Y70+4*PI())/3)</f>
        <v>#VALUE!</v>
      </c>
      <c r="AC70" s="11" t="e">
        <f>'OddsRatio_working_3-way'!X70^(1/3)*SIN('OddsRatio_working_3-way'!Y70/3)</f>
        <v>#VALUE!</v>
      </c>
      <c r="AD70" s="11" t="e">
        <f>'OddsRatio_working_3-way'!X70^(1/3)*SIN(('OddsRatio_working_3-way'!Y70+2*PI())/3)</f>
        <v>#VALUE!</v>
      </c>
      <c r="AE70" s="11" t="e">
        <f>'OddsRatio_working_3-way'!X70^(1/3)*SIN(('OddsRatio_working_3-way'!Y70+4*PI())/3)</f>
        <v>#VALUE!</v>
      </c>
      <c r="AF70" s="11" t="e">
        <f>-'OddsRatio_working_3-way'!U70/(3*'OddsRatio_working_3-way'!X70^(1/3))*COS(('OddsRatio_working_3-way'!Y70)/3)</f>
        <v>#VALUE!</v>
      </c>
      <c r="AG70" s="11" t="e">
        <f>-'OddsRatio_working_3-way'!U70/(3*'OddsRatio_working_3-way'!X70^(1/3))*COS(('OddsRatio_working_3-way'!Y70+2*PI())/3)</f>
        <v>#VALUE!</v>
      </c>
      <c r="AH70" s="11" t="e">
        <f>-'OddsRatio_working_3-way'!U70/(3*'OddsRatio_working_3-way'!X70^(1/3))*COS(('OddsRatio_working_3-way'!Y70+4*PI())/3)</f>
        <v>#VALUE!</v>
      </c>
      <c r="AI70" s="11" t="e">
        <f>'OddsRatio_working_3-way'!U70/(3*'OddsRatio_working_3-way'!X70^(1/3))*SIN(('OddsRatio_working_3-way'!Y70)/3)</f>
        <v>#VALUE!</v>
      </c>
      <c r="AJ70" s="11" t="e">
        <f>'OddsRatio_working_3-way'!U70/(3*'OddsRatio_working_3-way'!X70^(1/3))*SIN(('OddsRatio_working_3-way'!Y70+2*PI())/3)</f>
        <v>#VALUE!</v>
      </c>
      <c r="AK70" s="11" t="e">
        <f>'OddsRatio_working_3-way'!U70/(3*'OddsRatio_working_3-way'!X70^(1/3))*SIN(('OddsRatio_working_3-way'!Y70+4*PI())/3)</f>
        <v>#VALUE!</v>
      </c>
      <c r="AL70" s="11" t="e">
        <f>'OddsRatio_working_3-way'!Z70+'OddsRatio_working_3-way'!AF70</f>
        <v>#VALUE!</v>
      </c>
      <c r="AM70" s="11" t="e">
        <f>'OddsRatio_working_3-way'!AA70+'OddsRatio_working_3-way'!AG70</f>
        <v>#VALUE!</v>
      </c>
      <c r="AN70" s="11" t="e">
        <f>'OddsRatio_working_3-way'!AB70+'OddsRatio_working_3-way'!AH70</f>
        <v>#VALUE!</v>
      </c>
      <c r="AO70" s="11" t="e">
        <f>'OddsRatio_working_3-way'!AC70+'OddsRatio_working_3-way'!AI70</f>
        <v>#VALUE!</v>
      </c>
      <c r="AP70" s="11" t="e">
        <f>'OddsRatio_working_3-way'!AD70+'OddsRatio_working_3-way'!AJ70</f>
        <v>#VALUE!</v>
      </c>
      <c r="AQ70" s="11" t="e">
        <f>'OddsRatio_working_3-way'!AE70+'OddsRatio_working_3-way'!AK70</f>
        <v>#VALUE!</v>
      </c>
      <c r="AR70" s="10" t="str">
        <f>IF(A70="","",IF(('OddsRatio_working_3-way'!X70=0),IF(Q70&gt;0,-Q70^(1/3),(-Q70)^(1/3)),'OddsRatio_working_3-way'!AL70-'OddsRatio_working_3-way'!R70/3))</f>
        <v/>
      </c>
      <c r="AS70" s="11" t="e">
        <f>IF(('OddsRatio_working_3-way'!X70=0),IF(Q70&gt;0,-Q70^(1/3),(-Q70)^(1/3)),'OddsRatio_working_3-way'!AM70-'OddsRatio_working_3-way'!R70/3)</f>
        <v>#VALUE!</v>
      </c>
      <c r="AT70" s="11" t="e">
        <f>IF(('OddsRatio_working_3-way'!X70=0),IF(Q70&gt;0,-Q70^(1/3),(-Q70)^(1/3)),'OddsRatio_working_3-way'!AN70-'OddsRatio_working_3-way'!R70/3)</f>
        <v>#VALUE!</v>
      </c>
      <c r="AU70" s="11" t="e">
        <f>IF(('OddsRatio_working_3-way'!X70=0),0,'OddsRatio_working_3-way'!AO70)</f>
        <v>#VALUE!</v>
      </c>
      <c r="AV70" s="11" t="e">
        <f>IF(('OddsRatio_working_3-way'!X70=0),0,'OddsRatio_working_3-way'!AP70)</f>
        <v>#VALUE!</v>
      </c>
      <c r="AW70" s="11" t="e">
        <f>IF(('OddsRatio_working_3-way'!X70=0),0,'OddsRatio_working_3-way'!AQ70)</f>
        <v>#VALUE!</v>
      </c>
    </row>
    <row r="71" spans="1:49">
      <c r="A71" s="4" t="str">
        <f>IF('True_Odds_Calculator_3-way'!A72="","",'True_Odds_Calculator_3-way'!A72)</f>
        <v/>
      </c>
      <c r="B71" s="4" t="str">
        <f>IF('True_Odds_Calculator_3-way'!B72="","",'True_Odds_Calculator_3-way'!B72)</f>
        <v/>
      </c>
      <c r="C71" s="4" t="str">
        <f>IF('True_Odds_Calculator_3-way'!C72="","",'True_Odds_Calculator_3-way'!C72)</f>
        <v/>
      </c>
      <c r="D71" s="9" t="e">
        <f t="shared" si="26"/>
        <v>#VALUE!</v>
      </c>
      <c r="E71" s="9" t="e">
        <f t="shared" si="27"/>
        <v>#VALUE!</v>
      </c>
      <c r="F71" s="9" t="e">
        <f t="shared" si="28"/>
        <v>#VALUE!</v>
      </c>
      <c r="G71" s="9" t="str">
        <f t="shared" si="29"/>
        <v/>
      </c>
      <c r="H71" s="9" t="str">
        <f t="shared" si="30"/>
        <v/>
      </c>
      <c r="I71" s="9" t="str">
        <f t="shared" si="31"/>
        <v/>
      </c>
      <c r="J71" s="9" t="str">
        <f t="shared" si="32"/>
        <v/>
      </c>
      <c r="K71" s="11" t="e">
        <f t="shared" si="33"/>
        <v>#VALUE!</v>
      </c>
      <c r="L71" s="11" t="e">
        <f t="shared" si="34"/>
        <v>#VALUE!</v>
      </c>
      <c r="M71" s="11" t="e">
        <f t="shared" si="35"/>
        <v>#VALUE!</v>
      </c>
      <c r="N71" s="11" t="e">
        <f>'OddsRatio_working_3-way'!K71+'OddsRatio_working_3-way'!L71+'OddsRatio_working_3-way'!M71-('OddsRatio_working_3-way'!K71*'OddsRatio_working_3-way'!L71)-('OddsRatio_working_3-way'!K71*'OddsRatio_working_3-way'!M71)-('OddsRatio_working_3-way'!L71*'OddsRatio_working_3-way'!M71)+('OddsRatio_working_3-way'!K71*'OddsRatio_working_3-way'!L71*'OddsRatio_working_3-way'!M71)-1</f>
        <v>#VALUE!</v>
      </c>
      <c r="O71" s="11">
        <f>0</f>
        <v>0</v>
      </c>
      <c r="P71" s="11" t="e">
        <f>('OddsRatio_working_3-way'!K71*'OddsRatio_working_3-way'!L71)+('OddsRatio_working_3-way'!K71*'OddsRatio_working_3-way'!M71)+('OddsRatio_working_3-way'!L71*'OddsRatio_working_3-way'!M71)-(3*'OddsRatio_working_3-way'!K71*'OddsRatio_working_3-way'!L71*'OddsRatio_working_3-way'!M71)</f>
        <v>#VALUE!</v>
      </c>
      <c r="Q71" s="11" t="e">
        <f>2*'OddsRatio_working_3-way'!K71*'OddsRatio_working_3-way'!L71*'OddsRatio_working_3-way'!M71</f>
        <v>#VALUE!</v>
      </c>
      <c r="R71" s="11" t="e">
        <f t="shared" si="36"/>
        <v>#VALUE!</v>
      </c>
      <c r="S71" s="11" t="e">
        <f t="shared" si="37"/>
        <v>#VALUE!</v>
      </c>
      <c r="T71" s="11" t="e">
        <f t="shared" si="38"/>
        <v>#VALUE!</v>
      </c>
      <c r="U71" s="11" t="e">
        <f>'OddsRatio_working_3-way'!S71-'OddsRatio_working_3-way'!R71^2/3</f>
        <v>#VALUE!</v>
      </c>
      <c r="V71" s="11" t="e">
        <f>'OddsRatio_working_3-way'!S71*'OddsRatio_working_3-way'!R71/3-2*'OddsRatio_working_3-way'!R71^3/27-'OddsRatio_working_3-way'!T71</f>
        <v>#VALUE!</v>
      </c>
      <c r="W71" s="11" t="e">
        <f>'OddsRatio_working_3-way'!V71^2+4*'OddsRatio_working_3-way'!U71^3/27</f>
        <v>#VALUE!</v>
      </c>
      <c r="X71" s="11" t="e">
        <f>IF('OddsRatio_working_3-way'!W71&gt;0,IF(ABS('OddsRatio_working_3-way'!V71+SQRT('OddsRatio_working_3-way'!W71))/2&gt;0,ABS('OddsRatio_working_3-way'!V71+SQRT('OddsRatio_working_3-way'!W71))/2,ABS('OddsRatio_working_3-way'!V71-SQRT('OddsRatio_working_3-way'!W71))/2),SQRT(-'OddsRatio_working_3-way'!U71^3/27))</f>
        <v>#VALUE!</v>
      </c>
      <c r="Y71" s="11" t="e">
        <f>IF('OddsRatio_working_3-way'!W71&gt;=0,IF('OddsRatio_working_3-way'!V71+SQRT('OddsRatio_working_3-way'!W71)&gt;0,0,PI()),ACOS('OddsRatio_working_3-way'!V71/(2*'OddsRatio_working_3-way'!X71)))</f>
        <v>#VALUE!</v>
      </c>
      <c r="Z71" s="11" t="e">
        <f>'OddsRatio_working_3-way'!X71^(1/3)*COS('OddsRatio_working_3-way'!Y71/3)</f>
        <v>#VALUE!</v>
      </c>
      <c r="AA71" s="11" t="e">
        <f>'OddsRatio_working_3-way'!X71^(1/3)*COS(('OddsRatio_working_3-way'!Y71+2*PI())/3)</f>
        <v>#VALUE!</v>
      </c>
      <c r="AB71" s="11" t="e">
        <f>'OddsRatio_working_3-way'!X71^(1/3)*COS(('OddsRatio_working_3-way'!Y71+4*PI())/3)</f>
        <v>#VALUE!</v>
      </c>
      <c r="AC71" s="11" t="e">
        <f>'OddsRatio_working_3-way'!X71^(1/3)*SIN('OddsRatio_working_3-way'!Y71/3)</f>
        <v>#VALUE!</v>
      </c>
      <c r="AD71" s="11" t="e">
        <f>'OddsRatio_working_3-way'!X71^(1/3)*SIN(('OddsRatio_working_3-way'!Y71+2*PI())/3)</f>
        <v>#VALUE!</v>
      </c>
      <c r="AE71" s="11" t="e">
        <f>'OddsRatio_working_3-way'!X71^(1/3)*SIN(('OddsRatio_working_3-way'!Y71+4*PI())/3)</f>
        <v>#VALUE!</v>
      </c>
      <c r="AF71" s="11" t="e">
        <f>-'OddsRatio_working_3-way'!U71/(3*'OddsRatio_working_3-way'!X71^(1/3))*COS(('OddsRatio_working_3-way'!Y71)/3)</f>
        <v>#VALUE!</v>
      </c>
      <c r="AG71" s="11" t="e">
        <f>-'OddsRatio_working_3-way'!U71/(3*'OddsRatio_working_3-way'!X71^(1/3))*COS(('OddsRatio_working_3-way'!Y71+2*PI())/3)</f>
        <v>#VALUE!</v>
      </c>
      <c r="AH71" s="11" t="e">
        <f>-'OddsRatio_working_3-way'!U71/(3*'OddsRatio_working_3-way'!X71^(1/3))*COS(('OddsRatio_working_3-way'!Y71+4*PI())/3)</f>
        <v>#VALUE!</v>
      </c>
      <c r="AI71" s="11" t="e">
        <f>'OddsRatio_working_3-way'!U71/(3*'OddsRatio_working_3-way'!X71^(1/3))*SIN(('OddsRatio_working_3-way'!Y71)/3)</f>
        <v>#VALUE!</v>
      </c>
      <c r="AJ71" s="11" t="e">
        <f>'OddsRatio_working_3-way'!U71/(3*'OddsRatio_working_3-way'!X71^(1/3))*SIN(('OddsRatio_working_3-way'!Y71+2*PI())/3)</f>
        <v>#VALUE!</v>
      </c>
      <c r="AK71" s="11" t="e">
        <f>'OddsRatio_working_3-way'!U71/(3*'OddsRatio_working_3-way'!X71^(1/3))*SIN(('OddsRatio_working_3-way'!Y71+4*PI())/3)</f>
        <v>#VALUE!</v>
      </c>
      <c r="AL71" s="11" t="e">
        <f>'OddsRatio_working_3-way'!Z71+'OddsRatio_working_3-way'!AF71</f>
        <v>#VALUE!</v>
      </c>
      <c r="AM71" s="11" t="e">
        <f>'OddsRatio_working_3-way'!AA71+'OddsRatio_working_3-way'!AG71</f>
        <v>#VALUE!</v>
      </c>
      <c r="AN71" s="11" t="e">
        <f>'OddsRatio_working_3-way'!AB71+'OddsRatio_working_3-way'!AH71</f>
        <v>#VALUE!</v>
      </c>
      <c r="AO71" s="11" t="e">
        <f>'OddsRatio_working_3-way'!AC71+'OddsRatio_working_3-way'!AI71</f>
        <v>#VALUE!</v>
      </c>
      <c r="AP71" s="11" t="e">
        <f>'OddsRatio_working_3-way'!AD71+'OddsRatio_working_3-way'!AJ71</f>
        <v>#VALUE!</v>
      </c>
      <c r="AQ71" s="11" t="e">
        <f>'OddsRatio_working_3-way'!AE71+'OddsRatio_working_3-way'!AK71</f>
        <v>#VALUE!</v>
      </c>
      <c r="AR71" s="10" t="str">
        <f>IF(A71="","",IF(('OddsRatio_working_3-way'!X71=0),IF(Q71&gt;0,-Q71^(1/3),(-Q71)^(1/3)),'OddsRatio_working_3-way'!AL71-'OddsRatio_working_3-way'!R71/3))</f>
        <v/>
      </c>
      <c r="AS71" s="11" t="e">
        <f>IF(('OddsRatio_working_3-way'!X71=0),IF(Q71&gt;0,-Q71^(1/3),(-Q71)^(1/3)),'OddsRatio_working_3-way'!AM71-'OddsRatio_working_3-way'!R71/3)</f>
        <v>#VALUE!</v>
      </c>
      <c r="AT71" s="11" t="e">
        <f>IF(('OddsRatio_working_3-way'!X71=0),IF(Q71&gt;0,-Q71^(1/3),(-Q71)^(1/3)),'OddsRatio_working_3-way'!AN71-'OddsRatio_working_3-way'!R71/3)</f>
        <v>#VALUE!</v>
      </c>
      <c r="AU71" s="11" t="e">
        <f>IF(('OddsRatio_working_3-way'!X71=0),0,'OddsRatio_working_3-way'!AO71)</f>
        <v>#VALUE!</v>
      </c>
      <c r="AV71" s="11" t="e">
        <f>IF(('OddsRatio_working_3-way'!X71=0),0,'OddsRatio_working_3-way'!AP71)</f>
        <v>#VALUE!</v>
      </c>
      <c r="AW71" s="11" t="e">
        <f>IF(('OddsRatio_working_3-way'!X71=0),0,'OddsRatio_working_3-way'!AQ71)</f>
        <v>#VALUE!</v>
      </c>
    </row>
    <row r="72" spans="1:49">
      <c r="A72" s="4" t="str">
        <f>IF('True_Odds_Calculator_3-way'!A73="","",'True_Odds_Calculator_3-way'!A73)</f>
        <v/>
      </c>
      <c r="B72" s="4" t="str">
        <f>IF('True_Odds_Calculator_3-way'!B73="","",'True_Odds_Calculator_3-way'!B73)</f>
        <v/>
      </c>
      <c r="C72" s="4" t="str">
        <f>IF('True_Odds_Calculator_3-way'!C73="","",'True_Odds_Calculator_3-way'!C73)</f>
        <v/>
      </c>
      <c r="D72" s="9" t="e">
        <f t="shared" si="26"/>
        <v>#VALUE!</v>
      </c>
      <c r="E72" s="9" t="e">
        <f t="shared" si="27"/>
        <v>#VALUE!</v>
      </c>
      <c r="F72" s="9" t="e">
        <f t="shared" si="28"/>
        <v>#VALUE!</v>
      </c>
      <c r="G72" s="9" t="str">
        <f t="shared" si="29"/>
        <v/>
      </c>
      <c r="H72" s="9" t="str">
        <f t="shared" si="30"/>
        <v/>
      </c>
      <c r="I72" s="9" t="str">
        <f t="shared" si="31"/>
        <v/>
      </c>
      <c r="J72" s="9" t="str">
        <f t="shared" si="32"/>
        <v/>
      </c>
      <c r="K72" s="11" t="e">
        <f t="shared" si="33"/>
        <v>#VALUE!</v>
      </c>
      <c r="L72" s="11" t="e">
        <f t="shared" si="34"/>
        <v>#VALUE!</v>
      </c>
      <c r="M72" s="11" t="e">
        <f t="shared" si="35"/>
        <v>#VALUE!</v>
      </c>
      <c r="N72" s="11" t="e">
        <f>'OddsRatio_working_3-way'!K72+'OddsRatio_working_3-way'!L72+'OddsRatio_working_3-way'!M72-('OddsRatio_working_3-way'!K72*'OddsRatio_working_3-way'!L72)-('OddsRatio_working_3-way'!K72*'OddsRatio_working_3-way'!M72)-('OddsRatio_working_3-way'!L72*'OddsRatio_working_3-way'!M72)+('OddsRatio_working_3-way'!K72*'OddsRatio_working_3-way'!L72*'OddsRatio_working_3-way'!M72)-1</f>
        <v>#VALUE!</v>
      </c>
      <c r="O72" s="11">
        <f>0</f>
        <v>0</v>
      </c>
      <c r="P72" s="11" t="e">
        <f>('OddsRatio_working_3-way'!K72*'OddsRatio_working_3-way'!L72)+('OddsRatio_working_3-way'!K72*'OddsRatio_working_3-way'!M72)+('OddsRatio_working_3-way'!L72*'OddsRatio_working_3-way'!M72)-(3*'OddsRatio_working_3-way'!K72*'OddsRatio_working_3-way'!L72*'OddsRatio_working_3-way'!M72)</f>
        <v>#VALUE!</v>
      </c>
      <c r="Q72" s="11" t="e">
        <f>2*'OddsRatio_working_3-way'!K72*'OddsRatio_working_3-way'!L72*'OddsRatio_working_3-way'!M72</f>
        <v>#VALUE!</v>
      </c>
      <c r="R72" s="11" t="e">
        <f t="shared" si="36"/>
        <v>#VALUE!</v>
      </c>
      <c r="S72" s="11" t="e">
        <f t="shared" si="37"/>
        <v>#VALUE!</v>
      </c>
      <c r="T72" s="11" t="e">
        <f t="shared" si="38"/>
        <v>#VALUE!</v>
      </c>
      <c r="U72" s="11" t="e">
        <f>'OddsRatio_working_3-way'!S72-'OddsRatio_working_3-way'!R72^2/3</f>
        <v>#VALUE!</v>
      </c>
      <c r="V72" s="11" t="e">
        <f>'OddsRatio_working_3-way'!S72*'OddsRatio_working_3-way'!R72/3-2*'OddsRatio_working_3-way'!R72^3/27-'OddsRatio_working_3-way'!T72</f>
        <v>#VALUE!</v>
      </c>
      <c r="W72" s="11" t="e">
        <f>'OddsRatio_working_3-way'!V72^2+4*'OddsRatio_working_3-way'!U72^3/27</f>
        <v>#VALUE!</v>
      </c>
      <c r="X72" s="11" t="e">
        <f>IF('OddsRatio_working_3-way'!W72&gt;0,IF(ABS('OddsRatio_working_3-way'!V72+SQRT('OddsRatio_working_3-way'!W72))/2&gt;0,ABS('OddsRatio_working_3-way'!V72+SQRT('OddsRatio_working_3-way'!W72))/2,ABS('OddsRatio_working_3-way'!V72-SQRT('OddsRatio_working_3-way'!W72))/2),SQRT(-'OddsRatio_working_3-way'!U72^3/27))</f>
        <v>#VALUE!</v>
      </c>
      <c r="Y72" s="11" t="e">
        <f>IF('OddsRatio_working_3-way'!W72&gt;=0,IF('OddsRatio_working_3-way'!V72+SQRT('OddsRatio_working_3-way'!W72)&gt;0,0,PI()),ACOS('OddsRatio_working_3-way'!V72/(2*'OddsRatio_working_3-way'!X72)))</f>
        <v>#VALUE!</v>
      </c>
      <c r="Z72" s="11" t="e">
        <f>'OddsRatio_working_3-way'!X72^(1/3)*COS('OddsRatio_working_3-way'!Y72/3)</f>
        <v>#VALUE!</v>
      </c>
      <c r="AA72" s="11" t="e">
        <f>'OddsRatio_working_3-way'!X72^(1/3)*COS(('OddsRatio_working_3-way'!Y72+2*PI())/3)</f>
        <v>#VALUE!</v>
      </c>
      <c r="AB72" s="11" t="e">
        <f>'OddsRatio_working_3-way'!X72^(1/3)*COS(('OddsRatio_working_3-way'!Y72+4*PI())/3)</f>
        <v>#VALUE!</v>
      </c>
      <c r="AC72" s="11" t="e">
        <f>'OddsRatio_working_3-way'!X72^(1/3)*SIN('OddsRatio_working_3-way'!Y72/3)</f>
        <v>#VALUE!</v>
      </c>
      <c r="AD72" s="11" t="e">
        <f>'OddsRatio_working_3-way'!X72^(1/3)*SIN(('OddsRatio_working_3-way'!Y72+2*PI())/3)</f>
        <v>#VALUE!</v>
      </c>
      <c r="AE72" s="11" t="e">
        <f>'OddsRatio_working_3-way'!X72^(1/3)*SIN(('OddsRatio_working_3-way'!Y72+4*PI())/3)</f>
        <v>#VALUE!</v>
      </c>
      <c r="AF72" s="11" t="e">
        <f>-'OddsRatio_working_3-way'!U72/(3*'OddsRatio_working_3-way'!X72^(1/3))*COS(('OddsRatio_working_3-way'!Y72)/3)</f>
        <v>#VALUE!</v>
      </c>
      <c r="AG72" s="11" t="e">
        <f>-'OddsRatio_working_3-way'!U72/(3*'OddsRatio_working_3-way'!X72^(1/3))*COS(('OddsRatio_working_3-way'!Y72+2*PI())/3)</f>
        <v>#VALUE!</v>
      </c>
      <c r="AH72" s="11" t="e">
        <f>-'OddsRatio_working_3-way'!U72/(3*'OddsRatio_working_3-way'!X72^(1/3))*COS(('OddsRatio_working_3-way'!Y72+4*PI())/3)</f>
        <v>#VALUE!</v>
      </c>
      <c r="AI72" s="11" t="e">
        <f>'OddsRatio_working_3-way'!U72/(3*'OddsRatio_working_3-way'!X72^(1/3))*SIN(('OddsRatio_working_3-way'!Y72)/3)</f>
        <v>#VALUE!</v>
      </c>
      <c r="AJ72" s="11" t="e">
        <f>'OddsRatio_working_3-way'!U72/(3*'OddsRatio_working_3-way'!X72^(1/3))*SIN(('OddsRatio_working_3-way'!Y72+2*PI())/3)</f>
        <v>#VALUE!</v>
      </c>
      <c r="AK72" s="11" t="e">
        <f>'OddsRatio_working_3-way'!U72/(3*'OddsRatio_working_3-way'!X72^(1/3))*SIN(('OddsRatio_working_3-way'!Y72+4*PI())/3)</f>
        <v>#VALUE!</v>
      </c>
      <c r="AL72" s="11" t="e">
        <f>'OddsRatio_working_3-way'!Z72+'OddsRatio_working_3-way'!AF72</f>
        <v>#VALUE!</v>
      </c>
      <c r="AM72" s="11" t="e">
        <f>'OddsRatio_working_3-way'!AA72+'OddsRatio_working_3-way'!AG72</f>
        <v>#VALUE!</v>
      </c>
      <c r="AN72" s="11" t="e">
        <f>'OddsRatio_working_3-way'!AB72+'OddsRatio_working_3-way'!AH72</f>
        <v>#VALUE!</v>
      </c>
      <c r="AO72" s="11" t="e">
        <f>'OddsRatio_working_3-way'!AC72+'OddsRatio_working_3-way'!AI72</f>
        <v>#VALUE!</v>
      </c>
      <c r="AP72" s="11" t="e">
        <f>'OddsRatio_working_3-way'!AD72+'OddsRatio_working_3-way'!AJ72</f>
        <v>#VALUE!</v>
      </c>
      <c r="AQ72" s="11" t="e">
        <f>'OddsRatio_working_3-way'!AE72+'OddsRatio_working_3-way'!AK72</f>
        <v>#VALUE!</v>
      </c>
      <c r="AR72" s="10" t="str">
        <f>IF(A72="","",IF(('OddsRatio_working_3-way'!X72=0),IF(Q72&gt;0,-Q72^(1/3),(-Q72)^(1/3)),'OddsRatio_working_3-way'!AL72-'OddsRatio_working_3-way'!R72/3))</f>
        <v/>
      </c>
      <c r="AS72" s="11" t="e">
        <f>IF(('OddsRatio_working_3-way'!X72=0),IF(Q72&gt;0,-Q72^(1/3),(-Q72)^(1/3)),'OddsRatio_working_3-way'!AM72-'OddsRatio_working_3-way'!R72/3)</f>
        <v>#VALUE!</v>
      </c>
      <c r="AT72" s="11" t="e">
        <f>IF(('OddsRatio_working_3-way'!X72=0),IF(Q72&gt;0,-Q72^(1/3),(-Q72)^(1/3)),'OddsRatio_working_3-way'!AN72-'OddsRatio_working_3-way'!R72/3)</f>
        <v>#VALUE!</v>
      </c>
      <c r="AU72" s="11" t="e">
        <f>IF(('OddsRatio_working_3-way'!X72=0),0,'OddsRatio_working_3-way'!AO72)</f>
        <v>#VALUE!</v>
      </c>
      <c r="AV72" s="11" t="e">
        <f>IF(('OddsRatio_working_3-way'!X72=0),0,'OddsRatio_working_3-way'!AP72)</f>
        <v>#VALUE!</v>
      </c>
      <c r="AW72" s="11" t="e">
        <f>IF(('OddsRatio_working_3-way'!X72=0),0,'OddsRatio_working_3-way'!AQ72)</f>
        <v>#VALUE!</v>
      </c>
    </row>
    <row r="73" spans="1:49">
      <c r="A73" s="4" t="str">
        <f>IF('True_Odds_Calculator_3-way'!A74="","",'True_Odds_Calculator_3-way'!A74)</f>
        <v/>
      </c>
      <c r="B73" s="4" t="str">
        <f>IF('True_Odds_Calculator_3-way'!B74="","",'True_Odds_Calculator_3-way'!B74)</f>
        <v/>
      </c>
      <c r="C73" s="4" t="str">
        <f>IF('True_Odds_Calculator_3-way'!C74="","",'True_Odds_Calculator_3-way'!C74)</f>
        <v/>
      </c>
      <c r="D73" s="9" t="e">
        <f t="shared" si="26"/>
        <v>#VALUE!</v>
      </c>
      <c r="E73" s="9" t="e">
        <f t="shared" si="27"/>
        <v>#VALUE!</v>
      </c>
      <c r="F73" s="9" t="e">
        <f t="shared" si="28"/>
        <v>#VALUE!</v>
      </c>
      <c r="G73" s="9" t="str">
        <f t="shared" si="29"/>
        <v/>
      </c>
      <c r="H73" s="9" t="str">
        <f t="shared" si="30"/>
        <v/>
      </c>
      <c r="I73" s="9" t="str">
        <f t="shared" si="31"/>
        <v/>
      </c>
      <c r="J73" s="9" t="str">
        <f t="shared" si="32"/>
        <v/>
      </c>
      <c r="K73" s="11" t="e">
        <f t="shared" si="33"/>
        <v>#VALUE!</v>
      </c>
      <c r="L73" s="11" t="e">
        <f t="shared" si="34"/>
        <v>#VALUE!</v>
      </c>
      <c r="M73" s="11" t="e">
        <f t="shared" si="35"/>
        <v>#VALUE!</v>
      </c>
      <c r="N73" s="11" t="e">
        <f>'OddsRatio_working_3-way'!K73+'OddsRatio_working_3-way'!L73+'OddsRatio_working_3-way'!M73-('OddsRatio_working_3-way'!K73*'OddsRatio_working_3-way'!L73)-('OddsRatio_working_3-way'!K73*'OddsRatio_working_3-way'!M73)-('OddsRatio_working_3-way'!L73*'OddsRatio_working_3-way'!M73)+('OddsRatio_working_3-way'!K73*'OddsRatio_working_3-way'!L73*'OddsRatio_working_3-way'!M73)-1</f>
        <v>#VALUE!</v>
      </c>
      <c r="O73" s="11">
        <f>0</f>
        <v>0</v>
      </c>
      <c r="P73" s="11" t="e">
        <f>('OddsRatio_working_3-way'!K73*'OddsRatio_working_3-way'!L73)+('OddsRatio_working_3-way'!K73*'OddsRatio_working_3-way'!M73)+('OddsRatio_working_3-way'!L73*'OddsRatio_working_3-way'!M73)-(3*'OddsRatio_working_3-way'!K73*'OddsRatio_working_3-way'!L73*'OddsRatio_working_3-way'!M73)</f>
        <v>#VALUE!</v>
      </c>
      <c r="Q73" s="11" t="e">
        <f>2*'OddsRatio_working_3-way'!K73*'OddsRatio_working_3-way'!L73*'OddsRatio_working_3-way'!M73</f>
        <v>#VALUE!</v>
      </c>
      <c r="R73" s="11" t="e">
        <f t="shared" si="36"/>
        <v>#VALUE!</v>
      </c>
      <c r="S73" s="11" t="e">
        <f t="shared" si="37"/>
        <v>#VALUE!</v>
      </c>
      <c r="T73" s="11" t="e">
        <f t="shared" si="38"/>
        <v>#VALUE!</v>
      </c>
      <c r="U73" s="11" t="e">
        <f>'OddsRatio_working_3-way'!S73-'OddsRatio_working_3-way'!R73^2/3</f>
        <v>#VALUE!</v>
      </c>
      <c r="V73" s="11" t="e">
        <f>'OddsRatio_working_3-way'!S73*'OddsRatio_working_3-way'!R73/3-2*'OddsRatio_working_3-way'!R73^3/27-'OddsRatio_working_3-way'!T73</f>
        <v>#VALUE!</v>
      </c>
      <c r="W73" s="11" t="e">
        <f>'OddsRatio_working_3-way'!V73^2+4*'OddsRatio_working_3-way'!U73^3/27</f>
        <v>#VALUE!</v>
      </c>
      <c r="X73" s="11" t="e">
        <f>IF('OddsRatio_working_3-way'!W73&gt;0,IF(ABS('OddsRatio_working_3-way'!V73+SQRT('OddsRatio_working_3-way'!W73))/2&gt;0,ABS('OddsRatio_working_3-way'!V73+SQRT('OddsRatio_working_3-way'!W73))/2,ABS('OddsRatio_working_3-way'!V73-SQRT('OddsRatio_working_3-way'!W73))/2),SQRT(-'OddsRatio_working_3-way'!U73^3/27))</f>
        <v>#VALUE!</v>
      </c>
      <c r="Y73" s="11" t="e">
        <f>IF('OddsRatio_working_3-way'!W73&gt;=0,IF('OddsRatio_working_3-way'!V73+SQRT('OddsRatio_working_3-way'!W73)&gt;0,0,PI()),ACOS('OddsRatio_working_3-way'!V73/(2*'OddsRatio_working_3-way'!X73)))</f>
        <v>#VALUE!</v>
      </c>
      <c r="Z73" s="11" t="e">
        <f>'OddsRatio_working_3-way'!X73^(1/3)*COS('OddsRatio_working_3-way'!Y73/3)</f>
        <v>#VALUE!</v>
      </c>
      <c r="AA73" s="11" t="e">
        <f>'OddsRatio_working_3-way'!X73^(1/3)*COS(('OddsRatio_working_3-way'!Y73+2*PI())/3)</f>
        <v>#VALUE!</v>
      </c>
      <c r="AB73" s="11" t="e">
        <f>'OddsRatio_working_3-way'!X73^(1/3)*COS(('OddsRatio_working_3-way'!Y73+4*PI())/3)</f>
        <v>#VALUE!</v>
      </c>
      <c r="AC73" s="11" t="e">
        <f>'OddsRatio_working_3-way'!X73^(1/3)*SIN('OddsRatio_working_3-way'!Y73/3)</f>
        <v>#VALUE!</v>
      </c>
      <c r="AD73" s="11" t="e">
        <f>'OddsRatio_working_3-way'!X73^(1/3)*SIN(('OddsRatio_working_3-way'!Y73+2*PI())/3)</f>
        <v>#VALUE!</v>
      </c>
      <c r="AE73" s="11" t="e">
        <f>'OddsRatio_working_3-way'!X73^(1/3)*SIN(('OddsRatio_working_3-way'!Y73+4*PI())/3)</f>
        <v>#VALUE!</v>
      </c>
      <c r="AF73" s="11" t="e">
        <f>-'OddsRatio_working_3-way'!U73/(3*'OddsRatio_working_3-way'!X73^(1/3))*COS(('OddsRatio_working_3-way'!Y73)/3)</f>
        <v>#VALUE!</v>
      </c>
      <c r="AG73" s="11" t="e">
        <f>-'OddsRatio_working_3-way'!U73/(3*'OddsRatio_working_3-way'!X73^(1/3))*COS(('OddsRatio_working_3-way'!Y73+2*PI())/3)</f>
        <v>#VALUE!</v>
      </c>
      <c r="AH73" s="11" t="e">
        <f>-'OddsRatio_working_3-way'!U73/(3*'OddsRatio_working_3-way'!X73^(1/3))*COS(('OddsRatio_working_3-way'!Y73+4*PI())/3)</f>
        <v>#VALUE!</v>
      </c>
      <c r="AI73" s="11" t="e">
        <f>'OddsRatio_working_3-way'!U73/(3*'OddsRatio_working_3-way'!X73^(1/3))*SIN(('OddsRatio_working_3-way'!Y73)/3)</f>
        <v>#VALUE!</v>
      </c>
      <c r="AJ73" s="11" t="e">
        <f>'OddsRatio_working_3-way'!U73/(3*'OddsRatio_working_3-way'!X73^(1/3))*SIN(('OddsRatio_working_3-way'!Y73+2*PI())/3)</f>
        <v>#VALUE!</v>
      </c>
      <c r="AK73" s="11" t="e">
        <f>'OddsRatio_working_3-way'!U73/(3*'OddsRatio_working_3-way'!X73^(1/3))*SIN(('OddsRatio_working_3-way'!Y73+4*PI())/3)</f>
        <v>#VALUE!</v>
      </c>
      <c r="AL73" s="11" t="e">
        <f>'OddsRatio_working_3-way'!Z73+'OddsRatio_working_3-way'!AF73</f>
        <v>#VALUE!</v>
      </c>
      <c r="AM73" s="11" t="e">
        <f>'OddsRatio_working_3-way'!AA73+'OddsRatio_working_3-way'!AG73</f>
        <v>#VALUE!</v>
      </c>
      <c r="AN73" s="11" t="e">
        <f>'OddsRatio_working_3-way'!AB73+'OddsRatio_working_3-way'!AH73</f>
        <v>#VALUE!</v>
      </c>
      <c r="AO73" s="11" t="e">
        <f>'OddsRatio_working_3-way'!AC73+'OddsRatio_working_3-way'!AI73</f>
        <v>#VALUE!</v>
      </c>
      <c r="AP73" s="11" t="e">
        <f>'OddsRatio_working_3-way'!AD73+'OddsRatio_working_3-way'!AJ73</f>
        <v>#VALUE!</v>
      </c>
      <c r="AQ73" s="11" t="e">
        <f>'OddsRatio_working_3-way'!AE73+'OddsRatio_working_3-way'!AK73</f>
        <v>#VALUE!</v>
      </c>
      <c r="AR73" s="10" t="str">
        <f>IF(A73="","",IF(('OddsRatio_working_3-way'!X73=0),IF(Q73&gt;0,-Q73^(1/3),(-Q73)^(1/3)),'OddsRatio_working_3-way'!AL73-'OddsRatio_working_3-way'!R73/3))</f>
        <v/>
      </c>
      <c r="AS73" s="11" t="e">
        <f>IF(('OddsRatio_working_3-way'!X73=0),IF(Q73&gt;0,-Q73^(1/3),(-Q73)^(1/3)),'OddsRatio_working_3-way'!AM73-'OddsRatio_working_3-way'!R73/3)</f>
        <v>#VALUE!</v>
      </c>
      <c r="AT73" s="11" t="e">
        <f>IF(('OddsRatio_working_3-way'!X73=0),IF(Q73&gt;0,-Q73^(1/3),(-Q73)^(1/3)),'OddsRatio_working_3-way'!AN73-'OddsRatio_working_3-way'!R73/3)</f>
        <v>#VALUE!</v>
      </c>
      <c r="AU73" s="11" t="e">
        <f>IF(('OddsRatio_working_3-way'!X73=0),0,'OddsRatio_working_3-way'!AO73)</f>
        <v>#VALUE!</v>
      </c>
      <c r="AV73" s="11" t="e">
        <f>IF(('OddsRatio_working_3-way'!X73=0),0,'OddsRatio_working_3-way'!AP73)</f>
        <v>#VALUE!</v>
      </c>
      <c r="AW73" s="11" t="e">
        <f>IF(('OddsRatio_working_3-way'!X73=0),0,'OddsRatio_working_3-way'!AQ73)</f>
        <v>#VALUE!</v>
      </c>
    </row>
    <row r="74" spans="1:49">
      <c r="A74" s="4" t="str">
        <f>IF('True_Odds_Calculator_3-way'!A75="","",'True_Odds_Calculator_3-way'!A75)</f>
        <v/>
      </c>
      <c r="B74" s="4" t="str">
        <f>IF('True_Odds_Calculator_3-way'!B75="","",'True_Odds_Calculator_3-way'!B75)</f>
        <v/>
      </c>
      <c r="C74" s="4" t="str">
        <f>IF('True_Odds_Calculator_3-way'!C75="","",'True_Odds_Calculator_3-way'!C75)</f>
        <v/>
      </c>
      <c r="D74" s="9" t="e">
        <f t="shared" si="26"/>
        <v>#VALUE!</v>
      </c>
      <c r="E74" s="9" t="e">
        <f t="shared" si="27"/>
        <v>#VALUE!</v>
      </c>
      <c r="F74" s="9" t="e">
        <f t="shared" si="28"/>
        <v>#VALUE!</v>
      </c>
      <c r="G74" s="9" t="str">
        <f t="shared" si="29"/>
        <v/>
      </c>
      <c r="H74" s="9" t="str">
        <f t="shared" si="30"/>
        <v/>
      </c>
      <c r="I74" s="9" t="str">
        <f t="shared" si="31"/>
        <v/>
      </c>
      <c r="J74" s="9" t="str">
        <f t="shared" si="32"/>
        <v/>
      </c>
      <c r="K74" s="11" t="e">
        <f t="shared" si="33"/>
        <v>#VALUE!</v>
      </c>
      <c r="L74" s="11" t="e">
        <f t="shared" si="34"/>
        <v>#VALUE!</v>
      </c>
      <c r="M74" s="11" t="e">
        <f t="shared" si="35"/>
        <v>#VALUE!</v>
      </c>
      <c r="N74" s="11" t="e">
        <f>'OddsRatio_working_3-way'!K74+'OddsRatio_working_3-way'!L74+'OddsRatio_working_3-way'!M74-('OddsRatio_working_3-way'!K74*'OddsRatio_working_3-way'!L74)-('OddsRatio_working_3-way'!K74*'OddsRatio_working_3-way'!M74)-('OddsRatio_working_3-way'!L74*'OddsRatio_working_3-way'!M74)+('OddsRatio_working_3-way'!K74*'OddsRatio_working_3-way'!L74*'OddsRatio_working_3-way'!M74)-1</f>
        <v>#VALUE!</v>
      </c>
      <c r="O74" s="11">
        <f>0</f>
        <v>0</v>
      </c>
      <c r="P74" s="11" t="e">
        <f>('OddsRatio_working_3-way'!K74*'OddsRatio_working_3-way'!L74)+('OddsRatio_working_3-way'!K74*'OddsRatio_working_3-way'!M74)+('OddsRatio_working_3-way'!L74*'OddsRatio_working_3-way'!M74)-(3*'OddsRatio_working_3-way'!K74*'OddsRatio_working_3-way'!L74*'OddsRatio_working_3-way'!M74)</f>
        <v>#VALUE!</v>
      </c>
      <c r="Q74" s="11" t="e">
        <f>2*'OddsRatio_working_3-way'!K74*'OddsRatio_working_3-way'!L74*'OddsRatio_working_3-way'!M74</f>
        <v>#VALUE!</v>
      </c>
      <c r="R74" s="11" t="e">
        <f t="shared" si="36"/>
        <v>#VALUE!</v>
      </c>
      <c r="S74" s="11" t="e">
        <f t="shared" si="37"/>
        <v>#VALUE!</v>
      </c>
      <c r="T74" s="11" t="e">
        <f t="shared" si="38"/>
        <v>#VALUE!</v>
      </c>
      <c r="U74" s="11" t="e">
        <f>'OddsRatio_working_3-way'!S74-'OddsRatio_working_3-way'!R74^2/3</f>
        <v>#VALUE!</v>
      </c>
      <c r="V74" s="11" t="e">
        <f>'OddsRatio_working_3-way'!S74*'OddsRatio_working_3-way'!R74/3-2*'OddsRatio_working_3-way'!R74^3/27-'OddsRatio_working_3-way'!T74</f>
        <v>#VALUE!</v>
      </c>
      <c r="W74" s="11" t="e">
        <f>'OddsRatio_working_3-way'!V74^2+4*'OddsRatio_working_3-way'!U74^3/27</f>
        <v>#VALUE!</v>
      </c>
      <c r="X74" s="11" t="e">
        <f>IF('OddsRatio_working_3-way'!W74&gt;0,IF(ABS('OddsRatio_working_3-way'!V74+SQRT('OddsRatio_working_3-way'!W74))/2&gt;0,ABS('OddsRatio_working_3-way'!V74+SQRT('OddsRatio_working_3-way'!W74))/2,ABS('OddsRatio_working_3-way'!V74-SQRT('OddsRatio_working_3-way'!W74))/2),SQRT(-'OddsRatio_working_3-way'!U74^3/27))</f>
        <v>#VALUE!</v>
      </c>
      <c r="Y74" s="11" t="e">
        <f>IF('OddsRatio_working_3-way'!W74&gt;=0,IF('OddsRatio_working_3-way'!V74+SQRT('OddsRatio_working_3-way'!W74)&gt;0,0,PI()),ACOS('OddsRatio_working_3-way'!V74/(2*'OddsRatio_working_3-way'!X74)))</f>
        <v>#VALUE!</v>
      </c>
      <c r="Z74" s="11" t="e">
        <f>'OddsRatio_working_3-way'!X74^(1/3)*COS('OddsRatio_working_3-way'!Y74/3)</f>
        <v>#VALUE!</v>
      </c>
      <c r="AA74" s="11" t="e">
        <f>'OddsRatio_working_3-way'!X74^(1/3)*COS(('OddsRatio_working_3-way'!Y74+2*PI())/3)</f>
        <v>#VALUE!</v>
      </c>
      <c r="AB74" s="11" t="e">
        <f>'OddsRatio_working_3-way'!X74^(1/3)*COS(('OddsRatio_working_3-way'!Y74+4*PI())/3)</f>
        <v>#VALUE!</v>
      </c>
      <c r="AC74" s="11" t="e">
        <f>'OddsRatio_working_3-way'!X74^(1/3)*SIN('OddsRatio_working_3-way'!Y74/3)</f>
        <v>#VALUE!</v>
      </c>
      <c r="AD74" s="11" t="e">
        <f>'OddsRatio_working_3-way'!X74^(1/3)*SIN(('OddsRatio_working_3-way'!Y74+2*PI())/3)</f>
        <v>#VALUE!</v>
      </c>
      <c r="AE74" s="11" t="e">
        <f>'OddsRatio_working_3-way'!X74^(1/3)*SIN(('OddsRatio_working_3-way'!Y74+4*PI())/3)</f>
        <v>#VALUE!</v>
      </c>
      <c r="AF74" s="11" t="e">
        <f>-'OddsRatio_working_3-way'!U74/(3*'OddsRatio_working_3-way'!X74^(1/3))*COS(('OddsRatio_working_3-way'!Y74)/3)</f>
        <v>#VALUE!</v>
      </c>
      <c r="AG74" s="11" t="e">
        <f>-'OddsRatio_working_3-way'!U74/(3*'OddsRatio_working_3-way'!X74^(1/3))*COS(('OddsRatio_working_3-way'!Y74+2*PI())/3)</f>
        <v>#VALUE!</v>
      </c>
      <c r="AH74" s="11" t="e">
        <f>-'OddsRatio_working_3-way'!U74/(3*'OddsRatio_working_3-way'!X74^(1/3))*COS(('OddsRatio_working_3-way'!Y74+4*PI())/3)</f>
        <v>#VALUE!</v>
      </c>
      <c r="AI74" s="11" t="e">
        <f>'OddsRatio_working_3-way'!U74/(3*'OddsRatio_working_3-way'!X74^(1/3))*SIN(('OddsRatio_working_3-way'!Y74)/3)</f>
        <v>#VALUE!</v>
      </c>
      <c r="AJ74" s="11" t="e">
        <f>'OddsRatio_working_3-way'!U74/(3*'OddsRatio_working_3-way'!X74^(1/3))*SIN(('OddsRatio_working_3-way'!Y74+2*PI())/3)</f>
        <v>#VALUE!</v>
      </c>
      <c r="AK74" s="11" t="e">
        <f>'OddsRatio_working_3-way'!U74/(3*'OddsRatio_working_3-way'!X74^(1/3))*SIN(('OddsRatio_working_3-way'!Y74+4*PI())/3)</f>
        <v>#VALUE!</v>
      </c>
      <c r="AL74" s="11" t="e">
        <f>'OddsRatio_working_3-way'!Z74+'OddsRatio_working_3-way'!AF74</f>
        <v>#VALUE!</v>
      </c>
      <c r="AM74" s="11" t="e">
        <f>'OddsRatio_working_3-way'!AA74+'OddsRatio_working_3-way'!AG74</f>
        <v>#VALUE!</v>
      </c>
      <c r="AN74" s="11" t="e">
        <f>'OddsRatio_working_3-way'!AB74+'OddsRatio_working_3-way'!AH74</f>
        <v>#VALUE!</v>
      </c>
      <c r="AO74" s="11" t="e">
        <f>'OddsRatio_working_3-way'!AC74+'OddsRatio_working_3-way'!AI74</f>
        <v>#VALUE!</v>
      </c>
      <c r="AP74" s="11" t="e">
        <f>'OddsRatio_working_3-way'!AD74+'OddsRatio_working_3-way'!AJ74</f>
        <v>#VALUE!</v>
      </c>
      <c r="AQ74" s="11" t="e">
        <f>'OddsRatio_working_3-way'!AE74+'OddsRatio_working_3-way'!AK74</f>
        <v>#VALUE!</v>
      </c>
      <c r="AR74" s="10" t="str">
        <f>IF(A74="","",IF(('OddsRatio_working_3-way'!X74=0),IF(Q74&gt;0,-Q74^(1/3),(-Q74)^(1/3)),'OddsRatio_working_3-way'!AL74-'OddsRatio_working_3-way'!R74/3))</f>
        <v/>
      </c>
      <c r="AS74" s="11" t="e">
        <f>IF(('OddsRatio_working_3-way'!X74=0),IF(Q74&gt;0,-Q74^(1/3),(-Q74)^(1/3)),'OddsRatio_working_3-way'!AM74-'OddsRatio_working_3-way'!R74/3)</f>
        <v>#VALUE!</v>
      </c>
      <c r="AT74" s="11" t="e">
        <f>IF(('OddsRatio_working_3-way'!X74=0),IF(Q74&gt;0,-Q74^(1/3),(-Q74)^(1/3)),'OddsRatio_working_3-way'!AN74-'OddsRatio_working_3-way'!R74/3)</f>
        <v>#VALUE!</v>
      </c>
      <c r="AU74" s="11" t="e">
        <f>IF(('OddsRatio_working_3-way'!X74=0),0,'OddsRatio_working_3-way'!AO74)</f>
        <v>#VALUE!</v>
      </c>
      <c r="AV74" s="11" t="e">
        <f>IF(('OddsRatio_working_3-way'!X74=0),0,'OddsRatio_working_3-way'!AP74)</f>
        <v>#VALUE!</v>
      </c>
      <c r="AW74" s="11" t="e">
        <f>IF(('OddsRatio_working_3-way'!X74=0),0,'OddsRatio_working_3-way'!AQ74)</f>
        <v>#VALUE!</v>
      </c>
    </row>
    <row r="75" spans="1:49">
      <c r="A75" s="4" t="str">
        <f>IF('True_Odds_Calculator_3-way'!A76="","",'True_Odds_Calculator_3-way'!A76)</f>
        <v/>
      </c>
      <c r="B75" s="4" t="str">
        <f>IF('True_Odds_Calculator_3-way'!B76="","",'True_Odds_Calculator_3-way'!B76)</f>
        <v/>
      </c>
      <c r="C75" s="4" t="str">
        <f>IF('True_Odds_Calculator_3-way'!C76="","",'True_Odds_Calculator_3-way'!C76)</f>
        <v/>
      </c>
      <c r="D75" s="9" t="e">
        <f t="shared" si="26"/>
        <v>#VALUE!</v>
      </c>
      <c r="E75" s="9" t="e">
        <f t="shared" si="27"/>
        <v>#VALUE!</v>
      </c>
      <c r="F75" s="9" t="e">
        <f t="shared" si="28"/>
        <v>#VALUE!</v>
      </c>
      <c r="G75" s="9" t="str">
        <f t="shared" si="29"/>
        <v/>
      </c>
      <c r="H75" s="9" t="str">
        <f t="shared" si="30"/>
        <v/>
      </c>
      <c r="I75" s="9" t="str">
        <f t="shared" si="31"/>
        <v/>
      </c>
      <c r="J75" s="9" t="str">
        <f t="shared" si="32"/>
        <v/>
      </c>
      <c r="K75" s="11" t="e">
        <f t="shared" si="33"/>
        <v>#VALUE!</v>
      </c>
      <c r="L75" s="11" t="e">
        <f t="shared" si="34"/>
        <v>#VALUE!</v>
      </c>
      <c r="M75" s="11" t="e">
        <f t="shared" si="35"/>
        <v>#VALUE!</v>
      </c>
      <c r="N75" s="11" t="e">
        <f>'OddsRatio_working_3-way'!K75+'OddsRatio_working_3-way'!L75+'OddsRatio_working_3-way'!M75-('OddsRatio_working_3-way'!K75*'OddsRatio_working_3-way'!L75)-('OddsRatio_working_3-way'!K75*'OddsRatio_working_3-way'!M75)-('OddsRatio_working_3-way'!L75*'OddsRatio_working_3-way'!M75)+('OddsRatio_working_3-way'!K75*'OddsRatio_working_3-way'!L75*'OddsRatio_working_3-way'!M75)-1</f>
        <v>#VALUE!</v>
      </c>
      <c r="O75" s="11">
        <f>0</f>
        <v>0</v>
      </c>
      <c r="P75" s="11" t="e">
        <f>('OddsRatio_working_3-way'!K75*'OddsRatio_working_3-way'!L75)+('OddsRatio_working_3-way'!K75*'OddsRatio_working_3-way'!M75)+('OddsRatio_working_3-way'!L75*'OddsRatio_working_3-way'!M75)-(3*'OddsRatio_working_3-way'!K75*'OddsRatio_working_3-way'!L75*'OddsRatio_working_3-way'!M75)</f>
        <v>#VALUE!</v>
      </c>
      <c r="Q75" s="11" t="e">
        <f>2*'OddsRatio_working_3-way'!K75*'OddsRatio_working_3-way'!L75*'OddsRatio_working_3-way'!M75</f>
        <v>#VALUE!</v>
      </c>
      <c r="R75" s="11" t="e">
        <f t="shared" si="36"/>
        <v>#VALUE!</v>
      </c>
      <c r="S75" s="11" t="e">
        <f t="shared" si="37"/>
        <v>#VALUE!</v>
      </c>
      <c r="T75" s="11" t="e">
        <f t="shared" si="38"/>
        <v>#VALUE!</v>
      </c>
      <c r="U75" s="11" t="e">
        <f>'OddsRatio_working_3-way'!S75-'OddsRatio_working_3-way'!R75^2/3</f>
        <v>#VALUE!</v>
      </c>
      <c r="V75" s="11" t="e">
        <f>'OddsRatio_working_3-way'!S75*'OddsRatio_working_3-way'!R75/3-2*'OddsRatio_working_3-way'!R75^3/27-'OddsRatio_working_3-way'!T75</f>
        <v>#VALUE!</v>
      </c>
      <c r="W75" s="11" t="e">
        <f>'OddsRatio_working_3-way'!V75^2+4*'OddsRatio_working_3-way'!U75^3/27</f>
        <v>#VALUE!</v>
      </c>
      <c r="X75" s="11" t="e">
        <f>IF('OddsRatio_working_3-way'!W75&gt;0,IF(ABS('OddsRatio_working_3-way'!V75+SQRT('OddsRatio_working_3-way'!W75))/2&gt;0,ABS('OddsRatio_working_3-way'!V75+SQRT('OddsRatio_working_3-way'!W75))/2,ABS('OddsRatio_working_3-way'!V75-SQRT('OddsRatio_working_3-way'!W75))/2),SQRT(-'OddsRatio_working_3-way'!U75^3/27))</f>
        <v>#VALUE!</v>
      </c>
      <c r="Y75" s="11" t="e">
        <f>IF('OddsRatio_working_3-way'!W75&gt;=0,IF('OddsRatio_working_3-way'!V75+SQRT('OddsRatio_working_3-way'!W75)&gt;0,0,PI()),ACOS('OddsRatio_working_3-way'!V75/(2*'OddsRatio_working_3-way'!X75)))</f>
        <v>#VALUE!</v>
      </c>
      <c r="Z75" s="11" t="e">
        <f>'OddsRatio_working_3-way'!X75^(1/3)*COS('OddsRatio_working_3-way'!Y75/3)</f>
        <v>#VALUE!</v>
      </c>
      <c r="AA75" s="11" t="e">
        <f>'OddsRatio_working_3-way'!X75^(1/3)*COS(('OddsRatio_working_3-way'!Y75+2*PI())/3)</f>
        <v>#VALUE!</v>
      </c>
      <c r="AB75" s="11" t="e">
        <f>'OddsRatio_working_3-way'!X75^(1/3)*COS(('OddsRatio_working_3-way'!Y75+4*PI())/3)</f>
        <v>#VALUE!</v>
      </c>
      <c r="AC75" s="11" t="e">
        <f>'OddsRatio_working_3-way'!X75^(1/3)*SIN('OddsRatio_working_3-way'!Y75/3)</f>
        <v>#VALUE!</v>
      </c>
      <c r="AD75" s="11" t="e">
        <f>'OddsRatio_working_3-way'!X75^(1/3)*SIN(('OddsRatio_working_3-way'!Y75+2*PI())/3)</f>
        <v>#VALUE!</v>
      </c>
      <c r="AE75" s="11" t="e">
        <f>'OddsRatio_working_3-way'!X75^(1/3)*SIN(('OddsRatio_working_3-way'!Y75+4*PI())/3)</f>
        <v>#VALUE!</v>
      </c>
      <c r="AF75" s="11" t="e">
        <f>-'OddsRatio_working_3-way'!U75/(3*'OddsRatio_working_3-way'!X75^(1/3))*COS(('OddsRatio_working_3-way'!Y75)/3)</f>
        <v>#VALUE!</v>
      </c>
      <c r="AG75" s="11" t="e">
        <f>-'OddsRatio_working_3-way'!U75/(3*'OddsRatio_working_3-way'!X75^(1/3))*COS(('OddsRatio_working_3-way'!Y75+2*PI())/3)</f>
        <v>#VALUE!</v>
      </c>
      <c r="AH75" s="11" t="e">
        <f>-'OddsRatio_working_3-way'!U75/(3*'OddsRatio_working_3-way'!X75^(1/3))*COS(('OddsRatio_working_3-way'!Y75+4*PI())/3)</f>
        <v>#VALUE!</v>
      </c>
      <c r="AI75" s="11" t="e">
        <f>'OddsRatio_working_3-way'!U75/(3*'OddsRatio_working_3-way'!X75^(1/3))*SIN(('OddsRatio_working_3-way'!Y75)/3)</f>
        <v>#VALUE!</v>
      </c>
      <c r="AJ75" s="11" t="e">
        <f>'OddsRatio_working_3-way'!U75/(3*'OddsRatio_working_3-way'!X75^(1/3))*SIN(('OddsRatio_working_3-way'!Y75+2*PI())/3)</f>
        <v>#VALUE!</v>
      </c>
      <c r="AK75" s="11" t="e">
        <f>'OddsRatio_working_3-way'!U75/(3*'OddsRatio_working_3-way'!X75^(1/3))*SIN(('OddsRatio_working_3-way'!Y75+4*PI())/3)</f>
        <v>#VALUE!</v>
      </c>
      <c r="AL75" s="11" t="e">
        <f>'OddsRatio_working_3-way'!Z75+'OddsRatio_working_3-way'!AF75</f>
        <v>#VALUE!</v>
      </c>
      <c r="AM75" s="11" t="e">
        <f>'OddsRatio_working_3-way'!AA75+'OddsRatio_working_3-way'!AG75</f>
        <v>#VALUE!</v>
      </c>
      <c r="AN75" s="11" t="e">
        <f>'OddsRatio_working_3-way'!AB75+'OddsRatio_working_3-way'!AH75</f>
        <v>#VALUE!</v>
      </c>
      <c r="AO75" s="11" t="e">
        <f>'OddsRatio_working_3-way'!AC75+'OddsRatio_working_3-way'!AI75</f>
        <v>#VALUE!</v>
      </c>
      <c r="AP75" s="11" t="e">
        <f>'OddsRatio_working_3-way'!AD75+'OddsRatio_working_3-way'!AJ75</f>
        <v>#VALUE!</v>
      </c>
      <c r="AQ75" s="11" t="e">
        <f>'OddsRatio_working_3-way'!AE75+'OddsRatio_working_3-way'!AK75</f>
        <v>#VALUE!</v>
      </c>
      <c r="AR75" s="10" t="str">
        <f>IF(A75="","",IF(('OddsRatio_working_3-way'!X75=0),IF(Q75&gt;0,-Q75^(1/3),(-Q75)^(1/3)),'OddsRatio_working_3-way'!AL75-'OddsRatio_working_3-way'!R75/3))</f>
        <v/>
      </c>
      <c r="AS75" s="11" t="e">
        <f>IF(('OddsRatio_working_3-way'!X75=0),IF(Q75&gt;0,-Q75^(1/3),(-Q75)^(1/3)),'OddsRatio_working_3-way'!AM75-'OddsRatio_working_3-way'!R75/3)</f>
        <v>#VALUE!</v>
      </c>
      <c r="AT75" s="11" t="e">
        <f>IF(('OddsRatio_working_3-way'!X75=0),IF(Q75&gt;0,-Q75^(1/3),(-Q75)^(1/3)),'OddsRatio_working_3-way'!AN75-'OddsRatio_working_3-way'!R75/3)</f>
        <v>#VALUE!</v>
      </c>
      <c r="AU75" s="11" t="e">
        <f>IF(('OddsRatio_working_3-way'!X75=0),0,'OddsRatio_working_3-way'!AO75)</f>
        <v>#VALUE!</v>
      </c>
      <c r="AV75" s="11" t="e">
        <f>IF(('OddsRatio_working_3-way'!X75=0),0,'OddsRatio_working_3-way'!AP75)</f>
        <v>#VALUE!</v>
      </c>
      <c r="AW75" s="11" t="e">
        <f>IF(('OddsRatio_working_3-way'!X75=0),0,'OddsRatio_working_3-way'!AQ75)</f>
        <v>#VALUE!</v>
      </c>
    </row>
    <row r="76" spans="1:49">
      <c r="A76" s="4" t="str">
        <f>IF('True_Odds_Calculator_3-way'!A77="","",'True_Odds_Calculator_3-way'!A77)</f>
        <v/>
      </c>
      <c r="B76" s="4" t="str">
        <f>IF('True_Odds_Calculator_3-way'!B77="","",'True_Odds_Calculator_3-way'!B77)</f>
        <v/>
      </c>
      <c r="C76" s="4" t="str">
        <f>IF('True_Odds_Calculator_3-way'!C77="","",'True_Odds_Calculator_3-way'!C77)</f>
        <v/>
      </c>
      <c r="D76" s="9" t="e">
        <f t="shared" si="26"/>
        <v>#VALUE!</v>
      </c>
      <c r="E76" s="9" t="e">
        <f t="shared" si="27"/>
        <v>#VALUE!</v>
      </c>
      <c r="F76" s="9" t="e">
        <f t="shared" si="28"/>
        <v>#VALUE!</v>
      </c>
      <c r="G76" s="9" t="str">
        <f t="shared" si="29"/>
        <v/>
      </c>
      <c r="H76" s="9" t="str">
        <f t="shared" si="30"/>
        <v/>
      </c>
      <c r="I76" s="9" t="str">
        <f t="shared" si="31"/>
        <v/>
      </c>
      <c r="J76" s="9" t="str">
        <f t="shared" si="32"/>
        <v/>
      </c>
      <c r="K76" s="11" t="e">
        <f t="shared" si="33"/>
        <v>#VALUE!</v>
      </c>
      <c r="L76" s="11" t="e">
        <f t="shared" si="34"/>
        <v>#VALUE!</v>
      </c>
      <c r="M76" s="11" t="e">
        <f t="shared" si="35"/>
        <v>#VALUE!</v>
      </c>
      <c r="N76" s="11" t="e">
        <f>'OddsRatio_working_3-way'!K76+'OddsRatio_working_3-way'!L76+'OddsRatio_working_3-way'!M76-('OddsRatio_working_3-way'!K76*'OddsRatio_working_3-way'!L76)-('OddsRatio_working_3-way'!K76*'OddsRatio_working_3-way'!M76)-('OddsRatio_working_3-way'!L76*'OddsRatio_working_3-way'!M76)+('OddsRatio_working_3-way'!K76*'OddsRatio_working_3-way'!L76*'OddsRatio_working_3-way'!M76)-1</f>
        <v>#VALUE!</v>
      </c>
      <c r="O76" s="11">
        <f>0</f>
        <v>0</v>
      </c>
      <c r="P76" s="11" t="e">
        <f>('OddsRatio_working_3-way'!K76*'OddsRatio_working_3-way'!L76)+('OddsRatio_working_3-way'!K76*'OddsRatio_working_3-way'!M76)+('OddsRatio_working_3-way'!L76*'OddsRatio_working_3-way'!M76)-(3*'OddsRatio_working_3-way'!K76*'OddsRatio_working_3-way'!L76*'OddsRatio_working_3-way'!M76)</f>
        <v>#VALUE!</v>
      </c>
      <c r="Q76" s="11" t="e">
        <f>2*'OddsRatio_working_3-way'!K76*'OddsRatio_working_3-way'!L76*'OddsRatio_working_3-way'!M76</f>
        <v>#VALUE!</v>
      </c>
      <c r="R76" s="11" t="e">
        <f t="shared" si="36"/>
        <v>#VALUE!</v>
      </c>
      <c r="S76" s="11" t="e">
        <f t="shared" si="37"/>
        <v>#VALUE!</v>
      </c>
      <c r="T76" s="11" t="e">
        <f t="shared" si="38"/>
        <v>#VALUE!</v>
      </c>
      <c r="U76" s="11" t="e">
        <f>'OddsRatio_working_3-way'!S76-'OddsRatio_working_3-way'!R76^2/3</f>
        <v>#VALUE!</v>
      </c>
      <c r="V76" s="11" t="e">
        <f>'OddsRatio_working_3-way'!S76*'OddsRatio_working_3-way'!R76/3-2*'OddsRatio_working_3-way'!R76^3/27-'OddsRatio_working_3-way'!T76</f>
        <v>#VALUE!</v>
      </c>
      <c r="W76" s="11" t="e">
        <f>'OddsRatio_working_3-way'!V76^2+4*'OddsRatio_working_3-way'!U76^3/27</f>
        <v>#VALUE!</v>
      </c>
      <c r="X76" s="11" t="e">
        <f>IF('OddsRatio_working_3-way'!W76&gt;0,IF(ABS('OddsRatio_working_3-way'!V76+SQRT('OddsRatio_working_3-way'!W76))/2&gt;0,ABS('OddsRatio_working_3-way'!V76+SQRT('OddsRatio_working_3-way'!W76))/2,ABS('OddsRatio_working_3-way'!V76-SQRT('OddsRatio_working_3-way'!W76))/2),SQRT(-'OddsRatio_working_3-way'!U76^3/27))</f>
        <v>#VALUE!</v>
      </c>
      <c r="Y76" s="11" t="e">
        <f>IF('OddsRatio_working_3-way'!W76&gt;=0,IF('OddsRatio_working_3-way'!V76+SQRT('OddsRatio_working_3-way'!W76)&gt;0,0,PI()),ACOS('OddsRatio_working_3-way'!V76/(2*'OddsRatio_working_3-way'!X76)))</f>
        <v>#VALUE!</v>
      </c>
      <c r="Z76" s="11" t="e">
        <f>'OddsRatio_working_3-way'!X76^(1/3)*COS('OddsRatio_working_3-way'!Y76/3)</f>
        <v>#VALUE!</v>
      </c>
      <c r="AA76" s="11" t="e">
        <f>'OddsRatio_working_3-way'!X76^(1/3)*COS(('OddsRatio_working_3-way'!Y76+2*PI())/3)</f>
        <v>#VALUE!</v>
      </c>
      <c r="AB76" s="11" t="e">
        <f>'OddsRatio_working_3-way'!X76^(1/3)*COS(('OddsRatio_working_3-way'!Y76+4*PI())/3)</f>
        <v>#VALUE!</v>
      </c>
      <c r="AC76" s="11" t="e">
        <f>'OddsRatio_working_3-way'!X76^(1/3)*SIN('OddsRatio_working_3-way'!Y76/3)</f>
        <v>#VALUE!</v>
      </c>
      <c r="AD76" s="11" t="e">
        <f>'OddsRatio_working_3-way'!X76^(1/3)*SIN(('OddsRatio_working_3-way'!Y76+2*PI())/3)</f>
        <v>#VALUE!</v>
      </c>
      <c r="AE76" s="11" t="e">
        <f>'OddsRatio_working_3-way'!X76^(1/3)*SIN(('OddsRatio_working_3-way'!Y76+4*PI())/3)</f>
        <v>#VALUE!</v>
      </c>
      <c r="AF76" s="11" t="e">
        <f>-'OddsRatio_working_3-way'!U76/(3*'OddsRatio_working_3-way'!X76^(1/3))*COS(('OddsRatio_working_3-way'!Y76)/3)</f>
        <v>#VALUE!</v>
      </c>
      <c r="AG76" s="11" t="e">
        <f>-'OddsRatio_working_3-way'!U76/(3*'OddsRatio_working_3-way'!X76^(1/3))*COS(('OddsRatio_working_3-way'!Y76+2*PI())/3)</f>
        <v>#VALUE!</v>
      </c>
      <c r="AH76" s="11" t="e">
        <f>-'OddsRatio_working_3-way'!U76/(3*'OddsRatio_working_3-way'!X76^(1/3))*COS(('OddsRatio_working_3-way'!Y76+4*PI())/3)</f>
        <v>#VALUE!</v>
      </c>
      <c r="AI76" s="11" t="e">
        <f>'OddsRatio_working_3-way'!U76/(3*'OddsRatio_working_3-way'!X76^(1/3))*SIN(('OddsRatio_working_3-way'!Y76)/3)</f>
        <v>#VALUE!</v>
      </c>
      <c r="AJ76" s="11" t="e">
        <f>'OddsRatio_working_3-way'!U76/(3*'OddsRatio_working_3-way'!X76^(1/3))*SIN(('OddsRatio_working_3-way'!Y76+2*PI())/3)</f>
        <v>#VALUE!</v>
      </c>
      <c r="AK76" s="11" t="e">
        <f>'OddsRatio_working_3-way'!U76/(3*'OddsRatio_working_3-way'!X76^(1/3))*SIN(('OddsRatio_working_3-way'!Y76+4*PI())/3)</f>
        <v>#VALUE!</v>
      </c>
      <c r="AL76" s="11" t="e">
        <f>'OddsRatio_working_3-way'!Z76+'OddsRatio_working_3-way'!AF76</f>
        <v>#VALUE!</v>
      </c>
      <c r="AM76" s="11" t="e">
        <f>'OddsRatio_working_3-way'!AA76+'OddsRatio_working_3-way'!AG76</f>
        <v>#VALUE!</v>
      </c>
      <c r="AN76" s="11" t="e">
        <f>'OddsRatio_working_3-way'!AB76+'OddsRatio_working_3-way'!AH76</f>
        <v>#VALUE!</v>
      </c>
      <c r="AO76" s="11" t="e">
        <f>'OddsRatio_working_3-way'!AC76+'OddsRatio_working_3-way'!AI76</f>
        <v>#VALUE!</v>
      </c>
      <c r="AP76" s="11" t="e">
        <f>'OddsRatio_working_3-way'!AD76+'OddsRatio_working_3-way'!AJ76</f>
        <v>#VALUE!</v>
      </c>
      <c r="AQ76" s="11" t="e">
        <f>'OddsRatio_working_3-way'!AE76+'OddsRatio_working_3-way'!AK76</f>
        <v>#VALUE!</v>
      </c>
      <c r="AR76" s="10" t="str">
        <f>IF(A76="","",IF(('OddsRatio_working_3-way'!X76=0),IF(Q76&gt;0,-Q76^(1/3),(-Q76)^(1/3)),'OddsRatio_working_3-way'!AL76-'OddsRatio_working_3-way'!R76/3))</f>
        <v/>
      </c>
      <c r="AS76" s="11" t="e">
        <f>IF(('OddsRatio_working_3-way'!X76=0),IF(Q76&gt;0,-Q76^(1/3),(-Q76)^(1/3)),'OddsRatio_working_3-way'!AM76-'OddsRatio_working_3-way'!R76/3)</f>
        <v>#VALUE!</v>
      </c>
      <c r="AT76" s="11" t="e">
        <f>IF(('OddsRatio_working_3-way'!X76=0),IF(Q76&gt;0,-Q76^(1/3),(-Q76)^(1/3)),'OddsRatio_working_3-way'!AN76-'OddsRatio_working_3-way'!R76/3)</f>
        <v>#VALUE!</v>
      </c>
      <c r="AU76" s="11" t="e">
        <f>IF(('OddsRatio_working_3-way'!X76=0),0,'OddsRatio_working_3-way'!AO76)</f>
        <v>#VALUE!</v>
      </c>
      <c r="AV76" s="11" t="e">
        <f>IF(('OddsRatio_working_3-way'!X76=0),0,'OddsRatio_working_3-way'!AP76)</f>
        <v>#VALUE!</v>
      </c>
      <c r="AW76" s="11" t="e">
        <f>IF(('OddsRatio_working_3-way'!X76=0),0,'OddsRatio_working_3-way'!AQ76)</f>
        <v>#VALUE!</v>
      </c>
    </row>
    <row r="77" spans="1:49">
      <c r="A77" s="4" t="str">
        <f>IF('True_Odds_Calculator_3-way'!A78="","",'True_Odds_Calculator_3-way'!A78)</f>
        <v/>
      </c>
      <c r="B77" s="4" t="str">
        <f>IF('True_Odds_Calculator_3-way'!B78="","",'True_Odds_Calculator_3-way'!B78)</f>
        <v/>
      </c>
      <c r="C77" s="4" t="str">
        <f>IF('True_Odds_Calculator_3-way'!C78="","",'True_Odds_Calculator_3-way'!C78)</f>
        <v/>
      </c>
      <c r="D77" s="9" t="e">
        <f t="shared" si="26"/>
        <v>#VALUE!</v>
      </c>
      <c r="E77" s="9" t="e">
        <f t="shared" si="27"/>
        <v>#VALUE!</v>
      </c>
      <c r="F77" s="9" t="e">
        <f t="shared" si="28"/>
        <v>#VALUE!</v>
      </c>
      <c r="G77" s="9" t="str">
        <f t="shared" si="29"/>
        <v/>
      </c>
      <c r="H77" s="9" t="str">
        <f t="shared" si="30"/>
        <v/>
      </c>
      <c r="I77" s="9" t="str">
        <f t="shared" si="31"/>
        <v/>
      </c>
      <c r="J77" s="9" t="str">
        <f t="shared" si="32"/>
        <v/>
      </c>
      <c r="K77" s="11" t="e">
        <f t="shared" si="33"/>
        <v>#VALUE!</v>
      </c>
      <c r="L77" s="11" t="e">
        <f t="shared" si="34"/>
        <v>#VALUE!</v>
      </c>
      <c r="M77" s="11" t="e">
        <f t="shared" si="35"/>
        <v>#VALUE!</v>
      </c>
      <c r="N77" s="11" t="e">
        <f>'OddsRatio_working_3-way'!K77+'OddsRatio_working_3-way'!L77+'OddsRatio_working_3-way'!M77-('OddsRatio_working_3-way'!K77*'OddsRatio_working_3-way'!L77)-('OddsRatio_working_3-way'!K77*'OddsRatio_working_3-way'!M77)-('OddsRatio_working_3-way'!L77*'OddsRatio_working_3-way'!M77)+('OddsRatio_working_3-way'!K77*'OddsRatio_working_3-way'!L77*'OddsRatio_working_3-way'!M77)-1</f>
        <v>#VALUE!</v>
      </c>
      <c r="O77" s="11">
        <f>0</f>
        <v>0</v>
      </c>
      <c r="P77" s="11" t="e">
        <f>('OddsRatio_working_3-way'!K77*'OddsRatio_working_3-way'!L77)+('OddsRatio_working_3-way'!K77*'OddsRatio_working_3-way'!M77)+('OddsRatio_working_3-way'!L77*'OddsRatio_working_3-way'!M77)-(3*'OddsRatio_working_3-way'!K77*'OddsRatio_working_3-way'!L77*'OddsRatio_working_3-way'!M77)</f>
        <v>#VALUE!</v>
      </c>
      <c r="Q77" s="11" t="e">
        <f>2*'OddsRatio_working_3-way'!K77*'OddsRatio_working_3-way'!L77*'OddsRatio_working_3-way'!M77</f>
        <v>#VALUE!</v>
      </c>
      <c r="R77" s="11" t="e">
        <f t="shared" si="36"/>
        <v>#VALUE!</v>
      </c>
      <c r="S77" s="11" t="e">
        <f t="shared" si="37"/>
        <v>#VALUE!</v>
      </c>
      <c r="T77" s="11" t="e">
        <f t="shared" si="38"/>
        <v>#VALUE!</v>
      </c>
      <c r="U77" s="11" t="e">
        <f>'OddsRatio_working_3-way'!S77-'OddsRatio_working_3-way'!R77^2/3</f>
        <v>#VALUE!</v>
      </c>
      <c r="V77" s="11" t="e">
        <f>'OddsRatio_working_3-way'!S77*'OddsRatio_working_3-way'!R77/3-2*'OddsRatio_working_3-way'!R77^3/27-'OddsRatio_working_3-way'!T77</f>
        <v>#VALUE!</v>
      </c>
      <c r="W77" s="11" t="e">
        <f>'OddsRatio_working_3-way'!V77^2+4*'OddsRatio_working_3-way'!U77^3/27</f>
        <v>#VALUE!</v>
      </c>
      <c r="X77" s="11" t="e">
        <f>IF('OddsRatio_working_3-way'!W77&gt;0,IF(ABS('OddsRatio_working_3-way'!V77+SQRT('OddsRatio_working_3-way'!W77))/2&gt;0,ABS('OddsRatio_working_3-way'!V77+SQRT('OddsRatio_working_3-way'!W77))/2,ABS('OddsRatio_working_3-way'!V77-SQRT('OddsRatio_working_3-way'!W77))/2),SQRT(-'OddsRatio_working_3-way'!U77^3/27))</f>
        <v>#VALUE!</v>
      </c>
      <c r="Y77" s="11" t="e">
        <f>IF('OddsRatio_working_3-way'!W77&gt;=0,IF('OddsRatio_working_3-way'!V77+SQRT('OddsRatio_working_3-way'!W77)&gt;0,0,PI()),ACOS('OddsRatio_working_3-way'!V77/(2*'OddsRatio_working_3-way'!X77)))</f>
        <v>#VALUE!</v>
      </c>
      <c r="Z77" s="11" t="e">
        <f>'OddsRatio_working_3-way'!X77^(1/3)*COS('OddsRatio_working_3-way'!Y77/3)</f>
        <v>#VALUE!</v>
      </c>
      <c r="AA77" s="11" t="e">
        <f>'OddsRatio_working_3-way'!X77^(1/3)*COS(('OddsRatio_working_3-way'!Y77+2*PI())/3)</f>
        <v>#VALUE!</v>
      </c>
      <c r="AB77" s="11" t="e">
        <f>'OddsRatio_working_3-way'!X77^(1/3)*COS(('OddsRatio_working_3-way'!Y77+4*PI())/3)</f>
        <v>#VALUE!</v>
      </c>
      <c r="AC77" s="11" t="e">
        <f>'OddsRatio_working_3-way'!X77^(1/3)*SIN('OddsRatio_working_3-way'!Y77/3)</f>
        <v>#VALUE!</v>
      </c>
      <c r="AD77" s="11" t="e">
        <f>'OddsRatio_working_3-way'!X77^(1/3)*SIN(('OddsRatio_working_3-way'!Y77+2*PI())/3)</f>
        <v>#VALUE!</v>
      </c>
      <c r="AE77" s="11" t="e">
        <f>'OddsRatio_working_3-way'!X77^(1/3)*SIN(('OddsRatio_working_3-way'!Y77+4*PI())/3)</f>
        <v>#VALUE!</v>
      </c>
      <c r="AF77" s="11" t="e">
        <f>-'OddsRatio_working_3-way'!U77/(3*'OddsRatio_working_3-way'!X77^(1/3))*COS(('OddsRatio_working_3-way'!Y77)/3)</f>
        <v>#VALUE!</v>
      </c>
      <c r="AG77" s="11" t="e">
        <f>-'OddsRatio_working_3-way'!U77/(3*'OddsRatio_working_3-way'!X77^(1/3))*COS(('OddsRatio_working_3-way'!Y77+2*PI())/3)</f>
        <v>#VALUE!</v>
      </c>
      <c r="AH77" s="11" t="e">
        <f>-'OddsRatio_working_3-way'!U77/(3*'OddsRatio_working_3-way'!X77^(1/3))*COS(('OddsRatio_working_3-way'!Y77+4*PI())/3)</f>
        <v>#VALUE!</v>
      </c>
      <c r="AI77" s="11" t="e">
        <f>'OddsRatio_working_3-way'!U77/(3*'OddsRatio_working_3-way'!X77^(1/3))*SIN(('OddsRatio_working_3-way'!Y77)/3)</f>
        <v>#VALUE!</v>
      </c>
      <c r="AJ77" s="11" t="e">
        <f>'OddsRatio_working_3-way'!U77/(3*'OddsRatio_working_3-way'!X77^(1/3))*SIN(('OddsRatio_working_3-way'!Y77+2*PI())/3)</f>
        <v>#VALUE!</v>
      </c>
      <c r="AK77" s="11" t="e">
        <f>'OddsRatio_working_3-way'!U77/(3*'OddsRatio_working_3-way'!X77^(1/3))*SIN(('OddsRatio_working_3-way'!Y77+4*PI())/3)</f>
        <v>#VALUE!</v>
      </c>
      <c r="AL77" s="11" t="e">
        <f>'OddsRatio_working_3-way'!Z77+'OddsRatio_working_3-way'!AF77</f>
        <v>#VALUE!</v>
      </c>
      <c r="AM77" s="11" t="e">
        <f>'OddsRatio_working_3-way'!AA77+'OddsRatio_working_3-way'!AG77</f>
        <v>#VALUE!</v>
      </c>
      <c r="AN77" s="11" t="e">
        <f>'OddsRatio_working_3-way'!AB77+'OddsRatio_working_3-way'!AH77</f>
        <v>#VALUE!</v>
      </c>
      <c r="AO77" s="11" t="e">
        <f>'OddsRatio_working_3-way'!AC77+'OddsRatio_working_3-way'!AI77</f>
        <v>#VALUE!</v>
      </c>
      <c r="AP77" s="11" t="e">
        <f>'OddsRatio_working_3-way'!AD77+'OddsRatio_working_3-way'!AJ77</f>
        <v>#VALUE!</v>
      </c>
      <c r="AQ77" s="11" t="e">
        <f>'OddsRatio_working_3-way'!AE77+'OddsRatio_working_3-way'!AK77</f>
        <v>#VALUE!</v>
      </c>
      <c r="AR77" s="10" t="str">
        <f>IF(A77="","",IF(('OddsRatio_working_3-way'!X77=0),IF(Q77&gt;0,-Q77^(1/3),(-Q77)^(1/3)),'OddsRatio_working_3-way'!AL77-'OddsRatio_working_3-way'!R77/3))</f>
        <v/>
      </c>
      <c r="AS77" s="11" t="e">
        <f>IF(('OddsRatio_working_3-way'!X77=0),IF(Q77&gt;0,-Q77^(1/3),(-Q77)^(1/3)),'OddsRatio_working_3-way'!AM77-'OddsRatio_working_3-way'!R77/3)</f>
        <v>#VALUE!</v>
      </c>
      <c r="AT77" s="11" t="e">
        <f>IF(('OddsRatio_working_3-way'!X77=0),IF(Q77&gt;0,-Q77^(1/3),(-Q77)^(1/3)),'OddsRatio_working_3-way'!AN77-'OddsRatio_working_3-way'!R77/3)</f>
        <v>#VALUE!</v>
      </c>
      <c r="AU77" s="11" t="e">
        <f>IF(('OddsRatio_working_3-way'!X77=0),0,'OddsRatio_working_3-way'!AO77)</f>
        <v>#VALUE!</v>
      </c>
      <c r="AV77" s="11" t="e">
        <f>IF(('OddsRatio_working_3-way'!X77=0),0,'OddsRatio_working_3-way'!AP77)</f>
        <v>#VALUE!</v>
      </c>
      <c r="AW77" s="11" t="e">
        <f>IF(('OddsRatio_working_3-way'!X77=0),0,'OddsRatio_working_3-way'!AQ77)</f>
        <v>#VALUE!</v>
      </c>
    </row>
    <row r="78" spans="1:49">
      <c r="A78" s="4" t="str">
        <f>IF('True_Odds_Calculator_3-way'!A79="","",'True_Odds_Calculator_3-way'!A79)</f>
        <v/>
      </c>
      <c r="B78" s="4" t="str">
        <f>IF('True_Odds_Calculator_3-way'!B79="","",'True_Odds_Calculator_3-way'!B79)</f>
        <v/>
      </c>
      <c r="C78" s="4" t="str">
        <f>IF('True_Odds_Calculator_3-way'!C79="","",'True_Odds_Calculator_3-way'!C79)</f>
        <v/>
      </c>
      <c r="D78" s="9" t="e">
        <f t="shared" si="26"/>
        <v>#VALUE!</v>
      </c>
      <c r="E78" s="9" t="e">
        <f t="shared" si="27"/>
        <v>#VALUE!</v>
      </c>
      <c r="F78" s="9" t="e">
        <f t="shared" si="28"/>
        <v>#VALUE!</v>
      </c>
      <c r="G78" s="9" t="str">
        <f t="shared" si="29"/>
        <v/>
      </c>
      <c r="H78" s="9" t="str">
        <f t="shared" si="30"/>
        <v/>
      </c>
      <c r="I78" s="9" t="str">
        <f t="shared" si="31"/>
        <v/>
      </c>
      <c r="J78" s="9" t="str">
        <f t="shared" si="32"/>
        <v/>
      </c>
      <c r="K78" s="11" t="e">
        <f t="shared" si="33"/>
        <v>#VALUE!</v>
      </c>
      <c r="L78" s="11" t="e">
        <f t="shared" si="34"/>
        <v>#VALUE!</v>
      </c>
      <c r="M78" s="11" t="e">
        <f t="shared" si="35"/>
        <v>#VALUE!</v>
      </c>
      <c r="N78" s="11" t="e">
        <f>'OddsRatio_working_3-way'!K78+'OddsRatio_working_3-way'!L78+'OddsRatio_working_3-way'!M78-('OddsRatio_working_3-way'!K78*'OddsRatio_working_3-way'!L78)-('OddsRatio_working_3-way'!K78*'OddsRatio_working_3-way'!M78)-('OddsRatio_working_3-way'!L78*'OddsRatio_working_3-way'!M78)+('OddsRatio_working_3-way'!K78*'OddsRatio_working_3-way'!L78*'OddsRatio_working_3-way'!M78)-1</f>
        <v>#VALUE!</v>
      </c>
      <c r="O78" s="11">
        <f>0</f>
        <v>0</v>
      </c>
      <c r="P78" s="11" t="e">
        <f>('OddsRatio_working_3-way'!K78*'OddsRatio_working_3-way'!L78)+('OddsRatio_working_3-way'!K78*'OddsRatio_working_3-way'!M78)+('OddsRatio_working_3-way'!L78*'OddsRatio_working_3-way'!M78)-(3*'OddsRatio_working_3-way'!K78*'OddsRatio_working_3-way'!L78*'OddsRatio_working_3-way'!M78)</f>
        <v>#VALUE!</v>
      </c>
      <c r="Q78" s="11" t="e">
        <f>2*'OddsRatio_working_3-way'!K78*'OddsRatio_working_3-way'!L78*'OddsRatio_working_3-way'!M78</f>
        <v>#VALUE!</v>
      </c>
      <c r="R78" s="11" t="e">
        <f t="shared" si="36"/>
        <v>#VALUE!</v>
      </c>
      <c r="S78" s="11" t="e">
        <f t="shared" si="37"/>
        <v>#VALUE!</v>
      </c>
      <c r="T78" s="11" t="e">
        <f t="shared" si="38"/>
        <v>#VALUE!</v>
      </c>
      <c r="U78" s="11" t="e">
        <f>'OddsRatio_working_3-way'!S78-'OddsRatio_working_3-way'!R78^2/3</f>
        <v>#VALUE!</v>
      </c>
      <c r="V78" s="11" t="e">
        <f>'OddsRatio_working_3-way'!S78*'OddsRatio_working_3-way'!R78/3-2*'OddsRatio_working_3-way'!R78^3/27-'OddsRatio_working_3-way'!T78</f>
        <v>#VALUE!</v>
      </c>
      <c r="W78" s="11" t="e">
        <f>'OddsRatio_working_3-way'!V78^2+4*'OddsRatio_working_3-way'!U78^3/27</f>
        <v>#VALUE!</v>
      </c>
      <c r="X78" s="11" t="e">
        <f>IF('OddsRatio_working_3-way'!W78&gt;0,IF(ABS('OddsRatio_working_3-way'!V78+SQRT('OddsRatio_working_3-way'!W78))/2&gt;0,ABS('OddsRatio_working_3-way'!V78+SQRT('OddsRatio_working_3-way'!W78))/2,ABS('OddsRatio_working_3-way'!V78-SQRT('OddsRatio_working_3-way'!W78))/2),SQRT(-'OddsRatio_working_3-way'!U78^3/27))</f>
        <v>#VALUE!</v>
      </c>
      <c r="Y78" s="11" t="e">
        <f>IF('OddsRatio_working_3-way'!W78&gt;=0,IF('OddsRatio_working_3-way'!V78+SQRT('OddsRatio_working_3-way'!W78)&gt;0,0,PI()),ACOS('OddsRatio_working_3-way'!V78/(2*'OddsRatio_working_3-way'!X78)))</f>
        <v>#VALUE!</v>
      </c>
      <c r="Z78" s="11" t="e">
        <f>'OddsRatio_working_3-way'!X78^(1/3)*COS('OddsRatio_working_3-way'!Y78/3)</f>
        <v>#VALUE!</v>
      </c>
      <c r="AA78" s="11" t="e">
        <f>'OddsRatio_working_3-way'!X78^(1/3)*COS(('OddsRatio_working_3-way'!Y78+2*PI())/3)</f>
        <v>#VALUE!</v>
      </c>
      <c r="AB78" s="11" t="e">
        <f>'OddsRatio_working_3-way'!X78^(1/3)*COS(('OddsRatio_working_3-way'!Y78+4*PI())/3)</f>
        <v>#VALUE!</v>
      </c>
      <c r="AC78" s="11" t="e">
        <f>'OddsRatio_working_3-way'!X78^(1/3)*SIN('OddsRatio_working_3-way'!Y78/3)</f>
        <v>#VALUE!</v>
      </c>
      <c r="AD78" s="11" t="e">
        <f>'OddsRatio_working_3-way'!X78^(1/3)*SIN(('OddsRatio_working_3-way'!Y78+2*PI())/3)</f>
        <v>#VALUE!</v>
      </c>
      <c r="AE78" s="11" t="e">
        <f>'OddsRatio_working_3-way'!X78^(1/3)*SIN(('OddsRatio_working_3-way'!Y78+4*PI())/3)</f>
        <v>#VALUE!</v>
      </c>
      <c r="AF78" s="11" t="e">
        <f>-'OddsRatio_working_3-way'!U78/(3*'OddsRatio_working_3-way'!X78^(1/3))*COS(('OddsRatio_working_3-way'!Y78)/3)</f>
        <v>#VALUE!</v>
      </c>
      <c r="AG78" s="11" t="e">
        <f>-'OddsRatio_working_3-way'!U78/(3*'OddsRatio_working_3-way'!X78^(1/3))*COS(('OddsRatio_working_3-way'!Y78+2*PI())/3)</f>
        <v>#VALUE!</v>
      </c>
      <c r="AH78" s="11" t="e">
        <f>-'OddsRatio_working_3-way'!U78/(3*'OddsRatio_working_3-way'!X78^(1/3))*COS(('OddsRatio_working_3-way'!Y78+4*PI())/3)</f>
        <v>#VALUE!</v>
      </c>
      <c r="AI78" s="11" t="e">
        <f>'OddsRatio_working_3-way'!U78/(3*'OddsRatio_working_3-way'!X78^(1/3))*SIN(('OddsRatio_working_3-way'!Y78)/3)</f>
        <v>#VALUE!</v>
      </c>
      <c r="AJ78" s="11" t="e">
        <f>'OddsRatio_working_3-way'!U78/(3*'OddsRatio_working_3-way'!X78^(1/3))*SIN(('OddsRatio_working_3-way'!Y78+2*PI())/3)</f>
        <v>#VALUE!</v>
      </c>
      <c r="AK78" s="11" t="e">
        <f>'OddsRatio_working_3-way'!U78/(3*'OddsRatio_working_3-way'!X78^(1/3))*SIN(('OddsRatio_working_3-way'!Y78+4*PI())/3)</f>
        <v>#VALUE!</v>
      </c>
      <c r="AL78" s="11" t="e">
        <f>'OddsRatio_working_3-way'!Z78+'OddsRatio_working_3-way'!AF78</f>
        <v>#VALUE!</v>
      </c>
      <c r="AM78" s="11" t="e">
        <f>'OddsRatio_working_3-way'!AA78+'OddsRatio_working_3-way'!AG78</f>
        <v>#VALUE!</v>
      </c>
      <c r="AN78" s="11" t="e">
        <f>'OddsRatio_working_3-way'!AB78+'OddsRatio_working_3-way'!AH78</f>
        <v>#VALUE!</v>
      </c>
      <c r="AO78" s="11" t="e">
        <f>'OddsRatio_working_3-way'!AC78+'OddsRatio_working_3-way'!AI78</f>
        <v>#VALUE!</v>
      </c>
      <c r="AP78" s="11" t="e">
        <f>'OddsRatio_working_3-way'!AD78+'OddsRatio_working_3-way'!AJ78</f>
        <v>#VALUE!</v>
      </c>
      <c r="AQ78" s="11" t="e">
        <f>'OddsRatio_working_3-way'!AE78+'OddsRatio_working_3-way'!AK78</f>
        <v>#VALUE!</v>
      </c>
      <c r="AR78" s="10" t="str">
        <f>IF(A78="","",IF(('OddsRatio_working_3-way'!X78=0),IF(Q78&gt;0,-Q78^(1/3),(-Q78)^(1/3)),'OddsRatio_working_3-way'!AL78-'OddsRatio_working_3-way'!R78/3))</f>
        <v/>
      </c>
      <c r="AS78" s="11" t="e">
        <f>IF(('OddsRatio_working_3-way'!X78=0),IF(Q78&gt;0,-Q78^(1/3),(-Q78)^(1/3)),'OddsRatio_working_3-way'!AM78-'OddsRatio_working_3-way'!R78/3)</f>
        <v>#VALUE!</v>
      </c>
      <c r="AT78" s="11" t="e">
        <f>IF(('OddsRatio_working_3-way'!X78=0),IF(Q78&gt;0,-Q78^(1/3),(-Q78)^(1/3)),'OddsRatio_working_3-way'!AN78-'OddsRatio_working_3-way'!R78/3)</f>
        <v>#VALUE!</v>
      </c>
      <c r="AU78" s="11" t="e">
        <f>IF(('OddsRatio_working_3-way'!X78=0),0,'OddsRatio_working_3-way'!AO78)</f>
        <v>#VALUE!</v>
      </c>
      <c r="AV78" s="11" t="e">
        <f>IF(('OddsRatio_working_3-way'!X78=0),0,'OddsRatio_working_3-way'!AP78)</f>
        <v>#VALUE!</v>
      </c>
      <c r="AW78" s="11" t="e">
        <f>IF(('OddsRatio_working_3-way'!X78=0),0,'OddsRatio_working_3-way'!AQ78)</f>
        <v>#VALUE!</v>
      </c>
    </row>
    <row r="79" spans="1:49">
      <c r="A79" s="4" t="str">
        <f>IF('True_Odds_Calculator_3-way'!A80="","",'True_Odds_Calculator_3-way'!A80)</f>
        <v/>
      </c>
      <c r="B79" s="4" t="str">
        <f>IF('True_Odds_Calculator_3-way'!B80="","",'True_Odds_Calculator_3-way'!B80)</f>
        <v/>
      </c>
      <c r="C79" s="4" t="str">
        <f>IF('True_Odds_Calculator_3-way'!C80="","",'True_Odds_Calculator_3-way'!C80)</f>
        <v/>
      </c>
      <c r="D79" s="9" t="e">
        <f t="shared" si="26"/>
        <v>#VALUE!</v>
      </c>
      <c r="E79" s="9" t="e">
        <f t="shared" si="27"/>
        <v>#VALUE!</v>
      </c>
      <c r="F79" s="9" t="e">
        <f t="shared" si="28"/>
        <v>#VALUE!</v>
      </c>
      <c r="G79" s="9" t="str">
        <f t="shared" si="29"/>
        <v/>
      </c>
      <c r="H79" s="9" t="str">
        <f t="shared" si="30"/>
        <v/>
      </c>
      <c r="I79" s="9" t="str">
        <f t="shared" si="31"/>
        <v/>
      </c>
      <c r="J79" s="9" t="str">
        <f t="shared" si="32"/>
        <v/>
      </c>
      <c r="K79" s="11" t="e">
        <f t="shared" si="33"/>
        <v>#VALUE!</v>
      </c>
      <c r="L79" s="11" t="e">
        <f t="shared" si="34"/>
        <v>#VALUE!</v>
      </c>
      <c r="M79" s="11" t="e">
        <f t="shared" si="35"/>
        <v>#VALUE!</v>
      </c>
      <c r="N79" s="11" t="e">
        <f>'OddsRatio_working_3-way'!K79+'OddsRatio_working_3-way'!L79+'OddsRatio_working_3-way'!M79-('OddsRatio_working_3-way'!K79*'OddsRatio_working_3-way'!L79)-('OddsRatio_working_3-way'!K79*'OddsRatio_working_3-way'!M79)-('OddsRatio_working_3-way'!L79*'OddsRatio_working_3-way'!M79)+('OddsRatio_working_3-way'!K79*'OddsRatio_working_3-way'!L79*'OddsRatio_working_3-way'!M79)-1</f>
        <v>#VALUE!</v>
      </c>
      <c r="O79" s="11">
        <f>0</f>
        <v>0</v>
      </c>
      <c r="P79" s="11" t="e">
        <f>('OddsRatio_working_3-way'!K79*'OddsRatio_working_3-way'!L79)+('OddsRatio_working_3-way'!K79*'OddsRatio_working_3-way'!M79)+('OddsRatio_working_3-way'!L79*'OddsRatio_working_3-way'!M79)-(3*'OddsRatio_working_3-way'!K79*'OddsRatio_working_3-way'!L79*'OddsRatio_working_3-way'!M79)</f>
        <v>#VALUE!</v>
      </c>
      <c r="Q79" s="11" t="e">
        <f>2*'OddsRatio_working_3-way'!K79*'OddsRatio_working_3-way'!L79*'OddsRatio_working_3-way'!M79</f>
        <v>#VALUE!</v>
      </c>
      <c r="R79" s="11" t="e">
        <f t="shared" si="36"/>
        <v>#VALUE!</v>
      </c>
      <c r="S79" s="11" t="e">
        <f t="shared" si="37"/>
        <v>#VALUE!</v>
      </c>
      <c r="T79" s="11" t="e">
        <f t="shared" si="38"/>
        <v>#VALUE!</v>
      </c>
      <c r="U79" s="11" t="e">
        <f>'OddsRatio_working_3-way'!S79-'OddsRatio_working_3-way'!R79^2/3</f>
        <v>#VALUE!</v>
      </c>
      <c r="V79" s="11" t="e">
        <f>'OddsRatio_working_3-way'!S79*'OddsRatio_working_3-way'!R79/3-2*'OddsRatio_working_3-way'!R79^3/27-'OddsRatio_working_3-way'!T79</f>
        <v>#VALUE!</v>
      </c>
      <c r="W79" s="11" t="e">
        <f>'OddsRatio_working_3-way'!V79^2+4*'OddsRatio_working_3-way'!U79^3/27</f>
        <v>#VALUE!</v>
      </c>
      <c r="X79" s="11" t="e">
        <f>IF('OddsRatio_working_3-way'!W79&gt;0,IF(ABS('OddsRatio_working_3-way'!V79+SQRT('OddsRatio_working_3-way'!W79))/2&gt;0,ABS('OddsRatio_working_3-way'!V79+SQRT('OddsRatio_working_3-way'!W79))/2,ABS('OddsRatio_working_3-way'!V79-SQRT('OddsRatio_working_3-way'!W79))/2),SQRT(-'OddsRatio_working_3-way'!U79^3/27))</f>
        <v>#VALUE!</v>
      </c>
      <c r="Y79" s="11" t="e">
        <f>IF('OddsRatio_working_3-way'!W79&gt;=0,IF('OddsRatio_working_3-way'!V79+SQRT('OddsRatio_working_3-way'!W79)&gt;0,0,PI()),ACOS('OddsRatio_working_3-way'!V79/(2*'OddsRatio_working_3-way'!X79)))</f>
        <v>#VALUE!</v>
      </c>
      <c r="Z79" s="11" t="e">
        <f>'OddsRatio_working_3-way'!X79^(1/3)*COS('OddsRatio_working_3-way'!Y79/3)</f>
        <v>#VALUE!</v>
      </c>
      <c r="AA79" s="11" t="e">
        <f>'OddsRatio_working_3-way'!X79^(1/3)*COS(('OddsRatio_working_3-way'!Y79+2*PI())/3)</f>
        <v>#VALUE!</v>
      </c>
      <c r="AB79" s="11" t="e">
        <f>'OddsRatio_working_3-way'!X79^(1/3)*COS(('OddsRatio_working_3-way'!Y79+4*PI())/3)</f>
        <v>#VALUE!</v>
      </c>
      <c r="AC79" s="11" t="e">
        <f>'OddsRatio_working_3-way'!X79^(1/3)*SIN('OddsRatio_working_3-way'!Y79/3)</f>
        <v>#VALUE!</v>
      </c>
      <c r="AD79" s="11" t="e">
        <f>'OddsRatio_working_3-way'!X79^(1/3)*SIN(('OddsRatio_working_3-way'!Y79+2*PI())/3)</f>
        <v>#VALUE!</v>
      </c>
      <c r="AE79" s="11" t="e">
        <f>'OddsRatio_working_3-way'!X79^(1/3)*SIN(('OddsRatio_working_3-way'!Y79+4*PI())/3)</f>
        <v>#VALUE!</v>
      </c>
      <c r="AF79" s="11" t="e">
        <f>-'OddsRatio_working_3-way'!U79/(3*'OddsRatio_working_3-way'!X79^(1/3))*COS(('OddsRatio_working_3-way'!Y79)/3)</f>
        <v>#VALUE!</v>
      </c>
      <c r="AG79" s="11" t="e">
        <f>-'OddsRatio_working_3-way'!U79/(3*'OddsRatio_working_3-way'!X79^(1/3))*COS(('OddsRatio_working_3-way'!Y79+2*PI())/3)</f>
        <v>#VALUE!</v>
      </c>
      <c r="AH79" s="11" t="e">
        <f>-'OddsRatio_working_3-way'!U79/(3*'OddsRatio_working_3-way'!X79^(1/3))*COS(('OddsRatio_working_3-way'!Y79+4*PI())/3)</f>
        <v>#VALUE!</v>
      </c>
      <c r="AI79" s="11" t="e">
        <f>'OddsRatio_working_3-way'!U79/(3*'OddsRatio_working_3-way'!X79^(1/3))*SIN(('OddsRatio_working_3-way'!Y79)/3)</f>
        <v>#VALUE!</v>
      </c>
      <c r="AJ79" s="11" t="e">
        <f>'OddsRatio_working_3-way'!U79/(3*'OddsRatio_working_3-way'!X79^(1/3))*SIN(('OddsRatio_working_3-way'!Y79+2*PI())/3)</f>
        <v>#VALUE!</v>
      </c>
      <c r="AK79" s="11" t="e">
        <f>'OddsRatio_working_3-way'!U79/(3*'OddsRatio_working_3-way'!X79^(1/3))*SIN(('OddsRatio_working_3-way'!Y79+4*PI())/3)</f>
        <v>#VALUE!</v>
      </c>
      <c r="AL79" s="11" t="e">
        <f>'OddsRatio_working_3-way'!Z79+'OddsRatio_working_3-way'!AF79</f>
        <v>#VALUE!</v>
      </c>
      <c r="AM79" s="11" t="e">
        <f>'OddsRatio_working_3-way'!AA79+'OddsRatio_working_3-way'!AG79</f>
        <v>#VALUE!</v>
      </c>
      <c r="AN79" s="11" t="e">
        <f>'OddsRatio_working_3-way'!AB79+'OddsRatio_working_3-way'!AH79</f>
        <v>#VALUE!</v>
      </c>
      <c r="AO79" s="11" t="e">
        <f>'OddsRatio_working_3-way'!AC79+'OddsRatio_working_3-way'!AI79</f>
        <v>#VALUE!</v>
      </c>
      <c r="AP79" s="11" t="e">
        <f>'OddsRatio_working_3-way'!AD79+'OddsRatio_working_3-way'!AJ79</f>
        <v>#VALUE!</v>
      </c>
      <c r="AQ79" s="11" t="e">
        <f>'OddsRatio_working_3-way'!AE79+'OddsRatio_working_3-way'!AK79</f>
        <v>#VALUE!</v>
      </c>
      <c r="AR79" s="10" t="str">
        <f>IF(A79="","",IF(('OddsRatio_working_3-way'!X79=0),IF(Q79&gt;0,-Q79^(1/3),(-Q79)^(1/3)),'OddsRatio_working_3-way'!AL79-'OddsRatio_working_3-way'!R79/3))</f>
        <v/>
      </c>
      <c r="AS79" s="11" t="e">
        <f>IF(('OddsRatio_working_3-way'!X79=0),IF(Q79&gt;0,-Q79^(1/3),(-Q79)^(1/3)),'OddsRatio_working_3-way'!AM79-'OddsRatio_working_3-way'!R79/3)</f>
        <v>#VALUE!</v>
      </c>
      <c r="AT79" s="11" t="e">
        <f>IF(('OddsRatio_working_3-way'!X79=0),IF(Q79&gt;0,-Q79^(1/3),(-Q79)^(1/3)),'OddsRatio_working_3-way'!AN79-'OddsRatio_working_3-way'!R79/3)</f>
        <v>#VALUE!</v>
      </c>
      <c r="AU79" s="11" t="e">
        <f>IF(('OddsRatio_working_3-way'!X79=0),0,'OddsRatio_working_3-way'!AO79)</f>
        <v>#VALUE!</v>
      </c>
      <c r="AV79" s="11" t="e">
        <f>IF(('OddsRatio_working_3-way'!X79=0),0,'OddsRatio_working_3-way'!AP79)</f>
        <v>#VALUE!</v>
      </c>
      <c r="AW79" s="11" t="e">
        <f>IF(('OddsRatio_working_3-way'!X79=0),0,'OddsRatio_working_3-way'!AQ79)</f>
        <v>#VALUE!</v>
      </c>
    </row>
    <row r="80" spans="1:49">
      <c r="A80" s="4" t="str">
        <f>IF('True_Odds_Calculator_3-way'!A81="","",'True_Odds_Calculator_3-way'!A81)</f>
        <v/>
      </c>
      <c r="B80" s="4" t="str">
        <f>IF('True_Odds_Calculator_3-way'!B81="","",'True_Odds_Calculator_3-way'!B81)</f>
        <v/>
      </c>
      <c r="C80" s="4" t="str">
        <f>IF('True_Odds_Calculator_3-way'!C81="","",'True_Odds_Calculator_3-way'!C81)</f>
        <v/>
      </c>
      <c r="D80" s="9" t="e">
        <f t="shared" si="26"/>
        <v>#VALUE!</v>
      </c>
      <c r="E80" s="9" t="e">
        <f t="shared" si="27"/>
        <v>#VALUE!</v>
      </c>
      <c r="F80" s="9" t="e">
        <f t="shared" si="28"/>
        <v>#VALUE!</v>
      </c>
      <c r="G80" s="9" t="str">
        <f t="shared" si="29"/>
        <v/>
      </c>
      <c r="H80" s="9" t="str">
        <f t="shared" si="30"/>
        <v/>
      </c>
      <c r="I80" s="9" t="str">
        <f t="shared" si="31"/>
        <v/>
      </c>
      <c r="J80" s="9" t="str">
        <f t="shared" si="32"/>
        <v/>
      </c>
      <c r="K80" s="11" t="e">
        <f t="shared" si="33"/>
        <v>#VALUE!</v>
      </c>
      <c r="L80" s="11" t="e">
        <f t="shared" si="34"/>
        <v>#VALUE!</v>
      </c>
      <c r="M80" s="11" t="e">
        <f t="shared" si="35"/>
        <v>#VALUE!</v>
      </c>
      <c r="N80" s="11" t="e">
        <f>'OddsRatio_working_3-way'!K80+'OddsRatio_working_3-way'!L80+'OddsRatio_working_3-way'!M80-('OddsRatio_working_3-way'!K80*'OddsRatio_working_3-way'!L80)-('OddsRatio_working_3-way'!K80*'OddsRatio_working_3-way'!M80)-('OddsRatio_working_3-way'!L80*'OddsRatio_working_3-way'!M80)+('OddsRatio_working_3-way'!K80*'OddsRatio_working_3-way'!L80*'OddsRatio_working_3-way'!M80)-1</f>
        <v>#VALUE!</v>
      </c>
      <c r="O80" s="11">
        <f>0</f>
        <v>0</v>
      </c>
      <c r="P80" s="11" t="e">
        <f>('OddsRatio_working_3-way'!K80*'OddsRatio_working_3-way'!L80)+('OddsRatio_working_3-way'!K80*'OddsRatio_working_3-way'!M80)+('OddsRatio_working_3-way'!L80*'OddsRatio_working_3-way'!M80)-(3*'OddsRatio_working_3-way'!K80*'OddsRatio_working_3-way'!L80*'OddsRatio_working_3-way'!M80)</f>
        <v>#VALUE!</v>
      </c>
      <c r="Q80" s="11" t="e">
        <f>2*'OddsRatio_working_3-way'!K80*'OddsRatio_working_3-way'!L80*'OddsRatio_working_3-way'!M80</f>
        <v>#VALUE!</v>
      </c>
      <c r="R80" s="11" t="e">
        <f t="shared" si="36"/>
        <v>#VALUE!</v>
      </c>
      <c r="S80" s="11" t="e">
        <f t="shared" si="37"/>
        <v>#VALUE!</v>
      </c>
      <c r="T80" s="11" t="e">
        <f t="shared" si="38"/>
        <v>#VALUE!</v>
      </c>
      <c r="U80" s="11" t="e">
        <f>'OddsRatio_working_3-way'!S80-'OddsRatio_working_3-way'!R80^2/3</f>
        <v>#VALUE!</v>
      </c>
      <c r="V80" s="11" t="e">
        <f>'OddsRatio_working_3-way'!S80*'OddsRatio_working_3-way'!R80/3-2*'OddsRatio_working_3-way'!R80^3/27-'OddsRatio_working_3-way'!T80</f>
        <v>#VALUE!</v>
      </c>
      <c r="W80" s="11" t="e">
        <f>'OddsRatio_working_3-way'!V80^2+4*'OddsRatio_working_3-way'!U80^3/27</f>
        <v>#VALUE!</v>
      </c>
      <c r="X80" s="11" t="e">
        <f>IF('OddsRatio_working_3-way'!W80&gt;0,IF(ABS('OddsRatio_working_3-way'!V80+SQRT('OddsRatio_working_3-way'!W80))/2&gt;0,ABS('OddsRatio_working_3-way'!V80+SQRT('OddsRatio_working_3-way'!W80))/2,ABS('OddsRatio_working_3-way'!V80-SQRT('OddsRatio_working_3-way'!W80))/2),SQRT(-'OddsRatio_working_3-way'!U80^3/27))</f>
        <v>#VALUE!</v>
      </c>
      <c r="Y80" s="11" t="e">
        <f>IF('OddsRatio_working_3-way'!W80&gt;=0,IF('OddsRatio_working_3-way'!V80+SQRT('OddsRatio_working_3-way'!W80)&gt;0,0,PI()),ACOS('OddsRatio_working_3-way'!V80/(2*'OddsRatio_working_3-way'!X80)))</f>
        <v>#VALUE!</v>
      </c>
      <c r="Z80" s="11" t="e">
        <f>'OddsRatio_working_3-way'!X80^(1/3)*COS('OddsRatio_working_3-way'!Y80/3)</f>
        <v>#VALUE!</v>
      </c>
      <c r="AA80" s="11" t="e">
        <f>'OddsRatio_working_3-way'!X80^(1/3)*COS(('OddsRatio_working_3-way'!Y80+2*PI())/3)</f>
        <v>#VALUE!</v>
      </c>
      <c r="AB80" s="11" t="e">
        <f>'OddsRatio_working_3-way'!X80^(1/3)*COS(('OddsRatio_working_3-way'!Y80+4*PI())/3)</f>
        <v>#VALUE!</v>
      </c>
      <c r="AC80" s="11" t="e">
        <f>'OddsRatio_working_3-way'!X80^(1/3)*SIN('OddsRatio_working_3-way'!Y80/3)</f>
        <v>#VALUE!</v>
      </c>
      <c r="AD80" s="11" t="e">
        <f>'OddsRatio_working_3-way'!X80^(1/3)*SIN(('OddsRatio_working_3-way'!Y80+2*PI())/3)</f>
        <v>#VALUE!</v>
      </c>
      <c r="AE80" s="11" t="e">
        <f>'OddsRatio_working_3-way'!X80^(1/3)*SIN(('OddsRatio_working_3-way'!Y80+4*PI())/3)</f>
        <v>#VALUE!</v>
      </c>
      <c r="AF80" s="11" t="e">
        <f>-'OddsRatio_working_3-way'!U80/(3*'OddsRatio_working_3-way'!X80^(1/3))*COS(('OddsRatio_working_3-way'!Y80)/3)</f>
        <v>#VALUE!</v>
      </c>
      <c r="AG80" s="11" t="e">
        <f>-'OddsRatio_working_3-way'!U80/(3*'OddsRatio_working_3-way'!X80^(1/3))*COS(('OddsRatio_working_3-way'!Y80+2*PI())/3)</f>
        <v>#VALUE!</v>
      </c>
      <c r="AH80" s="11" t="e">
        <f>-'OddsRatio_working_3-way'!U80/(3*'OddsRatio_working_3-way'!X80^(1/3))*COS(('OddsRatio_working_3-way'!Y80+4*PI())/3)</f>
        <v>#VALUE!</v>
      </c>
      <c r="AI80" s="11" t="e">
        <f>'OddsRatio_working_3-way'!U80/(3*'OddsRatio_working_3-way'!X80^(1/3))*SIN(('OddsRatio_working_3-way'!Y80)/3)</f>
        <v>#VALUE!</v>
      </c>
      <c r="AJ80" s="11" t="e">
        <f>'OddsRatio_working_3-way'!U80/(3*'OddsRatio_working_3-way'!X80^(1/3))*SIN(('OddsRatio_working_3-way'!Y80+2*PI())/3)</f>
        <v>#VALUE!</v>
      </c>
      <c r="AK80" s="11" t="e">
        <f>'OddsRatio_working_3-way'!U80/(3*'OddsRatio_working_3-way'!X80^(1/3))*SIN(('OddsRatio_working_3-way'!Y80+4*PI())/3)</f>
        <v>#VALUE!</v>
      </c>
      <c r="AL80" s="11" t="e">
        <f>'OddsRatio_working_3-way'!Z80+'OddsRatio_working_3-way'!AF80</f>
        <v>#VALUE!</v>
      </c>
      <c r="AM80" s="11" t="e">
        <f>'OddsRatio_working_3-way'!AA80+'OddsRatio_working_3-way'!AG80</f>
        <v>#VALUE!</v>
      </c>
      <c r="AN80" s="11" t="e">
        <f>'OddsRatio_working_3-way'!AB80+'OddsRatio_working_3-way'!AH80</f>
        <v>#VALUE!</v>
      </c>
      <c r="AO80" s="11" t="e">
        <f>'OddsRatio_working_3-way'!AC80+'OddsRatio_working_3-way'!AI80</f>
        <v>#VALUE!</v>
      </c>
      <c r="AP80" s="11" t="e">
        <f>'OddsRatio_working_3-way'!AD80+'OddsRatio_working_3-way'!AJ80</f>
        <v>#VALUE!</v>
      </c>
      <c r="AQ80" s="11" t="e">
        <f>'OddsRatio_working_3-way'!AE80+'OddsRatio_working_3-way'!AK80</f>
        <v>#VALUE!</v>
      </c>
      <c r="AR80" s="10" t="str">
        <f>IF(A80="","",IF(('OddsRatio_working_3-way'!X80=0),IF(Q80&gt;0,-Q80^(1/3),(-Q80)^(1/3)),'OddsRatio_working_3-way'!AL80-'OddsRatio_working_3-way'!R80/3))</f>
        <v/>
      </c>
      <c r="AS80" s="11" t="e">
        <f>IF(('OddsRatio_working_3-way'!X80=0),IF(Q80&gt;0,-Q80^(1/3),(-Q80)^(1/3)),'OddsRatio_working_3-way'!AM80-'OddsRatio_working_3-way'!R80/3)</f>
        <v>#VALUE!</v>
      </c>
      <c r="AT80" s="11" t="e">
        <f>IF(('OddsRatio_working_3-way'!X80=0),IF(Q80&gt;0,-Q80^(1/3),(-Q80)^(1/3)),'OddsRatio_working_3-way'!AN80-'OddsRatio_working_3-way'!R80/3)</f>
        <v>#VALUE!</v>
      </c>
      <c r="AU80" s="11" t="e">
        <f>IF(('OddsRatio_working_3-way'!X80=0),0,'OddsRatio_working_3-way'!AO80)</f>
        <v>#VALUE!</v>
      </c>
      <c r="AV80" s="11" t="e">
        <f>IF(('OddsRatio_working_3-way'!X80=0),0,'OddsRatio_working_3-way'!AP80)</f>
        <v>#VALUE!</v>
      </c>
      <c r="AW80" s="11" t="e">
        <f>IF(('OddsRatio_working_3-way'!X80=0),0,'OddsRatio_working_3-way'!AQ80)</f>
        <v>#VALUE!</v>
      </c>
    </row>
    <row r="81" spans="1:49">
      <c r="A81" s="4" t="str">
        <f>IF('True_Odds_Calculator_3-way'!A82="","",'True_Odds_Calculator_3-way'!A82)</f>
        <v/>
      </c>
      <c r="B81" s="4" t="str">
        <f>IF('True_Odds_Calculator_3-way'!B82="","",'True_Odds_Calculator_3-way'!B82)</f>
        <v/>
      </c>
      <c r="C81" s="4" t="str">
        <f>IF('True_Odds_Calculator_3-way'!C82="","",'True_Odds_Calculator_3-way'!C82)</f>
        <v/>
      </c>
      <c r="D81" s="9" t="e">
        <f t="shared" si="26"/>
        <v>#VALUE!</v>
      </c>
      <c r="E81" s="9" t="e">
        <f t="shared" si="27"/>
        <v>#VALUE!</v>
      </c>
      <c r="F81" s="9" t="e">
        <f t="shared" si="28"/>
        <v>#VALUE!</v>
      </c>
      <c r="G81" s="9" t="str">
        <f t="shared" si="29"/>
        <v/>
      </c>
      <c r="H81" s="9" t="str">
        <f t="shared" si="30"/>
        <v/>
      </c>
      <c r="I81" s="9" t="str">
        <f t="shared" si="31"/>
        <v/>
      </c>
      <c r="J81" s="9" t="str">
        <f t="shared" si="32"/>
        <v/>
      </c>
      <c r="K81" s="11" t="e">
        <f t="shared" si="33"/>
        <v>#VALUE!</v>
      </c>
      <c r="L81" s="11" t="e">
        <f t="shared" si="34"/>
        <v>#VALUE!</v>
      </c>
      <c r="M81" s="11" t="e">
        <f t="shared" si="35"/>
        <v>#VALUE!</v>
      </c>
      <c r="N81" s="11" t="e">
        <f>'OddsRatio_working_3-way'!K81+'OddsRatio_working_3-way'!L81+'OddsRatio_working_3-way'!M81-('OddsRatio_working_3-way'!K81*'OddsRatio_working_3-way'!L81)-('OddsRatio_working_3-way'!K81*'OddsRatio_working_3-way'!M81)-('OddsRatio_working_3-way'!L81*'OddsRatio_working_3-way'!M81)+('OddsRatio_working_3-way'!K81*'OddsRatio_working_3-way'!L81*'OddsRatio_working_3-way'!M81)-1</f>
        <v>#VALUE!</v>
      </c>
      <c r="O81" s="11">
        <f>0</f>
        <v>0</v>
      </c>
      <c r="P81" s="11" t="e">
        <f>('OddsRatio_working_3-way'!K81*'OddsRatio_working_3-way'!L81)+('OddsRatio_working_3-way'!K81*'OddsRatio_working_3-way'!M81)+('OddsRatio_working_3-way'!L81*'OddsRatio_working_3-way'!M81)-(3*'OddsRatio_working_3-way'!K81*'OddsRatio_working_3-way'!L81*'OddsRatio_working_3-way'!M81)</f>
        <v>#VALUE!</v>
      </c>
      <c r="Q81" s="11" t="e">
        <f>2*'OddsRatio_working_3-way'!K81*'OddsRatio_working_3-way'!L81*'OddsRatio_working_3-way'!M81</f>
        <v>#VALUE!</v>
      </c>
      <c r="R81" s="11" t="e">
        <f t="shared" si="36"/>
        <v>#VALUE!</v>
      </c>
      <c r="S81" s="11" t="e">
        <f t="shared" si="37"/>
        <v>#VALUE!</v>
      </c>
      <c r="T81" s="11" t="e">
        <f t="shared" si="38"/>
        <v>#VALUE!</v>
      </c>
      <c r="U81" s="11" t="e">
        <f>'OddsRatio_working_3-way'!S81-'OddsRatio_working_3-way'!R81^2/3</f>
        <v>#VALUE!</v>
      </c>
      <c r="V81" s="11" t="e">
        <f>'OddsRatio_working_3-way'!S81*'OddsRatio_working_3-way'!R81/3-2*'OddsRatio_working_3-way'!R81^3/27-'OddsRatio_working_3-way'!T81</f>
        <v>#VALUE!</v>
      </c>
      <c r="W81" s="11" t="e">
        <f>'OddsRatio_working_3-way'!V81^2+4*'OddsRatio_working_3-way'!U81^3/27</f>
        <v>#VALUE!</v>
      </c>
      <c r="X81" s="11" t="e">
        <f>IF('OddsRatio_working_3-way'!W81&gt;0,IF(ABS('OddsRatio_working_3-way'!V81+SQRT('OddsRatio_working_3-way'!W81))/2&gt;0,ABS('OddsRatio_working_3-way'!V81+SQRT('OddsRatio_working_3-way'!W81))/2,ABS('OddsRatio_working_3-way'!V81-SQRT('OddsRatio_working_3-way'!W81))/2),SQRT(-'OddsRatio_working_3-way'!U81^3/27))</f>
        <v>#VALUE!</v>
      </c>
      <c r="Y81" s="11" t="e">
        <f>IF('OddsRatio_working_3-way'!W81&gt;=0,IF('OddsRatio_working_3-way'!V81+SQRT('OddsRatio_working_3-way'!W81)&gt;0,0,PI()),ACOS('OddsRatio_working_3-way'!V81/(2*'OddsRatio_working_3-way'!X81)))</f>
        <v>#VALUE!</v>
      </c>
      <c r="Z81" s="11" t="e">
        <f>'OddsRatio_working_3-way'!X81^(1/3)*COS('OddsRatio_working_3-way'!Y81/3)</f>
        <v>#VALUE!</v>
      </c>
      <c r="AA81" s="11" t="e">
        <f>'OddsRatio_working_3-way'!X81^(1/3)*COS(('OddsRatio_working_3-way'!Y81+2*PI())/3)</f>
        <v>#VALUE!</v>
      </c>
      <c r="AB81" s="11" t="e">
        <f>'OddsRatio_working_3-way'!X81^(1/3)*COS(('OddsRatio_working_3-way'!Y81+4*PI())/3)</f>
        <v>#VALUE!</v>
      </c>
      <c r="AC81" s="11" t="e">
        <f>'OddsRatio_working_3-way'!X81^(1/3)*SIN('OddsRatio_working_3-way'!Y81/3)</f>
        <v>#VALUE!</v>
      </c>
      <c r="AD81" s="11" t="e">
        <f>'OddsRatio_working_3-way'!X81^(1/3)*SIN(('OddsRatio_working_3-way'!Y81+2*PI())/3)</f>
        <v>#VALUE!</v>
      </c>
      <c r="AE81" s="11" t="e">
        <f>'OddsRatio_working_3-way'!X81^(1/3)*SIN(('OddsRatio_working_3-way'!Y81+4*PI())/3)</f>
        <v>#VALUE!</v>
      </c>
      <c r="AF81" s="11" t="e">
        <f>-'OddsRatio_working_3-way'!U81/(3*'OddsRatio_working_3-way'!X81^(1/3))*COS(('OddsRatio_working_3-way'!Y81)/3)</f>
        <v>#VALUE!</v>
      </c>
      <c r="AG81" s="11" t="e">
        <f>-'OddsRatio_working_3-way'!U81/(3*'OddsRatio_working_3-way'!X81^(1/3))*COS(('OddsRatio_working_3-way'!Y81+2*PI())/3)</f>
        <v>#VALUE!</v>
      </c>
      <c r="AH81" s="11" t="e">
        <f>-'OddsRatio_working_3-way'!U81/(3*'OddsRatio_working_3-way'!X81^(1/3))*COS(('OddsRatio_working_3-way'!Y81+4*PI())/3)</f>
        <v>#VALUE!</v>
      </c>
      <c r="AI81" s="11" t="e">
        <f>'OddsRatio_working_3-way'!U81/(3*'OddsRatio_working_3-way'!X81^(1/3))*SIN(('OddsRatio_working_3-way'!Y81)/3)</f>
        <v>#VALUE!</v>
      </c>
      <c r="AJ81" s="11" t="e">
        <f>'OddsRatio_working_3-way'!U81/(3*'OddsRatio_working_3-way'!X81^(1/3))*SIN(('OddsRatio_working_3-way'!Y81+2*PI())/3)</f>
        <v>#VALUE!</v>
      </c>
      <c r="AK81" s="11" t="e">
        <f>'OddsRatio_working_3-way'!U81/(3*'OddsRatio_working_3-way'!X81^(1/3))*SIN(('OddsRatio_working_3-way'!Y81+4*PI())/3)</f>
        <v>#VALUE!</v>
      </c>
      <c r="AL81" s="11" t="e">
        <f>'OddsRatio_working_3-way'!Z81+'OddsRatio_working_3-way'!AF81</f>
        <v>#VALUE!</v>
      </c>
      <c r="AM81" s="11" t="e">
        <f>'OddsRatio_working_3-way'!AA81+'OddsRatio_working_3-way'!AG81</f>
        <v>#VALUE!</v>
      </c>
      <c r="AN81" s="11" t="e">
        <f>'OddsRatio_working_3-way'!AB81+'OddsRatio_working_3-way'!AH81</f>
        <v>#VALUE!</v>
      </c>
      <c r="AO81" s="11" t="e">
        <f>'OddsRatio_working_3-way'!AC81+'OddsRatio_working_3-way'!AI81</f>
        <v>#VALUE!</v>
      </c>
      <c r="AP81" s="11" t="e">
        <f>'OddsRatio_working_3-way'!AD81+'OddsRatio_working_3-way'!AJ81</f>
        <v>#VALUE!</v>
      </c>
      <c r="AQ81" s="11" t="e">
        <f>'OddsRatio_working_3-way'!AE81+'OddsRatio_working_3-way'!AK81</f>
        <v>#VALUE!</v>
      </c>
      <c r="AR81" s="10" t="str">
        <f>IF(A81="","",IF(('OddsRatio_working_3-way'!X81=0),IF(Q81&gt;0,-Q81^(1/3),(-Q81)^(1/3)),'OddsRatio_working_3-way'!AL81-'OddsRatio_working_3-way'!R81/3))</f>
        <v/>
      </c>
      <c r="AS81" s="11" t="e">
        <f>IF(('OddsRatio_working_3-way'!X81=0),IF(Q81&gt;0,-Q81^(1/3),(-Q81)^(1/3)),'OddsRatio_working_3-way'!AM81-'OddsRatio_working_3-way'!R81/3)</f>
        <v>#VALUE!</v>
      </c>
      <c r="AT81" s="11" t="e">
        <f>IF(('OddsRatio_working_3-way'!X81=0),IF(Q81&gt;0,-Q81^(1/3),(-Q81)^(1/3)),'OddsRatio_working_3-way'!AN81-'OddsRatio_working_3-way'!R81/3)</f>
        <v>#VALUE!</v>
      </c>
      <c r="AU81" s="11" t="e">
        <f>IF(('OddsRatio_working_3-way'!X81=0),0,'OddsRatio_working_3-way'!AO81)</f>
        <v>#VALUE!</v>
      </c>
      <c r="AV81" s="11" t="e">
        <f>IF(('OddsRatio_working_3-way'!X81=0),0,'OddsRatio_working_3-way'!AP81)</f>
        <v>#VALUE!</v>
      </c>
      <c r="AW81" s="11" t="e">
        <f>IF(('OddsRatio_working_3-way'!X81=0),0,'OddsRatio_working_3-way'!AQ81)</f>
        <v>#VALUE!</v>
      </c>
    </row>
    <row r="82" spans="1:49">
      <c r="A82" s="4" t="str">
        <f>IF('True_Odds_Calculator_3-way'!A83="","",'True_Odds_Calculator_3-way'!A83)</f>
        <v/>
      </c>
      <c r="B82" s="4" t="str">
        <f>IF('True_Odds_Calculator_3-way'!B83="","",'True_Odds_Calculator_3-way'!B83)</f>
        <v/>
      </c>
      <c r="C82" s="4" t="str">
        <f>IF('True_Odds_Calculator_3-way'!C83="","",'True_Odds_Calculator_3-way'!C83)</f>
        <v/>
      </c>
      <c r="D82" s="9" t="e">
        <f t="shared" si="26"/>
        <v>#VALUE!</v>
      </c>
      <c r="E82" s="9" t="e">
        <f t="shared" si="27"/>
        <v>#VALUE!</v>
      </c>
      <c r="F82" s="9" t="e">
        <f t="shared" si="28"/>
        <v>#VALUE!</v>
      </c>
      <c r="G82" s="9" t="str">
        <f t="shared" si="29"/>
        <v/>
      </c>
      <c r="H82" s="9" t="str">
        <f t="shared" si="30"/>
        <v/>
      </c>
      <c r="I82" s="9" t="str">
        <f t="shared" si="31"/>
        <v/>
      </c>
      <c r="J82" s="9" t="str">
        <f t="shared" si="32"/>
        <v/>
      </c>
      <c r="K82" s="11" t="e">
        <f t="shared" si="33"/>
        <v>#VALUE!</v>
      </c>
      <c r="L82" s="11" t="e">
        <f t="shared" si="34"/>
        <v>#VALUE!</v>
      </c>
      <c r="M82" s="11" t="e">
        <f t="shared" si="35"/>
        <v>#VALUE!</v>
      </c>
      <c r="N82" s="11" t="e">
        <f>'OddsRatio_working_3-way'!K82+'OddsRatio_working_3-way'!L82+'OddsRatio_working_3-way'!M82-('OddsRatio_working_3-way'!K82*'OddsRatio_working_3-way'!L82)-('OddsRatio_working_3-way'!K82*'OddsRatio_working_3-way'!M82)-('OddsRatio_working_3-way'!L82*'OddsRatio_working_3-way'!M82)+('OddsRatio_working_3-way'!K82*'OddsRatio_working_3-way'!L82*'OddsRatio_working_3-way'!M82)-1</f>
        <v>#VALUE!</v>
      </c>
      <c r="O82" s="11">
        <f>0</f>
        <v>0</v>
      </c>
      <c r="P82" s="11" t="e">
        <f>('OddsRatio_working_3-way'!K82*'OddsRatio_working_3-way'!L82)+('OddsRatio_working_3-way'!K82*'OddsRatio_working_3-way'!M82)+('OddsRatio_working_3-way'!L82*'OddsRatio_working_3-way'!M82)-(3*'OddsRatio_working_3-way'!K82*'OddsRatio_working_3-way'!L82*'OddsRatio_working_3-way'!M82)</f>
        <v>#VALUE!</v>
      </c>
      <c r="Q82" s="11" t="e">
        <f>2*'OddsRatio_working_3-way'!K82*'OddsRatio_working_3-way'!L82*'OddsRatio_working_3-way'!M82</f>
        <v>#VALUE!</v>
      </c>
      <c r="R82" s="11" t="e">
        <f t="shared" si="36"/>
        <v>#VALUE!</v>
      </c>
      <c r="S82" s="11" t="e">
        <f t="shared" si="37"/>
        <v>#VALUE!</v>
      </c>
      <c r="T82" s="11" t="e">
        <f t="shared" si="38"/>
        <v>#VALUE!</v>
      </c>
      <c r="U82" s="11" t="e">
        <f>'OddsRatio_working_3-way'!S82-'OddsRatio_working_3-way'!R82^2/3</f>
        <v>#VALUE!</v>
      </c>
      <c r="V82" s="11" t="e">
        <f>'OddsRatio_working_3-way'!S82*'OddsRatio_working_3-way'!R82/3-2*'OddsRatio_working_3-way'!R82^3/27-'OddsRatio_working_3-way'!T82</f>
        <v>#VALUE!</v>
      </c>
      <c r="W82" s="11" t="e">
        <f>'OddsRatio_working_3-way'!V82^2+4*'OddsRatio_working_3-way'!U82^3/27</f>
        <v>#VALUE!</v>
      </c>
      <c r="X82" s="11" t="e">
        <f>IF('OddsRatio_working_3-way'!W82&gt;0,IF(ABS('OddsRatio_working_3-way'!V82+SQRT('OddsRatio_working_3-way'!W82))/2&gt;0,ABS('OddsRatio_working_3-way'!V82+SQRT('OddsRatio_working_3-way'!W82))/2,ABS('OddsRatio_working_3-way'!V82-SQRT('OddsRatio_working_3-way'!W82))/2),SQRT(-'OddsRatio_working_3-way'!U82^3/27))</f>
        <v>#VALUE!</v>
      </c>
      <c r="Y82" s="11" t="e">
        <f>IF('OddsRatio_working_3-way'!W82&gt;=0,IF('OddsRatio_working_3-way'!V82+SQRT('OddsRatio_working_3-way'!W82)&gt;0,0,PI()),ACOS('OddsRatio_working_3-way'!V82/(2*'OddsRatio_working_3-way'!X82)))</f>
        <v>#VALUE!</v>
      </c>
      <c r="Z82" s="11" t="e">
        <f>'OddsRatio_working_3-way'!X82^(1/3)*COS('OddsRatio_working_3-way'!Y82/3)</f>
        <v>#VALUE!</v>
      </c>
      <c r="AA82" s="11" t="e">
        <f>'OddsRatio_working_3-way'!X82^(1/3)*COS(('OddsRatio_working_3-way'!Y82+2*PI())/3)</f>
        <v>#VALUE!</v>
      </c>
      <c r="AB82" s="11" t="e">
        <f>'OddsRatio_working_3-way'!X82^(1/3)*COS(('OddsRatio_working_3-way'!Y82+4*PI())/3)</f>
        <v>#VALUE!</v>
      </c>
      <c r="AC82" s="11" t="e">
        <f>'OddsRatio_working_3-way'!X82^(1/3)*SIN('OddsRatio_working_3-way'!Y82/3)</f>
        <v>#VALUE!</v>
      </c>
      <c r="AD82" s="11" t="e">
        <f>'OddsRatio_working_3-way'!X82^(1/3)*SIN(('OddsRatio_working_3-way'!Y82+2*PI())/3)</f>
        <v>#VALUE!</v>
      </c>
      <c r="AE82" s="11" t="e">
        <f>'OddsRatio_working_3-way'!X82^(1/3)*SIN(('OddsRatio_working_3-way'!Y82+4*PI())/3)</f>
        <v>#VALUE!</v>
      </c>
      <c r="AF82" s="11" t="e">
        <f>-'OddsRatio_working_3-way'!U82/(3*'OddsRatio_working_3-way'!X82^(1/3))*COS(('OddsRatio_working_3-way'!Y82)/3)</f>
        <v>#VALUE!</v>
      </c>
      <c r="AG82" s="11" t="e">
        <f>-'OddsRatio_working_3-way'!U82/(3*'OddsRatio_working_3-way'!X82^(1/3))*COS(('OddsRatio_working_3-way'!Y82+2*PI())/3)</f>
        <v>#VALUE!</v>
      </c>
      <c r="AH82" s="11" t="e">
        <f>-'OddsRatio_working_3-way'!U82/(3*'OddsRatio_working_3-way'!X82^(1/3))*COS(('OddsRatio_working_3-way'!Y82+4*PI())/3)</f>
        <v>#VALUE!</v>
      </c>
      <c r="AI82" s="11" t="e">
        <f>'OddsRatio_working_3-way'!U82/(3*'OddsRatio_working_3-way'!X82^(1/3))*SIN(('OddsRatio_working_3-way'!Y82)/3)</f>
        <v>#VALUE!</v>
      </c>
      <c r="AJ82" s="11" t="e">
        <f>'OddsRatio_working_3-way'!U82/(3*'OddsRatio_working_3-way'!X82^(1/3))*SIN(('OddsRatio_working_3-way'!Y82+2*PI())/3)</f>
        <v>#VALUE!</v>
      </c>
      <c r="AK82" s="11" t="e">
        <f>'OddsRatio_working_3-way'!U82/(3*'OddsRatio_working_3-way'!X82^(1/3))*SIN(('OddsRatio_working_3-way'!Y82+4*PI())/3)</f>
        <v>#VALUE!</v>
      </c>
      <c r="AL82" s="11" t="e">
        <f>'OddsRatio_working_3-way'!Z82+'OddsRatio_working_3-way'!AF82</f>
        <v>#VALUE!</v>
      </c>
      <c r="AM82" s="11" t="e">
        <f>'OddsRatio_working_3-way'!AA82+'OddsRatio_working_3-way'!AG82</f>
        <v>#VALUE!</v>
      </c>
      <c r="AN82" s="11" t="e">
        <f>'OddsRatio_working_3-way'!AB82+'OddsRatio_working_3-way'!AH82</f>
        <v>#VALUE!</v>
      </c>
      <c r="AO82" s="11" t="e">
        <f>'OddsRatio_working_3-way'!AC82+'OddsRatio_working_3-way'!AI82</f>
        <v>#VALUE!</v>
      </c>
      <c r="AP82" s="11" t="e">
        <f>'OddsRatio_working_3-way'!AD82+'OddsRatio_working_3-way'!AJ82</f>
        <v>#VALUE!</v>
      </c>
      <c r="AQ82" s="11" t="e">
        <f>'OddsRatio_working_3-way'!AE82+'OddsRatio_working_3-way'!AK82</f>
        <v>#VALUE!</v>
      </c>
      <c r="AR82" s="10" t="str">
        <f>IF(A82="","",IF(('OddsRatio_working_3-way'!X82=0),IF(Q82&gt;0,-Q82^(1/3),(-Q82)^(1/3)),'OddsRatio_working_3-way'!AL82-'OddsRatio_working_3-way'!R82/3))</f>
        <v/>
      </c>
      <c r="AS82" s="11" t="e">
        <f>IF(('OddsRatio_working_3-way'!X82=0),IF(Q82&gt;0,-Q82^(1/3),(-Q82)^(1/3)),'OddsRatio_working_3-way'!AM82-'OddsRatio_working_3-way'!R82/3)</f>
        <v>#VALUE!</v>
      </c>
      <c r="AT82" s="11" t="e">
        <f>IF(('OddsRatio_working_3-way'!X82=0),IF(Q82&gt;0,-Q82^(1/3),(-Q82)^(1/3)),'OddsRatio_working_3-way'!AN82-'OddsRatio_working_3-way'!R82/3)</f>
        <v>#VALUE!</v>
      </c>
      <c r="AU82" s="11" t="e">
        <f>IF(('OddsRatio_working_3-way'!X82=0),0,'OddsRatio_working_3-way'!AO82)</f>
        <v>#VALUE!</v>
      </c>
      <c r="AV82" s="11" t="e">
        <f>IF(('OddsRatio_working_3-way'!X82=0),0,'OddsRatio_working_3-way'!AP82)</f>
        <v>#VALUE!</v>
      </c>
      <c r="AW82" s="11" t="e">
        <f>IF(('OddsRatio_working_3-way'!X82=0),0,'OddsRatio_working_3-way'!AQ82)</f>
        <v>#VALUE!</v>
      </c>
    </row>
    <row r="83" spans="1:49">
      <c r="A83" s="4" t="str">
        <f>IF('True_Odds_Calculator_3-way'!A84="","",'True_Odds_Calculator_3-way'!A84)</f>
        <v/>
      </c>
      <c r="B83" s="4" t="str">
        <f>IF('True_Odds_Calculator_3-way'!B84="","",'True_Odds_Calculator_3-way'!B84)</f>
        <v/>
      </c>
      <c r="C83" s="4" t="str">
        <f>IF('True_Odds_Calculator_3-way'!C84="","",'True_Odds_Calculator_3-way'!C84)</f>
        <v/>
      </c>
      <c r="D83" s="9" t="e">
        <f t="shared" si="26"/>
        <v>#VALUE!</v>
      </c>
      <c r="E83" s="9" t="e">
        <f t="shared" si="27"/>
        <v>#VALUE!</v>
      </c>
      <c r="F83" s="9" t="e">
        <f t="shared" si="28"/>
        <v>#VALUE!</v>
      </c>
      <c r="G83" s="9" t="str">
        <f t="shared" si="29"/>
        <v/>
      </c>
      <c r="H83" s="9" t="str">
        <f t="shared" si="30"/>
        <v/>
      </c>
      <c r="I83" s="9" t="str">
        <f t="shared" si="31"/>
        <v/>
      </c>
      <c r="J83" s="9" t="str">
        <f t="shared" si="32"/>
        <v/>
      </c>
      <c r="K83" s="11" t="e">
        <f t="shared" si="33"/>
        <v>#VALUE!</v>
      </c>
      <c r="L83" s="11" t="e">
        <f t="shared" si="34"/>
        <v>#VALUE!</v>
      </c>
      <c r="M83" s="11" t="e">
        <f t="shared" si="35"/>
        <v>#VALUE!</v>
      </c>
      <c r="N83" s="11" t="e">
        <f>'OddsRatio_working_3-way'!K83+'OddsRatio_working_3-way'!L83+'OddsRatio_working_3-way'!M83-('OddsRatio_working_3-way'!K83*'OddsRatio_working_3-way'!L83)-('OddsRatio_working_3-way'!K83*'OddsRatio_working_3-way'!M83)-('OddsRatio_working_3-way'!L83*'OddsRatio_working_3-way'!M83)+('OddsRatio_working_3-way'!K83*'OddsRatio_working_3-way'!L83*'OddsRatio_working_3-way'!M83)-1</f>
        <v>#VALUE!</v>
      </c>
      <c r="O83" s="11">
        <f>0</f>
        <v>0</v>
      </c>
      <c r="P83" s="11" t="e">
        <f>('OddsRatio_working_3-way'!K83*'OddsRatio_working_3-way'!L83)+('OddsRatio_working_3-way'!K83*'OddsRatio_working_3-way'!M83)+('OddsRatio_working_3-way'!L83*'OddsRatio_working_3-way'!M83)-(3*'OddsRatio_working_3-way'!K83*'OddsRatio_working_3-way'!L83*'OddsRatio_working_3-way'!M83)</f>
        <v>#VALUE!</v>
      </c>
      <c r="Q83" s="11" t="e">
        <f>2*'OddsRatio_working_3-way'!K83*'OddsRatio_working_3-way'!L83*'OddsRatio_working_3-way'!M83</f>
        <v>#VALUE!</v>
      </c>
      <c r="R83" s="11" t="e">
        <f t="shared" si="36"/>
        <v>#VALUE!</v>
      </c>
      <c r="S83" s="11" t="e">
        <f t="shared" si="37"/>
        <v>#VALUE!</v>
      </c>
      <c r="T83" s="11" t="e">
        <f t="shared" si="38"/>
        <v>#VALUE!</v>
      </c>
      <c r="U83" s="11" t="e">
        <f>'OddsRatio_working_3-way'!S83-'OddsRatio_working_3-way'!R83^2/3</f>
        <v>#VALUE!</v>
      </c>
      <c r="V83" s="11" t="e">
        <f>'OddsRatio_working_3-way'!S83*'OddsRatio_working_3-way'!R83/3-2*'OddsRatio_working_3-way'!R83^3/27-'OddsRatio_working_3-way'!T83</f>
        <v>#VALUE!</v>
      </c>
      <c r="W83" s="11" t="e">
        <f>'OddsRatio_working_3-way'!V83^2+4*'OddsRatio_working_3-way'!U83^3/27</f>
        <v>#VALUE!</v>
      </c>
      <c r="X83" s="11" t="e">
        <f>IF('OddsRatio_working_3-way'!W83&gt;0,IF(ABS('OddsRatio_working_3-way'!V83+SQRT('OddsRatio_working_3-way'!W83))/2&gt;0,ABS('OddsRatio_working_3-way'!V83+SQRT('OddsRatio_working_3-way'!W83))/2,ABS('OddsRatio_working_3-way'!V83-SQRT('OddsRatio_working_3-way'!W83))/2),SQRT(-'OddsRatio_working_3-way'!U83^3/27))</f>
        <v>#VALUE!</v>
      </c>
      <c r="Y83" s="11" t="e">
        <f>IF('OddsRatio_working_3-way'!W83&gt;=0,IF('OddsRatio_working_3-way'!V83+SQRT('OddsRatio_working_3-way'!W83)&gt;0,0,PI()),ACOS('OddsRatio_working_3-way'!V83/(2*'OddsRatio_working_3-way'!X83)))</f>
        <v>#VALUE!</v>
      </c>
      <c r="Z83" s="11" t="e">
        <f>'OddsRatio_working_3-way'!X83^(1/3)*COS('OddsRatio_working_3-way'!Y83/3)</f>
        <v>#VALUE!</v>
      </c>
      <c r="AA83" s="11" t="e">
        <f>'OddsRatio_working_3-way'!X83^(1/3)*COS(('OddsRatio_working_3-way'!Y83+2*PI())/3)</f>
        <v>#VALUE!</v>
      </c>
      <c r="AB83" s="11" t="e">
        <f>'OddsRatio_working_3-way'!X83^(1/3)*COS(('OddsRatio_working_3-way'!Y83+4*PI())/3)</f>
        <v>#VALUE!</v>
      </c>
      <c r="AC83" s="11" t="e">
        <f>'OddsRatio_working_3-way'!X83^(1/3)*SIN('OddsRatio_working_3-way'!Y83/3)</f>
        <v>#VALUE!</v>
      </c>
      <c r="AD83" s="11" t="e">
        <f>'OddsRatio_working_3-way'!X83^(1/3)*SIN(('OddsRatio_working_3-way'!Y83+2*PI())/3)</f>
        <v>#VALUE!</v>
      </c>
      <c r="AE83" s="11" t="e">
        <f>'OddsRatio_working_3-way'!X83^(1/3)*SIN(('OddsRatio_working_3-way'!Y83+4*PI())/3)</f>
        <v>#VALUE!</v>
      </c>
      <c r="AF83" s="11" t="e">
        <f>-'OddsRatio_working_3-way'!U83/(3*'OddsRatio_working_3-way'!X83^(1/3))*COS(('OddsRatio_working_3-way'!Y83)/3)</f>
        <v>#VALUE!</v>
      </c>
      <c r="AG83" s="11" t="e">
        <f>-'OddsRatio_working_3-way'!U83/(3*'OddsRatio_working_3-way'!X83^(1/3))*COS(('OddsRatio_working_3-way'!Y83+2*PI())/3)</f>
        <v>#VALUE!</v>
      </c>
      <c r="AH83" s="11" t="e">
        <f>-'OddsRatio_working_3-way'!U83/(3*'OddsRatio_working_3-way'!X83^(1/3))*COS(('OddsRatio_working_3-way'!Y83+4*PI())/3)</f>
        <v>#VALUE!</v>
      </c>
      <c r="AI83" s="11" t="e">
        <f>'OddsRatio_working_3-way'!U83/(3*'OddsRatio_working_3-way'!X83^(1/3))*SIN(('OddsRatio_working_3-way'!Y83)/3)</f>
        <v>#VALUE!</v>
      </c>
      <c r="AJ83" s="11" t="e">
        <f>'OddsRatio_working_3-way'!U83/(3*'OddsRatio_working_3-way'!X83^(1/3))*SIN(('OddsRatio_working_3-way'!Y83+2*PI())/3)</f>
        <v>#VALUE!</v>
      </c>
      <c r="AK83" s="11" t="e">
        <f>'OddsRatio_working_3-way'!U83/(3*'OddsRatio_working_3-way'!X83^(1/3))*SIN(('OddsRatio_working_3-way'!Y83+4*PI())/3)</f>
        <v>#VALUE!</v>
      </c>
      <c r="AL83" s="11" t="e">
        <f>'OddsRatio_working_3-way'!Z83+'OddsRatio_working_3-way'!AF83</f>
        <v>#VALUE!</v>
      </c>
      <c r="AM83" s="11" t="e">
        <f>'OddsRatio_working_3-way'!AA83+'OddsRatio_working_3-way'!AG83</f>
        <v>#VALUE!</v>
      </c>
      <c r="AN83" s="11" t="e">
        <f>'OddsRatio_working_3-way'!AB83+'OddsRatio_working_3-way'!AH83</f>
        <v>#VALUE!</v>
      </c>
      <c r="AO83" s="11" t="e">
        <f>'OddsRatio_working_3-way'!AC83+'OddsRatio_working_3-way'!AI83</f>
        <v>#VALUE!</v>
      </c>
      <c r="AP83" s="11" t="e">
        <f>'OddsRatio_working_3-way'!AD83+'OddsRatio_working_3-way'!AJ83</f>
        <v>#VALUE!</v>
      </c>
      <c r="AQ83" s="11" t="e">
        <f>'OddsRatio_working_3-way'!AE83+'OddsRatio_working_3-way'!AK83</f>
        <v>#VALUE!</v>
      </c>
      <c r="AR83" s="10" t="str">
        <f>IF(A83="","",IF(('OddsRatio_working_3-way'!X83=0),IF(Q83&gt;0,-Q83^(1/3),(-Q83)^(1/3)),'OddsRatio_working_3-way'!AL83-'OddsRatio_working_3-way'!R83/3))</f>
        <v/>
      </c>
      <c r="AS83" s="11" t="e">
        <f>IF(('OddsRatio_working_3-way'!X83=0),IF(Q83&gt;0,-Q83^(1/3),(-Q83)^(1/3)),'OddsRatio_working_3-way'!AM83-'OddsRatio_working_3-way'!R83/3)</f>
        <v>#VALUE!</v>
      </c>
      <c r="AT83" s="11" t="e">
        <f>IF(('OddsRatio_working_3-way'!X83=0),IF(Q83&gt;0,-Q83^(1/3),(-Q83)^(1/3)),'OddsRatio_working_3-way'!AN83-'OddsRatio_working_3-way'!R83/3)</f>
        <v>#VALUE!</v>
      </c>
      <c r="AU83" s="11" t="e">
        <f>IF(('OddsRatio_working_3-way'!X83=0),0,'OddsRatio_working_3-way'!AO83)</f>
        <v>#VALUE!</v>
      </c>
      <c r="AV83" s="11" t="e">
        <f>IF(('OddsRatio_working_3-way'!X83=0),0,'OddsRatio_working_3-way'!AP83)</f>
        <v>#VALUE!</v>
      </c>
      <c r="AW83" s="11" t="e">
        <f>IF(('OddsRatio_working_3-way'!X83=0),0,'OddsRatio_working_3-way'!AQ83)</f>
        <v>#VALUE!</v>
      </c>
    </row>
    <row r="84" spans="1:49">
      <c r="A84" s="4" t="str">
        <f>IF('True_Odds_Calculator_3-way'!A85="","",'True_Odds_Calculator_3-way'!A85)</f>
        <v/>
      </c>
      <c r="B84" s="4" t="str">
        <f>IF('True_Odds_Calculator_3-way'!B85="","",'True_Odds_Calculator_3-way'!B85)</f>
        <v/>
      </c>
      <c r="C84" s="4" t="str">
        <f>IF('True_Odds_Calculator_3-way'!C85="","",'True_Odds_Calculator_3-way'!C85)</f>
        <v/>
      </c>
      <c r="D84" s="9" t="e">
        <f t="shared" si="26"/>
        <v>#VALUE!</v>
      </c>
      <c r="E84" s="9" t="e">
        <f t="shared" si="27"/>
        <v>#VALUE!</v>
      </c>
      <c r="F84" s="9" t="e">
        <f t="shared" si="28"/>
        <v>#VALUE!</v>
      </c>
      <c r="G84" s="9" t="str">
        <f t="shared" si="29"/>
        <v/>
      </c>
      <c r="H84" s="9" t="str">
        <f t="shared" si="30"/>
        <v/>
      </c>
      <c r="I84" s="9" t="str">
        <f t="shared" si="31"/>
        <v/>
      </c>
      <c r="J84" s="9" t="str">
        <f t="shared" si="32"/>
        <v/>
      </c>
      <c r="K84" s="11" t="e">
        <f t="shared" si="33"/>
        <v>#VALUE!</v>
      </c>
      <c r="L84" s="11" t="e">
        <f t="shared" si="34"/>
        <v>#VALUE!</v>
      </c>
      <c r="M84" s="11" t="e">
        <f t="shared" si="35"/>
        <v>#VALUE!</v>
      </c>
      <c r="N84" s="11" t="e">
        <f>'OddsRatio_working_3-way'!K84+'OddsRatio_working_3-way'!L84+'OddsRatio_working_3-way'!M84-('OddsRatio_working_3-way'!K84*'OddsRatio_working_3-way'!L84)-('OddsRatio_working_3-way'!K84*'OddsRatio_working_3-way'!M84)-('OddsRatio_working_3-way'!L84*'OddsRatio_working_3-way'!M84)+('OddsRatio_working_3-way'!K84*'OddsRatio_working_3-way'!L84*'OddsRatio_working_3-way'!M84)-1</f>
        <v>#VALUE!</v>
      </c>
      <c r="O84" s="11">
        <f>0</f>
        <v>0</v>
      </c>
      <c r="P84" s="11" t="e">
        <f>('OddsRatio_working_3-way'!K84*'OddsRatio_working_3-way'!L84)+('OddsRatio_working_3-way'!K84*'OddsRatio_working_3-way'!M84)+('OddsRatio_working_3-way'!L84*'OddsRatio_working_3-way'!M84)-(3*'OddsRatio_working_3-way'!K84*'OddsRatio_working_3-way'!L84*'OddsRatio_working_3-way'!M84)</f>
        <v>#VALUE!</v>
      </c>
      <c r="Q84" s="11" t="e">
        <f>2*'OddsRatio_working_3-way'!K84*'OddsRatio_working_3-way'!L84*'OddsRatio_working_3-way'!M84</f>
        <v>#VALUE!</v>
      </c>
      <c r="R84" s="11" t="e">
        <f t="shared" si="36"/>
        <v>#VALUE!</v>
      </c>
      <c r="S84" s="11" t="e">
        <f t="shared" si="37"/>
        <v>#VALUE!</v>
      </c>
      <c r="T84" s="11" t="e">
        <f t="shared" si="38"/>
        <v>#VALUE!</v>
      </c>
      <c r="U84" s="11" t="e">
        <f>'OddsRatio_working_3-way'!S84-'OddsRatio_working_3-way'!R84^2/3</f>
        <v>#VALUE!</v>
      </c>
      <c r="V84" s="11" t="e">
        <f>'OddsRatio_working_3-way'!S84*'OddsRatio_working_3-way'!R84/3-2*'OddsRatio_working_3-way'!R84^3/27-'OddsRatio_working_3-way'!T84</f>
        <v>#VALUE!</v>
      </c>
      <c r="W84" s="11" t="e">
        <f>'OddsRatio_working_3-way'!V84^2+4*'OddsRatio_working_3-way'!U84^3/27</f>
        <v>#VALUE!</v>
      </c>
      <c r="X84" s="11" t="e">
        <f>IF('OddsRatio_working_3-way'!W84&gt;0,IF(ABS('OddsRatio_working_3-way'!V84+SQRT('OddsRatio_working_3-way'!W84))/2&gt;0,ABS('OddsRatio_working_3-way'!V84+SQRT('OddsRatio_working_3-way'!W84))/2,ABS('OddsRatio_working_3-way'!V84-SQRT('OddsRatio_working_3-way'!W84))/2),SQRT(-'OddsRatio_working_3-way'!U84^3/27))</f>
        <v>#VALUE!</v>
      </c>
      <c r="Y84" s="11" t="e">
        <f>IF('OddsRatio_working_3-way'!W84&gt;=0,IF('OddsRatio_working_3-way'!V84+SQRT('OddsRatio_working_3-way'!W84)&gt;0,0,PI()),ACOS('OddsRatio_working_3-way'!V84/(2*'OddsRatio_working_3-way'!X84)))</f>
        <v>#VALUE!</v>
      </c>
      <c r="Z84" s="11" t="e">
        <f>'OddsRatio_working_3-way'!X84^(1/3)*COS('OddsRatio_working_3-way'!Y84/3)</f>
        <v>#VALUE!</v>
      </c>
      <c r="AA84" s="11" t="e">
        <f>'OddsRatio_working_3-way'!X84^(1/3)*COS(('OddsRatio_working_3-way'!Y84+2*PI())/3)</f>
        <v>#VALUE!</v>
      </c>
      <c r="AB84" s="11" t="e">
        <f>'OddsRatio_working_3-way'!X84^(1/3)*COS(('OddsRatio_working_3-way'!Y84+4*PI())/3)</f>
        <v>#VALUE!</v>
      </c>
      <c r="AC84" s="11" t="e">
        <f>'OddsRatio_working_3-way'!X84^(1/3)*SIN('OddsRatio_working_3-way'!Y84/3)</f>
        <v>#VALUE!</v>
      </c>
      <c r="AD84" s="11" t="e">
        <f>'OddsRatio_working_3-way'!X84^(1/3)*SIN(('OddsRatio_working_3-way'!Y84+2*PI())/3)</f>
        <v>#VALUE!</v>
      </c>
      <c r="AE84" s="11" t="e">
        <f>'OddsRatio_working_3-way'!X84^(1/3)*SIN(('OddsRatio_working_3-way'!Y84+4*PI())/3)</f>
        <v>#VALUE!</v>
      </c>
      <c r="AF84" s="11" t="e">
        <f>-'OddsRatio_working_3-way'!U84/(3*'OddsRatio_working_3-way'!X84^(1/3))*COS(('OddsRatio_working_3-way'!Y84)/3)</f>
        <v>#VALUE!</v>
      </c>
      <c r="AG84" s="11" t="e">
        <f>-'OddsRatio_working_3-way'!U84/(3*'OddsRatio_working_3-way'!X84^(1/3))*COS(('OddsRatio_working_3-way'!Y84+2*PI())/3)</f>
        <v>#VALUE!</v>
      </c>
      <c r="AH84" s="11" t="e">
        <f>-'OddsRatio_working_3-way'!U84/(3*'OddsRatio_working_3-way'!X84^(1/3))*COS(('OddsRatio_working_3-way'!Y84+4*PI())/3)</f>
        <v>#VALUE!</v>
      </c>
      <c r="AI84" s="11" t="e">
        <f>'OddsRatio_working_3-way'!U84/(3*'OddsRatio_working_3-way'!X84^(1/3))*SIN(('OddsRatio_working_3-way'!Y84)/3)</f>
        <v>#VALUE!</v>
      </c>
      <c r="AJ84" s="11" t="e">
        <f>'OddsRatio_working_3-way'!U84/(3*'OddsRatio_working_3-way'!X84^(1/3))*SIN(('OddsRatio_working_3-way'!Y84+2*PI())/3)</f>
        <v>#VALUE!</v>
      </c>
      <c r="AK84" s="11" t="e">
        <f>'OddsRatio_working_3-way'!U84/(3*'OddsRatio_working_3-way'!X84^(1/3))*SIN(('OddsRatio_working_3-way'!Y84+4*PI())/3)</f>
        <v>#VALUE!</v>
      </c>
      <c r="AL84" s="11" t="e">
        <f>'OddsRatio_working_3-way'!Z84+'OddsRatio_working_3-way'!AF84</f>
        <v>#VALUE!</v>
      </c>
      <c r="AM84" s="11" t="e">
        <f>'OddsRatio_working_3-way'!AA84+'OddsRatio_working_3-way'!AG84</f>
        <v>#VALUE!</v>
      </c>
      <c r="AN84" s="11" t="e">
        <f>'OddsRatio_working_3-way'!AB84+'OddsRatio_working_3-way'!AH84</f>
        <v>#VALUE!</v>
      </c>
      <c r="AO84" s="11" t="e">
        <f>'OddsRatio_working_3-way'!AC84+'OddsRatio_working_3-way'!AI84</f>
        <v>#VALUE!</v>
      </c>
      <c r="AP84" s="11" t="e">
        <f>'OddsRatio_working_3-way'!AD84+'OddsRatio_working_3-way'!AJ84</f>
        <v>#VALUE!</v>
      </c>
      <c r="AQ84" s="11" t="e">
        <f>'OddsRatio_working_3-way'!AE84+'OddsRatio_working_3-way'!AK84</f>
        <v>#VALUE!</v>
      </c>
      <c r="AR84" s="10" t="str">
        <f>IF(A84="","",IF(('OddsRatio_working_3-way'!X84=0),IF(Q84&gt;0,-Q84^(1/3),(-Q84)^(1/3)),'OddsRatio_working_3-way'!AL84-'OddsRatio_working_3-way'!R84/3))</f>
        <v/>
      </c>
      <c r="AS84" s="11" t="e">
        <f>IF(('OddsRatio_working_3-way'!X84=0),IF(Q84&gt;0,-Q84^(1/3),(-Q84)^(1/3)),'OddsRatio_working_3-way'!AM84-'OddsRatio_working_3-way'!R84/3)</f>
        <v>#VALUE!</v>
      </c>
      <c r="AT84" s="11" t="e">
        <f>IF(('OddsRatio_working_3-way'!X84=0),IF(Q84&gt;0,-Q84^(1/3),(-Q84)^(1/3)),'OddsRatio_working_3-way'!AN84-'OddsRatio_working_3-way'!R84/3)</f>
        <v>#VALUE!</v>
      </c>
      <c r="AU84" s="11" t="e">
        <f>IF(('OddsRatio_working_3-way'!X84=0),0,'OddsRatio_working_3-way'!AO84)</f>
        <v>#VALUE!</v>
      </c>
      <c r="AV84" s="11" t="e">
        <f>IF(('OddsRatio_working_3-way'!X84=0),0,'OddsRatio_working_3-way'!AP84)</f>
        <v>#VALUE!</v>
      </c>
      <c r="AW84" s="11" t="e">
        <f>IF(('OddsRatio_working_3-way'!X84=0),0,'OddsRatio_working_3-way'!AQ84)</f>
        <v>#VALUE!</v>
      </c>
    </row>
    <row r="85" spans="1:49">
      <c r="A85" s="4" t="str">
        <f>IF('True_Odds_Calculator_3-way'!A86="","",'True_Odds_Calculator_3-way'!A86)</f>
        <v/>
      </c>
      <c r="B85" s="4" t="str">
        <f>IF('True_Odds_Calculator_3-way'!B86="","",'True_Odds_Calculator_3-way'!B86)</f>
        <v/>
      </c>
      <c r="C85" s="4" t="str">
        <f>IF('True_Odds_Calculator_3-way'!C86="","",'True_Odds_Calculator_3-way'!C86)</f>
        <v/>
      </c>
      <c r="D85" s="9" t="e">
        <f t="shared" si="26"/>
        <v>#VALUE!</v>
      </c>
      <c r="E85" s="9" t="e">
        <f t="shared" si="27"/>
        <v>#VALUE!</v>
      </c>
      <c r="F85" s="9" t="e">
        <f t="shared" si="28"/>
        <v>#VALUE!</v>
      </c>
      <c r="G85" s="9" t="str">
        <f t="shared" si="29"/>
        <v/>
      </c>
      <c r="H85" s="9" t="str">
        <f t="shared" si="30"/>
        <v/>
      </c>
      <c r="I85" s="9" t="str">
        <f t="shared" si="31"/>
        <v/>
      </c>
      <c r="J85" s="9" t="str">
        <f t="shared" si="32"/>
        <v/>
      </c>
      <c r="K85" s="11" t="e">
        <f t="shared" si="33"/>
        <v>#VALUE!</v>
      </c>
      <c r="L85" s="11" t="e">
        <f t="shared" si="34"/>
        <v>#VALUE!</v>
      </c>
      <c r="M85" s="11" t="e">
        <f t="shared" si="35"/>
        <v>#VALUE!</v>
      </c>
      <c r="N85" s="11" t="e">
        <f>'OddsRatio_working_3-way'!K85+'OddsRatio_working_3-way'!L85+'OddsRatio_working_3-way'!M85-('OddsRatio_working_3-way'!K85*'OddsRatio_working_3-way'!L85)-('OddsRatio_working_3-way'!K85*'OddsRatio_working_3-way'!M85)-('OddsRatio_working_3-way'!L85*'OddsRatio_working_3-way'!M85)+('OddsRatio_working_3-way'!K85*'OddsRatio_working_3-way'!L85*'OddsRatio_working_3-way'!M85)-1</f>
        <v>#VALUE!</v>
      </c>
      <c r="O85" s="11">
        <f>0</f>
        <v>0</v>
      </c>
      <c r="P85" s="11" t="e">
        <f>('OddsRatio_working_3-way'!K85*'OddsRatio_working_3-way'!L85)+('OddsRatio_working_3-way'!K85*'OddsRatio_working_3-way'!M85)+('OddsRatio_working_3-way'!L85*'OddsRatio_working_3-way'!M85)-(3*'OddsRatio_working_3-way'!K85*'OddsRatio_working_3-way'!L85*'OddsRatio_working_3-way'!M85)</f>
        <v>#VALUE!</v>
      </c>
      <c r="Q85" s="11" t="e">
        <f>2*'OddsRatio_working_3-way'!K85*'OddsRatio_working_3-way'!L85*'OddsRatio_working_3-way'!M85</f>
        <v>#VALUE!</v>
      </c>
      <c r="R85" s="11" t="e">
        <f t="shared" si="36"/>
        <v>#VALUE!</v>
      </c>
      <c r="S85" s="11" t="e">
        <f t="shared" si="37"/>
        <v>#VALUE!</v>
      </c>
      <c r="T85" s="11" t="e">
        <f t="shared" si="38"/>
        <v>#VALUE!</v>
      </c>
      <c r="U85" s="11" t="e">
        <f>'OddsRatio_working_3-way'!S85-'OddsRatio_working_3-way'!R85^2/3</f>
        <v>#VALUE!</v>
      </c>
      <c r="V85" s="11" t="e">
        <f>'OddsRatio_working_3-way'!S85*'OddsRatio_working_3-way'!R85/3-2*'OddsRatio_working_3-way'!R85^3/27-'OddsRatio_working_3-way'!T85</f>
        <v>#VALUE!</v>
      </c>
      <c r="W85" s="11" t="e">
        <f>'OddsRatio_working_3-way'!V85^2+4*'OddsRatio_working_3-way'!U85^3/27</f>
        <v>#VALUE!</v>
      </c>
      <c r="X85" s="11" t="e">
        <f>IF('OddsRatio_working_3-way'!W85&gt;0,IF(ABS('OddsRatio_working_3-way'!V85+SQRT('OddsRatio_working_3-way'!W85))/2&gt;0,ABS('OddsRatio_working_3-way'!V85+SQRT('OddsRatio_working_3-way'!W85))/2,ABS('OddsRatio_working_3-way'!V85-SQRT('OddsRatio_working_3-way'!W85))/2),SQRT(-'OddsRatio_working_3-way'!U85^3/27))</f>
        <v>#VALUE!</v>
      </c>
      <c r="Y85" s="11" t="e">
        <f>IF('OddsRatio_working_3-way'!W85&gt;=0,IF('OddsRatio_working_3-way'!V85+SQRT('OddsRatio_working_3-way'!W85)&gt;0,0,PI()),ACOS('OddsRatio_working_3-way'!V85/(2*'OddsRatio_working_3-way'!X85)))</f>
        <v>#VALUE!</v>
      </c>
      <c r="Z85" s="11" t="e">
        <f>'OddsRatio_working_3-way'!X85^(1/3)*COS('OddsRatio_working_3-way'!Y85/3)</f>
        <v>#VALUE!</v>
      </c>
      <c r="AA85" s="11" t="e">
        <f>'OddsRatio_working_3-way'!X85^(1/3)*COS(('OddsRatio_working_3-way'!Y85+2*PI())/3)</f>
        <v>#VALUE!</v>
      </c>
      <c r="AB85" s="11" t="e">
        <f>'OddsRatio_working_3-way'!X85^(1/3)*COS(('OddsRatio_working_3-way'!Y85+4*PI())/3)</f>
        <v>#VALUE!</v>
      </c>
      <c r="AC85" s="11" t="e">
        <f>'OddsRatio_working_3-way'!X85^(1/3)*SIN('OddsRatio_working_3-way'!Y85/3)</f>
        <v>#VALUE!</v>
      </c>
      <c r="AD85" s="11" t="e">
        <f>'OddsRatio_working_3-way'!X85^(1/3)*SIN(('OddsRatio_working_3-way'!Y85+2*PI())/3)</f>
        <v>#VALUE!</v>
      </c>
      <c r="AE85" s="11" t="e">
        <f>'OddsRatio_working_3-way'!X85^(1/3)*SIN(('OddsRatio_working_3-way'!Y85+4*PI())/3)</f>
        <v>#VALUE!</v>
      </c>
      <c r="AF85" s="11" t="e">
        <f>-'OddsRatio_working_3-way'!U85/(3*'OddsRatio_working_3-way'!X85^(1/3))*COS(('OddsRatio_working_3-way'!Y85)/3)</f>
        <v>#VALUE!</v>
      </c>
      <c r="AG85" s="11" t="e">
        <f>-'OddsRatio_working_3-way'!U85/(3*'OddsRatio_working_3-way'!X85^(1/3))*COS(('OddsRatio_working_3-way'!Y85+2*PI())/3)</f>
        <v>#VALUE!</v>
      </c>
      <c r="AH85" s="11" t="e">
        <f>-'OddsRatio_working_3-way'!U85/(3*'OddsRatio_working_3-way'!X85^(1/3))*COS(('OddsRatio_working_3-way'!Y85+4*PI())/3)</f>
        <v>#VALUE!</v>
      </c>
      <c r="AI85" s="11" t="e">
        <f>'OddsRatio_working_3-way'!U85/(3*'OddsRatio_working_3-way'!X85^(1/3))*SIN(('OddsRatio_working_3-way'!Y85)/3)</f>
        <v>#VALUE!</v>
      </c>
      <c r="AJ85" s="11" t="e">
        <f>'OddsRatio_working_3-way'!U85/(3*'OddsRatio_working_3-way'!X85^(1/3))*SIN(('OddsRatio_working_3-way'!Y85+2*PI())/3)</f>
        <v>#VALUE!</v>
      </c>
      <c r="AK85" s="11" t="e">
        <f>'OddsRatio_working_3-way'!U85/(3*'OddsRatio_working_3-way'!X85^(1/3))*SIN(('OddsRatio_working_3-way'!Y85+4*PI())/3)</f>
        <v>#VALUE!</v>
      </c>
      <c r="AL85" s="11" t="e">
        <f>'OddsRatio_working_3-way'!Z85+'OddsRatio_working_3-way'!AF85</f>
        <v>#VALUE!</v>
      </c>
      <c r="AM85" s="11" t="e">
        <f>'OddsRatio_working_3-way'!AA85+'OddsRatio_working_3-way'!AG85</f>
        <v>#VALUE!</v>
      </c>
      <c r="AN85" s="11" t="e">
        <f>'OddsRatio_working_3-way'!AB85+'OddsRatio_working_3-way'!AH85</f>
        <v>#VALUE!</v>
      </c>
      <c r="AO85" s="11" t="e">
        <f>'OddsRatio_working_3-way'!AC85+'OddsRatio_working_3-way'!AI85</f>
        <v>#VALUE!</v>
      </c>
      <c r="AP85" s="11" t="e">
        <f>'OddsRatio_working_3-way'!AD85+'OddsRatio_working_3-way'!AJ85</f>
        <v>#VALUE!</v>
      </c>
      <c r="AQ85" s="11" t="e">
        <f>'OddsRatio_working_3-way'!AE85+'OddsRatio_working_3-way'!AK85</f>
        <v>#VALUE!</v>
      </c>
      <c r="AR85" s="10" t="str">
        <f>IF(A85="","",IF(('OddsRatio_working_3-way'!X85=0),IF(Q85&gt;0,-Q85^(1/3),(-Q85)^(1/3)),'OddsRatio_working_3-way'!AL85-'OddsRatio_working_3-way'!R85/3))</f>
        <v/>
      </c>
      <c r="AS85" s="11" t="e">
        <f>IF(('OddsRatio_working_3-way'!X85=0),IF(Q85&gt;0,-Q85^(1/3),(-Q85)^(1/3)),'OddsRatio_working_3-way'!AM85-'OddsRatio_working_3-way'!R85/3)</f>
        <v>#VALUE!</v>
      </c>
      <c r="AT85" s="11" t="e">
        <f>IF(('OddsRatio_working_3-way'!X85=0),IF(Q85&gt;0,-Q85^(1/3),(-Q85)^(1/3)),'OddsRatio_working_3-way'!AN85-'OddsRatio_working_3-way'!R85/3)</f>
        <v>#VALUE!</v>
      </c>
      <c r="AU85" s="11" t="e">
        <f>IF(('OddsRatio_working_3-way'!X85=0),0,'OddsRatio_working_3-way'!AO85)</f>
        <v>#VALUE!</v>
      </c>
      <c r="AV85" s="11" t="e">
        <f>IF(('OddsRatio_working_3-way'!X85=0),0,'OddsRatio_working_3-way'!AP85)</f>
        <v>#VALUE!</v>
      </c>
      <c r="AW85" s="11" t="e">
        <f>IF(('OddsRatio_working_3-way'!X85=0),0,'OddsRatio_working_3-way'!AQ85)</f>
        <v>#VALUE!</v>
      </c>
    </row>
    <row r="86" spans="1:49">
      <c r="A86" s="4" t="str">
        <f>IF('True_Odds_Calculator_3-way'!A87="","",'True_Odds_Calculator_3-way'!A87)</f>
        <v/>
      </c>
      <c r="B86" s="4" t="str">
        <f>IF('True_Odds_Calculator_3-way'!B87="","",'True_Odds_Calculator_3-way'!B87)</f>
        <v/>
      </c>
      <c r="C86" s="4" t="str">
        <f>IF('True_Odds_Calculator_3-way'!C87="","",'True_Odds_Calculator_3-way'!C87)</f>
        <v/>
      </c>
      <c r="D86" s="9" t="e">
        <f t="shared" si="26"/>
        <v>#VALUE!</v>
      </c>
      <c r="E86" s="9" t="e">
        <f t="shared" si="27"/>
        <v>#VALUE!</v>
      </c>
      <c r="F86" s="9" t="e">
        <f t="shared" si="28"/>
        <v>#VALUE!</v>
      </c>
      <c r="G86" s="9" t="str">
        <f t="shared" si="29"/>
        <v/>
      </c>
      <c r="H86" s="9" t="str">
        <f t="shared" si="30"/>
        <v/>
      </c>
      <c r="I86" s="9" t="str">
        <f t="shared" si="31"/>
        <v/>
      </c>
      <c r="J86" s="9" t="str">
        <f t="shared" si="32"/>
        <v/>
      </c>
      <c r="K86" s="11" t="e">
        <f t="shared" si="33"/>
        <v>#VALUE!</v>
      </c>
      <c r="L86" s="11" t="e">
        <f t="shared" si="34"/>
        <v>#VALUE!</v>
      </c>
      <c r="M86" s="11" t="e">
        <f t="shared" si="35"/>
        <v>#VALUE!</v>
      </c>
      <c r="N86" s="11" t="e">
        <f>'OddsRatio_working_3-way'!K86+'OddsRatio_working_3-way'!L86+'OddsRatio_working_3-way'!M86-('OddsRatio_working_3-way'!K86*'OddsRatio_working_3-way'!L86)-('OddsRatio_working_3-way'!K86*'OddsRatio_working_3-way'!M86)-('OddsRatio_working_3-way'!L86*'OddsRatio_working_3-way'!M86)+('OddsRatio_working_3-way'!K86*'OddsRatio_working_3-way'!L86*'OddsRatio_working_3-way'!M86)-1</f>
        <v>#VALUE!</v>
      </c>
      <c r="O86" s="11">
        <f>0</f>
        <v>0</v>
      </c>
      <c r="P86" s="11" t="e">
        <f>('OddsRatio_working_3-way'!K86*'OddsRatio_working_3-way'!L86)+('OddsRatio_working_3-way'!K86*'OddsRatio_working_3-way'!M86)+('OddsRatio_working_3-way'!L86*'OddsRatio_working_3-way'!M86)-(3*'OddsRatio_working_3-way'!K86*'OddsRatio_working_3-way'!L86*'OddsRatio_working_3-way'!M86)</f>
        <v>#VALUE!</v>
      </c>
      <c r="Q86" s="11" t="e">
        <f>2*'OddsRatio_working_3-way'!K86*'OddsRatio_working_3-way'!L86*'OddsRatio_working_3-way'!M86</f>
        <v>#VALUE!</v>
      </c>
      <c r="R86" s="11" t="e">
        <f t="shared" si="36"/>
        <v>#VALUE!</v>
      </c>
      <c r="S86" s="11" t="e">
        <f t="shared" si="37"/>
        <v>#VALUE!</v>
      </c>
      <c r="T86" s="11" t="e">
        <f t="shared" si="38"/>
        <v>#VALUE!</v>
      </c>
      <c r="U86" s="11" t="e">
        <f>'OddsRatio_working_3-way'!S86-'OddsRatio_working_3-way'!R86^2/3</f>
        <v>#VALUE!</v>
      </c>
      <c r="V86" s="11" t="e">
        <f>'OddsRatio_working_3-way'!S86*'OddsRatio_working_3-way'!R86/3-2*'OddsRatio_working_3-way'!R86^3/27-'OddsRatio_working_3-way'!T86</f>
        <v>#VALUE!</v>
      </c>
      <c r="W86" s="11" t="e">
        <f>'OddsRatio_working_3-way'!V86^2+4*'OddsRatio_working_3-way'!U86^3/27</f>
        <v>#VALUE!</v>
      </c>
      <c r="X86" s="11" t="e">
        <f>IF('OddsRatio_working_3-way'!W86&gt;0,IF(ABS('OddsRatio_working_3-way'!V86+SQRT('OddsRatio_working_3-way'!W86))/2&gt;0,ABS('OddsRatio_working_3-way'!V86+SQRT('OddsRatio_working_3-way'!W86))/2,ABS('OddsRatio_working_3-way'!V86-SQRT('OddsRatio_working_3-way'!W86))/2),SQRT(-'OddsRatio_working_3-way'!U86^3/27))</f>
        <v>#VALUE!</v>
      </c>
      <c r="Y86" s="11" t="e">
        <f>IF('OddsRatio_working_3-way'!W86&gt;=0,IF('OddsRatio_working_3-way'!V86+SQRT('OddsRatio_working_3-way'!W86)&gt;0,0,PI()),ACOS('OddsRatio_working_3-way'!V86/(2*'OddsRatio_working_3-way'!X86)))</f>
        <v>#VALUE!</v>
      </c>
      <c r="Z86" s="11" t="e">
        <f>'OddsRatio_working_3-way'!X86^(1/3)*COS('OddsRatio_working_3-way'!Y86/3)</f>
        <v>#VALUE!</v>
      </c>
      <c r="AA86" s="11" t="e">
        <f>'OddsRatio_working_3-way'!X86^(1/3)*COS(('OddsRatio_working_3-way'!Y86+2*PI())/3)</f>
        <v>#VALUE!</v>
      </c>
      <c r="AB86" s="11" t="e">
        <f>'OddsRatio_working_3-way'!X86^(1/3)*COS(('OddsRatio_working_3-way'!Y86+4*PI())/3)</f>
        <v>#VALUE!</v>
      </c>
      <c r="AC86" s="11" t="e">
        <f>'OddsRatio_working_3-way'!X86^(1/3)*SIN('OddsRatio_working_3-way'!Y86/3)</f>
        <v>#VALUE!</v>
      </c>
      <c r="AD86" s="11" t="e">
        <f>'OddsRatio_working_3-way'!X86^(1/3)*SIN(('OddsRatio_working_3-way'!Y86+2*PI())/3)</f>
        <v>#VALUE!</v>
      </c>
      <c r="AE86" s="11" t="e">
        <f>'OddsRatio_working_3-way'!X86^(1/3)*SIN(('OddsRatio_working_3-way'!Y86+4*PI())/3)</f>
        <v>#VALUE!</v>
      </c>
      <c r="AF86" s="11" t="e">
        <f>-'OddsRatio_working_3-way'!U86/(3*'OddsRatio_working_3-way'!X86^(1/3))*COS(('OddsRatio_working_3-way'!Y86)/3)</f>
        <v>#VALUE!</v>
      </c>
      <c r="AG86" s="11" t="e">
        <f>-'OddsRatio_working_3-way'!U86/(3*'OddsRatio_working_3-way'!X86^(1/3))*COS(('OddsRatio_working_3-way'!Y86+2*PI())/3)</f>
        <v>#VALUE!</v>
      </c>
      <c r="AH86" s="11" t="e">
        <f>-'OddsRatio_working_3-way'!U86/(3*'OddsRatio_working_3-way'!X86^(1/3))*COS(('OddsRatio_working_3-way'!Y86+4*PI())/3)</f>
        <v>#VALUE!</v>
      </c>
      <c r="AI86" s="11" t="e">
        <f>'OddsRatio_working_3-way'!U86/(3*'OddsRatio_working_3-way'!X86^(1/3))*SIN(('OddsRatio_working_3-way'!Y86)/3)</f>
        <v>#VALUE!</v>
      </c>
      <c r="AJ86" s="11" t="e">
        <f>'OddsRatio_working_3-way'!U86/(3*'OddsRatio_working_3-way'!X86^(1/3))*SIN(('OddsRatio_working_3-way'!Y86+2*PI())/3)</f>
        <v>#VALUE!</v>
      </c>
      <c r="AK86" s="11" t="e">
        <f>'OddsRatio_working_3-way'!U86/(3*'OddsRatio_working_3-way'!X86^(1/3))*SIN(('OddsRatio_working_3-way'!Y86+4*PI())/3)</f>
        <v>#VALUE!</v>
      </c>
      <c r="AL86" s="11" t="e">
        <f>'OddsRatio_working_3-way'!Z86+'OddsRatio_working_3-way'!AF86</f>
        <v>#VALUE!</v>
      </c>
      <c r="AM86" s="11" t="e">
        <f>'OddsRatio_working_3-way'!AA86+'OddsRatio_working_3-way'!AG86</f>
        <v>#VALUE!</v>
      </c>
      <c r="AN86" s="11" t="e">
        <f>'OddsRatio_working_3-way'!AB86+'OddsRatio_working_3-way'!AH86</f>
        <v>#VALUE!</v>
      </c>
      <c r="AO86" s="11" t="e">
        <f>'OddsRatio_working_3-way'!AC86+'OddsRatio_working_3-way'!AI86</f>
        <v>#VALUE!</v>
      </c>
      <c r="AP86" s="11" t="e">
        <f>'OddsRatio_working_3-way'!AD86+'OddsRatio_working_3-way'!AJ86</f>
        <v>#VALUE!</v>
      </c>
      <c r="AQ86" s="11" t="e">
        <f>'OddsRatio_working_3-way'!AE86+'OddsRatio_working_3-way'!AK86</f>
        <v>#VALUE!</v>
      </c>
      <c r="AR86" s="10" t="str">
        <f>IF(A86="","",IF(('OddsRatio_working_3-way'!X86=0),IF(Q86&gt;0,-Q86^(1/3),(-Q86)^(1/3)),'OddsRatio_working_3-way'!AL86-'OddsRatio_working_3-way'!R86/3))</f>
        <v/>
      </c>
      <c r="AS86" s="11" t="e">
        <f>IF(('OddsRatio_working_3-way'!X86=0),IF(Q86&gt;0,-Q86^(1/3),(-Q86)^(1/3)),'OddsRatio_working_3-way'!AM86-'OddsRatio_working_3-way'!R86/3)</f>
        <v>#VALUE!</v>
      </c>
      <c r="AT86" s="11" t="e">
        <f>IF(('OddsRatio_working_3-way'!X86=0),IF(Q86&gt;0,-Q86^(1/3),(-Q86)^(1/3)),'OddsRatio_working_3-way'!AN86-'OddsRatio_working_3-way'!R86/3)</f>
        <v>#VALUE!</v>
      </c>
      <c r="AU86" s="11" t="e">
        <f>IF(('OddsRatio_working_3-way'!X86=0),0,'OddsRatio_working_3-way'!AO86)</f>
        <v>#VALUE!</v>
      </c>
      <c r="AV86" s="11" t="e">
        <f>IF(('OddsRatio_working_3-way'!X86=0),0,'OddsRatio_working_3-way'!AP86)</f>
        <v>#VALUE!</v>
      </c>
      <c r="AW86" s="11" t="e">
        <f>IF(('OddsRatio_working_3-way'!X86=0),0,'OddsRatio_working_3-way'!AQ86)</f>
        <v>#VALUE!</v>
      </c>
    </row>
    <row r="87" spans="1:49">
      <c r="A87" s="4" t="str">
        <f>IF('True_Odds_Calculator_3-way'!A88="","",'True_Odds_Calculator_3-way'!A88)</f>
        <v/>
      </c>
      <c r="B87" s="4" t="str">
        <f>IF('True_Odds_Calculator_3-way'!B88="","",'True_Odds_Calculator_3-way'!B88)</f>
        <v/>
      </c>
      <c r="C87" s="4" t="str">
        <f>IF('True_Odds_Calculator_3-way'!C88="","",'True_Odds_Calculator_3-way'!C88)</f>
        <v/>
      </c>
      <c r="D87" s="9" t="e">
        <f t="shared" si="26"/>
        <v>#VALUE!</v>
      </c>
      <c r="E87" s="9" t="e">
        <f t="shared" si="27"/>
        <v>#VALUE!</v>
      </c>
      <c r="F87" s="9" t="e">
        <f t="shared" si="28"/>
        <v>#VALUE!</v>
      </c>
      <c r="G87" s="9" t="str">
        <f t="shared" si="29"/>
        <v/>
      </c>
      <c r="H87" s="9" t="str">
        <f t="shared" si="30"/>
        <v/>
      </c>
      <c r="I87" s="9" t="str">
        <f t="shared" si="31"/>
        <v/>
      </c>
      <c r="J87" s="9" t="str">
        <f t="shared" si="32"/>
        <v/>
      </c>
      <c r="K87" s="11" t="e">
        <f t="shared" si="33"/>
        <v>#VALUE!</v>
      </c>
      <c r="L87" s="11" t="e">
        <f t="shared" si="34"/>
        <v>#VALUE!</v>
      </c>
      <c r="M87" s="11" t="e">
        <f t="shared" si="35"/>
        <v>#VALUE!</v>
      </c>
      <c r="N87" s="11" t="e">
        <f>'OddsRatio_working_3-way'!K87+'OddsRatio_working_3-way'!L87+'OddsRatio_working_3-way'!M87-('OddsRatio_working_3-way'!K87*'OddsRatio_working_3-way'!L87)-('OddsRatio_working_3-way'!K87*'OddsRatio_working_3-way'!M87)-('OddsRatio_working_3-way'!L87*'OddsRatio_working_3-way'!M87)+('OddsRatio_working_3-way'!K87*'OddsRatio_working_3-way'!L87*'OddsRatio_working_3-way'!M87)-1</f>
        <v>#VALUE!</v>
      </c>
      <c r="O87" s="11">
        <f>0</f>
        <v>0</v>
      </c>
      <c r="P87" s="11" t="e">
        <f>('OddsRatio_working_3-way'!K87*'OddsRatio_working_3-way'!L87)+('OddsRatio_working_3-way'!K87*'OddsRatio_working_3-way'!M87)+('OddsRatio_working_3-way'!L87*'OddsRatio_working_3-way'!M87)-(3*'OddsRatio_working_3-way'!K87*'OddsRatio_working_3-way'!L87*'OddsRatio_working_3-way'!M87)</f>
        <v>#VALUE!</v>
      </c>
      <c r="Q87" s="11" t="e">
        <f>2*'OddsRatio_working_3-way'!K87*'OddsRatio_working_3-way'!L87*'OddsRatio_working_3-way'!M87</f>
        <v>#VALUE!</v>
      </c>
      <c r="R87" s="11" t="e">
        <f t="shared" si="36"/>
        <v>#VALUE!</v>
      </c>
      <c r="S87" s="11" t="e">
        <f t="shared" si="37"/>
        <v>#VALUE!</v>
      </c>
      <c r="T87" s="11" t="e">
        <f t="shared" si="38"/>
        <v>#VALUE!</v>
      </c>
      <c r="U87" s="11" t="e">
        <f>'OddsRatio_working_3-way'!S87-'OddsRatio_working_3-way'!R87^2/3</f>
        <v>#VALUE!</v>
      </c>
      <c r="V87" s="11" t="e">
        <f>'OddsRatio_working_3-way'!S87*'OddsRatio_working_3-way'!R87/3-2*'OddsRatio_working_3-way'!R87^3/27-'OddsRatio_working_3-way'!T87</f>
        <v>#VALUE!</v>
      </c>
      <c r="W87" s="11" t="e">
        <f>'OddsRatio_working_3-way'!V87^2+4*'OddsRatio_working_3-way'!U87^3/27</f>
        <v>#VALUE!</v>
      </c>
      <c r="X87" s="11" t="e">
        <f>IF('OddsRatio_working_3-way'!W87&gt;0,IF(ABS('OddsRatio_working_3-way'!V87+SQRT('OddsRatio_working_3-way'!W87))/2&gt;0,ABS('OddsRatio_working_3-way'!V87+SQRT('OddsRatio_working_3-way'!W87))/2,ABS('OddsRatio_working_3-way'!V87-SQRT('OddsRatio_working_3-way'!W87))/2),SQRT(-'OddsRatio_working_3-way'!U87^3/27))</f>
        <v>#VALUE!</v>
      </c>
      <c r="Y87" s="11" t="e">
        <f>IF('OddsRatio_working_3-way'!W87&gt;=0,IF('OddsRatio_working_3-way'!V87+SQRT('OddsRatio_working_3-way'!W87)&gt;0,0,PI()),ACOS('OddsRatio_working_3-way'!V87/(2*'OddsRatio_working_3-way'!X87)))</f>
        <v>#VALUE!</v>
      </c>
      <c r="Z87" s="11" t="e">
        <f>'OddsRatio_working_3-way'!X87^(1/3)*COS('OddsRatio_working_3-way'!Y87/3)</f>
        <v>#VALUE!</v>
      </c>
      <c r="AA87" s="11" t="e">
        <f>'OddsRatio_working_3-way'!X87^(1/3)*COS(('OddsRatio_working_3-way'!Y87+2*PI())/3)</f>
        <v>#VALUE!</v>
      </c>
      <c r="AB87" s="11" t="e">
        <f>'OddsRatio_working_3-way'!X87^(1/3)*COS(('OddsRatio_working_3-way'!Y87+4*PI())/3)</f>
        <v>#VALUE!</v>
      </c>
      <c r="AC87" s="11" t="e">
        <f>'OddsRatio_working_3-way'!X87^(1/3)*SIN('OddsRatio_working_3-way'!Y87/3)</f>
        <v>#VALUE!</v>
      </c>
      <c r="AD87" s="11" t="e">
        <f>'OddsRatio_working_3-way'!X87^(1/3)*SIN(('OddsRatio_working_3-way'!Y87+2*PI())/3)</f>
        <v>#VALUE!</v>
      </c>
      <c r="AE87" s="11" t="e">
        <f>'OddsRatio_working_3-way'!X87^(1/3)*SIN(('OddsRatio_working_3-way'!Y87+4*PI())/3)</f>
        <v>#VALUE!</v>
      </c>
      <c r="AF87" s="11" t="e">
        <f>-'OddsRatio_working_3-way'!U87/(3*'OddsRatio_working_3-way'!X87^(1/3))*COS(('OddsRatio_working_3-way'!Y87)/3)</f>
        <v>#VALUE!</v>
      </c>
      <c r="AG87" s="11" t="e">
        <f>-'OddsRatio_working_3-way'!U87/(3*'OddsRatio_working_3-way'!X87^(1/3))*COS(('OddsRatio_working_3-way'!Y87+2*PI())/3)</f>
        <v>#VALUE!</v>
      </c>
      <c r="AH87" s="11" t="e">
        <f>-'OddsRatio_working_3-way'!U87/(3*'OddsRatio_working_3-way'!X87^(1/3))*COS(('OddsRatio_working_3-way'!Y87+4*PI())/3)</f>
        <v>#VALUE!</v>
      </c>
      <c r="AI87" s="11" t="e">
        <f>'OddsRatio_working_3-way'!U87/(3*'OddsRatio_working_3-way'!X87^(1/3))*SIN(('OddsRatio_working_3-way'!Y87)/3)</f>
        <v>#VALUE!</v>
      </c>
      <c r="AJ87" s="11" t="e">
        <f>'OddsRatio_working_3-way'!U87/(3*'OddsRatio_working_3-way'!X87^(1/3))*SIN(('OddsRatio_working_3-way'!Y87+2*PI())/3)</f>
        <v>#VALUE!</v>
      </c>
      <c r="AK87" s="11" t="e">
        <f>'OddsRatio_working_3-way'!U87/(3*'OddsRatio_working_3-way'!X87^(1/3))*SIN(('OddsRatio_working_3-way'!Y87+4*PI())/3)</f>
        <v>#VALUE!</v>
      </c>
      <c r="AL87" s="11" t="e">
        <f>'OddsRatio_working_3-way'!Z87+'OddsRatio_working_3-way'!AF87</f>
        <v>#VALUE!</v>
      </c>
      <c r="AM87" s="11" t="e">
        <f>'OddsRatio_working_3-way'!AA87+'OddsRatio_working_3-way'!AG87</f>
        <v>#VALUE!</v>
      </c>
      <c r="AN87" s="11" t="e">
        <f>'OddsRatio_working_3-way'!AB87+'OddsRatio_working_3-way'!AH87</f>
        <v>#VALUE!</v>
      </c>
      <c r="AO87" s="11" t="e">
        <f>'OddsRatio_working_3-way'!AC87+'OddsRatio_working_3-way'!AI87</f>
        <v>#VALUE!</v>
      </c>
      <c r="AP87" s="11" t="e">
        <f>'OddsRatio_working_3-way'!AD87+'OddsRatio_working_3-way'!AJ87</f>
        <v>#VALUE!</v>
      </c>
      <c r="AQ87" s="11" t="e">
        <f>'OddsRatio_working_3-way'!AE87+'OddsRatio_working_3-way'!AK87</f>
        <v>#VALUE!</v>
      </c>
      <c r="AR87" s="10" t="str">
        <f>IF(A87="","",IF(('OddsRatio_working_3-way'!X87=0),IF(Q87&gt;0,-Q87^(1/3),(-Q87)^(1/3)),'OddsRatio_working_3-way'!AL87-'OddsRatio_working_3-way'!R87/3))</f>
        <v/>
      </c>
      <c r="AS87" s="11" t="e">
        <f>IF(('OddsRatio_working_3-way'!X87=0),IF(Q87&gt;0,-Q87^(1/3),(-Q87)^(1/3)),'OddsRatio_working_3-way'!AM87-'OddsRatio_working_3-way'!R87/3)</f>
        <v>#VALUE!</v>
      </c>
      <c r="AT87" s="11" t="e">
        <f>IF(('OddsRatio_working_3-way'!X87=0),IF(Q87&gt;0,-Q87^(1/3),(-Q87)^(1/3)),'OddsRatio_working_3-way'!AN87-'OddsRatio_working_3-way'!R87/3)</f>
        <v>#VALUE!</v>
      </c>
      <c r="AU87" s="11" t="e">
        <f>IF(('OddsRatio_working_3-way'!X87=0),0,'OddsRatio_working_3-way'!AO87)</f>
        <v>#VALUE!</v>
      </c>
      <c r="AV87" s="11" t="e">
        <f>IF(('OddsRatio_working_3-way'!X87=0),0,'OddsRatio_working_3-way'!AP87)</f>
        <v>#VALUE!</v>
      </c>
      <c r="AW87" s="11" t="e">
        <f>IF(('OddsRatio_working_3-way'!X87=0),0,'OddsRatio_working_3-way'!AQ87)</f>
        <v>#VALUE!</v>
      </c>
    </row>
    <row r="88" spans="1:49">
      <c r="A88" s="4" t="str">
        <f>IF('True_Odds_Calculator_3-way'!A89="","",'True_Odds_Calculator_3-way'!A89)</f>
        <v/>
      </c>
      <c r="B88" s="4" t="str">
        <f>IF('True_Odds_Calculator_3-way'!B89="","",'True_Odds_Calculator_3-way'!B89)</f>
        <v/>
      </c>
      <c r="C88" s="4" t="str">
        <f>IF('True_Odds_Calculator_3-way'!C89="","",'True_Odds_Calculator_3-way'!C89)</f>
        <v/>
      </c>
      <c r="D88" s="9" t="e">
        <f t="shared" si="26"/>
        <v>#VALUE!</v>
      </c>
      <c r="E88" s="9" t="e">
        <f t="shared" si="27"/>
        <v>#VALUE!</v>
      </c>
      <c r="F88" s="9" t="e">
        <f t="shared" si="28"/>
        <v>#VALUE!</v>
      </c>
      <c r="G88" s="9" t="str">
        <f t="shared" si="29"/>
        <v/>
      </c>
      <c r="H88" s="9" t="str">
        <f t="shared" si="30"/>
        <v/>
      </c>
      <c r="I88" s="9" t="str">
        <f t="shared" si="31"/>
        <v/>
      </c>
      <c r="J88" s="9" t="str">
        <f t="shared" si="32"/>
        <v/>
      </c>
      <c r="K88" s="11" t="e">
        <f t="shared" si="33"/>
        <v>#VALUE!</v>
      </c>
      <c r="L88" s="11" t="e">
        <f t="shared" si="34"/>
        <v>#VALUE!</v>
      </c>
      <c r="M88" s="11" t="e">
        <f t="shared" si="35"/>
        <v>#VALUE!</v>
      </c>
      <c r="N88" s="11" t="e">
        <f>'OddsRatio_working_3-way'!K88+'OddsRatio_working_3-way'!L88+'OddsRatio_working_3-way'!M88-('OddsRatio_working_3-way'!K88*'OddsRatio_working_3-way'!L88)-('OddsRatio_working_3-way'!K88*'OddsRatio_working_3-way'!M88)-('OddsRatio_working_3-way'!L88*'OddsRatio_working_3-way'!M88)+('OddsRatio_working_3-way'!K88*'OddsRatio_working_3-way'!L88*'OddsRatio_working_3-way'!M88)-1</f>
        <v>#VALUE!</v>
      </c>
      <c r="O88" s="11">
        <f>0</f>
        <v>0</v>
      </c>
      <c r="P88" s="11" t="e">
        <f>('OddsRatio_working_3-way'!K88*'OddsRatio_working_3-way'!L88)+('OddsRatio_working_3-way'!K88*'OddsRatio_working_3-way'!M88)+('OddsRatio_working_3-way'!L88*'OddsRatio_working_3-way'!M88)-(3*'OddsRatio_working_3-way'!K88*'OddsRatio_working_3-way'!L88*'OddsRatio_working_3-way'!M88)</f>
        <v>#VALUE!</v>
      </c>
      <c r="Q88" s="11" t="e">
        <f>2*'OddsRatio_working_3-way'!K88*'OddsRatio_working_3-way'!L88*'OddsRatio_working_3-way'!M88</f>
        <v>#VALUE!</v>
      </c>
      <c r="R88" s="11" t="e">
        <f t="shared" si="36"/>
        <v>#VALUE!</v>
      </c>
      <c r="S88" s="11" t="e">
        <f t="shared" si="37"/>
        <v>#VALUE!</v>
      </c>
      <c r="T88" s="11" t="e">
        <f t="shared" si="38"/>
        <v>#VALUE!</v>
      </c>
      <c r="U88" s="11" t="e">
        <f>'OddsRatio_working_3-way'!S88-'OddsRatio_working_3-way'!R88^2/3</f>
        <v>#VALUE!</v>
      </c>
      <c r="V88" s="11" t="e">
        <f>'OddsRatio_working_3-way'!S88*'OddsRatio_working_3-way'!R88/3-2*'OddsRatio_working_3-way'!R88^3/27-'OddsRatio_working_3-way'!T88</f>
        <v>#VALUE!</v>
      </c>
      <c r="W88" s="11" t="e">
        <f>'OddsRatio_working_3-way'!V88^2+4*'OddsRatio_working_3-way'!U88^3/27</f>
        <v>#VALUE!</v>
      </c>
      <c r="X88" s="11" t="e">
        <f>IF('OddsRatio_working_3-way'!W88&gt;0,IF(ABS('OddsRatio_working_3-way'!V88+SQRT('OddsRatio_working_3-way'!W88))/2&gt;0,ABS('OddsRatio_working_3-way'!V88+SQRT('OddsRatio_working_3-way'!W88))/2,ABS('OddsRatio_working_3-way'!V88-SQRT('OddsRatio_working_3-way'!W88))/2),SQRT(-'OddsRatio_working_3-way'!U88^3/27))</f>
        <v>#VALUE!</v>
      </c>
      <c r="Y88" s="11" t="e">
        <f>IF('OddsRatio_working_3-way'!W88&gt;=0,IF('OddsRatio_working_3-way'!V88+SQRT('OddsRatio_working_3-way'!W88)&gt;0,0,PI()),ACOS('OddsRatio_working_3-way'!V88/(2*'OddsRatio_working_3-way'!X88)))</f>
        <v>#VALUE!</v>
      </c>
      <c r="Z88" s="11" t="e">
        <f>'OddsRatio_working_3-way'!X88^(1/3)*COS('OddsRatio_working_3-way'!Y88/3)</f>
        <v>#VALUE!</v>
      </c>
      <c r="AA88" s="11" t="e">
        <f>'OddsRatio_working_3-way'!X88^(1/3)*COS(('OddsRatio_working_3-way'!Y88+2*PI())/3)</f>
        <v>#VALUE!</v>
      </c>
      <c r="AB88" s="11" t="e">
        <f>'OddsRatio_working_3-way'!X88^(1/3)*COS(('OddsRatio_working_3-way'!Y88+4*PI())/3)</f>
        <v>#VALUE!</v>
      </c>
      <c r="AC88" s="11" t="e">
        <f>'OddsRatio_working_3-way'!X88^(1/3)*SIN('OddsRatio_working_3-way'!Y88/3)</f>
        <v>#VALUE!</v>
      </c>
      <c r="AD88" s="11" t="e">
        <f>'OddsRatio_working_3-way'!X88^(1/3)*SIN(('OddsRatio_working_3-way'!Y88+2*PI())/3)</f>
        <v>#VALUE!</v>
      </c>
      <c r="AE88" s="11" t="e">
        <f>'OddsRatio_working_3-way'!X88^(1/3)*SIN(('OddsRatio_working_3-way'!Y88+4*PI())/3)</f>
        <v>#VALUE!</v>
      </c>
      <c r="AF88" s="11" t="e">
        <f>-'OddsRatio_working_3-way'!U88/(3*'OddsRatio_working_3-way'!X88^(1/3))*COS(('OddsRatio_working_3-way'!Y88)/3)</f>
        <v>#VALUE!</v>
      </c>
      <c r="AG88" s="11" t="e">
        <f>-'OddsRatio_working_3-way'!U88/(3*'OddsRatio_working_3-way'!X88^(1/3))*COS(('OddsRatio_working_3-way'!Y88+2*PI())/3)</f>
        <v>#VALUE!</v>
      </c>
      <c r="AH88" s="11" t="e">
        <f>-'OddsRatio_working_3-way'!U88/(3*'OddsRatio_working_3-way'!X88^(1/3))*COS(('OddsRatio_working_3-way'!Y88+4*PI())/3)</f>
        <v>#VALUE!</v>
      </c>
      <c r="AI88" s="11" t="e">
        <f>'OddsRatio_working_3-way'!U88/(3*'OddsRatio_working_3-way'!X88^(1/3))*SIN(('OddsRatio_working_3-way'!Y88)/3)</f>
        <v>#VALUE!</v>
      </c>
      <c r="AJ88" s="11" t="e">
        <f>'OddsRatio_working_3-way'!U88/(3*'OddsRatio_working_3-way'!X88^(1/3))*SIN(('OddsRatio_working_3-way'!Y88+2*PI())/3)</f>
        <v>#VALUE!</v>
      </c>
      <c r="AK88" s="11" t="e">
        <f>'OddsRatio_working_3-way'!U88/(3*'OddsRatio_working_3-way'!X88^(1/3))*SIN(('OddsRatio_working_3-way'!Y88+4*PI())/3)</f>
        <v>#VALUE!</v>
      </c>
      <c r="AL88" s="11" t="e">
        <f>'OddsRatio_working_3-way'!Z88+'OddsRatio_working_3-way'!AF88</f>
        <v>#VALUE!</v>
      </c>
      <c r="AM88" s="11" t="e">
        <f>'OddsRatio_working_3-way'!AA88+'OddsRatio_working_3-way'!AG88</f>
        <v>#VALUE!</v>
      </c>
      <c r="AN88" s="11" t="e">
        <f>'OddsRatio_working_3-way'!AB88+'OddsRatio_working_3-way'!AH88</f>
        <v>#VALUE!</v>
      </c>
      <c r="AO88" s="11" t="e">
        <f>'OddsRatio_working_3-way'!AC88+'OddsRatio_working_3-way'!AI88</f>
        <v>#VALUE!</v>
      </c>
      <c r="AP88" s="11" t="e">
        <f>'OddsRatio_working_3-way'!AD88+'OddsRatio_working_3-way'!AJ88</f>
        <v>#VALUE!</v>
      </c>
      <c r="AQ88" s="11" t="e">
        <f>'OddsRatio_working_3-way'!AE88+'OddsRatio_working_3-way'!AK88</f>
        <v>#VALUE!</v>
      </c>
      <c r="AR88" s="10" t="str">
        <f>IF(A88="","",IF(('OddsRatio_working_3-way'!X88=0),IF(Q88&gt;0,-Q88^(1/3),(-Q88)^(1/3)),'OddsRatio_working_3-way'!AL88-'OddsRatio_working_3-way'!R88/3))</f>
        <v/>
      </c>
      <c r="AS88" s="11" t="e">
        <f>IF(('OddsRatio_working_3-way'!X88=0),IF(Q88&gt;0,-Q88^(1/3),(-Q88)^(1/3)),'OddsRatio_working_3-way'!AM88-'OddsRatio_working_3-way'!R88/3)</f>
        <v>#VALUE!</v>
      </c>
      <c r="AT88" s="11" t="e">
        <f>IF(('OddsRatio_working_3-way'!X88=0),IF(Q88&gt;0,-Q88^(1/3),(-Q88)^(1/3)),'OddsRatio_working_3-way'!AN88-'OddsRatio_working_3-way'!R88/3)</f>
        <v>#VALUE!</v>
      </c>
      <c r="AU88" s="11" t="e">
        <f>IF(('OddsRatio_working_3-way'!X88=0),0,'OddsRatio_working_3-way'!AO88)</f>
        <v>#VALUE!</v>
      </c>
      <c r="AV88" s="11" t="e">
        <f>IF(('OddsRatio_working_3-way'!X88=0),0,'OddsRatio_working_3-way'!AP88)</f>
        <v>#VALUE!</v>
      </c>
      <c r="AW88" s="11" t="e">
        <f>IF(('OddsRatio_working_3-way'!X88=0),0,'OddsRatio_working_3-way'!AQ88)</f>
        <v>#VALUE!</v>
      </c>
    </row>
    <row r="89" spans="1:49">
      <c r="A89" s="4" t="str">
        <f>IF('True_Odds_Calculator_3-way'!A90="","",'True_Odds_Calculator_3-way'!A90)</f>
        <v/>
      </c>
      <c r="B89" s="4" t="str">
        <f>IF('True_Odds_Calculator_3-way'!B90="","",'True_Odds_Calculator_3-way'!B90)</f>
        <v/>
      </c>
      <c r="C89" s="4" t="str">
        <f>IF('True_Odds_Calculator_3-way'!C90="","",'True_Odds_Calculator_3-way'!C90)</f>
        <v/>
      </c>
      <c r="D89" s="9" t="e">
        <f t="shared" si="26"/>
        <v>#VALUE!</v>
      </c>
      <c r="E89" s="9" t="e">
        <f t="shared" si="27"/>
        <v>#VALUE!</v>
      </c>
      <c r="F89" s="9" t="e">
        <f t="shared" si="28"/>
        <v>#VALUE!</v>
      </c>
      <c r="G89" s="9" t="str">
        <f t="shared" si="29"/>
        <v/>
      </c>
      <c r="H89" s="9" t="str">
        <f t="shared" si="30"/>
        <v/>
      </c>
      <c r="I89" s="9" t="str">
        <f t="shared" si="31"/>
        <v/>
      </c>
      <c r="J89" s="9" t="str">
        <f t="shared" si="32"/>
        <v/>
      </c>
      <c r="K89" s="11" t="e">
        <f t="shared" si="33"/>
        <v>#VALUE!</v>
      </c>
      <c r="L89" s="11" t="e">
        <f t="shared" si="34"/>
        <v>#VALUE!</v>
      </c>
      <c r="M89" s="11" t="e">
        <f t="shared" si="35"/>
        <v>#VALUE!</v>
      </c>
      <c r="N89" s="11" t="e">
        <f>'OddsRatio_working_3-way'!K89+'OddsRatio_working_3-way'!L89+'OddsRatio_working_3-way'!M89-('OddsRatio_working_3-way'!K89*'OddsRatio_working_3-way'!L89)-('OddsRatio_working_3-way'!K89*'OddsRatio_working_3-way'!M89)-('OddsRatio_working_3-way'!L89*'OddsRatio_working_3-way'!M89)+('OddsRatio_working_3-way'!K89*'OddsRatio_working_3-way'!L89*'OddsRatio_working_3-way'!M89)-1</f>
        <v>#VALUE!</v>
      </c>
      <c r="O89" s="11">
        <f>0</f>
        <v>0</v>
      </c>
      <c r="P89" s="11" t="e">
        <f>('OddsRatio_working_3-way'!K89*'OddsRatio_working_3-way'!L89)+('OddsRatio_working_3-way'!K89*'OddsRatio_working_3-way'!M89)+('OddsRatio_working_3-way'!L89*'OddsRatio_working_3-way'!M89)-(3*'OddsRatio_working_3-way'!K89*'OddsRatio_working_3-way'!L89*'OddsRatio_working_3-way'!M89)</f>
        <v>#VALUE!</v>
      </c>
      <c r="Q89" s="11" t="e">
        <f>2*'OddsRatio_working_3-way'!K89*'OddsRatio_working_3-way'!L89*'OddsRatio_working_3-way'!M89</f>
        <v>#VALUE!</v>
      </c>
      <c r="R89" s="11" t="e">
        <f t="shared" si="36"/>
        <v>#VALUE!</v>
      </c>
      <c r="S89" s="11" t="e">
        <f t="shared" si="37"/>
        <v>#VALUE!</v>
      </c>
      <c r="T89" s="11" t="e">
        <f t="shared" si="38"/>
        <v>#VALUE!</v>
      </c>
      <c r="U89" s="11" t="e">
        <f>'OddsRatio_working_3-way'!S89-'OddsRatio_working_3-way'!R89^2/3</f>
        <v>#VALUE!</v>
      </c>
      <c r="V89" s="11" t="e">
        <f>'OddsRatio_working_3-way'!S89*'OddsRatio_working_3-way'!R89/3-2*'OddsRatio_working_3-way'!R89^3/27-'OddsRatio_working_3-way'!T89</f>
        <v>#VALUE!</v>
      </c>
      <c r="W89" s="11" t="e">
        <f>'OddsRatio_working_3-way'!V89^2+4*'OddsRatio_working_3-way'!U89^3/27</f>
        <v>#VALUE!</v>
      </c>
      <c r="X89" s="11" t="e">
        <f>IF('OddsRatio_working_3-way'!W89&gt;0,IF(ABS('OddsRatio_working_3-way'!V89+SQRT('OddsRatio_working_3-way'!W89))/2&gt;0,ABS('OddsRatio_working_3-way'!V89+SQRT('OddsRatio_working_3-way'!W89))/2,ABS('OddsRatio_working_3-way'!V89-SQRT('OddsRatio_working_3-way'!W89))/2),SQRT(-'OddsRatio_working_3-way'!U89^3/27))</f>
        <v>#VALUE!</v>
      </c>
      <c r="Y89" s="11" t="e">
        <f>IF('OddsRatio_working_3-way'!W89&gt;=0,IF('OddsRatio_working_3-way'!V89+SQRT('OddsRatio_working_3-way'!W89)&gt;0,0,PI()),ACOS('OddsRatio_working_3-way'!V89/(2*'OddsRatio_working_3-way'!X89)))</f>
        <v>#VALUE!</v>
      </c>
      <c r="Z89" s="11" t="e">
        <f>'OddsRatio_working_3-way'!X89^(1/3)*COS('OddsRatio_working_3-way'!Y89/3)</f>
        <v>#VALUE!</v>
      </c>
      <c r="AA89" s="11" t="e">
        <f>'OddsRatio_working_3-way'!X89^(1/3)*COS(('OddsRatio_working_3-way'!Y89+2*PI())/3)</f>
        <v>#VALUE!</v>
      </c>
      <c r="AB89" s="11" t="e">
        <f>'OddsRatio_working_3-way'!X89^(1/3)*COS(('OddsRatio_working_3-way'!Y89+4*PI())/3)</f>
        <v>#VALUE!</v>
      </c>
      <c r="AC89" s="11" t="e">
        <f>'OddsRatio_working_3-way'!X89^(1/3)*SIN('OddsRatio_working_3-way'!Y89/3)</f>
        <v>#VALUE!</v>
      </c>
      <c r="AD89" s="11" t="e">
        <f>'OddsRatio_working_3-way'!X89^(1/3)*SIN(('OddsRatio_working_3-way'!Y89+2*PI())/3)</f>
        <v>#VALUE!</v>
      </c>
      <c r="AE89" s="11" t="e">
        <f>'OddsRatio_working_3-way'!X89^(1/3)*SIN(('OddsRatio_working_3-way'!Y89+4*PI())/3)</f>
        <v>#VALUE!</v>
      </c>
      <c r="AF89" s="11" t="e">
        <f>-'OddsRatio_working_3-way'!U89/(3*'OddsRatio_working_3-way'!X89^(1/3))*COS(('OddsRatio_working_3-way'!Y89)/3)</f>
        <v>#VALUE!</v>
      </c>
      <c r="AG89" s="11" t="e">
        <f>-'OddsRatio_working_3-way'!U89/(3*'OddsRatio_working_3-way'!X89^(1/3))*COS(('OddsRatio_working_3-way'!Y89+2*PI())/3)</f>
        <v>#VALUE!</v>
      </c>
      <c r="AH89" s="11" t="e">
        <f>-'OddsRatio_working_3-way'!U89/(3*'OddsRatio_working_3-way'!X89^(1/3))*COS(('OddsRatio_working_3-way'!Y89+4*PI())/3)</f>
        <v>#VALUE!</v>
      </c>
      <c r="AI89" s="11" t="e">
        <f>'OddsRatio_working_3-way'!U89/(3*'OddsRatio_working_3-way'!X89^(1/3))*SIN(('OddsRatio_working_3-way'!Y89)/3)</f>
        <v>#VALUE!</v>
      </c>
      <c r="AJ89" s="11" t="e">
        <f>'OddsRatio_working_3-way'!U89/(3*'OddsRatio_working_3-way'!X89^(1/3))*SIN(('OddsRatio_working_3-way'!Y89+2*PI())/3)</f>
        <v>#VALUE!</v>
      </c>
      <c r="AK89" s="11" t="e">
        <f>'OddsRatio_working_3-way'!U89/(3*'OddsRatio_working_3-way'!X89^(1/3))*SIN(('OddsRatio_working_3-way'!Y89+4*PI())/3)</f>
        <v>#VALUE!</v>
      </c>
      <c r="AL89" s="11" t="e">
        <f>'OddsRatio_working_3-way'!Z89+'OddsRatio_working_3-way'!AF89</f>
        <v>#VALUE!</v>
      </c>
      <c r="AM89" s="11" t="e">
        <f>'OddsRatio_working_3-way'!AA89+'OddsRatio_working_3-way'!AG89</f>
        <v>#VALUE!</v>
      </c>
      <c r="AN89" s="11" t="e">
        <f>'OddsRatio_working_3-way'!AB89+'OddsRatio_working_3-way'!AH89</f>
        <v>#VALUE!</v>
      </c>
      <c r="AO89" s="11" t="e">
        <f>'OddsRatio_working_3-way'!AC89+'OddsRatio_working_3-way'!AI89</f>
        <v>#VALUE!</v>
      </c>
      <c r="AP89" s="11" t="e">
        <f>'OddsRatio_working_3-way'!AD89+'OddsRatio_working_3-way'!AJ89</f>
        <v>#VALUE!</v>
      </c>
      <c r="AQ89" s="11" t="e">
        <f>'OddsRatio_working_3-way'!AE89+'OddsRatio_working_3-way'!AK89</f>
        <v>#VALUE!</v>
      </c>
      <c r="AR89" s="10" t="str">
        <f>IF(A89="","",IF(('OddsRatio_working_3-way'!X89=0),IF(Q89&gt;0,-Q89^(1/3),(-Q89)^(1/3)),'OddsRatio_working_3-way'!AL89-'OddsRatio_working_3-way'!R89/3))</f>
        <v/>
      </c>
      <c r="AS89" s="11" t="e">
        <f>IF(('OddsRatio_working_3-way'!X89=0),IF(Q89&gt;0,-Q89^(1/3),(-Q89)^(1/3)),'OddsRatio_working_3-way'!AM89-'OddsRatio_working_3-way'!R89/3)</f>
        <v>#VALUE!</v>
      </c>
      <c r="AT89" s="11" t="e">
        <f>IF(('OddsRatio_working_3-way'!X89=0),IF(Q89&gt;0,-Q89^(1/3),(-Q89)^(1/3)),'OddsRatio_working_3-way'!AN89-'OddsRatio_working_3-way'!R89/3)</f>
        <v>#VALUE!</v>
      </c>
      <c r="AU89" s="11" t="e">
        <f>IF(('OddsRatio_working_3-way'!X89=0),0,'OddsRatio_working_3-way'!AO89)</f>
        <v>#VALUE!</v>
      </c>
      <c r="AV89" s="11" t="e">
        <f>IF(('OddsRatio_working_3-way'!X89=0),0,'OddsRatio_working_3-way'!AP89)</f>
        <v>#VALUE!</v>
      </c>
      <c r="AW89" s="11" t="e">
        <f>IF(('OddsRatio_working_3-way'!X89=0),0,'OddsRatio_working_3-way'!AQ89)</f>
        <v>#VALUE!</v>
      </c>
    </row>
    <row r="90" spans="1:49">
      <c r="A90" s="4" t="str">
        <f>IF('True_Odds_Calculator_3-way'!A91="","",'True_Odds_Calculator_3-way'!A91)</f>
        <v/>
      </c>
      <c r="B90" s="4" t="str">
        <f>IF('True_Odds_Calculator_3-way'!B91="","",'True_Odds_Calculator_3-way'!B91)</f>
        <v/>
      </c>
      <c r="C90" s="4" t="str">
        <f>IF('True_Odds_Calculator_3-way'!C91="","",'True_Odds_Calculator_3-way'!C91)</f>
        <v/>
      </c>
      <c r="D90" s="9" t="e">
        <f t="shared" si="26"/>
        <v>#VALUE!</v>
      </c>
      <c r="E90" s="9" t="e">
        <f t="shared" si="27"/>
        <v>#VALUE!</v>
      </c>
      <c r="F90" s="9" t="e">
        <f t="shared" si="28"/>
        <v>#VALUE!</v>
      </c>
      <c r="G90" s="9" t="str">
        <f t="shared" si="29"/>
        <v/>
      </c>
      <c r="H90" s="9" t="str">
        <f t="shared" si="30"/>
        <v/>
      </c>
      <c r="I90" s="9" t="str">
        <f t="shared" si="31"/>
        <v/>
      </c>
      <c r="J90" s="9" t="str">
        <f t="shared" si="32"/>
        <v/>
      </c>
      <c r="K90" s="11" t="e">
        <f t="shared" si="33"/>
        <v>#VALUE!</v>
      </c>
      <c r="L90" s="11" t="e">
        <f t="shared" si="34"/>
        <v>#VALUE!</v>
      </c>
      <c r="M90" s="11" t="e">
        <f t="shared" si="35"/>
        <v>#VALUE!</v>
      </c>
      <c r="N90" s="11" t="e">
        <f>'OddsRatio_working_3-way'!K90+'OddsRatio_working_3-way'!L90+'OddsRatio_working_3-way'!M90-('OddsRatio_working_3-way'!K90*'OddsRatio_working_3-way'!L90)-('OddsRatio_working_3-way'!K90*'OddsRatio_working_3-way'!M90)-('OddsRatio_working_3-way'!L90*'OddsRatio_working_3-way'!M90)+('OddsRatio_working_3-way'!K90*'OddsRatio_working_3-way'!L90*'OddsRatio_working_3-way'!M90)-1</f>
        <v>#VALUE!</v>
      </c>
      <c r="O90" s="11">
        <f>0</f>
        <v>0</v>
      </c>
      <c r="P90" s="11" t="e">
        <f>('OddsRatio_working_3-way'!K90*'OddsRatio_working_3-way'!L90)+('OddsRatio_working_3-way'!K90*'OddsRatio_working_3-way'!M90)+('OddsRatio_working_3-way'!L90*'OddsRatio_working_3-way'!M90)-(3*'OddsRatio_working_3-way'!K90*'OddsRatio_working_3-way'!L90*'OddsRatio_working_3-way'!M90)</f>
        <v>#VALUE!</v>
      </c>
      <c r="Q90" s="11" t="e">
        <f>2*'OddsRatio_working_3-way'!K90*'OddsRatio_working_3-way'!L90*'OddsRatio_working_3-way'!M90</f>
        <v>#VALUE!</v>
      </c>
      <c r="R90" s="11" t="e">
        <f t="shared" si="36"/>
        <v>#VALUE!</v>
      </c>
      <c r="S90" s="11" t="e">
        <f t="shared" si="37"/>
        <v>#VALUE!</v>
      </c>
      <c r="T90" s="11" t="e">
        <f t="shared" si="38"/>
        <v>#VALUE!</v>
      </c>
      <c r="U90" s="11" t="e">
        <f>'OddsRatio_working_3-way'!S90-'OddsRatio_working_3-way'!R90^2/3</f>
        <v>#VALUE!</v>
      </c>
      <c r="V90" s="11" t="e">
        <f>'OddsRatio_working_3-way'!S90*'OddsRatio_working_3-way'!R90/3-2*'OddsRatio_working_3-way'!R90^3/27-'OddsRatio_working_3-way'!T90</f>
        <v>#VALUE!</v>
      </c>
      <c r="W90" s="11" t="e">
        <f>'OddsRatio_working_3-way'!V90^2+4*'OddsRatio_working_3-way'!U90^3/27</f>
        <v>#VALUE!</v>
      </c>
      <c r="X90" s="11" t="e">
        <f>IF('OddsRatio_working_3-way'!W90&gt;0,IF(ABS('OddsRatio_working_3-way'!V90+SQRT('OddsRatio_working_3-way'!W90))/2&gt;0,ABS('OddsRatio_working_3-way'!V90+SQRT('OddsRatio_working_3-way'!W90))/2,ABS('OddsRatio_working_3-way'!V90-SQRT('OddsRatio_working_3-way'!W90))/2),SQRT(-'OddsRatio_working_3-way'!U90^3/27))</f>
        <v>#VALUE!</v>
      </c>
      <c r="Y90" s="11" t="e">
        <f>IF('OddsRatio_working_3-way'!W90&gt;=0,IF('OddsRatio_working_3-way'!V90+SQRT('OddsRatio_working_3-way'!W90)&gt;0,0,PI()),ACOS('OddsRatio_working_3-way'!V90/(2*'OddsRatio_working_3-way'!X90)))</f>
        <v>#VALUE!</v>
      </c>
      <c r="Z90" s="11" t="e">
        <f>'OddsRatio_working_3-way'!X90^(1/3)*COS('OddsRatio_working_3-way'!Y90/3)</f>
        <v>#VALUE!</v>
      </c>
      <c r="AA90" s="11" t="e">
        <f>'OddsRatio_working_3-way'!X90^(1/3)*COS(('OddsRatio_working_3-way'!Y90+2*PI())/3)</f>
        <v>#VALUE!</v>
      </c>
      <c r="AB90" s="11" t="e">
        <f>'OddsRatio_working_3-way'!X90^(1/3)*COS(('OddsRatio_working_3-way'!Y90+4*PI())/3)</f>
        <v>#VALUE!</v>
      </c>
      <c r="AC90" s="11" t="e">
        <f>'OddsRatio_working_3-way'!X90^(1/3)*SIN('OddsRatio_working_3-way'!Y90/3)</f>
        <v>#VALUE!</v>
      </c>
      <c r="AD90" s="11" t="e">
        <f>'OddsRatio_working_3-way'!X90^(1/3)*SIN(('OddsRatio_working_3-way'!Y90+2*PI())/3)</f>
        <v>#VALUE!</v>
      </c>
      <c r="AE90" s="11" t="e">
        <f>'OddsRatio_working_3-way'!X90^(1/3)*SIN(('OddsRatio_working_3-way'!Y90+4*PI())/3)</f>
        <v>#VALUE!</v>
      </c>
      <c r="AF90" s="11" t="e">
        <f>-'OddsRatio_working_3-way'!U90/(3*'OddsRatio_working_3-way'!X90^(1/3))*COS(('OddsRatio_working_3-way'!Y90)/3)</f>
        <v>#VALUE!</v>
      </c>
      <c r="AG90" s="11" t="e">
        <f>-'OddsRatio_working_3-way'!U90/(3*'OddsRatio_working_3-way'!X90^(1/3))*COS(('OddsRatio_working_3-way'!Y90+2*PI())/3)</f>
        <v>#VALUE!</v>
      </c>
      <c r="AH90" s="11" t="e">
        <f>-'OddsRatio_working_3-way'!U90/(3*'OddsRatio_working_3-way'!X90^(1/3))*COS(('OddsRatio_working_3-way'!Y90+4*PI())/3)</f>
        <v>#VALUE!</v>
      </c>
      <c r="AI90" s="11" t="e">
        <f>'OddsRatio_working_3-way'!U90/(3*'OddsRatio_working_3-way'!X90^(1/3))*SIN(('OddsRatio_working_3-way'!Y90)/3)</f>
        <v>#VALUE!</v>
      </c>
      <c r="AJ90" s="11" t="e">
        <f>'OddsRatio_working_3-way'!U90/(3*'OddsRatio_working_3-way'!X90^(1/3))*SIN(('OddsRatio_working_3-way'!Y90+2*PI())/3)</f>
        <v>#VALUE!</v>
      </c>
      <c r="AK90" s="11" t="e">
        <f>'OddsRatio_working_3-way'!U90/(3*'OddsRatio_working_3-way'!X90^(1/3))*SIN(('OddsRatio_working_3-way'!Y90+4*PI())/3)</f>
        <v>#VALUE!</v>
      </c>
      <c r="AL90" s="11" t="e">
        <f>'OddsRatio_working_3-way'!Z90+'OddsRatio_working_3-way'!AF90</f>
        <v>#VALUE!</v>
      </c>
      <c r="AM90" s="11" t="e">
        <f>'OddsRatio_working_3-way'!AA90+'OddsRatio_working_3-way'!AG90</f>
        <v>#VALUE!</v>
      </c>
      <c r="AN90" s="11" t="e">
        <f>'OddsRatio_working_3-way'!AB90+'OddsRatio_working_3-way'!AH90</f>
        <v>#VALUE!</v>
      </c>
      <c r="AO90" s="11" t="e">
        <f>'OddsRatio_working_3-way'!AC90+'OddsRatio_working_3-way'!AI90</f>
        <v>#VALUE!</v>
      </c>
      <c r="AP90" s="11" t="e">
        <f>'OddsRatio_working_3-way'!AD90+'OddsRatio_working_3-way'!AJ90</f>
        <v>#VALUE!</v>
      </c>
      <c r="AQ90" s="11" t="e">
        <f>'OddsRatio_working_3-way'!AE90+'OddsRatio_working_3-way'!AK90</f>
        <v>#VALUE!</v>
      </c>
      <c r="AR90" s="10" t="str">
        <f>IF(A90="","",IF(('OddsRatio_working_3-way'!X90=0),IF(Q90&gt;0,-Q90^(1/3),(-Q90)^(1/3)),'OddsRatio_working_3-way'!AL90-'OddsRatio_working_3-way'!R90/3))</f>
        <v/>
      </c>
      <c r="AS90" s="11" t="e">
        <f>IF(('OddsRatio_working_3-way'!X90=0),IF(Q90&gt;0,-Q90^(1/3),(-Q90)^(1/3)),'OddsRatio_working_3-way'!AM90-'OddsRatio_working_3-way'!R90/3)</f>
        <v>#VALUE!</v>
      </c>
      <c r="AT90" s="11" t="e">
        <f>IF(('OddsRatio_working_3-way'!X90=0),IF(Q90&gt;0,-Q90^(1/3),(-Q90)^(1/3)),'OddsRatio_working_3-way'!AN90-'OddsRatio_working_3-way'!R90/3)</f>
        <v>#VALUE!</v>
      </c>
      <c r="AU90" s="11" t="e">
        <f>IF(('OddsRatio_working_3-way'!X90=0),0,'OddsRatio_working_3-way'!AO90)</f>
        <v>#VALUE!</v>
      </c>
      <c r="AV90" s="11" t="e">
        <f>IF(('OddsRatio_working_3-way'!X90=0),0,'OddsRatio_working_3-way'!AP90)</f>
        <v>#VALUE!</v>
      </c>
      <c r="AW90" s="11" t="e">
        <f>IF(('OddsRatio_working_3-way'!X90=0),0,'OddsRatio_working_3-way'!AQ90)</f>
        <v>#VALUE!</v>
      </c>
    </row>
    <row r="91" spans="1:49">
      <c r="A91" s="4" t="str">
        <f>IF('True_Odds_Calculator_3-way'!A92="","",'True_Odds_Calculator_3-way'!A92)</f>
        <v/>
      </c>
      <c r="B91" s="4" t="str">
        <f>IF('True_Odds_Calculator_3-way'!B92="","",'True_Odds_Calculator_3-way'!B92)</f>
        <v/>
      </c>
      <c r="C91" s="4" t="str">
        <f>IF('True_Odds_Calculator_3-way'!C92="","",'True_Odds_Calculator_3-way'!C92)</f>
        <v/>
      </c>
      <c r="D91" s="9" t="e">
        <f t="shared" si="26"/>
        <v>#VALUE!</v>
      </c>
      <c r="E91" s="9" t="e">
        <f t="shared" si="27"/>
        <v>#VALUE!</v>
      </c>
      <c r="F91" s="9" t="e">
        <f t="shared" si="28"/>
        <v>#VALUE!</v>
      </c>
      <c r="G91" s="9" t="str">
        <f t="shared" si="29"/>
        <v/>
      </c>
      <c r="H91" s="9" t="str">
        <f t="shared" si="30"/>
        <v/>
      </c>
      <c r="I91" s="9" t="str">
        <f t="shared" si="31"/>
        <v/>
      </c>
      <c r="J91" s="9" t="str">
        <f t="shared" si="32"/>
        <v/>
      </c>
      <c r="K91" s="11" t="e">
        <f t="shared" si="33"/>
        <v>#VALUE!</v>
      </c>
      <c r="L91" s="11" t="e">
        <f t="shared" si="34"/>
        <v>#VALUE!</v>
      </c>
      <c r="M91" s="11" t="e">
        <f t="shared" si="35"/>
        <v>#VALUE!</v>
      </c>
      <c r="N91" s="11" t="e">
        <f>'OddsRatio_working_3-way'!K91+'OddsRatio_working_3-way'!L91+'OddsRatio_working_3-way'!M91-('OddsRatio_working_3-way'!K91*'OddsRatio_working_3-way'!L91)-('OddsRatio_working_3-way'!K91*'OddsRatio_working_3-way'!M91)-('OddsRatio_working_3-way'!L91*'OddsRatio_working_3-way'!M91)+('OddsRatio_working_3-way'!K91*'OddsRatio_working_3-way'!L91*'OddsRatio_working_3-way'!M91)-1</f>
        <v>#VALUE!</v>
      </c>
      <c r="O91" s="11">
        <f>0</f>
        <v>0</v>
      </c>
      <c r="P91" s="11" t="e">
        <f>('OddsRatio_working_3-way'!K91*'OddsRatio_working_3-way'!L91)+('OddsRatio_working_3-way'!K91*'OddsRatio_working_3-way'!M91)+('OddsRatio_working_3-way'!L91*'OddsRatio_working_3-way'!M91)-(3*'OddsRatio_working_3-way'!K91*'OddsRatio_working_3-way'!L91*'OddsRatio_working_3-way'!M91)</f>
        <v>#VALUE!</v>
      </c>
      <c r="Q91" s="11" t="e">
        <f>2*'OddsRatio_working_3-way'!K91*'OddsRatio_working_3-way'!L91*'OddsRatio_working_3-way'!M91</f>
        <v>#VALUE!</v>
      </c>
      <c r="R91" s="11" t="e">
        <f t="shared" si="36"/>
        <v>#VALUE!</v>
      </c>
      <c r="S91" s="11" t="e">
        <f t="shared" si="37"/>
        <v>#VALUE!</v>
      </c>
      <c r="T91" s="11" t="e">
        <f t="shared" si="38"/>
        <v>#VALUE!</v>
      </c>
      <c r="U91" s="11" t="e">
        <f>'OddsRatio_working_3-way'!S91-'OddsRatio_working_3-way'!R91^2/3</f>
        <v>#VALUE!</v>
      </c>
      <c r="V91" s="11" t="e">
        <f>'OddsRatio_working_3-way'!S91*'OddsRatio_working_3-way'!R91/3-2*'OddsRatio_working_3-way'!R91^3/27-'OddsRatio_working_3-way'!T91</f>
        <v>#VALUE!</v>
      </c>
      <c r="W91" s="11" t="e">
        <f>'OddsRatio_working_3-way'!V91^2+4*'OddsRatio_working_3-way'!U91^3/27</f>
        <v>#VALUE!</v>
      </c>
      <c r="X91" s="11" t="e">
        <f>IF('OddsRatio_working_3-way'!W91&gt;0,IF(ABS('OddsRatio_working_3-way'!V91+SQRT('OddsRatio_working_3-way'!W91))/2&gt;0,ABS('OddsRatio_working_3-way'!V91+SQRT('OddsRatio_working_3-way'!W91))/2,ABS('OddsRatio_working_3-way'!V91-SQRT('OddsRatio_working_3-way'!W91))/2),SQRT(-'OddsRatio_working_3-way'!U91^3/27))</f>
        <v>#VALUE!</v>
      </c>
      <c r="Y91" s="11" t="e">
        <f>IF('OddsRatio_working_3-way'!W91&gt;=0,IF('OddsRatio_working_3-way'!V91+SQRT('OddsRatio_working_3-way'!W91)&gt;0,0,PI()),ACOS('OddsRatio_working_3-way'!V91/(2*'OddsRatio_working_3-way'!X91)))</f>
        <v>#VALUE!</v>
      </c>
      <c r="Z91" s="11" t="e">
        <f>'OddsRatio_working_3-way'!X91^(1/3)*COS('OddsRatio_working_3-way'!Y91/3)</f>
        <v>#VALUE!</v>
      </c>
      <c r="AA91" s="11" t="e">
        <f>'OddsRatio_working_3-way'!X91^(1/3)*COS(('OddsRatio_working_3-way'!Y91+2*PI())/3)</f>
        <v>#VALUE!</v>
      </c>
      <c r="AB91" s="11" t="e">
        <f>'OddsRatio_working_3-way'!X91^(1/3)*COS(('OddsRatio_working_3-way'!Y91+4*PI())/3)</f>
        <v>#VALUE!</v>
      </c>
      <c r="AC91" s="11" t="e">
        <f>'OddsRatio_working_3-way'!X91^(1/3)*SIN('OddsRatio_working_3-way'!Y91/3)</f>
        <v>#VALUE!</v>
      </c>
      <c r="AD91" s="11" t="e">
        <f>'OddsRatio_working_3-way'!X91^(1/3)*SIN(('OddsRatio_working_3-way'!Y91+2*PI())/3)</f>
        <v>#VALUE!</v>
      </c>
      <c r="AE91" s="11" t="e">
        <f>'OddsRatio_working_3-way'!X91^(1/3)*SIN(('OddsRatio_working_3-way'!Y91+4*PI())/3)</f>
        <v>#VALUE!</v>
      </c>
      <c r="AF91" s="11" t="e">
        <f>-'OddsRatio_working_3-way'!U91/(3*'OddsRatio_working_3-way'!X91^(1/3))*COS(('OddsRatio_working_3-way'!Y91)/3)</f>
        <v>#VALUE!</v>
      </c>
      <c r="AG91" s="11" t="e">
        <f>-'OddsRatio_working_3-way'!U91/(3*'OddsRatio_working_3-way'!X91^(1/3))*COS(('OddsRatio_working_3-way'!Y91+2*PI())/3)</f>
        <v>#VALUE!</v>
      </c>
      <c r="AH91" s="11" t="e">
        <f>-'OddsRatio_working_3-way'!U91/(3*'OddsRatio_working_3-way'!X91^(1/3))*COS(('OddsRatio_working_3-way'!Y91+4*PI())/3)</f>
        <v>#VALUE!</v>
      </c>
      <c r="AI91" s="11" t="e">
        <f>'OddsRatio_working_3-way'!U91/(3*'OddsRatio_working_3-way'!X91^(1/3))*SIN(('OddsRatio_working_3-way'!Y91)/3)</f>
        <v>#VALUE!</v>
      </c>
      <c r="AJ91" s="11" t="e">
        <f>'OddsRatio_working_3-way'!U91/(3*'OddsRatio_working_3-way'!X91^(1/3))*SIN(('OddsRatio_working_3-way'!Y91+2*PI())/3)</f>
        <v>#VALUE!</v>
      </c>
      <c r="AK91" s="11" t="e">
        <f>'OddsRatio_working_3-way'!U91/(3*'OddsRatio_working_3-way'!X91^(1/3))*SIN(('OddsRatio_working_3-way'!Y91+4*PI())/3)</f>
        <v>#VALUE!</v>
      </c>
      <c r="AL91" s="11" t="e">
        <f>'OddsRatio_working_3-way'!Z91+'OddsRatio_working_3-way'!AF91</f>
        <v>#VALUE!</v>
      </c>
      <c r="AM91" s="11" t="e">
        <f>'OddsRatio_working_3-way'!AA91+'OddsRatio_working_3-way'!AG91</f>
        <v>#VALUE!</v>
      </c>
      <c r="AN91" s="11" t="e">
        <f>'OddsRatio_working_3-way'!AB91+'OddsRatio_working_3-way'!AH91</f>
        <v>#VALUE!</v>
      </c>
      <c r="AO91" s="11" t="e">
        <f>'OddsRatio_working_3-way'!AC91+'OddsRatio_working_3-way'!AI91</f>
        <v>#VALUE!</v>
      </c>
      <c r="AP91" s="11" t="e">
        <f>'OddsRatio_working_3-way'!AD91+'OddsRatio_working_3-way'!AJ91</f>
        <v>#VALUE!</v>
      </c>
      <c r="AQ91" s="11" t="e">
        <f>'OddsRatio_working_3-way'!AE91+'OddsRatio_working_3-way'!AK91</f>
        <v>#VALUE!</v>
      </c>
      <c r="AR91" s="10" t="str">
        <f>IF(A91="","",IF(('OddsRatio_working_3-way'!X91=0),IF(Q91&gt;0,-Q91^(1/3),(-Q91)^(1/3)),'OddsRatio_working_3-way'!AL91-'OddsRatio_working_3-way'!R91/3))</f>
        <v/>
      </c>
      <c r="AS91" s="11" t="e">
        <f>IF(('OddsRatio_working_3-way'!X91=0),IF(Q91&gt;0,-Q91^(1/3),(-Q91)^(1/3)),'OddsRatio_working_3-way'!AM91-'OddsRatio_working_3-way'!R91/3)</f>
        <v>#VALUE!</v>
      </c>
      <c r="AT91" s="11" t="e">
        <f>IF(('OddsRatio_working_3-way'!X91=0),IF(Q91&gt;0,-Q91^(1/3),(-Q91)^(1/3)),'OddsRatio_working_3-way'!AN91-'OddsRatio_working_3-way'!R91/3)</f>
        <v>#VALUE!</v>
      </c>
      <c r="AU91" s="11" t="e">
        <f>IF(('OddsRatio_working_3-way'!X91=0),0,'OddsRatio_working_3-way'!AO91)</f>
        <v>#VALUE!</v>
      </c>
      <c r="AV91" s="11" t="e">
        <f>IF(('OddsRatio_working_3-way'!X91=0),0,'OddsRatio_working_3-way'!AP91)</f>
        <v>#VALUE!</v>
      </c>
      <c r="AW91" s="11" t="e">
        <f>IF(('OddsRatio_working_3-way'!X91=0),0,'OddsRatio_working_3-way'!AQ91)</f>
        <v>#VALUE!</v>
      </c>
    </row>
    <row r="92" spans="1:49">
      <c r="A92" s="4" t="str">
        <f>IF('True_Odds_Calculator_3-way'!A93="","",'True_Odds_Calculator_3-way'!A93)</f>
        <v/>
      </c>
      <c r="B92" s="4" t="str">
        <f>IF('True_Odds_Calculator_3-way'!B93="","",'True_Odds_Calculator_3-way'!B93)</f>
        <v/>
      </c>
      <c r="C92" s="4" t="str">
        <f>IF('True_Odds_Calculator_3-way'!C93="","",'True_Odds_Calculator_3-way'!C93)</f>
        <v/>
      </c>
      <c r="D92" s="9" t="e">
        <f t="shared" si="26"/>
        <v>#VALUE!</v>
      </c>
      <c r="E92" s="9" t="e">
        <f t="shared" si="27"/>
        <v>#VALUE!</v>
      </c>
      <c r="F92" s="9" t="e">
        <f t="shared" si="28"/>
        <v>#VALUE!</v>
      </c>
      <c r="G92" s="9" t="str">
        <f t="shared" si="29"/>
        <v/>
      </c>
      <c r="H92" s="9" t="str">
        <f t="shared" si="30"/>
        <v/>
      </c>
      <c r="I92" s="9" t="str">
        <f t="shared" si="31"/>
        <v/>
      </c>
      <c r="J92" s="9" t="str">
        <f t="shared" si="32"/>
        <v/>
      </c>
      <c r="K92" s="11" t="e">
        <f t="shared" si="33"/>
        <v>#VALUE!</v>
      </c>
      <c r="L92" s="11" t="e">
        <f t="shared" si="34"/>
        <v>#VALUE!</v>
      </c>
      <c r="M92" s="11" t="e">
        <f t="shared" si="35"/>
        <v>#VALUE!</v>
      </c>
      <c r="N92" s="11" t="e">
        <f>'OddsRatio_working_3-way'!K92+'OddsRatio_working_3-way'!L92+'OddsRatio_working_3-way'!M92-('OddsRatio_working_3-way'!K92*'OddsRatio_working_3-way'!L92)-('OddsRatio_working_3-way'!K92*'OddsRatio_working_3-way'!M92)-('OddsRatio_working_3-way'!L92*'OddsRatio_working_3-way'!M92)+('OddsRatio_working_3-way'!K92*'OddsRatio_working_3-way'!L92*'OddsRatio_working_3-way'!M92)-1</f>
        <v>#VALUE!</v>
      </c>
      <c r="O92" s="11">
        <f>0</f>
        <v>0</v>
      </c>
      <c r="P92" s="11" t="e">
        <f>('OddsRatio_working_3-way'!K92*'OddsRatio_working_3-way'!L92)+('OddsRatio_working_3-way'!K92*'OddsRatio_working_3-way'!M92)+('OddsRatio_working_3-way'!L92*'OddsRatio_working_3-way'!M92)-(3*'OddsRatio_working_3-way'!K92*'OddsRatio_working_3-way'!L92*'OddsRatio_working_3-way'!M92)</f>
        <v>#VALUE!</v>
      </c>
      <c r="Q92" s="11" t="e">
        <f>2*'OddsRatio_working_3-way'!K92*'OddsRatio_working_3-way'!L92*'OddsRatio_working_3-way'!M92</f>
        <v>#VALUE!</v>
      </c>
      <c r="R92" s="11" t="e">
        <f t="shared" si="36"/>
        <v>#VALUE!</v>
      </c>
      <c r="S92" s="11" t="e">
        <f t="shared" si="37"/>
        <v>#VALUE!</v>
      </c>
      <c r="T92" s="11" t="e">
        <f t="shared" si="38"/>
        <v>#VALUE!</v>
      </c>
      <c r="U92" s="11" t="e">
        <f>'OddsRatio_working_3-way'!S92-'OddsRatio_working_3-way'!R92^2/3</f>
        <v>#VALUE!</v>
      </c>
      <c r="V92" s="11" t="e">
        <f>'OddsRatio_working_3-way'!S92*'OddsRatio_working_3-way'!R92/3-2*'OddsRatio_working_3-way'!R92^3/27-'OddsRatio_working_3-way'!T92</f>
        <v>#VALUE!</v>
      </c>
      <c r="W92" s="11" t="e">
        <f>'OddsRatio_working_3-way'!V92^2+4*'OddsRatio_working_3-way'!U92^3/27</f>
        <v>#VALUE!</v>
      </c>
      <c r="X92" s="11" t="e">
        <f>IF('OddsRatio_working_3-way'!W92&gt;0,IF(ABS('OddsRatio_working_3-way'!V92+SQRT('OddsRatio_working_3-way'!W92))/2&gt;0,ABS('OddsRatio_working_3-way'!V92+SQRT('OddsRatio_working_3-way'!W92))/2,ABS('OddsRatio_working_3-way'!V92-SQRT('OddsRatio_working_3-way'!W92))/2),SQRT(-'OddsRatio_working_3-way'!U92^3/27))</f>
        <v>#VALUE!</v>
      </c>
      <c r="Y92" s="11" t="e">
        <f>IF('OddsRatio_working_3-way'!W92&gt;=0,IF('OddsRatio_working_3-way'!V92+SQRT('OddsRatio_working_3-way'!W92)&gt;0,0,PI()),ACOS('OddsRatio_working_3-way'!V92/(2*'OddsRatio_working_3-way'!X92)))</f>
        <v>#VALUE!</v>
      </c>
      <c r="Z92" s="11" t="e">
        <f>'OddsRatio_working_3-way'!X92^(1/3)*COS('OddsRatio_working_3-way'!Y92/3)</f>
        <v>#VALUE!</v>
      </c>
      <c r="AA92" s="11" t="e">
        <f>'OddsRatio_working_3-way'!X92^(1/3)*COS(('OddsRatio_working_3-way'!Y92+2*PI())/3)</f>
        <v>#VALUE!</v>
      </c>
      <c r="AB92" s="11" t="e">
        <f>'OddsRatio_working_3-way'!X92^(1/3)*COS(('OddsRatio_working_3-way'!Y92+4*PI())/3)</f>
        <v>#VALUE!</v>
      </c>
      <c r="AC92" s="11" t="e">
        <f>'OddsRatio_working_3-way'!X92^(1/3)*SIN('OddsRatio_working_3-way'!Y92/3)</f>
        <v>#VALUE!</v>
      </c>
      <c r="AD92" s="11" t="e">
        <f>'OddsRatio_working_3-way'!X92^(1/3)*SIN(('OddsRatio_working_3-way'!Y92+2*PI())/3)</f>
        <v>#VALUE!</v>
      </c>
      <c r="AE92" s="11" t="e">
        <f>'OddsRatio_working_3-way'!X92^(1/3)*SIN(('OddsRatio_working_3-way'!Y92+4*PI())/3)</f>
        <v>#VALUE!</v>
      </c>
      <c r="AF92" s="11" t="e">
        <f>-'OddsRatio_working_3-way'!U92/(3*'OddsRatio_working_3-way'!X92^(1/3))*COS(('OddsRatio_working_3-way'!Y92)/3)</f>
        <v>#VALUE!</v>
      </c>
      <c r="AG92" s="11" t="e">
        <f>-'OddsRatio_working_3-way'!U92/(3*'OddsRatio_working_3-way'!X92^(1/3))*COS(('OddsRatio_working_3-way'!Y92+2*PI())/3)</f>
        <v>#VALUE!</v>
      </c>
      <c r="AH92" s="11" t="e">
        <f>-'OddsRatio_working_3-way'!U92/(3*'OddsRatio_working_3-way'!X92^(1/3))*COS(('OddsRatio_working_3-way'!Y92+4*PI())/3)</f>
        <v>#VALUE!</v>
      </c>
      <c r="AI92" s="11" t="e">
        <f>'OddsRatio_working_3-way'!U92/(3*'OddsRatio_working_3-way'!X92^(1/3))*SIN(('OddsRatio_working_3-way'!Y92)/3)</f>
        <v>#VALUE!</v>
      </c>
      <c r="AJ92" s="11" t="e">
        <f>'OddsRatio_working_3-way'!U92/(3*'OddsRatio_working_3-way'!X92^(1/3))*SIN(('OddsRatio_working_3-way'!Y92+2*PI())/3)</f>
        <v>#VALUE!</v>
      </c>
      <c r="AK92" s="11" t="e">
        <f>'OddsRatio_working_3-way'!U92/(3*'OddsRatio_working_3-way'!X92^(1/3))*SIN(('OddsRatio_working_3-way'!Y92+4*PI())/3)</f>
        <v>#VALUE!</v>
      </c>
      <c r="AL92" s="11" t="e">
        <f>'OddsRatio_working_3-way'!Z92+'OddsRatio_working_3-way'!AF92</f>
        <v>#VALUE!</v>
      </c>
      <c r="AM92" s="11" t="e">
        <f>'OddsRatio_working_3-way'!AA92+'OddsRatio_working_3-way'!AG92</f>
        <v>#VALUE!</v>
      </c>
      <c r="AN92" s="11" t="e">
        <f>'OddsRatio_working_3-way'!AB92+'OddsRatio_working_3-way'!AH92</f>
        <v>#VALUE!</v>
      </c>
      <c r="AO92" s="11" t="e">
        <f>'OddsRatio_working_3-way'!AC92+'OddsRatio_working_3-way'!AI92</f>
        <v>#VALUE!</v>
      </c>
      <c r="AP92" s="11" t="e">
        <f>'OddsRatio_working_3-way'!AD92+'OddsRatio_working_3-way'!AJ92</f>
        <v>#VALUE!</v>
      </c>
      <c r="AQ92" s="11" t="e">
        <f>'OddsRatio_working_3-way'!AE92+'OddsRatio_working_3-way'!AK92</f>
        <v>#VALUE!</v>
      </c>
      <c r="AR92" s="10" t="str">
        <f>IF(A92="","",IF(('OddsRatio_working_3-way'!X92=0),IF(Q92&gt;0,-Q92^(1/3),(-Q92)^(1/3)),'OddsRatio_working_3-way'!AL92-'OddsRatio_working_3-way'!R92/3))</f>
        <v/>
      </c>
      <c r="AS92" s="11" t="e">
        <f>IF(('OddsRatio_working_3-way'!X92=0),IF(Q92&gt;0,-Q92^(1/3),(-Q92)^(1/3)),'OddsRatio_working_3-way'!AM92-'OddsRatio_working_3-way'!R92/3)</f>
        <v>#VALUE!</v>
      </c>
      <c r="AT92" s="11" t="e">
        <f>IF(('OddsRatio_working_3-way'!X92=0),IF(Q92&gt;0,-Q92^(1/3),(-Q92)^(1/3)),'OddsRatio_working_3-way'!AN92-'OddsRatio_working_3-way'!R92/3)</f>
        <v>#VALUE!</v>
      </c>
      <c r="AU92" s="11" t="e">
        <f>IF(('OddsRatio_working_3-way'!X92=0),0,'OddsRatio_working_3-way'!AO92)</f>
        <v>#VALUE!</v>
      </c>
      <c r="AV92" s="11" t="e">
        <f>IF(('OddsRatio_working_3-way'!X92=0),0,'OddsRatio_working_3-way'!AP92)</f>
        <v>#VALUE!</v>
      </c>
      <c r="AW92" s="11" t="e">
        <f>IF(('OddsRatio_working_3-way'!X92=0),0,'OddsRatio_working_3-way'!AQ92)</f>
        <v>#VALUE!</v>
      </c>
    </row>
    <row r="93" spans="1:49">
      <c r="A93" s="4" t="str">
        <f>IF('True_Odds_Calculator_3-way'!A94="","",'True_Odds_Calculator_3-way'!A94)</f>
        <v/>
      </c>
      <c r="B93" s="4" t="str">
        <f>IF('True_Odds_Calculator_3-way'!B94="","",'True_Odds_Calculator_3-way'!B94)</f>
        <v/>
      </c>
      <c r="C93" s="4" t="str">
        <f>IF('True_Odds_Calculator_3-way'!C94="","",'True_Odds_Calculator_3-way'!C94)</f>
        <v/>
      </c>
      <c r="D93" s="9" t="e">
        <f t="shared" si="26"/>
        <v>#VALUE!</v>
      </c>
      <c r="E93" s="9" t="e">
        <f t="shared" si="27"/>
        <v>#VALUE!</v>
      </c>
      <c r="F93" s="9" t="e">
        <f t="shared" si="28"/>
        <v>#VALUE!</v>
      </c>
      <c r="G93" s="9" t="str">
        <f t="shared" si="29"/>
        <v/>
      </c>
      <c r="H93" s="9" t="str">
        <f t="shared" si="30"/>
        <v/>
      </c>
      <c r="I93" s="9" t="str">
        <f t="shared" si="31"/>
        <v/>
      </c>
      <c r="J93" s="9" t="str">
        <f t="shared" si="32"/>
        <v/>
      </c>
      <c r="K93" s="11" t="e">
        <f t="shared" si="33"/>
        <v>#VALUE!</v>
      </c>
      <c r="L93" s="11" t="e">
        <f t="shared" si="34"/>
        <v>#VALUE!</v>
      </c>
      <c r="M93" s="11" t="e">
        <f t="shared" si="35"/>
        <v>#VALUE!</v>
      </c>
      <c r="N93" s="11" t="e">
        <f>'OddsRatio_working_3-way'!K93+'OddsRatio_working_3-way'!L93+'OddsRatio_working_3-way'!M93-('OddsRatio_working_3-way'!K93*'OddsRatio_working_3-way'!L93)-('OddsRatio_working_3-way'!K93*'OddsRatio_working_3-way'!M93)-('OddsRatio_working_3-way'!L93*'OddsRatio_working_3-way'!M93)+('OddsRatio_working_3-way'!K93*'OddsRatio_working_3-way'!L93*'OddsRatio_working_3-way'!M93)-1</f>
        <v>#VALUE!</v>
      </c>
      <c r="O93" s="11">
        <f>0</f>
        <v>0</v>
      </c>
      <c r="P93" s="11" t="e">
        <f>('OddsRatio_working_3-way'!K93*'OddsRatio_working_3-way'!L93)+('OddsRatio_working_3-way'!K93*'OddsRatio_working_3-way'!M93)+('OddsRatio_working_3-way'!L93*'OddsRatio_working_3-way'!M93)-(3*'OddsRatio_working_3-way'!K93*'OddsRatio_working_3-way'!L93*'OddsRatio_working_3-way'!M93)</f>
        <v>#VALUE!</v>
      </c>
      <c r="Q93" s="11" t="e">
        <f>2*'OddsRatio_working_3-way'!K93*'OddsRatio_working_3-way'!L93*'OddsRatio_working_3-way'!M93</f>
        <v>#VALUE!</v>
      </c>
      <c r="R93" s="11" t="e">
        <f t="shared" si="36"/>
        <v>#VALUE!</v>
      </c>
      <c r="S93" s="11" t="e">
        <f t="shared" si="37"/>
        <v>#VALUE!</v>
      </c>
      <c r="T93" s="11" t="e">
        <f t="shared" si="38"/>
        <v>#VALUE!</v>
      </c>
      <c r="U93" s="11" t="e">
        <f>'OddsRatio_working_3-way'!S93-'OddsRatio_working_3-way'!R93^2/3</f>
        <v>#VALUE!</v>
      </c>
      <c r="V93" s="11" t="e">
        <f>'OddsRatio_working_3-way'!S93*'OddsRatio_working_3-way'!R93/3-2*'OddsRatio_working_3-way'!R93^3/27-'OddsRatio_working_3-way'!T93</f>
        <v>#VALUE!</v>
      </c>
      <c r="W93" s="11" t="e">
        <f>'OddsRatio_working_3-way'!V93^2+4*'OddsRatio_working_3-way'!U93^3/27</f>
        <v>#VALUE!</v>
      </c>
      <c r="X93" s="11" t="e">
        <f>IF('OddsRatio_working_3-way'!W93&gt;0,IF(ABS('OddsRatio_working_3-way'!V93+SQRT('OddsRatio_working_3-way'!W93))/2&gt;0,ABS('OddsRatio_working_3-way'!V93+SQRT('OddsRatio_working_3-way'!W93))/2,ABS('OddsRatio_working_3-way'!V93-SQRT('OddsRatio_working_3-way'!W93))/2),SQRT(-'OddsRatio_working_3-way'!U93^3/27))</f>
        <v>#VALUE!</v>
      </c>
      <c r="Y93" s="11" t="e">
        <f>IF('OddsRatio_working_3-way'!W93&gt;=0,IF('OddsRatio_working_3-way'!V93+SQRT('OddsRatio_working_3-way'!W93)&gt;0,0,PI()),ACOS('OddsRatio_working_3-way'!V93/(2*'OddsRatio_working_3-way'!X93)))</f>
        <v>#VALUE!</v>
      </c>
      <c r="Z93" s="11" t="e">
        <f>'OddsRatio_working_3-way'!X93^(1/3)*COS('OddsRatio_working_3-way'!Y93/3)</f>
        <v>#VALUE!</v>
      </c>
      <c r="AA93" s="11" t="e">
        <f>'OddsRatio_working_3-way'!X93^(1/3)*COS(('OddsRatio_working_3-way'!Y93+2*PI())/3)</f>
        <v>#VALUE!</v>
      </c>
      <c r="AB93" s="11" t="e">
        <f>'OddsRatio_working_3-way'!X93^(1/3)*COS(('OddsRatio_working_3-way'!Y93+4*PI())/3)</f>
        <v>#VALUE!</v>
      </c>
      <c r="AC93" s="11" t="e">
        <f>'OddsRatio_working_3-way'!X93^(1/3)*SIN('OddsRatio_working_3-way'!Y93/3)</f>
        <v>#VALUE!</v>
      </c>
      <c r="AD93" s="11" t="e">
        <f>'OddsRatio_working_3-way'!X93^(1/3)*SIN(('OddsRatio_working_3-way'!Y93+2*PI())/3)</f>
        <v>#VALUE!</v>
      </c>
      <c r="AE93" s="11" t="e">
        <f>'OddsRatio_working_3-way'!X93^(1/3)*SIN(('OddsRatio_working_3-way'!Y93+4*PI())/3)</f>
        <v>#VALUE!</v>
      </c>
      <c r="AF93" s="11" t="e">
        <f>-'OddsRatio_working_3-way'!U93/(3*'OddsRatio_working_3-way'!X93^(1/3))*COS(('OddsRatio_working_3-way'!Y93)/3)</f>
        <v>#VALUE!</v>
      </c>
      <c r="AG93" s="11" t="e">
        <f>-'OddsRatio_working_3-way'!U93/(3*'OddsRatio_working_3-way'!X93^(1/3))*COS(('OddsRatio_working_3-way'!Y93+2*PI())/3)</f>
        <v>#VALUE!</v>
      </c>
      <c r="AH93" s="11" t="e">
        <f>-'OddsRatio_working_3-way'!U93/(3*'OddsRatio_working_3-way'!X93^(1/3))*COS(('OddsRatio_working_3-way'!Y93+4*PI())/3)</f>
        <v>#VALUE!</v>
      </c>
      <c r="AI93" s="11" t="e">
        <f>'OddsRatio_working_3-way'!U93/(3*'OddsRatio_working_3-way'!X93^(1/3))*SIN(('OddsRatio_working_3-way'!Y93)/3)</f>
        <v>#VALUE!</v>
      </c>
      <c r="AJ93" s="11" t="e">
        <f>'OddsRatio_working_3-way'!U93/(3*'OddsRatio_working_3-way'!X93^(1/3))*SIN(('OddsRatio_working_3-way'!Y93+2*PI())/3)</f>
        <v>#VALUE!</v>
      </c>
      <c r="AK93" s="11" t="e">
        <f>'OddsRatio_working_3-way'!U93/(3*'OddsRatio_working_3-way'!X93^(1/3))*SIN(('OddsRatio_working_3-way'!Y93+4*PI())/3)</f>
        <v>#VALUE!</v>
      </c>
      <c r="AL93" s="11" t="e">
        <f>'OddsRatio_working_3-way'!Z93+'OddsRatio_working_3-way'!AF93</f>
        <v>#VALUE!</v>
      </c>
      <c r="AM93" s="11" t="e">
        <f>'OddsRatio_working_3-way'!AA93+'OddsRatio_working_3-way'!AG93</f>
        <v>#VALUE!</v>
      </c>
      <c r="AN93" s="11" t="e">
        <f>'OddsRatio_working_3-way'!AB93+'OddsRatio_working_3-way'!AH93</f>
        <v>#VALUE!</v>
      </c>
      <c r="AO93" s="11" t="e">
        <f>'OddsRatio_working_3-way'!AC93+'OddsRatio_working_3-way'!AI93</f>
        <v>#VALUE!</v>
      </c>
      <c r="AP93" s="11" t="e">
        <f>'OddsRatio_working_3-way'!AD93+'OddsRatio_working_3-way'!AJ93</f>
        <v>#VALUE!</v>
      </c>
      <c r="AQ93" s="11" t="e">
        <f>'OddsRatio_working_3-way'!AE93+'OddsRatio_working_3-way'!AK93</f>
        <v>#VALUE!</v>
      </c>
      <c r="AR93" s="10" t="str">
        <f>IF(A93="","",IF(('OddsRatio_working_3-way'!X93=0),IF(Q93&gt;0,-Q93^(1/3),(-Q93)^(1/3)),'OddsRatio_working_3-way'!AL93-'OddsRatio_working_3-way'!R93/3))</f>
        <v/>
      </c>
      <c r="AS93" s="11" t="e">
        <f>IF(('OddsRatio_working_3-way'!X93=0),IF(Q93&gt;0,-Q93^(1/3),(-Q93)^(1/3)),'OddsRatio_working_3-way'!AM93-'OddsRatio_working_3-way'!R93/3)</f>
        <v>#VALUE!</v>
      </c>
      <c r="AT93" s="11" t="e">
        <f>IF(('OddsRatio_working_3-way'!X93=0),IF(Q93&gt;0,-Q93^(1/3),(-Q93)^(1/3)),'OddsRatio_working_3-way'!AN93-'OddsRatio_working_3-way'!R93/3)</f>
        <v>#VALUE!</v>
      </c>
      <c r="AU93" s="11" t="e">
        <f>IF(('OddsRatio_working_3-way'!X93=0),0,'OddsRatio_working_3-way'!AO93)</f>
        <v>#VALUE!</v>
      </c>
      <c r="AV93" s="11" t="e">
        <f>IF(('OddsRatio_working_3-way'!X93=0),0,'OddsRatio_working_3-way'!AP93)</f>
        <v>#VALUE!</v>
      </c>
      <c r="AW93" s="11" t="e">
        <f>IF(('OddsRatio_working_3-way'!X93=0),0,'OddsRatio_working_3-way'!AQ93)</f>
        <v>#VALUE!</v>
      </c>
    </row>
    <row r="94" spans="1:49">
      <c r="A94" s="4" t="str">
        <f>IF('True_Odds_Calculator_3-way'!A95="","",'True_Odds_Calculator_3-way'!A95)</f>
        <v/>
      </c>
      <c r="B94" s="4" t="str">
        <f>IF('True_Odds_Calculator_3-way'!B95="","",'True_Odds_Calculator_3-way'!B95)</f>
        <v/>
      </c>
      <c r="C94" s="4" t="str">
        <f>IF('True_Odds_Calculator_3-way'!C95="","",'True_Odds_Calculator_3-way'!C95)</f>
        <v/>
      </c>
      <c r="D94" s="9" t="e">
        <f t="shared" si="26"/>
        <v>#VALUE!</v>
      </c>
      <c r="E94" s="9" t="e">
        <f t="shared" si="27"/>
        <v>#VALUE!</v>
      </c>
      <c r="F94" s="9" t="e">
        <f t="shared" si="28"/>
        <v>#VALUE!</v>
      </c>
      <c r="G94" s="9" t="str">
        <f t="shared" si="29"/>
        <v/>
      </c>
      <c r="H94" s="9" t="str">
        <f t="shared" si="30"/>
        <v/>
      </c>
      <c r="I94" s="9" t="str">
        <f t="shared" si="31"/>
        <v/>
      </c>
      <c r="J94" s="9" t="str">
        <f t="shared" si="32"/>
        <v/>
      </c>
      <c r="K94" s="11" t="e">
        <f t="shared" si="33"/>
        <v>#VALUE!</v>
      </c>
      <c r="L94" s="11" t="e">
        <f t="shared" si="34"/>
        <v>#VALUE!</v>
      </c>
      <c r="M94" s="11" t="e">
        <f t="shared" si="35"/>
        <v>#VALUE!</v>
      </c>
      <c r="N94" s="11" t="e">
        <f>'OddsRatio_working_3-way'!K94+'OddsRatio_working_3-way'!L94+'OddsRatio_working_3-way'!M94-('OddsRatio_working_3-way'!K94*'OddsRatio_working_3-way'!L94)-('OddsRatio_working_3-way'!K94*'OddsRatio_working_3-way'!M94)-('OddsRatio_working_3-way'!L94*'OddsRatio_working_3-way'!M94)+('OddsRatio_working_3-way'!K94*'OddsRatio_working_3-way'!L94*'OddsRatio_working_3-way'!M94)-1</f>
        <v>#VALUE!</v>
      </c>
      <c r="O94" s="11">
        <f>0</f>
        <v>0</v>
      </c>
      <c r="P94" s="11" t="e">
        <f>('OddsRatio_working_3-way'!K94*'OddsRatio_working_3-way'!L94)+('OddsRatio_working_3-way'!K94*'OddsRatio_working_3-way'!M94)+('OddsRatio_working_3-way'!L94*'OddsRatio_working_3-way'!M94)-(3*'OddsRatio_working_3-way'!K94*'OddsRatio_working_3-way'!L94*'OddsRatio_working_3-way'!M94)</f>
        <v>#VALUE!</v>
      </c>
      <c r="Q94" s="11" t="e">
        <f>2*'OddsRatio_working_3-way'!K94*'OddsRatio_working_3-way'!L94*'OddsRatio_working_3-way'!M94</f>
        <v>#VALUE!</v>
      </c>
      <c r="R94" s="11" t="e">
        <f t="shared" si="36"/>
        <v>#VALUE!</v>
      </c>
      <c r="S94" s="11" t="e">
        <f t="shared" si="37"/>
        <v>#VALUE!</v>
      </c>
      <c r="T94" s="11" t="e">
        <f t="shared" si="38"/>
        <v>#VALUE!</v>
      </c>
      <c r="U94" s="11" t="e">
        <f>'OddsRatio_working_3-way'!S94-'OddsRatio_working_3-way'!R94^2/3</f>
        <v>#VALUE!</v>
      </c>
      <c r="V94" s="11" t="e">
        <f>'OddsRatio_working_3-way'!S94*'OddsRatio_working_3-way'!R94/3-2*'OddsRatio_working_3-way'!R94^3/27-'OddsRatio_working_3-way'!T94</f>
        <v>#VALUE!</v>
      </c>
      <c r="W94" s="11" t="e">
        <f>'OddsRatio_working_3-way'!V94^2+4*'OddsRatio_working_3-way'!U94^3/27</f>
        <v>#VALUE!</v>
      </c>
      <c r="X94" s="11" t="e">
        <f>IF('OddsRatio_working_3-way'!W94&gt;0,IF(ABS('OddsRatio_working_3-way'!V94+SQRT('OddsRatio_working_3-way'!W94))/2&gt;0,ABS('OddsRatio_working_3-way'!V94+SQRT('OddsRatio_working_3-way'!W94))/2,ABS('OddsRatio_working_3-way'!V94-SQRT('OddsRatio_working_3-way'!W94))/2),SQRT(-'OddsRatio_working_3-way'!U94^3/27))</f>
        <v>#VALUE!</v>
      </c>
      <c r="Y94" s="11" t="e">
        <f>IF('OddsRatio_working_3-way'!W94&gt;=0,IF('OddsRatio_working_3-way'!V94+SQRT('OddsRatio_working_3-way'!W94)&gt;0,0,PI()),ACOS('OddsRatio_working_3-way'!V94/(2*'OddsRatio_working_3-way'!X94)))</f>
        <v>#VALUE!</v>
      </c>
      <c r="Z94" s="11" t="e">
        <f>'OddsRatio_working_3-way'!X94^(1/3)*COS('OddsRatio_working_3-way'!Y94/3)</f>
        <v>#VALUE!</v>
      </c>
      <c r="AA94" s="11" t="e">
        <f>'OddsRatio_working_3-way'!X94^(1/3)*COS(('OddsRatio_working_3-way'!Y94+2*PI())/3)</f>
        <v>#VALUE!</v>
      </c>
      <c r="AB94" s="11" t="e">
        <f>'OddsRatio_working_3-way'!X94^(1/3)*COS(('OddsRatio_working_3-way'!Y94+4*PI())/3)</f>
        <v>#VALUE!</v>
      </c>
      <c r="AC94" s="11" t="e">
        <f>'OddsRatio_working_3-way'!X94^(1/3)*SIN('OddsRatio_working_3-way'!Y94/3)</f>
        <v>#VALUE!</v>
      </c>
      <c r="AD94" s="11" t="e">
        <f>'OddsRatio_working_3-way'!X94^(1/3)*SIN(('OddsRatio_working_3-way'!Y94+2*PI())/3)</f>
        <v>#VALUE!</v>
      </c>
      <c r="AE94" s="11" t="e">
        <f>'OddsRatio_working_3-way'!X94^(1/3)*SIN(('OddsRatio_working_3-way'!Y94+4*PI())/3)</f>
        <v>#VALUE!</v>
      </c>
      <c r="AF94" s="11" t="e">
        <f>-'OddsRatio_working_3-way'!U94/(3*'OddsRatio_working_3-way'!X94^(1/3))*COS(('OddsRatio_working_3-way'!Y94)/3)</f>
        <v>#VALUE!</v>
      </c>
      <c r="AG94" s="11" t="e">
        <f>-'OddsRatio_working_3-way'!U94/(3*'OddsRatio_working_3-way'!X94^(1/3))*COS(('OddsRatio_working_3-way'!Y94+2*PI())/3)</f>
        <v>#VALUE!</v>
      </c>
      <c r="AH94" s="11" t="e">
        <f>-'OddsRatio_working_3-way'!U94/(3*'OddsRatio_working_3-way'!X94^(1/3))*COS(('OddsRatio_working_3-way'!Y94+4*PI())/3)</f>
        <v>#VALUE!</v>
      </c>
      <c r="AI94" s="11" t="e">
        <f>'OddsRatio_working_3-way'!U94/(3*'OddsRatio_working_3-way'!X94^(1/3))*SIN(('OddsRatio_working_3-way'!Y94)/3)</f>
        <v>#VALUE!</v>
      </c>
      <c r="AJ94" s="11" t="e">
        <f>'OddsRatio_working_3-way'!U94/(3*'OddsRatio_working_3-way'!X94^(1/3))*SIN(('OddsRatio_working_3-way'!Y94+2*PI())/3)</f>
        <v>#VALUE!</v>
      </c>
      <c r="AK94" s="11" t="e">
        <f>'OddsRatio_working_3-way'!U94/(3*'OddsRatio_working_3-way'!X94^(1/3))*SIN(('OddsRatio_working_3-way'!Y94+4*PI())/3)</f>
        <v>#VALUE!</v>
      </c>
      <c r="AL94" s="11" t="e">
        <f>'OddsRatio_working_3-way'!Z94+'OddsRatio_working_3-way'!AF94</f>
        <v>#VALUE!</v>
      </c>
      <c r="AM94" s="11" t="e">
        <f>'OddsRatio_working_3-way'!AA94+'OddsRatio_working_3-way'!AG94</f>
        <v>#VALUE!</v>
      </c>
      <c r="AN94" s="11" t="e">
        <f>'OddsRatio_working_3-way'!AB94+'OddsRatio_working_3-way'!AH94</f>
        <v>#VALUE!</v>
      </c>
      <c r="AO94" s="11" t="e">
        <f>'OddsRatio_working_3-way'!AC94+'OddsRatio_working_3-way'!AI94</f>
        <v>#VALUE!</v>
      </c>
      <c r="AP94" s="11" t="e">
        <f>'OddsRatio_working_3-way'!AD94+'OddsRatio_working_3-way'!AJ94</f>
        <v>#VALUE!</v>
      </c>
      <c r="AQ94" s="11" t="e">
        <f>'OddsRatio_working_3-way'!AE94+'OddsRatio_working_3-way'!AK94</f>
        <v>#VALUE!</v>
      </c>
      <c r="AR94" s="10" t="str">
        <f>IF(A94="","",IF(('OddsRatio_working_3-way'!X94=0),IF(Q94&gt;0,-Q94^(1/3),(-Q94)^(1/3)),'OddsRatio_working_3-way'!AL94-'OddsRatio_working_3-way'!R94/3))</f>
        <v/>
      </c>
      <c r="AS94" s="11" t="e">
        <f>IF(('OddsRatio_working_3-way'!X94=0),IF(Q94&gt;0,-Q94^(1/3),(-Q94)^(1/3)),'OddsRatio_working_3-way'!AM94-'OddsRatio_working_3-way'!R94/3)</f>
        <v>#VALUE!</v>
      </c>
      <c r="AT94" s="11" t="e">
        <f>IF(('OddsRatio_working_3-way'!X94=0),IF(Q94&gt;0,-Q94^(1/3),(-Q94)^(1/3)),'OddsRatio_working_3-way'!AN94-'OddsRatio_working_3-way'!R94/3)</f>
        <v>#VALUE!</v>
      </c>
      <c r="AU94" s="11" t="e">
        <f>IF(('OddsRatio_working_3-way'!X94=0),0,'OddsRatio_working_3-way'!AO94)</f>
        <v>#VALUE!</v>
      </c>
      <c r="AV94" s="11" t="e">
        <f>IF(('OddsRatio_working_3-way'!X94=0),0,'OddsRatio_working_3-way'!AP94)</f>
        <v>#VALUE!</v>
      </c>
      <c r="AW94" s="11" t="e">
        <f>IF(('OddsRatio_working_3-way'!X94=0),0,'OddsRatio_working_3-way'!AQ94)</f>
        <v>#VALUE!</v>
      </c>
    </row>
    <row r="95" spans="1:49">
      <c r="A95" s="4" t="str">
        <f>IF('True_Odds_Calculator_3-way'!A96="","",'True_Odds_Calculator_3-way'!A96)</f>
        <v/>
      </c>
      <c r="B95" s="4" t="str">
        <f>IF('True_Odds_Calculator_3-way'!B96="","",'True_Odds_Calculator_3-way'!B96)</f>
        <v/>
      </c>
      <c r="C95" s="4" t="str">
        <f>IF('True_Odds_Calculator_3-way'!C96="","",'True_Odds_Calculator_3-way'!C96)</f>
        <v/>
      </c>
      <c r="D95" s="9" t="e">
        <f t="shared" si="26"/>
        <v>#VALUE!</v>
      </c>
      <c r="E95" s="9" t="e">
        <f t="shared" si="27"/>
        <v>#VALUE!</v>
      </c>
      <c r="F95" s="9" t="e">
        <f t="shared" si="28"/>
        <v>#VALUE!</v>
      </c>
      <c r="G95" s="9" t="str">
        <f t="shared" si="29"/>
        <v/>
      </c>
      <c r="H95" s="9" t="str">
        <f t="shared" si="30"/>
        <v/>
      </c>
      <c r="I95" s="9" t="str">
        <f t="shared" si="31"/>
        <v/>
      </c>
      <c r="J95" s="9" t="str">
        <f t="shared" si="32"/>
        <v/>
      </c>
      <c r="K95" s="11" t="e">
        <f t="shared" si="33"/>
        <v>#VALUE!</v>
      </c>
      <c r="L95" s="11" t="e">
        <f t="shared" si="34"/>
        <v>#VALUE!</v>
      </c>
      <c r="M95" s="11" t="e">
        <f t="shared" si="35"/>
        <v>#VALUE!</v>
      </c>
      <c r="N95" s="11" t="e">
        <f>'OddsRatio_working_3-way'!K95+'OddsRatio_working_3-way'!L95+'OddsRatio_working_3-way'!M95-('OddsRatio_working_3-way'!K95*'OddsRatio_working_3-way'!L95)-('OddsRatio_working_3-way'!K95*'OddsRatio_working_3-way'!M95)-('OddsRatio_working_3-way'!L95*'OddsRatio_working_3-way'!M95)+('OddsRatio_working_3-way'!K95*'OddsRatio_working_3-way'!L95*'OddsRatio_working_3-way'!M95)-1</f>
        <v>#VALUE!</v>
      </c>
      <c r="O95" s="11">
        <f>0</f>
        <v>0</v>
      </c>
      <c r="P95" s="11" t="e">
        <f>('OddsRatio_working_3-way'!K95*'OddsRatio_working_3-way'!L95)+('OddsRatio_working_3-way'!K95*'OddsRatio_working_3-way'!M95)+('OddsRatio_working_3-way'!L95*'OddsRatio_working_3-way'!M95)-(3*'OddsRatio_working_3-way'!K95*'OddsRatio_working_3-way'!L95*'OddsRatio_working_3-way'!M95)</f>
        <v>#VALUE!</v>
      </c>
      <c r="Q95" s="11" t="e">
        <f>2*'OddsRatio_working_3-way'!K95*'OddsRatio_working_3-way'!L95*'OddsRatio_working_3-way'!M95</f>
        <v>#VALUE!</v>
      </c>
      <c r="R95" s="11" t="e">
        <f t="shared" si="36"/>
        <v>#VALUE!</v>
      </c>
      <c r="S95" s="11" t="e">
        <f t="shared" si="37"/>
        <v>#VALUE!</v>
      </c>
      <c r="T95" s="11" t="e">
        <f t="shared" si="38"/>
        <v>#VALUE!</v>
      </c>
      <c r="U95" s="11" t="e">
        <f>'OddsRatio_working_3-way'!S95-'OddsRatio_working_3-way'!R95^2/3</f>
        <v>#VALUE!</v>
      </c>
      <c r="V95" s="11" t="e">
        <f>'OddsRatio_working_3-way'!S95*'OddsRatio_working_3-way'!R95/3-2*'OddsRatio_working_3-way'!R95^3/27-'OddsRatio_working_3-way'!T95</f>
        <v>#VALUE!</v>
      </c>
      <c r="W95" s="11" t="e">
        <f>'OddsRatio_working_3-way'!V95^2+4*'OddsRatio_working_3-way'!U95^3/27</f>
        <v>#VALUE!</v>
      </c>
      <c r="X95" s="11" t="e">
        <f>IF('OddsRatio_working_3-way'!W95&gt;0,IF(ABS('OddsRatio_working_3-way'!V95+SQRT('OddsRatio_working_3-way'!W95))/2&gt;0,ABS('OddsRatio_working_3-way'!V95+SQRT('OddsRatio_working_3-way'!W95))/2,ABS('OddsRatio_working_3-way'!V95-SQRT('OddsRatio_working_3-way'!W95))/2),SQRT(-'OddsRatio_working_3-way'!U95^3/27))</f>
        <v>#VALUE!</v>
      </c>
      <c r="Y95" s="11" t="e">
        <f>IF('OddsRatio_working_3-way'!W95&gt;=0,IF('OddsRatio_working_3-way'!V95+SQRT('OddsRatio_working_3-way'!W95)&gt;0,0,PI()),ACOS('OddsRatio_working_3-way'!V95/(2*'OddsRatio_working_3-way'!X95)))</f>
        <v>#VALUE!</v>
      </c>
      <c r="Z95" s="11" t="e">
        <f>'OddsRatio_working_3-way'!X95^(1/3)*COS('OddsRatio_working_3-way'!Y95/3)</f>
        <v>#VALUE!</v>
      </c>
      <c r="AA95" s="11" t="e">
        <f>'OddsRatio_working_3-way'!X95^(1/3)*COS(('OddsRatio_working_3-way'!Y95+2*PI())/3)</f>
        <v>#VALUE!</v>
      </c>
      <c r="AB95" s="11" t="e">
        <f>'OddsRatio_working_3-way'!X95^(1/3)*COS(('OddsRatio_working_3-way'!Y95+4*PI())/3)</f>
        <v>#VALUE!</v>
      </c>
      <c r="AC95" s="11" t="e">
        <f>'OddsRatio_working_3-way'!X95^(1/3)*SIN('OddsRatio_working_3-way'!Y95/3)</f>
        <v>#VALUE!</v>
      </c>
      <c r="AD95" s="11" t="e">
        <f>'OddsRatio_working_3-way'!X95^(1/3)*SIN(('OddsRatio_working_3-way'!Y95+2*PI())/3)</f>
        <v>#VALUE!</v>
      </c>
      <c r="AE95" s="11" t="e">
        <f>'OddsRatio_working_3-way'!X95^(1/3)*SIN(('OddsRatio_working_3-way'!Y95+4*PI())/3)</f>
        <v>#VALUE!</v>
      </c>
      <c r="AF95" s="11" t="e">
        <f>-'OddsRatio_working_3-way'!U95/(3*'OddsRatio_working_3-way'!X95^(1/3))*COS(('OddsRatio_working_3-way'!Y95)/3)</f>
        <v>#VALUE!</v>
      </c>
      <c r="AG95" s="11" t="e">
        <f>-'OddsRatio_working_3-way'!U95/(3*'OddsRatio_working_3-way'!X95^(1/3))*COS(('OddsRatio_working_3-way'!Y95+2*PI())/3)</f>
        <v>#VALUE!</v>
      </c>
      <c r="AH95" s="11" t="e">
        <f>-'OddsRatio_working_3-way'!U95/(3*'OddsRatio_working_3-way'!X95^(1/3))*COS(('OddsRatio_working_3-way'!Y95+4*PI())/3)</f>
        <v>#VALUE!</v>
      </c>
      <c r="AI95" s="11" t="e">
        <f>'OddsRatio_working_3-way'!U95/(3*'OddsRatio_working_3-way'!X95^(1/3))*SIN(('OddsRatio_working_3-way'!Y95)/3)</f>
        <v>#VALUE!</v>
      </c>
      <c r="AJ95" s="11" t="e">
        <f>'OddsRatio_working_3-way'!U95/(3*'OddsRatio_working_3-way'!X95^(1/3))*SIN(('OddsRatio_working_3-way'!Y95+2*PI())/3)</f>
        <v>#VALUE!</v>
      </c>
      <c r="AK95" s="11" t="e">
        <f>'OddsRatio_working_3-way'!U95/(3*'OddsRatio_working_3-way'!X95^(1/3))*SIN(('OddsRatio_working_3-way'!Y95+4*PI())/3)</f>
        <v>#VALUE!</v>
      </c>
      <c r="AL95" s="11" t="e">
        <f>'OddsRatio_working_3-way'!Z95+'OddsRatio_working_3-way'!AF95</f>
        <v>#VALUE!</v>
      </c>
      <c r="AM95" s="11" t="e">
        <f>'OddsRatio_working_3-way'!AA95+'OddsRatio_working_3-way'!AG95</f>
        <v>#VALUE!</v>
      </c>
      <c r="AN95" s="11" t="e">
        <f>'OddsRatio_working_3-way'!AB95+'OddsRatio_working_3-way'!AH95</f>
        <v>#VALUE!</v>
      </c>
      <c r="AO95" s="11" t="e">
        <f>'OddsRatio_working_3-way'!AC95+'OddsRatio_working_3-way'!AI95</f>
        <v>#VALUE!</v>
      </c>
      <c r="AP95" s="11" t="e">
        <f>'OddsRatio_working_3-way'!AD95+'OddsRatio_working_3-way'!AJ95</f>
        <v>#VALUE!</v>
      </c>
      <c r="AQ95" s="11" t="e">
        <f>'OddsRatio_working_3-way'!AE95+'OddsRatio_working_3-way'!AK95</f>
        <v>#VALUE!</v>
      </c>
      <c r="AR95" s="10" t="str">
        <f>IF(A95="","",IF(('OddsRatio_working_3-way'!X95=0),IF(Q95&gt;0,-Q95^(1/3),(-Q95)^(1/3)),'OddsRatio_working_3-way'!AL95-'OddsRatio_working_3-way'!R95/3))</f>
        <v/>
      </c>
      <c r="AS95" s="11" t="e">
        <f>IF(('OddsRatio_working_3-way'!X95=0),IF(Q95&gt;0,-Q95^(1/3),(-Q95)^(1/3)),'OddsRatio_working_3-way'!AM95-'OddsRatio_working_3-way'!R95/3)</f>
        <v>#VALUE!</v>
      </c>
      <c r="AT95" s="11" t="e">
        <f>IF(('OddsRatio_working_3-way'!X95=0),IF(Q95&gt;0,-Q95^(1/3),(-Q95)^(1/3)),'OddsRatio_working_3-way'!AN95-'OddsRatio_working_3-way'!R95/3)</f>
        <v>#VALUE!</v>
      </c>
      <c r="AU95" s="11" t="e">
        <f>IF(('OddsRatio_working_3-way'!X95=0),0,'OddsRatio_working_3-way'!AO95)</f>
        <v>#VALUE!</v>
      </c>
      <c r="AV95" s="11" t="e">
        <f>IF(('OddsRatio_working_3-way'!X95=0),0,'OddsRatio_working_3-way'!AP95)</f>
        <v>#VALUE!</v>
      </c>
      <c r="AW95" s="11" t="e">
        <f>IF(('OddsRatio_working_3-way'!X95=0),0,'OddsRatio_working_3-way'!AQ95)</f>
        <v>#VALUE!</v>
      </c>
    </row>
    <row r="96" spans="1:49">
      <c r="A96" s="4" t="str">
        <f>IF('True_Odds_Calculator_3-way'!A97="","",'True_Odds_Calculator_3-way'!A97)</f>
        <v/>
      </c>
      <c r="B96" s="4" t="str">
        <f>IF('True_Odds_Calculator_3-way'!B97="","",'True_Odds_Calculator_3-way'!B97)</f>
        <v/>
      </c>
      <c r="C96" s="4" t="str">
        <f>IF('True_Odds_Calculator_3-way'!C97="","",'True_Odds_Calculator_3-way'!C97)</f>
        <v/>
      </c>
      <c r="D96" s="9" t="e">
        <f t="shared" si="26"/>
        <v>#VALUE!</v>
      </c>
      <c r="E96" s="9" t="e">
        <f t="shared" si="27"/>
        <v>#VALUE!</v>
      </c>
      <c r="F96" s="9" t="e">
        <f t="shared" si="28"/>
        <v>#VALUE!</v>
      </c>
      <c r="G96" s="9" t="str">
        <f t="shared" si="29"/>
        <v/>
      </c>
      <c r="H96" s="9" t="str">
        <f t="shared" si="30"/>
        <v/>
      </c>
      <c r="I96" s="9" t="str">
        <f t="shared" si="31"/>
        <v/>
      </c>
      <c r="J96" s="9" t="str">
        <f t="shared" si="32"/>
        <v/>
      </c>
      <c r="K96" s="11" t="e">
        <f t="shared" si="33"/>
        <v>#VALUE!</v>
      </c>
      <c r="L96" s="11" t="e">
        <f t="shared" si="34"/>
        <v>#VALUE!</v>
      </c>
      <c r="M96" s="11" t="e">
        <f t="shared" si="35"/>
        <v>#VALUE!</v>
      </c>
      <c r="N96" s="11" t="e">
        <f>'OddsRatio_working_3-way'!K96+'OddsRatio_working_3-way'!L96+'OddsRatio_working_3-way'!M96-('OddsRatio_working_3-way'!K96*'OddsRatio_working_3-way'!L96)-('OddsRatio_working_3-way'!K96*'OddsRatio_working_3-way'!M96)-('OddsRatio_working_3-way'!L96*'OddsRatio_working_3-way'!M96)+('OddsRatio_working_3-way'!K96*'OddsRatio_working_3-way'!L96*'OddsRatio_working_3-way'!M96)-1</f>
        <v>#VALUE!</v>
      </c>
      <c r="O96" s="11">
        <f>0</f>
        <v>0</v>
      </c>
      <c r="P96" s="11" t="e">
        <f>('OddsRatio_working_3-way'!K96*'OddsRatio_working_3-way'!L96)+('OddsRatio_working_3-way'!K96*'OddsRatio_working_3-way'!M96)+('OddsRatio_working_3-way'!L96*'OddsRatio_working_3-way'!M96)-(3*'OddsRatio_working_3-way'!K96*'OddsRatio_working_3-way'!L96*'OddsRatio_working_3-way'!M96)</f>
        <v>#VALUE!</v>
      </c>
      <c r="Q96" s="11" t="e">
        <f>2*'OddsRatio_working_3-way'!K96*'OddsRatio_working_3-way'!L96*'OddsRatio_working_3-way'!M96</f>
        <v>#VALUE!</v>
      </c>
      <c r="R96" s="11" t="e">
        <f t="shared" si="36"/>
        <v>#VALUE!</v>
      </c>
      <c r="S96" s="11" t="e">
        <f t="shared" si="37"/>
        <v>#VALUE!</v>
      </c>
      <c r="T96" s="11" t="e">
        <f t="shared" si="38"/>
        <v>#VALUE!</v>
      </c>
      <c r="U96" s="11" t="e">
        <f>'OddsRatio_working_3-way'!S96-'OddsRatio_working_3-way'!R96^2/3</f>
        <v>#VALUE!</v>
      </c>
      <c r="V96" s="11" t="e">
        <f>'OddsRatio_working_3-way'!S96*'OddsRatio_working_3-way'!R96/3-2*'OddsRatio_working_3-way'!R96^3/27-'OddsRatio_working_3-way'!T96</f>
        <v>#VALUE!</v>
      </c>
      <c r="W96" s="11" t="e">
        <f>'OddsRatio_working_3-way'!V96^2+4*'OddsRatio_working_3-way'!U96^3/27</f>
        <v>#VALUE!</v>
      </c>
      <c r="X96" s="11" t="e">
        <f>IF('OddsRatio_working_3-way'!W96&gt;0,IF(ABS('OddsRatio_working_3-way'!V96+SQRT('OddsRatio_working_3-way'!W96))/2&gt;0,ABS('OddsRatio_working_3-way'!V96+SQRT('OddsRatio_working_3-way'!W96))/2,ABS('OddsRatio_working_3-way'!V96-SQRT('OddsRatio_working_3-way'!W96))/2),SQRT(-'OddsRatio_working_3-way'!U96^3/27))</f>
        <v>#VALUE!</v>
      </c>
      <c r="Y96" s="11" t="e">
        <f>IF('OddsRatio_working_3-way'!W96&gt;=0,IF('OddsRatio_working_3-way'!V96+SQRT('OddsRatio_working_3-way'!W96)&gt;0,0,PI()),ACOS('OddsRatio_working_3-way'!V96/(2*'OddsRatio_working_3-way'!X96)))</f>
        <v>#VALUE!</v>
      </c>
      <c r="Z96" s="11" t="e">
        <f>'OddsRatio_working_3-way'!X96^(1/3)*COS('OddsRatio_working_3-way'!Y96/3)</f>
        <v>#VALUE!</v>
      </c>
      <c r="AA96" s="11" t="e">
        <f>'OddsRatio_working_3-way'!X96^(1/3)*COS(('OddsRatio_working_3-way'!Y96+2*PI())/3)</f>
        <v>#VALUE!</v>
      </c>
      <c r="AB96" s="11" t="e">
        <f>'OddsRatio_working_3-way'!X96^(1/3)*COS(('OddsRatio_working_3-way'!Y96+4*PI())/3)</f>
        <v>#VALUE!</v>
      </c>
      <c r="AC96" s="11" t="e">
        <f>'OddsRatio_working_3-way'!X96^(1/3)*SIN('OddsRatio_working_3-way'!Y96/3)</f>
        <v>#VALUE!</v>
      </c>
      <c r="AD96" s="11" t="e">
        <f>'OddsRatio_working_3-way'!X96^(1/3)*SIN(('OddsRatio_working_3-way'!Y96+2*PI())/3)</f>
        <v>#VALUE!</v>
      </c>
      <c r="AE96" s="11" t="e">
        <f>'OddsRatio_working_3-way'!X96^(1/3)*SIN(('OddsRatio_working_3-way'!Y96+4*PI())/3)</f>
        <v>#VALUE!</v>
      </c>
      <c r="AF96" s="11" t="e">
        <f>-'OddsRatio_working_3-way'!U96/(3*'OddsRatio_working_3-way'!X96^(1/3))*COS(('OddsRatio_working_3-way'!Y96)/3)</f>
        <v>#VALUE!</v>
      </c>
      <c r="AG96" s="11" t="e">
        <f>-'OddsRatio_working_3-way'!U96/(3*'OddsRatio_working_3-way'!X96^(1/3))*COS(('OddsRatio_working_3-way'!Y96+2*PI())/3)</f>
        <v>#VALUE!</v>
      </c>
      <c r="AH96" s="11" t="e">
        <f>-'OddsRatio_working_3-way'!U96/(3*'OddsRatio_working_3-way'!X96^(1/3))*COS(('OddsRatio_working_3-way'!Y96+4*PI())/3)</f>
        <v>#VALUE!</v>
      </c>
      <c r="AI96" s="11" t="e">
        <f>'OddsRatio_working_3-way'!U96/(3*'OddsRatio_working_3-way'!X96^(1/3))*SIN(('OddsRatio_working_3-way'!Y96)/3)</f>
        <v>#VALUE!</v>
      </c>
      <c r="AJ96" s="11" t="e">
        <f>'OddsRatio_working_3-way'!U96/(3*'OddsRatio_working_3-way'!X96^(1/3))*SIN(('OddsRatio_working_3-way'!Y96+2*PI())/3)</f>
        <v>#VALUE!</v>
      </c>
      <c r="AK96" s="11" t="e">
        <f>'OddsRatio_working_3-way'!U96/(3*'OddsRatio_working_3-way'!X96^(1/3))*SIN(('OddsRatio_working_3-way'!Y96+4*PI())/3)</f>
        <v>#VALUE!</v>
      </c>
      <c r="AL96" s="11" t="e">
        <f>'OddsRatio_working_3-way'!Z96+'OddsRatio_working_3-way'!AF96</f>
        <v>#VALUE!</v>
      </c>
      <c r="AM96" s="11" t="e">
        <f>'OddsRatio_working_3-way'!AA96+'OddsRatio_working_3-way'!AG96</f>
        <v>#VALUE!</v>
      </c>
      <c r="AN96" s="11" t="e">
        <f>'OddsRatio_working_3-way'!AB96+'OddsRatio_working_3-way'!AH96</f>
        <v>#VALUE!</v>
      </c>
      <c r="AO96" s="11" t="e">
        <f>'OddsRatio_working_3-way'!AC96+'OddsRatio_working_3-way'!AI96</f>
        <v>#VALUE!</v>
      </c>
      <c r="AP96" s="11" t="e">
        <f>'OddsRatio_working_3-way'!AD96+'OddsRatio_working_3-way'!AJ96</f>
        <v>#VALUE!</v>
      </c>
      <c r="AQ96" s="11" t="e">
        <f>'OddsRatio_working_3-way'!AE96+'OddsRatio_working_3-way'!AK96</f>
        <v>#VALUE!</v>
      </c>
      <c r="AR96" s="10" t="str">
        <f>IF(A96="","",IF(('OddsRatio_working_3-way'!X96=0),IF(Q96&gt;0,-Q96^(1/3),(-Q96)^(1/3)),'OddsRatio_working_3-way'!AL96-'OddsRatio_working_3-way'!R96/3))</f>
        <v/>
      </c>
      <c r="AS96" s="11" t="e">
        <f>IF(('OddsRatio_working_3-way'!X96=0),IF(Q96&gt;0,-Q96^(1/3),(-Q96)^(1/3)),'OddsRatio_working_3-way'!AM96-'OddsRatio_working_3-way'!R96/3)</f>
        <v>#VALUE!</v>
      </c>
      <c r="AT96" s="11" t="e">
        <f>IF(('OddsRatio_working_3-way'!X96=0),IF(Q96&gt;0,-Q96^(1/3),(-Q96)^(1/3)),'OddsRatio_working_3-way'!AN96-'OddsRatio_working_3-way'!R96/3)</f>
        <v>#VALUE!</v>
      </c>
      <c r="AU96" s="11" t="e">
        <f>IF(('OddsRatio_working_3-way'!X96=0),0,'OddsRatio_working_3-way'!AO96)</f>
        <v>#VALUE!</v>
      </c>
      <c r="AV96" s="11" t="e">
        <f>IF(('OddsRatio_working_3-way'!X96=0),0,'OddsRatio_working_3-way'!AP96)</f>
        <v>#VALUE!</v>
      </c>
      <c r="AW96" s="11" t="e">
        <f>IF(('OddsRatio_working_3-way'!X96=0),0,'OddsRatio_working_3-way'!AQ96)</f>
        <v>#VALUE!</v>
      </c>
    </row>
    <row r="97" spans="1:49">
      <c r="A97" s="4" t="str">
        <f>IF('True_Odds_Calculator_3-way'!A98="","",'True_Odds_Calculator_3-way'!A98)</f>
        <v/>
      </c>
      <c r="B97" s="4" t="str">
        <f>IF('True_Odds_Calculator_3-way'!B98="","",'True_Odds_Calculator_3-way'!B98)</f>
        <v/>
      </c>
      <c r="C97" s="4" t="str">
        <f>IF('True_Odds_Calculator_3-way'!C98="","",'True_Odds_Calculator_3-way'!C98)</f>
        <v/>
      </c>
      <c r="D97" s="9" t="e">
        <f t="shared" si="26"/>
        <v>#VALUE!</v>
      </c>
      <c r="E97" s="9" t="e">
        <f t="shared" si="27"/>
        <v>#VALUE!</v>
      </c>
      <c r="F97" s="9" t="e">
        <f t="shared" si="28"/>
        <v>#VALUE!</v>
      </c>
      <c r="G97" s="9" t="str">
        <f t="shared" si="29"/>
        <v/>
      </c>
      <c r="H97" s="9" t="str">
        <f t="shared" si="30"/>
        <v/>
      </c>
      <c r="I97" s="9" t="str">
        <f t="shared" si="31"/>
        <v/>
      </c>
      <c r="J97" s="9" t="str">
        <f t="shared" si="32"/>
        <v/>
      </c>
      <c r="K97" s="11" t="e">
        <f t="shared" si="33"/>
        <v>#VALUE!</v>
      </c>
      <c r="L97" s="11" t="e">
        <f t="shared" si="34"/>
        <v>#VALUE!</v>
      </c>
      <c r="M97" s="11" t="e">
        <f t="shared" si="35"/>
        <v>#VALUE!</v>
      </c>
      <c r="N97" s="11" t="e">
        <f>'OddsRatio_working_3-way'!K97+'OddsRatio_working_3-way'!L97+'OddsRatio_working_3-way'!M97-('OddsRatio_working_3-way'!K97*'OddsRatio_working_3-way'!L97)-('OddsRatio_working_3-way'!K97*'OddsRatio_working_3-way'!M97)-('OddsRatio_working_3-way'!L97*'OddsRatio_working_3-way'!M97)+('OddsRatio_working_3-way'!K97*'OddsRatio_working_3-way'!L97*'OddsRatio_working_3-way'!M97)-1</f>
        <v>#VALUE!</v>
      </c>
      <c r="O97" s="11">
        <f>0</f>
        <v>0</v>
      </c>
      <c r="P97" s="11" t="e">
        <f>('OddsRatio_working_3-way'!K97*'OddsRatio_working_3-way'!L97)+('OddsRatio_working_3-way'!K97*'OddsRatio_working_3-way'!M97)+('OddsRatio_working_3-way'!L97*'OddsRatio_working_3-way'!M97)-(3*'OddsRatio_working_3-way'!K97*'OddsRatio_working_3-way'!L97*'OddsRatio_working_3-way'!M97)</f>
        <v>#VALUE!</v>
      </c>
      <c r="Q97" s="11" t="e">
        <f>2*'OddsRatio_working_3-way'!K97*'OddsRatio_working_3-way'!L97*'OddsRatio_working_3-way'!M97</f>
        <v>#VALUE!</v>
      </c>
      <c r="R97" s="11" t="e">
        <f t="shared" si="36"/>
        <v>#VALUE!</v>
      </c>
      <c r="S97" s="11" t="e">
        <f t="shared" si="37"/>
        <v>#VALUE!</v>
      </c>
      <c r="T97" s="11" t="e">
        <f t="shared" si="38"/>
        <v>#VALUE!</v>
      </c>
      <c r="U97" s="11" t="e">
        <f>'OddsRatio_working_3-way'!S97-'OddsRatio_working_3-way'!R97^2/3</f>
        <v>#VALUE!</v>
      </c>
      <c r="V97" s="11" t="e">
        <f>'OddsRatio_working_3-way'!S97*'OddsRatio_working_3-way'!R97/3-2*'OddsRatio_working_3-way'!R97^3/27-'OddsRatio_working_3-way'!T97</f>
        <v>#VALUE!</v>
      </c>
      <c r="W97" s="11" t="e">
        <f>'OddsRatio_working_3-way'!V97^2+4*'OddsRatio_working_3-way'!U97^3/27</f>
        <v>#VALUE!</v>
      </c>
      <c r="X97" s="11" t="e">
        <f>IF('OddsRatio_working_3-way'!W97&gt;0,IF(ABS('OddsRatio_working_3-way'!V97+SQRT('OddsRatio_working_3-way'!W97))/2&gt;0,ABS('OddsRatio_working_3-way'!V97+SQRT('OddsRatio_working_3-way'!W97))/2,ABS('OddsRatio_working_3-way'!V97-SQRT('OddsRatio_working_3-way'!W97))/2),SQRT(-'OddsRatio_working_3-way'!U97^3/27))</f>
        <v>#VALUE!</v>
      </c>
      <c r="Y97" s="11" t="e">
        <f>IF('OddsRatio_working_3-way'!W97&gt;=0,IF('OddsRatio_working_3-way'!V97+SQRT('OddsRatio_working_3-way'!W97)&gt;0,0,PI()),ACOS('OddsRatio_working_3-way'!V97/(2*'OddsRatio_working_3-way'!X97)))</f>
        <v>#VALUE!</v>
      </c>
      <c r="Z97" s="11" t="e">
        <f>'OddsRatio_working_3-way'!X97^(1/3)*COS('OddsRatio_working_3-way'!Y97/3)</f>
        <v>#VALUE!</v>
      </c>
      <c r="AA97" s="11" t="e">
        <f>'OddsRatio_working_3-way'!X97^(1/3)*COS(('OddsRatio_working_3-way'!Y97+2*PI())/3)</f>
        <v>#VALUE!</v>
      </c>
      <c r="AB97" s="11" t="e">
        <f>'OddsRatio_working_3-way'!X97^(1/3)*COS(('OddsRatio_working_3-way'!Y97+4*PI())/3)</f>
        <v>#VALUE!</v>
      </c>
      <c r="AC97" s="11" t="e">
        <f>'OddsRatio_working_3-way'!X97^(1/3)*SIN('OddsRatio_working_3-way'!Y97/3)</f>
        <v>#VALUE!</v>
      </c>
      <c r="AD97" s="11" t="e">
        <f>'OddsRatio_working_3-way'!X97^(1/3)*SIN(('OddsRatio_working_3-way'!Y97+2*PI())/3)</f>
        <v>#VALUE!</v>
      </c>
      <c r="AE97" s="11" t="e">
        <f>'OddsRatio_working_3-way'!X97^(1/3)*SIN(('OddsRatio_working_3-way'!Y97+4*PI())/3)</f>
        <v>#VALUE!</v>
      </c>
      <c r="AF97" s="11" t="e">
        <f>-'OddsRatio_working_3-way'!U97/(3*'OddsRatio_working_3-way'!X97^(1/3))*COS(('OddsRatio_working_3-way'!Y97)/3)</f>
        <v>#VALUE!</v>
      </c>
      <c r="AG97" s="11" t="e">
        <f>-'OddsRatio_working_3-way'!U97/(3*'OddsRatio_working_3-way'!X97^(1/3))*COS(('OddsRatio_working_3-way'!Y97+2*PI())/3)</f>
        <v>#VALUE!</v>
      </c>
      <c r="AH97" s="11" t="e">
        <f>-'OddsRatio_working_3-way'!U97/(3*'OddsRatio_working_3-way'!X97^(1/3))*COS(('OddsRatio_working_3-way'!Y97+4*PI())/3)</f>
        <v>#VALUE!</v>
      </c>
      <c r="AI97" s="11" t="e">
        <f>'OddsRatio_working_3-way'!U97/(3*'OddsRatio_working_3-way'!X97^(1/3))*SIN(('OddsRatio_working_3-way'!Y97)/3)</f>
        <v>#VALUE!</v>
      </c>
      <c r="AJ97" s="11" t="e">
        <f>'OddsRatio_working_3-way'!U97/(3*'OddsRatio_working_3-way'!X97^(1/3))*SIN(('OddsRatio_working_3-way'!Y97+2*PI())/3)</f>
        <v>#VALUE!</v>
      </c>
      <c r="AK97" s="11" t="e">
        <f>'OddsRatio_working_3-way'!U97/(3*'OddsRatio_working_3-way'!X97^(1/3))*SIN(('OddsRatio_working_3-way'!Y97+4*PI())/3)</f>
        <v>#VALUE!</v>
      </c>
      <c r="AL97" s="11" t="e">
        <f>'OddsRatio_working_3-way'!Z97+'OddsRatio_working_3-way'!AF97</f>
        <v>#VALUE!</v>
      </c>
      <c r="AM97" s="11" t="e">
        <f>'OddsRatio_working_3-way'!AA97+'OddsRatio_working_3-way'!AG97</f>
        <v>#VALUE!</v>
      </c>
      <c r="AN97" s="11" t="e">
        <f>'OddsRatio_working_3-way'!AB97+'OddsRatio_working_3-way'!AH97</f>
        <v>#VALUE!</v>
      </c>
      <c r="AO97" s="11" t="e">
        <f>'OddsRatio_working_3-way'!AC97+'OddsRatio_working_3-way'!AI97</f>
        <v>#VALUE!</v>
      </c>
      <c r="AP97" s="11" t="e">
        <f>'OddsRatio_working_3-way'!AD97+'OddsRatio_working_3-way'!AJ97</f>
        <v>#VALUE!</v>
      </c>
      <c r="AQ97" s="11" t="e">
        <f>'OddsRatio_working_3-way'!AE97+'OddsRatio_working_3-way'!AK97</f>
        <v>#VALUE!</v>
      </c>
      <c r="AR97" s="10" t="str">
        <f>IF(A97="","",IF(('OddsRatio_working_3-way'!X97=0),IF(Q97&gt;0,-Q97^(1/3),(-Q97)^(1/3)),'OddsRatio_working_3-way'!AL97-'OddsRatio_working_3-way'!R97/3))</f>
        <v/>
      </c>
      <c r="AS97" s="11" t="e">
        <f>IF(('OddsRatio_working_3-way'!X97=0),IF(Q97&gt;0,-Q97^(1/3),(-Q97)^(1/3)),'OddsRatio_working_3-way'!AM97-'OddsRatio_working_3-way'!R97/3)</f>
        <v>#VALUE!</v>
      </c>
      <c r="AT97" s="11" t="e">
        <f>IF(('OddsRatio_working_3-way'!X97=0),IF(Q97&gt;0,-Q97^(1/3),(-Q97)^(1/3)),'OddsRatio_working_3-way'!AN97-'OddsRatio_working_3-way'!R97/3)</f>
        <v>#VALUE!</v>
      </c>
      <c r="AU97" s="11" t="e">
        <f>IF(('OddsRatio_working_3-way'!X97=0),0,'OddsRatio_working_3-way'!AO97)</f>
        <v>#VALUE!</v>
      </c>
      <c r="AV97" s="11" t="e">
        <f>IF(('OddsRatio_working_3-way'!X97=0),0,'OddsRatio_working_3-way'!AP97)</f>
        <v>#VALUE!</v>
      </c>
      <c r="AW97" s="11" t="e">
        <f>IF(('OddsRatio_working_3-way'!X97=0),0,'OddsRatio_working_3-way'!AQ97)</f>
        <v>#VALUE!</v>
      </c>
    </row>
    <row r="98" spans="1:49">
      <c r="A98" s="4" t="str">
        <f>IF('True_Odds_Calculator_3-way'!A99="","",'True_Odds_Calculator_3-way'!A99)</f>
        <v/>
      </c>
      <c r="B98" s="4" t="str">
        <f>IF('True_Odds_Calculator_3-way'!B99="","",'True_Odds_Calculator_3-way'!B99)</f>
        <v/>
      </c>
      <c r="C98" s="4" t="str">
        <f>IF('True_Odds_Calculator_3-way'!C99="","",'True_Odds_Calculator_3-way'!C99)</f>
        <v/>
      </c>
      <c r="D98" s="9" t="e">
        <f t="shared" si="26"/>
        <v>#VALUE!</v>
      </c>
      <c r="E98" s="9" t="e">
        <f t="shared" si="27"/>
        <v>#VALUE!</v>
      </c>
      <c r="F98" s="9" t="e">
        <f t="shared" si="28"/>
        <v>#VALUE!</v>
      </c>
      <c r="G98" s="9" t="str">
        <f t="shared" si="29"/>
        <v/>
      </c>
      <c r="H98" s="9" t="str">
        <f t="shared" si="30"/>
        <v/>
      </c>
      <c r="I98" s="9" t="str">
        <f t="shared" si="31"/>
        <v/>
      </c>
      <c r="J98" s="9" t="str">
        <f t="shared" si="32"/>
        <v/>
      </c>
      <c r="K98" s="11" t="e">
        <f t="shared" si="33"/>
        <v>#VALUE!</v>
      </c>
      <c r="L98" s="11" t="e">
        <f t="shared" si="34"/>
        <v>#VALUE!</v>
      </c>
      <c r="M98" s="11" t="e">
        <f t="shared" si="35"/>
        <v>#VALUE!</v>
      </c>
      <c r="N98" s="11" t="e">
        <f>'OddsRatio_working_3-way'!K98+'OddsRatio_working_3-way'!L98+'OddsRatio_working_3-way'!M98-('OddsRatio_working_3-way'!K98*'OddsRatio_working_3-way'!L98)-('OddsRatio_working_3-way'!K98*'OddsRatio_working_3-way'!M98)-('OddsRatio_working_3-way'!L98*'OddsRatio_working_3-way'!M98)+('OddsRatio_working_3-way'!K98*'OddsRatio_working_3-way'!L98*'OddsRatio_working_3-way'!M98)-1</f>
        <v>#VALUE!</v>
      </c>
      <c r="O98" s="11">
        <f>0</f>
        <v>0</v>
      </c>
      <c r="P98" s="11" t="e">
        <f>('OddsRatio_working_3-way'!K98*'OddsRatio_working_3-way'!L98)+('OddsRatio_working_3-way'!K98*'OddsRatio_working_3-way'!M98)+('OddsRatio_working_3-way'!L98*'OddsRatio_working_3-way'!M98)-(3*'OddsRatio_working_3-way'!K98*'OddsRatio_working_3-way'!L98*'OddsRatio_working_3-way'!M98)</f>
        <v>#VALUE!</v>
      </c>
      <c r="Q98" s="11" t="e">
        <f>2*'OddsRatio_working_3-way'!K98*'OddsRatio_working_3-way'!L98*'OddsRatio_working_3-way'!M98</f>
        <v>#VALUE!</v>
      </c>
      <c r="R98" s="11" t="e">
        <f t="shared" si="36"/>
        <v>#VALUE!</v>
      </c>
      <c r="S98" s="11" t="e">
        <f t="shared" si="37"/>
        <v>#VALUE!</v>
      </c>
      <c r="T98" s="11" t="e">
        <f t="shared" si="38"/>
        <v>#VALUE!</v>
      </c>
      <c r="U98" s="11" t="e">
        <f>'OddsRatio_working_3-way'!S98-'OddsRatio_working_3-way'!R98^2/3</f>
        <v>#VALUE!</v>
      </c>
      <c r="V98" s="11" t="e">
        <f>'OddsRatio_working_3-way'!S98*'OddsRatio_working_3-way'!R98/3-2*'OddsRatio_working_3-way'!R98^3/27-'OddsRatio_working_3-way'!T98</f>
        <v>#VALUE!</v>
      </c>
      <c r="W98" s="11" t="e">
        <f>'OddsRatio_working_3-way'!V98^2+4*'OddsRatio_working_3-way'!U98^3/27</f>
        <v>#VALUE!</v>
      </c>
      <c r="X98" s="11" t="e">
        <f>IF('OddsRatio_working_3-way'!W98&gt;0,IF(ABS('OddsRatio_working_3-way'!V98+SQRT('OddsRatio_working_3-way'!W98))/2&gt;0,ABS('OddsRatio_working_3-way'!V98+SQRT('OddsRatio_working_3-way'!W98))/2,ABS('OddsRatio_working_3-way'!V98-SQRT('OddsRatio_working_3-way'!W98))/2),SQRT(-'OddsRatio_working_3-way'!U98^3/27))</f>
        <v>#VALUE!</v>
      </c>
      <c r="Y98" s="11" t="e">
        <f>IF('OddsRatio_working_3-way'!W98&gt;=0,IF('OddsRatio_working_3-way'!V98+SQRT('OddsRatio_working_3-way'!W98)&gt;0,0,PI()),ACOS('OddsRatio_working_3-way'!V98/(2*'OddsRatio_working_3-way'!X98)))</f>
        <v>#VALUE!</v>
      </c>
      <c r="Z98" s="11" t="e">
        <f>'OddsRatio_working_3-way'!X98^(1/3)*COS('OddsRatio_working_3-way'!Y98/3)</f>
        <v>#VALUE!</v>
      </c>
      <c r="AA98" s="11" t="e">
        <f>'OddsRatio_working_3-way'!X98^(1/3)*COS(('OddsRatio_working_3-way'!Y98+2*PI())/3)</f>
        <v>#VALUE!</v>
      </c>
      <c r="AB98" s="11" t="e">
        <f>'OddsRatio_working_3-way'!X98^(1/3)*COS(('OddsRatio_working_3-way'!Y98+4*PI())/3)</f>
        <v>#VALUE!</v>
      </c>
      <c r="AC98" s="11" t="e">
        <f>'OddsRatio_working_3-way'!X98^(1/3)*SIN('OddsRatio_working_3-way'!Y98/3)</f>
        <v>#VALUE!</v>
      </c>
      <c r="AD98" s="11" t="e">
        <f>'OddsRatio_working_3-way'!X98^(1/3)*SIN(('OddsRatio_working_3-way'!Y98+2*PI())/3)</f>
        <v>#VALUE!</v>
      </c>
      <c r="AE98" s="11" t="e">
        <f>'OddsRatio_working_3-way'!X98^(1/3)*SIN(('OddsRatio_working_3-way'!Y98+4*PI())/3)</f>
        <v>#VALUE!</v>
      </c>
      <c r="AF98" s="11" t="e">
        <f>-'OddsRatio_working_3-way'!U98/(3*'OddsRatio_working_3-way'!X98^(1/3))*COS(('OddsRatio_working_3-way'!Y98)/3)</f>
        <v>#VALUE!</v>
      </c>
      <c r="AG98" s="11" t="e">
        <f>-'OddsRatio_working_3-way'!U98/(3*'OddsRatio_working_3-way'!X98^(1/3))*COS(('OddsRatio_working_3-way'!Y98+2*PI())/3)</f>
        <v>#VALUE!</v>
      </c>
      <c r="AH98" s="11" t="e">
        <f>-'OddsRatio_working_3-way'!U98/(3*'OddsRatio_working_3-way'!X98^(1/3))*COS(('OddsRatio_working_3-way'!Y98+4*PI())/3)</f>
        <v>#VALUE!</v>
      </c>
      <c r="AI98" s="11" t="e">
        <f>'OddsRatio_working_3-way'!U98/(3*'OddsRatio_working_3-way'!X98^(1/3))*SIN(('OddsRatio_working_3-way'!Y98)/3)</f>
        <v>#VALUE!</v>
      </c>
      <c r="AJ98" s="11" t="e">
        <f>'OddsRatio_working_3-way'!U98/(3*'OddsRatio_working_3-way'!X98^(1/3))*SIN(('OddsRatio_working_3-way'!Y98+2*PI())/3)</f>
        <v>#VALUE!</v>
      </c>
      <c r="AK98" s="11" t="e">
        <f>'OddsRatio_working_3-way'!U98/(3*'OddsRatio_working_3-way'!X98^(1/3))*SIN(('OddsRatio_working_3-way'!Y98+4*PI())/3)</f>
        <v>#VALUE!</v>
      </c>
      <c r="AL98" s="11" t="e">
        <f>'OddsRatio_working_3-way'!Z98+'OddsRatio_working_3-way'!AF98</f>
        <v>#VALUE!</v>
      </c>
      <c r="AM98" s="11" t="e">
        <f>'OddsRatio_working_3-way'!AA98+'OddsRatio_working_3-way'!AG98</f>
        <v>#VALUE!</v>
      </c>
      <c r="AN98" s="11" t="e">
        <f>'OddsRatio_working_3-way'!AB98+'OddsRatio_working_3-way'!AH98</f>
        <v>#VALUE!</v>
      </c>
      <c r="AO98" s="11" t="e">
        <f>'OddsRatio_working_3-way'!AC98+'OddsRatio_working_3-way'!AI98</f>
        <v>#VALUE!</v>
      </c>
      <c r="AP98" s="11" t="e">
        <f>'OddsRatio_working_3-way'!AD98+'OddsRatio_working_3-way'!AJ98</f>
        <v>#VALUE!</v>
      </c>
      <c r="AQ98" s="11" t="e">
        <f>'OddsRatio_working_3-way'!AE98+'OddsRatio_working_3-way'!AK98</f>
        <v>#VALUE!</v>
      </c>
      <c r="AR98" s="10" t="str">
        <f>IF(A98="","",IF(('OddsRatio_working_3-way'!X98=0),IF(Q98&gt;0,-Q98^(1/3),(-Q98)^(1/3)),'OddsRatio_working_3-way'!AL98-'OddsRatio_working_3-way'!R98/3))</f>
        <v/>
      </c>
      <c r="AS98" s="11" t="e">
        <f>IF(('OddsRatio_working_3-way'!X98=0),IF(Q98&gt;0,-Q98^(1/3),(-Q98)^(1/3)),'OddsRatio_working_3-way'!AM98-'OddsRatio_working_3-way'!R98/3)</f>
        <v>#VALUE!</v>
      </c>
      <c r="AT98" s="11" t="e">
        <f>IF(('OddsRatio_working_3-way'!X98=0),IF(Q98&gt;0,-Q98^(1/3),(-Q98)^(1/3)),'OddsRatio_working_3-way'!AN98-'OddsRatio_working_3-way'!R98/3)</f>
        <v>#VALUE!</v>
      </c>
      <c r="AU98" s="11" t="e">
        <f>IF(('OddsRatio_working_3-way'!X98=0),0,'OddsRatio_working_3-way'!AO98)</f>
        <v>#VALUE!</v>
      </c>
      <c r="AV98" s="11" t="e">
        <f>IF(('OddsRatio_working_3-way'!X98=0),0,'OddsRatio_working_3-way'!AP98)</f>
        <v>#VALUE!</v>
      </c>
      <c r="AW98" s="11" t="e">
        <f>IF(('OddsRatio_working_3-way'!X98=0),0,'OddsRatio_working_3-way'!AQ98)</f>
        <v>#VALUE!</v>
      </c>
    </row>
    <row r="99" spans="1:49">
      <c r="A99" s="4" t="str">
        <f>IF('True_Odds_Calculator_3-way'!A100="","",'True_Odds_Calculator_3-way'!A100)</f>
        <v/>
      </c>
      <c r="B99" s="4" t="str">
        <f>IF('True_Odds_Calculator_3-way'!B100="","",'True_Odds_Calculator_3-way'!B100)</f>
        <v/>
      </c>
      <c r="C99" s="4" t="str">
        <f>IF('True_Odds_Calculator_3-way'!C100="","",'True_Odds_Calculator_3-way'!C100)</f>
        <v/>
      </c>
      <c r="D99" s="9" t="e">
        <f t="shared" si="26"/>
        <v>#VALUE!</v>
      </c>
      <c r="E99" s="9" t="e">
        <f t="shared" si="27"/>
        <v>#VALUE!</v>
      </c>
      <c r="F99" s="9" t="e">
        <f t="shared" si="28"/>
        <v>#VALUE!</v>
      </c>
      <c r="G99" s="9" t="str">
        <f t="shared" si="29"/>
        <v/>
      </c>
      <c r="H99" s="9" t="str">
        <f t="shared" si="30"/>
        <v/>
      </c>
      <c r="I99" s="9" t="str">
        <f t="shared" si="31"/>
        <v/>
      </c>
      <c r="J99" s="9" t="str">
        <f t="shared" si="32"/>
        <v/>
      </c>
      <c r="K99" s="11" t="e">
        <f t="shared" si="33"/>
        <v>#VALUE!</v>
      </c>
      <c r="L99" s="11" t="e">
        <f t="shared" si="34"/>
        <v>#VALUE!</v>
      </c>
      <c r="M99" s="11" t="e">
        <f t="shared" si="35"/>
        <v>#VALUE!</v>
      </c>
      <c r="N99" s="11" t="e">
        <f>'OddsRatio_working_3-way'!K99+'OddsRatio_working_3-way'!L99+'OddsRatio_working_3-way'!M99-('OddsRatio_working_3-way'!K99*'OddsRatio_working_3-way'!L99)-('OddsRatio_working_3-way'!K99*'OddsRatio_working_3-way'!M99)-('OddsRatio_working_3-way'!L99*'OddsRatio_working_3-way'!M99)+('OddsRatio_working_3-way'!K99*'OddsRatio_working_3-way'!L99*'OddsRatio_working_3-way'!M99)-1</f>
        <v>#VALUE!</v>
      </c>
      <c r="O99" s="11">
        <f>0</f>
        <v>0</v>
      </c>
      <c r="P99" s="11" t="e">
        <f>('OddsRatio_working_3-way'!K99*'OddsRatio_working_3-way'!L99)+('OddsRatio_working_3-way'!K99*'OddsRatio_working_3-way'!M99)+('OddsRatio_working_3-way'!L99*'OddsRatio_working_3-way'!M99)-(3*'OddsRatio_working_3-way'!K99*'OddsRatio_working_3-way'!L99*'OddsRatio_working_3-way'!M99)</f>
        <v>#VALUE!</v>
      </c>
      <c r="Q99" s="11" t="e">
        <f>2*'OddsRatio_working_3-way'!K99*'OddsRatio_working_3-way'!L99*'OddsRatio_working_3-way'!M99</f>
        <v>#VALUE!</v>
      </c>
      <c r="R99" s="11" t="e">
        <f t="shared" si="36"/>
        <v>#VALUE!</v>
      </c>
      <c r="S99" s="11" t="e">
        <f t="shared" si="37"/>
        <v>#VALUE!</v>
      </c>
      <c r="T99" s="11" t="e">
        <f t="shared" si="38"/>
        <v>#VALUE!</v>
      </c>
      <c r="U99" s="11" t="e">
        <f>'OddsRatio_working_3-way'!S99-'OddsRatio_working_3-way'!R99^2/3</f>
        <v>#VALUE!</v>
      </c>
      <c r="V99" s="11" t="e">
        <f>'OddsRatio_working_3-way'!S99*'OddsRatio_working_3-way'!R99/3-2*'OddsRatio_working_3-way'!R99^3/27-'OddsRatio_working_3-way'!T99</f>
        <v>#VALUE!</v>
      </c>
      <c r="W99" s="11" t="e">
        <f>'OddsRatio_working_3-way'!V99^2+4*'OddsRatio_working_3-way'!U99^3/27</f>
        <v>#VALUE!</v>
      </c>
      <c r="X99" s="11" t="e">
        <f>IF('OddsRatio_working_3-way'!W99&gt;0,IF(ABS('OddsRatio_working_3-way'!V99+SQRT('OddsRatio_working_3-way'!W99))/2&gt;0,ABS('OddsRatio_working_3-way'!V99+SQRT('OddsRatio_working_3-way'!W99))/2,ABS('OddsRatio_working_3-way'!V99-SQRT('OddsRatio_working_3-way'!W99))/2),SQRT(-'OddsRatio_working_3-way'!U99^3/27))</f>
        <v>#VALUE!</v>
      </c>
      <c r="Y99" s="11" t="e">
        <f>IF('OddsRatio_working_3-way'!W99&gt;=0,IF('OddsRatio_working_3-way'!V99+SQRT('OddsRatio_working_3-way'!W99)&gt;0,0,PI()),ACOS('OddsRatio_working_3-way'!V99/(2*'OddsRatio_working_3-way'!X99)))</f>
        <v>#VALUE!</v>
      </c>
      <c r="Z99" s="11" t="e">
        <f>'OddsRatio_working_3-way'!X99^(1/3)*COS('OddsRatio_working_3-way'!Y99/3)</f>
        <v>#VALUE!</v>
      </c>
      <c r="AA99" s="11" t="e">
        <f>'OddsRatio_working_3-way'!X99^(1/3)*COS(('OddsRatio_working_3-way'!Y99+2*PI())/3)</f>
        <v>#VALUE!</v>
      </c>
      <c r="AB99" s="11" t="e">
        <f>'OddsRatio_working_3-way'!X99^(1/3)*COS(('OddsRatio_working_3-way'!Y99+4*PI())/3)</f>
        <v>#VALUE!</v>
      </c>
      <c r="AC99" s="11" t="e">
        <f>'OddsRatio_working_3-way'!X99^(1/3)*SIN('OddsRatio_working_3-way'!Y99/3)</f>
        <v>#VALUE!</v>
      </c>
      <c r="AD99" s="11" t="e">
        <f>'OddsRatio_working_3-way'!X99^(1/3)*SIN(('OddsRatio_working_3-way'!Y99+2*PI())/3)</f>
        <v>#VALUE!</v>
      </c>
      <c r="AE99" s="11" t="e">
        <f>'OddsRatio_working_3-way'!X99^(1/3)*SIN(('OddsRatio_working_3-way'!Y99+4*PI())/3)</f>
        <v>#VALUE!</v>
      </c>
      <c r="AF99" s="11" t="e">
        <f>-'OddsRatio_working_3-way'!U99/(3*'OddsRatio_working_3-way'!X99^(1/3))*COS(('OddsRatio_working_3-way'!Y99)/3)</f>
        <v>#VALUE!</v>
      </c>
      <c r="AG99" s="11" t="e">
        <f>-'OddsRatio_working_3-way'!U99/(3*'OddsRatio_working_3-way'!X99^(1/3))*COS(('OddsRatio_working_3-way'!Y99+2*PI())/3)</f>
        <v>#VALUE!</v>
      </c>
      <c r="AH99" s="11" t="e">
        <f>-'OddsRatio_working_3-way'!U99/(3*'OddsRatio_working_3-way'!X99^(1/3))*COS(('OddsRatio_working_3-way'!Y99+4*PI())/3)</f>
        <v>#VALUE!</v>
      </c>
      <c r="AI99" s="11" t="e">
        <f>'OddsRatio_working_3-way'!U99/(3*'OddsRatio_working_3-way'!X99^(1/3))*SIN(('OddsRatio_working_3-way'!Y99)/3)</f>
        <v>#VALUE!</v>
      </c>
      <c r="AJ99" s="11" t="e">
        <f>'OddsRatio_working_3-way'!U99/(3*'OddsRatio_working_3-way'!X99^(1/3))*SIN(('OddsRatio_working_3-way'!Y99+2*PI())/3)</f>
        <v>#VALUE!</v>
      </c>
      <c r="AK99" s="11" t="e">
        <f>'OddsRatio_working_3-way'!U99/(3*'OddsRatio_working_3-way'!X99^(1/3))*SIN(('OddsRatio_working_3-way'!Y99+4*PI())/3)</f>
        <v>#VALUE!</v>
      </c>
      <c r="AL99" s="11" t="e">
        <f>'OddsRatio_working_3-way'!Z99+'OddsRatio_working_3-way'!AF99</f>
        <v>#VALUE!</v>
      </c>
      <c r="AM99" s="11" t="e">
        <f>'OddsRatio_working_3-way'!AA99+'OddsRatio_working_3-way'!AG99</f>
        <v>#VALUE!</v>
      </c>
      <c r="AN99" s="11" t="e">
        <f>'OddsRatio_working_3-way'!AB99+'OddsRatio_working_3-way'!AH99</f>
        <v>#VALUE!</v>
      </c>
      <c r="AO99" s="11" t="e">
        <f>'OddsRatio_working_3-way'!AC99+'OddsRatio_working_3-way'!AI99</f>
        <v>#VALUE!</v>
      </c>
      <c r="AP99" s="11" t="e">
        <f>'OddsRatio_working_3-way'!AD99+'OddsRatio_working_3-way'!AJ99</f>
        <v>#VALUE!</v>
      </c>
      <c r="AQ99" s="11" t="e">
        <f>'OddsRatio_working_3-way'!AE99+'OddsRatio_working_3-way'!AK99</f>
        <v>#VALUE!</v>
      </c>
      <c r="AR99" s="10" t="str">
        <f>IF(A99="","",IF(('OddsRatio_working_3-way'!X99=0),IF(Q99&gt;0,-Q99^(1/3),(-Q99)^(1/3)),'OddsRatio_working_3-way'!AL99-'OddsRatio_working_3-way'!R99/3))</f>
        <v/>
      </c>
      <c r="AS99" s="11" t="e">
        <f>IF(('OddsRatio_working_3-way'!X99=0),IF(Q99&gt;0,-Q99^(1/3),(-Q99)^(1/3)),'OddsRatio_working_3-way'!AM99-'OddsRatio_working_3-way'!R99/3)</f>
        <v>#VALUE!</v>
      </c>
      <c r="AT99" s="11" t="e">
        <f>IF(('OddsRatio_working_3-way'!X99=0),IF(Q99&gt;0,-Q99^(1/3),(-Q99)^(1/3)),'OddsRatio_working_3-way'!AN99-'OddsRatio_working_3-way'!R99/3)</f>
        <v>#VALUE!</v>
      </c>
      <c r="AU99" s="11" t="e">
        <f>IF(('OddsRatio_working_3-way'!X99=0),0,'OddsRatio_working_3-way'!AO99)</f>
        <v>#VALUE!</v>
      </c>
      <c r="AV99" s="11" t="e">
        <f>IF(('OddsRatio_working_3-way'!X99=0),0,'OddsRatio_working_3-way'!AP99)</f>
        <v>#VALUE!</v>
      </c>
      <c r="AW99" s="11" t="e">
        <f>IF(('OddsRatio_working_3-way'!X99=0),0,'OddsRatio_working_3-way'!AQ99)</f>
        <v>#VALUE!</v>
      </c>
    </row>
    <row r="100" spans="1:49">
      <c r="A100" s="4" t="str">
        <f>IF('True_Odds_Calculator_3-way'!A101="","",'True_Odds_Calculator_3-way'!A101)</f>
        <v/>
      </c>
      <c r="B100" s="4" t="str">
        <f>IF('True_Odds_Calculator_3-way'!B101="","",'True_Odds_Calculator_3-way'!B101)</f>
        <v/>
      </c>
      <c r="C100" s="4" t="str">
        <f>IF('True_Odds_Calculator_3-way'!C101="","",'True_Odds_Calculator_3-way'!C101)</f>
        <v/>
      </c>
      <c r="D100" s="9" t="e">
        <f t="shared" si="26"/>
        <v>#VALUE!</v>
      </c>
      <c r="E100" s="9" t="e">
        <f t="shared" si="27"/>
        <v>#VALUE!</v>
      </c>
      <c r="F100" s="9" t="e">
        <f t="shared" si="28"/>
        <v>#VALUE!</v>
      </c>
      <c r="G100" s="9" t="str">
        <f t="shared" si="29"/>
        <v/>
      </c>
      <c r="H100" s="9" t="str">
        <f t="shared" si="30"/>
        <v/>
      </c>
      <c r="I100" s="9" t="str">
        <f t="shared" si="31"/>
        <v/>
      </c>
      <c r="J100" s="9" t="str">
        <f t="shared" si="32"/>
        <v/>
      </c>
      <c r="K100" s="11" t="e">
        <f t="shared" si="33"/>
        <v>#VALUE!</v>
      </c>
      <c r="L100" s="11" t="e">
        <f t="shared" si="34"/>
        <v>#VALUE!</v>
      </c>
      <c r="M100" s="11" t="e">
        <f t="shared" si="35"/>
        <v>#VALUE!</v>
      </c>
      <c r="N100" s="11" t="e">
        <f>'OddsRatio_working_3-way'!K100+'OddsRatio_working_3-way'!L100+'OddsRatio_working_3-way'!M100-('OddsRatio_working_3-way'!K100*'OddsRatio_working_3-way'!L100)-('OddsRatio_working_3-way'!K100*'OddsRatio_working_3-way'!M100)-('OddsRatio_working_3-way'!L100*'OddsRatio_working_3-way'!M100)+('OddsRatio_working_3-way'!K100*'OddsRatio_working_3-way'!L100*'OddsRatio_working_3-way'!M100)-1</f>
        <v>#VALUE!</v>
      </c>
      <c r="O100" s="11">
        <f>0</f>
        <v>0</v>
      </c>
      <c r="P100" s="11" t="e">
        <f>('OddsRatio_working_3-way'!K100*'OddsRatio_working_3-way'!L100)+('OddsRatio_working_3-way'!K100*'OddsRatio_working_3-way'!M100)+('OddsRatio_working_3-way'!L100*'OddsRatio_working_3-way'!M100)-(3*'OddsRatio_working_3-way'!K100*'OddsRatio_working_3-way'!L100*'OddsRatio_working_3-way'!M100)</f>
        <v>#VALUE!</v>
      </c>
      <c r="Q100" s="11" t="e">
        <f>2*'OddsRatio_working_3-way'!K100*'OddsRatio_working_3-way'!L100*'OddsRatio_working_3-way'!M100</f>
        <v>#VALUE!</v>
      </c>
      <c r="R100" s="11" t="e">
        <f t="shared" si="36"/>
        <v>#VALUE!</v>
      </c>
      <c r="S100" s="11" t="e">
        <f t="shared" si="37"/>
        <v>#VALUE!</v>
      </c>
      <c r="T100" s="11" t="e">
        <f t="shared" si="38"/>
        <v>#VALUE!</v>
      </c>
      <c r="U100" s="11" t="e">
        <f>'OddsRatio_working_3-way'!S100-'OddsRatio_working_3-way'!R100^2/3</f>
        <v>#VALUE!</v>
      </c>
      <c r="V100" s="11" t="e">
        <f>'OddsRatio_working_3-way'!S100*'OddsRatio_working_3-way'!R100/3-2*'OddsRatio_working_3-way'!R100^3/27-'OddsRatio_working_3-way'!T100</f>
        <v>#VALUE!</v>
      </c>
      <c r="W100" s="11" t="e">
        <f>'OddsRatio_working_3-way'!V100^2+4*'OddsRatio_working_3-way'!U100^3/27</f>
        <v>#VALUE!</v>
      </c>
      <c r="X100" s="11" t="e">
        <f>IF('OddsRatio_working_3-way'!W100&gt;0,IF(ABS('OddsRatio_working_3-way'!V100+SQRT('OddsRatio_working_3-way'!W100))/2&gt;0,ABS('OddsRatio_working_3-way'!V100+SQRT('OddsRatio_working_3-way'!W100))/2,ABS('OddsRatio_working_3-way'!V100-SQRT('OddsRatio_working_3-way'!W100))/2),SQRT(-'OddsRatio_working_3-way'!U100^3/27))</f>
        <v>#VALUE!</v>
      </c>
      <c r="Y100" s="11" t="e">
        <f>IF('OddsRatio_working_3-way'!W100&gt;=0,IF('OddsRatio_working_3-way'!V100+SQRT('OddsRatio_working_3-way'!W100)&gt;0,0,PI()),ACOS('OddsRatio_working_3-way'!V100/(2*'OddsRatio_working_3-way'!X100)))</f>
        <v>#VALUE!</v>
      </c>
      <c r="Z100" s="11" t="e">
        <f>'OddsRatio_working_3-way'!X100^(1/3)*COS('OddsRatio_working_3-way'!Y100/3)</f>
        <v>#VALUE!</v>
      </c>
      <c r="AA100" s="11" t="e">
        <f>'OddsRatio_working_3-way'!X100^(1/3)*COS(('OddsRatio_working_3-way'!Y100+2*PI())/3)</f>
        <v>#VALUE!</v>
      </c>
      <c r="AB100" s="11" t="e">
        <f>'OddsRatio_working_3-way'!X100^(1/3)*COS(('OddsRatio_working_3-way'!Y100+4*PI())/3)</f>
        <v>#VALUE!</v>
      </c>
      <c r="AC100" s="11" t="e">
        <f>'OddsRatio_working_3-way'!X100^(1/3)*SIN('OddsRatio_working_3-way'!Y100/3)</f>
        <v>#VALUE!</v>
      </c>
      <c r="AD100" s="11" t="e">
        <f>'OddsRatio_working_3-way'!X100^(1/3)*SIN(('OddsRatio_working_3-way'!Y100+2*PI())/3)</f>
        <v>#VALUE!</v>
      </c>
      <c r="AE100" s="11" t="e">
        <f>'OddsRatio_working_3-way'!X100^(1/3)*SIN(('OddsRatio_working_3-way'!Y100+4*PI())/3)</f>
        <v>#VALUE!</v>
      </c>
      <c r="AF100" s="11" t="e">
        <f>-'OddsRatio_working_3-way'!U100/(3*'OddsRatio_working_3-way'!X100^(1/3))*COS(('OddsRatio_working_3-way'!Y100)/3)</f>
        <v>#VALUE!</v>
      </c>
      <c r="AG100" s="11" t="e">
        <f>-'OddsRatio_working_3-way'!U100/(3*'OddsRatio_working_3-way'!X100^(1/3))*COS(('OddsRatio_working_3-way'!Y100+2*PI())/3)</f>
        <v>#VALUE!</v>
      </c>
      <c r="AH100" s="11" t="e">
        <f>-'OddsRatio_working_3-way'!U100/(3*'OddsRatio_working_3-way'!X100^(1/3))*COS(('OddsRatio_working_3-way'!Y100+4*PI())/3)</f>
        <v>#VALUE!</v>
      </c>
      <c r="AI100" s="11" t="e">
        <f>'OddsRatio_working_3-way'!U100/(3*'OddsRatio_working_3-way'!X100^(1/3))*SIN(('OddsRatio_working_3-way'!Y100)/3)</f>
        <v>#VALUE!</v>
      </c>
      <c r="AJ100" s="11" t="e">
        <f>'OddsRatio_working_3-way'!U100/(3*'OddsRatio_working_3-way'!X100^(1/3))*SIN(('OddsRatio_working_3-way'!Y100+2*PI())/3)</f>
        <v>#VALUE!</v>
      </c>
      <c r="AK100" s="11" t="e">
        <f>'OddsRatio_working_3-way'!U100/(3*'OddsRatio_working_3-way'!X100^(1/3))*SIN(('OddsRatio_working_3-way'!Y100+4*PI())/3)</f>
        <v>#VALUE!</v>
      </c>
      <c r="AL100" s="11" t="e">
        <f>'OddsRatio_working_3-way'!Z100+'OddsRatio_working_3-way'!AF100</f>
        <v>#VALUE!</v>
      </c>
      <c r="AM100" s="11" t="e">
        <f>'OddsRatio_working_3-way'!AA100+'OddsRatio_working_3-way'!AG100</f>
        <v>#VALUE!</v>
      </c>
      <c r="AN100" s="11" t="e">
        <f>'OddsRatio_working_3-way'!AB100+'OddsRatio_working_3-way'!AH100</f>
        <v>#VALUE!</v>
      </c>
      <c r="AO100" s="11" t="e">
        <f>'OddsRatio_working_3-way'!AC100+'OddsRatio_working_3-way'!AI100</f>
        <v>#VALUE!</v>
      </c>
      <c r="AP100" s="11" t="e">
        <f>'OddsRatio_working_3-way'!AD100+'OddsRatio_working_3-way'!AJ100</f>
        <v>#VALUE!</v>
      </c>
      <c r="AQ100" s="11" t="e">
        <f>'OddsRatio_working_3-way'!AE100+'OddsRatio_working_3-way'!AK100</f>
        <v>#VALUE!</v>
      </c>
      <c r="AR100" s="10" t="str">
        <f>IF(A100="","",IF(('OddsRatio_working_3-way'!X100=0),IF(Q100&gt;0,-Q100^(1/3),(-Q100)^(1/3)),'OddsRatio_working_3-way'!AL100-'OddsRatio_working_3-way'!R100/3))</f>
        <v/>
      </c>
      <c r="AS100" s="11" t="e">
        <f>IF(('OddsRatio_working_3-way'!X100=0),IF(Q100&gt;0,-Q100^(1/3),(-Q100)^(1/3)),'OddsRatio_working_3-way'!AM100-'OddsRatio_working_3-way'!R100/3)</f>
        <v>#VALUE!</v>
      </c>
      <c r="AT100" s="11" t="e">
        <f>IF(('OddsRatio_working_3-way'!X100=0),IF(Q100&gt;0,-Q100^(1/3),(-Q100)^(1/3)),'OddsRatio_working_3-way'!AN100-'OddsRatio_working_3-way'!R100/3)</f>
        <v>#VALUE!</v>
      </c>
      <c r="AU100" s="11" t="e">
        <f>IF(('OddsRatio_working_3-way'!X100=0),0,'OddsRatio_working_3-way'!AO100)</f>
        <v>#VALUE!</v>
      </c>
      <c r="AV100" s="11" t="e">
        <f>IF(('OddsRatio_working_3-way'!X100=0),0,'OddsRatio_working_3-way'!AP100)</f>
        <v>#VALUE!</v>
      </c>
      <c r="AW100" s="11" t="e">
        <f>IF(('OddsRatio_working_3-way'!X100=0),0,'OddsRatio_working_3-way'!AQ100)</f>
        <v>#VALUE!</v>
      </c>
    </row>
    <row r="101" spans="1:49">
      <c r="A101" s="4" t="str">
        <f>IF('True_Odds_Calculator_3-way'!A102="","",'True_Odds_Calculator_3-way'!A102)</f>
        <v/>
      </c>
      <c r="B101" s="4" t="str">
        <f>IF('True_Odds_Calculator_3-way'!B102="","",'True_Odds_Calculator_3-way'!B102)</f>
        <v/>
      </c>
      <c r="C101" s="4" t="str">
        <f>IF('True_Odds_Calculator_3-way'!C102="","",'True_Odds_Calculator_3-way'!C102)</f>
        <v/>
      </c>
      <c r="D101" s="9" t="e">
        <f t="shared" si="26"/>
        <v>#VALUE!</v>
      </c>
      <c r="E101" s="9" t="e">
        <f t="shared" si="27"/>
        <v>#VALUE!</v>
      </c>
      <c r="F101" s="9" t="e">
        <f t="shared" si="28"/>
        <v>#VALUE!</v>
      </c>
      <c r="G101" s="9" t="str">
        <f t="shared" si="29"/>
        <v/>
      </c>
      <c r="H101" s="9" t="str">
        <f t="shared" si="30"/>
        <v/>
      </c>
      <c r="I101" s="9" t="str">
        <f t="shared" si="31"/>
        <v/>
      </c>
      <c r="J101" s="9" t="str">
        <f t="shared" si="32"/>
        <v/>
      </c>
      <c r="K101" s="11" t="e">
        <f t="shared" si="33"/>
        <v>#VALUE!</v>
      </c>
      <c r="L101" s="11" t="e">
        <f t="shared" si="34"/>
        <v>#VALUE!</v>
      </c>
      <c r="M101" s="11" t="e">
        <f t="shared" si="35"/>
        <v>#VALUE!</v>
      </c>
      <c r="N101" s="11" t="e">
        <f>'OddsRatio_working_3-way'!K101+'OddsRatio_working_3-way'!L101+'OddsRatio_working_3-way'!M101-('OddsRatio_working_3-way'!K101*'OddsRatio_working_3-way'!L101)-('OddsRatio_working_3-way'!K101*'OddsRatio_working_3-way'!M101)-('OddsRatio_working_3-way'!L101*'OddsRatio_working_3-way'!M101)+('OddsRatio_working_3-way'!K101*'OddsRatio_working_3-way'!L101*'OddsRatio_working_3-way'!M101)-1</f>
        <v>#VALUE!</v>
      </c>
      <c r="O101" s="11">
        <f>0</f>
        <v>0</v>
      </c>
      <c r="P101" s="11" t="e">
        <f>('OddsRatio_working_3-way'!K101*'OddsRatio_working_3-way'!L101)+('OddsRatio_working_3-way'!K101*'OddsRatio_working_3-way'!M101)+('OddsRatio_working_3-way'!L101*'OddsRatio_working_3-way'!M101)-(3*'OddsRatio_working_3-way'!K101*'OddsRatio_working_3-way'!L101*'OddsRatio_working_3-way'!M101)</f>
        <v>#VALUE!</v>
      </c>
      <c r="Q101" s="11" t="e">
        <f>2*'OddsRatio_working_3-way'!K101*'OddsRatio_working_3-way'!L101*'OddsRatio_working_3-way'!M101</f>
        <v>#VALUE!</v>
      </c>
      <c r="R101" s="11" t="e">
        <f t="shared" si="36"/>
        <v>#VALUE!</v>
      </c>
      <c r="S101" s="11" t="e">
        <f t="shared" si="37"/>
        <v>#VALUE!</v>
      </c>
      <c r="T101" s="11" t="e">
        <f t="shared" si="38"/>
        <v>#VALUE!</v>
      </c>
      <c r="U101" s="11" t="e">
        <f>'OddsRatio_working_3-way'!S101-'OddsRatio_working_3-way'!R101^2/3</f>
        <v>#VALUE!</v>
      </c>
      <c r="V101" s="11" t="e">
        <f>'OddsRatio_working_3-way'!S101*'OddsRatio_working_3-way'!R101/3-2*'OddsRatio_working_3-way'!R101^3/27-'OddsRatio_working_3-way'!T101</f>
        <v>#VALUE!</v>
      </c>
      <c r="W101" s="11" t="e">
        <f>'OddsRatio_working_3-way'!V101^2+4*'OddsRatio_working_3-way'!U101^3/27</f>
        <v>#VALUE!</v>
      </c>
      <c r="X101" s="11" t="e">
        <f>IF('OddsRatio_working_3-way'!W101&gt;0,IF(ABS('OddsRatio_working_3-way'!V101+SQRT('OddsRatio_working_3-way'!W101))/2&gt;0,ABS('OddsRatio_working_3-way'!V101+SQRT('OddsRatio_working_3-way'!W101))/2,ABS('OddsRatio_working_3-way'!V101-SQRT('OddsRatio_working_3-way'!W101))/2),SQRT(-'OddsRatio_working_3-way'!U101^3/27))</f>
        <v>#VALUE!</v>
      </c>
      <c r="Y101" s="11" t="e">
        <f>IF('OddsRatio_working_3-way'!W101&gt;=0,IF('OddsRatio_working_3-way'!V101+SQRT('OddsRatio_working_3-way'!W101)&gt;0,0,PI()),ACOS('OddsRatio_working_3-way'!V101/(2*'OddsRatio_working_3-way'!X101)))</f>
        <v>#VALUE!</v>
      </c>
      <c r="Z101" s="11" t="e">
        <f>'OddsRatio_working_3-way'!X101^(1/3)*COS('OddsRatio_working_3-way'!Y101/3)</f>
        <v>#VALUE!</v>
      </c>
      <c r="AA101" s="11" t="e">
        <f>'OddsRatio_working_3-way'!X101^(1/3)*COS(('OddsRatio_working_3-way'!Y101+2*PI())/3)</f>
        <v>#VALUE!</v>
      </c>
      <c r="AB101" s="11" t="e">
        <f>'OddsRatio_working_3-way'!X101^(1/3)*COS(('OddsRatio_working_3-way'!Y101+4*PI())/3)</f>
        <v>#VALUE!</v>
      </c>
      <c r="AC101" s="11" t="e">
        <f>'OddsRatio_working_3-way'!X101^(1/3)*SIN('OddsRatio_working_3-way'!Y101/3)</f>
        <v>#VALUE!</v>
      </c>
      <c r="AD101" s="11" t="e">
        <f>'OddsRatio_working_3-way'!X101^(1/3)*SIN(('OddsRatio_working_3-way'!Y101+2*PI())/3)</f>
        <v>#VALUE!</v>
      </c>
      <c r="AE101" s="11" t="e">
        <f>'OddsRatio_working_3-way'!X101^(1/3)*SIN(('OddsRatio_working_3-way'!Y101+4*PI())/3)</f>
        <v>#VALUE!</v>
      </c>
      <c r="AF101" s="11" t="e">
        <f>-'OddsRatio_working_3-way'!U101/(3*'OddsRatio_working_3-way'!X101^(1/3))*COS(('OddsRatio_working_3-way'!Y101)/3)</f>
        <v>#VALUE!</v>
      </c>
      <c r="AG101" s="11" t="e">
        <f>-'OddsRatio_working_3-way'!U101/(3*'OddsRatio_working_3-way'!X101^(1/3))*COS(('OddsRatio_working_3-way'!Y101+2*PI())/3)</f>
        <v>#VALUE!</v>
      </c>
      <c r="AH101" s="11" t="e">
        <f>-'OddsRatio_working_3-way'!U101/(3*'OddsRatio_working_3-way'!X101^(1/3))*COS(('OddsRatio_working_3-way'!Y101+4*PI())/3)</f>
        <v>#VALUE!</v>
      </c>
      <c r="AI101" s="11" t="e">
        <f>'OddsRatio_working_3-way'!U101/(3*'OddsRatio_working_3-way'!X101^(1/3))*SIN(('OddsRatio_working_3-way'!Y101)/3)</f>
        <v>#VALUE!</v>
      </c>
      <c r="AJ101" s="11" t="e">
        <f>'OddsRatio_working_3-way'!U101/(3*'OddsRatio_working_3-way'!X101^(1/3))*SIN(('OddsRatio_working_3-way'!Y101+2*PI())/3)</f>
        <v>#VALUE!</v>
      </c>
      <c r="AK101" s="11" t="e">
        <f>'OddsRatio_working_3-way'!U101/(3*'OddsRatio_working_3-way'!X101^(1/3))*SIN(('OddsRatio_working_3-way'!Y101+4*PI())/3)</f>
        <v>#VALUE!</v>
      </c>
      <c r="AL101" s="11" t="e">
        <f>'OddsRatio_working_3-way'!Z101+'OddsRatio_working_3-way'!AF101</f>
        <v>#VALUE!</v>
      </c>
      <c r="AM101" s="11" t="e">
        <f>'OddsRatio_working_3-way'!AA101+'OddsRatio_working_3-way'!AG101</f>
        <v>#VALUE!</v>
      </c>
      <c r="AN101" s="11" t="e">
        <f>'OddsRatio_working_3-way'!AB101+'OddsRatio_working_3-way'!AH101</f>
        <v>#VALUE!</v>
      </c>
      <c r="AO101" s="11" t="e">
        <f>'OddsRatio_working_3-way'!AC101+'OddsRatio_working_3-way'!AI101</f>
        <v>#VALUE!</v>
      </c>
      <c r="AP101" s="11" t="e">
        <f>'OddsRatio_working_3-way'!AD101+'OddsRatio_working_3-way'!AJ101</f>
        <v>#VALUE!</v>
      </c>
      <c r="AQ101" s="11" t="e">
        <f>'OddsRatio_working_3-way'!AE101+'OddsRatio_working_3-way'!AK101</f>
        <v>#VALUE!</v>
      </c>
      <c r="AR101" s="10" t="str">
        <f>IF(A101="","",IF(('OddsRatio_working_3-way'!X101=0),IF(Q101&gt;0,-Q101^(1/3),(-Q101)^(1/3)),'OddsRatio_working_3-way'!AL101-'OddsRatio_working_3-way'!R101/3))</f>
        <v/>
      </c>
      <c r="AS101" s="11" t="e">
        <f>IF(('OddsRatio_working_3-way'!X101=0),IF(Q101&gt;0,-Q101^(1/3),(-Q101)^(1/3)),'OddsRatio_working_3-way'!AM101-'OddsRatio_working_3-way'!R101/3)</f>
        <v>#VALUE!</v>
      </c>
      <c r="AT101" s="11" t="e">
        <f>IF(('OddsRatio_working_3-way'!X101=0),IF(Q101&gt;0,-Q101^(1/3),(-Q101)^(1/3)),'OddsRatio_working_3-way'!AN101-'OddsRatio_working_3-way'!R101/3)</f>
        <v>#VALUE!</v>
      </c>
      <c r="AU101" s="11" t="e">
        <f>IF(('OddsRatio_working_3-way'!X101=0),0,'OddsRatio_working_3-way'!AO101)</f>
        <v>#VALUE!</v>
      </c>
      <c r="AV101" s="11" t="e">
        <f>IF(('OddsRatio_working_3-way'!X101=0),0,'OddsRatio_working_3-way'!AP101)</f>
        <v>#VALUE!</v>
      </c>
      <c r="AW101" s="11" t="e">
        <f>IF(('OddsRatio_working_3-way'!X101=0),0,'OddsRatio_working_3-way'!AQ101)</f>
        <v>#VALUE!</v>
      </c>
    </row>
    <row r="102" spans="1:49">
      <c r="A102" s="4" t="str">
        <f>IF('True_Odds_Calculator_3-way'!A103="","",'True_Odds_Calculator_3-way'!A103)</f>
        <v/>
      </c>
      <c r="B102" s="4" t="str">
        <f>IF('True_Odds_Calculator_3-way'!B103="","",'True_Odds_Calculator_3-way'!B103)</f>
        <v/>
      </c>
      <c r="C102" s="4" t="str">
        <f>IF('True_Odds_Calculator_3-way'!C103="","",'True_Odds_Calculator_3-way'!C103)</f>
        <v/>
      </c>
      <c r="D102" s="9" t="e">
        <f t="shared" si="26"/>
        <v>#VALUE!</v>
      </c>
      <c r="E102" s="9" t="e">
        <f t="shared" si="27"/>
        <v>#VALUE!</v>
      </c>
      <c r="F102" s="9" t="e">
        <f t="shared" si="28"/>
        <v>#VALUE!</v>
      </c>
      <c r="G102" s="9" t="str">
        <f t="shared" si="29"/>
        <v/>
      </c>
      <c r="H102" s="9" t="str">
        <f t="shared" si="30"/>
        <v/>
      </c>
      <c r="I102" s="9" t="str">
        <f t="shared" si="31"/>
        <v/>
      </c>
      <c r="J102" s="9" t="str">
        <f t="shared" si="32"/>
        <v/>
      </c>
      <c r="K102" s="11" t="e">
        <f t="shared" si="33"/>
        <v>#VALUE!</v>
      </c>
      <c r="L102" s="11" t="e">
        <f t="shared" si="34"/>
        <v>#VALUE!</v>
      </c>
      <c r="M102" s="11" t="e">
        <f t="shared" si="35"/>
        <v>#VALUE!</v>
      </c>
      <c r="N102" s="11" t="e">
        <f>'OddsRatio_working_3-way'!K102+'OddsRatio_working_3-way'!L102+'OddsRatio_working_3-way'!M102-('OddsRatio_working_3-way'!K102*'OddsRatio_working_3-way'!L102)-('OddsRatio_working_3-way'!K102*'OddsRatio_working_3-way'!M102)-('OddsRatio_working_3-way'!L102*'OddsRatio_working_3-way'!M102)+('OddsRatio_working_3-way'!K102*'OddsRatio_working_3-way'!L102*'OddsRatio_working_3-way'!M102)-1</f>
        <v>#VALUE!</v>
      </c>
      <c r="O102" s="11">
        <f>0</f>
        <v>0</v>
      </c>
      <c r="P102" s="11" t="e">
        <f>('OddsRatio_working_3-way'!K102*'OddsRatio_working_3-way'!L102)+('OddsRatio_working_3-way'!K102*'OddsRatio_working_3-way'!M102)+('OddsRatio_working_3-way'!L102*'OddsRatio_working_3-way'!M102)-(3*'OddsRatio_working_3-way'!K102*'OddsRatio_working_3-way'!L102*'OddsRatio_working_3-way'!M102)</f>
        <v>#VALUE!</v>
      </c>
      <c r="Q102" s="11" t="e">
        <f>2*'OddsRatio_working_3-way'!K102*'OddsRatio_working_3-way'!L102*'OddsRatio_working_3-way'!M102</f>
        <v>#VALUE!</v>
      </c>
      <c r="R102" s="11" t="e">
        <f t="shared" si="36"/>
        <v>#VALUE!</v>
      </c>
      <c r="S102" s="11" t="e">
        <f t="shared" si="37"/>
        <v>#VALUE!</v>
      </c>
      <c r="T102" s="11" t="e">
        <f t="shared" si="38"/>
        <v>#VALUE!</v>
      </c>
      <c r="U102" s="11" t="e">
        <f>'OddsRatio_working_3-way'!S102-'OddsRatio_working_3-way'!R102^2/3</f>
        <v>#VALUE!</v>
      </c>
      <c r="V102" s="11" t="e">
        <f>'OddsRatio_working_3-way'!S102*'OddsRatio_working_3-way'!R102/3-2*'OddsRatio_working_3-way'!R102^3/27-'OddsRatio_working_3-way'!T102</f>
        <v>#VALUE!</v>
      </c>
      <c r="W102" s="11" t="e">
        <f>'OddsRatio_working_3-way'!V102^2+4*'OddsRatio_working_3-way'!U102^3/27</f>
        <v>#VALUE!</v>
      </c>
      <c r="X102" s="11" t="e">
        <f>IF('OddsRatio_working_3-way'!W102&gt;0,IF(ABS('OddsRatio_working_3-way'!V102+SQRT('OddsRatio_working_3-way'!W102))/2&gt;0,ABS('OddsRatio_working_3-way'!V102+SQRT('OddsRatio_working_3-way'!W102))/2,ABS('OddsRatio_working_3-way'!V102-SQRT('OddsRatio_working_3-way'!W102))/2),SQRT(-'OddsRatio_working_3-way'!U102^3/27))</f>
        <v>#VALUE!</v>
      </c>
      <c r="Y102" s="11" t="e">
        <f>IF('OddsRatio_working_3-way'!W102&gt;=0,IF('OddsRatio_working_3-way'!V102+SQRT('OddsRatio_working_3-way'!W102)&gt;0,0,PI()),ACOS('OddsRatio_working_3-way'!V102/(2*'OddsRatio_working_3-way'!X102)))</f>
        <v>#VALUE!</v>
      </c>
      <c r="Z102" s="11" t="e">
        <f>'OddsRatio_working_3-way'!X102^(1/3)*COS('OddsRatio_working_3-way'!Y102/3)</f>
        <v>#VALUE!</v>
      </c>
      <c r="AA102" s="11" t="e">
        <f>'OddsRatio_working_3-way'!X102^(1/3)*COS(('OddsRatio_working_3-way'!Y102+2*PI())/3)</f>
        <v>#VALUE!</v>
      </c>
      <c r="AB102" s="11" t="e">
        <f>'OddsRatio_working_3-way'!X102^(1/3)*COS(('OddsRatio_working_3-way'!Y102+4*PI())/3)</f>
        <v>#VALUE!</v>
      </c>
      <c r="AC102" s="11" t="e">
        <f>'OddsRatio_working_3-way'!X102^(1/3)*SIN('OddsRatio_working_3-way'!Y102/3)</f>
        <v>#VALUE!</v>
      </c>
      <c r="AD102" s="11" t="e">
        <f>'OddsRatio_working_3-way'!X102^(1/3)*SIN(('OddsRatio_working_3-way'!Y102+2*PI())/3)</f>
        <v>#VALUE!</v>
      </c>
      <c r="AE102" s="11" t="e">
        <f>'OddsRatio_working_3-way'!X102^(1/3)*SIN(('OddsRatio_working_3-way'!Y102+4*PI())/3)</f>
        <v>#VALUE!</v>
      </c>
      <c r="AF102" s="11" t="e">
        <f>-'OddsRatio_working_3-way'!U102/(3*'OddsRatio_working_3-way'!X102^(1/3))*COS(('OddsRatio_working_3-way'!Y102)/3)</f>
        <v>#VALUE!</v>
      </c>
      <c r="AG102" s="11" t="e">
        <f>-'OddsRatio_working_3-way'!U102/(3*'OddsRatio_working_3-way'!X102^(1/3))*COS(('OddsRatio_working_3-way'!Y102+2*PI())/3)</f>
        <v>#VALUE!</v>
      </c>
      <c r="AH102" s="11" t="e">
        <f>-'OddsRatio_working_3-way'!U102/(3*'OddsRatio_working_3-way'!X102^(1/3))*COS(('OddsRatio_working_3-way'!Y102+4*PI())/3)</f>
        <v>#VALUE!</v>
      </c>
      <c r="AI102" s="11" t="e">
        <f>'OddsRatio_working_3-way'!U102/(3*'OddsRatio_working_3-way'!X102^(1/3))*SIN(('OddsRatio_working_3-way'!Y102)/3)</f>
        <v>#VALUE!</v>
      </c>
      <c r="AJ102" s="11" t="e">
        <f>'OddsRatio_working_3-way'!U102/(3*'OddsRatio_working_3-way'!X102^(1/3))*SIN(('OddsRatio_working_3-way'!Y102+2*PI())/3)</f>
        <v>#VALUE!</v>
      </c>
      <c r="AK102" s="11" t="e">
        <f>'OddsRatio_working_3-way'!U102/(3*'OddsRatio_working_3-way'!X102^(1/3))*SIN(('OddsRatio_working_3-way'!Y102+4*PI())/3)</f>
        <v>#VALUE!</v>
      </c>
      <c r="AL102" s="11" t="e">
        <f>'OddsRatio_working_3-way'!Z102+'OddsRatio_working_3-way'!AF102</f>
        <v>#VALUE!</v>
      </c>
      <c r="AM102" s="11" t="e">
        <f>'OddsRatio_working_3-way'!AA102+'OddsRatio_working_3-way'!AG102</f>
        <v>#VALUE!</v>
      </c>
      <c r="AN102" s="11" t="e">
        <f>'OddsRatio_working_3-way'!AB102+'OddsRatio_working_3-way'!AH102</f>
        <v>#VALUE!</v>
      </c>
      <c r="AO102" s="11" t="e">
        <f>'OddsRatio_working_3-way'!AC102+'OddsRatio_working_3-way'!AI102</f>
        <v>#VALUE!</v>
      </c>
      <c r="AP102" s="11" t="e">
        <f>'OddsRatio_working_3-way'!AD102+'OddsRatio_working_3-way'!AJ102</f>
        <v>#VALUE!</v>
      </c>
      <c r="AQ102" s="11" t="e">
        <f>'OddsRatio_working_3-way'!AE102+'OddsRatio_working_3-way'!AK102</f>
        <v>#VALUE!</v>
      </c>
      <c r="AR102" s="10" t="str">
        <f>IF(A102="","",IF(('OddsRatio_working_3-way'!X102=0),IF(Q102&gt;0,-Q102^(1/3),(-Q102)^(1/3)),'OddsRatio_working_3-way'!AL102-'OddsRatio_working_3-way'!R102/3))</f>
        <v/>
      </c>
      <c r="AS102" s="11" t="e">
        <f>IF(('OddsRatio_working_3-way'!X102=0),IF(Q102&gt;0,-Q102^(1/3),(-Q102)^(1/3)),'OddsRatio_working_3-way'!AM102-'OddsRatio_working_3-way'!R102/3)</f>
        <v>#VALUE!</v>
      </c>
      <c r="AT102" s="11" t="e">
        <f>IF(('OddsRatio_working_3-way'!X102=0),IF(Q102&gt;0,-Q102^(1/3),(-Q102)^(1/3)),'OddsRatio_working_3-way'!AN102-'OddsRatio_working_3-way'!R102/3)</f>
        <v>#VALUE!</v>
      </c>
      <c r="AU102" s="11" t="e">
        <f>IF(('OddsRatio_working_3-way'!X102=0),0,'OddsRatio_working_3-way'!AO102)</f>
        <v>#VALUE!</v>
      </c>
      <c r="AV102" s="11" t="e">
        <f>IF(('OddsRatio_working_3-way'!X102=0),0,'OddsRatio_working_3-way'!AP102)</f>
        <v>#VALUE!</v>
      </c>
      <c r="AW102" s="11" t="e">
        <f>IF(('OddsRatio_working_3-way'!X102=0),0,'OddsRatio_working_3-way'!AQ102)</f>
        <v>#VALUE!</v>
      </c>
    </row>
    <row r="103" spans="1:49">
      <c r="A103" s="4" t="str">
        <f>IF('True_Odds_Calculator_3-way'!A104="","",'True_Odds_Calculator_3-way'!A104)</f>
        <v/>
      </c>
      <c r="B103" s="4" t="str">
        <f>IF('True_Odds_Calculator_3-way'!B104="","",'True_Odds_Calculator_3-way'!B104)</f>
        <v/>
      </c>
      <c r="C103" s="4" t="str">
        <f>IF('True_Odds_Calculator_3-way'!C104="","",'True_Odds_Calculator_3-way'!C104)</f>
        <v/>
      </c>
      <c r="D103" s="9" t="e">
        <f t="shared" si="26"/>
        <v>#VALUE!</v>
      </c>
      <c r="E103" s="9" t="e">
        <f t="shared" si="27"/>
        <v>#VALUE!</v>
      </c>
      <c r="F103" s="9" t="e">
        <f t="shared" si="28"/>
        <v>#VALUE!</v>
      </c>
      <c r="G103" s="9" t="str">
        <f t="shared" si="29"/>
        <v/>
      </c>
      <c r="H103" s="9" t="str">
        <f t="shared" si="30"/>
        <v/>
      </c>
      <c r="I103" s="9" t="str">
        <f t="shared" si="31"/>
        <v/>
      </c>
      <c r="J103" s="9" t="str">
        <f t="shared" si="32"/>
        <v/>
      </c>
      <c r="K103" s="11" t="e">
        <f t="shared" si="33"/>
        <v>#VALUE!</v>
      </c>
      <c r="L103" s="11" t="e">
        <f t="shared" si="34"/>
        <v>#VALUE!</v>
      </c>
      <c r="M103" s="11" t="e">
        <f t="shared" si="35"/>
        <v>#VALUE!</v>
      </c>
      <c r="N103" s="11" t="e">
        <f>'OddsRatio_working_3-way'!K103+'OddsRatio_working_3-way'!L103+'OddsRatio_working_3-way'!M103-('OddsRatio_working_3-way'!K103*'OddsRatio_working_3-way'!L103)-('OddsRatio_working_3-way'!K103*'OddsRatio_working_3-way'!M103)-('OddsRatio_working_3-way'!L103*'OddsRatio_working_3-way'!M103)+('OddsRatio_working_3-way'!K103*'OddsRatio_working_3-way'!L103*'OddsRatio_working_3-way'!M103)-1</f>
        <v>#VALUE!</v>
      </c>
      <c r="O103" s="11">
        <f>0</f>
        <v>0</v>
      </c>
      <c r="P103" s="11" t="e">
        <f>('OddsRatio_working_3-way'!K103*'OddsRatio_working_3-way'!L103)+('OddsRatio_working_3-way'!K103*'OddsRatio_working_3-way'!M103)+('OddsRatio_working_3-way'!L103*'OddsRatio_working_3-way'!M103)-(3*'OddsRatio_working_3-way'!K103*'OddsRatio_working_3-way'!L103*'OddsRatio_working_3-way'!M103)</f>
        <v>#VALUE!</v>
      </c>
      <c r="Q103" s="11" t="e">
        <f>2*'OddsRatio_working_3-way'!K103*'OddsRatio_working_3-way'!L103*'OddsRatio_working_3-way'!M103</f>
        <v>#VALUE!</v>
      </c>
      <c r="R103" s="11" t="e">
        <f t="shared" si="36"/>
        <v>#VALUE!</v>
      </c>
      <c r="S103" s="11" t="e">
        <f t="shared" si="37"/>
        <v>#VALUE!</v>
      </c>
      <c r="T103" s="11" t="e">
        <f t="shared" si="38"/>
        <v>#VALUE!</v>
      </c>
      <c r="U103" s="11" t="e">
        <f>'OddsRatio_working_3-way'!S103-'OddsRatio_working_3-way'!R103^2/3</f>
        <v>#VALUE!</v>
      </c>
      <c r="V103" s="11" t="e">
        <f>'OddsRatio_working_3-way'!S103*'OddsRatio_working_3-way'!R103/3-2*'OddsRatio_working_3-way'!R103^3/27-'OddsRatio_working_3-way'!T103</f>
        <v>#VALUE!</v>
      </c>
      <c r="W103" s="11" t="e">
        <f>'OddsRatio_working_3-way'!V103^2+4*'OddsRatio_working_3-way'!U103^3/27</f>
        <v>#VALUE!</v>
      </c>
      <c r="X103" s="11" t="e">
        <f>IF('OddsRatio_working_3-way'!W103&gt;0,IF(ABS('OddsRatio_working_3-way'!V103+SQRT('OddsRatio_working_3-way'!W103))/2&gt;0,ABS('OddsRatio_working_3-way'!V103+SQRT('OddsRatio_working_3-way'!W103))/2,ABS('OddsRatio_working_3-way'!V103-SQRT('OddsRatio_working_3-way'!W103))/2),SQRT(-'OddsRatio_working_3-way'!U103^3/27))</f>
        <v>#VALUE!</v>
      </c>
      <c r="Y103" s="11" t="e">
        <f>IF('OddsRatio_working_3-way'!W103&gt;=0,IF('OddsRatio_working_3-way'!V103+SQRT('OddsRatio_working_3-way'!W103)&gt;0,0,PI()),ACOS('OddsRatio_working_3-way'!V103/(2*'OddsRatio_working_3-way'!X103)))</f>
        <v>#VALUE!</v>
      </c>
      <c r="Z103" s="11" t="e">
        <f>'OddsRatio_working_3-way'!X103^(1/3)*COS('OddsRatio_working_3-way'!Y103/3)</f>
        <v>#VALUE!</v>
      </c>
      <c r="AA103" s="11" t="e">
        <f>'OddsRatio_working_3-way'!X103^(1/3)*COS(('OddsRatio_working_3-way'!Y103+2*PI())/3)</f>
        <v>#VALUE!</v>
      </c>
      <c r="AB103" s="11" t="e">
        <f>'OddsRatio_working_3-way'!X103^(1/3)*COS(('OddsRatio_working_3-way'!Y103+4*PI())/3)</f>
        <v>#VALUE!</v>
      </c>
      <c r="AC103" s="11" t="e">
        <f>'OddsRatio_working_3-way'!X103^(1/3)*SIN('OddsRatio_working_3-way'!Y103/3)</f>
        <v>#VALUE!</v>
      </c>
      <c r="AD103" s="11" t="e">
        <f>'OddsRatio_working_3-way'!X103^(1/3)*SIN(('OddsRatio_working_3-way'!Y103+2*PI())/3)</f>
        <v>#VALUE!</v>
      </c>
      <c r="AE103" s="11" t="e">
        <f>'OddsRatio_working_3-way'!X103^(1/3)*SIN(('OddsRatio_working_3-way'!Y103+4*PI())/3)</f>
        <v>#VALUE!</v>
      </c>
      <c r="AF103" s="11" t="e">
        <f>-'OddsRatio_working_3-way'!U103/(3*'OddsRatio_working_3-way'!X103^(1/3))*COS(('OddsRatio_working_3-way'!Y103)/3)</f>
        <v>#VALUE!</v>
      </c>
      <c r="AG103" s="11" t="e">
        <f>-'OddsRatio_working_3-way'!U103/(3*'OddsRatio_working_3-way'!X103^(1/3))*COS(('OddsRatio_working_3-way'!Y103+2*PI())/3)</f>
        <v>#VALUE!</v>
      </c>
      <c r="AH103" s="11" t="e">
        <f>-'OddsRatio_working_3-way'!U103/(3*'OddsRatio_working_3-way'!X103^(1/3))*COS(('OddsRatio_working_3-way'!Y103+4*PI())/3)</f>
        <v>#VALUE!</v>
      </c>
      <c r="AI103" s="11" t="e">
        <f>'OddsRatio_working_3-way'!U103/(3*'OddsRatio_working_3-way'!X103^(1/3))*SIN(('OddsRatio_working_3-way'!Y103)/3)</f>
        <v>#VALUE!</v>
      </c>
      <c r="AJ103" s="11" t="e">
        <f>'OddsRatio_working_3-way'!U103/(3*'OddsRatio_working_3-way'!X103^(1/3))*SIN(('OddsRatio_working_3-way'!Y103+2*PI())/3)</f>
        <v>#VALUE!</v>
      </c>
      <c r="AK103" s="11" t="e">
        <f>'OddsRatio_working_3-way'!U103/(3*'OddsRatio_working_3-way'!X103^(1/3))*SIN(('OddsRatio_working_3-way'!Y103+4*PI())/3)</f>
        <v>#VALUE!</v>
      </c>
      <c r="AL103" s="11" t="e">
        <f>'OddsRatio_working_3-way'!Z103+'OddsRatio_working_3-way'!AF103</f>
        <v>#VALUE!</v>
      </c>
      <c r="AM103" s="11" t="e">
        <f>'OddsRatio_working_3-way'!AA103+'OddsRatio_working_3-way'!AG103</f>
        <v>#VALUE!</v>
      </c>
      <c r="AN103" s="11" t="e">
        <f>'OddsRatio_working_3-way'!AB103+'OddsRatio_working_3-way'!AH103</f>
        <v>#VALUE!</v>
      </c>
      <c r="AO103" s="11" t="e">
        <f>'OddsRatio_working_3-way'!AC103+'OddsRatio_working_3-way'!AI103</f>
        <v>#VALUE!</v>
      </c>
      <c r="AP103" s="11" t="e">
        <f>'OddsRatio_working_3-way'!AD103+'OddsRatio_working_3-way'!AJ103</f>
        <v>#VALUE!</v>
      </c>
      <c r="AQ103" s="11" t="e">
        <f>'OddsRatio_working_3-way'!AE103+'OddsRatio_working_3-way'!AK103</f>
        <v>#VALUE!</v>
      </c>
      <c r="AR103" s="10" t="str">
        <f>IF(A103="","",IF(('OddsRatio_working_3-way'!X103=0),IF(Q103&gt;0,-Q103^(1/3),(-Q103)^(1/3)),'OddsRatio_working_3-way'!AL103-'OddsRatio_working_3-way'!R103/3))</f>
        <v/>
      </c>
      <c r="AS103" s="11" t="e">
        <f>IF(('OddsRatio_working_3-way'!X103=0),IF(Q103&gt;0,-Q103^(1/3),(-Q103)^(1/3)),'OddsRatio_working_3-way'!AM103-'OddsRatio_working_3-way'!R103/3)</f>
        <v>#VALUE!</v>
      </c>
      <c r="AT103" s="11" t="e">
        <f>IF(('OddsRatio_working_3-way'!X103=0),IF(Q103&gt;0,-Q103^(1/3),(-Q103)^(1/3)),'OddsRatio_working_3-way'!AN103-'OddsRatio_working_3-way'!R103/3)</f>
        <v>#VALUE!</v>
      </c>
      <c r="AU103" s="11" t="e">
        <f>IF(('OddsRatio_working_3-way'!X103=0),0,'OddsRatio_working_3-way'!AO103)</f>
        <v>#VALUE!</v>
      </c>
      <c r="AV103" s="11" t="e">
        <f>IF(('OddsRatio_working_3-way'!X103=0),0,'OddsRatio_working_3-way'!AP103)</f>
        <v>#VALUE!</v>
      </c>
      <c r="AW103" s="11" t="e">
        <f>IF(('OddsRatio_working_3-way'!X103=0),0,'OddsRatio_working_3-way'!AQ103)</f>
        <v>#VALUE!</v>
      </c>
    </row>
    <row r="104" spans="1:49">
      <c r="A104" s="4" t="str">
        <f>IF('True_Odds_Calculator_3-way'!A105="","",'True_Odds_Calculator_3-way'!A105)</f>
        <v/>
      </c>
      <c r="B104" s="4" t="str">
        <f>IF('True_Odds_Calculator_3-way'!B105="","",'True_Odds_Calculator_3-way'!B105)</f>
        <v/>
      </c>
      <c r="C104" s="4" t="str">
        <f>IF('True_Odds_Calculator_3-way'!C105="","",'True_Odds_Calculator_3-way'!C105)</f>
        <v/>
      </c>
      <c r="D104" s="9" t="e">
        <f t="shared" si="26"/>
        <v>#VALUE!</v>
      </c>
      <c r="E104" s="9" t="e">
        <f t="shared" si="27"/>
        <v>#VALUE!</v>
      </c>
      <c r="F104" s="9" t="e">
        <f t="shared" si="28"/>
        <v>#VALUE!</v>
      </c>
      <c r="G104" s="9" t="str">
        <f t="shared" si="29"/>
        <v/>
      </c>
      <c r="H104" s="9" t="str">
        <f t="shared" si="30"/>
        <v/>
      </c>
      <c r="I104" s="9" t="str">
        <f t="shared" si="31"/>
        <v/>
      </c>
      <c r="J104" s="9" t="str">
        <f t="shared" si="32"/>
        <v/>
      </c>
      <c r="K104" s="11" t="e">
        <f t="shared" si="33"/>
        <v>#VALUE!</v>
      </c>
      <c r="L104" s="11" t="e">
        <f t="shared" si="34"/>
        <v>#VALUE!</v>
      </c>
      <c r="M104" s="11" t="e">
        <f t="shared" si="35"/>
        <v>#VALUE!</v>
      </c>
      <c r="N104" s="11" t="e">
        <f>'OddsRatio_working_3-way'!K104+'OddsRatio_working_3-way'!L104+'OddsRatio_working_3-way'!M104-('OddsRatio_working_3-way'!K104*'OddsRatio_working_3-way'!L104)-('OddsRatio_working_3-way'!K104*'OddsRatio_working_3-way'!M104)-('OddsRatio_working_3-way'!L104*'OddsRatio_working_3-way'!M104)+('OddsRatio_working_3-way'!K104*'OddsRatio_working_3-way'!L104*'OddsRatio_working_3-way'!M104)-1</f>
        <v>#VALUE!</v>
      </c>
      <c r="O104" s="11">
        <f>0</f>
        <v>0</v>
      </c>
      <c r="P104" s="11" t="e">
        <f>('OddsRatio_working_3-way'!K104*'OddsRatio_working_3-way'!L104)+('OddsRatio_working_3-way'!K104*'OddsRatio_working_3-way'!M104)+('OddsRatio_working_3-way'!L104*'OddsRatio_working_3-way'!M104)-(3*'OddsRatio_working_3-way'!K104*'OddsRatio_working_3-way'!L104*'OddsRatio_working_3-way'!M104)</f>
        <v>#VALUE!</v>
      </c>
      <c r="Q104" s="11" t="e">
        <f>2*'OddsRatio_working_3-way'!K104*'OddsRatio_working_3-way'!L104*'OddsRatio_working_3-way'!M104</f>
        <v>#VALUE!</v>
      </c>
      <c r="R104" s="11" t="e">
        <f t="shared" si="36"/>
        <v>#VALUE!</v>
      </c>
      <c r="S104" s="11" t="e">
        <f t="shared" si="37"/>
        <v>#VALUE!</v>
      </c>
      <c r="T104" s="11" t="e">
        <f t="shared" si="38"/>
        <v>#VALUE!</v>
      </c>
      <c r="U104" s="11" t="e">
        <f>'OddsRatio_working_3-way'!S104-'OddsRatio_working_3-way'!R104^2/3</f>
        <v>#VALUE!</v>
      </c>
      <c r="V104" s="11" t="e">
        <f>'OddsRatio_working_3-way'!S104*'OddsRatio_working_3-way'!R104/3-2*'OddsRatio_working_3-way'!R104^3/27-'OddsRatio_working_3-way'!T104</f>
        <v>#VALUE!</v>
      </c>
      <c r="W104" s="11" t="e">
        <f>'OddsRatio_working_3-way'!V104^2+4*'OddsRatio_working_3-way'!U104^3/27</f>
        <v>#VALUE!</v>
      </c>
      <c r="X104" s="11" t="e">
        <f>IF('OddsRatio_working_3-way'!W104&gt;0,IF(ABS('OddsRatio_working_3-way'!V104+SQRT('OddsRatio_working_3-way'!W104))/2&gt;0,ABS('OddsRatio_working_3-way'!V104+SQRT('OddsRatio_working_3-way'!W104))/2,ABS('OddsRatio_working_3-way'!V104-SQRT('OddsRatio_working_3-way'!W104))/2),SQRT(-'OddsRatio_working_3-way'!U104^3/27))</f>
        <v>#VALUE!</v>
      </c>
      <c r="Y104" s="11" t="e">
        <f>IF('OddsRatio_working_3-way'!W104&gt;=0,IF('OddsRatio_working_3-way'!V104+SQRT('OddsRatio_working_3-way'!W104)&gt;0,0,PI()),ACOS('OddsRatio_working_3-way'!V104/(2*'OddsRatio_working_3-way'!X104)))</f>
        <v>#VALUE!</v>
      </c>
      <c r="Z104" s="11" t="e">
        <f>'OddsRatio_working_3-way'!X104^(1/3)*COS('OddsRatio_working_3-way'!Y104/3)</f>
        <v>#VALUE!</v>
      </c>
      <c r="AA104" s="11" t="e">
        <f>'OddsRatio_working_3-way'!X104^(1/3)*COS(('OddsRatio_working_3-way'!Y104+2*PI())/3)</f>
        <v>#VALUE!</v>
      </c>
      <c r="AB104" s="11" t="e">
        <f>'OddsRatio_working_3-way'!X104^(1/3)*COS(('OddsRatio_working_3-way'!Y104+4*PI())/3)</f>
        <v>#VALUE!</v>
      </c>
      <c r="AC104" s="11" t="e">
        <f>'OddsRatio_working_3-way'!X104^(1/3)*SIN('OddsRatio_working_3-way'!Y104/3)</f>
        <v>#VALUE!</v>
      </c>
      <c r="AD104" s="11" t="e">
        <f>'OddsRatio_working_3-way'!X104^(1/3)*SIN(('OddsRatio_working_3-way'!Y104+2*PI())/3)</f>
        <v>#VALUE!</v>
      </c>
      <c r="AE104" s="11" t="e">
        <f>'OddsRatio_working_3-way'!X104^(1/3)*SIN(('OddsRatio_working_3-way'!Y104+4*PI())/3)</f>
        <v>#VALUE!</v>
      </c>
      <c r="AF104" s="11" t="e">
        <f>-'OddsRatio_working_3-way'!U104/(3*'OddsRatio_working_3-way'!X104^(1/3))*COS(('OddsRatio_working_3-way'!Y104)/3)</f>
        <v>#VALUE!</v>
      </c>
      <c r="AG104" s="11" t="e">
        <f>-'OddsRatio_working_3-way'!U104/(3*'OddsRatio_working_3-way'!X104^(1/3))*COS(('OddsRatio_working_3-way'!Y104+2*PI())/3)</f>
        <v>#VALUE!</v>
      </c>
      <c r="AH104" s="11" t="e">
        <f>-'OddsRatio_working_3-way'!U104/(3*'OddsRatio_working_3-way'!X104^(1/3))*COS(('OddsRatio_working_3-way'!Y104+4*PI())/3)</f>
        <v>#VALUE!</v>
      </c>
      <c r="AI104" s="11" t="e">
        <f>'OddsRatio_working_3-way'!U104/(3*'OddsRatio_working_3-way'!X104^(1/3))*SIN(('OddsRatio_working_3-way'!Y104)/3)</f>
        <v>#VALUE!</v>
      </c>
      <c r="AJ104" s="11" t="e">
        <f>'OddsRatio_working_3-way'!U104/(3*'OddsRatio_working_3-way'!X104^(1/3))*SIN(('OddsRatio_working_3-way'!Y104+2*PI())/3)</f>
        <v>#VALUE!</v>
      </c>
      <c r="AK104" s="11" t="e">
        <f>'OddsRatio_working_3-way'!U104/(3*'OddsRatio_working_3-way'!X104^(1/3))*SIN(('OddsRatio_working_3-way'!Y104+4*PI())/3)</f>
        <v>#VALUE!</v>
      </c>
      <c r="AL104" s="11" t="e">
        <f>'OddsRatio_working_3-way'!Z104+'OddsRatio_working_3-way'!AF104</f>
        <v>#VALUE!</v>
      </c>
      <c r="AM104" s="11" t="e">
        <f>'OddsRatio_working_3-way'!AA104+'OddsRatio_working_3-way'!AG104</f>
        <v>#VALUE!</v>
      </c>
      <c r="AN104" s="11" t="e">
        <f>'OddsRatio_working_3-way'!AB104+'OddsRatio_working_3-way'!AH104</f>
        <v>#VALUE!</v>
      </c>
      <c r="AO104" s="11" t="e">
        <f>'OddsRatio_working_3-way'!AC104+'OddsRatio_working_3-way'!AI104</f>
        <v>#VALUE!</v>
      </c>
      <c r="AP104" s="11" t="e">
        <f>'OddsRatio_working_3-way'!AD104+'OddsRatio_working_3-way'!AJ104</f>
        <v>#VALUE!</v>
      </c>
      <c r="AQ104" s="11" t="e">
        <f>'OddsRatio_working_3-way'!AE104+'OddsRatio_working_3-way'!AK104</f>
        <v>#VALUE!</v>
      </c>
      <c r="AR104" s="10" t="str">
        <f>IF(A104="","",IF(('OddsRatio_working_3-way'!X104=0),IF(Q104&gt;0,-Q104^(1/3),(-Q104)^(1/3)),'OddsRatio_working_3-way'!AL104-'OddsRatio_working_3-way'!R104/3))</f>
        <v/>
      </c>
      <c r="AS104" s="11" t="e">
        <f>IF(('OddsRatio_working_3-way'!X104=0),IF(Q104&gt;0,-Q104^(1/3),(-Q104)^(1/3)),'OddsRatio_working_3-way'!AM104-'OddsRatio_working_3-way'!R104/3)</f>
        <v>#VALUE!</v>
      </c>
      <c r="AT104" s="11" t="e">
        <f>IF(('OddsRatio_working_3-way'!X104=0),IF(Q104&gt;0,-Q104^(1/3),(-Q104)^(1/3)),'OddsRatio_working_3-way'!AN104-'OddsRatio_working_3-way'!R104/3)</f>
        <v>#VALUE!</v>
      </c>
      <c r="AU104" s="11" t="e">
        <f>IF(('OddsRatio_working_3-way'!X104=0),0,'OddsRatio_working_3-way'!AO104)</f>
        <v>#VALUE!</v>
      </c>
      <c r="AV104" s="11" t="e">
        <f>IF(('OddsRatio_working_3-way'!X104=0),0,'OddsRatio_working_3-way'!AP104)</f>
        <v>#VALUE!</v>
      </c>
      <c r="AW104" s="11" t="e">
        <f>IF(('OddsRatio_working_3-way'!X104=0),0,'OddsRatio_working_3-way'!AQ104)</f>
        <v>#VALUE!</v>
      </c>
    </row>
    <row r="105" spans="1:49">
      <c r="A105" s="4" t="str">
        <f>IF('True_Odds_Calculator_3-way'!A106="","",'True_Odds_Calculator_3-way'!A106)</f>
        <v/>
      </c>
      <c r="B105" s="4" t="str">
        <f>IF('True_Odds_Calculator_3-way'!B106="","",'True_Odds_Calculator_3-way'!B106)</f>
        <v/>
      </c>
      <c r="C105" s="4" t="str">
        <f>IF('True_Odds_Calculator_3-way'!C106="","",'True_Odds_Calculator_3-way'!C106)</f>
        <v/>
      </c>
      <c r="D105" s="9" t="e">
        <f t="shared" si="26"/>
        <v>#VALUE!</v>
      </c>
      <c r="E105" s="9" t="e">
        <f t="shared" si="27"/>
        <v>#VALUE!</v>
      </c>
      <c r="F105" s="9" t="e">
        <f t="shared" si="28"/>
        <v>#VALUE!</v>
      </c>
      <c r="G105" s="9" t="str">
        <f t="shared" si="29"/>
        <v/>
      </c>
      <c r="H105" s="9" t="str">
        <f t="shared" si="30"/>
        <v/>
      </c>
      <c r="I105" s="9" t="str">
        <f t="shared" si="31"/>
        <v/>
      </c>
      <c r="J105" s="9" t="str">
        <f t="shared" si="32"/>
        <v/>
      </c>
      <c r="K105" s="11" t="e">
        <f t="shared" si="33"/>
        <v>#VALUE!</v>
      </c>
      <c r="L105" s="11" t="e">
        <f t="shared" si="34"/>
        <v>#VALUE!</v>
      </c>
      <c r="M105" s="11" t="e">
        <f t="shared" si="35"/>
        <v>#VALUE!</v>
      </c>
      <c r="N105" s="11" t="e">
        <f>'OddsRatio_working_3-way'!K105+'OddsRatio_working_3-way'!L105+'OddsRatio_working_3-way'!M105-('OddsRatio_working_3-way'!K105*'OddsRatio_working_3-way'!L105)-('OddsRatio_working_3-way'!K105*'OddsRatio_working_3-way'!M105)-('OddsRatio_working_3-way'!L105*'OddsRatio_working_3-way'!M105)+('OddsRatio_working_3-way'!K105*'OddsRatio_working_3-way'!L105*'OddsRatio_working_3-way'!M105)-1</f>
        <v>#VALUE!</v>
      </c>
      <c r="O105" s="11">
        <f>0</f>
        <v>0</v>
      </c>
      <c r="P105" s="11" t="e">
        <f>('OddsRatio_working_3-way'!K105*'OddsRatio_working_3-way'!L105)+('OddsRatio_working_3-way'!K105*'OddsRatio_working_3-way'!M105)+('OddsRatio_working_3-way'!L105*'OddsRatio_working_3-way'!M105)-(3*'OddsRatio_working_3-way'!K105*'OddsRatio_working_3-way'!L105*'OddsRatio_working_3-way'!M105)</f>
        <v>#VALUE!</v>
      </c>
      <c r="Q105" s="11" t="e">
        <f>2*'OddsRatio_working_3-way'!K105*'OddsRatio_working_3-way'!L105*'OddsRatio_working_3-way'!M105</f>
        <v>#VALUE!</v>
      </c>
      <c r="R105" s="11" t="e">
        <f t="shared" si="36"/>
        <v>#VALUE!</v>
      </c>
      <c r="S105" s="11" t="e">
        <f t="shared" si="37"/>
        <v>#VALUE!</v>
      </c>
      <c r="T105" s="11" t="e">
        <f t="shared" si="38"/>
        <v>#VALUE!</v>
      </c>
      <c r="U105" s="11" t="e">
        <f>'OddsRatio_working_3-way'!S105-'OddsRatio_working_3-way'!R105^2/3</f>
        <v>#VALUE!</v>
      </c>
      <c r="V105" s="11" t="e">
        <f>'OddsRatio_working_3-way'!S105*'OddsRatio_working_3-way'!R105/3-2*'OddsRatio_working_3-way'!R105^3/27-'OddsRatio_working_3-way'!T105</f>
        <v>#VALUE!</v>
      </c>
      <c r="W105" s="11" t="e">
        <f>'OddsRatio_working_3-way'!V105^2+4*'OddsRatio_working_3-way'!U105^3/27</f>
        <v>#VALUE!</v>
      </c>
      <c r="X105" s="11" t="e">
        <f>IF('OddsRatio_working_3-way'!W105&gt;0,IF(ABS('OddsRatio_working_3-way'!V105+SQRT('OddsRatio_working_3-way'!W105))/2&gt;0,ABS('OddsRatio_working_3-way'!V105+SQRT('OddsRatio_working_3-way'!W105))/2,ABS('OddsRatio_working_3-way'!V105-SQRT('OddsRatio_working_3-way'!W105))/2),SQRT(-'OddsRatio_working_3-way'!U105^3/27))</f>
        <v>#VALUE!</v>
      </c>
      <c r="Y105" s="11" t="e">
        <f>IF('OddsRatio_working_3-way'!W105&gt;=0,IF('OddsRatio_working_3-way'!V105+SQRT('OddsRatio_working_3-way'!W105)&gt;0,0,PI()),ACOS('OddsRatio_working_3-way'!V105/(2*'OddsRatio_working_3-way'!X105)))</f>
        <v>#VALUE!</v>
      </c>
      <c r="Z105" s="11" t="e">
        <f>'OddsRatio_working_3-way'!X105^(1/3)*COS('OddsRatio_working_3-way'!Y105/3)</f>
        <v>#VALUE!</v>
      </c>
      <c r="AA105" s="11" t="e">
        <f>'OddsRatio_working_3-way'!X105^(1/3)*COS(('OddsRatio_working_3-way'!Y105+2*PI())/3)</f>
        <v>#VALUE!</v>
      </c>
      <c r="AB105" s="11" t="e">
        <f>'OddsRatio_working_3-way'!X105^(1/3)*COS(('OddsRatio_working_3-way'!Y105+4*PI())/3)</f>
        <v>#VALUE!</v>
      </c>
      <c r="AC105" s="11" t="e">
        <f>'OddsRatio_working_3-way'!X105^(1/3)*SIN('OddsRatio_working_3-way'!Y105/3)</f>
        <v>#VALUE!</v>
      </c>
      <c r="AD105" s="11" t="e">
        <f>'OddsRatio_working_3-way'!X105^(1/3)*SIN(('OddsRatio_working_3-way'!Y105+2*PI())/3)</f>
        <v>#VALUE!</v>
      </c>
      <c r="AE105" s="11" t="e">
        <f>'OddsRatio_working_3-way'!X105^(1/3)*SIN(('OddsRatio_working_3-way'!Y105+4*PI())/3)</f>
        <v>#VALUE!</v>
      </c>
      <c r="AF105" s="11" t="e">
        <f>-'OddsRatio_working_3-way'!U105/(3*'OddsRatio_working_3-way'!X105^(1/3))*COS(('OddsRatio_working_3-way'!Y105)/3)</f>
        <v>#VALUE!</v>
      </c>
      <c r="AG105" s="11" t="e">
        <f>-'OddsRatio_working_3-way'!U105/(3*'OddsRatio_working_3-way'!X105^(1/3))*COS(('OddsRatio_working_3-way'!Y105+2*PI())/3)</f>
        <v>#VALUE!</v>
      </c>
      <c r="AH105" s="11" t="e">
        <f>-'OddsRatio_working_3-way'!U105/(3*'OddsRatio_working_3-way'!X105^(1/3))*COS(('OddsRatio_working_3-way'!Y105+4*PI())/3)</f>
        <v>#VALUE!</v>
      </c>
      <c r="AI105" s="11" t="e">
        <f>'OddsRatio_working_3-way'!U105/(3*'OddsRatio_working_3-way'!X105^(1/3))*SIN(('OddsRatio_working_3-way'!Y105)/3)</f>
        <v>#VALUE!</v>
      </c>
      <c r="AJ105" s="11" t="e">
        <f>'OddsRatio_working_3-way'!U105/(3*'OddsRatio_working_3-way'!X105^(1/3))*SIN(('OddsRatio_working_3-way'!Y105+2*PI())/3)</f>
        <v>#VALUE!</v>
      </c>
      <c r="AK105" s="11" t="e">
        <f>'OddsRatio_working_3-way'!U105/(3*'OddsRatio_working_3-way'!X105^(1/3))*SIN(('OddsRatio_working_3-way'!Y105+4*PI())/3)</f>
        <v>#VALUE!</v>
      </c>
      <c r="AL105" s="11" t="e">
        <f>'OddsRatio_working_3-way'!Z105+'OddsRatio_working_3-way'!AF105</f>
        <v>#VALUE!</v>
      </c>
      <c r="AM105" s="11" t="e">
        <f>'OddsRatio_working_3-way'!AA105+'OddsRatio_working_3-way'!AG105</f>
        <v>#VALUE!</v>
      </c>
      <c r="AN105" s="11" t="e">
        <f>'OddsRatio_working_3-way'!AB105+'OddsRatio_working_3-way'!AH105</f>
        <v>#VALUE!</v>
      </c>
      <c r="AO105" s="11" t="e">
        <f>'OddsRatio_working_3-way'!AC105+'OddsRatio_working_3-way'!AI105</f>
        <v>#VALUE!</v>
      </c>
      <c r="AP105" s="11" t="e">
        <f>'OddsRatio_working_3-way'!AD105+'OddsRatio_working_3-way'!AJ105</f>
        <v>#VALUE!</v>
      </c>
      <c r="AQ105" s="11" t="e">
        <f>'OddsRatio_working_3-way'!AE105+'OddsRatio_working_3-way'!AK105</f>
        <v>#VALUE!</v>
      </c>
      <c r="AR105" s="10" t="str">
        <f>IF(A105="","",IF(('OddsRatio_working_3-way'!X105=0),IF(Q105&gt;0,-Q105^(1/3),(-Q105)^(1/3)),'OddsRatio_working_3-way'!AL105-'OddsRatio_working_3-way'!R105/3))</f>
        <v/>
      </c>
      <c r="AS105" s="11" t="e">
        <f>IF(('OddsRatio_working_3-way'!X105=0),IF(Q105&gt;0,-Q105^(1/3),(-Q105)^(1/3)),'OddsRatio_working_3-way'!AM105-'OddsRatio_working_3-way'!R105/3)</f>
        <v>#VALUE!</v>
      </c>
      <c r="AT105" s="11" t="e">
        <f>IF(('OddsRatio_working_3-way'!X105=0),IF(Q105&gt;0,-Q105^(1/3),(-Q105)^(1/3)),'OddsRatio_working_3-way'!AN105-'OddsRatio_working_3-way'!R105/3)</f>
        <v>#VALUE!</v>
      </c>
      <c r="AU105" s="11" t="e">
        <f>IF(('OddsRatio_working_3-way'!X105=0),0,'OddsRatio_working_3-way'!AO105)</f>
        <v>#VALUE!</v>
      </c>
      <c r="AV105" s="11" t="e">
        <f>IF(('OddsRatio_working_3-way'!X105=0),0,'OddsRatio_working_3-way'!AP105)</f>
        <v>#VALUE!</v>
      </c>
      <c r="AW105" s="11" t="e">
        <f>IF(('OddsRatio_working_3-way'!X105=0),0,'OddsRatio_working_3-way'!AQ105)</f>
        <v>#VALUE!</v>
      </c>
    </row>
    <row r="106" spans="1:49">
      <c r="A106" s="4" t="str">
        <f>IF('True_Odds_Calculator_3-way'!A107="","",'True_Odds_Calculator_3-way'!A107)</f>
        <v/>
      </c>
      <c r="B106" s="4" t="str">
        <f>IF('True_Odds_Calculator_3-way'!B107="","",'True_Odds_Calculator_3-way'!B107)</f>
        <v/>
      </c>
      <c r="C106" s="4" t="str">
        <f>IF('True_Odds_Calculator_3-way'!C107="","",'True_Odds_Calculator_3-way'!C107)</f>
        <v/>
      </c>
      <c r="D106" s="9" t="e">
        <f t="shared" si="26"/>
        <v>#VALUE!</v>
      </c>
      <c r="E106" s="9" t="e">
        <f t="shared" si="27"/>
        <v>#VALUE!</v>
      </c>
      <c r="F106" s="9" t="e">
        <f t="shared" si="28"/>
        <v>#VALUE!</v>
      </c>
      <c r="G106" s="9" t="str">
        <f t="shared" si="29"/>
        <v/>
      </c>
      <c r="H106" s="9" t="str">
        <f t="shared" si="30"/>
        <v/>
      </c>
      <c r="I106" s="9" t="str">
        <f t="shared" si="31"/>
        <v/>
      </c>
      <c r="J106" s="9" t="str">
        <f t="shared" si="32"/>
        <v/>
      </c>
      <c r="K106" s="11" t="e">
        <f t="shared" si="33"/>
        <v>#VALUE!</v>
      </c>
      <c r="L106" s="11" t="e">
        <f t="shared" si="34"/>
        <v>#VALUE!</v>
      </c>
      <c r="M106" s="11" t="e">
        <f t="shared" si="35"/>
        <v>#VALUE!</v>
      </c>
      <c r="N106" s="11" t="e">
        <f>'OddsRatio_working_3-way'!K106+'OddsRatio_working_3-way'!L106+'OddsRatio_working_3-way'!M106-('OddsRatio_working_3-way'!K106*'OddsRatio_working_3-way'!L106)-('OddsRatio_working_3-way'!K106*'OddsRatio_working_3-way'!M106)-('OddsRatio_working_3-way'!L106*'OddsRatio_working_3-way'!M106)+('OddsRatio_working_3-way'!K106*'OddsRatio_working_3-way'!L106*'OddsRatio_working_3-way'!M106)-1</f>
        <v>#VALUE!</v>
      </c>
      <c r="O106" s="11">
        <f>0</f>
        <v>0</v>
      </c>
      <c r="P106" s="11" t="e">
        <f>('OddsRatio_working_3-way'!K106*'OddsRatio_working_3-way'!L106)+('OddsRatio_working_3-way'!K106*'OddsRatio_working_3-way'!M106)+('OddsRatio_working_3-way'!L106*'OddsRatio_working_3-way'!M106)-(3*'OddsRatio_working_3-way'!K106*'OddsRatio_working_3-way'!L106*'OddsRatio_working_3-way'!M106)</f>
        <v>#VALUE!</v>
      </c>
      <c r="Q106" s="11" t="e">
        <f>2*'OddsRatio_working_3-way'!K106*'OddsRatio_working_3-way'!L106*'OddsRatio_working_3-way'!M106</f>
        <v>#VALUE!</v>
      </c>
      <c r="R106" s="11" t="e">
        <f t="shared" si="36"/>
        <v>#VALUE!</v>
      </c>
      <c r="S106" s="11" t="e">
        <f t="shared" si="37"/>
        <v>#VALUE!</v>
      </c>
      <c r="T106" s="11" t="e">
        <f t="shared" si="38"/>
        <v>#VALUE!</v>
      </c>
      <c r="U106" s="11" t="e">
        <f>'OddsRatio_working_3-way'!S106-'OddsRatio_working_3-way'!R106^2/3</f>
        <v>#VALUE!</v>
      </c>
      <c r="V106" s="11" t="e">
        <f>'OddsRatio_working_3-way'!S106*'OddsRatio_working_3-way'!R106/3-2*'OddsRatio_working_3-way'!R106^3/27-'OddsRatio_working_3-way'!T106</f>
        <v>#VALUE!</v>
      </c>
      <c r="W106" s="11" t="e">
        <f>'OddsRatio_working_3-way'!V106^2+4*'OddsRatio_working_3-way'!U106^3/27</f>
        <v>#VALUE!</v>
      </c>
      <c r="X106" s="11" t="e">
        <f>IF('OddsRatio_working_3-way'!W106&gt;0,IF(ABS('OddsRatio_working_3-way'!V106+SQRT('OddsRatio_working_3-way'!W106))/2&gt;0,ABS('OddsRatio_working_3-way'!V106+SQRT('OddsRatio_working_3-way'!W106))/2,ABS('OddsRatio_working_3-way'!V106-SQRT('OddsRatio_working_3-way'!W106))/2),SQRT(-'OddsRatio_working_3-way'!U106^3/27))</f>
        <v>#VALUE!</v>
      </c>
      <c r="Y106" s="11" t="e">
        <f>IF('OddsRatio_working_3-way'!W106&gt;=0,IF('OddsRatio_working_3-way'!V106+SQRT('OddsRatio_working_3-way'!W106)&gt;0,0,PI()),ACOS('OddsRatio_working_3-way'!V106/(2*'OddsRatio_working_3-way'!X106)))</f>
        <v>#VALUE!</v>
      </c>
      <c r="Z106" s="11" t="e">
        <f>'OddsRatio_working_3-way'!X106^(1/3)*COS('OddsRatio_working_3-way'!Y106/3)</f>
        <v>#VALUE!</v>
      </c>
      <c r="AA106" s="11" t="e">
        <f>'OddsRatio_working_3-way'!X106^(1/3)*COS(('OddsRatio_working_3-way'!Y106+2*PI())/3)</f>
        <v>#VALUE!</v>
      </c>
      <c r="AB106" s="11" t="e">
        <f>'OddsRatio_working_3-way'!X106^(1/3)*COS(('OddsRatio_working_3-way'!Y106+4*PI())/3)</f>
        <v>#VALUE!</v>
      </c>
      <c r="AC106" s="11" t="e">
        <f>'OddsRatio_working_3-way'!X106^(1/3)*SIN('OddsRatio_working_3-way'!Y106/3)</f>
        <v>#VALUE!</v>
      </c>
      <c r="AD106" s="11" t="e">
        <f>'OddsRatio_working_3-way'!X106^(1/3)*SIN(('OddsRatio_working_3-way'!Y106+2*PI())/3)</f>
        <v>#VALUE!</v>
      </c>
      <c r="AE106" s="11" t="e">
        <f>'OddsRatio_working_3-way'!X106^(1/3)*SIN(('OddsRatio_working_3-way'!Y106+4*PI())/3)</f>
        <v>#VALUE!</v>
      </c>
      <c r="AF106" s="11" t="e">
        <f>-'OddsRatio_working_3-way'!U106/(3*'OddsRatio_working_3-way'!X106^(1/3))*COS(('OddsRatio_working_3-way'!Y106)/3)</f>
        <v>#VALUE!</v>
      </c>
      <c r="AG106" s="11" t="e">
        <f>-'OddsRatio_working_3-way'!U106/(3*'OddsRatio_working_3-way'!X106^(1/3))*COS(('OddsRatio_working_3-way'!Y106+2*PI())/3)</f>
        <v>#VALUE!</v>
      </c>
      <c r="AH106" s="11" t="e">
        <f>-'OddsRatio_working_3-way'!U106/(3*'OddsRatio_working_3-way'!X106^(1/3))*COS(('OddsRatio_working_3-way'!Y106+4*PI())/3)</f>
        <v>#VALUE!</v>
      </c>
      <c r="AI106" s="11" t="e">
        <f>'OddsRatio_working_3-way'!U106/(3*'OddsRatio_working_3-way'!X106^(1/3))*SIN(('OddsRatio_working_3-way'!Y106)/3)</f>
        <v>#VALUE!</v>
      </c>
      <c r="AJ106" s="11" t="e">
        <f>'OddsRatio_working_3-way'!U106/(3*'OddsRatio_working_3-way'!X106^(1/3))*SIN(('OddsRatio_working_3-way'!Y106+2*PI())/3)</f>
        <v>#VALUE!</v>
      </c>
      <c r="AK106" s="11" t="e">
        <f>'OddsRatio_working_3-way'!U106/(3*'OddsRatio_working_3-way'!X106^(1/3))*SIN(('OddsRatio_working_3-way'!Y106+4*PI())/3)</f>
        <v>#VALUE!</v>
      </c>
      <c r="AL106" s="11" t="e">
        <f>'OddsRatio_working_3-way'!Z106+'OddsRatio_working_3-way'!AF106</f>
        <v>#VALUE!</v>
      </c>
      <c r="AM106" s="11" t="e">
        <f>'OddsRatio_working_3-way'!AA106+'OddsRatio_working_3-way'!AG106</f>
        <v>#VALUE!</v>
      </c>
      <c r="AN106" s="11" t="e">
        <f>'OddsRatio_working_3-way'!AB106+'OddsRatio_working_3-way'!AH106</f>
        <v>#VALUE!</v>
      </c>
      <c r="AO106" s="11" t="e">
        <f>'OddsRatio_working_3-way'!AC106+'OddsRatio_working_3-way'!AI106</f>
        <v>#VALUE!</v>
      </c>
      <c r="AP106" s="11" t="e">
        <f>'OddsRatio_working_3-way'!AD106+'OddsRatio_working_3-way'!AJ106</f>
        <v>#VALUE!</v>
      </c>
      <c r="AQ106" s="11" t="e">
        <f>'OddsRatio_working_3-way'!AE106+'OddsRatio_working_3-way'!AK106</f>
        <v>#VALUE!</v>
      </c>
      <c r="AR106" s="10" t="str">
        <f>IF(A106="","",IF(('OddsRatio_working_3-way'!X106=0),IF(Q106&gt;0,-Q106^(1/3),(-Q106)^(1/3)),'OddsRatio_working_3-way'!AL106-'OddsRatio_working_3-way'!R106/3))</f>
        <v/>
      </c>
      <c r="AS106" s="11" t="e">
        <f>IF(('OddsRatio_working_3-way'!X106=0),IF(Q106&gt;0,-Q106^(1/3),(-Q106)^(1/3)),'OddsRatio_working_3-way'!AM106-'OddsRatio_working_3-way'!R106/3)</f>
        <v>#VALUE!</v>
      </c>
      <c r="AT106" s="11" t="e">
        <f>IF(('OddsRatio_working_3-way'!X106=0),IF(Q106&gt;0,-Q106^(1/3),(-Q106)^(1/3)),'OddsRatio_working_3-way'!AN106-'OddsRatio_working_3-way'!R106/3)</f>
        <v>#VALUE!</v>
      </c>
      <c r="AU106" s="11" t="e">
        <f>IF(('OddsRatio_working_3-way'!X106=0),0,'OddsRatio_working_3-way'!AO106)</f>
        <v>#VALUE!</v>
      </c>
      <c r="AV106" s="11" t="e">
        <f>IF(('OddsRatio_working_3-way'!X106=0),0,'OddsRatio_working_3-way'!AP106)</f>
        <v>#VALUE!</v>
      </c>
      <c r="AW106" s="11" t="e">
        <f>IF(('OddsRatio_working_3-way'!X106=0),0,'OddsRatio_working_3-way'!AQ106)</f>
        <v>#VALUE!</v>
      </c>
    </row>
    <row r="107" spans="1:49">
      <c r="A107" s="4" t="str">
        <f>IF('True_Odds_Calculator_3-way'!A108="","",'True_Odds_Calculator_3-way'!A108)</f>
        <v/>
      </c>
      <c r="B107" s="4" t="str">
        <f>IF('True_Odds_Calculator_3-way'!B108="","",'True_Odds_Calculator_3-way'!B108)</f>
        <v/>
      </c>
      <c r="C107" s="4" t="str">
        <f>IF('True_Odds_Calculator_3-way'!C108="","",'True_Odds_Calculator_3-way'!C108)</f>
        <v/>
      </c>
      <c r="D107" s="9" t="e">
        <f t="shared" si="26"/>
        <v>#VALUE!</v>
      </c>
      <c r="E107" s="9" t="e">
        <f t="shared" si="27"/>
        <v>#VALUE!</v>
      </c>
      <c r="F107" s="9" t="e">
        <f t="shared" si="28"/>
        <v>#VALUE!</v>
      </c>
      <c r="G107" s="9" t="str">
        <f t="shared" si="29"/>
        <v/>
      </c>
      <c r="H107" s="9" t="str">
        <f t="shared" si="30"/>
        <v/>
      </c>
      <c r="I107" s="9" t="str">
        <f t="shared" si="31"/>
        <v/>
      </c>
      <c r="J107" s="9" t="str">
        <f t="shared" si="32"/>
        <v/>
      </c>
      <c r="K107" s="11" t="e">
        <f t="shared" si="33"/>
        <v>#VALUE!</v>
      </c>
      <c r="L107" s="11" t="e">
        <f t="shared" si="34"/>
        <v>#VALUE!</v>
      </c>
      <c r="M107" s="11" t="e">
        <f t="shared" si="35"/>
        <v>#VALUE!</v>
      </c>
      <c r="N107" s="11" t="e">
        <f>'OddsRatio_working_3-way'!K107+'OddsRatio_working_3-way'!L107+'OddsRatio_working_3-way'!M107-('OddsRatio_working_3-way'!K107*'OddsRatio_working_3-way'!L107)-('OddsRatio_working_3-way'!K107*'OddsRatio_working_3-way'!M107)-('OddsRatio_working_3-way'!L107*'OddsRatio_working_3-way'!M107)+('OddsRatio_working_3-way'!K107*'OddsRatio_working_3-way'!L107*'OddsRatio_working_3-way'!M107)-1</f>
        <v>#VALUE!</v>
      </c>
      <c r="O107" s="11">
        <f>0</f>
        <v>0</v>
      </c>
      <c r="P107" s="11" t="e">
        <f>('OddsRatio_working_3-way'!K107*'OddsRatio_working_3-way'!L107)+('OddsRatio_working_3-way'!K107*'OddsRatio_working_3-way'!M107)+('OddsRatio_working_3-way'!L107*'OddsRatio_working_3-way'!M107)-(3*'OddsRatio_working_3-way'!K107*'OddsRatio_working_3-way'!L107*'OddsRatio_working_3-way'!M107)</f>
        <v>#VALUE!</v>
      </c>
      <c r="Q107" s="11" t="e">
        <f>2*'OddsRatio_working_3-way'!K107*'OddsRatio_working_3-way'!L107*'OddsRatio_working_3-way'!M107</f>
        <v>#VALUE!</v>
      </c>
      <c r="R107" s="11" t="e">
        <f t="shared" si="36"/>
        <v>#VALUE!</v>
      </c>
      <c r="S107" s="11" t="e">
        <f t="shared" si="37"/>
        <v>#VALUE!</v>
      </c>
      <c r="T107" s="11" t="e">
        <f t="shared" si="38"/>
        <v>#VALUE!</v>
      </c>
      <c r="U107" s="11" t="e">
        <f>'OddsRatio_working_3-way'!S107-'OddsRatio_working_3-way'!R107^2/3</f>
        <v>#VALUE!</v>
      </c>
      <c r="V107" s="11" t="e">
        <f>'OddsRatio_working_3-way'!S107*'OddsRatio_working_3-way'!R107/3-2*'OddsRatio_working_3-way'!R107^3/27-'OddsRatio_working_3-way'!T107</f>
        <v>#VALUE!</v>
      </c>
      <c r="W107" s="11" t="e">
        <f>'OddsRatio_working_3-way'!V107^2+4*'OddsRatio_working_3-way'!U107^3/27</f>
        <v>#VALUE!</v>
      </c>
      <c r="X107" s="11" t="e">
        <f>IF('OddsRatio_working_3-way'!W107&gt;0,IF(ABS('OddsRatio_working_3-way'!V107+SQRT('OddsRatio_working_3-way'!W107))/2&gt;0,ABS('OddsRatio_working_3-way'!V107+SQRT('OddsRatio_working_3-way'!W107))/2,ABS('OddsRatio_working_3-way'!V107-SQRT('OddsRatio_working_3-way'!W107))/2),SQRT(-'OddsRatio_working_3-way'!U107^3/27))</f>
        <v>#VALUE!</v>
      </c>
      <c r="Y107" s="11" t="e">
        <f>IF('OddsRatio_working_3-way'!W107&gt;=0,IF('OddsRatio_working_3-way'!V107+SQRT('OddsRatio_working_3-way'!W107)&gt;0,0,PI()),ACOS('OddsRatio_working_3-way'!V107/(2*'OddsRatio_working_3-way'!X107)))</f>
        <v>#VALUE!</v>
      </c>
      <c r="Z107" s="11" t="e">
        <f>'OddsRatio_working_3-way'!X107^(1/3)*COS('OddsRatio_working_3-way'!Y107/3)</f>
        <v>#VALUE!</v>
      </c>
      <c r="AA107" s="11" t="e">
        <f>'OddsRatio_working_3-way'!X107^(1/3)*COS(('OddsRatio_working_3-way'!Y107+2*PI())/3)</f>
        <v>#VALUE!</v>
      </c>
      <c r="AB107" s="11" t="e">
        <f>'OddsRatio_working_3-way'!X107^(1/3)*COS(('OddsRatio_working_3-way'!Y107+4*PI())/3)</f>
        <v>#VALUE!</v>
      </c>
      <c r="AC107" s="11" t="e">
        <f>'OddsRatio_working_3-way'!X107^(1/3)*SIN('OddsRatio_working_3-way'!Y107/3)</f>
        <v>#VALUE!</v>
      </c>
      <c r="AD107" s="11" t="e">
        <f>'OddsRatio_working_3-way'!X107^(1/3)*SIN(('OddsRatio_working_3-way'!Y107+2*PI())/3)</f>
        <v>#VALUE!</v>
      </c>
      <c r="AE107" s="11" t="e">
        <f>'OddsRatio_working_3-way'!X107^(1/3)*SIN(('OddsRatio_working_3-way'!Y107+4*PI())/3)</f>
        <v>#VALUE!</v>
      </c>
      <c r="AF107" s="11" t="e">
        <f>-'OddsRatio_working_3-way'!U107/(3*'OddsRatio_working_3-way'!X107^(1/3))*COS(('OddsRatio_working_3-way'!Y107)/3)</f>
        <v>#VALUE!</v>
      </c>
      <c r="AG107" s="11" t="e">
        <f>-'OddsRatio_working_3-way'!U107/(3*'OddsRatio_working_3-way'!X107^(1/3))*COS(('OddsRatio_working_3-way'!Y107+2*PI())/3)</f>
        <v>#VALUE!</v>
      </c>
      <c r="AH107" s="11" t="e">
        <f>-'OddsRatio_working_3-way'!U107/(3*'OddsRatio_working_3-way'!X107^(1/3))*COS(('OddsRatio_working_3-way'!Y107+4*PI())/3)</f>
        <v>#VALUE!</v>
      </c>
      <c r="AI107" s="11" t="e">
        <f>'OddsRatio_working_3-way'!U107/(3*'OddsRatio_working_3-way'!X107^(1/3))*SIN(('OddsRatio_working_3-way'!Y107)/3)</f>
        <v>#VALUE!</v>
      </c>
      <c r="AJ107" s="11" t="e">
        <f>'OddsRatio_working_3-way'!U107/(3*'OddsRatio_working_3-way'!X107^(1/3))*SIN(('OddsRatio_working_3-way'!Y107+2*PI())/3)</f>
        <v>#VALUE!</v>
      </c>
      <c r="AK107" s="11" t="e">
        <f>'OddsRatio_working_3-way'!U107/(3*'OddsRatio_working_3-way'!X107^(1/3))*SIN(('OddsRatio_working_3-way'!Y107+4*PI())/3)</f>
        <v>#VALUE!</v>
      </c>
      <c r="AL107" s="11" t="e">
        <f>'OddsRatio_working_3-way'!Z107+'OddsRatio_working_3-way'!AF107</f>
        <v>#VALUE!</v>
      </c>
      <c r="AM107" s="11" t="e">
        <f>'OddsRatio_working_3-way'!AA107+'OddsRatio_working_3-way'!AG107</f>
        <v>#VALUE!</v>
      </c>
      <c r="AN107" s="11" t="e">
        <f>'OddsRatio_working_3-way'!AB107+'OddsRatio_working_3-way'!AH107</f>
        <v>#VALUE!</v>
      </c>
      <c r="AO107" s="11" t="e">
        <f>'OddsRatio_working_3-way'!AC107+'OddsRatio_working_3-way'!AI107</f>
        <v>#VALUE!</v>
      </c>
      <c r="AP107" s="11" t="e">
        <f>'OddsRatio_working_3-way'!AD107+'OddsRatio_working_3-way'!AJ107</f>
        <v>#VALUE!</v>
      </c>
      <c r="AQ107" s="11" t="e">
        <f>'OddsRatio_working_3-way'!AE107+'OddsRatio_working_3-way'!AK107</f>
        <v>#VALUE!</v>
      </c>
      <c r="AR107" s="10" t="str">
        <f>IF(A107="","",IF(('OddsRatio_working_3-way'!X107=0),IF(Q107&gt;0,-Q107^(1/3),(-Q107)^(1/3)),'OddsRatio_working_3-way'!AL107-'OddsRatio_working_3-way'!R107/3))</f>
        <v/>
      </c>
      <c r="AS107" s="11" t="e">
        <f>IF(('OddsRatio_working_3-way'!X107=0),IF(Q107&gt;0,-Q107^(1/3),(-Q107)^(1/3)),'OddsRatio_working_3-way'!AM107-'OddsRatio_working_3-way'!R107/3)</f>
        <v>#VALUE!</v>
      </c>
      <c r="AT107" s="11" t="e">
        <f>IF(('OddsRatio_working_3-way'!X107=0),IF(Q107&gt;0,-Q107^(1/3),(-Q107)^(1/3)),'OddsRatio_working_3-way'!AN107-'OddsRatio_working_3-way'!R107/3)</f>
        <v>#VALUE!</v>
      </c>
      <c r="AU107" s="11" t="e">
        <f>IF(('OddsRatio_working_3-way'!X107=0),0,'OddsRatio_working_3-way'!AO107)</f>
        <v>#VALUE!</v>
      </c>
      <c r="AV107" s="11" t="e">
        <f>IF(('OddsRatio_working_3-way'!X107=0),0,'OddsRatio_working_3-way'!AP107)</f>
        <v>#VALUE!</v>
      </c>
      <c r="AW107" s="11" t="e">
        <f>IF(('OddsRatio_working_3-way'!X107=0),0,'OddsRatio_working_3-way'!AQ107)</f>
        <v>#VALUE!</v>
      </c>
    </row>
    <row r="108" spans="1:49">
      <c r="A108" s="4" t="str">
        <f>IF('True_Odds_Calculator_3-way'!A109="","",'True_Odds_Calculator_3-way'!A109)</f>
        <v/>
      </c>
      <c r="B108" s="4" t="str">
        <f>IF('True_Odds_Calculator_3-way'!B109="","",'True_Odds_Calculator_3-way'!B109)</f>
        <v/>
      </c>
      <c r="C108" s="4" t="str">
        <f>IF('True_Odds_Calculator_3-way'!C109="","",'True_Odds_Calculator_3-way'!C109)</f>
        <v/>
      </c>
      <c r="D108" s="9" t="e">
        <f t="shared" si="26"/>
        <v>#VALUE!</v>
      </c>
      <c r="E108" s="9" t="e">
        <f t="shared" si="27"/>
        <v>#VALUE!</v>
      </c>
      <c r="F108" s="9" t="e">
        <f t="shared" si="28"/>
        <v>#VALUE!</v>
      </c>
      <c r="G108" s="9" t="str">
        <f t="shared" si="29"/>
        <v/>
      </c>
      <c r="H108" s="9" t="str">
        <f t="shared" si="30"/>
        <v/>
      </c>
      <c r="I108" s="9" t="str">
        <f t="shared" si="31"/>
        <v/>
      </c>
      <c r="J108" s="9" t="str">
        <f t="shared" si="32"/>
        <v/>
      </c>
      <c r="K108" s="11" t="e">
        <f t="shared" si="33"/>
        <v>#VALUE!</v>
      </c>
      <c r="L108" s="11" t="e">
        <f t="shared" si="34"/>
        <v>#VALUE!</v>
      </c>
      <c r="M108" s="11" t="e">
        <f t="shared" si="35"/>
        <v>#VALUE!</v>
      </c>
      <c r="N108" s="11" t="e">
        <f>'OddsRatio_working_3-way'!K108+'OddsRatio_working_3-way'!L108+'OddsRatio_working_3-way'!M108-('OddsRatio_working_3-way'!K108*'OddsRatio_working_3-way'!L108)-('OddsRatio_working_3-way'!K108*'OddsRatio_working_3-way'!M108)-('OddsRatio_working_3-way'!L108*'OddsRatio_working_3-way'!M108)+('OddsRatio_working_3-way'!K108*'OddsRatio_working_3-way'!L108*'OddsRatio_working_3-way'!M108)-1</f>
        <v>#VALUE!</v>
      </c>
      <c r="O108" s="11">
        <f>0</f>
        <v>0</v>
      </c>
      <c r="P108" s="11" t="e">
        <f>('OddsRatio_working_3-way'!K108*'OddsRatio_working_3-way'!L108)+('OddsRatio_working_3-way'!K108*'OddsRatio_working_3-way'!M108)+('OddsRatio_working_3-way'!L108*'OddsRatio_working_3-way'!M108)-(3*'OddsRatio_working_3-way'!K108*'OddsRatio_working_3-way'!L108*'OddsRatio_working_3-way'!M108)</f>
        <v>#VALUE!</v>
      </c>
      <c r="Q108" s="11" t="e">
        <f>2*'OddsRatio_working_3-way'!K108*'OddsRatio_working_3-way'!L108*'OddsRatio_working_3-way'!M108</f>
        <v>#VALUE!</v>
      </c>
      <c r="R108" s="11" t="e">
        <f t="shared" si="36"/>
        <v>#VALUE!</v>
      </c>
      <c r="S108" s="11" t="e">
        <f t="shared" si="37"/>
        <v>#VALUE!</v>
      </c>
      <c r="T108" s="11" t="e">
        <f t="shared" si="38"/>
        <v>#VALUE!</v>
      </c>
      <c r="U108" s="11" t="e">
        <f>'OddsRatio_working_3-way'!S108-'OddsRatio_working_3-way'!R108^2/3</f>
        <v>#VALUE!</v>
      </c>
      <c r="V108" s="11" t="e">
        <f>'OddsRatio_working_3-way'!S108*'OddsRatio_working_3-way'!R108/3-2*'OddsRatio_working_3-way'!R108^3/27-'OddsRatio_working_3-way'!T108</f>
        <v>#VALUE!</v>
      </c>
      <c r="W108" s="11" t="e">
        <f>'OddsRatio_working_3-way'!V108^2+4*'OddsRatio_working_3-way'!U108^3/27</f>
        <v>#VALUE!</v>
      </c>
      <c r="X108" s="11" t="e">
        <f>IF('OddsRatio_working_3-way'!W108&gt;0,IF(ABS('OddsRatio_working_3-way'!V108+SQRT('OddsRatio_working_3-way'!W108))/2&gt;0,ABS('OddsRatio_working_3-way'!V108+SQRT('OddsRatio_working_3-way'!W108))/2,ABS('OddsRatio_working_3-way'!V108-SQRT('OddsRatio_working_3-way'!W108))/2),SQRT(-'OddsRatio_working_3-way'!U108^3/27))</f>
        <v>#VALUE!</v>
      </c>
      <c r="Y108" s="11" t="e">
        <f>IF('OddsRatio_working_3-way'!W108&gt;=0,IF('OddsRatio_working_3-way'!V108+SQRT('OddsRatio_working_3-way'!W108)&gt;0,0,PI()),ACOS('OddsRatio_working_3-way'!V108/(2*'OddsRatio_working_3-way'!X108)))</f>
        <v>#VALUE!</v>
      </c>
      <c r="Z108" s="11" t="e">
        <f>'OddsRatio_working_3-way'!X108^(1/3)*COS('OddsRatio_working_3-way'!Y108/3)</f>
        <v>#VALUE!</v>
      </c>
      <c r="AA108" s="11" t="e">
        <f>'OddsRatio_working_3-way'!X108^(1/3)*COS(('OddsRatio_working_3-way'!Y108+2*PI())/3)</f>
        <v>#VALUE!</v>
      </c>
      <c r="AB108" s="11" t="e">
        <f>'OddsRatio_working_3-way'!X108^(1/3)*COS(('OddsRatio_working_3-way'!Y108+4*PI())/3)</f>
        <v>#VALUE!</v>
      </c>
      <c r="AC108" s="11" t="e">
        <f>'OddsRatio_working_3-way'!X108^(1/3)*SIN('OddsRatio_working_3-way'!Y108/3)</f>
        <v>#VALUE!</v>
      </c>
      <c r="AD108" s="11" t="e">
        <f>'OddsRatio_working_3-way'!X108^(1/3)*SIN(('OddsRatio_working_3-way'!Y108+2*PI())/3)</f>
        <v>#VALUE!</v>
      </c>
      <c r="AE108" s="11" t="e">
        <f>'OddsRatio_working_3-way'!X108^(1/3)*SIN(('OddsRatio_working_3-way'!Y108+4*PI())/3)</f>
        <v>#VALUE!</v>
      </c>
      <c r="AF108" s="11" t="e">
        <f>-'OddsRatio_working_3-way'!U108/(3*'OddsRatio_working_3-way'!X108^(1/3))*COS(('OddsRatio_working_3-way'!Y108)/3)</f>
        <v>#VALUE!</v>
      </c>
      <c r="AG108" s="11" t="e">
        <f>-'OddsRatio_working_3-way'!U108/(3*'OddsRatio_working_3-way'!X108^(1/3))*COS(('OddsRatio_working_3-way'!Y108+2*PI())/3)</f>
        <v>#VALUE!</v>
      </c>
      <c r="AH108" s="11" t="e">
        <f>-'OddsRatio_working_3-way'!U108/(3*'OddsRatio_working_3-way'!X108^(1/3))*COS(('OddsRatio_working_3-way'!Y108+4*PI())/3)</f>
        <v>#VALUE!</v>
      </c>
      <c r="AI108" s="11" t="e">
        <f>'OddsRatio_working_3-way'!U108/(3*'OddsRatio_working_3-way'!X108^(1/3))*SIN(('OddsRatio_working_3-way'!Y108)/3)</f>
        <v>#VALUE!</v>
      </c>
      <c r="AJ108" s="11" t="e">
        <f>'OddsRatio_working_3-way'!U108/(3*'OddsRatio_working_3-way'!X108^(1/3))*SIN(('OddsRatio_working_3-way'!Y108+2*PI())/3)</f>
        <v>#VALUE!</v>
      </c>
      <c r="AK108" s="11" t="e">
        <f>'OddsRatio_working_3-way'!U108/(3*'OddsRatio_working_3-way'!X108^(1/3))*SIN(('OddsRatio_working_3-way'!Y108+4*PI())/3)</f>
        <v>#VALUE!</v>
      </c>
      <c r="AL108" s="11" t="e">
        <f>'OddsRatio_working_3-way'!Z108+'OddsRatio_working_3-way'!AF108</f>
        <v>#VALUE!</v>
      </c>
      <c r="AM108" s="11" t="e">
        <f>'OddsRatio_working_3-way'!AA108+'OddsRatio_working_3-way'!AG108</f>
        <v>#VALUE!</v>
      </c>
      <c r="AN108" s="11" t="e">
        <f>'OddsRatio_working_3-way'!AB108+'OddsRatio_working_3-way'!AH108</f>
        <v>#VALUE!</v>
      </c>
      <c r="AO108" s="11" t="e">
        <f>'OddsRatio_working_3-way'!AC108+'OddsRatio_working_3-way'!AI108</f>
        <v>#VALUE!</v>
      </c>
      <c r="AP108" s="11" t="e">
        <f>'OddsRatio_working_3-way'!AD108+'OddsRatio_working_3-way'!AJ108</f>
        <v>#VALUE!</v>
      </c>
      <c r="AQ108" s="11" t="e">
        <f>'OddsRatio_working_3-way'!AE108+'OddsRatio_working_3-way'!AK108</f>
        <v>#VALUE!</v>
      </c>
      <c r="AR108" s="10" t="str">
        <f>IF(A108="","",IF(('OddsRatio_working_3-way'!X108=0),IF(Q108&gt;0,-Q108^(1/3),(-Q108)^(1/3)),'OddsRatio_working_3-way'!AL108-'OddsRatio_working_3-way'!R108/3))</f>
        <v/>
      </c>
      <c r="AS108" s="11" t="e">
        <f>IF(('OddsRatio_working_3-way'!X108=0),IF(Q108&gt;0,-Q108^(1/3),(-Q108)^(1/3)),'OddsRatio_working_3-way'!AM108-'OddsRatio_working_3-way'!R108/3)</f>
        <v>#VALUE!</v>
      </c>
      <c r="AT108" s="11" t="e">
        <f>IF(('OddsRatio_working_3-way'!X108=0),IF(Q108&gt;0,-Q108^(1/3),(-Q108)^(1/3)),'OddsRatio_working_3-way'!AN108-'OddsRatio_working_3-way'!R108/3)</f>
        <v>#VALUE!</v>
      </c>
      <c r="AU108" s="11" t="e">
        <f>IF(('OddsRatio_working_3-way'!X108=0),0,'OddsRatio_working_3-way'!AO108)</f>
        <v>#VALUE!</v>
      </c>
      <c r="AV108" s="11" t="e">
        <f>IF(('OddsRatio_working_3-way'!X108=0),0,'OddsRatio_working_3-way'!AP108)</f>
        <v>#VALUE!</v>
      </c>
      <c r="AW108" s="11" t="e">
        <f>IF(('OddsRatio_working_3-way'!X108=0),0,'OddsRatio_working_3-way'!AQ108)</f>
        <v>#VALUE!</v>
      </c>
    </row>
    <row r="109" spans="1:49">
      <c r="A109" s="4" t="str">
        <f>IF('True_Odds_Calculator_3-way'!A110="","",'True_Odds_Calculator_3-way'!A110)</f>
        <v/>
      </c>
      <c r="B109" s="4" t="str">
        <f>IF('True_Odds_Calculator_3-way'!B110="","",'True_Odds_Calculator_3-way'!B110)</f>
        <v/>
      </c>
      <c r="C109" s="4" t="str">
        <f>IF('True_Odds_Calculator_3-way'!C110="","",'True_Odds_Calculator_3-way'!C110)</f>
        <v/>
      </c>
      <c r="D109" s="9" t="e">
        <f t="shared" si="26"/>
        <v>#VALUE!</v>
      </c>
      <c r="E109" s="9" t="e">
        <f t="shared" si="27"/>
        <v>#VALUE!</v>
      </c>
      <c r="F109" s="9" t="e">
        <f t="shared" si="28"/>
        <v>#VALUE!</v>
      </c>
      <c r="G109" s="9" t="str">
        <f t="shared" si="29"/>
        <v/>
      </c>
      <c r="H109" s="9" t="str">
        <f t="shared" si="30"/>
        <v/>
      </c>
      <c r="I109" s="9" t="str">
        <f t="shared" si="31"/>
        <v/>
      </c>
      <c r="J109" s="9" t="str">
        <f t="shared" si="32"/>
        <v/>
      </c>
      <c r="K109" s="11" t="e">
        <f t="shared" si="33"/>
        <v>#VALUE!</v>
      </c>
      <c r="L109" s="11" t="e">
        <f t="shared" si="34"/>
        <v>#VALUE!</v>
      </c>
      <c r="M109" s="11" t="e">
        <f t="shared" si="35"/>
        <v>#VALUE!</v>
      </c>
      <c r="N109" s="11" t="e">
        <f>'OddsRatio_working_3-way'!K109+'OddsRatio_working_3-way'!L109+'OddsRatio_working_3-way'!M109-('OddsRatio_working_3-way'!K109*'OddsRatio_working_3-way'!L109)-('OddsRatio_working_3-way'!K109*'OddsRatio_working_3-way'!M109)-('OddsRatio_working_3-way'!L109*'OddsRatio_working_3-way'!M109)+('OddsRatio_working_3-way'!K109*'OddsRatio_working_3-way'!L109*'OddsRatio_working_3-way'!M109)-1</f>
        <v>#VALUE!</v>
      </c>
      <c r="O109" s="11">
        <f>0</f>
        <v>0</v>
      </c>
      <c r="P109" s="11" t="e">
        <f>('OddsRatio_working_3-way'!K109*'OddsRatio_working_3-way'!L109)+('OddsRatio_working_3-way'!K109*'OddsRatio_working_3-way'!M109)+('OddsRatio_working_3-way'!L109*'OddsRatio_working_3-way'!M109)-(3*'OddsRatio_working_3-way'!K109*'OddsRatio_working_3-way'!L109*'OddsRatio_working_3-way'!M109)</f>
        <v>#VALUE!</v>
      </c>
      <c r="Q109" s="11" t="e">
        <f>2*'OddsRatio_working_3-way'!K109*'OddsRatio_working_3-way'!L109*'OddsRatio_working_3-way'!M109</f>
        <v>#VALUE!</v>
      </c>
      <c r="R109" s="11" t="e">
        <f t="shared" si="36"/>
        <v>#VALUE!</v>
      </c>
      <c r="S109" s="11" t="e">
        <f t="shared" si="37"/>
        <v>#VALUE!</v>
      </c>
      <c r="T109" s="11" t="e">
        <f t="shared" si="38"/>
        <v>#VALUE!</v>
      </c>
      <c r="U109" s="11" t="e">
        <f>'OddsRatio_working_3-way'!S109-'OddsRatio_working_3-way'!R109^2/3</f>
        <v>#VALUE!</v>
      </c>
      <c r="V109" s="11" t="e">
        <f>'OddsRatio_working_3-way'!S109*'OddsRatio_working_3-way'!R109/3-2*'OddsRatio_working_3-way'!R109^3/27-'OddsRatio_working_3-way'!T109</f>
        <v>#VALUE!</v>
      </c>
      <c r="W109" s="11" t="e">
        <f>'OddsRatio_working_3-way'!V109^2+4*'OddsRatio_working_3-way'!U109^3/27</f>
        <v>#VALUE!</v>
      </c>
      <c r="X109" s="11" t="e">
        <f>IF('OddsRatio_working_3-way'!W109&gt;0,IF(ABS('OddsRatio_working_3-way'!V109+SQRT('OddsRatio_working_3-way'!W109))/2&gt;0,ABS('OddsRatio_working_3-way'!V109+SQRT('OddsRatio_working_3-way'!W109))/2,ABS('OddsRatio_working_3-way'!V109-SQRT('OddsRatio_working_3-way'!W109))/2),SQRT(-'OddsRatio_working_3-way'!U109^3/27))</f>
        <v>#VALUE!</v>
      </c>
      <c r="Y109" s="11" t="e">
        <f>IF('OddsRatio_working_3-way'!W109&gt;=0,IF('OddsRatio_working_3-way'!V109+SQRT('OddsRatio_working_3-way'!W109)&gt;0,0,PI()),ACOS('OddsRatio_working_3-way'!V109/(2*'OddsRatio_working_3-way'!X109)))</f>
        <v>#VALUE!</v>
      </c>
      <c r="Z109" s="11" t="e">
        <f>'OddsRatio_working_3-way'!X109^(1/3)*COS('OddsRatio_working_3-way'!Y109/3)</f>
        <v>#VALUE!</v>
      </c>
      <c r="AA109" s="11" t="e">
        <f>'OddsRatio_working_3-way'!X109^(1/3)*COS(('OddsRatio_working_3-way'!Y109+2*PI())/3)</f>
        <v>#VALUE!</v>
      </c>
      <c r="AB109" s="11" t="e">
        <f>'OddsRatio_working_3-way'!X109^(1/3)*COS(('OddsRatio_working_3-way'!Y109+4*PI())/3)</f>
        <v>#VALUE!</v>
      </c>
      <c r="AC109" s="11" t="e">
        <f>'OddsRatio_working_3-way'!X109^(1/3)*SIN('OddsRatio_working_3-way'!Y109/3)</f>
        <v>#VALUE!</v>
      </c>
      <c r="AD109" s="11" t="e">
        <f>'OddsRatio_working_3-way'!X109^(1/3)*SIN(('OddsRatio_working_3-way'!Y109+2*PI())/3)</f>
        <v>#VALUE!</v>
      </c>
      <c r="AE109" s="11" t="e">
        <f>'OddsRatio_working_3-way'!X109^(1/3)*SIN(('OddsRatio_working_3-way'!Y109+4*PI())/3)</f>
        <v>#VALUE!</v>
      </c>
      <c r="AF109" s="11" t="e">
        <f>-'OddsRatio_working_3-way'!U109/(3*'OddsRatio_working_3-way'!X109^(1/3))*COS(('OddsRatio_working_3-way'!Y109)/3)</f>
        <v>#VALUE!</v>
      </c>
      <c r="AG109" s="11" t="e">
        <f>-'OddsRatio_working_3-way'!U109/(3*'OddsRatio_working_3-way'!X109^(1/3))*COS(('OddsRatio_working_3-way'!Y109+2*PI())/3)</f>
        <v>#VALUE!</v>
      </c>
      <c r="AH109" s="11" t="e">
        <f>-'OddsRatio_working_3-way'!U109/(3*'OddsRatio_working_3-way'!X109^(1/3))*COS(('OddsRatio_working_3-way'!Y109+4*PI())/3)</f>
        <v>#VALUE!</v>
      </c>
      <c r="AI109" s="11" t="e">
        <f>'OddsRatio_working_3-way'!U109/(3*'OddsRatio_working_3-way'!X109^(1/3))*SIN(('OddsRatio_working_3-way'!Y109)/3)</f>
        <v>#VALUE!</v>
      </c>
      <c r="AJ109" s="11" t="e">
        <f>'OddsRatio_working_3-way'!U109/(3*'OddsRatio_working_3-way'!X109^(1/3))*SIN(('OddsRatio_working_3-way'!Y109+2*PI())/3)</f>
        <v>#VALUE!</v>
      </c>
      <c r="AK109" s="11" t="e">
        <f>'OddsRatio_working_3-way'!U109/(3*'OddsRatio_working_3-way'!X109^(1/3))*SIN(('OddsRatio_working_3-way'!Y109+4*PI())/3)</f>
        <v>#VALUE!</v>
      </c>
      <c r="AL109" s="11" t="e">
        <f>'OddsRatio_working_3-way'!Z109+'OddsRatio_working_3-way'!AF109</f>
        <v>#VALUE!</v>
      </c>
      <c r="AM109" s="11" t="e">
        <f>'OddsRatio_working_3-way'!AA109+'OddsRatio_working_3-way'!AG109</f>
        <v>#VALUE!</v>
      </c>
      <c r="AN109" s="11" t="e">
        <f>'OddsRatio_working_3-way'!AB109+'OddsRatio_working_3-way'!AH109</f>
        <v>#VALUE!</v>
      </c>
      <c r="AO109" s="11" t="e">
        <f>'OddsRatio_working_3-way'!AC109+'OddsRatio_working_3-way'!AI109</f>
        <v>#VALUE!</v>
      </c>
      <c r="AP109" s="11" t="e">
        <f>'OddsRatio_working_3-way'!AD109+'OddsRatio_working_3-way'!AJ109</f>
        <v>#VALUE!</v>
      </c>
      <c r="AQ109" s="11" t="e">
        <f>'OddsRatio_working_3-way'!AE109+'OddsRatio_working_3-way'!AK109</f>
        <v>#VALUE!</v>
      </c>
      <c r="AR109" s="10" t="str">
        <f>IF(A109="","",IF(('OddsRatio_working_3-way'!X109=0),IF(Q109&gt;0,-Q109^(1/3),(-Q109)^(1/3)),'OddsRatio_working_3-way'!AL109-'OddsRatio_working_3-way'!R109/3))</f>
        <v/>
      </c>
      <c r="AS109" s="11" t="e">
        <f>IF(('OddsRatio_working_3-way'!X109=0),IF(Q109&gt;0,-Q109^(1/3),(-Q109)^(1/3)),'OddsRatio_working_3-way'!AM109-'OddsRatio_working_3-way'!R109/3)</f>
        <v>#VALUE!</v>
      </c>
      <c r="AT109" s="11" t="e">
        <f>IF(('OddsRatio_working_3-way'!X109=0),IF(Q109&gt;0,-Q109^(1/3),(-Q109)^(1/3)),'OddsRatio_working_3-way'!AN109-'OddsRatio_working_3-way'!R109/3)</f>
        <v>#VALUE!</v>
      </c>
      <c r="AU109" s="11" t="e">
        <f>IF(('OddsRatio_working_3-way'!X109=0),0,'OddsRatio_working_3-way'!AO109)</f>
        <v>#VALUE!</v>
      </c>
      <c r="AV109" s="11" t="e">
        <f>IF(('OddsRatio_working_3-way'!X109=0),0,'OddsRatio_working_3-way'!AP109)</f>
        <v>#VALUE!</v>
      </c>
      <c r="AW109" s="11" t="e">
        <f>IF(('OddsRatio_working_3-way'!X109=0),0,'OddsRatio_working_3-way'!AQ109)</f>
        <v>#VALUE!</v>
      </c>
    </row>
    <row r="110" spans="1:49">
      <c r="A110" s="4" t="str">
        <f>IF('True_Odds_Calculator_3-way'!A111="","",'True_Odds_Calculator_3-way'!A111)</f>
        <v/>
      </c>
      <c r="B110" s="4" t="str">
        <f>IF('True_Odds_Calculator_3-way'!B111="","",'True_Odds_Calculator_3-way'!B111)</f>
        <v/>
      </c>
      <c r="C110" s="4" t="str">
        <f>IF('True_Odds_Calculator_3-way'!C111="","",'True_Odds_Calculator_3-way'!C111)</f>
        <v/>
      </c>
      <c r="D110" s="9" t="e">
        <f t="shared" si="26"/>
        <v>#VALUE!</v>
      </c>
      <c r="E110" s="9" t="e">
        <f t="shared" si="27"/>
        <v>#VALUE!</v>
      </c>
      <c r="F110" s="9" t="e">
        <f t="shared" si="28"/>
        <v>#VALUE!</v>
      </c>
      <c r="G110" s="9" t="str">
        <f t="shared" si="29"/>
        <v/>
      </c>
      <c r="H110" s="9" t="str">
        <f t="shared" si="30"/>
        <v/>
      </c>
      <c r="I110" s="9" t="str">
        <f t="shared" si="31"/>
        <v/>
      </c>
      <c r="J110" s="9" t="str">
        <f t="shared" si="32"/>
        <v/>
      </c>
      <c r="K110" s="11" t="e">
        <f t="shared" si="33"/>
        <v>#VALUE!</v>
      </c>
      <c r="L110" s="11" t="e">
        <f t="shared" si="34"/>
        <v>#VALUE!</v>
      </c>
      <c r="M110" s="11" t="e">
        <f t="shared" si="35"/>
        <v>#VALUE!</v>
      </c>
      <c r="N110" s="11" t="e">
        <f>'OddsRatio_working_3-way'!K110+'OddsRatio_working_3-way'!L110+'OddsRatio_working_3-way'!M110-('OddsRatio_working_3-way'!K110*'OddsRatio_working_3-way'!L110)-('OddsRatio_working_3-way'!K110*'OddsRatio_working_3-way'!M110)-('OddsRatio_working_3-way'!L110*'OddsRatio_working_3-way'!M110)+('OddsRatio_working_3-way'!K110*'OddsRatio_working_3-way'!L110*'OddsRatio_working_3-way'!M110)-1</f>
        <v>#VALUE!</v>
      </c>
      <c r="O110" s="11">
        <f>0</f>
        <v>0</v>
      </c>
      <c r="P110" s="11" t="e">
        <f>('OddsRatio_working_3-way'!K110*'OddsRatio_working_3-way'!L110)+('OddsRatio_working_3-way'!K110*'OddsRatio_working_3-way'!M110)+('OddsRatio_working_3-way'!L110*'OddsRatio_working_3-way'!M110)-(3*'OddsRatio_working_3-way'!K110*'OddsRatio_working_3-way'!L110*'OddsRatio_working_3-way'!M110)</f>
        <v>#VALUE!</v>
      </c>
      <c r="Q110" s="11" t="e">
        <f>2*'OddsRatio_working_3-way'!K110*'OddsRatio_working_3-way'!L110*'OddsRatio_working_3-way'!M110</f>
        <v>#VALUE!</v>
      </c>
      <c r="R110" s="11" t="e">
        <f t="shared" si="36"/>
        <v>#VALUE!</v>
      </c>
      <c r="S110" s="11" t="e">
        <f t="shared" si="37"/>
        <v>#VALUE!</v>
      </c>
      <c r="T110" s="11" t="e">
        <f t="shared" si="38"/>
        <v>#VALUE!</v>
      </c>
      <c r="U110" s="11" t="e">
        <f>'OddsRatio_working_3-way'!S110-'OddsRatio_working_3-way'!R110^2/3</f>
        <v>#VALUE!</v>
      </c>
      <c r="V110" s="11" t="e">
        <f>'OddsRatio_working_3-way'!S110*'OddsRatio_working_3-way'!R110/3-2*'OddsRatio_working_3-way'!R110^3/27-'OddsRatio_working_3-way'!T110</f>
        <v>#VALUE!</v>
      </c>
      <c r="W110" s="11" t="e">
        <f>'OddsRatio_working_3-way'!V110^2+4*'OddsRatio_working_3-way'!U110^3/27</f>
        <v>#VALUE!</v>
      </c>
      <c r="X110" s="11" t="e">
        <f>IF('OddsRatio_working_3-way'!W110&gt;0,IF(ABS('OddsRatio_working_3-way'!V110+SQRT('OddsRatio_working_3-way'!W110))/2&gt;0,ABS('OddsRatio_working_3-way'!V110+SQRT('OddsRatio_working_3-way'!W110))/2,ABS('OddsRatio_working_3-way'!V110-SQRT('OddsRatio_working_3-way'!W110))/2),SQRT(-'OddsRatio_working_3-way'!U110^3/27))</f>
        <v>#VALUE!</v>
      </c>
      <c r="Y110" s="11" t="e">
        <f>IF('OddsRatio_working_3-way'!W110&gt;=0,IF('OddsRatio_working_3-way'!V110+SQRT('OddsRatio_working_3-way'!W110)&gt;0,0,PI()),ACOS('OddsRatio_working_3-way'!V110/(2*'OddsRatio_working_3-way'!X110)))</f>
        <v>#VALUE!</v>
      </c>
      <c r="Z110" s="11" t="e">
        <f>'OddsRatio_working_3-way'!X110^(1/3)*COS('OddsRatio_working_3-way'!Y110/3)</f>
        <v>#VALUE!</v>
      </c>
      <c r="AA110" s="11" t="e">
        <f>'OddsRatio_working_3-way'!X110^(1/3)*COS(('OddsRatio_working_3-way'!Y110+2*PI())/3)</f>
        <v>#VALUE!</v>
      </c>
      <c r="AB110" s="11" t="e">
        <f>'OddsRatio_working_3-way'!X110^(1/3)*COS(('OddsRatio_working_3-way'!Y110+4*PI())/3)</f>
        <v>#VALUE!</v>
      </c>
      <c r="AC110" s="11" t="e">
        <f>'OddsRatio_working_3-way'!X110^(1/3)*SIN('OddsRatio_working_3-way'!Y110/3)</f>
        <v>#VALUE!</v>
      </c>
      <c r="AD110" s="11" t="e">
        <f>'OddsRatio_working_3-way'!X110^(1/3)*SIN(('OddsRatio_working_3-way'!Y110+2*PI())/3)</f>
        <v>#VALUE!</v>
      </c>
      <c r="AE110" s="11" t="e">
        <f>'OddsRatio_working_3-way'!X110^(1/3)*SIN(('OddsRatio_working_3-way'!Y110+4*PI())/3)</f>
        <v>#VALUE!</v>
      </c>
      <c r="AF110" s="11" t="e">
        <f>-'OddsRatio_working_3-way'!U110/(3*'OddsRatio_working_3-way'!X110^(1/3))*COS(('OddsRatio_working_3-way'!Y110)/3)</f>
        <v>#VALUE!</v>
      </c>
      <c r="AG110" s="11" t="e">
        <f>-'OddsRatio_working_3-way'!U110/(3*'OddsRatio_working_3-way'!X110^(1/3))*COS(('OddsRatio_working_3-way'!Y110+2*PI())/3)</f>
        <v>#VALUE!</v>
      </c>
      <c r="AH110" s="11" t="e">
        <f>-'OddsRatio_working_3-way'!U110/(3*'OddsRatio_working_3-way'!X110^(1/3))*COS(('OddsRatio_working_3-way'!Y110+4*PI())/3)</f>
        <v>#VALUE!</v>
      </c>
      <c r="AI110" s="11" t="e">
        <f>'OddsRatio_working_3-way'!U110/(3*'OddsRatio_working_3-way'!X110^(1/3))*SIN(('OddsRatio_working_3-way'!Y110)/3)</f>
        <v>#VALUE!</v>
      </c>
      <c r="AJ110" s="11" t="e">
        <f>'OddsRatio_working_3-way'!U110/(3*'OddsRatio_working_3-way'!X110^(1/3))*SIN(('OddsRatio_working_3-way'!Y110+2*PI())/3)</f>
        <v>#VALUE!</v>
      </c>
      <c r="AK110" s="11" t="e">
        <f>'OddsRatio_working_3-way'!U110/(3*'OddsRatio_working_3-way'!X110^(1/3))*SIN(('OddsRatio_working_3-way'!Y110+4*PI())/3)</f>
        <v>#VALUE!</v>
      </c>
      <c r="AL110" s="11" t="e">
        <f>'OddsRatio_working_3-way'!Z110+'OddsRatio_working_3-way'!AF110</f>
        <v>#VALUE!</v>
      </c>
      <c r="AM110" s="11" t="e">
        <f>'OddsRatio_working_3-way'!AA110+'OddsRatio_working_3-way'!AG110</f>
        <v>#VALUE!</v>
      </c>
      <c r="AN110" s="11" t="e">
        <f>'OddsRatio_working_3-way'!AB110+'OddsRatio_working_3-way'!AH110</f>
        <v>#VALUE!</v>
      </c>
      <c r="AO110" s="11" t="e">
        <f>'OddsRatio_working_3-way'!AC110+'OddsRatio_working_3-way'!AI110</f>
        <v>#VALUE!</v>
      </c>
      <c r="AP110" s="11" t="e">
        <f>'OddsRatio_working_3-way'!AD110+'OddsRatio_working_3-way'!AJ110</f>
        <v>#VALUE!</v>
      </c>
      <c r="AQ110" s="11" t="e">
        <f>'OddsRatio_working_3-way'!AE110+'OddsRatio_working_3-way'!AK110</f>
        <v>#VALUE!</v>
      </c>
      <c r="AR110" s="10" t="str">
        <f>IF(A110="","",IF(('OddsRatio_working_3-way'!X110=0),IF(Q110&gt;0,-Q110^(1/3),(-Q110)^(1/3)),'OddsRatio_working_3-way'!AL110-'OddsRatio_working_3-way'!R110/3))</f>
        <v/>
      </c>
      <c r="AS110" s="11" t="e">
        <f>IF(('OddsRatio_working_3-way'!X110=0),IF(Q110&gt;0,-Q110^(1/3),(-Q110)^(1/3)),'OddsRatio_working_3-way'!AM110-'OddsRatio_working_3-way'!R110/3)</f>
        <v>#VALUE!</v>
      </c>
      <c r="AT110" s="11" t="e">
        <f>IF(('OddsRatio_working_3-way'!X110=0),IF(Q110&gt;0,-Q110^(1/3),(-Q110)^(1/3)),'OddsRatio_working_3-way'!AN110-'OddsRatio_working_3-way'!R110/3)</f>
        <v>#VALUE!</v>
      </c>
      <c r="AU110" s="11" t="e">
        <f>IF(('OddsRatio_working_3-way'!X110=0),0,'OddsRatio_working_3-way'!AO110)</f>
        <v>#VALUE!</v>
      </c>
      <c r="AV110" s="11" t="e">
        <f>IF(('OddsRatio_working_3-way'!X110=0),0,'OddsRatio_working_3-way'!AP110)</f>
        <v>#VALUE!</v>
      </c>
      <c r="AW110" s="11" t="e">
        <f>IF(('OddsRatio_working_3-way'!X110=0),0,'OddsRatio_working_3-way'!AQ110)</f>
        <v>#VALUE!</v>
      </c>
    </row>
    <row r="111" spans="1:49">
      <c r="A111" s="4" t="str">
        <f>IF('True_Odds_Calculator_3-way'!A112="","",'True_Odds_Calculator_3-way'!A112)</f>
        <v/>
      </c>
      <c r="B111" s="4" t="str">
        <f>IF('True_Odds_Calculator_3-way'!B112="","",'True_Odds_Calculator_3-way'!B112)</f>
        <v/>
      </c>
      <c r="C111" s="4" t="str">
        <f>IF('True_Odds_Calculator_3-way'!C112="","",'True_Odds_Calculator_3-way'!C112)</f>
        <v/>
      </c>
      <c r="D111" s="9" t="e">
        <f t="shared" si="26"/>
        <v>#VALUE!</v>
      </c>
      <c r="E111" s="9" t="e">
        <f t="shared" si="27"/>
        <v>#VALUE!</v>
      </c>
      <c r="F111" s="9" t="e">
        <f t="shared" si="28"/>
        <v>#VALUE!</v>
      </c>
      <c r="G111" s="9" t="str">
        <f t="shared" si="29"/>
        <v/>
      </c>
      <c r="H111" s="9" t="str">
        <f t="shared" si="30"/>
        <v/>
      </c>
      <c r="I111" s="9" t="str">
        <f t="shared" si="31"/>
        <v/>
      </c>
      <c r="J111" s="9" t="str">
        <f t="shared" si="32"/>
        <v/>
      </c>
      <c r="K111" s="11" t="e">
        <f t="shared" si="33"/>
        <v>#VALUE!</v>
      </c>
      <c r="L111" s="11" t="e">
        <f t="shared" si="34"/>
        <v>#VALUE!</v>
      </c>
      <c r="M111" s="11" t="e">
        <f t="shared" si="35"/>
        <v>#VALUE!</v>
      </c>
      <c r="N111" s="11" t="e">
        <f>'OddsRatio_working_3-way'!K111+'OddsRatio_working_3-way'!L111+'OddsRatio_working_3-way'!M111-('OddsRatio_working_3-way'!K111*'OddsRatio_working_3-way'!L111)-('OddsRatio_working_3-way'!K111*'OddsRatio_working_3-way'!M111)-('OddsRatio_working_3-way'!L111*'OddsRatio_working_3-way'!M111)+('OddsRatio_working_3-way'!K111*'OddsRatio_working_3-way'!L111*'OddsRatio_working_3-way'!M111)-1</f>
        <v>#VALUE!</v>
      </c>
      <c r="O111" s="11">
        <f>0</f>
        <v>0</v>
      </c>
      <c r="P111" s="11" t="e">
        <f>('OddsRatio_working_3-way'!K111*'OddsRatio_working_3-way'!L111)+('OddsRatio_working_3-way'!K111*'OddsRatio_working_3-way'!M111)+('OddsRatio_working_3-way'!L111*'OddsRatio_working_3-way'!M111)-(3*'OddsRatio_working_3-way'!K111*'OddsRatio_working_3-way'!L111*'OddsRatio_working_3-way'!M111)</f>
        <v>#VALUE!</v>
      </c>
      <c r="Q111" s="11" t="e">
        <f>2*'OddsRatio_working_3-way'!K111*'OddsRatio_working_3-way'!L111*'OddsRatio_working_3-way'!M111</f>
        <v>#VALUE!</v>
      </c>
      <c r="R111" s="11" t="e">
        <f t="shared" si="36"/>
        <v>#VALUE!</v>
      </c>
      <c r="S111" s="11" t="e">
        <f t="shared" si="37"/>
        <v>#VALUE!</v>
      </c>
      <c r="T111" s="11" t="e">
        <f t="shared" si="38"/>
        <v>#VALUE!</v>
      </c>
      <c r="U111" s="11" t="e">
        <f>'OddsRatio_working_3-way'!S111-'OddsRatio_working_3-way'!R111^2/3</f>
        <v>#VALUE!</v>
      </c>
      <c r="V111" s="11" t="e">
        <f>'OddsRatio_working_3-way'!S111*'OddsRatio_working_3-way'!R111/3-2*'OddsRatio_working_3-way'!R111^3/27-'OddsRatio_working_3-way'!T111</f>
        <v>#VALUE!</v>
      </c>
      <c r="W111" s="11" t="e">
        <f>'OddsRatio_working_3-way'!V111^2+4*'OddsRatio_working_3-way'!U111^3/27</f>
        <v>#VALUE!</v>
      </c>
      <c r="X111" s="11" t="e">
        <f>IF('OddsRatio_working_3-way'!W111&gt;0,IF(ABS('OddsRatio_working_3-way'!V111+SQRT('OddsRatio_working_3-way'!W111))/2&gt;0,ABS('OddsRatio_working_3-way'!V111+SQRT('OddsRatio_working_3-way'!W111))/2,ABS('OddsRatio_working_3-way'!V111-SQRT('OddsRatio_working_3-way'!W111))/2),SQRT(-'OddsRatio_working_3-way'!U111^3/27))</f>
        <v>#VALUE!</v>
      </c>
      <c r="Y111" s="11" t="e">
        <f>IF('OddsRatio_working_3-way'!W111&gt;=0,IF('OddsRatio_working_3-way'!V111+SQRT('OddsRatio_working_3-way'!W111)&gt;0,0,PI()),ACOS('OddsRatio_working_3-way'!V111/(2*'OddsRatio_working_3-way'!X111)))</f>
        <v>#VALUE!</v>
      </c>
      <c r="Z111" s="11" t="e">
        <f>'OddsRatio_working_3-way'!X111^(1/3)*COS('OddsRatio_working_3-way'!Y111/3)</f>
        <v>#VALUE!</v>
      </c>
      <c r="AA111" s="11" t="e">
        <f>'OddsRatio_working_3-way'!X111^(1/3)*COS(('OddsRatio_working_3-way'!Y111+2*PI())/3)</f>
        <v>#VALUE!</v>
      </c>
      <c r="AB111" s="11" t="e">
        <f>'OddsRatio_working_3-way'!X111^(1/3)*COS(('OddsRatio_working_3-way'!Y111+4*PI())/3)</f>
        <v>#VALUE!</v>
      </c>
      <c r="AC111" s="11" t="e">
        <f>'OddsRatio_working_3-way'!X111^(1/3)*SIN('OddsRatio_working_3-way'!Y111/3)</f>
        <v>#VALUE!</v>
      </c>
      <c r="AD111" s="11" t="e">
        <f>'OddsRatio_working_3-way'!X111^(1/3)*SIN(('OddsRatio_working_3-way'!Y111+2*PI())/3)</f>
        <v>#VALUE!</v>
      </c>
      <c r="AE111" s="11" t="e">
        <f>'OddsRatio_working_3-way'!X111^(1/3)*SIN(('OddsRatio_working_3-way'!Y111+4*PI())/3)</f>
        <v>#VALUE!</v>
      </c>
      <c r="AF111" s="11" t="e">
        <f>-'OddsRatio_working_3-way'!U111/(3*'OddsRatio_working_3-way'!X111^(1/3))*COS(('OddsRatio_working_3-way'!Y111)/3)</f>
        <v>#VALUE!</v>
      </c>
      <c r="AG111" s="11" t="e">
        <f>-'OddsRatio_working_3-way'!U111/(3*'OddsRatio_working_3-way'!X111^(1/3))*COS(('OddsRatio_working_3-way'!Y111+2*PI())/3)</f>
        <v>#VALUE!</v>
      </c>
      <c r="AH111" s="11" t="e">
        <f>-'OddsRatio_working_3-way'!U111/(3*'OddsRatio_working_3-way'!X111^(1/3))*COS(('OddsRatio_working_3-way'!Y111+4*PI())/3)</f>
        <v>#VALUE!</v>
      </c>
      <c r="AI111" s="11" t="e">
        <f>'OddsRatio_working_3-way'!U111/(3*'OddsRatio_working_3-way'!X111^(1/3))*SIN(('OddsRatio_working_3-way'!Y111)/3)</f>
        <v>#VALUE!</v>
      </c>
      <c r="AJ111" s="11" t="e">
        <f>'OddsRatio_working_3-way'!U111/(3*'OddsRatio_working_3-way'!X111^(1/3))*SIN(('OddsRatio_working_3-way'!Y111+2*PI())/3)</f>
        <v>#VALUE!</v>
      </c>
      <c r="AK111" s="11" t="e">
        <f>'OddsRatio_working_3-way'!U111/(3*'OddsRatio_working_3-way'!X111^(1/3))*SIN(('OddsRatio_working_3-way'!Y111+4*PI())/3)</f>
        <v>#VALUE!</v>
      </c>
      <c r="AL111" s="11" t="e">
        <f>'OddsRatio_working_3-way'!Z111+'OddsRatio_working_3-way'!AF111</f>
        <v>#VALUE!</v>
      </c>
      <c r="AM111" s="11" t="e">
        <f>'OddsRatio_working_3-way'!AA111+'OddsRatio_working_3-way'!AG111</f>
        <v>#VALUE!</v>
      </c>
      <c r="AN111" s="11" t="e">
        <f>'OddsRatio_working_3-way'!AB111+'OddsRatio_working_3-way'!AH111</f>
        <v>#VALUE!</v>
      </c>
      <c r="AO111" s="11" t="e">
        <f>'OddsRatio_working_3-way'!AC111+'OddsRatio_working_3-way'!AI111</f>
        <v>#VALUE!</v>
      </c>
      <c r="AP111" s="11" t="e">
        <f>'OddsRatio_working_3-way'!AD111+'OddsRatio_working_3-way'!AJ111</f>
        <v>#VALUE!</v>
      </c>
      <c r="AQ111" s="11" t="e">
        <f>'OddsRatio_working_3-way'!AE111+'OddsRatio_working_3-way'!AK111</f>
        <v>#VALUE!</v>
      </c>
      <c r="AR111" s="10" t="str">
        <f>IF(A111="","",IF(('OddsRatio_working_3-way'!X111=0),IF(Q111&gt;0,-Q111^(1/3),(-Q111)^(1/3)),'OddsRatio_working_3-way'!AL111-'OddsRatio_working_3-way'!R111/3))</f>
        <v/>
      </c>
      <c r="AS111" s="11" t="e">
        <f>IF(('OddsRatio_working_3-way'!X111=0),IF(Q111&gt;0,-Q111^(1/3),(-Q111)^(1/3)),'OddsRatio_working_3-way'!AM111-'OddsRatio_working_3-way'!R111/3)</f>
        <v>#VALUE!</v>
      </c>
      <c r="AT111" s="11" t="e">
        <f>IF(('OddsRatio_working_3-way'!X111=0),IF(Q111&gt;0,-Q111^(1/3),(-Q111)^(1/3)),'OddsRatio_working_3-way'!AN111-'OddsRatio_working_3-way'!R111/3)</f>
        <v>#VALUE!</v>
      </c>
      <c r="AU111" s="11" t="e">
        <f>IF(('OddsRatio_working_3-way'!X111=0),0,'OddsRatio_working_3-way'!AO111)</f>
        <v>#VALUE!</v>
      </c>
      <c r="AV111" s="11" t="e">
        <f>IF(('OddsRatio_working_3-way'!X111=0),0,'OddsRatio_working_3-way'!AP111)</f>
        <v>#VALUE!</v>
      </c>
      <c r="AW111" s="11" t="e">
        <f>IF(('OddsRatio_working_3-way'!X111=0),0,'OddsRatio_working_3-way'!AQ111)</f>
        <v>#VALUE!</v>
      </c>
    </row>
    <row r="112" spans="1:49">
      <c r="A112" s="4" t="str">
        <f>IF('True_Odds_Calculator_3-way'!A113="","",'True_Odds_Calculator_3-way'!A113)</f>
        <v/>
      </c>
      <c r="B112" s="4" t="str">
        <f>IF('True_Odds_Calculator_3-way'!B113="","",'True_Odds_Calculator_3-way'!B113)</f>
        <v/>
      </c>
      <c r="C112" s="4" t="str">
        <f>IF('True_Odds_Calculator_3-way'!C113="","",'True_Odds_Calculator_3-way'!C113)</f>
        <v/>
      </c>
      <c r="D112" s="9" t="e">
        <f t="shared" si="26"/>
        <v>#VALUE!</v>
      </c>
      <c r="E112" s="9" t="e">
        <f t="shared" si="27"/>
        <v>#VALUE!</v>
      </c>
      <c r="F112" s="9" t="e">
        <f t="shared" si="28"/>
        <v>#VALUE!</v>
      </c>
      <c r="G112" s="9" t="str">
        <f t="shared" si="29"/>
        <v/>
      </c>
      <c r="H112" s="9" t="str">
        <f t="shared" si="30"/>
        <v/>
      </c>
      <c r="I112" s="9" t="str">
        <f t="shared" si="31"/>
        <v/>
      </c>
      <c r="J112" s="9" t="str">
        <f t="shared" si="32"/>
        <v/>
      </c>
      <c r="K112" s="11" t="e">
        <f t="shared" si="33"/>
        <v>#VALUE!</v>
      </c>
      <c r="L112" s="11" t="e">
        <f t="shared" si="34"/>
        <v>#VALUE!</v>
      </c>
      <c r="M112" s="11" t="e">
        <f t="shared" si="35"/>
        <v>#VALUE!</v>
      </c>
      <c r="N112" s="11" t="e">
        <f>'OddsRatio_working_3-way'!K112+'OddsRatio_working_3-way'!L112+'OddsRatio_working_3-way'!M112-('OddsRatio_working_3-way'!K112*'OddsRatio_working_3-way'!L112)-('OddsRatio_working_3-way'!K112*'OddsRatio_working_3-way'!M112)-('OddsRatio_working_3-way'!L112*'OddsRatio_working_3-way'!M112)+('OddsRatio_working_3-way'!K112*'OddsRatio_working_3-way'!L112*'OddsRatio_working_3-way'!M112)-1</f>
        <v>#VALUE!</v>
      </c>
      <c r="O112" s="11">
        <f>0</f>
        <v>0</v>
      </c>
      <c r="P112" s="11" t="e">
        <f>('OddsRatio_working_3-way'!K112*'OddsRatio_working_3-way'!L112)+('OddsRatio_working_3-way'!K112*'OddsRatio_working_3-way'!M112)+('OddsRatio_working_3-way'!L112*'OddsRatio_working_3-way'!M112)-(3*'OddsRatio_working_3-way'!K112*'OddsRatio_working_3-way'!L112*'OddsRatio_working_3-way'!M112)</f>
        <v>#VALUE!</v>
      </c>
      <c r="Q112" s="11" t="e">
        <f>2*'OddsRatio_working_3-way'!K112*'OddsRatio_working_3-way'!L112*'OddsRatio_working_3-way'!M112</f>
        <v>#VALUE!</v>
      </c>
      <c r="R112" s="11" t="e">
        <f t="shared" si="36"/>
        <v>#VALUE!</v>
      </c>
      <c r="S112" s="11" t="e">
        <f t="shared" si="37"/>
        <v>#VALUE!</v>
      </c>
      <c r="T112" s="11" t="e">
        <f t="shared" si="38"/>
        <v>#VALUE!</v>
      </c>
      <c r="U112" s="11" t="e">
        <f>'OddsRatio_working_3-way'!S112-'OddsRatio_working_3-way'!R112^2/3</f>
        <v>#VALUE!</v>
      </c>
      <c r="V112" s="11" t="e">
        <f>'OddsRatio_working_3-way'!S112*'OddsRatio_working_3-way'!R112/3-2*'OddsRatio_working_3-way'!R112^3/27-'OddsRatio_working_3-way'!T112</f>
        <v>#VALUE!</v>
      </c>
      <c r="W112" s="11" t="e">
        <f>'OddsRatio_working_3-way'!V112^2+4*'OddsRatio_working_3-way'!U112^3/27</f>
        <v>#VALUE!</v>
      </c>
      <c r="X112" s="11" t="e">
        <f>IF('OddsRatio_working_3-way'!W112&gt;0,IF(ABS('OddsRatio_working_3-way'!V112+SQRT('OddsRatio_working_3-way'!W112))/2&gt;0,ABS('OddsRatio_working_3-way'!V112+SQRT('OddsRatio_working_3-way'!W112))/2,ABS('OddsRatio_working_3-way'!V112-SQRT('OddsRatio_working_3-way'!W112))/2),SQRT(-'OddsRatio_working_3-way'!U112^3/27))</f>
        <v>#VALUE!</v>
      </c>
      <c r="Y112" s="11" t="e">
        <f>IF('OddsRatio_working_3-way'!W112&gt;=0,IF('OddsRatio_working_3-way'!V112+SQRT('OddsRatio_working_3-way'!W112)&gt;0,0,PI()),ACOS('OddsRatio_working_3-way'!V112/(2*'OddsRatio_working_3-way'!X112)))</f>
        <v>#VALUE!</v>
      </c>
      <c r="Z112" s="11" t="e">
        <f>'OddsRatio_working_3-way'!X112^(1/3)*COS('OddsRatio_working_3-way'!Y112/3)</f>
        <v>#VALUE!</v>
      </c>
      <c r="AA112" s="11" t="e">
        <f>'OddsRatio_working_3-way'!X112^(1/3)*COS(('OddsRatio_working_3-way'!Y112+2*PI())/3)</f>
        <v>#VALUE!</v>
      </c>
      <c r="AB112" s="11" t="e">
        <f>'OddsRatio_working_3-way'!X112^(1/3)*COS(('OddsRatio_working_3-way'!Y112+4*PI())/3)</f>
        <v>#VALUE!</v>
      </c>
      <c r="AC112" s="11" t="e">
        <f>'OddsRatio_working_3-way'!X112^(1/3)*SIN('OddsRatio_working_3-way'!Y112/3)</f>
        <v>#VALUE!</v>
      </c>
      <c r="AD112" s="11" t="e">
        <f>'OddsRatio_working_3-way'!X112^(1/3)*SIN(('OddsRatio_working_3-way'!Y112+2*PI())/3)</f>
        <v>#VALUE!</v>
      </c>
      <c r="AE112" s="11" t="e">
        <f>'OddsRatio_working_3-way'!X112^(1/3)*SIN(('OddsRatio_working_3-way'!Y112+4*PI())/3)</f>
        <v>#VALUE!</v>
      </c>
      <c r="AF112" s="11" t="e">
        <f>-'OddsRatio_working_3-way'!U112/(3*'OddsRatio_working_3-way'!X112^(1/3))*COS(('OddsRatio_working_3-way'!Y112)/3)</f>
        <v>#VALUE!</v>
      </c>
      <c r="AG112" s="11" t="e">
        <f>-'OddsRatio_working_3-way'!U112/(3*'OddsRatio_working_3-way'!X112^(1/3))*COS(('OddsRatio_working_3-way'!Y112+2*PI())/3)</f>
        <v>#VALUE!</v>
      </c>
      <c r="AH112" s="11" t="e">
        <f>-'OddsRatio_working_3-way'!U112/(3*'OddsRatio_working_3-way'!X112^(1/3))*COS(('OddsRatio_working_3-way'!Y112+4*PI())/3)</f>
        <v>#VALUE!</v>
      </c>
      <c r="AI112" s="11" t="e">
        <f>'OddsRatio_working_3-way'!U112/(3*'OddsRatio_working_3-way'!X112^(1/3))*SIN(('OddsRatio_working_3-way'!Y112)/3)</f>
        <v>#VALUE!</v>
      </c>
      <c r="AJ112" s="11" t="e">
        <f>'OddsRatio_working_3-way'!U112/(3*'OddsRatio_working_3-way'!X112^(1/3))*SIN(('OddsRatio_working_3-way'!Y112+2*PI())/3)</f>
        <v>#VALUE!</v>
      </c>
      <c r="AK112" s="11" t="e">
        <f>'OddsRatio_working_3-way'!U112/(3*'OddsRatio_working_3-way'!X112^(1/3))*SIN(('OddsRatio_working_3-way'!Y112+4*PI())/3)</f>
        <v>#VALUE!</v>
      </c>
      <c r="AL112" s="11" t="e">
        <f>'OddsRatio_working_3-way'!Z112+'OddsRatio_working_3-way'!AF112</f>
        <v>#VALUE!</v>
      </c>
      <c r="AM112" s="11" t="e">
        <f>'OddsRatio_working_3-way'!AA112+'OddsRatio_working_3-way'!AG112</f>
        <v>#VALUE!</v>
      </c>
      <c r="AN112" s="11" t="e">
        <f>'OddsRatio_working_3-way'!AB112+'OddsRatio_working_3-way'!AH112</f>
        <v>#VALUE!</v>
      </c>
      <c r="AO112" s="11" t="e">
        <f>'OddsRatio_working_3-way'!AC112+'OddsRatio_working_3-way'!AI112</f>
        <v>#VALUE!</v>
      </c>
      <c r="AP112" s="11" t="e">
        <f>'OddsRatio_working_3-way'!AD112+'OddsRatio_working_3-way'!AJ112</f>
        <v>#VALUE!</v>
      </c>
      <c r="AQ112" s="11" t="e">
        <f>'OddsRatio_working_3-way'!AE112+'OddsRatio_working_3-way'!AK112</f>
        <v>#VALUE!</v>
      </c>
      <c r="AR112" s="10" t="str">
        <f>IF(A112="","",IF(('OddsRatio_working_3-way'!X112=0),IF(Q112&gt;0,-Q112^(1/3),(-Q112)^(1/3)),'OddsRatio_working_3-way'!AL112-'OddsRatio_working_3-way'!R112/3))</f>
        <v/>
      </c>
      <c r="AS112" s="11" t="e">
        <f>IF(('OddsRatio_working_3-way'!X112=0),IF(Q112&gt;0,-Q112^(1/3),(-Q112)^(1/3)),'OddsRatio_working_3-way'!AM112-'OddsRatio_working_3-way'!R112/3)</f>
        <v>#VALUE!</v>
      </c>
      <c r="AT112" s="11" t="e">
        <f>IF(('OddsRatio_working_3-way'!X112=0),IF(Q112&gt;0,-Q112^(1/3),(-Q112)^(1/3)),'OddsRatio_working_3-way'!AN112-'OddsRatio_working_3-way'!R112/3)</f>
        <v>#VALUE!</v>
      </c>
      <c r="AU112" s="11" t="e">
        <f>IF(('OddsRatio_working_3-way'!X112=0),0,'OddsRatio_working_3-way'!AO112)</f>
        <v>#VALUE!</v>
      </c>
      <c r="AV112" s="11" t="e">
        <f>IF(('OddsRatio_working_3-way'!X112=0),0,'OddsRatio_working_3-way'!AP112)</f>
        <v>#VALUE!</v>
      </c>
      <c r="AW112" s="11" t="e">
        <f>IF(('OddsRatio_working_3-way'!X112=0),0,'OddsRatio_working_3-way'!AQ112)</f>
        <v>#VALUE!</v>
      </c>
    </row>
    <row r="113" spans="1:49">
      <c r="A113" s="4" t="str">
        <f>IF('True_Odds_Calculator_3-way'!A114="","",'True_Odds_Calculator_3-way'!A114)</f>
        <v/>
      </c>
      <c r="B113" s="4" t="str">
        <f>IF('True_Odds_Calculator_3-way'!B114="","",'True_Odds_Calculator_3-way'!B114)</f>
        <v/>
      </c>
      <c r="C113" s="4" t="str">
        <f>IF('True_Odds_Calculator_3-way'!C114="","",'True_Odds_Calculator_3-way'!C114)</f>
        <v/>
      </c>
      <c r="D113" s="9" t="e">
        <f t="shared" si="26"/>
        <v>#VALUE!</v>
      </c>
      <c r="E113" s="9" t="e">
        <f t="shared" si="27"/>
        <v>#VALUE!</v>
      </c>
      <c r="F113" s="9" t="e">
        <f t="shared" si="28"/>
        <v>#VALUE!</v>
      </c>
      <c r="G113" s="9" t="str">
        <f t="shared" si="29"/>
        <v/>
      </c>
      <c r="H113" s="9" t="str">
        <f t="shared" si="30"/>
        <v/>
      </c>
      <c r="I113" s="9" t="str">
        <f t="shared" si="31"/>
        <v/>
      </c>
      <c r="J113" s="9" t="str">
        <f t="shared" si="32"/>
        <v/>
      </c>
      <c r="K113" s="11" t="e">
        <f t="shared" si="33"/>
        <v>#VALUE!</v>
      </c>
      <c r="L113" s="11" t="e">
        <f t="shared" si="34"/>
        <v>#VALUE!</v>
      </c>
      <c r="M113" s="11" t="e">
        <f t="shared" si="35"/>
        <v>#VALUE!</v>
      </c>
      <c r="N113" s="11" t="e">
        <f>'OddsRatio_working_3-way'!K113+'OddsRatio_working_3-way'!L113+'OddsRatio_working_3-way'!M113-('OddsRatio_working_3-way'!K113*'OddsRatio_working_3-way'!L113)-('OddsRatio_working_3-way'!K113*'OddsRatio_working_3-way'!M113)-('OddsRatio_working_3-way'!L113*'OddsRatio_working_3-way'!M113)+('OddsRatio_working_3-way'!K113*'OddsRatio_working_3-way'!L113*'OddsRatio_working_3-way'!M113)-1</f>
        <v>#VALUE!</v>
      </c>
      <c r="O113" s="11">
        <f>0</f>
        <v>0</v>
      </c>
      <c r="P113" s="11" t="e">
        <f>('OddsRatio_working_3-way'!K113*'OddsRatio_working_3-way'!L113)+('OddsRatio_working_3-way'!K113*'OddsRatio_working_3-way'!M113)+('OddsRatio_working_3-way'!L113*'OddsRatio_working_3-way'!M113)-(3*'OddsRatio_working_3-way'!K113*'OddsRatio_working_3-way'!L113*'OddsRatio_working_3-way'!M113)</f>
        <v>#VALUE!</v>
      </c>
      <c r="Q113" s="11" t="e">
        <f>2*'OddsRatio_working_3-way'!K113*'OddsRatio_working_3-way'!L113*'OddsRatio_working_3-way'!M113</f>
        <v>#VALUE!</v>
      </c>
      <c r="R113" s="11" t="e">
        <f t="shared" si="36"/>
        <v>#VALUE!</v>
      </c>
      <c r="S113" s="11" t="e">
        <f t="shared" si="37"/>
        <v>#VALUE!</v>
      </c>
      <c r="T113" s="11" t="e">
        <f t="shared" si="38"/>
        <v>#VALUE!</v>
      </c>
      <c r="U113" s="11" t="e">
        <f>'OddsRatio_working_3-way'!S113-'OddsRatio_working_3-way'!R113^2/3</f>
        <v>#VALUE!</v>
      </c>
      <c r="V113" s="11" t="e">
        <f>'OddsRatio_working_3-way'!S113*'OddsRatio_working_3-way'!R113/3-2*'OddsRatio_working_3-way'!R113^3/27-'OddsRatio_working_3-way'!T113</f>
        <v>#VALUE!</v>
      </c>
      <c r="W113" s="11" t="e">
        <f>'OddsRatio_working_3-way'!V113^2+4*'OddsRatio_working_3-way'!U113^3/27</f>
        <v>#VALUE!</v>
      </c>
      <c r="X113" s="11" t="e">
        <f>IF('OddsRatio_working_3-way'!W113&gt;0,IF(ABS('OddsRatio_working_3-way'!V113+SQRT('OddsRatio_working_3-way'!W113))/2&gt;0,ABS('OddsRatio_working_3-way'!V113+SQRT('OddsRatio_working_3-way'!W113))/2,ABS('OddsRatio_working_3-way'!V113-SQRT('OddsRatio_working_3-way'!W113))/2),SQRT(-'OddsRatio_working_3-way'!U113^3/27))</f>
        <v>#VALUE!</v>
      </c>
      <c r="Y113" s="11" t="e">
        <f>IF('OddsRatio_working_3-way'!W113&gt;=0,IF('OddsRatio_working_3-way'!V113+SQRT('OddsRatio_working_3-way'!W113)&gt;0,0,PI()),ACOS('OddsRatio_working_3-way'!V113/(2*'OddsRatio_working_3-way'!X113)))</f>
        <v>#VALUE!</v>
      </c>
      <c r="Z113" s="11" t="e">
        <f>'OddsRatio_working_3-way'!X113^(1/3)*COS('OddsRatio_working_3-way'!Y113/3)</f>
        <v>#VALUE!</v>
      </c>
      <c r="AA113" s="11" t="e">
        <f>'OddsRatio_working_3-way'!X113^(1/3)*COS(('OddsRatio_working_3-way'!Y113+2*PI())/3)</f>
        <v>#VALUE!</v>
      </c>
      <c r="AB113" s="11" t="e">
        <f>'OddsRatio_working_3-way'!X113^(1/3)*COS(('OddsRatio_working_3-way'!Y113+4*PI())/3)</f>
        <v>#VALUE!</v>
      </c>
      <c r="AC113" s="11" t="e">
        <f>'OddsRatio_working_3-way'!X113^(1/3)*SIN('OddsRatio_working_3-way'!Y113/3)</f>
        <v>#VALUE!</v>
      </c>
      <c r="AD113" s="11" t="e">
        <f>'OddsRatio_working_3-way'!X113^(1/3)*SIN(('OddsRatio_working_3-way'!Y113+2*PI())/3)</f>
        <v>#VALUE!</v>
      </c>
      <c r="AE113" s="11" t="e">
        <f>'OddsRatio_working_3-way'!X113^(1/3)*SIN(('OddsRatio_working_3-way'!Y113+4*PI())/3)</f>
        <v>#VALUE!</v>
      </c>
      <c r="AF113" s="11" t="e">
        <f>-'OddsRatio_working_3-way'!U113/(3*'OddsRatio_working_3-way'!X113^(1/3))*COS(('OddsRatio_working_3-way'!Y113)/3)</f>
        <v>#VALUE!</v>
      </c>
      <c r="AG113" s="11" t="e">
        <f>-'OddsRatio_working_3-way'!U113/(3*'OddsRatio_working_3-way'!X113^(1/3))*COS(('OddsRatio_working_3-way'!Y113+2*PI())/3)</f>
        <v>#VALUE!</v>
      </c>
      <c r="AH113" s="11" t="e">
        <f>-'OddsRatio_working_3-way'!U113/(3*'OddsRatio_working_3-way'!X113^(1/3))*COS(('OddsRatio_working_3-way'!Y113+4*PI())/3)</f>
        <v>#VALUE!</v>
      </c>
      <c r="AI113" s="11" t="e">
        <f>'OddsRatio_working_3-way'!U113/(3*'OddsRatio_working_3-way'!X113^(1/3))*SIN(('OddsRatio_working_3-way'!Y113)/3)</f>
        <v>#VALUE!</v>
      </c>
      <c r="AJ113" s="11" t="e">
        <f>'OddsRatio_working_3-way'!U113/(3*'OddsRatio_working_3-way'!X113^(1/3))*SIN(('OddsRatio_working_3-way'!Y113+2*PI())/3)</f>
        <v>#VALUE!</v>
      </c>
      <c r="AK113" s="11" t="e">
        <f>'OddsRatio_working_3-way'!U113/(3*'OddsRatio_working_3-way'!X113^(1/3))*SIN(('OddsRatio_working_3-way'!Y113+4*PI())/3)</f>
        <v>#VALUE!</v>
      </c>
      <c r="AL113" s="11" t="e">
        <f>'OddsRatio_working_3-way'!Z113+'OddsRatio_working_3-way'!AF113</f>
        <v>#VALUE!</v>
      </c>
      <c r="AM113" s="11" t="e">
        <f>'OddsRatio_working_3-way'!AA113+'OddsRatio_working_3-way'!AG113</f>
        <v>#VALUE!</v>
      </c>
      <c r="AN113" s="11" t="e">
        <f>'OddsRatio_working_3-way'!AB113+'OddsRatio_working_3-way'!AH113</f>
        <v>#VALUE!</v>
      </c>
      <c r="AO113" s="11" t="e">
        <f>'OddsRatio_working_3-way'!AC113+'OddsRatio_working_3-way'!AI113</f>
        <v>#VALUE!</v>
      </c>
      <c r="AP113" s="11" t="e">
        <f>'OddsRatio_working_3-way'!AD113+'OddsRatio_working_3-way'!AJ113</f>
        <v>#VALUE!</v>
      </c>
      <c r="AQ113" s="11" t="e">
        <f>'OddsRatio_working_3-way'!AE113+'OddsRatio_working_3-way'!AK113</f>
        <v>#VALUE!</v>
      </c>
      <c r="AR113" s="10" t="str">
        <f>IF(A113="","",IF(('OddsRatio_working_3-way'!X113=0),IF(Q113&gt;0,-Q113^(1/3),(-Q113)^(1/3)),'OddsRatio_working_3-way'!AL113-'OddsRatio_working_3-way'!R113/3))</f>
        <v/>
      </c>
      <c r="AS113" s="11" t="e">
        <f>IF(('OddsRatio_working_3-way'!X113=0),IF(Q113&gt;0,-Q113^(1/3),(-Q113)^(1/3)),'OddsRatio_working_3-way'!AM113-'OddsRatio_working_3-way'!R113/3)</f>
        <v>#VALUE!</v>
      </c>
      <c r="AT113" s="11" t="e">
        <f>IF(('OddsRatio_working_3-way'!X113=0),IF(Q113&gt;0,-Q113^(1/3),(-Q113)^(1/3)),'OddsRatio_working_3-way'!AN113-'OddsRatio_working_3-way'!R113/3)</f>
        <v>#VALUE!</v>
      </c>
      <c r="AU113" s="11" t="e">
        <f>IF(('OddsRatio_working_3-way'!X113=0),0,'OddsRatio_working_3-way'!AO113)</f>
        <v>#VALUE!</v>
      </c>
      <c r="AV113" s="11" t="e">
        <f>IF(('OddsRatio_working_3-way'!X113=0),0,'OddsRatio_working_3-way'!AP113)</f>
        <v>#VALUE!</v>
      </c>
      <c r="AW113" s="11" t="e">
        <f>IF(('OddsRatio_working_3-way'!X113=0),0,'OddsRatio_working_3-way'!AQ113)</f>
        <v>#VALUE!</v>
      </c>
    </row>
    <row r="114" spans="1:49">
      <c r="A114" s="4" t="str">
        <f>IF('True_Odds_Calculator_3-way'!A115="","",'True_Odds_Calculator_3-way'!A115)</f>
        <v/>
      </c>
      <c r="B114" s="4" t="str">
        <f>IF('True_Odds_Calculator_3-way'!B115="","",'True_Odds_Calculator_3-way'!B115)</f>
        <v/>
      </c>
      <c r="C114" s="4" t="str">
        <f>IF('True_Odds_Calculator_3-way'!C115="","",'True_Odds_Calculator_3-way'!C115)</f>
        <v/>
      </c>
      <c r="D114" s="9" t="e">
        <f t="shared" si="26"/>
        <v>#VALUE!</v>
      </c>
      <c r="E114" s="9" t="e">
        <f t="shared" si="27"/>
        <v>#VALUE!</v>
      </c>
      <c r="F114" s="9" t="e">
        <f t="shared" si="28"/>
        <v>#VALUE!</v>
      </c>
      <c r="G114" s="9" t="str">
        <f t="shared" si="29"/>
        <v/>
      </c>
      <c r="H114" s="9" t="str">
        <f t="shared" si="30"/>
        <v/>
      </c>
      <c r="I114" s="9" t="str">
        <f t="shared" si="31"/>
        <v/>
      </c>
      <c r="J114" s="9" t="str">
        <f t="shared" si="32"/>
        <v/>
      </c>
      <c r="K114" s="11" t="e">
        <f t="shared" si="33"/>
        <v>#VALUE!</v>
      </c>
      <c r="L114" s="11" t="e">
        <f t="shared" si="34"/>
        <v>#VALUE!</v>
      </c>
      <c r="M114" s="11" t="e">
        <f t="shared" si="35"/>
        <v>#VALUE!</v>
      </c>
      <c r="N114" s="11" t="e">
        <f>'OddsRatio_working_3-way'!K114+'OddsRatio_working_3-way'!L114+'OddsRatio_working_3-way'!M114-('OddsRatio_working_3-way'!K114*'OddsRatio_working_3-way'!L114)-('OddsRatio_working_3-way'!K114*'OddsRatio_working_3-way'!M114)-('OddsRatio_working_3-way'!L114*'OddsRatio_working_3-way'!M114)+('OddsRatio_working_3-way'!K114*'OddsRatio_working_3-way'!L114*'OddsRatio_working_3-way'!M114)-1</f>
        <v>#VALUE!</v>
      </c>
      <c r="O114" s="11">
        <f>0</f>
        <v>0</v>
      </c>
      <c r="P114" s="11" t="e">
        <f>('OddsRatio_working_3-way'!K114*'OddsRatio_working_3-way'!L114)+('OddsRatio_working_3-way'!K114*'OddsRatio_working_3-way'!M114)+('OddsRatio_working_3-way'!L114*'OddsRatio_working_3-way'!M114)-(3*'OddsRatio_working_3-way'!K114*'OddsRatio_working_3-way'!L114*'OddsRatio_working_3-way'!M114)</f>
        <v>#VALUE!</v>
      </c>
      <c r="Q114" s="11" t="e">
        <f>2*'OddsRatio_working_3-way'!K114*'OddsRatio_working_3-way'!L114*'OddsRatio_working_3-way'!M114</f>
        <v>#VALUE!</v>
      </c>
      <c r="R114" s="11" t="e">
        <f t="shared" si="36"/>
        <v>#VALUE!</v>
      </c>
      <c r="S114" s="11" t="e">
        <f t="shared" si="37"/>
        <v>#VALUE!</v>
      </c>
      <c r="T114" s="11" t="e">
        <f t="shared" si="38"/>
        <v>#VALUE!</v>
      </c>
      <c r="U114" s="11" t="e">
        <f>'OddsRatio_working_3-way'!S114-'OddsRatio_working_3-way'!R114^2/3</f>
        <v>#VALUE!</v>
      </c>
      <c r="V114" s="11" t="e">
        <f>'OddsRatio_working_3-way'!S114*'OddsRatio_working_3-way'!R114/3-2*'OddsRatio_working_3-way'!R114^3/27-'OddsRatio_working_3-way'!T114</f>
        <v>#VALUE!</v>
      </c>
      <c r="W114" s="11" t="e">
        <f>'OddsRatio_working_3-way'!V114^2+4*'OddsRatio_working_3-way'!U114^3/27</f>
        <v>#VALUE!</v>
      </c>
      <c r="X114" s="11" t="e">
        <f>IF('OddsRatio_working_3-way'!W114&gt;0,IF(ABS('OddsRatio_working_3-way'!V114+SQRT('OddsRatio_working_3-way'!W114))/2&gt;0,ABS('OddsRatio_working_3-way'!V114+SQRT('OddsRatio_working_3-way'!W114))/2,ABS('OddsRatio_working_3-way'!V114-SQRT('OddsRatio_working_3-way'!W114))/2),SQRT(-'OddsRatio_working_3-way'!U114^3/27))</f>
        <v>#VALUE!</v>
      </c>
      <c r="Y114" s="11" t="e">
        <f>IF('OddsRatio_working_3-way'!W114&gt;=0,IF('OddsRatio_working_3-way'!V114+SQRT('OddsRatio_working_3-way'!W114)&gt;0,0,PI()),ACOS('OddsRatio_working_3-way'!V114/(2*'OddsRatio_working_3-way'!X114)))</f>
        <v>#VALUE!</v>
      </c>
      <c r="Z114" s="11" t="e">
        <f>'OddsRatio_working_3-way'!X114^(1/3)*COS('OddsRatio_working_3-way'!Y114/3)</f>
        <v>#VALUE!</v>
      </c>
      <c r="AA114" s="11" t="e">
        <f>'OddsRatio_working_3-way'!X114^(1/3)*COS(('OddsRatio_working_3-way'!Y114+2*PI())/3)</f>
        <v>#VALUE!</v>
      </c>
      <c r="AB114" s="11" t="e">
        <f>'OddsRatio_working_3-way'!X114^(1/3)*COS(('OddsRatio_working_3-way'!Y114+4*PI())/3)</f>
        <v>#VALUE!</v>
      </c>
      <c r="AC114" s="11" t="e">
        <f>'OddsRatio_working_3-way'!X114^(1/3)*SIN('OddsRatio_working_3-way'!Y114/3)</f>
        <v>#VALUE!</v>
      </c>
      <c r="AD114" s="11" t="e">
        <f>'OddsRatio_working_3-way'!X114^(1/3)*SIN(('OddsRatio_working_3-way'!Y114+2*PI())/3)</f>
        <v>#VALUE!</v>
      </c>
      <c r="AE114" s="11" t="e">
        <f>'OddsRatio_working_3-way'!X114^(1/3)*SIN(('OddsRatio_working_3-way'!Y114+4*PI())/3)</f>
        <v>#VALUE!</v>
      </c>
      <c r="AF114" s="11" t="e">
        <f>-'OddsRatio_working_3-way'!U114/(3*'OddsRatio_working_3-way'!X114^(1/3))*COS(('OddsRatio_working_3-way'!Y114)/3)</f>
        <v>#VALUE!</v>
      </c>
      <c r="AG114" s="11" t="e">
        <f>-'OddsRatio_working_3-way'!U114/(3*'OddsRatio_working_3-way'!X114^(1/3))*COS(('OddsRatio_working_3-way'!Y114+2*PI())/3)</f>
        <v>#VALUE!</v>
      </c>
      <c r="AH114" s="11" t="e">
        <f>-'OddsRatio_working_3-way'!U114/(3*'OddsRatio_working_3-way'!X114^(1/3))*COS(('OddsRatio_working_3-way'!Y114+4*PI())/3)</f>
        <v>#VALUE!</v>
      </c>
      <c r="AI114" s="11" t="e">
        <f>'OddsRatio_working_3-way'!U114/(3*'OddsRatio_working_3-way'!X114^(1/3))*SIN(('OddsRatio_working_3-way'!Y114)/3)</f>
        <v>#VALUE!</v>
      </c>
      <c r="AJ114" s="11" t="e">
        <f>'OddsRatio_working_3-way'!U114/(3*'OddsRatio_working_3-way'!X114^(1/3))*SIN(('OddsRatio_working_3-way'!Y114+2*PI())/3)</f>
        <v>#VALUE!</v>
      </c>
      <c r="AK114" s="11" t="e">
        <f>'OddsRatio_working_3-way'!U114/(3*'OddsRatio_working_3-way'!X114^(1/3))*SIN(('OddsRatio_working_3-way'!Y114+4*PI())/3)</f>
        <v>#VALUE!</v>
      </c>
      <c r="AL114" s="11" t="e">
        <f>'OddsRatio_working_3-way'!Z114+'OddsRatio_working_3-way'!AF114</f>
        <v>#VALUE!</v>
      </c>
      <c r="AM114" s="11" t="e">
        <f>'OddsRatio_working_3-way'!AA114+'OddsRatio_working_3-way'!AG114</f>
        <v>#VALUE!</v>
      </c>
      <c r="AN114" s="11" t="e">
        <f>'OddsRatio_working_3-way'!AB114+'OddsRatio_working_3-way'!AH114</f>
        <v>#VALUE!</v>
      </c>
      <c r="AO114" s="11" t="e">
        <f>'OddsRatio_working_3-way'!AC114+'OddsRatio_working_3-way'!AI114</f>
        <v>#VALUE!</v>
      </c>
      <c r="AP114" s="11" t="e">
        <f>'OddsRatio_working_3-way'!AD114+'OddsRatio_working_3-way'!AJ114</f>
        <v>#VALUE!</v>
      </c>
      <c r="AQ114" s="11" t="e">
        <f>'OddsRatio_working_3-way'!AE114+'OddsRatio_working_3-way'!AK114</f>
        <v>#VALUE!</v>
      </c>
      <c r="AR114" s="10" t="str">
        <f>IF(A114="","",IF(('OddsRatio_working_3-way'!X114=0),IF(Q114&gt;0,-Q114^(1/3),(-Q114)^(1/3)),'OddsRatio_working_3-way'!AL114-'OddsRatio_working_3-way'!R114/3))</f>
        <v/>
      </c>
      <c r="AS114" s="11" t="e">
        <f>IF(('OddsRatio_working_3-way'!X114=0),IF(Q114&gt;0,-Q114^(1/3),(-Q114)^(1/3)),'OddsRatio_working_3-way'!AM114-'OddsRatio_working_3-way'!R114/3)</f>
        <v>#VALUE!</v>
      </c>
      <c r="AT114" s="11" t="e">
        <f>IF(('OddsRatio_working_3-way'!X114=0),IF(Q114&gt;0,-Q114^(1/3),(-Q114)^(1/3)),'OddsRatio_working_3-way'!AN114-'OddsRatio_working_3-way'!R114/3)</f>
        <v>#VALUE!</v>
      </c>
      <c r="AU114" s="11" t="e">
        <f>IF(('OddsRatio_working_3-way'!X114=0),0,'OddsRatio_working_3-way'!AO114)</f>
        <v>#VALUE!</v>
      </c>
      <c r="AV114" s="11" t="e">
        <f>IF(('OddsRatio_working_3-way'!X114=0),0,'OddsRatio_working_3-way'!AP114)</f>
        <v>#VALUE!</v>
      </c>
      <c r="AW114" s="11" t="e">
        <f>IF(('OddsRatio_working_3-way'!X114=0),0,'OddsRatio_working_3-way'!AQ114)</f>
        <v>#VALUE!</v>
      </c>
    </row>
    <row r="115" spans="1:49">
      <c r="A115" s="4" t="str">
        <f>IF('True_Odds_Calculator_3-way'!A116="","",'True_Odds_Calculator_3-way'!A116)</f>
        <v/>
      </c>
      <c r="B115" s="4" t="str">
        <f>IF('True_Odds_Calculator_3-way'!B116="","",'True_Odds_Calculator_3-way'!B116)</f>
        <v/>
      </c>
      <c r="C115" s="4" t="str">
        <f>IF('True_Odds_Calculator_3-way'!C116="","",'True_Odds_Calculator_3-way'!C116)</f>
        <v/>
      </c>
      <c r="D115" s="9" t="e">
        <f t="shared" si="26"/>
        <v>#VALUE!</v>
      </c>
      <c r="E115" s="9" t="e">
        <f t="shared" si="27"/>
        <v>#VALUE!</v>
      </c>
      <c r="F115" s="9" t="e">
        <f t="shared" si="28"/>
        <v>#VALUE!</v>
      </c>
      <c r="G115" s="9" t="str">
        <f t="shared" si="29"/>
        <v/>
      </c>
      <c r="H115" s="9" t="str">
        <f t="shared" si="30"/>
        <v/>
      </c>
      <c r="I115" s="9" t="str">
        <f t="shared" si="31"/>
        <v/>
      </c>
      <c r="J115" s="9" t="str">
        <f t="shared" si="32"/>
        <v/>
      </c>
      <c r="K115" s="11" t="e">
        <f t="shared" si="33"/>
        <v>#VALUE!</v>
      </c>
      <c r="L115" s="11" t="e">
        <f t="shared" si="34"/>
        <v>#VALUE!</v>
      </c>
      <c r="M115" s="11" t="e">
        <f t="shared" si="35"/>
        <v>#VALUE!</v>
      </c>
      <c r="N115" s="11" t="e">
        <f>'OddsRatio_working_3-way'!K115+'OddsRatio_working_3-way'!L115+'OddsRatio_working_3-way'!M115-('OddsRatio_working_3-way'!K115*'OddsRatio_working_3-way'!L115)-('OddsRatio_working_3-way'!K115*'OddsRatio_working_3-way'!M115)-('OddsRatio_working_3-way'!L115*'OddsRatio_working_3-way'!M115)+('OddsRatio_working_3-way'!K115*'OddsRatio_working_3-way'!L115*'OddsRatio_working_3-way'!M115)-1</f>
        <v>#VALUE!</v>
      </c>
      <c r="O115" s="11">
        <f>0</f>
        <v>0</v>
      </c>
      <c r="P115" s="11" t="e">
        <f>('OddsRatio_working_3-way'!K115*'OddsRatio_working_3-way'!L115)+('OddsRatio_working_3-way'!K115*'OddsRatio_working_3-way'!M115)+('OddsRatio_working_3-way'!L115*'OddsRatio_working_3-way'!M115)-(3*'OddsRatio_working_3-way'!K115*'OddsRatio_working_3-way'!L115*'OddsRatio_working_3-way'!M115)</f>
        <v>#VALUE!</v>
      </c>
      <c r="Q115" s="11" t="e">
        <f>2*'OddsRatio_working_3-way'!K115*'OddsRatio_working_3-way'!L115*'OddsRatio_working_3-way'!M115</f>
        <v>#VALUE!</v>
      </c>
      <c r="R115" s="11" t="e">
        <f t="shared" si="36"/>
        <v>#VALUE!</v>
      </c>
      <c r="S115" s="11" t="e">
        <f t="shared" si="37"/>
        <v>#VALUE!</v>
      </c>
      <c r="T115" s="11" t="e">
        <f t="shared" si="38"/>
        <v>#VALUE!</v>
      </c>
      <c r="U115" s="11" t="e">
        <f>'OddsRatio_working_3-way'!S115-'OddsRatio_working_3-way'!R115^2/3</f>
        <v>#VALUE!</v>
      </c>
      <c r="V115" s="11" t="e">
        <f>'OddsRatio_working_3-way'!S115*'OddsRatio_working_3-way'!R115/3-2*'OddsRatio_working_3-way'!R115^3/27-'OddsRatio_working_3-way'!T115</f>
        <v>#VALUE!</v>
      </c>
      <c r="W115" s="11" t="e">
        <f>'OddsRatio_working_3-way'!V115^2+4*'OddsRatio_working_3-way'!U115^3/27</f>
        <v>#VALUE!</v>
      </c>
      <c r="X115" s="11" t="e">
        <f>IF('OddsRatio_working_3-way'!W115&gt;0,IF(ABS('OddsRatio_working_3-way'!V115+SQRT('OddsRatio_working_3-way'!W115))/2&gt;0,ABS('OddsRatio_working_3-way'!V115+SQRT('OddsRatio_working_3-way'!W115))/2,ABS('OddsRatio_working_3-way'!V115-SQRT('OddsRatio_working_3-way'!W115))/2),SQRT(-'OddsRatio_working_3-way'!U115^3/27))</f>
        <v>#VALUE!</v>
      </c>
      <c r="Y115" s="11" t="e">
        <f>IF('OddsRatio_working_3-way'!W115&gt;=0,IF('OddsRatio_working_3-way'!V115+SQRT('OddsRatio_working_3-way'!W115)&gt;0,0,PI()),ACOS('OddsRatio_working_3-way'!V115/(2*'OddsRatio_working_3-way'!X115)))</f>
        <v>#VALUE!</v>
      </c>
      <c r="Z115" s="11" t="e">
        <f>'OddsRatio_working_3-way'!X115^(1/3)*COS('OddsRatio_working_3-way'!Y115/3)</f>
        <v>#VALUE!</v>
      </c>
      <c r="AA115" s="11" t="e">
        <f>'OddsRatio_working_3-way'!X115^(1/3)*COS(('OddsRatio_working_3-way'!Y115+2*PI())/3)</f>
        <v>#VALUE!</v>
      </c>
      <c r="AB115" s="11" t="e">
        <f>'OddsRatio_working_3-way'!X115^(1/3)*COS(('OddsRatio_working_3-way'!Y115+4*PI())/3)</f>
        <v>#VALUE!</v>
      </c>
      <c r="AC115" s="11" t="e">
        <f>'OddsRatio_working_3-way'!X115^(1/3)*SIN('OddsRatio_working_3-way'!Y115/3)</f>
        <v>#VALUE!</v>
      </c>
      <c r="AD115" s="11" t="e">
        <f>'OddsRatio_working_3-way'!X115^(1/3)*SIN(('OddsRatio_working_3-way'!Y115+2*PI())/3)</f>
        <v>#VALUE!</v>
      </c>
      <c r="AE115" s="11" t="e">
        <f>'OddsRatio_working_3-way'!X115^(1/3)*SIN(('OddsRatio_working_3-way'!Y115+4*PI())/3)</f>
        <v>#VALUE!</v>
      </c>
      <c r="AF115" s="11" t="e">
        <f>-'OddsRatio_working_3-way'!U115/(3*'OddsRatio_working_3-way'!X115^(1/3))*COS(('OddsRatio_working_3-way'!Y115)/3)</f>
        <v>#VALUE!</v>
      </c>
      <c r="AG115" s="11" t="e">
        <f>-'OddsRatio_working_3-way'!U115/(3*'OddsRatio_working_3-way'!X115^(1/3))*COS(('OddsRatio_working_3-way'!Y115+2*PI())/3)</f>
        <v>#VALUE!</v>
      </c>
      <c r="AH115" s="11" t="e">
        <f>-'OddsRatio_working_3-way'!U115/(3*'OddsRatio_working_3-way'!X115^(1/3))*COS(('OddsRatio_working_3-way'!Y115+4*PI())/3)</f>
        <v>#VALUE!</v>
      </c>
      <c r="AI115" s="11" t="e">
        <f>'OddsRatio_working_3-way'!U115/(3*'OddsRatio_working_3-way'!X115^(1/3))*SIN(('OddsRatio_working_3-way'!Y115)/3)</f>
        <v>#VALUE!</v>
      </c>
      <c r="AJ115" s="11" t="e">
        <f>'OddsRatio_working_3-way'!U115/(3*'OddsRatio_working_3-way'!X115^(1/3))*SIN(('OddsRatio_working_3-way'!Y115+2*PI())/3)</f>
        <v>#VALUE!</v>
      </c>
      <c r="AK115" s="11" t="e">
        <f>'OddsRatio_working_3-way'!U115/(3*'OddsRatio_working_3-way'!X115^(1/3))*SIN(('OddsRatio_working_3-way'!Y115+4*PI())/3)</f>
        <v>#VALUE!</v>
      </c>
      <c r="AL115" s="11" t="e">
        <f>'OddsRatio_working_3-way'!Z115+'OddsRatio_working_3-way'!AF115</f>
        <v>#VALUE!</v>
      </c>
      <c r="AM115" s="11" t="e">
        <f>'OddsRatio_working_3-way'!AA115+'OddsRatio_working_3-way'!AG115</f>
        <v>#VALUE!</v>
      </c>
      <c r="AN115" s="11" t="e">
        <f>'OddsRatio_working_3-way'!AB115+'OddsRatio_working_3-way'!AH115</f>
        <v>#VALUE!</v>
      </c>
      <c r="AO115" s="11" t="e">
        <f>'OddsRatio_working_3-way'!AC115+'OddsRatio_working_3-way'!AI115</f>
        <v>#VALUE!</v>
      </c>
      <c r="AP115" s="11" t="e">
        <f>'OddsRatio_working_3-way'!AD115+'OddsRatio_working_3-way'!AJ115</f>
        <v>#VALUE!</v>
      </c>
      <c r="AQ115" s="11" t="e">
        <f>'OddsRatio_working_3-way'!AE115+'OddsRatio_working_3-way'!AK115</f>
        <v>#VALUE!</v>
      </c>
      <c r="AR115" s="10" t="str">
        <f>IF(A115="","",IF(('OddsRatio_working_3-way'!X115=0),IF(Q115&gt;0,-Q115^(1/3),(-Q115)^(1/3)),'OddsRatio_working_3-way'!AL115-'OddsRatio_working_3-way'!R115/3))</f>
        <v/>
      </c>
      <c r="AS115" s="11" t="e">
        <f>IF(('OddsRatio_working_3-way'!X115=0),IF(Q115&gt;0,-Q115^(1/3),(-Q115)^(1/3)),'OddsRatio_working_3-way'!AM115-'OddsRatio_working_3-way'!R115/3)</f>
        <v>#VALUE!</v>
      </c>
      <c r="AT115" s="11" t="e">
        <f>IF(('OddsRatio_working_3-way'!X115=0),IF(Q115&gt;0,-Q115^(1/3),(-Q115)^(1/3)),'OddsRatio_working_3-way'!AN115-'OddsRatio_working_3-way'!R115/3)</f>
        <v>#VALUE!</v>
      </c>
      <c r="AU115" s="11" t="e">
        <f>IF(('OddsRatio_working_3-way'!X115=0),0,'OddsRatio_working_3-way'!AO115)</f>
        <v>#VALUE!</v>
      </c>
      <c r="AV115" s="11" t="e">
        <f>IF(('OddsRatio_working_3-way'!X115=0),0,'OddsRatio_working_3-way'!AP115)</f>
        <v>#VALUE!</v>
      </c>
      <c r="AW115" s="11" t="e">
        <f>IF(('OddsRatio_working_3-way'!X115=0),0,'OddsRatio_working_3-way'!AQ115)</f>
        <v>#VALUE!</v>
      </c>
    </row>
    <row r="116" spans="1:49">
      <c r="A116" s="4" t="str">
        <f>IF('True_Odds_Calculator_3-way'!A117="","",'True_Odds_Calculator_3-way'!A117)</f>
        <v/>
      </c>
      <c r="B116" s="4" t="str">
        <f>IF('True_Odds_Calculator_3-way'!B117="","",'True_Odds_Calculator_3-way'!B117)</f>
        <v/>
      </c>
      <c r="C116" s="4" t="str">
        <f>IF('True_Odds_Calculator_3-way'!C117="","",'True_Odds_Calculator_3-way'!C117)</f>
        <v/>
      </c>
      <c r="D116" s="9" t="e">
        <f t="shared" si="26"/>
        <v>#VALUE!</v>
      </c>
      <c r="E116" s="9" t="e">
        <f t="shared" si="27"/>
        <v>#VALUE!</v>
      </c>
      <c r="F116" s="9" t="e">
        <f t="shared" si="28"/>
        <v>#VALUE!</v>
      </c>
      <c r="G116" s="9" t="str">
        <f t="shared" si="29"/>
        <v/>
      </c>
      <c r="H116" s="9" t="str">
        <f t="shared" si="30"/>
        <v/>
      </c>
      <c r="I116" s="9" t="str">
        <f t="shared" si="31"/>
        <v/>
      </c>
      <c r="J116" s="9" t="str">
        <f t="shared" si="32"/>
        <v/>
      </c>
      <c r="K116" s="11" t="e">
        <f t="shared" si="33"/>
        <v>#VALUE!</v>
      </c>
      <c r="L116" s="11" t="e">
        <f t="shared" si="34"/>
        <v>#VALUE!</v>
      </c>
      <c r="M116" s="11" t="e">
        <f t="shared" si="35"/>
        <v>#VALUE!</v>
      </c>
      <c r="N116" s="11" t="e">
        <f>'OddsRatio_working_3-way'!K116+'OddsRatio_working_3-way'!L116+'OddsRatio_working_3-way'!M116-('OddsRatio_working_3-way'!K116*'OddsRatio_working_3-way'!L116)-('OddsRatio_working_3-way'!K116*'OddsRatio_working_3-way'!M116)-('OddsRatio_working_3-way'!L116*'OddsRatio_working_3-way'!M116)+('OddsRatio_working_3-way'!K116*'OddsRatio_working_3-way'!L116*'OddsRatio_working_3-way'!M116)-1</f>
        <v>#VALUE!</v>
      </c>
      <c r="O116" s="11">
        <f>0</f>
        <v>0</v>
      </c>
      <c r="P116" s="11" t="e">
        <f>('OddsRatio_working_3-way'!K116*'OddsRatio_working_3-way'!L116)+('OddsRatio_working_3-way'!K116*'OddsRatio_working_3-way'!M116)+('OddsRatio_working_3-way'!L116*'OddsRatio_working_3-way'!M116)-(3*'OddsRatio_working_3-way'!K116*'OddsRatio_working_3-way'!L116*'OddsRatio_working_3-way'!M116)</f>
        <v>#VALUE!</v>
      </c>
      <c r="Q116" s="11" t="e">
        <f>2*'OddsRatio_working_3-way'!K116*'OddsRatio_working_3-way'!L116*'OddsRatio_working_3-way'!M116</f>
        <v>#VALUE!</v>
      </c>
      <c r="R116" s="11" t="e">
        <f t="shared" si="36"/>
        <v>#VALUE!</v>
      </c>
      <c r="S116" s="11" t="e">
        <f t="shared" si="37"/>
        <v>#VALUE!</v>
      </c>
      <c r="T116" s="11" t="e">
        <f t="shared" si="38"/>
        <v>#VALUE!</v>
      </c>
      <c r="U116" s="11" t="e">
        <f>'OddsRatio_working_3-way'!S116-'OddsRatio_working_3-way'!R116^2/3</f>
        <v>#VALUE!</v>
      </c>
      <c r="V116" s="11" t="e">
        <f>'OddsRatio_working_3-way'!S116*'OddsRatio_working_3-way'!R116/3-2*'OddsRatio_working_3-way'!R116^3/27-'OddsRatio_working_3-way'!T116</f>
        <v>#VALUE!</v>
      </c>
      <c r="W116" s="11" t="e">
        <f>'OddsRatio_working_3-way'!V116^2+4*'OddsRatio_working_3-way'!U116^3/27</f>
        <v>#VALUE!</v>
      </c>
      <c r="X116" s="11" t="e">
        <f>IF('OddsRatio_working_3-way'!W116&gt;0,IF(ABS('OddsRatio_working_3-way'!V116+SQRT('OddsRatio_working_3-way'!W116))/2&gt;0,ABS('OddsRatio_working_3-way'!V116+SQRT('OddsRatio_working_3-way'!W116))/2,ABS('OddsRatio_working_3-way'!V116-SQRT('OddsRatio_working_3-way'!W116))/2),SQRT(-'OddsRatio_working_3-way'!U116^3/27))</f>
        <v>#VALUE!</v>
      </c>
      <c r="Y116" s="11" t="e">
        <f>IF('OddsRatio_working_3-way'!W116&gt;=0,IF('OddsRatio_working_3-way'!V116+SQRT('OddsRatio_working_3-way'!W116)&gt;0,0,PI()),ACOS('OddsRatio_working_3-way'!V116/(2*'OddsRatio_working_3-way'!X116)))</f>
        <v>#VALUE!</v>
      </c>
      <c r="Z116" s="11" t="e">
        <f>'OddsRatio_working_3-way'!X116^(1/3)*COS('OddsRatio_working_3-way'!Y116/3)</f>
        <v>#VALUE!</v>
      </c>
      <c r="AA116" s="11" t="e">
        <f>'OddsRatio_working_3-way'!X116^(1/3)*COS(('OddsRatio_working_3-way'!Y116+2*PI())/3)</f>
        <v>#VALUE!</v>
      </c>
      <c r="AB116" s="11" t="e">
        <f>'OddsRatio_working_3-way'!X116^(1/3)*COS(('OddsRatio_working_3-way'!Y116+4*PI())/3)</f>
        <v>#VALUE!</v>
      </c>
      <c r="AC116" s="11" t="e">
        <f>'OddsRatio_working_3-way'!X116^(1/3)*SIN('OddsRatio_working_3-way'!Y116/3)</f>
        <v>#VALUE!</v>
      </c>
      <c r="AD116" s="11" t="e">
        <f>'OddsRatio_working_3-way'!X116^(1/3)*SIN(('OddsRatio_working_3-way'!Y116+2*PI())/3)</f>
        <v>#VALUE!</v>
      </c>
      <c r="AE116" s="11" t="e">
        <f>'OddsRatio_working_3-way'!X116^(1/3)*SIN(('OddsRatio_working_3-way'!Y116+4*PI())/3)</f>
        <v>#VALUE!</v>
      </c>
      <c r="AF116" s="11" t="e">
        <f>-'OddsRatio_working_3-way'!U116/(3*'OddsRatio_working_3-way'!X116^(1/3))*COS(('OddsRatio_working_3-way'!Y116)/3)</f>
        <v>#VALUE!</v>
      </c>
      <c r="AG116" s="11" t="e">
        <f>-'OddsRatio_working_3-way'!U116/(3*'OddsRatio_working_3-way'!X116^(1/3))*COS(('OddsRatio_working_3-way'!Y116+2*PI())/3)</f>
        <v>#VALUE!</v>
      </c>
      <c r="AH116" s="11" t="e">
        <f>-'OddsRatio_working_3-way'!U116/(3*'OddsRatio_working_3-way'!X116^(1/3))*COS(('OddsRatio_working_3-way'!Y116+4*PI())/3)</f>
        <v>#VALUE!</v>
      </c>
      <c r="AI116" s="11" t="e">
        <f>'OddsRatio_working_3-way'!U116/(3*'OddsRatio_working_3-way'!X116^(1/3))*SIN(('OddsRatio_working_3-way'!Y116)/3)</f>
        <v>#VALUE!</v>
      </c>
      <c r="AJ116" s="11" t="e">
        <f>'OddsRatio_working_3-way'!U116/(3*'OddsRatio_working_3-way'!X116^(1/3))*SIN(('OddsRatio_working_3-way'!Y116+2*PI())/3)</f>
        <v>#VALUE!</v>
      </c>
      <c r="AK116" s="11" t="e">
        <f>'OddsRatio_working_3-way'!U116/(3*'OddsRatio_working_3-way'!X116^(1/3))*SIN(('OddsRatio_working_3-way'!Y116+4*PI())/3)</f>
        <v>#VALUE!</v>
      </c>
      <c r="AL116" s="11" t="e">
        <f>'OddsRatio_working_3-way'!Z116+'OddsRatio_working_3-way'!AF116</f>
        <v>#VALUE!</v>
      </c>
      <c r="AM116" s="11" t="e">
        <f>'OddsRatio_working_3-way'!AA116+'OddsRatio_working_3-way'!AG116</f>
        <v>#VALUE!</v>
      </c>
      <c r="AN116" s="11" t="e">
        <f>'OddsRatio_working_3-way'!AB116+'OddsRatio_working_3-way'!AH116</f>
        <v>#VALUE!</v>
      </c>
      <c r="AO116" s="11" t="e">
        <f>'OddsRatio_working_3-way'!AC116+'OddsRatio_working_3-way'!AI116</f>
        <v>#VALUE!</v>
      </c>
      <c r="AP116" s="11" t="e">
        <f>'OddsRatio_working_3-way'!AD116+'OddsRatio_working_3-way'!AJ116</f>
        <v>#VALUE!</v>
      </c>
      <c r="AQ116" s="11" t="e">
        <f>'OddsRatio_working_3-way'!AE116+'OddsRatio_working_3-way'!AK116</f>
        <v>#VALUE!</v>
      </c>
      <c r="AR116" s="10" t="str">
        <f>IF(A116="","",IF(('OddsRatio_working_3-way'!X116=0),IF(Q116&gt;0,-Q116^(1/3),(-Q116)^(1/3)),'OddsRatio_working_3-way'!AL116-'OddsRatio_working_3-way'!R116/3))</f>
        <v/>
      </c>
      <c r="AS116" s="11" t="e">
        <f>IF(('OddsRatio_working_3-way'!X116=0),IF(Q116&gt;0,-Q116^(1/3),(-Q116)^(1/3)),'OddsRatio_working_3-way'!AM116-'OddsRatio_working_3-way'!R116/3)</f>
        <v>#VALUE!</v>
      </c>
      <c r="AT116" s="11" t="e">
        <f>IF(('OddsRatio_working_3-way'!X116=0),IF(Q116&gt;0,-Q116^(1/3),(-Q116)^(1/3)),'OddsRatio_working_3-way'!AN116-'OddsRatio_working_3-way'!R116/3)</f>
        <v>#VALUE!</v>
      </c>
      <c r="AU116" s="11" t="e">
        <f>IF(('OddsRatio_working_3-way'!X116=0),0,'OddsRatio_working_3-way'!AO116)</f>
        <v>#VALUE!</v>
      </c>
      <c r="AV116" s="11" t="e">
        <f>IF(('OddsRatio_working_3-way'!X116=0),0,'OddsRatio_working_3-way'!AP116)</f>
        <v>#VALUE!</v>
      </c>
      <c r="AW116" s="11" t="e">
        <f>IF(('OddsRatio_working_3-way'!X116=0),0,'OddsRatio_working_3-way'!AQ116)</f>
        <v>#VALUE!</v>
      </c>
    </row>
    <row r="117" spans="1:49">
      <c r="A117" s="4" t="str">
        <f>IF('True_Odds_Calculator_3-way'!A118="","",'True_Odds_Calculator_3-way'!A118)</f>
        <v/>
      </c>
      <c r="B117" s="4" t="str">
        <f>IF('True_Odds_Calculator_3-way'!B118="","",'True_Odds_Calculator_3-way'!B118)</f>
        <v/>
      </c>
      <c r="C117" s="4" t="str">
        <f>IF('True_Odds_Calculator_3-way'!C118="","",'True_Odds_Calculator_3-way'!C118)</f>
        <v/>
      </c>
      <c r="D117" s="9" t="e">
        <f t="shared" si="26"/>
        <v>#VALUE!</v>
      </c>
      <c r="E117" s="9" t="e">
        <f t="shared" si="27"/>
        <v>#VALUE!</v>
      </c>
      <c r="F117" s="9" t="e">
        <f t="shared" si="28"/>
        <v>#VALUE!</v>
      </c>
      <c r="G117" s="9" t="str">
        <f t="shared" si="29"/>
        <v/>
      </c>
      <c r="H117" s="9" t="str">
        <f t="shared" si="30"/>
        <v/>
      </c>
      <c r="I117" s="9" t="str">
        <f t="shared" si="31"/>
        <v/>
      </c>
      <c r="J117" s="9" t="str">
        <f t="shared" si="32"/>
        <v/>
      </c>
      <c r="K117" s="11" t="e">
        <f t="shared" si="33"/>
        <v>#VALUE!</v>
      </c>
      <c r="L117" s="11" t="e">
        <f t="shared" si="34"/>
        <v>#VALUE!</v>
      </c>
      <c r="M117" s="11" t="e">
        <f t="shared" si="35"/>
        <v>#VALUE!</v>
      </c>
      <c r="N117" s="11" t="e">
        <f>'OddsRatio_working_3-way'!K117+'OddsRatio_working_3-way'!L117+'OddsRatio_working_3-way'!M117-('OddsRatio_working_3-way'!K117*'OddsRatio_working_3-way'!L117)-('OddsRatio_working_3-way'!K117*'OddsRatio_working_3-way'!M117)-('OddsRatio_working_3-way'!L117*'OddsRatio_working_3-way'!M117)+('OddsRatio_working_3-way'!K117*'OddsRatio_working_3-way'!L117*'OddsRatio_working_3-way'!M117)-1</f>
        <v>#VALUE!</v>
      </c>
      <c r="O117" s="11">
        <f>0</f>
        <v>0</v>
      </c>
      <c r="P117" s="11" t="e">
        <f>('OddsRatio_working_3-way'!K117*'OddsRatio_working_3-way'!L117)+('OddsRatio_working_3-way'!K117*'OddsRatio_working_3-way'!M117)+('OddsRatio_working_3-way'!L117*'OddsRatio_working_3-way'!M117)-(3*'OddsRatio_working_3-way'!K117*'OddsRatio_working_3-way'!L117*'OddsRatio_working_3-way'!M117)</f>
        <v>#VALUE!</v>
      </c>
      <c r="Q117" s="11" t="e">
        <f>2*'OddsRatio_working_3-way'!K117*'OddsRatio_working_3-way'!L117*'OddsRatio_working_3-way'!M117</f>
        <v>#VALUE!</v>
      </c>
      <c r="R117" s="11" t="e">
        <f t="shared" si="36"/>
        <v>#VALUE!</v>
      </c>
      <c r="S117" s="11" t="e">
        <f t="shared" si="37"/>
        <v>#VALUE!</v>
      </c>
      <c r="T117" s="11" t="e">
        <f t="shared" si="38"/>
        <v>#VALUE!</v>
      </c>
      <c r="U117" s="11" t="e">
        <f>'OddsRatio_working_3-way'!S117-'OddsRatio_working_3-way'!R117^2/3</f>
        <v>#VALUE!</v>
      </c>
      <c r="V117" s="11" t="e">
        <f>'OddsRatio_working_3-way'!S117*'OddsRatio_working_3-way'!R117/3-2*'OddsRatio_working_3-way'!R117^3/27-'OddsRatio_working_3-way'!T117</f>
        <v>#VALUE!</v>
      </c>
      <c r="W117" s="11" t="e">
        <f>'OddsRatio_working_3-way'!V117^2+4*'OddsRatio_working_3-way'!U117^3/27</f>
        <v>#VALUE!</v>
      </c>
      <c r="X117" s="11" t="e">
        <f>IF('OddsRatio_working_3-way'!W117&gt;0,IF(ABS('OddsRatio_working_3-way'!V117+SQRT('OddsRatio_working_3-way'!W117))/2&gt;0,ABS('OddsRatio_working_3-way'!V117+SQRT('OddsRatio_working_3-way'!W117))/2,ABS('OddsRatio_working_3-way'!V117-SQRT('OddsRatio_working_3-way'!W117))/2),SQRT(-'OddsRatio_working_3-way'!U117^3/27))</f>
        <v>#VALUE!</v>
      </c>
      <c r="Y117" s="11" t="e">
        <f>IF('OddsRatio_working_3-way'!W117&gt;=0,IF('OddsRatio_working_3-way'!V117+SQRT('OddsRatio_working_3-way'!W117)&gt;0,0,PI()),ACOS('OddsRatio_working_3-way'!V117/(2*'OddsRatio_working_3-way'!X117)))</f>
        <v>#VALUE!</v>
      </c>
      <c r="Z117" s="11" t="e">
        <f>'OddsRatio_working_3-way'!X117^(1/3)*COS('OddsRatio_working_3-way'!Y117/3)</f>
        <v>#VALUE!</v>
      </c>
      <c r="AA117" s="11" t="e">
        <f>'OddsRatio_working_3-way'!X117^(1/3)*COS(('OddsRatio_working_3-way'!Y117+2*PI())/3)</f>
        <v>#VALUE!</v>
      </c>
      <c r="AB117" s="11" t="e">
        <f>'OddsRatio_working_3-way'!X117^(1/3)*COS(('OddsRatio_working_3-way'!Y117+4*PI())/3)</f>
        <v>#VALUE!</v>
      </c>
      <c r="AC117" s="11" t="e">
        <f>'OddsRatio_working_3-way'!X117^(1/3)*SIN('OddsRatio_working_3-way'!Y117/3)</f>
        <v>#VALUE!</v>
      </c>
      <c r="AD117" s="11" t="e">
        <f>'OddsRatio_working_3-way'!X117^(1/3)*SIN(('OddsRatio_working_3-way'!Y117+2*PI())/3)</f>
        <v>#VALUE!</v>
      </c>
      <c r="AE117" s="11" t="e">
        <f>'OddsRatio_working_3-way'!X117^(1/3)*SIN(('OddsRatio_working_3-way'!Y117+4*PI())/3)</f>
        <v>#VALUE!</v>
      </c>
      <c r="AF117" s="11" t="e">
        <f>-'OddsRatio_working_3-way'!U117/(3*'OddsRatio_working_3-way'!X117^(1/3))*COS(('OddsRatio_working_3-way'!Y117)/3)</f>
        <v>#VALUE!</v>
      </c>
      <c r="AG117" s="11" t="e">
        <f>-'OddsRatio_working_3-way'!U117/(3*'OddsRatio_working_3-way'!X117^(1/3))*COS(('OddsRatio_working_3-way'!Y117+2*PI())/3)</f>
        <v>#VALUE!</v>
      </c>
      <c r="AH117" s="11" t="e">
        <f>-'OddsRatio_working_3-way'!U117/(3*'OddsRatio_working_3-way'!X117^(1/3))*COS(('OddsRatio_working_3-way'!Y117+4*PI())/3)</f>
        <v>#VALUE!</v>
      </c>
      <c r="AI117" s="11" t="e">
        <f>'OddsRatio_working_3-way'!U117/(3*'OddsRatio_working_3-way'!X117^(1/3))*SIN(('OddsRatio_working_3-way'!Y117)/3)</f>
        <v>#VALUE!</v>
      </c>
      <c r="AJ117" s="11" t="e">
        <f>'OddsRatio_working_3-way'!U117/(3*'OddsRatio_working_3-way'!X117^(1/3))*SIN(('OddsRatio_working_3-way'!Y117+2*PI())/3)</f>
        <v>#VALUE!</v>
      </c>
      <c r="AK117" s="11" t="e">
        <f>'OddsRatio_working_3-way'!U117/(3*'OddsRatio_working_3-way'!X117^(1/3))*SIN(('OddsRatio_working_3-way'!Y117+4*PI())/3)</f>
        <v>#VALUE!</v>
      </c>
      <c r="AL117" s="11" t="e">
        <f>'OddsRatio_working_3-way'!Z117+'OddsRatio_working_3-way'!AF117</f>
        <v>#VALUE!</v>
      </c>
      <c r="AM117" s="11" t="e">
        <f>'OddsRatio_working_3-way'!AA117+'OddsRatio_working_3-way'!AG117</f>
        <v>#VALUE!</v>
      </c>
      <c r="AN117" s="11" t="e">
        <f>'OddsRatio_working_3-way'!AB117+'OddsRatio_working_3-way'!AH117</f>
        <v>#VALUE!</v>
      </c>
      <c r="AO117" s="11" t="e">
        <f>'OddsRatio_working_3-way'!AC117+'OddsRatio_working_3-way'!AI117</f>
        <v>#VALUE!</v>
      </c>
      <c r="AP117" s="11" t="e">
        <f>'OddsRatio_working_3-way'!AD117+'OddsRatio_working_3-way'!AJ117</f>
        <v>#VALUE!</v>
      </c>
      <c r="AQ117" s="11" t="e">
        <f>'OddsRatio_working_3-way'!AE117+'OddsRatio_working_3-way'!AK117</f>
        <v>#VALUE!</v>
      </c>
      <c r="AR117" s="10" t="str">
        <f>IF(A117="","",IF(('OddsRatio_working_3-way'!X117=0),IF(Q117&gt;0,-Q117^(1/3),(-Q117)^(1/3)),'OddsRatio_working_3-way'!AL117-'OddsRatio_working_3-way'!R117/3))</f>
        <v/>
      </c>
      <c r="AS117" s="11" t="e">
        <f>IF(('OddsRatio_working_3-way'!X117=0),IF(Q117&gt;0,-Q117^(1/3),(-Q117)^(1/3)),'OddsRatio_working_3-way'!AM117-'OddsRatio_working_3-way'!R117/3)</f>
        <v>#VALUE!</v>
      </c>
      <c r="AT117" s="11" t="e">
        <f>IF(('OddsRatio_working_3-way'!X117=0),IF(Q117&gt;0,-Q117^(1/3),(-Q117)^(1/3)),'OddsRatio_working_3-way'!AN117-'OddsRatio_working_3-way'!R117/3)</f>
        <v>#VALUE!</v>
      </c>
      <c r="AU117" s="11" t="e">
        <f>IF(('OddsRatio_working_3-way'!X117=0),0,'OddsRatio_working_3-way'!AO117)</f>
        <v>#VALUE!</v>
      </c>
      <c r="AV117" s="11" t="e">
        <f>IF(('OddsRatio_working_3-way'!X117=0),0,'OddsRatio_working_3-way'!AP117)</f>
        <v>#VALUE!</v>
      </c>
      <c r="AW117" s="11" t="e">
        <f>IF(('OddsRatio_working_3-way'!X117=0),0,'OddsRatio_working_3-way'!AQ117)</f>
        <v>#VALUE!</v>
      </c>
    </row>
    <row r="118" spans="1:49">
      <c r="A118" s="4" t="str">
        <f>IF('True_Odds_Calculator_3-way'!A119="","",'True_Odds_Calculator_3-way'!A119)</f>
        <v/>
      </c>
      <c r="B118" s="4" t="str">
        <f>IF('True_Odds_Calculator_3-way'!B119="","",'True_Odds_Calculator_3-way'!B119)</f>
        <v/>
      </c>
      <c r="C118" s="4" t="str">
        <f>IF('True_Odds_Calculator_3-way'!C119="","",'True_Odds_Calculator_3-way'!C119)</f>
        <v/>
      </c>
      <c r="D118" s="9" t="e">
        <f t="shared" si="26"/>
        <v>#VALUE!</v>
      </c>
      <c r="E118" s="9" t="e">
        <f t="shared" si="27"/>
        <v>#VALUE!</v>
      </c>
      <c r="F118" s="9" t="e">
        <f t="shared" si="28"/>
        <v>#VALUE!</v>
      </c>
      <c r="G118" s="9" t="str">
        <f t="shared" si="29"/>
        <v/>
      </c>
      <c r="H118" s="9" t="str">
        <f t="shared" si="30"/>
        <v/>
      </c>
      <c r="I118" s="9" t="str">
        <f t="shared" si="31"/>
        <v/>
      </c>
      <c r="J118" s="9" t="str">
        <f t="shared" si="32"/>
        <v/>
      </c>
      <c r="K118" s="11" t="e">
        <f t="shared" si="33"/>
        <v>#VALUE!</v>
      </c>
      <c r="L118" s="11" t="e">
        <f t="shared" si="34"/>
        <v>#VALUE!</v>
      </c>
      <c r="M118" s="11" t="e">
        <f t="shared" si="35"/>
        <v>#VALUE!</v>
      </c>
      <c r="N118" s="11" t="e">
        <f>'OddsRatio_working_3-way'!K118+'OddsRatio_working_3-way'!L118+'OddsRatio_working_3-way'!M118-('OddsRatio_working_3-way'!K118*'OddsRatio_working_3-way'!L118)-('OddsRatio_working_3-way'!K118*'OddsRatio_working_3-way'!M118)-('OddsRatio_working_3-way'!L118*'OddsRatio_working_3-way'!M118)+('OddsRatio_working_3-way'!K118*'OddsRatio_working_3-way'!L118*'OddsRatio_working_3-way'!M118)-1</f>
        <v>#VALUE!</v>
      </c>
      <c r="O118" s="11">
        <f>0</f>
        <v>0</v>
      </c>
      <c r="P118" s="11" t="e">
        <f>('OddsRatio_working_3-way'!K118*'OddsRatio_working_3-way'!L118)+('OddsRatio_working_3-way'!K118*'OddsRatio_working_3-way'!M118)+('OddsRatio_working_3-way'!L118*'OddsRatio_working_3-way'!M118)-(3*'OddsRatio_working_3-way'!K118*'OddsRatio_working_3-way'!L118*'OddsRatio_working_3-way'!M118)</f>
        <v>#VALUE!</v>
      </c>
      <c r="Q118" s="11" t="e">
        <f>2*'OddsRatio_working_3-way'!K118*'OddsRatio_working_3-way'!L118*'OddsRatio_working_3-way'!M118</f>
        <v>#VALUE!</v>
      </c>
      <c r="R118" s="11" t="e">
        <f t="shared" si="36"/>
        <v>#VALUE!</v>
      </c>
      <c r="S118" s="11" t="e">
        <f t="shared" si="37"/>
        <v>#VALUE!</v>
      </c>
      <c r="T118" s="11" t="e">
        <f t="shared" si="38"/>
        <v>#VALUE!</v>
      </c>
      <c r="U118" s="11" t="e">
        <f>'OddsRatio_working_3-way'!S118-'OddsRatio_working_3-way'!R118^2/3</f>
        <v>#VALUE!</v>
      </c>
      <c r="V118" s="11" t="e">
        <f>'OddsRatio_working_3-way'!S118*'OddsRatio_working_3-way'!R118/3-2*'OddsRatio_working_3-way'!R118^3/27-'OddsRatio_working_3-way'!T118</f>
        <v>#VALUE!</v>
      </c>
      <c r="W118" s="11" t="e">
        <f>'OddsRatio_working_3-way'!V118^2+4*'OddsRatio_working_3-way'!U118^3/27</f>
        <v>#VALUE!</v>
      </c>
      <c r="X118" s="11" t="e">
        <f>IF('OddsRatio_working_3-way'!W118&gt;0,IF(ABS('OddsRatio_working_3-way'!V118+SQRT('OddsRatio_working_3-way'!W118))/2&gt;0,ABS('OddsRatio_working_3-way'!V118+SQRT('OddsRatio_working_3-way'!W118))/2,ABS('OddsRatio_working_3-way'!V118-SQRT('OddsRatio_working_3-way'!W118))/2),SQRT(-'OddsRatio_working_3-way'!U118^3/27))</f>
        <v>#VALUE!</v>
      </c>
      <c r="Y118" s="11" t="e">
        <f>IF('OddsRatio_working_3-way'!W118&gt;=0,IF('OddsRatio_working_3-way'!V118+SQRT('OddsRatio_working_3-way'!W118)&gt;0,0,PI()),ACOS('OddsRatio_working_3-way'!V118/(2*'OddsRatio_working_3-way'!X118)))</f>
        <v>#VALUE!</v>
      </c>
      <c r="Z118" s="11" t="e">
        <f>'OddsRatio_working_3-way'!X118^(1/3)*COS('OddsRatio_working_3-way'!Y118/3)</f>
        <v>#VALUE!</v>
      </c>
      <c r="AA118" s="11" t="e">
        <f>'OddsRatio_working_3-way'!X118^(1/3)*COS(('OddsRatio_working_3-way'!Y118+2*PI())/3)</f>
        <v>#VALUE!</v>
      </c>
      <c r="AB118" s="11" t="e">
        <f>'OddsRatio_working_3-way'!X118^(1/3)*COS(('OddsRatio_working_3-way'!Y118+4*PI())/3)</f>
        <v>#VALUE!</v>
      </c>
      <c r="AC118" s="11" t="e">
        <f>'OddsRatio_working_3-way'!X118^(1/3)*SIN('OddsRatio_working_3-way'!Y118/3)</f>
        <v>#VALUE!</v>
      </c>
      <c r="AD118" s="11" t="e">
        <f>'OddsRatio_working_3-way'!X118^(1/3)*SIN(('OddsRatio_working_3-way'!Y118+2*PI())/3)</f>
        <v>#VALUE!</v>
      </c>
      <c r="AE118" s="11" t="e">
        <f>'OddsRatio_working_3-way'!X118^(1/3)*SIN(('OddsRatio_working_3-way'!Y118+4*PI())/3)</f>
        <v>#VALUE!</v>
      </c>
      <c r="AF118" s="11" t="e">
        <f>-'OddsRatio_working_3-way'!U118/(3*'OddsRatio_working_3-way'!X118^(1/3))*COS(('OddsRatio_working_3-way'!Y118)/3)</f>
        <v>#VALUE!</v>
      </c>
      <c r="AG118" s="11" t="e">
        <f>-'OddsRatio_working_3-way'!U118/(3*'OddsRatio_working_3-way'!X118^(1/3))*COS(('OddsRatio_working_3-way'!Y118+2*PI())/3)</f>
        <v>#VALUE!</v>
      </c>
      <c r="AH118" s="11" t="e">
        <f>-'OddsRatio_working_3-way'!U118/(3*'OddsRatio_working_3-way'!X118^(1/3))*COS(('OddsRatio_working_3-way'!Y118+4*PI())/3)</f>
        <v>#VALUE!</v>
      </c>
      <c r="AI118" s="11" t="e">
        <f>'OddsRatio_working_3-way'!U118/(3*'OddsRatio_working_3-way'!X118^(1/3))*SIN(('OddsRatio_working_3-way'!Y118)/3)</f>
        <v>#VALUE!</v>
      </c>
      <c r="AJ118" s="11" t="e">
        <f>'OddsRatio_working_3-way'!U118/(3*'OddsRatio_working_3-way'!X118^(1/3))*SIN(('OddsRatio_working_3-way'!Y118+2*PI())/3)</f>
        <v>#VALUE!</v>
      </c>
      <c r="AK118" s="11" t="e">
        <f>'OddsRatio_working_3-way'!U118/(3*'OddsRatio_working_3-way'!X118^(1/3))*SIN(('OddsRatio_working_3-way'!Y118+4*PI())/3)</f>
        <v>#VALUE!</v>
      </c>
      <c r="AL118" s="11" t="e">
        <f>'OddsRatio_working_3-way'!Z118+'OddsRatio_working_3-way'!AF118</f>
        <v>#VALUE!</v>
      </c>
      <c r="AM118" s="11" t="e">
        <f>'OddsRatio_working_3-way'!AA118+'OddsRatio_working_3-way'!AG118</f>
        <v>#VALUE!</v>
      </c>
      <c r="AN118" s="11" t="e">
        <f>'OddsRatio_working_3-way'!AB118+'OddsRatio_working_3-way'!AH118</f>
        <v>#VALUE!</v>
      </c>
      <c r="AO118" s="11" t="e">
        <f>'OddsRatio_working_3-way'!AC118+'OddsRatio_working_3-way'!AI118</f>
        <v>#VALUE!</v>
      </c>
      <c r="AP118" s="11" t="e">
        <f>'OddsRatio_working_3-way'!AD118+'OddsRatio_working_3-way'!AJ118</f>
        <v>#VALUE!</v>
      </c>
      <c r="AQ118" s="11" t="e">
        <f>'OddsRatio_working_3-way'!AE118+'OddsRatio_working_3-way'!AK118</f>
        <v>#VALUE!</v>
      </c>
      <c r="AR118" s="10" t="str">
        <f>IF(A118="","",IF(('OddsRatio_working_3-way'!X118=0),IF(Q118&gt;0,-Q118^(1/3),(-Q118)^(1/3)),'OddsRatio_working_3-way'!AL118-'OddsRatio_working_3-way'!R118/3))</f>
        <v/>
      </c>
      <c r="AS118" s="11" t="e">
        <f>IF(('OddsRatio_working_3-way'!X118=0),IF(Q118&gt;0,-Q118^(1/3),(-Q118)^(1/3)),'OddsRatio_working_3-way'!AM118-'OddsRatio_working_3-way'!R118/3)</f>
        <v>#VALUE!</v>
      </c>
      <c r="AT118" s="11" t="e">
        <f>IF(('OddsRatio_working_3-way'!X118=0),IF(Q118&gt;0,-Q118^(1/3),(-Q118)^(1/3)),'OddsRatio_working_3-way'!AN118-'OddsRatio_working_3-way'!R118/3)</f>
        <v>#VALUE!</v>
      </c>
      <c r="AU118" s="11" t="e">
        <f>IF(('OddsRatio_working_3-way'!X118=0),0,'OddsRatio_working_3-way'!AO118)</f>
        <v>#VALUE!</v>
      </c>
      <c r="AV118" s="11" t="e">
        <f>IF(('OddsRatio_working_3-way'!X118=0),0,'OddsRatio_working_3-way'!AP118)</f>
        <v>#VALUE!</v>
      </c>
      <c r="AW118" s="11" t="e">
        <f>IF(('OddsRatio_working_3-way'!X118=0),0,'OddsRatio_working_3-way'!AQ118)</f>
        <v>#VALUE!</v>
      </c>
    </row>
    <row r="119" spans="1:49">
      <c r="A119" s="4" t="str">
        <f>IF('True_Odds_Calculator_3-way'!A120="","",'True_Odds_Calculator_3-way'!A120)</f>
        <v/>
      </c>
      <c r="B119" s="4" t="str">
        <f>IF('True_Odds_Calculator_3-way'!B120="","",'True_Odds_Calculator_3-way'!B120)</f>
        <v/>
      </c>
      <c r="C119" s="4" t="str">
        <f>IF('True_Odds_Calculator_3-way'!C120="","",'True_Odds_Calculator_3-way'!C120)</f>
        <v/>
      </c>
      <c r="D119" s="9" t="e">
        <f t="shared" si="26"/>
        <v>#VALUE!</v>
      </c>
      <c r="E119" s="9" t="e">
        <f t="shared" si="27"/>
        <v>#VALUE!</v>
      </c>
      <c r="F119" s="9" t="e">
        <f t="shared" si="28"/>
        <v>#VALUE!</v>
      </c>
      <c r="G119" s="9" t="str">
        <f t="shared" si="29"/>
        <v/>
      </c>
      <c r="H119" s="9" t="str">
        <f t="shared" si="30"/>
        <v/>
      </c>
      <c r="I119" s="9" t="str">
        <f t="shared" si="31"/>
        <v/>
      </c>
      <c r="J119" s="9" t="str">
        <f t="shared" si="32"/>
        <v/>
      </c>
      <c r="K119" s="11" t="e">
        <f t="shared" si="33"/>
        <v>#VALUE!</v>
      </c>
      <c r="L119" s="11" t="e">
        <f t="shared" si="34"/>
        <v>#VALUE!</v>
      </c>
      <c r="M119" s="11" t="e">
        <f t="shared" si="35"/>
        <v>#VALUE!</v>
      </c>
      <c r="N119" s="11" t="e">
        <f>'OddsRatio_working_3-way'!K119+'OddsRatio_working_3-way'!L119+'OddsRatio_working_3-way'!M119-('OddsRatio_working_3-way'!K119*'OddsRatio_working_3-way'!L119)-('OddsRatio_working_3-way'!K119*'OddsRatio_working_3-way'!M119)-('OddsRatio_working_3-way'!L119*'OddsRatio_working_3-way'!M119)+('OddsRatio_working_3-way'!K119*'OddsRatio_working_3-way'!L119*'OddsRatio_working_3-way'!M119)-1</f>
        <v>#VALUE!</v>
      </c>
      <c r="O119" s="11">
        <f>0</f>
        <v>0</v>
      </c>
      <c r="P119" s="11" t="e">
        <f>('OddsRatio_working_3-way'!K119*'OddsRatio_working_3-way'!L119)+('OddsRatio_working_3-way'!K119*'OddsRatio_working_3-way'!M119)+('OddsRatio_working_3-way'!L119*'OddsRatio_working_3-way'!M119)-(3*'OddsRatio_working_3-way'!K119*'OddsRatio_working_3-way'!L119*'OddsRatio_working_3-way'!M119)</f>
        <v>#VALUE!</v>
      </c>
      <c r="Q119" s="11" t="e">
        <f>2*'OddsRatio_working_3-way'!K119*'OddsRatio_working_3-way'!L119*'OddsRatio_working_3-way'!M119</f>
        <v>#VALUE!</v>
      </c>
      <c r="R119" s="11" t="e">
        <f t="shared" si="36"/>
        <v>#VALUE!</v>
      </c>
      <c r="S119" s="11" t="e">
        <f t="shared" si="37"/>
        <v>#VALUE!</v>
      </c>
      <c r="T119" s="11" t="e">
        <f t="shared" si="38"/>
        <v>#VALUE!</v>
      </c>
      <c r="U119" s="11" t="e">
        <f>'OddsRatio_working_3-way'!S119-'OddsRatio_working_3-way'!R119^2/3</f>
        <v>#VALUE!</v>
      </c>
      <c r="V119" s="11" t="e">
        <f>'OddsRatio_working_3-way'!S119*'OddsRatio_working_3-way'!R119/3-2*'OddsRatio_working_3-way'!R119^3/27-'OddsRatio_working_3-way'!T119</f>
        <v>#VALUE!</v>
      </c>
      <c r="W119" s="11" t="e">
        <f>'OddsRatio_working_3-way'!V119^2+4*'OddsRatio_working_3-way'!U119^3/27</f>
        <v>#VALUE!</v>
      </c>
      <c r="X119" s="11" t="e">
        <f>IF('OddsRatio_working_3-way'!W119&gt;0,IF(ABS('OddsRatio_working_3-way'!V119+SQRT('OddsRatio_working_3-way'!W119))/2&gt;0,ABS('OddsRatio_working_3-way'!V119+SQRT('OddsRatio_working_3-way'!W119))/2,ABS('OddsRatio_working_3-way'!V119-SQRT('OddsRatio_working_3-way'!W119))/2),SQRT(-'OddsRatio_working_3-way'!U119^3/27))</f>
        <v>#VALUE!</v>
      </c>
      <c r="Y119" s="11" t="e">
        <f>IF('OddsRatio_working_3-way'!W119&gt;=0,IF('OddsRatio_working_3-way'!V119+SQRT('OddsRatio_working_3-way'!W119)&gt;0,0,PI()),ACOS('OddsRatio_working_3-way'!V119/(2*'OddsRatio_working_3-way'!X119)))</f>
        <v>#VALUE!</v>
      </c>
      <c r="Z119" s="11" t="e">
        <f>'OddsRatio_working_3-way'!X119^(1/3)*COS('OddsRatio_working_3-way'!Y119/3)</f>
        <v>#VALUE!</v>
      </c>
      <c r="AA119" s="11" t="e">
        <f>'OddsRatio_working_3-way'!X119^(1/3)*COS(('OddsRatio_working_3-way'!Y119+2*PI())/3)</f>
        <v>#VALUE!</v>
      </c>
      <c r="AB119" s="11" t="e">
        <f>'OddsRatio_working_3-way'!X119^(1/3)*COS(('OddsRatio_working_3-way'!Y119+4*PI())/3)</f>
        <v>#VALUE!</v>
      </c>
      <c r="AC119" s="11" t="e">
        <f>'OddsRatio_working_3-way'!X119^(1/3)*SIN('OddsRatio_working_3-way'!Y119/3)</f>
        <v>#VALUE!</v>
      </c>
      <c r="AD119" s="11" t="e">
        <f>'OddsRatio_working_3-way'!X119^(1/3)*SIN(('OddsRatio_working_3-way'!Y119+2*PI())/3)</f>
        <v>#VALUE!</v>
      </c>
      <c r="AE119" s="11" t="e">
        <f>'OddsRatio_working_3-way'!X119^(1/3)*SIN(('OddsRatio_working_3-way'!Y119+4*PI())/3)</f>
        <v>#VALUE!</v>
      </c>
      <c r="AF119" s="11" t="e">
        <f>-'OddsRatio_working_3-way'!U119/(3*'OddsRatio_working_3-way'!X119^(1/3))*COS(('OddsRatio_working_3-way'!Y119)/3)</f>
        <v>#VALUE!</v>
      </c>
      <c r="AG119" s="11" t="e">
        <f>-'OddsRatio_working_3-way'!U119/(3*'OddsRatio_working_3-way'!X119^(1/3))*COS(('OddsRatio_working_3-way'!Y119+2*PI())/3)</f>
        <v>#VALUE!</v>
      </c>
      <c r="AH119" s="11" t="e">
        <f>-'OddsRatio_working_3-way'!U119/(3*'OddsRatio_working_3-way'!X119^(1/3))*COS(('OddsRatio_working_3-way'!Y119+4*PI())/3)</f>
        <v>#VALUE!</v>
      </c>
      <c r="AI119" s="11" t="e">
        <f>'OddsRatio_working_3-way'!U119/(3*'OddsRatio_working_3-way'!X119^(1/3))*SIN(('OddsRatio_working_3-way'!Y119)/3)</f>
        <v>#VALUE!</v>
      </c>
      <c r="AJ119" s="11" t="e">
        <f>'OddsRatio_working_3-way'!U119/(3*'OddsRatio_working_3-way'!X119^(1/3))*SIN(('OddsRatio_working_3-way'!Y119+2*PI())/3)</f>
        <v>#VALUE!</v>
      </c>
      <c r="AK119" s="11" t="e">
        <f>'OddsRatio_working_3-way'!U119/(3*'OddsRatio_working_3-way'!X119^(1/3))*SIN(('OddsRatio_working_3-way'!Y119+4*PI())/3)</f>
        <v>#VALUE!</v>
      </c>
      <c r="AL119" s="11" t="e">
        <f>'OddsRatio_working_3-way'!Z119+'OddsRatio_working_3-way'!AF119</f>
        <v>#VALUE!</v>
      </c>
      <c r="AM119" s="11" t="e">
        <f>'OddsRatio_working_3-way'!AA119+'OddsRatio_working_3-way'!AG119</f>
        <v>#VALUE!</v>
      </c>
      <c r="AN119" s="11" t="e">
        <f>'OddsRatio_working_3-way'!AB119+'OddsRatio_working_3-way'!AH119</f>
        <v>#VALUE!</v>
      </c>
      <c r="AO119" s="11" t="e">
        <f>'OddsRatio_working_3-way'!AC119+'OddsRatio_working_3-way'!AI119</f>
        <v>#VALUE!</v>
      </c>
      <c r="AP119" s="11" t="e">
        <f>'OddsRatio_working_3-way'!AD119+'OddsRatio_working_3-way'!AJ119</f>
        <v>#VALUE!</v>
      </c>
      <c r="AQ119" s="11" t="e">
        <f>'OddsRatio_working_3-way'!AE119+'OddsRatio_working_3-way'!AK119</f>
        <v>#VALUE!</v>
      </c>
      <c r="AR119" s="10" t="str">
        <f>IF(A119="","",IF(('OddsRatio_working_3-way'!X119=0),IF(Q119&gt;0,-Q119^(1/3),(-Q119)^(1/3)),'OddsRatio_working_3-way'!AL119-'OddsRatio_working_3-way'!R119/3))</f>
        <v/>
      </c>
      <c r="AS119" s="11" t="e">
        <f>IF(('OddsRatio_working_3-way'!X119=0),IF(Q119&gt;0,-Q119^(1/3),(-Q119)^(1/3)),'OddsRatio_working_3-way'!AM119-'OddsRatio_working_3-way'!R119/3)</f>
        <v>#VALUE!</v>
      </c>
      <c r="AT119" s="11" t="e">
        <f>IF(('OddsRatio_working_3-way'!X119=0),IF(Q119&gt;0,-Q119^(1/3),(-Q119)^(1/3)),'OddsRatio_working_3-way'!AN119-'OddsRatio_working_3-way'!R119/3)</f>
        <v>#VALUE!</v>
      </c>
      <c r="AU119" s="11" t="e">
        <f>IF(('OddsRatio_working_3-way'!X119=0),0,'OddsRatio_working_3-way'!AO119)</f>
        <v>#VALUE!</v>
      </c>
      <c r="AV119" s="11" t="e">
        <f>IF(('OddsRatio_working_3-way'!X119=0),0,'OddsRatio_working_3-way'!AP119)</f>
        <v>#VALUE!</v>
      </c>
      <c r="AW119" s="11" t="e">
        <f>IF(('OddsRatio_working_3-way'!X119=0),0,'OddsRatio_working_3-way'!AQ119)</f>
        <v>#VALUE!</v>
      </c>
    </row>
    <row r="120" spans="1:49">
      <c r="A120" s="4" t="str">
        <f>IF('True_Odds_Calculator_3-way'!A121="","",'True_Odds_Calculator_3-way'!A121)</f>
        <v/>
      </c>
      <c r="B120" s="4" t="str">
        <f>IF('True_Odds_Calculator_3-way'!B121="","",'True_Odds_Calculator_3-way'!B121)</f>
        <v/>
      </c>
      <c r="C120" s="4" t="str">
        <f>IF('True_Odds_Calculator_3-way'!C121="","",'True_Odds_Calculator_3-way'!C121)</f>
        <v/>
      </c>
      <c r="D120" s="9" t="e">
        <f t="shared" si="26"/>
        <v>#VALUE!</v>
      </c>
      <c r="E120" s="9" t="e">
        <f t="shared" si="27"/>
        <v>#VALUE!</v>
      </c>
      <c r="F120" s="9" t="e">
        <f t="shared" si="28"/>
        <v>#VALUE!</v>
      </c>
      <c r="G120" s="9" t="str">
        <f t="shared" si="29"/>
        <v/>
      </c>
      <c r="H120" s="9" t="str">
        <f t="shared" si="30"/>
        <v/>
      </c>
      <c r="I120" s="9" t="str">
        <f t="shared" si="31"/>
        <v/>
      </c>
      <c r="J120" s="9" t="str">
        <f t="shared" si="32"/>
        <v/>
      </c>
      <c r="K120" s="11" t="e">
        <f t="shared" si="33"/>
        <v>#VALUE!</v>
      </c>
      <c r="L120" s="11" t="e">
        <f t="shared" si="34"/>
        <v>#VALUE!</v>
      </c>
      <c r="M120" s="11" t="e">
        <f t="shared" si="35"/>
        <v>#VALUE!</v>
      </c>
      <c r="N120" s="11" t="e">
        <f>'OddsRatio_working_3-way'!K120+'OddsRatio_working_3-way'!L120+'OddsRatio_working_3-way'!M120-('OddsRatio_working_3-way'!K120*'OddsRatio_working_3-way'!L120)-('OddsRatio_working_3-way'!K120*'OddsRatio_working_3-way'!M120)-('OddsRatio_working_3-way'!L120*'OddsRatio_working_3-way'!M120)+('OddsRatio_working_3-way'!K120*'OddsRatio_working_3-way'!L120*'OddsRatio_working_3-way'!M120)-1</f>
        <v>#VALUE!</v>
      </c>
      <c r="O120" s="11">
        <f>0</f>
        <v>0</v>
      </c>
      <c r="P120" s="11" t="e">
        <f>('OddsRatio_working_3-way'!K120*'OddsRatio_working_3-way'!L120)+('OddsRatio_working_3-way'!K120*'OddsRatio_working_3-way'!M120)+('OddsRatio_working_3-way'!L120*'OddsRatio_working_3-way'!M120)-(3*'OddsRatio_working_3-way'!K120*'OddsRatio_working_3-way'!L120*'OddsRatio_working_3-way'!M120)</f>
        <v>#VALUE!</v>
      </c>
      <c r="Q120" s="11" t="e">
        <f>2*'OddsRatio_working_3-way'!K120*'OddsRatio_working_3-way'!L120*'OddsRatio_working_3-way'!M120</f>
        <v>#VALUE!</v>
      </c>
      <c r="R120" s="11" t="e">
        <f t="shared" si="36"/>
        <v>#VALUE!</v>
      </c>
      <c r="S120" s="11" t="e">
        <f t="shared" si="37"/>
        <v>#VALUE!</v>
      </c>
      <c r="T120" s="11" t="e">
        <f t="shared" si="38"/>
        <v>#VALUE!</v>
      </c>
      <c r="U120" s="11" t="e">
        <f>'OddsRatio_working_3-way'!S120-'OddsRatio_working_3-way'!R120^2/3</f>
        <v>#VALUE!</v>
      </c>
      <c r="V120" s="11" t="e">
        <f>'OddsRatio_working_3-way'!S120*'OddsRatio_working_3-way'!R120/3-2*'OddsRatio_working_3-way'!R120^3/27-'OddsRatio_working_3-way'!T120</f>
        <v>#VALUE!</v>
      </c>
      <c r="W120" s="11" t="e">
        <f>'OddsRatio_working_3-way'!V120^2+4*'OddsRatio_working_3-way'!U120^3/27</f>
        <v>#VALUE!</v>
      </c>
      <c r="X120" s="11" t="e">
        <f>IF('OddsRatio_working_3-way'!W120&gt;0,IF(ABS('OddsRatio_working_3-way'!V120+SQRT('OddsRatio_working_3-way'!W120))/2&gt;0,ABS('OddsRatio_working_3-way'!V120+SQRT('OddsRatio_working_3-way'!W120))/2,ABS('OddsRatio_working_3-way'!V120-SQRT('OddsRatio_working_3-way'!W120))/2),SQRT(-'OddsRatio_working_3-way'!U120^3/27))</f>
        <v>#VALUE!</v>
      </c>
      <c r="Y120" s="11" t="e">
        <f>IF('OddsRatio_working_3-way'!W120&gt;=0,IF('OddsRatio_working_3-way'!V120+SQRT('OddsRatio_working_3-way'!W120)&gt;0,0,PI()),ACOS('OddsRatio_working_3-way'!V120/(2*'OddsRatio_working_3-way'!X120)))</f>
        <v>#VALUE!</v>
      </c>
      <c r="Z120" s="11" t="e">
        <f>'OddsRatio_working_3-way'!X120^(1/3)*COS('OddsRatio_working_3-way'!Y120/3)</f>
        <v>#VALUE!</v>
      </c>
      <c r="AA120" s="11" t="e">
        <f>'OddsRatio_working_3-way'!X120^(1/3)*COS(('OddsRatio_working_3-way'!Y120+2*PI())/3)</f>
        <v>#VALUE!</v>
      </c>
      <c r="AB120" s="11" t="e">
        <f>'OddsRatio_working_3-way'!X120^(1/3)*COS(('OddsRatio_working_3-way'!Y120+4*PI())/3)</f>
        <v>#VALUE!</v>
      </c>
      <c r="AC120" s="11" t="e">
        <f>'OddsRatio_working_3-way'!X120^(1/3)*SIN('OddsRatio_working_3-way'!Y120/3)</f>
        <v>#VALUE!</v>
      </c>
      <c r="AD120" s="11" t="e">
        <f>'OddsRatio_working_3-way'!X120^(1/3)*SIN(('OddsRatio_working_3-way'!Y120+2*PI())/3)</f>
        <v>#VALUE!</v>
      </c>
      <c r="AE120" s="11" t="e">
        <f>'OddsRatio_working_3-way'!X120^(1/3)*SIN(('OddsRatio_working_3-way'!Y120+4*PI())/3)</f>
        <v>#VALUE!</v>
      </c>
      <c r="AF120" s="11" t="e">
        <f>-'OddsRatio_working_3-way'!U120/(3*'OddsRatio_working_3-way'!X120^(1/3))*COS(('OddsRatio_working_3-way'!Y120)/3)</f>
        <v>#VALUE!</v>
      </c>
      <c r="AG120" s="11" t="e">
        <f>-'OddsRatio_working_3-way'!U120/(3*'OddsRatio_working_3-way'!X120^(1/3))*COS(('OddsRatio_working_3-way'!Y120+2*PI())/3)</f>
        <v>#VALUE!</v>
      </c>
      <c r="AH120" s="11" t="e">
        <f>-'OddsRatio_working_3-way'!U120/(3*'OddsRatio_working_3-way'!X120^(1/3))*COS(('OddsRatio_working_3-way'!Y120+4*PI())/3)</f>
        <v>#VALUE!</v>
      </c>
      <c r="AI120" s="11" t="e">
        <f>'OddsRatio_working_3-way'!U120/(3*'OddsRatio_working_3-way'!X120^(1/3))*SIN(('OddsRatio_working_3-way'!Y120)/3)</f>
        <v>#VALUE!</v>
      </c>
      <c r="AJ120" s="11" t="e">
        <f>'OddsRatio_working_3-way'!U120/(3*'OddsRatio_working_3-way'!X120^(1/3))*SIN(('OddsRatio_working_3-way'!Y120+2*PI())/3)</f>
        <v>#VALUE!</v>
      </c>
      <c r="AK120" s="11" t="e">
        <f>'OddsRatio_working_3-way'!U120/(3*'OddsRatio_working_3-way'!X120^(1/3))*SIN(('OddsRatio_working_3-way'!Y120+4*PI())/3)</f>
        <v>#VALUE!</v>
      </c>
      <c r="AL120" s="11" t="e">
        <f>'OddsRatio_working_3-way'!Z120+'OddsRatio_working_3-way'!AF120</f>
        <v>#VALUE!</v>
      </c>
      <c r="AM120" s="11" t="e">
        <f>'OddsRatio_working_3-way'!AA120+'OddsRatio_working_3-way'!AG120</f>
        <v>#VALUE!</v>
      </c>
      <c r="AN120" s="11" t="e">
        <f>'OddsRatio_working_3-way'!AB120+'OddsRatio_working_3-way'!AH120</f>
        <v>#VALUE!</v>
      </c>
      <c r="AO120" s="11" t="e">
        <f>'OddsRatio_working_3-way'!AC120+'OddsRatio_working_3-way'!AI120</f>
        <v>#VALUE!</v>
      </c>
      <c r="AP120" s="11" t="e">
        <f>'OddsRatio_working_3-way'!AD120+'OddsRatio_working_3-way'!AJ120</f>
        <v>#VALUE!</v>
      </c>
      <c r="AQ120" s="11" t="e">
        <f>'OddsRatio_working_3-way'!AE120+'OddsRatio_working_3-way'!AK120</f>
        <v>#VALUE!</v>
      </c>
      <c r="AR120" s="10" t="str">
        <f>IF(A120="","",IF(('OddsRatio_working_3-way'!X120=0),IF(Q120&gt;0,-Q120^(1/3),(-Q120)^(1/3)),'OddsRatio_working_3-way'!AL120-'OddsRatio_working_3-way'!R120/3))</f>
        <v/>
      </c>
      <c r="AS120" s="11" t="e">
        <f>IF(('OddsRatio_working_3-way'!X120=0),IF(Q120&gt;0,-Q120^(1/3),(-Q120)^(1/3)),'OddsRatio_working_3-way'!AM120-'OddsRatio_working_3-way'!R120/3)</f>
        <v>#VALUE!</v>
      </c>
      <c r="AT120" s="11" t="e">
        <f>IF(('OddsRatio_working_3-way'!X120=0),IF(Q120&gt;0,-Q120^(1/3),(-Q120)^(1/3)),'OddsRatio_working_3-way'!AN120-'OddsRatio_working_3-way'!R120/3)</f>
        <v>#VALUE!</v>
      </c>
      <c r="AU120" s="11" t="e">
        <f>IF(('OddsRatio_working_3-way'!X120=0),0,'OddsRatio_working_3-way'!AO120)</f>
        <v>#VALUE!</v>
      </c>
      <c r="AV120" s="11" t="e">
        <f>IF(('OddsRatio_working_3-way'!X120=0),0,'OddsRatio_working_3-way'!AP120)</f>
        <v>#VALUE!</v>
      </c>
      <c r="AW120" s="11" t="e">
        <f>IF(('OddsRatio_working_3-way'!X120=0),0,'OddsRatio_working_3-way'!AQ120)</f>
        <v>#VALUE!</v>
      </c>
    </row>
    <row r="121" spans="1:49">
      <c r="A121" s="4" t="str">
        <f>IF('True_Odds_Calculator_3-way'!A122="","",'True_Odds_Calculator_3-way'!A122)</f>
        <v/>
      </c>
      <c r="B121" s="4" t="str">
        <f>IF('True_Odds_Calculator_3-way'!B122="","",'True_Odds_Calculator_3-way'!B122)</f>
        <v/>
      </c>
      <c r="C121" s="4" t="str">
        <f>IF('True_Odds_Calculator_3-way'!C122="","",'True_Odds_Calculator_3-way'!C122)</f>
        <v/>
      </c>
      <c r="D121" s="9" t="e">
        <f t="shared" si="26"/>
        <v>#VALUE!</v>
      </c>
      <c r="E121" s="9" t="e">
        <f t="shared" si="27"/>
        <v>#VALUE!</v>
      </c>
      <c r="F121" s="9" t="e">
        <f t="shared" si="28"/>
        <v>#VALUE!</v>
      </c>
      <c r="G121" s="9" t="str">
        <f t="shared" si="29"/>
        <v/>
      </c>
      <c r="H121" s="9" t="str">
        <f t="shared" si="30"/>
        <v/>
      </c>
      <c r="I121" s="9" t="str">
        <f t="shared" si="31"/>
        <v/>
      </c>
      <c r="J121" s="9" t="str">
        <f t="shared" si="32"/>
        <v/>
      </c>
      <c r="K121" s="11" t="e">
        <f t="shared" si="33"/>
        <v>#VALUE!</v>
      </c>
      <c r="L121" s="11" t="e">
        <f t="shared" si="34"/>
        <v>#VALUE!</v>
      </c>
      <c r="M121" s="11" t="e">
        <f t="shared" si="35"/>
        <v>#VALUE!</v>
      </c>
      <c r="N121" s="11" t="e">
        <f>'OddsRatio_working_3-way'!K121+'OddsRatio_working_3-way'!L121+'OddsRatio_working_3-way'!M121-('OddsRatio_working_3-way'!K121*'OddsRatio_working_3-way'!L121)-('OddsRatio_working_3-way'!K121*'OddsRatio_working_3-way'!M121)-('OddsRatio_working_3-way'!L121*'OddsRatio_working_3-way'!M121)+('OddsRatio_working_3-way'!K121*'OddsRatio_working_3-way'!L121*'OddsRatio_working_3-way'!M121)-1</f>
        <v>#VALUE!</v>
      </c>
      <c r="O121" s="11">
        <f>0</f>
        <v>0</v>
      </c>
      <c r="P121" s="11" t="e">
        <f>('OddsRatio_working_3-way'!K121*'OddsRatio_working_3-way'!L121)+('OddsRatio_working_3-way'!K121*'OddsRatio_working_3-way'!M121)+('OddsRatio_working_3-way'!L121*'OddsRatio_working_3-way'!M121)-(3*'OddsRatio_working_3-way'!K121*'OddsRatio_working_3-way'!L121*'OddsRatio_working_3-way'!M121)</f>
        <v>#VALUE!</v>
      </c>
      <c r="Q121" s="11" t="e">
        <f>2*'OddsRatio_working_3-way'!K121*'OddsRatio_working_3-way'!L121*'OddsRatio_working_3-way'!M121</f>
        <v>#VALUE!</v>
      </c>
      <c r="R121" s="11" t="e">
        <f t="shared" si="36"/>
        <v>#VALUE!</v>
      </c>
      <c r="S121" s="11" t="e">
        <f t="shared" si="37"/>
        <v>#VALUE!</v>
      </c>
      <c r="T121" s="11" t="e">
        <f t="shared" si="38"/>
        <v>#VALUE!</v>
      </c>
      <c r="U121" s="11" t="e">
        <f>'OddsRatio_working_3-way'!S121-'OddsRatio_working_3-way'!R121^2/3</f>
        <v>#VALUE!</v>
      </c>
      <c r="V121" s="11" t="e">
        <f>'OddsRatio_working_3-way'!S121*'OddsRatio_working_3-way'!R121/3-2*'OddsRatio_working_3-way'!R121^3/27-'OddsRatio_working_3-way'!T121</f>
        <v>#VALUE!</v>
      </c>
      <c r="W121" s="11" t="e">
        <f>'OddsRatio_working_3-way'!V121^2+4*'OddsRatio_working_3-way'!U121^3/27</f>
        <v>#VALUE!</v>
      </c>
      <c r="X121" s="11" t="e">
        <f>IF('OddsRatio_working_3-way'!W121&gt;0,IF(ABS('OddsRatio_working_3-way'!V121+SQRT('OddsRatio_working_3-way'!W121))/2&gt;0,ABS('OddsRatio_working_3-way'!V121+SQRT('OddsRatio_working_3-way'!W121))/2,ABS('OddsRatio_working_3-way'!V121-SQRT('OddsRatio_working_3-way'!W121))/2),SQRT(-'OddsRatio_working_3-way'!U121^3/27))</f>
        <v>#VALUE!</v>
      </c>
      <c r="Y121" s="11" t="e">
        <f>IF('OddsRatio_working_3-way'!W121&gt;=0,IF('OddsRatio_working_3-way'!V121+SQRT('OddsRatio_working_3-way'!W121)&gt;0,0,PI()),ACOS('OddsRatio_working_3-way'!V121/(2*'OddsRatio_working_3-way'!X121)))</f>
        <v>#VALUE!</v>
      </c>
      <c r="Z121" s="11" t="e">
        <f>'OddsRatio_working_3-way'!X121^(1/3)*COS('OddsRatio_working_3-way'!Y121/3)</f>
        <v>#VALUE!</v>
      </c>
      <c r="AA121" s="11" t="e">
        <f>'OddsRatio_working_3-way'!X121^(1/3)*COS(('OddsRatio_working_3-way'!Y121+2*PI())/3)</f>
        <v>#VALUE!</v>
      </c>
      <c r="AB121" s="11" t="e">
        <f>'OddsRatio_working_3-way'!X121^(1/3)*COS(('OddsRatio_working_3-way'!Y121+4*PI())/3)</f>
        <v>#VALUE!</v>
      </c>
      <c r="AC121" s="11" t="e">
        <f>'OddsRatio_working_3-way'!X121^(1/3)*SIN('OddsRatio_working_3-way'!Y121/3)</f>
        <v>#VALUE!</v>
      </c>
      <c r="AD121" s="11" t="e">
        <f>'OddsRatio_working_3-way'!X121^(1/3)*SIN(('OddsRatio_working_3-way'!Y121+2*PI())/3)</f>
        <v>#VALUE!</v>
      </c>
      <c r="AE121" s="11" t="e">
        <f>'OddsRatio_working_3-way'!X121^(1/3)*SIN(('OddsRatio_working_3-way'!Y121+4*PI())/3)</f>
        <v>#VALUE!</v>
      </c>
      <c r="AF121" s="11" t="e">
        <f>-'OddsRatio_working_3-way'!U121/(3*'OddsRatio_working_3-way'!X121^(1/3))*COS(('OddsRatio_working_3-way'!Y121)/3)</f>
        <v>#VALUE!</v>
      </c>
      <c r="AG121" s="11" t="e">
        <f>-'OddsRatio_working_3-way'!U121/(3*'OddsRatio_working_3-way'!X121^(1/3))*COS(('OddsRatio_working_3-way'!Y121+2*PI())/3)</f>
        <v>#VALUE!</v>
      </c>
      <c r="AH121" s="11" t="e">
        <f>-'OddsRatio_working_3-way'!U121/(3*'OddsRatio_working_3-way'!X121^(1/3))*COS(('OddsRatio_working_3-way'!Y121+4*PI())/3)</f>
        <v>#VALUE!</v>
      </c>
      <c r="AI121" s="11" t="e">
        <f>'OddsRatio_working_3-way'!U121/(3*'OddsRatio_working_3-way'!X121^(1/3))*SIN(('OddsRatio_working_3-way'!Y121)/3)</f>
        <v>#VALUE!</v>
      </c>
      <c r="AJ121" s="11" t="e">
        <f>'OddsRatio_working_3-way'!U121/(3*'OddsRatio_working_3-way'!X121^(1/3))*SIN(('OddsRatio_working_3-way'!Y121+2*PI())/3)</f>
        <v>#VALUE!</v>
      </c>
      <c r="AK121" s="11" t="e">
        <f>'OddsRatio_working_3-way'!U121/(3*'OddsRatio_working_3-way'!X121^(1/3))*SIN(('OddsRatio_working_3-way'!Y121+4*PI())/3)</f>
        <v>#VALUE!</v>
      </c>
      <c r="AL121" s="11" t="e">
        <f>'OddsRatio_working_3-way'!Z121+'OddsRatio_working_3-way'!AF121</f>
        <v>#VALUE!</v>
      </c>
      <c r="AM121" s="11" t="e">
        <f>'OddsRatio_working_3-way'!AA121+'OddsRatio_working_3-way'!AG121</f>
        <v>#VALUE!</v>
      </c>
      <c r="AN121" s="11" t="e">
        <f>'OddsRatio_working_3-way'!AB121+'OddsRatio_working_3-way'!AH121</f>
        <v>#VALUE!</v>
      </c>
      <c r="AO121" s="11" t="e">
        <f>'OddsRatio_working_3-way'!AC121+'OddsRatio_working_3-way'!AI121</f>
        <v>#VALUE!</v>
      </c>
      <c r="AP121" s="11" t="e">
        <f>'OddsRatio_working_3-way'!AD121+'OddsRatio_working_3-way'!AJ121</f>
        <v>#VALUE!</v>
      </c>
      <c r="AQ121" s="11" t="e">
        <f>'OddsRatio_working_3-way'!AE121+'OddsRatio_working_3-way'!AK121</f>
        <v>#VALUE!</v>
      </c>
      <c r="AR121" s="10" t="str">
        <f>IF(A121="","",IF(('OddsRatio_working_3-way'!X121=0),IF(Q121&gt;0,-Q121^(1/3),(-Q121)^(1/3)),'OddsRatio_working_3-way'!AL121-'OddsRatio_working_3-way'!R121/3))</f>
        <v/>
      </c>
      <c r="AS121" s="11" t="e">
        <f>IF(('OddsRatio_working_3-way'!X121=0),IF(Q121&gt;0,-Q121^(1/3),(-Q121)^(1/3)),'OddsRatio_working_3-way'!AM121-'OddsRatio_working_3-way'!R121/3)</f>
        <v>#VALUE!</v>
      </c>
      <c r="AT121" s="11" t="e">
        <f>IF(('OddsRatio_working_3-way'!X121=0),IF(Q121&gt;0,-Q121^(1/3),(-Q121)^(1/3)),'OddsRatio_working_3-way'!AN121-'OddsRatio_working_3-way'!R121/3)</f>
        <v>#VALUE!</v>
      </c>
      <c r="AU121" s="11" t="e">
        <f>IF(('OddsRatio_working_3-way'!X121=0),0,'OddsRatio_working_3-way'!AO121)</f>
        <v>#VALUE!</v>
      </c>
      <c r="AV121" s="11" t="e">
        <f>IF(('OddsRatio_working_3-way'!X121=0),0,'OddsRatio_working_3-way'!AP121)</f>
        <v>#VALUE!</v>
      </c>
      <c r="AW121" s="11" t="e">
        <f>IF(('OddsRatio_working_3-way'!X121=0),0,'OddsRatio_working_3-way'!AQ121)</f>
        <v>#VALUE!</v>
      </c>
    </row>
    <row r="122" spans="1:49">
      <c r="A122" s="4" t="str">
        <f>IF('True_Odds_Calculator_3-way'!A123="","",'True_Odds_Calculator_3-way'!A123)</f>
        <v/>
      </c>
      <c r="B122" s="4" t="str">
        <f>IF('True_Odds_Calculator_3-way'!B123="","",'True_Odds_Calculator_3-way'!B123)</f>
        <v/>
      </c>
      <c r="C122" s="4" t="str">
        <f>IF('True_Odds_Calculator_3-way'!C123="","",'True_Odds_Calculator_3-way'!C123)</f>
        <v/>
      </c>
      <c r="D122" s="9" t="e">
        <f t="shared" si="26"/>
        <v>#VALUE!</v>
      </c>
      <c r="E122" s="9" t="e">
        <f t="shared" si="27"/>
        <v>#VALUE!</v>
      </c>
      <c r="F122" s="9" t="e">
        <f t="shared" si="28"/>
        <v>#VALUE!</v>
      </c>
      <c r="G122" s="9" t="str">
        <f t="shared" si="29"/>
        <v/>
      </c>
      <c r="H122" s="9" t="str">
        <f t="shared" si="30"/>
        <v/>
      </c>
      <c r="I122" s="9" t="str">
        <f t="shared" si="31"/>
        <v/>
      </c>
      <c r="J122" s="9" t="str">
        <f t="shared" si="32"/>
        <v/>
      </c>
      <c r="K122" s="11" t="e">
        <f t="shared" si="33"/>
        <v>#VALUE!</v>
      </c>
      <c r="L122" s="11" t="e">
        <f t="shared" si="34"/>
        <v>#VALUE!</v>
      </c>
      <c r="M122" s="11" t="e">
        <f t="shared" si="35"/>
        <v>#VALUE!</v>
      </c>
      <c r="N122" s="11" t="e">
        <f>'OddsRatio_working_3-way'!K122+'OddsRatio_working_3-way'!L122+'OddsRatio_working_3-way'!M122-('OddsRatio_working_3-way'!K122*'OddsRatio_working_3-way'!L122)-('OddsRatio_working_3-way'!K122*'OddsRatio_working_3-way'!M122)-('OddsRatio_working_3-way'!L122*'OddsRatio_working_3-way'!M122)+('OddsRatio_working_3-way'!K122*'OddsRatio_working_3-way'!L122*'OddsRatio_working_3-way'!M122)-1</f>
        <v>#VALUE!</v>
      </c>
      <c r="O122" s="11">
        <f>0</f>
        <v>0</v>
      </c>
      <c r="P122" s="11" t="e">
        <f>('OddsRatio_working_3-way'!K122*'OddsRatio_working_3-way'!L122)+('OddsRatio_working_3-way'!K122*'OddsRatio_working_3-way'!M122)+('OddsRatio_working_3-way'!L122*'OddsRatio_working_3-way'!M122)-(3*'OddsRatio_working_3-way'!K122*'OddsRatio_working_3-way'!L122*'OddsRatio_working_3-way'!M122)</f>
        <v>#VALUE!</v>
      </c>
      <c r="Q122" s="11" t="e">
        <f>2*'OddsRatio_working_3-way'!K122*'OddsRatio_working_3-way'!L122*'OddsRatio_working_3-way'!M122</f>
        <v>#VALUE!</v>
      </c>
      <c r="R122" s="11" t="e">
        <f t="shared" si="36"/>
        <v>#VALUE!</v>
      </c>
      <c r="S122" s="11" t="e">
        <f t="shared" si="37"/>
        <v>#VALUE!</v>
      </c>
      <c r="T122" s="11" t="e">
        <f t="shared" si="38"/>
        <v>#VALUE!</v>
      </c>
      <c r="U122" s="11" t="e">
        <f>'OddsRatio_working_3-way'!S122-'OddsRatio_working_3-way'!R122^2/3</f>
        <v>#VALUE!</v>
      </c>
      <c r="V122" s="11" t="e">
        <f>'OddsRatio_working_3-way'!S122*'OddsRatio_working_3-way'!R122/3-2*'OddsRatio_working_3-way'!R122^3/27-'OddsRatio_working_3-way'!T122</f>
        <v>#VALUE!</v>
      </c>
      <c r="W122" s="11" t="e">
        <f>'OddsRatio_working_3-way'!V122^2+4*'OddsRatio_working_3-way'!U122^3/27</f>
        <v>#VALUE!</v>
      </c>
      <c r="X122" s="11" t="e">
        <f>IF('OddsRatio_working_3-way'!W122&gt;0,IF(ABS('OddsRatio_working_3-way'!V122+SQRT('OddsRatio_working_3-way'!W122))/2&gt;0,ABS('OddsRatio_working_3-way'!V122+SQRT('OddsRatio_working_3-way'!W122))/2,ABS('OddsRatio_working_3-way'!V122-SQRT('OddsRatio_working_3-way'!W122))/2),SQRT(-'OddsRatio_working_3-way'!U122^3/27))</f>
        <v>#VALUE!</v>
      </c>
      <c r="Y122" s="11" t="e">
        <f>IF('OddsRatio_working_3-way'!W122&gt;=0,IF('OddsRatio_working_3-way'!V122+SQRT('OddsRatio_working_3-way'!W122)&gt;0,0,PI()),ACOS('OddsRatio_working_3-way'!V122/(2*'OddsRatio_working_3-way'!X122)))</f>
        <v>#VALUE!</v>
      </c>
      <c r="Z122" s="11" t="e">
        <f>'OddsRatio_working_3-way'!X122^(1/3)*COS('OddsRatio_working_3-way'!Y122/3)</f>
        <v>#VALUE!</v>
      </c>
      <c r="AA122" s="11" t="e">
        <f>'OddsRatio_working_3-way'!X122^(1/3)*COS(('OddsRatio_working_3-way'!Y122+2*PI())/3)</f>
        <v>#VALUE!</v>
      </c>
      <c r="AB122" s="11" t="e">
        <f>'OddsRatio_working_3-way'!X122^(1/3)*COS(('OddsRatio_working_3-way'!Y122+4*PI())/3)</f>
        <v>#VALUE!</v>
      </c>
      <c r="AC122" s="11" t="e">
        <f>'OddsRatio_working_3-way'!X122^(1/3)*SIN('OddsRatio_working_3-way'!Y122/3)</f>
        <v>#VALUE!</v>
      </c>
      <c r="AD122" s="11" t="e">
        <f>'OddsRatio_working_3-way'!X122^(1/3)*SIN(('OddsRatio_working_3-way'!Y122+2*PI())/3)</f>
        <v>#VALUE!</v>
      </c>
      <c r="AE122" s="11" t="e">
        <f>'OddsRatio_working_3-way'!X122^(1/3)*SIN(('OddsRatio_working_3-way'!Y122+4*PI())/3)</f>
        <v>#VALUE!</v>
      </c>
      <c r="AF122" s="11" t="e">
        <f>-'OddsRatio_working_3-way'!U122/(3*'OddsRatio_working_3-way'!X122^(1/3))*COS(('OddsRatio_working_3-way'!Y122)/3)</f>
        <v>#VALUE!</v>
      </c>
      <c r="AG122" s="11" t="e">
        <f>-'OddsRatio_working_3-way'!U122/(3*'OddsRatio_working_3-way'!X122^(1/3))*COS(('OddsRatio_working_3-way'!Y122+2*PI())/3)</f>
        <v>#VALUE!</v>
      </c>
      <c r="AH122" s="11" t="e">
        <f>-'OddsRatio_working_3-way'!U122/(3*'OddsRatio_working_3-way'!X122^(1/3))*COS(('OddsRatio_working_3-way'!Y122+4*PI())/3)</f>
        <v>#VALUE!</v>
      </c>
      <c r="AI122" s="11" t="e">
        <f>'OddsRatio_working_3-way'!U122/(3*'OddsRatio_working_3-way'!X122^(1/3))*SIN(('OddsRatio_working_3-way'!Y122)/3)</f>
        <v>#VALUE!</v>
      </c>
      <c r="AJ122" s="11" t="e">
        <f>'OddsRatio_working_3-way'!U122/(3*'OddsRatio_working_3-way'!X122^(1/3))*SIN(('OddsRatio_working_3-way'!Y122+2*PI())/3)</f>
        <v>#VALUE!</v>
      </c>
      <c r="AK122" s="11" t="e">
        <f>'OddsRatio_working_3-way'!U122/(3*'OddsRatio_working_3-way'!X122^(1/3))*SIN(('OddsRatio_working_3-way'!Y122+4*PI())/3)</f>
        <v>#VALUE!</v>
      </c>
      <c r="AL122" s="11" t="e">
        <f>'OddsRatio_working_3-way'!Z122+'OddsRatio_working_3-way'!AF122</f>
        <v>#VALUE!</v>
      </c>
      <c r="AM122" s="11" t="e">
        <f>'OddsRatio_working_3-way'!AA122+'OddsRatio_working_3-way'!AG122</f>
        <v>#VALUE!</v>
      </c>
      <c r="AN122" s="11" t="e">
        <f>'OddsRatio_working_3-way'!AB122+'OddsRatio_working_3-way'!AH122</f>
        <v>#VALUE!</v>
      </c>
      <c r="AO122" s="11" t="e">
        <f>'OddsRatio_working_3-way'!AC122+'OddsRatio_working_3-way'!AI122</f>
        <v>#VALUE!</v>
      </c>
      <c r="AP122" s="11" t="e">
        <f>'OddsRatio_working_3-way'!AD122+'OddsRatio_working_3-way'!AJ122</f>
        <v>#VALUE!</v>
      </c>
      <c r="AQ122" s="11" t="e">
        <f>'OddsRatio_working_3-way'!AE122+'OddsRatio_working_3-way'!AK122</f>
        <v>#VALUE!</v>
      </c>
      <c r="AR122" s="10" t="str">
        <f>IF(A122="","",IF(('OddsRatio_working_3-way'!X122=0),IF(Q122&gt;0,-Q122^(1/3),(-Q122)^(1/3)),'OddsRatio_working_3-way'!AL122-'OddsRatio_working_3-way'!R122/3))</f>
        <v/>
      </c>
      <c r="AS122" s="11" t="e">
        <f>IF(('OddsRatio_working_3-way'!X122=0),IF(Q122&gt;0,-Q122^(1/3),(-Q122)^(1/3)),'OddsRatio_working_3-way'!AM122-'OddsRatio_working_3-way'!R122/3)</f>
        <v>#VALUE!</v>
      </c>
      <c r="AT122" s="11" t="e">
        <f>IF(('OddsRatio_working_3-way'!X122=0),IF(Q122&gt;0,-Q122^(1/3),(-Q122)^(1/3)),'OddsRatio_working_3-way'!AN122-'OddsRatio_working_3-way'!R122/3)</f>
        <v>#VALUE!</v>
      </c>
      <c r="AU122" s="11" t="e">
        <f>IF(('OddsRatio_working_3-way'!X122=0),0,'OddsRatio_working_3-way'!AO122)</f>
        <v>#VALUE!</v>
      </c>
      <c r="AV122" s="11" t="e">
        <f>IF(('OddsRatio_working_3-way'!X122=0),0,'OddsRatio_working_3-way'!AP122)</f>
        <v>#VALUE!</v>
      </c>
      <c r="AW122" s="11" t="e">
        <f>IF(('OddsRatio_working_3-way'!X122=0),0,'OddsRatio_working_3-way'!AQ122)</f>
        <v>#VALUE!</v>
      </c>
    </row>
    <row r="123" spans="1:49">
      <c r="A123" s="4" t="str">
        <f>IF('True_Odds_Calculator_3-way'!A124="","",'True_Odds_Calculator_3-way'!A124)</f>
        <v/>
      </c>
      <c r="B123" s="4" t="str">
        <f>IF('True_Odds_Calculator_3-way'!B124="","",'True_Odds_Calculator_3-way'!B124)</f>
        <v/>
      </c>
      <c r="C123" s="4" t="str">
        <f>IF('True_Odds_Calculator_3-way'!C124="","",'True_Odds_Calculator_3-way'!C124)</f>
        <v/>
      </c>
      <c r="D123" s="9" t="e">
        <f t="shared" si="26"/>
        <v>#VALUE!</v>
      </c>
      <c r="E123" s="9" t="e">
        <f t="shared" si="27"/>
        <v>#VALUE!</v>
      </c>
      <c r="F123" s="9" t="e">
        <f t="shared" si="28"/>
        <v>#VALUE!</v>
      </c>
      <c r="G123" s="9" t="str">
        <f t="shared" si="29"/>
        <v/>
      </c>
      <c r="H123" s="9" t="str">
        <f t="shared" si="30"/>
        <v/>
      </c>
      <c r="I123" s="9" t="str">
        <f t="shared" si="31"/>
        <v/>
      </c>
      <c r="J123" s="9" t="str">
        <f t="shared" si="32"/>
        <v/>
      </c>
      <c r="K123" s="11" t="e">
        <f t="shared" si="33"/>
        <v>#VALUE!</v>
      </c>
      <c r="L123" s="11" t="e">
        <f t="shared" si="34"/>
        <v>#VALUE!</v>
      </c>
      <c r="M123" s="11" t="e">
        <f t="shared" si="35"/>
        <v>#VALUE!</v>
      </c>
      <c r="N123" s="11" t="e">
        <f>'OddsRatio_working_3-way'!K123+'OddsRatio_working_3-way'!L123+'OddsRatio_working_3-way'!M123-('OddsRatio_working_3-way'!K123*'OddsRatio_working_3-way'!L123)-('OddsRatio_working_3-way'!K123*'OddsRatio_working_3-way'!M123)-('OddsRatio_working_3-way'!L123*'OddsRatio_working_3-way'!M123)+('OddsRatio_working_3-way'!K123*'OddsRatio_working_3-way'!L123*'OddsRatio_working_3-way'!M123)-1</f>
        <v>#VALUE!</v>
      </c>
      <c r="O123" s="11">
        <f>0</f>
        <v>0</v>
      </c>
      <c r="P123" s="11" t="e">
        <f>('OddsRatio_working_3-way'!K123*'OddsRatio_working_3-way'!L123)+('OddsRatio_working_3-way'!K123*'OddsRatio_working_3-way'!M123)+('OddsRatio_working_3-way'!L123*'OddsRatio_working_3-way'!M123)-(3*'OddsRatio_working_3-way'!K123*'OddsRatio_working_3-way'!L123*'OddsRatio_working_3-way'!M123)</f>
        <v>#VALUE!</v>
      </c>
      <c r="Q123" s="11" t="e">
        <f>2*'OddsRatio_working_3-way'!K123*'OddsRatio_working_3-way'!L123*'OddsRatio_working_3-way'!M123</f>
        <v>#VALUE!</v>
      </c>
      <c r="R123" s="11" t="e">
        <f t="shared" si="36"/>
        <v>#VALUE!</v>
      </c>
      <c r="S123" s="11" t="e">
        <f t="shared" si="37"/>
        <v>#VALUE!</v>
      </c>
      <c r="T123" s="11" t="e">
        <f t="shared" si="38"/>
        <v>#VALUE!</v>
      </c>
      <c r="U123" s="11" t="e">
        <f>'OddsRatio_working_3-way'!S123-'OddsRatio_working_3-way'!R123^2/3</f>
        <v>#VALUE!</v>
      </c>
      <c r="V123" s="11" t="e">
        <f>'OddsRatio_working_3-way'!S123*'OddsRatio_working_3-way'!R123/3-2*'OddsRatio_working_3-way'!R123^3/27-'OddsRatio_working_3-way'!T123</f>
        <v>#VALUE!</v>
      </c>
      <c r="W123" s="11" t="e">
        <f>'OddsRatio_working_3-way'!V123^2+4*'OddsRatio_working_3-way'!U123^3/27</f>
        <v>#VALUE!</v>
      </c>
      <c r="X123" s="11" t="e">
        <f>IF('OddsRatio_working_3-way'!W123&gt;0,IF(ABS('OddsRatio_working_3-way'!V123+SQRT('OddsRatio_working_3-way'!W123))/2&gt;0,ABS('OddsRatio_working_3-way'!V123+SQRT('OddsRatio_working_3-way'!W123))/2,ABS('OddsRatio_working_3-way'!V123-SQRT('OddsRatio_working_3-way'!W123))/2),SQRT(-'OddsRatio_working_3-way'!U123^3/27))</f>
        <v>#VALUE!</v>
      </c>
      <c r="Y123" s="11" t="e">
        <f>IF('OddsRatio_working_3-way'!W123&gt;=0,IF('OddsRatio_working_3-way'!V123+SQRT('OddsRatio_working_3-way'!W123)&gt;0,0,PI()),ACOS('OddsRatio_working_3-way'!V123/(2*'OddsRatio_working_3-way'!X123)))</f>
        <v>#VALUE!</v>
      </c>
      <c r="Z123" s="11" t="e">
        <f>'OddsRatio_working_3-way'!X123^(1/3)*COS('OddsRatio_working_3-way'!Y123/3)</f>
        <v>#VALUE!</v>
      </c>
      <c r="AA123" s="11" t="e">
        <f>'OddsRatio_working_3-way'!X123^(1/3)*COS(('OddsRatio_working_3-way'!Y123+2*PI())/3)</f>
        <v>#VALUE!</v>
      </c>
      <c r="AB123" s="11" t="e">
        <f>'OddsRatio_working_3-way'!X123^(1/3)*COS(('OddsRatio_working_3-way'!Y123+4*PI())/3)</f>
        <v>#VALUE!</v>
      </c>
      <c r="AC123" s="11" t="e">
        <f>'OddsRatio_working_3-way'!X123^(1/3)*SIN('OddsRatio_working_3-way'!Y123/3)</f>
        <v>#VALUE!</v>
      </c>
      <c r="AD123" s="11" t="e">
        <f>'OddsRatio_working_3-way'!X123^(1/3)*SIN(('OddsRatio_working_3-way'!Y123+2*PI())/3)</f>
        <v>#VALUE!</v>
      </c>
      <c r="AE123" s="11" t="e">
        <f>'OddsRatio_working_3-way'!X123^(1/3)*SIN(('OddsRatio_working_3-way'!Y123+4*PI())/3)</f>
        <v>#VALUE!</v>
      </c>
      <c r="AF123" s="11" t="e">
        <f>-'OddsRatio_working_3-way'!U123/(3*'OddsRatio_working_3-way'!X123^(1/3))*COS(('OddsRatio_working_3-way'!Y123)/3)</f>
        <v>#VALUE!</v>
      </c>
      <c r="AG123" s="11" t="e">
        <f>-'OddsRatio_working_3-way'!U123/(3*'OddsRatio_working_3-way'!X123^(1/3))*COS(('OddsRatio_working_3-way'!Y123+2*PI())/3)</f>
        <v>#VALUE!</v>
      </c>
      <c r="AH123" s="11" t="e">
        <f>-'OddsRatio_working_3-way'!U123/(3*'OddsRatio_working_3-way'!X123^(1/3))*COS(('OddsRatio_working_3-way'!Y123+4*PI())/3)</f>
        <v>#VALUE!</v>
      </c>
      <c r="AI123" s="11" t="e">
        <f>'OddsRatio_working_3-way'!U123/(3*'OddsRatio_working_3-way'!X123^(1/3))*SIN(('OddsRatio_working_3-way'!Y123)/3)</f>
        <v>#VALUE!</v>
      </c>
      <c r="AJ123" s="11" t="e">
        <f>'OddsRatio_working_3-way'!U123/(3*'OddsRatio_working_3-way'!X123^(1/3))*SIN(('OddsRatio_working_3-way'!Y123+2*PI())/3)</f>
        <v>#VALUE!</v>
      </c>
      <c r="AK123" s="11" t="e">
        <f>'OddsRatio_working_3-way'!U123/(3*'OddsRatio_working_3-way'!X123^(1/3))*SIN(('OddsRatio_working_3-way'!Y123+4*PI())/3)</f>
        <v>#VALUE!</v>
      </c>
      <c r="AL123" s="11" t="e">
        <f>'OddsRatio_working_3-way'!Z123+'OddsRatio_working_3-way'!AF123</f>
        <v>#VALUE!</v>
      </c>
      <c r="AM123" s="11" t="e">
        <f>'OddsRatio_working_3-way'!AA123+'OddsRatio_working_3-way'!AG123</f>
        <v>#VALUE!</v>
      </c>
      <c r="AN123" s="11" t="e">
        <f>'OddsRatio_working_3-way'!AB123+'OddsRatio_working_3-way'!AH123</f>
        <v>#VALUE!</v>
      </c>
      <c r="AO123" s="11" t="e">
        <f>'OddsRatio_working_3-way'!AC123+'OddsRatio_working_3-way'!AI123</f>
        <v>#VALUE!</v>
      </c>
      <c r="AP123" s="11" t="e">
        <f>'OddsRatio_working_3-way'!AD123+'OddsRatio_working_3-way'!AJ123</f>
        <v>#VALUE!</v>
      </c>
      <c r="AQ123" s="11" t="e">
        <f>'OddsRatio_working_3-way'!AE123+'OddsRatio_working_3-way'!AK123</f>
        <v>#VALUE!</v>
      </c>
      <c r="AR123" s="10" t="str">
        <f>IF(A123="","",IF(('OddsRatio_working_3-way'!X123=0),IF(Q123&gt;0,-Q123^(1/3),(-Q123)^(1/3)),'OddsRatio_working_3-way'!AL123-'OddsRatio_working_3-way'!R123/3))</f>
        <v/>
      </c>
      <c r="AS123" s="11" t="e">
        <f>IF(('OddsRatio_working_3-way'!X123=0),IF(Q123&gt;0,-Q123^(1/3),(-Q123)^(1/3)),'OddsRatio_working_3-way'!AM123-'OddsRatio_working_3-way'!R123/3)</f>
        <v>#VALUE!</v>
      </c>
      <c r="AT123" s="11" t="e">
        <f>IF(('OddsRatio_working_3-way'!X123=0),IF(Q123&gt;0,-Q123^(1/3),(-Q123)^(1/3)),'OddsRatio_working_3-way'!AN123-'OddsRatio_working_3-way'!R123/3)</f>
        <v>#VALUE!</v>
      </c>
      <c r="AU123" s="11" t="e">
        <f>IF(('OddsRatio_working_3-way'!X123=0),0,'OddsRatio_working_3-way'!AO123)</f>
        <v>#VALUE!</v>
      </c>
      <c r="AV123" s="11" t="e">
        <f>IF(('OddsRatio_working_3-way'!X123=0),0,'OddsRatio_working_3-way'!AP123)</f>
        <v>#VALUE!</v>
      </c>
      <c r="AW123" s="11" t="e">
        <f>IF(('OddsRatio_working_3-way'!X123=0),0,'OddsRatio_working_3-way'!AQ123)</f>
        <v>#VALUE!</v>
      </c>
    </row>
    <row r="124" spans="1:49">
      <c r="A124" s="4" t="str">
        <f>IF('True_Odds_Calculator_3-way'!A125="","",'True_Odds_Calculator_3-way'!A125)</f>
        <v/>
      </c>
      <c r="B124" s="4" t="str">
        <f>IF('True_Odds_Calculator_3-way'!B125="","",'True_Odds_Calculator_3-way'!B125)</f>
        <v/>
      </c>
      <c r="C124" s="4" t="str">
        <f>IF('True_Odds_Calculator_3-way'!C125="","",'True_Odds_Calculator_3-way'!C125)</f>
        <v/>
      </c>
      <c r="D124" s="9" t="e">
        <f t="shared" si="26"/>
        <v>#VALUE!</v>
      </c>
      <c r="E124" s="9" t="e">
        <f t="shared" si="27"/>
        <v>#VALUE!</v>
      </c>
      <c r="F124" s="9" t="e">
        <f t="shared" si="28"/>
        <v>#VALUE!</v>
      </c>
      <c r="G124" s="9" t="str">
        <f t="shared" si="29"/>
        <v/>
      </c>
      <c r="H124" s="9" t="str">
        <f t="shared" si="30"/>
        <v/>
      </c>
      <c r="I124" s="9" t="str">
        <f t="shared" si="31"/>
        <v/>
      </c>
      <c r="J124" s="9" t="str">
        <f t="shared" si="32"/>
        <v/>
      </c>
      <c r="K124" s="11" t="e">
        <f t="shared" si="33"/>
        <v>#VALUE!</v>
      </c>
      <c r="L124" s="11" t="e">
        <f t="shared" si="34"/>
        <v>#VALUE!</v>
      </c>
      <c r="M124" s="11" t="e">
        <f t="shared" si="35"/>
        <v>#VALUE!</v>
      </c>
      <c r="N124" s="11" t="e">
        <f>'OddsRatio_working_3-way'!K124+'OddsRatio_working_3-way'!L124+'OddsRatio_working_3-way'!M124-('OddsRatio_working_3-way'!K124*'OddsRatio_working_3-way'!L124)-('OddsRatio_working_3-way'!K124*'OddsRatio_working_3-way'!M124)-('OddsRatio_working_3-way'!L124*'OddsRatio_working_3-way'!M124)+('OddsRatio_working_3-way'!K124*'OddsRatio_working_3-way'!L124*'OddsRatio_working_3-way'!M124)-1</f>
        <v>#VALUE!</v>
      </c>
      <c r="O124" s="11">
        <f>0</f>
        <v>0</v>
      </c>
      <c r="P124" s="11" t="e">
        <f>('OddsRatio_working_3-way'!K124*'OddsRatio_working_3-way'!L124)+('OddsRatio_working_3-way'!K124*'OddsRatio_working_3-way'!M124)+('OddsRatio_working_3-way'!L124*'OddsRatio_working_3-way'!M124)-(3*'OddsRatio_working_3-way'!K124*'OddsRatio_working_3-way'!L124*'OddsRatio_working_3-way'!M124)</f>
        <v>#VALUE!</v>
      </c>
      <c r="Q124" s="11" t="e">
        <f>2*'OddsRatio_working_3-way'!K124*'OddsRatio_working_3-way'!L124*'OddsRatio_working_3-way'!M124</f>
        <v>#VALUE!</v>
      </c>
      <c r="R124" s="11" t="e">
        <f t="shared" si="36"/>
        <v>#VALUE!</v>
      </c>
      <c r="S124" s="11" t="e">
        <f t="shared" si="37"/>
        <v>#VALUE!</v>
      </c>
      <c r="T124" s="11" t="e">
        <f t="shared" si="38"/>
        <v>#VALUE!</v>
      </c>
      <c r="U124" s="11" t="e">
        <f>'OddsRatio_working_3-way'!S124-'OddsRatio_working_3-way'!R124^2/3</f>
        <v>#VALUE!</v>
      </c>
      <c r="V124" s="11" t="e">
        <f>'OddsRatio_working_3-way'!S124*'OddsRatio_working_3-way'!R124/3-2*'OddsRatio_working_3-way'!R124^3/27-'OddsRatio_working_3-way'!T124</f>
        <v>#VALUE!</v>
      </c>
      <c r="W124" s="11" t="e">
        <f>'OddsRatio_working_3-way'!V124^2+4*'OddsRatio_working_3-way'!U124^3/27</f>
        <v>#VALUE!</v>
      </c>
      <c r="X124" s="11" t="e">
        <f>IF('OddsRatio_working_3-way'!W124&gt;0,IF(ABS('OddsRatio_working_3-way'!V124+SQRT('OddsRatio_working_3-way'!W124))/2&gt;0,ABS('OddsRatio_working_3-way'!V124+SQRT('OddsRatio_working_3-way'!W124))/2,ABS('OddsRatio_working_3-way'!V124-SQRT('OddsRatio_working_3-way'!W124))/2),SQRT(-'OddsRatio_working_3-way'!U124^3/27))</f>
        <v>#VALUE!</v>
      </c>
      <c r="Y124" s="11" t="e">
        <f>IF('OddsRatio_working_3-way'!W124&gt;=0,IF('OddsRatio_working_3-way'!V124+SQRT('OddsRatio_working_3-way'!W124)&gt;0,0,PI()),ACOS('OddsRatio_working_3-way'!V124/(2*'OddsRatio_working_3-way'!X124)))</f>
        <v>#VALUE!</v>
      </c>
      <c r="Z124" s="11" t="e">
        <f>'OddsRatio_working_3-way'!X124^(1/3)*COS('OddsRatio_working_3-way'!Y124/3)</f>
        <v>#VALUE!</v>
      </c>
      <c r="AA124" s="11" t="e">
        <f>'OddsRatio_working_3-way'!X124^(1/3)*COS(('OddsRatio_working_3-way'!Y124+2*PI())/3)</f>
        <v>#VALUE!</v>
      </c>
      <c r="AB124" s="11" t="e">
        <f>'OddsRatio_working_3-way'!X124^(1/3)*COS(('OddsRatio_working_3-way'!Y124+4*PI())/3)</f>
        <v>#VALUE!</v>
      </c>
      <c r="AC124" s="11" t="e">
        <f>'OddsRatio_working_3-way'!X124^(1/3)*SIN('OddsRatio_working_3-way'!Y124/3)</f>
        <v>#VALUE!</v>
      </c>
      <c r="AD124" s="11" t="e">
        <f>'OddsRatio_working_3-way'!X124^(1/3)*SIN(('OddsRatio_working_3-way'!Y124+2*PI())/3)</f>
        <v>#VALUE!</v>
      </c>
      <c r="AE124" s="11" t="e">
        <f>'OddsRatio_working_3-way'!X124^(1/3)*SIN(('OddsRatio_working_3-way'!Y124+4*PI())/3)</f>
        <v>#VALUE!</v>
      </c>
      <c r="AF124" s="11" t="e">
        <f>-'OddsRatio_working_3-way'!U124/(3*'OddsRatio_working_3-way'!X124^(1/3))*COS(('OddsRatio_working_3-way'!Y124)/3)</f>
        <v>#VALUE!</v>
      </c>
      <c r="AG124" s="11" t="e">
        <f>-'OddsRatio_working_3-way'!U124/(3*'OddsRatio_working_3-way'!X124^(1/3))*COS(('OddsRatio_working_3-way'!Y124+2*PI())/3)</f>
        <v>#VALUE!</v>
      </c>
      <c r="AH124" s="11" t="e">
        <f>-'OddsRatio_working_3-way'!U124/(3*'OddsRatio_working_3-way'!X124^(1/3))*COS(('OddsRatio_working_3-way'!Y124+4*PI())/3)</f>
        <v>#VALUE!</v>
      </c>
      <c r="AI124" s="11" t="e">
        <f>'OddsRatio_working_3-way'!U124/(3*'OddsRatio_working_3-way'!X124^(1/3))*SIN(('OddsRatio_working_3-way'!Y124)/3)</f>
        <v>#VALUE!</v>
      </c>
      <c r="AJ124" s="11" t="e">
        <f>'OddsRatio_working_3-way'!U124/(3*'OddsRatio_working_3-way'!X124^(1/3))*SIN(('OddsRatio_working_3-way'!Y124+2*PI())/3)</f>
        <v>#VALUE!</v>
      </c>
      <c r="AK124" s="11" t="e">
        <f>'OddsRatio_working_3-way'!U124/(3*'OddsRatio_working_3-way'!X124^(1/3))*SIN(('OddsRatio_working_3-way'!Y124+4*PI())/3)</f>
        <v>#VALUE!</v>
      </c>
      <c r="AL124" s="11" t="e">
        <f>'OddsRatio_working_3-way'!Z124+'OddsRatio_working_3-way'!AF124</f>
        <v>#VALUE!</v>
      </c>
      <c r="AM124" s="11" t="e">
        <f>'OddsRatio_working_3-way'!AA124+'OddsRatio_working_3-way'!AG124</f>
        <v>#VALUE!</v>
      </c>
      <c r="AN124" s="11" t="e">
        <f>'OddsRatio_working_3-way'!AB124+'OddsRatio_working_3-way'!AH124</f>
        <v>#VALUE!</v>
      </c>
      <c r="AO124" s="11" t="e">
        <f>'OddsRatio_working_3-way'!AC124+'OddsRatio_working_3-way'!AI124</f>
        <v>#VALUE!</v>
      </c>
      <c r="AP124" s="11" t="e">
        <f>'OddsRatio_working_3-way'!AD124+'OddsRatio_working_3-way'!AJ124</f>
        <v>#VALUE!</v>
      </c>
      <c r="AQ124" s="11" t="e">
        <f>'OddsRatio_working_3-way'!AE124+'OddsRatio_working_3-way'!AK124</f>
        <v>#VALUE!</v>
      </c>
      <c r="AR124" s="10" t="str">
        <f>IF(A124="","",IF(('OddsRatio_working_3-way'!X124=0),IF(Q124&gt;0,-Q124^(1/3),(-Q124)^(1/3)),'OddsRatio_working_3-way'!AL124-'OddsRatio_working_3-way'!R124/3))</f>
        <v/>
      </c>
      <c r="AS124" s="11" t="e">
        <f>IF(('OddsRatio_working_3-way'!X124=0),IF(Q124&gt;0,-Q124^(1/3),(-Q124)^(1/3)),'OddsRatio_working_3-way'!AM124-'OddsRatio_working_3-way'!R124/3)</f>
        <v>#VALUE!</v>
      </c>
      <c r="AT124" s="11" t="e">
        <f>IF(('OddsRatio_working_3-way'!X124=0),IF(Q124&gt;0,-Q124^(1/3),(-Q124)^(1/3)),'OddsRatio_working_3-way'!AN124-'OddsRatio_working_3-way'!R124/3)</f>
        <v>#VALUE!</v>
      </c>
      <c r="AU124" s="11" t="e">
        <f>IF(('OddsRatio_working_3-way'!X124=0),0,'OddsRatio_working_3-way'!AO124)</f>
        <v>#VALUE!</v>
      </c>
      <c r="AV124" s="11" t="e">
        <f>IF(('OddsRatio_working_3-way'!X124=0),0,'OddsRatio_working_3-way'!AP124)</f>
        <v>#VALUE!</v>
      </c>
      <c r="AW124" s="11" t="e">
        <f>IF(('OddsRatio_working_3-way'!X124=0),0,'OddsRatio_working_3-way'!AQ124)</f>
        <v>#VALUE!</v>
      </c>
    </row>
    <row r="125" spans="1:49">
      <c r="A125" s="4" t="str">
        <f>IF('True_Odds_Calculator_3-way'!A126="","",'True_Odds_Calculator_3-way'!A126)</f>
        <v/>
      </c>
      <c r="B125" s="4" t="str">
        <f>IF('True_Odds_Calculator_3-way'!B126="","",'True_Odds_Calculator_3-way'!B126)</f>
        <v/>
      </c>
      <c r="C125" s="4" t="str">
        <f>IF('True_Odds_Calculator_3-way'!C126="","",'True_Odds_Calculator_3-way'!C126)</f>
        <v/>
      </c>
      <c r="D125" s="9" t="e">
        <f t="shared" si="26"/>
        <v>#VALUE!</v>
      </c>
      <c r="E125" s="9" t="e">
        <f t="shared" si="27"/>
        <v>#VALUE!</v>
      </c>
      <c r="F125" s="9" t="e">
        <f t="shared" si="28"/>
        <v>#VALUE!</v>
      </c>
      <c r="G125" s="9" t="str">
        <f t="shared" si="29"/>
        <v/>
      </c>
      <c r="H125" s="9" t="str">
        <f t="shared" si="30"/>
        <v/>
      </c>
      <c r="I125" s="9" t="str">
        <f t="shared" si="31"/>
        <v/>
      </c>
      <c r="J125" s="9" t="str">
        <f t="shared" si="32"/>
        <v/>
      </c>
      <c r="K125" s="11" t="e">
        <f t="shared" si="33"/>
        <v>#VALUE!</v>
      </c>
      <c r="L125" s="11" t="e">
        <f t="shared" si="34"/>
        <v>#VALUE!</v>
      </c>
      <c r="M125" s="11" t="e">
        <f t="shared" si="35"/>
        <v>#VALUE!</v>
      </c>
      <c r="N125" s="11" t="e">
        <f>'OddsRatio_working_3-way'!K125+'OddsRatio_working_3-way'!L125+'OddsRatio_working_3-way'!M125-('OddsRatio_working_3-way'!K125*'OddsRatio_working_3-way'!L125)-('OddsRatio_working_3-way'!K125*'OddsRatio_working_3-way'!M125)-('OddsRatio_working_3-way'!L125*'OddsRatio_working_3-way'!M125)+('OddsRatio_working_3-way'!K125*'OddsRatio_working_3-way'!L125*'OddsRatio_working_3-way'!M125)-1</f>
        <v>#VALUE!</v>
      </c>
      <c r="O125" s="11">
        <f>0</f>
        <v>0</v>
      </c>
      <c r="P125" s="11" t="e">
        <f>('OddsRatio_working_3-way'!K125*'OddsRatio_working_3-way'!L125)+('OddsRatio_working_3-way'!K125*'OddsRatio_working_3-way'!M125)+('OddsRatio_working_3-way'!L125*'OddsRatio_working_3-way'!M125)-(3*'OddsRatio_working_3-way'!K125*'OddsRatio_working_3-way'!L125*'OddsRatio_working_3-way'!M125)</f>
        <v>#VALUE!</v>
      </c>
      <c r="Q125" s="11" t="e">
        <f>2*'OddsRatio_working_3-way'!K125*'OddsRatio_working_3-way'!L125*'OddsRatio_working_3-way'!M125</f>
        <v>#VALUE!</v>
      </c>
      <c r="R125" s="11" t="e">
        <f t="shared" si="36"/>
        <v>#VALUE!</v>
      </c>
      <c r="S125" s="11" t="e">
        <f t="shared" si="37"/>
        <v>#VALUE!</v>
      </c>
      <c r="T125" s="11" t="e">
        <f t="shared" si="38"/>
        <v>#VALUE!</v>
      </c>
      <c r="U125" s="11" t="e">
        <f>'OddsRatio_working_3-way'!S125-'OddsRatio_working_3-way'!R125^2/3</f>
        <v>#VALUE!</v>
      </c>
      <c r="V125" s="11" t="e">
        <f>'OddsRatio_working_3-way'!S125*'OddsRatio_working_3-way'!R125/3-2*'OddsRatio_working_3-way'!R125^3/27-'OddsRatio_working_3-way'!T125</f>
        <v>#VALUE!</v>
      </c>
      <c r="W125" s="11" t="e">
        <f>'OddsRatio_working_3-way'!V125^2+4*'OddsRatio_working_3-way'!U125^3/27</f>
        <v>#VALUE!</v>
      </c>
      <c r="X125" s="11" t="e">
        <f>IF('OddsRatio_working_3-way'!W125&gt;0,IF(ABS('OddsRatio_working_3-way'!V125+SQRT('OddsRatio_working_3-way'!W125))/2&gt;0,ABS('OddsRatio_working_3-way'!V125+SQRT('OddsRatio_working_3-way'!W125))/2,ABS('OddsRatio_working_3-way'!V125-SQRT('OddsRatio_working_3-way'!W125))/2),SQRT(-'OddsRatio_working_3-way'!U125^3/27))</f>
        <v>#VALUE!</v>
      </c>
      <c r="Y125" s="11" t="e">
        <f>IF('OddsRatio_working_3-way'!W125&gt;=0,IF('OddsRatio_working_3-way'!V125+SQRT('OddsRatio_working_3-way'!W125)&gt;0,0,PI()),ACOS('OddsRatio_working_3-way'!V125/(2*'OddsRatio_working_3-way'!X125)))</f>
        <v>#VALUE!</v>
      </c>
      <c r="Z125" s="11" t="e">
        <f>'OddsRatio_working_3-way'!X125^(1/3)*COS('OddsRatio_working_3-way'!Y125/3)</f>
        <v>#VALUE!</v>
      </c>
      <c r="AA125" s="11" t="e">
        <f>'OddsRatio_working_3-way'!X125^(1/3)*COS(('OddsRatio_working_3-way'!Y125+2*PI())/3)</f>
        <v>#VALUE!</v>
      </c>
      <c r="AB125" s="11" t="e">
        <f>'OddsRatio_working_3-way'!X125^(1/3)*COS(('OddsRatio_working_3-way'!Y125+4*PI())/3)</f>
        <v>#VALUE!</v>
      </c>
      <c r="AC125" s="11" t="e">
        <f>'OddsRatio_working_3-way'!X125^(1/3)*SIN('OddsRatio_working_3-way'!Y125/3)</f>
        <v>#VALUE!</v>
      </c>
      <c r="AD125" s="11" t="e">
        <f>'OddsRatio_working_3-way'!X125^(1/3)*SIN(('OddsRatio_working_3-way'!Y125+2*PI())/3)</f>
        <v>#VALUE!</v>
      </c>
      <c r="AE125" s="11" t="e">
        <f>'OddsRatio_working_3-way'!X125^(1/3)*SIN(('OddsRatio_working_3-way'!Y125+4*PI())/3)</f>
        <v>#VALUE!</v>
      </c>
      <c r="AF125" s="11" t="e">
        <f>-'OddsRatio_working_3-way'!U125/(3*'OddsRatio_working_3-way'!X125^(1/3))*COS(('OddsRatio_working_3-way'!Y125)/3)</f>
        <v>#VALUE!</v>
      </c>
      <c r="AG125" s="11" t="e">
        <f>-'OddsRatio_working_3-way'!U125/(3*'OddsRatio_working_3-way'!X125^(1/3))*COS(('OddsRatio_working_3-way'!Y125+2*PI())/3)</f>
        <v>#VALUE!</v>
      </c>
      <c r="AH125" s="11" t="e">
        <f>-'OddsRatio_working_3-way'!U125/(3*'OddsRatio_working_3-way'!X125^(1/3))*COS(('OddsRatio_working_3-way'!Y125+4*PI())/3)</f>
        <v>#VALUE!</v>
      </c>
      <c r="AI125" s="11" t="e">
        <f>'OddsRatio_working_3-way'!U125/(3*'OddsRatio_working_3-way'!X125^(1/3))*SIN(('OddsRatio_working_3-way'!Y125)/3)</f>
        <v>#VALUE!</v>
      </c>
      <c r="AJ125" s="11" t="e">
        <f>'OddsRatio_working_3-way'!U125/(3*'OddsRatio_working_3-way'!X125^(1/3))*SIN(('OddsRatio_working_3-way'!Y125+2*PI())/3)</f>
        <v>#VALUE!</v>
      </c>
      <c r="AK125" s="11" t="e">
        <f>'OddsRatio_working_3-way'!U125/(3*'OddsRatio_working_3-way'!X125^(1/3))*SIN(('OddsRatio_working_3-way'!Y125+4*PI())/3)</f>
        <v>#VALUE!</v>
      </c>
      <c r="AL125" s="11" t="e">
        <f>'OddsRatio_working_3-way'!Z125+'OddsRatio_working_3-way'!AF125</f>
        <v>#VALUE!</v>
      </c>
      <c r="AM125" s="11" t="e">
        <f>'OddsRatio_working_3-way'!AA125+'OddsRatio_working_3-way'!AG125</f>
        <v>#VALUE!</v>
      </c>
      <c r="AN125" s="11" t="e">
        <f>'OddsRatio_working_3-way'!AB125+'OddsRatio_working_3-way'!AH125</f>
        <v>#VALUE!</v>
      </c>
      <c r="AO125" s="11" t="e">
        <f>'OddsRatio_working_3-way'!AC125+'OddsRatio_working_3-way'!AI125</f>
        <v>#VALUE!</v>
      </c>
      <c r="AP125" s="11" t="e">
        <f>'OddsRatio_working_3-way'!AD125+'OddsRatio_working_3-way'!AJ125</f>
        <v>#VALUE!</v>
      </c>
      <c r="AQ125" s="11" t="e">
        <f>'OddsRatio_working_3-way'!AE125+'OddsRatio_working_3-way'!AK125</f>
        <v>#VALUE!</v>
      </c>
      <c r="AR125" s="10" t="str">
        <f>IF(A125="","",IF(('OddsRatio_working_3-way'!X125=0),IF(Q125&gt;0,-Q125^(1/3),(-Q125)^(1/3)),'OddsRatio_working_3-way'!AL125-'OddsRatio_working_3-way'!R125/3))</f>
        <v/>
      </c>
      <c r="AS125" s="11" t="e">
        <f>IF(('OddsRatio_working_3-way'!X125=0),IF(Q125&gt;0,-Q125^(1/3),(-Q125)^(1/3)),'OddsRatio_working_3-way'!AM125-'OddsRatio_working_3-way'!R125/3)</f>
        <v>#VALUE!</v>
      </c>
      <c r="AT125" s="11" t="e">
        <f>IF(('OddsRatio_working_3-way'!X125=0),IF(Q125&gt;0,-Q125^(1/3),(-Q125)^(1/3)),'OddsRatio_working_3-way'!AN125-'OddsRatio_working_3-way'!R125/3)</f>
        <v>#VALUE!</v>
      </c>
      <c r="AU125" s="11" t="e">
        <f>IF(('OddsRatio_working_3-way'!X125=0),0,'OddsRatio_working_3-way'!AO125)</f>
        <v>#VALUE!</v>
      </c>
      <c r="AV125" s="11" t="e">
        <f>IF(('OddsRatio_working_3-way'!X125=0),0,'OddsRatio_working_3-way'!AP125)</f>
        <v>#VALUE!</v>
      </c>
      <c r="AW125" s="11" t="e">
        <f>IF(('OddsRatio_working_3-way'!X125=0),0,'OddsRatio_working_3-way'!AQ125)</f>
        <v>#VALUE!</v>
      </c>
    </row>
    <row r="126" spans="1:49">
      <c r="A126" s="4" t="str">
        <f>IF('True_Odds_Calculator_3-way'!A127="","",'True_Odds_Calculator_3-way'!A127)</f>
        <v/>
      </c>
      <c r="B126" s="4" t="str">
        <f>IF('True_Odds_Calculator_3-way'!B127="","",'True_Odds_Calculator_3-way'!B127)</f>
        <v/>
      </c>
      <c r="C126" s="4" t="str">
        <f>IF('True_Odds_Calculator_3-way'!C127="","",'True_Odds_Calculator_3-way'!C127)</f>
        <v/>
      </c>
      <c r="D126" s="9" t="e">
        <f t="shared" si="26"/>
        <v>#VALUE!</v>
      </c>
      <c r="E126" s="9" t="e">
        <f t="shared" si="27"/>
        <v>#VALUE!</v>
      </c>
      <c r="F126" s="9" t="e">
        <f t="shared" si="28"/>
        <v>#VALUE!</v>
      </c>
      <c r="G126" s="9" t="str">
        <f t="shared" si="29"/>
        <v/>
      </c>
      <c r="H126" s="9" t="str">
        <f t="shared" si="30"/>
        <v/>
      </c>
      <c r="I126" s="9" t="str">
        <f t="shared" si="31"/>
        <v/>
      </c>
      <c r="J126" s="9" t="str">
        <f t="shared" si="32"/>
        <v/>
      </c>
      <c r="K126" s="11" t="e">
        <f t="shared" si="33"/>
        <v>#VALUE!</v>
      </c>
      <c r="L126" s="11" t="e">
        <f t="shared" si="34"/>
        <v>#VALUE!</v>
      </c>
      <c r="M126" s="11" t="e">
        <f t="shared" si="35"/>
        <v>#VALUE!</v>
      </c>
      <c r="N126" s="11" t="e">
        <f>'OddsRatio_working_3-way'!K126+'OddsRatio_working_3-way'!L126+'OddsRatio_working_3-way'!M126-('OddsRatio_working_3-way'!K126*'OddsRatio_working_3-way'!L126)-('OddsRatio_working_3-way'!K126*'OddsRatio_working_3-way'!M126)-('OddsRatio_working_3-way'!L126*'OddsRatio_working_3-way'!M126)+('OddsRatio_working_3-way'!K126*'OddsRatio_working_3-way'!L126*'OddsRatio_working_3-way'!M126)-1</f>
        <v>#VALUE!</v>
      </c>
      <c r="O126" s="11">
        <f>0</f>
        <v>0</v>
      </c>
      <c r="P126" s="11" t="e">
        <f>('OddsRatio_working_3-way'!K126*'OddsRatio_working_3-way'!L126)+('OddsRatio_working_3-way'!K126*'OddsRatio_working_3-way'!M126)+('OddsRatio_working_3-way'!L126*'OddsRatio_working_3-way'!M126)-(3*'OddsRatio_working_3-way'!K126*'OddsRatio_working_3-way'!L126*'OddsRatio_working_3-way'!M126)</f>
        <v>#VALUE!</v>
      </c>
      <c r="Q126" s="11" t="e">
        <f>2*'OddsRatio_working_3-way'!K126*'OddsRatio_working_3-way'!L126*'OddsRatio_working_3-way'!M126</f>
        <v>#VALUE!</v>
      </c>
      <c r="R126" s="11" t="e">
        <f t="shared" si="36"/>
        <v>#VALUE!</v>
      </c>
      <c r="S126" s="11" t="e">
        <f t="shared" si="37"/>
        <v>#VALUE!</v>
      </c>
      <c r="T126" s="11" t="e">
        <f t="shared" si="38"/>
        <v>#VALUE!</v>
      </c>
      <c r="U126" s="11" t="e">
        <f>'OddsRatio_working_3-way'!S126-'OddsRatio_working_3-way'!R126^2/3</f>
        <v>#VALUE!</v>
      </c>
      <c r="V126" s="11" t="e">
        <f>'OddsRatio_working_3-way'!S126*'OddsRatio_working_3-way'!R126/3-2*'OddsRatio_working_3-way'!R126^3/27-'OddsRatio_working_3-way'!T126</f>
        <v>#VALUE!</v>
      </c>
      <c r="W126" s="11" t="e">
        <f>'OddsRatio_working_3-way'!V126^2+4*'OddsRatio_working_3-way'!U126^3/27</f>
        <v>#VALUE!</v>
      </c>
      <c r="X126" s="11" t="e">
        <f>IF('OddsRatio_working_3-way'!W126&gt;0,IF(ABS('OddsRatio_working_3-way'!V126+SQRT('OddsRatio_working_3-way'!W126))/2&gt;0,ABS('OddsRatio_working_3-way'!V126+SQRT('OddsRatio_working_3-way'!W126))/2,ABS('OddsRatio_working_3-way'!V126-SQRT('OddsRatio_working_3-way'!W126))/2),SQRT(-'OddsRatio_working_3-way'!U126^3/27))</f>
        <v>#VALUE!</v>
      </c>
      <c r="Y126" s="11" t="e">
        <f>IF('OddsRatio_working_3-way'!W126&gt;=0,IF('OddsRatio_working_3-way'!V126+SQRT('OddsRatio_working_3-way'!W126)&gt;0,0,PI()),ACOS('OddsRatio_working_3-way'!V126/(2*'OddsRatio_working_3-way'!X126)))</f>
        <v>#VALUE!</v>
      </c>
      <c r="Z126" s="11" t="e">
        <f>'OddsRatio_working_3-way'!X126^(1/3)*COS('OddsRatio_working_3-way'!Y126/3)</f>
        <v>#VALUE!</v>
      </c>
      <c r="AA126" s="11" t="e">
        <f>'OddsRatio_working_3-way'!X126^(1/3)*COS(('OddsRatio_working_3-way'!Y126+2*PI())/3)</f>
        <v>#VALUE!</v>
      </c>
      <c r="AB126" s="11" t="e">
        <f>'OddsRatio_working_3-way'!X126^(1/3)*COS(('OddsRatio_working_3-way'!Y126+4*PI())/3)</f>
        <v>#VALUE!</v>
      </c>
      <c r="AC126" s="11" t="e">
        <f>'OddsRatio_working_3-way'!X126^(1/3)*SIN('OddsRatio_working_3-way'!Y126/3)</f>
        <v>#VALUE!</v>
      </c>
      <c r="AD126" s="11" t="e">
        <f>'OddsRatio_working_3-way'!X126^(1/3)*SIN(('OddsRatio_working_3-way'!Y126+2*PI())/3)</f>
        <v>#VALUE!</v>
      </c>
      <c r="AE126" s="11" t="e">
        <f>'OddsRatio_working_3-way'!X126^(1/3)*SIN(('OddsRatio_working_3-way'!Y126+4*PI())/3)</f>
        <v>#VALUE!</v>
      </c>
      <c r="AF126" s="11" t="e">
        <f>-'OddsRatio_working_3-way'!U126/(3*'OddsRatio_working_3-way'!X126^(1/3))*COS(('OddsRatio_working_3-way'!Y126)/3)</f>
        <v>#VALUE!</v>
      </c>
      <c r="AG126" s="11" t="e">
        <f>-'OddsRatio_working_3-way'!U126/(3*'OddsRatio_working_3-way'!X126^(1/3))*COS(('OddsRatio_working_3-way'!Y126+2*PI())/3)</f>
        <v>#VALUE!</v>
      </c>
      <c r="AH126" s="11" t="e">
        <f>-'OddsRatio_working_3-way'!U126/(3*'OddsRatio_working_3-way'!X126^(1/3))*COS(('OddsRatio_working_3-way'!Y126+4*PI())/3)</f>
        <v>#VALUE!</v>
      </c>
      <c r="AI126" s="11" t="e">
        <f>'OddsRatio_working_3-way'!U126/(3*'OddsRatio_working_3-way'!X126^(1/3))*SIN(('OddsRatio_working_3-way'!Y126)/3)</f>
        <v>#VALUE!</v>
      </c>
      <c r="AJ126" s="11" t="e">
        <f>'OddsRatio_working_3-way'!U126/(3*'OddsRatio_working_3-way'!X126^(1/3))*SIN(('OddsRatio_working_3-way'!Y126+2*PI())/3)</f>
        <v>#VALUE!</v>
      </c>
      <c r="AK126" s="11" t="e">
        <f>'OddsRatio_working_3-way'!U126/(3*'OddsRatio_working_3-way'!X126^(1/3))*SIN(('OddsRatio_working_3-way'!Y126+4*PI())/3)</f>
        <v>#VALUE!</v>
      </c>
      <c r="AL126" s="11" t="e">
        <f>'OddsRatio_working_3-way'!Z126+'OddsRatio_working_3-way'!AF126</f>
        <v>#VALUE!</v>
      </c>
      <c r="AM126" s="11" t="e">
        <f>'OddsRatio_working_3-way'!AA126+'OddsRatio_working_3-way'!AG126</f>
        <v>#VALUE!</v>
      </c>
      <c r="AN126" s="11" t="e">
        <f>'OddsRatio_working_3-way'!AB126+'OddsRatio_working_3-way'!AH126</f>
        <v>#VALUE!</v>
      </c>
      <c r="AO126" s="11" t="e">
        <f>'OddsRatio_working_3-way'!AC126+'OddsRatio_working_3-way'!AI126</f>
        <v>#VALUE!</v>
      </c>
      <c r="AP126" s="11" t="e">
        <f>'OddsRatio_working_3-way'!AD126+'OddsRatio_working_3-way'!AJ126</f>
        <v>#VALUE!</v>
      </c>
      <c r="AQ126" s="11" t="e">
        <f>'OddsRatio_working_3-way'!AE126+'OddsRatio_working_3-way'!AK126</f>
        <v>#VALUE!</v>
      </c>
      <c r="AR126" s="10" t="str">
        <f>IF(A126="","",IF(('OddsRatio_working_3-way'!X126=0),IF(Q126&gt;0,-Q126^(1/3),(-Q126)^(1/3)),'OddsRatio_working_3-way'!AL126-'OddsRatio_working_3-way'!R126/3))</f>
        <v/>
      </c>
      <c r="AS126" s="11" t="e">
        <f>IF(('OddsRatio_working_3-way'!X126=0),IF(Q126&gt;0,-Q126^(1/3),(-Q126)^(1/3)),'OddsRatio_working_3-way'!AM126-'OddsRatio_working_3-way'!R126/3)</f>
        <v>#VALUE!</v>
      </c>
      <c r="AT126" s="11" t="e">
        <f>IF(('OddsRatio_working_3-way'!X126=0),IF(Q126&gt;0,-Q126^(1/3),(-Q126)^(1/3)),'OddsRatio_working_3-way'!AN126-'OddsRatio_working_3-way'!R126/3)</f>
        <v>#VALUE!</v>
      </c>
      <c r="AU126" s="11" t="e">
        <f>IF(('OddsRatio_working_3-way'!X126=0),0,'OddsRatio_working_3-way'!AO126)</f>
        <v>#VALUE!</v>
      </c>
      <c r="AV126" s="11" t="e">
        <f>IF(('OddsRatio_working_3-way'!X126=0),0,'OddsRatio_working_3-way'!AP126)</f>
        <v>#VALUE!</v>
      </c>
      <c r="AW126" s="11" t="e">
        <f>IF(('OddsRatio_working_3-way'!X126=0),0,'OddsRatio_working_3-way'!AQ126)</f>
        <v>#VALUE!</v>
      </c>
    </row>
    <row r="127" spans="1:49">
      <c r="A127" s="4" t="str">
        <f>IF('True_Odds_Calculator_3-way'!A128="","",'True_Odds_Calculator_3-way'!A128)</f>
        <v/>
      </c>
      <c r="B127" s="4" t="str">
        <f>IF('True_Odds_Calculator_3-way'!B128="","",'True_Odds_Calculator_3-way'!B128)</f>
        <v/>
      </c>
      <c r="C127" s="4" t="str">
        <f>IF('True_Odds_Calculator_3-way'!C128="","",'True_Odds_Calculator_3-way'!C128)</f>
        <v/>
      </c>
      <c r="D127" s="9" t="e">
        <f t="shared" si="26"/>
        <v>#VALUE!</v>
      </c>
      <c r="E127" s="9" t="e">
        <f t="shared" si="27"/>
        <v>#VALUE!</v>
      </c>
      <c r="F127" s="9" t="e">
        <f t="shared" si="28"/>
        <v>#VALUE!</v>
      </c>
      <c r="G127" s="9" t="str">
        <f t="shared" si="29"/>
        <v/>
      </c>
      <c r="H127" s="9" t="str">
        <f t="shared" si="30"/>
        <v/>
      </c>
      <c r="I127" s="9" t="str">
        <f t="shared" si="31"/>
        <v/>
      </c>
      <c r="J127" s="9" t="str">
        <f t="shared" si="32"/>
        <v/>
      </c>
      <c r="K127" s="11" t="e">
        <f t="shared" si="33"/>
        <v>#VALUE!</v>
      </c>
      <c r="L127" s="11" t="e">
        <f t="shared" si="34"/>
        <v>#VALUE!</v>
      </c>
      <c r="M127" s="11" t="e">
        <f t="shared" si="35"/>
        <v>#VALUE!</v>
      </c>
      <c r="N127" s="11" t="e">
        <f>'OddsRatio_working_3-way'!K127+'OddsRatio_working_3-way'!L127+'OddsRatio_working_3-way'!M127-('OddsRatio_working_3-way'!K127*'OddsRatio_working_3-way'!L127)-('OddsRatio_working_3-way'!K127*'OddsRatio_working_3-way'!M127)-('OddsRatio_working_3-way'!L127*'OddsRatio_working_3-way'!M127)+('OddsRatio_working_3-way'!K127*'OddsRatio_working_3-way'!L127*'OddsRatio_working_3-way'!M127)-1</f>
        <v>#VALUE!</v>
      </c>
      <c r="O127" s="11">
        <f>0</f>
        <v>0</v>
      </c>
      <c r="P127" s="11" t="e">
        <f>('OddsRatio_working_3-way'!K127*'OddsRatio_working_3-way'!L127)+('OddsRatio_working_3-way'!K127*'OddsRatio_working_3-way'!M127)+('OddsRatio_working_3-way'!L127*'OddsRatio_working_3-way'!M127)-(3*'OddsRatio_working_3-way'!K127*'OddsRatio_working_3-way'!L127*'OddsRatio_working_3-way'!M127)</f>
        <v>#VALUE!</v>
      </c>
      <c r="Q127" s="11" t="e">
        <f>2*'OddsRatio_working_3-way'!K127*'OddsRatio_working_3-way'!L127*'OddsRatio_working_3-way'!M127</f>
        <v>#VALUE!</v>
      </c>
      <c r="R127" s="11" t="e">
        <f t="shared" si="36"/>
        <v>#VALUE!</v>
      </c>
      <c r="S127" s="11" t="e">
        <f t="shared" si="37"/>
        <v>#VALUE!</v>
      </c>
      <c r="T127" s="11" t="e">
        <f t="shared" si="38"/>
        <v>#VALUE!</v>
      </c>
      <c r="U127" s="11" t="e">
        <f>'OddsRatio_working_3-way'!S127-'OddsRatio_working_3-way'!R127^2/3</f>
        <v>#VALUE!</v>
      </c>
      <c r="V127" s="11" t="e">
        <f>'OddsRatio_working_3-way'!S127*'OddsRatio_working_3-way'!R127/3-2*'OddsRatio_working_3-way'!R127^3/27-'OddsRatio_working_3-way'!T127</f>
        <v>#VALUE!</v>
      </c>
      <c r="W127" s="11" t="e">
        <f>'OddsRatio_working_3-way'!V127^2+4*'OddsRatio_working_3-way'!U127^3/27</f>
        <v>#VALUE!</v>
      </c>
      <c r="X127" s="11" t="e">
        <f>IF('OddsRatio_working_3-way'!W127&gt;0,IF(ABS('OddsRatio_working_3-way'!V127+SQRT('OddsRatio_working_3-way'!W127))/2&gt;0,ABS('OddsRatio_working_3-way'!V127+SQRT('OddsRatio_working_3-way'!W127))/2,ABS('OddsRatio_working_3-way'!V127-SQRT('OddsRatio_working_3-way'!W127))/2),SQRT(-'OddsRatio_working_3-way'!U127^3/27))</f>
        <v>#VALUE!</v>
      </c>
      <c r="Y127" s="11" t="e">
        <f>IF('OddsRatio_working_3-way'!W127&gt;=0,IF('OddsRatio_working_3-way'!V127+SQRT('OddsRatio_working_3-way'!W127)&gt;0,0,PI()),ACOS('OddsRatio_working_3-way'!V127/(2*'OddsRatio_working_3-way'!X127)))</f>
        <v>#VALUE!</v>
      </c>
      <c r="Z127" s="11" t="e">
        <f>'OddsRatio_working_3-way'!X127^(1/3)*COS('OddsRatio_working_3-way'!Y127/3)</f>
        <v>#VALUE!</v>
      </c>
      <c r="AA127" s="11" t="e">
        <f>'OddsRatio_working_3-way'!X127^(1/3)*COS(('OddsRatio_working_3-way'!Y127+2*PI())/3)</f>
        <v>#VALUE!</v>
      </c>
      <c r="AB127" s="11" t="e">
        <f>'OddsRatio_working_3-way'!X127^(1/3)*COS(('OddsRatio_working_3-way'!Y127+4*PI())/3)</f>
        <v>#VALUE!</v>
      </c>
      <c r="AC127" s="11" t="e">
        <f>'OddsRatio_working_3-way'!X127^(1/3)*SIN('OddsRatio_working_3-way'!Y127/3)</f>
        <v>#VALUE!</v>
      </c>
      <c r="AD127" s="11" t="e">
        <f>'OddsRatio_working_3-way'!X127^(1/3)*SIN(('OddsRatio_working_3-way'!Y127+2*PI())/3)</f>
        <v>#VALUE!</v>
      </c>
      <c r="AE127" s="11" t="e">
        <f>'OddsRatio_working_3-way'!X127^(1/3)*SIN(('OddsRatio_working_3-way'!Y127+4*PI())/3)</f>
        <v>#VALUE!</v>
      </c>
      <c r="AF127" s="11" t="e">
        <f>-'OddsRatio_working_3-way'!U127/(3*'OddsRatio_working_3-way'!X127^(1/3))*COS(('OddsRatio_working_3-way'!Y127)/3)</f>
        <v>#VALUE!</v>
      </c>
      <c r="AG127" s="11" t="e">
        <f>-'OddsRatio_working_3-way'!U127/(3*'OddsRatio_working_3-way'!X127^(1/3))*COS(('OddsRatio_working_3-way'!Y127+2*PI())/3)</f>
        <v>#VALUE!</v>
      </c>
      <c r="AH127" s="11" t="e">
        <f>-'OddsRatio_working_3-way'!U127/(3*'OddsRatio_working_3-way'!X127^(1/3))*COS(('OddsRatio_working_3-way'!Y127+4*PI())/3)</f>
        <v>#VALUE!</v>
      </c>
      <c r="AI127" s="11" t="e">
        <f>'OddsRatio_working_3-way'!U127/(3*'OddsRatio_working_3-way'!X127^(1/3))*SIN(('OddsRatio_working_3-way'!Y127)/3)</f>
        <v>#VALUE!</v>
      </c>
      <c r="AJ127" s="11" t="e">
        <f>'OddsRatio_working_3-way'!U127/(3*'OddsRatio_working_3-way'!X127^(1/3))*SIN(('OddsRatio_working_3-way'!Y127+2*PI())/3)</f>
        <v>#VALUE!</v>
      </c>
      <c r="AK127" s="11" t="e">
        <f>'OddsRatio_working_3-way'!U127/(3*'OddsRatio_working_3-way'!X127^(1/3))*SIN(('OddsRatio_working_3-way'!Y127+4*PI())/3)</f>
        <v>#VALUE!</v>
      </c>
      <c r="AL127" s="11" t="e">
        <f>'OddsRatio_working_3-way'!Z127+'OddsRatio_working_3-way'!AF127</f>
        <v>#VALUE!</v>
      </c>
      <c r="AM127" s="11" t="e">
        <f>'OddsRatio_working_3-way'!AA127+'OddsRatio_working_3-way'!AG127</f>
        <v>#VALUE!</v>
      </c>
      <c r="AN127" s="11" t="e">
        <f>'OddsRatio_working_3-way'!AB127+'OddsRatio_working_3-way'!AH127</f>
        <v>#VALUE!</v>
      </c>
      <c r="AO127" s="11" t="e">
        <f>'OddsRatio_working_3-way'!AC127+'OddsRatio_working_3-way'!AI127</f>
        <v>#VALUE!</v>
      </c>
      <c r="AP127" s="11" t="e">
        <f>'OddsRatio_working_3-way'!AD127+'OddsRatio_working_3-way'!AJ127</f>
        <v>#VALUE!</v>
      </c>
      <c r="AQ127" s="11" t="e">
        <f>'OddsRatio_working_3-way'!AE127+'OddsRatio_working_3-way'!AK127</f>
        <v>#VALUE!</v>
      </c>
      <c r="AR127" s="10" t="str">
        <f>IF(A127="","",IF(('OddsRatio_working_3-way'!X127=0),IF(Q127&gt;0,-Q127^(1/3),(-Q127)^(1/3)),'OddsRatio_working_3-way'!AL127-'OddsRatio_working_3-way'!R127/3))</f>
        <v/>
      </c>
      <c r="AS127" s="11" t="e">
        <f>IF(('OddsRatio_working_3-way'!X127=0),IF(Q127&gt;0,-Q127^(1/3),(-Q127)^(1/3)),'OddsRatio_working_3-way'!AM127-'OddsRatio_working_3-way'!R127/3)</f>
        <v>#VALUE!</v>
      </c>
      <c r="AT127" s="11" t="e">
        <f>IF(('OddsRatio_working_3-way'!X127=0),IF(Q127&gt;0,-Q127^(1/3),(-Q127)^(1/3)),'OddsRatio_working_3-way'!AN127-'OddsRatio_working_3-way'!R127/3)</f>
        <v>#VALUE!</v>
      </c>
      <c r="AU127" s="11" t="e">
        <f>IF(('OddsRatio_working_3-way'!X127=0),0,'OddsRatio_working_3-way'!AO127)</f>
        <v>#VALUE!</v>
      </c>
      <c r="AV127" s="11" t="e">
        <f>IF(('OddsRatio_working_3-way'!X127=0),0,'OddsRatio_working_3-way'!AP127)</f>
        <v>#VALUE!</v>
      </c>
      <c r="AW127" s="11" t="e">
        <f>IF(('OddsRatio_working_3-way'!X127=0),0,'OddsRatio_working_3-way'!AQ127)</f>
        <v>#VALUE!</v>
      </c>
    </row>
    <row r="128" spans="1:49">
      <c r="A128" s="4" t="str">
        <f>IF('True_Odds_Calculator_3-way'!A129="","",'True_Odds_Calculator_3-way'!A129)</f>
        <v/>
      </c>
      <c r="B128" s="4" t="str">
        <f>IF('True_Odds_Calculator_3-way'!B129="","",'True_Odds_Calculator_3-way'!B129)</f>
        <v/>
      </c>
      <c r="C128" s="4" t="str">
        <f>IF('True_Odds_Calculator_3-way'!C129="","",'True_Odds_Calculator_3-way'!C129)</f>
        <v/>
      </c>
      <c r="D128" s="9" t="e">
        <f t="shared" si="26"/>
        <v>#VALUE!</v>
      </c>
      <c r="E128" s="9" t="e">
        <f t="shared" si="27"/>
        <v>#VALUE!</v>
      </c>
      <c r="F128" s="9" t="e">
        <f t="shared" si="28"/>
        <v>#VALUE!</v>
      </c>
      <c r="G128" s="9" t="str">
        <f t="shared" si="29"/>
        <v/>
      </c>
      <c r="H128" s="9" t="str">
        <f t="shared" si="30"/>
        <v/>
      </c>
      <c r="I128" s="9" t="str">
        <f t="shared" si="31"/>
        <v/>
      </c>
      <c r="J128" s="9" t="str">
        <f t="shared" si="32"/>
        <v/>
      </c>
      <c r="K128" s="11" t="e">
        <f t="shared" si="33"/>
        <v>#VALUE!</v>
      </c>
      <c r="L128" s="11" t="e">
        <f t="shared" si="34"/>
        <v>#VALUE!</v>
      </c>
      <c r="M128" s="11" t="e">
        <f t="shared" si="35"/>
        <v>#VALUE!</v>
      </c>
      <c r="N128" s="11" t="e">
        <f>'OddsRatio_working_3-way'!K128+'OddsRatio_working_3-way'!L128+'OddsRatio_working_3-way'!M128-('OddsRatio_working_3-way'!K128*'OddsRatio_working_3-way'!L128)-('OddsRatio_working_3-way'!K128*'OddsRatio_working_3-way'!M128)-('OddsRatio_working_3-way'!L128*'OddsRatio_working_3-way'!M128)+('OddsRatio_working_3-way'!K128*'OddsRatio_working_3-way'!L128*'OddsRatio_working_3-way'!M128)-1</f>
        <v>#VALUE!</v>
      </c>
      <c r="O128" s="11">
        <f>0</f>
        <v>0</v>
      </c>
      <c r="P128" s="11" t="e">
        <f>('OddsRatio_working_3-way'!K128*'OddsRatio_working_3-way'!L128)+('OddsRatio_working_3-way'!K128*'OddsRatio_working_3-way'!M128)+('OddsRatio_working_3-way'!L128*'OddsRatio_working_3-way'!M128)-(3*'OddsRatio_working_3-way'!K128*'OddsRatio_working_3-way'!L128*'OddsRatio_working_3-way'!M128)</f>
        <v>#VALUE!</v>
      </c>
      <c r="Q128" s="11" t="e">
        <f>2*'OddsRatio_working_3-way'!K128*'OddsRatio_working_3-way'!L128*'OddsRatio_working_3-way'!M128</f>
        <v>#VALUE!</v>
      </c>
      <c r="R128" s="11" t="e">
        <f t="shared" si="36"/>
        <v>#VALUE!</v>
      </c>
      <c r="S128" s="11" t="e">
        <f t="shared" si="37"/>
        <v>#VALUE!</v>
      </c>
      <c r="T128" s="11" t="e">
        <f t="shared" si="38"/>
        <v>#VALUE!</v>
      </c>
      <c r="U128" s="11" t="e">
        <f>'OddsRatio_working_3-way'!S128-'OddsRatio_working_3-way'!R128^2/3</f>
        <v>#VALUE!</v>
      </c>
      <c r="V128" s="11" t="e">
        <f>'OddsRatio_working_3-way'!S128*'OddsRatio_working_3-way'!R128/3-2*'OddsRatio_working_3-way'!R128^3/27-'OddsRatio_working_3-way'!T128</f>
        <v>#VALUE!</v>
      </c>
      <c r="W128" s="11" t="e">
        <f>'OddsRatio_working_3-way'!V128^2+4*'OddsRatio_working_3-way'!U128^3/27</f>
        <v>#VALUE!</v>
      </c>
      <c r="X128" s="11" t="e">
        <f>IF('OddsRatio_working_3-way'!W128&gt;0,IF(ABS('OddsRatio_working_3-way'!V128+SQRT('OddsRatio_working_3-way'!W128))/2&gt;0,ABS('OddsRatio_working_3-way'!V128+SQRT('OddsRatio_working_3-way'!W128))/2,ABS('OddsRatio_working_3-way'!V128-SQRT('OddsRatio_working_3-way'!W128))/2),SQRT(-'OddsRatio_working_3-way'!U128^3/27))</f>
        <v>#VALUE!</v>
      </c>
      <c r="Y128" s="11" t="e">
        <f>IF('OddsRatio_working_3-way'!W128&gt;=0,IF('OddsRatio_working_3-way'!V128+SQRT('OddsRatio_working_3-way'!W128)&gt;0,0,PI()),ACOS('OddsRatio_working_3-way'!V128/(2*'OddsRatio_working_3-way'!X128)))</f>
        <v>#VALUE!</v>
      </c>
      <c r="Z128" s="11" t="e">
        <f>'OddsRatio_working_3-way'!X128^(1/3)*COS('OddsRatio_working_3-way'!Y128/3)</f>
        <v>#VALUE!</v>
      </c>
      <c r="AA128" s="11" t="e">
        <f>'OddsRatio_working_3-way'!X128^(1/3)*COS(('OddsRatio_working_3-way'!Y128+2*PI())/3)</f>
        <v>#VALUE!</v>
      </c>
      <c r="AB128" s="11" t="e">
        <f>'OddsRatio_working_3-way'!X128^(1/3)*COS(('OddsRatio_working_3-way'!Y128+4*PI())/3)</f>
        <v>#VALUE!</v>
      </c>
      <c r="AC128" s="11" t="e">
        <f>'OddsRatio_working_3-way'!X128^(1/3)*SIN('OddsRatio_working_3-way'!Y128/3)</f>
        <v>#VALUE!</v>
      </c>
      <c r="AD128" s="11" t="e">
        <f>'OddsRatio_working_3-way'!X128^(1/3)*SIN(('OddsRatio_working_3-way'!Y128+2*PI())/3)</f>
        <v>#VALUE!</v>
      </c>
      <c r="AE128" s="11" t="e">
        <f>'OddsRatio_working_3-way'!X128^(1/3)*SIN(('OddsRatio_working_3-way'!Y128+4*PI())/3)</f>
        <v>#VALUE!</v>
      </c>
      <c r="AF128" s="11" t="e">
        <f>-'OddsRatio_working_3-way'!U128/(3*'OddsRatio_working_3-way'!X128^(1/3))*COS(('OddsRatio_working_3-way'!Y128)/3)</f>
        <v>#VALUE!</v>
      </c>
      <c r="AG128" s="11" t="e">
        <f>-'OddsRatio_working_3-way'!U128/(3*'OddsRatio_working_3-way'!X128^(1/3))*COS(('OddsRatio_working_3-way'!Y128+2*PI())/3)</f>
        <v>#VALUE!</v>
      </c>
      <c r="AH128" s="11" t="e">
        <f>-'OddsRatio_working_3-way'!U128/(3*'OddsRatio_working_3-way'!X128^(1/3))*COS(('OddsRatio_working_3-way'!Y128+4*PI())/3)</f>
        <v>#VALUE!</v>
      </c>
      <c r="AI128" s="11" t="e">
        <f>'OddsRatio_working_3-way'!U128/(3*'OddsRatio_working_3-way'!X128^(1/3))*SIN(('OddsRatio_working_3-way'!Y128)/3)</f>
        <v>#VALUE!</v>
      </c>
      <c r="AJ128" s="11" t="e">
        <f>'OddsRatio_working_3-way'!U128/(3*'OddsRatio_working_3-way'!X128^(1/3))*SIN(('OddsRatio_working_3-way'!Y128+2*PI())/3)</f>
        <v>#VALUE!</v>
      </c>
      <c r="AK128" s="11" t="e">
        <f>'OddsRatio_working_3-way'!U128/(3*'OddsRatio_working_3-way'!X128^(1/3))*SIN(('OddsRatio_working_3-way'!Y128+4*PI())/3)</f>
        <v>#VALUE!</v>
      </c>
      <c r="AL128" s="11" t="e">
        <f>'OddsRatio_working_3-way'!Z128+'OddsRatio_working_3-way'!AF128</f>
        <v>#VALUE!</v>
      </c>
      <c r="AM128" s="11" t="e">
        <f>'OddsRatio_working_3-way'!AA128+'OddsRatio_working_3-way'!AG128</f>
        <v>#VALUE!</v>
      </c>
      <c r="AN128" s="11" t="e">
        <f>'OddsRatio_working_3-way'!AB128+'OddsRatio_working_3-way'!AH128</f>
        <v>#VALUE!</v>
      </c>
      <c r="AO128" s="11" t="e">
        <f>'OddsRatio_working_3-way'!AC128+'OddsRatio_working_3-way'!AI128</f>
        <v>#VALUE!</v>
      </c>
      <c r="AP128" s="11" t="e">
        <f>'OddsRatio_working_3-way'!AD128+'OddsRatio_working_3-way'!AJ128</f>
        <v>#VALUE!</v>
      </c>
      <c r="AQ128" s="11" t="e">
        <f>'OddsRatio_working_3-way'!AE128+'OddsRatio_working_3-way'!AK128</f>
        <v>#VALUE!</v>
      </c>
      <c r="AR128" s="10" t="str">
        <f>IF(A128="","",IF(('OddsRatio_working_3-way'!X128=0),IF(Q128&gt;0,-Q128^(1/3),(-Q128)^(1/3)),'OddsRatio_working_3-way'!AL128-'OddsRatio_working_3-way'!R128/3))</f>
        <v/>
      </c>
      <c r="AS128" s="11" t="e">
        <f>IF(('OddsRatio_working_3-way'!X128=0),IF(Q128&gt;0,-Q128^(1/3),(-Q128)^(1/3)),'OddsRatio_working_3-way'!AM128-'OddsRatio_working_3-way'!R128/3)</f>
        <v>#VALUE!</v>
      </c>
      <c r="AT128" s="11" t="e">
        <f>IF(('OddsRatio_working_3-way'!X128=0),IF(Q128&gt;0,-Q128^(1/3),(-Q128)^(1/3)),'OddsRatio_working_3-way'!AN128-'OddsRatio_working_3-way'!R128/3)</f>
        <v>#VALUE!</v>
      </c>
      <c r="AU128" s="11" t="e">
        <f>IF(('OddsRatio_working_3-way'!X128=0),0,'OddsRatio_working_3-way'!AO128)</f>
        <v>#VALUE!</v>
      </c>
      <c r="AV128" s="11" t="e">
        <f>IF(('OddsRatio_working_3-way'!X128=0),0,'OddsRatio_working_3-way'!AP128)</f>
        <v>#VALUE!</v>
      </c>
      <c r="AW128" s="11" t="e">
        <f>IF(('OddsRatio_working_3-way'!X128=0),0,'OddsRatio_working_3-way'!AQ128)</f>
        <v>#VALUE!</v>
      </c>
    </row>
    <row r="129" spans="1:49">
      <c r="A129" s="4" t="str">
        <f>IF('True_Odds_Calculator_3-way'!A130="","",'True_Odds_Calculator_3-way'!A130)</f>
        <v/>
      </c>
      <c r="B129" s="4" t="str">
        <f>IF('True_Odds_Calculator_3-way'!B130="","",'True_Odds_Calculator_3-way'!B130)</f>
        <v/>
      </c>
      <c r="C129" s="4" t="str">
        <f>IF('True_Odds_Calculator_3-way'!C130="","",'True_Odds_Calculator_3-way'!C130)</f>
        <v/>
      </c>
      <c r="D129" s="9" t="e">
        <f t="shared" si="26"/>
        <v>#VALUE!</v>
      </c>
      <c r="E129" s="9" t="e">
        <f t="shared" si="27"/>
        <v>#VALUE!</v>
      </c>
      <c r="F129" s="9" t="e">
        <f t="shared" si="28"/>
        <v>#VALUE!</v>
      </c>
      <c r="G129" s="9" t="str">
        <f t="shared" si="29"/>
        <v/>
      </c>
      <c r="H129" s="9" t="str">
        <f t="shared" si="30"/>
        <v/>
      </c>
      <c r="I129" s="9" t="str">
        <f t="shared" si="31"/>
        <v/>
      </c>
      <c r="J129" s="9" t="str">
        <f t="shared" si="32"/>
        <v/>
      </c>
      <c r="K129" s="11" t="e">
        <f t="shared" si="33"/>
        <v>#VALUE!</v>
      </c>
      <c r="L129" s="11" t="e">
        <f t="shared" si="34"/>
        <v>#VALUE!</v>
      </c>
      <c r="M129" s="11" t="e">
        <f t="shared" si="35"/>
        <v>#VALUE!</v>
      </c>
      <c r="N129" s="11" t="e">
        <f>'OddsRatio_working_3-way'!K129+'OddsRatio_working_3-way'!L129+'OddsRatio_working_3-way'!M129-('OddsRatio_working_3-way'!K129*'OddsRatio_working_3-way'!L129)-('OddsRatio_working_3-way'!K129*'OddsRatio_working_3-way'!M129)-('OddsRatio_working_3-way'!L129*'OddsRatio_working_3-way'!M129)+('OddsRatio_working_3-way'!K129*'OddsRatio_working_3-way'!L129*'OddsRatio_working_3-way'!M129)-1</f>
        <v>#VALUE!</v>
      </c>
      <c r="O129" s="11">
        <f>0</f>
        <v>0</v>
      </c>
      <c r="P129" s="11" t="e">
        <f>('OddsRatio_working_3-way'!K129*'OddsRatio_working_3-way'!L129)+('OddsRatio_working_3-way'!K129*'OddsRatio_working_3-way'!M129)+('OddsRatio_working_3-way'!L129*'OddsRatio_working_3-way'!M129)-(3*'OddsRatio_working_3-way'!K129*'OddsRatio_working_3-way'!L129*'OddsRatio_working_3-way'!M129)</f>
        <v>#VALUE!</v>
      </c>
      <c r="Q129" s="11" t="e">
        <f>2*'OddsRatio_working_3-way'!K129*'OddsRatio_working_3-way'!L129*'OddsRatio_working_3-way'!M129</f>
        <v>#VALUE!</v>
      </c>
      <c r="R129" s="11" t="e">
        <f t="shared" si="36"/>
        <v>#VALUE!</v>
      </c>
      <c r="S129" s="11" t="e">
        <f t="shared" si="37"/>
        <v>#VALUE!</v>
      </c>
      <c r="T129" s="11" t="e">
        <f t="shared" si="38"/>
        <v>#VALUE!</v>
      </c>
      <c r="U129" s="11" t="e">
        <f>'OddsRatio_working_3-way'!S129-'OddsRatio_working_3-way'!R129^2/3</f>
        <v>#VALUE!</v>
      </c>
      <c r="V129" s="11" t="e">
        <f>'OddsRatio_working_3-way'!S129*'OddsRatio_working_3-way'!R129/3-2*'OddsRatio_working_3-way'!R129^3/27-'OddsRatio_working_3-way'!T129</f>
        <v>#VALUE!</v>
      </c>
      <c r="W129" s="11" t="e">
        <f>'OddsRatio_working_3-way'!V129^2+4*'OddsRatio_working_3-way'!U129^3/27</f>
        <v>#VALUE!</v>
      </c>
      <c r="X129" s="11" t="e">
        <f>IF('OddsRatio_working_3-way'!W129&gt;0,IF(ABS('OddsRatio_working_3-way'!V129+SQRT('OddsRatio_working_3-way'!W129))/2&gt;0,ABS('OddsRatio_working_3-way'!V129+SQRT('OddsRatio_working_3-way'!W129))/2,ABS('OddsRatio_working_3-way'!V129-SQRT('OddsRatio_working_3-way'!W129))/2),SQRT(-'OddsRatio_working_3-way'!U129^3/27))</f>
        <v>#VALUE!</v>
      </c>
      <c r="Y129" s="11" t="e">
        <f>IF('OddsRatio_working_3-way'!W129&gt;=0,IF('OddsRatio_working_3-way'!V129+SQRT('OddsRatio_working_3-way'!W129)&gt;0,0,PI()),ACOS('OddsRatio_working_3-way'!V129/(2*'OddsRatio_working_3-way'!X129)))</f>
        <v>#VALUE!</v>
      </c>
      <c r="Z129" s="11" t="e">
        <f>'OddsRatio_working_3-way'!X129^(1/3)*COS('OddsRatio_working_3-way'!Y129/3)</f>
        <v>#VALUE!</v>
      </c>
      <c r="AA129" s="11" t="e">
        <f>'OddsRatio_working_3-way'!X129^(1/3)*COS(('OddsRatio_working_3-way'!Y129+2*PI())/3)</f>
        <v>#VALUE!</v>
      </c>
      <c r="AB129" s="11" t="e">
        <f>'OddsRatio_working_3-way'!X129^(1/3)*COS(('OddsRatio_working_3-way'!Y129+4*PI())/3)</f>
        <v>#VALUE!</v>
      </c>
      <c r="AC129" s="11" t="e">
        <f>'OddsRatio_working_3-way'!X129^(1/3)*SIN('OddsRatio_working_3-way'!Y129/3)</f>
        <v>#VALUE!</v>
      </c>
      <c r="AD129" s="11" t="e">
        <f>'OddsRatio_working_3-way'!X129^(1/3)*SIN(('OddsRatio_working_3-way'!Y129+2*PI())/3)</f>
        <v>#VALUE!</v>
      </c>
      <c r="AE129" s="11" t="e">
        <f>'OddsRatio_working_3-way'!X129^(1/3)*SIN(('OddsRatio_working_3-way'!Y129+4*PI())/3)</f>
        <v>#VALUE!</v>
      </c>
      <c r="AF129" s="11" t="e">
        <f>-'OddsRatio_working_3-way'!U129/(3*'OddsRatio_working_3-way'!X129^(1/3))*COS(('OddsRatio_working_3-way'!Y129)/3)</f>
        <v>#VALUE!</v>
      </c>
      <c r="AG129" s="11" t="e">
        <f>-'OddsRatio_working_3-way'!U129/(3*'OddsRatio_working_3-way'!X129^(1/3))*COS(('OddsRatio_working_3-way'!Y129+2*PI())/3)</f>
        <v>#VALUE!</v>
      </c>
      <c r="AH129" s="11" t="e">
        <f>-'OddsRatio_working_3-way'!U129/(3*'OddsRatio_working_3-way'!X129^(1/3))*COS(('OddsRatio_working_3-way'!Y129+4*PI())/3)</f>
        <v>#VALUE!</v>
      </c>
      <c r="AI129" s="11" t="e">
        <f>'OddsRatio_working_3-way'!U129/(3*'OddsRatio_working_3-way'!X129^(1/3))*SIN(('OddsRatio_working_3-way'!Y129)/3)</f>
        <v>#VALUE!</v>
      </c>
      <c r="AJ129" s="11" t="e">
        <f>'OddsRatio_working_3-way'!U129/(3*'OddsRatio_working_3-way'!X129^(1/3))*SIN(('OddsRatio_working_3-way'!Y129+2*PI())/3)</f>
        <v>#VALUE!</v>
      </c>
      <c r="AK129" s="11" t="e">
        <f>'OddsRatio_working_3-way'!U129/(3*'OddsRatio_working_3-way'!X129^(1/3))*SIN(('OddsRatio_working_3-way'!Y129+4*PI())/3)</f>
        <v>#VALUE!</v>
      </c>
      <c r="AL129" s="11" t="e">
        <f>'OddsRatio_working_3-way'!Z129+'OddsRatio_working_3-way'!AF129</f>
        <v>#VALUE!</v>
      </c>
      <c r="AM129" s="11" t="e">
        <f>'OddsRatio_working_3-way'!AA129+'OddsRatio_working_3-way'!AG129</f>
        <v>#VALUE!</v>
      </c>
      <c r="AN129" s="11" t="e">
        <f>'OddsRatio_working_3-way'!AB129+'OddsRatio_working_3-way'!AH129</f>
        <v>#VALUE!</v>
      </c>
      <c r="AO129" s="11" t="e">
        <f>'OddsRatio_working_3-way'!AC129+'OddsRatio_working_3-way'!AI129</f>
        <v>#VALUE!</v>
      </c>
      <c r="AP129" s="11" t="e">
        <f>'OddsRatio_working_3-way'!AD129+'OddsRatio_working_3-way'!AJ129</f>
        <v>#VALUE!</v>
      </c>
      <c r="AQ129" s="11" t="e">
        <f>'OddsRatio_working_3-way'!AE129+'OddsRatio_working_3-way'!AK129</f>
        <v>#VALUE!</v>
      </c>
      <c r="AR129" s="10" t="str">
        <f>IF(A129="","",IF(('OddsRatio_working_3-way'!X129=0),IF(Q129&gt;0,-Q129^(1/3),(-Q129)^(1/3)),'OddsRatio_working_3-way'!AL129-'OddsRatio_working_3-way'!R129/3))</f>
        <v/>
      </c>
      <c r="AS129" s="11" t="e">
        <f>IF(('OddsRatio_working_3-way'!X129=0),IF(Q129&gt;0,-Q129^(1/3),(-Q129)^(1/3)),'OddsRatio_working_3-way'!AM129-'OddsRatio_working_3-way'!R129/3)</f>
        <v>#VALUE!</v>
      </c>
      <c r="AT129" s="11" t="e">
        <f>IF(('OddsRatio_working_3-way'!X129=0),IF(Q129&gt;0,-Q129^(1/3),(-Q129)^(1/3)),'OddsRatio_working_3-way'!AN129-'OddsRatio_working_3-way'!R129/3)</f>
        <v>#VALUE!</v>
      </c>
      <c r="AU129" s="11" t="e">
        <f>IF(('OddsRatio_working_3-way'!X129=0),0,'OddsRatio_working_3-way'!AO129)</f>
        <v>#VALUE!</v>
      </c>
      <c r="AV129" s="11" t="e">
        <f>IF(('OddsRatio_working_3-way'!X129=0),0,'OddsRatio_working_3-way'!AP129)</f>
        <v>#VALUE!</v>
      </c>
      <c r="AW129" s="11" t="e">
        <f>IF(('OddsRatio_working_3-way'!X129=0),0,'OddsRatio_working_3-way'!AQ129)</f>
        <v>#VALUE!</v>
      </c>
    </row>
    <row r="130" spans="1:49">
      <c r="A130" s="4" t="str">
        <f>IF('True_Odds_Calculator_3-way'!A131="","",'True_Odds_Calculator_3-way'!A131)</f>
        <v/>
      </c>
      <c r="B130" s="4" t="str">
        <f>IF('True_Odds_Calculator_3-way'!B131="","",'True_Odds_Calculator_3-way'!B131)</f>
        <v/>
      </c>
      <c r="C130" s="4" t="str">
        <f>IF('True_Odds_Calculator_3-way'!C131="","",'True_Odds_Calculator_3-way'!C131)</f>
        <v/>
      </c>
      <c r="D130" s="9" t="e">
        <f t="shared" si="26"/>
        <v>#VALUE!</v>
      </c>
      <c r="E130" s="9" t="e">
        <f t="shared" si="27"/>
        <v>#VALUE!</v>
      </c>
      <c r="F130" s="9" t="e">
        <f t="shared" si="28"/>
        <v>#VALUE!</v>
      </c>
      <c r="G130" s="9" t="str">
        <f t="shared" si="29"/>
        <v/>
      </c>
      <c r="H130" s="9" t="str">
        <f t="shared" si="30"/>
        <v/>
      </c>
      <c r="I130" s="9" t="str">
        <f t="shared" si="31"/>
        <v/>
      </c>
      <c r="J130" s="9" t="str">
        <f t="shared" si="32"/>
        <v/>
      </c>
      <c r="K130" s="11" t="e">
        <f t="shared" si="33"/>
        <v>#VALUE!</v>
      </c>
      <c r="L130" s="11" t="e">
        <f t="shared" si="34"/>
        <v>#VALUE!</v>
      </c>
      <c r="M130" s="11" t="e">
        <f t="shared" si="35"/>
        <v>#VALUE!</v>
      </c>
      <c r="N130" s="11" t="e">
        <f>'OddsRatio_working_3-way'!K130+'OddsRatio_working_3-way'!L130+'OddsRatio_working_3-way'!M130-('OddsRatio_working_3-way'!K130*'OddsRatio_working_3-way'!L130)-('OddsRatio_working_3-way'!K130*'OddsRatio_working_3-way'!M130)-('OddsRatio_working_3-way'!L130*'OddsRatio_working_3-way'!M130)+('OddsRatio_working_3-way'!K130*'OddsRatio_working_3-way'!L130*'OddsRatio_working_3-way'!M130)-1</f>
        <v>#VALUE!</v>
      </c>
      <c r="O130" s="11">
        <f>0</f>
        <v>0</v>
      </c>
      <c r="P130" s="11" t="e">
        <f>('OddsRatio_working_3-way'!K130*'OddsRatio_working_3-way'!L130)+('OddsRatio_working_3-way'!K130*'OddsRatio_working_3-way'!M130)+('OddsRatio_working_3-way'!L130*'OddsRatio_working_3-way'!M130)-(3*'OddsRatio_working_3-way'!K130*'OddsRatio_working_3-way'!L130*'OddsRatio_working_3-way'!M130)</f>
        <v>#VALUE!</v>
      </c>
      <c r="Q130" s="11" t="e">
        <f>2*'OddsRatio_working_3-way'!K130*'OddsRatio_working_3-way'!L130*'OddsRatio_working_3-way'!M130</f>
        <v>#VALUE!</v>
      </c>
      <c r="R130" s="11" t="e">
        <f t="shared" si="36"/>
        <v>#VALUE!</v>
      </c>
      <c r="S130" s="11" t="e">
        <f t="shared" si="37"/>
        <v>#VALUE!</v>
      </c>
      <c r="T130" s="11" t="e">
        <f t="shared" si="38"/>
        <v>#VALUE!</v>
      </c>
      <c r="U130" s="11" t="e">
        <f>'OddsRatio_working_3-way'!S130-'OddsRatio_working_3-way'!R130^2/3</f>
        <v>#VALUE!</v>
      </c>
      <c r="V130" s="11" t="e">
        <f>'OddsRatio_working_3-way'!S130*'OddsRatio_working_3-way'!R130/3-2*'OddsRatio_working_3-way'!R130^3/27-'OddsRatio_working_3-way'!T130</f>
        <v>#VALUE!</v>
      </c>
      <c r="W130" s="11" t="e">
        <f>'OddsRatio_working_3-way'!V130^2+4*'OddsRatio_working_3-way'!U130^3/27</f>
        <v>#VALUE!</v>
      </c>
      <c r="X130" s="11" t="e">
        <f>IF('OddsRatio_working_3-way'!W130&gt;0,IF(ABS('OddsRatio_working_3-way'!V130+SQRT('OddsRatio_working_3-way'!W130))/2&gt;0,ABS('OddsRatio_working_3-way'!V130+SQRT('OddsRatio_working_3-way'!W130))/2,ABS('OddsRatio_working_3-way'!V130-SQRT('OddsRatio_working_3-way'!W130))/2),SQRT(-'OddsRatio_working_3-way'!U130^3/27))</f>
        <v>#VALUE!</v>
      </c>
      <c r="Y130" s="11" t="e">
        <f>IF('OddsRatio_working_3-way'!W130&gt;=0,IF('OddsRatio_working_3-way'!V130+SQRT('OddsRatio_working_3-way'!W130)&gt;0,0,PI()),ACOS('OddsRatio_working_3-way'!V130/(2*'OddsRatio_working_3-way'!X130)))</f>
        <v>#VALUE!</v>
      </c>
      <c r="Z130" s="11" t="e">
        <f>'OddsRatio_working_3-way'!X130^(1/3)*COS('OddsRatio_working_3-way'!Y130/3)</f>
        <v>#VALUE!</v>
      </c>
      <c r="AA130" s="11" t="e">
        <f>'OddsRatio_working_3-way'!X130^(1/3)*COS(('OddsRatio_working_3-way'!Y130+2*PI())/3)</f>
        <v>#VALUE!</v>
      </c>
      <c r="AB130" s="11" t="e">
        <f>'OddsRatio_working_3-way'!X130^(1/3)*COS(('OddsRatio_working_3-way'!Y130+4*PI())/3)</f>
        <v>#VALUE!</v>
      </c>
      <c r="AC130" s="11" t="e">
        <f>'OddsRatio_working_3-way'!X130^(1/3)*SIN('OddsRatio_working_3-way'!Y130/3)</f>
        <v>#VALUE!</v>
      </c>
      <c r="AD130" s="11" t="e">
        <f>'OddsRatio_working_3-way'!X130^(1/3)*SIN(('OddsRatio_working_3-way'!Y130+2*PI())/3)</f>
        <v>#VALUE!</v>
      </c>
      <c r="AE130" s="11" t="e">
        <f>'OddsRatio_working_3-way'!X130^(1/3)*SIN(('OddsRatio_working_3-way'!Y130+4*PI())/3)</f>
        <v>#VALUE!</v>
      </c>
      <c r="AF130" s="11" t="e">
        <f>-'OddsRatio_working_3-way'!U130/(3*'OddsRatio_working_3-way'!X130^(1/3))*COS(('OddsRatio_working_3-way'!Y130)/3)</f>
        <v>#VALUE!</v>
      </c>
      <c r="AG130" s="11" t="e">
        <f>-'OddsRatio_working_3-way'!U130/(3*'OddsRatio_working_3-way'!X130^(1/3))*COS(('OddsRatio_working_3-way'!Y130+2*PI())/3)</f>
        <v>#VALUE!</v>
      </c>
      <c r="AH130" s="11" t="e">
        <f>-'OddsRatio_working_3-way'!U130/(3*'OddsRatio_working_3-way'!X130^(1/3))*COS(('OddsRatio_working_3-way'!Y130+4*PI())/3)</f>
        <v>#VALUE!</v>
      </c>
      <c r="AI130" s="11" t="e">
        <f>'OddsRatio_working_3-way'!U130/(3*'OddsRatio_working_3-way'!X130^(1/3))*SIN(('OddsRatio_working_3-way'!Y130)/3)</f>
        <v>#VALUE!</v>
      </c>
      <c r="AJ130" s="11" t="e">
        <f>'OddsRatio_working_3-way'!U130/(3*'OddsRatio_working_3-way'!X130^(1/3))*SIN(('OddsRatio_working_3-way'!Y130+2*PI())/3)</f>
        <v>#VALUE!</v>
      </c>
      <c r="AK130" s="11" t="e">
        <f>'OddsRatio_working_3-way'!U130/(3*'OddsRatio_working_3-way'!X130^(1/3))*SIN(('OddsRatio_working_3-way'!Y130+4*PI())/3)</f>
        <v>#VALUE!</v>
      </c>
      <c r="AL130" s="11" t="e">
        <f>'OddsRatio_working_3-way'!Z130+'OddsRatio_working_3-way'!AF130</f>
        <v>#VALUE!</v>
      </c>
      <c r="AM130" s="11" t="e">
        <f>'OddsRatio_working_3-way'!AA130+'OddsRatio_working_3-way'!AG130</f>
        <v>#VALUE!</v>
      </c>
      <c r="AN130" s="11" t="e">
        <f>'OddsRatio_working_3-way'!AB130+'OddsRatio_working_3-way'!AH130</f>
        <v>#VALUE!</v>
      </c>
      <c r="AO130" s="11" t="e">
        <f>'OddsRatio_working_3-way'!AC130+'OddsRatio_working_3-way'!AI130</f>
        <v>#VALUE!</v>
      </c>
      <c r="AP130" s="11" t="e">
        <f>'OddsRatio_working_3-way'!AD130+'OddsRatio_working_3-way'!AJ130</f>
        <v>#VALUE!</v>
      </c>
      <c r="AQ130" s="11" t="e">
        <f>'OddsRatio_working_3-way'!AE130+'OddsRatio_working_3-way'!AK130</f>
        <v>#VALUE!</v>
      </c>
      <c r="AR130" s="10" t="str">
        <f>IF(A130="","",IF(('OddsRatio_working_3-way'!X130=0),IF(Q130&gt;0,-Q130^(1/3),(-Q130)^(1/3)),'OddsRatio_working_3-way'!AL130-'OddsRatio_working_3-way'!R130/3))</f>
        <v/>
      </c>
      <c r="AS130" s="11" t="e">
        <f>IF(('OddsRatio_working_3-way'!X130=0),IF(Q130&gt;0,-Q130^(1/3),(-Q130)^(1/3)),'OddsRatio_working_3-way'!AM130-'OddsRatio_working_3-way'!R130/3)</f>
        <v>#VALUE!</v>
      </c>
      <c r="AT130" s="11" t="e">
        <f>IF(('OddsRatio_working_3-way'!X130=0),IF(Q130&gt;0,-Q130^(1/3),(-Q130)^(1/3)),'OddsRatio_working_3-way'!AN130-'OddsRatio_working_3-way'!R130/3)</f>
        <v>#VALUE!</v>
      </c>
      <c r="AU130" s="11" t="e">
        <f>IF(('OddsRatio_working_3-way'!X130=0),0,'OddsRatio_working_3-way'!AO130)</f>
        <v>#VALUE!</v>
      </c>
      <c r="AV130" s="11" t="e">
        <f>IF(('OddsRatio_working_3-way'!X130=0),0,'OddsRatio_working_3-way'!AP130)</f>
        <v>#VALUE!</v>
      </c>
      <c r="AW130" s="11" t="e">
        <f>IF(('OddsRatio_working_3-way'!X130=0),0,'OddsRatio_working_3-way'!AQ130)</f>
        <v>#VALUE!</v>
      </c>
    </row>
    <row r="131" spans="1:49">
      <c r="A131" s="4" t="str">
        <f>IF('True_Odds_Calculator_3-way'!A132="","",'True_Odds_Calculator_3-way'!A132)</f>
        <v/>
      </c>
      <c r="B131" s="4" t="str">
        <f>IF('True_Odds_Calculator_3-way'!B132="","",'True_Odds_Calculator_3-way'!B132)</f>
        <v/>
      </c>
      <c r="C131" s="4" t="str">
        <f>IF('True_Odds_Calculator_3-way'!C132="","",'True_Odds_Calculator_3-way'!C132)</f>
        <v/>
      </c>
      <c r="D131" s="9" t="e">
        <f t="shared" si="26"/>
        <v>#VALUE!</v>
      </c>
      <c r="E131" s="9" t="e">
        <f t="shared" si="27"/>
        <v>#VALUE!</v>
      </c>
      <c r="F131" s="9" t="e">
        <f t="shared" si="28"/>
        <v>#VALUE!</v>
      </c>
      <c r="G131" s="9" t="str">
        <f t="shared" si="29"/>
        <v/>
      </c>
      <c r="H131" s="9" t="str">
        <f t="shared" si="30"/>
        <v/>
      </c>
      <c r="I131" s="9" t="str">
        <f t="shared" si="31"/>
        <v/>
      </c>
      <c r="J131" s="9" t="str">
        <f t="shared" si="32"/>
        <v/>
      </c>
      <c r="K131" s="11" t="e">
        <f t="shared" si="33"/>
        <v>#VALUE!</v>
      </c>
      <c r="L131" s="11" t="e">
        <f t="shared" si="34"/>
        <v>#VALUE!</v>
      </c>
      <c r="M131" s="11" t="e">
        <f t="shared" si="35"/>
        <v>#VALUE!</v>
      </c>
      <c r="N131" s="11" t="e">
        <f>'OddsRatio_working_3-way'!K131+'OddsRatio_working_3-way'!L131+'OddsRatio_working_3-way'!M131-('OddsRatio_working_3-way'!K131*'OddsRatio_working_3-way'!L131)-('OddsRatio_working_3-way'!K131*'OddsRatio_working_3-way'!M131)-('OddsRatio_working_3-way'!L131*'OddsRatio_working_3-way'!M131)+('OddsRatio_working_3-way'!K131*'OddsRatio_working_3-way'!L131*'OddsRatio_working_3-way'!M131)-1</f>
        <v>#VALUE!</v>
      </c>
      <c r="O131" s="11">
        <f>0</f>
        <v>0</v>
      </c>
      <c r="P131" s="11" t="e">
        <f>('OddsRatio_working_3-way'!K131*'OddsRatio_working_3-way'!L131)+('OddsRatio_working_3-way'!K131*'OddsRatio_working_3-way'!M131)+('OddsRatio_working_3-way'!L131*'OddsRatio_working_3-way'!M131)-(3*'OddsRatio_working_3-way'!K131*'OddsRatio_working_3-way'!L131*'OddsRatio_working_3-way'!M131)</f>
        <v>#VALUE!</v>
      </c>
      <c r="Q131" s="11" t="e">
        <f>2*'OddsRatio_working_3-way'!K131*'OddsRatio_working_3-way'!L131*'OddsRatio_working_3-way'!M131</f>
        <v>#VALUE!</v>
      </c>
      <c r="R131" s="11" t="e">
        <f t="shared" si="36"/>
        <v>#VALUE!</v>
      </c>
      <c r="S131" s="11" t="e">
        <f t="shared" si="37"/>
        <v>#VALUE!</v>
      </c>
      <c r="T131" s="11" t="e">
        <f t="shared" si="38"/>
        <v>#VALUE!</v>
      </c>
      <c r="U131" s="11" t="e">
        <f>'OddsRatio_working_3-way'!S131-'OddsRatio_working_3-way'!R131^2/3</f>
        <v>#VALUE!</v>
      </c>
      <c r="V131" s="11" t="e">
        <f>'OddsRatio_working_3-way'!S131*'OddsRatio_working_3-way'!R131/3-2*'OddsRatio_working_3-way'!R131^3/27-'OddsRatio_working_3-way'!T131</f>
        <v>#VALUE!</v>
      </c>
      <c r="W131" s="11" t="e">
        <f>'OddsRatio_working_3-way'!V131^2+4*'OddsRatio_working_3-way'!U131^3/27</f>
        <v>#VALUE!</v>
      </c>
      <c r="X131" s="11" t="e">
        <f>IF('OddsRatio_working_3-way'!W131&gt;0,IF(ABS('OddsRatio_working_3-way'!V131+SQRT('OddsRatio_working_3-way'!W131))/2&gt;0,ABS('OddsRatio_working_3-way'!V131+SQRT('OddsRatio_working_3-way'!W131))/2,ABS('OddsRatio_working_3-way'!V131-SQRT('OddsRatio_working_3-way'!W131))/2),SQRT(-'OddsRatio_working_3-way'!U131^3/27))</f>
        <v>#VALUE!</v>
      </c>
      <c r="Y131" s="11" t="e">
        <f>IF('OddsRatio_working_3-way'!W131&gt;=0,IF('OddsRatio_working_3-way'!V131+SQRT('OddsRatio_working_3-way'!W131)&gt;0,0,PI()),ACOS('OddsRatio_working_3-way'!V131/(2*'OddsRatio_working_3-way'!X131)))</f>
        <v>#VALUE!</v>
      </c>
      <c r="Z131" s="11" t="e">
        <f>'OddsRatio_working_3-way'!X131^(1/3)*COS('OddsRatio_working_3-way'!Y131/3)</f>
        <v>#VALUE!</v>
      </c>
      <c r="AA131" s="11" t="e">
        <f>'OddsRatio_working_3-way'!X131^(1/3)*COS(('OddsRatio_working_3-way'!Y131+2*PI())/3)</f>
        <v>#VALUE!</v>
      </c>
      <c r="AB131" s="11" t="e">
        <f>'OddsRatio_working_3-way'!X131^(1/3)*COS(('OddsRatio_working_3-way'!Y131+4*PI())/3)</f>
        <v>#VALUE!</v>
      </c>
      <c r="AC131" s="11" t="e">
        <f>'OddsRatio_working_3-way'!X131^(1/3)*SIN('OddsRatio_working_3-way'!Y131/3)</f>
        <v>#VALUE!</v>
      </c>
      <c r="AD131" s="11" t="e">
        <f>'OddsRatio_working_3-way'!X131^(1/3)*SIN(('OddsRatio_working_3-way'!Y131+2*PI())/3)</f>
        <v>#VALUE!</v>
      </c>
      <c r="AE131" s="11" t="e">
        <f>'OddsRatio_working_3-way'!X131^(1/3)*SIN(('OddsRatio_working_3-way'!Y131+4*PI())/3)</f>
        <v>#VALUE!</v>
      </c>
      <c r="AF131" s="11" t="e">
        <f>-'OddsRatio_working_3-way'!U131/(3*'OddsRatio_working_3-way'!X131^(1/3))*COS(('OddsRatio_working_3-way'!Y131)/3)</f>
        <v>#VALUE!</v>
      </c>
      <c r="AG131" s="11" t="e">
        <f>-'OddsRatio_working_3-way'!U131/(3*'OddsRatio_working_3-way'!X131^(1/3))*COS(('OddsRatio_working_3-way'!Y131+2*PI())/3)</f>
        <v>#VALUE!</v>
      </c>
      <c r="AH131" s="11" t="e">
        <f>-'OddsRatio_working_3-way'!U131/(3*'OddsRatio_working_3-way'!X131^(1/3))*COS(('OddsRatio_working_3-way'!Y131+4*PI())/3)</f>
        <v>#VALUE!</v>
      </c>
      <c r="AI131" s="11" t="e">
        <f>'OddsRatio_working_3-way'!U131/(3*'OddsRatio_working_3-way'!X131^(1/3))*SIN(('OddsRatio_working_3-way'!Y131)/3)</f>
        <v>#VALUE!</v>
      </c>
      <c r="AJ131" s="11" t="e">
        <f>'OddsRatio_working_3-way'!U131/(3*'OddsRatio_working_3-way'!X131^(1/3))*SIN(('OddsRatio_working_3-way'!Y131+2*PI())/3)</f>
        <v>#VALUE!</v>
      </c>
      <c r="AK131" s="11" t="e">
        <f>'OddsRatio_working_3-way'!U131/(3*'OddsRatio_working_3-way'!X131^(1/3))*SIN(('OddsRatio_working_3-way'!Y131+4*PI())/3)</f>
        <v>#VALUE!</v>
      </c>
      <c r="AL131" s="11" t="e">
        <f>'OddsRatio_working_3-way'!Z131+'OddsRatio_working_3-way'!AF131</f>
        <v>#VALUE!</v>
      </c>
      <c r="AM131" s="11" t="e">
        <f>'OddsRatio_working_3-way'!AA131+'OddsRatio_working_3-way'!AG131</f>
        <v>#VALUE!</v>
      </c>
      <c r="AN131" s="11" t="e">
        <f>'OddsRatio_working_3-way'!AB131+'OddsRatio_working_3-way'!AH131</f>
        <v>#VALUE!</v>
      </c>
      <c r="AO131" s="11" t="e">
        <f>'OddsRatio_working_3-way'!AC131+'OddsRatio_working_3-way'!AI131</f>
        <v>#VALUE!</v>
      </c>
      <c r="AP131" s="11" t="e">
        <f>'OddsRatio_working_3-way'!AD131+'OddsRatio_working_3-way'!AJ131</f>
        <v>#VALUE!</v>
      </c>
      <c r="AQ131" s="11" t="e">
        <f>'OddsRatio_working_3-way'!AE131+'OddsRatio_working_3-way'!AK131</f>
        <v>#VALUE!</v>
      </c>
      <c r="AR131" s="10" t="str">
        <f>IF(A131="","",IF(('OddsRatio_working_3-way'!X131=0),IF(Q131&gt;0,-Q131^(1/3),(-Q131)^(1/3)),'OddsRatio_working_3-way'!AL131-'OddsRatio_working_3-way'!R131/3))</f>
        <v/>
      </c>
      <c r="AS131" s="11" t="e">
        <f>IF(('OddsRatio_working_3-way'!X131=0),IF(Q131&gt;0,-Q131^(1/3),(-Q131)^(1/3)),'OddsRatio_working_3-way'!AM131-'OddsRatio_working_3-way'!R131/3)</f>
        <v>#VALUE!</v>
      </c>
      <c r="AT131" s="11" t="e">
        <f>IF(('OddsRatio_working_3-way'!X131=0),IF(Q131&gt;0,-Q131^(1/3),(-Q131)^(1/3)),'OddsRatio_working_3-way'!AN131-'OddsRatio_working_3-way'!R131/3)</f>
        <v>#VALUE!</v>
      </c>
      <c r="AU131" s="11" t="e">
        <f>IF(('OddsRatio_working_3-way'!X131=0),0,'OddsRatio_working_3-way'!AO131)</f>
        <v>#VALUE!</v>
      </c>
      <c r="AV131" s="11" t="e">
        <f>IF(('OddsRatio_working_3-way'!X131=0),0,'OddsRatio_working_3-way'!AP131)</f>
        <v>#VALUE!</v>
      </c>
      <c r="AW131" s="11" t="e">
        <f>IF(('OddsRatio_working_3-way'!X131=0),0,'OddsRatio_working_3-way'!AQ131)</f>
        <v>#VALUE!</v>
      </c>
    </row>
    <row r="132" spans="1:49">
      <c r="A132" s="4" t="str">
        <f>IF('True_Odds_Calculator_3-way'!A133="","",'True_Odds_Calculator_3-way'!A133)</f>
        <v/>
      </c>
      <c r="B132" s="4" t="str">
        <f>IF('True_Odds_Calculator_3-way'!B133="","",'True_Odds_Calculator_3-way'!B133)</f>
        <v/>
      </c>
      <c r="C132" s="4" t="str">
        <f>IF('True_Odds_Calculator_3-way'!C133="","",'True_Odds_Calculator_3-way'!C133)</f>
        <v/>
      </c>
      <c r="D132" s="9" t="e">
        <f t="shared" ref="D132:D195" si="39">(K132/(AR132+K132-(AR132*K132)))</f>
        <v>#VALUE!</v>
      </c>
      <c r="E132" s="9" t="e">
        <f t="shared" ref="E132:E195" si="40">(L132/(AR132+L132-(AR132*L132)))</f>
        <v>#VALUE!</v>
      </c>
      <c r="F132" s="9" t="e">
        <f t="shared" ref="F132:F195" si="41">(M132/(AR132+M132-(AR132*M132)))</f>
        <v>#VALUE!</v>
      </c>
      <c r="G132" s="9" t="str">
        <f t="shared" ref="G132:G195" si="42">AR132</f>
        <v/>
      </c>
      <c r="H132" s="9" t="str">
        <f t="shared" ref="H132:H195" si="43">IF(A132="","",1/D132)</f>
        <v/>
      </c>
      <c r="I132" s="9" t="str">
        <f t="shared" ref="I132:I195" si="44">IF(B132="","",1/E132)</f>
        <v/>
      </c>
      <c r="J132" s="9" t="str">
        <f t="shared" ref="J132:J195" si="45">IF(C132="","",1/F132)</f>
        <v/>
      </c>
      <c r="K132" s="11" t="e">
        <f t="shared" ref="K132:K195" si="46">1/A132</f>
        <v>#VALUE!</v>
      </c>
      <c r="L132" s="11" t="e">
        <f t="shared" ref="L132:L195" si="47">1/B132</f>
        <v>#VALUE!</v>
      </c>
      <c r="M132" s="11" t="e">
        <f t="shared" ref="M132:M195" si="48">1/C132</f>
        <v>#VALUE!</v>
      </c>
      <c r="N132" s="11" t="e">
        <f>'OddsRatio_working_3-way'!K132+'OddsRatio_working_3-way'!L132+'OddsRatio_working_3-way'!M132-('OddsRatio_working_3-way'!K132*'OddsRatio_working_3-way'!L132)-('OddsRatio_working_3-way'!K132*'OddsRatio_working_3-way'!M132)-('OddsRatio_working_3-way'!L132*'OddsRatio_working_3-way'!M132)+('OddsRatio_working_3-way'!K132*'OddsRatio_working_3-way'!L132*'OddsRatio_working_3-way'!M132)-1</f>
        <v>#VALUE!</v>
      </c>
      <c r="O132" s="11">
        <f>0</f>
        <v>0</v>
      </c>
      <c r="P132" s="11" t="e">
        <f>('OddsRatio_working_3-way'!K132*'OddsRatio_working_3-way'!L132)+('OddsRatio_working_3-way'!K132*'OddsRatio_working_3-way'!M132)+('OddsRatio_working_3-way'!L132*'OddsRatio_working_3-way'!M132)-(3*'OddsRatio_working_3-way'!K132*'OddsRatio_working_3-way'!L132*'OddsRatio_working_3-way'!M132)</f>
        <v>#VALUE!</v>
      </c>
      <c r="Q132" s="11" t="e">
        <f>2*'OddsRatio_working_3-way'!K132*'OddsRatio_working_3-way'!L132*'OddsRatio_working_3-way'!M132</f>
        <v>#VALUE!</v>
      </c>
      <c r="R132" s="11" t="e">
        <f t="shared" ref="R132:R195" si="49">O132/N132</f>
        <v>#VALUE!</v>
      </c>
      <c r="S132" s="11" t="e">
        <f t="shared" ref="S132:S195" si="50">P132/N132</f>
        <v>#VALUE!</v>
      </c>
      <c r="T132" s="11" t="e">
        <f t="shared" ref="T132:T195" si="51">Q132/N132</f>
        <v>#VALUE!</v>
      </c>
      <c r="U132" s="11" t="e">
        <f>'OddsRatio_working_3-way'!S132-'OddsRatio_working_3-way'!R132^2/3</f>
        <v>#VALUE!</v>
      </c>
      <c r="V132" s="11" t="e">
        <f>'OddsRatio_working_3-way'!S132*'OddsRatio_working_3-way'!R132/3-2*'OddsRatio_working_3-way'!R132^3/27-'OddsRatio_working_3-way'!T132</f>
        <v>#VALUE!</v>
      </c>
      <c r="W132" s="11" t="e">
        <f>'OddsRatio_working_3-way'!V132^2+4*'OddsRatio_working_3-way'!U132^3/27</f>
        <v>#VALUE!</v>
      </c>
      <c r="X132" s="11" t="e">
        <f>IF('OddsRatio_working_3-way'!W132&gt;0,IF(ABS('OddsRatio_working_3-way'!V132+SQRT('OddsRatio_working_3-way'!W132))/2&gt;0,ABS('OddsRatio_working_3-way'!V132+SQRT('OddsRatio_working_3-way'!W132))/2,ABS('OddsRatio_working_3-way'!V132-SQRT('OddsRatio_working_3-way'!W132))/2),SQRT(-'OddsRatio_working_3-way'!U132^3/27))</f>
        <v>#VALUE!</v>
      </c>
      <c r="Y132" s="11" t="e">
        <f>IF('OddsRatio_working_3-way'!W132&gt;=0,IF('OddsRatio_working_3-way'!V132+SQRT('OddsRatio_working_3-way'!W132)&gt;0,0,PI()),ACOS('OddsRatio_working_3-way'!V132/(2*'OddsRatio_working_3-way'!X132)))</f>
        <v>#VALUE!</v>
      </c>
      <c r="Z132" s="11" t="e">
        <f>'OddsRatio_working_3-way'!X132^(1/3)*COS('OddsRatio_working_3-way'!Y132/3)</f>
        <v>#VALUE!</v>
      </c>
      <c r="AA132" s="11" t="e">
        <f>'OddsRatio_working_3-way'!X132^(1/3)*COS(('OddsRatio_working_3-way'!Y132+2*PI())/3)</f>
        <v>#VALUE!</v>
      </c>
      <c r="AB132" s="11" t="e">
        <f>'OddsRatio_working_3-way'!X132^(1/3)*COS(('OddsRatio_working_3-way'!Y132+4*PI())/3)</f>
        <v>#VALUE!</v>
      </c>
      <c r="AC132" s="11" t="e">
        <f>'OddsRatio_working_3-way'!X132^(1/3)*SIN('OddsRatio_working_3-way'!Y132/3)</f>
        <v>#VALUE!</v>
      </c>
      <c r="AD132" s="11" t="e">
        <f>'OddsRatio_working_3-way'!X132^(1/3)*SIN(('OddsRatio_working_3-way'!Y132+2*PI())/3)</f>
        <v>#VALUE!</v>
      </c>
      <c r="AE132" s="11" t="e">
        <f>'OddsRatio_working_3-way'!X132^(1/3)*SIN(('OddsRatio_working_3-way'!Y132+4*PI())/3)</f>
        <v>#VALUE!</v>
      </c>
      <c r="AF132" s="11" t="e">
        <f>-'OddsRatio_working_3-way'!U132/(3*'OddsRatio_working_3-way'!X132^(1/3))*COS(('OddsRatio_working_3-way'!Y132)/3)</f>
        <v>#VALUE!</v>
      </c>
      <c r="AG132" s="11" t="e">
        <f>-'OddsRatio_working_3-way'!U132/(3*'OddsRatio_working_3-way'!X132^(1/3))*COS(('OddsRatio_working_3-way'!Y132+2*PI())/3)</f>
        <v>#VALUE!</v>
      </c>
      <c r="AH132" s="11" t="e">
        <f>-'OddsRatio_working_3-way'!U132/(3*'OddsRatio_working_3-way'!X132^(1/3))*COS(('OddsRatio_working_3-way'!Y132+4*PI())/3)</f>
        <v>#VALUE!</v>
      </c>
      <c r="AI132" s="11" t="e">
        <f>'OddsRatio_working_3-way'!U132/(3*'OddsRatio_working_3-way'!X132^(1/3))*SIN(('OddsRatio_working_3-way'!Y132)/3)</f>
        <v>#VALUE!</v>
      </c>
      <c r="AJ132" s="11" t="e">
        <f>'OddsRatio_working_3-way'!U132/(3*'OddsRatio_working_3-way'!X132^(1/3))*SIN(('OddsRatio_working_3-way'!Y132+2*PI())/3)</f>
        <v>#VALUE!</v>
      </c>
      <c r="AK132" s="11" t="e">
        <f>'OddsRatio_working_3-way'!U132/(3*'OddsRatio_working_3-way'!X132^(1/3))*SIN(('OddsRatio_working_3-way'!Y132+4*PI())/3)</f>
        <v>#VALUE!</v>
      </c>
      <c r="AL132" s="11" t="e">
        <f>'OddsRatio_working_3-way'!Z132+'OddsRatio_working_3-way'!AF132</f>
        <v>#VALUE!</v>
      </c>
      <c r="AM132" s="11" t="e">
        <f>'OddsRatio_working_3-way'!AA132+'OddsRatio_working_3-way'!AG132</f>
        <v>#VALUE!</v>
      </c>
      <c r="AN132" s="11" t="e">
        <f>'OddsRatio_working_3-way'!AB132+'OddsRatio_working_3-way'!AH132</f>
        <v>#VALUE!</v>
      </c>
      <c r="AO132" s="11" t="e">
        <f>'OddsRatio_working_3-way'!AC132+'OddsRatio_working_3-way'!AI132</f>
        <v>#VALUE!</v>
      </c>
      <c r="AP132" s="11" t="e">
        <f>'OddsRatio_working_3-way'!AD132+'OddsRatio_working_3-way'!AJ132</f>
        <v>#VALUE!</v>
      </c>
      <c r="AQ132" s="11" t="e">
        <f>'OddsRatio_working_3-way'!AE132+'OddsRatio_working_3-way'!AK132</f>
        <v>#VALUE!</v>
      </c>
      <c r="AR132" s="10" t="str">
        <f>IF(A132="","",IF(('OddsRatio_working_3-way'!X132=0),IF(Q132&gt;0,-Q132^(1/3),(-Q132)^(1/3)),'OddsRatio_working_3-way'!AL132-'OddsRatio_working_3-way'!R132/3))</f>
        <v/>
      </c>
      <c r="AS132" s="11" t="e">
        <f>IF(('OddsRatio_working_3-way'!X132=0),IF(Q132&gt;0,-Q132^(1/3),(-Q132)^(1/3)),'OddsRatio_working_3-way'!AM132-'OddsRatio_working_3-way'!R132/3)</f>
        <v>#VALUE!</v>
      </c>
      <c r="AT132" s="11" t="e">
        <f>IF(('OddsRatio_working_3-way'!X132=0),IF(Q132&gt;0,-Q132^(1/3),(-Q132)^(1/3)),'OddsRatio_working_3-way'!AN132-'OddsRatio_working_3-way'!R132/3)</f>
        <v>#VALUE!</v>
      </c>
      <c r="AU132" s="11" t="e">
        <f>IF(('OddsRatio_working_3-way'!X132=0),0,'OddsRatio_working_3-way'!AO132)</f>
        <v>#VALUE!</v>
      </c>
      <c r="AV132" s="11" t="e">
        <f>IF(('OddsRatio_working_3-way'!X132=0),0,'OddsRatio_working_3-way'!AP132)</f>
        <v>#VALUE!</v>
      </c>
      <c r="AW132" s="11" t="e">
        <f>IF(('OddsRatio_working_3-way'!X132=0),0,'OddsRatio_working_3-way'!AQ132)</f>
        <v>#VALUE!</v>
      </c>
    </row>
    <row r="133" spans="1:49">
      <c r="A133" s="4" t="str">
        <f>IF('True_Odds_Calculator_3-way'!A134="","",'True_Odds_Calculator_3-way'!A134)</f>
        <v/>
      </c>
      <c r="B133" s="4" t="str">
        <f>IF('True_Odds_Calculator_3-way'!B134="","",'True_Odds_Calculator_3-way'!B134)</f>
        <v/>
      </c>
      <c r="C133" s="4" t="str">
        <f>IF('True_Odds_Calculator_3-way'!C134="","",'True_Odds_Calculator_3-way'!C134)</f>
        <v/>
      </c>
      <c r="D133" s="9" t="e">
        <f t="shared" si="39"/>
        <v>#VALUE!</v>
      </c>
      <c r="E133" s="9" t="e">
        <f t="shared" si="40"/>
        <v>#VALUE!</v>
      </c>
      <c r="F133" s="9" t="e">
        <f t="shared" si="41"/>
        <v>#VALUE!</v>
      </c>
      <c r="G133" s="9" t="str">
        <f t="shared" si="42"/>
        <v/>
      </c>
      <c r="H133" s="9" t="str">
        <f t="shared" si="43"/>
        <v/>
      </c>
      <c r="I133" s="9" t="str">
        <f t="shared" si="44"/>
        <v/>
      </c>
      <c r="J133" s="9" t="str">
        <f t="shared" si="45"/>
        <v/>
      </c>
      <c r="K133" s="11" t="e">
        <f t="shared" si="46"/>
        <v>#VALUE!</v>
      </c>
      <c r="L133" s="11" t="e">
        <f t="shared" si="47"/>
        <v>#VALUE!</v>
      </c>
      <c r="M133" s="11" t="e">
        <f t="shared" si="48"/>
        <v>#VALUE!</v>
      </c>
      <c r="N133" s="11" t="e">
        <f>'OddsRatio_working_3-way'!K133+'OddsRatio_working_3-way'!L133+'OddsRatio_working_3-way'!M133-('OddsRatio_working_3-way'!K133*'OddsRatio_working_3-way'!L133)-('OddsRatio_working_3-way'!K133*'OddsRatio_working_3-way'!M133)-('OddsRatio_working_3-way'!L133*'OddsRatio_working_3-way'!M133)+('OddsRatio_working_3-way'!K133*'OddsRatio_working_3-way'!L133*'OddsRatio_working_3-way'!M133)-1</f>
        <v>#VALUE!</v>
      </c>
      <c r="O133" s="11">
        <f>0</f>
        <v>0</v>
      </c>
      <c r="P133" s="11" t="e">
        <f>('OddsRatio_working_3-way'!K133*'OddsRatio_working_3-way'!L133)+('OddsRatio_working_3-way'!K133*'OddsRatio_working_3-way'!M133)+('OddsRatio_working_3-way'!L133*'OddsRatio_working_3-way'!M133)-(3*'OddsRatio_working_3-way'!K133*'OddsRatio_working_3-way'!L133*'OddsRatio_working_3-way'!M133)</f>
        <v>#VALUE!</v>
      </c>
      <c r="Q133" s="11" t="e">
        <f>2*'OddsRatio_working_3-way'!K133*'OddsRatio_working_3-way'!L133*'OddsRatio_working_3-way'!M133</f>
        <v>#VALUE!</v>
      </c>
      <c r="R133" s="11" t="e">
        <f t="shared" si="49"/>
        <v>#VALUE!</v>
      </c>
      <c r="S133" s="11" t="e">
        <f t="shared" si="50"/>
        <v>#VALUE!</v>
      </c>
      <c r="T133" s="11" t="e">
        <f t="shared" si="51"/>
        <v>#VALUE!</v>
      </c>
      <c r="U133" s="11" t="e">
        <f>'OddsRatio_working_3-way'!S133-'OddsRatio_working_3-way'!R133^2/3</f>
        <v>#VALUE!</v>
      </c>
      <c r="V133" s="11" t="e">
        <f>'OddsRatio_working_3-way'!S133*'OddsRatio_working_3-way'!R133/3-2*'OddsRatio_working_3-way'!R133^3/27-'OddsRatio_working_3-way'!T133</f>
        <v>#VALUE!</v>
      </c>
      <c r="W133" s="11" t="e">
        <f>'OddsRatio_working_3-way'!V133^2+4*'OddsRatio_working_3-way'!U133^3/27</f>
        <v>#VALUE!</v>
      </c>
      <c r="X133" s="11" t="e">
        <f>IF('OddsRatio_working_3-way'!W133&gt;0,IF(ABS('OddsRatio_working_3-way'!V133+SQRT('OddsRatio_working_3-way'!W133))/2&gt;0,ABS('OddsRatio_working_3-way'!V133+SQRT('OddsRatio_working_3-way'!W133))/2,ABS('OddsRatio_working_3-way'!V133-SQRT('OddsRatio_working_3-way'!W133))/2),SQRT(-'OddsRatio_working_3-way'!U133^3/27))</f>
        <v>#VALUE!</v>
      </c>
      <c r="Y133" s="11" t="e">
        <f>IF('OddsRatio_working_3-way'!W133&gt;=0,IF('OddsRatio_working_3-way'!V133+SQRT('OddsRatio_working_3-way'!W133)&gt;0,0,PI()),ACOS('OddsRatio_working_3-way'!V133/(2*'OddsRatio_working_3-way'!X133)))</f>
        <v>#VALUE!</v>
      </c>
      <c r="Z133" s="11" t="e">
        <f>'OddsRatio_working_3-way'!X133^(1/3)*COS('OddsRatio_working_3-way'!Y133/3)</f>
        <v>#VALUE!</v>
      </c>
      <c r="AA133" s="11" t="e">
        <f>'OddsRatio_working_3-way'!X133^(1/3)*COS(('OddsRatio_working_3-way'!Y133+2*PI())/3)</f>
        <v>#VALUE!</v>
      </c>
      <c r="AB133" s="11" t="e">
        <f>'OddsRatio_working_3-way'!X133^(1/3)*COS(('OddsRatio_working_3-way'!Y133+4*PI())/3)</f>
        <v>#VALUE!</v>
      </c>
      <c r="AC133" s="11" t="e">
        <f>'OddsRatio_working_3-way'!X133^(1/3)*SIN('OddsRatio_working_3-way'!Y133/3)</f>
        <v>#VALUE!</v>
      </c>
      <c r="AD133" s="11" t="e">
        <f>'OddsRatio_working_3-way'!X133^(1/3)*SIN(('OddsRatio_working_3-way'!Y133+2*PI())/3)</f>
        <v>#VALUE!</v>
      </c>
      <c r="AE133" s="11" t="e">
        <f>'OddsRatio_working_3-way'!X133^(1/3)*SIN(('OddsRatio_working_3-way'!Y133+4*PI())/3)</f>
        <v>#VALUE!</v>
      </c>
      <c r="AF133" s="11" t="e">
        <f>-'OddsRatio_working_3-way'!U133/(3*'OddsRatio_working_3-way'!X133^(1/3))*COS(('OddsRatio_working_3-way'!Y133)/3)</f>
        <v>#VALUE!</v>
      </c>
      <c r="AG133" s="11" t="e">
        <f>-'OddsRatio_working_3-way'!U133/(3*'OddsRatio_working_3-way'!X133^(1/3))*COS(('OddsRatio_working_3-way'!Y133+2*PI())/3)</f>
        <v>#VALUE!</v>
      </c>
      <c r="AH133" s="11" t="e">
        <f>-'OddsRatio_working_3-way'!U133/(3*'OddsRatio_working_3-way'!X133^(1/3))*COS(('OddsRatio_working_3-way'!Y133+4*PI())/3)</f>
        <v>#VALUE!</v>
      </c>
      <c r="AI133" s="11" t="e">
        <f>'OddsRatio_working_3-way'!U133/(3*'OddsRatio_working_3-way'!X133^(1/3))*SIN(('OddsRatio_working_3-way'!Y133)/3)</f>
        <v>#VALUE!</v>
      </c>
      <c r="AJ133" s="11" t="e">
        <f>'OddsRatio_working_3-way'!U133/(3*'OddsRatio_working_3-way'!X133^(1/3))*SIN(('OddsRatio_working_3-way'!Y133+2*PI())/3)</f>
        <v>#VALUE!</v>
      </c>
      <c r="AK133" s="11" t="e">
        <f>'OddsRatio_working_3-way'!U133/(3*'OddsRatio_working_3-way'!X133^(1/3))*SIN(('OddsRatio_working_3-way'!Y133+4*PI())/3)</f>
        <v>#VALUE!</v>
      </c>
      <c r="AL133" s="11" t="e">
        <f>'OddsRatio_working_3-way'!Z133+'OddsRatio_working_3-way'!AF133</f>
        <v>#VALUE!</v>
      </c>
      <c r="AM133" s="11" t="e">
        <f>'OddsRatio_working_3-way'!AA133+'OddsRatio_working_3-way'!AG133</f>
        <v>#VALUE!</v>
      </c>
      <c r="AN133" s="11" t="e">
        <f>'OddsRatio_working_3-way'!AB133+'OddsRatio_working_3-way'!AH133</f>
        <v>#VALUE!</v>
      </c>
      <c r="AO133" s="11" t="e">
        <f>'OddsRatio_working_3-way'!AC133+'OddsRatio_working_3-way'!AI133</f>
        <v>#VALUE!</v>
      </c>
      <c r="AP133" s="11" t="e">
        <f>'OddsRatio_working_3-way'!AD133+'OddsRatio_working_3-way'!AJ133</f>
        <v>#VALUE!</v>
      </c>
      <c r="AQ133" s="11" t="e">
        <f>'OddsRatio_working_3-way'!AE133+'OddsRatio_working_3-way'!AK133</f>
        <v>#VALUE!</v>
      </c>
      <c r="AR133" s="10" t="str">
        <f>IF(A133="","",IF(('OddsRatio_working_3-way'!X133=0),IF(Q133&gt;0,-Q133^(1/3),(-Q133)^(1/3)),'OddsRatio_working_3-way'!AL133-'OddsRatio_working_3-way'!R133/3))</f>
        <v/>
      </c>
      <c r="AS133" s="11" t="e">
        <f>IF(('OddsRatio_working_3-way'!X133=0),IF(Q133&gt;0,-Q133^(1/3),(-Q133)^(1/3)),'OddsRatio_working_3-way'!AM133-'OddsRatio_working_3-way'!R133/3)</f>
        <v>#VALUE!</v>
      </c>
      <c r="AT133" s="11" t="e">
        <f>IF(('OddsRatio_working_3-way'!X133=0),IF(Q133&gt;0,-Q133^(1/3),(-Q133)^(1/3)),'OddsRatio_working_3-way'!AN133-'OddsRatio_working_3-way'!R133/3)</f>
        <v>#VALUE!</v>
      </c>
      <c r="AU133" s="11" t="e">
        <f>IF(('OddsRatio_working_3-way'!X133=0),0,'OddsRatio_working_3-way'!AO133)</f>
        <v>#VALUE!</v>
      </c>
      <c r="AV133" s="11" t="e">
        <f>IF(('OddsRatio_working_3-way'!X133=0),0,'OddsRatio_working_3-way'!AP133)</f>
        <v>#VALUE!</v>
      </c>
      <c r="AW133" s="11" t="e">
        <f>IF(('OddsRatio_working_3-way'!X133=0),0,'OddsRatio_working_3-way'!AQ133)</f>
        <v>#VALUE!</v>
      </c>
    </row>
    <row r="134" spans="1:49">
      <c r="A134" s="4" t="str">
        <f>IF('True_Odds_Calculator_3-way'!A135="","",'True_Odds_Calculator_3-way'!A135)</f>
        <v/>
      </c>
      <c r="B134" s="4" t="str">
        <f>IF('True_Odds_Calculator_3-way'!B135="","",'True_Odds_Calculator_3-way'!B135)</f>
        <v/>
      </c>
      <c r="C134" s="4" t="str">
        <f>IF('True_Odds_Calculator_3-way'!C135="","",'True_Odds_Calculator_3-way'!C135)</f>
        <v/>
      </c>
      <c r="D134" s="9" t="e">
        <f t="shared" si="39"/>
        <v>#VALUE!</v>
      </c>
      <c r="E134" s="9" t="e">
        <f t="shared" si="40"/>
        <v>#VALUE!</v>
      </c>
      <c r="F134" s="9" t="e">
        <f t="shared" si="41"/>
        <v>#VALUE!</v>
      </c>
      <c r="G134" s="9" t="str">
        <f t="shared" si="42"/>
        <v/>
      </c>
      <c r="H134" s="9" t="str">
        <f t="shared" si="43"/>
        <v/>
      </c>
      <c r="I134" s="9" t="str">
        <f t="shared" si="44"/>
        <v/>
      </c>
      <c r="J134" s="9" t="str">
        <f t="shared" si="45"/>
        <v/>
      </c>
      <c r="K134" s="11" t="e">
        <f t="shared" si="46"/>
        <v>#VALUE!</v>
      </c>
      <c r="L134" s="11" t="e">
        <f t="shared" si="47"/>
        <v>#VALUE!</v>
      </c>
      <c r="M134" s="11" t="e">
        <f t="shared" si="48"/>
        <v>#VALUE!</v>
      </c>
      <c r="N134" s="11" t="e">
        <f>'OddsRatio_working_3-way'!K134+'OddsRatio_working_3-way'!L134+'OddsRatio_working_3-way'!M134-('OddsRatio_working_3-way'!K134*'OddsRatio_working_3-way'!L134)-('OddsRatio_working_3-way'!K134*'OddsRatio_working_3-way'!M134)-('OddsRatio_working_3-way'!L134*'OddsRatio_working_3-way'!M134)+('OddsRatio_working_3-way'!K134*'OddsRatio_working_3-way'!L134*'OddsRatio_working_3-way'!M134)-1</f>
        <v>#VALUE!</v>
      </c>
      <c r="O134" s="11">
        <f>0</f>
        <v>0</v>
      </c>
      <c r="P134" s="11" t="e">
        <f>('OddsRatio_working_3-way'!K134*'OddsRatio_working_3-way'!L134)+('OddsRatio_working_3-way'!K134*'OddsRatio_working_3-way'!M134)+('OddsRatio_working_3-way'!L134*'OddsRatio_working_3-way'!M134)-(3*'OddsRatio_working_3-way'!K134*'OddsRatio_working_3-way'!L134*'OddsRatio_working_3-way'!M134)</f>
        <v>#VALUE!</v>
      </c>
      <c r="Q134" s="11" t="e">
        <f>2*'OddsRatio_working_3-way'!K134*'OddsRatio_working_3-way'!L134*'OddsRatio_working_3-way'!M134</f>
        <v>#VALUE!</v>
      </c>
      <c r="R134" s="11" t="e">
        <f t="shared" si="49"/>
        <v>#VALUE!</v>
      </c>
      <c r="S134" s="11" t="e">
        <f t="shared" si="50"/>
        <v>#VALUE!</v>
      </c>
      <c r="T134" s="11" t="e">
        <f t="shared" si="51"/>
        <v>#VALUE!</v>
      </c>
      <c r="U134" s="11" t="e">
        <f>'OddsRatio_working_3-way'!S134-'OddsRatio_working_3-way'!R134^2/3</f>
        <v>#VALUE!</v>
      </c>
      <c r="V134" s="11" t="e">
        <f>'OddsRatio_working_3-way'!S134*'OddsRatio_working_3-way'!R134/3-2*'OddsRatio_working_3-way'!R134^3/27-'OddsRatio_working_3-way'!T134</f>
        <v>#VALUE!</v>
      </c>
      <c r="W134" s="11" t="e">
        <f>'OddsRatio_working_3-way'!V134^2+4*'OddsRatio_working_3-way'!U134^3/27</f>
        <v>#VALUE!</v>
      </c>
      <c r="X134" s="11" t="e">
        <f>IF('OddsRatio_working_3-way'!W134&gt;0,IF(ABS('OddsRatio_working_3-way'!V134+SQRT('OddsRatio_working_3-way'!W134))/2&gt;0,ABS('OddsRatio_working_3-way'!V134+SQRT('OddsRatio_working_3-way'!W134))/2,ABS('OddsRatio_working_3-way'!V134-SQRT('OddsRatio_working_3-way'!W134))/2),SQRT(-'OddsRatio_working_3-way'!U134^3/27))</f>
        <v>#VALUE!</v>
      </c>
      <c r="Y134" s="11" t="e">
        <f>IF('OddsRatio_working_3-way'!W134&gt;=0,IF('OddsRatio_working_3-way'!V134+SQRT('OddsRatio_working_3-way'!W134)&gt;0,0,PI()),ACOS('OddsRatio_working_3-way'!V134/(2*'OddsRatio_working_3-way'!X134)))</f>
        <v>#VALUE!</v>
      </c>
      <c r="Z134" s="11" t="e">
        <f>'OddsRatio_working_3-way'!X134^(1/3)*COS('OddsRatio_working_3-way'!Y134/3)</f>
        <v>#VALUE!</v>
      </c>
      <c r="AA134" s="11" t="e">
        <f>'OddsRatio_working_3-way'!X134^(1/3)*COS(('OddsRatio_working_3-way'!Y134+2*PI())/3)</f>
        <v>#VALUE!</v>
      </c>
      <c r="AB134" s="11" t="e">
        <f>'OddsRatio_working_3-way'!X134^(1/3)*COS(('OddsRatio_working_3-way'!Y134+4*PI())/3)</f>
        <v>#VALUE!</v>
      </c>
      <c r="AC134" s="11" t="e">
        <f>'OddsRatio_working_3-way'!X134^(1/3)*SIN('OddsRatio_working_3-way'!Y134/3)</f>
        <v>#VALUE!</v>
      </c>
      <c r="AD134" s="11" t="e">
        <f>'OddsRatio_working_3-way'!X134^(1/3)*SIN(('OddsRatio_working_3-way'!Y134+2*PI())/3)</f>
        <v>#VALUE!</v>
      </c>
      <c r="AE134" s="11" t="e">
        <f>'OddsRatio_working_3-way'!X134^(1/3)*SIN(('OddsRatio_working_3-way'!Y134+4*PI())/3)</f>
        <v>#VALUE!</v>
      </c>
      <c r="AF134" s="11" t="e">
        <f>-'OddsRatio_working_3-way'!U134/(3*'OddsRatio_working_3-way'!X134^(1/3))*COS(('OddsRatio_working_3-way'!Y134)/3)</f>
        <v>#VALUE!</v>
      </c>
      <c r="AG134" s="11" t="e">
        <f>-'OddsRatio_working_3-way'!U134/(3*'OddsRatio_working_3-way'!X134^(1/3))*COS(('OddsRatio_working_3-way'!Y134+2*PI())/3)</f>
        <v>#VALUE!</v>
      </c>
      <c r="AH134" s="11" t="e">
        <f>-'OddsRatio_working_3-way'!U134/(3*'OddsRatio_working_3-way'!X134^(1/3))*COS(('OddsRatio_working_3-way'!Y134+4*PI())/3)</f>
        <v>#VALUE!</v>
      </c>
      <c r="AI134" s="11" t="e">
        <f>'OddsRatio_working_3-way'!U134/(3*'OddsRatio_working_3-way'!X134^(1/3))*SIN(('OddsRatio_working_3-way'!Y134)/3)</f>
        <v>#VALUE!</v>
      </c>
      <c r="AJ134" s="11" t="e">
        <f>'OddsRatio_working_3-way'!U134/(3*'OddsRatio_working_3-way'!X134^(1/3))*SIN(('OddsRatio_working_3-way'!Y134+2*PI())/3)</f>
        <v>#VALUE!</v>
      </c>
      <c r="AK134" s="11" t="e">
        <f>'OddsRatio_working_3-way'!U134/(3*'OddsRatio_working_3-way'!X134^(1/3))*SIN(('OddsRatio_working_3-way'!Y134+4*PI())/3)</f>
        <v>#VALUE!</v>
      </c>
      <c r="AL134" s="11" t="e">
        <f>'OddsRatio_working_3-way'!Z134+'OddsRatio_working_3-way'!AF134</f>
        <v>#VALUE!</v>
      </c>
      <c r="AM134" s="11" t="e">
        <f>'OddsRatio_working_3-way'!AA134+'OddsRatio_working_3-way'!AG134</f>
        <v>#VALUE!</v>
      </c>
      <c r="AN134" s="11" t="e">
        <f>'OddsRatio_working_3-way'!AB134+'OddsRatio_working_3-way'!AH134</f>
        <v>#VALUE!</v>
      </c>
      <c r="AO134" s="11" t="e">
        <f>'OddsRatio_working_3-way'!AC134+'OddsRatio_working_3-way'!AI134</f>
        <v>#VALUE!</v>
      </c>
      <c r="AP134" s="11" t="e">
        <f>'OddsRatio_working_3-way'!AD134+'OddsRatio_working_3-way'!AJ134</f>
        <v>#VALUE!</v>
      </c>
      <c r="AQ134" s="11" t="e">
        <f>'OddsRatio_working_3-way'!AE134+'OddsRatio_working_3-way'!AK134</f>
        <v>#VALUE!</v>
      </c>
      <c r="AR134" s="10" t="str">
        <f>IF(A134="","",IF(('OddsRatio_working_3-way'!X134=0),IF(Q134&gt;0,-Q134^(1/3),(-Q134)^(1/3)),'OddsRatio_working_3-way'!AL134-'OddsRatio_working_3-way'!R134/3))</f>
        <v/>
      </c>
      <c r="AS134" s="11" t="e">
        <f>IF(('OddsRatio_working_3-way'!X134=0),IF(Q134&gt;0,-Q134^(1/3),(-Q134)^(1/3)),'OddsRatio_working_3-way'!AM134-'OddsRatio_working_3-way'!R134/3)</f>
        <v>#VALUE!</v>
      </c>
      <c r="AT134" s="11" t="e">
        <f>IF(('OddsRatio_working_3-way'!X134=0),IF(Q134&gt;0,-Q134^(1/3),(-Q134)^(1/3)),'OddsRatio_working_3-way'!AN134-'OddsRatio_working_3-way'!R134/3)</f>
        <v>#VALUE!</v>
      </c>
      <c r="AU134" s="11" t="e">
        <f>IF(('OddsRatio_working_3-way'!X134=0),0,'OddsRatio_working_3-way'!AO134)</f>
        <v>#VALUE!</v>
      </c>
      <c r="AV134" s="11" t="e">
        <f>IF(('OddsRatio_working_3-way'!X134=0),0,'OddsRatio_working_3-way'!AP134)</f>
        <v>#VALUE!</v>
      </c>
      <c r="AW134" s="11" t="e">
        <f>IF(('OddsRatio_working_3-way'!X134=0),0,'OddsRatio_working_3-way'!AQ134)</f>
        <v>#VALUE!</v>
      </c>
    </row>
    <row r="135" spans="1:49">
      <c r="A135" s="4" t="str">
        <f>IF('True_Odds_Calculator_3-way'!A136="","",'True_Odds_Calculator_3-way'!A136)</f>
        <v/>
      </c>
      <c r="B135" s="4" t="str">
        <f>IF('True_Odds_Calculator_3-way'!B136="","",'True_Odds_Calculator_3-way'!B136)</f>
        <v/>
      </c>
      <c r="C135" s="4" t="str">
        <f>IF('True_Odds_Calculator_3-way'!C136="","",'True_Odds_Calculator_3-way'!C136)</f>
        <v/>
      </c>
      <c r="D135" s="9" t="e">
        <f t="shared" si="39"/>
        <v>#VALUE!</v>
      </c>
      <c r="E135" s="9" t="e">
        <f t="shared" si="40"/>
        <v>#VALUE!</v>
      </c>
      <c r="F135" s="9" t="e">
        <f t="shared" si="41"/>
        <v>#VALUE!</v>
      </c>
      <c r="G135" s="9" t="str">
        <f t="shared" si="42"/>
        <v/>
      </c>
      <c r="H135" s="9" t="str">
        <f t="shared" si="43"/>
        <v/>
      </c>
      <c r="I135" s="9" t="str">
        <f t="shared" si="44"/>
        <v/>
      </c>
      <c r="J135" s="9" t="str">
        <f t="shared" si="45"/>
        <v/>
      </c>
      <c r="K135" s="11" t="e">
        <f t="shared" si="46"/>
        <v>#VALUE!</v>
      </c>
      <c r="L135" s="11" t="e">
        <f t="shared" si="47"/>
        <v>#VALUE!</v>
      </c>
      <c r="M135" s="11" t="e">
        <f t="shared" si="48"/>
        <v>#VALUE!</v>
      </c>
      <c r="N135" s="11" t="e">
        <f>'OddsRatio_working_3-way'!K135+'OddsRatio_working_3-way'!L135+'OddsRatio_working_3-way'!M135-('OddsRatio_working_3-way'!K135*'OddsRatio_working_3-way'!L135)-('OddsRatio_working_3-way'!K135*'OddsRatio_working_3-way'!M135)-('OddsRatio_working_3-way'!L135*'OddsRatio_working_3-way'!M135)+('OddsRatio_working_3-way'!K135*'OddsRatio_working_3-way'!L135*'OddsRatio_working_3-way'!M135)-1</f>
        <v>#VALUE!</v>
      </c>
      <c r="O135" s="11">
        <f>0</f>
        <v>0</v>
      </c>
      <c r="P135" s="11" t="e">
        <f>('OddsRatio_working_3-way'!K135*'OddsRatio_working_3-way'!L135)+('OddsRatio_working_3-way'!K135*'OddsRatio_working_3-way'!M135)+('OddsRatio_working_3-way'!L135*'OddsRatio_working_3-way'!M135)-(3*'OddsRatio_working_3-way'!K135*'OddsRatio_working_3-way'!L135*'OddsRatio_working_3-way'!M135)</f>
        <v>#VALUE!</v>
      </c>
      <c r="Q135" s="11" t="e">
        <f>2*'OddsRatio_working_3-way'!K135*'OddsRatio_working_3-way'!L135*'OddsRatio_working_3-way'!M135</f>
        <v>#VALUE!</v>
      </c>
      <c r="R135" s="11" t="e">
        <f t="shared" si="49"/>
        <v>#VALUE!</v>
      </c>
      <c r="S135" s="11" t="e">
        <f t="shared" si="50"/>
        <v>#VALUE!</v>
      </c>
      <c r="T135" s="11" t="e">
        <f t="shared" si="51"/>
        <v>#VALUE!</v>
      </c>
      <c r="U135" s="11" t="e">
        <f>'OddsRatio_working_3-way'!S135-'OddsRatio_working_3-way'!R135^2/3</f>
        <v>#VALUE!</v>
      </c>
      <c r="V135" s="11" t="e">
        <f>'OddsRatio_working_3-way'!S135*'OddsRatio_working_3-way'!R135/3-2*'OddsRatio_working_3-way'!R135^3/27-'OddsRatio_working_3-way'!T135</f>
        <v>#VALUE!</v>
      </c>
      <c r="W135" s="11" t="e">
        <f>'OddsRatio_working_3-way'!V135^2+4*'OddsRatio_working_3-way'!U135^3/27</f>
        <v>#VALUE!</v>
      </c>
      <c r="X135" s="11" t="e">
        <f>IF('OddsRatio_working_3-way'!W135&gt;0,IF(ABS('OddsRatio_working_3-way'!V135+SQRT('OddsRatio_working_3-way'!W135))/2&gt;0,ABS('OddsRatio_working_3-way'!V135+SQRT('OddsRatio_working_3-way'!W135))/2,ABS('OddsRatio_working_3-way'!V135-SQRT('OddsRatio_working_3-way'!W135))/2),SQRT(-'OddsRatio_working_3-way'!U135^3/27))</f>
        <v>#VALUE!</v>
      </c>
      <c r="Y135" s="11" t="e">
        <f>IF('OddsRatio_working_3-way'!W135&gt;=0,IF('OddsRatio_working_3-way'!V135+SQRT('OddsRatio_working_3-way'!W135)&gt;0,0,PI()),ACOS('OddsRatio_working_3-way'!V135/(2*'OddsRatio_working_3-way'!X135)))</f>
        <v>#VALUE!</v>
      </c>
      <c r="Z135" s="11" t="e">
        <f>'OddsRatio_working_3-way'!X135^(1/3)*COS('OddsRatio_working_3-way'!Y135/3)</f>
        <v>#VALUE!</v>
      </c>
      <c r="AA135" s="11" t="e">
        <f>'OddsRatio_working_3-way'!X135^(1/3)*COS(('OddsRatio_working_3-way'!Y135+2*PI())/3)</f>
        <v>#VALUE!</v>
      </c>
      <c r="AB135" s="11" t="e">
        <f>'OddsRatio_working_3-way'!X135^(1/3)*COS(('OddsRatio_working_3-way'!Y135+4*PI())/3)</f>
        <v>#VALUE!</v>
      </c>
      <c r="AC135" s="11" t="e">
        <f>'OddsRatio_working_3-way'!X135^(1/3)*SIN('OddsRatio_working_3-way'!Y135/3)</f>
        <v>#VALUE!</v>
      </c>
      <c r="AD135" s="11" t="e">
        <f>'OddsRatio_working_3-way'!X135^(1/3)*SIN(('OddsRatio_working_3-way'!Y135+2*PI())/3)</f>
        <v>#VALUE!</v>
      </c>
      <c r="AE135" s="11" t="e">
        <f>'OddsRatio_working_3-way'!X135^(1/3)*SIN(('OddsRatio_working_3-way'!Y135+4*PI())/3)</f>
        <v>#VALUE!</v>
      </c>
      <c r="AF135" s="11" t="e">
        <f>-'OddsRatio_working_3-way'!U135/(3*'OddsRatio_working_3-way'!X135^(1/3))*COS(('OddsRatio_working_3-way'!Y135)/3)</f>
        <v>#VALUE!</v>
      </c>
      <c r="AG135" s="11" t="e">
        <f>-'OddsRatio_working_3-way'!U135/(3*'OddsRatio_working_3-way'!X135^(1/3))*COS(('OddsRatio_working_3-way'!Y135+2*PI())/3)</f>
        <v>#VALUE!</v>
      </c>
      <c r="AH135" s="11" t="e">
        <f>-'OddsRatio_working_3-way'!U135/(3*'OddsRatio_working_3-way'!X135^(1/3))*COS(('OddsRatio_working_3-way'!Y135+4*PI())/3)</f>
        <v>#VALUE!</v>
      </c>
      <c r="AI135" s="11" t="e">
        <f>'OddsRatio_working_3-way'!U135/(3*'OddsRatio_working_3-way'!X135^(1/3))*SIN(('OddsRatio_working_3-way'!Y135)/3)</f>
        <v>#VALUE!</v>
      </c>
      <c r="AJ135" s="11" t="e">
        <f>'OddsRatio_working_3-way'!U135/(3*'OddsRatio_working_3-way'!X135^(1/3))*SIN(('OddsRatio_working_3-way'!Y135+2*PI())/3)</f>
        <v>#VALUE!</v>
      </c>
      <c r="AK135" s="11" t="e">
        <f>'OddsRatio_working_3-way'!U135/(3*'OddsRatio_working_3-way'!X135^(1/3))*SIN(('OddsRatio_working_3-way'!Y135+4*PI())/3)</f>
        <v>#VALUE!</v>
      </c>
      <c r="AL135" s="11" t="e">
        <f>'OddsRatio_working_3-way'!Z135+'OddsRatio_working_3-way'!AF135</f>
        <v>#VALUE!</v>
      </c>
      <c r="AM135" s="11" t="e">
        <f>'OddsRatio_working_3-way'!AA135+'OddsRatio_working_3-way'!AG135</f>
        <v>#VALUE!</v>
      </c>
      <c r="AN135" s="11" t="e">
        <f>'OddsRatio_working_3-way'!AB135+'OddsRatio_working_3-way'!AH135</f>
        <v>#VALUE!</v>
      </c>
      <c r="AO135" s="11" t="e">
        <f>'OddsRatio_working_3-way'!AC135+'OddsRatio_working_3-way'!AI135</f>
        <v>#VALUE!</v>
      </c>
      <c r="AP135" s="11" t="e">
        <f>'OddsRatio_working_3-way'!AD135+'OddsRatio_working_3-way'!AJ135</f>
        <v>#VALUE!</v>
      </c>
      <c r="AQ135" s="11" t="e">
        <f>'OddsRatio_working_3-way'!AE135+'OddsRatio_working_3-way'!AK135</f>
        <v>#VALUE!</v>
      </c>
      <c r="AR135" s="10" t="str">
        <f>IF(A135="","",IF(('OddsRatio_working_3-way'!X135=0),IF(Q135&gt;0,-Q135^(1/3),(-Q135)^(1/3)),'OddsRatio_working_3-way'!AL135-'OddsRatio_working_3-way'!R135/3))</f>
        <v/>
      </c>
      <c r="AS135" s="11" t="e">
        <f>IF(('OddsRatio_working_3-way'!X135=0),IF(Q135&gt;0,-Q135^(1/3),(-Q135)^(1/3)),'OddsRatio_working_3-way'!AM135-'OddsRatio_working_3-way'!R135/3)</f>
        <v>#VALUE!</v>
      </c>
      <c r="AT135" s="11" t="e">
        <f>IF(('OddsRatio_working_3-way'!X135=0),IF(Q135&gt;0,-Q135^(1/3),(-Q135)^(1/3)),'OddsRatio_working_3-way'!AN135-'OddsRatio_working_3-way'!R135/3)</f>
        <v>#VALUE!</v>
      </c>
      <c r="AU135" s="11" t="e">
        <f>IF(('OddsRatio_working_3-way'!X135=0),0,'OddsRatio_working_3-way'!AO135)</f>
        <v>#VALUE!</v>
      </c>
      <c r="AV135" s="11" t="e">
        <f>IF(('OddsRatio_working_3-way'!X135=0),0,'OddsRatio_working_3-way'!AP135)</f>
        <v>#VALUE!</v>
      </c>
      <c r="AW135" s="11" t="e">
        <f>IF(('OddsRatio_working_3-way'!X135=0),0,'OddsRatio_working_3-way'!AQ135)</f>
        <v>#VALUE!</v>
      </c>
    </row>
    <row r="136" spans="1:49">
      <c r="A136" s="4" t="str">
        <f>IF('True_Odds_Calculator_3-way'!A137="","",'True_Odds_Calculator_3-way'!A137)</f>
        <v/>
      </c>
      <c r="B136" s="4" t="str">
        <f>IF('True_Odds_Calculator_3-way'!B137="","",'True_Odds_Calculator_3-way'!B137)</f>
        <v/>
      </c>
      <c r="C136" s="4" t="str">
        <f>IF('True_Odds_Calculator_3-way'!C137="","",'True_Odds_Calculator_3-way'!C137)</f>
        <v/>
      </c>
      <c r="D136" s="9" t="e">
        <f t="shared" si="39"/>
        <v>#VALUE!</v>
      </c>
      <c r="E136" s="9" t="e">
        <f t="shared" si="40"/>
        <v>#VALUE!</v>
      </c>
      <c r="F136" s="9" t="e">
        <f t="shared" si="41"/>
        <v>#VALUE!</v>
      </c>
      <c r="G136" s="9" t="str">
        <f t="shared" si="42"/>
        <v/>
      </c>
      <c r="H136" s="9" t="str">
        <f t="shared" si="43"/>
        <v/>
      </c>
      <c r="I136" s="9" t="str">
        <f t="shared" si="44"/>
        <v/>
      </c>
      <c r="J136" s="9" t="str">
        <f t="shared" si="45"/>
        <v/>
      </c>
      <c r="K136" s="11" t="e">
        <f t="shared" si="46"/>
        <v>#VALUE!</v>
      </c>
      <c r="L136" s="11" t="e">
        <f t="shared" si="47"/>
        <v>#VALUE!</v>
      </c>
      <c r="M136" s="11" t="e">
        <f t="shared" si="48"/>
        <v>#VALUE!</v>
      </c>
      <c r="N136" s="11" t="e">
        <f>'OddsRatio_working_3-way'!K136+'OddsRatio_working_3-way'!L136+'OddsRatio_working_3-way'!M136-('OddsRatio_working_3-way'!K136*'OddsRatio_working_3-way'!L136)-('OddsRatio_working_3-way'!K136*'OddsRatio_working_3-way'!M136)-('OddsRatio_working_3-way'!L136*'OddsRatio_working_3-way'!M136)+('OddsRatio_working_3-way'!K136*'OddsRatio_working_3-way'!L136*'OddsRatio_working_3-way'!M136)-1</f>
        <v>#VALUE!</v>
      </c>
      <c r="O136" s="11">
        <f>0</f>
        <v>0</v>
      </c>
      <c r="P136" s="11" t="e">
        <f>('OddsRatio_working_3-way'!K136*'OddsRatio_working_3-way'!L136)+('OddsRatio_working_3-way'!K136*'OddsRatio_working_3-way'!M136)+('OddsRatio_working_3-way'!L136*'OddsRatio_working_3-way'!M136)-(3*'OddsRatio_working_3-way'!K136*'OddsRatio_working_3-way'!L136*'OddsRatio_working_3-way'!M136)</f>
        <v>#VALUE!</v>
      </c>
      <c r="Q136" s="11" t="e">
        <f>2*'OddsRatio_working_3-way'!K136*'OddsRatio_working_3-way'!L136*'OddsRatio_working_3-way'!M136</f>
        <v>#VALUE!</v>
      </c>
      <c r="R136" s="11" t="e">
        <f t="shared" si="49"/>
        <v>#VALUE!</v>
      </c>
      <c r="S136" s="11" t="e">
        <f t="shared" si="50"/>
        <v>#VALUE!</v>
      </c>
      <c r="T136" s="11" t="e">
        <f t="shared" si="51"/>
        <v>#VALUE!</v>
      </c>
      <c r="U136" s="11" t="e">
        <f>'OddsRatio_working_3-way'!S136-'OddsRatio_working_3-way'!R136^2/3</f>
        <v>#VALUE!</v>
      </c>
      <c r="V136" s="11" t="e">
        <f>'OddsRatio_working_3-way'!S136*'OddsRatio_working_3-way'!R136/3-2*'OddsRatio_working_3-way'!R136^3/27-'OddsRatio_working_3-way'!T136</f>
        <v>#VALUE!</v>
      </c>
      <c r="W136" s="11" t="e">
        <f>'OddsRatio_working_3-way'!V136^2+4*'OddsRatio_working_3-way'!U136^3/27</f>
        <v>#VALUE!</v>
      </c>
      <c r="X136" s="11" t="e">
        <f>IF('OddsRatio_working_3-way'!W136&gt;0,IF(ABS('OddsRatio_working_3-way'!V136+SQRT('OddsRatio_working_3-way'!W136))/2&gt;0,ABS('OddsRatio_working_3-way'!V136+SQRT('OddsRatio_working_3-way'!W136))/2,ABS('OddsRatio_working_3-way'!V136-SQRT('OddsRatio_working_3-way'!W136))/2),SQRT(-'OddsRatio_working_3-way'!U136^3/27))</f>
        <v>#VALUE!</v>
      </c>
      <c r="Y136" s="11" t="e">
        <f>IF('OddsRatio_working_3-way'!W136&gt;=0,IF('OddsRatio_working_3-way'!V136+SQRT('OddsRatio_working_3-way'!W136)&gt;0,0,PI()),ACOS('OddsRatio_working_3-way'!V136/(2*'OddsRatio_working_3-way'!X136)))</f>
        <v>#VALUE!</v>
      </c>
      <c r="Z136" s="11" t="e">
        <f>'OddsRatio_working_3-way'!X136^(1/3)*COS('OddsRatio_working_3-way'!Y136/3)</f>
        <v>#VALUE!</v>
      </c>
      <c r="AA136" s="11" t="e">
        <f>'OddsRatio_working_3-way'!X136^(1/3)*COS(('OddsRatio_working_3-way'!Y136+2*PI())/3)</f>
        <v>#VALUE!</v>
      </c>
      <c r="AB136" s="11" t="e">
        <f>'OddsRatio_working_3-way'!X136^(1/3)*COS(('OddsRatio_working_3-way'!Y136+4*PI())/3)</f>
        <v>#VALUE!</v>
      </c>
      <c r="AC136" s="11" t="e">
        <f>'OddsRatio_working_3-way'!X136^(1/3)*SIN('OddsRatio_working_3-way'!Y136/3)</f>
        <v>#VALUE!</v>
      </c>
      <c r="AD136" s="11" t="e">
        <f>'OddsRatio_working_3-way'!X136^(1/3)*SIN(('OddsRatio_working_3-way'!Y136+2*PI())/3)</f>
        <v>#VALUE!</v>
      </c>
      <c r="AE136" s="11" t="e">
        <f>'OddsRatio_working_3-way'!X136^(1/3)*SIN(('OddsRatio_working_3-way'!Y136+4*PI())/3)</f>
        <v>#VALUE!</v>
      </c>
      <c r="AF136" s="11" t="e">
        <f>-'OddsRatio_working_3-way'!U136/(3*'OddsRatio_working_3-way'!X136^(1/3))*COS(('OddsRatio_working_3-way'!Y136)/3)</f>
        <v>#VALUE!</v>
      </c>
      <c r="AG136" s="11" t="e">
        <f>-'OddsRatio_working_3-way'!U136/(3*'OddsRatio_working_3-way'!X136^(1/3))*COS(('OddsRatio_working_3-way'!Y136+2*PI())/3)</f>
        <v>#VALUE!</v>
      </c>
      <c r="AH136" s="11" t="e">
        <f>-'OddsRatio_working_3-way'!U136/(3*'OddsRatio_working_3-way'!X136^(1/3))*COS(('OddsRatio_working_3-way'!Y136+4*PI())/3)</f>
        <v>#VALUE!</v>
      </c>
      <c r="AI136" s="11" t="e">
        <f>'OddsRatio_working_3-way'!U136/(3*'OddsRatio_working_3-way'!X136^(1/3))*SIN(('OddsRatio_working_3-way'!Y136)/3)</f>
        <v>#VALUE!</v>
      </c>
      <c r="AJ136" s="11" t="e">
        <f>'OddsRatio_working_3-way'!U136/(3*'OddsRatio_working_3-way'!X136^(1/3))*SIN(('OddsRatio_working_3-way'!Y136+2*PI())/3)</f>
        <v>#VALUE!</v>
      </c>
      <c r="AK136" s="11" t="e">
        <f>'OddsRatio_working_3-way'!U136/(3*'OddsRatio_working_3-way'!X136^(1/3))*SIN(('OddsRatio_working_3-way'!Y136+4*PI())/3)</f>
        <v>#VALUE!</v>
      </c>
      <c r="AL136" s="11" t="e">
        <f>'OddsRatio_working_3-way'!Z136+'OddsRatio_working_3-way'!AF136</f>
        <v>#VALUE!</v>
      </c>
      <c r="AM136" s="11" t="e">
        <f>'OddsRatio_working_3-way'!AA136+'OddsRatio_working_3-way'!AG136</f>
        <v>#VALUE!</v>
      </c>
      <c r="AN136" s="11" t="e">
        <f>'OddsRatio_working_3-way'!AB136+'OddsRatio_working_3-way'!AH136</f>
        <v>#VALUE!</v>
      </c>
      <c r="AO136" s="11" t="e">
        <f>'OddsRatio_working_3-way'!AC136+'OddsRatio_working_3-way'!AI136</f>
        <v>#VALUE!</v>
      </c>
      <c r="AP136" s="11" t="e">
        <f>'OddsRatio_working_3-way'!AD136+'OddsRatio_working_3-way'!AJ136</f>
        <v>#VALUE!</v>
      </c>
      <c r="AQ136" s="11" t="e">
        <f>'OddsRatio_working_3-way'!AE136+'OddsRatio_working_3-way'!AK136</f>
        <v>#VALUE!</v>
      </c>
      <c r="AR136" s="10" t="str">
        <f>IF(A136="","",IF(('OddsRatio_working_3-way'!X136=0),IF(Q136&gt;0,-Q136^(1/3),(-Q136)^(1/3)),'OddsRatio_working_3-way'!AL136-'OddsRatio_working_3-way'!R136/3))</f>
        <v/>
      </c>
      <c r="AS136" s="11" t="e">
        <f>IF(('OddsRatio_working_3-way'!X136=0),IF(Q136&gt;0,-Q136^(1/3),(-Q136)^(1/3)),'OddsRatio_working_3-way'!AM136-'OddsRatio_working_3-way'!R136/3)</f>
        <v>#VALUE!</v>
      </c>
      <c r="AT136" s="11" t="e">
        <f>IF(('OddsRatio_working_3-way'!X136=0),IF(Q136&gt;0,-Q136^(1/3),(-Q136)^(1/3)),'OddsRatio_working_3-way'!AN136-'OddsRatio_working_3-way'!R136/3)</f>
        <v>#VALUE!</v>
      </c>
      <c r="AU136" s="11" t="e">
        <f>IF(('OddsRatio_working_3-way'!X136=0),0,'OddsRatio_working_3-way'!AO136)</f>
        <v>#VALUE!</v>
      </c>
      <c r="AV136" s="11" t="e">
        <f>IF(('OddsRatio_working_3-way'!X136=0),0,'OddsRatio_working_3-way'!AP136)</f>
        <v>#VALUE!</v>
      </c>
      <c r="AW136" s="11" t="e">
        <f>IF(('OddsRatio_working_3-way'!X136=0),0,'OddsRatio_working_3-way'!AQ136)</f>
        <v>#VALUE!</v>
      </c>
    </row>
    <row r="137" spans="1:49">
      <c r="A137" s="4" t="str">
        <f>IF('True_Odds_Calculator_3-way'!A138="","",'True_Odds_Calculator_3-way'!A138)</f>
        <v/>
      </c>
      <c r="B137" s="4" t="str">
        <f>IF('True_Odds_Calculator_3-way'!B138="","",'True_Odds_Calculator_3-way'!B138)</f>
        <v/>
      </c>
      <c r="C137" s="4" t="str">
        <f>IF('True_Odds_Calculator_3-way'!C138="","",'True_Odds_Calculator_3-way'!C138)</f>
        <v/>
      </c>
      <c r="D137" s="9" t="e">
        <f t="shared" si="39"/>
        <v>#VALUE!</v>
      </c>
      <c r="E137" s="9" t="e">
        <f t="shared" si="40"/>
        <v>#VALUE!</v>
      </c>
      <c r="F137" s="9" t="e">
        <f t="shared" si="41"/>
        <v>#VALUE!</v>
      </c>
      <c r="G137" s="9" t="str">
        <f t="shared" si="42"/>
        <v/>
      </c>
      <c r="H137" s="9" t="str">
        <f t="shared" si="43"/>
        <v/>
      </c>
      <c r="I137" s="9" t="str">
        <f t="shared" si="44"/>
        <v/>
      </c>
      <c r="J137" s="9" t="str">
        <f t="shared" si="45"/>
        <v/>
      </c>
      <c r="K137" s="11" t="e">
        <f t="shared" si="46"/>
        <v>#VALUE!</v>
      </c>
      <c r="L137" s="11" t="e">
        <f t="shared" si="47"/>
        <v>#VALUE!</v>
      </c>
      <c r="M137" s="11" t="e">
        <f t="shared" si="48"/>
        <v>#VALUE!</v>
      </c>
      <c r="N137" s="11" t="e">
        <f>'OddsRatio_working_3-way'!K137+'OddsRatio_working_3-way'!L137+'OddsRatio_working_3-way'!M137-('OddsRatio_working_3-way'!K137*'OddsRatio_working_3-way'!L137)-('OddsRatio_working_3-way'!K137*'OddsRatio_working_3-way'!M137)-('OddsRatio_working_3-way'!L137*'OddsRatio_working_3-way'!M137)+('OddsRatio_working_3-way'!K137*'OddsRatio_working_3-way'!L137*'OddsRatio_working_3-way'!M137)-1</f>
        <v>#VALUE!</v>
      </c>
      <c r="O137" s="11">
        <f>0</f>
        <v>0</v>
      </c>
      <c r="P137" s="11" t="e">
        <f>('OddsRatio_working_3-way'!K137*'OddsRatio_working_3-way'!L137)+('OddsRatio_working_3-way'!K137*'OddsRatio_working_3-way'!M137)+('OddsRatio_working_3-way'!L137*'OddsRatio_working_3-way'!M137)-(3*'OddsRatio_working_3-way'!K137*'OddsRatio_working_3-way'!L137*'OddsRatio_working_3-way'!M137)</f>
        <v>#VALUE!</v>
      </c>
      <c r="Q137" s="11" t="e">
        <f>2*'OddsRatio_working_3-way'!K137*'OddsRatio_working_3-way'!L137*'OddsRatio_working_3-way'!M137</f>
        <v>#VALUE!</v>
      </c>
      <c r="R137" s="11" t="e">
        <f t="shared" si="49"/>
        <v>#VALUE!</v>
      </c>
      <c r="S137" s="11" t="e">
        <f t="shared" si="50"/>
        <v>#VALUE!</v>
      </c>
      <c r="T137" s="11" t="e">
        <f t="shared" si="51"/>
        <v>#VALUE!</v>
      </c>
      <c r="U137" s="11" t="e">
        <f>'OddsRatio_working_3-way'!S137-'OddsRatio_working_3-way'!R137^2/3</f>
        <v>#VALUE!</v>
      </c>
      <c r="V137" s="11" t="e">
        <f>'OddsRatio_working_3-way'!S137*'OddsRatio_working_3-way'!R137/3-2*'OddsRatio_working_3-way'!R137^3/27-'OddsRatio_working_3-way'!T137</f>
        <v>#VALUE!</v>
      </c>
      <c r="W137" s="11" t="e">
        <f>'OddsRatio_working_3-way'!V137^2+4*'OddsRatio_working_3-way'!U137^3/27</f>
        <v>#VALUE!</v>
      </c>
      <c r="X137" s="11" t="e">
        <f>IF('OddsRatio_working_3-way'!W137&gt;0,IF(ABS('OddsRatio_working_3-way'!V137+SQRT('OddsRatio_working_3-way'!W137))/2&gt;0,ABS('OddsRatio_working_3-way'!V137+SQRT('OddsRatio_working_3-way'!W137))/2,ABS('OddsRatio_working_3-way'!V137-SQRT('OddsRatio_working_3-way'!W137))/2),SQRT(-'OddsRatio_working_3-way'!U137^3/27))</f>
        <v>#VALUE!</v>
      </c>
      <c r="Y137" s="11" t="e">
        <f>IF('OddsRatio_working_3-way'!W137&gt;=0,IF('OddsRatio_working_3-way'!V137+SQRT('OddsRatio_working_3-way'!W137)&gt;0,0,PI()),ACOS('OddsRatio_working_3-way'!V137/(2*'OddsRatio_working_3-way'!X137)))</f>
        <v>#VALUE!</v>
      </c>
      <c r="Z137" s="11" t="e">
        <f>'OddsRatio_working_3-way'!X137^(1/3)*COS('OddsRatio_working_3-way'!Y137/3)</f>
        <v>#VALUE!</v>
      </c>
      <c r="AA137" s="11" t="e">
        <f>'OddsRatio_working_3-way'!X137^(1/3)*COS(('OddsRatio_working_3-way'!Y137+2*PI())/3)</f>
        <v>#VALUE!</v>
      </c>
      <c r="AB137" s="11" t="e">
        <f>'OddsRatio_working_3-way'!X137^(1/3)*COS(('OddsRatio_working_3-way'!Y137+4*PI())/3)</f>
        <v>#VALUE!</v>
      </c>
      <c r="AC137" s="11" t="e">
        <f>'OddsRatio_working_3-way'!X137^(1/3)*SIN('OddsRatio_working_3-way'!Y137/3)</f>
        <v>#VALUE!</v>
      </c>
      <c r="AD137" s="11" t="e">
        <f>'OddsRatio_working_3-way'!X137^(1/3)*SIN(('OddsRatio_working_3-way'!Y137+2*PI())/3)</f>
        <v>#VALUE!</v>
      </c>
      <c r="AE137" s="11" t="e">
        <f>'OddsRatio_working_3-way'!X137^(1/3)*SIN(('OddsRatio_working_3-way'!Y137+4*PI())/3)</f>
        <v>#VALUE!</v>
      </c>
      <c r="AF137" s="11" t="e">
        <f>-'OddsRatio_working_3-way'!U137/(3*'OddsRatio_working_3-way'!X137^(1/3))*COS(('OddsRatio_working_3-way'!Y137)/3)</f>
        <v>#VALUE!</v>
      </c>
      <c r="AG137" s="11" t="e">
        <f>-'OddsRatio_working_3-way'!U137/(3*'OddsRatio_working_3-way'!X137^(1/3))*COS(('OddsRatio_working_3-way'!Y137+2*PI())/3)</f>
        <v>#VALUE!</v>
      </c>
      <c r="AH137" s="11" t="e">
        <f>-'OddsRatio_working_3-way'!U137/(3*'OddsRatio_working_3-way'!X137^(1/3))*COS(('OddsRatio_working_3-way'!Y137+4*PI())/3)</f>
        <v>#VALUE!</v>
      </c>
      <c r="AI137" s="11" t="e">
        <f>'OddsRatio_working_3-way'!U137/(3*'OddsRatio_working_3-way'!X137^(1/3))*SIN(('OddsRatio_working_3-way'!Y137)/3)</f>
        <v>#VALUE!</v>
      </c>
      <c r="AJ137" s="11" t="e">
        <f>'OddsRatio_working_3-way'!U137/(3*'OddsRatio_working_3-way'!X137^(1/3))*SIN(('OddsRatio_working_3-way'!Y137+2*PI())/3)</f>
        <v>#VALUE!</v>
      </c>
      <c r="AK137" s="11" t="e">
        <f>'OddsRatio_working_3-way'!U137/(3*'OddsRatio_working_3-way'!X137^(1/3))*SIN(('OddsRatio_working_3-way'!Y137+4*PI())/3)</f>
        <v>#VALUE!</v>
      </c>
      <c r="AL137" s="11" t="e">
        <f>'OddsRatio_working_3-way'!Z137+'OddsRatio_working_3-way'!AF137</f>
        <v>#VALUE!</v>
      </c>
      <c r="AM137" s="11" t="e">
        <f>'OddsRatio_working_3-way'!AA137+'OddsRatio_working_3-way'!AG137</f>
        <v>#VALUE!</v>
      </c>
      <c r="AN137" s="11" t="e">
        <f>'OddsRatio_working_3-way'!AB137+'OddsRatio_working_3-way'!AH137</f>
        <v>#VALUE!</v>
      </c>
      <c r="AO137" s="11" t="e">
        <f>'OddsRatio_working_3-way'!AC137+'OddsRatio_working_3-way'!AI137</f>
        <v>#VALUE!</v>
      </c>
      <c r="AP137" s="11" t="e">
        <f>'OddsRatio_working_3-way'!AD137+'OddsRatio_working_3-way'!AJ137</f>
        <v>#VALUE!</v>
      </c>
      <c r="AQ137" s="11" t="e">
        <f>'OddsRatio_working_3-way'!AE137+'OddsRatio_working_3-way'!AK137</f>
        <v>#VALUE!</v>
      </c>
      <c r="AR137" s="10" t="str">
        <f>IF(A137="","",IF(('OddsRatio_working_3-way'!X137=0),IF(Q137&gt;0,-Q137^(1/3),(-Q137)^(1/3)),'OddsRatio_working_3-way'!AL137-'OddsRatio_working_3-way'!R137/3))</f>
        <v/>
      </c>
      <c r="AS137" s="11" t="e">
        <f>IF(('OddsRatio_working_3-way'!X137=0),IF(Q137&gt;0,-Q137^(1/3),(-Q137)^(1/3)),'OddsRatio_working_3-way'!AM137-'OddsRatio_working_3-way'!R137/3)</f>
        <v>#VALUE!</v>
      </c>
      <c r="AT137" s="11" t="e">
        <f>IF(('OddsRatio_working_3-way'!X137=0),IF(Q137&gt;0,-Q137^(1/3),(-Q137)^(1/3)),'OddsRatio_working_3-way'!AN137-'OddsRatio_working_3-way'!R137/3)</f>
        <v>#VALUE!</v>
      </c>
      <c r="AU137" s="11" t="e">
        <f>IF(('OddsRatio_working_3-way'!X137=0),0,'OddsRatio_working_3-way'!AO137)</f>
        <v>#VALUE!</v>
      </c>
      <c r="AV137" s="11" t="e">
        <f>IF(('OddsRatio_working_3-way'!X137=0),0,'OddsRatio_working_3-way'!AP137)</f>
        <v>#VALUE!</v>
      </c>
      <c r="AW137" s="11" t="e">
        <f>IF(('OddsRatio_working_3-way'!X137=0),0,'OddsRatio_working_3-way'!AQ137)</f>
        <v>#VALUE!</v>
      </c>
    </row>
    <row r="138" spans="1:49">
      <c r="A138" s="4" t="str">
        <f>IF('True_Odds_Calculator_3-way'!A139="","",'True_Odds_Calculator_3-way'!A139)</f>
        <v/>
      </c>
      <c r="B138" s="4" t="str">
        <f>IF('True_Odds_Calculator_3-way'!B139="","",'True_Odds_Calculator_3-way'!B139)</f>
        <v/>
      </c>
      <c r="C138" s="4" t="str">
        <f>IF('True_Odds_Calculator_3-way'!C139="","",'True_Odds_Calculator_3-way'!C139)</f>
        <v/>
      </c>
      <c r="D138" s="9" t="e">
        <f t="shared" si="39"/>
        <v>#VALUE!</v>
      </c>
      <c r="E138" s="9" t="e">
        <f t="shared" si="40"/>
        <v>#VALUE!</v>
      </c>
      <c r="F138" s="9" t="e">
        <f t="shared" si="41"/>
        <v>#VALUE!</v>
      </c>
      <c r="G138" s="9" t="str">
        <f t="shared" si="42"/>
        <v/>
      </c>
      <c r="H138" s="9" t="str">
        <f t="shared" si="43"/>
        <v/>
      </c>
      <c r="I138" s="9" t="str">
        <f t="shared" si="44"/>
        <v/>
      </c>
      <c r="J138" s="9" t="str">
        <f t="shared" si="45"/>
        <v/>
      </c>
      <c r="K138" s="11" t="e">
        <f t="shared" si="46"/>
        <v>#VALUE!</v>
      </c>
      <c r="L138" s="11" t="e">
        <f t="shared" si="47"/>
        <v>#VALUE!</v>
      </c>
      <c r="M138" s="11" t="e">
        <f t="shared" si="48"/>
        <v>#VALUE!</v>
      </c>
      <c r="N138" s="11" t="e">
        <f>'OddsRatio_working_3-way'!K138+'OddsRatio_working_3-way'!L138+'OddsRatio_working_3-way'!M138-('OddsRatio_working_3-way'!K138*'OddsRatio_working_3-way'!L138)-('OddsRatio_working_3-way'!K138*'OddsRatio_working_3-way'!M138)-('OddsRatio_working_3-way'!L138*'OddsRatio_working_3-way'!M138)+('OddsRatio_working_3-way'!K138*'OddsRatio_working_3-way'!L138*'OddsRatio_working_3-way'!M138)-1</f>
        <v>#VALUE!</v>
      </c>
      <c r="O138" s="11">
        <f>0</f>
        <v>0</v>
      </c>
      <c r="P138" s="11" t="e">
        <f>('OddsRatio_working_3-way'!K138*'OddsRatio_working_3-way'!L138)+('OddsRatio_working_3-way'!K138*'OddsRatio_working_3-way'!M138)+('OddsRatio_working_3-way'!L138*'OddsRatio_working_3-way'!M138)-(3*'OddsRatio_working_3-way'!K138*'OddsRatio_working_3-way'!L138*'OddsRatio_working_3-way'!M138)</f>
        <v>#VALUE!</v>
      </c>
      <c r="Q138" s="11" t="e">
        <f>2*'OddsRatio_working_3-way'!K138*'OddsRatio_working_3-way'!L138*'OddsRatio_working_3-way'!M138</f>
        <v>#VALUE!</v>
      </c>
      <c r="R138" s="11" t="e">
        <f t="shared" si="49"/>
        <v>#VALUE!</v>
      </c>
      <c r="S138" s="11" t="e">
        <f t="shared" si="50"/>
        <v>#VALUE!</v>
      </c>
      <c r="T138" s="11" t="e">
        <f t="shared" si="51"/>
        <v>#VALUE!</v>
      </c>
      <c r="U138" s="11" t="e">
        <f>'OddsRatio_working_3-way'!S138-'OddsRatio_working_3-way'!R138^2/3</f>
        <v>#VALUE!</v>
      </c>
      <c r="V138" s="11" t="e">
        <f>'OddsRatio_working_3-way'!S138*'OddsRatio_working_3-way'!R138/3-2*'OddsRatio_working_3-way'!R138^3/27-'OddsRatio_working_3-way'!T138</f>
        <v>#VALUE!</v>
      </c>
      <c r="W138" s="11" t="e">
        <f>'OddsRatio_working_3-way'!V138^2+4*'OddsRatio_working_3-way'!U138^3/27</f>
        <v>#VALUE!</v>
      </c>
      <c r="X138" s="11" t="e">
        <f>IF('OddsRatio_working_3-way'!W138&gt;0,IF(ABS('OddsRatio_working_3-way'!V138+SQRT('OddsRatio_working_3-way'!W138))/2&gt;0,ABS('OddsRatio_working_3-way'!V138+SQRT('OddsRatio_working_3-way'!W138))/2,ABS('OddsRatio_working_3-way'!V138-SQRT('OddsRatio_working_3-way'!W138))/2),SQRT(-'OddsRatio_working_3-way'!U138^3/27))</f>
        <v>#VALUE!</v>
      </c>
      <c r="Y138" s="11" t="e">
        <f>IF('OddsRatio_working_3-way'!W138&gt;=0,IF('OddsRatio_working_3-way'!V138+SQRT('OddsRatio_working_3-way'!W138)&gt;0,0,PI()),ACOS('OddsRatio_working_3-way'!V138/(2*'OddsRatio_working_3-way'!X138)))</f>
        <v>#VALUE!</v>
      </c>
      <c r="Z138" s="11" t="e">
        <f>'OddsRatio_working_3-way'!X138^(1/3)*COS('OddsRatio_working_3-way'!Y138/3)</f>
        <v>#VALUE!</v>
      </c>
      <c r="AA138" s="11" t="e">
        <f>'OddsRatio_working_3-way'!X138^(1/3)*COS(('OddsRatio_working_3-way'!Y138+2*PI())/3)</f>
        <v>#VALUE!</v>
      </c>
      <c r="AB138" s="11" t="e">
        <f>'OddsRatio_working_3-way'!X138^(1/3)*COS(('OddsRatio_working_3-way'!Y138+4*PI())/3)</f>
        <v>#VALUE!</v>
      </c>
      <c r="AC138" s="11" t="e">
        <f>'OddsRatio_working_3-way'!X138^(1/3)*SIN('OddsRatio_working_3-way'!Y138/3)</f>
        <v>#VALUE!</v>
      </c>
      <c r="AD138" s="11" t="e">
        <f>'OddsRatio_working_3-way'!X138^(1/3)*SIN(('OddsRatio_working_3-way'!Y138+2*PI())/3)</f>
        <v>#VALUE!</v>
      </c>
      <c r="AE138" s="11" t="e">
        <f>'OddsRatio_working_3-way'!X138^(1/3)*SIN(('OddsRatio_working_3-way'!Y138+4*PI())/3)</f>
        <v>#VALUE!</v>
      </c>
      <c r="AF138" s="11" t="e">
        <f>-'OddsRatio_working_3-way'!U138/(3*'OddsRatio_working_3-way'!X138^(1/3))*COS(('OddsRatio_working_3-way'!Y138)/3)</f>
        <v>#VALUE!</v>
      </c>
      <c r="AG138" s="11" t="e">
        <f>-'OddsRatio_working_3-way'!U138/(3*'OddsRatio_working_3-way'!X138^(1/3))*COS(('OddsRatio_working_3-way'!Y138+2*PI())/3)</f>
        <v>#VALUE!</v>
      </c>
      <c r="AH138" s="11" t="e">
        <f>-'OddsRatio_working_3-way'!U138/(3*'OddsRatio_working_3-way'!X138^(1/3))*COS(('OddsRatio_working_3-way'!Y138+4*PI())/3)</f>
        <v>#VALUE!</v>
      </c>
      <c r="AI138" s="11" t="e">
        <f>'OddsRatio_working_3-way'!U138/(3*'OddsRatio_working_3-way'!X138^(1/3))*SIN(('OddsRatio_working_3-way'!Y138)/3)</f>
        <v>#VALUE!</v>
      </c>
      <c r="AJ138" s="11" t="e">
        <f>'OddsRatio_working_3-way'!U138/(3*'OddsRatio_working_3-way'!X138^(1/3))*SIN(('OddsRatio_working_3-way'!Y138+2*PI())/3)</f>
        <v>#VALUE!</v>
      </c>
      <c r="AK138" s="11" t="e">
        <f>'OddsRatio_working_3-way'!U138/(3*'OddsRatio_working_3-way'!X138^(1/3))*SIN(('OddsRatio_working_3-way'!Y138+4*PI())/3)</f>
        <v>#VALUE!</v>
      </c>
      <c r="AL138" s="11" t="e">
        <f>'OddsRatio_working_3-way'!Z138+'OddsRatio_working_3-way'!AF138</f>
        <v>#VALUE!</v>
      </c>
      <c r="AM138" s="11" t="e">
        <f>'OddsRatio_working_3-way'!AA138+'OddsRatio_working_3-way'!AG138</f>
        <v>#VALUE!</v>
      </c>
      <c r="AN138" s="11" t="e">
        <f>'OddsRatio_working_3-way'!AB138+'OddsRatio_working_3-way'!AH138</f>
        <v>#VALUE!</v>
      </c>
      <c r="AO138" s="11" t="e">
        <f>'OddsRatio_working_3-way'!AC138+'OddsRatio_working_3-way'!AI138</f>
        <v>#VALUE!</v>
      </c>
      <c r="AP138" s="11" t="e">
        <f>'OddsRatio_working_3-way'!AD138+'OddsRatio_working_3-way'!AJ138</f>
        <v>#VALUE!</v>
      </c>
      <c r="AQ138" s="11" t="e">
        <f>'OddsRatio_working_3-way'!AE138+'OddsRatio_working_3-way'!AK138</f>
        <v>#VALUE!</v>
      </c>
      <c r="AR138" s="10" t="str">
        <f>IF(A138="","",IF(('OddsRatio_working_3-way'!X138=0),IF(Q138&gt;0,-Q138^(1/3),(-Q138)^(1/3)),'OddsRatio_working_3-way'!AL138-'OddsRatio_working_3-way'!R138/3))</f>
        <v/>
      </c>
      <c r="AS138" s="11" t="e">
        <f>IF(('OddsRatio_working_3-way'!X138=0),IF(Q138&gt;0,-Q138^(1/3),(-Q138)^(1/3)),'OddsRatio_working_3-way'!AM138-'OddsRatio_working_3-way'!R138/3)</f>
        <v>#VALUE!</v>
      </c>
      <c r="AT138" s="11" t="e">
        <f>IF(('OddsRatio_working_3-way'!X138=0),IF(Q138&gt;0,-Q138^(1/3),(-Q138)^(1/3)),'OddsRatio_working_3-way'!AN138-'OddsRatio_working_3-way'!R138/3)</f>
        <v>#VALUE!</v>
      </c>
      <c r="AU138" s="11" t="e">
        <f>IF(('OddsRatio_working_3-way'!X138=0),0,'OddsRatio_working_3-way'!AO138)</f>
        <v>#VALUE!</v>
      </c>
      <c r="AV138" s="11" t="e">
        <f>IF(('OddsRatio_working_3-way'!X138=0),0,'OddsRatio_working_3-way'!AP138)</f>
        <v>#VALUE!</v>
      </c>
      <c r="AW138" s="11" t="e">
        <f>IF(('OddsRatio_working_3-way'!X138=0),0,'OddsRatio_working_3-way'!AQ138)</f>
        <v>#VALUE!</v>
      </c>
    </row>
    <row r="139" spans="1:49">
      <c r="A139" s="4" t="str">
        <f>IF('True_Odds_Calculator_3-way'!A140="","",'True_Odds_Calculator_3-way'!A140)</f>
        <v/>
      </c>
      <c r="B139" s="4" t="str">
        <f>IF('True_Odds_Calculator_3-way'!B140="","",'True_Odds_Calculator_3-way'!B140)</f>
        <v/>
      </c>
      <c r="C139" s="4" t="str">
        <f>IF('True_Odds_Calculator_3-way'!C140="","",'True_Odds_Calculator_3-way'!C140)</f>
        <v/>
      </c>
      <c r="D139" s="9" t="e">
        <f t="shared" si="39"/>
        <v>#VALUE!</v>
      </c>
      <c r="E139" s="9" t="e">
        <f t="shared" si="40"/>
        <v>#VALUE!</v>
      </c>
      <c r="F139" s="9" t="e">
        <f t="shared" si="41"/>
        <v>#VALUE!</v>
      </c>
      <c r="G139" s="9" t="str">
        <f t="shared" si="42"/>
        <v/>
      </c>
      <c r="H139" s="9" t="str">
        <f t="shared" si="43"/>
        <v/>
      </c>
      <c r="I139" s="9" t="str">
        <f t="shared" si="44"/>
        <v/>
      </c>
      <c r="J139" s="9" t="str">
        <f t="shared" si="45"/>
        <v/>
      </c>
      <c r="K139" s="11" t="e">
        <f t="shared" si="46"/>
        <v>#VALUE!</v>
      </c>
      <c r="L139" s="11" t="e">
        <f t="shared" si="47"/>
        <v>#VALUE!</v>
      </c>
      <c r="M139" s="11" t="e">
        <f t="shared" si="48"/>
        <v>#VALUE!</v>
      </c>
      <c r="N139" s="11" t="e">
        <f>'OddsRatio_working_3-way'!K139+'OddsRatio_working_3-way'!L139+'OddsRatio_working_3-way'!M139-('OddsRatio_working_3-way'!K139*'OddsRatio_working_3-way'!L139)-('OddsRatio_working_3-way'!K139*'OddsRatio_working_3-way'!M139)-('OddsRatio_working_3-way'!L139*'OddsRatio_working_3-way'!M139)+('OddsRatio_working_3-way'!K139*'OddsRatio_working_3-way'!L139*'OddsRatio_working_3-way'!M139)-1</f>
        <v>#VALUE!</v>
      </c>
      <c r="O139" s="11">
        <f>0</f>
        <v>0</v>
      </c>
      <c r="P139" s="11" t="e">
        <f>('OddsRatio_working_3-way'!K139*'OddsRatio_working_3-way'!L139)+('OddsRatio_working_3-way'!K139*'OddsRatio_working_3-way'!M139)+('OddsRatio_working_3-way'!L139*'OddsRatio_working_3-way'!M139)-(3*'OddsRatio_working_3-way'!K139*'OddsRatio_working_3-way'!L139*'OddsRatio_working_3-way'!M139)</f>
        <v>#VALUE!</v>
      </c>
      <c r="Q139" s="11" t="e">
        <f>2*'OddsRatio_working_3-way'!K139*'OddsRatio_working_3-way'!L139*'OddsRatio_working_3-way'!M139</f>
        <v>#VALUE!</v>
      </c>
      <c r="R139" s="11" t="e">
        <f t="shared" si="49"/>
        <v>#VALUE!</v>
      </c>
      <c r="S139" s="11" t="e">
        <f t="shared" si="50"/>
        <v>#VALUE!</v>
      </c>
      <c r="T139" s="11" t="e">
        <f t="shared" si="51"/>
        <v>#VALUE!</v>
      </c>
      <c r="U139" s="11" t="e">
        <f>'OddsRatio_working_3-way'!S139-'OddsRatio_working_3-way'!R139^2/3</f>
        <v>#VALUE!</v>
      </c>
      <c r="V139" s="11" t="e">
        <f>'OddsRatio_working_3-way'!S139*'OddsRatio_working_3-way'!R139/3-2*'OddsRatio_working_3-way'!R139^3/27-'OddsRatio_working_3-way'!T139</f>
        <v>#VALUE!</v>
      </c>
      <c r="W139" s="11" t="e">
        <f>'OddsRatio_working_3-way'!V139^2+4*'OddsRatio_working_3-way'!U139^3/27</f>
        <v>#VALUE!</v>
      </c>
      <c r="X139" s="11" t="e">
        <f>IF('OddsRatio_working_3-way'!W139&gt;0,IF(ABS('OddsRatio_working_3-way'!V139+SQRT('OddsRatio_working_3-way'!W139))/2&gt;0,ABS('OddsRatio_working_3-way'!V139+SQRT('OddsRatio_working_3-way'!W139))/2,ABS('OddsRatio_working_3-way'!V139-SQRT('OddsRatio_working_3-way'!W139))/2),SQRT(-'OddsRatio_working_3-way'!U139^3/27))</f>
        <v>#VALUE!</v>
      </c>
      <c r="Y139" s="11" t="e">
        <f>IF('OddsRatio_working_3-way'!W139&gt;=0,IF('OddsRatio_working_3-way'!V139+SQRT('OddsRatio_working_3-way'!W139)&gt;0,0,PI()),ACOS('OddsRatio_working_3-way'!V139/(2*'OddsRatio_working_3-way'!X139)))</f>
        <v>#VALUE!</v>
      </c>
      <c r="Z139" s="11" t="e">
        <f>'OddsRatio_working_3-way'!X139^(1/3)*COS('OddsRatio_working_3-way'!Y139/3)</f>
        <v>#VALUE!</v>
      </c>
      <c r="AA139" s="11" t="e">
        <f>'OddsRatio_working_3-way'!X139^(1/3)*COS(('OddsRatio_working_3-way'!Y139+2*PI())/3)</f>
        <v>#VALUE!</v>
      </c>
      <c r="AB139" s="11" t="e">
        <f>'OddsRatio_working_3-way'!X139^(1/3)*COS(('OddsRatio_working_3-way'!Y139+4*PI())/3)</f>
        <v>#VALUE!</v>
      </c>
      <c r="AC139" s="11" t="e">
        <f>'OddsRatio_working_3-way'!X139^(1/3)*SIN('OddsRatio_working_3-way'!Y139/3)</f>
        <v>#VALUE!</v>
      </c>
      <c r="AD139" s="11" t="e">
        <f>'OddsRatio_working_3-way'!X139^(1/3)*SIN(('OddsRatio_working_3-way'!Y139+2*PI())/3)</f>
        <v>#VALUE!</v>
      </c>
      <c r="AE139" s="11" t="e">
        <f>'OddsRatio_working_3-way'!X139^(1/3)*SIN(('OddsRatio_working_3-way'!Y139+4*PI())/3)</f>
        <v>#VALUE!</v>
      </c>
      <c r="AF139" s="11" t="e">
        <f>-'OddsRatio_working_3-way'!U139/(3*'OddsRatio_working_3-way'!X139^(1/3))*COS(('OddsRatio_working_3-way'!Y139)/3)</f>
        <v>#VALUE!</v>
      </c>
      <c r="AG139" s="11" t="e">
        <f>-'OddsRatio_working_3-way'!U139/(3*'OddsRatio_working_3-way'!X139^(1/3))*COS(('OddsRatio_working_3-way'!Y139+2*PI())/3)</f>
        <v>#VALUE!</v>
      </c>
      <c r="AH139" s="11" t="e">
        <f>-'OddsRatio_working_3-way'!U139/(3*'OddsRatio_working_3-way'!X139^(1/3))*COS(('OddsRatio_working_3-way'!Y139+4*PI())/3)</f>
        <v>#VALUE!</v>
      </c>
      <c r="AI139" s="11" t="e">
        <f>'OddsRatio_working_3-way'!U139/(3*'OddsRatio_working_3-way'!X139^(1/3))*SIN(('OddsRatio_working_3-way'!Y139)/3)</f>
        <v>#VALUE!</v>
      </c>
      <c r="AJ139" s="11" t="e">
        <f>'OddsRatio_working_3-way'!U139/(3*'OddsRatio_working_3-way'!X139^(1/3))*SIN(('OddsRatio_working_3-way'!Y139+2*PI())/3)</f>
        <v>#VALUE!</v>
      </c>
      <c r="AK139" s="11" t="e">
        <f>'OddsRatio_working_3-way'!U139/(3*'OddsRatio_working_3-way'!X139^(1/3))*SIN(('OddsRatio_working_3-way'!Y139+4*PI())/3)</f>
        <v>#VALUE!</v>
      </c>
      <c r="AL139" s="11" t="e">
        <f>'OddsRatio_working_3-way'!Z139+'OddsRatio_working_3-way'!AF139</f>
        <v>#VALUE!</v>
      </c>
      <c r="AM139" s="11" t="e">
        <f>'OddsRatio_working_3-way'!AA139+'OddsRatio_working_3-way'!AG139</f>
        <v>#VALUE!</v>
      </c>
      <c r="AN139" s="11" t="e">
        <f>'OddsRatio_working_3-way'!AB139+'OddsRatio_working_3-way'!AH139</f>
        <v>#VALUE!</v>
      </c>
      <c r="AO139" s="11" t="e">
        <f>'OddsRatio_working_3-way'!AC139+'OddsRatio_working_3-way'!AI139</f>
        <v>#VALUE!</v>
      </c>
      <c r="AP139" s="11" t="e">
        <f>'OddsRatio_working_3-way'!AD139+'OddsRatio_working_3-way'!AJ139</f>
        <v>#VALUE!</v>
      </c>
      <c r="AQ139" s="11" t="e">
        <f>'OddsRatio_working_3-way'!AE139+'OddsRatio_working_3-way'!AK139</f>
        <v>#VALUE!</v>
      </c>
      <c r="AR139" s="10" t="str">
        <f>IF(A139="","",IF(('OddsRatio_working_3-way'!X139=0),IF(Q139&gt;0,-Q139^(1/3),(-Q139)^(1/3)),'OddsRatio_working_3-way'!AL139-'OddsRatio_working_3-way'!R139/3))</f>
        <v/>
      </c>
      <c r="AS139" s="11" t="e">
        <f>IF(('OddsRatio_working_3-way'!X139=0),IF(Q139&gt;0,-Q139^(1/3),(-Q139)^(1/3)),'OddsRatio_working_3-way'!AM139-'OddsRatio_working_3-way'!R139/3)</f>
        <v>#VALUE!</v>
      </c>
      <c r="AT139" s="11" t="e">
        <f>IF(('OddsRatio_working_3-way'!X139=0),IF(Q139&gt;0,-Q139^(1/3),(-Q139)^(1/3)),'OddsRatio_working_3-way'!AN139-'OddsRatio_working_3-way'!R139/3)</f>
        <v>#VALUE!</v>
      </c>
      <c r="AU139" s="11" t="e">
        <f>IF(('OddsRatio_working_3-way'!X139=0),0,'OddsRatio_working_3-way'!AO139)</f>
        <v>#VALUE!</v>
      </c>
      <c r="AV139" s="11" t="e">
        <f>IF(('OddsRatio_working_3-way'!X139=0),0,'OddsRatio_working_3-way'!AP139)</f>
        <v>#VALUE!</v>
      </c>
      <c r="AW139" s="11" t="e">
        <f>IF(('OddsRatio_working_3-way'!X139=0),0,'OddsRatio_working_3-way'!AQ139)</f>
        <v>#VALUE!</v>
      </c>
    </row>
    <row r="140" spans="1:49">
      <c r="A140" s="4" t="str">
        <f>IF('True_Odds_Calculator_3-way'!A141="","",'True_Odds_Calculator_3-way'!A141)</f>
        <v/>
      </c>
      <c r="B140" s="4" t="str">
        <f>IF('True_Odds_Calculator_3-way'!B141="","",'True_Odds_Calculator_3-way'!B141)</f>
        <v/>
      </c>
      <c r="C140" s="4" t="str">
        <f>IF('True_Odds_Calculator_3-way'!C141="","",'True_Odds_Calculator_3-way'!C141)</f>
        <v/>
      </c>
      <c r="D140" s="9" t="e">
        <f t="shared" si="39"/>
        <v>#VALUE!</v>
      </c>
      <c r="E140" s="9" t="e">
        <f t="shared" si="40"/>
        <v>#VALUE!</v>
      </c>
      <c r="F140" s="9" t="e">
        <f t="shared" si="41"/>
        <v>#VALUE!</v>
      </c>
      <c r="G140" s="9" t="str">
        <f t="shared" si="42"/>
        <v/>
      </c>
      <c r="H140" s="9" t="str">
        <f t="shared" si="43"/>
        <v/>
      </c>
      <c r="I140" s="9" t="str">
        <f t="shared" si="44"/>
        <v/>
      </c>
      <c r="J140" s="9" t="str">
        <f t="shared" si="45"/>
        <v/>
      </c>
      <c r="K140" s="11" t="e">
        <f t="shared" si="46"/>
        <v>#VALUE!</v>
      </c>
      <c r="L140" s="11" t="e">
        <f t="shared" si="47"/>
        <v>#VALUE!</v>
      </c>
      <c r="M140" s="11" t="e">
        <f t="shared" si="48"/>
        <v>#VALUE!</v>
      </c>
      <c r="N140" s="11" t="e">
        <f>'OddsRatio_working_3-way'!K140+'OddsRatio_working_3-way'!L140+'OddsRatio_working_3-way'!M140-('OddsRatio_working_3-way'!K140*'OddsRatio_working_3-way'!L140)-('OddsRatio_working_3-way'!K140*'OddsRatio_working_3-way'!M140)-('OddsRatio_working_3-way'!L140*'OddsRatio_working_3-way'!M140)+('OddsRatio_working_3-way'!K140*'OddsRatio_working_3-way'!L140*'OddsRatio_working_3-way'!M140)-1</f>
        <v>#VALUE!</v>
      </c>
      <c r="O140" s="11">
        <f>0</f>
        <v>0</v>
      </c>
      <c r="P140" s="11" t="e">
        <f>('OddsRatio_working_3-way'!K140*'OddsRatio_working_3-way'!L140)+('OddsRatio_working_3-way'!K140*'OddsRatio_working_3-way'!M140)+('OddsRatio_working_3-way'!L140*'OddsRatio_working_3-way'!M140)-(3*'OddsRatio_working_3-way'!K140*'OddsRatio_working_3-way'!L140*'OddsRatio_working_3-way'!M140)</f>
        <v>#VALUE!</v>
      </c>
      <c r="Q140" s="11" t="e">
        <f>2*'OddsRatio_working_3-way'!K140*'OddsRatio_working_3-way'!L140*'OddsRatio_working_3-way'!M140</f>
        <v>#VALUE!</v>
      </c>
      <c r="R140" s="11" t="e">
        <f t="shared" si="49"/>
        <v>#VALUE!</v>
      </c>
      <c r="S140" s="11" t="e">
        <f t="shared" si="50"/>
        <v>#VALUE!</v>
      </c>
      <c r="T140" s="11" t="e">
        <f t="shared" si="51"/>
        <v>#VALUE!</v>
      </c>
      <c r="U140" s="11" t="e">
        <f>'OddsRatio_working_3-way'!S140-'OddsRatio_working_3-way'!R140^2/3</f>
        <v>#VALUE!</v>
      </c>
      <c r="V140" s="11" t="e">
        <f>'OddsRatio_working_3-way'!S140*'OddsRatio_working_3-way'!R140/3-2*'OddsRatio_working_3-way'!R140^3/27-'OddsRatio_working_3-way'!T140</f>
        <v>#VALUE!</v>
      </c>
      <c r="W140" s="11" t="e">
        <f>'OddsRatio_working_3-way'!V140^2+4*'OddsRatio_working_3-way'!U140^3/27</f>
        <v>#VALUE!</v>
      </c>
      <c r="X140" s="11" t="e">
        <f>IF('OddsRatio_working_3-way'!W140&gt;0,IF(ABS('OddsRatio_working_3-way'!V140+SQRT('OddsRatio_working_3-way'!W140))/2&gt;0,ABS('OddsRatio_working_3-way'!V140+SQRT('OddsRatio_working_3-way'!W140))/2,ABS('OddsRatio_working_3-way'!V140-SQRT('OddsRatio_working_3-way'!W140))/2),SQRT(-'OddsRatio_working_3-way'!U140^3/27))</f>
        <v>#VALUE!</v>
      </c>
      <c r="Y140" s="11" t="e">
        <f>IF('OddsRatio_working_3-way'!W140&gt;=0,IF('OddsRatio_working_3-way'!V140+SQRT('OddsRatio_working_3-way'!W140)&gt;0,0,PI()),ACOS('OddsRatio_working_3-way'!V140/(2*'OddsRatio_working_3-way'!X140)))</f>
        <v>#VALUE!</v>
      </c>
      <c r="Z140" s="11" t="e">
        <f>'OddsRatio_working_3-way'!X140^(1/3)*COS('OddsRatio_working_3-way'!Y140/3)</f>
        <v>#VALUE!</v>
      </c>
      <c r="AA140" s="11" t="e">
        <f>'OddsRatio_working_3-way'!X140^(1/3)*COS(('OddsRatio_working_3-way'!Y140+2*PI())/3)</f>
        <v>#VALUE!</v>
      </c>
      <c r="AB140" s="11" t="e">
        <f>'OddsRatio_working_3-way'!X140^(1/3)*COS(('OddsRatio_working_3-way'!Y140+4*PI())/3)</f>
        <v>#VALUE!</v>
      </c>
      <c r="AC140" s="11" t="e">
        <f>'OddsRatio_working_3-way'!X140^(1/3)*SIN('OddsRatio_working_3-way'!Y140/3)</f>
        <v>#VALUE!</v>
      </c>
      <c r="AD140" s="11" t="e">
        <f>'OddsRatio_working_3-way'!X140^(1/3)*SIN(('OddsRatio_working_3-way'!Y140+2*PI())/3)</f>
        <v>#VALUE!</v>
      </c>
      <c r="AE140" s="11" t="e">
        <f>'OddsRatio_working_3-way'!X140^(1/3)*SIN(('OddsRatio_working_3-way'!Y140+4*PI())/3)</f>
        <v>#VALUE!</v>
      </c>
      <c r="AF140" s="11" t="e">
        <f>-'OddsRatio_working_3-way'!U140/(3*'OddsRatio_working_3-way'!X140^(1/3))*COS(('OddsRatio_working_3-way'!Y140)/3)</f>
        <v>#VALUE!</v>
      </c>
      <c r="AG140" s="11" t="e">
        <f>-'OddsRatio_working_3-way'!U140/(3*'OddsRatio_working_3-way'!X140^(1/3))*COS(('OddsRatio_working_3-way'!Y140+2*PI())/3)</f>
        <v>#VALUE!</v>
      </c>
      <c r="AH140" s="11" t="e">
        <f>-'OddsRatio_working_3-way'!U140/(3*'OddsRatio_working_3-way'!X140^(1/3))*COS(('OddsRatio_working_3-way'!Y140+4*PI())/3)</f>
        <v>#VALUE!</v>
      </c>
      <c r="AI140" s="11" t="e">
        <f>'OddsRatio_working_3-way'!U140/(3*'OddsRatio_working_3-way'!X140^(1/3))*SIN(('OddsRatio_working_3-way'!Y140)/3)</f>
        <v>#VALUE!</v>
      </c>
      <c r="AJ140" s="11" t="e">
        <f>'OddsRatio_working_3-way'!U140/(3*'OddsRatio_working_3-way'!X140^(1/3))*SIN(('OddsRatio_working_3-way'!Y140+2*PI())/3)</f>
        <v>#VALUE!</v>
      </c>
      <c r="AK140" s="11" t="e">
        <f>'OddsRatio_working_3-way'!U140/(3*'OddsRatio_working_3-way'!X140^(1/3))*SIN(('OddsRatio_working_3-way'!Y140+4*PI())/3)</f>
        <v>#VALUE!</v>
      </c>
      <c r="AL140" s="11" t="e">
        <f>'OddsRatio_working_3-way'!Z140+'OddsRatio_working_3-way'!AF140</f>
        <v>#VALUE!</v>
      </c>
      <c r="AM140" s="11" t="e">
        <f>'OddsRatio_working_3-way'!AA140+'OddsRatio_working_3-way'!AG140</f>
        <v>#VALUE!</v>
      </c>
      <c r="AN140" s="11" t="e">
        <f>'OddsRatio_working_3-way'!AB140+'OddsRatio_working_3-way'!AH140</f>
        <v>#VALUE!</v>
      </c>
      <c r="AO140" s="11" t="e">
        <f>'OddsRatio_working_3-way'!AC140+'OddsRatio_working_3-way'!AI140</f>
        <v>#VALUE!</v>
      </c>
      <c r="AP140" s="11" t="e">
        <f>'OddsRatio_working_3-way'!AD140+'OddsRatio_working_3-way'!AJ140</f>
        <v>#VALUE!</v>
      </c>
      <c r="AQ140" s="11" t="e">
        <f>'OddsRatio_working_3-way'!AE140+'OddsRatio_working_3-way'!AK140</f>
        <v>#VALUE!</v>
      </c>
      <c r="AR140" s="10" t="str">
        <f>IF(A140="","",IF(('OddsRatio_working_3-way'!X140=0),IF(Q140&gt;0,-Q140^(1/3),(-Q140)^(1/3)),'OddsRatio_working_3-way'!AL140-'OddsRatio_working_3-way'!R140/3))</f>
        <v/>
      </c>
      <c r="AS140" s="11" t="e">
        <f>IF(('OddsRatio_working_3-way'!X140=0),IF(Q140&gt;0,-Q140^(1/3),(-Q140)^(1/3)),'OddsRatio_working_3-way'!AM140-'OddsRatio_working_3-way'!R140/3)</f>
        <v>#VALUE!</v>
      </c>
      <c r="AT140" s="11" t="e">
        <f>IF(('OddsRatio_working_3-way'!X140=0),IF(Q140&gt;0,-Q140^(1/3),(-Q140)^(1/3)),'OddsRatio_working_3-way'!AN140-'OddsRatio_working_3-way'!R140/3)</f>
        <v>#VALUE!</v>
      </c>
      <c r="AU140" s="11" t="e">
        <f>IF(('OddsRatio_working_3-way'!X140=0),0,'OddsRatio_working_3-way'!AO140)</f>
        <v>#VALUE!</v>
      </c>
      <c r="AV140" s="11" t="e">
        <f>IF(('OddsRatio_working_3-way'!X140=0),0,'OddsRatio_working_3-way'!AP140)</f>
        <v>#VALUE!</v>
      </c>
      <c r="AW140" s="11" t="e">
        <f>IF(('OddsRatio_working_3-way'!X140=0),0,'OddsRatio_working_3-way'!AQ140)</f>
        <v>#VALUE!</v>
      </c>
    </row>
    <row r="141" spans="1:49">
      <c r="A141" s="4" t="str">
        <f>IF('True_Odds_Calculator_3-way'!A142="","",'True_Odds_Calculator_3-way'!A142)</f>
        <v/>
      </c>
      <c r="B141" s="4" t="str">
        <f>IF('True_Odds_Calculator_3-way'!B142="","",'True_Odds_Calculator_3-way'!B142)</f>
        <v/>
      </c>
      <c r="C141" s="4" t="str">
        <f>IF('True_Odds_Calculator_3-way'!C142="","",'True_Odds_Calculator_3-way'!C142)</f>
        <v/>
      </c>
      <c r="D141" s="9" t="e">
        <f t="shared" si="39"/>
        <v>#VALUE!</v>
      </c>
      <c r="E141" s="9" t="e">
        <f t="shared" si="40"/>
        <v>#VALUE!</v>
      </c>
      <c r="F141" s="9" t="e">
        <f t="shared" si="41"/>
        <v>#VALUE!</v>
      </c>
      <c r="G141" s="9" t="str">
        <f t="shared" si="42"/>
        <v/>
      </c>
      <c r="H141" s="9" t="str">
        <f t="shared" si="43"/>
        <v/>
      </c>
      <c r="I141" s="9" t="str">
        <f t="shared" si="44"/>
        <v/>
      </c>
      <c r="J141" s="9" t="str">
        <f t="shared" si="45"/>
        <v/>
      </c>
      <c r="K141" s="11" t="e">
        <f t="shared" si="46"/>
        <v>#VALUE!</v>
      </c>
      <c r="L141" s="11" t="e">
        <f t="shared" si="47"/>
        <v>#VALUE!</v>
      </c>
      <c r="M141" s="11" t="e">
        <f t="shared" si="48"/>
        <v>#VALUE!</v>
      </c>
      <c r="N141" s="11" t="e">
        <f>'OddsRatio_working_3-way'!K141+'OddsRatio_working_3-way'!L141+'OddsRatio_working_3-way'!M141-('OddsRatio_working_3-way'!K141*'OddsRatio_working_3-way'!L141)-('OddsRatio_working_3-way'!K141*'OddsRatio_working_3-way'!M141)-('OddsRatio_working_3-way'!L141*'OddsRatio_working_3-way'!M141)+('OddsRatio_working_3-way'!K141*'OddsRatio_working_3-way'!L141*'OddsRatio_working_3-way'!M141)-1</f>
        <v>#VALUE!</v>
      </c>
      <c r="O141" s="11">
        <f>0</f>
        <v>0</v>
      </c>
      <c r="P141" s="11" t="e">
        <f>('OddsRatio_working_3-way'!K141*'OddsRatio_working_3-way'!L141)+('OddsRatio_working_3-way'!K141*'OddsRatio_working_3-way'!M141)+('OddsRatio_working_3-way'!L141*'OddsRatio_working_3-way'!M141)-(3*'OddsRatio_working_3-way'!K141*'OddsRatio_working_3-way'!L141*'OddsRatio_working_3-way'!M141)</f>
        <v>#VALUE!</v>
      </c>
      <c r="Q141" s="11" t="e">
        <f>2*'OddsRatio_working_3-way'!K141*'OddsRatio_working_3-way'!L141*'OddsRatio_working_3-way'!M141</f>
        <v>#VALUE!</v>
      </c>
      <c r="R141" s="11" t="e">
        <f t="shared" si="49"/>
        <v>#VALUE!</v>
      </c>
      <c r="S141" s="11" t="e">
        <f t="shared" si="50"/>
        <v>#VALUE!</v>
      </c>
      <c r="T141" s="11" t="e">
        <f t="shared" si="51"/>
        <v>#VALUE!</v>
      </c>
      <c r="U141" s="11" t="e">
        <f>'OddsRatio_working_3-way'!S141-'OddsRatio_working_3-way'!R141^2/3</f>
        <v>#VALUE!</v>
      </c>
      <c r="V141" s="11" t="e">
        <f>'OddsRatio_working_3-way'!S141*'OddsRatio_working_3-way'!R141/3-2*'OddsRatio_working_3-way'!R141^3/27-'OddsRatio_working_3-way'!T141</f>
        <v>#VALUE!</v>
      </c>
      <c r="W141" s="11" t="e">
        <f>'OddsRatio_working_3-way'!V141^2+4*'OddsRatio_working_3-way'!U141^3/27</f>
        <v>#VALUE!</v>
      </c>
      <c r="X141" s="11" t="e">
        <f>IF('OddsRatio_working_3-way'!W141&gt;0,IF(ABS('OddsRatio_working_3-way'!V141+SQRT('OddsRatio_working_3-way'!W141))/2&gt;0,ABS('OddsRatio_working_3-way'!V141+SQRT('OddsRatio_working_3-way'!W141))/2,ABS('OddsRatio_working_3-way'!V141-SQRT('OddsRatio_working_3-way'!W141))/2),SQRT(-'OddsRatio_working_3-way'!U141^3/27))</f>
        <v>#VALUE!</v>
      </c>
      <c r="Y141" s="11" t="e">
        <f>IF('OddsRatio_working_3-way'!W141&gt;=0,IF('OddsRatio_working_3-way'!V141+SQRT('OddsRatio_working_3-way'!W141)&gt;0,0,PI()),ACOS('OddsRatio_working_3-way'!V141/(2*'OddsRatio_working_3-way'!X141)))</f>
        <v>#VALUE!</v>
      </c>
      <c r="Z141" s="11" t="e">
        <f>'OddsRatio_working_3-way'!X141^(1/3)*COS('OddsRatio_working_3-way'!Y141/3)</f>
        <v>#VALUE!</v>
      </c>
      <c r="AA141" s="11" t="e">
        <f>'OddsRatio_working_3-way'!X141^(1/3)*COS(('OddsRatio_working_3-way'!Y141+2*PI())/3)</f>
        <v>#VALUE!</v>
      </c>
      <c r="AB141" s="11" t="e">
        <f>'OddsRatio_working_3-way'!X141^(1/3)*COS(('OddsRatio_working_3-way'!Y141+4*PI())/3)</f>
        <v>#VALUE!</v>
      </c>
      <c r="AC141" s="11" t="e">
        <f>'OddsRatio_working_3-way'!X141^(1/3)*SIN('OddsRatio_working_3-way'!Y141/3)</f>
        <v>#VALUE!</v>
      </c>
      <c r="AD141" s="11" t="e">
        <f>'OddsRatio_working_3-way'!X141^(1/3)*SIN(('OddsRatio_working_3-way'!Y141+2*PI())/3)</f>
        <v>#VALUE!</v>
      </c>
      <c r="AE141" s="11" t="e">
        <f>'OddsRatio_working_3-way'!X141^(1/3)*SIN(('OddsRatio_working_3-way'!Y141+4*PI())/3)</f>
        <v>#VALUE!</v>
      </c>
      <c r="AF141" s="11" t="e">
        <f>-'OddsRatio_working_3-way'!U141/(3*'OddsRatio_working_3-way'!X141^(1/3))*COS(('OddsRatio_working_3-way'!Y141)/3)</f>
        <v>#VALUE!</v>
      </c>
      <c r="AG141" s="11" t="e">
        <f>-'OddsRatio_working_3-way'!U141/(3*'OddsRatio_working_3-way'!X141^(1/3))*COS(('OddsRatio_working_3-way'!Y141+2*PI())/3)</f>
        <v>#VALUE!</v>
      </c>
      <c r="AH141" s="11" t="e">
        <f>-'OddsRatio_working_3-way'!U141/(3*'OddsRatio_working_3-way'!X141^(1/3))*COS(('OddsRatio_working_3-way'!Y141+4*PI())/3)</f>
        <v>#VALUE!</v>
      </c>
      <c r="AI141" s="11" t="e">
        <f>'OddsRatio_working_3-way'!U141/(3*'OddsRatio_working_3-way'!X141^(1/3))*SIN(('OddsRatio_working_3-way'!Y141)/3)</f>
        <v>#VALUE!</v>
      </c>
      <c r="AJ141" s="11" t="e">
        <f>'OddsRatio_working_3-way'!U141/(3*'OddsRatio_working_3-way'!X141^(1/3))*SIN(('OddsRatio_working_3-way'!Y141+2*PI())/3)</f>
        <v>#VALUE!</v>
      </c>
      <c r="AK141" s="11" t="e">
        <f>'OddsRatio_working_3-way'!U141/(3*'OddsRatio_working_3-way'!X141^(1/3))*SIN(('OddsRatio_working_3-way'!Y141+4*PI())/3)</f>
        <v>#VALUE!</v>
      </c>
      <c r="AL141" s="11" t="e">
        <f>'OddsRatio_working_3-way'!Z141+'OddsRatio_working_3-way'!AF141</f>
        <v>#VALUE!</v>
      </c>
      <c r="AM141" s="11" t="e">
        <f>'OddsRatio_working_3-way'!AA141+'OddsRatio_working_3-way'!AG141</f>
        <v>#VALUE!</v>
      </c>
      <c r="AN141" s="11" t="e">
        <f>'OddsRatio_working_3-way'!AB141+'OddsRatio_working_3-way'!AH141</f>
        <v>#VALUE!</v>
      </c>
      <c r="AO141" s="11" t="e">
        <f>'OddsRatio_working_3-way'!AC141+'OddsRatio_working_3-way'!AI141</f>
        <v>#VALUE!</v>
      </c>
      <c r="AP141" s="11" t="e">
        <f>'OddsRatio_working_3-way'!AD141+'OddsRatio_working_3-way'!AJ141</f>
        <v>#VALUE!</v>
      </c>
      <c r="AQ141" s="11" t="e">
        <f>'OddsRatio_working_3-way'!AE141+'OddsRatio_working_3-way'!AK141</f>
        <v>#VALUE!</v>
      </c>
      <c r="AR141" s="10" t="str">
        <f>IF(A141="","",IF(('OddsRatio_working_3-way'!X141=0),IF(Q141&gt;0,-Q141^(1/3),(-Q141)^(1/3)),'OddsRatio_working_3-way'!AL141-'OddsRatio_working_3-way'!R141/3))</f>
        <v/>
      </c>
      <c r="AS141" s="11" t="e">
        <f>IF(('OddsRatio_working_3-way'!X141=0),IF(Q141&gt;0,-Q141^(1/3),(-Q141)^(1/3)),'OddsRatio_working_3-way'!AM141-'OddsRatio_working_3-way'!R141/3)</f>
        <v>#VALUE!</v>
      </c>
      <c r="AT141" s="11" t="e">
        <f>IF(('OddsRatio_working_3-way'!X141=0),IF(Q141&gt;0,-Q141^(1/3),(-Q141)^(1/3)),'OddsRatio_working_3-way'!AN141-'OddsRatio_working_3-way'!R141/3)</f>
        <v>#VALUE!</v>
      </c>
      <c r="AU141" s="11" t="e">
        <f>IF(('OddsRatio_working_3-way'!X141=0),0,'OddsRatio_working_3-way'!AO141)</f>
        <v>#VALUE!</v>
      </c>
      <c r="AV141" s="11" t="e">
        <f>IF(('OddsRatio_working_3-way'!X141=0),0,'OddsRatio_working_3-way'!AP141)</f>
        <v>#VALUE!</v>
      </c>
      <c r="AW141" s="11" t="e">
        <f>IF(('OddsRatio_working_3-way'!X141=0),0,'OddsRatio_working_3-way'!AQ141)</f>
        <v>#VALUE!</v>
      </c>
    </row>
    <row r="142" spans="1:49">
      <c r="A142" s="4" t="str">
        <f>IF('True_Odds_Calculator_3-way'!A143="","",'True_Odds_Calculator_3-way'!A143)</f>
        <v/>
      </c>
      <c r="B142" s="4" t="str">
        <f>IF('True_Odds_Calculator_3-way'!B143="","",'True_Odds_Calculator_3-way'!B143)</f>
        <v/>
      </c>
      <c r="C142" s="4" t="str">
        <f>IF('True_Odds_Calculator_3-way'!C143="","",'True_Odds_Calculator_3-way'!C143)</f>
        <v/>
      </c>
      <c r="D142" s="9" t="e">
        <f t="shared" si="39"/>
        <v>#VALUE!</v>
      </c>
      <c r="E142" s="9" t="e">
        <f t="shared" si="40"/>
        <v>#VALUE!</v>
      </c>
      <c r="F142" s="9" t="e">
        <f t="shared" si="41"/>
        <v>#VALUE!</v>
      </c>
      <c r="G142" s="9" t="str">
        <f t="shared" si="42"/>
        <v/>
      </c>
      <c r="H142" s="9" t="str">
        <f t="shared" si="43"/>
        <v/>
      </c>
      <c r="I142" s="9" t="str">
        <f t="shared" si="44"/>
        <v/>
      </c>
      <c r="J142" s="9" t="str">
        <f t="shared" si="45"/>
        <v/>
      </c>
      <c r="K142" s="11" t="e">
        <f t="shared" si="46"/>
        <v>#VALUE!</v>
      </c>
      <c r="L142" s="11" t="e">
        <f t="shared" si="47"/>
        <v>#VALUE!</v>
      </c>
      <c r="M142" s="11" t="e">
        <f t="shared" si="48"/>
        <v>#VALUE!</v>
      </c>
      <c r="N142" s="11" t="e">
        <f>'OddsRatio_working_3-way'!K142+'OddsRatio_working_3-way'!L142+'OddsRatio_working_3-way'!M142-('OddsRatio_working_3-way'!K142*'OddsRatio_working_3-way'!L142)-('OddsRatio_working_3-way'!K142*'OddsRatio_working_3-way'!M142)-('OddsRatio_working_3-way'!L142*'OddsRatio_working_3-way'!M142)+('OddsRatio_working_3-way'!K142*'OddsRatio_working_3-way'!L142*'OddsRatio_working_3-way'!M142)-1</f>
        <v>#VALUE!</v>
      </c>
      <c r="O142" s="11">
        <f>0</f>
        <v>0</v>
      </c>
      <c r="P142" s="11" t="e">
        <f>('OddsRatio_working_3-way'!K142*'OddsRatio_working_3-way'!L142)+('OddsRatio_working_3-way'!K142*'OddsRatio_working_3-way'!M142)+('OddsRatio_working_3-way'!L142*'OddsRatio_working_3-way'!M142)-(3*'OddsRatio_working_3-way'!K142*'OddsRatio_working_3-way'!L142*'OddsRatio_working_3-way'!M142)</f>
        <v>#VALUE!</v>
      </c>
      <c r="Q142" s="11" t="e">
        <f>2*'OddsRatio_working_3-way'!K142*'OddsRatio_working_3-way'!L142*'OddsRatio_working_3-way'!M142</f>
        <v>#VALUE!</v>
      </c>
      <c r="R142" s="11" t="e">
        <f t="shared" si="49"/>
        <v>#VALUE!</v>
      </c>
      <c r="S142" s="11" t="e">
        <f t="shared" si="50"/>
        <v>#VALUE!</v>
      </c>
      <c r="T142" s="11" t="e">
        <f t="shared" si="51"/>
        <v>#VALUE!</v>
      </c>
      <c r="U142" s="11" t="e">
        <f>'OddsRatio_working_3-way'!S142-'OddsRatio_working_3-way'!R142^2/3</f>
        <v>#VALUE!</v>
      </c>
      <c r="V142" s="11" t="e">
        <f>'OddsRatio_working_3-way'!S142*'OddsRatio_working_3-way'!R142/3-2*'OddsRatio_working_3-way'!R142^3/27-'OddsRatio_working_3-way'!T142</f>
        <v>#VALUE!</v>
      </c>
      <c r="W142" s="11" t="e">
        <f>'OddsRatio_working_3-way'!V142^2+4*'OddsRatio_working_3-way'!U142^3/27</f>
        <v>#VALUE!</v>
      </c>
      <c r="X142" s="11" t="e">
        <f>IF('OddsRatio_working_3-way'!W142&gt;0,IF(ABS('OddsRatio_working_3-way'!V142+SQRT('OddsRatio_working_3-way'!W142))/2&gt;0,ABS('OddsRatio_working_3-way'!V142+SQRT('OddsRatio_working_3-way'!W142))/2,ABS('OddsRatio_working_3-way'!V142-SQRT('OddsRatio_working_3-way'!W142))/2),SQRT(-'OddsRatio_working_3-way'!U142^3/27))</f>
        <v>#VALUE!</v>
      </c>
      <c r="Y142" s="11" t="e">
        <f>IF('OddsRatio_working_3-way'!W142&gt;=0,IF('OddsRatio_working_3-way'!V142+SQRT('OddsRatio_working_3-way'!W142)&gt;0,0,PI()),ACOS('OddsRatio_working_3-way'!V142/(2*'OddsRatio_working_3-way'!X142)))</f>
        <v>#VALUE!</v>
      </c>
      <c r="Z142" s="11" t="e">
        <f>'OddsRatio_working_3-way'!X142^(1/3)*COS('OddsRatio_working_3-way'!Y142/3)</f>
        <v>#VALUE!</v>
      </c>
      <c r="AA142" s="11" t="e">
        <f>'OddsRatio_working_3-way'!X142^(1/3)*COS(('OddsRatio_working_3-way'!Y142+2*PI())/3)</f>
        <v>#VALUE!</v>
      </c>
      <c r="AB142" s="11" t="e">
        <f>'OddsRatio_working_3-way'!X142^(1/3)*COS(('OddsRatio_working_3-way'!Y142+4*PI())/3)</f>
        <v>#VALUE!</v>
      </c>
      <c r="AC142" s="11" t="e">
        <f>'OddsRatio_working_3-way'!X142^(1/3)*SIN('OddsRatio_working_3-way'!Y142/3)</f>
        <v>#VALUE!</v>
      </c>
      <c r="AD142" s="11" t="e">
        <f>'OddsRatio_working_3-way'!X142^(1/3)*SIN(('OddsRatio_working_3-way'!Y142+2*PI())/3)</f>
        <v>#VALUE!</v>
      </c>
      <c r="AE142" s="11" t="e">
        <f>'OddsRatio_working_3-way'!X142^(1/3)*SIN(('OddsRatio_working_3-way'!Y142+4*PI())/3)</f>
        <v>#VALUE!</v>
      </c>
      <c r="AF142" s="11" t="e">
        <f>-'OddsRatio_working_3-way'!U142/(3*'OddsRatio_working_3-way'!X142^(1/3))*COS(('OddsRatio_working_3-way'!Y142)/3)</f>
        <v>#VALUE!</v>
      </c>
      <c r="AG142" s="11" t="e">
        <f>-'OddsRatio_working_3-way'!U142/(3*'OddsRatio_working_3-way'!X142^(1/3))*COS(('OddsRatio_working_3-way'!Y142+2*PI())/3)</f>
        <v>#VALUE!</v>
      </c>
      <c r="AH142" s="11" t="e">
        <f>-'OddsRatio_working_3-way'!U142/(3*'OddsRatio_working_3-way'!X142^(1/3))*COS(('OddsRatio_working_3-way'!Y142+4*PI())/3)</f>
        <v>#VALUE!</v>
      </c>
      <c r="AI142" s="11" t="e">
        <f>'OddsRatio_working_3-way'!U142/(3*'OddsRatio_working_3-way'!X142^(1/3))*SIN(('OddsRatio_working_3-way'!Y142)/3)</f>
        <v>#VALUE!</v>
      </c>
      <c r="AJ142" s="11" t="e">
        <f>'OddsRatio_working_3-way'!U142/(3*'OddsRatio_working_3-way'!X142^(1/3))*SIN(('OddsRatio_working_3-way'!Y142+2*PI())/3)</f>
        <v>#VALUE!</v>
      </c>
      <c r="AK142" s="11" t="e">
        <f>'OddsRatio_working_3-way'!U142/(3*'OddsRatio_working_3-way'!X142^(1/3))*SIN(('OddsRatio_working_3-way'!Y142+4*PI())/3)</f>
        <v>#VALUE!</v>
      </c>
      <c r="AL142" s="11" t="e">
        <f>'OddsRatio_working_3-way'!Z142+'OddsRatio_working_3-way'!AF142</f>
        <v>#VALUE!</v>
      </c>
      <c r="AM142" s="11" t="e">
        <f>'OddsRatio_working_3-way'!AA142+'OddsRatio_working_3-way'!AG142</f>
        <v>#VALUE!</v>
      </c>
      <c r="AN142" s="11" t="e">
        <f>'OddsRatio_working_3-way'!AB142+'OddsRatio_working_3-way'!AH142</f>
        <v>#VALUE!</v>
      </c>
      <c r="AO142" s="11" t="e">
        <f>'OddsRatio_working_3-way'!AC142+'OddsRatio_working_3-way'!AI142</f>
        <v>#VALUE!</v>
      </c>
      <c r="AP142" s="11" t="e">
        <f>'OddsRatio_working_3-way'!AD142+'OddsRatio_working_3-way'!AJ142</f>
        <v>#VALUE!</v>
      </c>
      <c r="AQ142" s="11" t="e">
        <f>'OddsRatio_working_3-way'!AE142+'OddsRatio_working_3-way'!AK142</f>
        <v>#VALUE!</v>
      </c>
      <c r="AR142" s="10" t="str">
        <f>IF(A142="","",IF(('OddsRatio_working_3-way'!X142=0),IF(Q142&gt;0,-Q142^(1/3),(-Q142)^(1/3)),'OddsRatio_working_3-way'!AL142-'OddsRatio_working_3-way'!R142/3))</f>
        <v/>
      </c>
      <c r="AS142" s="11" t="e">
        <f>IF(('OddsRatio_working_3-way'!X142=0),IF(Q142&gt;0,-Q142^(1/3),(-Q142)^(1/3)),'OddsRatio_working_3-way'!AM142-'OddsRatio_working_3-way'!R142/3)</f>
        <v>#VALUE!</v>
      </c>
      <c r="AT142" s="11" t="e">
        <f>IF(('OddsRatio_working_3-way'!X142=0),IF(Q142&gt;0,-Q142^(1/3),(-Q142)^(1/3)),'OddsRatio_working_3-way'!AN142-'OddsRatio_working_3-way'!R142/3)</f>
        <v>#VALUE!</v>
      </c>
      <c r="AU142" s="11" t="e">
        <f>IF(('OddsRatio_working_3-way'!X142=0),0,'OddsRatio_working_3-way'!AO142)</f>
        <v>#VALUE!</v>
      </c>
      <c r="AV142" s="11" t="e">
        <f>IF(('OddsRatio_working_3-way'!X142=0),0,'OddsRatio_working_3-way'!AP142)</f>
        <v>#VALUE!</v>
      </c>
      <c r="AW142" s="11" t="e">
        <f>IF(('OddsRatio_working_3-way'!X142=0),0,'OddsRatio_working_3-way'!AQ142)</f>
        <v>#VALUE!</v>
      </c>
    </row>
    <row r="143" spans="1:49">
      <c r="A143" s="4" t="str">
        <f>IF('True_Odds_Calculator_3-way'!A144="","",'True_Odds_Calculator_3-way'!A144)</f>
        <v/>
      </c>
      <c r="B143" s="4" t="str">
        <f>IF('True_Odds_Calculator_3-way'!B144="","",'True_Odds_Calculator_3-way'!B144)</f>
        <v/>
      </c>
      <c r="C143" s="4" t="str">
        <f>IF('True_Odds_Calculator_3-way'!C144="","",'True_Odds_Calculator_3-way'!C144)</f>
        <v/>
      </c>
      <c r="D143" s="9" t="e">
        <f t="shared" si="39"/>
        <v>#VALUE!</v>
      </c>
      <c r="E143" s="9" t="e">
        <f t="shared" si="40"/>
        <v>#VALUE!</v>
      </c>
      <c r="F143" s="9" t="e">
        <f t="shared" si="41"/>
        <v>#VALUE!</v>
      </c>
      <c r="G143" s="9" t="str">
        <f t="shared" si="42"/>
        <v/>
      </c>
      <c r="H143" s="9" t="str">
        <f t="shared" si="43"/>
        <v/>
      </c>
      <c r="I143" s="9" t="str">
        <f t="shared" si="44"/>
        <v/>
      </c>
      <c r="J143" s="9" t="str">
        <f t="shared" si="45"/>
        <v/>
      </c>
      <c r="K143" s="11" t="e">
        <f t="shared" si="46"/>
        <v>#VALUE!</v>
      </c>
      <c r="L143" s="11" t="e">
        <f t="shared" si="47"/>
        <v>#VALUE!</v>
      </c>
      <c r="M143" s="11" t="e">
        <f t="shared" si="48"/>
        <v>#VALUE!</v>
      </c>
      <c r="N143" s="11" t="e">
        <f>'OddsRatio_working_3-way'!K143+'OddsRatio_working_3-way'!L143+'OddsRatio_working_3-way'!M143-('OddsRatio_working_3-way'!K143*'OddsRatio_working_3-way'!L143)-('OddsRatio_working_3-way'!K143*'OddsRatio_working_3-way'!M143)-('OddsRatio_working_3-way'!L143*'OddsRatio_working_3-way'!M143)+('OddsRatio_working_3-way'!K143*'OddsRatio_working_3-way'!L143*'OddsRatio_working_3-way'!M143)-1</f>
        <v>#VALUE!</v>
      </c>
      <c r="O143" s="11">
        <f>0</f>
        <v>0</v>
      </c>
      <c r="P143" s="11" t="e">
        <f>('OddsRatio_working_3-way'!K143*'OddsRatio_working_3-way'!L143)+('OddsRatio_working_3-way'!K143*'OddsRatio_working_3-way'!M143)+('OddsRatio_working_3-way'!L143*'OddsRatio_working_3-way'!M143)-(3*'OddsRatio_working_3-way'!K143*'OddsRatio_working_3-way'!L143*'OddsRatio_working_3-way'!M143)</f>
        <v>#VALUE!</v>
      </c>
      <c r="Q143" s="11" t="e">
        <f>2*'OddsRatio_working_3-way'!K143*'OddsRatio_working_3-way'!L143*'OddsRatio_working_3-way'!M143</f>
        <v>#VALUE!</v>
      </c>
      <c r="R143" s="11" t="e">
        <f t="shared" si="49"/>
        <v>#VALUE!</v>
      </c>
      <c r="S143" s="11" t="e">
        <f t="shared" si="50"/>
        <v>#VALUE!</v>
      </c>
      <c r="T143" s="11" t="e">
        <f t="shared" si="51"/>
        <v>#VALUE!</v>
      </c>
      <c r="U143" s="11" t="e">
        <f>'OddsRatio_working_3-way'!S143-'OddsRatio_working_3-way'!R143^2/3</f>
        <v>#VALUE!</v>
      </c>
      <c r="V143" s="11" t="e">
        <f>'OddsRatio_working_3-way'!S143*'OddsRatio_working_3-way'!R143/3-2*'OddsRatio_working_3-way'!R143^3/27-'OddsRatio_working_3-way'!T143</f>
        <v>#VALUE!</v>
      </c>
      <c r="W143" s="11" t="e">
        <f>'OddsRatio_working_3-way'!V143^2+4*'OddsRatio_working_3-way'!U143^3/27</f>
        <v>#VALUE!</v>
      </c>
      <c r="X143" s="11" t="e">
        <f>IF('OddsRatio_working_3-way'!W143&gt;0,IF(ABS('OddsRatio_working_3-way'!V143+SQRT('OddsRatio_working_3-way'!W143))/2&gt;0,ABS('OddsRatio_working_3-way'!V143+SQRT('OddsRatio_working_3-way'!W143))/2,ABS('OddsRatio_working_3-way'!V143-SQRT('OddsRatio_working_3-way'!W143))/2),SQRT(-'OddsRatio_working_3-way'!U143^3/27))</f>
        <v>#VALUE!</v>
      </c>
      <c r="Y143" s="11" t="e">
        <f>IF('OddsRatio_working_3-way'!W143&gt;=0,IF('OddsRatio_working_3-way'!V143+SQRT('OddsRatio_working_3-way'!W143)&gt;0,0,PI()),ACOS('OddsRatio_working_3-way'!V143/(2*'OddsRatio_working_3-way'!X143)))</f>
        <v>#VALUE!</v>
      </c>
      <c r="Z143" s="11" t="e">
        <f>'OddsRatio_working_3-way'!X143^(1/3)*COS('OddsRatio_working_3-way'!Y143/3)</f>
        <v>#VALUE!</v>
      </c>
      <c r="AA143" s="11" t="e">
        <f>'OddsRatio_working_3-way'!X143^(1/3)*COS(('OddsRatio_working_3-way'!Y143+2*PI())/3)</f>
        <v>#VALUE!</v>
      </c>
      <c r="AB143" s="11" t="e">
        <f>'OddsRatio_working_3-way'!X143^(1/3)*COS(('OddsRatio_working_3-way'!Y143+4*PI())/3)</f>
        <v>#VALUE!</v>
      </c>
      <c r="AC143" s="11" t="e">
        <f>'OddsRatio_working_3-way'!X143^(1/3)*SIN('OddsRatio_working_3-way'!Y143/3)</f>
        <v>#VALUE!</v>
      </c>
      <c r="AD143" s="11" t="e">
        <f>'OddsRatio_working_3-way'!X143^(1/3)*SIN(('OddsRatio_working_3-way'!Y143+2*PI())/3)</f>
        <v>#VALUE!</v>
      </c>
      <c r="AE143" s="11" t="e">
        <f>'OddsRatio_working_3-way'!X143^(1/3)*SIN(('OddsRatio_working_3-way'!Y143+4*PI())/3)</f>
        <v>#VALUE!</v>
      </c>
      <c r="AF143" s="11" t="e">
        <f>-'OddsRatio_working_3-way'!U143/(3*'OddsRatio_working_3-way'!X143^(1/3))*COS(('OddsRatio_working_3-way'!Y143)/3)</f>
        <v>#VALUE!</v>
      </c>
      <c r="AG143" s="11" t="e">
        <f>-'OddsRatio_working_3-way'!U143/(3*'OddsRatio_working_3-way'!X143^(1/3))*COS(('OddsRatio_working_3-way'!Y143+2*PI())/3)</f>
        <v>#VALUE!</v>
      </c>
      <c r="AH143" s="11" t="e">
        <f>-'OddsRatio_working_3-way'!U143/(3*'OddsRatio_working_3-way'!X143^(1/3))*COS(('OddsRatio_working_3-way'!Y143+4*PI())/3)</f>
        <v>#VALUE!</v>
      </c>
      <c r="AI143" s="11" t="e">
        <f>'OddsRatio_working_3-way'!U143/(3*'OddsRatio_working_3-way'!X143^(1/3))*SIN(('OddsRatio_working_3-way'!Y143)/3)</f>
        <v>#VALUE!</v>
      </c>
      <c r="AJ143" s="11" t="e">
        <f>'OddsRatio_working_3-way'!U143/(3*'OddsRatio_working_3-way'!X143^(1/3))*SIN(('OddsRatio_working_3-way'!Y143+2*PI())/3)</f>
        <v>#VALUE!</v>
      </c>
      <c r="AK143" s="11" t="e">
        <f>'OddsRatio_working_3-way'!U143/(3*'OddsRatio_working_3-way'!X143^(1/3))*SIN(('OddsRatio_working_3-way'!Y143+4*PI())/3)</f>
        <v>#VALUE!</v>
      </c>
      <c r="AL143" s="11" t="e">
        <f>'OddsRatio_working_3-way'!Z143+'OddsRatio_working_3-way'!AF143</f>
        <v>#VALUE!</v>
      </c>
      <c r="AM143" s="11" t="e">
        <f>'OddsRatio_working_3-way'!AA143+'OddsRatio_working_3-way'!AG143</f>
        <v>#VALUE!</v>
      </c>
      <c r="AN143" s="11" t="e">
        <f>'OddsRatio_working_3-way'!AB143+'OddsRatio_working_3-way'!AH143</f>
        <v>#VALUE!</v>
      </c>
      <c r="AO143" s="11" t="e">
        <f>'OddsRatio_working_3-way'!AC143+'OddsRatio_working_3-way'!AI143</f>
        <v>#VALUE!</v>
      </c>
      <c r="AP143" s="11" t="e">
        <f>'OddsRatio_working_3-way'!AD143+'OddsRatio_working_3-way'!AJ143</f>
        <v>#VALUE!</v>
      </c>
      <c r="AQ143" s="11" t="e">
        <f>'OddsRatio_working_3-way'!AE143+'OddsRatio_working_3-way'!AK143</f>
        <v>#VALUE!</v>
      </c>
      <c r="AR143" s="10" t="str">
        <f>IF(A143="","",IF(('OddsRatio_working_3-way'!X143=0),IF(Q143&gt;0,-Q143^(1/3),(-Q143)^(1/3)),'OddsRatio_working_3-way'!AL143-'OddsRatio_working_3-way'!R143/3))</f>
        <v/>
      </c>
      <c r="AS143" s="11" t="e">
        <f>IF(('OddsRatio_working_3-way'!X143=0),IF(Q143&gt;0,-Q143^(1/3),(-Q143)^(1/3)),'OddsRatio_working_3-way'!AM143-'OddsRatio_working_3-way'!R143/3)</f>
        <v>#VALUE!</v>
      </c>
      <c r="AT143" s="11" t="e">
        <f>IF(('OddsRatio_working_3-way'!X143=0),IF(Q143&gt;0,-Q143^(1/3),(-Q143)^(1/3)),'OddsRatio_working_3-way'!AN143-'OddsRatio_working_3-way'!R143/3)</f>
        <v>#VALUE!</v>
      </c>
      <c r="AU143" s="11" t="e">
        <f>IF(('OddsRatio_working_3-way'!X143=0),0,'OddsRatio_working_3-way'!AO143)</f>
        <v>#VALUE!</v>
      </c>
      <c r="AV143" s="11" t="e">
        <f>IF(('OddsRatio_working_3-way'!X143=0),0,'OddsRatio_working_3-way'!AP143)</f>
        <v>#VALUE!</v>
      </c>
      <c r="AW143" s="11" t="e">
        <f>IF(('OddsRatio_working_3-way'!X143=0),0,'OddsRatio_working_3-way'!AQ143)</f>
        <v>#VALUE!</v>
      </c>
    </row>
    <row r="144" spans="1:49">
      <c r="A144" s="4" t="str">
        <f>IF('True_Odds_Calculator_3-way'!A145="","",'True_Odds_Calculator_3-way'!A145)</f>
        <v/>
      </c>
      <c r="B144" s="4" t="str">
        <f>IF('True_Odds_Calculator_3-way'!B145="","",'True_Odds_Calculator_3-way'!B145)</f>
        <v/>
      </c>
      <c r="C144" s="4" t="str">
        <f>IF('True_Odds_Calculator_3-way'!C145="","",'True_Odds_Calculator_3-way'!C145)</f>
        <v/>
      </c>
      <c r="D144" s="9" t="e">
        <f t="shared" si="39"/>
        <v>#VALUE!</v>
      </c>
      <c r="E144" s="9" t="e">
        <f t="shared" si="40"/>
        <v>#VALUE!</v>
      </c>
      <c r="F144" s="9" t="e">
        <f t="shared" si="41"/>
        <v>#VALUE!</v>
      </c>
      <c r="G144" s="9" t="str">
        <f t="shared" si="42"/>
        <v/>
      </c>
      <c r="H144" s="9" t="str">
        <f t="shared" si="43"/>
        <v/>
      </c>
      <c r="I144" s="9" t="str">
        <f t="shared" si="44"/>
        <v/>
      </c>
      <c r="J144" s="9" t="str">
        <f t="shared" si="45"/>
        <v/>
      </c>
      <c r="K144" s="11" t="e">
        <f t="shared" si="46"/>
        <v>#VALUE!</v>
      </c>
      <c r="L144" s="11" t="e">
        <f t="shared" si="47"/>
        <v>#VALUE!</v>
      </c>
      <c r="M144" s="11" t="e">
        <f t="shared" si="48"/>
        <v>#VALUE!</v>
      </c>
      <c r="N144" s="11" t="e">
        <f>'OddsRatio_working_3-way'!K144+'OddsRatio_working_3-way'!L144+'OddsRatio_working_3-way'!M144-('OddsRatio_working_3-way'!K144*'OddsRatio_working_3-way'!L144)-('OddsRatio_working_3-way'!K144*'OddsRatio_working_3-way'!M144)-('OddsRatio_working_3-way'!L144*'OddsRatio_working_3-way'!M144)+('OddsRatio_working_3-way'!K144*'OddsRatio_working_3-way'!L144*'OddsRatio_working_3-way'!M144)-1</f>
        <v>#VALUE!</v>
      </c>
      <c r="O144" s="11">
        <f>0</f>
        <v>0</v>
      </c>
      <c r="P144" s="11" t="e">
        <f>('OddsRatio_working_3-way'!K144*'OddsRatio_working_3-way'!L144)+('OddsRatio_working_3-way'!K144*'OddsRatio_working_3-way'!M144)+('OddsRatio_working_3-way'!L144*'OddsRatio_working_3-way'!M144)-(3*'OddsRatio_working_3-way'!K144*'OddsRatio_working_3-way'!L144*'OddsRatio_working_3-way'!M144)</f>
        <v>#VALUE!</v>
      </c>
      <c r="Q144" s="11" t="e">
        <f>2*'OddsRatio_working_3-way'!K144*'OddsRatio_working_3-way'!L144*'OddsRatio_working_3-way'!M144</f>
        <v>#VALUE!</v>
      </c>
      <c r="R144" s="11" t="e">
        <f t="shared" si="49"/>
        <v>#VALUE!</v>
      </c>
      <c r="S144" s="11" t="e">
        <f t="shared" si="50"/>
        <v>#VALUE!</v>
      </c>
      <c r="T144" s="11" t="e">
        <f t="shared" si="51"/>
        <v>#VALUE!</v>
      </c>
      <c r="U144" s="11" t="e">
        <f>'OddsRatio_working_3-way'!S144-'OddsRatio_working_3-way'!R144^2/3</f>
        <v>#VALUE!</v>
      </c>
      <c r="V144" s="11" t="e">
        <f>'OddsRatio_working_3-way'!S144*'OddsRatio_working_3-way'!R144/3-2*'OddsRatio_working_3-way'!R144^3/27-'OddsRatio_working_3-way'!T144</f>
        <v>#VALUE!</v>
      </c>
      <c r="W144" s="11" t="e">
        <f>'OddsRatio_working_3-way'!V144^2+4*'OddsRatio_working_3-way'!U144^3/27</f>
        <v>#VALUE!</v>
      </c>
      <c r="X144" s="11" t="e">
        <f>IF('OddsRatio_working_3-way'!W144&gt;0,IF(ABS('OddsRatio_working_3-way'!V144+SQRT('OddsRatio_working_3-way'!W144))/2&gt;0,ABS('OddsRatio_working_3-way'!V144+SQRT('OddsRatio_working_3-way'!W144))/2,ABS('OddsRatio_working_3-way'!V144-SQRT('OddsRatio_working_3-way'!W144))/2),SQRT(-'OddsRatio_working_3-way'!U144^3/27))</f>
        <v>#VALUE!</v>
      </c>
      <c r="Y144" s="11" t="e">
        <f>IF('OddsRatio_working_3-way'!W144&gt;=0,IF('OddsRatio_working_3-way'!V144+SQRT('OddsRatio_working_3-way'!W144)&gt;0,0,PI()),ACOS('OddsRatio_working_3-way'!V144/(2*'OddsRatio_working_3-way'!X144)))</f>
        <v>#VALUE!</v>
      </c>
      <c r="Z144" s="11" t="e">
        <f>'OddsRatio_working_3-way'!X144^(1/3)*COS('OddsRatio_working_3-way'!Y144/3)</f>
        <v>#VALUE!</v>
      </c>
      <c r="AA144" s="11" t="e">
        <f>'OddsRatio_working_3-way'!X144^(1/3)*COS(('OddsRatio_working_3-way'!Y144+2*PI())/3)</f>
        <v>#VALUE!</v>
      </c>
      <c r="AB144" s="11" t="e">
        <f>'OddsRatio_working_3-way'!X144^(1/3)*COS(('OddsRatio_working_3-way'!Y144+4*PI())/3)</f>
        <v>#VALUE!</v>
      </c>
      <c r="AC144" s="11" t="e">
        <f>'OddsRatio_working_3-way'!X144^(1/3)*SIN('OddsRatio_working_3-way'!Y144/3)</f>
        <v>#VALUE!</v>
      </c>
      <c r="AD144" s="11" t="e">
        <f>'OddsRatio_working_3-way'!X144^(1/3)*SIN(('OddsRatio_working_3-way'!Y144+2*PI())/3)</f>
        <v>#VALUE!</v>
      </c>
      <c r="AE144" s="11" t="e">
        <f>'OddsRatio_working_3-way'!X144^(1/3)*SIN(('OddsRatio_working_3-way'!Y144+4*PI())/3)</f>
        <v>#VALUE!</v>
      </c>
      <c r="AF144" s="11" t="e">
        <f>-'OddsRatio_working_3-way'!U144/(3*'OddsRatio_working_3-way'!X144^(1/3))*COS(('OddsRatio_working_3-way'!Y144)/3)</f>
        <v>#VALUE!</v>
      </c>
      <c r="AG144" s="11" t="e">
        <f>-'OddsRatio_working_3-way'!U144/(3*'OddsRatio_working_3-way'!X144^(1/3))*COS(('OddsRatio_working_3-way'!Y144+2*PI())/3)</f>
        <v>#VALUE!</v>
      </c>
      <c r="AH144" s="11" t="e">
        <f>-'OddsRatio_working_3-way'!U144/(3*'OddsRatio_working_3-way'!X144^(1/3))*COS(('OddsRatio_working_3-way'!Y144+4*PI())/3)</f>
        <v>#VALUE!</v>
      </c>
      <c r="AI144" s="11" t="e">
        <f>'OddsRatio_working_3-way'!U144/(3*'OddsRatio_working_3-way'!X144^(1/3))*SIN(('OddsRatio_working_3-way'!Y144)/3)</f>
        <v>#VALUE!</v>
      </c>
      <c r="AJ144" s="11" t="e">
        <f>'OddsRatio_working_3-way'!U144/(3*'OddsRatio_working_3-way'!X144^(1/3))*SIN(('OddsRatio_working_3-way'!Y144+2*PI())/3)</f>
        <v>#VALUE!</v>
      </c>
      <c r="AK144" s="11" t="e">
        <f>'OddsRatio_working_3-way'!U144/(3*'OddsRatio_working_3-way'!X144^(1/3))*SIN(('OddsRatio_working_3-way'!Y144+4*PI())/3)</f>
        <v>#VALUE!</v>
      </c>
      <c r="AL144" s="11" t="e">
        <f>'OddsRatio_working_3-way'!Z144+'OddsRatio_working_3-way'!AF144</f>
        <v>#VALUE!</v>
      </c>
      <c r="AM144" s="11" t="e">
        <f>'OddsRatio_working_3-way'!AA144+'OddsRatio_working_3-way'!AG144</f>
        <v>#VALUE!</v>
      </c>
      <c r="AN144" s="11" t="e">
        <f>'OddsRatio_working_3-way'!AB144+'OddsRatio_working_3-way'!AH144</f>
        <v>#VALUE!</v>
      </c>
      <c r="AO144" s="11" t="e">
        <f>'OddsRatio_working_3-way'!AC144+'OddsRatio_working_3-way'!AI144</f>
        <v>#VALUE!</v>
      </c>
      <c r="AP144" s="11" t="e">
        <f>'OddsRatio_working_3-way'!AD144+'OddsRatio_working_3-way'!AJ144</f>
        <v>#VALUE!</v>
      </c>
      <c r="AQ144" s="11" t="e">
        <f>'OddsRatio_working_3-way'!AE144+'OddsRatio_working_3-way'!AK144</f>
        <v>#VALUE!</v>
      </c>
      <c r="AR144" s="10" t="str">
        <f>IF(A144="","",IF(('OddsRatio_working_3-way'!X144=0),IF(Q144&gt;0,-Q144^(1/3),(-Q144)^(1/3)),'OddsRatio_working_3-way'!AL144-'OddsRatio_working_3-way'!R144/3))</f>
        <v/>
      </c>
      <c r="AS144" s="11" t="e">
        <f>IF(('OddsRatio_working_3-way'!X144=0),IF(Q144&gt;0,-Q144^(1/3),(-Q144)^(1/3)),'OddsRatio_working_3-way'!AM144-'OddsRatio_working_3-way'!R144/3)</f>
        <v>#VALUE!</v>
      </c>
      <c r="AT144" s="11" t="e">
        <f>IF(('OddsRatio_working_3-way'!X144=0),IF(Q144&gt;0,-Q144^(1/3),(-Q144)^(1/3)),'OddsRatio_working_3-way'!AN144-'OddsRatio_working_3-way'!R144/3)</f>
        <v>#VALUE!</v>
      </c>
      <c r="AU144" s="11" t="e">
        <f>IF(('OddsRatio_working_3-way'!X144=0),0,'OddsRatio_working_3-way'!AO144)</f>
        <v>#VALUE!</v>
      </c>
      <c r="AV144" s="11" t="e">
        <f>IF(('OddsRatio_working_3-way'!X144=0),0,'OddsRatio_working_3-way'!AP144)</f>
        <v>#VALUE!</v>
      </c>
      <c r="AW144" s="11" t="e">
        <f>IF(('OddsRatio_working_3-way'!X144=0),0,'OddsRatio_working_3-way'!AQ144)</f>
        <v>#VALUE!</v>
      </c>
    </row>
    <row r="145" spans="1:49">
      <c r="A145" s="4" t="str">
        <f>IF('True_Odds_Calculator_3-way'!A146="","",'True_Odds_Calculator_3-way'!A146)</f>
        <v/>
      </c>
      <c r="B145" s="4" t="str">
        <f>IF('True_Odds_Calculator_3-way'!B146="","",'True_Odds_Calculator_3-way'!B146)</f>
        <v/>
      </c>
      <c r="C145" s="4" t="str">
        <f>IF('True_Odds_Calculator_3-way'!C146="","",'True_Odds_Calculator_3-way'!C146)</f>
        <v/>
      </c>
      <c r="D145" s="9" t="e">
        <f t="shared" si="39"/>
        <v>#VALUE!</v>
      </c>
      <c r="E145" s="9" t="e">
        <f t="shared" si="40"/>
        <v>#VALUE!</v>
      </c>
      <c r="F145" s="9" t="e">
        <f t="shared" si="41"/>
        <v>#VALUE!</v>
      </c>
      <c r="G145" s="9" t="str">
        <f t="shared" si="42"/>
        <v/>
      </c>
      <c r="H145" s="9" t="str">
        <f t="shared" si="43"/>
        <v/>
      </c>
      <c r="I145" s="9" t="str">
        <f t="shared" si="44"/>
        <v/>
      </c>
      <c r="J145" s="9" t="str">
        <f t="shared" si="45"/>
        <v/>
      </c>
      <c r="K145" s="11" t="e">
        <f t="shared" si="46"/>
        <v>#VALUE!</v>
      </c>
      <c r="L145" s="11" t="e">
        <f t="shared" si="47"/>
        <v>#VALUE!</v>
      </c>
      <c r="M145" s="11" t="e">
        <f t="shared" si="48"/>
        <v>#VALUE!</v>
      </c>
      <c r="N145" s="11" t="e">
        <f>'OddsRatio_working_3-way'!K145+'OddsRatio_working_3-way'!L145+'OddsRatio_working_3-way'!M145-('OddsRatio_working_3-way'!K145*'OddsRatio_working_3-way'!L145)-('OddsRatio_working_3-way'!K145*'OddsRatio_working_3-way'!M145)-('OddsRatio_working_3-way'!L145*'OddsRatio_working_3-way'!M145)+('OddsRatio_working_3-way'!K145*'OddsRatio_working_3-way'!L145*'OddsRatio_working_3-way'!M145)-1</f>
        <v>#VALUE!</v>
      </c>
      <c r="O145" s="11">
        <f>0</f>
        <v>0</v>
      </c>
      <c r="P145" s="11" t="e">
        <f>('OddsRatio_working_3-way'!K145*'OddsRatio_working_3-way'!L145)+('OddsRatio_working_3-way'!K145*'OddsRatio_working_3-way'!M145)+('OddsRatio_working_3-way'!L145*'OddsRatio_working_3-way'!M145)-(3*'OddsRatio_working_3-way'!K145*'OddsRatio_working_3-way'!L145*'OddsRatio_working_3-way'!M145)</f>
        <v>#VALUE!</v>
      </c>
      <c r="Q145" s="11" t="e">
        <f>2*'OddsRatio_working_3-way'!K145*'OddsRatio_working_3-way'!L145*'OddsRatio_working_3-way'!M145</f>
        <v>#VALUE!</v>
      </c>
      <c r="R145" s="11" t="e">
        <f t="shared" si="49"/>
        <v>#VALUE!</v>
      </c>
      <c r="S145" s="11" t="e">
        <f t="shared" si="50"/>
        <v>#VALUE!</v>
      </c>
      <c r="T145" s="11" t="e">
        <f t="shared" si="51"/>
        <v>#VALUE!</v>
      </c>
      <c r="U145" s="11" t="e">
        <f>'OddsRatio_working_3-way'!S145-'OddsRatio_working_3-way'!R145^2/3</f>
        <v>#VALUE!</v>
      </c>
      <c r="V145" s="11" t="e">
        <f>'OddsRatio_working_3-way'!S145*'OddsRatio_working_3-way'!R145/3-2*'OddsRatio_working_3-way'!R145^3/27-'OddsRatio_working_3-way'!T145</f>
        <v>#VALUE!</v>
      </c>
      <c r="W145" s="11" t="e">
        <f>'OddsRatio_working_3-way'!V145^2+4*'OddsRatio_working_3-way'!U145^3/27</f>
        <v>#VALUE!</v>
      </c>
      <c r="X145" s="11" t="e">
        <f>IF('OddsRatio_working_3-way'!W145&gt;0,IF(ABS('OddsRatio_working_3-way'!V145+SQRT('OddsRatio_working_3-way'!W145))/2&gt;0,ABS('OddsRatio_working_3-way'!V145+SQRT('OddsRatio_working_3-way'!W145))/2,ABS('OddsRatio_working_3-way'!V145-SQRT('OddsRatio_working_3-way'!W145))/2),SQRT(-'OddsRatio_working_3-way'!U145^3/27))</f>
        <v>#VALUE!</v>
      </c>
      <c r="Y145" s="11" t="e">
        <f>IF('OddsRatio_working_3-way'!W145&gt;=0,IF('OddsRatio_working_3-way'!V145+SQRT('OddsRatio_working_3-way'!W145)&gt;0,0,PI()),ACOS('OddsRatio_working_3-way'!V145/(2*'OddsRatio_working_3-way'!X145)))</f>
        <v>#VALUE!</v>
      </c>
      <c r="Z145" s="11" t="e">
        <f>'OddsRatio_working_3-way'!X145^(1/3)*COS('OddsRatio_working_3-way'!Y145/3)</f>
        <v>#VALUE!</v>
      </c>
      <c r="AA145" s="11" t="e">
        <f>'OddsRatio_working_3-way'!X145^(1/3)*COS(('OddsRatio_working_3-way'!Y145+2*PI())/3)</f>
        <v>#VALUE!</v>
      </c>
      <c r="AB145" s="11" t="e">
        <f>'OddsRatio_working_3-way'!X145^(1/3)*COS(('OddsRatio_working_3-way'!Y145+4*PI())/3)</f>
        <v>#VALUE!</v>
      </c>
      <c r="AC145" s="11" t="e">
        <f>'OddsRatio_working_3-way'!X145^(1/3)*SIN('OddsRatio_working_3-way'!Y145/3)</f>
        <v>#VALUE!</v>
      </c>
      <c r="AD145" s="11" t="e">
        <f>'OddsRatio_working_3-way'!X145^(1/3)*SIN(('OddsRatio_working_3-way'!Y145+2*PI())/3)</f>
        <v>#VALUE!</v>
      </c>
      <c r="AE145" s="11" t="e">
        <f>'OddsRatio_working_3-way'!X145^(1/3)*SIN(('OddsRatio_working_3-way'!Y145+4*PI())/3)</f>
        <v>#VALUE!</v>
      </c>
      <c r="AF145" s="11" t="e">
        <f>-'OddsRatio_working_3-way'!U145/(3*'OddsRatio_working_3-way'!X145^(1/3))*COS(('OddsRatio_working_3-way'!Y145)/3)</f>
        <v>#VALUE!</v>
      </c>
      <c r="AG145" s="11" t="e">
        <f>-'OddsRatio_working_3-way'!U145/(3*'OddsRatio_working_3-way'!X145^(1/3))*COS(('OddsRatio_working_3-way'!Y145+2*PI())/3)</f>
        <v>#VALUE!</v>
      </c>
      <c r="AH145" s="11" t="e">
        <f>-'OddsRatio_working_3-way'!U145/(3*'OddsRatio_working_3-way'!X145^(1/3))*COS(('OddsRatio_working_3-way'!Y145+4*PI())/3)</f>
        <v>#VALUE!</v>
      </c>
      <c r="AI145" s="11" t="e">
        <f>'OddsRatio_working_3-way'!U145/(3*'OddsRatio_working_3-way'!X145^(1/3))*SIN(('OddsRatio_working_3-way'!Y145)/3)</f>
        <v>#VALUE!</v>
      </c>
      <c r="AJ145" s="11" t="e">
        <f>'OddsRatio_working_3-way'!U145/(3*'OddsRatio_working_3-way'!X145^(1/3))*SIN(('OddsRatio_working_3-way'!Y145+2*PI())/3)</f>
        <v>#VALUE!</v>
      </c>
      <c r="AK145" s="11" t="e">
        <f>'OddsRatio_working_3-way'!U145/(3*'OddsRatio_working_3-way'!X145^(1/3))*SIN(('OddsRatio_working_3-way'!Y145+4*PI())/3)</f>
        <v>#VALUE!</v>
      </c>
      <c r="AL145" s="11" t="e">
        <f>'OddsRatio_working_3-way'!Z145+'OddsRatio_working_3-way'!AF145</f>
        <v>#VALUE!</v>
      </c>
      <c r="AM145" s="11" t="e">
        <f>'OddsRatio_working_3-way'!AA145+'OddsRatio_working_3-way'!AG145</f>
        <v>#VALUE!</v>
      </c>
      <c r="AN145" s="11" t="e">
        <f>'OddsRatio_working_3-way'!AB145+'OddsRatio_working_3-way'!AH145</f>
        <v>#VALUE!</v>
      </c>
      <c r="AO145" s="11" t="e">
        <f>'OddsRatio_working_3-way'!AC145+'OddsRatio_working_3-way'!AI145</f>
        <v>#VALUE!</v>
      </c>
      <c r="AP145" s="11" t="e">
        <f>'OddsRatio_working_3-way'!AD145+'OddsRatio_working_3-way'!AJ145</f>
        <v>#VALUE!</v>
      </c>
      <c r="AQ145" s="11" t="e">
        <f>'OddsRatio_working_3-way'!AE145+'OddsRatio_working_3-way'!AK145</f>
        <v>#VALUE!</v>
      </c>
      <c r="AR145" s="10" t="str">
        <f>IF(A145="","",IF(('OddsRatio_working_3-way'!X145=0),IF(Q145&gt;0,-Q145^(1/3),(-Q145)^(1/3)),'OddsRatio_working_3-way'!AL145-'OddsRatio_working_3-way'!R145/3))</f>
        <v/>
      </c>
      <c r="AS145" s="11" t="e">
        <f>IF(('OddsRatio_working_3-way'!X145=0),IF(Q145&gt;0,-Q145^(1/3),(-Q145)^(1/3)),'OddsRatio_working_3-way'!AM145-'OddsRatio_working_3-way'!R145/3)</f>
        <v>#VALUE!</v>
      </c>
      <c r="AT145" s="11" t="e">
        <f>IF(('OddsRatio_working_3-way'!X145=0),IF(Q145&gt;0,-Q145^(1/3),(-Q145)^(1/3)),'OddsRatio_working_3-way'!AN145-'OddsRatio_working_3-way'!R145/3)</f>
        <v>#VALUE!</v>
      </c>
      <c r="AU145" s="11" t="e">
        <f>IF(('OddsRatio_working_3-way'!X145=0),0,'OddsRatio_working_3-way'!AO145)</f>
        <v>#VALUE!</v>
      </c>
      <c r="AV145" s="11" t="e">
        <f>IF(('OddsRatio_working_3-way'!X145=0),0,'OddsRatio_working_3-way'!AP145)</f>
        <v>#VALUE!</v>
      </c>
      <c r="AW145" s="11" t="e">
        <f>IF(('OddsRatio_working_3-way'!X145=0),0,'OddsRatio_working_3-way'!AQ145)</f>
        <v>#VALUE!</v>
      </c>
    </row>
    <row r="146" spans="1:49">
      <c r="A146" s="4" t="str">
        <f>IF('True_Odds_Calculator_3-way'!A147="","",'True_Odds_Calculator_3-way'!A147)</f>
        <v/>
      </c>
      <c r="B146" s="4" t="str">
        <f>IF('True_Odds_Calculator_3-way'!B147="","",'True_Odds_Calculator_3-way'!B147)</f>
        <v/>
      </c>
      <c r="C146" s="4" t="str">
        <f>IF('True_Odds_Calculator_3-way'!C147="","",'True_Odds_Calculator_3-way'!C147)</f>
        <v/>
      </c>
      <c r="D146" s="9" t="e">
        <f t="shared" si="39"/>
        <v>#VALUE!</v>
      </c>
      <c r="E146" s="9" t="e">
        <f t="shared" si="40"/>
        <v>#VALUE!</v>
      </c>
      <c r="F146" s="9" t="e">
        <f t="shared" si="41"/>
        <v>#VALUE!</v>
      </c>
      <c r="G146" s="9" t="str">
        <f t="shared" si="42"/>
        <v/>
      </c>
      <c r="H146" s="9" t="str">
        <f t="shared" si="43"/>
        <v/>
      </c>
      <c r="I146" s="9" t="str">
        <f t="shared" si="44"/>
        <v/>
      </c>
      <c r="J146" s="9" t="str">
        <f t="shared" si="45"/>
        <v/>
      </c>
      <c r="K146" s="11" t="e">
        <f t="shared" si="46"/>
        <v>#VALUE!</v>
      </c>
      <c r="L146" s="11" t="e">
        <f t="shared" si="47"/>
        <v>#VALUE!</v>
      </c>
      <c r="M146" s="11" t="e">
        <f t="shared" si="48"/>
        <v>#VALUE!</v>
      </c>
      <c r="N146" s="11" t="e">
        <f>'OddsRatio_working_3-way'!K146+'OddsRatio_working_3-way'!L146+'OddsRatio_working_3-way'!M146-('OddsRatio_working_3-way'!K146*'OddsRatio_working_3-way'!L146)-('OddsRatio_working_3-way'!K146*'OddsRatio_working_3-way'!M146)-('OddsRatio_working_3-way'!L146*'OddsRatio_working_3-way'!M146)+('OddsRatio_working_3-way'!K146*'OddsRatio_working_3-way'!L146*'OddsRatio_working_3-way'!M146)-1</f>
        <v>#VALUE!</v>
      </c>
      <c r="O146" s="11">
        <f>0</f>
        <v>0</v>
      </c>
      <c r="P146" s="11" t="e">
        <f>('OddsRatio_working_3-way'!K146*'OddsRatio_working_3-way'!L146)+('OddsRatio_working_3-way'!K146*'OddsRatio_working_3-way'!M146)+('OddsRatio_working_3-way'!L146*'OddsRatio_working_3-way'!M146)-(3*'OddsRatio_working_3-way'!K146*'OddsRatio_working_3-way'!L146*'OddsRatio_working_3-way'!M146)</f>
        <v>#VALUE!</v>
      </c>
      <c r="Q146" s="11" t="e">
        <f>2*'OddsRatio_working_3-way'!K146*'OddsRatio_working_3-way'!L146*'OddsRatio_working_3-way'!M146</f>
        <v>#VALUE!</v>
      </c>
      <c r="R146" s="11" t="e">
        <f t="shared" si="49"/>
        <v>#VALUE!</v>
      </c>
      <c r="S146" s="11" t="e">
        <f t="shared" si="50"/>
        <v>#VALUE!</v>
      </c>
      <c r="T146" s="11" t="e">
        <f t="shared" si="51"/>
        <v>#VALUE!</v>
      </c>
      <c r="U146" s="11" t="e">
        <f>'OddsRatio_working_3-way'!S146-'OddsRatio_working_3-way'!R146^2/3</f>
        <v>#VALUE!</v>
      </c>
      <c r="V146" s="11" t="e">
        <f>'OddsRatio_working_3-way'!S146*'OddsRatio_working_3-way'!R146/3-2*'OddsRatio_working_3-way'!R146^3/27-'OddsRatio_working_3-way'!T146</f>
        <v>#VALUE!</v>
      </c>
      <c r="W146" s="11" t="e">
        <f>'OddsRatio_working_3-way'!V146^2+4*'OddsRatio_working_3-way'!U146^3/27</f>
        <v>#VALUE!</v>
      </c>
      <c r="X146" s="11" t="e">
        <f>IF('OddsRatio_working_3-way'!W146&gt;0,IF(ABS('OddsRatio_working_3-way'!V146+SQRT('OddsRatio_working_3-way'!W146))/2&gt;0,ABS('OddsRatio_working_3-way'!V146+SQRT('OddsRatio_working_3-way'!W146))/2,ABS('OddsRatio_working_3-way'!V146-SQRT('OddsRatio_working_3-way'!W146))/2),SQRT(-'OddsRatio_working_3-way'!U146^3/27))</f>
        <v>#VALUE!</v>
      </c>
      <c r="Y146" s="11" t="e">
        <f>IF('OddsRatio_working_3-way'!W146&gt;=0,IF('OddsRatio_working_3-way'!V146+SQRT('OddsRatio_working_3-way'!W146)&gt;0,0,PI()),ACOS('OddsRatio_working_3-way'!V146/(2*'OddsRatio_working_3-way'!X146)))</f>
        <v>#VALUE!</v>
      </c>
      <c r="Z146" s="11" t="e">
        <f>'OddsRatio_working_3-way'!X146^(1/3)*COS('OddsRatio_working_3-way'!Y146/3)</f>
        <v>#VALUE!</v>
      </c>
      <c r="AA146" s="11" t="e">
        <f>'OddsRatio_working_3-way'!X146^(1/3)*COS(('OddsRatio_working_3-way'!Y146+2*PI())/3)</f>
        <v>#VALUE!</v>
      </c>
      <c r="AB146" s="11" t="e">
        <f>'OddsRatio_working_3-way'!X146^(1/3)*COS(('OddsRatio_working_3-way'!Y146+4*PI())/3)</f>
        <v>#VALUE!</v>
      </c>
      <c r="AC146" s="11" t="e">
        <f>'OddsRatio_working_3-way'!X146^(1/3)*SIN('OddsRatio_working_3-way'!Y146/3)</f>
        <v>#VALUE!</v>
      </c>
      <c r="AD146" s="11" t="e">
        <f>'OddsRatio_working_3-way'!X146^(1/3)*SIN(('OddsRatio_working_3-way'!Y146+2*PI())/3)</f>
        <v>#VALUE!</v>
      </c>
      <c r="AE146" s="11" t="e">
        <f>'OddsRatio_working_3-way'!X146^(1/3)*SIN(('OddsRatio_working_3-way'!Y146+4*PI())/3)</f>
        <v>#VALUE!</v>
      </c>
      <c r="AF146" s="11" t="e">
        <f>-'OddsRatio_working_3-way'!U146/(3*'OddsRatio_working_3-way'!X146^(1/3))*COS(('OddsRatio_working_3-way'!Y146)/3)</f>
        <v>#VALUE!</v>
      </c>
      <c r="AG146" s="11" t="e">
        <f>-'OddsRatio_working_3-way'!U146/(3*'OddsRatio_working_3-way'!X146^(1/3))*COS(('OddsRatio_working_3-way'!Y146+2*PI())/3)</f>
        <v>#VALUE!</v>
      </c>
      <c r="AH146" s="11" t="e">
        <f>-'OddsRatio_working_3-way'!U146/(3*'OddsRatio_working_3-way'!X146^(1/3))*COS(('OddsRatio_working_3-way'!Y146+4*PI())/3)</f>
        <v>#VALUE!</v>
      </c>
      <c r="AI146" s="11" t="e">
        <f>'OddsRatio_working_3-way'!U146/(3*'OddsRatio_working_3-way'!X146^(1/3))*SIN(('OddsRatio_working_3-way'!Y146)/3)</f>
        <v>#VALUE!</v>
      </c>
      <c r="AJ146" s="11" t="e">
        <f>'OddsRatio_working_3-way'!U146/(3*'OddsRatio_working_3-way'!X146^(1/3))*SIN(('OddsRatio_working_3-way'!Y146+2*PI())/3)</f>
        <v>#VALUE!</v>
      </c>
      <c r="AK146" s="11" t="e">
        <f>'OddsRatio_working_3-way'!U146/(3*'OddsRatio_working_3-way'!X146^(1/3))*SIN(('OddsRatio_working_3-way'!Y146+4*PI())/3)</f>
        <v>#VALUE!</v>
      </c>
      <c r="AL146" s="11" t="e">
        <f>'OddsRatio_working_3-way'!Z146+'OddsRatio_working_3-way'!AF146</f>
        <v>#VALUE!</v>
      </c>
      <c r="AM146" s="11" t="e">
        <f>'OddsRatio_working_3-way'!AA146+'OddsRatio_working_3-way'!AG146</f>
        <v>#VALUE!</v>
      </c>
      <c r="AN146" s="11" t="e">
        <f>'OddsRatio_working_3-way'!AB146+'OddsRatio_working_3-way'!AH146</f>
        <v>#VALUE!</v>
      </c>
      <c r="AO146" s="11" t="e">
        <f>'OddsRatio_working_3-way'!AC146+'OddsRatio_working_3-way'!AI146</f>
        <v>#VALUE!</v>
      </c>
      <c r="AP146" s="11" t="e">
        <f>'OddsRatio_working_3-way'!AD146+'OddsRatio_working_3-way'!AJ146</f>
        <v>#VALUE!</v>
      </c>
      <c r="AQ146" s="11" t="e">
        <f>'OddsRatio_working_3-way'!AE146+'OddsRatio_working_3-way'!AK146</f>
        <v>#VALUE!</v>
      </c>
      <c r="AR146" s="10" t="str">
        <f>IF(A146="","",IF(('OddsRatio_working_3-way'!X146=0),IF(Q146&gt;0,-Q146^(1/3),(-Q146)^(1/3)),'OddsRatio_working_3-way'!AL146-'OddsRatio_working_3-way'!R146/3))</f>
        <v/>
      </c>
      <c r="AS146" s="11" t="e">
        <f>IF(('OddsRatio_working_3-way'!X146=0),IF(Q146&gt;0,-Q146^(1/3),(-Q146)^(1/3)),'OddsRatio_working_3-way'!AM146-'OddsRatio_working_3-way'!R146/3)</f>
        <v>#VALUE!</v>
      </c>
      <c r="AT146" s="11" t="e">
        <f>IF(('OddsRatio_working_3-way'!X146=0),IF(Q146&gt;0,-Q146^(1/3),(-Q146)^(1/3)),'OddsRatio_working_3-way'!AN146-'OddsRatio_working_3-way'!R146/3)</f>
        <v>#VALUE!</v>
      </c>
      <c r="AU146" s="11" t="e">
        <f>IF(('OddsRatio_working_3-way'!X146=0),0,'OddsRatio_working_3-way'!AO146)</f>
        <v>#VALUE!</v>
      </c>
      <c r="AV146" s="11" t="e">
        <f>IF(('OddsRatio_working_3-way'!X146=0),0,'OddsRatio_working_3-way'!AP146)</f>
        <v>#VALUE!</v>
      </c>
      <c r="AW146" s="11" t="e">
        <f>IF(('OddsRatio_working_3-way'!X146=0),0,'OddsRatio_working_3-way'!AQ146)</f>
        <v>#VALUE!</v>
      </c>
    </row>
    <row r="147" spans="1:49">
      <c r="A147" s="4" t="str">
        <f>IF('True_Odds_Calculator_3-way'!A148="","",'True_Odds_Calculator_3-way'!A148)</f>
        <v/>
      </c>
      <c r="B147" s="4" t="str">
        <f>IF('True_Odds_Calculator_3-way'!B148="","",'True_Odds_Calculator_3-way'!B148)</f>
        <v/>
      </c>
      <c r="C147" s="4" t="str">
        <f>IF('True_Odds_Calculator_3-way'!C148="","",'True_Odds_Calculator_3-way'!C148)</f>
        <v/>
      </c>
      <c r="D147" s="9" t="e">
        <f t="shared" si="39"/>
        <v>#VALUE!</v>
      </c>
      <c r="E147" s="9" t="e">
        <f t="shared" si="40"/>
        <v>#VALUE!</v>
      </c>
      <c r="F147" s="9" t="e">
        <f t="shared" si="41"/>
        <v>#VALUE!</v>
      </c>
      <c r="G147" s="9" t="str">
        <f t="shared" si="42"/>
        <v/>
      </c>
      <c r="H147" s="9" t="str">
        <f t="shared" si="43"/>
        <v/>
      </c>
      <c r="I147" s="9" t="str">
        <f t="shared" si="44"/>
        <v/>
      </c>
      <c r="J147" s="9" t="str">
        <f t="shared" si="45"/>
        <v/>
      </c>
      <c r="K147" s="11" t="e">
        <f t="shared" si="46"/>
        <v>#VALUE!</v>
      </c>
      <c r="L147" s="11" t="e">
        <f t="shared" si="47"/>
        <v>#VALUE!</v>
      </c>
      <c r="M147" s="11" t="e">
        <f t="shared" si="48"/>
        <v>#VALUE!</v>
      </c>
      <c r="N147" s="11" t="e">
        <f>'OddsRatio_working_3-way'!K147+'OddsRatio_working_3-way'!L147+'OddsRatio_working_3-way'!M147-('OddsRatio_working_3-way'!K147*'OddsRatio_working_3-way'!L147)-('OddsRatio_working_3-way'!K147*'OddsRatio_working_3-way'!M147)-('OddsRatio_working_3-way'!L147*'OddsRatio_working_3-way'!M147)+('OddsRatio_working_3-way'!K147*'OddsRatio_working_3-way'!L147*'OddsRatio_working_3-way'!M147)-1</f>
        <v>#VALUE!</v>
      </c>
      <c r="O147" s="11">
        <f>0</f>
        <v>0</v>
      </c>
      <c r="P147" s="11" t="e">
        <f>('OddsRatio_working_3-way'!K147*'OddsRatio_working_3-way'!L147)+('OddsRatio_working_3-way'!K147*'OddsRatio_working_3-way'!M147)+('OddsRatio_working_3-way'!L147*'OddsRatio_working_3-way'!M147)-(3*'OddsRatio_working_3-way'!K147*'OddsRatio_working_3-way'!L147*'OddsRatio_working_3-way'!M147)</f>
        <v>#VALUE!</v>
      </c>
      <c r="Q147" s="11" t="e">
        <f>2*'OddsRatio_working_3-way'!K147*'OddsRatio_working_3-way'!L147*'OddsRatio_working_3-way'!M147</f>
        <v>#VALUE!</v>
      </c>
      <c r="R147" s="11" t="e">
        <f t="shared" si="49"/>
        <v>#VALUE!</v>
      </c>
      <c r="S147" s="11" t="e">
        <f t="shared" si="50"/>
        <v>#VALUE!</v>
      </c>
      <c r="T147" s="11" t="e">
        <f t="shared" si="51"/>
        <v>#VALUE!</v>
      </c>
      <c r="U147" s="11" t="e">
        <f>'OddsRatio_working_3-way'!S147-'OddsRatio_working_3-way'!R147^2/3</f>
        <v>#VALUE!</v>
      </c>
      <c r="V147" s="11" t="e">
        <f>'OddsRatio_working_3-way'!S147*'OddsRatio_working_3-way'!R147/3-2*'OddsRatio_working_3-way'!R147^3/27-'OddsRatio_working_3-way'!T147</f>
        <v>#VALUE!</v>
      </c>
      <c r="W147" s="11" t="e">
        <f>'OddsRatio_working_3-way'!V147^2+4*'OddsRatio_working_3-way'!U147^3/27</f>
        <v>#VALUE!</v>
      </c>
      <c r="X147" s="11" t="e">
        <f>IF('OddsRatio_working_3-way'!W147&gt;0,IF(ABS('OddsRatio_working_3-way'!V147+SQRT('OddsRatio_working_3-way'!W147))/2&gt;0,ABS('OddsRatio_working_3-way'!V147+SQRT('OddsRatio_working_3-way'!W147))/2,ABS('OddsRatio_working_3-way'!V147-SQRT('OddsRatio_working_3-way'!W147))/2),SQRT(-'OddsRatio_working_3-way'!U147^3/27))</f>
        <v>#VALUE!</v>
      </c>
      <c r="Y147" s="11" t="e">
        <f>IF('OddsRatio_working_3-way'!W147&gt;=0,IF('OddsRatio_working_3-way'!V147+SQRT('OddsRatio_working_3-way'!W147)&gt;0,0,PI()),ACOS('OddsRatio_working_3-way'!V147/(2*'OddsRatio_working_3-way'!X147)))</f>
        <v>#VALUE!</v>
      </c>
      <c r="Z147" s="11" t="e">
        <f>'OddsRatio_working_3-way'!X147^(1/3)*COS('OddsRatio_working_3-way'!Y147/3)</f>
        <v>#VALUE!</v>
      </c>
      <c r="AA147" s="11" t="e">
        <f>'OddsRatio_working_3-way'!X147^(1/3)*COS(('OddsRatio_working_3-way'!Y147+2*PI())/3)</f>
        <v>#VALUE!</v>
      </c>
      <c r="AB147" s="11" t="e">
        <f>'OddsRatio_working_3-way'!X147^(1/3)*COS(('OddsRatio_working_3-way'!Y147+4*PI())/3)</f>
        <v>#VALUE!</v>
      </c>
      <c r="AC147" s="11" t="e">
        <f>'OddsRatio_working_3-way'!X147^(1/3)*SIN('OddsRatio_working_3-way'!Y147/3)</f>
        <v>#VALUE!</v>
      </c>
      <c r="AD147" s="11" t="e">
        <f>'OddsRatio_working_3-way'!X147^(1/3)*SIN(('OddsRatio_working_3-way'!Y147+2*PI())/3)</f>
        <v>#VALUE!</v>
      </c>
      <c r="AE147" s="11" t="e">
        <f>'OddsRatio_working_3-way'!X147^(1/3)*SIN(('OddsRatio_working_3-way'!Y147+4*PI())/3)</f>
        <v>#VALUE!</v>
      </c>
      <c r="AF147" s="11" t="e">
        <f>-'OddsRatio_working_3-way'!U147/(3*'OddsRatio_working_3-way'!X147^(1/3))*COS(('OddsRatio_working_3-way'!Y147)/3)</f>
        <v>#VALUE!</v>
      </c>
      <c r="AG147" s="11" t="e">
        <f>-'OddsRatio_working_3-way'!U147/(3*'OddsRatio_working_3-way'!X147^(1/3))*COS(('OddsRatio_working_3-way'!Y147+2*PI())/3)</f>
        <v>#VALUE!</v>
      </c>
      <c r="AH147" s="11" t="e">
        <f>-'OddsRatio_working_3-way'!U147/(3*'OddsRatio_working_3-way'!X147^(1/3))*COS(('OddsRatio_working_3-way'!Y147+4*PI())/3)</f>
        <v>#VALUE!</v>
      </c>
      <c r="AI147" s="11" t="e">
        <f>'OddsRatio_working_3-way'!U147/(3*'OddsRatio_working_3-way'!X147^(1/3))*SIN(('OddsRatio_working_3-way'!Y147)/3)</f>
        <v>#VALUE!</v>
      </c>
      <c r="AJ147" s="11" t="e">
        <f>'OddsRatio_working_3-way'!U147/(3*'OddsRatio_working_3-way'!X147^(1/3))*SIN(('OddsRatio_working_3-way'!Y147+2*PI())/3)</f>
        <v>#VALUE!</v>
      </c>
      <c r="AK147" s="11" t="e">
        <f>'OddsRatio_working_3-way'!U147/(3*'OddsRatio_working_3-way'!X147^(1/3))*SIN(('OddsRatio_working_3-way'!Y147+4*PI())/3)</f>
        <v>#VALUE!</v>
      </c>
      <c r="AL147" s="11" t="e">
        <f>'OddsRatio_working_3-way'!Z147+'OddsRatio_working_3-way'!AF147</f>
        <v>#VALUE!</v>
      </c>
      <c r="AM147" s="11" t="e">
        <f>'OddsRatio_working_3-way'!AA147+'OddsRatio_working_3-way'!AG147</f>
        <v>#VALUE!</v>
      </c>
      <c r="AN147" s="11" t="e">
        <f>'OddsRatio_working_3-way'!AB147+'OddsRatio_working_3-way'!AH147</f>
        <v>#VALUE!</v>
      </c>
      <c r="AO147" s="11" t="e">
        <f>'OddsRatio_working_3-way'!AC147+'OddsRatio_working_3-way'!AI147</f>
        <v>#VALUE!</v>
      </c>
      <c r="AP147" s="11" t="e">
        <f>'OddsRatio_working_3-way'!AD147+'OddsRatio_working_3-way'!AJ147</f>
        <v>#VALUE!</v>
      </c>
      <c r="AQ147" s="11" t="e">
        <f>'OddsRatio_working_3-way'!AE147+'OddsRatio_working_3-way'!AK147</f>
        <v>#VALUE!</v>
      </c>
      <c r="AR147" s="10" t="str">
        <f>IF(A147="","",IF(('OddsRatio_working_3-way'!X147=0),IF(Q147&gt;0,-Q147^(1/3),(-Q147)^(1/3)),'OddsRatio_working_3-way'!AL147-'OddsRatio_working_3-way'!R147/3))</f>
        <v/>
      </c>
      <c r="AS147" s="11" t="e">
        <f>IF(('OddsRatio_working_3-way'!X147=0),IF(Q147&gt;0,-Q147^(1/3),(-Q147)^(1/3)),'OddsRatio_working_3-way'!AM147-'OddsRatio_working_3-way'!R147/3)</f>
        <v>#VALUE!</v>
      </c>
      <c r="AT147" s="11" t="e">
        <f>IF(('OddsRatio_working_3-way'!X147=0),IF(Q147&gt;0,-Q147^(1/3),(-Q147)^(1/3)),'OddsRatio_working_3-way'!AN147-'OddsRatio_working_3-way'!R147/3)</f>
        <v>#VALUE!</v>
      </c>
      <c r="AU147" s="11" t="e">
        <f>IF(('OddsRatio_working_3-way'!X147=0),0,'OddsRatio_working_3-way'!AO147)</f>
        <v>#VALUE!</v>
      </c>
      <c r="AV147" s="11" t="e">
        <f>IF(('OddsRatio_working_3-way'!X147=0),0,'OddsRatio_working_3-way'!AP147)</f>
        <v>#VALUE!</v>
      </c>
      <c r="AW147" s="11" t="e">
        <f>IF(('OddsRatio_working_3-way'!X147=0),0,'OddsRatio_working_3-way'!AQ147)</f>
        <v>#VALUE!</v>
      </c>
    </row>
    <row r="148" spans="1:49">
      <c r="A148" s="4" t="str">
        <f>IF('True_Odds_Calculator_3-way'!A149="","",'True_Odds_Calculator_3-way'!A149)</f>
        <v/>
      </c>
      <c r="B148" s="4" t="str">
        <f>IF('True_Odds_Calculator_3-way'!B149="","",'True_Odds_Calculator_3-way'!B149)</f>
        <v/>
      </c>
      <c r="C148" s="4" t="str">
        <f>IF('True_Odds_Calculator_3-way'!C149="","",'True_Odds_Calculator_3-way'!C149)</f>
        <v/>
      </c>
      <c r="D148" s="9" t="e">
        <f t="shared" si="39"/>
        <v>#VALUE!</v>
      </c>
      <c r="E148" s="9" t="e">
        <f t="shared" si="40"/>
        <v>#VALUE!</v>
      </c>
      <c r="F148" s="9" t="e">
        <f t="shared" si="41"/>
        <v>#VALUE!</v>
      </c>
      <c r="G148" s="9" t="str">
        <f t="shared" si="42"/>
        <v/>
      </c>
      <c r="H148" s="9" t="str">
        <f t="shared" si="43"/>
        <v/>
      </c>
      <c r="I148" s="9" t="str">
        <f t="shared" si="44"/>
        <v/>
      </c>
      <c r="J148" s="9" t="str">
        <f t="shared" si="45"/>
        <v/>
      </c>
      <c r="K148" s="11" t="e">
        <f t="shared" si="46"/>
        <v>#VALUE!</v>
      </c>
      <c r="L148" s="11" t="e">
        <f t="shared" si="47"/>
        <v>#VALUE!</v>
      </c>
      <c r="M148" s="11" t="e">
        <f t="shared" si="48"/>
        <v>#VALUE!</v>
      </c>
      <c r="N148" s="11" t="e">
        <f>'OddsRatio_working_3-way'!K148+'OddsRatio_working_3-way'!L148+'OddsRatio_working_3-way'!M148-('OddsRatio_working_3-way'!K148*'OddsRatio_working_3-way'!L148)-('OddsRatio_working_3-way'!K148*'OddsRatio_working_3-way'!M148)-('OddsRatio_working_3-way'!L148*'OddsRatio_working_3-way'!M148)+('OddsRatio_working_3-way'!K148*'OddsRatio_working_3-way'!L148*'OddsRatio_working_3-way'!M148)-1</f>
        <v>#VALUE!</v>
      </c>
      <c r="O148" s="11">
        <f>0</f>
        <v>0</v>
      </c>
      <c r="P148" s="11" t="e">
        <f>('OddsRatio_working_3-way'!K148*'OddsRatio_working_3-way'!L148)+('OddsRatio_working_3-way'!K148*'OddsRatio_working_3-way'!M148)+('OddsRatio_working_3-way'!L148*'OddsRatio_working_3-way'!M148)-(3*'OddsRatio_working_3-way'!K148*'OddsRatio_working_3-way'!L148*'OddsRatio_working_3-way'!M148)</f>
        <v>#VALUE!</v>
      </c>
      <c r="Q148" s="11" t="e">
        <f>2*'OddsRatio_working_3-way'!K148*'OddsRatio_working_3-way'!L148*'OddsRatio_working_3-way'!M148</f>
        <v>#VALUE!</v>
      </c>
      <c r="R148" s="11" t="e">
        <f t="shared" si="49"/>
        <v>#VALUE!</v>
      </c>
      <c r="S148" s="11" t="e">
        <f t="shared" si="50"/>
        <v>#VALUE!</v>
      </c>
      <c r="T148" s="11" t="e">
        <f t="shared" si="51"/>
        <v>#VALUE!</v>
      </c>
      <c r="U148" s="11" t="e">
        <f>'OddsRatio_working_3-way'!S148-'OddsRatio_working_3-way'!R148^2/3</f>
        <v>#VALUE!</v>
      </c>
      <c r="V148" s="11" t="e">
        <f>'OddsRatio_working_3-way'!S148*'OddsRatio_working_3-way'!R148/3-2*'OddsRatio_working_3-way'!R148^3/27-'OddsRatio_working_3-way'!T148</f>
        <v>#VALUE!</v>
      </c>
      <c r="W148" s="11" t="e">
        <f>'OddsRatio_working_3-way'!V148^2+4*'OddsRatio_working_3-way'!U148^3/27</f>
        <v>#VALUE!</v>
      </c>
      <c r="X148" s="11" t="e">
        <f>IF('OddsRatio_working_3-way'!W148&gt;0,IF(ABS('OddsRatio_working_3-way'!V148+SQRT('OddsRatio_working_3-way'!W148))/2&gt;0,ABS('OddsRatio_working_3-way'!V148+SQRT('OddsRatio_working_3-way'!W148))/2,ABS('OddsRatio_working_3-way'!V148-SQRT('OddsRatio_working_3-way'!W148))/2),SQRT(-'OddsRatio_working_3-way'!U148^3/27))</f>
        <v>#VALUE!</v>
      </c>
      <c r="Y148" s="11" t="e">
        <f>IF('OddsRatio_working_3-way'!W148&gt;=0,IF('OddsRatio_working_3-way'!V148+SQRT('OddsRatio_working_3-way'!W148)&gt;0,0,PI()),ACOS('OddsRatio_working_3-way'!V148/(2*'OddsRatio_working_3-way'!X148)))</f>
        <v>#VALUE!</v>
      </c>
      <c r="Z148" s="11" t="e">
        <f>'OddsRatio_working_3-way'!X148^(1/3)*COS('OddsRatio_working_3-way'!Y148/3)</f>
        <v>#VALUE!</v>
      </c>
      <c r="AA148" s="11" t="e">
        <f>'OddsRatio_working_3-way'!X148^(1/3)*COS(('OddsRatio_working_3-way'!Y148+2*PI())/3)</f>
        <v>#VALUE!</v>
      </c>
      <c r="AB148" s="11" t="e">
        <f>'OddsRatio_working_3-way'!X148^(1/3)*COS(('OddsRatio_working_3-way'!Y148+4*PI())/3)</f>
        <v>#VALUE!</v>
      </c>
      <c r="AC148" s="11" t="e">
        <f>'OddsRatio_working_3-way'!X148^(1/3)*SIN('OddsRatio_working_3-way'!Y148/3)</f>
        <v>#VALUE!</v>
      </c>
      <c r="AD148" s="11" t="e">
        <f>'OddsRatio_working_3-way'!X148^(1/3)*SIN(('OddsRatio_working_3-way'!Y148+2*PI())/3)</f>
        <v>#VALUE!</v>
      </c>
      <c r="AE148" s="11" t="e">
        <f>'OddsRatio_working_3-way'!X148^(1/3)*SIN(('OddsRatio_working_3-way'!Y148+4*PI())/3)</f>
        <v>#VALUE!</v>
      </c>
      <c r="AF148" s="11" t="e">
        <f>-'OddsRatio_working_3-way'!U148/(3*'OddsRatio_working_3-way'!X148^(1/3))*COS(('OddsRatio_working_3-way'!Y148)/3)</f>
        <v>#VALUE!</v>
      </c>
      <c r="AG148" s="11" t="e">
        <f>-'OddsRatio_working_3-way'!U148/(3*'OddsRatio_working_3-way'!X148^(1/3))*COS(('OddsRatio_working_3-way'!Y148+2*PI())/3)</f>
        <v>#VALUE!</v>
      </c>
      <c r="AH148" s="11" t="e">
        <f>-'OddsRatio_working_3-way'!U148/(3*'OddsRatio_working_3-way'!X148^(1/3))*COS(('OddsRatio_working_3-way'!Y148+4*PI())/3)</f>
        <v>#VALUE!</v>
      </c>
      <c r="AI148" s="11" t="e">
        <f>'OddsRatio_working_3-way'!U148/(3*'OddsRatio_working_3-way'!X148^(1/3))*SIN(('OddsRatio_working_3-way'!Y148)/3)</f>
        <v>#VALUE!</v>
      </c>
      <c r="AJ148" s="11" t="e">
        <f>'OddsRatio_working_3-way'!U148/(3*'OddsRatio_working_3-way'!X148^(1/3))*SIN(('OddsRatio_working_3-way'!Y148+2*PI())/3)</f>
        <v>#VALUE!</v>
      </c>
      <c r="AK148" s="11" t="e">
        <f>'OddsRatio_working_3-way'!U148/(3*'OddsRatio_working_3-way'!X148^(1/3))*SIN(('OddsRatio_working_3-way'!Y148+4*PI())/3)</f>
        <v>#VALUE!</v>
      </c>
      <c r="AL148" s="11" t="e">
        <f>'OddsRatio_working_3-way'!Z148+'OddsRatio_working_3-way'!AF148</f>
        <v>#VALUE!</v>
      </c>
      <c r="AM148" s="11" t="e">
        <f>'OddsRatio_working_3-way'!AA148+'OddsRatio_working_3-way'!AG148</f>
        <v>#VALUE!</v>
      </c>
      <c r="AN148" s="11" t="e">
        <f>'OddsRatio_working_3-way'!AB148+'OddsRatio_working_3-way'!AH148</f>
        <v>#VALUE!</v>
      </c>
      <c r="AO148" s="11" t="e">
        <f>'OddsRatio_working_3-way'!AC148+'OddsRatio_working_3-way'!AI148</f>
        <v>#VALUE!</v>
      </c>
      <c r="AP148" s="11" t="e">
        <f>'OddsRatio_working_3-way'!AD148+'OddsRatio_working_3-way'!AJ148</f>
        <v>#VALUE!</v>
      </c>
      <c r="AQ148" s="11" t="e">
        <f>'OddsRatio_working_3-way'!AE148+'OddsRatio_working_3-way'!AK148</f>
        <v>#VALUE!</v>
      </c>
      <c r="AR148" s="10" t="str">
        <f>IF(A148="","",IF(('OddsRatio_working_3-way'!X148=0),IF(Q148&gt;0,-Q148^(1/3),(-Q148)^(1/3)),'OddsRatio_working_3-way'!AL148-'OddsRatio_working_3-way'!R148/3))</f>
        <v/>
      </c>
      <c r="AS148" s="11" t="e">
        <f>IF(('OddsRatio_working_3-way'!X148=0),IF(Q148&gt;0,-Q148^(1/3),(-Q148)^(1/3)),'OddsRatio_working_3-way'!AM148-'OddsRatio_working_3-way'!R148/3)</f>
        <v>#VALUE!</v>
      </c>
      <c r="AT148" s="11" t="e">
        <f>IF(('OddsRatio_working_3-way'!X148=0),IF(Q148&gt;0,-Q148^(1/3),(-Q148)^(1/3)),'OddsRatio_working_3-way'!AN148-'OddsRatio_working_3-way'!R148/3)</f>
        <v>#VALUE!</v>
      </c>
      <c r="AU148" s="11" t="e">
        <f>IF(('OddsRatio_working_3-way'!X148=0),0,'OddsRatio_working_3-way'!AO148)</f>
        <v>#VALUE!</v>
      </c>
      <c r="AV148" s="11" t="e">
        <f>IF(('OddsRatio_working_3-way'!X148=0),0,'OddsRatio_working_3-way'!AP148)</f>
        <v>#VALUE!</v>
      </c>
      <c r="AW148" s="11" t="e">
        <f>IF(('OddsRatio_working_3-way'!X148=0),0,'OddsRatio_working_3-way'!AQ148)</f>
        <v>#VALUE!</v>
      </c>
    </row>
    <row r="149" spans="1:49">
      <c r="A149" s="4" t="str">
        <f>IF('True_Odds_Calculator_3-way'!A150="","",'True_Odds_Calculator_3-way'!A150)</f>
        <v/>
      </c>
      <c r="B149" s="4" t="str">
        <f>IF('True_Odds_Calculator_3-way'!B150="","",'True_Odds_Calculator_3-way'!B150)</f>
        <v/>
      </c>
      <c r="C149" s="4" t="str">
        <f>IF('True_Odds_Calculator_3-way'!C150="","",'True_Odds_Calculator_3-way'!C150)</f>
        <v/>
      </c>
      <c r="D149" s="9" t="e">
        <f t="shared" si="39"/>
        <v>#VALUE!</v>
      </c>
      <c r="E149" s="9" t="e">
        <f t="shared" si="40"/>
        <v>#VALUE!</v>
      </c>
      <c r="F149" s="9" t="e">
        <f t="shared" si="41"/>
        <v>#VALUE!</v>
      </c>
      <c r="G149" s="9" t="str">
        <f t="shared" si="42"/>
        <v/>
      </c>
      <c r="H149" s="9" t="str">
        <f t="shared" si="43"/>
        <v/>
      </c>
      <c r="I149" s="9" t="str">
        <f t="shared" si="44"/>
        <v/>
      </c>
      <c r="J149" s="9" t="str">
        <f t="shared" si="45"/>
        <v/>
      </c>
      <c r="K149" s="11" t="e">
        <f t="shared" si="46"/>
        <v>#VALUE!</v>
      </c>
      <c r="L149" s="11" t="e">
        <f t="shared" si="47"/>
        <v>#VALUE!</v>
      </c>
      <c r="M149" s="11" t="e">
        <f t="shared" si="48"/>
        <v>#VALUE!</v>
      </c>
      <c r="N149" s="11" t="e">
        <f>'OddsRatio_working_3-way'!K149+'OddsRatio_working_3-way'!L149+'OddsRatio_working_3-way'!M149-('OddsRatio_working_3-way'!K149*'OddsRatio_working_3-way'!L149)-('OddsRatio_working_3-way'!K149*'OddsRatio_working_3-way'!M149)-('OddsRatio_working_3-way'!L149*'OddsRatio_working_3-way'!M149)+('OddsRatio_working_3-way'!K149*'OddsRatio_working_3-way'!L149*'OddsRatio_working_3-way'!M149)-1</f>
        <v>#VALUE!</v>
      </c>
      <c r="O149" s="11">
        <f>0</f>
        <v>0</v>
      </c>
      <c r="P149" s="11" t="e">
        <f>('OddsRatio_working_3-way'!K149*'OddsRatio_working_3-way'!L149)+('OddsRatio_working_3-way'!K149*'OddsRatio_working_3-way'!M149)+('OddsRatio_working_3-way'!L149*'OddsRatio_working_3-way'!M149)-(3*'OddsRatio_working_3-way'!K149*'OddsRatio_working_3-way'!L149*'OddsRatio_working_3-way'!M149)</f>
        <v>#VALUE!</v>
      </c>
      <c r="Q149" s="11" t="e">
        <f>2*'OddsRatio_working_3-way'!K149*'OddsRatio_working_3-way'!L149*'OddsRatio_working_3-way'!M149</f>
        <v>#VALUE!</v>
      </c>
      <c r="R149" s="11" t="e">
        <f t="shared" si="49"/>
        <v>#VALUE!</v>
      </c>
      <c r="S149" s="11" t="e">
        <f t="shared" si="50"/>
        <v>#VALUE!</v>
      </c>
      <c r="T149" s="11" t="e">
        <f t="shared" si="51"/>
        <v>#VALUE!</v>
      </c>
      <c r="U149" s="11" t="e">
        <f>'OddsRatio_working_3-way'!S149-'OddsRatio_working_3-way'!R149^2/3</f>
        <v>#VALUE!</v>
      </c>
      <c r="V149" s="11" t="e">
        <f>'OddsRatio_working_3-way'!S149*'OddsRatio_working_3-way'!R149/3-2*'OddsRatio_working_3-way'!R149^3/27-'OddsRatio_working_3-way'!T149</f>
        <v>#VALUE!</v>
      </c>
      <c r="W149" s="11" t="e">
        <f>'OddsRatio_working_3-way'!V149^2+4*'OddsRatio_working_3-way'!U149^3/27</f>
        <v>#VALUE!</v>
      </c>
      <c r="X149" s="11" t="e">
        <f>IF('OddsRatio_working_3-way'!W149&gt;0,IF(ABS('OddsRatio_working_3-way'!V149+SQRT('OddsRatio_working_3-way'!W149))/2&gt;0,ABS('OddsRatio_working_3-way'!V149+SQRT('OddsRatio_working_3-way'!W149))/2,ABS('OddsRatio_working_3-way'!V149-SQRT('OddsRatio_working_3-way'!W149))/2),SQRT(-'OddsRatio_working_3-way'!U149^3/27))</f>
        <v>#VALUE!</v>
      </c>
      <c r="Y149" s="11" t="e">
        <f>IF('OddsRatio_working_3-way'!W149&gt;=0,IF('OddsRatio_working_3-way'!V149+SQRT('OddsRatio_working_3-way'!W149)&gt;0,0,PI()),ACOS('OddsRatio_working_3-way'!V149/(2*'OddsRatio_working_3-way'!X149)))</f>
        <v>#VALUE!</v>
      </c>
      <c r="Z149" s="11" t="e">
        <f>'OddsRatio_working_3-way'!X149^(1/3)*COS('OddsRatio_working_3-way'!Y149/3)</f>
        <v>#VALUE!</v>
      </c>
      <c r="AA149" s="11" t="e">
        <f>'OddsRatio_working_3-way'!X149^(1/3)*COS(('OddsRatio_working_3-way'!Y149+2*PI())/3)</f>
        <v>#VALUE!</v>
      </c>
      <c r="AB149" s="11" t="e">
        <f>'OddsRatio_working_3-way'!X149^(1/3)*COS(('OddsRatio_working_3-way'!Y149+4*PI())/3)</f>
        <v>#VALUE!</v>
      </c>
      <c r="AC149" s="11" t="e">
        <f>'OddsRatio_working_3-way'!X149^(1/3)*SIN('OddsRatio_working_3-way'!Y149/3)</f>
        <v>#VALUE!</v>
      </c>
      <c r="AD149" s="11" t="e">
        <f>'OddsRatio_working_3-way'!X149^(1/3)*SIN(('OddsRatio_working_3-way'!Y149+2*PI())/3)</f>
        <v>#VALUE!</v>
      </c>
      <c r="AE149" s="11" t="e">
        <f>'OddsRatio_working_3-way'!X149^(1/3)*SIN(('OddsRatio_working_3-way'!Y149+4*PI())/3)</f>
        <v>#VALUE!</v>
      </c>
      <c r="AF149" s="11" t="e">
        <f>-'OddsRatio_working_3-way'!U149/(3*'OddsRatio_working_3-way'!X149^(1/3))*COS(('OddsRatio_working_3-way'!Y149)/3)</f>
        <v>#VALUE!</v>
      </c>
      <c r="AG149" s="11" t="e">
        <f>-'OddsRatio_working_3-way'!U149/(3*'OddsRatio_working_3-way'!X149^(1/3))*COS(('OddsRatio_working_3-way'!Y149+2*PI())/3)</f>
        <v>#VALUE!</v>
      </c>
      <c r="AH149" s="11" t="e">
        <f>-'OddsRatio_working_3-way'!U149/(3*'OddsRatio_working_3-way'!X149^(1/3))*COS(('OddsRatio_working_3-way'!Y149+4*PI())/3)</f>
        <v>#VALUE!</v>
      </c>
      <c r="AI149" s="11" t="e">
        <f>'OddsRatio_working_3-way'!U149/(3*'OddsRatio_working_3-way'!X149^(1/3))*SIN(('OddsRatio_working_3-way'!Y149)/3)</f>
        <v>#VALUE!</v>
      </c>
      <c r="AJ149" s="11" t="e">
        <f>'OddsRatio_working_3-way'!U149/(3*'OddsRatio_working_3-way'!X149^(1/3))*SIN(('OddsRatio_working_3-way'!Y149+2*PI())/3)</f>
        <v>#VALUE!</v>
      </c>
      <c r="AK149" s="11" t="e">
        <f>'OddsRatio_working_3-way'!U149/(3*'OddsRatio_working_3-way'!X149^(1/3))*SIN(('OddsRatio_working_3-way'!Y149+4*PI())/3)</f>
        <v>#VALUE!</v>
      </c>
      <c r="AL149" s="11" t="e">
        <f>'OddsRatio_working_3-way'!Z149+'OddsRatio_working_3-way'!AF149</f>
        <v>#VALUE!</v>
      </c>
      <c r="AM149" s="11" t="e">
        <f>'OddsRatio_working_3-way'!AA149+'OddsRatio_working_3-way'!AG149</f>
        <v>#VALUE!</v>
      </c>
      <c r="AN149" s="11" t="e">
        <f>'OddsRatio_working_3-way'!AB149+'OddsRatio_working_3-way'!AH149</f>
        <v>#VALUE!</v>
      </c>
      <c r="AO149" s="11" t="e">
        <f>'OddsRatio_working_3-way'!AC149+'OddsRatio_working_3-way'!AI149</f>
        <v>#VALUE!</v>
      </c>
      <c r="AP149" s="11" t="e">
        <f>'OddsRatio_working_3-way'!AD149+'OddsRatio_working_3-way'!AJ149</f>
        <v>#VALUE!</v>
      </c>
      <c r="AQ149" s="11" t="e">
        <f>'OddsRatio_working_3-way'!AE149+'OddsRatio_working_3-way'!AK149</f>
        <v>#VALUE!</v>
      </c>
      <c r="AR149" s="10" t="str">
        <f>IF(A149="","",IF(('OddsRatio_working_3-way'!X149=0),IF(Q149&gt;0,-Q149^(1/3),(-Q149)^(1/3)),'OddsRatio_working_3-way'!AL149-'OddsRatio_working_3-way'!R149/3))</f>
        <v/>
      </c>
      <c r="AS149" s="11" t="e">
        <f>IF(('OddsRatio_working_3-way'!X149=0),IF(Q149&gt;0,-Q149^(1/3),(-Q149)^(1/3)),'OddsRatio_working_3-way'!AM149-'OddsRatio_working_3-way'!R149/3)</f>
        <v>#VALUE!</v>
      </c>
      <c r="AT149" s="11" t="e">
        <f>IF(('OddsRatio_working_3-way'!X149=0),IF(Q149&gt;0,-Q149^(1/3),(-Q149)^(1/3)),'OddsRatio_working_3-way'!AN149-'OddsRatio_working_3-way'!R149/3)</f>
        <v>#VALUE!</v>
      </c>
      <c r="AU149" s="11" t="e">
        <f>IF(('OddsRatio_working_3-way'!X149=0),0,'OddsRatio_working_3-way'!AO149)</f>
        <v>#VALUE!</v>
      </c>
      <c r="AV149" s="11" t="e">
        <f>IF(('OddsRatio_working_3-way'!X149=0),0,'OddsRatio_working_3-way'!AP149)</f>
        <v>#VALUE!</v>
      </c>
      <c r="AW149" s="11" t="e">
        <f>IF(('OddsRatio_working_3-way'!X149=0),0,'OddsRatio_working_3-way'!AQ149)</f>
        <v>#VALUE!</v>
      </c>
    </row>
    <row r="150" spans="1:49">
      <c r="A150" s="4" t="str">
        <f>IF('True_Odds_Calculator_3-way'!A151="","",'True_Odds_Calculator_3-way'!A151)</f>
        <v/>
      </c>
      <c r="B150" s="4" t="str">
        <f>IF('True_Odds_Calculator_3-way'!B151="","",'True_Odds_Calculator_3-way'!B151)</f>
        <v/>
      </c>
      <c r="C150" s="4" t="str">
        <f>IF('True_Odds_Calculator_3-way'!C151="","",'True_Odds_Calculator_3-way'!C151)</f>
        <v/>
      </c>
      <c r="D150" s="9" t="e">
        <f t="shared" si="39"/>
        <v>#VALUE!</v>
      </c>
      <c r="E150" s="9" t="e">
        <f t="shared" si="40"/>
        <v>#VALUE!</v>
      </c>
      <c r="F150" s="9" t="e">
        <f t="shared" si="41"/>
        <v>#VALUE!</v>
      </c>
      <c r="G150" s="9" t="str">
        <f t="shared" si="42"/>
        <v/>
      </c>
      <c r="H150" s="9" t="str">
        <f t="shared" si="43"/>
        <v/>
      </c>
      <c r="I150" s="9" t="str">
        <f t="shared" si="44"/>
        <v/>
      </c>
      <c r="J150" s="9" t="str">
        <f t="shared" si="45"/>
        <v/>
      </c>
      <c r="K150" s="11" t="e">
        <f t="shared" si="46"/>
        <v>#VALUE!</v>
      </c>
      <c r="L150" s="11" t="e">
        <f t="shared" si="47"/>
        <v>#VALUE!</v>
      </c>
      <c r="M150" s="11" t="e">
        <f t="shared" si="48"/>
        <v>#VALUE!</v>
      </c>
      <c r="N150" s="11" t="e">
        <f>'OddsRatio_working_3-way'!K150+'OddsRatio_working_3-way'!L150+'OddsRatio_working_3-way'!M150-('OddsRatio_working_3-way'!K150*'OddsRatio_working_3-way'!L150)-('OddsRatio_working_3-way'!K150*'OddsRatio_working_3-way'!M150)-('OddsRatio_working_3-way'!L150*'OddsRatio_working_3-way'!M150)+('OddsRatio_working_3-way'!K150*'OddsRatio_working_3-way'!L150*'OddsRatio_working_3-way'!M150)-1</f>
        <v>#VALUE!</v>
      </c>
      <c r="O150" s="11">
        <f>0</f>
        <v>0</v>
      </c>
      <c r="P150" s="11" t="e">
        <f>('OddsRatio_working_3-way'!K150*'OddsRatio_working_3-way'!L150)+('OddsRatio_working_3-way'!K150*'OddsRatio_working_3-way'!M150)+('OddsRatio_working_3-way'!L150*'OddsRatio_working_3-way'!M150)-(3*'OddsRatio_working_3-way'!K150*'OddsRatio_working_3-way'!L150*'OddsRatio_working_3-way'!M150)</f>
        <v>#VALUE!</v>
      </c>
      <c r="Q150" s="11" t="e">
        <f>2*'OddsRatio_working_3-way'!K150*'OddsRatio_working_3-way'!L150*'OddsRatio_working_3-way'!M150</f>
        <v>#VALUE!</v>
      </c>
      <c r="R150" s="11" t="e">
        <f t="shared" si="49"/>
        <v>#VALUE!</v>
      </c>
      <c r="S150" s="11" t="e">
        <f t="shared" si="50"/>
        <v>#VALUE!</v>
      </c>
      <c r="T150" s="11" t="e">
        <f t="shared" si="51"/>
        <v>#VALUE!</v>
      </c>
      <c r="U150" s="11" t="e">
        <f>'OddsRatio_working_3-way'!S150-'OddsRatio_working_3-way'!R150^2/3</f>
        <v>#VALUE!</v>
      </c>
      <c r="V150" s="11" t="e">
        <f>'OddsRatio_working_3-way'!S150*'OddsRatio_working_3-way'!R150/3-2*'OddsRatio_working_3-way'!R150^3/27-'OddsRatio_working_3-way'!T150</f>
        <v>#VALUE!</v>
      </c>
      <c r="W150" s="11" t="e">
        <f>'OddsRatio_working_3-way'!V150^2+4*'OddsRatio_working_3-way'!U150^3/27</f>
        <v>#VALUE!</v>
      </c>
      <c r="X150" s="11" t="e">
        <f>IF('OddsRatio_working_3-way'!W150&gt;0,IF(ABS('OddsRatio_working_3-way'!V150+SQRT('OddsRatio_working_3-way'!W150))/2&gt;0,ABS('OddsRatio_working_3-way'!V150+SQRT('OddsRatio_working_3-way'!W150))/2,ABS('OddsRatio_working_3-way'!V150-SQRT('OddsRatio_working_3-way'!W150))/2),SQRT(-'OddsRatio_working_3-way'!U150^3/27))</f>
        <v>#VALUE!</v>
      </c>
      <c r="Y150" s="11" t="e">
        <f>IF('OddsRatio_working_3-way'!W150&gt;=0,IF('OddsRatio_working_3-way'!V150+SQRT('OddsRatio_working_3-way'!W150)&gt;0,0,PI()),ACOS('OddsRatio_working_3-way'!V150/(2*'OddsRatio_working_3-way'!X150)))</f>
        <v>#VALUE!</v>
      </c>
      <c r="Z150" s="11" t="e">
        <f>'OddsRatio_working_3-way'!X150^(1/3)*COS('OddsRatio_working_3-way'!Y150/3)</f>
        <v>#VALUE!</v>
      </c>
      <c r="AA150" s="11" t="e">
        <f>'OddsRatio_working_3-way'!X150^(1/3)*COS(('OddsRatio_working_3-way'!Y150+2*PI())/3)</f>
        <v>#VALUE!</v>
      </c>
      <c r="AB150" s="11" t="e">
        <f>'OddsRatio_working_3-way'!X150^(1/3)*COS(('OddsRatio_working_3-way'!Y150+4*PI())/3)</f>
        <v>#VALUE!</v>
      </c>
      <c r="AC150" s="11" t="e">
        <f>'OddsRatio_working_3-way'!X150^(1/3)*SIN('OddsRatio_working_3-way'!Y150/3)</f>
        <v>#VALUE!</v>
      </c>
      <c r="AD150" s="11" t="e">
        <f>'OddsRatio_working_3-way'!X150^(1/3)*SIN(('OddsRatio_working_3-way'!Y150+2*PI())/3)</f>
        <v>#VALUE!</v>
      </c>
      <c r="AE150" s="11" t="e">
        <f>'OddsRatio_working_3-way'!X150^(1/3)*SIN(('OddsRatio_working_3-way'!Y150+4*PI())/3)</f>
        <v>#VALUE!</v>
      </c>
      <c r="AF150" s="11" t="e">
        <f>-'OddsRatio_working_3-way'!U150/(3*'OddsRatio_working_3-way'!X150^(1/3))*COS(('OddsRatio_working_3-way'!Y150)/3)</f>
        <v>#VALUE!</v>
      </c>
      <c r="AG150" s="11" t="e">
        <f>-'OddsRatio_working_3-way'!U150/(3*'OddsRatio_working_3-way'!X150^(1/3))*COS(('OddsRatio_working_3-way'!Y150+2*PI())/3)</f>
        <v>#VALUE!</v>
      </c>
      <c r="AH150" s="11" t="e">
        <f>-'OddsRatio_working_3-way'!U150/(3*'OddsRatio_working_3-way'!X150^(1/3))*COS(('OddsRatio_working_3-way'!Y150+4*PI())/3)</f>
        <v>#VALUE!</v>
      </c>
      <c r="AI150" s="11" t="e">
        <f>'OddsRatio_working_3-way'!U150/(3*'OddsRatio_working_3-way'!X150^(1/3))*SIN(('OddsRatio_working_3-way'!Y150)/3)</f>
        <v>#VALUE!</v>
      </c>
      <c r="AJ150" s="11" t="e">
        <f>'OddsRatio_working_3-way'!U150/(3*'OddsRatio_working_3-way'!X150^(1/3))*SIN(('OddsRatio_working_3-way'!Y150+2*PI())/3)</f>
        <v>#VALUE!</v>
      </c>
      <c r="AK150" s="11" t="e">
        <f>'OddsRatio_working_3-way'!U150/(3*'OddsRatio_working_3-way'!X150^(1/3))*SIN(('OddsRatio_working_3-way'!Y150+4*PI())/3)</f>
        <v>#VALUE!</v>
      </c>
      <c r="AL150" s="11" t="e">
        <f>'OddsRatio_working_3-way'!Z150+'OddsRatio_working_3-way'!AF150</f>
        <v>#VALUE!</v>
      </c>
      <c r="AM150" s="11" t="e">
        <f>'OddsRatio_working_3-way'!AA150+'OddsRatio_working_3-way'!AG150</f>
        <v>#VALUE!</v>
      </c>
      <c r="AN150" s="11" t="e">
        <f>'OddsRatio_working_3-way'!AB150+'OddsRatio_working_3-way'!AH150</f>
        <v>#VALUE!</v>
      </c>
      <c r="AO150" s="11" t="e">
        <f>'OddsRatio_working_3-way'!AC150+'OddsRatio_working_3-way'!AI150</f>
        <v>#VALUE!</v>
      </c>
      <c r="AP150" s="11" t="e">
        <f>'OddsRatio_working_3-way'!AD150+'OddsRatio_working_3-way'!AJ150</f>
        <v>#VALUE!</v>
      </c>
      <c r="AQ150" s="11" t="e">
        <f>'OddsRatio_working_3-way'!AE150+'OddsRatio_working_3-way'!AK150</f>
        <v>#VALUE!</v>
      </c>
      <c r="AR150" s="10" t="str">
        <f>IF(A150="","",IF(('OddsRatio_working_3-way'!X150=0),IF(Q150&gt;0,-Q150^(1/3),(-Q150)^(1/3)),'OddsRatio_working_3-way'!AL150-'OddsRatio_working_3-way'!R150/3))</f>
        <v/>
      </c>
      <c r="AS150" s="11" t="e">
        <f>IF(('OddsRatio_working_3-way'!X150=0),IF(Q150&gt;0,-Q150^(1/3),(-Q150)^(1/3)),'OddsRatio_working_3-way'!AM150-'OddsRatio_working_3-way'!R150/3)</f>
        <v>#VALUE!</v>
      </c>
      <c r="AT150" s="11" t="e">
        <f>IF(('OddsRatio_working_3-way'!X150=0),IF(Q150&gt;0,-Q150^(1/3),(-Q150)^(1/3)),'OddsRatio_working_3-way'!AN150-'OddsRatio_working_3-way'!R150/3)</f>
        <v>#VALUE!</v>
      </c>
      <c r="AU150" s="11" t="e">
        <f>IF(('OddsRatio_working_3-way'!X150=0),0,'OddsRatio_working_3-way'!AO150)</f>
        <v>#VALUE!</v>
      </c>
      <c r="AV150" s="11" t="e">
        <f>IF(('OddsRatio_working_3-way'!X150=0),0,'OddsRatio_working_3-way'!AP150)</f>
        <v>#VALUE!</v>
      </c>
      <c r="AW150" s="11" t="e">
        <f>IF(('OddsRatio_working_3-way'!X150=0),0,'OddsRatio_working_3-way'!AQ150)</f>
        <v>#VALUE!</v>
      </c>
    </row>
    <row r="151" spans="1:49">
      <c r="A151" s="4" t="str">
        <f>IF('True_Odds_Calculator_3-way'!A152="","",'True_Odds_Calculator_3-way'!A152)</f>
        <v/>
      </c>
      <c r="B151" s="4" t="str">
        <f>IF('True_Odds_Calculator_3-way'!B152="","",'True_Odds_Calculator_3-way'!B152)</f>
        <v/>
      </c>
      <c r="C151" s="4" t="str">
        <f>IF('True_Odds_Calculator_3-way'!C152="","",'True_Odds_Calculator_3-way'!C152)</f>
        <v/>
      </c>
      <c r="D151" s="9" t="e">
        <f t="shared" si="39"/>
        <v>#VALUE!</v>
      </c>
      <c r="E151" s="9" t="e">
        <f t="shared" si="40"/>
        <v>#VALUE!</v>
      </c>
      <c r="F151" s="9" t="e">
        <f t="shared" si="41"/>
        <v>#VALUE!</v>
      </c>
      <c r="G151" s="9" t="str">
        <f t="shared" si="42"/>
        <v/>
      </c>
      <c r="H151" s="9" t="str">
        <f t="shared" si="43"/>
        <v/>
      </c>
      <c r="I151" s="9" t="str">
        <f t="shared" si="44"/>
        <v/>
      </c>
      <c r="J151" s="9" t="str">
        <f t="shared" si="45"/>
        <v/>
      </c>
      <c r="K151" s="11" t="e">
        <f t="shared" si="46"/>
        <v>#VALUE!</v>
      </c>
      <c r="L151" s="11" t="e">
        <f t="shared" si="47"/>
        <v>#VALUE!</v>
      </c>
      <c r="M151" s="11" t="e">
        <f t="shared" si="48"/>
        <v>#VALUE!</v>
      </c>
      <c r="N151" s="11" t="e">
        <f>'OddsRatio_working_3-way'!K151+'OddsRatio_working_3-way'!L151+'OddsRatio_working_3-way'!M151-('OddsRatio_working_3-way'!K151*'OddsRatio_working_3-way'!L151)-('OddsRatio_working_3-way'!K151*'OddsRatio_working_3-way'!M151)-('OddsRatio_working_3-way'!L151*'OddsRatio_working_3-way'!M151)+('OddsRatio_working_3-way'!K151*'OddsRatio_working_3-way'!L151*'OddsRatio_working_3-way'!M151)-1</f>
        <v>#VALUE!</v>
      </c>
      <c r="O151" s="11">
        <f>0</f>
        <v>0</v>
      </c>
      <c r="P151" s="11" t="e">
        <f>('OddsRatio_working_3-way'!K151*'OddsRatio_working_3-way'!L151)+('OddsRatio_working_3-way'!K151*'OddsRatio_working_3-way'!M151)+('OddsRatio_working_3-way'!L151*'OddsRatio_working_3-way'!M151)-(3*'OddsRatio_working_3-way'!K151*'OddsRatio_working_3-way'!L151*'OddsRatio_working_3-way'!M151)</f>
        <v>#VALUE!</v>
      </c>
      <c r="Q151" s="11" t="e">
        <f>2*'OddsRatio_working_3-way'!K151*'OddsRatio_working_3-way'!L151*'OddsRatio_working_3-way'!M151</f>
        <v>#VALUE!</v>
      </c>
      <c r="R151" s="11" t="e">
        <f t="shared" si="49"/>
        <v>#VALUE!</v>
      </c>
      <c r="S151" s="11" t="e">
        <f t="shared" si="50"/>
        <v>#VALUE!</v>
      </c>
      <c r="T151" s="11" t="e">
        <f t="shared" si="51"/>
        <v>#VALUE!</v>
      </c>
      <c r="U151" s="11" t="e">
        <f>'OddsRatio_working_3-way'!S151-'OddsRatio_working_3-way'!R151^2/3</f>
        <v>#VALUE!</v>
      </c>
      <c r="V151" s="11" t="e">
        <f>'OddsRatio_working_3-way'!S151*'OddsRatio_working_3-way'!R151/3-2*'OddsRatio_working_3-way'!R151^3/27-'OddsRatio_working_3-way'!T151</f>
        <v>#VALUE!</v>
      </c>
      <c r="W151" s="11" t="e">
        <f>'OddsRatio_working_3-way'!V151^2+4*'OddsRatio_working_3-way'!U151^3/27</f>
        <v>#VALUE!</v>
      </c>
      <c r="X151" s="11" t="e">
        <f>IF('OddsRatio_working_3-way'!W151&gt;0,IF(ABS('OddsRatio_working_3-way'!V151+SQRT('OddsRatio_working_3-way'!W151))/2&gt;0,ABS('OddsRatio_working_3-way'!V151+SQRT('OddsRatio_working_3-way'!W151))/2,ABS('OddsRatio_working_3-way'!V151-SQRT('OddsRatio_working_3-way'!W151))/2),SQRT(-'OddsRatio_working_3-way'!U151^3/27))</f>
        <v>#VALUE!</v>
      </c>
      <c r="Y151" s="11" t="e">
        <f>IF('OddsRatio_working_3-way'!W151&gt;=0,IF('OddsRatio_working_3-way'!V151+SQRT('OddsRatio_working_3-way'!W151)&gt;0,0,PI()),ACOS('OddsRatio_working_3-way'!V151/(2*'OddsRatio_working_3-way'!X151)))</f>
        <v>#VALUE!</v>
      </c>
      <c r="Z151" s="11" t="e">
        <f>'OddsRatio_working_3-way'!X151^(1/3)*COS('OddsRatio_working_3-way'!Y151/3)</f>
        <v>#VALUE!</v>
      </c>
      <c r="AA151" s="11" t="e">
        <f>'OddsRatio_working_3-way'!X151^(1/3)*COS(('OddsRatio_working_3-way'!Y151+2*PI())/3)</f>
        <v>#VALUE!</v>
      </c>
      <c r="AB151" s="11" t="e">
        <f>'OddsRatio_working_3-way'!X151^(1/3)*COS(('OddsRatio_working_3-way'!Y151+4*PI())/3)</f>
        <v>#VALUE!</v>
      </c>
      <c r="AC151" s="11" t="e">
        <f>'OddsRatio_working_3-way'!X151^(1/3)*SIN('OddsRatio_working_3-way'!Y151/3)</f>
        <v>#VALUE!</v>
      </c>
      <c r="AD151" s="11" t="e">
        <f>'OddsRatio_working_3-way'!X151^(1/3)*SIN(('OddsRatio_working_3-way'!Y151+2*PI())/3)</f>
        <v>#VALUE!</v>
      </c>
      <c r="AE151" s="11" t="e">
        <f>'OddsRatio_working_3-way'!X151^(1/3)*SIN(('OddsRatio_working_3-way'!Y151+4*PI())/3)</f>
        <v>#VALUE!</v>
      </c>
      <c r="AF151" s="11" t="e">
        <f>-'OddsRatio_working_3-way'!U151/(3*'OddsRatio_working_3-way'!X151^(1/3))*COS(('OddsRatio_working_3-way'!Y151)/3)</f>
        <v>#VALUE!</v>
      </c>
      <c r="AG151" s="11" t="e">
        <f>-'OddsRatio_working_3-way'!U151/(3*'OddsRatio_working_3-way'!X151^(1/3))*COS(('OddsRatio_working_3-way'!Y151+2*PI())/3)</f>
        <v>#VALUE!</v>
      </c>
      <c r="AH151" s="11" t="e">
        <f>-'OddsRatio_working_3-way'!U151/(3*'OddsRatio_working_3-way'!X151^(1/3))*COS(('OddsRatio_working_3-way'!Y151+4*PI())/3)</f>
        <v>#VALUE!</v>
      </c>
      <c r="AI151" s="11" t="e">
        <f>'OddsRatio_working_3-way'!U151/(3*'OddsRatio_working_3-way'!X151^(1/3))*SIN(('OddsRatio_working_3-way'!Y151)/3)</f>
        <v>#VALUE!</v>
      </c>
      <c r="AJ151" s="11" t="e">
        <f>'OddsRatio_working_3-way'!U151/(3*'OddsRatio_working_3-way'!X151^(1/3))*SIN(('OddsRatio_working_3-way'!Y151+2*PI())/3)</f>
        <v>#VALUE!</v>
      </c>
      <c r="AK151" s="11" t="e">
        <f>'OddsRatio_working_3-way'!U151/(3*'OddsRatio_working_3-way'!X151^(1/3))*SIN(('OddsRatio_working_3-way'!Y151+4*PI())/3)</f>
        <v>#VALUE!</v>
      </c>
      <c r="AL151" s="11" t="e">
        <f>'OddsRatio_working_3-way'!Z151+'OddsRatio_working_3-way'!AF151</f>
        <v>#VALUE!</v>
      </c>
      <c r="AM151" s="11" t="e">
        <f>'OddsRatio_working_3-way'!AA151+'OddsRatio_working_3-way'!AG151</f>
        <v>#VALUE!</v>
      </c>
      <c r="AN151" s="11" t="e">
        <f>'OddsRatio_working_3-way'!AB151+'OddsRatio_working_3-way'!AH151</f>
        <v>#VALUE!</v>
      </c>
      <c r="AO151" s="11" t="e">
        <f>'OddsRatio_working_3-way'!AC151+'OddsRatio_working_3-way'!AI151</f>
        <v>#VALUE!</v>
      </c>
      <c r="AP151" s="11" t="e">
        <f>'OddsRatio_working_3-way'!AD151+'OddsRatio_working_3-way'!AJ151</f>
        <v>#VALUE!</v>
      </c>
      <c r="AQ151" s="11" t="e">
        <f>'OddsRatio_working_3-way'!AE151+'OddsRatio_working_3-way'!AK151</f>
        <v>#VALUE!</v>
      </c>
      <c r="AR151" s="10" t="str">
        <f>IF(A151="","",IF(('OddsRatio_working_3-way'!X151=0),IF(Q151&gt;0,-Q151^(1/3),(-Q151)^(1/3)),'OddsRatio_working_3-way'!AL151-'OddsRatio_working_3-way'!R151/3))</f>
        <v/>
      </c>
      <c r="AS151" s="11" t="e">
        <f>IF(('OddsRatio_working_3-way'!X151=0),IF(Q151&gt;0,-Q151^(1/3),(-Q151)^(1/3)),'OddsRatio_working_3-way'!AM151-'OddsRatio_working_3-way'!R151/3)</f>
        <v>#VALUE!</v>
      </c>
      <c r="AT151" s="11" t="e">
        <f>IF(('OddsRatio_working_3-way'!X151=0),IF(Q151&gt;0,-Q151^(1/3),(-Q151)^(1/3)),'OddsRatio_working_3-way'!AN151-'OddsRatio_working_3-way'!R151/3)</f>
        <v>#VALUE!</v>
      </c>
      <c r="AU151" s="11" t="e">
        <f>IF(('OddsRatio_working_3-way'!X151=0),0,'OddsRatio_working_3-way'!AO151)</f>
        <v>#VALUE!</v>
      </c>
      <c r="AV151" s="11" t="e">
        <f>IF(('OddsRatio_working_3-way'!X151=0),0,'OddsRatio_working_3-way'!AP151)</f>
        <v>#VALUE!</v>
      </c>
      <c r="AW151" s="11" t="e">
        <f>IF(('OddsRatio_working_3-way'!X151=0),0,'OddsRatio_working_3-way'!AQ151)</f>
        <v>#VALUE!</v>
      </c>
    </row>
    <row r="152" spans="1:49">
      <c r="A152" s="4" t="str">
        <f>IF('True_Odds_Calculator_3-way'!A153="","",'True_Odds_Calculator_3-way'!A153)</f>
        <v/>
      </c>
      <c r="B152" s="4" t="str">
        <f>IF('True_Odds_Calculator_3-way'!B153="","",'True_Odds_Calculator_3-way'!B153)</f>
        <v/>
      </c>
      <c r="C152" s="4" t="str">
        <f>IF('True_Odds_Calculator_3-way'!C153="","",'True_Odds_Calculator_3-way'!C153)</f>
        <v/>
      </c>
      <c r="D152" s="9" t="e">
        <f t="shared" si="39"/>
        <v>#VALUE!</v>
      </c>
      <c r="E152" s="9" t="e">
        <f t="shared" si="40"/>
        <v>#VALUE!</v>
      </c>
      <c r="F152" s="9" t="e">
        <f t="shared" si="41"/>
        <v>#VALUE!</v>
      </c>
      <c r="G152" s="9" t="str">
        <f t="shared" si="42"/>
        <v/>
      </c>
      <c r="H152" s="9" t="str">
        <f t="shared" si="43"/>
        <v/>
      </c>
      <c r="I152" s="9" t="str">
        <f t="shared" si="44"/>
        <v/>
      </c>
      <c r="J152" s="9" t="str">
        <f t="shared" si="45"/>
        <v/>
      </c>
      <c r="K152" s="11" t="e">
        <f t="shared" si="46"/>
        <v>#VALUE!</v>
      </c>
      <c r="L152" s="11" t="e">
        <f t="shared" si="47"/>
        <v>#VALUE!</v>
      </c>
      <c r="M152" s="11" t="e">
        <f t="shared" si="48"/>
        <v>#VALUE!</v>
      </c>
      <c r="N152" s="11" t="e">
        <f>'OddsRatio_working_3-way'!K152+'OddsRatio_working_3-way'!L152+'OddsRatio_working_3-way'!M152-('OddsRatio_working_3-way'!K152*'OddsRatio_working_3-way'!L152)-('OddsRatio_working_3-way'!K152*'OddsRatio_working_3-way'!M152)-('OddsRatio_working_3-way'!L152*'OddsRatio_working_3-way'!M152)+('OddsRatio_working_3-way'!K152*'OddsRatio_working_3-way'!L152*'OddsRatio_working_3-way'!M152)-1</f>
        <v>#VALUE!</v>
      </c>
      <c r="O152" s="11">
        <f>0</f>
        <v>0</v>
      </c>
      <c r="P152" s="11" t="e">
        <f>('OddsRatio_working_3-way'!K152*'OddsRatio_working_3-way'!L152)+('OddsRatio_working_3-way'!K152*'OddsRatio_working_3-way'!M152)+('OddsRatio_working_3-way'!L152*'OddsRatio_working_3-way'!M152)-(3*'OddsRatio_working_3-way'!K152*'OddsRatio_working_3-way'!L152*'OddsRatio_working_3-way'!M152)</f>
        <v>#VALUE!</v>
      </c>
      <c r="Q152" s="11" t="e">
        <f>2*'OddsRatio_working_3-way'!K152*'OddsRatio_working_3-way'!L152*'OddsRatio_working_3-way'!M152</f>
        <v>#VALUE!</v>
      </c>
      <c r="R152" s="11" t="e">
        <f t="shared" si="49"/>
        <v>#VALUE!</v>
      </c>
      <c r="S152" s="11" t="e">
        <f t="shared" si="50"/>
        <v>#VALUE!</v>
      </c>
      <c r="T152" s="11" t="e">
        <f t="shared" si="51"/>
        <v>#VALUE!</v>
      </c>
      <c r="U152" s="11" t="e">
        <f>'OddsRatio_working_3-way'!S152-'OddsRatio_working_3-way'!R152^2/3</f>
        <v>#VALUE!</v>
      </c>
      <c r="V152" s="11" t="e">
        <f>'OddsRatio_working_3-way'!S152*'OddsRatio_working_3-way'!R152/3-2*'OddsRatio_working_3-way'!R152^3/27-'OddsRatio_working_3-way'!T152</f>
        <v>#VALUE!</v>
      </c>
      <c r="W152" s="11" t="e">
        <f>'OddsRatio_working_3-way'!V152^2+4*'OddsRatio_working_3-way'!U152^3/27</f>
        <v>#VALUE!</v>
      </c>
      <c r="X152" s="11" t="e">
        <f>IF('OddsRatio_working_3-way'!W152&gt;0,IF(ABS('OddsRatio_working_3-way'!V152+SQRT('OddsRatio_working_3-way'!W152))/2&gt;0,ABS('OddsRatio_working_3-way'!V152+SQRT('OddsRatio_working_3-way'!W152))/2,ABS('OddsRatio_working_3-way'!V152-SQRT('OddsRatio_working_3-way'!W152))/2),SQRT(-'OddsRatio_working_3-way'!U152^3/27))</f>
        <v>#VALUE!</v>
      </c>
      <c r="Y152" s="11" t="e">
        <f>IF('OddsRatio_working_3-way'!W152&gt;=0,IF('OddsRatio_working_3-way'!V152+SQRT('OddsRatio_working_3-way'!W152)&gt;0,0,PI()),ACOS('OddsRatio_working_3-way'!V152/(2*'OddsRatio_working_3-way'!X152)))</f>
        <v>#VALUE!</v>
      </c>
      <c r="Z152" s="11" t="e">
        <f>'OddsRatio_working_3-way'!X152^(1/3)*COS('OddsRatio_working_3-way'!Y152/3)</f>
        <v>#VALUE!</v>
      </c>
      <c r="AA152" s="11" t="e">
        <f>'OddsRatio_working_3-way'!X152^(1/3)*COS(('OddsRatio_working_3-way'!Y152+2*PI())/3)</f>
        <v>#VALUE!</v>
      </c>
      <c r="AB152" s="11" t="e">
        <f>'OddsRatio_working_3-way'!X152^(1/3)*COS(('OddsRatio_working_3-way'!Y152+4*PI())/3)</f>
        <v>#VALUE!</v>
      </c>
      <c r="AC152" s="11" t="e">
        <f>'OddsRatio_working_3-way'!X152^(1/3)*SIN('OddsRatio_working_3-way'!Y152/3)</f>
        <v>#VALUE!</v>
      </c>
      <c r="AD152" s="11" t="e">
        <f>'OddsRatio_working_3-way'!X152^(1/3)*SIN(('OddsRatio_working_3-way'!Y152+2*PI())/3)</f>
        <v>#VALUE!</v>
      </c>
      <c r="AE152" s="11" t="e">
        <f>'OddsRatio_working_3-way'!X152^(1/3)*SIN(('OddsRatio_working_3-way'!Y152+4*PI())/3)</f>
        <v>#VALUE!</v>
      </c>
      <c r="AF152" s="11" t="e">
        <f>-'OddsRatio_working_3-way'!U152/(3*'OddsRatio_working_3-way'!X152^(1/3))*COS(('OddsRatio_working_3-way'!Y152)/3)</f>
        <v>#VALUE!</v>
      </c>
      <c r="AG152" s="11" t="e">
        <f>-'OddsRatio_working_3-way'!U152/(3*'OddsRatio_working_3-way'!X152^(1/3))*COS(('OddsRatio_working_3-way'!Y152+2*PI())/3)</f>
        <v>#VALUE!</v>
      </c>
      <c r="AH152" s="11" t="e">
        <f>-'OddsRatio_working_3-way'!U152/(3*'OddsRatio_working_3-way'!X152^(1/3))*COS(('OddsRatio_working_3-way'!Y152+4*PI())/3)</f>
        <v>#VALUE!</v>
      </c>
      <c r="AI152" s="11" t="e">
        <f>'OddsRatio_working_3-way'!U152/(3*'OddsRatio_working_3-way'!X152^(1/3))*SIN(('OddsRatio_working_3-way'!Y152)/3)</f>
        <v>#VALUE!</v>
      </c>
      <c r="AJ152" s="11" t="e">
        <f>'OddsRatio_working_3-way'!U152/(3*'OddsRatio_working_3-way'!X152^(1/3))*SIN(('OddsRatio_working_3-way'!Y152+2*PI())/3)</f>
        <v>#VALUE!</v>
      </c>
      <c r="AK152" s="11" t="e">
        <f>'OddsRatio_working_3-way'!U152/(3*'OddsRatio_working_3-way'!X152^(1/3))*SIN(('OddsRatio_working_3-way'!Y152+4*PI())/3)</f>
        <v>#VALUE!</v>
      </c>
      <c r="AL152" s="11" t="e">
        <f>'OddsRatio_working_3-way'!Z152+'OddsRatio_working_3-way'!AF152</f>
        <v>#VALUE!</v>
      </c>
      <c r="AM152" s="11" t="e">
        <f>'OddsRatio_working_3-way'!AA152+'OddsRatio_working_3-way'!AG152</f>
        <v>#VALUE!</v>
      </c>
      <c r="AN152" s="11" t="e">
        <f>'OddsRatio_working_3-way'!AB152+'OddsRatio_working_3-way'!AH152</f>
        <v>#VALUE!</v>
      </c>
      <c r="AO152" s="11" t="e">
        <f>'OddsRatio_working_3-way'!AC152+'OddsRatio_working_3-way'!AI152</f>
        <v>#VALUE!</v>
      </c>
      <c r="AP152" s="11" t="e">
        <f>'OddsRatio_working_3-way'!AD152+'OddsRatio_working_3-way'!AJ152</f>
        <v>#VALUE!</v>
      </c>
      <c r="AQ152" s="11" t="e">
        <f>'OddsRatio_working_3-way'!AE152+'OddsRatio_working_3-way'!AK152</f>
        <v>#VALUE!</v>
      </c>
      <c r="AR152" s="10" t="str">
        <f>IF(A152="","",IF(('OddsRatio_working_3-way'!X152=0),IF(Q152&gt;0,-Q152^(1/3),(-Q152)^(1/3)),'OddsRatio_working_3-way'!AL152-'OddsRatio_working_3-way'!R152/3))</f>
        <v/>
      </c>
      <c r="AS152" s="11" t="e">
        <f>IF(('OddsRatio_working_3-way'!X152=0),IF(Q152&gt;0,-Q152^(1/3),(-Q152)^(1/3)),'OddsRatio_working_3-way'!AM152-'OddsRatio_working_3-way'!R152/3)</f>
        <v>#VALUE!</v>
      </c>
      <c r="AT152" s="11" t="e">
        <f>IF(('OddsRatio_working_3-way'!X152=0),IF(Q152&gt;0,-Q152^(1/3),(-Q152)^(1/3)),'OddsRatio_working_3-way'!AN152-'OddsRatio_working_3-way'!R152/3)</f>
        <v>#VALUE!</v>
      </c>
      <c r="AU152" s="11" t="e">
        <f>IF(('OddsRatio_working_3-way'!X152=0),0,'OddsRatio_working_3-way'!AO152)</f>
        <v>#VALUE!</v>
      </c>
      <c r="AV152" s="11" t="e">
        <f>IF(('OddsRatio_working_3-way'!X152=0),0,'OddsRatio_working_3-way'!AP152)</f>
        <v>#VALUE!</v>
      </c>
      <c r="AW152" s="11" t="e">
        <f>IF(('OddsRatio_working_3-way'!X152=0),0,'OddsRatio_working_3-way'!AQ152)</f>
        <v>#VALUE!</v>
      </c>
    </row>
    <row r="153" spans="1:49">
      <c r="A153" s="4" t="str">
        <f>IF('True_Odds_Calculator_3-way'!A154="","",'True_Odds_Calculator_3-way'!A154)</f>
        <v/>
      </c>
      <c r="B153" s="4" t="str">
        <f>IF('True_Odds_Calculator_3-way'!B154="","",'True_Odds_Calculator_3-way'!B154)</f>
        <v/>
      </c>
      <c r="C153" s="4" t="str">
        <f>IF('True_Odds_Calculator_3-way'!C154="","",'True_Odds_Calculator_3-way'!C154)</f>
        <v/>
      </c>
      <c r="D153" s="9" t="e">
        <f t="shared" si="39"/>
        <v>#VALUE!</v>
      </c>
      <c r="E153" s="9" t="e">
        <f t="shared" si="40"/>
        <v>#VALUE!</v>
      </c>
      <c r="F153" s="9" t="e">
        <f t="shared" si="41"/>
        <v>#VALUE!</v>
      </c>
      <c r="G153" s="9" t="str">
        <f t="shared" si="42"/>
        <v/>
      </c>
      <c r="H153" s="9" t="str">
        <f t="shared" si="43"/>
        <v/>
      </c>
      <c r="I153" s="9" t="str">
        <f t="shared" si="44"/>
        <v/>
      </c>
      <c r="J153" s="9" t="str">
        <f t="shared" si="45"/>
        <v/>
      </c>
      <c r="K153" s="11" t="e">
        <f t="shared" si="46"/>
        <v>#VALUE!</v>
      </c>
      <c r="L153" s="11" t="e">
        <f t="shared" si="47"/>
        <v>#VALUE!</v>
      </c>
      <c r="M153" s="11" t="e">
        <f t="shared" si="48"/>
        <v>#VALUE!</v>
      </c>
      <c r="N153" s="11" t="e">
        <f>'OddsRatio_working_3-way'!K153+'OddsRatio_working_3-way'!L153+'OddsRatio_working_3-way'!M153-('OddsRatio_working_3-way'!K153*'OddsRatio_working_3-way'!L153)-('OddsRatio_working_3-way'!K153*'OddsRatio_working_3-way'!M153)-('OddsRatio_working_3-way'!L153*'OddsRatio_working_3-way'!M153)+('OddsRatio_working_3-way'!K153*'OddsRatio_working_3-way'!L153*'OddsRatio_working_3-way'!M153)-1</f>
        <v>#VALUE!</v>
      </c>
      <c r="O153" s="11">
        <f>0</f>
        <v>0</v>
      </c>
      <c r="P153" s="11" t="e">
        <f>('OddsRatio_working_3-way'!K153*'OddsRatio_working_3-way'!L153)+('OddsRatio_working_3-way'!K153*'OddsRatio_working_3-way'!M153)+('OddsRatio_working_3-way'!L153*'OddsRatio_working_3-way'!M153)-(3*'OddsRatio_working_3-way'!K153*'OddsRatio_working_3-way'!L153*'OddsRatio_working_3-way'!M153)</f>
        <v>#VALUE!</v>
      </c>
      <c r="Q153" s="11" t="e">
        <f>2*'OddsRatio_working_3-way'!K153*'OddsRatio_working_3-way'!L153*'OddsRatio_working_3-way'!M153</f>
        <v>#VALUE!</v>
      </c>
      <c r="R153" s="11" t="e">
        <f t="shared" si="49"/>
        <v>#VALUE!</v>
      </c>
      <c r="S153" s="11" t="e">
        <f t="shared" si="50"/>
        <v>#VALUE!</v>
      </c>
      <c r="T153" s="11" t="e">
        <f t="shared" si="51"/>
        <v>#VALUE!</v>
      </c>
      <c r="U153" s="11" t="e">
        <f>'OddsRatio_working_3-way'!S153-'OddsRatio_working_3-way'!R153^2/3</f>
        <v>#VALUE!</v>
      </c>
      <c r="V153" s="11" t="e">
        <f>'OddsRatio_working_3-way'!S153*'OddsRatio_working_3-way'!R153/3-2*'OddsRatio_working_3-way'!R153^3/27-'OddsRatio_working_3-way'!T153</f>
        <v>#VALUE!</v>
      </c>
      <c r="W153" s="11" t="e">
        <f>'OddsRatio_working_3-way'!V153^2+4*'OddsRatio_working_3-way'!U153^3/27</f>
        <v>#VALUE!</v>
      </c>
      <c r="X153" s="11" t="e">
        <f>IF('OddsRatio_working_3-way'!W153&gt;0,IF(ABS('OddsRatio_working_3-way'!V153+SQRT('OddsRatio_working_3-way'!W153))/2&gt;0,ABS('OddsRatio_working_3-way'!V153+SQRT('OddsRatio_working_3-way'!W153))/2,ABS('OddsRatio_working_3-way'!V153-SQRT('OddsRatio_working_3-way'!W153))/2),SQRT(-'OddsRatio_working_3-way'!U153^3/27))</f>
        <v>#VALUE!</v>
      </c>
      <c r="Y153" s="11" t="e">
        <f>IF('OddsRatio_working_3-way'!W153&gt;=0,IF('OddsRatio_working_3-way'!V153+SQRT('OddsRatio_working_3-way'!W153)&gt;0,0,PI()),ACOS('OddsRatio_working_3-way'!V153/(2*'OddsRatio_working_3-way'!X153)))</f>
        <v>#VALUE!</v>
      </c>
      <c r="Z153" s="11" t="e">
        <f>'OddsRatio_working_3-way'!X153^(1/3)*COS('OddsRatio_working_3-way'!Y153/3)</f>
        <v>#VALUE!</v>
      </c>
      <c r="AA153" s="11" t="e">
        <f>'OddsRatio_working_3-way'!X153^(1/3)*COS(('OddsRatio_working_3-way'!Y153+2*PI())/3)</f>
        <v>#VALUE!</v>
      </c>
      <c r="AB153" s="11" t="e">
        <f>'OddsRatio_working_3-way'!X153^(1/3)*COS(('OddsRatio_working_3-way'!Y153+4*PI())/3)</f>
        <v>#VALUE!</v>
      </c>
      <c r="AC153" s="11" t="e">
        <f>'OddsRatio_working_3-way'!X153^(1/3)*SIN('OddsRatio_working_3-way'!Y153/3)</f>
        <v>#VALUE!</v>
      </c>
      <c r="AD153" s="11" t="e">
        <f>'OddsRatio_working_3-way'!X153^(1/3)*SIN(('OddsRatio_working_3-way'!Y153+2*PI())/3)</f>
        <v>#VALUE!</v>
      </c>
      <c r="AE153" s="11" t="e">
        <f>'OddsRatio_working_3-way'!X153^(1/3)*SIN(('OddsRatio_working_3-way'!Y153+4*PI())/3)</f>
        <v>#VALUE!</v>
      </c>
      <c r="AF153" s="11" t="e">
        <f>-'OddsRatio_working_3-way'!U153/(3*'OddsRatio_working_3-way'!X153^(1/3))*COS(('OddsRatio_working_3-way'!Y153)/3)</f>
        <v>#VALUE!</v>
      </c>
      <c r="AG153" s="11" t="e">
        <f>-'OddsRatio_working_3-way'!U153/(3*'OddsRatio_working_3-way'!X153^(1/3))*COS(('OddsRatio_working_3-way'!Y153+2*PI())/3)</f>
        <v>#VALUE!</v>
      </c>
      <c r="AH153" s="11" t="e">
        <f>-'OddsRatio_working_3-way'!U153/(3*'OddsRatio_working_3-way'!X153^(1/3))*COS(('OddsRatio_working_3-way'!Y153+4*PI())/3)</f>
        <v>#VALUE!</v>
      </c>
      <c r="AI153" s="11" t="e">
        <f>'OddsRatio_working_3-way'!U153/(3*'OddsRatio_working_3-way'!X153^(1/3))*SIN(('OddsRatio_working_3-way'!Y153)/3)</f>
        <v>#VALUE!</v>
      </c>
      <c r="AJ153" s="11" t="e">
        <f>'OddsRatio_working_3-way'!U153/(3*'OddsRatio_working_3-way'!X153^(1/3))*SIN(('OddsRatio_working_3-way'!Y153+2*PI())/3)</f>
        <v>#VALUE!</v>
      </c>
      <c r="AK153" s="11" t="e">
        <f>'OddsRatio_working_3-way'!U153/(3*'OddsRatio_working_3-way'!X153^(1/3))*SIN(('OddsRatio_working_3-way'!Y153+4*PI())/3)</f>
        <v>#VALUE!</v>
      </c>
      <c r="AL153" s="11" t="e">
        <f>'OddsRatio_working_3-way'!Z153+'OddsRatio_working_3-way'!AF153</f>
        <v>#VALUE!</v>
      </c>
      <c r="AM153" s="11" t="e">
        <f>'OddsRatio_working_3-way'!AA153+'OddsRatio_working_3-way'!AG153</f>
        <v>#VALUE!</v>
      </c>
      <c r="AN153" s="11" t="e">
        <f>'OddsRatio_working_3-way'!AB153+'OddsRatio_working_3-way'!AH153</f>
        <v>#VALUE!</v>
      </c>
      <c r="AO153" s="11" t="e">
        <f>'OddsRatio_working_3-way'!AC153+'OddsRatio_working_3-way'!AI153</f>
        <v>#VALUE!</v>
      </c>
      <c r="AP153" s="11" t="e">
        <f>'OddsRatio_working_3-way'!AD153+'OddsRatio_working_3-way'!AJ153</f>
        <v>#VALUE!</v>
      </c>
      <c r="AQ153" s="11" t="e">
        <f>'OddsRatio_working_3-way'!AE153+'OddsRatio_working_3-way'!AK153</f>
        <v>#VALUE!</v>
      </c>
      <c r="AR153" s="10" t="str">
        <f>IF(A153="","",IF(('OddsRatio_working_3-way'!X153=0),IF(Q153&gt;0,-Q153^(1/3),(-Q153)^(1/3)),'OddsRatio_working_3-way'!AL153-'OddsRatio_working_3-way'!R153/3))</f>
        <v/>
      </c>
      <c r="AS153" s="11" t="e">
        <f>IF(('OddsRatio_working_3-way'!X153=0),IF(Q153&gt;0,-Q153^(1/3),(-Q153)^(1/3)),'OddsRatio_working_3-way'!AM153-'OddsRatio_working_3-way'!R153/3)</f>
        <v>#VALUE!</v>
      </c>
      <c r="AT153" s="11" t="e">
        <f>IF(('OddsRatio_working_3-way'!X153=0),IF(Q153&gt;0,-Q153^(1/3),(-Q153)^(1/3)),'OddsRatio_working_3-way'!AN153-'OddsRatio_working_3-way'!R153/3)</f>
        <v>#VALUE!</v>
      </c>
      <c r="AU153" s="11" t="e">
        <f>IF(('OddsRatio_working_3-way'!X153=0),0,'OddsRatio_working_3-way'!AO153)</f>
        <v>#VALUE!</v>
      </c>
      <c r="AV153" s="11" t="e">
        <f>IF(('OddsRatio_working_3-way'!X153=0),0,'OddsRatio_working_3-way'!AP153)</f>
        <v>#VALUE!</v>
      </c>
      <c r="AW153" s="11" t="e">
        <f>IF(('OddsRatio_working_3-way'!X153=0),0,'OddsRatio_working_3-way'!AQ153)</f>
        <v>#VALUE!</v>
      </c>
    </row>
    <row r="154" spans="1:49">
      <c r="A154" s="4" t="str">
        <f>IF('True_Odds_Calculator_3-way'!A155="","",'True_Odds_Calculator_3-way'!A155)</f>
        <v/>
      </c>
      <c r="B154" s="4" t="str">
        <f>IF('True_Odds_Calculator_3-way'!B155="","",'True_Odds_Calculator_3-way'!B155)</f>
        <v/>
      </c>
      <c r="C154" s="4" t="str">
        <f>IF('True_Odds_Calculator_3-way'!C155="","",'True_Odds_Calculator_3-way'!C155)</f>
        <v/>
      </c>
      <c r="D154" s="9" t="e">
        <f t="shared" si="39"/>
        <v>#VALUE!</v>
      </c>
      <c r="E154" s="9" t="e">
        <f t="shared" si="40"/>
        <v>#VALUE!</v>
      </c>
      <c r="F154" s="9" t="e">
        <f t="shared" si="41"/>
        <v>#VALUE!</v>
      </c>
      <c r="G154" s="9" t="str">
        <f t="shared" si="42"/>
        <v/>
      </c>
      <c r="H154" s="9" t="str">
        <f t="shared" si="43"/>
        <v/>
      </c>
      <c r="I154" s="9" t="str">
        <f t="shared" si="44"/>
        <v/>
      </c>
      <c r="J154" s="9" t="str">
        <f t="shared" si="45"/>
        <v/>
      </c>
      <c r="K154" s="11" t="e">
        <f t="shared" si="46"/>
        <v>#VALUE!</v>
      </c>
      <c r="L154" s="11" t="e">
        <f t="shared" si="47"/>
        <v>#VALUE!</v>
      </c>
      <c r="M154" s="11" t="e">
        <f t="shared" si="48"/>
        <v>#VALUE!</v>
      </c>
      <c r="N154" s="11" t="e">
        <f>'OddsRatio_working_3-way'!K154+'OddsRatio_working_3-way'!L154+'OddsRatio_working_3-way'!M154-('OddsRatio_working_3-way'!K154*'OddsRatio_working_3-way'!L154)-('OddsRatio_working_3-way'!K154*'OddsRatio_working_3-way'!M154)-('OddsRatio_working_3-way'!L154*'OddsRatio_working_3-way'!M154)+('OddsRatio_working_3-way'!K154*'OddsRatio_working_3-way'!L154*'OddsRatio_working_3-way'!M154)-1</f>
        <v>#VALUE!</v>
      </c>
      <c r="O154" s="11">
        <f>0</f>
        <v>0</v>
      </c>
      <c r="P154" s="11" t="e">
        <f>('OddsRatio_working_3-way'!K154*'OddsRatio_working_3-way'!L154)+('OddsRatio_working_3-way'!K154*'OddsRatio_working_3-way'!M154)+('OddsRatio_working_3-way'!L154*'OddsRatio_working_3-way'!M154)-(3*'OddsRatio_working_3-way'!K154*'OddsRatio_working_3-way'!L154*'OddsRatio_working_3-way'!M154)</f>
        <v>#VALUE!</v>
      </c>
      <c r="Q154" s="11" t="e">
        <f>2*'OddsRatio_working_3-way'!K154*'OddsRatio_working_3-way'!L154*'OddsRatio_working_3-way'!M154</f>
        <v>#VALUE!</v>
      </c>
      <c r="R154" s="11" t="e">
        <f t="shared" si="49"/>
        <v>#VALUE!</v>
      </c>
      <c r="S154" s="11" t="e">
        <f t="shared" si="50"/>
        <v>#VALUE!</v>
      </c>
      <c r="T154" s="11" t="e">
        <f t="shared" si="51"/>
        <v>#VALUE!</v>
      </c>
      <c r="U154" s="11" t="e">
        <f>'OddsRatio_working_3-way'!S154-'OddsRatio_working_3-way'!R154^2/3</f>
        <v>#VALUE!</v>
      </c>
      <c r="V154" s="11" t="e">
        <f>'OddsRatio_working_3-way'!S154*'OddsRatio_working_3-way'!R154/3-2*'OddsRatio_working_3-way'!R154^3/27-'OddsRatio_working_3-way'!T154</f>
        <v>#VALUE!</v>
      </c>
      <c r="W154" s="11" t="e">
        <f>'OddsRatio_working_3-way'!V154^2+4*'OddsRatio_working_3-way'!U154^3/27</f>
        <v>#VALUE!</v>
      </c>
      <c r="X154" s="11" t="e">
        <f>IF('OddsRatio_working_3-way'!W154&gt;0,IF(ABS('OddsRatio_working_3-way'!V154+SQRT('OddsRatio_working_3-way'!W154))/2&gt;0,ABS('OddsRatio_working_3-way'!V154+SQRT('OddsRatio_working_3-way'!W154))/2,ABS('OddsRatio_working_3-way'!V154-SQRT('OddsRatio_working_3-way'!W154))/2),SQRT(-'OddsRatio_working_3-way'!U154^3/27))</f>
        <v>#VALUE!</v>
      </c>
      <c r="Y154" s="11" t="e">
        <f>IF('OddsRatio_working_3-way'!W154&gt;=0,IF('OddsRatio_working_3-way'!V154+SQRT('OddsRatio_working_3-way'!W154)&gt;0,0,PI()),ACOS('OddsRatio_working_3-way'!V154/(2*'OddsRatio_working_3-way'!X154)))</f>
        <v>#VALUE!</v>
      </c>
      <c r="Z154" s="11" t="e">
        <f>'OddsRatio_working_3-way'!X154^(1/3)*COS('OddsRatio_working_3-way'!Y154/3)</f>
        <v>#VALUE!</v>
      </c>
      <c r="AA154" s="11" t="e">
        <f>'OddsRatio_working_3-way'!X154^(1/3)*COS(('OddsRatio_working_3-way'!Y154+2*PI())/3)</f>
        <v>#VALUE!</v>
      </c>
      <c r="AB154" s="11" t="e">
        <f>'OddsRatio_working_3-way'!X154^(1/3)*COS(('OddsRatio_working_3-way'!Y154+4*PI())/3)</f>
        <v>#VALUE!</v>
      </c>
      <c r="AC154" s="11" t="e">
        <f>'OddsRatio_working_3-way'!X154^(1/3)*SIN('OddsRatio_working_3-way'!Y154/3)</f>
        <v>#VALUE!</v>
      </c>
      <c r="AD154" s="11" t="e">
        <f>'OddsRatio_working_3-way'!X154^(1/3)*SIN(('OddsRatio_working_3-way'!Y154+2*PI())/3)</f>
        <v>#VALUE!</v>
      </c>
      <c r="AE154" s="11" t="e">
        <f>'OddsRatio_working_3-way'!X154^(1/3)*SIN(('OddsRatio_working_3-way'!Y154+4*PI())/3)</f>
        <v>#VALUE!</v>
      </c>
      <c r="AF154" s="11" t="e">
        <f>-'OddsRatio_working_3-way'!U154/(3*'OddsRatio_working_3-way'!X154^(1/3))*COS(('OddsRatio_working_3-way'!Y154)/3)</f>
        <v>#VALUE!</v>
      </c>
      <c r="AG154" s="11" t="e">
        <f>-'OddsRatio_working_3-way'!U154/(3*'OddsRatio_working_3-way'!X154^(1/3))*COS(('OddsRatio_working_3-way'!Y154+2*PI())/3)</f>
        <v>#VALUE!</v>
      </c>
      <c r="AH154" s="11" t="e">
        <f>-'OddsRatio_working_3-way'!U154/(3*'OddsRatio_working_3-way'!X154^(1/3))*COS(('OddsRatio_working_3-way'!Y154+4*PI())/3)</f>
        <v>#VALUE!</v>
      </c>
      <c r="AI154" s="11" t="e">
        <f>'OddsRatio_working_3-way'!U154/(3*'OddsRatio_working_3-way'!X154^(1/3))*SIN(('OddsRatio_working_3-way'!Y154)/3)</f>
        <v>#VALUE!</v>
      </c>
      <c r="AJ154" s="11" t="e">
        <f>'OddsRatio_working_3-way'!U154/(3*'OddsRatio_working_3-way'!X154^(1/3))*SIN(('OddsRatio_working_3-way'!Y154+2*PI())/3)</f>
        <v>#VALUE!</v>
      </c>
      <c r="AK154" s="11" t="e">
        <f>'OddsRatio_working_3-way'!U154/(3*'OddsRatio_working_3-way'!X154^(1/3))*SIN(('OddsRatio_working_3-way'!Y154+4*PI())/3)</f>
        <v>#VALUE!</v>
      </c>
      <c r="AL154" s="11" t="e">
        <f>'OddsRatio_working_3-way'!Z154+'OddsRatio_working_3-way'!AF154</f>
        <v>#VALUE!</v>
      </c>
      <c r="AM154" s="11" t="e">
        <f>'OddsRatio_working_3-way'!AA154+'OddsRatio_working_3-way'!AG154</f>
        <v>#VALUE!</v>
      </c>
      <c r="AN154" s="11" t="e">
        <f>'OddsRatio_working_3-way'!AB154+'OddsRatio_working_3-way'!AH154</f>
        <v>#VALUE!</v>
      </c>
      <c r="AO154" s="11" t="e">
        <f>'OddsRatio_working_3-way'!AC154+'OddsRatio_working_3-way'!AI154</f>
        <v>#VALUE!</v>
      </c>
      <c r="AP154" s="11" t="e">
        <f>'OddsRatio_working_3-way'!AD154+'OddsRatio_working_3-way'!AJ154</f>
        <v>#VALUE!</v>
      </c>
      <c r="AQ154" s="11" t="e">
        <f>'OddsRatio_working_3-way'!AE154+'OddsRatio_working_3-way'!AK154</f>
        <v>#VALUE!</v>
      </c>
      <c r="AR154" s="10" t="str">
        <f>IF(A154="","",IF(('OddsRatio_working_3-way'!X154=0),IF(Q154&gt;0,-Q154^(1/3),(-Q154)^(1/3)),'OddsRatio_working_3-way'!AL154-'OddsRatio_working_3-way'!R154/3))</f>
        <v/>
      </c>
      <c r="AS154" s="11" t="e">
        <f>IF(('OddsRatio_working_3-way'!X154=0),IF(Q154&gt;0,-Q154^(1/3),(-Q154)^(1/3)),'OddsRatio_working_3-way'!AM154-'OddsRatio_working_3-way'!R154/3)</f>
        <v>#VALUE!</v>
      </c>
      <c r="AT154" s="11" t="e">
        <f>IF(('OddsRatio_working_3-way'!X154=0),IF(Q154&gt;0,-Q154^(1/3),(-Q154)^(1/3)),'OddsRatio_working_3-way'!AN154-'OddsRatio_working_3-way'!R154/3)</f>
        <v>#VALUE!</v>
      </c>
      <c r="AU154" s="11" t="e">
        <f>IF(('OddsRatio_working_3-way'!X154=0),0,'OddsRatio_working_3-way'!AO154)</f>
        <v>#VALUE!</v>
      </c>
      <c r="AV154" s="11" t="e">
        <f>IF(('OddsRatio_working_3-way'!X154=0),0,'OddsRatio_working_3-way'!AP154)</f>
        <v>#VALUE!</v>
      </c>
      <c r="AW154" s="11" t="e">
        <f>IF(('OddsRatio_working_3-way'!X154=0),0,'OddsRatio_working_3-way'!AQ154)</f>
        <v>#VALUE!</v>
      </c>
    </row>
    <row r="155" spans="1:49">
      <c r="A155" s="4" t="str">
        <f>IF('True_Odds_Calculator_3-way'!A156="","",'True_Odds_Calculator_3-way'!A156)</f>
        <v/>
      </c>
      <c r="B155" s="4" t="str">
        <f>IF('True_Odds_Calculator_3-way'!B156="","",'True_Odds_Calculator_3-way'!B156)</f>
        <v/>
      </c>
      <c r="C155" s="4" t="str">
        <f>IF('True_Odds_Calculator_3-way'!C156="","",'True_Odds_Calculator_3-way'!C156)</f>
        <v/>
      </c>
      <c r="D155" s="9" t="e">
        <f t="shared" si="39"/>
        <v>#VALUE!</v>
      </c>
      <c r="E155" s="9" t="e">
        <f t="shared" si="40"/>
        <v>#VALUE!</v>
      </c>
      <c r="F155" s="9" t="e">
        <f t="shared" si="41"/>
        <v>#VALUE!</v>
      </c>
      <c r="G155" s="9" t="str">
        <f t="shared" si="42"/>
        <v/>
      </c>
      <c r="H155" s="9" t="str">
        <f t="shared" si="43"/>
        <v/>
      </c>
      <c r="I155" s="9" t="str">
        <f t="shared" si="44"/>
        <v/>
      </c>
      <c r="J155" s="9" t="str">
        <f t="shared" si="45"/>
        <v/>
      </c>
      <c r="K155" s="11" t="e">
        <f t="shared" si="46"/>
        <v>#VALUE!</v>
      </c>
      <c r="L155" s="11" t="e">
        <f t="shared" si="47"/>
        <v>#VALUE!</v>
      </c>
      <c r="M155" s="11" t="e">
        <f t="shared" si="48"/>
        <v>#VALUE!</v>
      </c>
      <c r="N155" s="11" t="e">
        <f>'OddsRatio_working_3-way'!K155+'OddsRatio_working_3-way'!L155+'OddsRatio_working_3-way'!M155-('OddsRatio_working_3-way'!K155*'OddsRatio_working_3-way'!L155)-('OddsRatio_working_3-way'!K155*'OddsRatio_working_3-way'!M155)-('OddsRatio_working_3-way'!L155*'OddsRatio_working_3-way'!M155)+('OddsRatio_working_3-way'!K155*'OddsRatio_working_3-way'!L155*'OddsRatio_working_3-way'!M155)-1</f>
        <v>#VALUE!</v>
      </c>
      <c r="O155" s="11">
        <f>0</f>
        <v>0</v>
      </c>
      <c r="P155" s="11" t="e">
        <f>('OddsRatio_working_3-way'!K155*'OddsRatio_working_3-way'!L155)+('OddsRatio_working_3-way'!K155*'OddsRatio_working_3-way'!M155)+('OddsRatio_working_3-way'!L155*'OddsRatio_working_3-way'!M155)-(3*'OddsRatio_working_3-way'!K155*'OddsRatio_working_3-way'!L155*'OddsRatio_working_3-way'!M155)</f>
        <v>#VALUE!</v>
      </c>
      <c r="Q155" s="11" t="e">
        <f>2*'OddsRatio_working_3-way'!K155*'OddsRatio_working_3-way'!L155*'OddsRatio_working_3-way'!M155</f>
        <v>#VALUE!</v>
      </c>
      <c r="R155" s="11" t="e">
        <f t="shared" si="49"/>
        <v>#VALUE!</v>
      </c>
      <c r="S155" s="11" t="e">
        <f t="shared" si="50"/>
        <v>#VALUE!</v>
      </c>
      <c r="T155" s="11" t="e">
        <f t="shared" si="51"/>
        <v>#VALUE!</v>
      </c>
      <c r="U155" s="11" t="e">
        <f>'OddsRatio_working_3-way'!S155-'OddsRatio_working_3-way'!R155^2/3</f>
        <v>#VALUE!</v>
      </c>
      <c r="V155" s="11" t="e">
        <f>'OddsRatio_working_3-way'!S155*'OddsRatio_working_3-way'!R155/3-2*'OddsRatio_working_3-way'!R155^3/27-'OddsRatio_working_3-way'!T155</f>
        <v>#VALUE!</v>
      </c>
      <c r="W155" s="11" t="e">
        <f>'OddsRatio_working_3-way'!V155^2+4*'OddsRatio_working_3-way'!U155^3/27</f>
        <v>#VALUE!</v>
      </c>
      <c r="X155" s="11" t="e">
        <f>IF('OddsRatio_working_3-way'!W155&gt;0,IF(ABS('OddsRatio_working_3-way'!V155+SQRT('OddsRatio_working_3-way'!W155))/2&gt;0,ABS('OddsRatio_working_3-way'!V155+SQRT('OddsRatio_working_3-way'!W155))/2,ABS('OddsRatio_working_3-way'!V155-SQRT('OddsRatio_working_3-way'!W155))/2),SQRT(-'OddsRatio_working_3-way'!U155^3/27))</f>
        <v>#VALUE!</v>
      </c>
      <c r="Y155" s="11" t="e">
        <f>IF('OddsRatio_working_3-way'!W155&gt;=0,IF('OddsRatio_working_3-way'!V155+SQRT('OddsRatio_working_3-way'!W155)&gt;0,0,PI()),ACOS('OddsRatio_working_3-way'!V155/(2*'OddsRatio_working_3-way'!X155)))</f>
        <v>#VALUE!</v>
      </c>
      <c r="Z155" s="11" t="e">
        <f>'OddsRatio_working_3-way'!X155^(1/3)*COS('OddsRatio_working_3-way'!Y155/3)</f>
        <v>#VALUE!</v>
      </c>
      <c r="AA155" s="11" t="e">
        <f>'OddsRatio_working_3-way'!X155^(1/3)*COS(('OddsRatio_working_3-way'!Y155+2*PI())/3)</f>
        <v>#VALUE!</v>
      </c>
      <c r="AB155" s="11" t="e">
        <f>'OddsRatio_working_3-way'!X155^(1/3)*COS(('OddsRatio_working_3-way'!Y155+4*PI())/3)</f>
        <v>#VALUE!</v>
      </c>
      <c r="AC155" s="11" t="e">
        <f>'OddsRatio_working_3-way'!X155^(1/3)*SIN('OddsRatio_working_3-way'!Y155/3)</f>
        <v>#VALUE!</v>
      </c>
      <c r="AD155" s="11" t="e">
        <f>'OddsRatio_working_3-way'!X155^(1/3)*SIN(('OddsRatio_working_3-way'!Y155+2*PI())/3)</f>
        <v>#VALUE!</v>
      </c>
      <c r="AE155" s="11" t="e">
        <f>'OddsRatio_working_3-way'!X155^(1/3)*SIN(('OddsRatio_working_3-way'!Y155+4*PI())/3)</f>
        <v>#VALUE!</v>
      </c>
      <c r="AF155" s="11" t="e">
        <f>-'OddsRatio_working_3-way'!U155/(3*'OddsRatio_working_3-way'!X155^(1/3))*COS(('OddsRatio_working_3-way'!Y155)/3)</f>
        <v>#VALUE!</v>
      </c>
      <c r="AG155" s="11" t="e">
        <f>-'OddsRatio_working_3-way'!U155/(3*'OddsRatio_working_3-way'!X155^(1/3))*COS(('OddsRatio_working_3-way'!Y155+2*PI())/3)</f>
        <v>#VALUE!</v>
      </c>
      <c r="AH155" s="11" t="e">
        <f>-'OddsRatio_working_3-way'!U155/(3*'OddsRatio_working_3-way'!X155^(1/3))*COS(('OddsRatio_working_3-way'!Y155+4*PI())/3)</f>
        <v>#VALUE!</v>
      </c>
      <c r="AI155" s="11" t="e">
        <f>'OddsRatio_working_3-way'!U155/(3*'OddsRatio_working_3-way'!X155^(1/3))*SIN(('OddsRatio_working_3-way'!Y155)/3)</f>
        <v>#VALUE!</v>
      </c>
      <c r="AJ155" s="11" t="e">
        <f>'OddsRatio_working_3-way'!U155/(3*'OddsRatio_working_3-way'!X155^(1/3))*SIN(('OddsRatio_working_3-way'!Y155+2*PI())/3)</f>
        <v>#VALUE!</v>
      </c>
      <c r="AK155" s="11" t="e">
        <f>'OddsRatio_working_3-way'!U155/(3*'OddsRatio_working_3-way'!X155^(1/3))*SIN(('OddsRatio_working_3-way'!Y155+4*PI())/3)</f>
        <v>#VALUE!</v>
      </c>
      <c r="AL155" s="11" t="e">
        <f>'OddsRatio_working_3-way'!Z155+'OddsRatio_working_3-way'!AF155</f>
        <v>#VALUE!</v>
      </c>
      <c r="AM155" s="11" t="e">
        <f>'OddsRatio_working_3-way'!AA155+'OddsRatio_working_3-way'!AG155</f>
        <v>#VALUE!</v>
      </c>
      <c r="AN155" s="11" t="e">
        <f>'OddsRatio_working_3-way'!AB155+'OddsRatio_working_3-way'!AH155</f>
        <v>#VALUE!</v>
      </c>
      <c r="AO155" s="11" t="e">
        <f>'OddsRatio_working_3-way'!AC155+'OddsRatio_working_3-way'!AI155</f>
        <v>#VALUE!</v>
      </c>
      <c r="AP155" s="11" t="e">
        <f>'OddsRatio_working_3-way'!AD155+'OddsRatio_working_3-way'!AJ155</f>
        <v>#VALUE!</v>
      </c>
      <c r="AQ155" s="11" t="e">
        <f>'OddsRatio_working_3-way'!AE155+'OddsRatio_working_3-way'!AK155</f>
        <v>#VALUE!</v>
      </c>
      <c r="AR155" s="10" t="str">
        <f>IF(A155="","",IF(('OddsRatio_working_3-way'!X155=0),IF(Q155&gt;0,-Q155^(1/3),(-Q155)^(1/3)),'OddsRatio_working_3-way'!AL155-'OddsRatio_working_3-way'!R155/3))</f>
        <v/>
      </c>
      <c r="AS155" s="11" t="e">
        <f>IF(('OddsRatio_working_3-way'!X155=0),IF(Q155&gt;0,-Q155^(1/3),(-Q155)^(1/3)),'OddsRatio_working_3-way'!AM155-'OddsRatio_working_3-way'!R155/3)</f>
        <v>#VALUE!</v>
      </c>
      <c r="AT155" s="11" t="e">
        <f>IF(('OddsRatio_working_3-way'!X155=0),IF(Q155&gt;0,-Q155^(1/3),(-Q155)^(1/3)),'OddsRatio_working_3-way'!AN155-'OddsRatio_working_3-way'!R155/3)</f>
        <v>#VALUE!</v>
      </c>
      <c r="AU155" s="11" t="e">
        <f>IF(('OddsRatio_working_3-way'!X155=0),0,'OddsRatio_working_3-way'!AO155)</f>
        <v>#VALUE!</v>
      </c>
      <c r="AV155" s="11" t="e">
        <f>IF(('OddsRatio_working_3-way'!X155=0),0,'OddsRatio_working_3-way'!AP155)</f>
        <v>#VALUE!</v>
      </c>
      <c r="AW155" s="11" t="e">
        <f>IF(('OddsRatio_working_3-way'!X155=0),0,'OddsRatio_working_3-way'!AQ155)</f>
        <v>#VALUE!</v>
      </c>
    </row>
    <row r="156" spans="1:49">
      <c r="A156" s="4" t="str">
        <f>IF('True_Odds_Calculator_3-way'!A157="","",'True_Odds_Calculator_3-way'!A157)</f>
        <v/>
      </c>
      <c r="B156" s="4" t="str">
        <f>IF('True_Odds_Calculator_3-way'!B157="","",'True_Odds_Calculator_3-way'!B157)</f>
        <v/>
      </c>
      <c r="C156" s="4" t="str">
        <f>IF('True_Odds_Calculator_3-way'!C157="","",'True_Odds_Calculator_3-way'!C157)</f>
        <v/>
      </c>
      <c r="D156" s="9" t="e">
        <f t="shared" si="39"/>
        <v>#VALUE!</v>
      </c>
      <c r="E156" s="9" t="e">
        <f t="shared" si="40"/>
        <v>#VALUE!</v>
      </c>
      <c r="F156" s="9" t="e">
        <f t="shared" si="41"/>
        <v>#VALUE!</v>
      </c>
      <c r="G156" s="9" t="str">
        <f t="shared" si="42"/>
        <v/>
      </c>
      <c r="H156" s="9" t="str">
        <f t="shared" si="43"/>
        <v/>
      </c>
      <c r="I156" s="9" t="str">
        <f t="shared" si="44"/>
        <v/>
      </c>
      <c r="J156" s="9" t="str">
        <f t="shared" si="45"/>
        <v/>
      </c>
      <c r="K156" s="11" t="e">
        <f t="shared" si="46"/>
        <v>#VALUE!</v>
      </c>
      <c r="L156" s="11" t="e">
        <f t="shared" si="47"/>
        <v>#VALUE!</v>
      </c>
      <c r="M156" s="11" t="e">
        <f t="shared" si="48"/>
        <v>#VALUE!</v>
      </c>
      <c r="N156" s="11" t="e">
        <f>'OddsRatio_working_3-way'!K156+'OddsRatio_working_3-way'!L156+'OddsRatio_working_3-way'!M156-('OddsRatio_working_3-way'!K156*'OddsRatio_working_3-way'!L156)-('OddsRatio_working_3-way'!K156*'OddsRatio_working_3-way'!M156)-('OddsRatio_working_3-way'!L156*'OddsRatio_working_3-way'!M156)+('OddsRatio_working_3-way'!K156*'OddsRatio_working_3-way'!L156*'OddsRatio_working_3-way'!M156)-1</f>
        <v>#VALUE!</v>
      </c>
      <c r="O156" s="11">
        <f>0</f>
        <v>0</v>
      </c>
      <c r="P156" s="11" t="e">
        <f>('OddsRatio_working_3-way'!K156*'OddsRatio_working_3-way'!L156)+('OddsRatio_working_3-way'!K156*'OddsRatio_working_3-way'!M156)+('OddsRatio_working_3-way'!L156*'OddsRatio_working_3-way'!M156)-(3*'OddsRatio_working_3-way'!K156*'OddsRatio_working_3-way'!L156*'OddsRatio_working_3-way'!M156)</f>
        <v>#VALUE!</v>
      </c>
      <c r="Q156" s="11" t="e">
        <f>2*'OddsRatio_working_3-way'!K156*'OddsRatio_working_3-way'!L156*'OddsRatio_working_3-way'!M156</f>
        <v>#VALUE!</v>
      </c>
      <c r="R156" s="11" t="e">
        <f t="shared" si="49"/>
        <v>#VALUE!</v>
      </c>
      <c r="S156" s="11" t="e">
        <f t="shared" si="50"/>
        <v>#VALUE!</v>
      </c>
      <c r="T156" s="11" t="e">
        <f t="shared" si="51"/>
        <v>#VALUE!</v>
      </c>
      <c r="U156" s="11" t="e">
        <f>'OddsRatio_working_3-way'!S156-'OddsRatio_working_3-way'!R156^2/3</f>
        <v>#VALUE!</v>
      </c>
      <c r="V156" s="11" t="e">
        <f>'OddsRatio_working_3-way'!S156*'OddsRatio_working_3-way'!R156/3-2*'OddsRatio_working_3-way'!R156^3/27-'OddsRatio_working_3-way'!T156</f>
        <v>#VALUE!</v>
      </c>
      <c r="W156" s="11" t="e">
        <f>'OddsRatio_working_3-way'!V156^2+4*'OddsRatio_working_3-way'!U156^3/27</f>
        <v>#VALUE!</v>
      </c>
      <c r="X156" s="11" t="e">
        <f>IF('OddsRatio_working_3-way'!W156&gt;0,IF(ABS('OddsRatio_working_3-way'!V156+SQRT('OddsRatio_working_3-way'!W156))/2&gt;0,ABS('OddsRatio_working_3-way'!V156+SQRT('OddsRatio_working_3-way'!W156))/2,ABS('OddsRatio_working_3-way'!V156-SQRT('OddsRatio_working_3-way'!W156))/2),SQRT(-'OddsRatio_working_3-way'!U156^3/27))</f>
        <v>#VALUE!</v>
      </c>
      <c r="Y156" s="11" t="e">
        <f>IF('OddsRatio_working_3-way'!W156&gt;=0,IF('OddsRatio_working_3-way'!V156+SQRT('OddsRatio_working_3-way'!W156)&gt;0,0,PI()),ACOS('OddsRatio_working_3-way'!V156/(2*'OddsRatio_working_3-way'!X156)))</f>
        <v>#VALUE!</v>
      </c>
      <c r="Z156" s="11" t="e">
        <f>'OddsRatio_working_3-way'!X156^(1/3)*COS('OddsRatio_working_3-way'!Y156/3)</f>
        <v>#VALUE!</v>
      </c>
      <c r="AA156" s="11" t="e">
        <f>'OddsRatio_working_3-way'!X156^(1/3)*COS(('OddsRatio_working_3-way'!Y156+2*PI())/3)</f>
        <v>#VALUE!</v>
      </c>
      <c r="AB156" s="11" t="e">
        <f>'OddsRatio_working_3-way'!X156^(1/3)*COS(('OddsRatio_working_3-way'!Y156+4*PI())/3)</f>
        <v>#VALUE!</v>
      </c>
      <c r="AC156" s="11" t="e">
        <f>'OddsRatio_working_3-way'!X156^(1/3)*SIN('OddsRatio_working_3-way'!Y156/3)</f>
        <v>#VALUE!</v>
      </c>
      <c r="AD156" s="11" t="e">
        <f>'OddsRatio_working_3-way'!X156^(1/3)*SIN(('OddsRatio_working_3-way'!Y156+2*PI())/3)</f>
        <v>#VALUE!</v>
      </c>
      <c r="AE156" s="11" t="e">
        <f>'OddsRatio_working_3-way'!X156^(1/3)*SIN(('OddsRatio_working_3-way'!Y156+4*PI())/3)</f>
        <v>#VALUE!</v>
      </c>
      <c r="AF156" s="11" t="e">
        <f>-'OddsRatio_working_3-way'!U156/(3*'OddsRatio_working_3-way'!X156^(1/3))*COS(('OddsRatio_working_3-way'!Y156)/3)</f>
        <v>#VALUE!</v>
      </c>
      <c r="AG156" s="11" t="e">
        <f>-'OddsRatio_working_3-way'!U156/(3*'OddsRatio_working_3-way'!X156^(1/3))*COS(('OddsRatio_working_3-way'!Y156+2*PI())/3)</f>
        <v>#VALUE!</v>
      </c>
      <c r="AH156" s="11" t="e">
        <f>-'OddsRatio_working_3-way'!U156/(3*'OddsRatio_working_3-way'!X156^(1/3))*COS(('OddsRatio_working_3-way'!Y156+4*PI())/3)</f>
        <v>#VALUE!</v>
      </c>
      <c r="AI156" s="11" t="e">
        <f>'OddsRatio_working_3-way'!U156/(3*'OddsRatio_working_3-way'!X156^(1/3))*SIN(('OddsRatio_working_3-way'!Y156)/3)</f>
        <v>#VALUE!</v>
      </c>
      <c r="AJ156" s="11" t="e">
        <f>'OddsRatio_working_3-way'!U156/(3*'OddsRatio_working_3-way'!X156^(1/3))*SIN(('OddsRatio_working_3-way'!Y156+2*PI())/3)</f>
        <v>#VALUE!</v>
      </c>
      <c r="AK156" s="11" t="e">
        <f>'OddsRatio_working_3-way'!U156/(3*'OddsRatio_working_3-way'!X156^(1/3))*SIN(('OddsRatio_working_3-way'!Y156+4*PI())/3)</f>
        <v>#VALUE!</v>
      </c>
      <c r="AL156" s="11" t="e">
        <f>'OddsRatio_working_3-way'!Z156+'OddsRatio_working_3-way'!AF156</f>
        <v>#VALUE!</v>
      </c>
      <c r="AM156" s="11" t="e">
        <f>'OddsRatio_working_3-way'!AA156+'OddsRatio_working_3-way'!AG156</f>
        <v>#VALUE!</v>
      </c>
      <c r="AN156" s="11" t="e">
        <f>'OddsRatio_working_3-way'!AB156+'OddsRatio_working_3-way'!AH156</f>
        <v>#VALUE!</v>
      </c>
      <c r="AO156" s="11" t="e">
        <f>'OddsRatio_working_3-way'!AC156+'OddsRatio_working_3-way'!AI156</f>
        <v>#VALUE!</v>
      </c>
      <c r="AP156" s="11" t="e">
        <f>'OddsRatio_working_3-way'!AD156+'OddsRatio_working_3-way'!AJ156</f>
        <v>#VALUE!</v>
      </c>
      <c r="AQ156" s="11" t="e">
        <f>'OddsRatio_working_3-way'!AE156+'OddsRatio_working_3-way'!AK156</f>
        <v>#VALUE!</v>
      </c>
      <c r="AR156" s="10" t="str">
        <f>IF(A156="","",IF(('OddsRatio_working_3-way'!X156=0),IF(Q156&gt;0,-Q156^(1/3),(-Q156)^(1/3)),'OddsRatio_working_3-way'!AL156-'OddsRatio_working_3-way'!R156/3))</f>
        <v/>
      </c>
      <c r="AS156" s="11" t="e">
        <f>IF(('OddsRatio_working_3-way'!X156=0),IF(Q156&gt;0,-Q156^(1/3),(-Q156)^(1/3)),'OddsRatio_working_3-way'!AM156-'OddsRatio_working_3-way'!R156/3)</f>
        <v>#VALUE!</v>
      </c>
      <c r="AT156" s="11" t="e">
        <f>IF(('OddsRatio_working_3-way'!X156=0),IF(Q156&gt;0,-Q156^(1/3),(-Q156)^(1/3)),'OddsRatio_working_3-way'!AN156-'OddsRatio_working_3-way'!R156/3)</f>
        <v>#VALUE!</v>
      </c>
      <c r="AU156" s="11" t="e">
        <f>IF(('OddsRatio_working_3-way'!X156=0),0,'OddsRatio_working_3-way'!AO156)</f>
        <v>#VALUE!</v>
      </c>
      <c r="AV156" s="11" t="e">
        <f>IF(('OddsRatio_working_3-way'!X156=0),0,'OddsRatio_working_3-way'!AP156)</f>
        <v>#VALUE!</v>
      </c>
      <c r="AW156" s="11" t="e">
        <f>IF(('OddsRatio_working_3-way'!X156=0),0,'OddsRatio_working_3-way'!AQ156)</f>
        <v>#VALUE!</v>
      </c>
    </row>
    <row r="157" spans="1:49">
      <c r="A157" s="4" t="str">
        <f>IF('True_Odds_Calculator_3-way'!A158="","",'True_Odds_Calculator_3-way'!A158)</f>
        <v/>
      </c>
      <c r="B157" s="4" t="str">
        <f>IF('True_Odds_Calculator_3-way'!B158="","",'True_Odds_Calculator_3-way'!B158)</f>
        <v/>
      </c>
      <c r="C157" s="4" t="str">
        <f>IF('True_Odds_Calculator_3-way'!C158="","",'True_Odds_Calculator_3-way'!C158)</f>
        <v/>
      </c>
      <c r="D157" s="9" t="e">
        <f t="shared" si="39"/>
        <v>#VALUE!</v>
      </c>
      <c r="E157" s="9" t="e">
        <f t="shared" si="40"/>
        <v>#VALUE!</v>
      </c>
      <c r="F157" s="9" t="e">
        <f t="shared" si="41"/>
        <v>#VALUE!</v>
      </c>
      <c r="G157" s="9" t="str">
        <f t="shared" si="42"/>
        <v/>
      </c>
      <c r="H157" s="9" t="str">
        <f t="shared" si="43"/>
        <v/>
      </c>
      <c r="I157" s="9" t="str">
        <f t="shared" si="44"/>
        <v/>
      </c>
      <c r="J157" s="9" t="str">
        <f t="shared" si="45"/>
        <v/>
      </c>
      <c r="K157" s="11" t="e">
        <f t="shared" si="46"/>
        <v>#VALUE!</v>
      </c>
      <c r="L157" s="11" t="e">
        <f t="shared" si="47"/>
        <v>#VALUE!</v>
      </c>
      <c r="M157" s="11" t="e">
        <f t="shared" si="48"/>
        <v>#VALUE!</v>
      </c>
      <c r="N157" s="11" t="e">
        <f>'OddsRatio_working_3-way'!K157+'OddsRatio_working_3-way'!L157+'OddsRatio_working_3-way'!M157-('OddsRatio_working_3-way'!K157*'OddsRatio_working_3-way'!L157)-('OddsRatio_working_3-way'!K157*'OddsRatio_working_3-way'!M157)-('OddsRatio_working_3-way'!L157*'OddsRatio_working_3-way'!M157)+('OddsRatio_working_3-way'!K157*'OddsRatio_working_3-way'!L157*'OddsRatio_working_3-way'!M157)-1</f>
        <v>#VALUE!</v>
      </c>
      <c r="O157" s="11">
        <f>0</f>
        <v>0</v>
      </c>
      <c r="P157" s="11" t="e">
        <f>('OddsRatio_working_3-way'!K157*'OddsRatio_working_3-way'!L157)+('OddsRatio_working_3-way'!K157*'OddsRatio_working_3-way'!M157)+('OddsRatio_working_3-way'!L157*'OddsRatio_working_3-way'!M157)-(3*'OddsRatio_working_3-way'!K157*'OddsRatio_working_3-way'!L157*'OddsRatio_working_3-way'!M157)</f>
        <v>#VALUE!</v>
      </c>
      <c r="Q157" s="11" t="e">
        <f>2*'OddsRatio_working_3-way'!K157*'OddsRatio_working_3-way'!L157*'OddsRatio_working_3-way'!M157</f>
        <v>#VALUE!</v>
      </c>
      <c r="R157" s="11" t="e">
        <f t="shared" si="49"/>
        <v>#VALUE!</v>
      </c>
      <c r="S157" s="11" t="e">
        <f t="shared" si="50"/>
        <v>#VALUE!</v>
      </c>
      <c r="T157" s="11" t="e">
        <f t="shared" si="51"/>
        <v>#VALUE!</v>
      </c>
      <c r="U157" s="11" t="e">
        <f>'OddsRatio_working_3-way'!S157-'OddsRatio_working_3-way'!R157^2/3</f>
        <v>#VALUE!</v>
      </c>
      <c r="V157" s="11" t="e">
        <f>'OddsRatio_working_3-way'!S157*'OddsRatio_working_3-way'!R157/3-2*'OddsRatio_working_3-way'!R157^3/27-'OddsRatio_working_3-way'!T157</f>
        <v>#VALUE!</v>
      </c>
      <c r="W157" s="11" t="e">
        <f>'OddsRatio_working_3-way'!V157^2+4*'OddsRatio_working_3-way'!U157^3/27</f>
        <v>#VALUE!</v>
      </c>
      <c r="X157" s="11" t="e">
        <f>IF('OddsRatio_working_3-way'!W157&gt;0,IF(ABS('OddsRatio_working_3-way'!V157+SQRT('OddsRatio_working_3-way'!W157))/2&gt;0,ABS('OddsRatio_working_3-way'!V157+SQRT('OddsRatio_working_3-way'!W157))/2,ABS('OddsRatio_working_3-way'!V157-SQRT('OddsRatio_working_3-way'!W157))/2),SQRT(-'OddsRatio_working_3-way'!U157^3/27))</f>
        <v>#VALUE!</v>
      </c>
      <c r="Y157" s="11" t="e">
        <f>IF('OddsRatio_working_3-way'!W157&gt;=0,IF('OddsRatio_working_3-way'!V157+SQRT('OddsRatio_working_3-way'!W157)&gt;0,0,PI()),ACOS('OddsRatio_working_3-way'!V157/(2*'OddsRatio_working_3-way'!X157)))</f>
        <v>#VALUE!</v>
      </c>
      <c r="Z157" s="11" t="e">
        <f>'OddsRatio_working_3-way'!X157^(1/3)*COS('OddsRatio_working_3-way'!Y157/3)</f>
        <v>#VALUE!</v>
      </c>
      <c r="AA157" s="11" t="e">
        <f>'OddsRatio_working_3-way'!X157^(1/3)*COS(('OddsRatio_working_3-way'!Y157+2*PI())/3)</f>
        <v>#VALUE!</v>
      </c>
      <c r="AB157" s="11" t="e">
        <f>'OddsRatio_working_3-way'!X157^(1/3)*COS(('OddsRatio_working_3-way'!Y157+4*PI())/3)</f>
        <v>#VALUE!</v>
      </c>
      <c r="AC157" s="11" t="e">
        <f>'OddsRatio_working_3-way'!X157^(1/3)*SIN('OddsRatio_working_3-way'!Y157/3)</f>
        <v>#VALUE!</v>
      </c>
      <c r="AD157" s="11" t="e">
        <f>'OddsRatio_working_3-way'!X157^(1/3)*SIN(('OddsRatio_working_3-way'!Y157+2*PI())/3)</f>
        <v>#VALUE!</v>
      </c>
      <c r="AE157" s="11" t="e">
        <f>'OddsRatio_working_3-way'!X157^(1/3)*SIN(('OddsRatio_working_3-way'!Y157+4*PI())/3)</f>
        <v>#VALUE!</v>
      </c>
      <c r="AF157" s="11" t="e">
        <f>-'OddsRatio_working_3-way'!U157/(3*'OddsRatio_working_3-way'!X157^(1/3))*COS(('OddsRatio_working_3-way'!Y157)/3)</f>
        <v>#VALUE!</v>
      </c>
      <c r="AG157" s="11" t="e">
        <f>-'OddsRatio_working_3-way'!U157/(3*'OddsRatio_working_3-way'!X157^(1/3))*COS(('OddsRatio_working_3-way'!Y157+2*PI())/3)</f>
        <v>#VALUE!</v>
      </c>
      <c r="AH157" s="11" t="e">
        <f>-'OddsRatio_working_3-way'!U157/(3*'OddsRatio_working_3-way'!X157^(1/3))*COS(('OddsRatio_working_3-way'!Y157+4*PI())/3)</f>
        <v>#VALUE!</v>
      </c>
      <c r="AI157" s="11" t="e">
        <f>'OddsRatio_working_3-way'!U157/(3*'OddsRatio_working_3-way'!X157^(1/3))*SIN(('OddsRatio_working_3-way'!Y157)/3)</f>
        <v>#VALUE!</v>
      </c>
      <c r="AJ157" s="11" t="e">
        <f>'OddsRatio_working_3-way'!U157/(3*'OddsRatio_working_3-way'!X157^(1/3))*SIN(('OddsRatio_working_3-way'!Y157+2*PI())/3)</f>
        <v>#VALUE!</v>
      </c>
      <c r="AK157" s="11" t="e">
        <f>'OddsRatio_working_3-way'!U157/(3*'OddsRatio_working_3-way'!X157^(1/3))*SIN(('OddsRatio_working_3-way'!Y157+4*PI())/3)</f>
        <v>#VALUE!</v>
      </c>
      <c r="AL157" s="11" t="e">
        <f>'OddsRatio_working_3-way'!Z157+'OddsRatio_working_3-way'!AF157</f>
        <v>#VALUE!</v>
      </c>
      <c r="AM157" s="11" t="e">
        <f>'OddsRatio_working_3-way'!AA157+'OddsRatio_working_3-way'!AG157</f>
        <v>#VALUE!</v>
      </c>
      <c r="AN157" s="11" t="e">
        <f>'OddsRatio_working_3-way'!AB157+'OddsRatio_working_3-way'!AH157</f>
        <v>#VALUE!</v>
      </c>
      <c r="AO157" s="11" t="e">
        <f>'OddsRatio_working_3-way'!AC157+'OddsRatio_working_3-way'!AI157</f>
        <v>#VALUE!</v>
      </c>
      <c r="AP157" s="11" t="e">
        <f>'OddsRatio_working_3-way'!AD157+'OddsRatio_working_3-way'!AJ157</f>
        <v>#VALUE!</v>
      </c>
      <c r="AQ157" s="11" t="e">
        <f>'OddsRatio_working_3-way'!AE157+'OddsRatio_working_3-way'!AK157</f>
        <v>#VALUE!</v>
      </c>
      <c r="AR157" s="10" t="str">
        <f>IF(A157="","",IF(('OddsRatio_working_3-way'!X157=0),IF(Q157&gt;0,-Q157^(1/3),(-Q157)^(1/3)),'OddsRatio_working_3-way'!AL157-'OddsRatio_working_3-way'!R157/3))</f>
        <v/>
      </c>
      <c r="AS157" s="11" t="e">
        <f>IF(('OddsRatio_working_3-way'!X157=0),IF(Q157&gt;0,-Q157^(1/3),(-Q157)^(1/3)),'OddsRatio_working_3-way'!AM157-'OddsRatio_working_3-way'!R157/3)</f>
        <v>#VALUE!</v>
      </c>
      <c r="AT157" s="11" t="e">
        <f>IF(('OddsRatio_working_3-way'!X157=0),IF(Q157&gt;0,-Q157^(1/3),(-Q157)^(1/3)),'OddsRatio_working_3-way'!AN157-'OddsRatio_working_3-way'!R157/3)</f>
        <v>#VALUE!</v>
      </c>
      <c r="AU157" s="11" t="e">
        <f>IF(('OddsRatio_working_3-way'!X157=0),0,'OddsRatio_working_3-way'!AO157)</f>
        <v>#VALUE!</v>
      </c>
      <c r="AV157" s="11" t="e">
        <f>IF(('OddsRatio_working_3-way'!X157=0),0,'OddsRatio_working_3-way'!AP157)</f>
        <v>#VALUE!</v>
      </c>
      <c r="AW157" s="11" t="e">
        <f>IF(('OddsRatio_working_3-way'!X157=0),0,'OddsRatio_working_3-way'!AQ157)</f>
        <v>#VALUE!</v>
      </c>
    </row>
    <row r="158" spans="1:49">
      <c r="A158" s="4" t="str">
        <f>IF('True_Odds_Calculator_3-way'!A159="","",'True_Odds_Calculator_3-way'!A159)</f>
        <v/>
      </c>
      <c r="B158" s="4" t="str">
        <f>IF('True_Odds_Calculator_3-way'!B159="","",'True_Odds_Calculator_3-way'!B159)</f>
        <v/>
      </c>
      <c r="C158" s="4" t="str">
        <f>IF('True_Odds_Calculator_3-way'!C159="","",'True_Odds_Calculator_3-way'!C159)</f>
        <v/>
      </c>
      <c r="D158" s="9" t="e">
        <f t="shared" si="39"/>
        <v>#VALUE!</v>
      </c>
      <c r="E158" s="9" t="e">
        <f t="shared" si="40"/>
        <v>#VALUE!</v>
      </c>
      <c r="F158" s="9" t="e">
        <f t="shared" si="41"/>
        <v>#VALUE!</v>
      </c>
      <c r="G158" s="9" t="str">
        <f t="shared" si="42"/>
        <v/>
      </c>
      <c r="H158" s="9" t="str">
        <f t="shared" si="43"/>
        <v/>
      </c>
      <c r="I158" s="9" t="str">
        <f t="shared" si="44"/>
        <v/>
      </c>
      <c r="J158" s="9" t="str">
        <f t="shared" si="45"/>
        <v/>
      </c>
      <c r="K158" s="11" t="e">
        <f t="shared" si="46"/>
        <v>#VALUE!</v>
      </c>
      <c r="L158" s="11" t="e">
        <f t="shared" si="47"/>
        <v>#VALUE!</v>
      </c>
      <c r="M158" s="11" t="e">
        <f t="shared" si="48"/>
        <v>#VALUE!</v>
      </c>
      <c r="N158" s="11" t="e">
        <f>'OddsRatio_working_3-way'!K158+'OddsRatio_working_3-way'!L158+'OddsRatio_working_3-way'!M158-('OddsRatio_working_3-way'!K158*'OddsRatio_working_3-way'!L158)-('OddsRatio_working_3-way'!K158*'OddsRatio_working_3-way'!M158)-('OddsRatio_working_3-way'!L158*'OddsRatio_working_3-way'!M158)+('OddsRatio_working_3-way'!K158*'OddsRatio_working_3-way'!L158*'OddsRatio_working_3-way'!M158)-1</f>
        <v>#VALUE!</v>
      </c>
      <c r="O158" s="11">
        <f>0</f>
        <v>0</v>
      </c>
      <c r="P158" s="11" t="e">
        <f>('OddsRatio_working_3-way'!K158*'OddsRatio_working_3-way'!L158)+('OddsRatio_working_3-way'!K158*'OddsRatio_working_3-way'!M158)+('OddsRatio_working_3-way'!L158*'OddsRatio_working_3-way'!M158)-(3*'OddsRatio_working_3-way'!K158*'OddsRatio_working_3-way'!L158*'OddsRatio_working_3-way'!M158)</f>
        <v>#VALUE!</v>
      </c>
      <c r="Q158" s="11" t="e">
        <f>2*'OddsRatio_working_3-way'!K158*'OddsRatio_working_3-way'!L158*'OddsRatio_working_3-way'!M158</f>
        <v>#VALUE!</v>
      </c>
      <c r="R158" s="11" t="e">
        <f t="shared" si="49"/>
        <v>#VALUE!</v>
      </c>
      <c r="S158" s="11" t="e">
        <f t="shared" si="50"/>
        <v>#VALUE!</v>
      </c>
      <c r="T158" s="11" t="e">
        <f t="shared" si="51"/>
        <v>#VALUE!</v>
      </c>
      <c r="U158" s="11" t="e">
        <f>'OddsRatio_working_3-way'!S158-'OddsRatio_working_3-way'!R158^2/3</f>
        <v>#VALUE!</v>
      </c>
      <c r="V158" s="11" t="e">
        <f>'OddsRatio_working_3-way'!S158*'OddsRatio_working_3-way'!R158/3-2*'OddsRatio_working_3-way'!R158^3/27-'OddsRatio_working_3-way'!T158</f>
        <v>#VALUE!</v>
      </c>
      <c r="W158" s="11" t="e">
        <f>'OddsRatio_working_3-way'!V158^2+4*'OddsRatio_working_3-way'!U158^3/27</f>
        <v>#VALUE!</v>
      </c>
      <c r="X158" s="11" t="e">
        <f>IF('OddsRatio_working_3-way'!W158&gt;0,IF(ABS('OddsRatio_working_3-way'!V158+SQRT('OddsRatio_working_3-way'!W158))/2&gt;0,ABS('OddsRatio_working_3-way'!V158+SQRT('OddsRatio_working_3-way'!W158))/2,ABS('OddsRatio_working_3-way'!V158-SQRT('OddsRatio_working_3-way'!W158))/2),SQRT(-'OddsRatio_working_3-way'!U158^3/27))</f>
        <v>#VALUE!</v>
      </c>
      <c r="Y158" s="11" t="e">
        <f>IF('OddsRatio_working_3-way'!W158&gt;=0,IF('OddsRatio_working_3-way'!V158+SQRT('OddsRatio_working_3-way'!W158)&gt;0,0,PI()),ACOS('OddsRatio_working_3-way'!V158/(2*'OddsRatio_working_3-way'!X158)))</f>
        <v>#VALUE!</v>
      </c>
      <c r="Z158" s="11" t="e">
        <f>'OddsRatio_working_3-way'!X158^(1/3)*COS('OddsRatio_working_3-way'!Y158/3)</f>
        <v>#VALUE!</v>
      </c>
      <c r="AA158" s="11" t="e">
        <f>'OddsRatio_working_3-way'!X158^(1/3)*COS(('OddsRatio_working_3-way'!Y158+2*PI())/3)</f>
        <v>#VALUE!</v>
      </c>
      <c r="AB158" s="11" t="e">
        <f>'OddsRatio_working_3-way'!X158^(1/3)*COS(('OddsRatio_working_3-way'!Y158+4*PI())/3)</f>
        <v>#VALUE!</v>
      </c>
      <c r="AC158" s="11" t="e">
        <f>'OddsRatio_working_3-way'!X158^(1/3)*SIN('OddsRatio_working_3-way'!Y158/3)</f>
        <v>#VALUE!</v>
      </c>
      <c r="AD158" s="11" t="e">
        <f>'OddsRatio_working_3-way'!X158^(1/3)*SIN(('OddsRatio_working_3-way'!Y158+2*PI())/3)</f>
        <v>#VALUE!</v>
      </c>
      <c r="AE158" s="11" t="e">
        <f>'OddsRatio_working_3-way'!X158^(1/3)*SIN(('OddsRatio_working_3-way'!Y158+4*PI())/3)</f>
        <v>#VALUE!</v>
      </c>
      <c r="AF158" s="11" t="e">
        <f>-'OddsRatio_working_3-way'!U158/(3*'OddsRatio_working_3-way'!X158^(1/3))*COS(('OddsRatio_working_3-way'!Y158)/3)</f>
        <v>#VALUE!</v>
      </c>
      <c r="AG158" s="11" t="e">
        <f>-'OddsRatio_working_3-way'!U158/(3*'OddsRatio_working_3-way'!X158^(1/3))*COS(('OddsRatio_working_3-way'!Y158+2*PI())/3)</f>
        <v>#VALUE!</v>
      </c>
      <c r="AH158" s="11" t="e">
        <f>-'OddsRatio_working_3-way'!U158/(3*'OddsRatio_working_3-way'!X158^(1/3))*COS(('OddsRatio_working_3-way'!Y158+4*PI())/3)</f>
        <v>#VALUE!</v>
      </c>
      <c r="AI158" s="11" t="e">
        <f>'OddsRatio_working_3-way'!U158/(3*'OddsRatio_working_3-way'!X158^(1/3))*SIN(('OddsRatio_working_3-way'!Y158)/3)</f>
        <v>#VALUE!</v>
      </c>
      <c r="AJ158" s="11" t="e">
        <f>'OddsRatio_working_3-way'!U158/(3*'OddsRatio_working_3-way'!X158^(1/3))*SIN(('OddsRatio_working_3-way'!Y158+2*PI())/3)</f>
        <v>#VALUE!</v>
      </c>
      <c r="AK158" s="11" t="e">
        <f>'OddsRatio_working_3-way'!U158/(3*'OddsRatio_working_3-way'!X158^(1/3))*SIN(('OddsRatio_working_3-way'!Y158+4*PI())/3)</f>
        <v>#VALUE!</v>
      </c>
      <c r="AL158" s="11" t="e">
        <f>'OddsRatio_working_3-way'!Z158+'OddsRatio_working_3-way'!AF158</f>
        <v>#VALUE!</v>
      </c>
      <c r="AM158" s="11" t="e">
        <f>'OddsRatio_working_3-way'!AA158+'OddsRatio_working_3-way'!AG158</f>
        <v>#VALUE!</v>
      </c>
      <c r="AN158" s="11" t="e">
        <f>'OddsRatio_working_3-way'!AB158+'OddsRatio_working_3-way'!AH158</f>
        <v>#VALUE!</v>
      </c>
      <c r="AO158" s="11" t="e">
        <f>'OddsRatio_working_3-way'!AC158+'OddsRatio_working_3-way'!AI158</f>
        <v>#VALUE!</v>
      </c>
      <c r="AP158" s="11" t="e">
        <f>'OddsRatio_working_3-way'!AD158+'OddsRatio_working_3-way'!AJ158</f>
        <v>#VALUE!</v>
      </c>
      <c r="AQ158" s="11" t="e">
        <f>'OddsRatio_working_3-way'!AE158+'OddsRatio_working_3-way'!AK158</f>
        <v>#VALUE!</v>
      </c>
      <c r="AR158" s="10" t="str">
        <f>IF(A158="","",IF(('OddsRatio_working_3-way'!X158=0),IF(Q158&gt;0,-Q158^(1/3),(-Q158)^(1/3)),'OddsRatio_working_3-way'!AL158-'OddsRatio_working_3-way'!R158/3))</f>
        <v/>
      </c>
      <c r="AS158" s="11" t="e">
        <f>IF(('OddsRatio_working_3-way'!X158=0),IF(Q158&gt;0,-Q158^(1/3),(-Q158)^(1/3)),'OddsRatio_working_3-way'!AM158-'OddsRatio_working_3-way'!R158/3)</f>
        <v>#VALUE!</v>
      </c>
      <c r="AT158" s="11" t="e">
        <f>IF(('OddsRatio_working_3-way'!X158=0),IF(Q158&gt;0,-Q158^(1/3),(-Q158)^(1/3)),'OddsRatio_working_3-way'!AN158-'OddsRatio_working_3-way'!R158/3)</f>
        <v>#VALUE!</v>
      </c>
      <c r="AU158" s="11" t="e">
        <f>IF(('OddsRatio_working_3-way'!X158=0),0,'OddsRatio_working_3-way'!AO158)</f>
        <v>#VALUE!</v>
      </c>
      <c r="AV158" s="11" t="e">
        <f>IF(('OddsRatio_working_3-way'!X158=0),0,'OddsRatio_working_3-way'!AP158)</f>
        <v>#VALUE!</v>
      </c>
      <c r="AW158" s="11" t="e">
        <f>IF(('OddsRatio_working_3-way'!X158=0),0,'OddsRatio_working_3-way'!AQ158)</f>
        <v>#VALUE!</v>
      </c>
    </row>
    <row r="159" spans="1:49">
      <c r="A159" s="4" t="str">
        <f>IF('True_Odds_Calculator_3-way'!A160="","",'True_Odds_Calculator_3-way'!A160)</f>
        <v/>
      </c>
      <c r="B159" s="4" t="str">
        <f>IF('True_Odds_Calculator_3-way'!B160="","",'True_Odds_Calculator_3-way'!B160)</f>
        <v/>
      </c>
      <c r="C159" s="4" t="str">
        <f>IF('True_Odds_Calculator_3-way'!C160="","",'True_Odds_Calculator_3-way'!C160)</f>
        <v/>
      </c>
      <c r="D159" s="9" t="e">
        <f t="shared" si="39"/>
        <v>#VALUE!</v>
      </c>
      <c r="E159" s="9" t="e">
        <f t="shared" si="40"/>
        <v>#VALUE!</v>
      </c>
      <c r="F159" s="9" t="e">
        <f t="shared" si="41"/>
        <v>#VALUE!</v>
      </c>
      <c r="G159" s="9" t="str">
        <f t="shared" si="42"/>
        <v/>
      </c>
      <c r="H159" s="9" t="str">
        <f t="shared" si="43"/>
        <v/>
      </c>
      <c r="I159" s="9" t="str">
        <f t="shared" si="44"/>
        <v/>
      </c>
      <c r="J159" s="9" t="str">
        <f t="shared" si="45"/>
        <v/>
      </c>
      <c r="K159" s="11" t="e">
        <f t="shared" si="46"/>
        <v>#VALUE!</v>
      </c>
      <c r="L159" s="11" t="e">
        <f t="shared" si="47"/>
        <v>#VALUE!</v>
      </c>
      <c r="M159" s="11" t="e">
        <f t="shared" si="48"/>
        <v>#VALUE!</v>
      </c>
      <c r="N159" s="11" t="e">
        <f>'OddsRatio_working_3-way'!K159+'OddsRatio_working_3-way'!L159+'OddsRatio_working_3-way'!M159-('OddsRatio_working_3-way'!K159*'OddsRatio_working_3-way'!L159)-('OddsRatio_working_3-way'!K159*'OddsRatio_working_3-way'!M159)-('OddsRatio_working_3-way'!L159*'OddsRatio_working_3-way'!M159)+('OddsRatio_working_3-way'!K159*'OddsRatio_working_3-way'!L159*'OddsRatio_working_3-way'!M159)-1</f>
        <v>#VALUE!</v>
      </c>
      <c r="O159" s="11">
        <f>0</f>
        <v>0</v>
      </c>
      <c r="P159" s="11" t="e">
        <f>('OddsRatio_working_3-way'!K159*'OddsRatio_working_3-way'!L159)+('OddsRatio_working_3-way'!K159*'OddsRatio_working_3-way'!M159)+('OddsRatio_working_3-way'!L159*'OddsRatio_working_3-way'!M159)-(3*'OddsRatio_working_3-way'!K159*'OddsRatio_working_3-way'!L159*'OddsRatio_working_3-way'!M159)</f>
        <v>#VALUE!</v>
      </c>
      <c r="Q159" s="11" t="e">
        <f>2*'OddsRatio_working_3-way'!K159*'OddsRatio_working_3-way'!L159*'OddsRatio_working_3-way'!M159</f>
        <v>#VALUE!</v>
      </c>
      <c r="R159" s="11" t="e">
        <f t="shared" si="49"/>
        <v>#VALUE!</v>
      </c>
      <c r="S159" s="11" t="e">
        <f t="shared" si="50"/>
        <v>#VALUE!</v>
      </c>
      <c r="T159" s="11" t="e">
        <f t="shared" si="51"/>
        <v>#VALUE!</v>
      </c>
      <c r="U159" s="11" t="e">
        <f>'OddsRatio_working_3-way'!S159-'OddsRatio_working_3-way'!R159^2/3</f>
        <v>#VALUE!</v>
      </c>
      <c r="V159" s="11" t="e">
        <f>'OddsRatio_working_3-way'!S159*'OddsRatio_working_3-way'!R159/3-2*'OddsRatio_working_3-way'!R159^3/27-'OddsRatio_working_3-way'!T159</f>
        <v>#VALUE!</v>
      </c>
      <c r="W159" s="11" t="e">
        <f>'OddsRatio_working_3-way'!V159^2+4*'OddsRatio_working_3-way'!U159^3/27</f>
        <v>#VALUE!</v>
      </c>
      <c r="X159" s="11" t="e">
        <f>IF('OddsRatio_working_3-way'!W159&gt;0,IF(ABS('OddsRatio_working_3-way'!V159+SQRT('OddsRatio_working_3-way'!W159))/2&gt;0,ABS('OddsRatio_working_3-way'!V159+SQRT('OddsRatio_working_3-way'!W159))/2,ABS('OddsRatio_working_3-way'!V159-SQRT('OddsRatio_working_3-way'!W159))/2),SQRT(-'OddsRatio_working_3-way'!U159^3/27))</f>
        <v>#VALUE!</v>
      </c>
      <c r="Y159" s="11" t="e">
        <f>IF('OddsRatio_working_3-way'!W159&gt;=0,IF('OddsRatio_working_3-way'!V159+SQRT('OddsRatio_working_3-way'!W159)&gt;0,0,PI()),ACOS('OddsRatio_working_3-way'!V159/(2*'OddsRatio_working_3-way'!X159)))</f>
        <v>#VALUE!</v>
      </c>
      <c r="Z159" s="11" t="e">
        <f>'OddsRatio_working_3-way'!X159^(1/3)*COS('OddsRatio_working_3-way'!Y159/3)</f>
        <v>#VALUE!</v>
      </c>
      <c r="AA159" s="11" t="e">
        <f>'OddsRatio_working_3-way'!X159^(1/3)*COS(('OddsRatio_working_3-way'!Y159+2*PI())/3)</f>
        <v>#VALUE!</v>
      </c>
      <c r="AB159" s="11" t="e">
        <f>'OddsRatio_working_3-way'!X159^(1/3)*COS(('OddsRatio_working_3-way'!Y159+4*PI())/3)</f>
        <v>#VALUE!</v>
      </c>
      <c r="AC159" s="11" t="e">
        <f>'OddsRatio_working_3-way'!X159^(1/3)*SIN('OddsRatio_working_3-way'!Y159/3)</f>
        <v>#VALUE!</v>
      </c>
      <c r="AD159" s="11" t="e">
        <f>'OddsRatio_working_3-way'!X159^(1/3)*SIN(('OddsRatio_working_3-way'!Y159+2*PI())/3)</f>
        <v>#VALUE!</v>
      </c>
      <c r="AE159" s="11" t="e">
        <f>'OddsRatio_working_3-way'!X159^(1/3)*SIN(('OddsRatio_working_3-way'!Y159+4*PI())/3)</f>
        <v>#VALUE!</v>
      </c>
      <c r="AF159" s="11" t="e">
        <f>-'OddsRatio_working_3-way'!U159/(3*'OddsRatio_working_3-way'!X159^(1/3))*COS(('OddsRatio_working_3-way'!Y159)/3)</f>
        <v>#VALUE!</v>
      </c>
      <c r="AG159" s="11" t="e">
        <f>-'OddsRatio_working_3-way'!U159/(3*'OddsRatio_working_3-way'!X159^(1/3))*COS(('OddsRatio_working_3-way'!Y159+2*PI())/3)</f>
        <v>#VALUE!</v>
      </c>
      <c r="AH159" s="11" t="e">
        <f>-'OddsRatio_working_3-way'!U159/(3*'OddsRatio_working_3-way'!X159^(1/3))*COS(('OddsRatio_working_3-way'!Y159+4*PI())/3)</f>
        <v>#VALUE!</v>
      </c>
      <c r="AI159" s="11" t="e">
        <f>'OddsRatio_working_3-way'!U159/(3*'OddsRatio_working_3-way'!X159^(1/3))*SIN(('OddsRatio_working_3-way'!Y159)/3)</f>
        <v>#VALUE!</v>
      </c>
      <c r="AJ159" s="11" t="e">
        <f>'OddsRatio_working_3-way'!U159/(3*'OddsRatio_working_3-way'!X159^(1/3))*SIN(('OddsRatio_working_3-way'!Y159+2*PI())/3)</f>
        <v>#VALUE!</v>
      </c>
      <c r="AK159" s="11" t="e">
        <f>'OddsRatio_working_3-way'!U159/(3*'OddsRatio_working_3-way'!X159^(1/3))*SIN(('OddsRatio_working_3-way'!Y159+4*PI())/3)</f>
        <v>#VALUE!</v>
      </c>
      <c r="AL159" s="11" t="e">
        <f>'OddsRatio_working_3-way'!Z159+'OddsRatio_working_3-way'!AF159</f>
        <v>#VALUE!</v>
      </c>
      <c r="AM159" s="11" t="e">
        <f>'OddsRatio_working_3-way'!AA159+'OddsRatio_working_3-way'!AG159</f>
        <v>#VALUE!</v>
      </c>
      <c r="AN159" s="11" t="e">
        <f>'OddsRatio_working_3-way'!AB159+'OddsRatio_working_3-way'!AH159</f>
        <v>#VALUE!</v>
      </c>
      <c r="AO159" s="11" t="e">
        <f>'OddsRatio_working_3-way'!AC159+'OddsRatio_working_3-way'!AI159</f>
        <v>#VALUE!</v>
      </c>
      <c r="AP159" s="11" t="e">
        <f>'OddsRatio_working_3-way'!AD159+'OddsRatio_working_3-way'!AJ159</f>
        <v>#VALUE!</v>
      </c>
      <c r="AQ159" s="11" t="e">
        <f>'OddsRatio_working_3-way'!AE159+'OddsRatio_working_3-way'!AK159</f>
        <v>#VALUE!</v>
      </c>
      <c r="AR159" s="10" t="str">
        <f>IF(A159="","",IF(('OddsRatio_working_3-way'!X159=0),IF(Q159&gt;0,-Q159^(1/3),(-Q159)^(1/3)),'OddsRatio_working_3-way'!AL159-'OddsRatio_working_3-way'!R159/3))</f>
        <v/>
      </c>
      <c r="AS159" s="11" t="e">
        <f>IF(('OddsRatio_working_3-way'!X159=0),IF(Q159&gt;0,-Q159^(1/3),(-Q159)^(1/3)),'OddsRatio_working_3-way'!AM159-'OddsRatio_working_3-way'!R159/3)</f>
        <v>#VALUE!</v>
      </c>
      <c r="AT159" s="11" t="e">
        <f>IF(('OddsRatio_working_3-way'!X159=0),IF(Q159&gt;0,-Q159^(1/3),(-Q159)^(1/3)),'OddsRatio_working_3-way'!AN159-'OddsRatio_working_3-way'!R159/3)</f>
        <v>#VALUE!</v>
      </c>
      <c r="AU159" s="11" t="e">
        <f>IF(('OddsRatio_working_3-way'!X159=0),0,'OddsRatio_working_3-way'!AO159)</f>
        <v>#VALUE!</v>
      </c>
      <c r="AV159" s="11" t="e">
        <f>IF(('OddsRatio_working_3-way'!X159=0),0,'OddsRatio_working_3-way'!AP159)</f>
        <v>#VALUE!</v>
      </c>
      <c r="AW159" s="11" t="e">
        <f>IF(('OddsRatio_working_3-way'!X159=0),0,'OddsRatio_working_3-way'!AQ159)</f>
        <v>#VALUE!</v>
      </c>
    </row>
    <row r="160" spans="1:49">
      <c r="A160" s="4" t="str">
        <f>IF('True_Odds_Calculator_3-way'!A161="","",'True_Odds_Calculator_3-way'!A161)</f>
        <v/>
      </c>
      <c r="B160" s="4" t="str">
        <f>IF('True_Odds_Calculator_3-way'!B161="","",'True_Odds_Calculator_3-way'!B161)</f>
        <v/>
      </c>
      <c r="C160" s="4" t="str">
        <f>IF('True_Odds_Calculator_3-way'!C161="","",'True_Odds_Calculator_3-way'!C161)</f>
        <v/>
      </c>
      <c r="D160" s="9" t="e">
        <f t="shared" si="39"/>
        <v>#VALUE!</v>
      </c>
      <c r="E160" s="9" t="e">
        <f t="shared" si="40"/>
        <v>#VALUE!</v>
      </c>
      <c r="F160" s="9" t="e">
        <f t="shared" si="41"/>
        <v>#VALUE!</v>
      </c>
      <c r="G160" s="9" t="str">
        <f t="shared" si="42"/>
        <v/>
      </c>
      <c r="H160" s="9" t="str">
        <f t="shared" si="43"/>
        <v/>
      </c>
      <c r="I160" s="9" t="str">
        <f t="shared" si="44"/>
        <v/>
      </c>
      <c r="J160" s="9" t="str">
        <f t="shared" si="45"/>
        <v/>
      </c>
      <c r="K160" s="11" t="e">
        <f t="shared" si="46"/>
        <v>#VALUE!</v>
      </c>
      <c r="L160" s="11" t="e">
        <f t="shared" si="47"/>
        <v>#VALUE!</v>
      </c>
      <c r="M160" s="11" t="e">
        <f t="shared" si="48"/>
        <v>#VALUE!</v>
      </c>
      <c r="N160" s="11" t="e">
        <f>'OddsRatio_working_3-way'!K160+'OddsRatio_working_3-way'!L160+'OddsRatio_working_3-way'!M160-('OddsRatio_working_3-way'!K160*'OddsRatio_working_3-way'!L160)-('OddsRatio_working_3-way'!K160*'OddsRatio_working_3-way'!M160)-('OddsRatio_working_3-way'!L160*'OddsRatio_working_3-way'!M160)+('OddsRatio_working_3-way'!K160*'OddsRatio_working_3-way'!L160*'OddsRatio_working_3-way'!M160)-1</f>
        <v>#VALUE!</v>
      </c>
      <c r="O160" s="11">
        <f>0</f>
        <v>0</v>
      </c>
      <c r="P160" s="11" t="e">
        <f>('OddsRatio_working_3-way'!K160*'OddsRatio_working_3-way'!L160)+('OddsRatio_working_3-way'!K160*'OddsRatio_working_3-way'!M160)+('OddsRatio_working_3-way'!L160*'OddsRatio_working_3-way'!M160)-(3*'OddsRatio_working_3-way'!K160*'OddsRatio_working_3-way'!L160*'OddsRatio_working_3-way'!M160)</f>
        <v>#VALUE!</v>
      </c>
      <c r="Q160" s="11" t="e">
        <f>2*'OddsRatio_working_3-way'!K160*'OddsRatio_working_3-way'!L160*'OddsRatio_working_3-way'!M160</f>
        <v>#VALUE!</v>
      </c>
      <c r="R160" s="11" t="e">
        <f t="shared" si="49"/>
        <v>#VALUE!</v>
      </c>
      <c r="S160" s="11" t="e">
        <f t="shared" si="50"/>
        <v>#VALUE!</v>
      </c>
      <c r="T160" s="11" t="e">
        <f t="shared" si="51"/>
        <v>#VALUE!</v>
      </c>
      <c r="U160" s="11" t="e">
        <f>'OddsRatio_working_3-way'!S160-'OddsRatio_working_3-way'!R160^2/3</f>
        <v>#VALUE!</v>
      </c>
      <c r="V160" s="11" t="e">
        <f>'OddsRatio_working_3-way'!S160*'OddsRatio_working_3-way'!R160/3-2*'OddsRatio_working_3-way'!R160^3/27-'OddsRatio_working_3-way'!T160</f>
        <v>#VALUE!</v>
      </c>
      <c r="W160" s="11" t="e">
        <f>'OddsRatio_working_3-way'!V160^2+4*'OddsRatio_working_3-way'!U160^3/27</f>
        <v>#VALUE!</v>
      </c>
      <c r="X160" s="11" t="e">
        <f>IF('OddsRatio_working_3-way'!W160&gt;0,IF(ABS('OddsRatio_working_3-way'!V160+SQRT('OddsRatio_working_3-way'!W160))/2&gt;0,ABS('OddsRatio_working_3-way'!V160+SQRT('OddsRatio_working_3-way'!W160))/2,ABS('OddsRatio_working_3-way'!V160-SQRT('OddsRatio_working_3-way'!W160))/2),SQRT(-'OddsRatio_working_3-way'!U160^3/27))</f>
        <v>#VALUE!</v>
      </c>
      <c r="Y160" s="11" t="e">
        <f>IF('OddsRatio_working_3-way'!W160&gt;=0,IF('OddsRatio_working_3-way'!V160+SQRT('OddsRatio_working_3-way'!W160)&gt;0,0,PI()),ACOS('OddsRatio_working_3-way'!V160/(2*'OddsRatio_working_3-way'!X160)))</f>
        <v>#VALUE!</v>
      </c>
      <c r="Z160" s="11" t="e">
        <f>'OddsRatio_working_3-way'!X160^(1/3)*COS('OddsRatio_working_3-way'!Y160/3)</f>
        <v>#VALUE!</v>
      </c>
      <c r="AA160" s="11" t="e">
        <f>'OddsRatio_working_3-way'!X160^(1/3)*COS(('OddsRatio_working_3-way'!Y160+2*PI())/3)</f>
        <v>#VALUE!</v>
      </c>
      <c r="AB160" s="11" t="e">
        <f>'OddsRatio_working_3-way'!X160^(1/3)*COS(('OddsRatio_working_3-way'!Y160+4*PI())/3)</f>
        <v>#VALUE!</v>
      </c>
      <c r="AC160" s="11" t="e">
        <f>'OddsRatio_working_3-way'!X160^(1/3)*SIN('OddsRatio_working_3-way'!Y160/3)</f>
        <v>#VALUE!</v>
      </c>
      <c r="AD160" s="11" t="e">
        <f>'OddsRatio_working_3-way'!X160^(1/3)*SIN(('OddsRatio_working_3-way'!Y160+2*PI())/3)</f>
        <v>#VALUE!</v>
      </c>
      <c r="AE160" s="11" t="e">
        <f>'OddsRatio_working_3-way'!X160^(1/3)*SIN(('OddsRatio_working_3-way'!Y160+4*PI())/3)</f>
        <v>#VALUE!</v>
      </c>
      <c r="AF160" s="11" t="e">
        <f>-'OddsRatio_working_3-way'!U160/(3*'OddsRatio_working_3-way'!X160^(1/3))*COS(('OddsRatio_working_3-way'!Y160)/3)</f>
        <v>#VALUE!</v>
      </c>
      <c r="AG160" s="11" t="e">
        <f>-'OddsRatio_working_3-way'!U160/(3*'OddsRatio_working_3-way'!X160^(1/3))*COS(('OddsRatio_working_3-way'!Y160+2*PI())/3)</f>
        <v>#VALUE!</v>
      </c>
      <c r="AH160" s="11" t="e">
        <f>-'OddsRatio_working_3-way'!U160/(3*'OddsRatio_working_3-way'!X160^(1/3))*COS(('OddsRatio_working_3-way'!Y160+4*PI())/3)</f>
        <v>#VALUE!</v>
      </c>
      <c r="AI160" s="11" t="e">
        <f>'OddsRatio_working_3-way'!U160/(3*'OddsRatio_working_3-way'!X160^(1/3))*SIN(('OddsRatio_working_3-way'!Y160)/3)</f>
        <v>#VALUE!</v>
      </c>
      <c r="AJ160" s="11" t="e">
        <f>'OddsRatio_working_3-way'!U160/(3*'OddsRatio_working_3-way'!X160^(1/3))*SIN(('OddsRatio_working_3-way'!Y160+2*PI())/3)</f>
        <v>#VALUE!</v>
      </c>
      <c r="AK160" s="11" t="e">
        <f>'OddsRatio_working_3-way'!U160/(3*'OddsRatio_working_3-way'!X160^(1/3))*SIN(('OddsRatio_working_3-way'!Y160+4*PI())/3)</f>
        <v>#VALUE!</v>
      </c>
      <c r="AL160" s="11" t="e">
        <f>'OddsRatio_working_3-way'!Z160+'OddsRatio_working_3-way'!AF160</f>
        <v>#VALUE!</v>
      </c>
      <c r="AM160" s="11" t="e">
        <f>'OddsRatio_working_3-way'!AA160+'OddsRatio_working_3-way'!AG160</f>
        <v>#VALUE!</v>
      </c>
      <c r="AN160" s="11" t="e">
        <f>'OddsRatio_working_3-way'!AB160+'OddsRatio_working_3-way'!AH160</f>
        <v>#VALUE!</v>
      </c>
      <c r="AO160" s="11" t="e">
        <f>'OddsRatio_working_3-way'!AC160+'OddsRatio_working_3-way'!AI160</f>
        <v>#VALUE!</v>
      </c>
      <c r="AP160" s="11" t="e">
        <f>'OddsRatio_working_3-way'!AD160+'OddsRatio_working_3-way'!AJ160</f>
        <v>#VALUE!</v>
      </c>
      <c r="AQ160" s="11" t="e">
        <f>'OddsRatio_working_3-way'!AE160+'OddsRatio_working_3-way'!AK160</f>
        <v>#VALUE!</v>
      </c>
      <c r="AR160" s="10" t="str">
        <f>IF(A160="","",IF(('OddsRatio_working_3-way'!X160=0),IF(Q160&gt;0,-Q160^(1/3),(-Q160)^(1/3)),'OddsRatio_working_3-way'!AL160-'OddsRatio_working_3-way'!R160/3))</f>
        <v/>
      </c>
      <c r="AS160" s="11" t="e">
        <f>IF(('OddsRatio_working_3-way'!X160=0),IF(Q160&gt;0,-Q160^(1/3),(-Q160)^(1/3)),'OddsRatio_working_3-way'!AM160-'OddsRatio_working_3-way'!R160/3)</f>
        <v>#VALUE!</v>
      </c>
      <c r="AT160" s="11" t="e">
        <f>IF(('OddsRatio_working_3-way'!X160=0),IF(Q160&gt;0,-Q160^(1/3),(-Q160)^(1/3)),'OddsRatio_working_3-way'!AN160-'OddsRatio_working_3-way'!R160/3)</f>
        <v>#VALUE!</v>
      </c>
      <c r="AU160" s="11" t="e">
        <f>IF(('OddsRatio_working_3-way'!X160=0),0,'OddsRatio_working_3-way'!AO160)</f>
        <v>#VALUE!</v>
      </c>
      <c r="AV160" s="11" t="e">
        <f>IF(('OddsRatio_working_3-way'!X160=0),0,'OddsRatio_working_3-way'!AP160)</f>
        <v>#VALUE!</v>
      </c>
      <c r="AW160" s="11" t="e">
        <f>IF(('OddsRatio_working_3-way'!X160=0),0,'OddsRatio_working_3-way'!AQ160)</f>
        <v>#VALUE!</v>
      </c>
    </row>
    <row r="161" spans="1:49">
      <c r="A161" s="4" t="str">
        <f>IF('True_Odds_Calculator_3-way'!A162="","",'True_Odds_Calculator_3-way'!A162)</f>
        <v/>
      </c>
      <c r="B161" s="4" t="str">
        <f>IF('True_Odds_Calculator_3-way'!B162="","",'True_Odds_Calculator_3-way'!B162)</f>
        <v/>
      </c>
      <c r="C161" s="4" t="str">
        <f>IF('True_Odds_Calculator_3-way'!C162="","",'True_Odds_Calculator_3-way'!C162)</f>
        <v/>
      </c>
      <c r="D161" s="9" t="e">
        <f t="shared" si="39"/>
        <v>#VALUE!</v>
      </c>
      <c r="E161" s="9" t="e">
        <f t="shared" si="40"/>
        <v>#VALUE!</v>
      </c>
      <c r="F161" s="9" t="e">
        <f t="shared" si="41"/>
        <v>#VALUE!</v>
      </c>
      <c r="G161" s="9" t="str">
        <f t="shared" si="42"/>
        <v/>
      </c>
      <c r="H161" s="9" t="str">
        <f t="shared" si="43"/>
        <v/>
      </c>
      <c r="I161" s="9" t="str">
        <f t="shared" si="44"/>
        <v/>
      </c>
      <c r="J161" s="9" t="str">
        <f t="shared" si="45"/>
        <v/>
      </c>
      <c r="K161" s="11" t="e">
        <f t="shared" si="46"/>
        <v>#VALUE!</v>
      </c>
      <c r="L161" s="11" t="e">
        <f t="shared" si="47"/>
        <v>#VALUE!</v>
      </c>
      <c r="M161" s="11" t="e">
        <f t="shared" si="48"/>
        <v>#VALUE!</v>
      </c>
      <c r="N161" s="11" t="e">
        <f>'OddsRatio_working_3-way'!K161+'OddsRatio_working_3-way'!L161+'OddsRatio_working_3-way'!M161-('OddsRatio_working_3-way'!K161*'OddsRatio_working_3-way'!L161)-('OddsRatio_working_3-way'!K161*'OddsRatio_working_3-way'!M161)-('OddsRatio_working_3-way'!L161*'OddsRatio_working_3-way'!M161)+('OddsRatio_working_3-way'!K161*'OddsRatio_working_3-way'!L161*'OddsRatio_working_3-way'!M161)-1</f>
        <v>#VALUE!</v>
      </c>
      <c r="O161" s="11">
        <f>0</f>
        <v>0</v>
      </c>
      <c r="P161" s="11" t="e">
        <f>('OddsRatio_working_3-way'!K161*'OddsRatio_working_3-way'!L161)+('OddsRatio_working_3-way'!K161*'OddsRatio_working_3-way'!M161)+('OddsRatio_working_3-way'!L161*'OddsRatio_working_3-way'!M161)-(3*'OddsRatio_working_3-way'!K161*'OddsRatio_working_3-way'!L161*'OddsRatio_working_3-way'!M161)</f>
        <v>#VALUE!</v>
      </c>
      <c r="Q161" s="11" t="e">
        <f>2*'OddsRatio_working_3-way'!K161*'OddsRatio_working_3-way'!L161*'OddsRatio_working_3-way'!M161</f>
        <v>#VALUE!</v>
      </c>
      <c r="R161" s="11" t="e">
        <f t="shared" si="49"/>
        <v>#VALUE!</v>
      </c>
      <c r="S161" s="11" t="e">
        <f t="shared" si="50"/>
        <v>#VALUE!</v>
      </c>
      <c r="T161" s="11" t="e">
        <f t="shared" si="51"/>
        <v>#VALUE!</v>
      </c>
      <c r="U161" s="11" t="e">
        <f>'OddsRatio_working_3-way'!S161-'OddsRatio_working_3-way'!R161^2/3</f>
        <v>#VALUE!</v>
      </c>
      <c r="V161" s="11" t="e">
        <f>'OddsRatio_working_3-way'!S161*'OddsRatio_working_3-way'!R161/3-2*'OddsRatio_working_3-way'!R161^3/27-'OddsRatio_working_3-way'!T161</f>
        <v>#VALUE!</v>
      </c>
      <c r="W161" s="11" t="e">
        <f>'OddsRatio_working_3-way'!V161^2+4*'OddsRatio_working_3-way'!U161^3/27</f>
        <v>#VALUE!</v>
      </c>
      <c r="X161" s="11" t="e">
        <f>IF('OddsRatio_working_3-way'!W161&gt;0,IF(ABS('OddsRatio_working_3-way'!V161+SQRT('OddsRatio_working_3-way'!W161))/2&gt;0,ABS('OddsRatio_working_3-way'!V161+SQRT('OddsRatio_working_3-way'!W161))/2,ABS('OddsRatio_working_3-way'!V161-SQRT('OddsRatio_working_3-way'!W161))/2),SQRT(-'OddsRatio_working_3-way'!U161^3/27))</f>
        <v>#VALUE!</v>
      </c>
      <c r="Y161" s="11" t="e">
        <f>IF('OddsRatio_working_3-way'!W161&gt;=0,IF('OddsRatio_working_3-way'!V161+SQRT('OddsRatio_working_3-way'!W161)&gt;0,0,PI()),ACOS('OddsRatio_working_3-way'!V161/(2*'OddsRatio_working_3-way'!X161)))</f>
        <v>#VALUE!</v>
      </c>
      <c r="Z161" s="11" t="e">
        <f>'OddsRatio_working_3-way'!X161^(1/3)*COS('OddsRatio_working_3-way'!Y161/3)</f>
        <v>#VALUE!</v>
      </c>
      <c r="AA161" s="11" t="e">
        <f>'OddsRatio_working_3-way'!X161^(1/3)*COS(('OddsRatio_working_3-way'!Y161+2*PI())/3)</f>
        <v>#VALUE!</v>
      </c>
      <c r="AB161" s="11" t="e">
        <f>'OddsRatio_working_3-way'!X161^(1/3)*COS(('OddsRatio_working_3-way'!Y161+4*PI())/3)</f>
        <v>#VALUE!</v>
      </c>
      <c r="AC161" s="11" t="e">
        <f>'OddsRatio_working_3-way'!X161^(1/3)*SIN('OddsRatio_working_3-way'!Y161/3)</f>
        <v>#VALUE!</v>
      </c>
      <c r="AD161" s="11" t="e">
        <f>'OddsRatio_working_3-way'!X161^(1/3)*SIN(('OddsRatio_working_3-way'!Y161+2*PI())/3)</f>
        <v>#VALUE!</v>
      </c>
      <c r="AE161" s="11" t="e">
        <f>'OddsRatio_working_3-way'!X161^(1/3)*SIN(('OddsRatio_working_3-way'!Y161+4*PI())/3)</f>
        <v>#VALUE!</v>
      </c>
      <c r="AF161" s="11" t="e">
        <f>-'OddsRatio_working_3-way'!U161/(3*'OddsRatio_working_3-way'!X161^(1/3))*COS(('OddsRatio_working_3-way'!Y161)/3)</f>
        <v>#VALUE!</v>
      </c>
      <c r="AG161" s="11" t="e">
        <f>-'OddsRatio_working_3-way'!U161/(3*'OddsRatio_working_3-way'!X161^(1/3))*COS(('OddsRatio_working_3-way'!Y161+2*PI())/3)</f>
        <v>#VALUE!</v>
      </c>
      <c r="AH161" s="11" t="e">
        <f>-'OddsRatio_working_3-way'!U161/(3*'OddsRatio_working_3-way'!X161^(1/3))*COS(('OddsRatio_working_3-way'!Y161+4*PI())/3)</f>
        <v>#VALUE!</v>
      </c>
      <c r="AI161" s="11" t="e">
        <f>'OddsRatio_working_3-way'!U161/(3*'OddsRatio_working_3-way'!X161^(1/3))*SIN(('OddsRatio_working_3-way'!Y161)/3)</f>
        <v>#VALUE!</v>
      </c>
      <c r="AJ161" s="11" t="e">
        <f>'OddsRatio_working_3-way'!U161/(3*'OddsRatio_working_3-way'!X161^(1/3))*SIN(('OddsRatio_working_3-way'!Y161+2*PI())/3)</f>
        <v>#VALUE!</v>
      </c>
      <c r="AK161" s="11" t="e">
        <f>'OddsRatio_working_3-way'!U161/(3*'OddsRatio_working_3-way'!X161^(1/3))*SIN(('OddsRatio_working_3-way'!Y161+4*PI())/3)</f>
        <v>#VALUE!</v>
      </c>
      <c r="AL161" s="11" t="e">
        <f>'OddsRatio_working_3-way'!Z161+'OddsRatio_working_3-way'!AF161</f>
        <v>#VALUE!</v>
      </c>
      <c r="AM161" s="11" t="e">
        <f>'OddsRatio_working_3-way'!AA161+'OddsRatio_working_3-way'!AG161</f>
        <v>#VALUE!</v>
      </c>
      <c r="AN161" s="11" t="e">
        <f>'OddsRatio_working_3-way'!AB161+'OddsRatio_working_3-way'!AH161</f>
        <v>#VALUE!</v>
      </c>
      <c r="AO161" s="11" t="e">
        <f>'OddsRatio_working_3-way'!AC161+'OddsRatio_working_3-way'!AI161</f>
        <v>#VALUE!</v>
      </c>
      <c r="AP161" s="11" t="e">
        <f>'OddsRatio_working_3-way'!AD161+'OddsRatio_working_3-way'!AJ161</f>
        <v>#VALUE!</v>
      </c>
      <c r="AQ161" s="11" t="e">
        <f>'OddsRatio_working_3-way'!AE161+'OddsRatio_working_3-way'!AK161</f>
        <v>#VALUE!</v>
      </c>
      <c r="AR161" s="10" t="str">
        <f>IF(A161="","",IF(('OddsRatio_working_3-way'!X161=0),IF(Q161&gt;0,-Q161^(1/3),(-Q161)^(1/3)),'OddsRatio_working_3-way'!AL161-'OddsRatio_working_3-way'!R161/3))</f>
        <v/>
      </c>
      <c r="AS161" s="11" t="e">
        <f>IF(('OddsRatio_working_3-way'!X161=0),IF(Q161&gt;0,-Q161^(1/3),(-Q161)^(1/3)),'OddsRatio_working_3-way'!AM161-'OddsRatio_working_3-way'!R161/3)</f>
        <v>#VALUE!</v>
      </c>
      <c r="AT161" s="11" t="e">
        <f>IF(('OddsRatio_working_3-way'!X161=0),IF(Q161&gt;0,-Q161^(1/3),(-Q161)^(1/3)),'OddsRatio_working_3-way'!AN161-'OddsRatio_working_3-way'!R161/3)</f>
        <v>#VALUE!</v>
      </c>
      <c r="AU161" s="11" t="e">
        <f>IF(('OddsRatio_working_3-way'!X161=0),0,'OddsRatio_working_3-way'!AO161)</f>
        <v>#VALUE!</v>
      </c>
      <c r="AV161" s="11" t="e">
        <f>IF(('OddsRatio_working_3-way'!X161=0),0,'OddsRatio_working_3-way'!AP161)</f>
        <v>#VALUE!</v>
      </c>
      <c r="AW161" s="11" t="e">
        <f>IF(('OddsRatio_working_3-way'!X161=0),0,'OddsRatio_working_3-way'!AQ161)</f>
        <v>#VALUE!</v>
      </c>
    </row>
    <row r="162" spans="1:49">
      <c r="A162" s="4" t="str">
        <f>IF('True_Odds_Calculator_3-way'!A163="","",'True_Odds_Calculator_3-way'!A163)</f>
        <v/>
      </c>
      <c r="B162" s="4" t="str">
        <f>IF('True_Odds_Calculator_3-way'!B163="","",'True_Odds_Calculator_3-way'!B163)</f>
        <v/>
      </c>
      <c r="C162" s="4" t="str">
        <f>IF('True_Odds_Calculator_3-way'!C163="","",'True_Odds_Calculator_3-way'!C163)</f>
        <v/>
      </c>
      <c r="D162" s="9" t="e">
        <f t="shared" si="39"/>
        <v>#VALUE!</v>
      </c>
      <c r="E162" s="9" t="e">
        <f t="shared" si="40"/>
        <v>#VALUE!</v>
      </c>
      <c r="F162" s="9" t="e">
        <f t="shared" si="41"/>
        <v>#VALUE!</v>
      </c>
      <c r="G162" s="9" t="str">
        <f t="shared" si="42"/>
        <v/>
      </c>
      <c r="H162" s="9" t="str">
        <f t="shared" si="43"/>
        <v/>
      </c>
      <c r="I162" s="9" t="str">
        <f t="shared" si="44"/>
        <v/>
      </c>
      <c r="J162" s="9" t="str">
        <f t="shared" si="45"/>
        <v/>
      </c>
      <c r="K162" s="11" t="e">
        <f t="shared" si="46"/>
        <v>#VALUE!</v>
      </c>
      <c r="L162" s="11" t="e">
        <f t="shared" si="47"/>
        <v>#VALUE!</v>
      </c>
      <c r="M162" s="11" t="e">
        <f t="shared" si="48"/>
        <v>#VALUE!</v>
      </c>
      <c r="N162" s="11" t="e">
        <f>'OddsRatio_working_3-way'!K162+'OddsRatio_working_3-way'!L162+'OddsRatio_working_3-way'!M162-('OddsRatio_working_3-way'!K162*'OddsRatio_working_3-way'!L162)-('OddsRatio_working_3-way'!K162*'OddsRatio_working_3-way'!M162)-('OddsRatio_working_3-way'!L162*'OddsRatio_working_3-way'!M162)+('OddsRatio_working_3-way'!K162*'OddsRatio_working_3-way'!L162*'OddsRatio_working_3-way'!M162)-1</f>
        <v>#VALUE!</v>
      </c>
      <c r="O162" s="11">
        <f>0</f>
        <v>0</v>
      </c>
      <c r="P162" s="11" t="e">
        <f>('OddsRatio_working_3-way'!K162*'OddsRatio_working_3-way'!L162)+('OddsRatio_working_3-way'!K162*'OddsRatio_working_3-way'!M162)+('OddsRatio_working_3-way'!L162*'OddsRatio_working_3-way'!M162)-(3*'OddsRatio_working_3-way'!K162*'OddsRatio_working_3-way'!L162*'OddsRatio_working_3-way'!M162)</f>
        <v>#VALUE!</v>
      </c>
      <c r="Q162" s="11" t="e">
        <f>2*'OddsRatio_working_3-way'!K162*'OddsRatio_working_3-way'!L162*'OddsRatio_working_3-way'!M162</f>
        <v>#VALUE!</v>
      </c>
      <c r="R162" s="11" t="e">
        <f t="shared" si="49"/>
        <v>#VALUE!</v>
      </c>
      <c r="S162" s="11" t="e">
        <f t="shared" si="50"/>
        <v>#VALUE!</v>
      </c>
      <c r="T162" s="11" t="e">
        <f t="shared" si="51"/>
        <v>#VALUE!</v>
      </c>
      <c r="U162" s="11" t="e">
        <f>'OddsRatio_working_3-way'!S162-'OddsRatio_working_3-way'!R162^2/3</f>
        <v>#VALUE!</v>
      </c>
      <c r="V162" s="11" t="e">
        <f>'OddsRatio_working_3-way'!S162*'OddsRatio_working_3-way'!R162/3-2*'OddsRatio_working_3-way'!R162^3/27-'OddsRatio_working_3-way'!T162</f>
        <v>#VALUE!</v>
      </c>
      <c r="W162" s="11" t="e">
        <f>'OddsRatio_working_3-way'!V162^2+4*'OddsRatio_working_3-way'!U162^3/27</f>
        <v>#VALUE!</v>
      </c>
      <c r="X162" s="11" t="e">
        <f>IF('OddsRatio_working_3-way'!W162&gt;0,IF(ABS('OddsRatio_working_3-way'!V162+SQRT('OddsRatio_working_3-way'!W162))/2&gt;0,ABS('OddsRatio_working_3-way'!V162+SQRT('OddsRatio_working_3-way'!W162))/2,ABS('OddsRatio_working_3-way'!V162-SQRT('OddsRatio_working_3-way'!W162))/2),SQRT(-'OddsRatio_working_3-way'!U162^3/27))</f>
        <v>#VALUE!</v>
      </c>
      <c r="Y162" s="11" t="e">
        <f>IF('OddsRatio_working_3-way'!W162&gt;=0,IF('OddsRatio_working_3-way'!V162+SQRT('OddsRatio_working_3-way'!W162)&gt;0,0,PI()),ACOS('OddsRatio_working_3-way'!V162/(2*'OddsRatio_working_3-way'!X162)))</f>
        <v>#VALUE!</v>
      </c>
      <c r="Z162" s="11" t="e">
        <f>'OddsRatio_working_3-way'!X162^(1/3)*COS('OddsRatio_working_3-way'!Y162/3)</f>
        <v>#VALUE!</v>
      </c>
      <c r="AA162" s="11" t="e">
        <f>'OddsRatio_working_3-way'!X162^(1/3)*COS(('OddsRatio_working_3-way'!Y162+2*PI())/3)</f>
        <v>#VALUE!</v>
      </c>
      <c r="AB162" s="11" t="e">
        <f>'OddsRatio_working_3-way'!X162^(1/3)*COS(('OddsRatio_working_3-way'!Y162+4*PI())/3)</f>
        <v>#VALUE!</v>
      </c>
      <c r="AC162" s="11" t="e">
        <f>'OddsRatio_working_3-way'!X162^(1/3)*SIN('OddsRatio_working_3-way'!Y162/3)</f>
        <v>#VALUE!</v>
      </c>
      <c r="AD162" s="11" t="e">
        <f>'OddsRatio_working_3-way'!X162^(1/3)*SIN(('OddsRatio_working_3-way'!Y162+2*PI())/3)</f>
        <v>#VALUE!</v>
      </c>
      <c r="AE162" s="11" t="e">
        <f>'OddsRatio_working_3-way'!X162^(1/3)*SIN(('OddsRatio_working_3-way'!Y162+4*PI())/3)</f>
        <v>#VALUE!</v>
      </c>
      <c r="AF162" s="11" t="e">
        <f>-'OddsRatio_working_3-way'!U162/(3*'OddsRatio_working_3-way'!X162^(1/3))*COS(('OddsRatio_working_3-way'!Y162)/3)</f>
        <v>#VALUE!</v>
      </c>
      <c r="AG162" s="11" t="e">
        <f>-'OddsRatio_working_3-way'!U162/(3*'OddsRatio_working_3-way'!X162^(1/3))*COS(('OddsRatio_working_3-way'!Y162+2*PI())/3)</f>
        <v>#VALUE!</v>
      </c>
      <c r="AH162" s="11" t="e">
        <f>-'OddsRatio_working_3-way'!U162/(3*'OddsRatio_working_3-way'!X162^(1/3))*COS(('OddsRatio_working_3-way'!Y162+4*PI())/3)</f>
        <v>#VALUE!</v>
      </c>
      <c r="AI162" s="11" t="e">
        <f>'OddsRatio_working_3-way'!U162/(3*'OddsRatio_working_3-way'!X162^(1/3))*SIN(('OddsRatio_working_3-way'!Y162)/3)</f>
        <v>#VALUE!</v>
      </c>
      <c r="AJ162" s="11" t="e">
        <f>'OddsRatio_working_3-way'!U162/(3*'OddsRatio_working_3-way'!X162^(1/3))*SIN(('OddsRatio_working_3-way'!Y162+2*PI())/3)</f>
        <v>#VALUE!</v>
      </c>
      <c r="AK162" s="11" t="e">
        <f>'OddsRatio_working_3-way'!U162/(3*'OddsRatio_working_3-way'!X162^(1/3))*SIN(('OddsRatio_working_3-way'!Y162+4*PI())/3)</f>
        <v>#VALUE!</v>
      </c>
      <c r="AL162" s="11" t="e">
        <f>'OddsRatio_working_3-way'!Z162+'OddsRatio_working_3-way'!AF162</f>
        <v>#VALUE!</v>
      </c>
      <c r="AM162" s="11" t="e">
        <f>'OddsRatio_working_3-way'!AA162+'OddsRatio_working_3-way'!AG162</f>
        <v>#VALUE!</v>
      </c>
      <c r="AN162" s="11" t="e">
        <f>'OddsRatio_working_3-way'!AB162+'OddsRatio_working_3-way'!AH162</f>
        <v>#VALUE!</v>
      </c>
      <c r="AO162" s="11" t="e">
        <f>'OddsRatio_working_3-way'!AC162+'OddsRatio_working_3-way'!AI162</f>
        <v>#VALUE!</v>
      </c>
      <c r="AP162" s="11" t="e">
        <f>'OddsRatio_working_3-way'!AD162+'OddsRatio_working_3-way'!AJ162</f>
        <v>#VALUE!</v>
      </c>
      <c r="AQ162" s="11" t="e">
        <f>'OddsRatio_working_3-way'!AE162+'OddsRatio_working_3-way'!AK162</f>
        <v>#VALUE!</v>
      </c>
      <c r="AR162" s="10" t="str">
        <f>IF(A162="","",IF(('OddsRatio_working_3-way'!X162=0),IF(Q162&gt;0,-Q162^(1/3),(-Q162)^(1/3)),'OddsRatio_working_3-way'!AL162-'OddsRatio_working_3-way'!R162/3))</f>
        <v/>
      </c>
      <c r="AS162" s="11" t="e">
        <f>IF(('OddsRatio_working_3-way'!X162=0),IF(Q162&gt;0,-Q162^(1/3),(-Q162)^(1/3)),'OddsRatio_working_3-way'!AM162-'OddsRatio_working_3-way'!R162/3)</f>
        <v>#VALUE!</v>
      </c>
      <c r="AT162" s="11" t="e">
        <f>IF(('OddsRatio_working_3-way'!X162=0),IF(Q162&gt;0,-Q162^(1/3),(-Q162)^(1/3)),'OddsRatio_working_3-way'!AN162-'OddsRatio_working_3-way'!R162/3)</f>
        <v>#VALUE!</v>
      </c>
      <c r="AU162" s="11" t="e">
        <f>IF(('OddsRatio_working_3-way'!X162=0),0,'OddsRatio_working_3-way'!AO162)</f>
        <v>#VALUE!</v>
      </c>
      <c r="AV162" s="11" t="e">
        <f>IF(('OddsRatio_working_3-way'!X162=0),0,'OddsRatio_working_3-way'!AP162)</f>
        <v>#VALUE!</v>
      </c>
      <c r="AW162" s="11" t="e">
        <f>IF(('OddsRatio_working_3-way'!X162=0),0,'OddsRatio_working_3-way'!AQ162)</f>
        <v>#VALUE!</v>
      </c>
    </row>
    <row r="163" spans="1:49">
      <c r="A163" s="4" t="str">
        <f>IF('True_Odds_Calculator_3-way'!A164="","",'True_Odds_Calculator_3-way'!A164)</f>
        <v/>
      </c>
      <c r="B163" s="4" t="str">
        <f>IF('True_Odds_Calculator_3-way'!B164="","",'True_Odds_Calculator_3-way'!B164)</f>
        <v/>
      </c>
      <c r="C163" s="4" t="str">
        <f>IF('True_Odds_Calculator_3-way'!C164="","",'True_Odds_Calculator_3-way'!C164)</f>
        <v/>
      </c>
      <c r="D163" s="9" t="e">
        <f t="shared" si="39"/>
        <v>#VALUE!</v>
      </c>
      <c r="E163" s="9" t="e">
        <f t="shared" si="40"/>
        <v>#VALUE!</v>
      </c>
      <c r="F163" s="9" t="e">
        <f t="shared" si="41"/>
        <v>#VALUE!</v>
      </c>
      <c r="G163" s="9" t="str">
        <f t="shared" si="42"/>
        <v/>
      </c>
      <c r="H163" s="9" t="str">
        <f t="shared" si="43"/>
        <v/>
      </c>
      <c r="I163" s="9" t="str">
        <f t="shared" si="44"/>
        <v/>
      </c>
      <c r="J163" s="9" t="str">
        <f t="shared" si="45"/>
        <v/>
      </c>
      <c r="K163" s="11" t="e">
        <f t="shared" si="46"/>
        <v>#VALUE!</v>
      </c>
      <c r="L163" s="11" t="e">
        <f t="shared" si="47"/>
        <v>#VALUE!</v>
      </c>
      <c r="M163" s="11" t="e">
        <f t="shared" si="48"/>
        <v>#VALUE!</v>
      </c>
      <c r="N163" s="11" t="e">
        <f>'OddsRatio_working_3-way'!K163+'OddsRatio_working_3-way'!L163+'OddsRatio_working_3-way'!M163-('OddsRatio_working_3-way'!K163*'OddsRatio_working_3-way'!L163)-('OddsRatio_working_3-way'!K163*'OddsRatio_working_3-way'!M163)-('OddsRatio_working_3-way'!L163*'OddsRatio_working_3-way'!M163)+('OddsRatio_working_3-way'!K163*'OddsRatio_working_3-way'!L163*'OddsRatio_working_3-way'!M163)-1</f>
        <v>#VALUE!</v>
      </c>
      <c r="O163" s="11">
        <f>0</f>
        <v>0</v>
      </c>
      <c r="P163" s="11" t="e">
        <f>('OddsRatio_working_3-way'!K163*'OddsRatio_working_3-way'!L163)+('OddsRatio_working_3-way'!K163*'OddsRatio_working_3-way'!M163)+('OddsRatio_working_3-way'!L163*'OddsRatio_working_3-way'!M163)-(3*'OddsRatio_working_3-way'!K163*'OddsRatio_working_3-way'!L163*'OddsRatio_working_3-way'!M163)</f>
        <v>#VALUE!</v>
      </c>
      <c r="Q163" s="11" t="e">
        <f>2*'OddsRatio_working_3-way'!K163*'OddsRatio_working_3-way'!L163*'OddsRatio_working_3-way'!M163</f>
        <v>#VALUE!</v>
      </c>
      <c r="R163" s="11" t="e">
        <f t="shared" si="49"/>
        <v>#VALUE!</v>
      </c>
      <c r="S163" s="11" t="e">
        <f t="shared" si="50"/>
        <v>#VALUE!</v>
      </c>
      <c r="T163" s="11" t="e">
        <f t="shared" si="51"/>
        <v>#VALUE!</v>
      </c>
      <c r="U163" s="11" t="e">
        <f>'OddsRatio_working_3-way'!S163-'OddsRatio_working_3-way'!R163^2/3</f>
        <v>#VALUE!</v>
      </c>
      <c r="V163" s="11" t="e">
        <f>'OddsRatio_working_3-way'!S163*'OddsRatio_working_3-way'!R163/3-2*'OddsRatio_working_3-way'!R163^3/27-'OddsRatio_working_3-way'!T163</f>
        <v>#VALUE!</v>
      </c>
      <c r="W163" s="11" t="e">
        <f>'OddsRatio_working_3-way'!V163^2+4*'OddsRatio_working_3-way'!U163^3/27</f>
        <v>#VALUE!</v>
      </c>
      <c r="X163" s="11" t="e">
        <f>IF('OddsRatio_working_3-way'!W163&gt;0,IF(ABS('OddsRatio_working_3-way'!V163+SQRT('OddsRatio_working_3-way'!W163))/2&gt;0,ABS('OddsRatio_working_3-way'!V163+SQRT('OddsRatio_working_3-way'!W163))/2,ABS('OddsRatio_working_3-way'!V163-SQRT('OddsRatio_working_3-way'!W163))/2),SQRT(-'OddsRatio_working_3-way'!U163^3/27))</f>
        <v>#VALUE!</v>
      </c>
      <c r="Y163" s="11" t="e">
        <f>IF('OddsRatio_working_3-way'!W163&gt;=0,IF('OddsRatio_working_3-way'!V163+SQRT('OddsRatio_working_3-way'!W163)&gt;0,0,PI()),ACOS('OddsRatio_working_3-way'!V163/(2*'OddsRatio_working_3-way'!X163)))</f>
        <v>#VALUE!</v>
      </c>
      <c r="Z163" s="11" t="e">
        <f>'OddsRatio_working_3-way'!X163^(1/3)*COS('OddsRatio_working_3-way'!Y163/3)</f>
        <v>#VALUE!</v>
      </c>
      <c r="AA163" s="11" t="e">
        <f>'OddsRatio_working_3-way'!X163^(1/3)*COS(('OddsRatio_working_3-way'!Y163+2*PI())/3)</f>
        <v>#VALUE!</v>
      </c>
      <c r="AB163" s="11" t="e">
        <f>'OddsRatio_working_3-way'!X163^(1/3)*COS(('OddsRatio_working_3-way'!Y163+4*PI())/3)</f>
        <v>#VALUE!</v>
      </c>
      <c r="AC163" s="11" t="e">
        <f>'OddsRatio_working_3-way'!X163^(1/3)*SIN('OddsRatio_working_3-way'!Y163/3)</f>
        <v>#VALUE!</v>
      </c>
      <c r="AD163" s="11" t="e">
        <f>'OddsRatio_working_3-way'!X163^(1/3)*SIN(('OddsRatio_working_3-way'!Y163+2*PI())/3)</f>
        <v>#VALUE!</v>
      </c>
      <c r="AE163" s="11" t="e">
        <f>'OddsRatio_working_3-way'!X163^(1/3)*SIN(('OddsRatio_working_3-way'!Y163+4*PI())/3)</f>
        <v>#VALUE!</v>
      </c>
      <c r="AF163" s="11" t="e">
        <f>-'OddsRatio_working_3-way'!U163/(3*'OddsRatio_working_3-way'!X163^(1/3))*COS(('OddsRatio_working_3-way'!Y163)/3)</f>
        <v>#VALUE!</v>
      </c>
      <c r="AG163" s="11" t="e">
        <f>-'OddsRatio_working_3-way'!U163/(3*'OddsRatio_working_3-way'!X163^(1/3))*COS(('OddsRatio_working_3-way'!Y163+2*PI())/3)</f>
        <v>#VALUE!</v>
      </c>
      <c r="AH163" s="11" t="e">
        <f>-'OddsRatio_working_3-way'!U163/(3*'OddsRatio_working_3-way'!X163^(1/3))*COS(('OddsRatio_working_3-way'!Y163+4*PI())/3)</f>
        <v>#VALUE!</v>
      </c>
      <c r="AI163" s="11" t="e">
        <f>'OddsRatio_working_3-way'!U163/(3*'OddsRatio_working_3-way'!X163^(1/3))*SIN(('OddsRatio_working_3-way'!Y163)/3)</f>
        <v>#VALUE!</v>
      </c>
      <c r="AJ163" s="11" t="e">
        <f>'OddsRatio_working_3-way'!U163/(3*'OddsRatio_working_3-way'!X163^(1/3))*SIN(('OddsRatio_working_3-way'!Y163+2*PI())/3)</f>
        <v>#VALUE!</v>
      </c>
      <c r="AK163" s="11" t="e">
        <f>'OddsRatio_working_3-way'!U163/(3*'OddsRatio_working_3-way'!X163^(1/3))*SIN(('OddsRatio_working_3-way'!Y163+4*PI())/3)</f>
        <v>#VALUE!</v>
      </c>
      <c r="AL163" s="11" t="e">
        <f>'OddsRatio_working_3-way'!Z163+'OddsRatio_working_3-way'!AF163</f>
        <v>#VALUE!</v>
      </c>
      <c r="AM163" s="11" t="e">
        <f>'OddsRatio_working_3-way'!AA163+'OddsRatio_working_3-way'!AG163</f>
        <v>#VALUE!</v>
      </c>
      <c r="AN163" s="11" t="e">
        <f>'OddsRatio_working_3-way'!AB163+'OddsRatio_working_3-way'!AH163</f>
        <v>#VALUE!</v>
      </c>
      <c r="AO163" s="11" t="e">
        <f>'OddsRatio_working_3-way'!AC163+'OddsRatio_working_3-way'!AI163</f>
        <v>#VALUE!</v>
      </c>
      <c r="AP163" s="11" t="e">
        <f>'OddsRatio_working_3-way'!AD163+'OddsRatio_working_3-way'!AJ163</f>
        <v>#VALUE!</v>
      </c>
      <c r="AQ163" s="11" t="e">
        <f>'OddsRatio_working_3-way'!AE163+'OddsRatio_working_3-way'!AK163</f>
        <v>#VALUE!</v>
      </c>
      <c r="AR163" s="10" t="str">
        <f>IF(A163="","",IF(('OddsRatio_working_3-way'!X163=0),IF(Q163&gt;0,-Q163^(1/3),(-Q163)^(1/3)),'OddsRatio_working_3-way'!AL163-'OddsRatio_working_3-way'!R163/3))</f>
        <v/>
      </c>
      <c r="AS163" s="11" t="e">
        <f>IF(('OddsRatio_working_3-way'!X163=0),IF(Q163&gt;0,-Q163^(1/3),(-Q163)^(1/3)),'OddsRatio_working_3-way'!AM163-'OddsRatio_working_3-way'!R163/3)</f>
        <v>#VALUE!</v>
      </c>
      <c r="AT163" s="11" t="e">
        <f>IF(('OddsRatio_working_3-way'!X163=0),IF(Q163&gt;0,-Q163^(1/3),(-Q163)^(1/3)),'OddsRatio_working_3-way'!AN163-'OddsRatio_working_3-way'!R163/3)</f>
        <v>#VALUE!</v>
      </c>
      <c r="AU163" s="11" t="e">
        <f>IF(('OddsRatio_working_3-way'!X163=0),0,'OddsRatio_working_3-way'!AO163)</f>
        <v>#VALUE!</v>
      </c>
      <c r="AV163" s="11" t="e">
        <f>IF(('OddsRatio_working_3-way'!X163=0),0,'OddsRatio_working_3-way'!AP163)</f>
        <v>#VALUE!</v>
      </c>
      <c r="AW163" s="11" t="e">
        <f>IF(('OddsRatio_working_3-way'!X163=0),0,'OddsRatio_working_3-way'!AQ163)</f>
        <v>#VALUE!</v>
      </c>
    </row>
    <row r="164" spans="1:49">
      <c r="A164" s="4" t="str">
        <f>IF('True_Odds_Calculator_3-way'!A165="","",'True_Odds_Calculator_3-way'!A165)</f>
        <v/>
      </c>
      <c r="B164" s="4" t="str">
        <f>IF('True_Odds_Calculator_3-way'!B165="","",'True_Odds_Calculator_3-way'!B165)</f>
        <v/>
      </c>
      <c r="C164" s="4" t="str">
        <f>IF('True_Odds_Calculator_3-way'!C165="","",'True_Odds_Calculator_3-way'!C165)</f>
        <v/>
      </c>
      <c r="D164" s="9" t="e">
        <f t="shared" si="39"/>
        <v>#VALUE!</v>
      </c>
      <c r="E164" s="9" t="e">
        <f t="shared" si="40"/>
        <v>#VALUE!</v>
      </c>
      <c r="F164" s="9" t="e">
        <f t="shared" si="41"/>
        <v>#VALUE!</v>
      </c>
      <c r="G164" s="9" t="str">
        <f t="shared" si="42"/>
        <v/>
      </c>
      <c r="H164" s="9" t="str">
        <f t="shared" si="43"/>
        <v/>
      </c>
      <c r="I164" s="9" t="str">
        <f t="shared" si="44"/>
        <v/>
      </c>
      <c r="J164" s="9" t="str">
        <f t="shared" si="45"/>
        <v/>
      </c>
      <c r="K164" s="11" t="e">
        <f t="shared" si="46"/>
        <v>#VALUE!</v>
      </c>
      <c r="L164" s="11" t="e">
        <f t="shared" si="47"/>
        <v>#VALUE!</v>
      </c>
      <c r="M164" s="11" t="e">
        <f t="shared" si="48"/>
        <v>#VALUE!</v>
      </c>
      <c r="N164" s="11" t="e">
        <f>'OddsRatio_working_3-way'!K164+'OddsRatio_working_3-way'!L164+'OddsRatio_working_3-way'!M164-('OddsRatio_working_3-way'!K164*'OddsRatio_working_3-way'!L164)-('OddsRatio_working_3-way'!K164*'OddsRatio_working_3-way'!M164)-('OddsRatio_working_3-way'!L164*'OddsRatio_working_3-way'!M164)+('OddsRatio_working_3-way'!K164*'OddsRatio_working_3-way'!L164*'OddsRatio_working_3-way'!M164)-1</f>
        <v>#VALUE!</v>
      </c>
      <c r="O164" s="11">
        <f>0</f>
        <v>0</v>
      </c>
      <c r="P164" s="11" t="e">
        <f>('OddsRatio_working_3-way'!K164*'OddsRatio_working_3-way'!L164)+('OddsRatio_working_3-way'!K164*'OddsRatio_working_3-way'!M164)+('OddsRatio_working_3-way'!L164*'OddsRatio_working_3-way'!M164)-(3*'OddsRatio_working_3-way'!K164*'OddsRatio_working_3-way'!L164*'OddsRatio_working_3-way'!M164)</f>
        <v>#VALUE!</v>
      </c>
      <c r="Q164" s="11" t="e">
        <f>2*'OddsRatio_working_3-way'!K164*'OddsRatio_working_3-way'!L164*'OddsRatio_working_3-way'!M164</f>
        <v>#VALUE!</v>
      </c>
      <c r="R164" s="11" t="e">
        <f t="shared" si="49"/>
        <v>#VALUE!</v>
      </c>
      <c r="S164" s="11" t="e">
        <f t="shared" si="50"/>
        <v>#VALUE!</v>
      </c>
      <c r="T164" s="11" t="e">
        <f t="shared" si="51"/>
        <v>#VALUE!</v>
      </c>
      <c r="U164" s="11" t="e">
        <f>'OddsRatio_working_3-way'!S164-'OddsRatio_working_3-way'!R164^2/3</f>
        <v>#VALUE!</v>
      </c>
      <c r="V164" s="11" t="e">
        <f>'OddsRatio_working_3-way'!S164*'OddsRatio_working_3-way'!R164/3-2*'OddsRatio_working_3-way'!R164^3/27-'OddsRatio_working_3-way'!T164</f>
        <v>#VALUE!</v>
      </c>
      <c r="W164" s="11" t="e">
        <f>'OddsRatio_working_3-way'!V164^2+4*'OddsRatio_working_3-way'!U164^3/27</f>
        <v>#VALUE!</v>
      </c>
      <c r="X164" s="11" t="e">
        <f>IF('OddsRatio_working_3-way'!W164&gt;0,IF(ABS('OddsRatio_working_3-way'!V164+SQRT('OddsRatio_working_3-way'!W164))/2&gt;0,ABS('OddsRatio_working_3-way'!V164+SQRT('OddsRatio_working_3-way'!W164))/2,ABS('OddsRatio_working_3-way'!V164-SQRT('OddsRatio_working_3-way'!W164))/2),SQRT(-'OddsRatio_working_3-way'!U164^3/27))</f>
        <v>#VALUE!</v>
      </c>
      <c r="Y164" s="11" t="e">
        <f>IF('OddsRatio_working_3-way'!W164&gt;=0,IF('OddsRatio_working_3-way'!V164+SQRT('OddsRatio_working_3-way'!W164)&gt;0,0,PI()),ACOS('OddsRatio_working_3-way'!V164/(2*'OddsRatio_working_3-way'!X164)))</f>
        <v>#VALUE!</v>
      </c>
      <c r="Z164" s="11" t="e">
        <f>'OddsRatio_working_3-way'!X164^(1/3)*COS('OddsRatio_working_3-way'!Y164/3)</f>
        <v>#VALUE!</v>
      </c>
      <c r="AA164" s="11" t="e">
        <f>'OddsRatio_working_3-way'!X164^(1/3)*COS(('OddsRatio_working_3-way'!Y164+2*PI())/3)</f>
        <v>#VALUE!</v>
      </c>
      <c r="AB164" s="11" t="e">
        <f>'OddsRatio_working_3-way'!X164^(1/3)*COS(('OddsRatio_working_3-way'!Y164+4*PI())/3)</f>
        <v>#VALUE!</v>
      </c>
      <c r="AC164" s="11" t="e">
        <f>'OddsRatio_working_3-way'!X164^(1/3)*SIN('OddsRatio_working_3-way'!Y164/3)</f>
        <v>#VALUE!</v>
      </c>
      <c r="AD164" s="11" t="e">
        <f>'OddsRatio_working_3-way'!X164^(1/3)*SIN(('OddsRatio_working_3-way'!Y164+2*PI())/3)</f>
        <v>#VALUE!</v>
      </c>
      <c r="AE164" s="11" t="e">
        <f>'OddsRatio_working_3-way'!X164^(1/3)*SIN(('OddsRatio_working_3-way'!Y164+4*PI())/3)</f>
        <v>#VALUE!</v>
      </c>
      <c r="AF164" s="11" t="e">
        <f>-'OddsRatio_working_3-way'!U164/(3*'OddsRatio_working_3-way'!X164^(1/3))*COS(('OddsRatio_working_3-way'!Y164)/3)</f>
        <v>#VALUE!</v>
      </c>
      <c r="AG164" s="11" t="e">
        <f>-'OddsRatio_working_3-way'!U164/(3*'OddsRatio_working_3-way'!X164^(1/3))*COS(('OddsRatio_working_3-way'!Y164+2*PI())/3)</f>
        <v>#VALUE!</v>
      </c>
      <c r="AH164" s="11" t="e">
        <f>-'OddsRatio_working_3-way'!U164/(3*'OddsRatio_working_3-way'!X164^(1/3))*COS(('OddsRatio_working_3-way'!Y164+4*PI())/3)</f>
        <v>#VALUE!</v>
      </c>
      <c r="AI164" s="11" t="e">
        <f>'OddsRatio_working_3-way'!U164/(3*'OddsRatio_working_3-way'!X164^(1/3))*SIN(('OddsRatio_working_3-way'!Y164)/3)</f>
        <v>#VALUE!</v>
      </c>
      <c r="AJ164" s="11" t="e">
        <f>'OddsRatio_working_3-way'!U164/(3*'OddsRatio_working_3-way'!X164^(1/3))*SIN(('OddsRatio_working_3-way'!Y164+2*PI())/3)</f>
        <v>#VALUE!</v>
      </c>
      <c r="AK164" s="11" t="e">
        <f>'OddsRatio_working_3-way'!U164/(3*'OddsRatio_working_3-way'!X164^(1/3))*SIN(('OddsRatio_working_3-way'!Y164+4*PI())/3)</f>
        <v>#VALUE!</v>
      </c>
      <c r="AL164" s="11" t="e">
        <f>'OddsRatio_working_3-way'!Z164+'OddsRatio_working_3-way'!AF164</f>
        <v>#VALUE!</v>
      </c>
      <c r="AM164" s="11" t="e">
        <f>'OddsRatio_working_3-way'!AA164+'OddsRatio_working_3-way'!AG164</f>
        <v>#VALUE!</v>
      </c>
      <c r="AN164" s="11" t="e">
        <f>'OddsRatio_working_3-way'!AB164+'OddsRatio_working_3-way'!AH164</f>
        <v>#VALUE!</v>
      </c>
      <c r="AO164" s="11" t="e">
        <f>'OddsRatio_working_3-way'!AC164+'OddsRatio_working_3-way'!AI164</f>
        <v>#VALUE!</v>
      </c>
      <c r="AP164" s="11" t="e">
        <f>'OddsRatio_working_3-way'!AD164+'OddsRatio_working_3-way'!AJ164</f>
        <v>#VALUE!</v>
      </c>
      <c r="AQ164" s="11" t="e">
        <f>'OddsRatio_working_3-way'!AE164+'OddsRatio_working_3-way'!AK164</f>
        <v>#VALUE!</v>
      </c>
      <c r="AR164" s="10" t="str">
        <f>IF(A164="","",IF(('OddsRatio_working_3-way'!X164=0),IF(Q164&gt;0,-Q164^(1/3),(-Q164)^(1/3)),'OddsRatio_working_3-way'!AL164-'OddsRatio_working_3-way'!R164/3))</f>
        <v/>
      </c>
      <c r="AS164" s="11" t="e">
        <f>IF(('OddsRatio_working_3-way'!X164=0),IF(Q164&gt;0,-Q164^(1/3),(-Q164)^(1/3)),'OddsRatio_working_3-way'!AM164-'OddsRatio_working_3-way'!R164/3)</f>
        <v>#VALUE!</v>
      </c>
      <c r="AT164" s="11" t="e">
        <f>IF(('OddsRatio_working_3-way'!X164=0),IF(Q164&gt;0,-Q164^(1/3),(-Q164)^(1/3)),'OddsRatio_working_3-way'!AN164-'OddsRatio_working_3-way'!R164/3)</f>
        <v>#VALUE!</v>
      </c>
      <c r="AU164" s="11" t="e">
        <f>IF(('OddsRatio_working_3-way'!X164=0),0,'OddsRatio_working_3-way'!AO164)</f>
        <v>#VALUE!</v>
      </c>
      <c r="AV164" s="11" t="e">
        <f>IF(('OddsRatio_working_3-way'!X164=0),0,'OddsRatio_working_3-way'!AP164)</f>
        <v>#VALUE!</v>
      </c>
      <c r="AW164" s="11" t="e">
        <f>IF(('OddsRatio_working_3-way'!X164=0),0,'OddsRatio_working_3-way'!AQ164)</f>
        <v>#VALUE!</v>
      </c>
    </row>
    <row r="165" spans="1:49">
      <c r="A165" s="4" t="str">
        <f>IF('True_Odds_Calculator_3-way'!A166="","",'True_Odds_Calculator_3-way'!A166)</f>
        <v/>
      </c>
      <c r="B165" s="4" t="str">
        <f>IF('True_Odds_Calculator_3-way'!B166="","",'True_Odds_Calculator_3-way'!B166)</f>
        <v/>
      </c>
      <c r="C165" s="4" t="str">
        <f>IF('True_Odds_Calculator_3-way'!C166="","",'True_Odds_Calculator_3-way'!C166)</f>
        <v/>
      </c>
      <c r="D165" s="9" t="e">
        <f t="shared" si="39"/>
        <v>#VALUE!</v>
      </c>
      <c r="E165" s="9" t="e">
        <f t="shared" si="40"/>
        <v>#VALUE!</v>
      </c>
      <c r="F165" s="9" t="e">
        <f t="shared" si="41"/>
        <v>#VALUE!</v>
      </c>
      <c r="G165" s="9" t="str">
        <f t="shared" si="42"/>
        <v/>
      </c>
      <c r="H165" s="9" t="str">
        <f t="shared" si="43"/>
        <v/>
      </c>
      <c r="I165" s="9" t="str">
        <f t="shared" si="44"/>
        <v/>
      </c>
      <c r="J165" s="9" t="str">
        <f t="shared" si="45"/>
        <v/>
      </c>
      <c r="K165" s="11" t="e">
        <f t="shared" si="46"/>
        <v>#VALUE!</v>
      </c>
      <c r="L165" s="11" t="e">
        <f t="shared" si="47"/>
        <v>#VALUE!</v>
      </c>
      <c r="M165" s="11" t="e">
        <f t="shared" si="48"/>
        <v>#VALUE!</v>
      </c>
      <c r="N165" s="11" t="e">
        <f>'OddsRatio_working_3-way'!K165+'OddsRatio_working_3-way'!L165+'OddsRatio_working_3-way'!M165-('OddsRatio_working_3-way'!K165*'OddsRatio_working_3-way'!L165)-('OddsRatio_working_3-way'!K165*'OddsRatio_working_3-way'!M165)-('OddsRatio_working_3-way'!L165*'OddsRatio_working_3-way'!M165)+('OddsRatio_working_3-way'!K165*'OddsRatio_working_3-way'!L165*'OddsRatio_working_3-way'!M165)-1</f>
        <v>#VALUE!</v>
      </c>
      <c r="O165" s="11">
        <f>0</f>
        <v>0</v>
      </c>
      <c r="P165" s="11" t="e">
        <f>('OddsRatio_working_3-way'!K165*'OddsRatio_working_3-way'!L165)+('OddsRatio_working_3-way'!K165*'OddsRatio_working_3-way'!M165)+('OddsRatio_working_3-way'!L165*'OddsRatio_working_3-way'!M165)-(3*'OddsRatio_working_3-way'!K165*'OddsRatio_working_3-way'!L165*'OddsRatio_working_3-way'!M165)</f>
        <v>#VALUE!</v>
      </c>
      <c r="Q165" s="11" t="e">
        <f>2*'OddsRatio_working_3-way'!K165*'OddsRatio_working_3-way'!L165*'OddsRatio_working_3-way'!M165</f>
        <v>#VALUE!</v>
      </c>
      <c r="R165" s="11" t="e">
        <f t="shared" si="49"/>
        <v>#VALUE!</v>
      </c>
      <c r="S165" s="11" t="e">
        <f t="shared" si="50"/>
        <v>#VALUE!</v>
      </c>
      <c r="T165" s="11" t="e">
        <f t="shared" si="51"/>
        <v>#VALUE!</v>
      </c>
      <c r="U165" s="11" t="e">
        <f>'OddsRatio_working_3-way'!S165-'OddsRatio_working_3-way'!R165^2/3</f>
        <v>#VALUE!</v>
      </c>
      <c r="V165" s="11" t="e">
        <f>'OddsRatio_working_3-way'!S165*'OddsRatio_working_3-way'!R165/3-2*'OddsRatio_working_3-way'!R165^3/27-'OddsRatio_working_3-way'!T165</f>
        <v>#VALUE!</v>
      </c>
      <c r="W165" s="11" t="e">
        <f>'OddsRatio_working_3-way'!V165^2+4*'OddsRatio_working_3-way'!U165^3/27</f>
        <v>#VALUE!</v>
      </c>
      <c r="X165" s="11" t="e">
        <f>IF('OddsRatio_working_3-way'!W165&gt;0,IF(ABS('OddsRatio_working_3-way'!V165+SQRT('OddsRatio_working_3-way'!W165))/2&gt;0,ABS('OddsRatio_working_3-way'!V165+SQRT('OddsRatio_working_3-way'!W165))/2,ABS('OddsRatio_working_3-way'!V165-SQRT('OddsRatio_working_3-way'!W165))/2),SQRT(-'OddsRatio_working_3-way'!U165^3/27))</f>
        <v>#VALUE!</v>
      </c>
      <c r="Y165" s="11" t="e">
        <f>IF('OddsRatio_working_3-way'!W165&gt;=0,IF('OddsRatio_working_3-way'!V165+SQRT('OddsRatio_working_3-way'!W165)&gt;0,0,PI()),ACOS('OddsRatio_working_3-way'!V165/(2*'OddsRatio_working_3-way'!X165)))</f>
        <v>#VALUE!</v>
      </c>
      <c r="Z165" s="11" t="e">
        <f>'OddsRatio_working_3-way'!X165^(1/3)*COS('OddsRatio_working_3-way'!Y165/3)</f>
        <v>#VALUE!</v>
      </c>
      <c r="AA165" s="11" t="e">
        <f>'OddsRatio_working_3-way'!X165^(1/3)*COS(('OddsRatio_working_3-way'!Y165+2*PI())/3)</f>
        <v>#VALUE!</v>
      </c>
      <c r="AB165" s="11" t="e">
        <f>'OddsRatio_working_3-way'!X165^(1/3)*COS(('OddsRatio_working_3-way'!Y165+4*PI())/3)</f>
        <v>#VALUE!</v>
      </c>
      <c r="AC165" s="11" t="e">
        <f>'OddsRatio_working_3-way'!X165^(1/3)*SIN('OddsRatio_working_3-way'!Y165/3)</f>
        <v>#VALUE!</v>
      </c>
      <c r="AD165" s="11" t="e">
        <f>'OddsRatio_working_3-way'!X165^(1/3)*SIN(('OddsRatio_working_3-way'!Y165+2*PI())/3)</f>
        <v>#VALUE!</v>
      </c>
      <c r="AE165" s="11" t="e">
        <f>'OddsRatio_working_3-way'!X165^(1/3)*SIN(('OddsRatio_working_3-way'!Y165+4*PI())/3)</f>
        <v>#VALUE!</v>
      </c>
      <c r="AF165" s="11" t="e">
        <f>-'OddsRatio_working_3-way'!U165/(3*'OddsRatio_working_3-way'!X165^(1/3))*COS(('OddsRatio_working_3-way'!Y165)/3)</f>
        <v>#VALUE!</v>
      </c>
      <c r="AG165" s="11" t="e">
        <f>-'OddsRatio_working_3-way'!U165/(3*'OddsRatio_working_3-way'!X165^(1/3))*COS(('OddsRatio_working_3-way'!Y165+2*PI())/3)</f>
        <v>#VALUE!</v>
      </c>
      <c r="AH165" s="11" t="e">
        <f>-'OddsRatio_working_3-way'!U165/(3*'OddsRatio_working_3-way'!X165^(1/3))*COS(('OddsRatio_working_3-way'!Y165+4*PI())/3)</f>
        <v>#VALUE!</v>
      </c>
      <c r="AI165" s="11" t="e">
        <f>'OddsRatio_working_3-way'!U165/(3*'OddsRatio_working_3-way'!X165^(1/3))*SIN(('OddsRatio_working_3-way'!Y165)/3)</f>
        <v>#VALUE!</v>
      </c>
      <c r="AJ165" s="11" t="e">
        <f>'OddsRatio_working_3-way'!U165/(3*'OddsRatio_working_3-way'!X165^(1/3))*SIN(('OddsRatio_working_3-way'!Y165+2*PI())/3)</f>
        <v>#VALUE!</v>
      </c>
      <c r="AK165" s="11" t="e">
        <f>'OddsRatio_working_3-way'!U165/(3*'OddsRatio_working_3-way'!X165^(1/3))*SIN(('OddsRatio_working_3-way'!Y165+4*PI())/3)</f>
        <v>#VALUE!</v>
      </c>
      <c r="AL165" s="11" t="e">
        <f>'OddsRatio_working_3-way'!Z165+'OddsRatio_working_3-way'!AF165</f>
        <v>#VALUE!</v>
      </c>
      <c r="AM165" s="11" t="e">
        <f>'OddsRatio_working_3-way'!AA165+'OddsRatio_working_3-way'!AG165</f>
        <v>#VALUE!</v>
      </c>
      <c r="AN165" s="11" t="e">
        <f>'OddsRatio_working_3-way'!AB165+'OddsRatio_working_3-way'!AH165</f>
        <v>#VALUE!</v>
      </c>
      <c r="AO165" s="11" t="e">
        <f>'OddsRatio_working_3-way'!AC165+'OddsRatio_working_3-way'!AI165</f>
        <v>#VALUE!</v>
      </c>
      <c r="AP165" s="11" t="e">
        <f>'OddsRatio_working_3-way'!AD165+'OddsRatio_working_3-way'!AJ165</f>
        <v>#VALUE!</v>
      </c>
      <c r="AQ165" s="11" t="e">
        <f>'OddsRatio_working_3-way'!AE165+'OddsRatio_working_3-way'!AK165</f>
        <v>#VALUE!</v>
      </c>
      <c r="AR165" s="10" t="str">
        <f>IF(A165="","",IF(('OddsRatio_working_3-way'!X165=0),IF(Q165&gt;0,-Q165^(1/3),(-Q165)^(1/3)),'OddsRatio_working_3-way'!AL165-'OddsRatio_working_3-way'!R165/3))</f>
        <v/>
      </c>
      <c r="AS165" s="11" t="e">
        <f>IF(('OddsRatio_working_3-way'!X165=0),IF(Q165&gt;0,-Q165^(1/3),(-Q165)^(1/3)),'OddsRatio_working_3-way'!AM165-'OddsRatio_working_3-way'!R165/3)</f>
        <v>#VALUE!</v>
      </c>
      <c r="AT165" s="11" t="e">
        <f>IF(('OddsRatio_working_3-way'!X165=0),IF(Q165&gt;0,-Q165^(1/3),(-Q165)^(1/3)),'OddsRatio_working_3-way'!AN165-'OddsRatio_working_3-way'!R165/3)</f>
        <v>#VALUE!</v>
      </c>
      <c r="AU165" s="11" t="e">
        <f>IF(('OddsRatio_working_3-way'!X165=0),0,'OddsRatio_working_3-way'!AO165)</f>
        <v>#VALUE!</v>
      </c>
      <c r="AV165" s="11" t="e">
        <f>IF(('OddsRatio_working_3-way'!X165=0),0,'OddsRatio_working_3-way'!AP165)</f>
        <v>#VALUE!</v>
      </c>
      <c r="AW165" s="11" t="e">
        <f>IF(('OddsRatio_working_3-way'!X165=0),0,'OddsRatio_working_3-way'!AQ165)</f>
        <v>#VALUE!</v>
      </c>
    </row>
    <row r="166" spans="1:49">
      <c r="A166" s="4" t="str">
        <f>IF('True_Odds_Calculator_3-way'!A167="","",'True_Odds_Calculator_3-way'!A167)</f>
        <v/>
      </c>
      <c r="B166" s="4" t="str">
        <f>IF('True_Odds_Calculator_3-way'!B167="","",'True_Odds_Calculator_3-way'!B167)</f>
        <v/>
      </c>
      <c r="C166" s="4" t="str">
        <f>IF('True_Odds_Calculator_3-way'!C167="","",'True_Odds_Calculator_3-way'!C167)</f>
        <v/>
      </c>
      <c r="D166" s="9" t="e">
        <f t="shared" si="39"/>
        <v>#VALUE!</v>
      </c>
      <c r="E166" s="9" t="e">
        <f t="shared" si="40"/>
        <v>#VALUE!</v>
      </c>
      <c r="F166" s="9" t="e">
        <f t="shared" si="41"/>
        <v>#VALUE!</v>
      </c>
      <c r="G166" s="9" t="str">
        <f t="shared" si="42"/>
        <v/>
      </c>
      <c r="H166" s="9" t="str">
        <f t="shared" si="43"/>
        <v/>
      </c>
      <c r="I166" s="9" t="str">
        <f t="shared" si="44"/>
        <v/>
      </c>
      <c r="J166" s="9" t="str">
        <f t="shared" si="45"/>
        <v/>
      </c>
      <c r="K166" s="11" t="e">
        <f t="shared" si="46"/>
        <v>#VALUE!</v>
      </c>
      <c r="L166" s="11" t="e">
        <f t="shared" si="47"/>
        <v>#VALUE!</v>
      </c>
      <c r="M166" s="11" t="e">
        <f t="shared" si="48"/>
        <v>#VALUE!</v>
      </c>
      <c r="N166" s="11" t="e">
        <f>'OddsRatio_working_3-way'!K166+'OddsRatio_working_3-way'!L166+'OddsRatio_working_3-way'!M166-('OddsRatio_working_3-way'!K166*'OddsRatio_working_3-way'!L166)-('OddsRatio_working_3-way'!K166*'OddsRatio_working_3-way'!M166)-('OddsRatio_working_3-way'!L166*'OddsRatio_working_3-way'!M166)+('OddsRatio_working_3-way'!K166*'OddsRatio_working_3-way'!L166*'OddsRatio_working_3-way'!M166)-1</f>
        <v>#VALUE!</v>
      </c>
      <c r="O166" s="11">
        <f>0</f>
        <v>0</v>
      </c>
      <c r="P166" s="11" t="e">
        <f>('OddsRatio_working_3-way'!K166*'OddsRatio_working_3-way'!L166)+('OddsRatio_working_3-way'!K166*'OddsRatio_working_3-way'!M166)+('OddsRatio_working_3-way'!L166*'OddsRatio_working_3-way'!M166)-(3*'OddsRatio_working_3-way'!K166*'OddsRatio_working_3-way'!L166*'OddsRatio_working_3-way'!M166)</f>
        <v>#VALUE!</v>
      </c>
      <c r="Q166" s="11" t="e">
        <f>2*'OddsRatio_working_3-way'!K166*'OddsRatio_working_3-way'!L166*'OddsRatio_working_3-way'!M166</f>
        <v>#VALUE!</v>
      </c>
      <c r="R166" s="11" t="e">
        <f t="shared" si="49"/>
        <v>#VALUE!</v>
      </c>
      <c r="S166" s="11" t="e">
        <f t="shared" si="50"/>
        <v>#VALUE!</v>
      </c>
      <c r="T166" s="11" t="e">
        <f t="shared" si="51"/>
        <v>#VALUE!</v>
      </c>
      <c r="U166" s="11" t="e">
        <f>'OddsRatio_working_3-way'!S166-'OddsRatio_working_3-way'!R166^2/3</f>
        <v>#VALUE!</v>
      </c>
      <c r="V166" s="11" t="e">
        <f>'OddsRatio_working_3-way'!S166*'OddsRatio_working_3-way'!R166/3-2*'OddsRatio_working_3-way'!R166^3/27-'OddsRatio_working_3-way'!T166</f>
        <v>#VALUE!</v>
      </c>
      <c r="W166" s="11" t="e">
        <f>'OddsRatio_working_3-way'!V166^2+4*'OddsRatio_working_3-way'!U166^3/27</f>
        <v>#VALUE!</v>
      </c>
      <c r="X166" s="11" t="e">
        <f>IF('OddsRatio_working_3-way'!W166&gt;0,IF(ABS('OddsRatio_working_3-way'!V166+SQRT('OddsRatio_working_3-way'!W166))/2&gt;0,ABS('OddsRatio_working_3-way'!V166+SQRT('OddsRatio_working_3-way'!W166))/2,ABS('OddsRatio_working_3-way'!V166-SQRT('OddsRatio_working_3-way'!W166))/2),SQRT(-'OddsRatio_working_3-way'!U166^3/27))</f>
        <v>#VALUE!</v>
      </c>
      <c r="Y166" s="11" t="e">
        <f>IF('OddsRatio_working_3-way'!W166&gt;=0,IF('OddsRatio_working_3-way'!V166+SQRT('OddsRatio_working_3-way'!W166)&gt;0,0,PI()),ACOS('OddsRatio_working_3-way'!V166/(2*'OddsRatio_working_3-way'!X166)))</f>
        <v>#VALUE!</v>
      </c>
      <c r="Z166" s="11" t="e">
        <f>'OddsRatio_working_3-way'!X166^(1/3)*COS('OddsRatio_working_3-way'!Y166/3)</f>
        <v>#VALUE!</v>
      </c>
      <c r="AA166" s="11" t="e">
        <f>'OddsRatio_working_3-way'!X166^(1/3)*COS(('OddsRatio_working_3-way'!Y166+2*PI())/3)</f>
        <v>#VALUE!</v>
      </c>
      <c r="AB166" s="11" t="e">
        <f>'OddsRatio_working_3-way'!X166^(1/3)*COS(('OddsRatio_working_3-way'!Y166+4*PI())/3)</f>
        <v>#VALUE!</v>
      </c>
      <c r="AC166" s="11" t="e">
        <f>'OddsRatio_working_3-way'!X166^(1/3)*SIN('OddsRatio_working_3-way'!Y166/3)</f>
        <v>#VALUE!</v>
      </c>
      <c r="AD166" s="11" t="e">
        <f>'OddsRatio_working_3-way'!X166^(1/3)*SIN(('OddsRatio_working_3-way'!Y166+2*PI())/3)</f>
        <v>#VALUE!</v>
      </c>
      <c r="AE166" s="11" t="e">
        <f>'OddsRatio_working_3-way'!X166^(1/3)*SIN(('OddsRatio_working_3-way'!Y166+4*PI())/3)</f>
        <v>#VALUE!</v>
      </c>
      <c r="AF166" s="11" t="e">
        <f>-'OddsRatio_working_3-way'!U166/(3*'OddsRatio_working_3-way'!X166^(1/3))*COS(('OddsRatio_working_3-way'!Y166)/3)</f>
        <v>#VALUE!</v>
      </c>
      <c r="AG166" s="11" t="e">
        <f>-'OddsRatio_working_3-way'!U166/(3*'OddsRatio_working_3-way'!X166^(1/3))*COS(('OddsRatio_working_3-way'!Y166+2*PI())/3)</f>
        <v>#VALUE!</v>
      </c>
      <c r="AH166" s="11" t="e">
        <f>-'OddsRatio_working_3-way'!U166/(3*'OddsRatio_working_3-way'!X166^(1/3))*COS(('OddsRatio_working_3-way'!Y166+4*PI())/3)</f>
        <v>#VALUE!</v>
      </c>
      <c r="AI166" s="11" t="e">
        <f>'OddsRatio_working_3-way'!U166/(3*'OddsRatio_working_3-way'!X166^(1/3))*SIN(('OddsRatio_working_3-way'!Y166)/3)</f>
        <v>#VALUE!</v>
      </c>
      <c r="AJ166" s="11" t="e">
        <f>'OddsRatio_working_3-way'!U166/(3*'OddsRatio_working_3-way'!X166^(1/3))*SIN(('OddsRatio_working_3-way'!Y166+2*PI())/3)</f>
        <v>#VALUE!</v>
      </c>
      <c r="AK166" s="11" t="e">
        <f>'OddsRatio_working_3-way'!U166/(3*'OddsRatio_working_3-way'!X166^(1/3))*SIN(('OddsRatio_working_3-way'!Y166+4*PI())/3)</f>
        <v>#VALUE!</v>
      </c>
      <c r="AL166" s="11" t="e">
        <f>'OddsRatio_working_3-way'!Z166+'OddsRatio_working_3-way'!AF166</f>
        <v>#VALUE!</v>
      </c>
      <c r="AM166" s="11" t="e">
        <f>'OddsRatio_working_3-way'!AA166+'OddsRatio_working_3-way'!AG166</f>
        <v>#VALUE!</v>
      </c>
      <c r="AN166" s="11" t="e">
        <f>'OddsRatio_working_3-way'!AB166+'OddsRatio_working_3-way'!AH166</f>
        <v>#VALUE!</v>
      </c>
      <c r="AO166" s="11" t="e">
        <f>'OddsRatio_working_3-way'!AC166+'OddsRatio_working_3-way'!AI166</f>
        <v>#VALUE!</v>
      </c>
      <c r="AP166" s="11" t="e">
        <f>'OddsRatio_working_3-way'!AD166+'OddsRatio_working_3-way'!AJ166</f>
        <v>#VALUE!</v>
      </c>
      <c r="AQ166" s="11" t="e">
        <f>'OddsRatio_working_3-way'!AE166+'OddsRatio_working_3-way'!AK166</f>
        <v>#VALUE!</v>
      </c>
      <c r="AR166" s="10" t="str">
        <f>IF(A166="","",IF(('OddsRatio_working_3-way'!X166=0),IF(Q166&gt;0,-Q166^(1/3),(-Q166)^(1/3)),'OddsRatio_working_3-way'!AL166-'OddsRatio_working_3-way'!R166/3))</f>
        <v/>
      </c>
      <c r="AS166" s="11" t="e">
        <f>IF(('OddsRatio_working_3-way'!X166=0),IF(Q166&gt;0,-Q166^(1/3),(-Q166)^(1/3)),'OddsRatio_working_3-way'!AM166-'OddsRatio_working_3-way'!R166/3)</f>
        <v>#VALUE!</v>
      </c>
      <c r="AT166" s="11" t="e">
        <f>IF(('OddsRatio_working_3-way'!X166=0),IF(Q166&gt;0,-Q166^(1/3),(-Q166)^(1/3)),'OddsRatio_working_3-way'!AN166-'OddsRatio_working_3-way'!R166/3)</f>
        <v>#VALUE!</v>
      </c>
      <c r="AU166" s="11" t="e">
        <f>IF(('OddsRatio_working_3-way'!X166=0),0,'OddsRatio_working_3-way'!AO166)</f>
        <v>#VALUE!</v>
      </c>
      <c r="AV166" s="11" t="e">
        <f>IF(('OddsRatio_working_3-way'!X166=0),0,'OddsRatio_working_3-way'!AP166)</f>
        <v>#VALUE!</v>
      </c>
      <c r="AW166" s="11" t="e">
        <f>IF(('OddsRatio_working_3-way'!X166=0),0,'OddsRatio_working_3-way'!AQ166)</f>
        <v>#VALUE!</v>
      </c>
    </row>
    <row r="167" spans="1:49">
      <c r="A167" s="4" t="str">
        <f>IF('True_Odds_Calculator_3-way'!A168="","",'True_Odds_Calculator_3-way'!A168)</f>
        <v/>
      </c>
      <c r="B167" s="4" t="str">
        <f>IF('True_Odds_Calculator_3-way'!B168="","",'True_Odds_Calculator_3-way'!B168)</f>
        <v/>
      </c>
      <c r="C167" s="4" t="str">
        <f>IF('True_Odds_Calculator_3-way'!C168="","",'True_Odds_Calculator_3-way'!C168)</f>
        <v/>
      </c>
      <c r="D167" s="9" t="e">
        <f t="shared" si="39"/>
        <v>#VALUE!</v>
      </c>
      <c r="E167" s="9" t="e">
        <f t="shared" si="40"/>
        <v>#VALUE!</v>
      </c>
      <c r="F167" s="9" t="e">
        <f t="shared" si="41"/>
        <v>#VALUE!</v>
      </c>
      <c r="G167" s="9" t="str">
        <f t="shared" si="42"/>
        <v/>
      </c>
      <c r="H167" s="9" t="str">
        <f t="shared" si="43"/>
        <v/>
      </c>
      <c r="I167" s="9" t="str">
        <f t="shared" si="44"/>
        <v/>
      </c>
      <c r="J167" s="9" t="str">
        <f t="shared" si="45"/>
        <v/>
      </c>
      <c r="K167" s="11" t="e">
        <f t="shared" si="46"/>
        <v>#VALUE!</v>
      </c>
      <c r="L167" s="11" t="e">
        <f t="shared" si="47"/>
        <v>#VALUE!</v>
      </c>
      <c r="M167" s="11" t="e">
        <f t="shared" si="48"/>
        <v>#VALUE!</v>
      </c>
      <c r="N167" s="11" t="e">
        <f>'OddsRatio_working_3-way'!K167+'OddsRatio_working_3-way'!L167+'OddsRatio_working_3-way'!M167-('OddsRatio_working_3-way'!K167*'OddsRatio_working_3-way'!L167)-('OddsRatio_working_3-way'!K167*'OddsRatio_working_3-way'!M167)-('OddsRatio_working_3-way'!L167*'OddsRatio_working_3-way'!M167)+('OddsRatio_working_3-way'!K167*'OddsRatio_working_3-way'!L167*'OddsRatio_working_3-way'!M167)-1</f>
        <v>#VALUE!</v>
      </c>
      <c r="O167" s="11">
        <f>0</f>
        <v>0</v>
      </c>
      <c r="P167" s="11" t="e">
        <f>('OddsRatio_working_3-way'!K167*'OddsRatio_working_3-way'!L167)+('OddsRatio_working_3-way'!K167*'OddsRatio_working_3-way'!M167)+('OddsRatio_working_3-way'!L167*'OddsRatio_working_3-way'!M167)-(3*'OddsRatio_working_3-way'!K167*'OddsRatio_working_3-way'!L167*'OddsRatio_working_3-way'!M167)</f>
        <v>#VALUE!</v>
      </c>
      <c r="Q167" s="11" t="e">
        <f>2*'OddsRatio_working_3-way'!K167*'OddsRatio_working_3-way'!L167*'OddsRatio_working_3-way'!M167</f>
        <v>#VALUE!</v>
      </c>
      <c r="R167" s="11" t="e">
        <f t="shared" si="49"/>
        <v>#VALUE!</v>
      </c>
      <c r="S167" s="11" t="e">
        <f t="shared" si="50"/>
        <v>#VALUE!</v>
      </c>
      <c r="T167" s="11" t="e">
        <f t="shared" si="51"/>
        <v>#VALUE!</v>
      </c>
      <c r="U167" s="11" t="e">
        <f>'OddsRatio_working_3-way'!S167-'OddsRatio_working_3-way'!R167^2/3</f>
        <v>#VALUE!</v>
      </c>
      <c r="V167" s="11" t="e">
        <f>'OddsRatio_working_3-way'!S167*'OddsRatio_working_3-way'!R167/3-2*'OddsRatio_working_3-way'!R167^3/27-'OddsRatio_working_3-way'!T167</f>
        <v>#VALUE!</v>
      </c>
      <c r="W167" s="11" t="e">
        <f>'OddsRatio_working_3-way'!V167^2+4*'OddsRatio_working_3-way'!U167^3/27</f>
        <v>#VALUE!</v>
      </c>
      <c r="X167" s="11" t="e">
        <f>IF('OddsRatio_working_3-way'!W167&gt;0,IF(ABS('OddsRatio_working_3-way'!V167+SQRT('OddsRatio_working_3-way'!W167))/2&gt;0,ABS('OddsRatio_working_3-way'!V167+SQRT('OddsRatio_working_3-way'!W167))/2,ABS('OddsRatio_working_3-way'!V167-SQRT('OddsRatio_working_3-way'!W167))/2),SQRT(-'OddsRatio_working_3-way'!U167^3/27))</f>
        <v>#VALUE!</v>
      </c>
      <c r="Y167" s="11" t="e">
        <f>IF('OddsRatio_working_3-way'!W167&gt;=0,IF('OddsRatio_working_3-way'!V167+SQRT('OddsRatio_working_3-way'!W167)&gt;0,0,PI()),ACOS('OddsRatio_working_3-way'!V167/(2*'OddsRatio_working_3-way'!X167)))</f>
        <v>#VALUE!</v>
      </c>
      <c r="Z167" s="11" t="e">
        <f>'OddsRatio_working_3-way'!X167^(1/3)*COS('OddsRatio_working_3-way'!Y167/3)</f>
        <v>#VALUE!</v>
      </c>
      <c r="AA167" s="11" t="e">
        <f>'OddsRatio_working_3-way'!X167^(1/3)*COS(('OddsRatio_working_3-way'!Y167+2*PI())/3)</f>
        <v>#VALUE!</v>
      </c>
      <c r="AB167" s="11" t="e">
        <f>'OddsRatio_working_3-way'!X167^(1/3)*COS(('OddsRatio_working_3-way'!Y167+4*PI())/3)</f>
        <v>#VALUE!</v>
      </c>
      <c r="AC167" s="11" t="e">
        <f>'OddsRatio_working_3-way'!X167^(1/3)*SIN('OddsRatio_working_3-way'!Y167/3)</f>
        <v>#VALUE!</v>
      </c>
      <c r="AD167" s="11" t="e">
        <f>'OddsRatio_working_3-way'!X167^(1/3)*SIN(('OddsRatio_working_3-way'!Y167+2*PI())/3)</f>
        <v>#VALUE!</v>
      </c>
      <c r="AE167" s="11" t="e">
        <f>'OddsRatio_working_3-way'!X167^(1/3)*SIN(('OddsRatio_working_3-way'!Y167+4*PI())/3)</f>
        <v>#VALUE!</v>
      </c>
      <c r="AF167" s="11" t="e">
        <f>-'OddsRatio_working_3-way'!U167/(3*'OddsRatio_working_3-way'!X167^(1/3))*COS(('OddsRatio_working_3-way'!Y167)/3)</f>
        <v>#VALUE!</v>
      </c>
      <c r="AG167" s="11" t="e">
        <f>-'OddsRatio_working_3-way'!U167/(3*'OddsRatio_working_3-way'!X167^(1/3))*COS(('OddsRatio_working_3-way'!Y167+2*PI())/3)</f>
        <v>#VALUE!</v>
      </c>
      <c r="AH167" s="11" t="e">
        <f>-'OddsRatio_working_3-way'!U167/(3*'OddsRatio_working_3-way'!X167^(1/3))*COS(('OddsRatio_working_3-way'!Y167+4*PI())/3)</f>
        <v>#VALUE!</v>
      </c>
      <c r="AI167" s="11" t="e">
        <f>'OddsRatio_working_3-way'!U167/(3*'OddsRatio_working_3-way'!X167^(1/3))*SIN(('OddsRatio_working_3-way'!Y167)/3)</f>
        <v>#VALUE!</v>
      </c>
      <c r="AJ167" s="11" t="e">
        <f>'OddsRatio_working_3-way'!U167/(3*'OddsRatio_working_3-way'!X167^(1/3))*SIN(('OddsRatio_working_3-way'!Y167+2*PI())/3)</f>
        <v>#VALUE!</v>
      </c>
      <c r="AK167" s="11" t="e">
        <f>'OddsRatio_working_3-way'!U167/(3*'OddsRatio_working_3-way'!X167^(1/3))*SIN(('OddsRatio_working_3-way'!Y167+4*PI())/3)</f>
        <v>#VALUE!</v>
      </c>
      <c r="AL167" s="11" t="e">
        <f>'OddsRatio_working_3-way'!Z167+'OddsRatio_working_3-way'!AF167</f>
        <v>#VALUE!</v>
      </c>
      <c r="AM167" s="11" t="e">
        <f>'OddsRatio_working_3-way'!AA167+'OddsRatio_working_3-way'!AG167</f>
        <v>#VALUE!</v>
      </c>
      <c r="AN167" s="11" t="e">
        <f>'OddsRatio_working_3-way'!AB167+'OddsRatio_working_3-way'!AH167</f>
        <v>#VALUE!</v>
      </c>
      <c r="AO167" s="11" t="e">
        <f>'OddsRatio_working_3-way'!AC167+'OddsRatio_working_3-way'!AI167</f>
        <v>#VALUE!</v>
      </c>
      <c r="AP167" s="11" t="e">
        <f>'OddsRatio_working_3-way'!AD167+'OddsRatio_working_3-way'!AJ167</f>
        <v>#VALUE!</v>
      </c>
      <c r="AQ167" s="11" t="e">
        <f>'OddsRatio_working_3-way'!AE167+'OddsRatio_working_3-way'!AK167</f>
        <v>#VALUE!</v>
      </c>
      <c r="AR167" s="10" t="str">
        <f>IF(A167="","",IF(('OddsRatio_working_3-way'!X167=0),IF(Q167&gt;0,-Q167^(1/3),(-Q167)^(1/3)),'OddsRatio_working_3-way'!AL167-'OddsRatio_working_3-way'!R167/3))</f>
        <v/>
      </c>
      <c r="AS167" s="11" t="e">
        <f>IF(('OddsRatio_working_3-way'!X167=0),IF(Q167&gt;0,-Q167^(1/3),(-Q167)^(1/3)),'OddsRatio_working_3-way'!AM167-'OddsRatio_working_3-way'!R167/3)</f>
        <v>#VALUE!</v>
      </c>
      <c r="AT167" s="11" t="e">
        <f>IF(('OddsRatio_working_3-way'!X167=0),IF(Q167&gt;0,-Q167^(1/3),(-Q167)^(1/3)),'OddsRatio_working_3-way'!AN167-'OddsRatio_working_3-way'!R167/3)</f>
        <v>#VALUE!</v>
      </c>
      <c r="AU167" s="11" t="e">
        <f>IF(('OddsRatio_working_3-way'!X167=0),0,'OddsRatio_working_3-way'!AO167)</f>
        <v>#VALUE!</v>
      </c>
      <c r="AV167" s="11" t="e">
        <f>IF(('OddsRatio_working_3-way'!X167=0),0,'OddsRatio_working_3-way'!AP167)</f>
        <v>#VALUE!</v>
      </c>
      <c r="AW167" s="11" t="e">
        <f>IF(('OddsRatio_working_3-way'!X167=0),0,'OddsRatio_working_3-way'!AQ167)</f>
        <v>#VALUE!</v>
      </c>
    </row>
    <row r="168" spans="1:49">
      <c r="A168" s="4" t="str">
        <f>IF('True_Odds_Calculator_3-way'!A169="","",'True_Odds_Calculator_3-way'!A169)</f>
        <v/>
      </c>
      <c r="B168" s="4" t="str">
        <f>IF('True_Odds_Calculator_3-way'!B169="","",'True_Odds_Calculator_3-way'!B169)</f>
        <v/>
      </c>
      <c r="C168" s="4" t="str">
        <f>IF('True_Odds_Calculator_3-way'!C169="","",'True_Odds_Calculator_3-way'!C169)</f>
        <v/>
      </c>
      <c r="D168" s="9" t="e">
        <f t="shared" si="39"/>
        <v>#VALUE!</v>
      </c>
      <c r="E168" s="9" t="e">
        <f t="shared" si="40"/>
        <v>#VALUE!</v>
      </c>
      <c r="F168" s="9" t="e">
        <f t="shared" si="41"/>
        <v>#VALUE!</v>
      </c>
      <c r="G168" s="9" t="str">
        <f t="shared" si="42"/>
        <v/>
      </c>
      <c r="H168" s="9" t="str">
        <f t="shared" si="43"/>
        <v/>
      </c>
      <c r="I168" s="9" t="str">
        <f t="shared" si="44"/>
        <v/>
      </c>
      <c r="J168" s="9" t="str">
        <f t="shared" si="45"/>
        <v/>
      </c>
      <c r="K168" s="11" t="e">
        <f t="shared" si="46"/>
        <v>#VALUE!</v>
      </c>
      <c r="L168" s="11" t="e">
        <f t="shared" si="47"/>
        <v>#VALUE!</v>
      </c>
      <c r="M168" s="11" t="e">
        <f t="shared" si="48"/>
        <v>#VALUE!</v>
      </c>
      <c r="N168" s="11" t="e">
        <f>'OddsRatio_working_3-way'!K168+'OddsRatio_working_3-way'!L168+'OddsRatio_working_3-way'!M168-('OddsRatio_working_3-way'!K168*'OddsRatio_working_3-way'!L168)-('OddsRatio_working_3-way'!K168*'OddsRatio_working_3-way'!M168)-('OddsRatio_working_3-way'!L168*'OddsRatio_working_3-way'!M168)+('OddsRatio_working_3-way'!K168*'OddsRatio_working_3-way'!L168*'OddsRatio_working_3-way'!M168)-1</f>
        <v>#VALUE!</v>
      </c>
      <c r="O168" s="11">
        <f>0</f>
        <v>0</v>
      </c>
      <c r="P168" s="11" t="e">
        <f>('OddsRatio_working_3-way'!K168*'OddsRatio_working_3-way'!L168)+('OddsRatio_working_3-way'!K168*'OddsRatio_working_3-way'!M168)+('OddsRatio_working_3-way'!L168*'OddsRatio_working_3-way'!M168)-(3*'OddsRatio_working_3-way'!K168*'OddsRatio_working_3-way'!L168*'OddsRatio_working_3-way'!M168)</f>
        <v>#VALUE!</v>
      </c>
      <c r="Q168" s="11" t="e">
        <f>2*'OddsRatio_working_3-way'!K168*'OddsRatio_working_3-way'!L168*'OddsRatio_working_3-way'!M168</f>
        <v>#VALUE!</v>
      </c>
      <c r="R168" s="11" t="e">
        <f t="shared" si="49"/>
        <v>#VALUE!</v>
      </c>
      <c r="S168" s="11" t="e">
        <f t="shared" si="50"/>
        <v>#VALUE!</v>
      </c>
      <c r="T168" s="11" t="e">
        <f t="shared" si="51"/>
        <v>#VALUE!</v>
      </c>
      <c r="U168" s="11" t="e">
        <f>'OddsRatio_working_3-way'!S168-'OddsRatio_working_3-way'!R168^2/3</f>
        <v>#VALUE!</v>
      </c>
      <c r="V168" s="11" t="e">
        <f>'OddsRatio_working_3-way'!S168*'OddsRatio_working_3-way'!R168/3-2*'OddsRatio_working_3-way'!R168^3/27-'OddsRatio_working_3-way'!T168</f>
        <v>#VALUE!</v>
      </c>
      <c r="W168" s="11" t="e">
        <f>'OddsRatio_working_3-way'!V168^2+4*'OddsRatio_working_3-way'!U168^3/27</f>
        <v>#VALUE!</v>
      </c>
      <c r="X168" s="11" t="e">
        <f>IF('OddsRatio_working_3-way'!W168&gt;0,IF(ABS('OddsRatio_working_3-way'!V168+SQRT('OddsRatio_working_3-way'!W168))/2&gt;0,ABS('OddsRatio_working_3-way'!V168+SQRT('OddsRatio_working_3-way'!W168))/2,ABS('OddsRatio_working_3-way'!V168-SQRT('OddsRatio_working_3-way'!W168))/2),SQRT(-'OddsRatio_working_3-way'!U168^3/27))</f>
        <v>#VALUE!</v>
      </c>
      <c r="Y168" s="11" t="e">
        <f>IF('OddsRatio_working_3-way'!W168&gt;=0,IF('OddsRatio_working_3-way'!V168+SQRT('OddsRatio_working_3-way'!W168)&gt;0,0,PI()),ACOS('OddsRatio_working_3-way'!V168/(2*'OddsRatio_working_3-way'!X168)))</f>
        <v>#VALUE!</v>
      </c>
      <c r="Z168" s="11" t="e">
        <f>'OddsRatio_working_3-way'!X168^(1/3)*COS('OddsRatio_working_3-way'!Y168/3)</f>
        <v>#VALUE!</v>
      </c>
      <c r="AA168" s="11" t="e">
        <f>'OddsRatio_working_3-way'!X168^(1/3)*COS(('OddsRatio_working_3-way'!Y168+2*PI())/3)</f>
        <v>#VALUE!</v>
      </c>
      <c r="AB168" s="11" t="e">
        <f>'OddsRatio_working_3-way'!X168^(1/3)*COS(('OddsRatio_working_3-way'!Y168+4*PI())/3)</f>
        <v>#VALUE!</v>
      </c>
      <c r="AC168" s="11" t="e">
        <f>'OddsRatio_working_3-way'!X168^(1/3)*SIN('OddsRatio_working_3-way'!Y168/3)</f>
        <v>#VALUE!</v>
      </c>
      <c r="AD168" s="11" t="e">
        <f>'OddsRatio_working_3-way'!X168^(1/3)*SIN(('OddsRatio_working_3-way'!Y168+2*PI())/3)</f>
        <v>#VALUE!</v>
      </c>
      <c r="AE168" s="11" t="e">
        <f>'OddsRatio_working_3-way'!X168^(1/3)*SIN(('OddsRatio_working_3-way'!Y168+4*PI())/3)</f>
        <v>#VALUE!</v>
      </c>
      <c r="AF168" s="11" t="e">
        <f>-'OddsRatio_working_3-way'!U168/(3*'OddsRatio_working_3-way'!X168^(1/3))*COS(('OddsRatio_working_3-way'!Y168)/3)</f>
        <v>#VALUE!</v>
      </c>
      <c r="AG168" s="11" t="e">
        <f>-'OddsRatio_working_3-way'!U168/(3*'OddsRatio_working_3-way'!X168^(1/3))*COS(('OddsRatio_working_3-way'!Y168+2*PI())/3)</f>
        <v>#VALUE!</v>
      </c>
      <c r="AH168" s="11" t="e">
        <f>-'OddsRatio_working_3-way'!U168/(3*'OddsRatio_working_3-way'!X168^(1/3))*COS(('OddsRatio_working_3-way'!Y168+4*PI())/3)</f>
        <v>#VALUE!</v>
      </c>
      <c r="AI168" s="11" t="e">
        <f>'OddsRatio_working_3-way'!U168/(3*'OddsRatio_working_3-way'!X168^(1/3))*SIN(('OddsRatio_working_3-way'!Y168)/3)</f>
        <v>#VALUE!</v>
      </c>
      <c r="AJ168" s="11" t="e">
        <f>'OddsRatio_working_3-way'!U168/(3*'OddsRatio_working_3-way'!X168^(1/3))*SIN(('OddsRatio_working_3-way'!Y168+2*PI())/3)</f>
        <v>#VALUE!</v>
      </c>
      <c r="AK168" s="11" t="e">
        <f>'OddsRatio_working_3-way'!U168/(3*'OddsRatio_working_3-way'!X168^(1/3))*SIN(('OddsRatio_working_3-way'!Y168+4*PI())/3)</f>
        <v>#VALUE!</v>
      </c>
      <c r="AL168" s="11" t="e">
        <f>'OddsRatio_working_3-way'!Z168+'OddsRatio_working_3-way'!AF168</f>
        <v>#VALUE!</v>
      </c>
      <c r="AM168" s="11" t="e">
        <f>'OddsRatio_working_3-way'!AA168+'OddsRatio_working_3-way'!AG168</f>
        <v>#VALUE!</v>
      </c>
      <c r="AN168" s="11" t="e">
        <f>'OddsRatio_working_3-way'!AB168+'OddsRatio_working_3-way'!AH168</f>
        <v>#VALUE!</v>
      </c>
      <c r="AO168" s="11" t="e">
        <f>'OddsRatio_working_3-way'!AC168+'OddsRatio_working_3-way'!AI168</f>
        <v>#VALUE!</v>
      </c>
      <c r="AP168" s="11" t="e">
        <f>'OddsRatio_working_3-way'!AD168+'OddsRatio_working_3-way'!AJ168</f>
        <v>#VALUE!</v>
      </c>
      <c r="AQ168" s="11" t="e">
        <f>'OddsRatio_working_3-way'!AE168+'OddsRatio_working_3-way'!AK168</f>
        <v>#VALUE!</v>
      </c>
      <c r="AR168" s="10" t="str">
        <f>IF(A168="","",IF(('OddsRatio_working_3-way'!X168=0),IF(Q168&gt;0,-Q168^(1/3),(-Q168)^(1/3)),'OddsRatio_working_3-way'!AL168-'OddsRatio_working_3-way'!R168/3))</f>
        <v/>
      </c>
      <c r="AS168" s="11" t="e">
        <f>IF(('OddsRatio_working_3-way'!X168=0),IF(Q168&gt;0,-Q168^(1/3),(-Q168)^(1/3)),'OddsRatio_working_3-way'!AM168-'OddsRatio_working_3-way'!R168/3)</f>
        <v>#VALUE!</v>
      </c>
      <c r="AT168" s="11" t="e">
        <f>IF(('OddsRatio_working_3-way'!X168=0),IF(Q168&gt;0,-Q168^(1/3),(-Q168)^(1/3)),'OddsRatio_working_3-way'!AN168-'OddsRatio_working_3-way'!R168/3)</f>
        <v>#VALUE!</v>
      </c>
      <c r="AU168" s="11" t="e">
        <f>IF(('OddsRatio_working_3-way'!X168=0),0,'OddsRatio_working_3-way'!AO168)</f>
        <v>#VALUE!</v>
      </c>
      <c r="AV168" s="11" t="e">
        <f>IF(('OddsRatio_working_3-way'!X168=0),0,'OddsRatio_working_3-way'!AP168)</f>
        <v>#VALUE!</v>
      </c>
      <c r="AW168" s="11" t="e">
        <f>IF(('OddsRatio_working_3-way'!X168=0),0,'OddsRatio_working_3-way'!AQ168)</f>
        <v>#VALUE!</v>
      </c>
    </row>
    <row r="169" spans="1:49">
      <c r="A169" s="4" t="str">
        <f>IF('True_Odds_Calculator_3-way'!A170="","",'True_Odds_Calculator_3-way'!A170)</f>
        <v/>
      </c>
      <c r="B169" s="4" t="str">
        <f>IF('True_Odds_Calculator_3-way'!B170="","",'True_Odds_Calculator_3-way'!B170)</f>
        <v/>
      </c>
      <c r="C169" s="4" t="str">
        <f>IF('True_Odds_Calculator_3-way'!C170="","",'True_Odds_Calculator_3-way'!C170)</f>
        <v/>
      </c>
      <c r="D169" s="9" t="e">
        <f t="shared" si="39"/>
        <v>#VALUE!</v>
      </c>
      <c r="E169" s="9" t="e">
        <f t="shared" si="40"/>
        <v>#VALUE!</v>
      </c>
      <c r="F169" s="9" t="e">
        <f t="shared" si="41"/>
        <v>#VALUE!</v>
      </c>
      <c r="G169" s="9" t="str">
        <f t="shared" si="42"/>
        <v/>
      </c>
      <c r="H169" s="9" t="str">
        <f t="shared" si="43"/>
        <v/>
      </c>
      <c r="I169" s="9" t="str">
        <f t="shared" si="44"/>
        <v/>
      </c>
      <c r="J169" s="9" t="str">
        <f t="shared" si="45"/>
        <v/>
      </c>
      <c r="K169" s="11" t="e">
        <f t="shared" si="46"/>
        <v>#VALUE!</v>
      </c>
      <c r="L169" s="11" t="e">
        <f t="shared" si="47"/>
        <v>#VALUE!</v>
      </c>
      <c r="M169" s="11" t="e">
        <f t="shared" si="48"/>
        <v>#VALUE!</v>
      </c>
      <c r="N169" s="11" t="e">
        <f>'OddsRatio_working_3-way'!K169+'OddsRatio_working_3-way'!L169+'OddsRatio_working_3-way'!M169-('OddsRatio_working_3-way'!K169*'OddsRatio_working_3-way'!L169)-('OddsRatio_working_3-way'!K169*'OddsRatio_working_3-way'!M169)-('OddsRatio_working_3-way'!L169*'OddsRatio_working_3-way'!M169)+('OddsRatio_working_3-way'!K169*'OddsRatio_working_3-way'!L169*'OddsRatio_working_3-way'!M169)-1</f>
        <v>#VALUE!</v>
      </c>
      <c r="O169" s="11">
        <f>0</f>
        <v>0</v>
      </c>
      <c r="P169" s="11" t="e">
        <f>('OddsRatio_working_3-way'!K169*'OddsRatio_working_3-way'!L169)+('OddsRatio_working_3-way'!K169*'OddsRatio_working_3-way'!M169)+('OddsRatio_working_3-way'!L169*'OddsRatio_working_3-way'!M169)-(3*'OddsRatio_working_3-way'!K169*'OddsRatio_working_3-way'!L169*'OddsRatio_working_3-way'!M169)</f>
        <v>#VALUE!</v>
      </c>
      <c r="Q169" s="11" t="e">
        <f>2*'OddsRatio_working_3-way'!K169*'OddsRatio_working_3-way'!L169*'OddsRatio_working_3-way'!M169</f>
        <v>#VALUE!</v>
      </c>
      <c r="R169" s="11" t="e">
        <f t="shared" si="49"/>
        <v>#VALUE!</v>
      </c>
      <c r="S169" s="11" t="e">
        <f t="shared" si="50"/>
        <v>#VALUE!</v>
      </c>
      <c r="T169" s="11" t="e">
        <f t="shared" si="51"/>
        <v>#VALUE!</v>
      </c>
      <c r="U169" s="11" t="e">
        <f>'OddsRatio_working_3-way'!S169-'OddsRatio_working_3-way'!R169^2/3</f>
        <v>#VALUE!</v>
      </c>
      <c r="V169" s="11" t="e">
        <f>'OddsRatio_working_3-way'!S169*'OddsRatio_working_3-way'!R169/3-2*'OddsRatio_working_3-way'!R169^3/27-'OddsRatio_working_3-way'!T169</f>
        <v>#VALUE!</v>
      </c>
      <c r="W169" s="11" t="e">
        <f>'OddsRatio_working_3-way'!V169^2+4*'OddsRatio_working_3-way'!U169^3/27</f>
        <v>#VALUE!</v>
      </c>
      <c r="X169" s="11" t="e">
        <f>IF('OddsRatio_working_3-way'!W169&gt;0,IF(ABS('OddsRatio_working_3-way'!V169+SQRT('OddsRatio_working_3-way'!W169))/2&gt;0,ABS('OddsRatio_working_3-way'!V169+SQRT('OddsRatio_working_3-way'!W169))/2,ABS('OddsRatio_working_3-way'!V169-SQRT('OddsRatio_working_3-way'!W169))/2),SQRT(-'OddsRatio_working_3-way'!U169^3/27))</f>
        <v>#VALUE!</v>
      </c>
      <c r="Y169" s="11" t="e">
        <f>IF('OddsRatio_working_3-way'!W169&gt;=0,IF('OddsRatio_working_3-way'!V169+SQRT('OddsRatio_working_3-way'!W169)&gt;0,0,PI()),ACOS('OddsRatio_working_3-way'!V169/(2*'OddsRatio_working_3-way'!X169)))</f>
        <v>#VALUE!</v>
      </c>
      <c r="Z169" s="11" t="e">
        <f>'OddsRatio_working_3-way'!X169^(1/3)*COS('OddsRatio_working_3-way'!Y169/3)</f>
        <v>#VALUE!</v>
      </c>
      <c r="AA169" s="11" t="e">
        <f>'OddsRatio_working_3-way'!X169^(1/3)*COS(('OddsRatio_working_3-way'!Y169+2*PI())/3)</f>
        <v>#VALUE!</v>
      </c>
      <c r="AB169" s="11" t="e">
        <f>'OddsRatio_working_3-way'!X169^(1/3)*COS(('OddsRatio_working_3-way'!Y169+4*PI())/3)</f>
        <v>#VALUE!</v>
      </c>
      <c r="AC169" s="11" t="e">
        <f>'OddsRatio_working_3-way'!X169^(1/3)*SIN('OddsRatio_working_3-way'!Y169/3)</f>
        <v>#VALUE!</v>
      </c>
      <c r="AD169" s="11" t="e">
        <f>'OddsRatio_working_3-way'!X169^(1/3)*SIN(('OddsRatio_working_3-way'!Y169+2*PI())/3)</f>
        <v>#VALUE!</v>
      </c>
      <c r="AE169" s="11" t="e">
        <f>'OddsRatio_working_3-way'!X169^(1/3)*SIN(('OddsRatio_working_3-way'!Y169+4*PI())/3)</f>
        <v>#VALUE!</v>
      </c>
      <c r="AF169" s="11" t="e">
        <f>-'OddsRatio_working_3-way'!U169/(3*'OddsRatio_working_3-way'!X169^(1/3))*COS(('OddsRatio_working_3-way'!Y169)/3)</f>
        <v>#VALUE!</v>
      </c>
      <c r="AG169" s="11" t="e">
        <f>-'OddsRatio_working_3-way'!U169/(3*'OddsRatio_working_3-way'!X169^(1/3))*COS(('OddsRatio_working_3-way'!Y169+2*PI())/3)</f>
        <v>#VALUE!</v>
      </c>
      <c r="AH169" s="11" t="e">
        <f>-'OddsRatio_working_3-way'!U169/(3*'OddsRatio_working_3-way'!X169^(1/3))*COS(('OddsRatio_working_3-way'!Y169+4*PI())/3)</f>
        <v>#VALUE!</v>
      </c>
      <c r="AI169" s="11" t="e">
        <f>'OddsRatio_working_3-way'!U169/(3*'OddsRatio_working_3-way'!X169^(1/3))*SIN(('OddsRatio_working_3-way'!Y169)/3)</f>
        <v>#VALUE!</v>
      </c>
      <c r="AJ169" s="11" t="e">
        <f>'OddsRatio_working_3-way'!U169/(3*'OddsRatio_working_3-way'!X169^(1/3))*SIN(('OddsRatio_working_3-way'!Y169+2*PI())/3)</f>
        <v>#VALUE!</v>
      </c>
      <c r="AK169" s="11" t="e">
        <f>'OddsRatio_working_3-way'!U169/(3*'OddsRatio_working_3-way'!X169^(1/3))*SIN(('OddsRatio_working_3-way'!Y169+4*PI())/3)</f>
        <v>#VALUE!</v>
      </c>
      <c r="AL169" s="11" t="e">
        <f>'OddsRatio_working_3-way'!Z169+'OddsRatio_working_3-way'!AF169</f>
        <v>#VALUE!</v>
      </c>
      <c r="AM169" s="11" t="e">
        <f>'OddsRatio_working_3-way'!AA169+'OddsRatio_working_3-way'!AG169</f>
        <v>#VALUE!</v>
      </c>
      <c r="AN169" s="11" t="e">
        <f>'OddsRatio_working_3-way'!AB169+'OddsRatio_working_3-way'!AH169</f>
        <v>#VALUE!</v>
      </c>
      <c r="AO169" s="11" t="e">
        <f>'OddsRatio_working_3-way'!AC169+'OddsRatio_working_3-way'!AI169</f>
        <v>#VALUE!</v>
      </c>
      <c r="AP169" s="11" t="e">
        <f>'OddsRatio_working_3-way'!AD169+'OddsRatio_working_3-way'!AJ169</f>
        <v>#VALUE!</v>
      </c>
      <c r="AQ169" s="11" t="e">
        <f>'OddsRatio_working_3-way'!AE169+'OddsRatio_working_3-way'!AK169</f>
        <v>#VALUE!</v>
      </c>
      <c r="AR169" s="10" t="str">
        <f>IF(A169="","",IF(('OddsRatio_working_3-way'!X169=0),IF(Q169&gt;0,-Q169^(1/3),(-Q169)^(1/3)),'OddsRatio_working_3-way'!AL169-'OddsRatio_working_3-way'!R169/3))</f>
        <v/>
      </c>
      <c r="AS169" s="11" t="e">
        <f>IF(('OddsRatio_working_3-way'!X169=0),IF(Q169&gt;0,-Q169^(1/3),(-Q169)^(1/3)),'OddsRatio_working_3-way'!AM169-'OddsRatio_working_3-way'!R169/3)</f>
        <v>#VALUE!</v>
      </c>
      <c r="AT169" s="11" t="e">
        <f>IF(('OddsRatio_working_3-way'!X169=0),IF(Q169&gt;0,-Q169^(1/3),(-Q169)^(1/3)),'OddsRatio_working_3-way'!AN169-'OddsRatio_working_3-way'!R169/3)</f>
        <v>#VALUE!</v>
      </c>
      <c r="AU169" s="11" t="e">
        <f>IF(('OddsRatio_working_3-way'!X169=0),0,'OddsRatio_working_3-way'!AO169)</f>
        <v>#VALUE!</v>
      </c>
      <c r="AV169" s="11" t="e">
        <f>IF(('OddsRatio_working_3-way'!X169=0),0,'OddsRatio_working_3-way'!AP169)</f>
        <v>#VALUE!</v>
      </c>
      <c r="AW169" s="11" t="e">
        <f>IF(('OddsRatio_working_3-way'!X169=0),0,'OddsRatio_working_3-way'!AQ169)</f>
        <v>#VALUE!</v>
      </c>
    </row>
    <row r="170" spans="1:49">
      <c r="A170" s="4" t="str">
        <f>IF('True_Odds_Calculator_3-way'!A171="","",'True_Odds_Calculator_3-way'!A171)</f>
        <v/>
      </c>
      <c r="B170" s="4" t="str">
        <f>IF('True_Odds_Calculator_3-way'!B171="","",'True_Odds_Calculator_3-way'!B171)</f>
        <v/>
      </c>
      <c r="C170" s="4" t="str">
        <f>IF('True_Odds_Calculator_3-way'!C171="","",'True_Odds_Calculator_3-way'!C171)</f>
        <v/>
      </c>
      <c r="D170" s="9" t="e">
        <f t="shared" si="39"/>
        <v>#VALUE!</v>
      </c>
      <c r="E170" s="9" t="e">
        <f t="shared" si="40"/>
        <v>#VALUE!</v>
      </c>
      <c r="F170" s="9" t="e">
        <f t="shared" si="41"/>
        <v>#VALUE!</v>
      </c>
      <c r="G170" s="9" t="str">
        <f t="shared" si="42"/>
        <v/>
      </c>
      <c r="H170" s="9" t="str">
        <f t="shared" si="43"/>
        <v/>
      </c>
      <c r="I170" s="9" t="str">
        <f t="shared" si="44"/>
        <v/>
      </c>
      <c r="J170" s="9" t="str">
        <f t="shared" si="45"/>
        <v/>
      </c>
      <c r="K170" s="11" t="e">
        <f t="shared" si="46"/>
        <v>#VALUE!</v>
      </c>
      <c r="L170" s="11" t="e">
        <f t="shared" si="47"/>
        <v>#VALUE!</v>
      </c>
      <c r="M170" s="11" t="e">
        <f t="shared" si="48"/>
        <v>#VALUE!</v>
      </c>
      <c r="N170" s="11" t="e">
        <f>'OddsRatio_working_3-way'!K170+'OddsRatio_working_3-way'!L170+'OddsRatio_working_3-way'!M170-('OddsRatio_working_3-way'!K170*'OddsRatio_working_3-way'!L170)-('OddsRatio_working_3-way'!K170*'OddsRatio_working_3-way'!M170)-('OddsRatio_working_3-way'!L170*'OddsRatio_working_3-way'!M170)+('OddsRatio_working_3-way'!K170*'OddsRatio_working_3-way'!L170*'OddsRatio_working_3-way'!M170)-1</f>
        <v>#VALUE!</v>
      </c>
      <c r="O170" s="11">
        <f>0</f>
        <v>0</v>
      </c>
      <c r="P170" s="11" t="e">
        <f>('OddsRatio_working_3-way'!K170*'OddsRatio_working_3-way'!L170)+('OddsRatio_working_3-way'!K170*'OddsRatio_working_3-way'!M170)+('OddsRatio_working_3-way'!L170*'OddsRatio_working_3-way'!M170)-(3*'OddsRatio_working_3-way'!K170*'OddsRatio_working_3-way'!L170*'OddsRatio_working_3-way'!M170)</f>
        <v>#VALUE!</v>
      </c>
      <c r="Q170" s="11" t="e">
        <f>2*'OddsRatio_working_3-way'!K170*'OddsRatio_working_3-way'!L170*'OddsRatio_working_3-way'!M170</f>
        <v>#VALUE!</v>
      </c>
      <c r="R170" s="11" t="e">
        <f t="shared" si="49"/>
        <v>#VALUE!</v>
      </c>
      <c r="S170" s="11" t="e">
        <f t="shared" si="50"/>
        <v>#VALUE!</v>
      </c>
      <c r="T170" s="11" t="e">
        <f t="shared" si="51"/>
        <v>#VALUE!</v>
      </c>
      <c r="U170" s="11" t="e">
        <f>'OddsRatio_working_3-way'!S170-'OddsRatio_working_3-way'!R170^2/3</f>
        <v>#VALUE!</v>
      </c>
      <c r="V170" s="11" t="e">
        <f>'OddsRatio_working_3-way'!S170*'OddsRatio_working_3-way'!R170/3-2*'OddsRatio_working_3-way'!R170^3/27-'OddsRatio_working_3-way'!T170</f>
        <v>#VALUE!</v>
      </c>
      <c r="W170" s="11" t="e">
        <f>'OddsRatio_working_3-way'!V170^2+4*'OddsRatio_working_3-way'!U170^3/27</f>
        <v>#VALUE!</v>
      </c>
      <c r="X170" s="11" t="e">
        <f>IF('OddsRatio_working_3-way'!W170&gt;0,IF(ABS('OddsRatio_working_3-way'!V170+SQRT('OddsRatio_working_3-way'!W170))/2&gt;0,ABS('OddsRatio_working_3-way'!V170+SQRT('OddsRatio_working_3-way'!W170))/2,ABS('OddsRatio_working_3-way'!V170-SQRT('OddsRatio_working_3-way'!W170))/2),SQRT(-'OddsRatio_working_3-way'!U170^3/27))</f>
        <v>#VALUE!</v>
      </c>
      <c r="Y170" s="11" t="e">
        <f>IF('OddsRatio_working_3-way'!W170&gt;=0,IF('OddsRatio_working_3-way'!V170+SQRT('OddsRatio_working_3-way'!W170)&gt;0,0,PI()),ACOS('OddsRatio_working_3-way'!V170/(2*'OddsRatio_working_3-way'!X170)))</f>
        <v>#VALUE!</v>
      </c>
      <c r="Z170" s="11" t="e">
        <f>'OddsRatio_working_3-way'!X170^(1/3)*COS('OddsRatio_working_3-way'!Y170/3)</f>
        <v>#VALUE!</v>
      </c>
      <c r="AA170" s="11" t="e">
        <f>'OddsRatio_working_3-way'!X170^(1/3)*COS(('OddsRatio_working_3-way'!Y170+2*PI())/3)</f>
        <v>#VALUE!</v>
      </c>
      <c r="AB170" s="11" t="e">
        <f>'OddsRatio_working_3-way'!X170^(1/3)*COS(('OddsRatio_working_3-way'!Y170+4*PI())/3)</f>
        <v>#VALUE!</v>
      </c>
      <c r="AC170" s="11" t="e">
        <f>'OddsRatio_working_3-way'!X170^(1/3)*SIN('OddsRatio_working_3-way'!Y170/3)</f>
        <v>#VALUE!</v>
      </c>
      <c r="AD170" s="11" t="e">
        <f>'OddsRatio_working_3-way'!X170^(1/3)*SIN(('OddsRatio_working_3-way'!Y170+2*PI())/3)</f>
        <v>#VALUE!</v>
      </c>
      <c r="AE170" s="11" t="e">
        <f>'OddsRatio_working_3-way'!X170^(1/3)*SIN(('OddsRatio_working_3-way'!Y170+4*PI())/3)</f>
        <v>#VALUE!</v>
      </c>
      <c r="AF170" s="11" t="e">
        <f>-'OddsRatio_working_3-way'!U170/(3*'OddsRatio_working_3-way'!X170^(1/3))*COS(('OddsRatio_working_3-way'!Y170)/3)</f>
        <v>#VALUE!</v>
      </c>
      <c r="AG170" s="11" t="e">
        <f>-'OddsRatio_working_3-way'!U170/(3*'OddsRatio_working_3-way'!X170^(1/3))*COS(('OddsRatio_working_3-way'!Y170+2*PI())/3)</f>
        <v>#VALUE!</v>
      </c>
      <c r="AH170" s="11" t="e">
        <f>-'OddsRatio_working_3-way'!U170/(3*'OddsRatio_working_3-way'!X170^(1/3))*COS(('OddsRatio_working_3-way'!Y170+4*PI())/3)</f>
        <v>#VALUE!</v>
      </c>
      <c r="AI170" s="11" t="e">
        <f>'OddsRatio_working_3-way'!U170/(3*'OddsRatio_working_3-way'!X170^(1/3))*SIN(('OddsRatio_working_3-way'!Y170)/3)</f>
        <v>#VALUE!</v>
      </c>
      <c r="AJ170" s="11" t="e">
        <f>'OddsRatio_working_3-way'!U170/(3*'OddsRatio_working_3-way'!X170^(1/3))*SIN(('OddsRatio_working_3-way'!Y170+2*PI())/3)</f>
        <v>#VALUE!</v>
      </c>
      <c r="AK170" s="11" t="e">
        <f>'OddsRatio_working_3-way'!U170/(3*'OddsRatio_working_3-way'!X170^(1/3))*SIN(('OddsRatio_working_3-way'!Y170+4*PI())/3)</f>
        <v>#VALUE!</v>
      </c>
      <c r="AL170" s="11" t="e">
        <f>'OddsRatio_working_3-way'!Z170+'OddsRatio_working_3-way'!AF170</f>
        <v>#VALUE!</v>
      </c>
      <c r="AM170" s="11" t="e">
        <f>'OddsRatio_working_3-way'!AA170+'OddsRatio_working_3-way'!AG170</f>
        <v>#VALUE!</v>
      </c>
      <c r="AN170" s="11" t="e">
        <f>'OddsRatio_working_3-way'!AB170+'OddsRatio_working_3-way'!AH170</f>
        <v>#VALUE!</v>
      </c>
      <c r="AO170" s="11" t="e">
        <f>'OddsRatio_working_3-way'!AC170+'OddsRatio_working_3-way'!AI170</f>
        <v>#VALUE!</v>
      </c>
      <c r="AP170" s="11" t="e">
        <f>'OddsRatio_working_3-way'!AD170+'OddsRatio_working_3-way'!AJ170</f>
        <v>#VALUE!</v>
      </c>
      <c r="AQ170" s="11" t="e">
        <f>'OddsRatio_working_3-way'!AE170+'OddsRatio_working_3-way'!AK170</f>
        <v>#VALUE!</v>
      </c>
      <c r="AR170" s="10" t="str">
        <f>IF(A170="","",IF(('OddsRatio_working_3-way'!X170=0),IF(Q170&gt;0,-Q170^(1/3),(-Q170)^(1/3)),'OddsRatio_working_3-way'!AL170-'OddsRatio_working_3-way'!R170/3))</f>
        <v/>
      </c>
      <c r="AS170" s="11" t="e">
        <f>IF(('OddsRatio_working_3-way'!X170=0),IF(Q170&gt;0,-Q170^(1/3),(-Q170)^(1/3)),'OddsRatio_working_3-way'!AM170-'OddsRatio_working_3-way'!R170/3)</f>
        <v>#VALUE!</v>
      </c>
      <c r="AT170" s="11" t="e">
        <f>IF(('OddsRatio_working_3-way'!X170=0),IF(Q170&gt;0,-Q170^(1/3),(-Q170)^(1/3)),'OddsRatio_working_3-way'!AN170-'OddsRatio_working_3-way'!R170/3)</f>
        <v>#VALUE!</v>
      </c>
      <c r="AU170" s="11" t="e">
        <f>IF(('OddsRatio_working_3-way'!X170=0),0,'OddsRatio_working_3-way'!AO170)</f>
        <v>#VALUE!</v>
      </c>
      <c r="AV170" s="11" t="e">
        <f>IF(('OddsRatio_working_3-way'!X170=0),0,'OddsRatio_working_3-way'!AP170)</f>
        <v>#VALUE!</v>
      </c>
      <c r="AW170" s="11" t="e">
        <f>IF(('OddsRatio_working_3-way'!X170=0),0,'OddsRatio_working_3-way'!AQ170)</f>
        <v>#VALUE!</v>
      </c>
    </row>
    <row r="171" spans="1:49">
      <c r="A171" s="4" t="str">
        <f>IF('True_Odds_Calculator_3-way'!A172="","",'True_Odds_Calculator_3-way'!A172)</f>
        <v/>
      </c>
      <c r="B171" s="4" t="str">
        <f>IF('True_Odds_Calculator_3-way'!B172="","",'True_Odds_Calculator_3-way'!B172)</f>
        <v/>
      </c>
      <c r="C171" s="4" t="str">
        <f>IF('True_Odds_Calculator_3-way'!C172="","",'True_Odds_Calculator_3-way'!C172)</f>
        <v/>
      </c>
      <c r="D171" s="9" t="e">
        <f t="shared" si="39"/>
        <v>#VALUE!</v>
      </c>
      <c r="E171" s="9" t="e">
        <f t="shared" si="40"/>
        <v>#VALUE!</v>
      </c>
      <c r="F171" s="9" t="e">
        <f t="shared" si="41"/>
        <v>#VALUE!</v>
      </c>
      <c r="G171" s="9" t="str">
        <f t="shared" si="42"/>
        <v/>
      </c>
      <c r="H171" s="9" t="str">
        <f t="shared" si="43"/>
        <v/>
      </c>
      <c r="I171" s="9" t="str">
        <f t="shared" si="44"/>
        <v/>
      </c>
      <c r="J171" s="9" t="str">
        <f t="shared" si="45"/>
        <v/>
      </c>
      <c r="K171" s="11" t="e">
        <f t="shared" si="46"/>
        <v>#VALUE!</v>
      </c>
      <c r="L171" s="11" t="e">
        <f t="shared" si="47"/>
        <v>#VALUE!</v>
      </c>
      <c r="M171" s="11" t="e">
        <f t="shared" si="48"/>
        <v>#VALUE!</v>
      </c>
      <c r="N171" s="11" t="e">
        <f>'OddsRatio_working_3-way'!K171+'OddsRatio_working_3-way'!L171+'OddsRatio_working_3-way'!M171-('OddsRatio_working_3-way'!K171*'OddsRatio_working_3-way'!L171)-('OddsRatio_working_3-way'!K171*'OddsRatio_working_3-way'!M171)-('OddsRatio_working_3-way'!L171*'OddsRatio_working_3-way'!M171)+('OddsRatio_working_3-way'!K171*'OddsRatio_working_3-way'!L171*'OddsRatio_working_3-way'!M171)-1</f>
        <v>#VALUE!</v>
      </c>
      <c r="O171" s="11">
        <f>0</f>
        <v>0</v>
      </c>
      <c r="P171" s="11" t="e">
        <f>('OddsRatio_working_3-way'!K171*'OddsRatio_working_3-way'!L171)+('OddsRatio_working_3-way'!K171*'OddsRatio_working_3-way'!M171)+('OddsRatio_working_3-way'!L171*'OddsRatio_working_3-way'!M171)-(3*'OddsRatio_working_3-way'!K171*'OddsRatio_working_3-way'!L171*'OddsRatio_working_3-way'!M171)</f>
        <v>#VALUE!</v>
      </c>
      <c r="Q171" s="11" t="e">
        <f>2*'OddsRatio_working_3-way'!K171*'OddsRatio_working_3-way'!L171*'OddsRatio_working_3-way'!M171</f>
        <v>#VALUE!</v>
      </c>
      <c r="R171" s="11" t="e">
        <f t="shared" si="49"/>
        <v>#VALUE!</v>
      </c>
      <c r="S171" s="11" t="e">
        <f t="shared" si="50"/>
        <v>#VALUE!</v>
      </c>
      <c r="T171" s="11" t="e">
        <f t="shared" si="51"/>
        <v>#VALUE!</v>
      </c>
      <c r="U171" s="11" t="e">
        <f>'OddsRatio_working_3-way'!S171-'OddsRatio_working_3-way'!R171^2/3</f>
        <v>#VALUE!</v>
      </c>
      <c r="V171" s="11" t="e">
        <f>'OddsRatio_working_3-way'!S171*'OddsRatio_working_3-way'!R171/3-2*'OddsRatio_working_3-way'!R171^3/27-'OddsRatio_working_3-way'!T171</f>
        <v>#VALUE!</v>
      </c>
      <c r="W171" s="11" t="e">
        <f>'OddsRatio_working_3-way'!V171^2+4*'OddsRatio_working_3-way'!U171^3/27</f>
        <v>#VALUE!</v>
      </c>
      <c r="X171" s="11" t="e">
        <f>IF('OddsRatio_working_3-way'!W171&gt;0,IF(ABS('OddsRatio_working_3-way'!V171+SQRT('OddsRatio_working_3-way'!W171))/2&gt;0,ABS('OddsRatio_working_3-way'!V171+SQRT('OddsRatio_working_3-way'!W171))/2,ABS('OddsRatio_working_3-way'!V171-SQRT('OddsRatio_working_3-way'!W171))/2),SQRT(-'OddsRatio_working_3-way'!U171^3/27))</f>
        <v>#VALUE!</v>
      </c>
      <c r="Y171" s="11" t="e">
        <f>IF('OddsRatio_working_3-way'!W171&gt;=0,IF('OddsRatio_working_3-way'!V171+SQRT('OddsRatio_working_3-way'!W171)&gt;0,0,PI()),ACOS('OddsRatio_working_3-way'!V171/(2*'OddsRatio_working_3-way'!X171)))</f>
        <v>#VALUE!</v>
      </c>
      <c r="Z171" s="11" t="e">
        <f>'OddsRatio_working_3-way'!X171^(1/3)*COS('OddsRatio_working_3-way'!Y171/3)</f>
        <v>#VALUE!</v>
      </c>
      <c r="AA171" s="11" t="e">
        <f>'OddsRatio_working_3-way'!X171^(1/3)*COS(('OddsRatio_working_3-way'!Y171+2*PI())/3)</f>
        <v>#VALUE!</v>
      </c>
      <c r="AB171" s="11" t="e">
        <f>'OddsRatio_working_3-way'!X171^(1/3)*COS(('OddsRatio_working_3-way'!Y171+4*PI())/3)</f>
        <v>#VALUE!</v>
      </c>
      <c r="AC171" s="11" t="e">
        <f>'OddsRatio_working_3-way'!X171^(1/3)*SIN('OddsRatio_working_3-way'!Y171/3)</f>
        <v>#VALUE!</v>
      </c>
      <c r="AD171" s="11" t="e">
        <f>'OddsRatio_working_3-way'!X171^(1/3)*SIN(('OddsRatio_working_3-way'!Y171+2*PI())/3)</f>
        <v>#VALUE!</v>
      </c>
      <c r="AE171" s="11" t="e">
        <f>'OddsRatio_working_3-way'!X171^(1/3)*SIN(('OddsRatio_working_3-way'!Y171+4*PI())/3)</f>
        <v>#VALUE!</v>
      </c>
      <c r="AF171" s="11" t="e">
        <f>-'OddsRatio_working_3-way'!U171/(3*'OddsRatio_working_3-way'!X171^(1/3))*COS(('OddsRatio_working_3-way'!Y171)/3)</f>
        <v>#VALUE!</v>
      </c>
      <c r="AG171" s="11" t="e">
        <f>-'OddsRatio_working_3-way'!U171/(3*'OddsRatio_working_3-way'!X171^(1/3))*COS(('OddsRatio_working_3-way'!Y171+2*PI())/3)</f>
        <v>#VALUE!</v>
      </c>
      <c r="AH171" s="11" t="e">
        <f>-'OddsRatio_working_3-way'!U171/(3*'OddsRatio_working_3-way'!X171^(1/3))*COS(('OddsRatio_working_3-way'!Y171+4*PI())/3)</f>
        <v>#VALUE!</v>
      </c>
      <c r="AI171" s="11" t="e">
        <f>'OddsRatio_working_3-way'!U171/(3*'OddsRatio_working_3-way'!X171^(1/3))*SIN(('OddsRatio_working_3-way'!Y171)/3)</f>
        <v>#VALUE!</v>
      </c>
      <c r="AJ171" s="11" t="e">
        <f>'OddsRatio_working_3-way'!U171/(3*'OddsRatio_working_3-way'!X171^(1/3))*SIN(('OddsRatio_working_3-way'!Y171+2*PI())/3)</f>
        <v>#VALUE!</v>
      </c>
      <c r="AK171" s="11" t="e">
        <f>'OddsRatio_working_3-way'!U171/(3*'OddsRatio_working_3-way'!X171^(1/3))*SIN(('OddsRatio_working_3-way'!Y171+4*PI())/3)</f>
        <v>#VALUE!</v>
      </c>
      <c r="AL171" s="11" t="e">
        <f>'OddsRatio_working_3-way'!Z171+'OddsRatio_working_3-way'!AF171</f>
        <v>#VALUE!</v>
      </c>
      <c r="AM171" s="11" t="e">
        <f>'OddsRatio_working_3-way'!AA171+'OddsRatio_working_3-way'!AG171</f>
        <v>#VALUE!</v>
      </c>
      <c r="AN171" s="11" t="e">
        <f>'OddsRatio_working_3-way'!AB171+'OddsRatio_working_3-way'!AH171</f>
        <v>#VALUE!</v>
      </c>
      <c r="AO171" s="11" t="e">
        <f>'OddsRatio_working_3-way'!AC171+'OddsRatio_working_3-way'!AI171</f>
        <v>#VALUE!</v>
      </c>
      <c r="AP171" s="11" t="e">
        <f>'OddsRatio_working_3-way'!AD171+'OddsRatio_working_3-way'!AJ171</f>
        <v>#VALUE!</v>
      </c>
      <c r="AQ171" s="11" t="e">
        <f>'OddsRatio_working_3-way'!AE171+'OddsRatio_working_3-way'!AK171</f>
        <v>#VALUE!</v>
      </c>
      <c r="AR171" s="10" t="str">
        <f>IF(A171="","",IF(('OddsRatio_working_3-way'!X171=0),IF(Q171&gt;0,-Q171^(1/3),(-Q171)^(1/3)),'OddsRatio_working_3-way'!AL171-'OddsRatio_working_3-way'!R171/3))</f>
        <v/>
      </c>
      <c r="AS171" s="11" t="e">
        <f>IF(('OddsRatio_working_3-way'!X171=0),IF(Q171&gt;0,-Q171^(1/3),(-Q171)^(1/3)),'OddsRatio_working_3-way'!AM171-'OddsRatio_working_3-way'!R171/3)</f>
        <v>#VALUE!</v>
      </c>
      <c r="AT171" s="11" t="e">
        <f>IF(('OddsRatio_working_3-way'!X171=0),IF(Q171&gt;0,-Q171^(1/3),(-Q171)^(1/3)),'OddsRatio_working_3-way'!AN171-'OddsRatio_working_3-way'!R171/3)</f>
        <v>#VALUE!</v>
      </c>
      <c r="AU171" s="11" t="e">
        <f>IF(('OddsRatio_working_3-way'!X171=0),0,'OddsRatio_working_3-way'!AO171)</f>
        <v>#VALUE!</v>
      </c>
      <c r="AV171" s="11" t="e">
        <f>IF(('OddsRatio_working_3-way'!X171=0),0,'OddsRatio_working_3-way'!AP171)</f>
        <v>#VALUE!</v>
      </c>
      <c r="AW171" s="11" t="e">
        <f>IF(('OddsRatio_working_3-way'!X171=0),0,'OddsRatio_working_3-way'!AQ171)</f>
        <v>#VALUE!</v>
      </c>
    </row>
    <row r="172" spans="1:49">
      <c r="A172" s="4" t="str">
        <f>IF('True_Odds_Calculator_3-way'!A173="","",'True_Odds_Calculator_3-way'!A173)</f>
        <v/>
      </c>
      <c r="B172" s="4" t="str">
        <f>IF('True_Odds_Calculator_3-way'!B173="","",'True_Odds_Calculator_3-way'!B173)</f>
        <v/>
      </c>
      <c r="C172" s="4" t="str">
        <f>IF('True_Odds_Calculator_3-way'!C173="","",'True_Odds_Calculator_3-way'!C173)</f>
        <v/>
      </c>
      <c r="D172" s="9" t="e">
        <f t="shared" si="39"/>
        <v>#VALUE!</v>
      </c>
      <c r="E172" s="9" t="e">
        <f t="shared" si="40"/>
        <v>#VALUE!</v>
      </c>
      <c r="F172" s="9" t="e">
        <f t="shared" si="41"/>
        <v>#VALUE!</v>
      </c>
      <c r="G172" s="9" t="str">
        <f t="shared" si="42"/>
        <v/>
      </c>
      <c r="H172" s="9" t="str">
        <f t="shared" si="43"/>
        <v/>
      </c>
      <c r="I172" s="9" t="str">
        <f t="shared" si="44"/>
        <v/>
      </c>
      <c r="J172" s="9" t="str">
        <f t="shared" si="45"/>
        <v/>
      </c>
      <c r="K172" s="11" t="e">
        <f t="shared" si="46"/>
        <v>#VALUE!</v>
      </c>
      <c r="L172" s="11" t="e">
        <f t="shared" si="47"/>
        <v>#VALUE!</v>
      </c>
      <c r="M172" s="11" t="e">
        <f t="shared" si="48"/>
        <v>#VALUE!</v>
      </c>
      <c r="N172" s="11" t="e">
        <f>'OddsRatio_working_3-way'!K172+'OddsRatio_working_3-way'!L172+'OddsRatio_working_3-way'!M172-('OddsRatio_working_3-way'!K172*'OddsRatio_working_3-way'!L172)-('OddsRatio_working_3-way'!K172*'OddsRatio_working_3-way'!M172)-('OddsRatio_working_3-way'!L172*'OddsRatio_working_3-way'!M172)+('OddsRatio_working_3-way'!K172*'OddsRatio_working_3-way'!L172*'OddsRatio_working_3-way'!M172)-1</f>
        <v>#VALUE!</v>
      </c>
      <c r="O172" s="11">
        <f>0</f>
        <v>0</v>
      </c>
      <c r="P172" s="11" t="e">
        <f>('OddsRatio_working_3-way'!K172*'OddsRatio_working_3-way'!L172)+('OddsRatio_working_3-way'!K172*'OddsRatio_working_3-way'!M172)+('OddsRatio_working_3-way'!L172*'OddsRatio_working_3-way'!M172)-(3*'OddsRatio_working_3-way'!K172*'OddsRatio_working_3-way'!L172*'OddsRatio_working_3-way'!M172)</f>
        <v>#VALUE!</v>
      </c>
      <c r="Q172" s="11" t="e">
        <f>2*'OddsRatio_working_3-way'!K172*'OddsRatio_working_3-way'!L172*'OddsRatio_working_3-way'!M172</f>
        <v>#VALUE!</v>
      </c>
      <c r="R172" s="11" t="e">
        <f t="shared" si="49"/>
        <v>#VALUE!</v>
      </c>
      <c r="S172" s="11" t="e">
        <f t="shared" si="50"/>
        <v>#VALUE!</v>
      </c>
      <c r="T172" s="11" t="e">
        <f t="shared" si="51"/>
        <v>#VALUE!</v>
      </c>
      <c r="U172" s="11" t="e">
        <f>'OddsRatio_working_3-way'!S172-'OddsRatio_working_3-way'!R172^2/3</f>
        <v>#VALUE!</v>
      </c>
      <c r="V172" s="11" t="e">
        <f>'OddsRatio_working_3-way'!S172*'OddsRatio_working_3-way'!R172/3-2*'OddsRatio_working_3-way'!R172^3/27-'OddsRatio_working_3-way'!T172</f>
        <v>#VALUE!</v>
      </c>
      <c r="W172" s="11" t="e">
        <f>'OddsRatio_working_3-way'!V172^2+4*'OddsRatio_working_3-way'!U172^3/27</f>
        <v>#VALUE!</v>
      </c>
      <c r="X172" s="11" t="e">
        <f>IF('OddsRatio_working_3-way'!W172&gt;0,IF(ABS('OddsRatio_working_3-way'!V172+SQRT('OddsRatio_working_3-way'!W172))/2&gt;0,ABS('OddsRatio_working_3-way'!V172+SQRT('OddsRatio_working_3-way'!W172))/2,ABS('OddsRatio_working_3-way'!V172-SQRT('OddsRatio_working_3-way'!W172))/2),SQRT(-'OddsRatio_working_3-way'!U172^3/27))</f>
        <v>#VALUE!</v>
      </c>
      <c r="Y172" s="11" t="e">
        <f>IF('OddsRatio_working_3-way'!W172&gt;=0,IF('OddsRatio_working_3-way'!V172+SQRT('OddsRatio_working_3-way'!W172)&gt;0,0,PI()),ACOS('OddsRatio_working_3-way'!V172/(2*'OddsRatio_working_3-way'!X172)))</f>
        <v>#VALUE!</v>
      </c>
      <c r="Z172" s="11" t="e">
        <f>'OddsRatio_working_3-way'!X172^(1/3)*COS('OddsRatio_working_3-way'!Y172/3)</f>
        <v>#VALUE!</v>
      </c>
      <c r="AA172" s="11" t="e">
        <f>'OddsRatio_working_3-way'!X172^(1/3)*COS(('OddsRatio_working_3-way'!Y172+2*PI())/3)</f>
        <v>#VALUE!</v>
      </c>
      <c r="AB172" s="11" t="e">
        <f>'OddsRatio_working_3-way'!X172^(1/3)*COS(('OddsRatio_working_3-way'!Y172+4*PI())/3)</f>
        <v>#VALUE!</v>
      </c>
      <c r="AC172" s="11" t="e">
        <f>'OddsRatio_working_3-way'!X172^(1/3)*SIN('OddsRatio_working_3-way'!Y172/3)</f>
        <v>#VALUE!</v>
      </c>
      <c r="AD172" s="11" t="e">
        <f>'OddsRatio_working_3-way'!X172^(1/3)*SIN(('OddsRatio_working_3-way'!Y172+2*PI())/3)</f>
        <v>#VALUE!</v>
      </c>
      <c r="AE172" s="11" t="e">
        <f>'OddsRatio_working_3-way'!X172^(1/3)*SIN(('OddsRatio_working_3-way'!Y172+4*PI())/3)</f>
        <v>#VALUE!</v>
      </c>
      <c r="AF172" s="11" t="e">
        <f>-'OddsRatio_working_3-way'!U172/(3*'OddsRatio_working_3-way'!X172^(1/3))*COS(('OddsRatio_working_3-way'!Y172)/3)</f>
        <v>#VALUE!</v>
      </c>
      <c r="AG172" s="11" t="e">
        <f>-'OddsRatio_working_3-way'!U172/(3*'OddsRatio_working_3-way'!X172^(1/3))*COS(('OddsRatio_working_3-way'!Y172+2*PI())/3)</f>
        <v>#VALUE!</v>
      </c>
      <c r="AH172" s="11" t="e">
        <f>-'OddsRatio_working_3-way'!U172/(3*'OddsRatio_working_3-way'!X172^(1/3))*COS(('OddsRatio_working_3-way'!Y172+4*PI())/3)</f>
        <v>#VALUE!</v>
      </c>
      <c r="AI172" s="11" t="e">
        <f>'OddsRatio_working_3-way'!U172/(3*'OddsRatio_working_3-way'!X172^(1/3))*SIN(('OddsRatio_working_3-way'!Y172)/3)</f>
        <v>#VALUE!</v>
      </c>
      <c r="AJ172" s="11" t="e">
        <f>'OddsRatio_working_3-way'!U172/(3*'OddsRatio_working_3-way'!X172^(1/3))*SIN(('OddsRatio_working_3-way'!Y172+2*PI())/3)</f>
        <v>#VALUE!</v>
      </c>
      <c r="AK172" s="11" t="e">
        <f>'OddsRatio_working_3-way'!U172/(3*'OddsRatio_working_3-way'!X172^(1/3))*SIN(('OddsRatio_working_3-way'!Y172+4*PI())/3)</f>
        <v>#VALUE!</v>
      </c>
      <c r="AL172" s="11" t="e">
        <f>'OddsRatio_working_3-way'!Z172+'OddsRatio_working_3-way'!AF172</f>
        <v>#VALUE!</v>
      </c>
      <c r="AM172" s="11" t="e">
        <f>'OddsRatio_working_3-way'!AA172+'OddsRatio_working_3-way'!AG172</f>
        <v>#VALUE!</v>
      </c>
      <c r="AN172" s="11" t="e">
        <f>'OddsRatio_working_3-way'!AB172+'OddsRatio_working_3-way'!AH172</f>
        <v>#VALUE!</v>
      </c>
      <c r="AO172" s="11" t="e">
        <f>'OddsRatio_working_3-way'!AC172+'OddsRatio_working_3-way'!AI172</f>
        <v>#VALUE!</v>
      </c>
      <c r="AP172" s="11" t="e">
        <f>'OddsRatio_working_3-way'!AD172+'OddsRatio_working_3-way'!AJ172</f>
        <v>#VALUE!</v>
      </c>
      <c r="AQ172" s="11" t="e">
        <f>'OddsRatio_working_3-way'!AE172+'OddsRatio_working_3-way'!AK172</f>
        <v>#VALUE!</v>
      </c>
      <c r="AR172" s="10" t="str">
        <f>IF(A172="","",IF(('OddsRatio_working_3-way'!X172=0),IF(Q172&gt;0,-Q172^(1/3),(-Q172)^(1/3)),'OddsRatio_working_3-way'!AL172-'OddsRatio_working_3-way'!R172/3))</f>
        <v/>
      </c>
      <c r="AS172" s="11" t="e">
        <f>IF(('OddsRatio_working_3-way'!X172=0),IF(Q172&gt;0,-Q172^(1/3),(-Q172)^(1/3)),'OddsRatio_working_3-way'!AM172-'OddsRatio_working_3-way'!R172/3)</f>
        <v>#VALUE!</v>
      </c>
      <c r="AT172" s="11" t="e">
        <f>IF(('OddsRatio_working_3-way'!X172=0),IF(Q172&gt;0,-Q172^(1/3),(-Q172)^(1/3)),'OddsRatio_working_3-way'!AN172-'OddsRatio_working_3-way'!R172/3)</f>
        <v>#VALUE!</v>
      </c>
      <c r="AU172" s="11" t="e">
        <f>IF(('OddsRatio_working_3-way'!X172=0),0,'OddsRatio_working_3-way'!AO172)</f>
        <v>#VALUE!</v>
      </c>
      <c r="AV172" s="11" t="e">
        <f>IF(('OddsRatio_working_3-way'!X172=0),0,'OddsRatio_working_3-way'!AP172)</f>
        <v>#VALUE!</v>
      </c>
      <c r="AW172" s="11" t="e">
        <f>IF(('OddsRatio_working_3-way'!X172=0),0,'OddsRatio_working_3-way'!AQ172)</f>
        <v>#VALUE!</v>
      </c>
    </row>
    <row r="173" spans="1:49">
      <c r="A173" s="4" t="str">
        <f>IF('True_Odds_Calculator_3-way'!A174="","",'True_Odds_Calculator_3-way'!A174)</f>
        <v/>
      </c>
      <c r="B173" s="4" t="str">
        <f>IF('True_Odds_Calculator_3-way'!B174="","",'True_Odds_Calculator_3-way'!B174)</f>
        <v/>
      </c>
      <c r="C173" s="4" t="str">
        <f>IF('True_Odds_Calculator_3-way'!C174="","",'True_Odds_Calculator_3-way'!C174)</f>
        <v/>
      </c>
      <c r="D173" s="9" t="e">
        <f t="shared" si="39"/>
        <v>#VALUE!</v>
      </c>
      <c r="E173" s="9" t="e">
        <f t="shared" si="40"/>
        <v>#VALUE!</v>
      </c>
      <c r="F173" s="9" t="e">
        <f t="shared" si="41"/>
        <v>#VALUE!</v>
      </c>
      <c r="G173" s="9" t="str">
        <f t="shared" si="42"/>
        <v/>
      </c>
      <c r="H173" s="9" t="str">
        <f t="shared" si="43"/>
        <v/>
      </c>
      <c r="I173" s="9" t="str">
        <f t="shared" si="44"/>
        <v/>
      </c>
      <c r="J173" s="9" t="str">
        <f t="shared" si="45"/>
        <v/>
      </c>
      <c r="K173" s="11" t="e">
        <f t="shared" si="46"/>
        <v>#VALUE!</v>
      </c>
      <c r="L173" s="11" t="e">
        <f t="shared" si="47"/>
        <v>#VALUE!</v>
      </c>
      <c r="M173" s="11" t="e">
        <f t="shared" si="48"/>
        <v>#VALUE!</v>
      </c>
      <c r="N173" s="11" t="e">
        <f>'OddsRatio_working_3-way'!K173+'OddsRatio_working_3-way'!L173+'OddsRatio_working_3-way'!M173-('OddsRatio_working_3-way'!K173*'OddsRatio_working_3-way'!L173)-('OddsRatio_working_3-way'!K173*'OddsRatio_working_3-way'!M173)-('OddsRatio_working_3-way'!L173*'OddsRatio_working_3-way'!M173)+('OddsRatio_working_3-way'!K173*'OddsRatio_working_3-way'!L173*'OddsRatio_working_3-way'!M173)-1</f>
        <v>#VALUE!</v>
      </c>
      <c r="O173" s="11">
        <f>0</f>
        <v>0</v>
      </c>
      <c r="P173" s="11" t="e">
        <f>('OddsRatio_working_3-way'!K173*'OddsRatio_working_3-way'!L173)+('OddsRatio_working_3-way'!K173*'OddsRatio_working_3-way'!M173)+('OddsRatio_working_3-way'!L173*'OddsRatio_working_3-way'!M173)-(3*'OddsRatio_working_3-way'!K173*'OddsRatio_working_3-way'!L173*'OddsRatio_working_3-way'!M173)</f>
        <v>#VALUE!</v>
      </c>
      <c r="Q173" s="11" t="e">
        <f>2*'OddsRatio_working_3-way'!K173*'OddsRatio_working_3-way'!L173*'OddsRatio_working_3-way'!M173</f>
        <v>#VALUE!</v>
      </c>
      <c r="R173" s="11" t="e">
        <f t="shared" si="49"/>
        <v>#VALUE!</v>
      </c>
      <c r="S173" s="11" t="e">
        <f t="shared" si="50"/>
        <v>#VALUE!</v>
      </c>
      <c r="T173" s="11" t="e">
        <f t="shared" si="51"/>
        <v>#VALUE!</v>
      </c>
      <c r="U173" s="11" t="e">
        <f>'OddsRatio_working_3-way'!S173-'OddsRatio_working_3-way'!R173^2/3</f>
        <v>#VALUE!</v>
      </c>
      <c r="V173" s="11" t="e">
        <f>'OddsRatio_working_3-way'!S173*'OddsRatio_working_3-way'!R173/3-2*'OddsRatio_working_3-way'!R173^3/27-'OddsRatio_working_3-way'!T173</f>
        <v>#VALUE!</v>
      </c>
      <c r="W173" s="11" t="e">
        <f>'OddsRatio_working_3-way'!V173^2+4*'OddsRatio_working_3-way'!U173^3/27</f>
        <v>#VALUE!</v>
      </c>
      <c r="X173" s="11" t="e">
        <f>IF('OddsRatio_working_3-way'!W173&gt;0,IF(ABS('OddsRatio_working_3-way'!V173+SQRT('OddsRatio_working_3-way'!W173))/2&gt;0,ABS('OddsRatio_working_3-way'!V173+SQRT('OddsRatio_working_3-way'!W173))/2,ABS('OddsRatio_working_3-way'!V173-SQRT('OddsRatio_working_3-way'!W173))/2),SQRT(-'OddsRatio_working_3-way'!U173^3/27))</f>
        <v>#VALUE!</v>
      </c>
      <c r="Y173" s="11" t="e">
        <f>IF('OddsRatio_working_3-way'!W173&gt;=0,IF('OddsRatio_working_3-way'!V173+SQRT('OddsRatio_working_3-way'!W173)&gt;0,0,PI()),ACOS('OddsRatio_working_3-way'!V173/(2*'OddsRatio_working_3-way'!X173)))</f>
        <v>#VALUE!</v>
      </c>
      <c r="Z173" s="11" t="e">
        <f>'OddsRatio_working_3-way'!X173^(1/3)*COS('OddsRatio_working_3-way'!Y173/3)</f>
        <v>#VALUE!</v>
      </c>
      <c r="AA173" s="11" t="e">
        <f>'OddsRatio_working_3-way'!X173^(1/3)*COS(('OddsRatio_working_3-way'!Y173+2*PI())/3)</f>
        <v>#VALUE!</v>
      </c>
      <c r="AB173" s="11" t="e">
        <f>'OddsRatio_working_3-way'!X173^(1/3)*COS(('OddsRatio_working_3-way'!Y173+4*PI())/3)</f>
        <v>#VALUE!</v>
      </c>
      <c r="AC173" s="11" t="e">
        <f>'OddsRatio_working_3-way'!X173^(1/3)*SIN('OddsRatio_working_3-way'!Y173/3)</f>
        <v>#VALUE!</v>
      </c>
      <c r="AD173" s="11" t="e">
        <f>'OddsRatio_working_3-way'!X173^(1/3)*SIN(('OddsRatio_working_3-way'!Y173+2*PI())/3)</f>
        <v>#VALUE!</v>
      </c>
      <c r="AE173" s="11" t="e">
        <f>'OddsRatio_working_3-way'!X173^(1/3)*SIN(('OddsRatio_working_3-way'!Y173+4*PI())/3)</f>
        <v>#VALUE!</v>
      </c>
      <c r="AF173" s="11" t="e">
        <f>-'OddsRatio_working_3-way'!U173/(3*'OddsRatio_working_3-way'!X173^(1/3))*COS(('OddsRatio_working_3-way'!Y173)/3)</f>
        <v>#VALUE!</v>
      </c>
      <c r="AG173" s="11" t="e">
        <f>-'OddsRatio_working_3-way'!U173/(3*'OddsRatio_working_3-way'!X173^(1/3))*COS(('OddsRatio_working_3-way'!Y173+2*PI())/3)</f>
        <v>#VALUE!</v>
      </c>
      <c r="AH173" s="11" t="e">
        <f>-'OddsRatio_working_3-way'!U173/(3*'OddsRatio_working_3-way'!X173^(1/3))*COS(('OddsRatio_working_3-way'!Y173+4*PI())/3)</f>
        <v>#VALUE!</v>
      </c>
      <c r="AI173" s="11" t="e">
        <f>'OddsRatio_working_3-way'!U173/(3*'OddsRatio_working_3-way'!X173^(1/3))*SIN(('OddsRatio_working_3-way'!Y173)/3)</f>
        <v>#VALUE!</v>
      </c>
      <c r="AJ173" s="11" t="e">
        <f>'OddsRatio_working_3-way'!U173/(3*'OddsRatio_working_3-way'!X173^(1/3))*SIN(('OddsRatio_working_3-way'!Y173+2*PI())/3)</f>
        <v>#VALUE!</v>
      </c>
      <c r="AK173" s="11" t="e">
        <f>'OddsRatio_working_3-way'!U173/(3*'OddsRatio_working_3-way'!X173^(1/3))*SIN(('OddsRatio_working_3-way'!Y173+4*PI())/3)</f>
        <v>#VALUE!</v>
      </c>
      <c r="AL173" s="11" t="e">
        <f>'OddsRatio_working_3-way'!Z173+'OddsRatio_working_3-way'!AF173</f>
        <v>#VALUE!</v>
      </c>
      <c r="AM173" s="11" t="e">
        <f>'OddsRatio_working_3-way'!AA173+'OddsRatio_working_3-way'!AG173</f>
        <v>#VALUE!</v>
      </c>
      <c r="AN173" s="11" t="e">
        <f>'OddsRatio_working_3-way'!AB173+'OddsRatio_working_3-way'!AH173</f>
        <v>#VALUE!</v>
      </c>
      <c r="AO173" s="11" t="e">
        <f>'OddsRatio_working_3-way'!AC173+'OddsRatio_working_3-way'!AI173</f>
        <v>#VALUE!</v>
      </c>
      <c r="AP173" s="11" t="e">
        <f>'OddsRatio_working_3-way'!AD173+'OddsRatio_working_3-way'!AJ173</f>
        <v>#VALUE!</v>
      </c>
      <c r="AQ173" s="11" t="e">
        <f>'OddsRatio_working_3-way'!AE173+'OddsRatio_working_3-way'!AK173</f>
        <v>#VALUE!</v>
      </c>
      <c r="AR173" s="10" t="str">
        <f>IF(A173="","",IF(('OddsRatio_working_3-way'!X173=0),IF(Q173&gt;0,-Q173^(1/3),(-Q173)^(1/3)),'OddsRatio_working_3-way'!AL173-'OddsRatio_working_3-way'!R173/3))</f>
        <v/>
      </c>
      <c r="AS173" s="11" t="e">
        <f>IF(('OddsRatio_working_3-way'!X173=0),IF(Q173&gt;0,-Q173^(1/3),(-Q173)^(1/3)),'OddsRatio_working_3-way'!AM173-'OddsRatio_working_3-way'!R173/3)</f>
        <v>#VALUE!</v>
      </c>
      <c r="AT173" s="11" t="e">
        <f>IF(('OddsRatio_working_3-way'!X173=0),IF(Q173&gt;0,-Q173^(1/3),(-Q173)^(1/3)),'OddsRatio_working_3-way'!AN173-'OddsRatio_working_3-way'!R173/3)</f>
        <v>#VALUE!</v>
      </c>
      <c r="AU173" s="11" t="e">
        <f>IF(('OddsRatio_working_3-way'!X173=0),0,'OddsRatio_working_3-way'!AO173)</f>
        <v>#VALUE!</v>
      </c>
      <c r="AV173" s="11" t="e">
        <f>IF(('OddsRatio_working_3-way'!X173=0),0,'OddsRatio_working_3-way'!AP173)</f>
        <v>#VALUE!</v>
      </c>
      <c r="AW173" s="11" t="e">
        <f>IF(('OddsRatio_working_3-way'!X173=0),0,'OddsRatio_working_3-way'!AQ173)</f>
        <v>#VALUE!</v>
      </c>
    </row>
    <row r="174" spans="1:49">
      <c r="A174" s="4" t="str">
        <f>IF('True_Odds_Calculator_3-way'!A175="","",'True_Odds_Calculator_3-way'!A175)</f>
        <v/>
      </c>
      <c r="B174" s="4" t="str">
        <f>IF('True_Odds_Calculator_3-way'!B175="","",'True_Odds_Calculator_3-way'!B175)</f>
        <v/>
      </c>
      <c r="C174" s="4" t="str">
        <f>IF('True_Odds_Calculator_3-way'!C175="","",'True_Odds_Calculator_3-way'!C175)</f>
        <v/>
      </c>
      <c r="D174" s="9" t="e">
        <f t="shared" si="39"/>
        <v>#VALUE!</v>
      </c>
      <c r="E174" s="9" t="e">
        <f t="shared" si="40"/>
        <v>#VALUE!</v>
      </c>
      <c r="F174" s="9" t="e">
        <f t="shared" si="41"/>
        <v>#VALUE!</v>
      </c>
      <c r="G174" s="9" t="str">
        <f t="shared" si="42"/>
        <v/>
      </c>
      <c r="H174" s="9" t="str">
        <f t="shared" si="43"/>
        <v/>
      </c>
      <c r="I174" s="9" t="str">
        <f t="shared" si="44"/>
        <v/>
      </c>
      <c r="J174" s="9" t="str">
        <f t="shared" si="45"/>
        <v/>
      </c>
      <c r="K174" s="11" t="e">
        <f t="shared" si="46"/>
        <v>#VALUE!</v>
      </c>
      <c r="L174" s="11" t="e">
        <f t="shared" si="47"/>
        <v>#VALUE!</v>
      </c>
      <c r="M174" s="11" t="e">
        <f t="shared" si="48"/>
        <v>#VALUE!</v>
      </c>
      <c r="N174" s="11" t="e">
        <f>'OddsRatio_working_3-way'!K174+'OddsRatio_working_3-way'!L174+'OddsRatio_working_3-way'!M174-('OddsRatio_working_3-way'!K174*'OddsRatio_working_3-way'!L174)-('OddsRatio_working_3-way'!K174*'OddsRatio_working_3-way'!M174)-('OddsRatio_working_3-way'!L174*'OddsRatio_working_3-way'!M174)+('OddsRatio_working_3-way'!K174*'OddsRatio_working_3-way'!L174*'OddsRatio_working_3-way'!M174)-1</f>
        <v>#VALUE!</v>
      </c>
      <c r="O174" s="11">
        <f>0</f>
        <v>0</v>
      </c>
      <c r="P174" s="11" t="e">
        <f>('OddsRatio_working_3-way'!K174*'OddsRatio_working_3-way'!L174)+('OddsRatio_working_3-way'!K174*'OddsRatio_working_3-way'!M174)+('OddsRatio_working_3-way'!L174*'OddsRatio_working_3-way'!M174)-(3*'OddsRatio_working_3-way'!K174*'OddsRatio_working_3-way'!L174*'OddsRatio_working_3-way'!M174)</f>
        <v>#VALUE!</v>
      </c>
      <c r="Q174" s="11" t="e">
        <f>2*'OddsRatio_working_3-way'!K174*'OddsRatio_working_3-way'!L174*'OddsRatio_working_3-way'!M174</f>
        <v>#VALUE!</v>
      </c>
      <c r="R174" s="11" t="e">
        <f t="shared" si="49"/>
        <v>#VALUE!</v>
      </c>
      <c r="S174" s="11" t="e">
        <f t="shared" si="50"/>
        <v>#VALUE!</v>
      </c>
      <c r="T174" s="11" t="e">
        <f t="shared" si="51"/>
        <v>#VALUE!</v>
      </c>
      <c r="U174" s="11" t="e">
        <f>'OddsRatio_working_3-way'!S174-'OddsRatio_working_3-way'!R174^2/3</f>
        <v>#VALUE!</v>
      </c>
      <c r="V174" s="11" t="e">
        <f>'OddsRatio_working_3-way'!S174*'OddsRatio_working_3-way'!R174/3-2*'OddsRatio_working_3-way'!R174^3/27-'OddsRatio_working_3-way'!T174</f>
        <v>#VALUE!</v>
      </c>
      <c r="W174" s="11" t="e">
        <f>'OddsRatio_working_3-way'!V174^2+4*'OddsRatio_working_3-way'!U174^3/27</f>
        <v>#VALUE!</v>
      </c>
      <c r="X174" s="11" t="e">
        <f>IF('OddsRatio_working_3-way'!W174&gt;0,IF(ABS('OddsRatio_working_3-way'!V174+SQRT('OddsRatio_working_3-way'!W174))/2&gt;0,ABS('OddsRatio_working_3-way'!V174+SQRT('OddsRatio_working_3-way'!W174))/2,ABS('OddsRatio_working_3-way'!V174-SQRT('OddsRatio_working_3-way'!W174))/2),SQRT(-'OddsRatio_working_3-way'!U174^3/27))</f>
        <v>#VALUE!</v>
      </c>
      <c r="Y174" s="11" t="e">
        <f>IF('OddsRatio_working_3-way'!W174&gt;=0,IF('OddsRatio_working_3-way'!V174+SQRT('OddsRatio_working_3-way'!W174)&gt;0,0,PI()),ACOS('OddsRatio_working_3-way'!V174/(2*'OddsRatio_working_3-way'!X174)))</f>
        <v>#VALUE!</v>
      </c>
      <c r="Z174" s="11" t="e">
        <f>'OddsRatio_working_3-way'!X174^(1/3)*COS('OddsRatio_working_3-way'!Y174/3)</f>
        <v>#VALUE!</v>
      </c>
      <c r="AA174" s="11" t="e">
        <f>'OddsRatio_working_3-way'!X174^(1/3)*COS(('OddsRatio_working_3-way'!Y174+2*PI())/3)</f>
        <v>#VALUE!</v>
      </c>
      <c r="AB174" s="11" t="e">
        <f>'OddsRatio_working_3-way'!X174^(1/3)*COS(('OddsRatio_working_3-way'!Y174+4*PI())/3)</f>
        <v>#VALUE!</v>
      </c>
      <c r="AC174" s="11" t="e">
        <f>'OddsRatio_working_3-way'!X174^(1/3)*SIN('OddsRatio_working_3-way'!Y174/3)</f>
        <v>#VALUE!</v>
      </c>
      <c r="AD174" s="11" t="e">
        <f>'OddsRatio_working_3-way'!X174^(1/3)*SIN(('OddsRatio_working_3-way'!Y174+2*PI())/3)</f>
        <v>#VALUE!</v>
      </c>
      <c r="AE174" s="11" t="e">
        <f>'OddsRatio_working_3-way'!X174^(1/3)*SIN(('OddsRatio_working_3-way'!Y174+4*PI())/3)</f>
        <v>#VALUE!</v>
      </c>
      <c r="AF174" s="11" t="e">
        <f>-'OddsRatio_working_3-way'!U174/(3*'OddsRatio_working_3-way'!X174^(1/3))*COS(('OddsRatio_working_3-way'!Y174)/3)</f>
        <v>#VALUE!</v>
      </c>
      <c r="AG174" s="11" t="e">
        <f>-'OddsRatio_working_3-way'!U174/(3*'OddsRatio_working_3-way'!X174^(1/3))*COS(('OddsRatio_working_3-way'!Y174+2*PI())/3)</f>
        <v>#VALUE!</v>
      </c>
      <c r="AH174" s="11" t="e">
        <f>-'OddsRatio_working_3-way'!U174/(3*'OddsRatio_working_3-way'!X174^(1/3))*COS(('OddsRatio_working_3-way'!Y174+4*PI())/3)</f>
        <v>#VALUE!</v>
      </c>
      <c r="AI174" s="11" t="e">
        <f>'OddsRatio_working_3-way'!U174/(3*'OddsRatio_working_3-way'!X174^(1/3))*SIN(('OddsRatio_working_3-way'!Y174)/3)</f>
        <v>#VALUE!</v>
      </c>
      <c r="AJ174" s="11" t="e">
        <f>'OddsRatio_working_3-way'!U174/(3*'OddsRatio_working_3-way'!X174^(1/3))*SIN(('OddsRatio_working_3-way'!Y174+2*PI())/3)</f>
        <v>#VALUE!</v>
      </c>
      <c r="AK174" s="11" t="e">
        <f>'OddsRatio_working_3-way'!U174/(3*'OddsRatio_working_3-way'!X174^(1/3))*SIN(('OddsRatio_working_3-way'!Y174+4*PI())/3)</f>
        <v>#VALUE!</v>
      </c>
      <c r="AL174" s="11" t="e">
        <f>'OddsRatio_working_3-way'!Z174+'OddsRatio_working_3-way'!AF174</f>
        <v>#VALUE!</v>
      </c>
      <c r="AM174" s="11" t="e">
        <f>'OddsRatio_working_3-way'!AA174+'OddsRatio_working_3-way'!AG174</f>
        <v>#VALUE!</v>
      </c>
      <c r="AN174" s="11" t="e">
        <f>'OddsRatio_working_3-way'!AB174+'OddsRatio_working_3-way'!AH174</f>
        <v>#VALUE!</v>
      </c>
      <c r="AO174" s="11" t="e">
        <f>'OddsRatio_working_3-way'!AC174+'OddsRatio_working_3-way'!AI174</f>
        <v>#VALUE!</v>
      </c>
      <c r="AP174" s="11" t="e">
        <f>'OddsRatio_working_3-way'!AD174+'OddsRatio_working_3-way'!AJ174</f>
        <v>#VALUE!</v>
      </c>
      <c r="AQ174" s="11" t="e">
        <f>'OddsRatio_working_3-way'!AE174+'OddsRatio_working_3-way'!AK174</f>
        <v>#VALUE!</v>
      </c>
      <c r="AR174" s="10" t="str">
        <f>IF(A174="","",IF(('OddsRatio_working_3-way'!X174=0),IF(Q174&gt;0,-Q174^(1/3),(-Q174)^(1/3)),'OddsRatio_working_3-way'!AL174-'OddsRatio_working_3-way'!R174/3))</f>
        <v/>
      </c>
      <c r="AS174" s="11" t="e">
        <f>IF(('OddsRatio_working_3-way'!X174=0),IF(Q174&gt;0,-Q174^(1/3),(-Q174)^(1/3)),'OddsRatio_working_3-way'!AM174-'OddsRatio_working_3-way'!R174/3)</f>
        <v>#VALUE!</v>
      </c>
      <c r="AT174" s="11" t="e">
        <f>IF(('OddsRatio_working_3-way'!X174=0),IF(Q174&gt;0,-Q174^(1/3),(-Q174)^(1/3)),'OddsRatio_working_3-way'!AN174-'OddsRatio_working_3-way'!R174/3)</f>
        <v>#VALUE!</v>
      </c>
      <c r="AU174" s="11" t="e">
        <f>IF(('OddsRatio_working_3-way'!X174=0),0,'OddsRatio_working_3-way'!AO174)</f>
        <v>#VALUE!</v>
      </c>
      <c r="AV174" s="11" t="e">
        <f>IF(('OddsRatio_working_3-way'!X174=0),0,'OddsRatio_working_3-way'!AP174)</f>
        <v>#VALUE!</v>
      </c>
      <c r="AW174" s="11" t="e">
        <f>IF(('OddsRatio_working_3-way'!X174=0),0,'OddsRatio_working_3-way'!AQ174)</f>
        <v>#VALUE!</v>
      </c>
    </row>
    <row r="175" spans="1:49">
      <c r="A175" s="4" t="str">
        <f>IF('True_Odds_Calculator_3-way'!A176="","",'True_Odds_Calculator_3-way'!A176)</f>
        <v/>
      </c>
      <c r="B175" s="4" t="str">
        <f>IF('True_Odds_Calculator_3-way'!B176="","",'True_Odds_Calculator_3-way'!B176)</f>
        <v/>
      </c>
      <c r="C175" s="4" t="str">
        <f>IF('True_Odds_Calculator_3-way'!C176="","",'True_Odds_Calculator_3-way'!C176)</f>
        <v/>
      </c>
      <c r="D175" s="9" t="e">
        <f t="shared" si="39"/>
        <v>#VALUE!</v>
      </c>
      <c r="E175" s="9" t="e">
        <f t="shared" si="40"/>
        <v>#VALUE!</v>
      </c>
      <c r="F175" s="9" t="e">
        <f t="shared" si="41"/>
        <v>#VALUE!</v>
      </c>
      <c r="G175" s="9" t="str">
        <f t="shared" si="42"/>
        <v/>
      </c>
      <c r="H175" s="9" t="str">
        <f t="shared" si="43"/>
        <v/>
      </c>
      <c r="I175" s="9" t="str">
        <f t="shared" si="44"/>
        <v/>
      </c>
      <c r="J175" s="9" t="str">
        <f t="shared" si="45"/>
        <v/>
      </c>
      <c r="K175" s="11" t="e">
        <f t="shared" si="46"/>
        <v>#VALUE!</v>
      </c>
      <c r="L175" s="11" t="e">
        <f t="shared" si="47"/>
        <v>#VALUE!</v>
      </c>
      <c r="M175" s="11" t="e">
        <f t="shared" si="48"/>
        <v>#VALUE!</v>
      </c>
      <c r="N175" s="11" t="e">
        <f>'OddsRatio_working_3-way'!K175+'OddsRatio_working_3-way'!L175+'OddsRatio_working_3-way'!M175-('OddsRatio_working_3-way'!K175*'OddsRatio_working_3-way'!L175)-('OddsRatio_working_3-way'!K175*'OddsRatio_working_3-way'!M175)-('OddsRatio_working_3-way'!L175*'OddsRatio_working_3-way'!M175)+('OddsRatio_working_3-way'!K175*'OddsRatio_working_3-way'!L175*'OddsRatio_working_3-way'!M175)-1</f>
        <v>#VALUE!</v>
      </c>
      <c r="O175" s="11">
        <f>0</f>
        <v>0</v>
      </c>
      <c r="P175" s="11" t="e">
        <f>('OddsRatio_working_3-way'!K175*'OddsRatio_working_3-way'!L175)+('OddsRatio_working_3-way'!K175*'OddsRatio_working_3-way'!M175)+('OddsRatio_working_3-way'!L175*'OddsRatio_working_3-way'!M175)-(3*'OddsRatio_working_3-way'!K175*'OddsRatio_working_3-way'!L175*'OddsRatio_working_3-way'!M175)</f>
        <v>#VALUE!</v>
      </c>
      <c r="Q175" s="11" t="e">
        <f>2*'OddsRatio_working_3-way'!K175*'OddsRatio_working_3-way'!L175*'OddsRatio_working_3-way'!M175</f>
        <v>#VALUE!</v>
      </c>
      <c r="R175" s="11" t="e">
        <f t="shared" si="49"/>
        <v>#VALUE!</v>
      </c>
      <c r="S175" s="11" t="e">
        <f t="shared" si="50"/>
        <v>#VALUE!</v>
      </c>
      <c r="T175" s="11" t="e">
        <f t="shared" si="51"/>
        <v>#VALUE!</v>
      </c>
      <c r="U175" s="11" t="e">
        <f>'OddsRatio_working_3-way'!S175-'OddsRatio_working_3-way'!R175^2/3</f>
        <v>#VALUE!</v>
      </c>
      <c r="V175" s="11" t="e">
        <f>'OddsRatio_working_3-way'!S175*'OddsRatio_working_3-way'!R175/3-2*'OddsRatio_working_3-way'!R175^3/27-'OddsRatio_working_3-way'!T175</f>
        <v>#VALUE!</v>
      </c>
      <c r="W175" s="11" t="e">
        <f>'OddsRatio_working_3-way'!V175^2+4*'OddsRatio_working_3-way'!U175^3/27</f>
        <v>#VALUE!</v>
      </c>
      <c r="X175" s="11" t="e">
        <f>IF('OddsRatio_working_3-way'!W175&gt;0,IF(ABS('OddsRatio_working_3-way'!V175+SQRT('OddsRatio_working_3-way'!W175))/2&gt;0,ABS('OddsRatio_working_3-way'!V175+SQRT('OddsRatio_working_3-way'!W175))/2,ABS('OddsRatio_working_3-way'!V175-SQRT('OddsRatio_working_3-way'!W175))/2),SQRT(-'OddsRatio_working_3-way'!U175^3/27))</f>
        <v>#VALUE!</v>
      </c>
      <c r="Y175" s="11" t="e">
        <f>IF('OddsRatio_working_3-way'!W175&gt;=0,IF('OddsRatio_working_3-way'!V175+SQRT('OddsRatio_working_3-way'!W175)&gt;0,0,PI()),ACOS('OddsRatio_working_3-way'!V175/(2*'OddsRatio_working_3-way'!X175)))</f>
        <v>#VALUE!</v>
      </c>
      <c r="Z175" s="11" t="e">
        <f>'OddsRatio_working_3-way'!X175^(1/3)*COS('OddsRatio_working_3-way'!Y175/3)</f>
        <v>#VALUE!</v>
      </c>
      <c r="AA175" s="11" t="e">
        <f>'OddsRatio_working_3-way'!X175^(1/3)*COS(('OddsRatio_working_3-way'!Y175+2*PI())/3)</f>
        <v>#VALUE!</v>
      </c>
      <c r="AB175" s="11" t="e">
        <f>'OddsRatio_working_3-way'!X175^(1/3)*COS(('OddsRatio_working_3-way'!Y175+4*PI())/3)</f>
        <v>#VALUE!</v>
      </c>
      <c r="AC175" s="11" t="e">
        <f>'OddsRatio_working_3-way'!X175^(1/3)*SIN('OddsRatio_working_3-way'!Y175/3)</f>
        <v>#VALUE!</v>
      </c>
      <c r="AD175" s="11" t="e">
        <f>'OddsRatio_working_3-way'!X175^(1/3)*SIN(('OddsRatio_working_3-way'!Y175+2*PI())/3)</f>
        <v>#VALUE!</v>
      </c>
      <c r="AE175" s="11" t="e">
        <f>'OddsRatio_working_3-way'!X175^(1/3)*SIN(('OddsRatio_working_3-way'!Y175+4*PI())/3)</f>
        <v>#VALUE!</v>
      </c>
      <c r="AF175" s="11" t="e">
        <f>-'OddsRatio_working_3-way'!U175/(3*'OddsRatio_working_3-way'!X175^(1/3))*COS(('OddsRatio_working_3-way'!Y175)/3)</f>
        <v>#VALUE!</v>
      </c>
      <c r="AG175" s="11" t="e">
        <f>-'OddsRatio_working_3-way'!U175/(3*'OddsRatio_working_3-way'!X175^(1/3))*COS(('OddsRatio_working_3-way'!Y175+2*PI())/3)</f>
        <v>#VALUE!</v>
      </c>
      <c r="AH175" s="11" t="e">
        <f>-'OddsRatio_working_3-way'!U175/(3*'OddsRatio_working_3-way'!X175^(1/3))*COS(('OddsRatio_working_3-way'!Y175+4*PI())/3)</f>
        <v>#VALUE!</v>
      </c>
      <c r="AI175" s="11" t="e">
        <f>'OddsRatio_working_3-way'!U175/(3*'OddsRatio_working_3-way'!X175^(1/3))*SIN(('OddsRatio_working_3-way'!Y175)/3)</f>
        <v>#VALUE!</v>
      </c>
      <c r="AJ175" s="11" t="e">
        <f>'OddsRatio_working_3-way'!U175/(3*'OddsRatio_working_3-way'!X175^(1/3))*SIN(('OddsRatio_working_3-way'!Y175+2*PI())/3)</f>
        <v>#VALUE!</v>
      </c>
      <c r="AK175" s="11" t="e">
        <f>'OddsRatio_working_3-way'!U175/(3*'OddsRatio_working_3-way'!X175^(1/3))*SIN(('OddsRatio_working_3-way'!Y175+4*PI())/3)</f>
        <v>#VALUE!</v>
      </c>
      <c r="AL175" s="11" t="e">
        <f>'OddsRatio_working_3-way'!Z175+'OddsRatio_working_3-way'!AF175</f>
        <v>#VALUE!</v>
      </c>
      <c r="AM175" s="11" t="e">
        <f>'OddsRatio_working_3-way'!AA175+'OddsRatio_working_3-way'!AG175</f>
        <v>#VALUE!</v>
      </c>
      <c r="AN175" s="11" t="e">
        <f>'OddsRatio_working_3-way'!AB175+'OddsRatio_working_3-way'!AH175</f>
        <v>#VALUE!</v>
      </c>
      <c r="AO175" s="11" t="e">
        <f>'OddsRatio_working_3-way'!AC175+'OddsRatio_working_3-way'!AI175</f>
        <v>#VALUE!</v>
      </c>
      <c r="AP175" s="11" t="e">
        <f>'OddsRatio_working_3-way'!AD175+'OddsRatio_working_3-way'!AJ175</f>
        <v>#VALUE!</v>
      </c>
      <c r="AQ175" s="11" t="e">
        <f>'OddsRatio_working_3-way'!AE175+'OddsRatio_working_3-way'!AK175</f>
        <v>#VALUE!</v>
      </c>
      <c r="AR175" s="10" t="str">
        <f>IF(A175="","",IF(('OddsRatio_working_3-way'!X175=0),IF(Q175&gt;0,-Q175^(1/3),(-Q175)^(1/3)),'OddsRatio_working_3-way'!AL175-'OddsRatio_working_3-way'!R175/3))</f>
        <v/>
      </c>
      <c r="AS175" s="11" t="e">
        <f>IF(('OddsRatio_working_3-way'!X175=0),IF(Q175&gt;0,-Q175^(1/3),(-Q175)^(1/3)),'OddsRatio_working_3-way'!AM175-'OddsRatio_working_3-way'!R175/3)</f>
        <v>#VALUE!</v>
      </c>
      <c r="AT175" s="11" t="e">
        <f>IF(('OddsRatio_working_3-way'!X175=0),IF(Q175&gt;0,-Q175^(1/3),(-Q175)^(1/3)),'OddsRatio_working_3-way'!AN175-'OddsRatio_working_3-way'!R175/3)</f>
        <v>#VALUE!</v>
      </c>
      <c r="AU175" s="11" t="e">
        <f>IF(('OddsRatio_working_3-way'!X175=0),0,'OddsRatio_working_3-way'!AO175)</f>
        <v>#VALUE!</v>
      </c>
      <c r="AV175" s="11" t="e">
        <f>IF(('OddsRatio_working_3-way'!X175=0),0,'OddsRatio_working_3-way'!AP175)</f>
        <v>#VALUE!</v>
      </c>
      <c r="AW175" s="11" t="e">
        <f>IF(('OddsRatio_working_3-way'!X175=0),0,'OddsRatio_working_3-way'!AQ175)</f>
        <v>#VALUE!</v>
      </c>
    </row>
    <row r="176" spans="1:49">
      <c r="A176" s="4" t="str">
        <f>IF('True_Odds_Calculator_3-way'!A177="","",'True_Odds_Calculator_3-way'!A177)</f>
        <v/>
      </c>
      <c r="B176" s="4" t="str">
        <f>IF('True_Odds_Calculator_3-way'!B177="","",'True_Odds_Calculator_3-way'!B177)</f>
        <v/>
      </c>
      <c r="C176" s="4" t="str">
        <f>IF('True_Odds_Calculator_3-way'!C177="","",'True_Odds_Calculator_3-way'!C177)</f>
        <v/>
      </c>
      <c r="D176" s="9" t="e">
        <f t="shared" si="39"/>
        <v>#VALUE!</v>
      </c>
      <c r="E176" s="9" t="e">
        <f t="shared" si="40"/>
        <v>#VALUE!</v>
      </c>
      <c r="F176" s="9" t="e">
        <f t="shared" si="41"/>
        <v>#VALUE!</v>
      </c>
      <c r="G176" s="9" t="str">
        <f t="shared" si="42"/>
        <v/>
      </c>
      <c r="H176" s="9" t="str">
        <f t="shared" si="43"/>
        <v/>
      </c>
      <c r="I176" s="9" t="str">
        <f t="shared" si="44"/>
        <v/>
      </c>
      <c r="J176" s="9" t="str">
        <f t="shared" si="45"/>
        <v/>
      </c>
      <c r="K176" s="11" t="e">
        <f t="shared" si="46"/>
        <v>#VALUE!</v>
      </c>
      <c r="L176" s="11" t="e">
        <f t="shared" si="47"/>
        <v>#VALUE!</v>
      </c>
      <c r="M176" s="11" t="e">
        <f t="shared" si="48"/>
        <v>#VALUE!</v>
      </c>
      <c r="N176" s="11" t="e">
        <f>'OddsRatio_working_3-way'!K176+'OddsRatio_working_3-way'!L176+'OddsRatio_working_3-way'!M176-('OddsRatio_working_3-way'!K176*'OddsRatio_working_3-way'!L176)-('OddsRatio_working_3-way'!K176*'OddsRatio_working_3-way'!M176)-('OddsRatio_working_3-way'!L176*'OddsRatio_working_3-way'!M176)+('OddsRatio_working_3-way'!K176*'OddsRatio_working_3-way'!L176*'OddsRatio_working_3-way'!M176)-1</f>
        <v>#VALUE!</v>
      </c>
      <c r="O176" s="11">
        <f>0</f>
        <v>0</v>
      </c>
      <c r="P176" s="11" t="e">
        <f>('OddsRatio_working_3-way'!K176*'OddsRatio_working_3-way'!L176)+('OddsRatio_working_3-way'!K176*'OddsRatio_working_3-way'!M176)+('OddsRatio_working_3-way'!L176*'OddsRatio_working_3-way'!M176)-(3*'OddsRatio_working_3-way'!K176*'OddsRatio_working_3-way'!L176*'OddsRatio_working_3-way'!M176)</f>
        <v>#VALUE!</v>
      </c>
      <c r="Q176" s="11" t="e">
        <f>2*'OddsRatio_working_3-way'!K176*'OddsRatio_working_3-way'!L176*'OddsRatio_working_3-way'!M176</f>
        <v>#VALUE!</v>
      </c>
      <c r="R176" s="11" t="e">
        <f t="shared" si="49"/>
        <v>#VALUE!</v>
      </c>
      <c r="S176" s="11" t="e">
        <f t="shared" si="50"/>
        <v>#VALUE!</v>
      </c>
      <c r="T176" s="11" t="e">
        <f t="shared" si="51"/>
        <v>#VALUE!</v>
      </c>
      <c r="U176" s="11" t="e">
        <f>'OddsRatio_working_3-way'!S176-'OddsRatio_working_3-way'!R176^2/3</f>
        <v>#VALUE!</v>
      </c>
      <c r="V176" s="11" t="e">
        <f>'OddsRatio_working_3-way'!S176*'OddsRatio_working_3-way'!R176/3-2*'OddsRatio_working_3-way'!R176^3/27-'OddsRatio_working_3-way'!T176</f>
        <v>#VALUE!</v>
      </c>
      <c r="W176" s="11" t="e">
        <f>'OddsRatio_working_3-way'!V176^2+4*'OddsRatio_working_3-way'!U176^3/27</f>
        <v>#VALUE!</v>
      </c>
      <c r="X176" s="11" t="e">
        <f>IF('OddsRatio_working_3-way'!W176&gt;0,IF(ABS('OddsRatio_working_3-way'!V176+SQRT('OddsRatio_working_3-way'!W176))/2&gt;0,ABS('OddsRatio_working_3-way'!V176+SQRT('OddsRatio_working_3-way'!W176))/2,ABS('OddsRatio_working_3-way'!V176-SQRT('OddsRatio_working_3-way'!W176))/2),SQRT(-'OddsRatio_working_3-way'!U176^3/27))</f>
        <v>#VALUE!</v>
      </c>
      <c r="Y176" s="11" t="e">
        <f>IF('OddsRatio_working_3-way'!W176&gt;=0,IF('OddsRatio_working_3-way'!V176+SQRT('OddsRatio_working_3-way'!W176)&gt;0,0,PI()),ACOS('OddsRatio_working_3-way'!V176/(2*'OddsRatio_working_3-way'!X176)))</f>
        <v>#VALUE!</v>
      </c>
      <c r="Z176" s="11" t="e">
        <f>'OddsRatio_working_3-way'!X176^(1/3)*COS('OddsRatio_working_3-way'!Y176/3)</f>
        <v>#VALUE!</v>
      </c>
      <c r="AA176" s="11" t="e">
        <f>'OddsRatio_working_3-way'!X176^(1/3)*COS(('OddsRatio_working_3-way'!Y176+2*PI())/3)</f>
        <v>#VALUE!</v>
      </c>
      <c r="AB176" s="11" t="e">
        <f>'OddsRatio_working_3-way'!X176^(1/3)*COS(('OddsRatio_working_3-way'!Y176+4*PI())/3)</f>
        <v>#VALUE!</v>
      </c>
      <c r="AC176" s="11" t="e">
        <f>'OddsRatio_working_3-way'!X176^(1/3)*SIN('OddsRatio_working_3-way'!Y176/3)</f>
        <v>#VALUE!</v>
      </c>
      <c r="AD176" s="11" t="e">
        <f>'OddsRatio_working_3-way'!X176^(1/3)*SIN(('OddsRatio_working_3-way'!Y176+2*PI())/3)</f>
        <v>#VALUE!</v>
      </c>
      <c r="AE176" s="11" t="e">
        <f>'OddsRatio_working_3-way'!X176^(1/3)*SIN(('OddsRatio_working_3-way'!Y176+4*PI())/3)</f>
        <v>#VALUE!</v>
      </c>
      <c r="AF176" s="11" t="e">
        <f>-'OddsRatio_working_3-way'!U176/(3*'OddsRatio_working_3-way'!X176^(1/3))*COS(('OddsRatio_working_3-way'!Y176)/3)</f>
        <v>#VALUE!</v>
      </c>
      <c r="AG176" s="11" t="e">
        <f>-'OddsRatio_working_3-way'!U176/(3*'OddsRatio_working_3-way'!X176^(1/3))*COS(('OddsRatio_working_3-way'!Y176+2*PI())/3)</f>
        <v>#VALUE!</v>
      </c>
      <c r="AH176" s="11" t="e">
        <f>-'OddsRatio_working_3-way'!U176/(3*'OddsRatio_working_3-way'!X176^(1/3))*COS(('OddsRatio_working_3-way'!Y176+4*PI())/3)</f>
        <v>#VALUE!</v>
      </c>
      <c r="AI176" s="11" t="e">
        <f>'OddsRatio_working_3-way'!U176/(3*'OddsRatio_working_3-way'!X176^(1/3))*SIN(('OddsRatio_working_3-way'!Y176)/3)</f>
        <v>#VALUE!</v>
      </c>
      <c r="AJ176" s="11" t="e">
        <f>'OddsRatio_working_3-way'!U176/(3*'OddsRatio_working_3-way'!X176^(1/3))*SIN(('OddsRatio_working_3-way'!Y176+2*PI())/3)</f>
        <v>#VALUE!</v>
      </c>
      <c r="AK176" s="11" t="e">
        <f>'OddsRatio_working_3-way'!U176/(3*'OddsRatio_working_3-way'!X176^(1/3))*SIN(('OddsRatio_working_3-way'!Y176+4*PI())/3)</f>
        <v>#VALUE!</v>
      </c>
      <c r="AL176" s="11" t="e">
        <f>'OddsRatio_working_3-way'!Z176+'OddsRatio_working_3-way'!AF176</f>
        <v>#VALUE!</v>
      </c>
      <c r="AM176" s="11" t="e">
        <f>'OddsRatio_working_3-way'!AA176+'OddsRatio_working_3-way'!AG176</f>
        <v>#VALUE!</v>
      </c>
      <c r="AN176" s="11" t="e">
        <f>'OddsRatio_working_3-way'!AB176+'OddsRatio_working_3-way'!AH176</f>
        <v>#VALUE!</v>
      </c>
      <c r="AO176" s="11" t="e">
        <f>'OddsRatio_working_3-way'!AC176+'OddsRatio_working_3-way'!AI176</f>
        <v>#VALUE!</v>
      </c>
      <c r="AP176" s="11" t="e">
        <f>'OddsRatio_working_3-way'!AD176+'OddsRatio_working_3-way'!AJ176</f>
        <v>#VALUE!</v>
      </c>
      <c r="AQ176" s="11" t="e">
        <f>'OddsRatio_working_3-way'!AE176+'OddsRatio_working_3-way'!AK176</f>
        <v>#VALUE!</v>
      </c>
      <c r="AR176" s="10" t="str">
        <f>IF(A176="","",IF(('OddsRatio_working_3-way'!X176=0),IF(Q176&gt;0,-Q176^(1/3),(-Q176)^(1/3)),'OddsRatio_working_3-way'!AL176-'OddsRatio_working_3-way'!R176/3))</f>
        <v/>
      </c>
      <c r="AS176" s="11" t="e">
        <f>IF(('OddsRatio_working_3-way'!X176=0),IF(Q176&gt;0,-Q176^(1/3),(-Q176)^(1/3)),'OddsRatio_working_3-way'!AM176-'OddsRatio_working_3-way'!R176/3)</f>
        <v>#VALUE!</v>
      </c>
      <c r="AT176" s="11" t="e">
        <f>IF(('OddsRatio_working_3-way'!X176=0),IF(Q176&gt;0,-Q176^(1/3),(-Q176)^(1/3)),'OddsRatio_working_3-way'!AN176-'OddsRatio_working_3-way'!R176/3)</f>
        <v>#VALUE!</v>
      </c>
      <c r="AU176" s="11" t="e">
        <f>IF(('OddsRatio_working_3-way'!X176=0),0,'OddsRatio_working_3-way'!AO176)</f>
        <v>#VALUE!</v>
      </c>
      <c r="AV176" s="11" t="e">
        <f>IF(('OddsRatio_working_3-way'!X176=0),0,'OddsRatio_working_3-way'!AP176)</f>
        <v>#VALUE!</v>
      </c>
      <c r="AW176" s="11" t="e">
        <f>IF(('OddsRatio_working_3-way'!X176=0),0,'OddsRatio_working_3-way'!AQ176)</f>
        <v>#VALUE!</v>
      </c>
    </row>
    <row r="177" spans="1:49">
      <c r="A177" s="4" t="str">
        <f>IF('True_Odds_Calculator_3-way'!A178="","",'True_Odds_Calculator_3-way'!A178)</f>
        <v/>
      </c>
      <c r="B177" s="4" t="str">
        <f>IF('True_Odds_Calculator_3-way'!B178="","",'True_Odds_Calculator_3-way'!B178)</f>
        <v/>
      </c>
      <c r="C177" s="4" t="str">
        <f>IF('True_Odds_Calculator_3-way'!C178="","",'True_Odds_Calculator_3-way'!C178)</f>
        <v/>
      </c>
      <c r="D177" s="9" t="e">
        <f t="shared" si="39"/>
        <v>#VALUE!</v>
      </c>
      <c r="E177" s="9" t="e">
        <f t="shared" si="40"/>
        <v>#VALUE!</v>
      </c>
      <c r="F177" s="9" t="e">
        <f t="shared" si="41"/>
        <v>#VALUE!</v>
      </c>
      <c r="G177" s="9" t="str">
        <f t="shared" si="42"/>
        <v/>
      </c>
      <c r="H177" s="9" t="str">
        <f t="shared" si="43"/>
        <v/>
      </c>
      <c r="I177" s="9" t="str">
        <f t="shared" si="44"/>
        <v/>
      </c>
      <c r="J177" s="9" t="str">
        <f t="shared" si="45"/>
        <v/>
      </c>
      <c r="K177" s="11" t="e">
        <f t="shared" si="46"/>
        <v>#VALUE!</v>
      </c>
      <c r="L177" s="11" t="e">
        <f t="shared" si="47"/>
        <v>#VALUE!</v>
      </c>
      <c r="M177" s="11" t="e">
        <f t="shared" si="48"/>
        <v>#VALUE!</v>
      </c>
      <c r="N177" s="11" t="e">
        <f>'OddsRatio_working_3-way'!K177+'OddsRatio_working_3-way'!L177+'OddsRatio_working_3-way'!M177-('OddsRatio_working_3-way'!K177*'OddsRatio_working_3-way'!L177)-('OddsRatio_working_3-way'!K177*'OddsRatio_working_3-way'!M177)-('OddsRatio_working_3-way'!L177*'OddsRatio_working_3-way'!M177)+('OddsRatio_working_3-way'!K177*'OddsRatio_working_3-way'!L177*'OddsRatio_working_3-way'!M177)-1</f>
        <v>#VALUE!</v>
      </c>
      <c r="O177" s="11">
        <f>0</f>
        <v>0</v>
      </c>
      <c r="P177" s="11" t="e">
        <f>('OddsRatio_working_3-way'!K177*'OddsRatio_working_3-way'!L177)+('OddsRatio_working_3-way'!K177*'OddsRatio_working_3-way'!M177)+('OddsRatio_working_3-way'!L177*'OddsRatio_working_3-way'!M177)-(3*'OddsRatio_working_3-way'!K177*'OddsRatio_working_3-way'!L177*'OddsRatio_working_3-way'!M177)</f>
        <v>#VALUE!</v>
      </c>
      <c r="Q177" s="11" t="e">
        <f>2*'OddsRatio_working_3-way'!K177*'OddsRatio_working_3-way'!L177*'OddsRatio_working_3-way'!M177</f>
        <v>#VALUE!</v>
      </c>
      <c r="R177" s="11" t="e">
        <f t="shared" si="49"/>
        <v>#VALUE!</v>
      </c>
      <c r="S177" s="11" t="e">
        <f t="shared" si="50"/>
        <v>#VALUE!</v>
      </c>
      <c r="T177" s="11" t="e">
        <f t="shared" si="51"/>
        <v>#VALUE!</v>
      </c>
      <c r="U177" s="11" t="e">
        <f>'OddsRatio_working_3-way'!S177-'OddsRatio_working_3-way'!R177^2/3</f>
        <v>#VALUE!</v>
      </c>
      <c r="V177" s="11" t="e">
        <f>'OddsRatio_working_3-way'!S177*'OddsRatio_working_3-way'!R177/3-2*'OddsRatio_working_3-way'!R177^3/27-'OddsRatio_working_3-way'!T177</f>
        <v>#VALUE!</v>
      </c>
      <c r="W177" s="11" t="e">
        <f>'OddsRatio_working_3-way'!V177^2+4*'OddsRatio_working_3-way'!U177^3/27</f>
        <v>#VALUE!</v>
      </c>
      <c r="X177" s="11" t="e">
        <f>IF('OddsRatio_working_3-way'!W177&gt;0,IF(ABS('OddsRatio_working_3-way'!V177+SQRT('OddsRatio_working_3-way'!W177))/2&gt;0,ABS('OddsRatio_working_3-way'!V177+SQRT('OddsRatio_working_3-way'!W177))/2,ABS('OddsRatio_working_3-way'!V177-SQRT('OddsRatio_working_3-way'!W177))/2),SQRT(-'OddsRatio_working_3-way'!U177^3/27))</f>
        <v>#VALUE!</v>
      </c>
      <c r="Y177" s="11" t="e">
        <f>IF('OddsRatio_working_3-way'!W177&gt;=0,IF('OddsRatio_working_3-way'!V177+SQRT('OddsRatio_working_3-way'!W177)&gt;0,0,PI()),ACOS('OddsRatio_working_3-way'!V177/(2*'OddsRatio_working_3-way'!X177)))</f>
        <v>#VALUE!</v>
      </c>
      <c r="Z177" s="11" t="e">
        <f>'OddsRatio_working_3-way'!X177^(1/3)*COS('OddsRatio_working_3-way'!Y177/3)</f>
        <v>#VALUE!</v>
      </c>
      <c r="AA177" s="11" t="e">
        <f>'OddsRatio_working_3-way'!X177^(1/3)*COS(('OddsRatio_working_3-way'!Y177+2*PI())/3)</f>
        <v>#VALUE!</v>
      </c>
      <c r="AB177" s="11" t="e">
        <f>'OddsRatio_working_3-way'!X177^(1/3)*COS(('OddsRatio_working_3-way'!Y177+4*PI())/3)</f>
        <v>#VALUE!</v>
      </c>
      <c r="AC177" s="11" t="e">
        <f>'OddsRatio_working_3-way'!X177^(1/3)*SIN('OddsRatio_working_3-way'!Y177/3)</f>
        <v>#VALUE!</v>
      </c>
      <c r="AD177" s="11" t="e">
        <f>'OddsRatio_working_3-way'!X177^(1/3)*SIN(('OddsRatio_working_3-way'!Y177+2*PI())/3)</f>
        <v>#VALUE!</v>
      </c>
      <c r="AE177" s="11" t="e">
        <f>'OddsRatio_working_3-way'!X177^(1/3)*SIN(('OddsRatio_working_3-way'!Y177+4*PI())/3)</f>
        <v>#VALUE!</v>
      </c>
      <c r="AF177" s="11" t="e">
        <f>-'OddsRatio_working_3-way'!U177/(3*'OddsRatio_working_3-way'!X177^(1/3))*COS(('OddsRatio_working_3-way'!Y177)/3)</f>
        <v>#VALUE!</v>
      </c>
      <c r="AG177" s="11" t="e">
        <f>-'OddsRatio_working_3-way'!U177/(3*'OddsRatio_working_3-way'!X177^(1/3))*COS(('OddsRatio_working_3-way'!Y177+2*PI())/3)</f>
        <v>#VALUE!</v>
      </c>
      <c r="AH177" s="11" t="e">
        <f>-'OddsRatio_working_3-way'!U177/(3*'OddsRatio_working_3-way'!X177^(1/3))*COS(('OddsRatio_working_3-way'!Y177+4*PI())/3)</f>
        <v>#VALUE!</v>
      </c>
      <c r="AI177" s="11" t="e">
        <f>'OddsRatio_working_3-way'!U177/(3*'OddsRatio_working_3-way'!X177^(1/3))*SIN(('OddsRatio_working_3-way'!Y177)/3)</f>
        <v>#VALUE!</v>
      </c>
      <c r="AJ177" s="11" t="e">
        <f>'OddsRatio_working_3-way'!U177/(3*'OddsRatio_working_3-way'!X177^(1/3))*SIN(('OddsRatio_working_3-way'!Y177+2*PI())/3)</f>
        <v>#VALUE!</v>
      </c>
      <c r="AK177" s="11" t="e">
        <f>'OddsRatio_working_3-way'!U177/(3*'OddsRatio_working_3-way'!X177^(1/3))*SIN(('OddsRatio_working_3-way'!Y177+4*PI())/3)</f>
        <v>#VALUE!</v>
      </c>
      <c r="AL177" s="11" t="e">
        <f>'OddsRatio_working_3-way'!Z177+'OddsRatio_working_3-way'!AF177</f>
        <v>#VALUE!</v>
      </c>
      <c r="AM177" s="11" t="e">
        <f>'OddsRatio_working_3-way'!AA177+'OddsRatio_working_3-way'!AG177</f>
        <v>#VALUE!</v>
      </c>
      <c r="AN177" s="11" t="e">
        <f>'OddsRatio_working_3-way'!AB177+'OddsRatio_working_3-way'!AH177</f>
        <v>#VALUE!</v>
      </c>
      <c r="AO177" s="11" t="e">
        <f>'OddsRatio_working_3-way'!AC177+'OddsRatio_working_3-way'!AI177</f>
        <v>#VALUE!</v>
      </c>
      <c r="AP177" s="11" t="e">
        <f>'OddsRatio_working_3-way'!AD177+'OddsRatio_working_3-way'!AJ177</f>
        <v>#VALUE!</v>
      </c>
      <c r="AQ177" s="11" t="e">
        <f>'OddsRatio_working_3-way'!AE177+'OddsRatio_working_3-way'!AK177</f>
        <v>#VALUE!</v>
      </c>
      <c r="AR177" s="10" t="str">
        <f>IF(A177="","",IF(('OddsRatio_working_3-way'!X177=0),IF(Q177&gt;0,-Q177^(1/3),(-Q177)^(1/3)),'OddsRatio_working_3-way'!AL177-'OddsRatio_working_3-way'!R177/3))</f>
        <v/>
      </c>
      <c r="AS177" s="11" t="e">
        <f>IF(('OddsRatio_working_3-way'!X177=0),IF(Q177&gt;0,-Q177^(1/3),(-Q177)^(1/3)),'OddsRatio_working_3-way'!AM177-'OddsRatio_working_3-way'!R177/3)</f>
        <v>#VALUE!</v>
      </c>
      <c r="AT177" s="11" t="e">
        <f>IF(('OddsRatio_working_3-way'!X177=0),IF(Q177&gt;0,-Q177^(1/3),(-Q177)^(1/3)),'OddsRatio_working_3-way'!AN177-'OddsRatio_working_3-way'!R177/3)</f>
        <v>#VALUE!</v>
      </c>
      <c r="AU177" s="11" t="e">
        <f>IF(('OddsRatio_working_3-way'!X177=0),0,'OddsRatio_working_3-way'!AO177)</f>
        <v>#VALUE!</v>
      </c>
      <c r="AV177" s="11" t="e">
        <f>IF(('OddsRatio_working_3-way'!X177=0),0,'OddsRatio_working_3-way'!AP177)</f>
        <v>#VALUE!</v>
      </c>
      <c r="AW177" s="11" t="e">
        <f>IF(('OddsRatio_working_3-way'!X177=0),0,'OddsRatio_working_3-way'!AQ177)</f>
        <v>#VALUE!</v>
      </c>
    </row>
    <row r="178" spans="1:49">
      <c r="A178" s="4" t="str">
        <f>IF('True_Odds_Calculator_3-way'!A179="","",'True_Odds_Calculator_3-way'!A179)</f>
        <v/>
      </c>
      <c r="B178" s="4" t="str">
        <f>IF('True_Odds_Calculator_3-way'!B179="","",'True_Odds_Calculator_3-way'!B179)</f>
        <v/>
      </c>
      <c r="C178" s="4" t="str">
        <f>IF('True_Odds_Calculator_3-way'!C179="","",'True_Odds_Calculator_3-way'!C179)</f>
        <v/>
      </c>
      <c r="D178" s="9" t="e">
        <f t="shared" si="39"/>
        <v>#VALUE!</v>
      </c>
      <c r="E178" s="9" t="e">
        <f t="shared" si="40"/>
        <v>#VALUE!</v>
      </c>
      <c r="F178" s="9" t="e">
        <f t="shared" si="41"/>
        <v>#VALUE!</v>
      </c>
      <c r="G178" s="9" t="str">
        <f t="shared" si="42"/>
        <v/>
      </c>
      <c r="H178" s="9" t="str">
        <f t="shared" si="43"/>
        <v/>
      </c>
      <c r="I178" s="9" t="str">
        <f t="shared" si="44"/>
        <v/>
      </c>
      <c r="J178" s="9" t="str">
        <f t="shared" si="45"/>
        <v/>
      </c>
      <c r="K178" s="11" t="e">
        <f t="shared" si="46"/>
        <v>#VALUE!</v>
      </c>
      <c r="L178" s="11" t="e">
        <f t="shared" si="47"/>
        <v>#VALUE!</v>
      </c>
      <c r="M178" s="11" t="e">
        <f t="shared" si="48"/>
        <v>#VALUE!</v>
      </c>
      <c r="N178" s="11" t="e">
        <f>'OddsRatio_working_3-way'!K178+'OddsRatio_working_3-way'!L178+'OddsRatio_working_3-way'!M178-('OddsRatio_working_3-way'!K178*'OddsRatio_working_3-way'!L178)-('OddsRatio_working_3-way'!K178*'OddsRatio_working_3-way'!M178)-('OddsRatio_working_3-way'!L178*'OddsRatio_working_3-way'!M178)+('OddsRatio_working_3-way'!K178*'OddsRatio_working_3-way'!L178*'OddsRatio_working_3-way'!M178)-1</f>
        <v>#VALUE!</v>
      </c>
      <c r="O178" s="11">
        <f>0</f>
        <v>0</v>
      </c>
      <c r="P178" s="11" t="e">
        <f>('OddsRatio_working_3-way'!K178*'OddsRatio_working_3-way'!L178)+('OddsRatio_working_3-way'!K178*'OddsRatio_working_3-way'!M178)+('OddsRatio_working_3-way'!L178*'OddsRatio_working_3-way'!M178)-(3*'OddsRatio_working_3-way'!K178*'OddsRatio_working_3-way'!L178*'OddsRatio_working_3-way'!M178)</f>
        <v>#VALUE!</v>
      </c>
      <c r="Q178" s="11" t="e">
        <f>2*'OddsRatio_working_3-way'!K178*'OddsRatio_working_3-way'!L178*'OddsRatio_working_3-way'!M178</f>
        <v>#VALUE!</v>
      </c>
      <c r="R178" s="11" t="e">
        <f t="shared" si="49"/>
        <v>#VALUE!</v>
      </c>
      <c r="S178" s="11" t="e">
        <f t="shared" si="50"/>
        <v>#VALUE!</v>
      </c>
      <c r="T178" s="11" t="e">
        <f t="shared" si="51"/>
        <v>#VALUE!</v>
      </c>
      <c r="U178" s="11" t="e">
        <f>'OddsRatio_working_3-way'!S178-'OddsRatio_working_3-way'!R178^2/3</f>
        <v>#VALUE!</v>
      </c>
      <c r="V178" s="11" t="e">
        <f>'OddsRatio_working_3-way'!S178*'OddsRatio_working_3-way'!R178/3-2*'OddsRatio_working_3-way'!R178^3/27-'OddsRatio_working_3-way'!T178</f>
        <v>#VALUE!</v>
      </c>
      <c r="W178" s="11" t="e">
        <f>'OddsRatio_working_3-way'!V178^2+4*'OddsRatio_working_3-way'!U178^3/27</f>
        <v>#VALUE!</v>
      </c>
      <c r="X178" s="11" t="e">
        <f>IF('OddsRatio_working_3-way'!W178&gt;0,IF(ABS('OddsRatio_working_3-way'!V178+SQRT('OddsRatio_working_3-way'!W178))/2&gt;0,ABS('OddsRatio_working_3-way'!V178+SQRT('OddsRatio_working_3-way'!W178))/2,ABS('OddsRatio_working_3-way'!V178-SQRT('OddsRatio_working_3-way'!W178))/2),SQRT(-'OddsRatio_working_3-way'!U178^3/27))</f>
        <v>#VALUE!</v>
      </c>
      <c r="Y178" s="11" t="e">
        <f>IF('OddsRatio_working_3-way'!W178&gt;=0,IF('OddsRatio_working_3-way'!V178+SQRT('OddsRatio_working_3-way'!W178)&gt;0,0,PI()),ACOS('OddsRatio_working_3-way'!V178/(2*'OddsRatio_working_3-way'!X178)))</f>
        <v>#VALUE!</v>
      </c>
      <c r="Z178" s="11" t="e">
        <f>'OddsRatio_working_3-way'!X178^(1/3)*COS('OddsRatio_working_3-way'!Y178/3)</f>
        <v>#VALUE!</v>
      </c>
      <c r="AA178" s="11" t="e">
        <f>'OddsRatio_working_3-way'!X178^(1/3)*COS(('OddsRatio_working_3-way'!Y178+2*PI())/3)</f>
        <v>#VALUE!</v>
      </c>
      <c r="AB178" s="11" t="e">
        <f>'OddsRatio_working_3-way'!X178^(1/3)*COS(('OddsRatio_working_3-way'!Y178+4*PI())/3)</f>
        <v>#VALUE!</v>
      </c>
      <c r="AC178" s="11" t="e">
        <f>'OddsRatio_working_3-way'!X178^(1/3)*SIN('OddsRatio_working_3-way'!Y178/3)</f>
        <v>#VALUE!</v>
      </c>
      <c r="AD178" s="11" t="e">
        <f>'OddsRatio_working_3-way'!X178^(1/3)*SIN(('OddsRatio_working_3-way'!Y178+2*PI())/3)</f>
        <v>#VALUE!</v>
      </c>
      <c r="AE178" s="11" t="e">
        <f>'OddsRatio_working_3-way'!X178^(1/3)*SIN(('OddsRatio_working_3-way'!Y178+4*PI())/3)</f>
        <v>#VALUE!</v>
      </c>
      <c r="AF178" s="11" t="e">
        <f>-'OddsRatio_working_3-way'!U178/(3*'OddsRatio_working_3-way'!X178^(1/3))*COS(('OddsRatio_working_3-way'!Y178)/3)</f>
        <v>#VALUE!</v>
      </c>
      <c r="AG178" s="11" t="e">
        <f>-'OddsRatio_working_3-way'!U178/(3*'OddsRatio_working_3-way'!X178^(1/3))*COS(('OddsRatio_working_3-way'!Y178+2*PI())/3)</f>
        <v>#VALUE!</v>
      </c>
      <c r="AH178" s="11" t="e">
        <f>-'OddsRatio_working_3-way'!U178/(3*'OddsRatio_working_3-way'!X178^(1/3))*COS(('OddsRatio_working_3-way'!Y178+4*PI())/3)</f>
        <v>#VALUE!</v>
      </c>
      <c r="AI178" s="11" t="e">
        <f>'OddsRatio_working_3-way'!U178/(3*'OddsRatio_working_3-way'!X178^(1/3))*SIN(('OddsRatio_working_3-way'!Y178)/3)</f>
        <v>#VALUE!</v>
      </c>
      <c r="AJ178" s="11" t="e">
        <f>'OddsRatio_working_3-way'!U178/(3*'OddsRatio_working_3-way'!X178^(1/3))*SIN(('OddsRatio_working_3-way'!Y178+2*PI())/3)</f>
        <v>#VALUE!</v>
      </c>
      <c r="AK178" s="11" t="e">
        <f>'OddsRatio_working_3-way'!U178/(3*'OddsRatio_working_3-way'!X178^(1/3))*SIN(('OddsRatio_working_3-way'!Y178+4*PI())/3)</f>
        <v>#VALUE!</v>
      </c>
      <c r="AL178" s="11" t="e">
        <f>'OddsRatio_working_3-way'!Z178+'OddsRatio_working_3-way'!AF178</f>
        <v>#VALUE!</v>
      </c>
      <c r="AM178" s="11" t="e">
        <f>'OddsRatio_working_3-way'!AA178+'OddsRatio_working_3-way'!AG178</f>
        <v>#VALUE!</v>
      </c>
      <c r="AN178" s="11" t="e">
        <f>'OddsRatio_working_3-way'!AB178+'OddsRatio_working_3-way'!AH178</f>
        <v>#VALUE!</v>
      </c>
      <c r="AO178" s="11" t="e">
        <f>'OddsRatio_working_3-way'!AC178+'OddsRatio_working_3-way'!AI178</f>
        <v>#VALUE!</v>
      </c>
      <c r="AP178" s="11" t="e">
        <f>'OddsRatio_working_3-way'!AD178+'OddsRatio_working_3-way'!AJ178</f>
        <v>#VALUE!</v>
      </c>
      <c r="AQ178" s="11" t="e">
        <f>'OddsRatio_working_3-way'!AE178+'OddsRatio_working_3-way'!AK178</f>
        <v>#VALUE!</v>
      </c>
      <c r="AR178" s="10" t="str">
        <f>IF(A178="","",IF(('OddsRatio_working_3-way'!X178=0),IF(Q178&gt;0,-Q178^(1/3),(-Q178)^(1/3)),'OddsRatio_working_3-way'!AL178-'OddsRatio_working_3-way'!R178/3))</f>
        <v/>
      </c>
      <c r="AS178" s="11" t="e">
        <f>IF(('OddsRatio_working_3-way'!X178=0),IF(Q178&gt;0,-Q178^(1/3),(-Q178)^(1/3)),'OddsRatio_working_3-way'!AM178-'OddsRatio_working_3-way'!R178/3)</f>
        <v>#VALUE!</v>
      </c>
      <c r="AT178" s="11" t="e">
        <f>IF(('OddsRatio_working_3-way'!X178=0),IF(Q178&gt;0,-Q178^(1/3),(-Q178)^(1/3)),'OddsRatio_working_3-way'!AN178-'OddsRatio_working_3-way'!R178/3)</f>
        <v>#VALUE!</v>
      </c>
      <c r="AU178" s="11" t="e">
        <f>IF(('OddsRatio_working_3-way'!X178=0),0,'OddsRatio_working_3-way'!AO178)</f>
        <v>#VALUE!</v>
      </c>
      <c r="AV178" s="11" t="e">
        <f>IF(('OddsRatio_working_3-way'!X178=0),0,'OddsRatio_working_3-way'!AP178)</f>
        <v>#VALUE!</v>
      </c>
      <c r="AW178" s="11" t="e">
        <f>IF(('OddsRatio_working_3-way'!X178=0),0,'OddsRatio_working_3-way'!AQ178)</f>
        <v>#VALUE!</v>
      </c>
    </row>
    <row r="179" spans="1:49">
      <c r="A179" s="4" t="str">
        <f>IF('True_Odds_Calculator_3-way'!A180="","",'True_Odds_Calculator_3-way'!A180)</f>
        <v/>
      </c>
      <c r="B179" s="4" t="str">
        <f>IF('True_Odds_Calculator_3-way'!B180="","",'True_Odds_Calculator_3-way'!B180)</f>
        <v/>
      </c>
      <c r="C179" s="4" t="str">
        <f>IF('True_Odds_Calculator_3-way'!C180="","",'True_Odds_Calculator_3-way'!C180)</f>
        <v/>
      </c>
      <c r="D179" s="9" t="e">
        <f t="shared" si="39"/>
        <v>#VALUE!</v>
      </c>
      <c r="E179" s="9" t="e">
        <f t="shared" si="40"/>
        <v>#VALUE!</v>
      </c>
      <c r="F179" s="9" t="e">
        <f t="shared" si="41"/>
        <v>#VALUE!</v>
      </c>
      <c r="G179" s="9" t="str">
        <f t="shared" si="42"/>
        <v/>
      </c>
      <c r="H179" s="9" t="str">
        <f t="shared" si="43"/>
        <v/>
      </c>
      <c r="I179" s="9" t="str">
        <f t="shared" si="44"/>
        <v/>
      </c>
      <c r="J179" s="9" t="str">
        <f t="shared" si="45"/>
        <v/>
      </c>
      <c r="K179" s="11" t="e">
        <f t="shared" si="46"/>
        <v>#VALUE!</v>
      </c>
      <c r="L179" s="11" t="e">
        <f t="shared" si="47"/>
        <v>#VALUE!</v>
      </c>
      <c r="M179" s="11" t="e">
        <f t="shared" si="48"/>
        <v>#VALUE!</v>
      </c>
      <c r="N179" s="11" t="e">
        <f>'OddsRatio_working_3-way'!K179+'OddsRatio_working_3-way'!L179+'OddsRatio_working_3-way'!M179-('OddsRatio_working_3-way'!K179*'OddsRatio_working_3-way'!L179)-('OddsRatio_working_3-way'!K179*'OddsRatio_working_3-way'!M179)-('OddsRatio_working_3-way'!L179*'OddsRatio_working_3-way'!M179)+('OddsRatio_working_3-way'!K179*'OddsRatio_working_3-way'!L179*'OddsRatio_working_3-way'!M179)-1</f>
        <v>#VALUE!</v>
      </c>
      <c r="O179" s="11">
        <f>0</f>
        <v>0</v>
      </c>
      <c r="P179" s="11" t="e">
        <f>('OddsRatio_working_3-way'!K179*'OddsRatio_working_3-way'!L179)+('OddsRatio_working_3-way'!K179*'OddsRatio_working_3-way'!M179)+('OddsRatio_working_3-way'!L179*'OddsRatio_working_3-way'!M179)-(3*'OddsRatio_working_3-way'!K179*'OddsRatio_working_3-way'!L179*'OddsRatio_working_3-way'!M179)</f>
        <v>#VALUE!</v>
      </c>
      <c r="Q179" s="11" t="e">
        <f>2*'OddsRatio_working_3-way'!K179*'OddsRatio_working_3-way'!L179*'OddsRatio_working_3-way'!M179</f>
        <v>#VALUE!</v>
      </c>
      <c r="R179" s="11" t="e">
        <f t="shared" si="49"/>
        <v>#VALUE!</v>
      </c>
      <c r="S179" s="11" t="e">
        <f t="shared" si="50"/>
        <v>#VALUE!</v>
      </c>
      <c r="T179" s="11" t="e">
        <f t="shared" si="51"/>
        <v>#VALUE!</v>
      </c>
      <c r="U179" s="11" t="e">
        <f>'OddsRatio_working_3-way'!S179-'OddsRatio_working_3-way'!R179^2/3</f>
        <v>#VALUE!</v>
      </c>
      <c r="V179" s="11" t="e">
        <f>'OddsRatio_working_3-way'!S179*'OddsRatio_working_3-way'!R179/3-2*'OddsRatio_working_3-way'!R179^3/27-'OddsRatio_working_3-way'!T179</f>
        <v>#VALUE!</v>
      </c>
      <c r="W179" s="11" t="e">
        <f>'OddsRatio_working_3-way'!V179^2+4*'OddsRatio_working_3-way'!U179^3/27</f>
        <v>#VALUE!</v>
      </c>
      <c r="X179" s="11" t="e">
        <f>IF('OddsRatio_working_3-way'!W179&gt;0,IF(ABS('OddsRatio_working_3-way'!V179+SQRT('OddsRatio_working_3-way'!W179))/2&gt;0,ABS('OddsRatio_working_3-way'!V179+SQRT('OddsRatio_working_3-way'!W179))/2,ABS('OddsRatio_working_3-way'!V179-SQRT('OddsRatio_working_3-way'!W179))/2),SQRT(-'OddsRatio_working_3-way'!U179^3/27))</f>
        <v>#VALUE!</v>
      </c>
      <c r="Y179" s="11" t="e">
        <f>IF('OddsRatio_working_3-way'!W179&gt;=0,IF('OddsRatio_working_3-way'!V179+SQRT('OddsRatio_working_3-way'!W179)&gt;0,0,PI()),ACOS('OddsRatio_working_3-way'!V179/(2*'OddsRatio_working_3-way'!X179)))</f>
        <v>#VALUE!</v>
      </c>
      <c r="Z179" s="11" t="e">
        <f>'OddsRatio_working_3-way'!X179^(1/3)*COS('OddsRatio_working_3-way'!Y179/3)</f>
        <v>#VALUE!</v>
      </c>
      <c r="AA179" s="11" t="e">
        <f>'OddsRatio_working_3-way'!X179^(1/3)*COS(('OddsRatio_working_3-way'!Y179+2*PI())/3)</f>
        <v>#VALUE!</v>
      </c>
      <c r="AB179" s="11" t="e">
        <f>'OddsRatio_working_3-way'!X179^(1/3)*COS(('OddsRatio_working_3-way'!Y179+4*PI())/3)</f>
        <v>#VALUE!</v>
      </c>
      <c r="AC179" s="11" t="e">
        <f>'OddsRatio_working_3-way'!X179^(1/3)*SIN('OddsRatio_working_3-way'!Y179/3)</f>
        <v>#VALUE!</v>
      </c>
      <c r="AD179" s="11" t="e">
        <f>'OddsRatio_working_3-way'!X179^(1/3)*SIN(('OddsRatio_working_3-way'!Y179+2*PI())/3)</f>
        <v>#VALUE!</v>
      </c>
      <c r="AE179" s="11" t="e">
        <f>'OddsRatio_working_3-way'!X179^(1/3)*SIN(('OddsRatio_working_3-way'!Y179+4*PI())/3)</f>
        <v>#VALUE!</v>
      </c>
      <c r="AF179" s="11" t="e">
        <f>-'OddsRatio_working_3-way'!U179/(3*'OddsRatio_working_3-way'!X179^(1/3))*COS(('OddsRatio_working_3-way'!Y179)/3)</f>
        <v>#VALUE!</v>
      </c>
      <c r="AG179" s="11" t="e">
        <f>-'OddsRatio_working_3-way'!U179/(3*'OddsRatio_working_3-way'!X179^(1/3))*COS(('OddsRatio_working_3-way'!Y179+2*PI())/3)</f>
        <v>#VALUE!</v>
      </c>
      <c r="AH179" s="11" t="e">
        <f>-'OddsRatio_working_3-way'!U179/(3*'OddsRatio_working_3-way'!X179^(1/3))*COS(('OddsRatio_working_3-way'!Y179+4*PI())/3)</f>
        <v>#VALUE!</v>
      </c>
      <c r="AI179" s="11" t="e">
        <f>'OddsRatio_working_3-way'!U179/(3*'OddsRatio_working_3-way'!X179^(1/3))*SIN(('OddsRatio_working_3-way'!Y179)/3)</f>
        <v>#VALUE!</v>
      </c>
      <c r="AJ179" s="11" t="e">
        <f>'OddsRatio_working_3-way'!U179/(3*'OddsRatio_working_3-way'!X179^(1/3))*SIN(('OddsRatio_working_3-way'!Y179+2*PI())/3)</f>
        <v>#VALUE!</v>
      </c>
      <c r="AK179" s="11" t="e">
        <f>'OddsRatio_working_3-way'!U179/(3*'OddsRatio_working_3-way'!X179^(1/3))*SIN(('OddsRatio_working_3-way'!Y179+4*PI())/3)</f>
        <v>#VALUE!</v>
      </c>
      <c r="AL179" s="11" t="e">
        <f>'OddsRatio_working_3-way'!Z179+'OddsRatio_working_3-way'!AF179</f>
        <v>#VALUE!</v>
      </c>
      <c r="AM179" s="11" t="e">
        <f>'OddsRatio_working_3-way'!AA179+'OddsRatio_working_3-way'!AG179</f>
        <v>#VALUE!</v>
      </c>
      <c r="AN179" s="11" t="e">
        <f>'OddsRatio_working_3-way'!AB179+'OddsRatio_working_3-way'!AH179</f>
        <v>#VALUE!</v>
      </c>
      <c r="AO179" s="11" t="e">
        <f>'OddsRatio_working_3-way'!AC179+'OddsRatio_working_3-way'!AI179</f>
        <v>#VALUE!</v>
      </c>
      <c r="AP179" s="11" t="e">
        <f>'OddsRatio_working_3-way'!AD179+'OddsRatio_working_3-way'!AJ179</f>
        <v>#VALUE!</v>
      </c>
      <c r="AQ179" s="11" t="e">
        <f>'OddsRatio_working_3-way'!AE179+'OddsRatio_working_3-way'!AK179</f>
        <v>#VALUE!</v>
      </c>
      <c r="AR179" s="10" t="str">
        <f>IF(A179="","",IF(('OddsRatio_working_3-way'!X179=0),IF(Q179&gt;0,-Q179^(1/3),(-Q179)^(1/3)),'OddsRatio_working_3-way'!AL179-'OddsRatio_working_3-way'!R179/3))</f>
        <v/>
      </c>
      <c r="AS179" s="11" t="e">
        <f>IF(('OddsRatio_working_3-way'!X179=0),IF(Q179&gt;0,-Q179^(1/3),(-Q179)^(1/3)),'OddsRatio_working_3-way'!AM179-'OddsRatio_working_3-way'!R179/3)</f>
        <v>#VALUE!</v>
      </c>
      <c r="AT179" s="11" t="e">
        <f>IF(('OddsRatio_working_3-way'!X179=0),IF(Q179&gt;0,-Q179^(1/3),(-Q179)^(1/3)),'OddsRatio_working_3-way'!AN179-'OddsRatio_working_3-way'!R179/3)</f>
        <v>#VALUE!</v>
      </c>
      <c r="AU179" s="11" t="e">
        <f>IF(('OddsRatio_working_3-way'!X179=0),0,'OddsRatio_working_3-way'!AO179)</f>
        <v>#VALUE!</v>
      </c>
      <c r="AV179" s="11" t="e">
        <f>IF(('OddsRatio_working_3-way'!X179=0),0,'OddsRatio_working_3-way'!AP179)</f>
        <v>#VALUE!</v>
      </c>
      <c r="AW179" s="11" t="e">
        <f>IF(('OddsRatio_working_3-way'!X179=0),0,'OddsRatio_working_3-way'!AQ179)</f>
        <v>#VALUE!</v>
      </c>
    </row>
    <row r="180" spans="1:49">
      <c r="A180" s="4" t="str">
        <f>IF('True_Odds_Calculator_3-way'!A181="","",'True_Odds_Calculator_3-way'!A181)</f>
        <v/>
      </c>
      <c r="B180" s="4" t="str">
        <f>IF('True_Odds_Calculator_3-way'!B181="","",'True_Odds_Calculator_3-way'!B181)</f>
        <v/>
      </c>
      <c r="C180" s="4" t="str">
        <f>IF('True_Odds_Calculator_3-way'!C181="","",'True_Odds_Calculator_3-way'!C181)</f>
        <v/>
      </c>
      <c r="D180" s="9" t="e">
        <f t="shared" si="39"/>
        <v>#VALUE!</v>
      </c>
      <c r="E180" s="9" t="e">
        <f t="shared" si="40"/>
        <v>#VALUE!</v>
      </c>
      <c r="F180" s="9" t="e">
        <f t="shared" si="41"/>
        <v>#VALUE!</v>
      </c>
      <c r="G180" s="9" t="str">
        <f t="shared" si="42"/>
        <v/>
      </c>
      <c r="H180" s="9" t="str">
        <f t="shared" si="43"/>
        <v/>
      </c>
      <c r="I180" s="9" t="str">
        <f t="shared" si="44"/>
        <v/>
      </c>
      <c r="J180" s="9" t="str">
        <f t="shared" si="45"/>
        <v/>
      </c>
      <c r="K180" s="11" t="e">
        <f t="shared" si="46"/>
        <v>#VALUE!</v>
      </c>
      <c r="L180" s="11" t="e">
        <f t="shared" si="47"/>
        <v>#VALUE!</v>
      </c>
      <c r="M180" s="11" t="e">
        <f t="shared" si="48"/>
        <v>#VALUE!</v>
      </c>
      <c r="N180" s="11" t="e">
        <f>'OddsRatio_working_3-way'!K180+'OddsRatio_working_3-way'!L180+'OddsRatio_working_3-way'!M180-('OddsRatio_working_3-way'!K180*'OddsRatio_working_3-way'!L180)-('OddsRatio_working_3-way'!K180*'OddsRatio_working_3-way'!M180)-('OddsRatio_working_3-way'!L180*'OddsRatio_working_3-way'!M180)+('OddsRatio_working_3-way'!K180*'OddsRatio_working_3-way'!L180*'OddsRatio_working_3-way'!M180)-1</f>
        <v>#VALUE!</v>
      </c>
      <c r="O180" s="11">
        <f>0</f>
        <v>0</v>
      </c>
      <c r="P180" s="11" t="e">
        <f>('OddsRatio_working_3-way'!K180*'OddsRatio_working_3-way'!L180)+('OddsRatio_working_3-way'!K180*'OddsRatio_working_3-way'!M180)+('OddsRatio_working_3-way'!L180*'OddsRatio_working_3-way'!M180)-(3*'OddsRatio_working_3-way'!K180*'OddsRatio_working_3-way'!L180*'OddsRatio_working_3-way'!M180)</f>
        <v>#VALUE!</v>
      </c>
      <c r="Q180" s="11" t="e">
        <f>2*'OddsRatio_working_3-way'!K180*'OddsRatio_working_3-way'!L180*'OddsRatio_working_3-way'!M180</f>
        <v>#VALUE!</v>
      </c>
      <c r="R180" s="11" t="e">
        <f t="shared" si="49"/>
        <v>#VALUE!</v>
      </c>
      <c r="S180" s="11" t="e">
        <f t="shared" si="50"/>
        <v>#VALUE!</v>
      </c>
      <c r="T180" s="11" t="e">
        <f t="shared" si="51"/>
        <v>#VALUE!</v>
      </c>
      <c r="U180" s="11" t="e">
        <f>'OddsRatio_working_3-way'!S180-'OddsRatio_working_3-way'!R180^2/3</f>
        <v>#VALUE!</v>
      </c>
      <c r="V180" s="11" t="e">
        <f>'OddsRatio_working_3-way'!S180*'OddsRatio_working_3-way'!R180/3-2*'OddsRatio_working_3-way'!R180^3/27-'OddsRatio_working_3-way'!T180</f>
        <v>#VALUE!</v>
      </c>
      <c r="W180" s="11" t="e">
        <f>'OddsRatio_working_3-way'!V180^2+4*'OddsRatio_working_3-way'!U180^3/27</f>
        <v>#VALUE!</v>
      </c>
      <c r="X180" s="11" t="e">
        <f>IF('OddsRatio_working_3-way'!W180&gt;0,IF(ABS('OddsRatio_working_3-way'!V180+SQRT('OddsRatio_working_3-way'!W180))/2&gt;0,ABS('OddsRatio_working_3-way'!V180+SQRT('OddsRatio_working_3-way'!W180))/2,ABS('OddsRatio_working_3-way'!V180-SQRT('OddsRatio_working_3-way'!W180))/2),SQRT(-'OddsRatio_working_3-way'!U180^3/27))</f>
        <v>#VALUE!</v>
      </c>
      <c r="Y180" s="11" t="e">
        <f>IF('OddsRatio_working_3-way'!W180&gt;=0,IF('OddsRatio_working_3-way'!V180+SQRT('OddsRatio_working_3-way'!W180)&gt;0,0,PI()),ACOS('OddsRatio_working_3-way'!V180/(2*'OddsRatio_working_3-way'!X180)))</f>
        <v>#VALUE!</v>
      </c>
      <c r="Z180" s="11" t="e">
        <f>'OddsRatio_working_3-way'!X180^(1/3)*COS('OddsRatio_working_3-way'!Y180/3)</f>
        <v>#VALUE!</v>
      </c>
      <c r="AA180" s="11" t="e">
        <f>'OddsRatio_working_3-way'!X180^(1/3)*COS(('OddsRatio_working_3-way'!Y180+2*PI())/3)</f>
        <v>#VALUE!</v>
      </c>
      <c r="AB180" s="11" t="e">
        <f>'OddsRatio_working_3-way'!X180^(1/3)*COS(('OddsRatio_working_3-way'!Y180+4*PI())/3)</f>
        <v>#VALUE!</v>
      </c>
      <c r="AC180" s="11" t="e">
        <f>'OddsRatio_working_3-way'!X180^(1/3)*SIN('OddsRatio_working_3-way'!Y180/3)</f>
        <v>#VALUE!</v>
      </c>
      <c r="AD180" s="11" t="e">
        <f>'OddsRatio_working_3-way'!X180^(1/3)*SIN(('OddsRatio_working_3-way'!Y180+2*PI())/3)</f>
        <v>#VALUE!</v>
      </c>
      <c r="AE180" s="11" t="e">
        <f>'OddsRatio_working_3-way'!X180^(1/3)*SIN(('OddsRatio_working_3-way'!Y180+4*PI())/3)</f>
        <v>#VALUE!</v>
      </c>
      <c r="AF180" s="11" t="e">
        <f>-'OddsRatio_working_3-way'!U180/(3*'OddsRatio_working_3-way'!X180^(1/3))*COS(('OddsRatio_working_3-way'!Y180)/3)</f>
        <v>#VALUE!</v>
      </c>
      <c r="AG180" s="11" t="e">
        <f>-'OddsRatio_working_3-way'!U180/(3*'OddsRatio_working_3-way'!X180^(1/3))*COS(('OddsRatio_working_3-way'!Y180+2*PI())/3)</f>
        <v>#VALUE!</v>
      </c>
      <c r="AH180" s="11" t="e">
        <f>-'OddsRatio_working_3-way'!U180/(3*'OddsRatio_working_3-way'!X180^(1/3))*COS(('OddsRatio_working_3-way'!Y180+4*PI())/3)</f>
        <v>#VALUE!</v>
      </c>
      <c r="AI180" s="11" t="e">
        <f>'OddsRatio_working_3-way'!U180/(3*'OddsRatio_working_3-way'!X180^(1/3))*SIN(('OddsRatio_working_3-way'!Y180)/3)</f>
        <v>#VALUE!</v>
      </c>
      <c r="AJ180" s="11" t="e">
        <f>'OddsRatio_working_3-way'!U180/(3*'OddsRatio_working_3-way'!X180^(1/3))*SIN(('OddsRatio_working_3-way'!Y180+2*PI())/3)</f>
        <v>#VALUE!</v>
      </c>
      <c r="AK180" s="11" t="e">
        <f>'OddsRatio_working_3-way'!U180/(3*'OddsRatio_working_3-way'!X180^(1/3))*SIN(('OddsRatio_working_3-way'!Y180+4*PI())/3)</f>
        <v>#VALUE!</v>
      </c>
      <c r="AL180" s="11" t="e">
        <f>'OddsRatio_working_3-way'!Z180+'OddsRatio_working_3-way'!AF180</f>
        <v>#VALUE!</v>
      </c>
      <c r="AM180" s="11" t="e">
        <f>'OddsRatio_working_3-way'!AA180+'OddsRatio_working_3-way'!AG180</f>
        <v>#VALUE!</v>
      </c>
      <c r="AN180" s="11" t="e">
        <f>'OddsRatio_working_3-way'!AB180+'OddsRatio_working_3-way'!AH180</f>
        <v>#VALUE!</v>
      </c>
      <c r="AO180" s="11" t="e">
        <f>'OddsRatio_working_3-way'!AC180+'OddsRatio_working_3-way'!AI180</f>
        <v>#VALUE!</v>
      </c>
      <c r="AP180" s="11" t="e">
        <f>'OddsRatio_working_3-way'!AD180+'OddsRatio_working_3-way'!AJ180</f>
        <v>#VALUE!</v>
      </c>
      <c r="AQ180" s="11" t="e">
        <f>'OddsRatio_working_3-way'!AE180+'OddsRatio_working_3-way'!AK180</f>
        <v>#VALUE!</v>
      </c>
      <c r="AR180" s="10" t="str">
        <f>IF(A180="","",IF(('OddsRatio_working_3-way'!X180=0),IF(Q180&gt;0,-Q180^(1/3),(-Q180)^(1/3)),'OddsRatio_working_3-way'!AL180-'OddsRatio_working_3-way'!R180/3))</f>
        <v/>
      </c>
      <c r="AS180" s="11" t="e">
        <f>IF(('OddsRatio_working_3-way'!X180=0),IF(Q180&gt;0,-Q180^(1/3),(-Q180)^(1/3)),'OddsRatio_working_3-way'!AM180-'OddsRatio_working_3-way'!R180/3)</f>
        <v>#VALUE!</v>
      </c>
      <c r="AT180" s="11" t="e">
        <f>IF(('OddsRatio_working_3-way'!X180=0),IF(Q180&gt;0,-Q180^(1/3),(-Q180)^(1/3)),'OddsRatio_working_3-way'!AN180-'OddsRatio_working_3-way'!R180/3)</f>
        <v>#VALUE!</v>
      </c>
      <c r="AU180" s="11" t="e">
        <f>IF(('OddsRatio_working_3-way'!X180=0),0,'OddsRatio_working_3-way'!AO180)</f>
        <v>#VALUE!</v>
      </c>
      <c r="AV180" s="11" t="e">
        <f>IF(('OddsRatio_working_3-way'!X180=0),0,'OddsRatio_working_3-way'!AP180)</f>
        <v>#VALUE!</v>
      </c>
      <c r="AW180" s="11" t="e">
        <f>IF(('OddsRatio_working_3-way'!X180=0),0,'OddsRatio_working_3-way'!AQ180)</f>
        <v>#VALUE!</v>
      </c>
    </row>
    <row r="181" spans="1:49">
      <c r="A181" s="4" t="str">
        <f>IF('True_Odds_Calculator_3-way'!A182="","",'True_Odds_Calculator_3-way'!A182)</f>
        <v/>
      </c>
      <c r="B181" s="4" t="str">
        <f>IF('True_Odds_Calculator_3-way'!B182="","",'True_Odds_Calculator_3-way'!B182)</f>
        <v/>
      </c>
      <c r="C181" s="4" t="str">
        <f>IF('True_Odds_Calculator_3-way'!C182="","",'True_Odds_Calculator_3-way'!C182)</f>
        <v/>
      </c>
      <c r="D181" s="9" t="e">
        <f t="shared" si="39"/>
        <v>#VALUE!</v>
      </c>
      <c r="E181" s="9" t="e">
        <f t="shared" si="40"/>
        <v>#VALUE!</v>
      </c>
      <c r="F181" s="9" t="e">
        <f t="shared" si="41"/>
        <v>#VALUE!</v>
      </c>
      <c r="G181" s="9" t="str">
        <f t="shared" si="42"/>
        <v/>
      </c>
      <c r="H181" s="9" t="str">
        <f t="shared" si="43"/>
        <v/>
      </c>
      <c r="I181" s="9" t="str">
        <f t="shared" si="44"/>
        <v/>
      </c>
      <c r="J181" s="9" t="str">
        <f t="shared" si="45"/>
        <v/>
      </c>
      <c r="K181" s="11" t="e">
        <f t="shared" si="46"/>
        <v>#VALUE!</v>
      </c>
      <c r="L181" s="11" t="e">
        <f t="shared" si="47"/>
        <v>#VALUE!</v>
      </c>
      <c r="M181" s="11" t="e">
        <f t="shared" si="48"/>
        <v>#VALUE!</v>
      </c>
      <c r="N181" s="11" t="e">
        <f>'OddsRatio_working_3-way'!K181+'OddsRatio_working_3-way'!L181+'OddsRatio_working_3-way'!M181-('OddsRatio_working_3-way'!K181*'OddsRatio_working_3-way'!L181)-('OddsRatio_working_3-way'!K181*'OddsRatio_working_3-way'!M181)-('OddsRatio_working_3-way'!L181*'OddsRatio_working_3-way'!M181)+('OddsRatio_working_3-way'!K181*'OddsRatio_working_3-way'!L181*'OddsRatio_working_3-way'!M181)-1</f>
        <v>#VALUE!</v>
      </c>
      <c r="O181" s="11">
        <f>0</f>
        <v>0</v>
      </c>
      <c r="P181" s="11" t="e">
        <f>('OddsRatio_working_3-way'!K181*'OddsRatio_working_3-way'!L181)+('OddsRatio_working_3-way'!K181*'OddsRatio_working_3-way'!M181)+('OddsRatio_working_3-way'!L181*'OddsRatio_working_3-way'!M181)-(3*'OddsRatio_working_3-way'!K181*'OddsRatio_working_3-way'!L181*'OddsRatio_working_3-way'!M181)</f>
        <v>#VALUE!</v>
      </c>
      <c r="Q181" s="11" t="e">
        <f>2*'OddsRatio_working_3-way'!K181*'OddsRatio_working_3-way'!L181*'OddsRatio_working_3-way'!M181</f>
        <v>#VALUE!</v>
      </c>
      <c r="R181" s="11" t="e">
        <f t="shared" si="49"/>
        <v>#VALUE!</v>
      </c>
      <c r="S181" s="11" t="e">
        <f t="shared" si="50"/>
        <v>#VALUE!</v>
      </c>
      <c r="T181" s="11" t="e">
        <f t="shared" si="51"/>
        <v>#VALUE!</v>
      </c>
      <c r="U181" s="11" t="e">
        <f>'OddsRatio_working_3-way'!S181-'OddsRatio_working_3-way'!R181^2/3</f>
        <v>#VALUE!</v>
      </c>
      <c r="V181" s="11" t="e">
        <f>'OddsRatio_working_3-way'!S181*'OddsRatio_working_3-way'!R181/3-2*'OddsRatio_working_3-way'!R181^3/27-'OddsRatio_working_3-way'!T181</f>
        <v>#VALUE!</v>
      </c>
      <c r="W181" s="11" t="e">
        <f>'OddsRatio_working_3-way'!V181^2+4*'OddsRatio_working_3-way'!U181^3/27</f>
        <v>#VALUE!</v>
      </c>
      <c r="X181" s="11" t="e">
        <f>IF('OddsRatio_working_3-way'!W181&gt;0,IF(ABS('OddsRatio_working_3-way'!V181+SQRT('OddsRatio_working_3-way'!W181))/2&gt;0,ABS('OddsRatio_working_3-way'!V181+SQRT('OddsRatio_working_3-way'!W181))/2,ABS('OddsRatio_working_3-way'!V181-SQRT('OddsRatio_working_3-way'!W181))/2),SQRT(-'OddsRatio_working_3-way'!U181^3/27))</f>
        <v>#VALUE!</v>
      </c>
      <c r="Y181" s="11" t="e">
        <f>IF('OddsRatio_working_3-way'!W181&gt;=0,IF('OddsRatio_working_3-way'!V181+SQRT('OddsRatio_working_3-way'!W181)&gt;0,0,PI()),ACOS('OddsRatio_working_3-way'!V181/(2*'OddsRatio_working_3-way'!X181)))</f>
        <v>#VALUE!</v>
      </c>
      <c r="Z181" s="11" t="e">
        <f>'OddsRatio_working_3-way'!X181^(1/3)*COS('OddsRatio_working_3-way'!Y181/3)</f>
        <v>#VALUE!</v>
      </c>
      <c r="AA181" s="11" t="e">
        <f>'OddsRatio_working_3-way'!X181^(1/3)*COS(('OddsRatio_working_3-way'!Y181+2*PI())/3)</f>
        <v>#VALUE!</v>
      </c>
      <c r="AB181" s="11" t="e">
        <f>'OddsRatio_working_3-way'!X181^(1/3)*COS(('OddsRatio_working_3-way'!Y181+4*PI())/3)</f>
        <v>#VALUE!</v>
      </c>
      <c r="AC181" s="11" t="e">
        <f>'OddsRatio_working_3-way'!X181^(1/3)*SIN('OddsRatio_working_3-way'!Y181/3)</f>
        <v>#VALUE!</v>
      </c>
      <c r="AD181" s="11" t="e">
        <f>'OddsRatio_working_3-way'!X181^(1/3)*SIN(('OddsRatio_working_3-way'!Y181+2*PI())/3)</f>
        <v>#VALUE!</v>
      </c>
      <c r="AE181" s="11" t="e">
        <f>'OddsRatio_working_3-way'!X181^(1/3)*SIN(('OddsRatio_working_3-way'!Y181+4*PI())/3)</f>
        <v>#VALUE!</v>
      </c>
      <c r="AF181" s="11" t="e">
        <f>-'OddsRatio_working_3-way'!U181/(3*'OddsRatio_working_3-way'!X181^(1/3))*COS(('OddsRatio_working_3-way'!Y181)/3)</f>
        <v>#VALUE!</v>
      </c>
      <c r="AG181" s="11" t="e">
        <f>-'OddsRatio_working_3-way'!U181/(3*'OddsRatio_working_3-way'!X181^(1/3))*COS(('OddsRatio_working_3-way'!Y181+2*PI())/3)</f>
        <v>#VALUE!</v>
      </c>
      <c r="AH181" s="11" t="e">
        <f>-'OddsRatio_working_3-way'!U181/(3*'OddsRatio_working_3-way'!X181^(1/3))*COS(('OddsRatio_working_3-way'!Y181+4*PI())/3)</f>
        <v>#VALUE!</v>
      </c>
      <c r="AI181" s="11" t="e">
        <f>'OddsRatio_working_3-way'!U181/(3*'OddsRatio_working_3-way'!X181^(1/3))*SIN(('OddsRatio_working_3-way'!Y181)/3)</f>
        <v>#VALUE!</v>
      </c>
      <c r="AJ181" s="11" t="e">
        <f>'OddsRatio_working_3-way'!U181/(3*'OddsRatio_working_3-way'!X181^(1/3))*SIN(('OddsRatio_working_3-way'!Y181+2*PI())/3)</f>
        <v>#VALUE!</v>
      </c>
      <c r="AK181" s="11" t="e">
        <f>'OddsRatio_working_3-way'!U181/(3*'OddsRatio_working_3-way'!X181^(1/3))*SIN(('OddsRatio_working_3-way'!Y181+4*PI())/3)</f>
        <v>#VALUE!</v>
      </c>
      <c r="AL181" s="11" t="e">
        <f>'OddsRatio_working_3-way'!Z181+'OddsRatio_working_3-way'!AF181</f>
        <v>#VALUE!</v>
      </c>
      <c r="AM181" s="11" t="e">
        <f>'OddsRatio_working_3-way'!AA181+'OddsRatio_working_3-way'!AG181</f>
        <v>#VALUE!</v>
      </c>
      <c r="AN181" s="11" t="e">
        <f>'OddsRatio_working_3-way'!AB181+'OddsRatio_working_3-way'!AH181</f>
        <v>#VALUE!</v>
      </c>
      <c r="AO181" s="11" t="e">
        <f>'OddsRatio_working_3-way'!AC181+'OddsRatio_working_3-way'!AI181</f>
        <v>#VALUE!</v>
      </c>
      <c r="AP181" s="11" t="e">
        <f>'OddsRatio_working_3-way'!AD181+'OddsRatio_working_3-way'!AJ181</f>
        <v>#VALUE!</v>
      </c>
      <c r="AQ181" s="11" t="e">
        <f>'OddsRatio_working_3-way'!AE181+'OddsRatio_working_3-way'!AK181</f>
        <v>#VALUE!</v>
      </c>
      <c r="AR181" s="10" t="str">
        <f>IF(A181="","",IF(('OddsRatio_working_3-way'!X181=0),IF(Q181&gt;0,-Q181^(1/3),(-Q181)^(1/3)),'OddsRatio_working_3-way'!AL181-'OddsRatio_working_3-way'!R181/3))</f>
        <v/>
      </c>
      <c r="AS181" s="11" t="e">
        <f>IF(('OddsRatio_working_3-way'!X181=0),IF(Q181&gt;0,-Q181^(1/3),(-Q181)^(1/3)),'OddsRatio_working_3-way'!AM181-'OddsRatio_working_3-way'!R181/3)</f>
        <v>#VALUE!</v>
      </c>
      <c r="AT181" s="11" t="e">
        <f>IF(('OddsRatio_working_3-way'!X181=0),IF(Q181&gt;0,-Q181^(1/3),(-Q181)^(1/3)),'OddsRatio_working_3-way'!AN181-'OddsRatio_working_3-way'!R181/3)</f>
        <v>#VALUE!</v>
      </c>
      <c r="AU181" s="11" t="e">
        <f>IF(('OddsRatio_working_3-way'!X181=0),0,'OddsRatio_working_3-way'!AO181)</f>
        <v>#VALUE!</v>
      </c>
      <c r="AV181" s="11" t="e">
        <f>IF(('OddsRatio_working_3-way'!X181=0),0,'OddsRatio_working_3-way'!AP181)</f>
        <v>#VALUE!</v>
      </c>
      <c r="AW181" s="11" t="e">
        <f>IF(('OddsRatio_working_3-way'!X181=0),0,'OddsRatio_working_3-way'!AQ181)</f>
        <v>#VALUE!</v>
      </c>
    </row>
    <row r="182" spans="1:49">
      <c r="A182" s="4" t="str">
        <f>IF('True_Odds_Calculator_3-way'!A183="","",'True_Odds_Calculator_3-way'!A183)</f>
        <v/>
      </c>
      <c r="B182" s="4" t="str">
        <f>IF('True_Odds_Calculator_3-way'!B183="","",'True_Odds_Calculator_3-way'!B183)</f>
        <v/>
      </c>
      <c r="C182" s="4" t="str">
        <f>IF('True_Odds_Calculator_3-way'!C183="","",'True_Odds_Calculator_3-way'!C183)</f>
        <v/>
      </c>
      <c r="D182" s="9" t="e">
        <f t="shared" si="39"/>
        <v>#VALUE!</v>
      </c>
      <c r="E182" s="9" t="e">
        <f t="shared" si="40"/>
        <v>#VALUE!</v>
      </c>
      <c r="F182" s="9" t="e">
        <f t="shared" si="41"/>
        <v>#VALUE!</v>
      </c>
      <c r="G182" s="9" t="str">
        <f t="shared" si="42"/>
        <v/>
      </c>
      <c r="H182" s="9" t="str">
        <f t="shared" si="43"/>
        <v/>
      </c>
      <c r="I182" s="9" t="str">
        <f t="shared" si="44"/>
        <v/>
      </c>
      <c r="J182" s="9" t="str">
        <f t="shared" si="45"/>
        <v/>
      </c>
      <c r="K182" s="11" t="e">
        <f t="shared" si="46"/>
        <v>#VALUE!</v>
      </c>
      <c r="L182" s="11" t="e">
        <f t="shared" si="47"/>
        <v>#VALUE!</v>
      </c>
      <c r="M182" s="11" t="e">
        <f t="shared" si="48"/>
        <v>#VALUE!</v>
      </c>
      <c r="N182" s="11" t="e">
        <f>'OddsRatio_working_3-way'!K182+'OddsRatio_working_3-way'!L182+'OddsRatio_working_3-way'!M182-('OddsRatio_working_3-way'!K182*'OddsRatio_working_3-way'!L182)-('OddsRatio_working_3-way'!K182*'OddsRatio_working_3-way'!M182)-('OddsRatio_working_3-way'!L182*'OddsRatio_working_3-way'!M182)+('OddsRatio_working_3-way'!K182*'OddsRatio_working_3-way'!L182*'OddsRatio_working_3-way'!M182)-1</f>
        <v>#VALUE!</v>
      </c>
      <c r="O182" s="11">
        <f>0</f>
        <v>0</v>
      </c>
      <c r="P182" s="11" t="e">
        <f>('OddsRatio_working_3-way'!K182*'OddsRatio_working_3-way'!L182)+('OddsRatio_working_3-way'!K182*'OddsRatio_working_3-way'!M182)+('OddsRatio_working_3-way'!L182*'OddsRatio_working_3-way'!M182)-(3*'OddsRatio_working_3-way'!K182*'OddsRatio_working_3-way'!L182*'OddsRatio_working_3-way'!M182)</f>
        <v>#VALUE!</v>
      </c>
      <c r="Q182" s="11" t="e">
        <f>2*'OddsRatio_working_3-way'!K182*'OddsRatio_working_3-way'!L182*'OddsRatio_working_3-way'!M182</f>
        <v>#VALUE!</v>
      </c>
      <c r="R182" s="11" t="e">
        <f t="shared" si="49"/>
        <v>#VALUE!</v>
      </c>
      <c r="S182" s="11" t="e">
        <f t="shared" si="50"/>
        <v>#VALUE!</v>
      </c>
      <c r="T182" s="11" t="e">
        <f t="shared" si="51"/>
        <v>#VALUE!</v>
      </c>
      <c r="U182" s="11" t="e">
        <f>'OddsRatio_working_3-way'!S182-'OddsRatio_working_3-way'!R182^2/3</f>
        <v>#VALUE!</v>
      </c>
      <c r="V182" s="11" t="e">
        <f>'OddsRatio_working_3-way'!S182*'OddsRatio_working_3-way'!R182/3-2*'OddsRatio_working_3-way'!R182^3/27-'OddsRatio_working_3-way'!T182</f>
        <v>#VALUE!</v>
      </c>
      <c r="W182" s="11" t="e">
        <f>'OddsRatio_working_3-way'!V182^2+4*'OddsRatio_working_3-way'!U182^3/27</f>
        <v>#VALUE!</v>
      </c>
      <c r="X182" s="11" t="e">
        <f>IF('OddsRatio_working_3-way'!W182&gt;0,IF(ABS('OddsRatio_working_3-way'!V182+SQRT('OddsRatio_working_3-way'!W182))/2&gt;0,ABS('OddsRatio_working_3-way'!V182+SQRT('OddsRatio_working_3-way'!W182))/2,ABS('OddsRatio_working_3-way'!V182-SQRT('OddsRatio_working_3-way'!W182))/2),SQRT(-'OddsRatio_working_3-way'!U182^3/27))</f>
        <v>#VALUE!</v>
      </c>
      <c r="Y182" s="11" t="e">
        <f>IF('OddsRatio_working_3-way'!W182&gt;=0,IF('OddsRatio_working_3-way'!V182+SQRT('OddsRatio_working_3-way'!W182)&gt;0,0,PI()),ACOS('OddsRatio_working_3-way'!V182/(2*'OddsRatio_working_3-way'!X182)))</f>
        <v>#VALUE!</v>
      </c>
      <c r="Z182" s="11" t="e">
        <f>'OddsRatio_working_3-way'!X182^(1/3)*COS('OddsRatio_working_3-way'!Y182/3)</f>
        <v>#VALUE!</v>
      </c>
      <c r="AA182" s="11" t="e">
        <f>'OddsRatio_working_3-way'!X182^(1/3)*COS(('OddsRatio_working_3-way'!Y182+2*PI())/3)</f>
        <v>#VALUE!</v>
      </c>
      <c r="AB182" s="11" t="e">
        <f>'OddsRatio_working_3-way'!X182^(1/3)*COS(('OddsRatio_working_3-way'!Y182+4*PI())/3)</f>
        <v>#VALUE!</v>
      </c>
      <c r="AC182" s="11" t="e">
        <f>'OddsRatio_working_3-way'!X182^(1/3)*SIN('OddsRatio_working_3-way'!Y182/3)</f>
        <v>#VALUE!</v>
      </c>
      <c r="AD182" s="11" t="e">
        <f>'OddsRatio_working_3-way'!X182^(1/3)*SIN(('OddsRatio_working_3-way'!Y182+2*PI())/3)</f>
        <v>#VALUE!</v>
      </c>
      <c r="AE182" s="11" t="e">
        <f>'OddsRatio_working_3-way'!X182^(1/3)*SIN(('OddsRatio_working_3-way'!Y182+4*PI())/3)</f>
        <v>#VALUE!</v>
      </c>
      <c r="AF182" s="11" t="e">
        <f>-'OddsRatio_working_3-way'!U182/(3*'OddsRatio_working_3-way'!X182^(1/3))*COS(('OddsRatio_working_3-way'!Y182)/3)</f>
        <v>#VALUE!</v>
      </c>
      <c r="AG182" s="11" t="e">
        <f>-'OddsRatio_working_3-way'!U182/(3*'OddsRatio_working_3-way'!X182^(1/3))*COS(('OddsRatio_working_3-way'!Y182+2*PI())/3)</f>
        <v>#VALUE!</v>
      </c>
      <c r="AH182" s="11" t="e">
        <f>-'OddsRatio_working_3-way'!U182/(3*'OddsRatio_working_3-way'!X182^(1/3))*COS(('OddsRatio_working_3-way'!Y182+4*PI())/3)</f>
        <v>#VALUE!</v>
      </c>
      <c r="AI182" s="11" t="e">
        <f>'OddsRatio_working_3-way'!U182/(3*'OddsRatio_working_3-way'!X182^(1/3))*SIN(('OddsRatio_working_3-way'!Y182)/3)</f>
        <v>#VALUE!</v>
      </c>
      <c r="AJ182" s="11" t="e">
        <f>'OddsRatio_working_3-way'!U182/(3*'OddsRatio_working_3-way'!X182^(1/3))*SIN(('OddsRatio_working_3-way'!Y182+2*PI())/3)</f>
        <v>#VALUE!</v>
      </c>
      <c r="AK182" s="11" t="e">
        <f>'OddsRatio_working_3-way'!U182/(3*'OddsRatio_working_3-way'!X182^(1/3))*SIN(('OddsRatio_working_3-way'!Y182+4*PI())/3)</f>
        <v>#VALUE!</v>
      </c>
      <c r="AL182" s="11" t="e">
        <f>'OddsRatio_working_3-way'!Z182+'OddsRatio_working_3-way'!AF182</f>
        <v>#VALUE!</v>
      </c>
      <c r="AM182" s="11" t="e">
        <f>'OddsRatio_working_3-way'!AA182+'OddsRatio_working_3-way'!AG182</f>
        <v>#VALUE!</v>
      </c>
      <c r="AN182" s="11" t="e">
        <f>'OddsRatio_working_3-way'!AB182+'OddsRatio_working_3-way'!AH182</f>
        <v>#VALUE!</v>
      </c>
      <c r="AO182" s="11" t="e">
        <f>'OddsRatio_working_3-way'!AC182+'OddsRatio_working_3-way'!AI182</f>
        <v>#VALUE!</v>
      </c>
      <c r="AP182" s="11" t="e">
        <f>'OddsRatio_working_3-way'!AD182+'OddsRatio_working_3-way'!AJ182</f>
        <v>#VALUE!</v>
      </c>
      <c r="AQ182" s="11" t="e">
        <f>'OddsRatio_working_3-way'!AE182+'OddsRatio_working_3-way'!AK182</f>
        <v>#VALUE!</v>
      </c>
      <c r="AR182" s="10" t="str">
        <f>IF(A182="","",IF(('OddsRatio_working_3-way'!X182=0),IF(Q182&gt;0,-Q182^(1/3),(-Q182)^(1/3)),'OddsRatio_working_3-way'!AL182-'OddsRatio_working_3-way'!R182/3))</f>
        <v/>
      </c>
      <c r="AS182" s="11" t="e">
        <f>IF(('OddsRatio_working_3-way'!X182=0),IF(Q182&gt;0,-Q182^(1/3),(-Q182)^(1/3)),'OddsRatio_working_3-way'!AM182-'OddsRatio_working_3-way'!R182/3)</f>
        <v>#VALUE!</v>
      </c>
      <c r="AT182" s="11" t="e">
        <f>IF(('OddsRatio_working_3-way'!X182=0),IF(Q182&gt;0,-Q182^(1/3),(-Q182)^(1/3)),'OddsRatio_working_3-way'!AN182-'OddsRatio_working_3-way'!R182/3)</f>
        <v>#VALUE!</v>
      </c>
      <c r="AU182" s="11" t="e">
        <f>IF(('OddsRatio_working_3-way'!X182=0),0,'OddsRatio_working_3-way'!AO182)</f>
        <v>#VALUE!</v>
      </c>
      <c r="AV182" s="11" t="e">
        <f>IF(('OddsRatio_working_3-way'!X182=0),0,'OddsRatio_working_3-way'!AP182)</f>
        <v>#VALUE!</v>
      </c>
      <c r="AW182" s="11" t="e">
        <f>IF(('OddsRatio_working_3-way'!X182=0),0,'OddsRatio_working_3-way'!AQ182)</f>
        <v>#VALUE!</v>
      </c>
    </row>
    <row r="183" spans="1:49">
      <c r="A183" s="4" t="str">
        <f>IF('True_Odds_Calculator_3-way'!A184="","",'True_Odds_Calculator_3-way'!A184)</f>
        <v/>
      </c>
      <c r="B183" s="4" t="str">
        <f>IF('True_Odds_Calculator_3-way'!B184="","",'True_Odds_Calculator_3-way'!B184)</f>
        <v/>
      </c>
      <c r="C183" s="4" t="str">
        <f>IF('True_Odds_Calculator_3-way'!C184="","",'True_Odds_Calculator_3-way'!C184)</f>
        <v/>
      </c>
      <c r="D183" s="9" t="e">
        <f t="shared" si="39"/>
        <v>#VALUE!</v>
      </c>
      <c r="E183" s="9" t="e">
        <f t="shared" si="40"/>
        <v>#VALUE!</v>
      </c>
      <c r="F183" s="9" t="e">
        <f t="shared" si="41"/>
        <v>#VALUE!</v>
      </c>
      <c r="G183" s="9" t="str">
        <f t="shared" si="42"/>
        <v/>
      </c>
      <c r="H183" s="9" t="str">
        <f t="shared" si="43"/>
        <v/>
      </c>
      <c r="I183" s="9" t="str">
        <f t="shared" si="44"/>
        <v/>
      </c>
      <c r="J183" s="9" t="str">
        <f t="shared" si="45"/>
        <v/>
      </c>
      <c r="K183" s="11" t="e">
        <f t="shared" si="46"/>
        <v>#VALUE!</v>
      </c>
      <c r="L183" s="11" t="e">
        <f t="shared" si="47"/>
        <v>#VALUE!</v>
      </c>
      <c r="M183" s="11" t="e">
        <f t="shared" si="48"/>
        <v>#VALUE!</v>
      </c>
      <c r="N183" s="11" t="e">
        <f>'OddsRatio_working_3-way'!K183+'OddsRatio_working_3-way'!L183+'OddsRatio_working_3-way'!M183-('OddsRatio_working_3-way'!K183*'OddsRatio_working_3-way'!L183)-('OddsRatio_working_3-way'!K183*'OddsRatio_working_3-way'!M183)-('OddsRatio_working_3-way'!L183*'OddsRatio_working_3-way'!M183)+('OddsRatio_working_3-way'!K183*'OddsRatio_working_3-way'!L183*'OddsRatio_working_3-way'!M183)-1</f>
        <v>#VALUE!</v>
      </c>
      <c r="O183" s="11">
        <f>0</f>
        <v>0</v>
      </c>
      <c r="P183" s="11" t="e">
        <f>('OddsRatio_working_3-way'!K183*'OddsRatio_working_3-way'!L183)+('OddsRatio_working_3-way'!K183*'OddsRatio_working_3-way'!M183)+('OddsRatio_working_3-way'!L183*'OddsRatio_working_3-way'!M183)-(3*'OddsRatio_working_3-way'!K183*'OddsRatio_working_3-way'!L183*'OddsRatio_working_3-way'!M183)</f>
        <v>#VALUE!</v>
      </c>
      <c r="Q183" s="11" t="e">
        <f>2*'OddsRatio_working_3-way'!K183*'OddsRatio_working_3-way'!L183*'OddsRatio_working_3-way'!M183</f>
        <v>#VALUE!</v>
      </c>
      <c r="R183" s="11" t="e">
        <f t="shared" si="49"/>
        <v>#VALUE!</v>
      </c>
      <c r="S183" s="11" t="e">
        <f t="shared" si="50"/>
        <v>#VALUE!</v>
      </c>
      <c r="T183" s="11" t="e">
        <f t="shared" si="51"/>
        <v>#VALUE!</v>
      </c>
      <c r="U183" s="11" t="e">
        <f>'OddsRatio_working_3-way'!S183-'OddsRatio_working_3-way'!R183^2/3</f>
        <v>#VALUE!</v>
      </c>
      <c r="V183" s="11" t="e">
        <f>'OddsRatio_working_3-way'!S183*'OddsRatio_working_3-way'!R183/3-2*'OddsRatio_working_3-way'!R183^3/27-'OddsRatio_working_3-way'!T183</f>
        <v>#VALUE!</v>
      </c>
      <c r="W183" s="11" t="e">
        <f>'OddsRatio_working_3-way'!V183^2+4*'OddsRatio_working_3-way'!U183^3/27</f>
        <v>#VALUE!</v>
      </c>
      <c r="X183" s="11" t="e">
        <f>IF('OddsRatio_working_3-way'!W183&gt;0,IF(ABS('OddsRatio_working_3-way'!V183+SQRT('OddsRatio_working_3-way'!W183))/2&gt;0,ABS('OddsRatio_working_3-way'!V183+SQRT('OddsRatio_working_3-way'!W183))/2,ABS('OddsRatio_working_3-way'!V183-SQRT('OddsRatio_working_3-way'!W183))/2),SQRT(-'OddsRatio_working_3-way'!U183^3/27))</f>
        <v>#VALUE!</v>
      </c>
      <c r="Y183" s="11" t="e">
        <f>IF('OddsRatio_working_3-way'!W183&gt;=0,IF('OddsRatio_working_3-way'!V183+SQRT('OddsRatio_working_3-way'!W183)&gt;0,0,PI()),ACOS('OddsRatio_working_3-way'!V183/(2*'OddsRatio_working_3-way'!X183)))</f>
        <v>#VALUE!</v>
      </c>
      <c r="Z183" s="11" t="e">
        <f>'OddsRatio_working_3-way'!X183^(1/3)*COS('OddsRatio_working_3-way'!Y183/3)</f>
        <v>#VALUE!</v>
      </c>
      <c r="AA183" s="11" t="e">
        <f>'OddsRatio_working_3-way'!X183^(1/3)*COS(('OddsRatio_working_3-way'!Y183+2*PI())/3)</f>
        <v>#VALUE!</v>
      </c>
      <c r="AB183" s="11" t="e">
        <f>'OddsRatio_working_3-way'!X183^(1/3)*COS(('OddsRatio_working_3-way'!Y183+4*PI())/3)</f>
        <v>#VALUE!</v>
      </c>
      <c r="AC183" s="11" t="e">
        <f>'OddsRatio_working_3-way'!X183^(1/3)*SIN('OddsRatio_working_3-way'!Y183/3)</f>
        <v>#VALUE!</v>
      </c>
      <c r="AD183" s="11" t="e">
        <f>'OddsRatio_working_3-way'!X183^(1/3)*SIN(('OddsRatio_working_3-way'!Y183+2*PI())/3)</f>
        <v>#VALUE!</v>
      </c>
      <c r="AE183" s="11" t="e">
        <f>'OddsRatio_working_3-way'!X183^(1/3)*SIN(('OddsRatio_working_3-way'!Y183+4*PI())/3)</f>
        <v>#VALUE!</v>
      </c>
      <c r="AF183" s="11" t="e">
        <f>-'OddsRatio_working_3-way'!U183/(3*'OddsRatio_working_3-way'!X183^(1/3))*COS(('OddsRatio_working_3-way'!Y183)/3)</f>
        <v>#VALUE!</v>
      </c>
      <c r="AG183" s="11" t="e">
        <f>-'OddsRatio_working_3-way'!U183/(3*'OddsRatio_working_3-way'!X183^(1/3))*COS(('OddsRatio_working_3-way'!Y183+2*PI())/3)</f>
        <v>#VALUE!</v>
      </c>
      <c r="AH183" s="11" t="e">
        <f>-'OddsRatio_working_3-way'!U183/(3*'OddsRatio_working_3-way'!X183^(1/3))*COS(('OddsRatio_working_3-way'!Y183+4*PI())/3)</f>
        <v>#VALUE!</v>
      </c>
      <c r="AI183" s="11" t="e">
        <f>'OddsRatio_working_3-way'!U183/(3*'OddsRatio_working_3-way'!X183^(1/3))*SIN(('OddsRatio_working_3-way'!Y183)/3)</f>
        <v>#VALUE!</v>
      </c>
      <c r="AJ183" s="11" t="e">
        <f>'OddsRatio_working_3-way'!U183/(3*'OddsRatio_working_3-way'!X183^(1/3))*SIN(('OddsRatio_working_3-way'!Y183+2*PI())/3)</f>
        <v>#VALUE!</v>
      </c>
      <c r="AK183" s="11" t="e">
        <f>'OddsRatio_working_3-way'!U183/(3*'OddsRatio_working_3-way'!X183^(1/3))*SIN(('OddsRatio_working_3-way'!Y183+4*PI())/3)</f>
        <v>#VALUE!</v>
      </c>
      <c r="AL183" s="11" t="e">
        <f>'OddsRatio_working_3-way'!Z183+'OddsRatio_working_3-way'!AF183</f>
        <v>#VALUE!</v>
      </c>
      <c r="AM183" s="11" t="e">
        <f>'OddsRatio_working_3-way'!AA183+'OddsRatio_working_3-way'!AG183</f>
        <v>#VALUE!</v>
      </c>
      <c r="AN183" s="11" t="e">
        <f>'OddsRatio_working_3-way'!AB183+'OddsRatio_working_3-way'!AH183</f>
        <v>#VALUE!</v>
      </c>
      <c r="AO183" s="11" t="e">
        <f>'OddsRatio_working_3-way'!AC183+'OddsRatio_working_3-way'!AI183</f>
        <v>#VALUE!</v>
      </c>
      <c r="AP183" s="11" t="e">
        <f>'OddsRatio_working_3-way'!AD183+'OddsRatio_working_3-way'!AJ183</f>
        <v>#VALUE!</v>
      </c>
      <c r="AQ183" s="11" t="e">
        <f>'OddsRatio_working_3-way'!AE183+'OddsRatio_working_3-way'!AK183</f>
        <v>#VALUE!</v>
      </c>
      <c r="AR183" s="10" t="str">
        <f>IF(A183="","",IF(('OddsRatio_working_3-way'!X183=0),IF(Q183&gt;0,-Q183^(1/3),(-Q183)^(1/3)),'OddsRatio_working_3-way'!AL183-'OddsRatio_working_3-way'!R183/3))</f>
        <v/>
      </c>
      <c r="AS183" s="11" t="e">
        <f>IF(('OddsRatio_working_3-way'!X183=0),IF(Q183&gt;0,-Q183^(1/3),(-Q183)^(1/3)),'OddsRatio_working_3-way'!AM183-'OddsRatio_working_3-way'!R183/3)</f>
        <v>#VALUE!</v>
      </c>
      <c r="AT183" s="11" t="e">
        <f>IF(('OddsRatio_working_3-way'!X183=0),IF(Q183&gt;0,-Q183^(1/3),(-Q183)^(1/3)),'OddsRatio_working_3-way'!AN183-'OddsRatio_working_3-way'!R183/3)</f>
        <v>#VALUE!</v>
      </c>
      <c r="AU183" s="11" t="e">
        <f>IF(('OddsRatio_working_3-way'!X183=0),0,'OddsRatio_working_3-way'!AO183)</f>
        <v>#VALUE!</v>
      </c>
      <c r="AV183" s="11" t="e">
        <f>IF(('OddsRatio_working_3-way'!X183=0),0,'OddsRatio_working_3-way'!AP183)</f>
        <v>#VALUE!</v>
      </c>
      <c r="AW183" s="11" t="e">
        <f>IF(('OddsRatio_working_3-way'!X183=0),0,'OddsRatio_working_3-way'!AQ183)</f>
        <v>#VALUE!</v>
      </c>
    </row>
    <row r="184" spans="1:49">
      <c r="A184" s="4" t="str">
        <f>IF('True_Odds_Calculator_3-way'!A185="","",'True_Odds_Calculator_3-way'!A185)</f>
        <v/>
      </c>
      <c r="B184" s="4" t="str">
        <f>IF('True_Odds_Calculator_3-way'!B185="","",'True_Odds_Calculator_3-way'!B185)</f>
        <v/>
      </c>
      <c r="C184" s="4" t="str">
        <f>IF('True_Odds_Calculator_3-way'!C185="","",'True_Odds_Calculator_3-way'!C185)</f>
        <v/>
      </c>
      <c r="D184" s="9" t="e">
        <f t="shared" si="39"/>
        <v>#VALUE!</v>
      </c>
      <c r="E184" s="9" t="e">
        <f t="shared" si="40"/>
        <v>#VALUE!</v>
      </c>
      <c r="F184" s="9" t="e">
        <f t="shared" si="41"/>
        <v>#VALUE!</v>
      </c>
      <c r="G184" s="9" t="str">
        <f t="shared" si="42"/>
        <v/>
      </c>
      <c r="H184" s="9" t="str">
        <f t="shared" si="43"/>
        <v/>
      </c>
      <c r="I184" s="9" t="str">
        <f t="shared" si="44"/>
        <v/>
      </c>
      <c r="J184" s="9" t="str">
        <f t="shared" si="45"/>
        <v/>
      </c>
      <c r="K184" s="11" t="e">
        <f t="shared" si="46"/>
        <v>#VALUE!</v>
      </c>
      <c r="L184" s="11" t="e">
        <f t="shared" si="47"/>
        <v>#VALUE!</v>
      </c>
      <c r="M184" s="11" t="e">
        <f t="shared" si="48"/>
        <v>#VALUE!</v>
      </c>
      <c r="N184" s="11" t="e">
        <f>'OddsRatio_working_3-way'!K184+'OddsRatio_working_3-way'!L184+'OddsRatio_working_3-way'!M184-('OddsRatio_working_3-way'!K184*'OddsRatio_working_3-way'!L184)-('OddsRatio_working_3-way'!K184*'OddsRatio_working_3-way'!M184)-('OddsRatio_working_3-way'!L184*'OddsRatio_working_3-way'!M184)+('OddsRatio_working_3-way'!K184*'OddsRatio_working_3-way'!L184*'OddsRatio_working_3-way'!M184)-1</f>
        <v>#VALUE!</v>
      </c>
      <c r="O184" s="11">
        <f>0</f>
        <v>0</v>
      </c>
      <c r="P184" s="11" t="e">
        <f>('OddsRatio_working_3-way'!K184*'OddsRatio_working_3-way'!L184)+('OddsRatio_working_3-way'!K184*'OddsRatio_working_3-way'!M184)+('OddsRatio_working_3-way'!L184*'OddsRatio_working_3-way'!M184)-(3*'OddsRatio_working_3-way'!K184*'OddsRatio_working_3-way'!L184*'OddsRatio_working_3-way'!M184)</f>
        <v>#VALUE!</v>
      </c>
      <c r="Q184" s="11" t="e">
        <f>2*'OddsRatio_working_3-way'!K184*'OddsRatio_working_3-way'!L184*'OddsRatio_working_3-way'!M184</f>
        <v>#VALUE!</v>
      </c>
      <c r="R184" s="11" t="e">
        <f t="shared" si="49"/>
        <v>#VALUE!</v>
      </c>
      <c r="S184" s="11" t="e">
        <f t="shared" si="50"/>
        <v>#VALUE!</v>
      </c>
      <c r="T184" s="11" t="e">
        <f t="shared" si="51"/>
        <v>#VALUE!</v>
      </c>
      <c r="U184" s="11" t="e">
        <f>'OddsRatio_working_3-way'!S184-'OddsRatio_working_3-way'!R184^2/3</f>
        <v>#VALUE!</v>
      </c>
      <c r="V184" s="11" t="e">
        <f>'OddsRatio_working_3-way'!S184*'OddsRatio_working_3-way'!R184/3-2*'OddsRatio_working_3-way'!R184^3/27-'OddsRatio_working_3-way'!T184</f>
        <v>#VALUE!</v>
      </c>
      <c r="W184" s="11" t="e">
        <f>'OddsRatio_working_3-way'!V184^2+4*'OddsRatio_working_3-way'!U184^3/27</f>
        <v>#VALUE!</v>
      </c>
      <c r="X184" s="11" t="e">
        <f>IF('OddsRatio_working_3-way'!W184&gt;0,IF(ABS('OddsRatio_working_3-way'!V184+SQRT('OddsRatio_working_3-way'!W184))/2&gt;0,ABS('OddsRatio_working_3-way'!V184+SQRT('OddsRatio_working_3-way'!W184))/2,ABS('OddsRatio_working_3-way'!V184-SQRT('OddsRatio_working_3-way'!W184))/2),SQRT(-'OddsRatio_working_3-way'!U184^3/27))</f>
        <v>#VALUE!</v>
      </c>
      <c r="Y184" s="11" t="e">
        <f>IF('OddsRatio_working_3-way'!W184&gt;=0,IF('OddsRatio_working_3-way'!V184+SQRT('OddsRatio_working_3-way'!W184)&gt;0,0,PI()),ACOS('OddsRatio_working_3-way'!V184/(2*'OddsRatio_working_3-way'!X184)))</f>
        <v>#VALUE!</v>
      </c>
      <c r="Z184" s="11" t="e">
        <f>'OddsRatio_working_3-way'!X184^(1/3)*COS('OddsRatio_working_3-way'!Y184/3)</f>
        <v>#VALUE!</v>
      </c>
      <c r="AA184" s="11" t="e">
        <f>'OddsRatio_working_3-way'!X184^(1/3)*COS(('OddsRatio_working_3-way'!Y184+2*PI())/3)</f>
        <v>#VALUE!</v>
      </c>
      <c r="AB184" s="11" t="e">
        <f>'OddsRatio_working_3-way'!X184^(1/3)*COS(('OddsRatio_working_3-way'!Y184+4*PI())/3)</f>
        <v>#VALUE!</v>
      </c>
      <c r="AC184" s="11" t="e">
        <f>'OddsRatio_working_3-way'!X184^(1/3)*SIN('OddsRatio_working_3-way'!Y184/3)</f>
        <v>#VALUE!</v>
      </c>
      <c r="AD184" s="11" t="e">
        <f>'OddsRatio_working_3-way'!X184^(1/3)*SIN(('OddsRatio_working_3-way'!Y184+2*PI())/3)</f>
        <v>#VALUE!</v>
      </c>
      <c r="AE184" s="11" t="e">
        <f>'OddsRatio_working_3-way'!X184^(1/3)*SIN(('OddsRatio_working_3-way'!Y184+4*PI())/3)</f>
        <v>#VALUE!</v>
      </c>
      <c r="AF184" s="11" t="e">
        <f>-'OddsRatio_working_3-way'!U184/(3*'OddsRatio_working_3-way'!X184^(1/3))*COS(('OddsRatio_working_3-way'!Y184)/3)</f>
        <v>#VALUE!</v>
      </c>
      <c r="AG184" s="11" t="e">
        <f>-'OddsRatio_working_3-way'!U184/(3*'OddsRatio_working_3-way'!X184^(1/3))*COS(('OddsRatio_working_3-way'!Y184+2*PI())/3)</f>
        <v>#VALUE!</v>
      </c>
      <c r="AH184" s="11" t="e">
        <f>-'OddsRatio_working_3-way'!U184/(3*'OddsRatio_working_3-way'!X184^(1/3))*COS(('OddsRatio_working_3-way'!Y184+4*PI())/3)</f>
        <v>#VALUE!</v>
      </c>
      <c r="AI184" s="11" t="e">
        <f>'OddsRatio_working_3-way'!U184/(3*'OddsRatio_working_3-way'!X184^(1/3))*SIN(('OddsRatio_working_3-way'!Y184)/3)</f>
        <v>#VALUE!</v>
      </c>
      <c r="AJ184" s="11" t="e">
        <f>'OddsRatio_working_3-way'!U184/(3*'OddsRatio_working_3-way'!X184^(1/3))*SIN(('OddsRatio_working_3-way'!Y184+2*PI())/3)</f>
        <v>#VALUE!</v>
      </c>
      <c r="AK184" s="11" t="e">
        <f>'OddsRatio_working_3-way'!U184/(3*'OddsRatio_working_3-way'!X184^(1/3))*SIN(('OddsRatio_working_3-way'!Y184+4*PI())/3)</f>
        <v>#VALUE!</v>
      </c>
      <c r="AL184" s="11" t="e">
        <f>'OddsRatio_working_3-way'!Z184+'OddsRatio_working_3-way'!AF184</f>
        <v>#VALUE!</v>
      </c>
      <c r="AM184" s="11" t="e">
        <f>'OddsRatio_working_3-way'!AA184+'OddsRatio_working_3-way'!AG184</f>
        <v>#VALUE!</v>
      </c>
      <c r="AN184" s="11" t="e">
        <f>'OddsRatio_working_3-way'!AB184+'OddsRatio_working_3-way'!AH184</f>
        <v>#VALUE!</v>
      </c>
      <c r="AO184" s="11" t="e">
        <f>'OddsRatio_working_3-way'!AC184+'OddsRatio_working_3-way'!AI184</f>
        <v>#VALUE!</v>
      </c>
      <c r="AP184" s="11" t="e">
        <f>'OddsRatio_working_3-way'!AD184+'OddsRatio_working_3-way'!AJ184</f>
        <v>#VALUE!</v>
      </c>
      <c r="AQ184" s="11" t="e">
        <f>'OddsRatio_working_3-way'!AE184+'OddsRatio_working_3-way'!AK184</f>
        <v>#VALUE!</v>
      </c>
      <c r="AR184" s="10" t="str">
        <f>IF(A184="","",IF(('OddsRatio_working_3-way'!X184=0),IF(Q184&gt;0,-Q184^(1/3),(-Q184)^(1/3)),'OddsRatio_working_3-way'!AL184-'OddsRatio_working_3-way'!R184/3))</f>
        <v/>
      </c>
      <c r="AS184" s="11" t="e">
        <f>IF(('OddsRatio_working_3-way'!X184=0),IF(Q184&gt;0,-Q184^(1/3),(-Q184)^(1/3)),'OddsRatio_working_3-way'!AM184-'OddsRatio_working_3-way'!R184/3)</f>
        <v>#VALUE!</v>
      </c>
      <c r="AT184" s="11" t="e">
        <f>IF(('OddsRatio_working_3-way'!X184=0),IF(Q184&gt;0,-Q184^(1/3),(-Q184)^(1/3)),'OddsRatio_working_3-way'!AN184-'OddsRatio_working_3-way'!R184/3)</f>
        <v>#VALUE!</v>
      </c>
      <c r="AU184" s="11" t="e">
        <f>IF(('OddsRatio_working_3-way'!X184=0),0,'OddsRatio_working_3-way'!AO184)</f>
        <v>#VALUE!</v>
      </c>
      <c r="AV184" s="11" t="e">
        <f>IF(('OddsRatio_working_3-way'!X184=0),0,'OddsRatio_working_3-way'!AP184)</f>
        <v>#VALUE!</v>
      </c>
      <c r="AW184" s="11" t="e">
        <f>IF(('OddsRatio_working_3-way'!X184=0),0,'OddsRatio_working_3-way'!AQ184)</f>
        <v>#VALUE!</v>
      </c>
    </row>
    <row r="185" spans="1:49">
      <c r="A185" s="4" t="str">
        <f>IF('True_Odds_Calculator_3-way'!A186="","",'True_Odds_Calculator_3-way'!A186)</f>
        <v/>
      </c>
      <c r="B185" s="4" t="str">
        <f>IF('True_Odds_Calculator_3-way'!B186="","",'True_Odds_Calculator_3-way'!B186)</f>
        <v/>
      </c>
      <c r="C185" s="4" t="str">
        <f>IF('True_Odds_Calculator_3-way'!C186="","",'True_Odds_Calculator_3-way'!C186)</f>
        <v/>
      </c>
      <c r="D185" s="9" t="e">
        <f t="shared" si="39"/>
        <v>#VALUE!</v>
      </c>
      <c r="E185" s="9" t="e">
        <f t="shared" si="40"/>
        <v>#VALUE!</v>
      </c>
      <c r="F185" s="9" t="e">
        <f t="shared" si="41"/>
        <v>#VALUE!</v>
      </c>
      <c r="G185" s="9" t="str">
        <f t="shared" si="42"/>
        <v/>
      </c>
      <c r="H185" s="9" t="str">
        <f t="shared" si="43"/>
        <v/>
      </c>
      <c r="I185" s="9" t="str">
        <f t="shared" si="44"/>
        <v/>
      </c>
      <c r="J185" s="9" t="str">
        <f t="shared" si="45"/>
        <v/>
      </c>
      <c r="K185" s="11" t="e">
        <f t="shared" si="46"/>
        <v>#VALUE!</v>
      </c>
      <c r="L185" s="11" t="e">
        <f t="shared" si="47"/>
        <v>#VALUE!</v>
      </c>
      <c r="M185" s="11" t="e">
        <f t="shared" si="48"/>
        <v>#VALUE!</v>
      </c>
      <c r="N185" s="11" t="e">
        <f>'OddsRatio_working_3-way'!K185+'OddsRatio_working_3-way'!L185+'OddsRatio_working_3-way'!M185-('OddsRatio_working_3-way'!K185*'OddsRatio_working_3-way'!L185)-('OddsRatio_working_3-way'!K185*'OddsRatio_working_3-way'!M185)-('OddsRatio_working_3-way'!L185*'OddsRatio_working_3-way'!M185)+('OddsRatio_working_3-way'!K185*'OddsRatio_working_3-way'!L185*'OddsRatio_working_3-way'!M185)-1</f>
        <v>#VALUE!</v>
      </c>
      <c r="O185" s="11">
        <f>0</f>
        <v>0</v>
      </c>
      <c r="P185" s="11" t="e">
        <f>('OddsRatio_working_3-way'!K185*'OddsRatio_working_3-way'!L185)+('OddsRatio_working_3-way'!K185*'OddsRatio_working_3-way'!M185)+('OddsRatio_working_3-way'!L185*'OddsRatio_working_3-way'!M185)-(3*'OddsRatio_working_3-way'!K185*'OddsRatio_working_3-way'!L185*'OddsRatio_working_3-way'!M185)</f>
        <v>#VALUE!</v>
      </c>
      <c r="Q185" s="11" t="e">
        <f>2*'OddsRatio_working_3-way'!K185*'OddsRatio_working_3-way'!L185*'OddsRatio_working_3-way'!M185</f>
        <v>#VALUE!</v>
      </c>
      <c r="R185" s="11" t="e">
        <f t="shared" si="49"/>
        <v>#VALUE!</v>
      </c>
      <c r="S185" s="11" t="e">
        <f t="shared" si="50"/>
        <v>#VALUE!</v>
      </c>
      <c r="T185" s="11" t="e">
        <f t="shared" si="51"/>
        <v>#VALUE!</v>
      </c>
      <c r="U185" s="11" t="e">
        <f>'OddsRatio_working_3-way'!S185-'OddsRatio_working_3-way'!R185^2/3</f>
        <v>#VALUE!</v>
      </c>
      <c r="V185" s="11" t="e">
        <f>'OddsRatio_working_3-way'!S185*'OddsRatio_working_3-way'!R185/3-2*'OddsRatio_working_3-way'!R185^3/27-'OddsRatio_working_3-way'!T185</f>
        <v>#VALUE!</v>
      </c>
      <c r="W185" s="11" t="e">
        <f>'OddsRatio_working_3-way'!V185^2+4*'OddsRatio_working_3-way'!U185^3/27</f>
        <v>#VALUE!</v>
      </c>
      <c r="X185" s="11" t="e">
        <f>IF('OddsRatio_working_3-way'!W185&gt;0,IF(ABS('OddsRatio_working_3-way'!V185+SQRT('OddsRatio_working_3-way'!W185))/2&gt;0,ABS('OddsRatio_working_3-way'!V185+SQRT('OddsRatio_working_3-way'!W185))/2,ABS('OddsRatio_working_3-way'!V185-SQRT('OddsRatio_working_3-way'!W185))/2),SQRT(-'OddsRatio_working_3-way'!U185^3/27))</f>
        <v>#VALUE!</v>
      </c>
      <c r="Y185" s="11" t="e">
        <f>IF('OddsRatio_working_3-way'!W185&gt;=0,IF('OddsRatio_working_3-way'!V185+SQRT('OddsRatio_working_3-way'!W185)&gt;0,0,PI()),ACOS('OddsRatio_working_3-way'!V185/(2*'OddsRatio_working_3-way'!X185)))</f>
        <v>#VALUE!</v>
      </c>
      <c r="Z185" s="11" t="e">
        <f>'OddsRatio_working_3-way'!X185^(1/3)*COS('OddsRatio_working_3-way'!Y185/3)</f>
        <v>#VALUE!</v>
      </c>
      <c r="AA185" s="11" t="e">
        <f>'OddsRatio_working_3-way'!X185^(1/3)*COS(('OddsRatio_working_3-way'!Y185+2*PI())/3)</f>
        <v>#VALUE!</v>
      </c>
      <c r="AB185" s="11" t="e">
        <f>'OddsRatio_working_3-way'!X185^(1/3)*COS(('OddsRatio_working_3-way'!Y185+4*PI())/3)</f>
        <v>#VALUE!</v>
      </c>
      <c r="AC185" s="11" t="e">
        <f>'OddsRatio_working_3-way'!X185^(1/3)*SIN('OddsRatio_working_3-way'!Y185/3)</f>
        <v>#VALUE!</v>
      </c>
      <c r="AD185" s="11" t="e">
        <f>'OddsRatio_working_3-way'!X185^(1/3)*SIN(('OddsRatio_working_3-way'!Y185+2*PI())/3)</f>
        <v>#VALUE!</v>
      </c>
      <c r="AE185" s="11" t="e">
        <f>'OddsRatio_working_3-way'!X185^(1/3)*SIN(('OddsRatio_working_3-way'!Y185+4*PI())/3)</f>
        <v>#VALUE!</v>
      </c>
      <c r="AF185" s="11" t="e">
        <f>-'OddsRatio_working_3-way'!U185/(3*'OddsRatio_working_3-way'!X185^(1/3))*COS(('OddsRatio_working_3-way'!Y185)/3)</f>
        <v>#VALUE!</v>
      </c>
      <c r="AG185" s="11" t="e">
        <f>-'OddsRatio_working_3-way'!U185/(3*'OddsRatio_working_3-way'!X185^(1/3))*COS(('OddsRatio_working_3-way'!Y185+2*PI())/3)</f>
        <v>#VALUE!</v>
      </c>
      <c r="AH185" s="11" t="e">
        <f>-'OddsRatio_working_3-way'!U185/(3*'OddsRatio_working_3-way'!X185^(1/3))*COS(('OddsRatio_working_3-way'!Y185+4*PI())/3)</f>
        <v>#VALUE!</v>
      </c>
      <c r="AI185" s="11" t="e">
        <f>'OddsRatio_working_3-way'!U185/(3*'OddsRatio_working_3-way'!X185^(1/3))*SIN(('OddsRatio_working_3-way'!Y185)/3)</f>
        <v>#VALUE!</v>
      </c>
      <c r="AJ185" s="11" t="e">
        <f>'OddsRatio_working_3-way'!U185/(3*'OddsRatio_working_3-way'!X185^(1/3))*SIN(('OddsRatio_working_3-way'!Y185+2*PI())/3)</f>
        <v>#VALUE!</v>
      </c>
      <c r="AK185" s="11" t="e">
        <f>'OddsRatio_working_3-way'!U185/(3*'OddsRatio_working_3-way'!X185^(1/3))*SIN(('OddsRatio_working_3-way'!Y185+4*PI())/3)</f>
        <v>#VALUE!</v>
      </c>
      <c r="AL185" s="11" t="e">
        <f>'OddsRatio_working_3-way'!Z185+'OddsRatio_working_3-way'!AF185</f>
        <v>#VALUE!</v>
      </c>
      <c r="AM185" s="11" t="e">
        <f>'OddsRatio_working_3-way'!AA185+'OddsRatio_working_3-way'!AG185</f>
        <v>#VALUE!</v>
      </c>
      <c r="AN185" s="11" t="e">
        <f>'OddsRatio_working_3-way'!AB185+'OddsRatio_working_3-way'!AH185</f>
        <v>#VALUE!</v>
      </c>
      <c r="AO185" s="11" t="e">
        <f>'OddsRatio_working_3-way'!AC185+'OddsRatio_working_3-way'!AI185</f>
        <v>#VALUE!</v>
      </c>
      <c r="AP185" s="11" t="e">
        <f>'OddsRatio_working_3-way'!AD185+'OddsRatio_working_3-way'!AJ185</f>
        <v>#VALUE!</v>
      </c>
      <c r="AQ185" s="11" t="e">
        <f>'OddsRatio_working_3-way'!AE185+'OddsRatio_working_3-way'!AK185</f>
        <v>#VALUE!</v>
      </c>
      <c r="AR185" s="10" t="str">
        <f>IF(A185="","",IF(('OddsRatio_working_3-way'!X185=0),IF(Q185&gt;0,-Q185^(1/3),(-Q185)^(1/3)),'OddsRatio_working_3-way'!AL185-'OddsRatio_working_3-way'!R185/3))</f>
        <v/>
      </c>
      <c r="AS185" s="11" t="e">
        <f>IF(('OddsRatio_working_3-way'!X185=0),IF(Q185&gt;0,-Q185^(1/3),(-Q185)^(1/3)),'OddsRatio_working_3-way'!AM185-'OddsRatio_working_3-way'!R185/3)</f>
        <v>#VALUE!</v>
      </c>
      <c r="AT185" s="11" t="e">
        <f>IF(('OddsRatio_working_3-way'!X185=0),IF(Q185&gt;0,-Q185^(1/3),(-Q185)^(1/3)),'OddsRatio_working_3-way'!AN185-'OddsRatio_working_3-way'!R185/3)</f>
        <v>#VALUE!</v>
      </c>
      <c r="AU185" s="11" t="e">
        <f>IF(('OddsRatio_working_3-way'!X185=0),0,'OddsRatio_working_3-way'!AO185)</f>
        <v>#VALUE!</v>
      </c>
      <c r="AV185" s="11" t="e">
        <f>IF(('OddsRatio_working_3-way'!X185=0),0,'OddsRatio_working_3-way'!AP185)</f>
        <v>#VALUE!</v>
      </c>
      <c r="AW185" s="11" t="e">
        <f>IF(('OddsRatio_working_3-way'!X185=0),0,'OddsRatio_working_3-way'!AQ185)</f>
        <v>#VALUE!</v>
      </c>
    </row>
    <row r="186" spans="1:49">
      <c r="A186" s="4" t="str">
        <f>IF('True_Odds_Calculator_3-way'!A187="","",'True_Odds_Calculator_3-way'!A187)</f>
        <v/>
      </c>
      <c r="B186" s="4" t="str">
        <f>IF('True_Odds_Calculator_3-way'!B187="","",'True_Odds_Calculator_3-way'!B187)</f>
        <v/>
      </c>
      <c r="C186" s="4" t="str">
        <f>IF('True_Odds_Calculator_3-way'!C187="","",'True_Odds_Calculator_3-way'!C187)</f>
        <v/>
      </c>
      <c r="D186" s="9" t="e">
        <f t="shared" si="39"/>
        <v>#VALUE!</v>
      </c>
      <c r="E186" s="9" t="e">
        <f t="shared" si="40"/>
        <v>#VALUE!</v>
      </c>
      <c r="F186" s="9" t="e">
        <f t="shared" si="41"/>
        <v>#VALUE!</v>
      </c>
      <c r="G186" s="9" t="str">
        <f t="shared" si="42"/>
        <v/>
      </c>
      <c r="H186" s="9" t="str">
        <f t="shared" si="43"/>
        <v/>
      </c>
      <c r="I186" s="9" t="str">
        <f t="shared" si="44"/>
        <v/>
      </c>
      <c r="J186" s="9" t="str">
        <f t="shared" si="45"/>
        <v/>
      </c>
      <c r="K186" s="11" t="e">
        <f t="shared" si="46"/>
        <v>#VALUE!</v>
      </c>
      <c r="L186" s="11" t="e">
        <f t="shared" si="47"/>
        <v>#VALUE!</v>
      </c>
      <c r="M186" s="11" t="e">
        <f t="shared" si="48"/>
        <v>#VALUE!</v>
      </c>
      <c r="N186" s="11" t="e">
        <f>'OddsRatio_working_3-way'!K186+'OddsRatio_working_3-way'!L186+'OddsRatio_working_3-way'!M186-('OddsRatio_working_3-way'!K186*'OddsRatio_working_3-way'!L186)-('OddsRatio_working_3-way'!K186*'OddsRatio_working_3-way'!M186)-('OddsRatio_working_3-way'!L186*'OddsRatio_working_3-way'!M186)+('OddsRatio_working_3-way'!K186*'OddsRatio_working_3-way'!L186*'OddsRatio_working_3-way'!M186)-1</f>
        <v>#VALUE!</v>
      </c>
      <c r="O186" s="11">
        <f>0</f>
        <v>0</v>
      </c>
      <c r="P186" s="11" t="e">
        <f>('OddsRatio_working_3-way'!K186*'OddsRatio_working_3-way'!L186)+('OddsRatio_working_3-way'!K186*'OddsRatio_working_3-way'!M186)+('OddsRatio_working_3-way'!L186*'OddsRatio_working_3-way'!M186)-(3*'OddsRatio_working_3-way'!K186*'OddsRatio_working_3-way'!L186*'OddsRatio_working_3-way'!M186)</f>
        <v>#VALUE!</v>
      </c>
      <c r="Q186" s="11" t="e">
        <f>2*'OddsRatio_working_3-way'!K186*'OddsRatio_working_3-way'!L186*'OddsRatio_working_3-way'!M186</f>
        <v>#VALUE!</v>
      </c>
      <c r="R186" s="11" t="e">
        <f t="shared" si="49"/>
        <v>#VALUE!</v>
      </c>
      <c r="S186" s="11" t="e">
        <f t="shared" si="50"/>
        <v>#VALUE!</v>
      </c>
      <c r="T186" s="11" t="e">
        <f t="shared" si="51"/>
        <v>#VALUE!</v>
      </c>
      <c r="U186" s="11" t="e">
        <f>'OddsRatio_working_3-way'!S186-'OddsRatio_working_3-way'!R186^2/3</f>
        <v>#VALUE!</v>
      </c>
      <c r="V186" s="11" t="e">
        <f>'OddsRatio_working_3-way'!S186*'OddsRatio_working_3-way'!R186/3-2*'OddsRatio_working_3-way'!R186^3/27-'OddsRatio_working_3-way'!T186</f>
        <v>#VALUE!</v>
      </c>
      <c r="W186" s="11" t="e">
        <f>'OddsRatio_working_3-way'!V186^2+4*'OddsRatio_working_3-way'!U186^3/27</f>
        <v>#VALUE!</v>
      </c>
      <c r="X186" s="11" t="e">
        <f>IF('OddsRatio_working_3-way'!W186&gt;0,IF(ABS('OddsRatio_working_3-way'!V186+SQRT('OddsRatio_working_3-way'!W186))/2&gt;0,ABS('OddsRatio_working_3-way'!V186+SQRT('OddsRatio_working_3-way'!W186))/2,ABS('OddsRatio_working_3-way'!V186-SQRT('OddsRatio_working_3-way'!W186))/2),SQRT(-'OddsRatio_working_3-way'!U186^3/27))</f>
        <v>#VALUE!</v>
      </c>
      <c r="Y186" s="11" t="e">
        <f>IF('OddsRatio_working_3-way'!W186&gt;=0,IF('OddsRatio_working_3-way'!V186+SQRT('OddsRatio_working_3-way'!W186)&gt;0,0,PI()),ACOS('OddsRatio_working_3-way'!V186/(2*'OddsRatio_working_3-way'!X186)))</f>
        <v>#VALUE!</v>
      </c>
      <c r="Z186" s="11" t="e">
        <f>'OddsRatio_working_3-way'!X186^(1/3)*COS('OddsRatio_working_3-way'!Y186/3)</f>
        <v>#VALUE!</v>
      </c>
      <c r="AA186" s="11" t="e">
        <f>'OddsRatio_working_3-way'!X186^(1/3)*COS(('OddsRatio_working_3-way'!Y186+2*PI())/3)</f>
        <v>#VALUE!</v>
      </c>
      <c r="AB186" s="11" t="e">
        <f>'OddsRatio_working_3-way'!X186^(1/3)*COS(('OddsRatio_working_3-way'!Y186+4*PI())/3)</f>
        <v>#VALUE!</v>
      </c>
      <c r="AC186" s="11" t="e">
        <f>'OddsRatio_working_3-way'!X186^(1/3)*SIN('OddsRatio_working_3-way'!Y186/3)</f>
        <v>#VALUE!</v>
      </c>
      <c r="AD186" s="11" t="e">
        <f>'OddsRatio_working_3-way'!X186^(1/3)*SIN(('OddsRatio_working_3-way'!Y186+2*PI())/3)</f>
        <v>#VALUE!</v>
      </c>
      <c r="AE186" s="11" t="e">
        <f>'OddsRatio_working_3-way'!X186^(1/3)*SIN(('OddsRatio_working_3-way'!Y186+4*PI())/3)</f>
        <v>#VALUE!</v>
      </c>
      <c r="AF186" s="11" t="e">
        <f>-'OddsRatio_working_3-way'!U186/(3*'OddsRatio_working_3-way'!X186^(1/3))*COS(('OddsRatio_working_3-way'!Y186)/3)</f>
        <v>#VALUE!</v>
      </c>
      <c r="AG186" s="11" t="e">
        <f>-'OddsRatio_working_3-way'!U186/(3*'OddsRatio_working_3-way'!X186^(1/3))*COS(('OddsRatio_working_3-way'!Y186+2*PI())/3)</f>
        <v>#VALUE!</v>
      </c>
      <c r="AH186" s="11" t="e">
        <f>-'OddsRatio_working_3-way'!U186/(3*'OddsRatio_working_3-way'!X186^(1/3))*COS(('OddsRatio_working_3-way'!Y186+4*PI())/3)</f>
        <v>#VALUE!</v>
      </c>
      <c r="AI186" s="11" t="e">
        <f>'OddsRatio_working_3-way'!U186/(3*'OddsRatio_working_3-way'!X186^(1/3))*SIN(('OddsRatio_working_3-way'!Y186)/3)</f>
        <v>#VALUE!</v>
      </c>
      <c r="AJ186" s="11" t="e">
        <f>'OddsRatio_working_3-way'!U186/(3*'OddsRatio_working_3-way'!X186^(1/3))*SIN(('OddsRatio_working_3-way'!Y186+2*PI())/3)</f>
        <v>#VALUE!</v>
      </c>
      <c r="AK186" s="11" t="e">
        <f>'OddsRatio_working_3-way'!U186/(3*'OddsRatio_working_3-way'!X186^(1/3))*SIN(('OddsRatio_working_3-way'!Y186+4*PI())/3)</f>
        <v>#VALUE!</v>
      </c>
      <c r="AL186" s="11" t="e">
        <f>'OddsRatio_working_3-way'!Z186+'OddsRatio_working_3-way'!AF186</f>
        <v>#VALUE!</v>
      </c>
      <c r="AM186" s="11" t="e">
        <f>'OddsRatio_working_3-way'!AA186+'OddsRatio_working_3-way'!AG186</f>
        <v>#VALUE!</v>
      </c>
      <c r="AN186" s="11" t="e">
        <f>'OddsRatio_working_3-way'!AB186+'OddsRatio_working_3-way'!AH186</f>
        <v>#VALUE!</v>
      </c>
      <c r="AO186" s="11" t="e">
        <f>'OddsRatio_working_3-way'!AC186+'OddsRatio_working_3-way'!AI186</f>
        <v>#VALUE!</v>
      </c>
      <c r="AP186" s="11" t="e">
        <f>'OddsRatio_working_3-way'!AD186+'OddsRatio_working_3-way'!AJ186</f>
        <v>#VALUE!</v>
      </c>
      <c r="AQ186" s="11" t="e">
        <f>'OddsRatio_working_3-way'!AE186+'OddsRatio_working_3-way'!AK186</f>
        <v>#VALUE!</v>
      </c>
      <c r="AR186" s="10" t="str">
        <f>IF(A186="","",IF(('OddsRatio_working_3-way'!X186=0),IF(Q186&gt;0,-Q186^(1/3),(-Q186)^(1/3)),'OddsRatio_working_3-way'!AL186-'OddsRatio_working_3-way'!R186/3))</f>
        <v/>
      </c>
      <c r="AS186" s="11" t="e">
        <f>IF(('OddsRatio_working_3-way'!X186=0),IF(Q186&gt;0,-Q186^(1/3),(-Q186)^(1/3)),'OddsRatio_working_3-way'!AM186-'OddsRatio_working_3-way'!R186/3)</f>
        <v>#VALUE!</v>
      </c>
      <c r="AT186" s="11" t="e">
        <f>IF(('OddsRatio_working_3-way'!X186=0),IF(Q186&gt;0,-Q186^(1/3),(-Q186)^(1/3)),'OddsRatio_working_3-way'!AN186-'OddsRatio_working_3-way'!R186/3)</f>
        <v>#VALUE!</v>
      </c>
      <c r="AU186" s="11" t="e">
        <f>IF(('OddsRatio_working_3-way'!X186=0),0,'OddsRatio_working_3-way'!AO186)</f>
        <v>#VALUE!</v>
      </c>
      <c r="AV186" s="11" t="e">
        <f>IF(('OddsRatio_working_3-way'!X186=0),0,'OddsRatio_working_3-way'!AP186)</f>
        <v>#VALUE!</v>
      </c>
      <c r="AW186" s="11" t="e">
        <f>IF(('OddsRatio_working_3-way'!X186=0),0,'OddsRatio_working_3-way'!AQ186)</f>
        <v>#VALUE!</v>
      </c>
    </row>
    <row r="187" spans="1:49">
      <c r="A187" s="4" t="str">
        <f>IF('True_Odds_Calculator_3-way'!A188="","",'True_Odds_Calculator_3-way'!A188)</f>
        <v/>
      </c>
      <c r="B187" s="4" t="str">
        <f>IF('True_Odds_Calculator_3-way'!B188="","",'True_Odds_Calculator_3-way'!B188)</f>
        <v/>
      </c>
      <c r="C187" s="4" t="str">
        <f>IF('True_Odds_Calculator_3-way'!C188="","",'True_Odds_Calculator_3-way'!C188)</f>
        <v/>
      </c>
      <c r="D187" s="9" t="e">
        <f t="shared" si="39"/>
        <v>#VALUE!</v>
      </c>
      <c r="E187" s="9" t="e">
        <f t="shared" si="40"/>
        <v>#VALUE!</v>
      </c>
      <c r="F187" s="9" t="e">
        <f t="shared" si="41"/>
        <v>#VALUE!</v>
      </c>
      <c r="G187" s="9" t="str">
        <f t="shared" si="42"/>
        <v/>
      </c>
      <c r="H187" s="9" t="str">
        <f t="shared" si="43"/>
        <v/>
      </c>
      <c r="I187" s="9" t="str">
        <f t="shared" si="44"/>
        <v/>
      </c>
      <c r="J187" s="9" t="str">
        <f t="shared" si="45"/>
        <v/>
      </c>
      <c r="K187" s="11" t="e">
        <f t="shared" si="46"/>
        <v>#VALUE!</v>
      </c>
      <c r="L187" s="11" t="e">
        <f t="shared" si="47"/>
        <v>#VALUE!</v>
      </c>
      <c r="M187" s="11" t="e">
        <f t="shared" si="48"/>
        <v>#VALUE!</v>
      </c>
      <c r="N187" s="11" t="e">
        <f>'OddsRatio_working_3-way'!K187+'OddsRatio_working_3-way'!L187+'OddsRatio_working_3-way'!M187-('OddsRatio_working_3-way'!K187*'OddsRatio_working_3-way'!L187)-('OddsRatio_working_3-way'!K187*'OddsRatio_working_3-way'!M187)-('OddsRatio_working_3-way'!L187*'OddsRatio_working_3-way'!M187)+('OddsRatio_working_3-way'!K187*'OddsRatio_working_3-way'!L187*'OddsRatio_working_3-way'!M187)-1</f>
        <v>#VALUE!</v>
      </c>
      <c r="O187" s="11">
        <f>0</f>
        <v>0</v>
      </c>
      <c r="P187" s="11" t="e">
        <f>('OddsRatio_working_3-way'!K187*'OddsRatio_working_3-way'!L187)+('OddsRatio_working_3-way'!K187*'OddsRatio_working_3-way'!M187)+('OddsRatio_working_3-way'!L187*'OddsRatio_working_3-way'!M187)-(3*'OddsRatio_working_3-way'!K187*'OddsRatio_working_3-way'!L187*'OddsRatio_working_3-way'!M187)</f>
        <v>#VALUE!</v>
      </c>
      <c r="Q187" s="11" t="e">
        <f>2*'OddsRatio_working_3-way'!K187*'OddsRatio_working_3-way'!L187*'OddsRatio_working_3-way'!M187</f>
        <v>#VALUE!</v>
      </c>
      <c r="R187" s="11" t="e">
        <f t="shared" si="49"/>
        <v>#VALUE!</v>
      </c>
      <c r="S187" s="11" t="e">
        <f t="shared" si="50"/>
        <v>#VALUE!</v>
      </c>
      <c r="T187" s="11" t="e">
        <f t="shared" si="51"/>
        <v>#VALUE!</v>
      </c>
      <c r="U187" s="11" t="e">
        <f>'OddsRatio_working_3-way'!S187-'OddsRatio_working_3-way'!R187^2/3</f>
        <v>#VALUE!</v>
      </c>
      <c r="V187" s="11" t="e">
        <f>'OddsRatio_working_3-way'!S187*'OddsRatio_working_3-way'!R187/3-2*'OddsRatio_working_3-way'!R187^3/27-'OddsRatio_working_3-way'!T187</f>
        <v>#VALUE!</v>
      </c>
      <c r="W187" s="11" t="e">
        <f>'OddsRatio_working_3-way'!V187^2+4*'OddsRatio_working_3-way'!U187^3/27</f>
        <v>#VALUE!</v>
      </c>
      <c r="X187" s="11" t="e">
        <f>IF('OddsRatio_working_3-way'!W187&gt;0,IF(ABS('OddsRatio_working_3-way'!V187+SQRT('OddsRatio_working_3-way'!W187))/2&gt;0,ABS('OddsRatio_working_3-way'!V187+SQRT('OddsRatio_working_3-way'!W187))/2,ABS('OddsRatio_working_3-way'!V187-SQRT('OddsRatio_working_3-way'!W187))/2),SQRT(-'OddsRatio_working_3-way'!U187^3/27))</f>
        <v>#VALUE!</v>
      </c>
      <c r="Y187" s="11" t="e">
        <f>IF('OddsRatio_working_3-way'!W187&gt;=0,IF('OddsRatio_working_3-way'!V187+SQRT('OddsRatio_working_3-way'!W187)&gt;0,0,PI()),ACOS('OddsRatio_working_3-way'!V187/(2*'OddsRatio_working_3-way'!X187)))</f>
        <v>#VALUE!</v>
      </c>
      <c r="Z187" s="11" t="e">
        <f>'OddsRatio_working_3-way'!X187^(1/3)*COS('OddsRatio_working_3-way'!Y187/3)</f>
        <v>#VALUE!</v>
      </c>
      <c r="AA187" s="11" t="e">
        <f>'OddsRatio_working_3-way'!X187^(1/3)*COS(('OddsRatio_working_3-way'!Y187+2*PI())/3)</f>
        <v>#VALUE!</v>
      </c>
      <c r="AB187" s="11" t="e">
        <f>'OddsRatio_working_3-way'!X187^(1/3)*COS(('OddsRatio_working_3-way'!Y187+4*PI())/3)</f>
        <v>#VALUE!</v>
      </c>
      <c r="AC187" s="11" t="e">
        <f>'OddsRatio_working_3-way'!X187^(1/3)*SIN('OddsRatio_working_3-way'!Y187/3)</f>
        <v>#VALUE!</v>
      </c>
      <c r="AD187" s="11" t="e">
        <f>'OddsRatio_working_3-way'!X187^(1/3)*SIN(('OddsRatio_working_3-way'!Y187+2*PI())/3)</f>
        <v>#VALUE!</v>
      </c>
      <c r="AE187" s="11" t="e">
        <f>'OddsRatio_working_3-way'!X187^(1/3)*SIN(('OddsRatio_working_3-way'!Y187+4*PI())/3)</f>
        <v>#VALUE!</v>
      </c>
      <c r="AF187" s="11" t="e">
        <f>-'OddsRatio_working_3-way'!U187/(3*'OddsRatio_working_3-way'!X187^(1/3))*COS(('OddsRatio_working_3-way'!Y187)/3)</f>
        <v>#VALUE!</v>
      </c>
      <c r="AG187" s="11" t="e">
        <f>-'OddsRatio_working_3-way'!U187/(3*'OddsRatio_working_3-way'!X187^(1/3))*COS(('OddsRatio_working_3-way'!Y187+2*PI())/3)</f>
        <v>#VALUE!</v>
      </c>
      <c r="AH187" s="11" t="e">
        <f>-'OddsRatio_working_3-way'!U187/(3*'OddsRatio_working_3-way'!X187^(1/3))*COS(('OddsRatio_working_3-way'!Y187+4*PI())/3)</f>
        <v>#VALUE!</v>
      </c>
      <c r="AI187" s="11" t="e">
        <f>'OddsRatio_working_3-way'!U187/(3*'OddsRatio_working_3-way'!X187^(1/3))*SIN(('OddsRatio_working_3-way'!Y187)/3)</f>
        <v>#VALUE!</v>
      </c>
      <c r="AJ187" s="11" t="e">
        <f>'OddsRatio_working_3-way'!U187/(3*'OddsRatio_working_3-way'!X187^(1/3))*SIN(('OddsRatio_working_3-way'!Y187+2*PI())/3)</f>
        <v>#VALUE!</v>
      </c>
      <c r="AK187" s="11" t="e">
        <f>'OddsRatio_working_3-way'!U187/(3*'OddsRatio_working_3-way'!X187^(1/3))*SIN(('OddsRatio_working_3-way'!Y187+4*PI())/3)</f>
        <v>#VALUE!</v>
      </c>
      <c r="AL187" s="11" t="e">
        <f>'OddsRatio_working_3-way'!Z187+'OddsRatio_working_3-way'!AF187</f>
        <v>#VALUE!</v>
      </c>
      <c r="AM187" s="11" t="e">
        <f>'OddsRatio_working_3-way'!AA187+'OddsRatio_working_3-way'!AG187</f>
        <v>#VALUE!</v>
      </c>
      <c r="AN187" s="11" t="e">
        <f>'OddsRatio_working_3-way'!AB187+'OddsRatio_working_3-way'!AH187</f>
        <v>#VALUE!</v>
      </c>
      <c r="AO187" s="11" t="e">
        <f>'OddsRatio_working_3-way'!AC187+'OddsRatio_working_3-way'!AI187</f>
        <v>#VALUE!</v>
      </c>
      <c r="AP187" s="11" t="e">
        <f>'OddsRatio_working_3-way'!AD187+'OddsRatio_working_3-way'!AJ187</f>
        <v>#VALUE!</v>
      </c>
      <c r="AQ187" s="11" t="e">
        <f>'OddsRatio_working_3-way'!AE187+'OddsRatio_working_3-way'!AK187</f>
        <v>#VALUE!</v>
      </c>
      <c r="AR187" s="10" t="str">
        <f>IF(A187="","",IF(('OddsRatio_working_3-way'!X187=0),IF(Q187&gt;0,-Q187^(1/3),(-Q187)^(1/3)),'OddsRatio_working_3-way'!AL187-'OddsRatio_working_3-way'!R187/3))</f>
        <v/>
      </c>
      <c r="AS187" s="11" t="e">
        <f>IF(('OddsRatio_working_3-way'!X187=0),IF(Q187&gt;0,-Q187^(1/3),(-Q187)^(1/3)),'OddsRatio_working_3-way'!AM187-'OddsRatio_working_3-way'!R187/3)</f>
        <v>#VALUE!</v>
      </c>
      <c r="AT187" s="11" t="e">
        <f>IF(('OddsRatio_working_3-way'!X187=0),IF(Q187&gt;0,-Q187^(1/3),(-Q187)^(1/3)),'OddsRatio_working_3-way'!AN187-'OddsRatio_working_3-way'!R187/3)</f>
        <v>#VALUE!</v>
      </c>
      <c r="AU187" s="11" t="e">
        <f>IF(('OddsRatio_working_3-way'!X187=0),0,'OddsRatio_working_3-way'!AO187)</f>
        <v>#VALUE!</v>
      </c>
      <c r="AV187" s="11" t="e">
        <f>IF(('OddsRatio_working_3-way'!X187=0),0,'OddsRatio_working_3-way'!AP187)</f>
        <v>#VALUE!</v>
      </c>
      <c r="AW187" s="11" t="e">
        <f>IF(('OddsRatio_working_3-way'!X187=0),0,'OddsRatio_working_3-way'!AQ187)</f>
        <v>#VALUE!</v>
      </c>
    </row>
    <row r="188" spans="1:49">
      <c r="A188" s="4" t="str">
        <f>IF('True_Odds_Calculator_3-way'!A189="","",'True_Odds_Calculator_3-way'!A189)</f>
        <v/>
      </c>
      <c r="B188" s="4" t="str">
        <f>IF('True_Odds_Calculator_3-way'!B189="","",'True_Odds_Calculator_3-way'!B189)</f>
        <v/>
      </c>
      <c r="C188" s="4" t="str">
        <f>IF('True_Odds_Calculator_3-way'!C189="","",'True_Odds_Calculator_3-way'!C189)</f>
        <v/>
      </c>
      <c r="D188" s="9" t="e">
        <f t="shared" si="39"/>
        <v>#VALUE!</v>
      </c>
      <c r="E188" s="9" t="e">
        <f t="shared" si="40"/>
        <v>#VALUE!</v>
      </c>
      <c r="F188" s="9" t="e">
        <f t="shared" si="41"/>
        <v>#VALUE!</v>
      </c>
      <c r="G188" s="9" t="str">
        <f t="shared" si="42"/>
        <v/>
      </c>
      <c r="H188" s="9" t="str">
        <f t="shared" si="43"/>
        <v/>
      </c>
      <c r="I188" s="9" t="str">
        <f t="shared" si="44"/>
        <v/>
      </c>
      <c r="J188" s="9" t="str">
        <f t="shared" si="45"/>
        <v/>
      </c>
      <c r="K188" s="11" t="e">
        <f t="shared" si="46"/>
        <v>#VALUE!</v>
      </c>
      <c r="L188" s="11" t="e">
        <f t="shared" si="47"/>
        <v>#VALUE!</v>
      </c>
      <c r="M188" s="11" t="e">
        <f t="shared" si="48"/>
        <v>#VALUE!</v>
      </c>
      <c r="N188" s="11" t="e">
        <f>'OddsRatio_working_3-way'!K188+'OddsRatio_working_3-way'!L188+'OddsRatio_working_3-way'!M188-('OddsRatio_working_3-way'!K188*'OddsRatio_working_3-way'!L188)-('OddsRatio_working_3-way'!K188*'OddsRatio_working_3-way'!M188)-('OddsRatio_working_3-way'!L188*'OddsRatio_working_3-way'!M188)+('OddsRatio_working_3-way'!K188*'OddsRatio_working_3-way'!L188*'OddsRatio_working_3-way'!M188)-1</f>
        <v>#VALUE!</v>
      </c>
      <c r="O188" s="11">
        <f>0</f>
        <v>0</v>
      </c>
      <c r="P188" s="11" t="e">
        <f>('OddsRatio_working_3-way'!K188*'OddsRatio_working_3-way'!L188)+('OddsRatio_working_3-way'!K188*'OddsRatio_working_3-way'!M188)+('OddsRatio_working_3-way'!L188*'OddsRatio_working_3-way'!M188)-(3*'OddsRatio_working_3-way'!K188*'OddsRatio_working_3-way'!L188*'OddsRatio_working_3-way'!M188)</f>
        <v>#VALUE!</v>
      </c>
      <c r="Q188" s="11" t="e">
        <f>2*'OddsRatio_working_3-way'!K188*'OddsRatio_working_3-way'!L188*'OddsRatio_working_3-way'!M188</f>
        <v>#VALUE!</v>
      </c>
      <c r="R188" s="11" t="e">
        <f t="shared" si="49"/>
        <v>#VALUE!</v>
      </c>
      <c r="S188" s="11" t="e">
        <f t="shared" si="50"/>
        <v>#VALUE!</v>
      </c>
      <c r="T188" s="11" t="e">
        <f t="shared" si="51"/>
        <v>#VALUE!</v>
      </c>
      <c r="U188" s="11" t="e">
        <f>'OddsRatio_working_3-way'!S188-'OddsRatio_working_3-way'!R188^2/3</f>
        <v>#VALUE!</v>
      </c>
      <c r="V188" s="11" t="e">
        <f>'OddsRatio_working_3-way'!S188*'OddsRatio_working_3-way'!R188/3-2*'OddsRatio_working_3-way'!R188^3/27-'OddsRatio_working_3-way'!T188</f>
        <v>#VALUE!</v>
      </c>
      <c r="W188" s="11" t="e">
        <f>'OddsRatio_working_3-way'!V188^2+4*'OddsRatio_working_3-way'!U188^3/27</f>
        <v>#VALUE!</v>
      </c>
      <c r="X188" s="11" t="e">
        <f>IF('OddsRatio_working_3-way'!W188&gt;0,IF(ABS('OddsRatio_working_3-way'!V188+SQRT('OddsRatio_working_3-way'!W188))/2&gt;0,ABS('OddsRatio_working_3-way'!V188+SQRT('OddsRatio_working_3-way'!W188))/2,ABS('OddsRatio_working_3-way'!V188-SQRT('OddsRatio_working_3-way'!W188))/2),SQRT(-'OddsRatio_working_3-way'!U188^3/27))</f>
        <v>#VALUE!</v>
      </c>
      <c r="Y188" s="11" t="e">
        <f>IF('OddsRatio_working_3-way'!W188&gt;=0,IF('OddsRatio_working_3-way'!V188+SQRT('OddsRatio_working_3-way'!W188)&gt;0,0,PI()),ACOS('OddsRatio_working_3-way'!V188/(2*'OddsRatio_working_3-way'!X188)))</f>
        <v>#VALUE!</v>
      </c>
      <c r="Z188" s="11" t="e">
        <f>'OddsRatio_working_3-way'!X188^(1/3)*COS('OddsRatio_working_3-way'!Y188/3)</f>
        <v>#VALUE!</v>
      </c>
      <c r="AA188" s="11" t="e">
        <f>'OddsRatio_working_3-way'!X188^(1/3)*COS(('OddsRatio_working_3-way'!Y188+2*PI())/3)</f>
        <v>#VALUE!</v>
      </c>
      <c r="AB188" s="11" t="e">
        <f>'OddsRatio_working_3-way'!X188^(1/3)*COS(('OddsRatio_working_3-way'!Y188+4*PI())/3)</f>
        <v>#VALUE!</v>
      </c>
      <c r="AC188" s="11" t="e">
        <f>'OddsRatio_working_3-way'!X188^(1/3)*SIN('OddsRatio_working_3-way'!Y188/3)</f>
        <v>#VALUE!</v>
      </c>
      <c r="AD188" s="11" t="e">
        <f>'OddsRatio_working_3-way'!X188^(1/3)*SIN(('OddsRatio_working_3-way'!Y188+2*PI())/3)</f>
        <v>#VALUE!</v>
      </c>
      <c r="AE188" s="11" t="e">
        <f>'OddsRatio_working_3-way'!X188^(1/3)*SIN(('OddsRatio_working_3-way'!Y188+4*PI())/3)</f>
        <v>#VALUE!</v>
      </c>
      <c r="AF188" s="11" t="e">
        <f>-'OddsRatio_working_3-way'!U188/(3*'OddsRatio_working_3-way'!X188^(1/3))*COS(('OddsRatio_working_3-way'!Y188)/3)</f>
        <v>#VALUE!</v>
      </c>
      <c r="AG188" s="11" t="e">
        <f>-'OddsRatio_working_3-way'!U188/(3*'OddsRatio_working_3-way'!X188^(1/3))*COS(('OddsRatio_working_3-way'!Y188+2*PI())/3)</f>
        <v>#VALUE!</v>
      </c>
      <c r="AH188" s="11" t="e">
        <f>-'OddsRatio_working_3-way'!U188/(3*'OddsRatio_working_3-way'!X188^(1/3))*COS(('OddsRatio_working_3-way'!Y188+4*PI())/3)</f>
        <v>#VALUE!</v>
      </c>
      <c r="AI188" s="11" t="e">
        <f>'OddsRatio_working_3-way'!U188/(3*'OddsRatio_working_3-way'!X188^(1/3))*SIN(('OddsRatio_working_3-way'!Y188)/3)</f>
        <v>#VALUE!</v>
      </c>
      <c r="AJ188" s="11" t="e">
        <f>'OddsRatio_working_3-way'!U188/(3*'OddsRatio_working_3-way'!X188^(1/3))*SIN(('OddsRatio_working_3-way'!Y188+2*PI())/3)</f>
        <v>#VALUE!</v>
      </c>
      <c r="AK188" s="11" t="e">
        <f>'OddsRatio_working_3-way'!U188/(3*'OddsRatio_working_3-way'!X188^(1/3))*SIN(('OddsRatio_working_3-way'!Y188+4*PI())/3)</f>
        <v>#VALUE!</v>
      </c>
      <c r="AL188" s="11" t="e">
        <f>'OddsRatio_working_3-way'!Z188+'OddsRatio_working_3-way'!AF188</f>
        <v>#VALUE!</v>
      </c>
      <c r="AM188" s="11" t="e">
        <f>'OddsRatio_working_3-way'!AA188+'OddsRatio_working_3-way'!AG188</f>
        <v>#VALUE!</v>
      </c>
      <c r="AN188" s="11" t="e">
        <f>'OddsRatio_working_3-way'!AB188+'OddsRatio_working_3-way'!AH188</f>
        <v>#VALUE!</v>
      </c>
      <c r="AO188" s="11" t="e">
        <f>'OddsRatio_working_3-way'!AC188+'OddsRatio_working_3-way'!AI188</f>
        <v>#VALUE!</v>
      </c>
      <c r="AP188" s="11" t="e">
        <f>'OddsRatio_working_3-way'!AD188+'OddsRatio_working_3-way'!AJ188</f>
        <v>#VALUE!</v>
      </c>
      <c r="AQ188" s="11" t="e">
        <f>'OddsRatio_working_3-way'!AE188+'OddsRatio_working_3-way'!AK188</f>
        <v>#VALUE!</v>
      </c>
      <c r="AR188" s="10" t="str">
        <f>IF(A188="","",IF(('OddsRatio_working_3-way'!X188=0),IF(Q188&gt;0,-Q188^(1/3),(-Q188)^(1/3)),'OddsRatio_working_3-way'!AL188-'OddsRatio_working_3-way'!R188/3))</f>
        <v/>
      </c>
      <c r="AS188" s="11" t="e">
        <f>IF(('OddsRatio_working_3-way'!X188=0),IF(Q188&gt;0,-Q188^(1/3),(-Q188)^(1/3)),'OddsRatio_working_3-way'!AM188-'OddsRatio_working_3-way'!R188/3)</f>
        <v>#VALUE!</v>
      </c>
      <c r="AT188" s="11" t="e">
        <f>IF(('OddsRatio_working_3-way'!X188=0),IF(Q188&gt;0,-Q188^(1/3),(-Q188)^(1/3)),'OddsRatio_working_3-way'!AN188-'OddsRatio_working_3-way'!R188/3)</f>
        <v>#VALUE!</v>
      </c>
      <c r="AU188" s="11" t="e">
        <f>IF(('OddsRatio_working_3-way'!X188=0),0,'OddsRatio_working_3-way'!AO188)</f>
        <v>#VALUE!</v>
      </c>
      <c r="AV188" s="11" t="e">
        <f>IF(('OddsRatio_working_3-way'!X188=0),0,'OddsRatio_working_3-way'!AP188)</f>
        <v>#VALUE!</v>
      </c>
      <c r="AW188" s="11" t="e">
        <f>IF(('OddsRatio_working_3-way'!X188=0),0,'OddsRatio_working_3-way'!AQ188)</f>
        <v>#VALUE!</v>
      </c>
    </row>
    <row r="189" spans="1:49">
      <c r="A189" s="4" t="str">
        <f>IF('True_Odds_Calculator_3-way'!A190="","",'True_Odds_Calculator_3-way'!A190)</f>
        <v/>
      </c>
      <c r="B189" s="4" t="str">
        <f>IF('True_Odds_Calculator_3-way'!B190="","",'True_Odds_Calculator_3-way'!B190)</f>
        <v/>
      </c>
      <c r="C189" s="4" t="str">
        <f>IF('True_Odds_Calculator_3-way'!C190="","",'True_Odds_Calculator_3-way'!C190)</f>
        <v/>
      </c>
      <c r="D189" s="9" t="e">
        <f t="shared" si="39"/>
        <v>#VALUE!</v>
      </c>
      <c r="E189" s="9" t="e">
        <f t="shared" si="40"/>
        <v>#VALUE!</v>
      </c>
      <c r="F189" s="9" t="e">
        <f t="shared" si="41"/>
        <v>#VALUE!</v>
      </c>
      <c r="G189" s="9" t="str">
        <f t="shared" si="42"/>
        <v/>
      </c>
      <c r="H189" s="9" t="str">
        <f t="shared" si="43"/>
        <v/>
      </c>
      <c r="I189" s="9" t="str">
        <f t="shared" si="44"/>
        <v/>
      </c>
      <c r="J189" s="9" t="str">
        <f t="shared" si="45"/>
        <v/>
      </c>
      <c r="K189" s="11" t="e">
        <f t="shared" si="46"/>
        <v>#VALUE!</v>
      </c>
      <c r="L189" s="11" t="e">
        <f t="shared" si="47"/>
        <v>#VALUE!</v>
      </c>
      <c r="M189" s="11" t="e">
        <f t="shared" si="48"/>
        <v>#VALUE!</v>
      </c>
      <c r="N189" s="11" t="e">
        <f>'OddsRatio_working_3-way'!K189+'OddsRatio_working_3-way'!L189+'OddsRatio_working_3-way'!M189-('OddsRatio_working_3-way'!K189*'OddsRatio_working_3-way'!L189)-('OddsRatio_working_3-way'!K189*'OddsRatio_working_3-way'!M189)-('OddsRatio_working_3-way'!L189*'OddsRatio_working_3-way'!M189)+('OddsRatio_working_3-way'!K189*'OddsRatio_working_3-way'!L189*'OddsRatio_working_3-way'!M189)-1</f>
        <v>#VALUE!</v>
      </c>
      <c r="O189" s="11">
        <f>0</f>
        <v>0</v>
      </c>
      <c r="P189" s="11" t="e">
        <f>('OddsRatio_working_3-way'!K189*'OddsRatio_working_3-way'!L189)+('OddsRatio_working_3-way'!K189*'OddsRatio_working_3-way'!M189)+('OddsRatio_working_3-way'!L189*'OddsRatio_working_3-way'!M189)-(3*'OddsRatio_working_3-way'!K189*'OddsRatio_working_3-way'!L189*'OddsRatio_working_3-way'!M189)</f>
        <v>#VALUE!</v>
      </c>
      <c r="Q189" s="11" t="e">
        <f>2*'OddsRatio_working_3-way'!K189*'OddsRatio_working_3-way'!L189*'OddsRatio_working_3-way'!M189</f>
        <v>#VALUE!</v>
      </c>
      <c r="R189" s="11" t="e">
        <f t="shared" si="49"/>
        <v>#VALUE!</v>
      </c>
      <c r="S189" s="11" t="e">
        <f t="shared" si="50"/>
        <v>#VALUE!</v>
      </c>
      <c r="T189" s="11" t="e">
        <f t="shared" si="51"/>
        <v>#VALUE!</v>
      </c>
      <c r="U189" s="11" t="e">
        <f>'OddsRatio_working_3-way'!S189-'OddsRatio_working_3-way'!R189^2/3</f>
        <v>#VALUE!</v>
      </c>
      <c r="V189" s="11" t="e">
        <f>'OddsRatio_working_3-way'!S189*'OddsRatio_working_3-way'!R189/3-2*'OddsRatio_working_3-way'!R189^3/27-'OddsRatio_working_3-way'!T189</f>
        <v>#VALUE!</v>
      </c>
      <c r="W189" s="11" t="e">
        <f>'OddsRatio_working_3-way'!V189^2+4*'OddsRatio_working_3-way'!U189^3/27</f>
        <v>#VALUE!</v>
      </c>
      <c r="X189" s="11" t="e">
        <f>IF('OddsRatio_working_3-way'!W189&gt;0,IF(ABS('OddsRatio_working_3-way'!V189+SQRT('OddsRatio_working_3-way'!W189))/2&gt;0,ABS('OddsRatio_working_3-way'!V189+SQRT('OddsRatio_working_3-way'!W189))/2,ABS('OddsRatio_working_3-way'!V189-SQRT('OddsRatio_working_3-way'!W189))/2),SQRT(-'OddsRatio_working_3-way'!U189^3/27))</f>
        <v>#VALUE!</v>
      </c>
      <c r="Y189" s="11" t="e">
        <f>IF('OddsRatio_working_3-way'!W189&gt;=0,IF('OddsRatio_working_3-way'!V189+SQRT('OddsRatio_working_3-way'!W189)&gt;0,0,PI()),ACOS('OddsRatio_working_3-way'!V189/(2*'OddsRatio_working_3-way'!X189)))</f>
        <v>#VALUE!</v>
      </c>
      <c r="Z189" s="11" t="e">
        <f>'OddsRatio_working_3-way'!X189^(1/3)*COS('OddsRatio_working_3-way'!Y189/3)</f>
        <v>#VALUE!</v>
      </c>
      <c r="AA189" s="11" t="e">
        <f>'OddsRatio_working_3-way'!X189^(1/3)*COS(('OddsRatio_working_3-way'!Y189+2*PI())/3)</f>
        <v>#VALUE!</v>
      </c>
      <c r="AB189" s="11" t="e">
        <f>'OddsRatio_working_3-way'!X189^(1/3)*COS(('OddsRatio_working_3-way'!Y189+4*PI())/3)</f>
        <v>#VALUE!</v>
      </c>
      <c r="AC189" s="11" t="e">
        <f>'OddsRatio_working_3-way'!X189^(1/3)*SIN('OddsRatio_working_3-way'!Y189/3)</f>
        <v>#VALUE!</v>
      </c>
      <c r="AD189" s="11" t="e">
        <f>'OddsRatio_working_3-way'!X189^(1/3)*SIN(('OddsRatio_working_3-way'!Y189+2*PI())/3)</f>
        <v>#VALUE!</v>
      </c>
      <c r="AE189" s="11" t="e">
        <f>'OddsRatio_working_3-way'!X189^(1/3)*SIN(('OddsRatio_working_3-way'!Y189+4*PI())/3)</f>
        <v>#VALUE!</v>
      </c>
      <c r="AF189" s="11" t="e">
        <f>-'OddsRatio_working_3-way'!U189/(3*'OddsRatio_working_3-way'!X189^(1/3))*COS(('OddsRatio_working_3-way'!Y189)/3)</f>
        <v>#VALUE!</v>
      </c>
      <c r="AG189" s="11" t="e">
        <f>-'OddsRatio_working_3-way'!U189/(3*'OddsRatio_working_3-way'!X189^(1/3))*COS(('OddsRatio_working_3-way'!Y189+2*PI())/3)</f>
        <v>#VALUE!</v>
      </c>
      <c r="AH189" s="11" t="e">
        <f>-'OddsRatio_working_3-way'!U189/(3*'OddsRatio_working_3-way'!X189^(1/3))*COS(('OddsRatio_working_3-way'!Y189+4*PI())/3)</f>
        <v>#VALUE!</v>
      </c>
      <c r="AI189" s="11" t="e">
        <f>'OddsRatio_working_3-way'!U189/(3*'OddsRatio_working_3-way'!X189^(1/3))*SIN(('OddsRatio_working_3-way'!Y189)/3)</f>
        <v>#VALUE!</v>
      </c>
      <c r="AJ189" s="11" t="e">
        <f>'OddsRatio_working_3-way'!U189/(3*'OddsRatio_working_3-way'!X189^(1/3))*SIN(('OddsRatio_working_3-way'!Y189+2*PI())/3)</f>
        <v>#VALUE!</v>
      </c>
      <c r="AK189" s="11" t="e">
        <f>'OddsRatio_working_3-way'!U189/(3*'OddsRatio_working_3-way'!X189^(1/3))*SIN(('OddsRatio_working_3-way'!Y189+4*PI())/3)</f>
        <v>#VALUE!</v>
      </c>
      <c r="AL189" s="11" t="e">
        <f>'OddsRatio_working_3-way'!Z189+'OddsRatio_working_3-way'!AF189</f>
        <v>#VALUE!</v>
      </c>
      <c r="AM189" s="11" t="e">
        <f>'OddsRatio_working_3-way'!AA189+'OddsRatio_working_3-way'!AG189</f>
        <v>#VALUE!</v>
      </c>
      <c r="AN189" s="11" t="e">
        <f>'OddsRatio_working_3-way'!AB189+'OddsRatio_working_3-way'!AH189</f>
        <v>#VALUE!</v>
      </c>
      <c r="AO189" s="11" t="e">
        <f>'OddsRatio_working_3-way'!AC189+'OddsRatio_working_3-way'!AI189</f>
        <v>#VALUE!</v>
      </c>
      <c r="AP189" s="11" t="e">
        <f>'OddsRatio_working_3-way'!AD189+'OddsRatio_working_3-way'!AJ189</f>
        <v>#VALUE!</v>
      </c>
      <c r="AQ189" s="11" t="e">
        <f>'OddsRatio_working_3-way'!AE189+'OddsRatio_working_3-way'!AK189</f>
        <v>#VALUE!</v>
      </c>
      <c r="AR189" s="10" t="str">
        <f>IF(A189="","",IF(('OddsRatio_working_3-way'!X189=0),IF(Q189&gt;0,-Q189^(1/3),(-Q189)^(1/3)),'OddsRatio_working_3-way'!AL189-'OddsRatio_working_3-way'!R189/3))</f>
        <v/>
      </c>
      <c r="AS189" s="11" t="e">
        <f>IF(('OddsRatio_working_3-way'!X189=0),IF(Q189&gt;0,-Q189^(1/3),(-Q189)^(1/3)),'OddsRatio_working_3-way'!AM189-'OddsRatio_working_3-way'!R189/3)</f>
        <v>#VALUE!</v>
      </c>
      <c r="AT189" s="11" t="e">
        <f>IF(('OddsRatio_working_3-way'!X189=0),IF(Q189&gt;0,-Q189^(1/3),(-Q189)^(1/3)),'OddsRatio_working_3-way'!AN189-'OddsRatio_working_3-way'!R189/3)</f>
        <v>#VALUE!</v>
      </c>
      <c r="AU189" s="11" t="e">
        <f>IF(('OddsRatio_working_3-way'!X189=0),0,'OddsRatio_working_3-way'!AO189)</f>
        <v>#VALUE!</v>
      </c>
      <c r="AV189" s="11" t="e">
        <f>IF(('OddsRatio_working_3-way'!X189=0),0,'OddsRatio_working_3-way'!AP189)</f>
        <v>#VALUE!</v>
      </c>
      <c r="AW189" s="11" t="e">
        <f>IF(('OddsRatio_working_3-way'!X189=0),0,'OddsRatio_working_3-way'!AQ189)</f>
        <v>#VALUE!</v>
      </c>
    </row>
    <row r="190" spans="1:49">
      <c r="A190" s="4" t="str">
        <f>IF('True_Odds_Calculator_3-way'!A191="","",'True_Odds_Calculator_3-way'!A191)</f>
        <v/>
      </c>
      <c r="B190" s="4" t="str">
        <f>IF('True_Odds_Calculator_3-way'!B191="","",'True_Odds_Calculator_3-way'!B191)</f>
        <v/>
      </c>
      <c r="C190" s="4" t="str">
        <f>IF('True_Odds_Calculator_3-way'!C191="","",'True_Odds_Calculator_3-way'!C191)</f>
        <v/>
      </c>
      <c r="D190" s="9" t="e">
        <f t="shared" si="39"/>
        <v>#VALUE!</v>
      </c>
      <c r="E190" s="9" t="e">
        <f t="shared" si="40"/>
        <v>#VALUE!</v>
      </c>
      <c r="F190" s="9" t="e">
        <f t="shared" si="41"/>
        <v>#VALUE!</v>
      </c>
      <c r="G190" s="9" t="str">
        <f t="shared" si="42"/>
        <v/>
      </c>
      <c r="H190" s="9" t="str">
        <f t="shared" si="43"/>
        <v/>
      </c>
      <c r="I190" s="9" t="str">
        <f t="shared" si="44"/>
        <v/>
      </c>
      <c r="J190" s="9" t="str">
        <f t="shared" si="45"/>
        <v/>
      </c>
      <c r="K190" s="11" t="e">
        <f t="shared" si="46"/>
        <v>#VALUE!</v>
      </c>
      <c r="L190" s="11" t="e">
        <f t="shared" si="47"/>
        <v>#VALUE!</v>
      </c>
      <c r="M190" s="11" t="e">
        <f t="shared" si="48"/>
        <v>#VALUE!</v>
      </c>
      <c r="N190" s="11" t="e">
        <f>'OddsRatio_working_3-way'!K190+'OddsRatio_working_3-way'!L190+'OddsRatio_working_3-way'!M190-('OddsRatio_working_3-way'!K190*'OddsRatio_working_3-way'!L190)-('OddsRatio_working_3-way'!K190*'OddsRatio_working_3-way'!M190)-('OddsRatio_working_3-way'!L190*'OddsRatio_working_3-way'!M190)+('OddsRatio_working_3-way'!K190*'OddsRatio_working_3-way'!L190*'OddsRatio_working_3-way'!M190)-1</f>
        <v>#VALUE!</v>
      </c>
      <c r="O190" s="11">
        <f>0</f>
        <v>0</v>
      </c>
      <c r="P190" s="11" t="e">
        <f>('OddsRatio_working_3-way'!K190*'OddsRatio_working_3-way'!L190)+('OddsRatio_working_3-way'!K190*'OddsRatio_working_3-way'!M190)+('OddsRatio_working_3-way'!L190*'OddsRatio_working_3-way'!M190)-(3*'OddsRatio_working_3-way'!K190*'OddsRatio_working_3-way'!L190*'OddsRatio_working_3-way'!M190)</f>
        <v>#VALUE!</v>
      </c>
      <c r="Q190" s="11" t="e">
        <f>2*'OddsRatio_working_3-way'!K190*'OddsRatio_working_3-way'!L190*'OddsRatio_working_3-way'!M190</f>
        <v>#VALUE!</v>
      </c>
      <c r="R190" s="11" t="e">
        <f t="shared" si="49"/>
        <v>#VALUE!</v>
      </c>
      <c r="S190" s="11" t="e">
        <f t="shared" si="50"/>
        <v>#VALUE!</v>
      </c>
      <c r="T190" s="11" t="e">
        <f t="shared" si="51"/>
        <v>#VALUE!</v>
      </c>
      <c r="U190" s="11" t="e">
        <f>'OddsRatio_working_3-way'!S190-'OddsRatio_working_3-way'!R190^2/3</f>
        <v>#VALUE!</v>
      </c>
      <c r="V190" s="11" t="e">
        <f>'OddsRatio_working_3-way'!S190*'OddsRatio_working_3-way'!R190/3-2*'OddsRatio_working_3-way'!R190^3/27-'OddsRatio_working_3-way'!T190</f>
        <v>#VALUE!</v>
      </c>
      <c r="W190" s="11" t="e">
        <f>'OddsRatio_working_3-way'!V190^2+4*'OddsRatio_working_3-way'!U190^3/27</f>
        <v>#VALUE!</v>
      </c>
      <c r="X190" s="11" t="e">
        <f>IF('OddsRatio_working_3-way'!W190&gt;0,IF(ABS('OddsRatio_working_3-way'!V190+SQRT('OddsRatio_working_3-way'!W190))/2&gt;0,ABS('OddsRatio_working_3-way'!V190+SQRT('OddsRatio_working_3-way'!W190))/2,ABS('OddsRatio_working_3-way'!V190-SQRT('OddsRatio_working_3-way'!W190))/2),SQRT(-'OddsRatio_working_3-way'!U190^3/27))</f>
        <v>#VALUE!</v>
      </c>
      <c r="Y190" s="11" t="e">
        <f>IF('OddsRatio_working_3-way'!W190&gt;=0,IF('OddsRatio_working_3-way'!V190+SQRT('OddsRatio_working_3-way'!W190)&gt;0,0,PI()),ACOS('OddsRatio_working_3-way'!V190/(2*'OddsRatio_working_3-way'!X190)))</f>
        <v>#VALUE!</v>
      </c>
      <c r="Z190" s="11" t="e">
        <f>'OddsRatio_working_3-way'!X190^(1/3)*COS('OddsRatio_working_3-way'!Y190/3)</f>
        <v>#VALUE!</v>
      </c>
      <c r="AA190" s="11" t="e">
        <f>'OddsRatio_working_3-way'!X190^(1/3)*COS(('OddsRatio_working_3-way'!Y190+2*PI())/3)</f>
        <v>#VALUE!</v>
      </c>
      <c r="AB190" s="11" t="e">
        <f>'OddsRatio_working_3-way'!X190^(1/3)*COS(('OddsRatio_working_3-way'!Y190+4*PI())/3)</f>
        <v>#VALUE!</v>
      </c>
      <c r="AC190" s="11" t="e">
        <f>'OddsRatio_working_3-way'!X190^(1/3)*SIN('OddsRatio_working_3-way'!Y190/3)</f>
        <v>#VALUE!</v>
      </c>
      <c r="AD190" s="11" t="e">
        <f>'OddsRatio_working_3-way'!X190^(1/3)*SIN(('OddsRatio_working_3-way'!Y190+2*PI())/3)</f>
        <v>#VALUE!</v>
      </c>
      <c r="AE190" s="11" t="e">
        <f>'OddsRatio_working_3-way'!X190^(1/3)*SIN(('OddsRatio_working_3-way'!Y190+4*PI())/3)</f>
        <v>#VALUE!</v>
      </c>
      <c r="AF190" s="11" t="e">
        <f>-'OddsRatio_working_3-way'!U190/(3*'OddsRatio_working_3-way'!X190^(1/3))*COS(('OddsRatio_working_3-way'!Y190)/3)</f>
        <v>#VALUE!</v>
      </c>
      <c r="AG190" s="11" t="e">
        <f>-'OddsRatio_working_3-way'!U190/(3*'OddsRatio_working_3-way'!X190^(1/3))*COS(('OddsRatio_working_3-way'!Y190+2*PI())/3)</f>
        <v>#VALUE!</v>
      </c>
      <c r="AH190" s="11" t="e">
        <f>-'OddsRatio_working_3-way'!U190/(3*'OddsRatio_working_3-way'!X190^(1/3))*COS(('OddsRatio_working_3-way'!Y190+4*PI())/3)</f>
        <v>#VALUE!</v>
      </c>
      <c r="AI190" s="11" t="e">
        <f>'OddsRatio_working_3-way'!U190/(3*'OddsRatio_working_3-way'!X190^(1/3))*SIN(('OddsRatio_working_3-way'!Y190)/3)</f>
        <v>#VALUE!</v>
      </c>
      <c r="AJ190" s="11" t="e">
        <f>'OddsRatio_working_3-way'!U190/(3*'OddsRatio_working_3-way'!X190^(1/3))*SIN(('OddsRatio_working_3-way'!Y190+2*PI())/3)</f>
        <v>#VALUE!</v>
      </c>
      <c r="AK190" s="11" t="e">
        <f>'OddsRatio_working_3-way'!U190/(3*'OddsRatio_working_3-way'!X190^(1/3))*SIN(('OddsRatio_working_3-way'!Y190+4*PI())/3)</f>
        <v>#VALUE!</v>
      </c>
      <c r="AL190" s="11" t="e">
        <f>'OddsRatio_working_3-way'!Z190+'OddsRatio_working_3-way'!AF190</f>
        <v>#VALUE!</v>
      </c>
      <c r="AM190" s="11" t="e">
        <f>'OddsRatio_working_3-way'!AA190+'OddsRatio_working_3-way'!AG190</f>
        <v>#VALUE!</v>
      </c>
      <c r="AN190" s="11" t="e">
        <f>'OddsRatio_working_3-way'!AB190+'OddsRatio_working_3-way'!AH190</f>
        <v>#VALUE!</v>
      </c>
      <c r="AO190" s="11" t="e">
        <f>'OddsRatio_working_3-way'!AC190+'OddsRatio_working_3-way'!AI190</f>
        <v>#VALUE!</v>
      </c>
      <c r="AP190" s="11" t="e">
        <f>'OddsRatio_working_3-way'!AD190+'OddsRatio_working_3-way'!AJ190</f>
        <v>#VALUE!</v>
      </c>
      <c r="AQ190" s="11" t="e">
        <f>'OddsRatio_working_3-way'!AE190+'OddsRatio_working_3-way'!AK190</f>
        <v>#VALUE!</v>
      </c>
      <c r="AR190" s="10" t="str">
        <f>IF(A190="","",IF(('OddsRatio_working_3-way'!X190=0),IF(Q190&gt;0,-Q190^(1/3),(-Q190)^(1/3)),'OddsRatio_working_3-way'!AL190-'OddsRatio_working_3-way'!R190/3))</f>
        <v/>
      </c>
      <c r="AS190" s="11" t="e">
        <f>IF(('OddsRatio_working_3-way'!X190=0),IF(Q190&gt;0,-Q190^(1/3),(-Q190)^(1/3)),'OddsRatio_working_3-way'!AM190-'OddsRatio_working_3-way'!R190/3)</f>
        <v>#VALUE!</v>
      </c>
      <c r="AT190" s="11" t="e">
        <f>IF(('OddsRatio_working_3-way'!X190=0),IF(Q190&gt;0,-Q190^(1/3),(-Q190)^(1/3)),'OddsRatio_working_3-way'!AN190-'OddsRatio_working_3-way'!R190/3)</f>
        <v>#VALUE!</v>
      </c>
      <c r="AU190" s="11" t="e">
        <f>IF(('OddsRatio_working_3-way'!X190=0),0,'OddsRatio_working_3-way'!AO190)</f>
        <v>#VALUE!</v>
      </c>
      <c r="AV190" s="11" t="e">
        <f>IF(('OddsRatio_working_3-way'!X190=0),0,'OddsRatio_working_3-way'!AP190)</f>
        <v>#VALUE!</v>
      </c>
      <c r="AW190" s="11" t="e">
        <f>IF(('OddsRatio_working_3-way'!X190=0),0,'OddsRatio_working_3-way'!AQ190)</f>
        <v>#VALUE!</v>
      </c>
    </row>
    <row r="191" spans="1:49">
      <c r="A191" s="4" t="str">
        <f>IF('True_Odds_Calculator_3-way'!A192="","",'True_Odds_Calculator_3-way'!A192)</f>
        <v/>
      </c>
      <c r="B191" s="4" t="str">
        <f>IF('True_Odds_Calculator_3-way'!B192="","",'True_Odds_Calculator_3-way'!B192)</f>
        <v/>
      </c>
      <c r="C191" s="4" t="str">
        <f>IF('True_Odds_Calculator_3-way'!C192="","",'True_Odds_Calculator_3-way'!C192)</f>
        <v/>
      </c>
      <c r="D191" s="9" t="e">
        <f t="shared" si="39"/>
        <v>#VALUE!</v>
      </c>
      <c r="E191" s="9" t="e">
        <f t="shared" si="40"/>
        <v>#VALUE!</v>
      </c>
      <c r="F191" s="9" t="e">
        <f t="shared" si="41"/>
        <v>#VALUE!</v>
      </c>
      <c r="G191" s="9" t="str">
        <f t="shared" si="42"/>
        <v/>
      </c>
      <c r="H191" s="9" t="str">
        <f t="shared" si="43"/>
        <v/>
      </c>
      <c r="I191" s="9" t="str">
        <f t="shared" si="44"/>
        <v/>
      </c>
      <c r="J191" s="9" t="str">
        <f t="shared" si="45"/>
        <v/>
      </c>
      <c r="K191" s="11" t="e">
        <f t="shared" si="46"/>
        <v>#VALUE!</v>
      </c>
      <c r="L191" s="11" t="e">
        <f t="shared" si="47"/>
        <v>#VALUE!</v>
      </c>
      <c r="M191" s="11" t="e">
        <f t="shared" si="48"/>
        <v>#VALUE!</v>
      </c>
      <c r="N191" s="11" t="e">
        <f>'OddsRatio_working_3-way'!K191+'OddsRatio_working_3-way'!L191+'OddsRatio_working_3-way'!M191-('OddsRatio_working_3-way'!K191*'OddsRatio_working_3-way'!L191)-('OddsRatio_working_3-way'!K191*'OddsRatio_working_3-way'!M191)-('OddsRatio_working_3-way'!L191*'OddsRatio_working_3-way'!M191)+('OddsRatio_working_3-way'!K191*'OddsRatio_working_3-way'!L191*'OddsRatio_working_3-way'!M191)-1</f>
        <v>#VALUE!</v>
      </c>
      <c r="O191" s="11">
        <f>0</f>
        <v>0</v>
      </c>
      <c r="P191" s="11" t="e">
        <f>('OddsRatio_working_3-way'!K191*'OddsRatio_working_3-way'!L191)+('OddsRatio_working_3-way'!K191*'OddsRatio_working_3-way'!M191)+('OddsRatio_working_3-way'!L191*'OddsRatio_working_3-way'!M191)-(3*'OddsRatio_working_3-way'!K191*'OddsRatio_working_3-way'!L191*'OddsRatio_working_3-way'!M191)</f>
        <v>#VALUE!</v>
      </c>
      <c r="Q191" s="11" t="e">
        <f>2*'OddsRatio_working_3-way'!K191*'OddsRatio_working_3-way'!L191*'OddsRatio_working_3-way'!M191</f>
        <v>#VALUE!</v>
      </c>
      <c r="R191" s="11" t="e">
        <f t="shared" si="49"/>
        <v>#VALUE!</v>
      </c>
      <c r="S191" s="11" t="e">
        <f t="shared" si="50"/>
        <v>#VALUE!</v>
      </c>
      <c r="T191" s="11" t="e">
        <f t="shared" si="51"/>
        <v>#VALUE!</v>
      </c>
      <c r="U191" s="11" t="e">
        <f>'OddsRatio_working_3-way'!S191-'OddsRatio_working_3-way'!R191^2/3</f>
        <v>#VALUE!</v>
      </c>
      <c r="V191" s="11" t="e">
        <f>'OddsRatio_working_3-way'!S191*'OddsRatio_working_3-way'!R191/3-2*'OddsRatio_working_3-way'!R191^3/27-'OddsRatio_working_3-way'!T191</f>
        <v>#VALUE!</v>
      </c>
      <c r="W191" s="11" t="e">
        <f>'OddsRatio_working_3-way'!V191^2+4*'OddsRatio_working_3-way'!U191^3/27</f>
        <v>#VALUE!</v>
      </c>
      <c r="X191" s="11" t="e">
        <f>IF('OddsRatio_working_3-way'!W191&gt;0,IF(ABS('OddsRatio_working_3-way'!V191+SQRT('OddsRatio_working_3-way'!W191))/2&gt;0,ABS('OddsRatio_working_3-way'!V191+SQRT('OddsRatio_working_3-way'!W191))/2,ABS('OddsRatio_working_3-way'!V191-SQRT('OddsRatio_working_3-way'!W191))/2),SQRT(-'OddsRatio_working_3-way'!U191^3/27))</f>
        <v>#VALUE!</v>
      </c>
      <c r="Y191" s="11" t="e">
        <f>IF('OddsRatio_working_3-way'!W191&gt;=0,IF('OddsRatio_working_3-way'!V191+SQRT('OddsRatio_working_3-way'!W191)&gt;0,0,PI()),ACOS('OddsRatio_working_3-way'!V191/(2*'OddsRatio_working_3-way'!X191)))</f>
        <v>#VALUE!</v>
      </c>
      <c r="Z191" s="11" t="e">
        <f>'OddsRatio_working_3-way'!X191^(1/3)*COS('OddsRatio_working_3-way'!Y191/3)</f>
        <v>#VALUE!</v>
      </c>
      <c r="AA191" s="11" t="e">
        <f>'OddsRatio_working_3-way'!X191^(1/3)*COS(('OddsRatio_working_3-way'!Y191+2*PI())/3)</f>
        <v>#VALUE!</v>
      </c>
      <c r="AB191" s="11" t="e">
        <f>'OddsRatio_working_3-way'!X191^(1/3)*COS(('OddsRatio_working_3-way'!Y191+4*PI())/3)</f>
        <v>#VALUE!</v>
      </c>
      <c r="AC191" s="11" t="e">
        <f>'OddsRatio_working_3-way'!X191^(1/3)*SIN('OddsRatio_working_3-way'!Y191/3)</f>
        <v>#VALUE!</v>
      </c>
      <c r="AD191" s="11" t="e">
        <f>'OddsRatio_working_3-way'!X191^(1/3)*SIN(('OddsRatio_working_3-way'!Y191+2*PI())/3)</f>
        <v>#VALUE!</v>
      </c>
      <c r="AE191" s="11" t="e">
        <f>'OddsRatio_working_3-way'!X191^(1/3)*SIN(('OddsRatio_working_3-way'!Y191+4*PI())/3)</f>
        <v>#VALUE!</v>
      </c>
      <c r="AF191" s="11" t="e">
        <f>-'OddsRatio_working_3-way'!U191/(3*'OddsRatio_working_3-way'!X191^(1/3))*COS(('OddsRatio_working_3-way'!Y191)/3)</f>
        <v>#VALUE!</v>
      </c>
      <c r="AG191" s="11" t="e">
        <f>-'OddsRatio_working_3-way'!U191/(3*'OddsRatio_working_3-way'!X191^(1/3))*COS(('OddsRatio_working_3-way'!Y191+2*PI())/3)</f>
        <v>#VALUE!</v>
      </c>
      <c r="AH191" s="11" t="e">
        <f>-'OddsRatio_working_3-way'!U191/(3*'OddsRatio_working_3-way'!X191^(1/3))*COS(('OddsRatio_working_3-way'!Y191+4*PI())/3)</f>
        <v>#VALUE!</v>
      </c>
      <c r="AI191" s="11" t="e">
        <f>'OddsRatio_working_3-way'!U191/(3*'OddsRatio_working_3-way'!X191^(1/3))*SIN(('OddsRatio_working_3-way'!Y191)/3)</f>
        <v>#VALUE!</v>
      </c>
      <c r="AJ191" s="11" t="e">
        <f>'OddsRatio_working_3-way'!U191/(3*'OddsRatio_working_3-way'!X191^(1/3))*SIN(('OddsRatio_working_3-way'!Y191+2*PI())/3)</f>
        <v>#VALUE!</v>
      </c>
      <c r="AK191" s="11" t="e">
        <f>'OddsRatio_working_3-way'!U191/(3*'OddsRatio_working_3-way'!X191^(1/3))*SIN(('OddsRatio_working_3-way'!Y191+4*PI())/3)</f>
        <v>#VALUE!</v>
      </c>
      <c r="AL191" s="11" t="e">
        <f>'OddsRatio_working_3-way'!Z191+'OddsRatio_working_3-way'!AF191</f>
        <v>#VALUE!</v>
      </c>
      <c r="AM191" s="11" t="e">
        <f>'OddsRatio_working_3-way'!AA191+'OddsRatio_working_3-way'!AG191</f>
        <v>#VALUE!</v>
      </c>
      <c r="AN191" s="11" t="e">
        <f>'OddsRatio_working_3-way'!AB191+'OddsRatio_working_3-way'!AH191</f>
        <v>#VALUE!</v>
      </c>
      <c r="AO191" s="11" t="e">
        <f>'OddsRatio_working_3-way'!AC191+'OddsRatio_working_3-way'!AI191</f>
        <v>#VALUE!</v>
      </c>
      <c r="AP191" s="11" t="e">
        <f>'OddsRatio_working_3-way'!AD191+'OddsRatio_working_3-way'!AJ191</f>
        <v>#VALUE!</v>
      </c>
      <c r="AQ191" s="11" t="e">
        <f>'OddsRatio_working_3-way'!AE191+'OddsRatio_working_3-way'!AK191</f>
        <v>#VALUE!</v>
      </c>
      <c r="AR191" s="10" t="str">
        <f>IF(A191="","",IF(('OddsRatio_working_3-way'!X191=0),IF(Q191&gt;0,-Q191^(1/3),(-Q191)^(1/3)),'OddsRatio_working_3-way'!AL191-'OddsRatio_working_3-way'!R191/3))</f>
        <v/>
      </c>
      <c r="AS191" s="11" t="e">
        <f>IF(('OddsRatio_working_3-way'!X191=0),IF(Q191&gt;0,-Q191^(1/3),(-Q191)^(1/3)),'OddsRatio_working_3-way'!AM191-'OddsRatio_working_3-way'!R191/3)</f>
        <v>#VALUE!</v>
      </c>
      <c r="AT191" s="11" t="e">
        <f>IF(('OddsRatio_working_3-way'!X191=0),IF(Q191&gt;0,-Q191^(1/3),(-Q191)^(1/3)),'OddsRatio_working_3-way'!AN191-'OddsRatio_working_3-way'!R191/3)</f>
        <v>#VALUE!</v>
      </c>
      <c r="AU191" s="11" t="e">
        <f>IF(('OddsRatio_working_3-way'!X191=0),0,'OddsRatio_working_3-way'!AO191)</f>
        <v>#VALUE!</v>
      </c>
      <c r="AV191" s="11" t="e">
        <f>IF(('OddsRatio_working_3-way'!X191=0),0,'OddsRatio_working_3-way'!AP191)</f>
        <v>#VALUE!</v>
      </c>
      <c r="AW191" s="11" t="e">
        <f>IF(('OddsRatio_working_3-way'!X191=0),0,'OddsRatio_working_3-way'!AQ191)</f>
        <v>#VALUE!</v>
      </c>
    </row>
    <row r="192" spans="1:49">
      <c r="A192" s="4" t="str">
        <f>IF('True_Odds_Calculator_3-way'!A193="","",'True_Odds_Calculator_3-way'!A193)</f>
        <v/>
      </c>
      <c r="B192" s="4" t="str">
        <f>IF('True_Odds_Calculator_3-way'!B193="","",'True_Odds_Calculator_3-way'!B193)</f>
        <v/>
      </c>
      <c r="C192" s="4" t="str">
        <f>IF('True_Odds_Calculator_3-way'!C193="","",'True_Odds_Calculator_3-way'!C193)</f>
        <v/>
      </c>
      <c r="D192" s="9" t="e">
        <f t="shared" si="39"/>
        <v>#VALUE!</v>
      </c>
      <c r="E192" s="9" t="e">
        <f t="shared" si="40"/>
        <v>#VALUE!</v>
      </c>
      <c r="F192" s="9" t="e">
        <f t="shared" si="41"/>
        <v>#VALUE!</v>
      </c>
      <c r="G192" s="9" t="str">
        <f t="shared" si="42"/>
        <v/>
      </c>
      <c r="H192" s="9" t="str">
        <f t="shared" si="43"/>
        <v/>
      </c>
      <c r="I192" s="9" t="str">
        <f t="shared" si="44"/>
        <v/>
      </c>
      <c r="J192" s="9" t="str">
        <f t="shared" si="45"/>
        <v/>
      </c>
      <c r="K192" s="11" t="e">
        <f t="shared" si="46"/>
        <v>#VALUE!</v>
      </c>
      <c r="L192" s="11" t="e">
        <f t="shared" si="47"/>
        <v>#VALUE!</v>
      </c>
      <c r="M192" s="11" t="e">
        <f t="shared" si="48"/>
        <v>#VALUE!</v>
      </c>
      <c r="N192" s="11" t="e">
        <f>'OddsRatio_working_3-way'!K192+'OddsRatio_working_3-way'!L192+'OddsRatio_working_3-way'!M192-('OddsRatio_working_3-way'!K192*'OddsRatio_working_3-way'!L192)-('OddsRatio_working_3-way'!K192*'OddsRatio_working_3-way'!M192)-('OddsRatio_working_3-way'!L192*'OddsRatio_working_3-way'!M192)+('OddsRatio_working_3-way'!K192*'OddsRatio_working_3-way'!L192*'OddsRatio_working_3-way'!M192)-1</f>
        <v>#VALUE!</v>
      </c>
      <c r="O192" s="11">
        <f>0</f>
        <v>0</v>
      </c>
      <c r="P192" s="11" t="e">
        <f>('OddsRatio_working_3-way'!K192*'OddsRatio_working_3-way'!L192)+('OddsRatio_working_3-way'!K192*'OddsRatio_working_3-way'!M192)+('OddsRatio_working_3-way'!L192*'OddsRatio_working_3-way'!M192)-(3*'OddsRatio_working_3-way'!K192*'OddsRatio_working_3-way'!L192*'OddsRatio_working_3-way'!M192)</f>
        <v>#VALUE!</v>
      </c>
      <c r="Q192" s="11" t="e">
        <f>2*'OddsRatio_working_3-way'!K192*'OddsRatio_working_3-way'!L192*'OddsRatio_working_3-way'!M192</f>
        <v>#VALUE!</v>
      </c>
      <c r="R192" s="11" t="e">
        <f t="shared" si="49"/>
        <v>#VALUE!</v>
      </c>
      <c r="S192" s="11" t="e">
        <f t="shared" si="50"/>
        <v>#VALUE!</v>
      </c>
      <c r="T192" s="11" t="e">
        <f t="shared" si="51"/>
        <v>#VALUE!</v>
      </c>
      <c r="U192" s="11" t="e">
        <f>'OddsRatio_working_3-way'!S192-'OddsRatio_working_3-way'!R192^2/3</f>
        <v>#VALUE!</v>
      </c>
      <c r="V192" s="11" t="e">
        <f>'OddsRatio_working_3-way'!S192*'OddsRatio_working_3-way'!R192/3-2*'OddsRatio_working_3-way'!R192^3/27-'OddsRatio_working_3-way'!T192</f>
        <v>#VALUE!</v>
      </c>
      <c r="W192" s="11" t="e">
        <f>'OddsRatio_working_3-way'!V192^2+4*'OddsRatio_working_3-way'!U192^3/27</f>
        <v>#VALUE!</v>
      </c>
      <c r="X192" s="11" t="e">
        <f>IF('OddsRatio_working_3-way'!W192&gt;0,IF(ABS('OddsRatio_working_3-way'!V192+SQRT('OddsRatio_working_3-way'!W192))/2&gt;0,ABS('OddsRatio_working_3-way'!V192+SQRT('OddsRatio_working_3-way'!W192))/2,ABS('OddsRatio_working_3-way'!V192-SQRT('OddsRatio_working_3-way'!W192))/2),SQRT(-'OddsRatio_working_3-way'!U192^3/27))</f>
        <v>#VALUE!</v>
      </c>
      <c r="Y192" s="11" t="e">
        <f>IF('OddsRatio_working_3-way'!W192&gt;=0,IF('OddsRatio_working_3-way'!V192+SQRT('OddsRatio_working_3-way'!W192)&gt;0,0,PI()),ACOS('OddsRatio_working_3-way'!V192/(2*'OddsRatio_working_3-way'!X192)))</f>
        <v>#VALUE!</v>
      </c>
      <c r="Z192" s="11" t="e">
        <f>'OddsRatio_working_3-way'!X192^(1/3)*COS('OddsRatio_working_3-way'!Y192/3)</f>
        <v>#VALUE!</v>
      </c>
      <c r="AA192" s="11" t="e">
        <f>'OddsRatio_working_3-way'!X192^(1/3)*COS(('OddsRatio_working_3-way'!Y192+2*PI())/3)</f>
        <v>#VALUE!</v>
      </c>
      <c r="AB192" s="11" t="e">
        <f>'OddsRatio_working_3-way'!X192^(1/3)*COS(('OddsRatio_working_3-way'!Y192+4*PI())/3)</f>
        <v>#VALUE!</v>
      </c>
      <c r="AC192" s="11" t="e">
        <f>'OddsRatio_working_3-way'!X192^(1/3)*SIN('OddsRatio_working_3-way'!Y192/3)</f>
        <v>#VALUE!</v>
      </c>
      <c r="AD192" s="11" t="e">
        <f>'OddsRatio_working_3-way'!X192^(1/3)*SIN(('OddsRatio_working_3-way'!Y192+2*PI())/3)</f>
        <v>#VALUE!</v>
      </c>
      <c r="AE192" s="11" t="e">
        <f>'OddsRatio_working_3-way'!X192^(1/3)*SIN(('OddsRatio_working_3-way'!Y192+4*PI())/3)</f>
        <v>#VALUE!</v>
      </c>
      <c r="AF192" s="11" t="e">
        <f>-'OddsRatio_working_3-way'!U192/(3*'OddsRatio_working_3-way'!X192^(1/3))*COS(('OddsRatio_working_3-way'!Y192)/3)</f>
        <v>#VALUE!</v>
      </c>
      <c r="AG192" s="11" t="e">
        <f>-'OddsRatio_working_3-way'!U192/(3*'OddsRatio_working_3-way'!X192^(1/3))*COS(('OddsRatio_working_3-way'!Y192+2*PI())/3)</f>
        <v>#VALUE!</v>
      </c>
      <c r="AH192" s="11" t="e">
        <f>-'OddsRatio_working_3-way'!U192/(3*'OddsRatio_working_3-way'!X192^(1/3))*COS(('OddsRatio_working_3-way'!Y192+4*PI())/3)</f>
        <v>#VALUE!</v>
      </c>
      <c r="AI192" s="11" t="e">
        <f>'OddsRatio_working_3-way'!U192/(3*'OddsRatio_working_3-way'!X192^(1/3))*SIN(('OddsRatio_working_3-way'!Y192)/3)</f>
        <v>#VALUE!</v>
      </c>
      <c r="AJ192" s="11" t="e">
        <f>'OddsRatio_working_3-way'!U192/(3*'OddsRatio_working_3-way'!X192^(1/3))*SIN(('OddsRatio_working_3-way'!Y192+2*PI())/3)</f>
        <v>#VALUE!</v>
      </c>
      <c r="AK192" s="11" t="e">
        <f>'OddsRatio_working_3-way'!U192/(3*'OddsRatio_working_3-way'!X192^(1/3))*SIN(('OddsRatio_working_3-way'!Y192+4*PI())/3)</f>
        <v>#VALUE!</v>
      </c>
      <c r="AL192" s="11" t="e">
        <f>'OddsRatio_working_3-way'!Z192+'OddsRatio_working_3-way'!AF192</f>
        <v>#VALUE!</v>
      </c>
      <c r="AM192" s="11" t="e">
        <f>'OddsRatio_working_3-way'!AA192+'OddsRatio_working_3-way'!AG192</f>
        <v>#VALUE!</v>
      </c>
      <c r="AN192" s="11" t="e">
        <f>'OddsRatio_working_3-way'!AB192+'OddsRatio_working_3-way'!AH192</f>
        <v>#VALUE!</v>
      </c>
      <c r="AO192" s="11" t="e">
        <f>'OddsRatio_working_3-way'!AC192+'OddsRatio_working_3-way'!AI192</f>
        <v>#VALUE!</v>
      </c>
      <c r="AP192" s="11" t="e">
        <f>'OddsRatio_working_3-way'!AD192+'OddsRatio_working_3-way'!AJ192</f>
        <v>#VALUE!</v>
      </c>
      <c r="AQ192" s="11" t="e">
        <f>'OddsRatio_working_3-way'!AE192+'OddsRatio_working_3-way'!AK192</f>
        <v>#VALUE!</v>
      </c>
      <c r="AR192" s="10" t="str">
        <f>IF(A192="","",IF(('OddsRatio_working_3-way'!X192=0),IF(Q192&gt;0,-Q192^(1/3),(-Q192)^(1/3)),'OddsRatio_working_3-way'!AL192-'OddsRatio_working_3-way'!R192/3))</f>
        <v/>
      </c>
      <c r="AS192" s="11" t="e">
        <f>IF(('OddsRatio_working_3-way'!X192=0),IF(Q192&gt;0,-Q192^(1/3),(-Q192)^(1/3)),'OddsRatio_working_3-way'!AM192-'OddsRatio_working_3-way'!R192/3)</f>
        <v>#VALUE!</v>
      </c>
      <c r="AT192" s="11" t="e">
        <f>IF(('OddsRatio_working_3-way'!X192=0),IF(Q192&gt;0,-Q192^(1/3),(-Q192)^(1/3)),'OddsRatio_working_3-way'!AN192-'OddsRatio_working_3-way'!R192/3)</f>
        <v>#VALUE!</v>
      </c>
      <c r="AU192" s="11" t="e">
        <f>IF(('OddsRatio_working_3-way'!X192=0),0,'OddsRatio_working_3-way'!AO192)</f>
        <v>#VALUE!</v>
      </c>
      <c r="AV192" s="11" t="e">
        <f>IF(('OddsRatio_working_3-way'!X192=0),0,'OddsRatio_working_3-way'!AP192)</f>
        <v>#VALUE!</v>
      </c>
      <c r="AW192" s="11" t="e">
        <f>IF(('OddsRatio_working_3-way'!X192=0),0,'OddsRatio_working_3-way'!AQ192)</f>
        <v>#VALUE!</v>
      </c>
    </row>
    <row r="193" spans="1:49">
      <c r="A193" s="4" t="str">
        <f>IF('True_Odds_Calculator_3-way'!A194="","",'True_Odds_Calculator_3-way'!A194)</f>
        <v/>
      </c>
      <c r="B193" s="4" t="str">
        <f>IF('True_Odds_Calculator_3-way'!B194="","",'True_Odds_Calculator_3-way'!B194)</f>
        <v/>
      </c>
      <c r="C193" s="4" t="str">
        <f>IF('True_Odds_Calculator_3-way'!C194="","",'True_Odds_Calculator_3-way'!C194)</f>
        <v/>
      </c>
      <c r="D193" s="9" t="e">
        <f t="shared" si="39"/>
        <v>#VALUE!</v>
      </c>
      <c r="E193" s="9" t="e">
        <f t="shared" si="40"/>
        <v>#VALUE!</v>
      </c>
      <c r="F193" s="9" t="e">
        <f t="shared" si="41"/>
        <v>#VALUE!</v>
      </c>
      <c r="G193" s="9" t="str">
        <f t="shared" si="42"/>
        <v/>
      </c>
      <c r="H193" s="9" t="str">
        <f t="shared" si="43"/>
        <v/>
      </c>
      <c r="I193" s="9" t="str">
        <f t="shared" si="44"/>
        <v/>
      </c>
      <c r="J193" s="9" t="str">
        <f t="shared" si="45"/>
        <v/>
      </c>
      <c r="K193" s="11" t="e">
        <f t="shared" si="46"/>
        <v>#VALUE!</v>
      </c>
      <c r="L193" s="11" t="e">
        <f t="shared" si="47"/>
        <v>#VALUE!</v>
      </c>
      <c r="M193" s="11" t="e">
        <f t="shared" si="48"/>
        <v>#VALUE!</v>
      </c>
      <c r="N193" s="11" t="e">
        <f>'OddsRatio_working_3-way'!K193+'OddsRatio_working_3-way'!L193+'OddsRatio_working_3-way'!M193-('OddsRatio_working_3-way'!K193*'OddsRatio_working_3-way'!L193)-('OddsRatio_working_3-way'!K193*'OddsRatio_working_3-way'!M193)-('OddsRatio_working_3-way'!L193*'OddsRatio_working_3-way'!M193)+('OddsRatio_working_3-way'!K193*'OddsRatio_working_3-way'!L193*'OddsRatio_working_3-way'!M193)-1</f>
        <v>#VALUE!</v>
      </c>
      <c r="O193" s="11">
        <f>0</f>
        <v>0</v>
      </c>
      <c r="P193" s="11" t="e">
        <f>('OddsRatio_working_3-way'!K193*'OddsRatio_working_3-way'!L193)+('OddsRatio_working_3-way'!K193*'OddsRatio_working_3-way'!M193)+('OddsRatio_working_3-way'!L193*'OddsRatio_working_3-way'!M193)-(3*'OddsRatio_working_3-way'!K193*'OddsRatio_working_3-way'!L193*'OddsRatio_working_3-way'!M193)</f>
        <v>#VALUE!</v>
      </c>
      <c r="Q193" s="11" t="e">
        <f>2*'OddsRatio_working_3-way'!K193*'OddsRatio_working_3-way'!L193*'OddsRatio_working_3-way'!M193</f>
        <v>#VALUE!</v>
      </c>
      <c r="R193" s="11" t="e">
        <f t="shared" si="49"/>
        <v>#VALUE!</v>
      </c>
      <c r="S193" s="11" t="e">
        <f t="shared" si="50"/>
        <v>#VALUE!</v>
      </c>
      <c r="T193" s="11" t="e">
        <f t="shared" si="51"/>
        <v>#VALUE!</v>
      </c>
      <c r="U193" s="11" t="e">
        <f>'OddsRatio_working_3-way'!S193-'OddsRatio_working_3-way'!R193^2/3</f>
        <v>#VALUE!</v>
      </c>
      <c r="V193" s="11" t="e">
        <f>'OddsRatio_working_3-way'!S193*'OddsRatio_working_3-way'!R193/3-2*'OddsRatio_working_3-way'!R193^3/27-'OddsRatio_working_3-way'!T193</f>
        <v>#VALUE!</v>
      </c>
      <c r="W193" s="11" t="e">
        <f>'OddsRatio_working_3-way'!V193^2+4*'OddsRatio_working_3-way'!U193^3/27</f>
        <v>#VALUE!</v>
      </c>
      <c r="X193" s="11" t="e">
        <f>IF('OddsRatio_working_3-way'!W193&gt;0,IF(ABS('OddsRatio_working_3-way'!V193+SQRT('OddsRatio_working_3-way'!W193))/2&gt;0,ABS('OddsRatio_working_3-way'!V193+SQRT('OddsRatio_working_3-way'!W193))/2,ABS('OddsRatio_working_3-way'!V193-SQRT('OddsRatio_working_3-way'!W193))/2),SQRT(-'OddsRatio_working_3-way'!U193^3/27))</f>
        <v>#VALUE!</v>
      </c>
      <c r="Y193" s="11" t="e">
        <f>IF('OddsRatio_working_3-way'!W193&gt;=0,IF('OddsRatio_working_3-way'!V193+SQRT('OddsRatio_working_3-way'!W193)&gt;0,0,PI()),ACOS('OddsRatio_working_3-way'!V193/(2*'OddsRatio_working_3-way'!X193)))</f>
        <v>#VALUE!</v>
      </c>
      <c r="Z193" s="11" t="e">
        <f>'OddsRatio_working_3-way'!X193^(1/3)*COS('OddsRatio_working_3-way'!Y193/3)</f>
        <v>#VALUE!</v>
      </c>
      <c r="AA193" s="11" t="e">
        <f>'OddsRatio_working_3-way'!X193^(1/3)*COS(('OddsRatio_working_3-way'!Y193+2*PI())/3)</f>
        <v>#VALUE!</v>
      </c>
      <c r="AB193" s="11" t="e">
        <f>'OddsRatio_working_3-way'!X193^(1/3)*COS(('OddsRatio_working_3-way'!Y193+4*PI())/3)</f>
        <v>#VALUE!</v>
      </c>
      <c r="AC193" s="11" t="e">
        <f>'OddsRatio_working_3-way'!X193^(1/3)*SIN('OddsRatio_working_3-way'!Y193/3)</f>
        <v>#VALUE!</v>
      </c>
      <c r="AD193" s="11" t="e">
        <f>'OddsRatio_working_3-way'!X193^(1/3)*SIN(('OddsRatio_working_3-way'!Y193+2*PI())/3)</f>
        <v>#VALUE!</v>
      </c>
      <c r="AE193" s="11" t="e">
        <f>'OddsRatio_working_3-way'!X193^(1/3)*SIN(('OddsRatio_working_3-way'!Y193+4*PI())/3)</f>
        <v>#VALUE!</v>
      </c>
      <c r="AF193" s="11" t="e">
        <f>-'OddsRatio_working_3-way'!U193/(3*'OddsRatio_working_3-way'!X193^(1/3))*COS(('OddsRatio_working_3-way'!Y193)/3)</f>
        <v>#VALUE!</v>
      </c>
      <c r="AG193" s="11" t="e">
        <f>-'OddsRatio_working_3-way'!U193/(3*'OddsRatio_working_3-way'!X193^(1/3))*COS(('OddsRatio_working_3-way'!Y193+2*PI())/3)</f>
        <v>#VALUE!</v>
      </c>
      <c r="AH193" s="11" t="e">
        <f>-'OddsRatio_working_3-way'!U193/(3*'OddsRatio_working_3-way'!X193^(1/3))*COS(('OddsRatio_working_3-way'!Y193+4*PI())/3)</f>
        <v>#VALUE!</v>
      </c>
      <c r="AI193" s="11" t="e">
        <f>'OddsRatio_working_3-way'!U193/(3*'OddsRatio_working_3-way'!X193^(1/3))*SIN(('OddsRatio_working_3-way'!Y193)/3)</f>
        <v>#VALUE!</v>
      </c>
      <c r="AJ193" s="11" t="e">
        <f>'OddsRatio_working_3-way'!U193/(3*'OddsRatio_working_3-way'!X193^(1/3))*SIN(('OddsRatio_working_3-way'!Y193+2*PI())/3)</f>
        <v>#VALUE!</v>
      </c>
      <c r="AK193" s="11" t="e">
        <f>'OddsRatio_working_3-way'!U193/(3*'OddsRatio_working_3-way'!X193^(1/3))*SIN(('OddsRatio_working_3-way'!Y193+4*PI())/3)</f>
        <v>#VALUE!</v>
      </c>
      <c r="AL193" s="11" t="e">
        <f>'OddsRatio_working_3-way'!Z193+'OddsRatio_working_3-way'!AF193</f>
        <v>#VALUE!</v>
      </c>
      <c r="AM193" s="11" t="e">
        <f>'OddsRatio_working_3-way'!AA193+'OddsRatio_working_3-way'!AG193</f>
        <v>#VALUE!</v>
      </c>
      <c r="AN193" s="11" t="e">
        <f>'OddsRatio_working_3-way'!AB193+'OddsRatio_working_3-way'!AH193</f>
        <v>#VALUE!</v>
      </c>
      <c r="AO193" s="11" t="e">
        <f>'OddsRatio_working_3-way'!AC193+'OddsRatio_working_3-way'!AI193</f>
        <v>#VALUE!</v>
      </c>
      <c r="AP193" s="11" t="e">
        <f>'OddsRatio_working_3-way'!AD193+'OddsRatio_working_3-way'!AJ193</f>
        <v>#VALUE!</v>
      </c>
      <c r="AQ193" s="11" t="e">
        <f>'OddsRatio_working_3-way'!AE193+'OddsRatio_working_3-way'!AK193</f>
        <v>#VALUE!</v>
      </c>
      <c r="AR193" s="10" t="str">
        <f>IF(A193="","",IF(('OddsRatio_working_3-way'!X193=0),IF(Q193&gt;0,-Q193^(1/3),(-Q193)^(1/3)),'OddsRatio_working_3-way'!AL193-'OddsRatio_working_3-way'!R193/3))</f>
        <v/>
      </c>
      <c r="AS193" s="11" t="e">
        <f>IF(('OddsRatio_working_3-way'!X193=0),IF(Q193&gt;0,-Q193^(1/3),(-Q193)^(1/3)),'OddsRatio_working_3-way'!AM193-'OddsRatio_working_3-way'!R193/3)</f>
        <v>#VALUE!</v>
      </c>
      <c r="AT193" s="11" t="e">
        <f>IF(('OddsRatio_working_3-way'!X193=0),IF(Q193&gt;0,-Q193^(1/3),(-Q193)^(1/3)),'OddsRatio_working_3-way'!AN193-'OddsRatio_working_3-way'!R193/3)</f>
        <v>#VALUE!</v>
      </c>
      <c r="AU193" s="11" t="e">
        <f>IF(('OddsRatio_working_3-way'!X193=0),0,'OddsRatio_working_3-way'!AO193)</f>
        <v>#VALUE!</v>
      </c>
      <c r="AV193" s="11" t="e">
        <f>IF(('OddsRatio_working_3-way'!X193=0),0,'OddsRatio_working_3-way'!AP193)</f>
        <v>#VALUE!</v>
      </c>
      <c r="AW193" s="11" t="e">
        <f>IF(('OddsRatio_working_3-way'!X193=0),0,'OddsRatio_working_3-way'!AQ193)</f>
        <v>#VALUE!</v>
      </c>
    </row>
    <row r="194" spans="1:49">
      <c r="A194" s="4" t="str">
        <f>IF('True_Odds_Calculator_3-way'!A195="","",'True_Odds_Calculator_3-way'!A195)</f>
        <v/>
      </c>
      <c r="B194" s="4" t="str">
        <f>IF('True_Odds_Calculator_3-way'!B195="","",'True_Odds_Calculator_3-way'!B195)</f>
        <v/>
      </c>
      <c r="C194" s="4" t="str">
        <f>IF('True_Odds_Calculator_3-way'!C195="","",'True_Odds_Calculator_3-way'!C195)</f>
        <v/>
      </c>
      <c r="D194" s="9" t="e">
        <f t="shared" si="39"/>
        <v>#VALUE!</v>
      </c>
      <c r="E194" s="9" t="e">
        <f t="shared" si="40"/>
        <v>#VALUE!</v>
      </c>
      <c r="F194" s="9" t="e">
        <f t="shared" si="41"/>
        <v>#VALUE!</v>
      </c>
      <c r="G194" s="9" t="str">
        <f t="shared" si="42"/>
        <v/>
      </c>
      <c r="H194" s="9" t="str">
        <f t="shared" si="43"/>
        <v/>
      </c>
      <c r="I194" s="9" t="str">
        <f t="shared" si="44"/>
        <v/>
      </c>
      <c r="J194" s="9" t="str">
        <f t="shared" si="45"/>
        <v/>
      </c>
      <c r="K194" s="11" t="e">
        <f t="shared" si="46"/>
        <v>#VALUE!</v>
      </c>
      <c r="L194" s="11" t="e">
        <f t="shared" si="47"/>
        <v>#VALUE!</v>
      </c>
      <c r="M194" s="11" t="e">
        <f t="shared" si="48"/>
        <v>#VALUE!</v>
      </c>
      <c r="N194" s="11" t="e">
        <f>'OddsRatio_working_3-way'!K194+'OddsRatio_working_3-way'!L194+'OddsRatio_working_3-way'!M194-('OddsRatio_working_3-way'!K194*'OddsRatio_working_3-way'!L194)-('OddsRatio_working_3-way'!K194*'OddsRatio_working_3-way'!M194)-('OddsRatio_working_3-way'!L194*'OddsRatio_working_3-way'!M194)+('OddsRatio_working_3-way'!K194*'OddsRatio_working_3-way'!L194*'OddsRatio_working_3-way'!M194)-1</f>
        <v>#VALUE!</v>
      </c>
      <c r="O194" s="11">
        <f>0</f>
        <v>0</v>
      </c>
      <c r="P194" s="11" t="e">
        <f>('OddsRatio_working_3-way'!K194*'OddsRatio_working_3-way'!L194)+('OddsRatio_working_3-way'!K194*'OddsRatio_working_3-way'!M194)+('OddsRatio_working_3-way'!L194*'OddsRatio_working_3-way'!M194)-(3*'OddsRatio_working_3-way'!K194*'OddsRatio_working_3-way'!L194*'OddsRatio_working_3-way'!M194)</f>
        <v>#VALUE!</v>
      </c>
      <c r="Q194" s="11" t="e">
        <f>2*'OddsRatio_working_3-way'!K194*'OddsRatio_working_3-way'!L194*'OddsRatio_working_3-way'!M194</f>
        <v>#VALUE!</v>
      </c>
      <c r="R194" s="11" t="e">
        <f t="shared" si="49"/>
        <v>#VALUE!</v>
      </c>
      <c r="S194" s="11" t="e">
        <f t="shared" si="50"/>
        <v>#VALUE!</v>
      </c>
      <c r="T194" s="11" t="e">
        <f t="shared" si="51"/>
        <v>#VALUE!</v>
      </c>
      <c r="U194" s="11" t="e">
        <f>'OddsRatio_working_3-way'!S194-'OddsRatio_working_3-way'!R194^2/3</f>
        <v>#VALUE!</v>
      </c>
      <c r="V194" s="11" t="e">
        <f>'OddsRatio_working_3-way'!S194*'OddsRatio_working_3-way'!R194/3-2*'OddsRatio_working_3-way'!R194^3/27-'OddsRatio_working_3-way'!T194</f>
        <v>#VALUE!</v>
      </c>
      <c r="W194" s="11" t="e">
        <f>'OddsRatio_working_3-way'!V194^2+4*'OddsRatio_working_3-way'!U194^3/27</f>
        <v>#VALUE!</v>
      </c>
      <c r="X194" s="11" t="e">
        <f>IF('OddsRatio_working_3-way'!W194&gt;0,IF(ABS('OddsRatio_working_3-way'!V194+SQRT('OddsRatio_working_3-way'!W194))/2&gt;0,ABS('OddsRatio_working_3-way'!V194+SQRT('OddsRatio_working_3-way'!W194))/2,ABS('OddsRatio_working_3-way'!V194-SQRT('OddsRatio_working_3-way'!W194))/2),SQRT(-'OddsRatio_working_3-way'!U194^3/27))</f>
        <v>#VALUE!</v>
      </c>
      <c r="Y194" s="11" t="e">
        <f>IF('OddsRatio_working_3-way'!W194&gt;=0,IF('OddsRatio_working_3-way'!V194+SQRT('OddsRatio_working_3-way'!W194)&gt;0,0,PI()),ACOS('OddsRatio_working_3-way'!V194/(2*'OddsRatio_working_3-way'!X194)))</f>
        <v>#VALUE!</v>
      </c>
      <c r="Z194" s="11" t="e">
        <f>'OddsRatio_working_3-way'!X194^(1/3)*COS('OddsRatio_working_3-way'!Y194/3)</f>
        <v>#VALUE!</v>
      </c>
      <c r="AA194" s="11" t="e">
        <f>'OddsRatio_working_3-way'!X194^(1/3)*COS(('OddsRatio_working_3-way'!Y194+2*PI())/3)</f>
        <v>#VALUE!</v>
      </c>
      <c r="AB194" s="11" t="e">
        <f>'OddsRatio_working_3-way'!X194^(1/3)*COS(('OddsRatio_working_3-way'!Y194+4*PI())/3)</f>
        <v>#VALUE!</v>
      </c>
      <c r="AC194" s="11" t="e">
        <f>'OddsRatio_working_3-way'!X194^(1/3)*SIN('OddsRatio_working_3-way'!Y194/3)</f>
        <v>#VALUE!</v>
      </c>
      <c r="AD194" s="11" t="e">
        <f>'OddsRatio_working_3-way'!X194^(1/3)*SIN(('OddsRatio_working_3-way'!Y194+2*PI())/3)</f>
        <v>#VALUE!</v>
      </c>
      <c r="AE194" s="11" t="e">
        <f>'OddsRatio_working_3-way'!X194^(1/3)*SIN(('OddsRatio_working_3-way'!Y194+4*PI())/3)</f>
        <v>#VALUE!</v>
      </c>
      <c r="AF194" s="11" t="e">
        <f>-'OddsRatio_working_3-way'!U194/(3*'OddsRatio_working_3-way'!X194^(1/3))*COS(('OddsRatio_working_3-way'!Y194)/3)</f>
        <v>#VALUE!</v>
      </c>
      <c r="AG194" s="11" t="e">
        <f>-'OddsRatio_working_3-way'!U194/(3*'OddsRatio_working_3-way'!X194^(1/3))*COS(('OddsRatio_working_3-way'!Y194+2*PI())/3)</f>
        <v>#VALUE!</v>
      </c>
      <c r="AH194" s="11" t="e">
        <f>-'OddsRatio_working_3-way'!U194/(3*'OddsRatio_working_3-way'!X194^(1/3))*COS(('OddsRatio_working_3-way'!Y194+4*PI())/3)</f>
        <v>#VALUE!</v>
      </c>
      <c r="AI194" s="11" t="e">
        <f>'OddsRatio_working_3-way'!U194/(3*'OddsRatio_working_3-way'!X194^(1/3))*SIN(('OddsRatio_working_3-way'!Y194)/3)</f>
        <v>#VALUE!</v>
      </c>
      <c r="AJ194" s="11" t="e">
        <f>'OddsRatio_working_3-way'!U194/(3*'OddsRatio_working_3-way'!X194^(1/3))*SIN(('OddsRatio_working_3-way'!Y194+2*PI())/3)</f>
        <v>#VALUE!</v>
      </c>
      <c r="AK194" s="11" t="e">
        <f>'OddsRatio_working_3-way'!U194/(3*'OddsRatio_working_3-way'!X194^(1/3))*SIN(('OddsRatio_working_3-way'!Y194+4*PI())/3)</f>
        <v>#VALUE!</v>
      </c>
      <c r="AL194" s="11" t="e">
        <f>'OddsRatio_working_3-way'!Z194+'OddsRatio_working_3-way'!AF194</f>
        <v>#VALUE!</v>
      </c>
      <c r="AM194" s="11" t="e">
        <f>'OddsRatio_working_3-way'!AA194+'OddsRatio_working_3-way'!AG194</f>
        <v>#VALUE!</v>
      </c>
      <c r="AN194" s="11" t="e">
        <f>'OddsRatio_working_3-way'!AB194+'OddsRatio_working_3-way'!AH194</f>
        <v>#VALUE!</v>
      </c>
      <c r="AO194" s="11" t="e">
        <f>'OddsRatio_working_3-way'!AC194+'OddsRatio_working_3-way'!AI194</f>
        <v>#VALUE!</v>
      </c>
      <c r="AP194" s="11" t="e">
        <f>'OddsRatio_working_3-way'!AD194+'OddsRatio_working_3-way'!AJ194</f>
        <v>#VALUE!</v>
      </c>
      <c r="AQ194" s="11" t="e">
        <f>'OddsRatio_working_3-way'!AE194+'OddsRatio_working_3-way'!AK194</f>
        <v>#VALUE!</v>
      </c>
      <c r="AR194" s="10" t="str">
        <f>IF(A194="","",IF(('OddsRatio_working_3-way'!X194=0),IF(Q194&gt;0,-Q194^(1/3),(-Q194)^(1/3)),'OddsRatio_working_3-way'!AL194-'OddsRatio_working_3-way'!R194/3))</f>
        <v/>
      </c>
      <c r="AS194" s="11" t="e">
        <f>IF(('OddsRatio_working_3-way'!X194=0),IF(Q194&gt;0,-Q194^(1/3),(-Q194)^(1/3)),'OddsRatio_working_3-way'!AM194-'OddsRatio_working_3-way'!R194/3)</f>
        <v>#VALUE!</v>
      </c>
      <c r="AT194" s="11" t="e">
        <f>IF(('OddsRatio_working_3-way'!X194=0),IF(Q194&gt;0,-Q194^(1/3),(-Q194)^(1/3)),'OddsRatio_working_3-way'!AN194-'OddsRatio_working_3-way'!R194/3)</f>
        <v>#VALUE!</v>
      </c>
      <c r="AU194" s="11" t="e">
        <f>IF(('OddsRatio_working_3-way'!X194=0),0,'OddsRatio_working_3-way'!AO194)</f>
        <v>#VALUE!</v>
      </c>
      <c r="AV194" s="11" t="e">
        <f>IF(('OddsRatio_working_3-way'!X194=0),0,'OddsRatio_working_3-way'!AP194)</f>
        <v>#VALUE!</v>
      </c>
      <c r="AW194" s="11" t="e">
        <f>IF(('OddsRatio_working_3-way'!X194=0),0,'OddsRatio_working_3-way'!AQ194)</f>
        <v>#VALUE!</v>
      </c>
    </row>
    <row r="195" spans="1:49">
      <c r="A195" s="4" t="str">
        <f>IF('True_Odds_Calculator_3-way'!A196="","",'True_Odds_Calculator_3-way'!A196)</f>
        <v/>
      </c>
      <c r="B195" s="4" t="str">
        <f>IF('True_Odds_Calculator_3-way'!B196="","",'True_Odds_Calculator_3-way'!B196)</f>
        <v/>
      </c>
      <c r="C195" s="4" t="str">
        <f>IF('True_Odds_Calculator_3-way'!C196="","",'True_Odds_Calculator_3-way'!C196)</f>
        <v/>
      </c>
      <c r="D195" s="9" t="e">
        <f t="shared" si="39"/>
        <v>#VALUE!</v>
      </c>
      <c r="E195" s="9" t="e">
        <f t="shared" si="40"/>
        <v>#VALUE!</v>
      </c>
      <c r="F195" s="9" t="e">
        <f t="shared" si="41"/>
        <v>#VALUE!</v>
      </c>
      <c r="G195" s="9" t="str">
        <f t="shared" si="42"/>
        <v/>
      </c>
      <c r="H195" s="9" t="str">
        <f t="shared" si="43"/>
        <v/>
      </c>
      <c r="I195" s="9" t="str">
        <f t="shared" si="44"/>
        <v/>
      </c>
      <c r="J195" s="9" t="str">
        <f t="shared" si="45"/>
        <v/>
      </c>
      <c r="K195" s="11" t="e">
        <f t="shared" si="46"/>
        <v>#VALUE!</v>
      </c>
      <c r="L195" s="11" t="e">
        <f t="shared" si="47"/>
        <v>#VALUE!</v>
      </c>
      <c r="M195" s="11" t="e">
        <f t="shared" si="48"/>
        <v>#VALUE!</v>
      </c>
      <c r="N195" s="11" t="e">
        <f>'OddsRatio_working_3-way'!K195+'OddsRatio_working_3-way'!L195+'OddsRatio_working_3-way'!M195-('OddsRatio_working_3-way'!K195*'OddsRatio_working_3-way'!L195)-('OddsRatio_working_3-way'!K195*'OddsRatio_working_3-way'!M195)-('OddsRatio_working_3-way'!L195*'OddsRatio_working_3-way'!M195)+('OddsRatio_working_3-way'!K195*'OddsRatio_working_3-way'!L195*'OddsRatio_working_3-way'!M195)-1</f>
        <v>#VALUE!</v>
      </c>
      <c r="O195" s="11">
        <f>0</f>
        <v>0</v>
      </c>
      <c r="P195" s="11" t="e">
        <f>('OddsRatio_working_3-way'!K195*'OddsRatio_working_3-way'!L195)+('OddsRatio_working_3-way'!K195*'OddsRatio_working_3-way'!M195)+('OddsRatio_working_3-way'!L195*'OddsRatio_working_3-way'!M195)-(3*'OddsRatio_working_3-way'!K195*'OddsRatio_working_3-way'!L195*'OddsRatio_working_3-way'!M195)</f>
        <v>#VALUE!</v>
      </c>
      <c r="Q195" s="11" t="e">
        <f>2*'OddsRatio_working_3-way'!K195*'OddsRatio_working_3-way'!L195*'OddsRatio_working_3-way'!M195</f>
        <v>#VALUE!</v>
      </c>
      <c r="R195" s="11" t="e">
        <f t="shared" si="49"/>
        <v>#VALUE!</v>
      </c>
      <c r="S195" s="11" t="e">
        <f t="shared" si="50"/>
        <v>#VALUE!</v>
      </c>
      <c r="T195" s="11" t="e">
        <f t="shared" si="51"/>
        <v>#VALUE!</v>
      </c>
      <c r="U195" s="11" t="e">
        <f>'OddsRatio_working_3-way'!S195-'OddsRatio_working_3-way'!R195^2/3</f>
        <v>#VALUE!</v>
      </c>
      <c r="V195" s="11" t="e">
        <f>'OddsRatio_working_3-way'!S195*'OddsRatio_working_3-way'!R195/3-2*'OddsRatio_working_3-way'!R195^3/27-'OddsRatio_working_3-way'!T195</f>
        <v>#VALUE!</v>
      </c>
      <c r="W195" s="11" t="e">
        <f>'OddsRatio_working_3-way'!V195^2+4*'OddsRatio_working_3-way'!U195^3/27</f>
        <v>#VALUE!</v>
      </c>
      <c r="X195" s="11" t="e">
        <f>IF('OddsRatio_working_3-way'!W195&gt;0,IF(ABS('OddsRatio_working_3-way'!V195+SQRT('OddsRatio_working_3-way'!W195))/2&gt;0,ABS('OddsRatio_working_3-way'!V195+SQRT('OddsRatio_working_3-way'!W195))/2,ABS('OddsRatio_working_3-way'!V195-SQRT('OddsRatio_working_3-way'!W195))/2),SQRT(-'OddsRatio_working_3-way'!U195^3/27))</f>
        <v>#VALUE!</v>
      </c>
      <c r="Y195" s="11" t="e">
        <f>IF('OddsRatio_working_3-way'!W195&gt;=0,IF('OddsRatio_working_3-way'!V195+SQRT('OddsRatio_working_3-way'!W195)&gt;0,0,PI()),ACOS('OddsRatio_working_3-way'!V195/(2*'OddsRatio_working_3-way'!X195)))</f>
        <v>#VALUE!</v>
      </c>
      <c r="Z195" s="11" t="e">
        <f>'OddsRatio_working_3-way'!X195^(1/3)*COS('OddsRatio_working_3-way'!Y195/3)</f>
        <v>#VALUE!</v>
      </c>
      <c r="AA195" s="11" t="e">
        <f>'OddsRatio_working_3-way'!X195^(1/3)*COS(('OddsRatio_working_3-way'!Y195+2*PI())/3)</f>
        <v>#VALUE!</v>
      </c>
      <c r="AB195" s="11" t="e">
        <f>'OddsRatio_working_3-way'!X195^(1/3)*COS(('OddsRatio_working_3-way'!Y195+4*PI())/3)</f>
        <v>#VALUE!</v>
      </c>
      <c r="AC195" s="11" t="e">
        <f>'OddsRatio_working_3-way'!X195^(1/3)*SIN('OddsRatio_working_3-way'!Y195/3)</f>
        <v>#VALUE!</v>
      </c>
      <c r="AD195" s="11" t="e">
        <f>'OddsRatio_working_3-way'!X195^(1/3)*SIN(('OddsRatio_working_3-way'!Y195+2*PI())/3)</f>
        <v>#VALUE!</v>
      </c>
      <c r="AE195" s="11" t="e">
        <f>'OddsRatio_working_3-way'!X195^(1/3)*SIN(('OddsRatio_working_3-way'!Y195+4*PI())/3)</f>
        <v>#VALUE!</v>
      </c>
      <c r="AF195" s="11" t="e">
        <f>-'OddsRatio_working_3-way'!U195/(3*'OddsRatio_working_3-way'!X195^(1/3))*COS(('OddsRatio_working_3-way'!Y195)/3)</f>
        <v>#VALUE!</v>
      </c>
      <c r="AG195" s="11" t="e">
        <f>-'OddsRatio_working_3-way'!U195/(3*'OddsRatio_working_3-way'!X195^(1/3))*COS(('OddsRatio_working_3-way'!Y195+2*PI())/3)</f>
        <v>#VALUE!</v>
      </c>
      <c r="AH195" s="11" t="e">
        <f>-'OddsRatio_working_3-way'!U195/(3*'OddsRatio_working_3-way'!X195^(1/3))*COS(('OddsRatio_working_3-way'!Y195+4*PI())/3)</f>
        <v>#VALUE!</v>
      </c>
      <c r="AI195" s="11" t="e">
        <f>'OddsRatio_working_3-way'!U195/(3*'OddsRatio_working_3-way'!X195^(1/3))*SIN(('OddsRatio_working_3-way'!Y195)/3)</f>
        <v>#VALUE!</v>
      </c>
      <c r="AJ195" s="11" t="e">
        <f>'OddsRatio_working_3-way'!U195/(3*'OddsRatio_working_3-way'!X195^(1/3))*SIN(('OddsRatio_working_3-way'!Y195+2*PI())/3)</f>
        <v>#VALUE!</v>
      </c>
      <c r="AK195" s="11" t="e">
        <f>'OddsRatio_working_3-way'!U195/(3*'OddsRatio_working_3-way'!X195^(1/3))*SIN(('OddsRatio_working_3-way'!Y195+4*PI())/3)</f>
        <v>#VALUE!</v>
      </c>
      <c r="AL195" s="11" t="e">
        <f>'OddsRatio_working_3-way'!Z195+'OddsRatio_working_3-way'!AF195</f>
        <v>#VALUE!</v>
      </c>
      <c r="AM195" s="11" t="e">
        <f>'OddsRatio_working_3-way'!AA195+'OddsRatio_working_3-way'!AG195</f>
        <v>#VALUE!</v>
      </c>
      <c r="AN195" s="11" t="e">
        <f>'OddsRatio_working_3-way'!AB195+'OddsRatio_working_3-way'!AH195</f>
        <v>#VALUE!</v>
      </c>
      <c r="AO195" s="11" t="e">
        <f>'OddsRatio_working_3-way'!AC195+'OddsRatio_working_3-way'!AI195</f>
        <v>#VALUE!</v>
      </c>
      <c r="AP195" s="11" t="e">
        <f>'OddsRatio_working_3-way'!AD195+'OddsRatio_working_3-way'!AJ195</f>
        <v>#VALUE!</v>
      </c>
      <c r="AQ195" s="11" t="e">
        <f>'OddsRatio_working_3-way'!AE195+'OddsRatio_working_3-way'!AK195</f>
        <v>#VALUE!</v>
      </c>
      <c r="AR195" s="10" t="str">
        <f>IF(A195="","",IF(('OddsRatio_working_3-way'!X195=0),IF(Q195&gt;0,-Q195^(1/3),(-Q195)^(1/3)),'OddsRatio_working_3-way'!AL195-'OddsRatio_working_3-way'!R195/3))</f>
        <v/>
      </c>
      <c r="AS195" s="11" t="e">
        <f>IF(('OddsRatio_working_3-way'!X195=0),IF(Q195&gt;0,-Q195^(1/3),(-Q195)^(1/3)),'OddsRatio_working_3-way'!AM195-'OddsRatio_working_3-way'!R195/3)</f>
        <v>#VALUE!</v>
      </c>
      <c r="AT195" s="11" t="e">
        <f>IF(('OddsRatio_working_3-way'!X195=0),IF(Q195&gt;0,-Q195^(1/3),(-Q195)^(1/3)),'OddsRatio_working_3-way'!AN195-'OddsRatio_working_3-way'!R195/3)</f>
        <v>#VALUE!</v>
      </c>
      <c r="AU195" s="11" t="e">
        <f>IF(('OddsRatio_working_3-way'!X195=0),0,'OddsRatio_working_3-way'!AO195)</f>
        <v>#VALUE!</v>
      </c>
      <c r="AV195" s="11" t="e">
        <f>IF(('OddsRatio_working_3-way'!X195=0),0,'OddsRatio_working_3-way'!AP195)</f>
        <v>#VALUE!</v>
      </c>
      <c r="AW195" s="11" t="e">
        <f>IF(('OddsRatio_working_3-way'!X195=0),0,'OddsRatio_working_3-way'!AQ195)</f>
        <v>#VALUE!</v>
      </c>
    </row>
    <row r="196" spans="1:49">
      <c r="A196" s="4" t="str">
        <f>IF('True_Odds_Calculator_3-way'!A197="","",'True_Odds_Calculator_3-way'!A197)</f>
        <v/>
      </c>
      <c r="B196" s="4" t="str">
        <f>IF('True_Odds_Calculator_3-way'!B197="","",'True_Odds_Calculator_3-way'!B197)</f>
        <v/>
      </c>
      <c r="C196" s="4" t="str">
        <f>IF('True_Odds_Calculator_3-way'!C197="","",'True_Odds_Calculator_3-way'!C197)</f>
        <v/>
      </c>
      <c r="D196" s="9" t="e">
        <f t="shared" ref="D196:D259" si="52">(K196/(AR196+K196-(AR196*K196)))</f>
        <v>#VALUE!</v>
      </c>
      <c r="E196" s="9" t="e">
        <f t="shared" ref="E196:E259" si="53">(L196/(AR196+L196-(AR196*L196)))</f>
        <v>#VALUE!</v>
      </c>
      <c r="F196" s="9" t="e">
        <f t="shared" ref="F196:F259" si="54">(M196/(AR196+M196-(AR196*M196)))</f>
        <v>#VALUE!</v>
      </c>
      <c r="G196" s="9" t="str">
        <f t="shared" ref="G196:G259" si="55">AR196</f>
        <v/>
      </c>
      <c r="H196" s="9" t="str">
        <f t="shared" ref="H196:H259" si="56">IF(A196="","",1/D196)</f>
        <v/>
      </c>
      <c r="I196" s="9" t="str">
        <f t="shared" ref="I196:I259" si="57">IF(B196="","",1/E196)</f>
        <v/>
      </c>
      <c r="J196" s="9" t="str">
        <f t="shared" ref="J196:J259" si="58">IF(C196="","",1/F196)</f>
        <v/>
      </c>
      <c r="K196" s="11" t="e">
        <f t="shared" ref="K196:K259" si="59">1/A196</f>
        <v>#VALUE!</v>
      </c>
      <c r="L196" s="11" t="e">
        <f t="shared" ref="L196:L259" si="60">1/B196</f>
        <v>#VALUE!</v>
      </c>
      <c r="M196" s="11" t="e">
        <f t="shared" ref="M196:M259" si="61">1/C196</f>
        <v>#VALUE!</v>
      </c>
      <c r="N196" s="11" t="e">
        <f>'OddsRatio_working_3-way'!K196+'OddsRatio_working_3-way'!L196+'OddsRatio_working_3-way'!M196-('OddsRatio_working_3-way'!K196*'OddsRatio_working_3-way'!L196)-('OddsRatio_working_3-way'!K196*'OddsRatio_working_3-way'!M196)-('OddsRatio_working_3-way'!L196*'OddsRatio_working_3-way'!M196)+('OddsRatio_working_3-way'!K196*'OddsRatio_working_3-way'!L196*'OddsRatio_working_3-way'!M196)-1</f>
        <v>#VALUE!</v>
      </c>
      <c r="O196" s="11">
        <f>0</f>
        <v>0</v>
      </c>
      <c r="P196" s="11" t="e">
        <f>('OddsRatio_working_3-way'!K196*'OddsRatio_working_3-way'!L196)+('OddsRatio_working_3-way'!K196*'OddsRatio_working_3-way'!M196)+('OddsRatio_working_3-way'!L196*'OddsRatio_working_3-way'!M196)-(3*'OddsRatio_working_3-way'!K196*'OddsRatio_working_3-way'!L196*'OddsRatio_working_3-way'!M196)</f>
        <v>#VALUE!</v>
      </c>
      <c r="Q196" s="11" t="e">
        <f>2*'OddsRatio_working_3-way'!K196*'OddsRatio_working_3-way'!L196*'OddsRatio_working_3-way'!M196</f>
        <v>#VALUE!</v>
      </c>
      <c r="R196" s="11" t="e">
        <f t="shared" ref="R196:R259" si="62">O196/N196</f>
        <v>#VALUE!</v>
      </c>
      <c r="S196" s="11" t="e">
        <f t="shared" ref="S196:S259" si="63">P196/N196</f>
        <v>#VALUE!</v>
      </c>
      <c r="T196" s="11" t="e">
        <f t="shared" ref="T196:T259" si="64">Q196/N196</f>
        <v>#VALUE!</v>
      </c>
      <c r="U196" s="11" t="e">
        <f>'OddsRatio_working_3-way'!S196-'OddsRatio_working_3-way'!R196^2/3</f>
        <v>#VALUE!</v>
      </c>
      <c r="V196" s="11" t="e">
        <f>'OddsRatio_working_3-way'!S196*'OddsRatio_working_3-way'!R196/3-2*'OddsRatio_working_3-way'!R196^3/27-'OddsRatio_working_3-way'!T196</f>
        <v>#VALUE!</v>
      </c>
      <c r="W196" s="11" t="e">
        <f>'OddsRatio_working_3-way'!V196^2+4*'OddsRatio_working_3-way'!U196^3/27</f>
        <v>#VALUE!</v>
      </c>
      <c r="X196" s="11" t="e">
        <f>IF('OddsRatio_working_3-way'!W196&gt;0,IF(ABS('OddsRatio_working_3-way'!V196+SQRT('OddsRatio_working_3-way'!W196))/2&gt;0,ABS('OddsRatio_working_3-way'!V196+SQRT('OddsRatio_working_3-way'!W196))/2,ABS('OddsRatio_working_3-way'!V196-SQRT('OddsRatio_working_3-way'!W196))/2),SQRT(-'OddsRatio_working_3-way'!U196^3/27))</f>
        <v>#VALUE!</v>
      </c>
      <c r="Y196" s="11" t="e">
        <f>IF('OddsRatio_working_3-way'!W196&gt;=0,IF('OddsRatio_working_3-way'!V196+SQRT('OddsRatio_working_3-way'!W196)&gt;0,0,PI()),ACOS('OddsRatio_working_3-way'!V196/(2*'OddsRatio_working_3-way'!X196)))</f>
        <v>#VALUE!</v>
      </c>
      <c r="Z196" s="11" t="e">
        <f>'OddsRatio_working_3-way'!X196^(1/3)*COS('OddsRatio_working_3-way'!Y196/3)</f>
        <v>#VALUE!</v>
      </c>
      <c r="AA196" s="11" t="e">
        <f>'OddsRatio_working_3-way'!X196^(1/3)*COS(('OddsRatio_working_3-way'!Y196+2*PI())/3)</f>
        <v>#VALUE!</v>
      </c>
      <c r="AB196" s="11" t="e">
        <f>'OddsRatio_working_3-way'!X196^(1/3)*COS(('OddsRatio_working_3-way'!Y196+4*PI())/3)</f>
        <v>#VALUE!</v>
      </c>
      <c r="AC196" s="11" t="e">
        <f>'OddsRatio_working_3-way'!X196^(1/3)*SIN('OddsRatio_working_3-way'!Y196/3)</f>
        <v>#VALUE!</v>
      </c>
      <c r="AD196" s="11" t="e">
        <f>'OddsRatio_working_3-way'!X196^(1/3)*SIN(('OddsRatio_working_3-way'!Y196+2*PI())/3)</f>
        <v>#VALUE!</v>
      </c>
      <c r="AE196" s="11" t="e">
        <f>'OddsRatio_working_3-way'!X196^(1/3)*SIN(('OddsRatio_working_3-way'!Y196+4*PI())/3)</f>
        <v>#VALUE!</v>
      </c>
      <c r="AF196" s="11" t="e">
        <f>-'OddsRatio_working_3-way'!U196/(3*'OddsRatio_working_3-way'!X196^(1/3))*COS(('OddsRatio_working_3-way'!Y196)/3)</f>
        <v>#VALUE!</v>
      </c>
      <c r="AG196" s="11" t="e">
        <f>-'OddsRatio_working_3-way'!U196/(3*'OddsRatio_working_3-way'!X196^(1/3))*COS(('OddsRatio_working_3-way'!Y196+2*PI())/3)</f>
        <v>#VALUE!</v>
      </c>
      <c r="AH196" s="11" t="e">
        <f>-'OddsRatio_working_3-way'!U196/(3*'OddsRatio_working_3-way'!X196^(1/3))*COS(('OddsRatio_working_3-way'!Y196+4*PI())/3)</f>
        <v>#VALUE!</v>
      </c>
      <c r="AI196" s="11" t="e">
        <f>'OddsRatio_working_3-way'!U196/(3*'OddsRatio_working_3-way'!X196^(1/3))*SIN(('OddsRatio_working_3-way'!Y196)/3)</f>
        <v>#VALUE!</v>
      </c>
      <c r="AJ196" s="11" t="e">
        <f>'OddsRatio_working_3-way'!U196/(3*'OddsRatio_working_3-way'!X196^(1/3))*SIN(('OddsRatio_working_3-way'!Y196+2*PI())/3)</f>
        <v>#VALUE!</v>
      </c>
      <c r="AK196" s="11" t="e">
        <f>'OddsRatio_working_3-way'!U196/(3*'OddsRatio_working_3-way'!X196^(1/3))*SIN(('OddsRatio_working_3-way'!Y196+4*PI())/3)</f>
        <v>#VALUE!</v>
      </c>
      <c r="AL196" s="11" t="e">
        <f>'OddsRatio_working_3-way'!Z196+'OddsRatio_working_3-way'!AF196</f>
        <v>#VALUE!</v>
      </c>
      <c r="AM196" s="11" t="e">
        <f>'OddsRatio_working_3-way'!AA196+'OddsRatio_working_3-way'!AG196</f>
        <v>#VALUE!</v>
      </c>
      <c r="AN196" s="11" t="e">
        <f>'OddsRatio_working_3-way'!AB196+'OddsRatio_working_3-way'!AH196</f>
        <v>#VALUE!</v>
      </c>
      <c r="AO196" s="11" t="e">
        <f>'OddsRatio_working_3-way'!AC196+'OddsRatio_working_3-way'!AI196</f>
        <v>#VALUE!</v>
      </c>
      <c r="AP196" s="11" t="e">
        <f>'OddsRatio_working_3-way'!AD196+'OddsRatio_working_3-way'!AJ196</f>
        <v>#VALUE!</v>
      </c>
      <c r="AQ196" s="11" t="e">
        <f>'OddsRatio_working_3-way'!AE196+'OddsRatio_working_3-way'!AK196</f>
        <v>#VALUE!</v>
      </c>
      <c r="AR196" s="10" t="str">
        <f>IF(A196="","",IF(('OddsRatio_working_3-way'!X196=0),IF(Q196&gt;0,-Q196^(1/3),(-Q196)^(1/3)),'OddsRatio_working_3-way'!AL196-'OddsRatio_working_3-way'!R196/3))</f>
        <v/>
      </c>
      <c r="AS196" s="11" t="e">
        <f>IF(('OddsRatio_working_3-way'!X196=0),IF(Q196&gt;0,-Q196^(1/3),(-Q196)^(1/3)),'OddsRatio_working_3-way'!AM196-'OddsRatio_working_3-way'!R196/3)</f>
        <v>#VALUE!</v>
      </c>
      <c r="AT196" s="11" t="e">
        <f>IF(('OddsRatio_working_3-way'!X196=0),IF(Q196&gt;0,-Q196^(1/3),(-Q196)^(1/3)),'OddsRatio_working_3-way'!AN196-'OddsRatio_working_3-way'!R196/3)</f>
        <v>#VALUE!</v>
      </c>
      <c r="AU196" s="11" t="e">
        <f>IF(('OddsRatio_working_3-way'!X196=0),0,'OddsRatio_working_3-way'!AO196)</f>
        <v>#VALUE!</v>
      </c>
      <c r="AV196" s="11" t="e">
        <f>IF(('OddsRatio_working_3-way'!X196=0),0,'OddsRatio_working_3-way'!AP196)</f>
        <v>#VALUE!</v>
      </c>
      <c r="AW196" s="11" t="e">
        <f>IF(('OddsRatio_working_3-way'!X196=0),0,'OddsRatio_working_3-way'!AQ196)</f>
        <v>#VALUE!</v>
      </c>
    </row>
    <row r="197" spans="1:49">
      <c r="A197" s="4" t="str">
        <f>IF('True_Odds_Calculator_3-way'!A198="","",'True_Odds_Calculator_3-way'!A198)</f>
        <v/>
      </c>
      <c r="B197" s="4" t="str">
        <f>IF('True_Odds_Calculator_3-way'!B198="","",'True_Odds_Calculator_3-way'!B198)</f>
        <v/>
      </c>
      <c r="C197" s="4" t="str">
        <f>IF('True_Odds_Calculator_3-way'!C198="","",'True_Odds_Calculator_3-way'!C198)</f>
        <v/>
      </c>
      <c r="D197" s="9" t="e">
        <f t="shared" si="52"/>
        <v>#VALUE!</v>
      </c>
      <c r="E197" s="9" t="e">
        <f t="shared" si="53"/>
        <v>#VALUE!</v>
      </c>
      <c r="F197" s="9" t="e">
        <f t="shared" si="54"/>
        <v>#VALUE!</v>
      </c>
      <c r="G197" s="9" t="str">
        <f t="shared" si="55"/>
        <v/>
      </c>
      <c r="H197" s="9" t="str">
        <f t="shared" si="56"/>
        <v/>
      </c>
      <c r="I197" s="9" t="str">
        <f t="shared" si="57"/>
        <v/>
      </c>
      <c r="J197" s="9" t="str">
        <f t="shared" si="58"/>
        <v/>
      </c>
      <c r="K197" s="11" t="e">
        <f t="shared" si="59"/>
        <v>#VALUE!</v>
      </c>
      <c r="L197" s="11" t="e">
        <f t="shared" si="60"/>
        <v>#VALUE!</v>
      </c>
      <c r="M197" s="11" t="e">
        <f t="shared" si="61"/>
        <v>#VALUE!</v>
      </c>
      <c r="N197" s="11" t="e">
        <f>'OddsRatio_working_3-way'!K197+'OddsRatio_working_3-way'!L197+'OddsRatio_working_3-way'!M197-('OddsRatio_working_3-way'!K197*'OddsRatio_working_3-way'!L197)-('OddsRatio_working_3-way'!K197*'OddsRatio_working_3-way'!M197)-('OddsRatio_working_3-way'!L197*'OddsRatio_working_3-way'!M197)+('OddsRatio_working_3-way'!K197*'OddsRatio_working_3-way'!L197*'OddsRatio_working_3-way'!M197)-1</f>
        <v>#VALUE!</v>
      </c>
      <c r="O197" s="11">
        <f>0</f>
        <v>0</v>
      </c>
      <c r="P197" s="11" t="e">
        <f>('OddsRatio_working_3-way'!K197*'OddsRatio_working_3-way'!L197)+('OddsRatio_working_3-way'!K197*'OddsRatio_working_3-way'!M197)+('OddsRatio_working_3-way'!L197*'OddsRatio_working_3-way'!M197)-(3*'OddsRatio_working_3-way'!K197*'OddsRatio_working_3-way'!L197*'OddsRatio_working_3-way'!M197)</f>
        <v>#VALUE!</v>
      </c>
      <c r="Q197" s="11" t="e">
        <f>2*'OddsRatio_working_3-way'!K197*'OddsRatio_working_3-way'!L197*'OddsRatio_working_3-way'!M197</f>
        <v>#VALUE!</v>
      </c>
      <c r="R197" s="11" t="e">
        <f t="shared" si="62"/>
        <v>#VALUE!</v>
      </c>
      <c r="S197" s="11" t="e">
        <f t="shared" si="63"/>
        <v>#VALUE!</v>
      </c>
      <c r="T197" s="11" t="e">
        <f t="shared" si="64"/>
        <v>#VALUE!</v>
      </c>
      <c r="U197" s="11" t="e">
        <f>'OddsRatio_working_3-way'!S197-'OddsRatio_working_3-way'!R197^2/3</f>
        <v>#VALUE!</v>
      </c>
      <c r="V197" s="11" t="e">
        <f>'OddsRatio_working_3-way'!S197*'OddsRatio_working_3-way'!R197/3-2*'OddsRatio_working_3-way'!R197^3/27-'OddsRatio_working_3-way'!T197</f>
        <v>#VALUE!</v>
      </c>
      <c r="W197" s="11" t="e">
        <f>'OddsRatio_working_3-way'!V197^2+4*'OddsRatio_working_3-way'!U197^3/27</f>
        <v>#VALUE!</v>
      </c>
      <c r="X197" s="11" t="e">
        <f>IF('OddsRatio_working_3-way'!W197&gt;0,IF(ABS('OddsRatio_working_3-way'!V197+SQRT('OddsRatio_working_3-way'!W197))/2&gt;0,ABS('OddsRatio_working_3-way'!V197+SQRT('OddsRatio_working_3-way'!W197))/2,ABS('OddsRatio_working_3-way'!V197-SQRT('OddsRatio_working_3-way'!W197))/2),SQRT(-'OddsRatio_working_3-way'!U197^3/27))</f>
        <v>#VALUE!</v>
      </c>
      <c r="Y197" s="11" t="e">
        <f>IF('OddsRatio_working_3-way'!W197&gt;=0,IF('OddsRatio_working_3-way'!V197+SQRT('OddsRatio_working_3-way'!W197)&gt;0,0,PI()),ACOS('OddsRatio_working_3-way'!V197/(2*'OddsRatio_working_3-way'!X197)))</f>
        <v>#VALUE!</v>
      </c>
      <c r="Z197" s="11" t="e">
        <f>'OddsRatio_working_3-way'!X197^(1/3)*COS('OddsRatio_working_3-way'!Y197/3)</f>
        <v>#VALUE!</v>
      </c>
      <c r="AA197" s="11" t="e">
        <f>'OddsRatio_working_3-way'!X197^(1/3)*COS(('OddsRatio_working_3-way'!Y197+2*PI())/3)</f>
        <v>#VALUE!</v>
      </c>
      <c r="AB197" s="11" t="e">
        <f>'OddsRatio_working_3-way'!X197^(1/3)*COS(('OddsRatio_working_3-way'!Y197+4*PI())/3)</f>
        <v>#VALUE!</v>
      </c>
      <c r="AC197" s="11" t="e">
        <f>'OddsRatio_working_3-way'!X197^(1/3)*SIN('OddsRatio_working_3-way'!Y197/3)</f>
        <v>#VALUE!</v>
      </c>
      <c r="AD197" s="11" t="e">
        <f>'OddsRatio_working_3-way'!X197^(1/3)*SIN(('OddsRatio_working_3-way'!Y197+2*PI())/3)</f>
        <v>#VALUE!</v>
      </c>
      <c r="AE197" s="11" t="e">
        <f>'OddsRatio_working_3-way'!X197^(1/3)*SIN(('OddsRatio_working_3-way'!Y197+4*PI())/3)</f>
        <v>#VALUE!</v>
      </c>
      <c r="AF197" s="11" t="e">
        <f>-'OddsRatio_working_3-way'!U197/(3*'OddsRatio_working_3-way'!X197^(1/3))*COS(('OddsRatio_working_3-way'!Y197)/3)</f>
        <v>#VALUE!</v>
      </c>
      <c r="AG197" s="11" t="e">
        <f>-'OddsRatio_working_3-way'!U197/(3*'OddsRatio_working_3-way'!X197^(1/3))*COS(('OddsRatio_working_3-way'!Y197+2*PI())/3)</f>
        <v>#VALUE!</v>
      </c>
      <c r="AH197" s="11" t="e">
        <f>-'OddsRatio_working_3-way'!U197/(3*'OddsRatio_working_3-way'!X197^(1/3))*COS(('OddsRatio_working_3-way'!Y197+4*PI())/3)</f>
        <v>#VALUE!</v>
      </c>
      <c r="AI197" s="11" t="e">
        <f>'OddsRatio_working_3-way'!U197/(3*'OddsRatio_working_3-way'!X197^(1/3))*SIN(('OddsRatio_working_3-way'!Y197)/3)</f>
        <v>#VALUE!</v>
      </c>
      <c r="AJ197" s="11" t="e">
        <f>'OddsRatio_working_3-way'!U197/(3*'OddsRatio_working_3-way'!X197^(1/3))*SIN(('OddsRatio_working_3-way'!Y197+2*PI())/3)</f>
        <v>#VALUE!</v>
      </c>
      <c r="AK197" s="11" t="e">
        <f>'OddsRatio_working_3-way'!U197/(3*'OddsRatio_working_3-way'!X197^(1/3))*SIN(('OddsRatio_working_3-way'!Y197+4*PI())/3)</f>
        <v>#VALUE!</v>
      </c>
      <c r="AL197" s="11" t="e">
        <f>'OddsRatio_working_3-way'!Z197+'OddsRatio_working_3-way'!AF197</f>
        <v>#VALUE!</v>
      </c>
      <c r="AM197" s="11" t="e">
        <f>'OddsRatio_working_3-way'!AA197+'OddsRatio_working_3-way'!AG197</f>
        <v>#VALUE!</v>
      </c>
      <c r="AN197" s="11" t="e">
        <f>'OddsRatio_working_3-way'!AB197+'OddsRatio_working_3-way'!AH197</f>
        <v>#VALUE!</v>
      </c>
      <c r="AO197" s="11" t="e">
        <f>'OddsRatio_working_3-way'!AC197+'OddsRatio_working_3-way'!AI197</f>
        <v>#VALUE!</v>
      </c>
      <c r="AP197" s="11" t="e">
        <f>'OddsRatio_working_3-way'!AD197+'OddsRatio_working_3-way'!AJ197</f>
        <v>#VALUE!</v>
      </c>
      <c r="AQ197" s="11" t="e">
        <f>'OddsRatio_working_3-way'!AE197+'OddsRatio_working_3-way'!AK197</f>
        <v>#VALUE!</v>
      </c>
      <c r="AR197" s="10" t="str">
        <f>IF(A197="","",IF(('OddsRatio_working_3-way'!X197=0),IF(Q197&gt;0,-Q197^(1/3),(-Q197)^(1/3)),'OddsRatio_working_3-way'!AL197-'OddsRatio_working_3-way'!R197/3))</f>
        <v/>
      </c>
      <c r="AS197" s="11" t="e">
        <f>IF(('OddsRatio_working_3-way'!X197=0),IF(Q197&gt;0,-Q197^(1/3),(-Q197)^(1/3)),'OddsRatio_working_3-way'!AM197-'OddsRatio_working_3-way'!R197/3)</f>
        <v>#VALUE!</v>
      </c>
      <c r="AT197" s="11" t="e">
        <f>IF(('OddsRatio_working_3-way'!X197=0),IF(Q197&gt;0,-Q197^(1/3),(-Q197)^(1/3)),'OddsRatio_working_3-way'!AN197-'OddsRatio_working_3-way'!R197/3)</f>
        <v>#VALUE!</v>
      </c>
      <c r="AU197" s="11" t="e">
        <f>IF(('OddsRatio_working_3-way'!X197=0),0,'OddsRatio_working_3-way'!AO197)</f>
        <v>#VALUE!</v>
      </c>
      <c r="AV197" s="11" t="e">
        <f>IF(('OddsRatio_working_3-way'!X197=0),0,'OddsRatio_working_3-way'!AP197)</f>
        <v>#VALUE!</v>
      </c>
      <c r="AW197" s="11" t="e">
        <f>IF(('OddsRatio_working_3-way'!X197=0),0,'OddsRatio_working_3-way'!AQ197)</f>
        <v>#VALUE!</v>
      </c>
    </row>
    <row r="198" spans="1:49">
      <c r="A198" s="4" t="str">
        <f>IF('True_Odds_Calculator_3-way'!A199="","",'True_Odds_Calculator_3-way'!A199)</f>
        <v/>
      </c>
      <c r="B198" s="4" t="str">
        <f>IF('True_Odds_Calculator_3-way'!B199="","",'True_Odds_Calculator_3-way'!B199)</f>
        <v/>
      </c>
      <c r="C198" s="4" t="str">
        <f>IF('True_Odds_Calculator_3-way'!C199="","",'True_Odds_Calculator_3-way'!C199)</f>
        <v/>
      </c>
      <c r="D198" s="9" t="e">
        <f t="shared" si="52"/>
        <v>#VALUE!</v>
      </c>
      <c r="E198" s="9" t="e">
        <f t="shared" si="53"/>
        <v>#VALUE!</v>
      </c>
      <c r="F198" s="9" t="e">
        <f t="shared" si="54"/>
        <v>#VALUE!</v>
      </c>
      <c r="G198" s="9" t="str">
        <f t="shared" si="55"/>
        <v/>
      </c>
      <c r="H198" s="9" t="str">
        <f t="shared" si="56"/>
        <v/>
      </c>
      <c r="I198" s="9" t="str">
        <f t="shared" si="57"/>
        <v/>
      </c>
      <c r="J198" s="9" t="str">
        <f t="shared" si="58"/>
        <v/>
      </c>
      <c r="K198" s="11" t="e">
        <f t="shared" si="59"/>
        <v>#VALUE!</v>
      </c>
      <c r="L198" s="11" t="e">
        <f t="shared" si="60"/>
        <v>#VALUE!</v>
      </c>
      <c r="M198" s="11" t="e">
        <f t="shared" si="61"/>
        <v>#VALUE!</v>
      </c>
      <c r="N198" s="11" t="e">
        <f>'OddsRatio_working_3-way'!K198+'OddsRatio_working_3-way'!L198+'OddsRatio_working_3-way'!M198-('OddsRatio_working_3-way'!K198*'OddsRatio_working_3-way'!L198)-('OddsRatio_working_3-way'!K198*'OddsRatio_working_3-way'!M198)-('OddsRatio_working_3-way'!L198*'OddsRatio_working_3-way'!M198)+('OddsRatio_working_3-way'!K198*'OddsRatio_working_3-way'!L198*'OddsRatio_working_3-way'!M198)-1</f>
        <v>#VALUE!</v>
      </c>
      <c r="O198" s="11">
        <f>0</f>
        <v>0</v>
      </c>
      <c r="P198" s="11" t="e">
        <f>('OddsRatio_working_3-way'!K198*'OddsRatio_working_3-way'!L198)+('OddsRatio_working_3-way'!K198*'OddsRatio_working_3-way'!M198)+('OddsRatio_working_3-way'!L198*'OddsRatio_working_3-way'!M198)-(3*'OddsRatio_working_3-way'!K198*'OddsRatio_working_3-way'!L198*'OddsRatio_working_3-way'!M198)</f>
        <v>#VALUE!</v>
      </c>
      <c r="Q198" s="11" t="e">
        <f>2*'OddsRatio_working_3-way'!K198*'OddsRatio_working_3-way'!L198*'OddsRatio_working_3-way'!M198</f>
        <v>#VALUE!</v>
      </c>
      <c r="R198" s="11" t="e">
        <f t="shared" si="62"/>
        <v>#VALUE!</v>
      </c>
      <c r="S198" s="11" t="e">
        <f t="shared" si="63"/>
        <v>#VALUE!</v>
      </c>
      <c r="T198" s="11" t="e">
        <f t="shared" si="64"/>
        <v>#VALUE!</v>
      </c>
      <c r="U198" s="11" t="e">
        <f>'OddsRatio_working_3-way'!S198-'OddsRatio_working_3-way'!R198^2/3</f>
        <v>#VALUE!</v>
      </c>
      <c r="V198" s="11" t="e">
        <f>'OddsRatio_working_3-way'!S198*'OddsRatio_working_3-way'!R198/3-2*'OddsRatio_working_3-way'!R198^3/27-'OddsRatio_working_3-way'!T198</f>
        <v>#VALUE!</v>
      </c>
      <c r="W198" s="11" t="e">
        <f>'OddsRatio_working_3-way'!V198^2+4*'OddsRatio_working_3-way'!U198^3/27</f>
        <v>#VALUE!</v>
      </c>
      <c r="X198" s="11" t="e">
        <f>IF('OddsRatio_working_3-way'!W198&gt;0,IF(ABS('OddsRatio_working_3-way'!V198+SQRT('OddsRatio_working_3-way'!W198))/2&gt;0,ABS('OddsRatio_working_3-way'!V198+SQRT('OddsRatio_working_3-way'!W198))/2,ABS('OddsRatio_working_3-way'!V198-SQRT('OddsRatio_working_3-way'!W198))/2),SQRT(-'OddsRatio_working_3-way'!U198^3/27))</f>
        <v>#VALUE!</v>
      </c>
      <c r="Y198" s="11" t="e">
        <f>IF('OddsRatio_working_3-way'!W198&gt;=0,IF('OddsRatio_working_3-way'!V198+SQRT('OddsRatio_working_3-way'!W198)&gt;0,0,PI()),ACOS('OddsRatio_working_3-way'!V198/(2*'OddsRatio_working_3-way'!X198)))</f>
        <v>#VALUE!</v>
      </c>
      <c r="Z198" s="11" t="e">
        <f>'OddsRatio_working_3-way'!X198^(1/3)*COS('OddsRatio_working_3-way'!Y198/3)</f>
        <v>#VALUE!</v>
      </c>
      <c r="AA198" s="11" t="e">
        <f>'OddsRatio_working_3-way'!X198^(1/3)*COS(('OddsRatio_working_3-way'!Y198+2*PI())/3)</f>
        <v>#VALUE!</v>
      </c>
      <c r="AB198" s="11" t="e">
        <f>'OddsRatio_working_3-way'!X198^(1/3)*COS(('OddsRatio_working_3-way'!Y198+4*PI())/3)</f>
        <v>#VALUE!</v>
      </c>
      <c r="AC198" s="11" t="e">
        <f>'OddsRatio_working_3-way'!X198^(1/3)*SIN('OddsRatio_working_3-way'!Y198/3)</f>
        <v>#VALUE!</v>
      </c>
      <c r="AD198" s="11" t="e">
        <f>'OddsRatio_working_3-way'!X198^(1/3)*SIN(('OddsRatio_working_3-way'!Y198+2*PI())/3)</f>
        <v>#VALUE!</v>
      </c>
      <c r="AE198" s="11" t="e">
        <f>'OddsRatio_working_3-way'!X198^(1/3)*SIN(('OddsRatio_working_3-way'!Y198+4*PI())/3)</f>
        <v>#VALUE!</v>
      </c>
      <c r="AF198" s="11" t="e">
        <f>-'OddsRatio_working_3-way'!U198/(3*'OddsRatio_working_3-way'!X198^(1/3))*COS(('OddsRatio_working_3-way'!Y198)/3)</f>
        <v>#VALUE!</v>
      </c>
      <c r="AG198" s="11" t="e">
        <f>-'OddsRatio_working_3-way'!U198/(3*'OddsRatio_working_3-way'!X198^(1/3))*COS(('OddsRatio_working_3-way'!Y198+2*PI())/3)</f>
        <v>#VALUE!</v>
      </c>
      <c r="AH198" s="11" t="e">
        <f>-'OddsRatio_working_3-way'!U198/(3*'OddsRatio_working_3-way'!X198^(1/3))*COS(('OddsRatio_working_3-way'!Y198+4*PI())/3)</f>
        <v>#VALUE!</v>
      </c>
      <c r="AI198" s="11" t="e">
        <f>'OddsRatio_working_3-way'!U198/(3*'OddsRatio_working_3-way'!X198^(1/3))*SIN(('OddsRatio_working_3-way'!Y198)/3)</f>
        <v>#VALUE!</v>
      </c>
      <c r="AJ198" s="11" t="e">
        <f>'OddsRatio_working_3-way'!U198/(3*'OddsRatio_working_3-way'!X198^(1/3))*SIN(('OddsRatio_working_3-way'!Y198+2*PI())/3)</f>
        <v>#VALUE!</v>
      </c>
      <c r="AK198" s="11" t="e">
        <f>'OddsRatio_working_3-way'!U198/(3*'OddsRatio_working_3-way'!X198^(1/3))*SIN(('OddsRatio_working_3-way'!Y198+4*PI())/3)</f>
        <v>#VALUE!</v>
      </c>
      <c r="AL198" s="11" t="e">
        <f>'OddsRatio_working_3-way'!Z198+'OddsRatio_working_3-way'!AF198</f>
        <v>#VALUE!</v>
      </c>
      <c r="AM198" s="11" t="e">
        <f>'OddsRatio_working_3-way'!AA198+'OddsRatio_working_3-way'!AG198</f>
        <v>#VALUE!</v>
      </c>
      <c r="AN198" s="11" t="e">
        <f>'OddsRatio_working_3-way'!AB198+'OddsRatio_working_3-way'!AH198</f>
        <v>#VALUE!</v>
      </c>
      <c r="AO198" s="11" t="e">
        <f>'OddsRatio_working_3-way'!AC198+'OddsRatio_working_3-way'!AI198</f>
        <v>#VALUE!</v>
      </c>
      <c r="AP198" s="11" t="e">
        <f>'OddsRatio_working_3-way'!AD198+'OddsRatio_working_3-way'!AJ198</f>
        <v>#VALUE!</v>
      </c>
      <c r="AQ198" s="11" t="e">
        <f>'OddsRatio_working_3-way'!AE198+'OddsRatio_working_3-way'!AK198</f>
        <v>#VALUE!</v>
      </c>
      <c r="AR198" s="10" t="str">
        <f>IF(A198="","",IF(('OddsRatio_working_3-way'!X198=0),IF(Q198&gt;0,-Q198^(1/3),(-Q198)^(1/3)),'OddsRatio_working_3-way'!AL198-'OddsRatio_working_3-way'!R198/3))</f>
        <v/>
      </c>
      <c r="AS198" s="11" t="e">
        <f>IF(('OddsRatio_working_3-way'!X198=0),IF(Q198&gt;0,-Q198^(1/3),(-Q198)^(1/3)),'OddsRatio_working_3-way'!AM198-'OddsRatio_working_3-way'!R198/3)</f>
        <v>#VALUE!</v>
      </c>
      <c r="AT198" s="11" t="e">
        <f>IF(('OddsRatio_working_3-way'!X198=0),IF(Q198&gt;0,-Q198^(1/3),(-Q198)^(1/3)),'OddsRatio_working_3-way'!AN198-'OddsRatio_working_3-way'!R198/3)</f>
        <v>#VALUE!</v>
      </c>
      <c r="AU198" s="11" t="e">
        <f>IF(('OddsRatio_working_3-way'!X198=0),0,'OddsRatio_working_3-way'!AO198)</f>
        <v>#VALUE!</v>
      </c>
      <c r="AV198" s="11" t="e">
        <f>IF(('OddsRatio_working_3-way'!X198=0),0,'OddsRatio_working_3-way'!AP198)</f>
        <v>#VALUE!</v>
      </c>
      <c r="AW198" s="11" t="e">
        <f>IF(('OddsRatio_working_3-way'!X198=0),0,'OddsRatio_working_3-way'!AQ198)</f>
        <v>#VALUE!</v>
      </c>
    </row>
    <row r="199" spans="1:49">
      <c r="A199" s="4" t="str">
        <f>IF('True_Odds_Calculator_3-way'!A200="","",'True_Odds_Calculator_3-way'!A200)</f>
        <v/>
      </c>
      <c r="B199" s="4" t="str">
        <f>IF('True_Odds_Calculator_3-way'!B200="","",'True_Odds_Calculator_3-way'!B200)</f>
        <v/>
      </c>
      <c r="C199" s="4" t="str">
        <f>IF('True_Odds_Calculator_3-way'!C200="","",'True_Odds_Calculator_3-way'!C200)</f>
        <v/>
      </c>
      <c r="D199" s="9" t="e">
        <f t="shared" si="52"/>
        <v>#VALUE!</v>
      </c>
      <c r="E199" s="9" t="e">
        <f t="shared" si="53"/>
        <v>#VALUE!</v>
      </c>
      <c r="F199" s="9" t="e">
        <f t="shared" si="54"/>
        <v>#VALUE!</v>
      </c>
      <c r="G199" s="9" t="str">
        <f t="shared" si="55"/>
        <v/>
      </c>
      <c r="H199" s="9" t="str">
        <f t="shared" si="56"/>
        <v/>
      </c>
      <c r="I199" s="9" t="str">
        <f t="shared" si="57"/>
        <v/>
      </c>
      <c r="J199" s="9" t="str">
        <f t="shared" si="58"/>
        <v/>
      </c>
      <c r="K199" s="11" t="e">
        <f t="shared" si="59"/>
        <v>#VALUE!</v>
      </c>
      <c r="L199" s="11" t="e">
        <f t="shared" si="60"/>
        <v>#VALUE!</v>
      </c>
      <c r="M199" s="11" t="e">
        <f t="shared" si="61"/>
        <v>#VALUE!</v>
      </c>
      <c r="N199" s="11" t="e">
        <f>'OddsRatio_working_3-way'!K199+'OddsRatio_working_3-way'!L199+'OddsRatio_working_3-way'!M199-('OddsRatio_working_3-way'!K199*'OddsRatio_working_3-way'!L199)-('OddsRatio_working_3-way'!K199*'OddsRatio_working_3-way'!M199)-('OddsRatio_working_3-way'!L199*'OddsRatio_working_3-way'!M199)+('OddsRatio_working_3-way'!K199*'OddsRatio_working_3-way'!L199*'OddsRatio_working_3-way'!M199)-1</f>
        <v>#VALUE!</v>
      </c>
      <c r="O199" s="11">
        <f>0</f>
        <v>0</v>
      </c>
      <c r="P199" s="11" t="e">
        <f>('OddsRatio_working_3-way'!K199*'OddsRatio_working_3-way'!L199)+('OddsRatio_working_3-way'!K199*'OddsRatio_working_3-way'!M199)+('OddsRatio_working_3-way'!L199*'OddsRatio_working_3-way'!M199)-(3*'OddsRatio_working_3-way'!K199*'OddsRatio_working_3-way'!L199*'OddsRatio_working_3-way'!M199)</f>
        <v>#VALUE!</v>
      </c>
      <c r="Q199" s="11" t="e">
        <f>2*'OddsRatio_working_3-way'!K199*'OddsRatio_working_3-way'!L199*'OddsRatio_working_3-way'!M199</f>
        <v>#VALUE!</v>
      </c>
      <c r="R199" s="11" t="e">
        <f t="shared" si="62"/>
        <v>#VALUE!</v>
      </c>
      <c r="S199" s="11" t="e">
        <f t="shared" si="63"/>
        <v>#VALUE!</v>
      </c>
      <c r="T199" s="11" t="e">
        <f t="shared" si="64"/>
        <v>#VALUE!</v>
      </c>
      <c r="U199" s="11" t="e">
        <f>'OddsRatio_working_3-way'!S199-'OddsRatio_working_3-way'!R199^2/3</f>
        <v>#VALUE!</v>
      </c>
      <c r="V199" s="11" t="e">
        <f>'OddsRatio_working_3-way'!S199*'OddsRatio_working_3-way'!R199/3-2*'OddsRatio_working_3-way'!R199^3/27-'OddsRatio_working_3-way'!T199</f>
        <v>#VALUE!</v>
      </c>
      <c r="W199" s="11" t="e">
        <f>'OddsRatio_working_3-way'!V199^2+4*'OddsRatio_working_3-way'!U199^3/27</f>
        <v>#VALUE!</v>
      </c>
      <c r="X199" s="11" t="e">
        <f>IF('OddsRatio_working_3-way'!W199&gt;0,IF(ABS('OddsRatio_working_3-way'!V199+SQRT('OddsRatio_working_3-way'!W199))/2&gt;0,ABS('OddsRatio_working_3-way'!V199+SQRT('OddsRatio_working_3-way'!W199))/2,ABS('OddsRatio_working_3-way'!V199-SQRT('OddsRatio_working_3-way'!W199))/2),SQRT(-'OddsRatio_working_3-way'!U199^3/27))</f>
        <v>#VALUE!</v>
      </c>
      <c r="Y199" s="11" t="e">
        <f>IF('OddsRatio_working_3-way'!W199&gt;=0,IF('OddsRatio_working_3-way'!V199+SQRT('OddsRatio_working_3-way'!W199)&gt;0,0,PI()),ACOS('OddsRatio_working_3-way'!V199/(2*'OddsRatio_working_3-way'!X199)))</f>
        <v>#VALUE!</v>
      </c>
      <c r="Z199" s="11" t="e">
        <f>'OddsRatio_working_3-way'!X199^(1/3)*COS('OddsRatio_working_3-way'!Y199/3)</f>
        <v>#VALUE!</v>
      </c>
      <c r="AA199" s="11" t="e">
        <f>'OddsRatio_working_3-way'!X199^(1/3)*COS(('OddsRatio_working_3-way'!Y199+2*PI())/3)</f>
        <v>#VALUE!</v>
      </c>
      <c r="AB199" s="11" t="e">
        <f>'OddsRatio_working_3-way'!X199^(1/3)*COS(('OddsRatio_working_3-way'!Y199+4*PI())/3)</f>
        <v>#VALUE!</v>
      </c>
      <c r="AC199" s="11" t="e">
        <f>'OddsRatio_working_3-way'!X199^(1/3)*SIN('OddsRatio_working_3-way'!Y199/3)</f>
        <v>#VALUE!</v>
      </c>
      <c r="AD199" s="11" t="e">
        <f>'OddsRatio_working_3-way'!X199^(1/3)*SIN(('OddsRatio_working_3-way'!Y199+2*PI())/3)</f>
        <v>#VALUE!</v>
      </c>
      <c r="AE199" s="11" t="e">
        <f>'OddsRatio_working_3-way'!X199^(1/3)*SIN(('OddsRatio_working_3-way'!Y199+4*PI())/3)</f>
        <v>#VALUE!</v>
      </c>
      <c r="AF199" s="11" t="e">
        <f>-'OddsRatio_working_3-way'!U199/(3*'OddsRatio_working_3-way'!X199^(1/3))*COS(('OddsRatio_working_3-way'!Y199)/3)</f>
        <v>#VALUE!</v>
      </c>
      <c r="AG199" s="11" t="e">
        <f>-'OddsRatio_working_3-way'!U199/(3*'OddsRatio_working_3-way'!X199^(1/3))*COS(('OddsRatio_working_3-way'!Y199+2*PI())/3)</f>
        <v>#VALUE!</v>
      </c>
      <c r="AH199" s="11" t="e">
        <f>-'OddsRatio_working_3-way'!U199/(3*'OddsRatio_working_3-way'!X199^(1/3))*COS(('OddsRatio_working_3-way'!Y199+4*PI())/3)</f>
        <v>#VALUE!</v>
      </c>
      <c r="AI199" s="11" t="e">
        <f>'OddsRatio_working_3-way'!U199/(3*'OddsRatio_working_3-way'!X199^(1/3))*SIN(('OddsRatio_working_3-way'!Y199)/3)</f>
        <v>#VALUE!</v>
      </c>
      <c r="AJ199" s="11" t="e">
        <f>'OddsRatio_working_3-way'!U199/(3*'OddsRatio_working_3-way'!X199^(1/3))*SIN(('OddsRatio_working_3-way'!Y199+2*PI())/3)</f>
        <v>#VALUE!</v>
      </c>
      <c r="AK199" s="11" t="e">
        <f>'OddsRatio_working_3-way'!U199/(3*'OddsRatio_working_3-way'!X199^(1/3))*SIN(('OddsRatio_working_3-way'!Y199+4*PI())/3)</f>
        <v>#VALUE!</v>
      </c>
      <c r="AL199" s="11" t="e">
        <f>'OddsRatio_working_3-way'!Z199+'OddsRatio_working_3-way'!AF199</f>
        <v>#VALUE!</v>
      </c>
      <c r="AM199" s="11" t="e">
        <f>'OddsRatio_working_3-way'!AA199+'OddsRatio_working_3-way'!AG199</f>
        <v>#VALUE!</v>
      </c>
      <c r="AN199" s="11" t="e">
        <f>'OddsRatio_working_3-way'!AB199+'OddsRatio_working_3-way'!AH199</f>
        <v>#VALUE!</v>
      </c>
      <c r="AO199" s="11" t="e">
        <f>'OddsRatio_working_3-way'!AC199+'OddsRatio_working_3-way'!AI199</f>
        <v>#VALUE!</v>
      </c>
      <c r="AP199" s="11" t="e">
        <f>'OddsRatio_working_3-way'!AD199+'OddsRatio_working_3-way'!AJ199</f>
        <v>#VALUE!</v>
      </c>
      <c r="AQ199" s="11" t="e">
        <f>'OddsRatio_working_3-way'!AE199+'OddsRatio_working_3-way'!AK199</f>
        <v>#VALUE!</v>
      </c>
      <c r="AR199" s="10" t="str">
        <f>IF(A199="","",IF(('OddsRatio_working_3-way'!X199=0),IF(Q199&gt;0,-Q199^(1/3),(-Q199)^(1/3)),'OddsRatio_working_3-way'!AL199-'OddsRatio_working_3-way'!R199/3))</f>
        <v/>
      </c>
      <c r="AS199" s="11" t="e">
        <f>IF(('OddsRatio_working_3-way'!X199=0),IF(Q199&gt;0,-Q199^(1/3),(-Q199)^(1/3)),'OddsRatio_working_3-way'!AM199-'OddsRatio_working_3-way'!R199/3)</f>
        <v>#VALUE!</v>
      </c>
      <c r="AT199" s="11" t="e">
        <f>IF(('OddsRatio_working_3-way'!X199=0),IF(Q199&gt;0,-Q199^(1/3),(-Q199)^(1/3)),'OddsRatio_working_3-way'!AN199-'OddsRatio_working_3-way'!R199/3)</f>
        <v>#VALUE!</v>
      </c>
      <c r="AU199" s="11" t="e">
        <f>IF(('OddsRatio_working_3-way'!X199=0),0,'OddsRatio_working_3-way'!AO199)</f>
        <v>#VALUE!</v>
      </c>
      <c r="AV199" s="11" t="e">
        <f>IF(('OddsRatio_working_3-way'!X199=0),0,'OddsRatio_working_3-way'!AP199)</f>
        <v>#VALUE!</v>
      </c>
      <c r="AW199" s="11" t="e">
        <f>IF(('OddsRatio_working_3-way'!X199=0),0,'OddsRatio_working_3-way'!AQ199)</f>
        <v>#VALUE!</v>
      </c>
    </row>
    <row r="200" spans="1:49">
      <c r="A200" s="4" t="str">
        <f>IF('True_Odds_Calculator_3-way'!A201="","",'True_Odds_Calculator_3-way'!A201)</f>
        <v/>
      </c>
      <c r="B200" s="4" t="str">
        <f>IF('True_Odds_Calculator_3-way'!B201="","",'True_Odds_Calculator_3-way'!B201)</f>
        <v/>
      </c>
      <c r="C200" s="4" t="str">
        <f>IF('True_Odds_Calculator_3-way'!C201="","",'True_Odds_Calculator_3-way'!C201)</f>
        <v/>
      </c>
      <c r="D200" s="9" t="e">
        <f t="shared" si="52"/>
        <v>#VALUE!</v>
      </c>
      <c r="E200" s="9" t="e">
        <f t="shared" si="53"/>
        <v>#VALUE!</v>
      </c>
      <c r="F200" s="9" t="e">
        <f t="shared" si="54"/>
        <v>#VALUE!</v>
      </c>
      <c r="G200" s="9" t="str">
        <f t="shared" si="55"/>
        <v/>
      </c>
      <c r="H200" s="9" t="str">
        <f t="shared" si="56"/>
        <v/>
      </c>
      <c r="I200" s="9" t="str">
        <f t="shared" si="57"/>
        <v/>
      </c>
      <c r="J200" s="9" t="str">
        <f t="shared" si="58"/>
        <v/>
      </c>
      <c r="K200" s="11" t="e">
        <f t="shared" si="59"/>
        <v>#VALUE!</v>
      </c>
      <c r="L200" s="11" t="e">
        <f t="shared" si="60"/>
        <v>#VALUE!</v>
      </c>
      <c r="M200" s="11" t="e">
        <f t="shared" si="61"/>
        <v>#VALUE!</v>
      </c>
      <c r="N200" s="11" t="e">
        <f>'OddsRatio_working_3-way'!K200+'OddsRatio_working_3-way'!L200+'OddsRatio_working_3-way'!M200-('OddsRatio_working_3-way'!K200*'OddsRatio_working_3-way'!L200)-('OddsRatio_working_3-way'!K200*'OddsRatio_working_3-way'!M200)-('OddsRatio_working_3-way'!L200*'OddsRatio_working_3-way'!M200)+('OddsRatio_working_3-way'!K200*'OddsRatio_working_3-way'!L200*'OddsRatio_working_3-way'!M200)-1</f>
        <v>#VALUE!</v>
      </c>
      <c r="O200" s="11">
        <f>0</f>
        <v>0</v>
      </c>
      <c r="P200" s="11" t="e">
        <f>('OddsRatio_working_3-way'!K200*'OddsRatio_working_3-way'!L200)+('OddsRatio_working_3-way'!K200*'OddsRatio_working_3-way'!M200)+('OddsRatio_working_3-way'!L200*'OddsRatio_working_3-way'!M200)-(3*'OddsRatio_working_3-way'!K200*'OddsRatio_working_3-way'!L200*'OddsRatio_working_3-way'!M200)</f>
        <v>#VALUE!</v>
      </c>
      <c r="Q200" s="11" t="e">
        <f>2*'OddsRatio_working_3-way'!K200*'OddsRatio_working_3-way'!L200*'OddsRatio_working_3-way'!M200</f>
        <v>#VALUE!</v>
      </c>
      <c r="R200" s="11" t="e">
        <f t="shared" si="62"/>
        <v>#VALUE!</v>
      </c>
      <c r="S200" s="11" t="e">
        <f t="shared" si="63"/>
        <v>#VALUE!</v>
      </c>
      <c r="T200" s="11" t="e">
        <f t="shared" si="64"/>
        <v>#VALUE!</v>
      </c>
      <c r="U200" s="11" t="e">
        <f>'OddsRatio_working_3-way'!S200-'OddsRatio_working_3-way'!R200^2/3</f>
        <v>#VALUE!</v>
      </c>
      <c r="V200" s="11" t="e">
        <f>'OddsRatio_working_3-way'!S200*'OddsRatio_working_3-way'!R200/3-2*'OddsRatio_working_3-way'!R200^3/27-'OddsRatio_working_3-way'!T200</f>
        <v>#VALUE!</v>
      </c>
      <c r="W200" s="11" t="e">
        <f>'OddsRatio_working_3-way'!V200^2+4*'OddsRatio_working_3-way'!U200^3/27</f>
        <v>#VALUE!</v>
      </c>
      <c r="X200" s="11" t="e">
        <f>IF('OddsRatio_working_3-way'!W200&gt;0,IF(ABS('OddsRatio_working_3-way'!V200+SQRT('OddsRatio_working_3-way'!W200))/2&gt;0,ABS('OddsRatio_working_3-way'!V200+SQRT('OddsRatio_working_3-way'!W200))/2,ABS('OddsRatio_working_3-way'!V200-SQRT('OddsRatio_working_3-way'!W200))/2),SQRT(-'OddsRatio_working_3-way'!U200^3/27))</f>
        <v>#VALUE!</v>
      </c>
      <c r="Y200" s="11" t="e">
        <f>IF('OddsRatio_working_3-way'!W200&gt;=0,IF('OddsRatio_working_3-way'!V200+SQRT('OddsRatio_working_3-way'!W200)&gt;0,0,PI()),ACOS('OddsRatio_working_3-way'!V200/(2*'OddsRatio_working_3-way'!X200)))</f>
        <v>#VALUE!</v>
      </c>
      <c r="Z200" s="11" t="e">
        <f>'OddsRatio_working_3-way'!X200^(1/3)*COS('OddsRatio_working_3-way'!Y200/3)</f>
        <v>#VALUE!</v>
      </c>
      <c r="AA200" s="11" t="e">
        <f>'OddsRatio_working_3-way'!X200^(1/3)*COS(('OddsRatio_working_3-way'!Y200+2*PI())/3)</f>
        <v>#VALUE!</v>
      </c>
      <c r="AB200" s="11" t="e">
        <f>'OddsRatio_working_3-way'!X200^(1/3)*COS(('OddsRatio_working_3-way'!Y200+4*PI())/3)</f>
        <v>#VALUE!</v>
      </c>
      <c r="AC200" s="11" t="e">
        <f>'OddsRatio_working_3-way'!X200^(1/3)*SIN('OddsRatio_working_3-way'!Y200/3)</f>
        <v>#VALUE!</v>
      </c>
      <c r="AD200" s="11" t="e">
        <f>'OddsRatio_working_3-way'!X200^(1/3)*SIN(('OddsRatio_working_3-way'!Y200+2*PI())/3)</f>
        <v>#VALUE!</v>
      </c>
      <c r="AE200" s="11" t="e">
        <f>'OddsRatio_working_3-way'!X200^(1/3)*SIN(('OddsRatio_working_3-way'!Y200+4*PI())/3)</f>
        <v>#VALUE!</v>
      </c>
      <c r="AF200" s="11" t="e">
        <f>-'OddsRatio_working_3-way'!U200/(3*'OddsRatio_working_3-way'!X200^(1/3))*COS(('OddsRatio_working_3-way'!Y200)/3)</f>
        <v>#VALUE!</v>
      </c>
      <c r="AG200" s="11" t="e">
        <f>-'OddsRatio_working_3-way'!U200/(3*'OddsRatio_working_3-way'!X200^(1/3))*COS(('OddsRatio_working_3-way'!Y200+2*PI())/3)</f>
        <v>#VALUE!</v>
      </c>
      <c r="AH200" s="11" t="e">
        <f>-'OddsRatio_working_3-way'!U200/(3*'OddsRatio_working_3-way'!X200^(1/3))*COS(('OddsRatio_working_3-way'!Y200+4*PI())/3)</f>
        <v>#VALUE!</v>
      </c>
      <c r="AI200" s="11" t="e">
        <f>'OddsRatio_working_3-way'!U200/(3*'OddsRatio_working_3-way'!X200^(1/3))*SIN(('OddsRatio_working_3-way'!Y200)/3)</f>
        <v>#VALUE!</v>
      </c>
      <c r="AJ200" s="11" t="e">
        <f>'OddsRatio_working_3-way'!U200/(3*'OddsRatio_working_3-way'!X200^(1/3))*SIN(('OddsRatio_working_3-way'!Y200+2*PI())/3)</f>
        <v>#VALUE!</v>
      </c>
      <c r="AK200" s="11" t="e">
        <f>'OddsRatio_working_3-way'!U200/(3*'OddsRatio_working_3-way'!X200^(1/3))*SIN(('OddsRatio_working_3-way'!Y200+4*PI())/3)</f>
        <v>#VALUE!</v>
      </c>
      <c r="AL200" s="11" t="e">
        <f>'OddsRatio_working_3-way'!Z200+'OddsRatio_working_3-way'!AF200</f>
        <v>#VALUE!</v>
      </c>
      <c r="AM200" s="11" t="e">
        <f>'OddsRatio_working_3-way'!AA200+'OddsRatio_working_3-way'!AG200</f>
        <v>#VALUE!</v>
      </c>
      <c r="AN200" s="11" t="e">
        <f>'OddsRatio_working_3-way'!AB200+'OddsRatio_working_3-way'!AH200</f>
        <v>#VALUE!</v>
      </c>
      <c r="AO200" s="11" t="e">
        <f>'OddsRatio_working_3-way'!AC200+'OddsRatio_working_3-way'!AI200</f>
        <v>#VALUE!</v>
      </c>
      <c r="AP200" s="11" t="e">
        <f>'OddsRatio_working_3-way'!AD200+'OddsRatio_working_3-way'!AJ200</f>
        <v>#VALUE!</v>
      </c>
      <c r="AQ200" s="11" t="e">
        <f>'OddsRatio_working_3-way'!AE200+'OddsRatio_working_3-way'!AK200</f>
        <v>#VALUE!</v>
      </c>
      <c r="AR200" s="10" t="str">
        <f>IF(A200="","",IF(('OddsRatio_working_3-way'!X200=0),IF(Q200&gt;0,-Q200^(1/3),(-Q200)^(1/3)),'OddsRatio_working_3-way'!AL200-'OddsRatio_working_3-way'!R200/3))</f>
        <v/>
      </c>
      <c r="AS200" s="11" t="e">
        <f>IF(('OddsRatio_working_3-way'!X200=0),IF(Q200&gt;0,-Q200^(1/3),(-Q200)^(1/3)),'OddsRatio_working_3-way'!AM200-'OddsRatio_working_3-way'!R200/3)</f>
        <v>#VALUE!</v>
      </c>
      <c r="AT200" s="11" t="e">
        <f>IF(('OddsRatio_working_3-way'!X200=0),IF(Q200&gt;0,-Q200^(1/3),(-Q200)^(1/3)),'OddsRatio_working_3-way'!AN200-'OddsRatio_working_3-way'!R200/3)</f>
        <v>#VALUE!</v>
      </c>
      <c r="AU200" s="11" t="e">
        <f>IF(('OddsRatio_working_3-way'!X200=0),0,'OddsRatio_working_3-way'!AO200)</f>
        <v>#VALUE!</v>
      </c>
      <c r="AV200" s="11" t="e">
        <f>IF(('OddsRatio_working_3-way'!X200=0),0,'OddsRatio_working_3-way'!AP200)</f>
        <v>#VALUE!</v>
      </c>
      <c r="AW200" s="11" t="e">
        <f>IF(('OddsRatio_working_3-way'!X200=0),0,'OddsRatio_working_3-way'!AQ200)</f>
        <v>#VALUE!</v>
      </c>
    </row>
    <row r="201" spans="1:49">
      <c r="A201" s="4" t="str">
        <f>IF('True_Odds_Calculator_3-way'!A202="","",'True_Odds_Calculator_3-way'!A202)</f>
        <v/>
      </c>
      <c r="B201" s="4" t="str">
        <f>IF('True_Odds_Calculator_3-way'!B202="","",'True_Odds_Calculator_3-way'!B202)</f>
        <v/>
      </c>
      <c r="C201" s="4" t="str">
        <f>IF('True_Odds_Calculator_3-way'!C202="","",'True_Odds_Calculator_3-way'!C202)</f>
        <v/>
      </c>
      <c r="D201" s="9" t="e">
        <f t="shared" si="52"/>
        <v>#VALUE!</v>
      </c>
      <c r="E201" s="9" t="e">
        <f t="shared" si="53"/>
        <v>#VALUE!</v>
      </c>
      <c r="F201" s="9" t="e">
        <f t="shared" si="54"/>
        <v>#VALUE!</v>
      </c>
      <c r="G201" s="9" t="str">
        <f t="shared" si="55"/>
        <v/>
      </c>
      <c r="H201" s="9" t="str">
        <f t="shared" si="56"/>
        <v/>
      </c>
      <c r="I201" s="9" t="str">
        <f t="shared" si="57"/>
        <v/>
      </c>
      <c r="J201" s="9" t="str">
        <f t="shared" si="58"/>
        <v/>
      </c>
      <c r="K201" s="11" t="e">
        <f t="shared" si="59"/>
        <v>#VALUE!</v>
      </c>
      <c r="L201" s="11" t="e">
        <f t="shared" si="60"/>
        <v>#VALUE!</v>
      </c>
      <c r="M201" s="11" t="e">
        <f t="shared" si="61"/>
        <v>#VALUE!</v>
      </c>
      <c r="N201" s="11" t="e">
        <f>'OddsRatio_working_3-way'!K201+'OddsRatio_working_3-way'!L201+'OddsRatio_working_3-way'!M201-('OddsRatio_working_3-way'!K201*'OddsRatio_working_3-way'!L201)-('OddsRatio_working_3-way'!K201*'OddsRatio_working_3-way'!M201)-('OddsRatio_working_3-way'!L201*'OddsRatio_working_3-way'!M201)+('OddsRatio_working_3-way'!K201*'OddsRatio_working_3-way'!L201*'OddsRatio_working_3-way'!M201)-1</f>
        <v>#VALUE!</v>
      </c>
      <c r="O201" s="11">
        <f>0</f>
        <v>0</v>
      </c>
      <c r="P201" s="11" t="e">
        <f>('OddsRatio_working_3-way'!K201*'OddsRatio_working_3-way'!L201)+('OddsRatio_working_3-way'!K201*'OddsRatio_working_3-way'!M201)+('OddsRatio_working_3-way'!L201*'OddsRatio_working_3-way'!M201)-(3*'OddsRatio_working_3-way'!K201*'OddsRatio_working_3-way'!L201*'OddsRatio_working_3-way'!M201)</f>
        <v>#VALUE!</v>
      </c>
      <c r="Q201" s="11" t="e">
        <f>2*'OddsRatio_working_3-way'!K201*'OddsRatio_working_3-way'!L201*'OddsRatio_working_3-way'!M201</f>
        <v>#VALUE!</v>
      </c>
      <c r="R201" s="11" t="e">
        <f t="shared" si="62"/>
        <v>#VALUE!</v>
      </c>
      <c r="S201" s="11" t="e">
        <f t="shared" si="63"/>
        <v>#VALUE!</v>
      </c>
      <c r="T201" s="11" t="e">
        <f t="shared" si="64"/>
        <v>#VALUE!</v>
      </c>
      <c r="U201" s="11" t="e">
        <f>'OddsRatio_working_3-way'!S201-'OddsRatio_working_3-way'!R201^2/3</f>
        <v>#VALUE!</v>
      </c>
      <c r="V201" s="11" t="e">
        <f>'OddsRatio_working_3-way'!S201*'OddsRatio_working_3-way'!R201/3-2*'OddsRatio_working_3-way'!R201^3/27-'OddsRatio_working_3-way'!T201</f>
        <v>#VALUE!</v>
      </c>
      <c r="W201" s="11" t="e">
        <f>'OddsRatio_working_3-way'!V201^2+4*'OddsRatio_working_3-way'!U201^3/27</f>
        <v>#VALUE!</v>
      </c>
      <c r="X201" s="11" t="e">
        <f>IF('OddsRatio_working_3-way'!W201&gt;0,IF(ABS('OddsRatio_working_3-way'!V201+SQRT('OddsRatio_working_3-way'!W201))/2&gt;0,ABS('OddsRatio_working_3-way'!V201+SQRT('OddsRatio_working_3-way'!W201))/2,ABS('OddsRatio_working_3-way'!V201-SQRT('OddsRatio_working_3-way'!W201))/2),SQRT(-'OddsRatio_working_3-way'!U201^3/27))</f>
        <v>#VALUE!</v>
      </c>
      <c r="Y201" s="11" t="e">
        <f>IF('OddsRatio_working_3-way'!W201&gt;=0,IF('OddsRatio_working_3-way'!V201+SQRT('OddsRatio_working_3-way'!W201)&gt;0,0,PI()),ACOS('OddsRatio_working_3-way'!V201/(2*'OddsRatio_working_3-way'!X201)))</f>
        <v>#VALUE!</v>
      </c>
      <c r="Z201" s="11" t="e">
        <f>'OddsRatio_working_3-way'!X201^(1/3)*COS('OddsRatio_working_3-way'!Y201/3)</f>
        <v>#VALUE!</v>
      </c>
      <c r="AA201" s="11" t="e">
        <f>'OddsRatio_working_3-way'!X201^(1/3)*COS(('OddsRatio_working_3-way'!Y201+2*PI())/3)</f>
        <v>#VALUE!</v>
      </c>
      <c r="AB201" s="11" t="e">
        <f>'OddsRatio_working_3-way'!X201^(1/3)*COS(('OddsRatio_working_3-way'!Y201+4*PI())/3)</f>
        <v>#VALUE!</v>
      </c>
      <c r="AC201" s="11" t="e">
        <f>'OddsRatio_working_3-way'!X201^(1/3)*SIN('OddsRatio_working_3-way'!Y201/3)</f>
        <v>#VALUE!</v>
      </c>
      <c r="AD201" s="11" t="e">
        <f>'OddsRatio_working_3-way'!X201^(1/3)*SIN(('OddsRatio_working_3-way'!Y201+2*PI())/3)</f>
        <v>#VALUE!</v>
      </c>
      <c r="AE201" s="11" t="e">
        <f>'OddsRatio_working_3-way'!X201^(1/3)*SIN(('OddsRatio_working_3-way'!Y201+4*PI())/3)</f>
        <v>#VALUE!</v>
      </c>
      <c r="AF201" s="11" t="e">
        <f>-'OddsRatio_working_3-way'!U201/(3*'OddsRatio_working_3-way'!X201^(1/3))*COS(('OddsRatio_working_3-way'!Y201)/3)</f>
        <v>#VALUE!</v>
      </c>
      <c r="AG201" s="11" t="e">
        <f>-'OddsRatio_working_3-way'!U201/(3*'OddsRatio_working_3-way'!X201^(1/3))*COS(('OddsRatio_working_3-way'!Y201+2*PI())/3)</f>
        <v>#VALUE!</v>
      </c>
      <c r="AH201" s="11" t="e">
        <f>-'OddsRatio_working_3-way'!U201/(3*'OddsRatio_working_3-way'!X201^(1/3))*COS(('OddsRatio_working_3-way'!Y201+4*PI())/3)</f>
        <v>#VALUE!</v>
      </c>
      <c r="AI201" s="11" t="e">
        <f>'OddsRatio_working_3-way'!U201/(3*'OddsRatio_working_3-way'!X201^(1/3))*SIN(('OddsRatio_working_3-way'!Y201)/3)</f>
        <v>#VALUE!</v>
      </c>
      <c r="AJ201" s="11" t="e">
        <f>'OddsRatio_working_3-way'!U201/(3*'OddsRatio_working_3-way'!X201^(1/3))*SIN(('OddsRatio_working_3-way'!Y201+2*PI())/3)</f>
        <v>#VALUE!</v>
      </c>
      <c r="AK201" s="11" t="e">
        <f>'OddsRatio_working_3-way'!U201/(3*'OddsRatio_working_3-way'!X201^(1/3))*SIN(('OddsRatio_working_3-way'!Y201+4*PI())/3)</f>
        <v>#VALUE!</v>
      </c>
      <c r="AL201" s="11" t="e">
        <f>'OddsRatio_working_3-way'!Z201+'OddsRatio_working_3-way'!AF201</f>
        <v>#VALUE!</v>
      </c>
      <c r="AM201" s="11" t="e">
        <f>'OddsRatio_working_3-way'!AA201+'OddsRatio_working_3-way'!AG201</f>
        <v>#VALUE!</v>
      </c>
      <c r="AN201" s="11" t="e">
        <f>'OddsRatio_working_3-way'!AB201+'OddsRatio_working_3-way'!AH201</f>
        <v>#VALUE!</v>
      </c>
      <c r="AO201" s="11" t="e">
        <f>'OddsRatio_working_3-way'!AC201+'OddsRatio_working_3-way'!AI201</f>
        <v>#VALUE!</v>
      </c>
      <c r="AP201" s="11" t="e">
        <f>'OddsRatio_working_3-way'!AD201+'OddsRatio_working_3-way'!AJ201</f>
        <v>#VALUE!</v>
      </c>
      <c r="AQ201" s="11" t="e">
        <f>'OddsRatio_working_3-way'!AE201+'OddsRatio_working_3-way'!AK201</f>
        <v>#VALUE!</v>
      </c>
      <c r="AR201" s="10" t="str">
        <f>IF(A201="","",IF(('OddsRatio_working_3-way'!X201=0),IF(Q201&gt;0,-Q201^(1/3),(-Q201)^(1/3)),'OddsRatio_working_3-way'!AL201-'OddsRatio_working_3-way'!R201/3))</f>
        <v/>
      </c>
      <c r="AS201" s="11" t="e">
        <f>IF(('OddsRatio_working_3-way'!X201=0),IF(Q201&gt;0,-Q201^(1/3),(-Q201)^(1/3)),'OddsRatio_working_3-way'!AM201-'OddsRatio_working_3-way'!R201/3)</f>
        <v>#VALUE!</v>
      </c>
      <c r="AT201" s="11" t="e">
        <f>IF(('OddsRatio_working_3-way'!X201=0),IF(Q201&gt;0,-Q201^(1/3),(-Q201)^(1/3)),'OddsRatio_working_3-way'!AN201-'OddsRatio_working_3-way'!R201/3)</f>
        <v>#VALUE!</v>
      </c>
      <c r="AU201" s="11" t="e">
        <f>IF(('OddsRatio_working_3-way'!X201=0),0,'OddsRatio_working_3-way'!AO201)</f>
        <v>#VALUE!</v>
      </c>
      <c r="AV201" s="11" t="e">
        <f>IF(('OddsRatio_working_3-way'!X201=0),0,'OddsRatio_working_3-way'!AP201)</f>
        <v>#VALUE!</v>
      </c>
      <c r="AW201" s="11" t="e">
        <f>IF(('OddsRatio_working_3-way'!X201=0),0,'OddsRatio_working_3-way'!AQ201)</f>
        <v>#VALUE!</v>
      </c>
    </row>
    <row r="202" spans="1:49">
      <c r="A202" s="4" t="str">
        <f>IF('True_Odds_Calculator_3-way'!A203="","",'True_Odds_Calculator_3-way'!A203)</f>
        <v/>
      </c>
      <c r="B202" s="4" t="str">
        <f>IF('True_Odds_Calculator_3-way'!B203="","",'True_Odds_Calculator_3-way'!B203)</f>
        <v/>
      </c>
      <c r="C202" s="4" t="str">
        <f>IF('True_Odds_Calculator_3-way'!C203="","",'True_Odds_Calculator_3-way'!C203)</f>
        <v/>
      </c>
      <c r="D202" s="9" t="e">
        <f t="shared" si="52"/>
        <v>#VALUE!</v>
      </c>
      <c r="E202" s="9" t="e">
        <f t="shared" si="53"/>
        <v>#VALUE!</v>
      </c>
      <c r="F202" s="9" t="e">
        <f t="shared" si="54"/>
        <v>#VALUE!</v>
      </c>
      <c r="G202" s="9" t="str">
        <f t="shared" si="55"/>
        <v/>
      </c>
      <c r="H202" s="9" t="str">
        <f t="shared" si="56"/>
        <v/>
      </c>
      <c r="I202" s="9" t="str">
        <f t="shared" si="57"/>
        <v/>
      </c>
      <c r="J202" s="9" t="str">
        <f t="shared" si="58"/>
        <v/>
      </c>
      <c r="K202" s="11" t="e">
        <f t="shared" si="59"/>
        <v>#VALUE!</v>
      </c>
      <c r="L202" s="11" t="e">
        <f t="shared" si="60"/>
        <v>#VALUE!</v>
      </c>
      <c r="M202" s="11" t="e">
        <f t="shared" si="61"/>
        <v>#VALUE!</v>
      </c>
      <c r="N202" s="11" t="e">
        <f>'OddsRatio_working_3-way'!K202+'OddsRatio_working_3-way'!L202+'OddsRatio_working_3-way'!M202-('OddsRatio_working_3-way'!K202*'OddsRatio_working_3-way'!L202)-('OddsRatio_working_3-way'!K202*'OddsRatio_working_3-way'!M202)-('OddsRatio_working_3-way'!L202*'OddsRatio_working_3-way'!M202)+('OddsRatio_working_3-way'!K202*'OddsRatio_working_3-way'!L202*'OddsRatio_working_3-way'!M202)-1</f>
        <v>#VALUE!</v>
      </c>
      <c r="O202" s="11">
        <f>0</f>
        <v>0</v>
      </c>
      <c r="P202" s="11" t="e">
        <f>('OddsRatio_working_3-way'!K202*'OddsRatio_working_3-way'!L202)+('OddsRatio_working_3-way'!K202*'OddsRatio_working_3-way'!M202)+('OddsRatio_working_3-way'!L202*'OddsRatio_working_3-way'!M202)-(3*'OddsRatio_working_3-way'!K202*'OddsRatio_working_3-way'!L202*'OddsRatio_working_3-way'!M202)</f>
        <v>#VALUE!</v>
      </c>
      <c r="Q202" s="11" t="e">
        <f>2*'OddsRatio_working_3-way'!K202*'OddsRatio_working_3-way'!L202*'OddsRatio_working_3-way'!M202</f>
        <v>#VALUE!</v>
      </c>
      <c r="R202" s="11" t="e">
        <f t="shared" si="62"/>
        <v>#VALUE!</v>
      </c>
      <c r="S202" s="11" t="e">
        <f t="shared" si="63"/>
        <v>#VALUE!</v>
      </c>
      <c r="T202" s="11" t="e">
        <f t="shared" si="64"/>
        <v>#VALUE!</v>
      </c>
      <c r="U202" s="11" t="e">
        <f>'OddsRatio_working_3-way'!S202-'OddsRatio_working_3-way'!R202^2/3</f>
        <v>#VALUE!</v>
      </c>
      <c r="V202" s="11" t="e">
        <f>'OddsRatio_working_3-way'!S202*'OddsRatio_working_3-way'!R202/3-2*'OddsRatio_working_3-way'!R202^3/27-'OddsRatio_working_3-way'!T202</f>
        <v>#VALUE!</v>
      </c>
      <c r="W202" s="11" t="e">
        <f>'OddsRatio_working_3-way'!V202^2+4*'OddsRatio_working_3-way'!U202^3/27</f>
        <v>#VALUE!</v>
      </c>
      <c r="X202" s="11" t="e">
        <f>IF('OddsRatio_working_3-way'!W202&gt;0,IF(ABS('OddsRatio_working_3-way'!V202+SQRT('OddsRatio_working_3-way'!W202))/2&gt;0,ABS('OddsRatio_working_3-way'!V202+SQRT('OddsRatio_working_3-way'!W202))/2,ABS('OddsRatio_working_3-way'!V202-SQRT('OddsRatio_working_3-way'!W202))/2),SQRT(-'OddsRatio_working_3-way'!U202^3/27))</f>
        <v>#VALUE!</v>
      </c>
      <c r="Y202" s="11" t="e">
        <f>IF('OddsRatio_working_3-way'!W202&gt;=0,IF('OddsRatio_working_3-way'!V202+SQRT('OddsRatio_working_3-way'!W202)&gt;0,0,PI()),ACOS('OddsRatio_working_3-way'!V202/(2*'OddsRatio_working_3-way'!X202)))</f>
        <v>#VALUE!</v>
      </c>
      <c r="Z202" s="11" t="e">
        <f>'OddsRatio_working_3-way'!X202^(1/3)*COS('OddsRatio_working_3-way'!Y202/3)</f>
        <v>#VALUE!</v>
      </c>
      <c r="AA202" s="11" t="e">
        <f>'OddsRatio_working_3-way'!X202^(1/3)*COS(('OddsRatio_working_3-way'!Y202+2*PI())/3)</f>
        <v>#VALUE!</v>
      </c>
      <c r="AB202" s="11" t="e">
        <f>'OddsRatio_working_3-way'!X202^(1/3)*COS(('OddsRatio_working_3-way'!Y202+4*PI())/3)</f>
        <v>#VALUE!</v>
      </c>
      <c r="AC202" s="11" t="e">
        <f>'OddsRatio_working_3-way'!X202^(1/3)*SIN('OddsRatio_working_3-way'!Y202/3)</f>
        <v>#VALUE!</v>
      </c>
      <c r="AD202" s="11" t="e">
        <f>'OddsRatio_working_3-way'!X202^(1/3)*SIN(('OddsRatio_working_3-way'!Y202+2*PI())/3)</f>
        <v>#VALUE!</v>
      </c>
      <c r="AE202" s="11" t="e">
        <f>'OddsRatio_working_3-way'!X202^(1/3)*SIN(('OddsRatio_working_3-way'!Y202+4*PI())/3)</f>
        <v>#VALUE!</v>
      </c>
      <c r="AF202" s="11" t="e">
        <f>-'OddsRatio_working_3-way'!U202/(3*'OddsRatio_working_3-way'!X202^(1/3))*COS(('OddsRatio_working_3-way'!Y202)/3)</f>
        <v>#VALUE!</v>
      </c>
      <c r="AG202" s="11" t="e">
        <f>-'OddsRatio_working_3-way'!U202/(3*'OddsRatio_working_3-way'!X202^(1/3))*COS(('OddsRatio_working_3-way'!Y202+2*PI())/3)</f>
        <v>#VALUE!</v>
      </c>
      <c r="AH202" s="11" t="e">
        <f>-'OddsRatio_working_3-way'!U202/(3*'OddsRatio_working_3-way'!X202^(1/3))*COS(('OddsRatio_working_3-way'!Y202+4*PI())/3)</f>
        <v>#VALUE!</v>
      </c>
      <c r="AI202" s="11" t="e">
        <f>'OddsRatio_working_3-way'!U202/(3*'OddsRatio_working_3-way'!X202^(1/3))*SIN(('OddsRatio_working_3-way'!Y202)/3)</f>
        <v>#VALUE!</v>
      </c>
      <c r="AJ202" s="11" t="e">
        <f>'OddsRatio_working_3-way'!U202/(3*'OddsRatio_working_3-way'!X202^(1/3))*SIN(('OddsRatio_working_3-way'!Y202+2*PI())/3)</f>
        <v>#VALUE!</v>
      </c>
      <c r="AK202" s="11" t="e">
        <f>'OddsRatio_working_3-way'!U202/(3*'OddsRatio_working_3-way'!X202^(1/3))*SIN(('OddsRatio_working_3-way'!Y202+4*PI())/3)</f>
        <v>#VALUE!</v>
      </c>
      <c r="AL202" s="11" t="e">
        <f>'OddsRatio_working_3-way'!Z202+'OddsRatio_working_3-way'!AF202</f>
        <v>#VALUE!</v>
      </c>
      <c r="AM202" s="11" t="e">
        <f>'OddsRatio_working_3-way'!AA202+'OddsRatio_working_3-way'!AG202</f>
        <v>#VALUE!</v>
      </c>
      <c r="AN202" s="11" t="e">
        <f>'OddsRatio_working_3-way'!AB202+'OddsRatio_working_3-way'!AH202</f>
        <v>#VALUE!</v>
      </c>
      <c r="AO202" s="11" t="e">
        <f>'OddsRatio_working_3-way'!AC202+'OddsRatio_working_3-way'!AI202</f>
        <v>#VALUE!</v>
      </c>
      <c r="AP202" s="11" t="e">
        <f>'OddsRatio_working_3-way'!AD202+'OddsRatio_working_3-way'!AJ202</f>
        <v>#VALUE!</v>
      </c>
      <c r="AQ202" s="11" t="e">
        <f>'OddsRatio_working_3-way'!AE202+'OddsRatio_working_3-way'!AK202</f>
        <v>#VALUE!</v>
      </c>
      <c r="AR202" s="10" t="str">
        <f>IF(A202="","",IF(('OddsRatio_working_3-way'!X202=0),IF(Q202&gt;0,-Q202^(1/3),(-Q202)^(1/3)),'OddsRatio_working_3-way'!AL202-'OddsRatio_working_3-way'!R202/3))</f>
        <v/>
      </c>
      <c r="AS202" s="11" t="e">
        <f>IF(('OddsRatio_working_3-way'!X202=0),IF(Q202&gt;0,-Q202^(1/3),(-Q202)^(1/3)),'OddsRatio_working_3-way'!AM202-'OddsRatio_working_3-way'!R202/3)</f>
        <v>#VALUE!</v>
      </c>
      <c r="AT202" s="11" t="e">
        <f>IF(('OddsRatio_working_3-way'!X202=0),IF(Q202&gt;0,-Q202^(1/3),(-Q202)^(1/3)),'OddsRatio_working_3-way'!AN202-'OddsRatio_working_3-way'!R202/3)</f>
        <v>#VALUE!</v>
      </c>
      <c r="AU202" s="11" t="e">
        <f>IF(('OddsRatio_working_3-way'!X202=0),0,'OddsRatio_working_3-way'!AO202)</f>
        <v>#VALUE!</v>
      </c>
      <c r="AV202" s="11" t="e">
        <f>IF(('OddsRatio_working_3-way'!X202=0),0,'OddsRatio_working_3-way'!AP202)</f>
        <v>#VALUE!</v>
      </c>
      <c r="AW202" s="11" t="e">
        <f>IF(('OddsRatio_working_3-way'!X202=0),0,'OddsRatio_working_3-way'!AQ202)</f>
        <v>#VALUE!</v>
      </c>
    </row>
    <row r="203" spans="1:49">
      <c r="A203" s="4" t="str">
        <f>IF('True_Odds_Calculator_3-way'!A204="","",'True_Odds_Calculator_3-way'!A204)</f>
        <v/>
      </c>
      <c r="B203" s="4" t="str">
        <f>IF('True_Odds_Calculator_3-way'!B204="","",'True_Odds_Calculator_3-way'!B204)</f>
        <v/>
      </c>
      <c r="C203" s="4" t="str">
        <f>IF('True_Odds_Calculator_3-way'!C204="","",'True_Odds_Calculator_3-way'!C204)</f>
        <v/>
      </c>
      <c r="D203" s="9" t="e">
        <f t="shared" si="52"/>
        <v>#VALUE!</v>
      </c>
      <c r="E203" s="9" t="e">
        <f t="shared" si="53"/>
        <v>#VALUE!</v>
      </c>
      <c r="F203" s="9" t="e">
        <f t="shared" si="54"/>
        <v>#VALUE!</v>
      </c>
      <c r="G203" s="9" t="str">
        <f t="shared" si="55"/>
        <v/>
      </c>
      <c r="H203" s="9" t="str">
        <f t="shared" si="56"/>
        <v/>
      </c>
      <c r="I203" s="9" t="str">
        <f t="shared" si="57"/>
        <v/>
      </c>
      <c r="J203" s="9" t="str">
        <f t="shared" si="58"/>
        <v/>
      </c>
      <c r="K203" s="11" t="e">
        <f t="shared" si="59"/>
        <v>#VALUE!</v>
      </c>
      <c r="L203" s="11" t="e">
        <f t="shared" si="60"/>
        <v>#VALUE!</v>
      </c>
      <c r="M203" s="11" t="e">
        <f t="shared" si="61"/>
        <v>#VALUE!</v>
      </c>
      <c r="N203" s="11" t="e">
        <f>'OddsRatio_working_3-way'!K203+'OddsRatio_working_3-way'!L203+'OddsRatio_working_3-way'!M203-('OddsRatio_working_3-way'!K203*'OddsRatio_working_3-way'!L203)-('OddsRatio_working_3-way'!K203*'OddsRatio_working_3-way'!M203)-('OddsRatio_working_3-way'!L203*'OddsRatio_working_3-way'!M203)+('OddsRatio_working_3-way'!K203*'OddsRatio_working_3-way'!L203*'OddsRatio_working_3-way'!M203)-1</f>
        <v>#VALUE!</v>
      </c>
      <c r="O203" s="11">
        <f>0</f>
        <v>0</v>
      </c>
      <c r="P203" s="11" t="e">
        <f>('OddsRatio_working_3-way'!K203*'OddsRatio_working_3-way'!L203)+('OddsRatio_working_3-way'!K203*'OddsRatio_working_3-way'!M203)+('OddsRatio_working_3-way'!L203*'OddsRatio_working_3-way'!M203)-(3*'OddsRatio_working_3-way'!K203*'OddsRatio_working_3-way'!L203*'OddsRatio_working_3-way'!M203)</f>
        <v>#VALUE!</v>
      </c>
      <c r="Q203" s="11" t="e">
        <f>2*'OddsRatio_working_3-way'!K203*'OddsRatio_working_3-way'!L203*'OddsRatio_working_3-way'!M203</f>
        <v>#VALUE!</v>
      </c>
      <c r="R203" s="11" t="e">
        <f t="shared" si="62"/>
        <v>#VALUE!</v>
      </c>
      <c r="S203" s="11" t="e">
        <f t="shared" si="63"/>
        <v>#VALUE!</v>
      </c>
      <c r="T203" s="11" t="e">
        <f t="shared" si="64"/>
        <v>#VALUE!</v>
      </c>
      <c r="U203" s="11" t="e">
        <f>'OddsRatio_working_3-way'!S203-'OddsRatio_working_3-way'!R203^2/3</f>
        <v>#VALUE!</v>
      </c>
      <c r="V203" s="11" t="e">
        <f>'OddsRatio_working_3-way'!S203*'OddsRatio_working_3-way'!R203/3-2*'OddsRatio_working_3-way'!R203^3/27-'OddsRatio_working_3-way'!T203</f>
        <v>#VALUE!</v>
      </c>
      <c r="W203" s="11" t="e">
        <f>'OddsRatio_working_3-way'!V203^2+4*'OddsRatio_working_3-way'!U203^3/27</f>
        <v>#VALUE!</v>
      </c>
      <c r="X203" s="11" t="e">
        <f>IF('OddsRatio_working_3-way'!W203&gt;0,IF(ABS('OddsRatio_working_3-way'!V203+SQRT('OddsRatio_working_3-way'!W203))/2&gt;0,ABS('OddsRatio_working_3-way'!V203+SQRT('OddsRatio_working_3-way'!W203))/2,ABS('OddsRatio_working_3-way'!V203-SQRT('OddsRatio_working_3-way'!W203))/2),SQRT(-'OddsRatio_working_3-way'!U203^3/27))</f>
        <v>#VALUE!</v>
      </c>
      <c r="Y203" s="11" t="e">
        <f>IF('OddsRatio_working_3-way'!W203&gt;=0,IF('OddsRatio_working_3-way'!V203+SQRT('OddsRatio_working_3-way'!W203)&gt;0,0,PI()),ACOS('OddsRatio_working_3-way'!V203/(2*'OddsRatio_working_3-way'!X203)))</f>
        <v>#VALUE!</v>
      </c>
      <c r="Z203" s="11" t="e">
        <f>'OddsRatio_working_3-way'!X203^(1/3)*COS('OddsRatio_working_3-way'!Y203/3)</f>
        <v>#VALUE!</v>
      </c>
      <c r="AA203" s="11" t="e">
        <f>'OddsRatio_working_3-way'!X203^(1/3)*COS(('OddsRatio_working_3-way'!Y203+2*PI())/3)</f>
        <v>#VALUE!</v>
      </c>
      <c r="AB203" s="11" t="e">
        <f>'OddsRatio_working_3-way'!X203^(1/3)*COS(('OddsRatio_working_3-way'!Y203+4*PI())/3)</f>
        <v>#VALUE!</v>
      </c>
      <c r="AC203" s="11" t="e">
        <f>'OddsRatio_working_3-way'!X203^(1/3)*SIN('OddsRatio_working_3-way'!Y203/3)</f>
        <v>#VALUE!</v>
      </c>
      <c r="AD203" s="11" t="e">
        <f>'OddsRatio_working_3-way'!X203^(1/3)*SIN(('OddsRatio_working_3-way'!Y203+2*PI())/3)</f>
        <v>#VALUE!</v>
      </c>
      <c r="AE203" s="11" t="e">
        <f>'OddsRatio_working_3-way'!X203^(1/3)*SIN(('OddsRatio_working_3-way'!Y203+4*PI())/3)</f>
        <v>#VALUE!</v>
      </c>
      <c r="AF203" s="11" t="e">
        <f>-'OddsRatio_working_3-way'!U203/(3*'OddsRatio_working_3-way'!X203^(1/3))*COS(('OddsRatio_working_3-way'!Y203)/3)</f>
        <v>#VALUE!</v>
      </c>
      <c r="AG203" s="11" t="e">
        <f>-'OddsRatio_working_3-way'!U203/(3*'OddsRatio_working_3-way'!X203^(1/3))*COS(('OddsRatio_working_3-way'!Y203+2*PI())/3)</f>
        <v>#VALUE!</v>
      </c>
      <c r="AH203" s="11" t="e">
        <f>-'OddsRatio_working_3-way'!U203/(3*'OddsRatio_working_3-way'!X203^(1/3))*COS(('OddsRatio_working_3-way'!Y203+4*PI())/3)</f>
        <v>#VALUE!</v>
      </c>
      <c r="AI203" s="11" t="e">
        <f>'OddsRatio_working_3-way'!U203/(3*'OddsRatio_working_3-way'!X203^(1/3))*SIN(('OddsRatio_working_3-way'!Y203)/3)</f>
        <v>#VALUE!</v>
      </c>
      <c r="AJ203" s="11" t="e">
        <f>'OddsRatio_working_3-way'!U203/(3*'OddsRatio_working_3-way'!X203^(1/3))*SIN(('OddsRatio_working_3-way'!Y203+2*PI())/3)</f>
        <v>#VALUE!</v>
      </c>
      <c r="AK203" s="11" t="e">
        <f>'OddsRatio_working_3-way'!U203/(3*'OddsRatio_working_3-way'!X203^(1/3))*SIN(('OddsRatio_working_3-way'!Y203+4*PI())/3)</f>
        <v>#VALUE!</v>
      </c>
      <c r="AL203" s="11" t="e">
        <f>'OddsRatio_working_3-way'!Z203+'OddsRatio_working_3-way'!AF203</f>
        <v>#VALUE!</v>
      </c>
      <c r="AM203" s="11" t="e">
        <f>'OddsRatio_working_3-way'!AA203+'OddsRatio_working_3-way'!AG203</f>
        <v>#VALUE!</v>
      </c>
      <c r="AN203" s="11" t="e">
        <f>'OddsRatio_working_3-way'!AB203+'OddsRatio_working_3-way'!AH203</f>
        <v>#VALUE!</v>
      </c>
      <c r="AO203" s="11" t="e">
        <f>'OddsRatio_working_3-way'!AC203+'OddsRatio_working_3-way'!AI203</f>
        <v>#VALUE!</v>
      </c>
      <c r="AP203" s="11" t="e">
        <f>'OddsRatio_working_3-way'!AD203+'OddsRatio_working_3-way'!AJ203</f>
        <v>#VALUE!</v>
      </c>
      <c r="AQ203" s="11" t="e">
        <f>'OddsRatio_working_3-way'!AE203+'OddsRatio_working_3-way'!AK203</f>
        <v>#VALUE!</v>
      </c>
      <c r="AR203" s="10" t="str">
        <f>IF(A203="","",IF(('OddsRatio_working_3-way'!X203=0),IF(Q203&gt;0,-Q203^(1/3),(-Q203)^(1/3)),'OddsRatio_working_3-way'!AL203-'OddsRatio_working_3-way'!R203/3))</f>
        <v/>
      </c>
      <c r="AS203" s="11" t="e">
        <f>IF(('OddsRatio_working_3-way'!X203=0),IF(Q203&gt;0,-Q203^(1/3),(-Q203)^(1/3)),'OddsRatio_working_3-way'!AM203-'OddsRatio_working_3-way'!R203/3)</f>
        <v>#VALUE!</v>
      </c>
      <c r="AT203" s="11" t="e">
        <f>IF(('OddsRatio_working_3-way'!X203=0),IF(Q203&gt;0,-Q203^(1/3),(-Q203)^(1/3)),'OddsRatio_working_3-way'!AN203-'OddsRatio_working_3-way'!R203/3)</f>
        <v>#VALUE!</v>
      </c>
      <c r="AU203" s="11" t="e">
        <f>IF(('OddsRatio_working_3-way'!X203=0),0,'OddsRatio_working_3-way'!AO203)</f>
        <v>#VALUE!</v>
      </c>
      <c r="AV203" s="11" t="e">
        <f>IF(('OddsRatio_working_3-way'!X203=0),0,'OddsRatio_working_3-way'!AP203)</f>
        <v>#VALUE!</v>
      </c>
      <c r="AW203" s="11" t="e">
        <f>IF(('OddsRatio_working_3-way'!X203=0),0,'OddsRatio_working_3-way'!AQ203)</f>
        <v>#VALUE!</v>
      </c>
    </row>
    <row r="204" spans="1:49">
      <c r="A204" s="4" t="str">
        <f>IF('True_Odds_Calculator_3-way'!A205="","",'True_Odds_Calculator_3-way'!A205)</f>
        <v/>
      </c>
      <c r="B204" s="4" t="str">
        <f>IF('True_Odds_Calculator_3-way'!B205="","",'True_Odds_Calculator_3-way'!B205)</f>
        <v/>
      </c>
      <c r="C204" s="4" t="str">
        <f>IF('True_Odds_Calculator_3-way'!C205="","",'True_Odds_Calculator_3-way'!C205)</f>
        <v/>
      </c>
      <c r="D204" s="9" t="e">
        <f t="shared" si="52"/>
        <v>#VALUE!</v>
      </c>
      <c r="E204" s="9" t="e">
        <f t="shared" si="53"/>
        <v>#VALUE!</v>
      </c>
      <c r="F204" s="9" t="e">
        <f t="shared" si="54"/>
        <v>#VALUE!</v>
      </c>
      <c r="G204" s="9" t="str">
        <f t="shared" si="55"/>
        <v/>
      </c>
      <c r="H204" s="9" t="str">
        <f t="shared" si="56"/>
        <v/>
      </c>
      <c r="I204" s="9" t="str">
        <f t="shared" si="57"/>
        <v/>
      </c>
      <c r="J204" s="9" t="str">
        <f t="shared" si="58"/>
        <v/>
      </c>
      <c r="K204" s="11" t="e">
        <f t="shared" si="59"/>
        <v>#VALUE!</v>
      </c>
      <c r="L204" s="11" t="e">
        <f t="shared" si="60"/>
        <v>#VALUE!</v>
      </c>
      <c r="M204" s="11" t="e">
        <f t="shared" si="61"/>
        <v>#VALUE!</v>
      </c>
      <c r="N204" s="11" t="e">
        <f>'OddsRatio_working_3-way'!K204+'OddsRatio_working_3-way'!L204+'OddsRatio_working_3-way'!M204-('OddsRatio_working_3-way'!K204*'OddsRatio_working_3-way'!L204)-('OddsRatio_working_3-way'!K204*'OddsRatio_working_3-way'!M204)-('OddsRatio_working_3-way'!L204*'OddsRatio_working_3-way'!M204)+('OddsRatio_working_3-way'!K204*'OddsRatio_working_3-way'!L204*'OddsRatio_working_3-way'!M204)-1</f>
        <v>#VALUE!</v>
      </c>
      <c r="O204" s="11">
        <f>0</f>
        <v>0</v>
      </c>
      <c r="P204" s="11" t="e">
        <f>('OddsRatio_working_3-way'!K204*'OddsRatio_working_3-way'!L204)+('OddsRatio_working_3-way'!K204*'OddsRatio_working_3-way'!M204)+('OddsRatio_working_3-way'!L204*'OddsRatio_working_3-way'!M204)-(3*'OddsRatio_working_3-way'!K204*'OddsRatio_working_3-way'!L204*'OddsRatio_working_3-way'!M204)</f>
        <v>#VALUE!</v>
      </c>
      <c r="Q204" s="11" t="e">
        <f>2*'OddsRatio_working_3-way'!K204*'OddsRatio_working_3-way'!L204*'OddsRatio_working_3-way'!M204</f>
        <v>#VALUE!</v>
      </c>
      <c r="R204" s="11" t="e">
        <f t="shared" si="62"/>
        <v>#VALUE!</v>
      </c>
      <c r="S204" s="11" t="e">
        <f t="shared" si="63"/>
        <v>#VALUE!</v>
      </c>
      <c r="T204" s="11" t="e">
        <f t="shared" si="64"/>
        <v>#VALUE!</v>
      </c>
      <c r="U204" s="11" t="e">
        <f>'OddsRatio_working_3-way'!S204-'OddsRatio_working_3-way'!R204^2/3</f>
        <v>#VALUE!</v>
      </c>
      <c r="V204" s="11" t="e">
        <f>'OddsRatio_working_3-way'!S204*'OddsRatio_working_3-way'!R204/3-2*'OddsRatio_working_3-way'!R204^3/27-'OddsRatio_working_3-way'!T204</f>
        <v>#VALUE!</v>
      </c>
      <c r="W204" s="11" t="e">
        <f>'OddsRatio_working_3-way'!V204^2+4*'OddsRatio_working_3-way'!U204^3/27</f>
        <v>#VALUE!</v>
      </c>
      <c r="X204" s="11" t="e">
        <f>IF('OddsRatio_working_3-way'!W204&gt;0,IF(ABS('OddsRatio_working_3-way'!V204+SQRT('OddsRatio_working_3-way'!W204))/2&gt;0,ABS('OddsRatio_working_3-way'!V204+SQRT('OddsRatio_working_3-way'!W204))/2,ABS('OddsRatio_working_3-way'!V204-SQRT('OddsRatio_working_3-way'!W204))/2),SQRT(-'OddsRatio_working_3-way'!U204^3/27))</f>
        <v>#VALUE!</v>
      </c>
      <c r="Y204" s="11" t="e">
        <f>IF('OddsRatio_working_3-way'!W204&gt;=0,IF('OddsRatio_working_3-way'!V204+SQRT('OddsRatio_working_3-way'!W204)&gt;0,0,PI()),ACOS('OddsRatio_working_3-way'!V204/(2*'OddsRatio_working_3-way'!X204)))</f>
        <v>#VALUE!</v>
      </c>
      <c r="Z204" s="11" t="e">
        <f>'OddsRatio_working_3-way'!X204^(1/3)*COS('OddsRatio_working_3-way'!Y204/3)</f>
        <v>#VALUE!</v>
      </c>
      <c r="AA204" s="11" t="e">
        <f>'OddsRatio_working_3-way'!X204^(1/3)*COS(('OddsRatio_working_3-way'!Y204+2*PI())/3)</f>
        <v>#VALUE!</v>
      </c>
      <c r="AB204" s="11" t="e">
        <f>'OddsRatio_working_3-way'!X204^(1/3)*COS(('OddsRatio_working_3-way'!Y204+4*PI())/3)</f>
        <v>#VALUE!</v>
      </c>
      <c r="AC204" s="11" t="e">
        <f>'OddsRatio_working_3-way'!X204^(1/3)*SIN('OddsRatio_working_3-way'!Y204/3)</f>
        <v>#VALUE!</v>
      </c>
      <c r="AD204" s="11" t="e">
        <f>'OddsRatio_working_3-way'!X204^(1/3)*SIN(('OddsRatio_working_3-way'!Y204+2*PI())/3)</f>
        <v>#VALUE!</v>
      </c>
      <c r="AE204" s="11" t="e">
        <f>'OddsRatio_working_3-way'!X204^(1/3)*SIN(('OddsRatio_working_3-way'!Y204+4*PI())/3)</f>
        <v>#VALUE!</v>
      </c>
      <c r="AF204" s="11" t="e">
        <f>-'OddsRatio_working_3-way'!U204/(3*'OddsRatio_working_3-way'!X204^(1/3))*COS(('OddsRatio_working_3-way'!Y204)/3)</f>
        <v>#VALUE!</v>
      </c>
      <c r="AG204" s="11" t="e">
        <f>-'OddsRatio_working_3-way'!U204/(3*'OddsRatio_working_3-way'!X204^(1/3))*COS(('OddsRatio_working_3-way'!Y204+2*PI())/3)</f>
        <v>#VALUE!</v>
      </c>
      <c r="AH204" s="11" t="e">
        <f>-'OddsRatio_working_3-way'!U204/(3*'OddsRatio_working_3-way'!X204^(1/3))*COS(('OddsRatio_working_3-way'!Y204+4*PI())/3)</f>
        <v>#VALUE!</v>
      </c>
      <c r="AI204" s="11" t="e">
        <f>'OddsRatio_working_3-way'!U204/(3*'OddsRatio_working_3-way'!X204^(1/3))*SIN(('OddsRatio_working_3-way'!Y204)/3)</f>
        <v>#VALUE!</v>
      </c>
      <c r="AJ204" s="11" t="e">
        <f>'OddsRatio_working_3-way'!U204/(3*'OddsRatio_working_3-way'!X204^(1/3))*SIN(('OddsRatio_working_3-way'!Y204+2*PI())/3)</f>
        <v>#VALUE!</v>
      </c>
      <c r="AK204" s="11" t="e">
        <f>'OddsRatio_working_3-way'!U204/(3*'OddsRatio_working_3-way'!X204^(1/3))*SIN(('OddsRatio_working_3-way'!Y204+4*PI())/3)</f>
        <v>#VALUE!</v>
      </c>
      <c r="AL204" s="11" t="e">
        <f>'OddsRatio_working_3-way'!Z204+'OddsRatio_working_3-way'!AF204</f>
        <v>#VALUE!</v>
      </c>
      <c r="AM204" s="11" t="e">
        <f>'OddsRatio_working_3-way'!AA204+'OddsRatio_working_3-way'!AG204</f>
        <v>#VALUE!</v>
      </c>
      <c r="AN204" s="11" t="e">
        <f>'OddsRatio_working_3-way'!AB204+'OddsRatio_working_3-way'!AH204</f>
        <v>#VALUE!</v>
      </c>
      <c r="AO204" s="11" t="e">
        <f>'OddsRatio_working_3-way'!AC204+'OddsRatio_working_3-way'!AI204</f>
        <v>#VALUE!</v>
      </c>
      <c r="AP204" s="11" t="e">
        <f>'OddsRatio_working_3-way'!AD204+'OddsRatio_working_3-way'!AJ204</f>
        <v>#VALUE!</v>
      </c>
      <c r="AQ204" s="11" t="e">
        <f>'OddsRatio_working_3-way'!AE204+'OddsRatio_working_3-way'!AK204</f>
        <v>#VALUE!</v>
      </c>
      <c r="AR204" s="10" t="str">
        <f>IF(A204="","",IF(('OddsRatio_working_3-way'!X204=0),IF(Q204&gt;0,-Q204^(1/3),(-Q204)^(1/3)),'OddsRatio_working_3-way'!AL204-'OddsRatio_working_3-way'!R204/3))</f>
        <v/>
      </c>
      <c r="AS204" s="11" t="e">
        <f>IF(('OddsRatio_working_3-way'!X204=0),IF(Q204&gt;0,-Q204^(1/3),(-Q204)^(1/3)),'OddsRatio_working_3-way'!AM204-'OddsRatio_working_3-way'!R204/3)</f>
        <v>#VALUE!</v>
      </c>
      <c r="AT204" s="11" t="e">
        <f>IF(('OddsRatio_working_3-way'!X204=0),IF(Q204&gt;0,-Q204^(1/3),(-Q204)^(1/3)),'OddsRatio_working_3-way'!AN204-'OddsRatio_working_3-way'!R204/3)</f>
        <v>#VALUE!</v>
      </c>
      <c r="AU204" s="11" t="e">
        <f>IF(('OddsRatio_working_3-way'!X204=0),0,'OddsRatio_working_3-way'!AO204)</f>
        <v>#VALUE!</v>
      </c>
      <c r="AV204" s="11" t="e">
        <f>IF(('OddsRatio_working_3-way'!X204=0),0,'OddsRatio_working_3-way'!AP204)</f>
        <v>#VALUE!</v>
      </c>
      <c r="AW204" s="11" t="e">
        <f>IF(('OddsRatio_working_3-way'!X204=0),0,'OddsRatio_working_3-way'!AQ204)</f>
        <v>#VALUE!</v>
      </c>
    </row>
    <row r="205" spans="1:49">
      <c r="A205" s="4" t="str">
        <f>IF('True_Odds_Calculator_3-way'!A206="","",'True_Odds_Calculator_3-way'!A206)</f>
        <v/>
      </c>
      <c r="B205" s="4" t="str">
        <f>IF('True_Odds_Calculator_3-way'!B206="","",'True_Odds_Calculator_3-way'!B206)</f>
        <v/>
      </c>
      <c r="C205" s="4" t="str">
        <f>IF('True_Odds_Calculator_3-way'!C206="","",'True_Odds_Calculator_3-way'!C206)</f>
        <v/>
      </c>
      <c r="D205" s="9" t="e">
        <f t="shared" si="52"/>
        <v>#VALUE!</v>
      </c>
      <c r="E205" s="9" t="e">
        <f t="shared" si="53"/>
        <v>#VALUE!</v>
      </c>
      <c r="F205" s="9" t="e">
        <f t="shared" si="54"/>
        <v>#VALUE!</v>
      </c>
      <c r="G205" s="9" t="str">
        <f t="shared" si="55"/>
        <v/>
      </c>
      <c r="H205" s="9" t="str">
        <f t="shared" si="56"/>
        <v/>
      </c>
      <c r="I205" s="9" t="str">
        <f t="shared" si="57"/>
        <v/>
      </c>
      <c r="J205" s="9" t="str">
        <f t="shared" si="58"/>
        <v/>
      </c>
      <c r="K205" s="11" t="e">
        <f t="shared" si="59"/>
        <v>#VALUE!</v>
      </c>
      <c r="L205" s="11" t="e">
        <f t="shared" si="60"/>
        <v>#VALUE!</v>
      </c>
      <c r="M205" s="11" t="e">
        <f t="shared" si="61"/>
        <v>#VALUE!</v>
      </c>
      <c r="N205" s="11" t="e">
        <f>'OddsRatio_working_3-way'!K205+'OddsRatio_working_3-way'!L205+'OddsRatio_working_3-way'!M205-('OddsRatio_working_3-way'!K205*'OddsRatio_working_3-way'!L205)-('OddsRatio_working_3-way'!K205*'OddsRatio_working_3-way'!M205)-('OddsRatio_working_3-way'!L205*'OddsRatio_working_3-way'!M205)+('OddsRatio_working_3-way'!K205*'OddsRatio_working_3-way'!L205*'OddsRatio_working_3-way'!M205)-1</f>
        <v>#VALUE!</v>
      </c>
      <c r="O205" s="11">
        <f>0</f>
        <v>0</v>
      </c>
      <c r="P205" s="11" t="e">
        <f>('OddsRatio_working_3-way'!K205*'OddsRatio_working_3-way'!L205)+('OddsRatio_working_3-way'!K205*'OddsRatio_working_3-way'!M205)+('OddsRatio_working_3-way'!L205*'OddsRatio_working_3-way'!M205)-(3*'OddsRatio_working_3-way'!K205*'OddsRatio_working_3-way'!L205*'OddsRatio_working_3-way'!M205)</f>
        <v>#VALUE!</v>
      </c>
      <c r="Q205" s="11" t="e">
        <f>2*'OddsRatio_working_3-way'!K205*'OddsRatio_working_3-way'!L205*'OddsRatio_working_3-way'!M205</f>
        <v>#VALUE!</v>
      </c>
      <c r="R205" s="11" t="e">
        <f t="shared" si="62"/>
        <v>#VALUE!</v>
      </c>
      <c r="S205" s="11" t="e">
        <f t="shared" si="63"/>
        <v>#VALUE!</v>
      </c>
      <c r="T205" s="11" t="e">
        <f t="shared" si="64"/>
        <v>#VALUE!</v>
      </c>
      <c r="U205" s="11" t="e">
        <f>'OddsRatio_working_3-way'!S205-'OddsRatio_working_3-way'!R205^2/3</f>
        <v>#VALUE!</v>
      </c>
      <c r="V205" s="11" t="e">
        <f>'OddsRatio_working_3-way'!S205*'OddsRatio_working_3-way'!R205/3-2*'OddsRatio_working_3-way'!R205^3/27-'OddsRatio_working_3-way'!T205</f>
        <v>#VALUE!</v>
      </c>
      <c r="W205" s="11" t="e">
        <f>'OddsRatio_working_3-way'!V205^2+4*'OddsRatio_working_3-way'!U205^3/27</f>
        <v>#VALUE!</v>
      </c>
      <c r="X205" s="11" t="e">
        <f>IF('OddsRatio_working_3-way'!W205&gt;0,IF(ABS('OddsRatio_working_3-way'!V205+SQRT('OddsRatio_working_3-way'!W205))/2&gt;0,ABS('OddsRatio_working_3-way'!V205+SQRT('OddsRatio_working_3-way'!W205))/2,ABS('OddsRatio_working_3-way'!V205-SQRT('OddsRatio_working_3-way'!W205))/2),SQRT(-'OddsRatio_working_3-way'!U205^3/27))</f>
        <v>#VALUE!</v>
      </c>
      <c r="Y205" s="11" t="e">
        <f>IF('OddsRatio_working_3-way'!W205&gt;=0,IF('OddsRatio_working_3-way'!V205+SQRT('OddsRatio_working_3-way'!W205)&gt;0,0,PI()),ACOS('OddsRatio_working_3-way'!V205/(2*'OddsRatio_working_3-way'!X205)))</f>
        <v>#VALUE!</v>
      </c>
      <c r="Z205" s="11" t="e">
        <f>'OddsRatio_working_3-way'!X205^(1/3)*COS('OddsRatio_working_3-way'!Y205/3)</f>
        <v>#VALUE!</v>
      </c>
      <c r="AA205" s="11" t="e">
        <f>'OddsRatio_working_3-way'!X205^(1/3)*COS(('OddsRatio_working_3-way'!Y205+2*PI())/3)</f>
        <v>#VALUE!</v>
      </c>
      <c r="AB205" s="11" t="e">
        <f>'OddsRatio_working_3-way'!X205^(1/3)*COS(('OddsRatio_working_3-way'!Y205+4*PI())/3)</f>
        <v>#VALUE!</v>
      </c>
      <c r="AC205" s="11" t="e">
        <f>'OddsRatio_working_3-way'!X205^(1/3)*SIN('OddsRatio_working_3-way'!Y205/3)</f>
        <v>#VALUE!</v>
      </c>
      <c r="AD205" s="11" t="e">
        <f>'OddsRatio_working_3-way'!X205^(1/3)*SIN(('OddsRatio_working_3-way'!Y205+2*PI())/3)</f>
        <v>#VALUE!</v>
      </c>
      <c r="AE205" s="11" t="e">
        <f>'OddsRatio_working_3-way'!X205^(1/3)*SIN(('OddsRatio_working_3-way'!Y205+4*PI())/3)</f>
        <v>#VALUE!</v>
      </c>
      <c r="AF205" s="11" t="e">
        <f>-'OddsRatio_working_3-way'!U205/(3*'OddsRatio_working_3-way'!X205^(1/3))*COS(('OddsRatio_working_3-way'!Y205)/3)</f>
        <v>#VALUE!</v>
      </c>
      <c r="AG205" s="11" t="e">
        <f>-'OddsRatio_working_3-way'!U205/(3*'OddsRatio_working_3-way'!X205^(1/3))*COS(('OddsRatio_working_3-way'!Y205+2*PI())/3)</f>
        <v>#VALUE!</v>
      </c>
      <c r="AH205" s="11" t="e">
        <f>-'OddsRatio_working_3-way'!U205/(3*'OddsRatio_working_3-way'!X205^(1/3))*COS(('OddsRatio_working_3-way'!Y205+4*PI())/3)</f>
        <v>#VALUE!</v>
      </c>
      <c r="AI205" s="11" t="e">
        <f>'OddsRatio_working_3-way'!U205/(3*'OddsRatio_working_3-way'!X205^(1/3))*SIN(('OddsRatio_working_3-way'!Y205)/3)</f>
        <v>#VALUE!</v>
      </c>
      <c r="AJ205" s="11" t="e">
        <f>'OddsRatio_working_3-way'!U205/(3*'OddsRatio_working_3-way'!X205^(1/3))*SIN(('OddsRatio_working_3-way'!Y205+2*PI())/3)</f>
        <v>#VALUE!</v>
      </c>
      <c r="AK205" s="11" t="e">
        <f>'OddsRatio_working_3-way'!U205/(3*'OddsRatio_working_3-way'!X205^(1/3))*SIN(('OddsRatio_working_3-way'!Y205+4*PI())/3)</f>
        <v>#VALUE!</v>
      </c>
      <c r="AL205" s="11" t="e">
        <f>'OddsRatio_working_3-way'!Z205+'OddsRatio_working_3-way'!AF205</f>
        <v>#VALUE!</v>
      </c>
      <c r="AM205" s="11" t="e">
        <f>'OddsRatio_working_3-way'!AA205+'OddsRatio_working_3-way'!AG205</f>
        <v>#VALUE!</v>
      </c>
      <c r="AN205" s="11" t="e">
        <f>'OddsRatio_working_3-way'!AB205+'OddsRatio_working_3-way'!AH205</f>
        <v>#VALUE!</v>
      </c>
      <c r="AO205" s="11" t="e">
        <f>'OddsRatio_working_3-way'!AC205+'OddsRatio_working_3-way'!AI205</f>
        <v>#VALUE!</v>
      </c>
      <c r="AP205" s="11" t="e">
        <f>'OddsRatio_working_3-way'!AD205+'OddsRatio_working_3-way'!AJ205</f>
        <v>#VALUE!</v>
      </c>
      <c r="AQ205" s="11" t="e">
        <f>'OddsRatio_working_3-way'!AE205+'OddsRatio_working_3-way'!AK205</f>
        <v>#VALUE!</v>
      </c>
      <c r="AR205" s="10" t="str">
        <f>IF(A205="","",IF(('OddsRatio_working_3-way'!X205=0),IF(Q205&gt;0,-Q205^(1/3),(-Q205)^(1/3)),'OddsRatio_working_3-way'!AL205-'OddsRatio_working_3-way'!R205/3))</f>
        <v/>
      </c>
      <c r="AS205" s="11" t="e">
        <f>IF(('OddsRatio_working_3-way'!X205=0),IF(Q205&gt;0,-Q205^(1/3),(-Q205)^(1/3)),'OddsRatio_working_3-way'!AM205-'OddsRatio_working_3-way'!R205/3)</f>
        <v>#VALUE!</v>
      </c>
      <c r="AT205" s="11" t="e">
        <f>IF(('OddsRatio_working_3-way'!X205=0),IF(Q205&gt;0,-Q205^(1/3),(-Q205)^(1/3)),'OddsRatio_working_3-way'!AN205-'OddsRatio_working_3-way'!R205/3)</f>
        <v>#VALUE!</v>
      </c>
      <c r="AU205" s="11" t="e">
        <f>IF(('OddsRatio_working_3-way'!X205=0),0,'OddsRatio_working_3-way'!AO205)</f>
        <v>#VALUE!</v>
      </c>
      <c r="AV205" s="11" t="e">
        <f>IF(('OddsRatio_working_3-way'!X205=0),0,'OddsRatio_working_3-way'!AP205)</f>
        <v>#VALUE!</v>
      </c>
      <c r="AW205" s="11" t="e">
        <f>IF(('OddsRatio_working_3-way'!X205=0),0,'OddsRatio_working_3-way'!AQ205)</f>
        <v>#VALUE!</v>
      </c>
    </row>
    <row r="206" spans="1:49">
      <c r="A206" s="4" t="str">
        <f>IF('True_Odds_Calculator_3-way'!A207="","",'True_Odds_Calculator_3-way'!A207)</f>
        <v/>
      </c>
      <c r="B206" s="4" t="str">
        <f>IF('True_Odds_Calculator_3-way'!B207="","",'True_Odds_Calculator_3-way'!B207)</f>
        <v/>
      </c>
      <c r="C206" s="4" t="str">
        <f>IF('True_Odds_Calculator_3-way'!C207="","",'True_Odds_Calculator_3-way'!C207)</f>
        <v/>
      </c>
      <c r="D206" s="9" t="e">
        <f t="shared" si="52"/>
        <v>#VALUE!</v>
      </c>
      <c r="E206" s="9" t="e">
        <f t="shared" si="53"/>
        <v>#VALUE!</v>
      </c>
      <c r="F206" s="9" t="e">
        <f t="shared" si="54"/>
        <v>#VALUE!</v>
      </c>
      <c r="G206" s="9" t="str">
        <f t="shared" si="55"/>
        <v/>
      </c>
      <c r="H206" s="9" t="str">
        <f t="shared" si="56"/>
        <v/>
      </c>
      <c r="I206" s="9" t="str">
        <f t="shared" si="57"/>
        <v/>
      </c>
      <c r="J206" s="9" t="str">
        <f t="shared" si="58"/>
        <v/>
      </c>
      <c r="K206" s="11" t="e">
        <f t="shared" si="59"/>
        <v>#VALUE!</v>
      </c>
      <c r="L206" s="11" t="e">
        <f t="shared" si="60"/>
        <v>#VALUE!</v>
      </c>
      <c r="M206" s="11" t="e">
        <f t="shared" si="61"/>
        <v>#VALUE!</v>
      </c>
      <c r="N206" s="11" t="e">
        <f>'OddsRatio_working_3-way'!K206+'OddsRatio_working_3-way'!L206+'OddsRatio_working_3-way'!M206-('OddsRatio_working_3-way'!K206*'OddsRatio_working_3-way'!L206)-('OddsRatio_working_3-way'!K206*'OddsRatio_working_3-way'!M206)-('OddsRatio_working_3-way'!L206*'OddsRatio_working_3-way'!M206)+('OddsRatio_working_3-way'!K206*'OddsRatio_working_3-way'!L206*'OddsRatio_working_3-way'!M206)-1</f>
        <v>#VALUE!</v>
      </c>
      <c r="O206" s="11">
        <f>0</f>
        <v>0</v>
      </c>
      <c r="P206" s="11" t="e">
        <f>('OddsRatio_working_3-way'!K206*'OddsRatio_working_3-way'!L206)+('OddsRatio_working_3-way'!K206*'OddsRatio_working_3-way'!M206)+('OddsRatio_working_3-way'!L206*'OddsRatio_working_3-way'!M206)-(3*'OddsRatio_working_3-way'!K206*'OddsRatio_working_3-way'!L206*'OddsRatio_working_3-way'!M206)</f>
        <v>#VALUE!</v>
      </c>
      <c r="Q206" s="11" t="e">
        <f>2*'OddsRatio_working_3-way'!K206*'OddsRatio_working_3-way'!L206*'OddsRatio_working_3-way'!M206</f>
        <v>#VALUE!</v>
      </c>
      <c r="R206" s="11" t="e">
        <f t="shared" si="62"/>
        <v>#VALUE!</v>
      </c>
      <c r="S206" s="11" t="e">
        <f t="shared" si="63"/>
        <v>#VALUE!</v>
      </c>
      <c r="T206" s="11" t="e">
        <f t="shared" si="64"/>
        <v>#VALUE!</v>
      </c>
      <c r="U206" s="11" t="e">
        <f>'OddsRatio_working_3-way'!S206-'OddsRatio_working_3-way'!R206^2/3</f>
        <v>#VALUE!</v>
      </c>
      <c r="V206" s="11" t="e">
        <f>'OddsRatio_working_3-way'!S206*'OddsRatio_working_3-way'!R206/3-2*'OddsRatio_working_3-way'!R206^3/27-'OddsRatio_working_3-way'!T206</f>
        <v>#VALUE!</v>
      </c>
      <c r="W206" s="11" t="e">
        <f>'OddsRatio_working_3-way'!V206^2+4*'OddsRatio_working_3-way'!U206^3/27</f>
        <v>#VALUE!</v>
      </c>
      <c r="X206" s="11" t="e">
        <f>IF('OddsRatio_working_3-way'!W206&gt;0,IF(ABS('OddsRatio_working_3-way'!V206+SQRT('OddsRatio_working_3-way'!W206))/2&gt;0,ABS('OddsRatio_working_3-way'!V206+SQRT('OddsRatio_working_3-way'!W206))/2,ABS('OddsRatio_working_3-way'!V206-SQRT('OddsRatio_working_3-way'!W206))/2),SQRT(-'OddsRatio_working_3-way'!U206^3/27))</f>
        <v>#VALUE!</v>
      </c>
      <c r="Y206" s="11" t="e">
        <f>IF('OddsRatio_working_3-way'!W206&gt;=0,IF('OddsRatio_working_3-way'!V206+SQRT('OddsRatio_working_3-way'!W206)&gt;0,0,PI()),ACOS('OddsRatio_working_3-way'!V206/(2*'OddsRatio_working_3-way'!X206)))</f>
        <v>#VALUE!</v>
      </c>
      <c r="Z206" s="11" t="e">
        <f>'OddsRatio_working_3-way'!X206^(1/3)*COS('OddsRatio_working_3-way'!Y206/3)</f>
        <v>#VALUE!</v>
      </c>
      <c r="AA206" s="11" t="e">
        <f>'OddsRatio_working_3-way'!X206^(1/3)*COS(('OddsRatio_working_3-way'!Y206+2*PI())/3)</f>
        <v>#VALUE!</v>
      </c>
      <c r="AB206" s="11" t="e">
        <f>'OddsRatio_working_3-way'!X206^(1/3)*COS(('OddsRatio_working_3-way'!Y206+4*PI())/3)</f>
        <v>#VALUE!</v>
      </c>
      <c r="AC206" s="11" t="e">
        <f>'OddsRatio_working_3-way'!X206^(1/3)*SIN('OddsRatio_working_3-way'!Y206/3)</f>
        <v>#VALUE!</v>
      </c>
      <c r="AD206" s="11" t="e">
        <f>'OddsRatio_working_3-way'!X206^(1/3)*SIN(('OddsRatio_working_3-way'!Y206+2*PI())/3)</f>
        <v>#VALUE!</v>
      </c>
      <c r="AE206" s="11" t="e">
        <f>'OddsRatio_working_3-way'!X206^(1/3)*SIN(('OddsRatio_working_3-way'!Y206+4*PI())/3)</f>
        <v>#VALUE!</v>
      </c>
      <c r="AF206" s="11" t="e">
        <f>-'OddsRatio_working_3-way'!U206/(3*'OddsRatio_working_3-way'!X206^(1/3))*COS(('OddsRatio_working_3-way'!Y206)/3)</f>
        <v>#VALUE!</v>
      </c>
      <c r="AG206" s="11" t="e">
        <f>-'OddsRatio_working_3-way'!U206/(3*'OddsRatio_working_3-way'!X206^(1/3))*COS(('OddsRatio_working_3-way'!Y206+2*PI())/3)</f>
        <v>#VALUE!</v>
      </c>
      <c r="AH206" s="11" t="e">
        <f>-'OddsRatio_working_3-way'!U206/(3*'OddsRatio_working_3-way'!X206^(1/3))*COS(('OddsRatio_working_3-way'!Y206+4*PI())/3)</f>
        <v>#VALUE!</v>
      </c>
      <c r="AI206" s="11" t="e">
        <f>'OddsRatio_working_3-way'!U206/(3*'OddsRatio_working_3-way'!X206^(1/3))*SIN(('OddsRatio_working_3-way'!Y206)/3)</f>
        <v>#VALUE!</v>
      </c>
      <c r="AJ206" s="11" t="e">
        <f>'OddsRatio_working_3-way'!U206/(3*'OddsRatio_working_3-way'!X206^(1/3))*SIN(('OddsRatio_working_3-way'!Y206+2*PI())/3)</f>
        <v>#VALUE!</v>
      </c>
      <c r="AK206" s="11" t="e">
        <f>'OddsRatio_working_3-way'!U206/(3*'OddsRatio_working_3-way'!X206^(1/3))*SIN(('OddsRatio_working_3-way'!Y206+4*PI())/3)</f>
        <v>#VALUE!</v>
      </c>
      <c r="AL206" s="11" t="e">
        <f>'OddsRatio_working_3-way'!Z206+'OddsRatio_working_3-way'!AF206</f>
        <v>#VALUE!</v>
      </c>
      <c r="AM206" s="11" t="e">
        <f>'OddsRatio_working_3-way'!AA206+'OddsRatio_working_3-way'!AG206</f>
        <v>#VALUE!</v>
      </c>
      <c r="AN206" s="11" t="e">
        <f>'OddsRatio_working_3-way'!AB206+'OddsRatio_working_3-way'!AH206</f>
        <v>#VALUE!</v>
      </c>
      <c r="AO206" s="11" t="e">
        <f>'OddsRatio_working_3-way'!AC206+'OddsRatio_working_3-way'!AI206</f>
        <v>#VALUE!</v>
      </c>
      <c r="AP206" s="11" t="e">
        <f>'OddsRatio_working_3-way'!AD206+'OddsRatio_working_3-way'!AJ206</f>
        <v>#VALUE!</v>
      </c>
      <c r="AQ206" s="11" t="e">
        <f>'OddsRatio_working_3-way'!AE206+'OddsRatio_working_3-way'!AK206</f>
        <v>#VALUE!</v>
      </c>
      <c r="AR206" s="10" t="str">
        <f>IF(A206="","",IF(('OddsRatio_working_3-way'!X206=0),IF(Q206&gt;0,-Q206^(1/3),(-Q206)^(1/3)),'OddsRatio_working_3-way'!AL206-'OddsRatio_working_3-way'!R206/3))</f>
        <v/>
      </c>
      <c r="AS206" s="11" t="e">
        <f>IF(('OddsRatio_working_3-way'!X206=0),IF(Q206&gt;0,-Q206^(1/3),(-Q206)^(1/3)),'OddsRatio_working_3-way'!AM206-'OddsRatio_working_3-way'!R206/3)</f>
        <v>#VALUE!</v>
      </c>
      <c r="AT206" s="11" t="e">
        <f>IF(('OddsRatio_working_3-way'!X206=0),IF(Q206&gt;0,-Q206^(1/3),(-Q206)^(1/3)),'OddsRatio_working_3-way'!AN206-'OddsRatio_working_3-way'!R206/3)</f>
        <v>#VALUE!</v>
      </c>
      <c r="AU206" s="11" t="e">
        <f>IF(('OddsRatio_working_3-way'!X206=0),0,'OddsRatio_working_3-way'!AO206)</f>
        <v>#VALUE!</v>
      </c>
      <c r="AV206" s="11" t="e">
        <f>IF(('OddsRatio_working_3-way'!X206=0),0,'OddsRatio_working_3-way'!AP206)</f>
        <v>#VALUE!</v>
      </c>
      <c r="AW206" s="11" t="e">
        <f>IF(('OddsRatio_working_3-way'!X206=0),0,'OddsRatio_working_3-way'!AQ206)</f>
        <v>#VALUE!</v>
      </c>
    </row>
    <row r="207" spans="1:49">
      <c r="A207" s="4" t="str">
        <f>IF('True_Odds_Calculator_3-way'!A208="","",'True_Odds_Calculator_3-way'!A208)</f>
        <v/>
      </c>
      <c r="B207" s="4" t="str">
        <f>IF('True_Odds_Calculator_3-way'!B208="","",'True_Odds_Calculator_3-way'!B208)</f>
        <v/>
      </c>
      <c r="C207" s="4" t="str">
        <f>IF('True_Odds_Calculator_3-way'!C208="","",'True_Odds_Calculator_3-way'!C208)</f>
        <v/>
      </c>
      <c r="D207" s="9" t="e">
        <f t="shared" si="52"/>
        <v>#VALUE!</v>
      </c>
      <c r="E207" s="9" t="e">
        <f t="shared" si="53"/>
        <v>#VALUE!</v>
      </c>
      <c r="F207" s="9" t="e">
        <f t="shared" si="54"/>
        <v>#VALUE!</v>
      </c>
      <c r="G207" s="9" t="str">
        <f t="shared" si="55"/>
        <v/>
      </c>
      <c r="H207" s="9" t="str">
        <f t="shared" si="56"/>
        <v/>
      </c>
      <c r="I207" s="9" t="str">
        <f t="shared" si="57"/>
        <v/>
      </c>
      <c r="J207" s="9" t="str">
        <f t="shared" si="58"/>
        <v/>
      </c>
      <c r="K207" s="11" t="e">
        <f t="shared" si="59"/>
        <v>#VALUE!</v>
      </c>
      <c r="L207" s="11" t="e">
        <f t="shared" si="60"/>
        <v>#VALUE!</v>
      </c>
      <c r="M207" s="11" t="e">
        <f t="shared" si="61"/>
        <v>#VALUE!</v>
      </c>
      <c r="N207" s="11" t="e">
        <f>'OddsRatio_working_3-way'!K207+'OddsRatio_working_3-way'!L207+'OddsRatio_working_3-way'!M207-('OddsRatio_working_3-way'!K207*'OddsRatio_working_3-way'!L207)-('OddsRatio_working_3-way'!K207*'OddsRatio_working_3-way'!M207)-('OddsRatio_working_3-way'!L207*'OddsRatio_working_3-way'!M207)+('OddsRatio_working_3-way'!K207*'OddsRatio_working_3-way'!L207*'OddsRatio_working_3-way'!M207)-1</f>
        <v>#VALUE!</v>
      </c>
      <c r="O207" s="11">
        <f>0</f>
        <v>0</v>
      </c>
      <c r="P207" s="11" t="e">
        <f>('OddsRatio_working_3-way'!K207*'OddsRatio_working_3-way'!L207)+('OddsRatio_working_3-way'!K207*'OddsRatio_working_3-way'!M207)+('OddsRatio_working_3-way'!L207*'OddsRatio_working_3-way'!M207)-(3*'OddsRatio_working_3-way'!K207*'OddsRatio_working_3-way'!L207*'OddsRatio_working_3-way'!M207)</f>
        <v>#VALUE!</v>
      </c>
      <c r="Q207" s="11" t="e">
        <f>2*'OddsRatio_working_3-way'!K207*'OddsRatio_working_3-way'!L207*'OddsRatio_working_3-way'!M207</f>
        <v>#VALUE!</v>
      </c>
      <c r="R207" s="11" t="e">
        <f t="shared" si="62"/>
        <v>#VALUE!</v>
      </c>
      <c r="S207" s="11" t="e">
        <f t="shared" si="63"/>
        <v>#VALUE!</v>
      </c>
      <c r="T207" s="11" t="e">
        <f t="shared" si="64"/>
        <v>#VALUE!</v>
      </c>
      <c r="U207" s="11" t="e">
        <f>'OddsRatio_working_3-way'!S207-'OddsRatio_working_3-way'!R207^2/3</f>
        <v>#VALUE!</v>
      </c>
      <c r="V207" s="11" t="e">
        <f>'OddsRatio_working_3-way'!S207*'OddsRatio_working_3-way'!R207/3-2*'OddsRatio_working_3-way'!R207^3/27-'OddsRatio_working_3-way'!T207</f>
        <v>#VALUE!</v>
      </c>
      <c r="W207" s="11" t="e">
        <f>'OddsRatio_working_3-way'!V207^2+4*'OddsRatio_working_3-way'!U207^3/27</f>
        <v>#VALUE!</v>
      </c>
      <c r="X207" s="11" t="e">
        <f>IF('OddsRatio_working_3-way'!W207&gt;0,IF(ABS('OddsRatio_working_3-way'!V207+SQRT('OddsRatio_working_3-way'!W207))/2&gt;0,ABS('OddsRatio_working_3-way'!V207+SQRT('OddsRatio_working_3-way'!W207))/2,ABS('OddsRatio_working_3-way'!V207-SQRT('OddsRatio_working_3-way'!W207))/2),SQRT(-'OddsRatio_working_3-way'!U207^3/27))</f>
        <v>#VALUE!</v>
      </c>
      <c r="Y207" s="11" t="e">
        <f>IF('OddsRatio_working_3-way'!W207&gt;=0,IF('OddsRatio_working_3-way'!V207+SQRT('OddsRatio_working_3-way'!W207)&gt;0,0,PI()),ACOS('OddsRatio_working_3-way'!V207/(2*'OddsRatio_working_3-way'!X207)))</f>
        <v>#VALUE!</v>
      </c>
      <c r="Z207" s="11" t="e">
        <f>'OddsRatio_working_3-way'!X207^(1/3)*COS('OddsRatio_working_3-way'!Y207/3)</f>
        <v>#VALUE!</v>
      </c>
      <c r="AA207" s="11" t="e">
        <f>'OddsRatio_working_3-way'!X207^(1/3)*COS(('OddsRatio_working_3-way'!Y207+2*PI())/3)</f>
        <v>#VALUE!</v>
      </c>
      <c r="AB207" s="11" t="e">
        <f>'OddsRatio_working_3-way'!X207^(1/3)*COS(('OddsRatio_working_3-way'!Y207+4*PI())/3)</f>
        <v>#VALUE!</v>
      </c>
      <c r="AC207" s="11" t="e">
        <f>'OddsRatio_working_3-way'!X207^(1/3)*SIN('OddsRatio_working_3-way'!Y207/3)</f>
        <v>#VALUE!</v>
      </c>
      <c r="AD207" s="11" t="e">
        <f>'OddsRatio_working_3-way'!X207^(1/3)*SIN(('OddsRatio_working_3-way'!Y207+2*PI())/3)</f>
        <v>#VALUE!</v>
      </c>
      <c r="AE207" s="11" t="e">
        <f>'OddsRatio_working_3-way'!X207^(1/3)*SIN(('OddsRatio_working_3-way'!Y207+4*PI())/3)</f>
        <v>#VALUE!</v>
      </c>
      <c r="AF207" s="11" t="e">
        <f>-'OddsRatio_working_3-way'!U207/(3*'OddsRatio_working_3-way'!X207^(1/3))*COS(('OddsRatio_working_3-way'!Y207)/3)</f>
        <v>#VALUE!</v>
      </c>
      <c r="AG207" s="11" t="e">
        <f>-'OddsRatio_working_3-way'!U207/(3*'OddsRatio_working_3-way'!X207^(1/3))*COS(('OddsRatio_working_3-way'!Y207+2*PI())/3)</f>
        <v>#VALUE!</v>
      </c>
      <c r="AH207" s="11" t="e">
        <f>-'OddsRatio_working_3-way'!U207/(3*'OddsRatio_working_3-way'!X207^(1/3))*COS(('OddsRatio_working_3-way'!Y207+4*PI())/3)</f>
        <v>#VALUE!</v>
      </c>
      <c r="AI207" s="11" t="e">
        <f>'OddsRatio_working_3-way'!U207/(3*'OddsRatio_working_3-way'!X207^(1/3))*SIN(('OddsRatio_working_3-way'!Y207)/3)</f>
        <v>#VALUE!</v>
      </c>
      <c r="AJ207" s="11" t="e">
        <f>'OddsRatio_working_3-way'!U207/(3*'OddsRatio_working_3-way'!X207^(1/3))*SIN(('OddsRatio_working_3-way'!Y207+2*PI())/3)</f>
        <v>#VALUE!</v>
      </c>
      <c r="AK207" s="11" t="e">
        <f>'OddsRatio_working_3-way'!U207/(3*'OddsRatio_working_3-way'!X207^(1/3))*SIN(('OddsRatio_working_3-way'!Y207+4*PI())/3)</f>
        <v>#VALUE!</v>
      </c>
      <c r="AL207" s="11" t="e">
        <f>'OddsRatio_working_3-way'!Z207+'OddsRatio_working_3-way'!AF207</f>
        <v>#VALUE!</v>
      </c>
      <c r="AM207" s="11" t="e">
        <f>'OddsRatio_working_3-way'!AA207+'OddsRatio_working_3-way'!AG207</f>
        <v>#VALUE!</v>
      </c>
      <c r="AN207" s="11" t="e">
        <f>'OddsRatio_working_3-way'!AB207+'OddsRatio_working_3-way'!AH207</f>
        <v>#VALUE!</v>
      </c>
      <c r="AO207" s="11" t="e">
        <f>'OddsRatio_working_3-way'!AC207+'OddsRatio_working_3-way'!AI207</f>
        <v>#VALUE!</v>
      </c>
      <c r="AP207" s="11" t="e">
        <f>'OddsRatio_working_3-way'!AD207+'OddsRatio_working_3-way'!AJ207</f>
        <v>#VALUE!</v>
      </c>
      <c r="AQ207" s="11" t="e">
        <f>'OddsRatio_working_3-way'!AE207+'OddsRatio_working_3-way'!AK207</f>
        <v>#VALUE!</v>
      </c>
      <c r="AR207" s="10" t="str">
        <f>IF(A207="","",IF(('OddsRatio_working_3-way'!X207=0),IF(Q207&gt;0,-Q207^(1/3),(-Q207)^(1/3)),'OddsRatio_working_3-way'!AL207-'OddsRatio_working_3-way'!R207/3))</f>
        <v/>
      </c>
      <c r="AS207" s="11" t="e">
        <f>IF(('OddsRatio_working_3-way'!X207=0),IF(Q207&gt;0,-Q207^(1/3),(-Q207)^(1/3)),'OddsRatio_working_3-way'!AM207-'OddsRatio_working_3-way'!R207/3)</f>
        <v>#VALUE!</v>
      </c>
      <c r="AT207" s="11" t="e">
        <f>IF(('OddsRatio_working_3-way'!X207=0),IF(Q207&gt;0,-Q207^(1/3),(-Q207)^(1/3)),'OddsRatio_working_3-way'!AN207-'OddsRatio_working_3-way'!R207/3)</f>
        <v>#VALUE!</v>
      </c>
      <c r="AU207" s="11" t="e">
        <f>IF(('OddsRatio_working_3-way'!X207=0),0,'OddsRatio_working_3-way'!AO207)</f>
        <v>#VALUE!</v>
      </c>
      <c r="AV207" s="11" t="e">
        <f>IF(('OddsRatio_working_3-way'!X207=0),0,'OddsRatio_working_3-way'!AP207)</f>
        <v>#VALUE!</v>
      </c>
      <c r="AW207" s="11" t="e">
        <f>IF(('OddsRatio_working_3-way'!X207=0),0,'OddsRatio_working_3-way'!AQ207)</f>
        <v>#VALUE!</v>
      </c>
    </row>
    <row r="208" spans="1:49">
      <c r="A208" s="4" t="str">
        <f>IF('True_Odds_Calculator_3-way'!A209="","",'True_Odds_Calculator_3-way'!A209)</f>
        <v/>
      </c>
      <c r="B208" s="4" t="str">
        <f>IF('True_Odds_Calculator_3-way'!B209="","",'True_Odds_Calculator_3-way'!B209)</f>
        <v/>
      </c>
      <c r="C208" s="4" t="str">
        <f>IF('True_Odds_Calculator_3-way'!C209="","",'True_Odds_Calculator_3-way'!C209)</f>
        <v/>
      </c>
      <c r="D208" s="9" t="e">
        <f t="shared" si="52"/>
        <v>#VALUE!</v>
      </c>
      <c r="E208" s="9" t="e">
        <f t="shared" si="53"/>
        <v>#VALUE!</v>
      </c>
      <c r="F208" s="9" t="e">
        <f t="shared" si="54"/>
        <v>#VALUE!</v>
      </c>
      <c r="G208" s="9" t="str">
        <f t="shared" si="55"/>
        <v/>
      </c>
      <c r="H208" s="9" t="str">
        <f t="shared" si="56"/>
        <v/>
      </c>
      <c r="I208" s="9" t="str">
        <f t="shared" si="57"/>
        <v/>
      </c>
      <c r="J208" s="9" t="str">
        <f t="shared" si="58"/>
        <v/>
      </c>
      <c r="K208" s="11" t="e">
        <f t="shared" si="59"/>
        <v>#VALUE!</v>
      </c>
      <c r="L208" s="11" t="e">
        <f t="shared" si="60"/>
        <v>#VALUE!</v>
      </c>
      <c r="M208" s="11" t="e">
        <f t="shared" si="61"/>
        <v>#VALUE!</v>
      </c>
      <c r="N208" s="11" t="e">
        <f>'OddsRatio_working_3-way'!K208+'OddsRatio_working_3-way'!L208+'OddsRatio_working_3-way'!M208-('OddsRatio_working_3-way'!K208*'OddsRatio_working_3-way'!L208)-('OddsRatio_working_3-way'!K208*'OddsRatio_working_3-way'!M208)-('OddsRatio_working_3-way'!L208*'OddsRatio_working_3-way'!M208)+('OddsRatio_working_3-way'!K208*'OddsRatio_working_3-way'!L208*'OddsRatio_working_3-way'!M208)-1</f>
        <v>#VALUE!</v>
      </c>
      <c r="O208" s="11">
        <f>0</f>
        <v>0</v>
      </c>
      <c r="P208" s="11" t="e">
        <f>('OddsRatio_working_3-way'!K208*'OddsRatio_working_3-way'!L208)+('OddsRatio_working_3-way'!K208*'OddsRatio_working_3-way'!M208)+('OddsRatio_working_3-way'!L208*'OddsRatio_working_3-way'!M208)-(3*'OddsRatio_working_3-way'!K208*'OddsRatio_working_3-way'!L208*'OddsRatio_working_3-way'!M208)</f>
        <v>#VALUE!</v>
      </c>
      <c r="Q208" s="11" t="e">
        <f>2*'OddsRatio_working_3-way'!K208*'OddsRatio_working_3-way'!L208*'OddsRatio_working_3-way'!M208</f>
        <v>#VALUE!</v>
      </c>
      <c r="R208" s="11" t="e">
        <f t="shared" si="62"/>
        <v>#VALUE!</v>
      </c>
      <c r="S208" s="11" t="e">
        <f t="shared" si="63"/>
        <v>#VALUE!</v>
      </c>
      <c r="T208" s="11" t="e">
        <f t="shared" si="64"/>
        <v>#VALUE!</v>
      </c>
      <c r="U208" s="11" t="e">
        <f>'OddsRatio_working_3-way'!S208-'OddsRatio_working_3-way'!R208^2/3</f>
        <v>#VALUE!</v>
      </c>
      <c r="V208" s="11" t="e">
        <f>'OddsRatio_working_3-way'!S208*'OddsRatio_working_3-way'!R208/3-2*'OddsRatio_working_3-way'!R208^3/27-'OddsRatio_working_3-way'!T208</f>
        <v>#VALUE!</v>
      </c>
      <c r="W208" s="11" t="e">
        <f>'OddsRatio_working_3-way'!V208^2+4*'OddsRatio_working_3-way'!U208^3/27</f>
        <v>#VALUE!</v>
      </c>
      <c r="X208" s="11" t="e">
        <f>IF('OddsRatio_working_3-way'!W208&gt;0,IF(ABS('OddsRatio_working_3-way'!V208+SQRT('OddsRatio_working_3-way'!W208))/2&gt;0,ABS('OddsRatio_working_3-way'!V208+SQRT('OddsRatio_working_3-way'!W208))/2,ABS('OddsRatio_working_3-way'!V208-SQRT('OddsRatio_working_3-way'!W208))/2),SQRT(-'OddsRatio_working_3-way'!U208^3/27))</f>
        <v>#VALUE!</v>
      </c>
      <c r="Y208" s="11" t="e">
        <f>IF('OddsRatio_working_3-way'!W208&gt;=0,IF('OddsRatio_working_3-way'!V208+SQRT('OddsRatio_working_3-way'!W208)&gt;0,0,PI()),ACOS('OddsRatio_working_3-way'!V208/(2*'OddsRatio_working_3-way'!X208)))</f>
        <v>#VALUE!</v>
      </c>
      <c r="Z208" s="11" t="e">
        <f>'OddsRatio_working_3-way'!X208^(1/3)*COS('OddsRatio_working_3-way'!Y208/3)</f>
        <v>#VALUE!</v>
      </c>
      <c r="AA208" s="11" t="e">
        <f>'OddsRatio_working_3-way'!X208^(1/3)*COS(('OddsRatio_working_3-way'!Y208+2*PI())/3)</f>
        <v>#VALUE!</v>
      </c>
      <c r="AB208" s="11" t="e">
        <f>'OddsRatio_working_3-way'!X208^(1/3)*COS(('OddsRatio_working_3-way'!Y208+4*PI())/3)</f>
        <v>#VALUE!</v>
      </c>
      <c r="AC208" s="11" t="e">
        <f>'OddsRatio_working_3-way'!X208^(1/3)*SIN('OddsRatio_working_3-way'!Y208/3)</f>
        <v>#VALUE!</v>
      </c>
      <c r="AD208" s="11" t="e">
        <f>'OddsRatio_working_3-way'!X208^(1/3)*SIN(('OddsRatio_working_3-way'!Y208+2*PI())/3)</f>
        <v>#VALUE!</v>
      </c>
      <c r="AE208" s="11" t="e">
        <f>'OddsRatio_working_3-way'!X208^(1/3)*SIN(('OddsRatio_working_3-way'!Y208+4*PI())/3)</f>
        <v>#VALUE!</v>
      </c>
      <c r="AF208" s="11" t="e">
        <f>-'OddsRatio_working_3-way'!U208/(3*'OddsRatio_working_3-way'!X208^(1/3))*COS(('OddsRatio_working_3-way'!Y208)/3)</f>
        <v>#VALUE!</v>
      </c>
      <c r="AG208" s="11" t="e">
        <f>-'OddsRatio_working_3-way'!U208/(3*'OddsRatio_working_3-way'!X208^(1/3))*COS(('OddsRatio_working_3-way'!Y208+2*PI())/3)</f>
        <v>#VALUE!</v>
      </c>
      <c r="AH208" s="11" t="e">
        <f>-'OddsRatio_working_3-way'!U208/(3*'OddsRatio_working_3-way'!X208^(1/3))*COS(('OddsRatio_working_3-way'!Y208+4*PI())/3)</f>
        <v>#VALUE!</v>
      </c>
      <c r="AI208" s="11" t="e">
        <f>'OddsRatio_working_3-way'!U208/(3*'OddsRatio_working_3-way'!X208^(1/3))*SIN(('OddsRatio_working_3-way'!Y208)/3)</f>
        <v>#VALUE!</v>
      </c>
      <c r="AJ208" s="11" t="e">
        <f>'OddsRatio_working_3-way'!U208/(3*'OddsRatio_working_3-way'!X208^(1/3))*SIN(('OddsRatio_working_3-way'!Y208+2*PI())/3)</f>
        <v>#VALUE!</v>
      </c>
      <c r="AK208" s="11" t="e">
        <f>'OddsRatio_working_3-way'!U208/(3*'OddsRatio_working_3-way'!X208^(1/3))*SIN(('OddsRatio_working_3-way'!Y208+4*PI())/3)</f>
        <v>#VALUE!</v>
      </c>
      <c r="AL208" s="11" t="e">
        <f>'OddsRatio_working_3-way'!Z208+'OddsRatio_working_3-way'!AF208</f>
        <v>#VALUE!</v>
      </c>
      <c r="AM208" s="11" t="e">
        <f>'OddsRatio_working_3-way'!AA208+'OddsRatio_working_3-way'!AG208</f>
        <v>#VALUE!</v>
      </c>
      <c r="AN208" s="11" t="e">
        <f>'OddsRatio_working_3-way'!AB208+'OddsRatio_working_3-way'!AH208</f>
        <v>#VALUE!</v>
      </c>
      <c r="AO208" s="11" t="e">
        <f>'OddsRatio_working_3-way'!AC208+'OddsRatio_working_3-way'!AI208</f>
        <v>#VALUE!</v>
      </c>
      <c r="AP208" s="11" t="e">
        <f>'OddsRatio_working_3-way'!AD208+'OddsRatio_working_3-way'!AJ208</f>
        <v>#VALUE!</v>
      </c>
      <c r="AQ208" s="11" t="e">
        <f>'OddsRatio_working_3-way'!AE208+'OddsRatio_working_3-way'!AK208</f>
        <v>#VALUE!</v>
      </c>
      <c r="AR208" s="10" t="str">
        <f>IF(A208="","",IF(('OddsRatio_working_3-way'!X208=0),IF(Q208&gt;0,-Q208^(1/3),(-Q208)^(1/3)),'OddsRatio_working_3-way'!AL208-'OddsRatio_working_3-way'!R208/3))</f>
        <v/>
      </c>
      <c r="AS208" s="11" t="e">
        <f>IF(('OddsRatio_working_3-way'!X208=0),IF(Q208&gt;0,-Q208^(1/3),(-Q208)^(1/3)),'OddsRatio_working_3-way'!AM208-'OddsRatio_working_3-way'!R208/3)</f>
        <v>#VALUE!</v>
      </c>
      <c r="AT208" s="11" t="e">
        <f>IF(('OddsRatio_working_3-way'!X208=0),IF(Q208&gt;0,-Q208^(1/3),(-Q208)^(1/3)),'OddsRatio_working_3-way'!AN208-'OddsRatio_working_3-way'!R208/3)</f>
        <v>#VALUE!</v>
      </c>
      <c r="AU208" s="11" t="e">
        <f>IF(('OddsRatio_working_3-way'!X208=0),0,'OddsRatio_working_3-way'!AO208)</f>
        <v>#VALUE!</v>
      </c>
      <c r="AV208" s="11" t="e">
        <f>IF(('OddsRatio_working_3-way'!X208=0),0,'OddsRatio_working_3-way'!AP208)</f>
        <v>#VALUE!</v>
      </c>
      <c r="AW208" s="11" t="e">
        <f>IF(('OddsRatio_working_3-way'!X208=0),0,'OddsRatio_working_3-way'!AQ208)</f>
        <v>#VALUE!</v>
      </c>
    </row>
    <row r="209" spans="1:49">
      <c r="A209" s="4" t="str">
        <f>IF('True_Odds_Calculator_3-way'!A210="","",'True_Odds_Calculator_3-way'!A210)</f>
        <v/>
      </c>
      <c r="B209" s="4" t="str">
        <f>IF('True_Odds_Calculator_3-way'!B210="","",'True_Odds_Calculator_3-way'!B210)</f>
        <v/>
      </c>
      <c r="C209" s="4" t="str">
        <f>IF('True_Odds_Calculator_3-way'!C210="","",'True_Odds_Calculator_3-way'!C210)</f>
        <v/>
      </c>
      <c r="D209" s="9" t="e">
        <f t="shared" si="52"/>
        <v>#VALUE!</v>
      </c>
      <c r="E209" s="9" t="e">
        <f t="shared" si="53"/>
        <v>#VALUE!</v>
      </c>
      <c r="F209" s="9" t="e">
        <f t="shared" si="54"/>
        <v>#VALUE!</v>
      </c>
      <c r="G209" s="9" t="str">
        <f t="shared" si="55"/>
        <v/>
      </c>
      <c r="H209" s="9" t="str">
        <f t="shared" si="56"/>
        <v/>
      </c>
      <c r="I209" s="9" t="str">
        <f t="shared" si="57"/>
        <v/>
      </c>
      <c r="J209" s="9" t="str">
        <f t="shared" si="58"/>
        <v/>
      </c>
      <c r="K209" s="11" t="e">
        <f t="shared" si="59"/>
        <v>#VALUE!</v>
      </c>
      <c r="L209" s="11" t="e">
        <f t="shared" si="60"/>
        <v>#VALUE!</v>
      </c>
      <c r="M209" s="11" t="e">
        <f t="shared" si="61"/>
        <v>#VALUE!</v>
      </c>
      <c r="N209" s="11" t="e">
        <f>'OddsRatio_working_3-way'!K209+'OddsRatio_working_3-way'!L209+'OddsRatio_working_3-way'!M209-('OddsRatio_working_3-way'!K209*'OddsRatio_working_3-way'!L209)-('OddsRatio_working_3-way'!K209*'OddsRatio_working_3-way'!M209)-('OddsRatio_working_3-way'!L209*'OddsRatio_working_3-way'!M209)+('OddsRatio_working_3-way'!K209*'OddsRatio_working_3-way'!L209*'OddsRatio_working_3-way'!M209)-1</f>
        <v>#VALUE!</v>
      </c>
      <c r="O209" s="11">
        <f>0</f>
        <v>0</v>
      </c>
      <c r="P209" s="11" t="e">
        <f>('OddsRatio_working_3-way'!K209*'OddsRatio_working_3-way'!L209)+('OddsRatio_working_3-way'!K209*'OddsRatio_working_3-way'!M209)+('OddsRatio_working_3-way'!L209*'OddsRatio_working_3-way'!M209)-(3*'OddsRatio_working_3-way'!K209*'OddsRatio_working_3-way'!L209*'OddsRatio_working_3-way'!M209)</f>
        <v>#VALUE!</v>
      </c>
      <c r="Q209" s="11" t="e">
        <f>2*'OddsRatio_working_3-way'!K209*'OddsRatio_working_3-way'!L209*'OddsRatio_working_3-way'!M209</f>
        <v>#VALUE!</v>
      </c>
      <c r="R209" s="11" t="e">
        <f t="shared" si="62"/>
        <v>#VALUE!</v>
      </c>
      <c r="S209" s="11" t="e">
        <f t="shared" si="63"/>
        <v>#VALUE!</v>
      </c>
      <c r="T209" s="11" t="e">
        <f t="shared" si="64"/>
        <v>#VALUE!</v>
      </c>
      <c r="U209" s="11" t="e">
        <f>'OddsRatio_working_3-way'!S209-'OddsRatio_working_3-way'!R209^2/3</f>
        <v>#VALUE!</v>
      </c>
      <c r="V209" s="11" t="e">
        <f>'OddsRatio_working_3-way'!S209*'OddsRatio_working_3-way'!R209/3-2*'OddsRatio_working_3-way'!R209^3/27-'OddsRatio_working_3-way'!T209</f>
        <v>#VALUE!</v>
      </c>
      <c r="W209" s="11" t="e">
        <f>'OddsRatio_working_3-way'!V209^2+4*'OddsRatio_working_3-way'!U209^3/27</f>
        <v>#VALUE!</v>
      </c>
      <c r="X209" s="11" t="e">
        <f>IF('OddsRatio_working_3-way'!W209&gt;0,IF(ABS('OddsRatio_working_3-way'!V209+SQRT('OddsRatio_working_3-way'!W209))/2&gt;0,ABS('OddsRatio_working_3-way'!V209+SQRT('OddsRatio_working_3-way'!W209))/2,ABS('OddsRatio_working_3-way'!V209-SQRT('OddsRatio_working_3-way'!W209))/2),SQRT(-'OddsRatio_working_3-way'!U209^3/27))</f>
        <v>#VALUE!</v>
      </c>
      <c r="Y209" s="11" t="e">
        <f>IF('OddsRatio_working_3-way'!W209&gt;=0,IF('OddsRatio_working_3-way'!V209+SQRT('OddsRatio_working_3-way'!W209)&gt;0,0,PI()),ACOS('OddsRatio_working_3-way'!V209/(2*'OddsRatio_working_3-way'!X209)))</f>
        <v>#VALUE!</v>
      </c>
      <c r="Z209" s="11" t="e">
        <f>'OddsRatio_working_3-way'!X209^(1/3)*COS('OddsRatio_working_3-way'!Y209/3)</f>
        <v>#VALUE!</v>
      </c>
      <c r="AA209" s="11" t="e">
        <f>'OddsRatio_working_3-way'!X209^(1/3)*COS(('OddsRatio_working_3-way'!Y209+2*PI())/3)</f>
        <v>#VALUE!</v>
      </c>
      <c r="AB209" s="11" t="e">
        <f>'OddsRatio_working_3-way'!X209^(1/3)*COS(('OddsRatio_working_3-way'!Y209+4*PI())/3)</f>
        <v>#VALUE!</v>
      </c>
      <c r="AC209" s="11" t="e">
        <f>'OddsRatio_working_3-way'!X209^(1/3)*SIN('OddsRatio_working_3-way'!Y209/3)</f>
        <v>#VALUE!</v>
      </c>
      <c r="AD209" s="11" t="e">
        <f>'OddsRatio_working_3-way'!X209^(1/3)*SIN(('OddsRatio_working_3-way'!Y209+2*PI())/3)</f>
        <v>#VALUE!</v>
      </c>
      <c r="AE209" s="11" t="e">
        <f>'OddsRatio_working_3-way'!X209^(1/3)*SIN(('OddsRatio_working_3-way'!Y209+4*PI())/3)</f>
        <v>#VALUE!</v>
      </c>
      <c r="AF209" s="11" t="e">
        <f>-'OddsRatio_working_3-way'!U209/(3*'OddsRatio_working_3-way'!X209^(1/3))*COS(('OddsRatio_working_3-way'!Y209)/3)</f>
        <v>#VALUE!</v>
      </c>
      <c r="AG209" s="11" t="e">
        <f>-'OddsRatio_working_3-way'!U209/(3*'OddsRatio_working_3-way'!X209^(1/3))*COS(('OddsRatio_working_3-way'!Y209+2*PI())/3)</f>
        <v>#VALUE!</v>
      </c>
      <c r="AH209" s="11" t="e">
        <f>-'OddsRatio_working_3-way'!U209/(3*'OddsRatio_working_3-way'!X209^(1/3))*COS(('OddsRatio_working_3-way'!Y209+4*PI())/3)</f>
        <v>#VALUE!</v>
      </c>
      <c r="AI209" s="11" t="e">
        <f>'OddsRatio_working_3-way'!U209/(3*'OddsRatio_working_3-way'!X209^(1/3))*SIN(('OddsRatio_working_3-way'!Y209)/3)</f>
        <v>#VALUE!</v>
      </c>
      <c r="AJ209" s="11" t="e">
        <f>'OddsRatio_working_3-way'!U209/(3*'OddsRatio_working_3-way'!X209^(1/3))*SIN(('OddsRatio_working_3-way'!Y209+2*PI())/3)</f>
        <v>#VALUE!</v>
      </c>
      <c r="AK209" s="11" t="e">
        <f>'OddsRatio_working_3-way'!U209/(3*'OddsRatio_working_3-way'!X209^(1/3))*SIN(('OddsRatio_working_3-way'!Y209+4*PI())/3)</f>
        <v>#VALUE!</v>
      </c>
      <c r="AL209" s="11" t="e">
        <f>'OddsRatio_working_3-way'!Z209+'OddsRatio_working_3-way'!AF209</f>
        <v>#VALUE!</v>
      </c>
      <c r="AM209" s="11" t="e">
        <f>'OddsRatio_working_3-way'!AA209+'OddsRatio_working_3-way'!AG209</f>
        <v>#VALUE!</v>
      </c>
      <c r="AN209" s="11" t="e">
        <f>'OddsRatio_working_3-way'!AB209+'OddsRatio_working_3-way'!AH209</f>
        <v>#VALUE!</v>
      </c>
      <c r="AO209" s="11" t="e">
        <f>'OddsRatio_working_3-way'!AC209+'OddsRatio_working_3-way'!AI209</f>
        <v>#VALUE!</v>
      </c>
      <c r="AP209" s="11" t="e">
        <f>'OddsRatio_working_3-way'!AD209+'OddsRatio_working_3-way'!AJ209</f>
        <v>#VALUE!</v>
      </c>
      <c r="AQ209" s="11" t="e">
        <f>'OddsRatio_working_3-way'!AE209+'OddsRatio_working_3-way'!AK209</f>
        <v>#VALUE!</v>
      </c>
      <c r="AR209" s="10" t="str">
        <f>IF(A209="","",IF(('OddsRatio_working_3-way'!X209=0),IF(Q209&gt;0,-Q209^(1/3),(-Q209)^(1/3)),'OddsRatio_working_3-way'!AL209-'OddsRatio_working_3-way'!R209/3))</f>
        <v/>
      </c>
      <c r="AS209" s="11" t="e">
        <f>IF(('OddsRatio_working_3-way'!X209=0),IF(Q209&gt;0,-Q209^(1/3),(-Q209)^(1/3)),'OddsRatio_working_3-way'!AM209-'OddsRatio_working_3-way'!R209/3)</f>
        <v>#VALUE!</v>
      </c>
      <c r="AT209" s="11" t="e">
        <f>IF(('OddsRatio_working_3-way'!X209=0),IF(Q209&gt;0,-Q209^(1/3),(-Q209)^(1/3)),'OddsRatio_working_3-way'!AN209-'OddsRatio_working_3-way'!R209/3)</f>
        <v>#VALUE!</v>
      </c>
      <c r="AU209" s="11" t="e">
        <f>IF(('OddsRatio_working_3-way'!X209=0),0,'OddsRatio_working_3-way'!AO209)</f>
        <v>#VALUE!</v>
      </c>
      <c r="AV209" s="11" t="e">
        <f>IF(('OddsRatio_working_3-way'!X209=0),0,'OddsRatio_working_3-way'!AP209)</f>
        <v>#VALUE!</v>
      </c>
      <c r="AW209" s="11" t="e">
        <f>IF(('OddsRatio_working_3-way'!X209=0),0,'OddsRatio_working_3-way'!AQ209)</f>
        <v>#VALUE!</v>
      </c>
    </row>
    <row r="210" spans="1:49">
      <c r="A210" s="4" t="str">
        <f>IF('True_Odds_Calculator_3-way'!A211="","",'True_Odds_Calculator_3-way'!A211)</f>
        <v/>
      </c>
      <c r="B210" s="4" t="str">
        <f>IF('True_Odds_Calculator_3-way'!B211="","",'True_Odds_Calculator_3-way'!B211)</f>
        <v/>
      </c>
      <c r="C210" s="4" t="str">
        <f>IF('True_Odds_Calculator_3-way'!C211="","",'True_Odds_Calculator_3-way'!C211)</f>
        <v/>
      </c>
      <c r="D210" s="9" t="e">
        <f t="shared" si="52"/>
        <v>#VALUE!</v>
      </c>
      <c r="E210" s="9" t="e">
        <f t="shared" si="53"/>
        <v>#VALUE!</v>
      </c>
      <c r="F210" s="9" t="e">
        <f t="shared" si="54"/>
        <v>#VALUE!</v>
      </c>
      <c r="G210" s="9" t="str">
        <f t="shared" si="55"/>
        <v/>
      </c>
      <c r="H210" s="9" t="str">
        <f t="shared" si="56"/>
        <v/>
      </c>
      <c r="I210" s="9" t="str">
        <f t="shared" si="57"/>
        <v/>
      </c>
      <c r="J210" s="9" t="str">
        <f t="shared" si="58"/>
        <v/>
      </c>
      <c r="K210" s="11" t="e">
        <f t="shared" si="59"/>
        <v>#VALUE!</v>
      </c>
      <c r="L210" s="11" t="e">
        <f t="shared" si="60"/>
        <v>#VALUE!</v>
      </c>
      <c r="M210" s="11" t="e">
        <f t="shared" si="61"/>
        <v>#VALUE!</v>
      </c>
      <c r="N210" s="11" t="e">
        <f>'OddsRatio_working_3-way'!K210+'OddsRatio_working_3-way'!L210+'OddsRatio_working_3-way'!M210-('OddsRatio_working_3-way'!K210*'OddsRatio_working_3-way'!L210)-('OddsRatio_working_3-way'!K210*'OddsRatio_working_3-way'!M210)-('OddsRatio_working_3-way'!L210*'OddsRatio_working_3-way'!M210)+('OddsRatio_working_3-way'!K210*'OddsRatio_working_3-way'!L210*'OddsRatio_working_3-way'!M210)-1</f>
        <v>#VALUE!</v>
      </c>
      <c r="O210" s="11">
        <f>0</f>
        <v>0</v>
      </c>
      <c r="P210" s="11" t="e">
        <f>('OddsRatio_working_3-way'!K210*'OddsRatio_working_3-way'!L210)+('OddsRatio_working_3-way'!K210*'OddsRatio_working_3-way'!M210)+('OddsRatio_working_3-way'!L210*'OddsRatio_working_3-way'!M210)-(3*'OddsRatio_working_3-way'!K210*'OddsRatio_working_3-way'!L210*'OddsRatio_working_3-way'!M210)</f>
        <v>#VALUE!</v>
      </c>
      <c r="Q210" s="11" t="e">
        <f>2*'OddsRatio_working_3-way'!K210*'OddsRatio_working_3-way'!L210*'OddsRatio_working_3-way'!M210</f>
        <v>#VALUE!</v>
      </c>
      <c r="R210" s="11" t="e">
        <f t="shared" si="62"/>
        <v>#VALUE!</v>
      </c>
      <c r="S210" s="11" t="e">
        <f t="shared" si="63"/>
        <v>#VALUE!</v>
      </c>
      <c r="T210" s="11" t="e">
        <f t="shared" si="64"/>
        <v>#VALUE!</v>
      </c>
      <c r="U210" s="11" t="e">
        <f>'OddsRatio_working_3-way'!S210-'OddsRatio_working_3-way'!R210^2/3</f>
        <v>#VALUE!</v>
      </c>
      <c r="V210" s="11" t="e">
        <f>'OddsRatio_working_3-way'!S210*'OddsRatio_working_3-way'!R210/3-2*'OddsRatio_working_3-way'!R210^3/27-'OddsRatio_working_3-way'!T210</f>
        <v>#VALUE!</v>
      </c>
      <c r="W210" s="11" t="e">
        <f>'OddsRatio_working_3-way'!V210^2+4*'OddsRatio_working_3-way'!U210^3/27</f>
        <v>#VALUE!</v>
      </c>
      <c r="X210" s="11" t="e">
        <f>IF('OddsRatio_working_3-way'!W210&gt;0,IF(ABS('OddsRatio_working_3-way'!V210+SQRT('OddsRatio_working_3-way'!W210))/2&gt;0,ABS('OddsRatio_working_3-way'!V210+SQRT('OddsRatio_working_3-way'!W210))/2,ABS('OddsRatio_working_3-way'!V210-SQRT('OddsRatio_working_3-way'!W210))/2),SQRT(-'OddsRatio_working_3-way'!U210^3/27))</f>
        <v>#VALUE!</v>
      </c>
      <c r="Y210" s="11" t="e">
        <f>IF('OddsRatio_working_3-way'!W210&gt;=0,IF('OddsRatio_working_3-way'!V210+SQRT('OddsRatio_working_3-way'!W210)&gt;0,0,PI()),ACOS('OddsRatio_working_3-way'!V210/(2*'OddsRatio_working_3-way'!X210)))</f>
        <v>#VALUE!</v>
      </c>
      <c r="Z210" s="11" t="e">
        <f>'OddsRatio_working_3-way'!X210^(1/3)*COS('OddsRatio_working_3-way'!Y210/3)</f>
        <v>#VALUE!</v>
      </c>
      <c r="AA210" s="11" t="e">
        <f>'OddsRatio_working_3-way'!X210^(1/3)*COS(('OddsRatio_working_3-way'!Y210+2*PI())/3)</f>
        <v>#VALUE!</v>
      </c>
      <c r="AB210" s="11" t="e">
        <f>'OddsRatio_working_3-way'!X210^(1/3)*COS(('OddsRatio_working_3-way'!Y210+4*PI())/3)</f>
        <v>#VALUE!</v>
      </c>
      <c r="AC210" s="11" t="e">
        <f>'OddsRatio_working_3-way'!X210^(1/3)*SIN('OddsRatio_working_3-way'!Y210/3)</f>
        <v>#VALUE!</v>
      </c>
      <c r="AD210" s="11" t="e">
        <f>'OddsRatio_working_3-way'!X210^(1/3)*SIN(('OddsRatio_working_3-way'!Y210+2*PI())/3)</f>
        <v>#VALUE!</v>
      </c>
      <c r="AE210" s="11" t="e">
        <f>'OddsRatio_working_3-way'!X210^(1/3)*SIN(('OddsRatio_working_3-way'!Y210+4*PI())/3)</f>
        <v>#VALUE!</v>
      </c>
      <c r="AF210" s="11" t="e">
        <f>-'OddsRatio_working_3-way'!U210/(3*'OddsRatio_working_3-way'!X210^(1/3))*COS(('OddsRatio_working_3-way'!Y210)/3)</f>
        <v>#VALUE!</v>
      </c>
      <c r="AG210" s="11" t="e">
        <f>-'OddsRatio_working_3-way'!U210/(3*'OddsRatio_working_3-way'!X210^(1/3))*COS(('OddsRatio_working_3-way'!Y210+2*PI())/3)</f>
        <v>#VALUE!</v>
      </c>
      <c r="AH210" s="11" t="e">
        <f>-'OddsRatio_working_3-way'!U210/(3*'OddsRatio_working_3-way'!X210^(1/3))*COS(('OddsRatio_working_3-way'!Y210+4*PI())/3)</f>
        <v>#VALUE!</v>
      </c>
      <c r="AI210" s="11" t="e">
        <f>'OddsRatio_working_3-way'!U210/(3*'OddsRatio_working_3-way'!X210^(1/3))*SIN(('OddsRatio_working_3-way'!Y210)/3)</f>
        <v>#VALUE!</v>
      </c>
      <c r="AJ210" s="11" t="e">
        <f>'OddsRatio_working_3-way'!U210/(3*'OddsRatio_working_3-way'!X210^(1/3))*SIN(('OddsRatio_working_3-way'!Y210+2*PI())/3)</f>
        <v>#VALUE!</v>
      </c>
      <c r="AK210" s="11" t="e">
        <f>'OddsRatio_working_3-way'!U210/(3*'OddsRatio_working_3-way'!X210^(1/3))*SIN(('OddsRatio_working_3-way'!Y210+4*PI())/3)</f>
        <v>#VALUE!</v>
      </c>
      <c r="AL210" s="11" t="e">
        <f>'OddsRatio_working_3-way'!Z210+'OddsRatio_working_3-way'!AF210</f>
        <v>#VALUE!</v>
      </c>
      <c r="AM210" s="11" t="e">
        <f>'OddsRatio_working_3-way'!AA210+'OddsRatio_working_3-way'!AG210</f>
        <v>#VALUE!</v>
      </c>
      <c r="AN210" s="11" t="e">
        <f>'OddsRatio_working_3-way'!AB210+'OddsRatio_working_3-way'!AH210</f>
        <v>#VALUE!</v>
      </c>
      <c r="AO210" s="11" t="e">
        <f>'OddsRatio_working_3-way'!AC210+'OddsRatio_working_3-way'!AI210</f>
        <v>#VALUE!</v>
      </c>
      <c r="AP210" s="11" t="e">
        <f>'OddsRatio_working_3-way'!AD210+'OddsRatio_working_3-way'!AJ210</f>
        <v>#VALUE!</v>
      </c>
      <c r="AQ210" s="11" t="e">
        <f>'OddsRatio_working_3-way'!AE210+'OddsRatio_working_3-way'!AK210</f>
        <v>#VALUE!</v>
      </c>
      <c r="AR210" s="10" t="str">
        <f>IF(A210="","",IF(('OddsRatio_working_3-way'!X210=0),IF(Q210&gt;0,-Q210^(1/3),(-Q210)^(1/3)),'OddsRatio_working_3-way'!AL210-'OddsRatio_working_3-way'!R210/3))</f>
        <v/>
      </c>
      <c r="AS210" s="11" t="e">
        <f>IF(('OddsRatio_working_3-way'!X210=0),IF(Q210&gt;0,-Q210^(1/3),(-Q210)^(1/3)),'OddsRatio_working_3-way'!AM210-'OddsRatio_working_3-way'!R210/3)</f>
        <v>#VALUE!</v>
      </c>
      <c r="AT210" s="11" t="e">
        <f>IF(('OddsRatio_working_3-way'!X210=0),IF(Q210&gt;0,-Q210^(1/3),(-Q210)^(1/3)),'OddsRatio_working_3-way'!AN210-'OddsRatio_working_3-way'!R210/3)</f>
        <v>#VALUE!</v>
      </c>
      <c r="AU210" s="11" t="e">
        <f>IF(('OddsRatio_working_3-way'!X210=0),0,'OddsRatio_working_3-way'!AO210)</f>
        <v>#VALUE!</v>
      </c>
      <c r="AV210" s="11" t="e">
        <f>IF(('OddsRatio_working_3-way'!X210=0),0,'OddsRatio_working_3-way'!AP210)</f>
        <v>#VALUE!</v>
      </c>
      <c r="AW210" s="11" t="e">
        <f>IF(('OddsRatio_working_3-way'!X210=0),0,'OddsRatio_working_3-way'!AQ210)</f>
        <v>#VALUE!</v>
      </c>
    </row>
    <row r="211" spans="1:49">
      <c r="A211" s="4" t="str">
        <f>IF('True_Odds_Calculator_3-way'!A212="","",'True_Odds_Calculator_3-way'!A212)</f>
        <v/>
      </c>
      <c r="B211" s="4" t="str">
        <f>IF('True_Odds_Calculator_3-way'!B212="","",'True_Odds_Calculator_3-way'!B212)</f>
        <v/>
      </c>
      <c r="C211" s="4" t="str">
        <f>IF('True_Odds_Calculator_3-way'!C212="","",'True_Odds_Calculator_3-way'!C212)</f>
        <v/>
      </c>
      <c r="D211" s="9" t="e">
        <f t="shared" si="52"/>
        <v>#VALUE!</v>
      </c>
      <c r="E211" s="9" t="e">
        <f t="shared" si="53"/>
        <v>#VALUE!</v>
      </c>
      <c r="F211" s="9" t="e">
        <f t="shared" si="54"/>
        <v>#VALUE!</v>
      </c>
      <c r="G211" s="9" t="str">
        <f t="shared" si="55"/>
        <v/>
      </c>
      <c r="H211" s="9" t="str">
        <f t="shared" si="56"/>
        <v/>
      </c>
      <c r="I211" s="9" t="str">
        <f t="shared" si="57"/>
        <v/>
      </c>
      <c r="J211" s="9" t="str">
        <f t="shared" si="58"/>
        <v/>
      </c>
      <c r="K211" s="11" t="e">
        <f t="shared" si="59"/>
        <v>#VALUE!</v>
      </c>
      <c r="L211" s="11" t="e">
        <f t="shared" si="60"/>
        <v>#VALUE!</v>
      </c>
      <c r="M211" s="11" t="e">
        <f t="shared" si="61"/>
        <v>#VALUE!</v>
      </c>
      <c r="N211" s="11" t="e">
        <f>'OddsRatio_working_3-way'!K211+'OddsRatio_working_3-way'!L211+'OddsRatio_working_3-way'!M211-('OddsRatio_working_3-way'!K211*'OddsRatio_working_3-way'!L211)-('OddsRatio_working_3-way'!K211*'OddsRatio_working_3-way'!M211)-('OddsRatio_working_3-way'!L211*'OddsRatio_working_3-way'!M211)+('OddsRatio_working_3-way'!K211*'OddsRatio_working_3-way'!L211*'OddsRatio_working_3-way'!M211)-1</f>
        <v>#VALUE!</v>
      </c>
      <c r="O211" s="11">
        <f>0</f>
        <v>0</v>
      </c>
      <c r="P211" s="11" t="e">
        <f>('OddsRatio_working_3-way'!K211*'OddsRatio_working_3-way'!L211)+('OddsRatio_working_3-way'!K211*'OddsRatio_working_3-way'!M211)+('OddsRatio_working_3-way'!L211*'OddsRatio_working_3-way'!M211)-(3*'OddsRatio_working_3-way'!K211*'OddsRatio_working_3-way'!L211*'OddsRatio_working_3-way'!M211)</f>
        <v>#VALUE!</v>
      </c>
      <c r="Q211" s="11" t="e">
        <f>2*'OddsRatio_working_3-way'!K211*'OddsRatio_working_3-way'!L211*'OddsRatio_working_3-way'!M211</f>
        <v>#VALUE!</v>
      </c>
      <c r="R211" s="11" t="e">
        <f t="shared" si="62"/>
        <v>#VALUE!</v>
      </c>
      <c r="S211" s="11" t="e">
        <f t="shared" si="63"/>
        <v>#VALUE!</v>
      </c>
      <c r="T211" s="11" t="e">
        <f t="shared" si="64"/>
        <v>#VALUE!</v>
      </c>
      <c r="U211" s="11" t="e">
        <f>'OddsRatio_working_3-way'!S211-'OddsRatio_working_3-way'!R211^2/3</f>
        <v>#VALUE!</v>
      </c>
      <c r="V211" s="11" t="e">
        <f>'OddsRatio_working_3-way'!S211*'OddsRatio_working_3-way'!R211/3-2*'OddsRatio_working_3-way'!R211^3/27-'OddsRatio_working_3-way'!T211</f>
        <v>#VALUE!</v>
      </c>
      <c r="W211" s="11" t="e">
        <f>'OddsRatio_working_3-way'!V211^2+4*'OddsRatio_working_3-way'!U211^3/27</f>
        <v>#VALUE!</v>
      </c>
      <c r="X211" s="11" t="e">
        <f>IF('OddsRatio_working_3-way'!W211&gt;0,IF(ABS('OddsRatio_working_3-way'!V211+SQRT('OddsRatio_working_3-way'!W211))/2&gt;0,ABS('OddsRatio_working_3-way'!V211+SQRT('OddsRatio_working_3-way'!W211))/2,ABS('OddsRatio_working_3-way'!V211-SQRT('OddsRatio_working_3-way'!W211))/2),SQRT(-'OddsRatio_working_3-way'!U211^3/27))</f>
        <v>#VALUE!</v>
      </c>
      <c r="Y211" s="11" t="e">
        <f>IF('OddsRatio_working_3-way'!W211&gt;=0,IF('OddsRatio_working_3-way'!V211+SQRT('OddsRatio_working_3-way'!W211)&gt;0,0,PI()),ACOS('OddsRatio_working_3-way'!V211/(2*'OddsRatio_working_3-way'!X211)))</f>
        <v>#VALUE!</v>
      </c>
      <c r="Z211" s="11" t="e">
        <f>'OddsRatio_working_3-way'!X211^(1/3)*COS('OddsRatio_working_3-way'!Y211/3)</f>
        <v>#VALUE!</v>
      </c>
      <c r="AA211" s="11" t="e">
        <f>'OddsRatio_working_3-way'!X211^(1/3)*COS(('OddsRatio_working_3-way'!Y211+2*PI())/3)</f>
        <v>#VALUE!</v>
      </c>
      <c r="AB211" s="11" t="e">
        <f>'OddsRatio_working_3-way'!X211^(1/3)*COS(('OddsRatio_working_3-way'!Y211+4*PI())/3)</f>
        <v>#VALUE!</v>
      </c>
      <c r="AC211" s="11" t="e">
        <f>'OddsRatio_working_3-way'!X211^(1/3)*SIN('OddsRatio_working_3-way'!Y211/3)</f>
        <v>#VALUE!</v>
      </c>
      <c r="AD211" s="11" t="e">
        <f>'OddsRatio_working_3-way'!X211^(1/3)*SIN(('OddsRatio_working_3-way'!Y211+2*PI())/3)</f>
        <v>#VALUE!</v>
      </c>
      <c r="AE211" s="11" t="e">
        <f>'OddsRatio_working_3-way'!X211^(1/3)*SIN(('OddsRatio_working_3-way'!Y211+4*PI())/3)</f>
        <v>#VALUE!</v>
      </c>
      <c r="AF211" s="11" t="e">
        <f>-'OddsRatio_working_3-way'!U211/(3*'OddsRatio_working_3-way'!X211^(1/3))*COS(('OddsRatio_working_3-way'!Y211)/3)</f>
        <v>#VALUE!</v>
      </c>
      <c r="AG211" s="11" t="e">
        <f>-'OddsRatio_working_3-way'!U211/(3*'OddsRatio_working_3-way'!X211^(1/3))*COS(('OddsRatio_working_3-way'!Y211+2*PI())/3)</f>
        <v>#VALUE!</v>
      </c>
      <c r="AH211" s="11" t="e">
        <f>-'OddsRatio_working_3-way'!U211/(3*'OddsRatio_working_3-way'!X211^(1/3))*COS(('OddsRatio_working_3-way'!Y211+4*PI())/3)</f>
        <v>#VALUE!</v>
      </c>
      <c r="AI211" s="11" t="e">
        <f>'OddsRatio_working_3-way'!U211/(3*'OddsRatio_working_3-way'!X211^(1/3))*SIN(('OddsRatio_working_3-way'!Y211)/3)</f>
        <v>#VALUE!</v>
      </c>
      <c r="AJ211" s="11" t="e">
        <f>'OddsRatio_working_3-way'!U211/(3*'OddsRatio_working_3-way'!X211^(1/3))*SIN(('OddsRatio_working_3-way'!Y211+2*PI())/3)</f>
        <v>#VALUE!</v>
      </c>
      <c r="AK211" s="11" t="e">
        <f>'OddsRatio_working_3-way'!U211/(3*'OddsRatio_working_3-way'!X211^(1/3))*SIN(('OddsRatio_working_3-way'!Y211+4*PI())/3)</f>
        <v>#VALUE!</v>
      </c>
      <c r="AL211" s="11" t="e">
        <f>'OddsRatio_working_3-way'!Z211+'OddsRatio_working_3-way'!AF211</f>
        <v>#VALUE!</v>
      </c>
      <c r="AM211" s="11" t="e">
        <f>'OddsRatio_working_3-way'!AA211+'OddsRatio_working_3-way'!AG211</f>
        <v>#VALUE!</v>
      </c>
      <c r="AN211" s="11" t="e">
        <f>'OddsRatio_working_3-way'!AB211+'OddsRatio_working_3-way'!AH211</f>
        <v>#VALUE!</v>
      </c>
      <c r="AO211" s="11" t="e">
        <f>'OddsRatio_working_3-way'!AC211+'OddsRatio_working_3-way'!AI211</f>
        <v>#VALUE!</v>
      </c>
      <c r="AP211" s="11" t="e">
        <f>'OddsRatio_working_3-way'!AD211+'OddsRatio_working_3-way'!AJ211</f>
        <v>#VALUE!</v>
      </c>
      <c r="AQ211" s="11" t="e">
        <f>'OddsRatio_working_3-way'!AE211+'OddsRatio_working_3-way'!AK211</f>
        <v>#VALUE!</v>
      </c>
      <c r="AR211" s="10" t="str">
        <f>IF(A211="","",IF(('OddsRatio_working_3-way'!X211=0),IF(Q211&gt;0,-Q211^(1/3),(-Q211)^(1/3)),'OddsRatio_working_3-way'!AL211-'OddsRatio_working_3-way'!R211/3))</f>
        <v/>
      </c>
      <c r="AS211" s="11" t="e">
        <f>IF(('OddsRatio_working_3-way'!X211=0),IF(Q211&gt;0,-Q211^(1/3),(-Q211)^(1/3)),'OddsRatio_working_3-way'!AM211-'OddsRatio_working_3-way'!R211/3)</f>
        <v>#VALUE!</v>
      </c>
      <c r="AT211" s="11" t="e">
        <f>IF(('OddsRatio_working_3-way'!X211=0),IF(Q211&gt;0,-Q211^(1/3),(-Q211)^(1/3)),'OddsRatio_working_3-way'!AN211-'OddsRatio_working_3-way'!R211/3)</f>
        <v>#VALUE!</v>
      </c>
      <c r="AU211" s="11" t="e">
        <f>IF(('OddsRatio_working_3-way'!X211=0),0,'OddsRatio_working_3-way'!AO211)</f>
        <v>#VALUE!</v>
      </c>
      <c r="AV211" s="11" t="e">
        <f>IF(('OddsRatio_working_3-way'!X211=0),0,'OddsRatio_working_3-way'!AP211)</f>
        <v>#VALUE!</v>
      </c>
      <c r="AW211" s="11" t="e">
        <f>IF(('OddsRatio_working_3-way'!X211=0),0,'OddsRatio_working_3-way'!AQ211)</f>
        <v>#VALUE!</v>
      </c>
    </row>
    <row r="212" spans="1:49">
      <c r="A212" s="4" t="str">
        <f>IF('True_Odds_Calculator_3-way'!A213="","",'True_Odds_Calculator_3-way'!A213)</f>
        <v/>
      </c>
      <c r="B212" s="4" t="str">
        <f>IF('True_Odds_Calculator_3-way'!B213="","",'True_Odds_Calculator_3-way'!B213)</f>
        <v/>
      </c>
      <c r="C212" s="4" t="str">
        <f>IF('True_Odds_Calculator_3-way'!C213="","",'True_Odds_Calculator_3-way'!C213)</f>
        <v/>
      </c>
      <c r="D212" s="9" t="e">
        <f t="shared" si="52"/>
        <v>#VALUE!</v>
      </c>
      <c r="E212" s="9" t="e">
        <f t="shared" si="53"/>
        <v>#VALUE!</v>
      </c>
      <c r="F212" s="9" t="e">
        <f t="shared" si="54"/>
        <v>#VALUE!</v>
      </c>
      <c r="G212" s="9" t="str">
        <f t="shared" si="55"/>
        <v/>
      </c>
      <c r="H212" s="9" t="str">
        <f t="shared" si="56"/>
        <v/>
      </c>
      <c r="I212" s="9" t="str">
        <f t="shared" si="57"/>
        <v/>
      </c>
      <c r="J212" s="9" t="str">
        <f t="shared" si="58"/>
        <v/>
      </c>
      <c r="K212" s="11" t="e">
        <f t="shared" si="59"/>
        <v>#VALUE!</v>
      </c>
      <c r="L212" s="11" t="e">
        <f t="shared" si="60"/>
        <v>#VALUE!</v>
      </c>
      <c r="M212" s="11" t="e">
        <f t="shared" si="61"/>
        <v>#VALUE!</v>
      </c>
      <c r="N212" s="11" t="e">
        <f>'OddsRatio_working_3-way'!K212+'OddsRatio_working_3-way'!L212+'OddsRatio_working_3-way'!M212-('OddsRatio_working_3-way'!K212*'OddsRatio_working_3-way'!L212)-('OddsRatio_working_3-way'!K212*'OddsRatio_working_3-way'!M212)-('OddsRatio_working_3-way'!L212*'OddsRatio_working_3-way'!M212)+('OddsRatio_working_3-way'!K212*'OddsRatio_working_3-way'!L212*'OddsRatio_working_3-way'!M212)-1</f>
        <v>#VALUE!</v>
      </c>
      <c r="O212" s="11">
        <f>0</f>
        <v>0</v>
      </c>
      <c r="P212" s="11" t="e">
        <f>('OddsRatio_working_3-way'!K212*'OddsRatio_working_3-way'!L212)+('OddsRatio_working_3-way'!K212*'OddsRatio_working_3-way'!M212)+('OddsRatio_working_3-way'!L212*'OddsRatio_working_3-way'!M212)-(3*'OddsRatio_working_3-way'!K212*'OddsRatio_working_3-way'!L212*'OddsRatio_working_3-way'!M212)</f>
        <v>#VALUE!</v>
      </c>
      <c r="Q212" s="11" t="e">
        <f>2*'OddsRatio_working_3-way'!K212*'OddsRatio_working_3-way'!L212*'OddsRatio_working_3-way'!M212</f>
        <v>#VALUE!</v>
      </c>
      <c r="R212" s="11" t="e">
        <f t="shared" si="62"/>
        <v>#VALUE!</v>
      </c>
      <c r="S212" s="11" t="e">
        <f t="shared" si="63"/>
        <v>#VALUE!</v>
      </c>
      <c r="T212" s="11" t="e">
        <f t="shared" si="64"/>
        <v>#VALUE!</v>
      </c>
      <c r="U212" s="11" t="e">
        <f>'OddsRatio_working_3-way'!S212-'OddsRatio_working_3-way'!R212^2/3</f>
        <v>#VALUE!</v>
      </c>
      <c r="V212" s="11" t="e">
        <f>'OddsRatio_working_3-way'!S212*'OddsRatio_working_3-way'!R212/3-2*'OddsRatio_working_3-way'!R212^3/27-'OddsRatio_working_3-way'!T212</f>
        <v>#VALUE!</v>
      </c>
      <c r="W212" s="11" t="e">
        <f>'OddsRatio_working_3-way'!V212^2+4*'OddsRatio_working_3-way'!U212^3/27</f>
        <v>#VALUE!</v>
      </c>
      <c r="X212" s="11" t="e">
        <f>IF('OddsRatio_working_3-way'!W212&gt;0,IF(ABS('OddsRatio_working_3-way'!V212+SQRT('OddsRatio_working_3-way'!W212))/2&gt;0,ABS('OddsRatio_working_3-way'!V212+SQRT('OddsRatio_working_3-way'!W212))/2,ABS('OddsRatio_working_3-way'!V212-SQRT('OddsRatio_working_3-way'!W212))/2),SQRT(-'OddsRatio_working_3-way'!U212^3/27))</f>
        <v>#VALUE!</v>
      </c>
      <c r="Y212" s="11" t="e">
        <f>IF('OddsRatio_working_3-way'!W212&gt;=0,IF('OddsRatio_working_3-way'!V212+SQRT('OddsRatio_working_3-way'!W212)&gt;0,0,PI()),ACOS('OddsRatio_working_3-way'!V212/(2*'OddsRatio_working_3-way'!X212)))</f>
        <v>#VALUE!</v>
      </c>
      <c r="Z212" s="11" t="e">
        <f>'OddsRatio_working_3-way'!X212^(1/3)*COS('OddsRatio_working_3-way'!Y212/3)</f>
        <v>#VALUE!</v>
      </c>
      <c r="AA212" s="11" t="e">
        <f>'OddsRatio_working_3-way'!X212^(1/3)*COS(('OddsRatio_working_3-way'!Y212+2*PI())/3)</f>
        <v>#VALUE!</v>
      </c>
      <c r="AB212" s="11" t="e">
        <f>'OddsRatio_working_3-way'!X212^(1/3)*COS(('OddsRatio_working_3-way'!Y212+4*PI())/3)</f>
        <v>#VALUE!</v>
      </c>
      <c r="AC212" s="11" t="e">
        <f>'OddsRatio_working_3-way'!X212^(1/3)*SIN('OddsRatio_working_3-way'!Y212/3)</f>
        <v>#VALUE!</v>
      </c>
      <c r="AD212" s="11" t="e">
        <f>'OddsRatio_working_3-way'!X212^(1/3)*SIN(('OddsRatio_working_3-way'!Y212+2*PI())/3)</f>
        <v>#VALUE!</v>
      </c>
      <c r="AE212" s="11" t="e">
        <f>'OddsRatio_working_3-way'!X212^(1/3)*SIN(('OddsRatio_working_3-way'!Y212+4*PI())/3)</f>
        <v>#VALUE!</v>
      </c>
      <c r="AF212" s="11" t="e">
        <f>-'OddsRatio_working_3-way'!U212/(3*'OddsRatio_working_3-way'!X212^(1/3))*COS(('OddsRatio_working_3-way'!Y212)/3)</f>
        <v>#VALUE!</v>
      </c>
      <c r="AG212" s="11" t="e">
        <f>-'OddsRatio_working_3-way'!U212/(3*'OddsRatio_working_3-way'!X212^(1/3))*COS(('OddsRatio_working_3-way'!Y212+2*PI())/3)</f>
        <v>#VALUE!</v>
      </c>
      <c r="AH212" s="11" t="e">
        <f>-'OddsRatio_working_3-way'!U212/(3*'OddsRatio_working_3-way'!X212^(1/3))*COS(('OddsRatio_working_3-way'!Y212+4*PI())/3)</f>
        <v>#VALUE!</v>
      </c>
      <c r="AI212" s="11" t="e">
        <f>'OddsRatio_working_3-way'!U212/(3*'OddsRatio_working_3-way'!X212^(1/3))*SIN(('OddsRatio_working_3-way'!Y212)/3)</f>
        <v>#VALUE!</v>
      </c>
      <c r="AJ212" s="11" t="e">
        <f>'OddsRatio_working_3-way'!U212/(3*'OddsRatio_working_3-way'!X212^(1/3))*SIN(('OddsRatio_working_3-way'!Y212+2*PI())/3)</f>
        <v>#VALUE!</v>
      </c>
      <c r="AK212" s="11" t="e">
        <f>'OddsRatio_working_3-way'!U212/(3*'OddsRatio_working_3-way'!X212^(1/3))*SIN(('OddsRatio_working_3-way'!Y212+4*PI())/3)</f>
        <v>#VALUE!</v>
      </c>
      <c r="AL212" s="11" t="e">
        <f>'OddsRatio_working_3-way'!Z212+'OddsRatio_working_3-way'!AF212</f>
        <v>#VALUE!</v>
      </c>
      <c r="AM212" s="11" t="e">
        <f>'OddsRatio_working_3-way'!AA212+'OddsRatio_working_3-way'!AG212</f>
        <v>#VALUE!</v>
      </c>
      <c r="AN212" s="11" t="e">
        <f>'OddsRatio_working_3-way'!AB212+'OddsRatio_working_3-way'!AH212</f>
        <v>#VALUE!</v>
      </c>
      <c r="AO212" s="11" t="e">
        <f>'OddsRatio_working_3-way'!AC212+'OddsRatio_working_3-way'!AI212</f>
        <v>#VALUE!</v>
      </c>
      <c r="AP212" s="11" t="e">
        <f>'OddsRatio_working_3-way'!AD212+'OddsRatio_working_3-way'!AJ212</f>
        <v>#VALUE!</v>
      </c>
      <c r="AQ212" s="11" t="e">
        <f>'OddsRatio_working_3-way'!AE212+'OddsRatio_working_3-way'!AK212</f>
        <v>#VALUE!</v>
      </c>
      <c r="AR212" s="10" t="str">
        <f>IF(A212="","",IF(('OddsRatio_working_3-way'!X212=0),IF(Q212&gt;0,-Q212^(1/3),(-Q212)^(1/3)),'OddsRatio_working_3-way'!AL212-'OddsRatio_working_3-way'!R212/3))</f>
        <v/>
      </c>
      <c r="AS212" s="11" t="e">
        <f>IF(('OddsRatio_working_3-way'!X212=0),IF(Q212&gt;0,-Q212^(1/3),(-Q212)^(1/3)),'OddsRatio_working_3-way'!AM212-'OddsRatio_working_3-way'!R212/3)</f>
        <v>#VALUE!</v>
      </c>
      <c r="AT212" s="11" t="e">
        <f>IF(('OddsRatio_working_3-way'!X212=0),IF(Q212&gt;0,-Q212^(1/3),(-Q212)^(1/3)),'OddsRatio_working_3-way'!AN212-'OddsRatio_working_3-way'!R212/3)</f>
        <v>#VALUE!</v>
      </c>
      <c r="AU212" s="11" t="e">
        <f>IF(('OddsRatio_working_3-way'!X212=0),0,'OddsRatio_working_3-way'!AO212)</f>
        <v>#VALUE!</v>
      </c>
      <c r="AV212" s="11" t="e">
        <f>IF(('OddsRatio_working_3-way'!X212=0),0,'OddsRatio_working_3-way'!AP212)</f>
        <v>#VALUE!</v>
      </c>
      <c r="AW212" s="11" t="e">
        <f>IF(('OddsRatio_working_3-way'!X212=0),0,'OddsRatio_working_3-way'!AQ212)</f>
        <v>#VALUE!</v>
      </c>
    </row>
    <row r="213" spans="1:49">
      <c r="A213" s="4" t="str">
        <f>IF('True_Odds_Calculator_3-way'!A214="","",'True_Odds_Calculator_3-way'!A214)</f>
        <v/>
      </c>
      <c r="B213" s="4" t="str">
        <f>IF('True_Odds_Calculator_3-way'!B214="","",'True_Odds_Calculator_3-way'!B214)</f>
        <v/>
      </c>
      <c r="C213" s="4" t="str">
        <f>IF('True_Odds_Calculator_3-way'!C214="","",'True_Odds_Calculator_3-way'!C214)</f>
        <v/>
      </c>
      <c r="D213" s="9" t="e">
        <f t="shared" si="52"/>
        <v>#VALUE!</v>
      </c>
      <c r="E213" s="9" t="e">
        <f t="shared" si="53"/>
        <v>#VALUE!</v>
      </c>
      <c r="F213" s="9" t="e">
        <f t="shared" si="54"/>
        <v>#VALUE!</v>
      </c>
      <c r="G213" s="9" t="str">
        <f t="shared" si="55"/>
        <v/>
      </c>
      <c r="H213" s="9" t="str">
        <f t="shared" si="56"/>
        <v/>
      </c>
      <c r="I213" s="9" t="str">
        <f t="shared" si="57"/>
        <v/>
      </c>
      <c r="J213" s="9" t="str">
        <f t="shared" si="58"/>
        <v/>
      </c>
      <c r="K213" s="11" t="e">
        <f t="shared" si="59"/>
        <v>#VALUE!</v>
      </c>
      <c r="L213" s="11" t="e">
        <f t="shared" si="60"/>
        <v>#VALUE!</v>
      </c>
      <c r="M213" s="11" t="e">
        <f t="shared" si="61"/>
        <v>#VALUE!</v>
      </c>
      <c r="N213" s="11" t="e">
        <f>'OddsRatio_working_3-way'!K213+'OddsRatio_working_3-way'!L213+'OddsRatio_working_3-way'!M213-('OddsRatio_working_3-way'!K213*'OddsRatio_working_3-way'!L213)-('OddsRatio_working_3-way'!K213*'OddsRatio_working_3-way'!M213)-('OddsRatio_working_3-way'!L213*'OddsRatio_working_3-way'!M213)+('OddsRatio_working_3-way'!K213*'OddsRatio_working_3-way'!L213*'OddsRatio_working_3-way'!M213)-1</f>
        <v>#VALUE!</v>
      </c>
      <c r="O213" s="11">
        <f>0</f>
        <v>0</v>
      </c>
      <c r="P213" s="11" t="e">
        <f>('OddsRatio_working_3-way'!K213*'OddsRatio_working_3-way'!L213)+('OddsRatio_working_3-way'!K213*'OddsRatio_working_3-way'!M213)+('OddsRatio_working_3-way'!L213*'OddsRatio_working_3-way'!M213)-(3*'OddsRatio_working_3-way'!K213*'OddsRatio_working_3-way'!L213*'OddsRatio_working_3-way'!M213)</f>
        <v>#VALUE!</v>
      </c>
      <c r="Q213" s="11" t="e">
        <f>2*'OddsRatio_working_3-way'!K213*'OddsRatio_working_3-way'!L213*'OddsRatio_working_3-way'!M213</f>
        <v>#VALUE!</v>
      </c>
      <c r="R213" s="11" t="e">
        <f t="shared" si="62"/>
        <v>#VALUE!</v>
      </c>
      <c r="S213" s="11" t="e">
        <f t="shared" si="63"/>
        <v>#VALUE!</v>
      </c>
      <c r="T213" s="11" t="e">
        <f t="shared" si="64"/>
        <v>#VALUE!</v>
      </c>
      <c r="U213" s="11" t="e">
        <f>'OddsRatio_working_3-way'!S213-'OddsRatio_working_3-way'!R213^2/3</f>
        <v>#VALUE!</v>
      </c>
      <c r="V213" s="11" t="e">
        <f>'OddsRatio_working_3-way'!S213*'OddsRatio_working_3-way'!R213/3-2*'OddsRatio_working_3-way'!R213^3/27-'OddsRatio_working_3-way'!T213</f>
        <v>#VALUE!</v>
      </c>
      <c r="W213" s="11" t="e">
        <f>'OddsRatio_working_3-way'!V213^2+4*'OddsRatio_working_3-way'!U213^3/27</f>
        <v>#VALUE!</v>
      </c>
      <c r="X213" s="11" t="e">
        <f>IF('OddsRatio_working_3-way'!W213&gt;0,IF(ABS('OddsRatio_working_3-way'!V213+SQRT('OddsRatio_working_3-way'!W213))/2&gt;0,ABS('OddsRatio_working_3-way'!V213+SQRT('OddsRatio_working_3-way'!W213))/2,ABS('OddsRatio_working_3-way'!V213-SQRT('OddsRatio_working_3-way'!W213))/2),SQRT(-'OddsRatio_working_3-way'!U213^3/27))</f>
        <v>#VALUE!</v>
      </c>
      <c r="Y213" s="11" t="e">
        <f>IF('OddsRatio_working_3-way'!W213&gt;=0,IF('OddsRatio_working_3-way'!V213+SQRT('OddsRatio_working_3-way'!W213)&gt;0,0,PI()),ACOS('OddsRatio_working_3-way'!V213/(2*'OddsRatio_working_3-way'!X213)))</f>
        <v>#VALUE!</v>
      </c>
      <c r="Z213" s="11" t="e">
        <f>'OddsRatio_working_3-way'!X213^(1/3)*COS('OddsRatio_working_3-way'!Y213/3)</f>
        <v>#VALUE!</v>
      </c>
      <c r="AA213" s="11" t="e">
        <f>'OddsRatio_working_3-way'!X213^(1/3)*COS(('OddsRatio_working_3-way'!Y213+2*PI())/3)</f>
        <v>#VALUE!</v>
      </c>
      <c r="AB213" s="11" t="e">
        <f>'OddsRatio_working_3-way'!X213^(1/3)*COS(('OddsRatio_working_3-way'!Y213+4*PI())/3)</f>
        <v>#VALUE!</v>
      </c>
      <c r="AC213" s="11" t="e">
        <f>'OddsRatio_working_3-way'!X213^(1/3)*SIN('OddsRatio_working_3-way'!Y213/3)</f>
        <v>#VALUE!</v>
      </c>
      <c r="AD213" s="11" t="e">
        <f>'OddsRatio_working_3-way'!X213^(1/3)*SIN(('OddsRatio_working_3-way'!Y213+2*PI())/3)</f>
        <v>#VALUE!</v>
      </c>
      <c r="AE213" s="11" t="e">
        <f>'OddsRatio_working_3-way'!X213^(1/3)*SIN(('OddsRatio_working_3-way'!Y213+4*PI())/3)</f>
        <v>#VALUE!</v>
      </c>
      <c r="AF213" s="11" t="e">
        <f>-'OddsRatio_working_3-way'!U213/(3*'OddsRatio_working_3-way'!X213^(1/3))*COS(('OddsRatio_working_3-way'!Y213)/3)</f>
        <v>#VALUE!</v>
      </c>
      <c r="AG213" s="11" t="e">
        <f>-'OddsRatio_working_3-way'!U213/(3*'OddsRatio_working_3-way'!X213^(1/3))*COS(('OddsRatio_working_3-way'!Y213+2*PI())/3)</f>
        <v>#VALUE!</v>
      </c>
      <c r="AH213" s="11" t="e">
        <f>-'OddsRatio_working_3-way'!U213/(3*'OddsRatio_working_3-way'!X213^(1/3))*COS(('OddsRatio_working_3-way'!Y213+4*PI())/3)</f>
        <v>#VALUE!</v>
      </c>
      <c r="AI213" s="11" t="e">
        <f>'OddsRatio_working_3-way'!U213/(3*'OddsRatio_working_3-way'!X213^(1/3))*SIN(('OddsRatio_working_3-way'!Y213)/3)</f>
        <v>#VALUE!</v>
      </c>
      <c r="AJ213" s="11" t="e">
        <f>'OddsRatio_working_3-way'!U213/(3*'OddsRatio_working_3-way'!X213^(1/3))*SIN(('OddsRatio_working_3-way'!Y213+2*PI())/3)</f>
        <v>#VALUE!</v>
      </c>
      <c r="AK213" s="11" t="e">
        <f>'OddsRatio_working_3-way'!U213/(3*'OddsRatio_working_3-way'!X213^(1/3))*SIN(('OddsRatio_working_3-way'!Y213+4*PI())/3)</f>
        <v>#VALUE!</v>
      </c>
      <c r="AL213" s="11" t="e">
        <f>'OddsRatio_working_3-way'!Z213+'OddsRatio_working_3-way'!AF213</f>
        <v>#VALUE!</v>
      </c>
      <c r="AM213" s="11" t="e">
        <f>'OddsRatio_working_3-way'!AA213+'OddsRatio_working_3-way'!AG213</f>
        <v>#VALUE!</v>
      </c>
      <c r="AN213" s="11" t="e">
        <f>'OddsRatio_working_3-way'!AB213+'OddsRatio_working_3-way'!AH213</f>
        <v>#VALUE!</v>
      </c>
      <c r="AO213" s="11" t="e">
        <f>'OddsRatio_working_3-way'!AC213+'OddsRatio_working_3-way'!AI213</f>
        <v>#VALUE!</v>
      </c>
      <c r="AP213" s="11" t="e">
        <f>'OddsRatio_working_3-way'!AD213+'OddsRatio_working_3-way'!AJ213</f>
        <v>#VALUE!</v>
      </c>
      <c r="AQ213" s="11" t="e">
        <f>'OddsRatio_working_3-way'!AE213+'OddsRatio_working_3-way'!AK213</f>
        <v>#VALUE!</v>
      </c>
      <c r="AR213" s="10" t="str">
        <f>IF(A213="","",IF(('OddsRatio_working_3-way'!X213=0),IF(Q213&gt;0,-Q213^(1/3),(-Q213)^(1/3)),'OddsRatio_working_3-way'!AL213-'OddsRatio_working_3-way'!R213/3))</f>
        <v/>
      </c>
      <c r="AS213" s="11" t="e">
        <f>IF(('OddsRatio_working_3-way'!X213=0),IF(Q213&gt;0,-Q213^(1/3),(-Q213)^(1/3)),'OddsRatio_working_3-way'!AM213-'OddsRatio_working_3-way'!R213/3)</f>
        <v>#VALUE!</v>
      </c>
      <c r="AT213" s="11" t="e">
        <f>IF(('OddsRatio_working_3-way'!X213=0),IF(Q213&gt;0,-Q213^(1/3),(-Q213)^(1/3)),'OddsRatio_working_3-way'!AN213-'OddsRatio_working_3-way'!R213/3)</f>
        <v>#VALUE!</v>
      </c>
      <c r="AU213" s="11" t="e">
        <f>IF(('OddsRatio_working_3-way'!X213=0),0,'OddsRatio_working_3-way'!AO213)</f>
        <v>#VALUE!</v>
      </c>
      <c r="AV213" s="11" t="e">
        <f>IF(('OddsRatio_working_3-way'!X213=0),0,'OddsRatio_working_3-way'!AP213)</f>
        <v>#VALUE!</v>
      </c>
      <c r="AW213" s="11" t="e">
        <f>IF(('OddsRatio_working_3-way'!X213=0),0,'OddsRatio_working_3-way'!AQ213)</f>
        <v>#VALUE!</v>
      </c>
    </row>
    <row r="214" spans="1:49">
      <c r="A214" s="4" t="str">
        <f>IF('True_Odds_Calculator_3-way'!A215="","",'True_Odds_Calculator_3-way'!A215)</f>
        <v/>
      </c>
      <c r="B214" s="4" t="str">
        <f>IF('True_Odds_Calculator_3-way'!B215="","",'True_Odds_Calculator_3-way'!B215)</f>
        <v/>
      </c>
      <c r="C214" s="4" t="str">
        <f>IF('True_Odds_Calculator_3-way'!C215="","",'True_Odds_Calculator_3-way'!C215)</f>
        <v/>
      </c>
      <c r="D214" s="9" t="e">
        <f t="shared" si="52"/>
        <v>#VALUE!</v>
      </c>
      <c r="E214" s="9" t="e">
        <f t="shared" si="53"/>
        <v>#VALUE!</v>
      </c>
      <c r="F214" s="9" t="e">
        <f t="shared" si="54"/>
        <v>#VALUE!</v>
      </c>
      <c r="G214" s="9" t="str">
        <f t="shared" si="55"/>
        <v/>
      </c>
      <c r="H214" s="9" t="str">
        <f t="shared" si="56"/>
        <v/>
      </c>
      <c r="I214" s="9" t="str">
        <f t="shared" si="57"/>
        <v/>
      </c>
      <c r="J214" s="9" t="str">
        <f t="shared" si="58"/>
        <v/>
      </c>
      <c r="K214" s="11" t="e">
        <f t="shared" si="59"/>
        <v>#VALUE!</v>
      </c>
      <c r="L214" s="11" t="e">
        <f t="shared" si="60"/>
        <v>#VALUE!</v>
      </c>
      <c r="M214" s="11" t="e">
        <f t="shared" si="61"/>
        <v>#VALUE!</v>
      </c>
      <c r="N214" s="11" t="e">
        <f>'OddsRatio_working_3-way'!K214+'OddsRatio_working_3-way'!L214+'OddsRatio_working_3-way'!M214-('OddsRatio_working_3-way'!K214*'OddsRatio_working_3-way'!L214)-('OddsRatio_working_3-way'!K214*'OddsRatio_working_3-way'!M214)-('OddsRatio_working_3-way'!L214*'OddsRatio_working_3-way'!M214)+('OddsRatio_working_3-way'!K214*'OddsRatio_working_3-way'!L214*'OddsRatio_working_3-way'!M214)-1</f>
        <v>#VALUE!</v>
      </c>
      <c r="O214" s="11">
        <f>0</f>
        <v>0</v>
      </c>
      <c r="P214" s="11" t="e">
        <f>('OddsRatio_working_3-way'!K214*'OddsRatio_working_3-way'!L214)+('OddsRatio_working_3-way'!K214*'OddsRatio_working_3-way'!M214)+('OddsRatio_working_3-way'!L214*'OddsRatio_working_3-way'!M214)-(3*'OddsRatio_working_3-way'!K214*'OddsRatio_working_3-way'!L214*'OddsRatio_working_3-way'!M214)</f>
        <v>#VALUE!</v>
      </c>
      <c r="Q214" s="11" t="e">
        <f>2*'OddsRatio_working_3-way'!K214*'OddsRatio_working_3-way'!L214*'OddsRatio_working_3-way'!M214</f>
        <v>#VALUE!</v>
      </c>
      <c r="R214" s="11" t="e">
        <f t="shared" si="62"/>
        <v>#VALUE!</v>
      </c>
      <c r="S214" s="11" t="e">
        <f t="shared" si="63"/>
        <v>#VALUE!</v>
      </c>
      <c r="T214" s="11" t="e">
        <f t="shared" si="64"/>
        <v>#VALUE!</v>
      </c>
      <c r="U214" s="11" t="e">
        <f>'OddsRatio_working_3-way'!S214-'OddsRatio_working_3-way'!R214^2/3</f>
        <v>#VALUE!</v>
      </c>
      <c r="V214" s="11" t="e">
        <f>'OddsRatio_working_3-way'!S214*'OddsRatio_working_3-way'!R214/3-2*'OddsRatio_working_3-way'!R214^3/27-'OddsRatio_working_3-way'!T214</f>
        <v>#VALUE!</v>
      </c>
      <c r="W214" s="11" t="e">
        <f>'OddsRatio_working_3-way'!V214^2+4*'OddsRatio_working_3-way'!U214^3/27</f>
        <v>#VALUE!</v>
      </c>
      <c r="X214" s="11" t="e">
        <f>IF('OddsRatio_working_3-way'!W214&gt;0,IF(ABS('OddsRatio_working_3-way'!V214+SQRT('OddsRatio_working_3-way'!W214))/2&gt;0,ABS('OddsRatio_working_3-way'!V214+SQRT('OddsRatio_working_3-way'!W214))/2,ABS('OddsRatio_working_3-way'!V214-SQRT('OddsRatio_working_3-way'!W214))/2),SQRT(-'OddsRatio_working_3-way'!U214^3/27))</f>
        <v>#VALUE!</v>
      </c>
      <c r="Y214" s="11" t="e">
        <f>IF('OddsRatio_working_3-way'!W214&gt;=0,IF('OddsRatio_working_3-way'!V214+SQRT('OddsRatio_working_3-way'!W214)&gt;0,0,PI()),ACOS('OddsRatio_working_3-way'!V214/(2*'OddsRatio_working_3-way'!X214)))</f>
        <v>#VALUE!</v>
      </c>
      <c r="Z214" s="11" t="e">
        <f>'OddsRatio_working_3-way'!X214^(1/3)*COS('OddsRatio_working_3-way'!Y214/3)</f>
        <v>#VALUE!</v>
      </c>
      <c r="AA214" s="11" t="e">
        <f>'OddsRatio_working_3-way'!X214^(1/3)*COS(('OddsRatio_working_3-way'!Y214+2*PI())/3)</f>
        <v>#VALUE!</v>
      </c>
      <c r="AB214" s="11" t="e">
        <f>'OddsRatio_working_3-way'!X214^(1/3)*COS(('OddsRatio_working_3-way'!Y214+4*PI())/3)</f>
        <v>#VALUE!</v>
      </c>
      <c r="AC214" s="11" t="e">
        <f>'OddsRatio_working_3-way'!X214^(1/3)*SIN('OddsRatio_working_3-way'!Y214/3)</f>
        <v>#VALUE!</v>
      </c>
      <c r="AD214" s="11" t="e">
        <f>'OddsRatio_working_3-way'!X214^(1/3)*SIN(('OddsRatio_working_3-way'!Y214+2*PI())/3)</f>
        <v>#VALUE!</v>
      </c>
      <c r="AE214" s="11" t="e">
        <f>'OddsRatio_working_3-way'!X214^(1/3)*SIN(('OddsRatio_working_3-way'!Y214+4*PI())/3)</f>
        <v>#VALUE!</v>
      </c>
      <c r="AF214" s="11" t="e">
        <f>-'OddsRatio_working_3-way'!U214/(3*'OddsRatio_working_3-way'!X214^(1/3))*COS(('OddsRatio_working_3-way'!Y214)/3)</f>
        <v>#VALUE!</v>
      </c>
      <c r="AG214" s="11" t="e">
        <f>-'OddsRatio_working_3-way'!U214/(3*'OddsRatio_working_3-way'!X214^(1/3))*COS(('OddsRatio_working_3-way'!Y214+2*PI())/3)</f>
        <v>#VALUE!</v>
      </c>
      <c r="AH214" s="11" t="e">
        <f>-'OddsRatio_working_3-way'!U214/(3*'OddsRatio_working_3-way'!X214^(1/3))*COS(('OddsRatio_working_3-way'!Y214+4*PI())/3)</f>
        <v>#VALUE!</v>
      </c>
      <c r="AI214" s="11" t="e">
        <f>'OddsRatio_working_3-way'!U214/(3*'OddsRatio_working_3-way'!X214^(1/3))*SIN(('OddsRatio_working_3-way'!Y214)/3)</f>
        <v>#VALUE!</v>
      </c>
      <c r="AJ214" s="11" t="e">
        <f>'OddsRatio_working_3-way'!U214/(3*'OddsRatio_working_3-way'!X214^(1/3))*SIN(('OddsRatio_working_3-way'!Y214+2*PI())/3)</f>
        <v>#VALUE!</v>
      </c>
      <c r="AK214" s="11" t="e">
        <f>'OddsRatio_working_3-way'!U214/(3*'OddsRatio_working_3-way'!X214^(1/3))*SIN(('OddsRatio_working_3-way'!Y214+4*PI())/3)</f>
        <v>#VALUE!</v>
      </c>
      <c r="AL214" s="11" t="e">
        <f>'OddsRatio_working_3-way'!Z214+'OddsRatio_working_3-way'!AF214</f>
        <v>#VALUE!</v>
      </c>
      <c r="AM214" s="11" t="e">
        <f>'OddsRatio_working_3-way'!AA214+'OddsRatio_working_3-way'!AG214</f>
        <v>#VALUE!</v>
      </c>
      <c r="AN214" s="11" t="e">
        <f>'OddsRatio_working_3-way'!AB214+'OddsRatio_working_3-way'!AH214</f>
        <v>#VALUE!</v>
      </c>
      <c r="AO214" s="11" t="e">
        <f>'OddsRatio_working_3-way'!AC214+'OddsRatio_working_3-way'!AI214</f>
        <v>#VALUE!</v>
      </c>
      <c r="AP214" s="11" t="e">
        <f>'OddsRatio_working_3-way'!AD214+'OddsRatio_working_3-way'!AJ214</f>
        <v>#VALUE!</v>
      </c>
      <c r="AQ214" s="11" t="e">
        <f>'OddsRatio_working_3-way'!AE214+'OddsRatio_working_3-way'!AK214</f>
        <v>#VALUE!</v>
      </c>
      <c r="AR214" s="10" t="str">
        <f>IF(A214="","",IF(('OddsRatio_working_3-way'!X214=0),IF(Q214&gt;0,-Q214^(1/3),(-Q214)^(1/3)),'OddsRatio_working_3-way'!AL214-'OddsRatio_working_3-way'!R214/3))</f>
        <v/>
      </c>
      <c r="AS214" s="11" t="e">
        <f>IF(('OddsRatio_working_3-way'!X214=0),IF(Q214&gt;0,-Q214^(1/3),(-Q214)^(1/3)),'OddsRatio_working_3-way'!AM214-'OddsRatio_working_3-way'!R214/3)</f>
        <v>#VALUE!</v>
      </c>
      <c r="AT214" s="11" t="e">
        <f>IF(('OddsRatio_working_3-way'!X214=0),IF(Q214&gt;0,-Q214^(1/3),(-Q214)^(1/3)),'OddsRatio_working_3-way'!AN214-'OddsRatio_working_3-way'!R214/3)</f>
        <v>#VALUE!</v>
      </c>
      <c r="AU214" s="11" t="e">
        <f>IF(('OddsRatio_working_3-way'!X214=0),0,'OddsRatio_working_3-way'!AO214)</f>
        <v>#VALUE!</v>
      </c>
      <c r="AV214" s="11" t="e">
        <f>IF(('OddsRatio_working_3-way'!X214=0),0,'OddsRatio_working_3-way'!AP214)</f>
        <v>#VALUE!</v>
      </c>
      <c r="AW214" s="11" t="e">
        <f>IF(('OddsRatio_working_3-way'!X214=0),0,'OddsRatio_working_3-way'!AQ214)</f>
        <v>#VALUE!</v>
      </c>
    </row>
    <row r="215" spans="1:49">
      <c r="A215" s="4" t="str">
        <f>IF('True_Odds_Calculator_3-way'!A216="","",'True_Odds_Calculator_3-way'!A216)</f>
        <v/>
      </c>
      <c r="B215" s="4" t="str">
        <f>IF('True_Odds_Calculator_3-way'!B216="","",'True_Odds_Calculator_3-way'!B216)</f>
        <v/>
      </c>
      <c r="C215" s="4" t="str">
        <f>IF('True_Odds_Calculator_3-way'!C216="","",'True_Odds_Calculator_3-way'!C216)</f>
        <v/>
      </c>
      <c r="D215" s="9" t="e">
        <f t="shared" si="52"/>
        <v>#VALUE!</v>
      </c>
      <c r="E215" s="9" t="e">
        <f t="shared" si="53"/>
        <v>#VALUE!</v>
      </c>
      <c r="F215" s="9" t="e">
        <f t="shared" si="54"/>
        <v>#VALUE!</v>
      </c>
      <c r="G215" s="9" t="str">
        <f t="shared" si="55"/>
        <v/>
      </c>
      <c r="H215" s="9" t="str">
        <f t="shared" si="56"/>
        <v/>
      </c>
      <c r="I215" s="9" t="str">
        <f t="shared" si="57"/>
        <v/>
      </c>
      <c r="J215" s="9" t="str">
        <f t="shared" si="58"/>
        <v/>
      </c>
      <c r="K215" s="11" t="e">
        <f t="shared" si="59"/>
        <v>#VALUE!</v>
      </c>
      <c r="L215" s="11" t="e">
        <f t="shared" si="60"/>
        <v>#VALUE!</v>
      </c>
      <c r="M215" s="11" t="e">
        <f t="shared" si="61"/>
        <v>#VALUE!</v>
      </c>
      <c r="N215" s="11" t="e">
        <f>'OddsRatio_working_3-way'!K215+'OddsRatio_working_3-way'!L215+'OddsRatio_working_3-way'!M215-('OddsRatio_working_3-way'!K215*'OddsRatio_working_3-way'!L215)-('OddsRatio_working_3-way'!K215*'OddsRatio_working_3-way'!M215)-('OddsRatio_working_3-way'!L215*'OddsRatio_working_3-way'!M215)+('OddsRatio_working_3-way'!K215*'OddsRatio_working_3-way'!L215*'OddsRatio_working_3-way'!M215)-1</f>
        <v>#VALUE!</v>
      </c>
      <c r="O215" s="11">
        <f>0</f>
        <v>0</v>
      </c>
      <c r="P215" s="11" t="e">
        <f>('OddsRatio_working_3-way'!K215*'OddsRatio_working_3-way'!L215)+('OddsRatio_working_3-way'!K215*'OddsRatio_working_3-way'!M215)+('OddsRatio_working_3-way'!L215*'OddsRatio_working_3-way'!M215)-(3*'OddsRatio_working_3-way'!K215*'OddsRatio_working_3-way'!L215*'OddsRatio_working_3-way'!M215)</f>
        <v>#VALUE!</v>
      </c>
      <c r="Q215" s="11" t="e">
        <f>2*'OddsRatio_working_3-way'!K215*'OddsRatio_working_3-way'!L215*'OddsRatio_working_3-way'!M215</f>
        <v>#VALUE!</v>
      </c>
      <c r="R215" s="11" t="e">
        <f t="shared" si="62"/>
        <v>#VALUE!</v>
      </c>
      <c r="S215" s="11" t="e">
        <f t="shared" si="63"/>
        <v>#VALUE!</v>
      </c>
      <c r="T215" s="11" t="e">
        <f t="shared" si="64"/>
        <v>#VALUE!</v>
      </c>
      <c r="U215" s="11" t="e">
        <f>'OddsRatio_working_3-way'!S215-'OddsRatio_working_3-way'!R215^2/3</f>
        <v>#VALUE!</v>
      </c>
      <c r="V215" s="11" t="e">
        <f>'OddsRatio_working_3-way'!S215*'OddsRatio_working_3-way'!R215/3-2*'OddsRatio_working_3-way'!R215^3/27-'OddsRatio_working_3-way'!T215</f>
        <v>#VALUE!</v>
      </c>
      <c r="W215" s="11" t="e">
        <f>'OddsRatio_working_3-way'!V215^2+4*'OddsRatio_working_3-way'!U215^3/27</f>
        <v>#VALUE!</v>
      </c>
      <c r="X215" s="11" t="e">
        <f>IF('OddsRatio_working_3-way'!W215&gt;0,IF(ABS('OddsRatio_working_3-way'!V215+SQRT('OddsRatio_working_3-way'!W215))/2&gt;0,ABS('OddsRatio_working_3-way'!V215+SQRT('OddsRatio_working_3-way'!W215))/2,ABS('OddsRatio_working_3-way'!V215-SQRT('OddsRatio_working_3-way'!W215))/2),SQRT(-'OddsRatio_working_3-way'!U215^3/27))</f>
        <v>#VALUE!</v>
      </c>
      <c r="Y215" s="11" t="e">
        <f>IF('OddsRatio_working_3-way'!W215&gt;=0,IF('OddsRatio_working_3-way'!V215+SQRT('OddsRatio_working_3-way'!W215)&gt;0,0,PI()),ACOS('OddsRatio_working_3-way'!V215/(2*'OddsRatio_working_3-way'!X215)))</f>
        <v>#VALUE!</v>
      </c>
      <c r="Z215" s="11" t="e">
        <f>'OddsRatio_working_3-way'!X215^(1/3)*COS('OddsRatio_working_3-way'!Y215/3)</f>
        <v>#VALUE!</v>
      </c>
      <c r="AA215" s="11" t="e">
        <f>'OddsRatio_working_3-way'!X215^(1/3)*COS(('OddsRatio_working_3-way'!Y215+2*PI())/3)</f>
        <v>#VALUE!</v>
      </c>
      <c r="AB215" s="11" t="e">
        <f>'OddsRatio_working_3-way'!X215^(1/3)*COS(('OddsRatio_working_3-way'!Y215+4*PI())/3)</f>
        <v>#VALUE!</v>
      </c>
      <c r="AC215" s="11" t="e">
        <f>'OddsRatio_working_3-way'!X215^(1/3)*SIN('OddsRatio_working_3-way'!Y215/3)</f>
        <v>#VALUE!</v>
      </c>
      <c r="AD215" s="11" t="e">
        <f>'OddsRatio_working_3-way'!X215^(1/3)*SIN(('OddsRatio_working_3-way'!Y215+2*PI())/3)</f>
        <v>#VALUE!</v>
      </c>
      <c r="AE215" s="11" t="e">
        <f>'OddsRatio_working_3-way'!X215^(1/3)*SIN(('OddsRatio_working_3-way'!Y215+4*PI())/3)</f>
        <v>#VALUE!</v>
      </c>
      <c r="AF215" s="11" t="e">
        <f>-'OddsRatio_working_3-way'!U215/(3*'OddsRatio_working_3-way'!X215^(1/3))*COS(('OddsRatio_working_3-way'!Y215)/3)</f>
        <v>#VALUE!</v>
      </c>
      <c r="AG215" s="11" t="e">
        <f>-'OddsRatio_working_3-way'!U215/(3*'OddsRatio_working_3-way'!X215^(1/3))*COS(('OddsRatio_working_3-way'!Y215+2*PI())/3)</f>
        <v>#VALUE!</v>
      </c>
      <c r="AH215" s="11" t="e">
        <f>-'OddsRatio_working_3-way'!U215/(3*'OddsRatio_working_3-way'!X215^(1/3))*COS(('OddsRatio_working_3-way'!Y215+4*PI())/3)</f>
        <v>#VALUE!</v>
      </c>
      <c r="AI215" s="11" t="e">
        <f>'OddsRatio_working_3-way'!U215/(3*'OddsRatio_working_3-way'!X215^(1/3))*SIN(('OddsRatio_working_3-way'!Y215)/3)</f>
        <v>#VALUE!</v>
      </c>
      <c r="AJ215" s="11" t="e">
        <f>'OddsRatio_working_3-way'!U215/(3*'OddsRatio_working_3-way'!X215^(1/3))*SIN(('OddsRatio_working_3-way'!Y215+2*PI())/3)</f>
        <v>#VALUE!</v>
      </c>
      <c r="AK215" s="11" t="e">
        <f>'OddsRatio_working_3-way'!U215/(3*'OddsRatio_working_3-way'!X215^(1/3))*SIN(('OddsRatio_working_3-way'!Y215+4*PI())/3)</f>
        <v>#VALUE!</v>
      </c>
      <c r="AL215" s="11" t="e">
        <f>'OddsRatio_working_3-way'!Z215+'OddsRatio_working_3-way'!AF215</f>
        <v>#VALUE!</v>
      </c>
      <c r="AM215" s="11" t="e">
        <f>'OddsRatio_working_3-way'!AA215+'OddsRatio_working_3-way'!AG215</f>
        <v>#VALUE!</v>
      </c>
      <c r="AN215" s="11" t="e">
        <f>'OddsRatio_working_3-way'!AB215+'OddsRatio_working_3-way'!AH215</f>
        <v>#VALUE!</v>
      </c>
      <c r="AO215" s="11" t="e">
        <f>'OddsRatio_working_3-way'!AC215+'OddsRatio_working_3-way'!AI215</f>
        <v>#VALUE!</v>
      </c>
      <c r="AP215" s="11" t="e">
        <f>'OddsRatio_working_3-way'!AD215+'OddsRatio_working_3-way'!AJ215</f>
        <v>#VALUE!</v>
      </c>
      <c r="AQ215" s="11" t="e">
        <f>'OddsRatio_working_3-way'!AE215+'OddsRatio_working_3-way'!AK215</f>
        <v>#VALUE!</v>
      </c>
      <c r="AR215" s="10" t="str">
        <f>IF(A215="","",IF(('OddsRatio_working_3-way'!X215=0),IF(Q215&gt;0,-Q215^(1/3),(-Q215)^(1/3)),'OddsRatio_working_3-way'!AL215-'OddsRatio_working_3-way'!R215/3))</f>
        <v/>
      </c>
      <c r="AS215" s="11" t="e">
        <f>IF(('OddsRatio_working_3-way'!X215=0),IF(Q215&gt;0,-Q215^(1/3),(-Q215)^(1/3)),'OddsRatio_working_3-way'!AM215-'OddsRatio_working_3-way'!R215/3)</f>
        <v>#VALUE!</v>
      </c>
      <c r="AT215" s="11" t="e">
        <f>IF(('OddsRatio_working_3-way'!X215=0),IF(Q215&gt;0,-Q215^(1/3),(-Q215)^(1/3)),'OddsRatio_working_3-way'!AN215-'OddsRatio_working_3-way'!R215/3)</f>
        <v>#VALUE!</v>
      </c>
      <c r="AU215" s="11" t="e">
        <f>IF(('OddsRatio_working_3-way'!X215=0),0,'OddsRatio_working_3-way'!AO215)</f>
        <v>#VALUE!</v>
      </c>
      <c r="AV215" s="11" t="e">
        <f>IF(('OddsRatio_working_3-way'!X215=0),0,'OddsRatio_working_3-way'!AP215)</f>
        <v>#VALUE!</v>
      </c>
      <c r="AW215" s="11" t="e">
        <f>IF(('OddsRatio_working_3-way'!X215=0),0,'OddsRatio_working_3-way'!AQ215)</f>
        <v>#VALUE!</v>
      </c>
    </row>
    <row r="216" spans="1:49">
      <c r="A216" s="4" t="str">
        <f>IF('True_Odds_Calculator_3-way'!A217="","",'True_Odds_Calculator_3-way'!A217)</f>
        <v/>
      </c>
      <c r="B216" s="4" t="str">
        <f>IF('True_Odds_Calculator_3-way'!B217="","",'True_Odds_Calculator_3-way'!B217)</f>
        <v/>
      </c>
      <c r="C216" s="4" t="str">
        <f>IF('True_Odds_Calculator_3-way'!C217="","",'True_Odds_Calculator_3-way'!C217)</f>
        <v/>
      </c>
      <c r="D216" s="9" t="e">
        <f t="shared" si="52"/>
        <v>#VALUE!</v>
      </c>
      <c r="E216" s="9" t="e">
        <f t="shared" si="53"/>
        <v>#VALUE!</v>
      </c>
      <c r="F216" s="9" t="e">
        <f t="shared" si="54"/>
        <v>#VALUE!</v>
      </c>
      <c r="G216" s="9" t="str">
        <f t="shared" si="55"/>
        <v/>
      </c>
      <c r="H216" s="9" t="str">
        <f t="shared" si="56"/>
        <v/>
      </c>
      <c r="I216" s="9" t="str">
        <f t="shared" si="57"/>
        <v/>
      </c>
      <c r="J216" s="9" t="str">
        <f t="shared" si="58"/>
        <v/>
      </c>
      <c r="K216" s="11" t="e">
        <f t="shared" si="59"/>
        <v>#VALUE!</v>
      </c>
      <c r="L216" s="11" t="e">
        <f t="shared" si="60"/>
        <v>#VALUE!</v>
      </c>
      <c r="M216" s="11" t="e">
        <f t="shared" si="61"/>
        <v>#VALUE!</v>
      </c>
      <c r="N216" s="11" t="e">
        <f>'OddsRatio_working_3-way'!K216+'OddsRatio_working_3-way'!L216+'OddsRatio_working_3-way'!M216-('OddsRatio_working_3-way'!K216*'OddsRatio_working_3-way'!L216)-('OddsRatio_working_3-way'!K216*'OddsRatio_working_3-way'!M216)-('OddsRatio_working_3-way'!L216*'OddsRatio_working_3-way'!M216)+('OddsRatio_working_3-way'!K216*'OddsRatio_working_3-way'!L216*'OddsRatio_working_3-way'!M216)-1</f>
        <v>#VALUE!</v>
      </c>
      <c r="O216" s="11">
        <f>0</f>
        <v>0</v>
      </c>
      <c r="P216" s="11" t="e">
        <f>('OddsRatio_working_3-way'!K216*'OddsRatio_working_3-way'!L216)+('OddsRatio_working_3-way'!K216*'OddsRatio_working_3-way'!M216)+('OddsRatio_working_3-way'!L216*'OddsRatio_working_3-way'!M216)-(3*'OddsRatio_working_3-way'!K216*'OddsRatio_working_3-way'!L216*'OddsRatio_working_3-way'!M216)</f>
        <v>#VALUE!</v>
      </c>
      <c r="Q216" s="11" t="e">
        <f>2*'OddsRatio_working_3-way'!K216*'OddsRatio_working_3-way'!L216*'OddsRatio_working_3-way'!M216</f>
        <v>#VALUE!</v>
      </c>
      <c r="R216" s="11" t="e">
        <f t="shared" si="62"/>
        <v>#VALUE!</v>
      </c>
      <c r="S216" s="11" t="e">
        <f t="shared" si="63"/>
        <v>#VALUE!</v>
      </c>
      <c r="T216" s="11" t="e">
        <f t="shared" si="64"/>
        <v>#VALUE!</v>
      </c>
      <c r="U216" s="11" t="e">
        <f>'OddsRatio_working_3-way'!S216-'OddsRatio_working_3-way'!R216^2/3</f>
        <v>#VALUE!</v>
      </c>
      <c r="V216" s="11" t="e">
        <f>'OddsRatio_working_3-way'!S216*'OddsRatio_working_3-way'!R216/3-2*'OddsRatio_working_3-way'!R216^3/27-'OddsRatio_working_3-way'!T216</f>
        <v>#VALUE!</v>
      </c>
      <c r="W216" s="11" t="e">
        <f>'OddsRatio_working_3-way'!V216^2+4*'OddsRatio_working_3-way'!U216^3/27</f>
        <v>#VALUE!</v>
      </c>
      <c r="X216" s="11" t="e">
        <f>IF('OddsRatio_working_3-way'!W216&gt;0,IF(ABS('OddsRatio_working_3-way'!V216+SQRT('OddsRatio_working_3-way'!W216))/2&gt;0,ABS('OddsRatio_working_3-way'!V216+SQRT('OddsRatio_working_3-way'!W216))/2,ABS('OddsRatio_working_3-way'!V216-SQRT('OddsRatio_working_3-way'!W216))/2),SQRT(-'OddsRatio_working_3-way'!U216^3/27))</f>
        <v>#VALUE!</v>
      </c>
      <c r="Y216" s="11" t="e">
        <f>IF('OddsRatio_working_3-way'!W216&gt;=0,IF('OddsRatio_working_3-way'!V216+SQRT('OddsRatio_working_3-way'!W216)&gt;0,0,PI()),ACOS('OddsRatio_working_3-way'!V216/(2*'OddsRatio_working_3-way'!X216)))</f>
        <v>#VALUE!</v>
      </c>
      <c r="Z216" s="11" t="e">
        <f>'OddsRatio_working_3-way'!X216^(1/3)*COS('OddsRatio_working_3-way'!Y216/3)</f>
        <v>#VALUE!</v>
      </c>
      <c r="AA216" s="11" t="e">
        <f>'OddsRatio_working_3-way'!X216^(1/3)*COS(('OddsRatio_working_3-way'!Y216+2*PI())/3)</f>
        <v>#VALUE!</v>
      </c>
      <c r="AB216" s="11" t="e">
        <f>'OddsRatio_working_3-way'!X216^(1/3)*COS(('OddsRatio_working_3-way'!Y216+4*PI())/3)</f>
        <v>#VALUE!</v>
      </c>
      <c r="AC216" s="11" t="e">
        <f>'OddsRatio_working_3-way'!X216^(1/3)*SIN('OddsRatio_working_3-way'!Y216/3)</f>
        <v>#VALUE!</v>
      </c>
      <c r="AD216" s="11" t="e">
        <f>'OddsRatio_working_3-way'!X216^(1/3)*SIN(('OddsRatio_working_3-way'!Y216+2*PI())/3)</f>
        <v>#VALUE!</v>
      </c>
      <c r="AE216" s="11" t="e">
        <f>'OddsRatio_working_3-way'!X216^(1/3)*SIN(('OddsRatio_working_3-way'!Y216+4*PI())/3)</f>
        <v>#VALUE!</v>
      </c>
      <c r="AF216" s="11" t="e">
        <f>-'OddsRatio_working_3-way'!U216/(3*'OddsRatio_working_3-way'!X216^(1/3))*COS(('OddsRatio_working_3-way'!Y216)/3)</f>
        <v>#VALUE!</v>
      </c>
      <c r="AG216" s="11" t="e">
        <f>-'OddsRatio_working_3-way'!U216/(3*'OddsRatio_working_3-way'!X216^(1/3))*COS(('OddsRatio_working_3-way'!Y216+2*PI())/3)</f>
        <v>#VALUE!</v>
      </c>
      <c r="AH216" s="11" t="e">
        <f>-'OddsRatio_working_3-way'!U216/(3*'OddsRatio_working_3-way'!X216^(1/3))*COS(('OddsRatio_working_3-way'!Y216+4*PI())/3)</f>
        <v>#VALUE!</v>
      </c>
      <c r="AI216" s="11" t="e">
        <f>'OddsRatio_working_3-way'!U216/(3*'OddsRatio_working_3-way'!X216^(1/3))*SIN(('OddsRatio_working_3-way'!Y216)/3)</f>
        <v>#VALUE!</v>
      </c>
      <c r="AJ216" s="11" t="e">
        <f>'OddsRatio_working_3-way'!U216/(3*'OddsRatio_working_3-way'!X216^(1/3))*SIN(('OddsRatio_working_3-way'!Y216+2*PI())/3)</f>
        <v>#VALUE!</v>
      </c>
      <c r="AK216" s="11" t="e">
        <f>'OddsRatio_working_3-way'!U216/(3*'OddsRatio_working_3-way'!X216^(1/3))*SIN(('OddsRatio_working_3-way'!Y216+4*PI())/3)</f>
        <v>#VALUE!</v>
      </c>
      <c r="AL216" s="11" t="e">
        <f>'OddsRatio_working_3-way'!Z216+'OddsRatio_working_3-way'!AF216</f>
        <v>#VALUE!</v>
      </c>
      <c r="AM216" s="11" t="e">
        <f>'OddsRatio_working_3-way'!AA216+'OddsRatio_working_3-way'!AG216</f>
        <v>#VALUE!</v>
      </c>
      <c r="AN216" s="11" t="e">
        <f>'OddsRatio_working_3-way'!AB216+'OddsRatio_working_3-way'!AH216</f>
        <v>#VALUE!</v>
      </c>
      <c r="AO216" s="11" t="e">
        <f>'OddsRatio_working_3-way'!AC216+'OddsRatio_working_3-way'!AI216</f>
        <v>#VALUE!</v>
      </c>
      <c r="AP216" s="11" t="e">
        <f>'OddsRatio_working_3-way'!AD216+'OddsRatio_working_3-way'!AJ216</f>
        <v>#VALUE!</v>
      </c>
      <c r="AQ216" s="11" t="e">
        <f>'OddsRatio_working_3-way'!AE216+'OddsRatio_working_3-way'!AK216</f>
        <v>#VALUE!</v>
      </c>
      <c r="AR216" s="10" t="str">
        <f>IF(A216="","",IF(('OddsRatio_working_3-way'!X216=0),IF(Q216&gt;0,-Q216^(1/3),(-Q216)^(1/3)),'OddsRatio_working_3-way'!AL216-'OddsRatio_working_3-way'!R216/3))</f>
        <v/>
      </c>
      <c r="AS216" s="11" t="e">
        <f>IF(('OddsRatio_working_3-way'!X216=0),IF(Q216&gt;0,-Q216^(1/3),(-Q216)^(1/3)),'OddsRatio_working_3-way'!AM216-'OddsRatio_working_3-way'!R216/3)</f>
        <v>#VALUE!</v>
      </c>
      <c r="AT216" s="11" t="e">
        <f>IF(('OddsRatio_working_3-way'!X216=0),IF(Q216&gt;0,-Q216^(1/3),(-Q216)^(1/3)),'OddsRatio_working_3-way'!AN216-'OddsRatio_working_3-way'!R216/3)</f>
        <v>#VALUE!</v>
      </c>
      <c r="AU216" s="11" t="e">
        <f>IF(('OddsRatio_working_3-way'!X216=0),0,'OddsRatio_working_3-way'!AO216)</f>
        <v>#VALUE!</v>
      </c>
      <c r="AV216" s="11" t="e">
        <f>IF(('OddsRatio_working_3-way'!X216=0),0,'OddsRatio_working_3-way'!AP216)</f>
        <v>#VALUE!</v>
      </c>
      <c r="AW216" s="11" t="e">
        <f>IF(('OddsRatio_working_3-way'!X216=0),0,'OddsRatio_working_3-way'!AQ216)</f>
        <v>#VALUE!</v>
      </c>
    </row>
    <row r="217" spans="1:49">
      <c r="A217" s="4" t="str">
        <f>IF('True_Odds_Calculator_3-way'!A218="","",'True_Odds_Calculator_3-way'!A218)</f>
        <v/>
      </c>
      <c r="B217" s="4" t="str">
        <f>IF('True_Odds_Calculator_3-way'!B218="","",'True_Odds_Calculator_3-way'!B218)</f>
        <v/>
      </c>
      <c r="C217" s="4" t="str">
        <f>IF('True_Odds_Calculator_3-way'!C218="","",'True_Odds_Calculator_3-way'!C218)</f>
        <v/>
      </c>
      <c r="D217" s="9" t="e">
        <f t="shared" si="52"/>
        <v>#VALUE!</v>
      </c>
      <c r="E217" s="9" t="e">
        <f t="shared" si="53"/>
        <v>#VALUE!</v>
      </c>
      <c r="F217" s="9" t="e">
        <f t="shared" si="54"/>
        <v>#VALUE!</v>
      </c>
      <c r="G217" s="9" t="str">
        <f t="shared" si="55"/>
        <v/>
      </c>
      <c r="H217" s="9" t="str">
        <f t="shared" si="56"/>
        <v/>
      </c>
      <c r="I217" s="9" t="str">
        <f t="shared" si="57"/>
        <v/>
      </c>
      <c r="J217" s="9" t="str">
        <f t="shared" si="58"/>
        <v/>
      </c>
      <c r="K217" s="11" t="e">
        <f t="shared" si="59"/>
        <v>#VALUE!</v>
      </c>
      <c r="L217" s="11" t="e">
        <f t="shared" si="60"/>
        <v>#VALUE!</v>
      </c>
      <c r="M217" s="11" t="e">
        <f t="shared" si="61"/>
        <v>#VALUE!</v>
      </c>
      <c r="N217" s="11" t="e">
        <f>'OddsRatio_working_3-way'!K217+'OddsRatio_working_3-way'!L217+'OddsRatio_working_3-way'!M217-('OddsRatio_working_3-way'!K217*'OddsRatio_working_3-way'!L217)-('OddsRatio_working_3-way'!K217*'OddsRatio_working_3-way'!M217)-('OddsRatio_working_3-way'!L217*'OddsRatio_working_3-way'!M217)+('OddsRatio_working_3-way'!K217*'OddsRatio_working_3-way'!L217*'OddsRatio_working_3-way'!M217)-1</f>
        <v>#VALUE!</v>
      </c>
      <c r="O217" s="11">
        <f>0</f>
        <v>0</v>
      </c>
      <c r="P217" s="11" t="e">
        <f>('OddsRatio_working_3-way'!K217*'OddsRatio_working_3-way'!L217)+('OddsRatio_working_3-way'!K217*'OddsRatio_working_3-way'!M217)+('OddsRatio_working_3-way'!L217*'OddsRatio_working_3-way'!M217)-(3*'OddsRatio_working_3-way'!K217*'OddsRatio_working_3-way'!L217*'OddsRatio_working_3-way'!M217)</f>
        <v>#VALUE!</v>
      </c>
      <c r="Q217" s="11" t="e">
        <f>2*'OddsRatio_working_3-way'!K217*'OddsRatio_working_3-way'!L217*'OddsRatio_working_3-way'!M217</f>
        <v>#VALUE!</v>
      </c>
      <c r="R217" s="11" t="e">
        <f t="shared" si="62"/>
        <v>#VALUE!</v>
      </c>
      <c r="S217" s="11" t="e">
        <f t="shared" si="63"/>
        <v>#VALUE!</v>
      </c>
      <c r="T217" s="11" t="e">
        <f t="shared" si="64"/>
        <v>#VALUE!</v>
      </c>
      <c r="U217" s="11" t="e">
        <f>'OddsRatio_working_3-way'!S217-'OddsRatio_working_3-way'!R217^2/3</f>
        <v>#VALUE!</v>
      </c>
      <c r="V217" s="11" t="e">
        <f>'OddsRatio_working_3-way'!S217*'OddsRatio_working_3-way'!R217/3-2*'OddsRatio_working_3-way'!R217^3/27-'OddsRatio_working_3-way'!T217</f>
        <v>#VALUE!</v>
      </c>
      <c r="W217" s="11" t="e">
        <f>'OddsRatio_working_3-way'!V217^2+4*'OddsRatio_working_3-way'!U217^3/27</f>
        <v>#VALUE!</v>
      </c>
      <c r="X217" s="11" t="e">
        <f>IF('OddsRatio_working_3-way'!W217&gt;0,IF(ABS('OddsRatio_working_3-way'!V217+SQRT('OddsRatio_working_3-way'!W217))/2&gt;0,ABS('OddsRatio_working_3-way'!V217+SQRT('OddsRatio_working_3-way'!W217))/2,ABS('OddsRatio_working_3-way'!V217-SQRT('OddsRatio_working_3-way'!W217))/2),SQRT(-'OddsRatio_working_3-way'!U217^3/27))</f>
        <v>#VALUE!</v>
      </c>
      <c r="Y217" s="11" t="e">
        <f>IF('OddsRatio_working_3-way'!W217&gt;=0,IF('OddsRatio_working_3-way'!V217+SQRT('OddsRatio_working_3-way'!W217)&gt;0,0,PI()),ACOS('OddsRatio_working_3-way'!V217/(2*'OddsRatio_working_3-way'!X217)))</f>
        <v>#VALUE!</v>
      </c>
      <c r="Z217" s="11" t="e">
        <f>'OddsRatio_working_3-way'!X217^(1/3)*COS('OddsRatio_working_3-way'!Y217/3)</f>
        <v>#VALUE!</v>
      </c>
      <c r="AA217" s="11" t="e">
        <f>'OddsRatio_working_3-way'!X217^(1/3)*COS(('OddsRatio_working_3-way'!Y217+2*PI())/3)</f>
        <v>#VALUE!</v>
      </c>
      <c r="AB217" s="11" t="e">
        <f>'OddsRatio_working_3-way'!X217^(1/3)*COS(('OddsRatio_working_3-way'!Y217+4*PI())/3)</f>
        <v>#VALUE!</v>
      </c>
      <c r="AC217" s="11" t="e">
        <f>'OddsRatio_working_3-way'!X217^(1/3)*SIN('OddsRatio_working_3-way'!Y217/3)</f>
        <v>#VALUE!</v>
      </c>
      <c r="AD217" s="11" t="e">
        <f>'OddsRatio_working_3-way'!X217^(1/3)*SIN(('OddsRatio_working_3-way'!Y217+2*PI())/3)</f>
        <v>#VALUE!</v>
      </c>
      <c r="AE217" s="11" t="e">
        <f>'OddsRatio_working_3-way'!X217^(1/3)*SIN(('OddsRatio_working_3-way'!Y217+4*PI())/3)</f>
        <v>#VALUE!</v>
      </c>
      <c r="AF217" s="11" t="e">
        <f>-'OddsRatio_working_3-way'!U217/(3*'OddsRatio_working_3-way'!X217^(1/3))*COS(('OddsRatio_working_3-way'!Y217)/3)</f>
        <v>#VALUE!</v>
      </c>
      <c r="AG217" s="11" t="e">
        <f>-'OddsRatio_working_3-way'!U217/(3*'OddsRatio_working_3-way'!X217^(1/3))*COS(('OddsRatio_working_3-way'!Y217+2*PI())/3)</f>
        <v>#VALUE!</v>
      </c>
      <c r="AH217" s="11" t="e">
        <f>-'OddsRatio_working_3-way'!U217/(3*'OddsRatio_working_3-way'!X217^(1/3))*COS(('OddsRatio_working_3-way'!Y217+4*PI())/3)</f>
        <v>#VALUE!</v>
      </c>
      <c r="AI217" s="11" t="e">
        <f>'OddsRatio_working_3-way'!U217/(3*'OddsRatio_working_3-way'!X217^(1/3))*SIN(('OddsRatio_working_3-way'!Y217)/3)</f>
        <v>#VALUE!</v>
      </c>
      <c r="AJ217" s="11" t="e">
        <f>'OddsRatio_working_3-way'!U217/(3*'OddsRatio_working_3-way'!X217^(1/3))*SIN(('OddsRatio_working_3-way'!Y217+2*PI())/3)</f>
        <v>#VALUE!</v>
      </c>
      <c r="AK217" s="11" t="e">
        <f>'OddsRatio_working_3-way'!U217/(3*'OddsRatio_working_3-way'!X217^(1/3))*SIN(('OddsRatio_working_3-way'!Y217+4*PI())/3)</f>
        <v>#VALUE!</v>
      </c>
      <c r="AL217" s="11" t="e">
        <f>'OddsRatio_working_3-way'!Z217+'OddsRatio_working_3-way'!AF217</f>
        <v>#VALUE!</v>
      </c>
      <c r="AM217" s="11" t="e">
        <f>'OddsRatio_working_3-way'!AA217+'OddsRatio_working_3-way'!AG217</f>
        <v>#VALUE!</v>
      </c>
      <c r="AN217" s="11" t="e">
        <f>'OddsRatio_working_3-way'!AB217+'OddsRatio_working_3-way'!AH217</f>
        <v>#VALUE!</v>
      </c>
      <c r="AO217" s="11" t="e">
        <f>'OddsRatio_working_3-way'!AC217+'OddsRatio_working_3-way'!AI217</f>
        <v>#VALUE!</v>
      </c>
      <c r="AP217" s="11" t="e">
        <f>'OddsRatio_working_3-way'!AD217+'OddsRatio_working_3-way'!AJ217</f>
        <v>#VALUE!</v>
      </c>
      <c r="AQ217" s="11" t="e">
        <f>'OddsRatio_working_3-way'!AE217+'OddsRatio_working_3-way'!AK217</f>
        <v>#VALUE!</v>
      </c>
      <c r="AR217" s="10" t="str">
        <f>IF(A217="","",IF(('OddsRatio_working_3-way'!X217=0),IF(Q217&gt;0,-Q217^(1/3),(-Q217)^(1/3)),'OddsRatio_working_3-way'!AL217-'OddsRatio_working_3-way'!R217/3))</f>
        <v/>
      </c>
      <c r="AS217" s="11" t="e">
        <f>IF(('OddsRatio_working_3-way'!X217=0),IF(Q217&gt;0,-Q217^(1/3),(-Q217)^(1/3)),'OddsRatio_working_3-way'!AM217-'OddsRatio_working_3-way'!R217/3)</f>
        <v>#VALUE!</v>
      </c>
      <c r="AT217" s="11" t="e">
        <f>IF(('OddsRatio_working_3-way'!X217=0),IF(Q217&gt;0,-Q217^(1/3),(-Q217)^(1/3)),'OddsRatio_working_3-way'!AN217-'OddsRatio_working_3-way'!R217/3)</f>
        <v>#VALUE!</v>
      </c>
      <c r="AU217" s="11" t="e">
        <f>IF(('OddsRatio_working_3-way'!X217=0),0,'OddsRatio_working_3-way'!AO217)</f>
        <v>#VALUE!</v>
      </c>
      <c r="AV217" s="11" t="e">
        <f>IF(('OddsRatio_working_3-way'!X217=0),0,'OddsRatio_working_3-way'!AP217)</f>
        <v>#VALUE!</v>
      </c>
      <c r="AW217" s="11" t="e">
        <f>IF(('OddsRatio_working_3-way'!X217=0),0,'OddsRatio_working_3-way'!AQ217)</f>
        <v>#VALUE!</v>
      </c>
    </row>
    <row r="218" spans="1:49">
      <c r="A218" s="4" t="str">
        <f>IF('True_Odds_Calculator_3-way'!A219="","",'True_Odds_Calculator_3-way'!A219)</f>
        <v/>
      </c>
      <c r="B218" s="4" t="str">
        <f>IF('True_Odds_Calculator_3-way'!B219="","",'True_Odds_Calculator_3-way'!B219)</f>
        <v/>
      </c>
      <c r="C218" s="4" t="str">
        <f>IF('True_Odds_Calculator_3-way'!C219="","",'True_Odds_Calculator_3-way'!C219)</f>
        <v/>
      </c>
      <c r="D218" s="9" t="e">
        <f t="shared" si="52"/>
        <v>#VALUE!</v>
      </c>
      <c r="E218" s="9" t="e">
        <f t="shared" si="53"/>
        <v>#VALUE!</v>
      </c>
      <c r="F218" s="9" t="e">
        <f t="shared" si="54"/>
        <v>#VALUE!</v>
      </c>
      <c r="G218" s="9" t="str">
        <f t="shared" si="55"/>
        <v/>
      </c>
      <c r="H218" s="9" t="str">
        <f t="shared" si="56"/>
        <v/>
      </c>
      <c r="I218" s="9" t="str">
        <f t="shared" si="57"/>
        <v/>
      </c>
      <c r="J218" s="9" t="str">
        <f t="shared" si="58"/>
        <v/>
      </c>
      <c r="K218" s="11" t="e">
        <f t="shared" si="59"/>
        <v>#VALUE!</v>
      </c>
      <c r="L218" s="11" t="e">
        <f t="shared" si="60"/>
        <v>#VALUE!</v>
      </c>
      <c r="M218" s="11" t="e">
        <f t="shared" si="61"/>
        <v>#VALUE!</v>
      </c>
      <c r="N218" s="11" t="e">
        <f>'OddsRatio_working_3-way'!K218+'OddsRatio_working_3-way'!L218+'OddsRatio_working_3-way'!M218-('OddsRatio_working_3-way'!K218*'OddsRatio_working_3-way'!L218)-('OddsRatio_working_3-way'!K218*'OddsRatio_working_3-way'!M218)-('OddsRatio_working_3-way'!L218*'OddsRatio_working_3-way'!M218)+('OddsRatio_working_3-way'!K218*'OddsRatio_working_3-way'!L218*'OddsRatio_working_3-way'!M218)-1</f>
        <v>#VALUE!</v>
      </c>
      <c r="O218" s="11">
        <f>0</f>
        <v>0</v>
      </c>
      <c r="P218" s="11" t="e">
        <f>('OddsRatio_working_3-way'!K218*'OddsRatio_working_3-way'!L218)+('OddsRatio_working_3-way'!K218*'OddsRatio_working_3-way'!M218)+('OddsRatio_working_3-way'!L218*'OddsRatio_working_3-way'!M218)-(3*'OddsRatio_working_3-way'!K218*'OddsRatio_working_3-way'!L218*'OddsRatio_working_3-way'!M218)</f>
        <v>#VALUE!</v>
      </c>
      <c r="Q218" s="11" t="e">
        <f>2*'OddsRatio_working_3-way'!K218*'OddsRatio_working_3-way'!L218*'OddsRatio_working_3-way'!M218</f>
        <v>#VALUE!</v>
      </c>
      <c r="R218" s="11" t="e">
        <f t="shared" si="62"/>
        <v>#VALUE!</v>
      </c>
      <c r="S218" s="11" t="e">
        <f t="shared" si="63"/>
        <v>#VALUE!</v>
      </c>
      <c r="T218" s="11" t="e">
        <f t="shared" si="64"/>
        <v>#VALUE!</v>
      </c>
      <c r="U218" s="11" t="e">
        <f>'OddsRatio_working_3-way'!S218-'OddsRatio_working_3-way'!R218^2/3</f>
        <v>#VALUE!</v>
      </c>
      <c r="V218" s="11" t="e">
        <f>'OddsRatio_working_3-way'!S218*'OddsRatio_working_3-way'!R218/3-2*'OddsRatio_working_3-way'!R218^3/27-'OddsRatio_working_3-way'!T218</f>
        <v>#VALUE!</v>
      </c>
      <c r="W218" s="11" t="e">
        <f>'OddsRatio_working_3-way'!V218^2+4*'OddsRatio_working_3-way'!U218^3/27</f>
        <v>#VALUE!</v>
      </c>
      <c r="X218" s="11" t="e">
        <f>IF('OddsRatio_working_3-way'!W218&gt;0,IF(ABS('OddsRatio_working_3-way'!V218+SQRT('OddsRatio_working_3-way'!W218))/2&gt;0,ABS('OddsRatio_working_3-way'!V218+SQRT('OddsRatio_working_3-way'!W218))/2,ABS('OddsRatio_working_3-way'!V218-SQRT('OddsRatio_working_3-way'!W218))/2),SQRT(-'OddsRatio_working_3-way'!U218^3/27))</f>
        <v>#VALUE!</v>
      </c>
      <c r="Y218" s="11" t="e">
        <f>IF('OddsRatio_working_3-way'!W218&gt;=0,IF('OddsRatio_working_3-way'!V218+SQRT('OddsRatio_working_3-way'!W218)&gt;0,0,PI()),ACOS('OddsRatio_working_3-way'!V218/(2*'OddsRatio_working_3-way'!X218)))</f>
        <v>#VALUE!</v>
      </c>
      <c r="Z218" s="11" t="e">
        <f>'OddsRatio_working_3-way'!X218^(1/3)*COS('OddsRatio_working_3-way'!Y218/3)</f>
        <v>#VALUE!</v>
      </c>
      <c r="AA218" s="11" t="e">
        <f>'OddsRatio_working_3-way'!X218^(1/3)*COS(('OddsRatio_working_3-way'!Y218+2*PI())/3)</f>
        <v>#VALUE!</v>
      </c>
      <c r="AB218" s="11" t="e">
        <f>'OddsRatio_working_3-way'!X218^(1/3)*COS(('OddsRatio_working_3-way'!Y218+4*PI())/3)</f>
        <v>#VALUE!</v>
      </c>
      <c r="AC218" s="11" t="e">
        <f>'OddsRatio_working_3-way'!X218^(1/3)*SIN('OddsRatio_working_3-way'!Y218/3)</f>
        <v>#VALUE!</v>
      </c>
      <c r="AD218" s="11" t="e">
        <f>'OddsRatio_working_3-way'!X218^(1/3)*SIN(('OddsRatio_working_3-way'!Y218+2*PI())/3)</f>
        <v>#VALUE!</v>
      </c>
      <c r="AE218" s="11" t="e">
        <f>'OddsRatio_working_3-way'!X218^(1/3)*SIN(('OddsRatio_working_3-way'!Y218+4*PI())/3)</f>
        <v>#VALUE!</v>
      </c>
      <c r="AF218" s="11" t="e">
        <f>-'OddsRatio_working_3-way'!U218/(3*'OddsRatio_working_3-way'!X218^(1/3))*COS(('OddsRatio_working_3-way'!Y218)/3)</f>
        <v>#VALUE!</v>
      </c>
      <c r="AG218" s="11" t="e">
        <f>-'OddsRatio_working_3-way'!U218/(3*'OddsRatio_working_3-way'!X218^(1/3))*COS(('OddsRatio_working_3-way'!Y218+2*PI())/3)</f>
        <v>#VALUE!</v>
      </c>
      <c r="AH218" s="11" t="e">
        <f>-'OddsRatio_working_3-way'!U218/(3*'OddsRatio_working_3-way'!X218^(1/3))*COS(('OddsRatio_working_3-way'!Y218+4*PI())/3)</f>
        <v>#VALUE!</v>
      </c>
      <c r="AI218" s="11" t="e">
        <f>'OddsRatio_working_3-way'!U218/(3*'OddsRatio_working_3-way'!X218^(1/3))*SIN(('OddsRatio_working_3-way'!Y218)/3)</f>
        <v>#VALUE!</v>
      </c>
      <c r="AJ218" s="11" t="e">
        <f>'OddsRatio_working_3-way'!U218/(3*'OddsRatio_working_3-way'!X218^(1/3))*SIN(('OddsRatio_working_3-way'!Y218+2*PI())/3)</f>
        <v>#VALUE!</v>
      </c>
      <c r="AK218" s="11" t="e">
        <f>'OddsRatio_working_3-way'!U218/(3*'OddsRatio_working_3-way'!X218^(1/3))*SIN(('OddsRatio_working_3-way'!Y218+4*PI())/3)</f>
        <v>#VALUE!</v>
      </c>
      <c r="AL218" s="11" t="e">
        <f>'OddsRatio_working_3-way'!Z218+'OddsRatio_working_3-way'!AF218</f>
        <v>#VALUE!</v>
      </c>
      <c r="AM218" s="11" t="e">
        <f>'OddsRatio_working_3-way'!AA218+'OddsRatio_working_3-way'!AG218</f>
        <v>#VALUE!</v>
      </c>
      <c r="AN218" s="11" t="e">
        <f>'OddsRatio_working_3-way'!AB218+'OddsRatio_working_3-way'!AH218</f>
        <v>#VALUE!</v>
      </c>
      <c r="AO218" s="11" t="e">
        <f>'OddsRatio_working_3-way'!AC218+'OddsRatio_working_3-way'!AI218</f>
        <v>#VALUE!</v>
      </c>
      <c r="AP218" s="11" t="e">
        <f>'OddsRatio_working_3-way'!AD218+'OddsRatio_working_3-way'!AJ218</f>
        <v>#VALUE!</v>
      </c>
      <c r="AQ218" s="11" t="e">
        <f>'OddsRatio_working_3-way'!AE218+'OddsRatio_working_3-way'!AK218</f>
        <v>#VALUE!</v>
      </c>
      <c r="AR218" s="10" t="str">
        <f>IF(A218="","",IF(('OddsRatio_working_3-way'!X218=0),IF(Q218&gt;0,-Q218^(1/3),(-Q218)^(1/3)),'OddsRatio_working_3-way'!AL218-'OddsRatio_working_3-way'!R218/3))</f>
        <v/>
      </c>
      <c r="AS218" s="11" t="e">
        <f>IF(('OddsRatio_working_3-way'!X218=0),IF(Q218&gt;0,-Q218^(1/3),(-Q218)^(1/3)),'OddsRatio_working_3-way'!AM218-'OddsRatio_working_3-way'!R218/3)</f>
        <v>#VALUE!</v>
      </c>
      <c r="AT218" s="11" t="e">
        <f>IF(('OddsRatio_working_3-way'!X218=0),IF(Q218&gt;0,-Q218^(1/3),(-Q218)^(1/3)),'OddsRatio_working_3-way'!AN218-'OddsRatio_working_3-way'!R218/3)</f>
        <v>#VALUE!</v>
      </c>
      <c r="AU218" s="11" t="e">
        <f>IF(('OddsRatio_working_3-way'!X218=0),0,'OddsRatio_working_3-way'!AO218)</f>
        <v>#VALUE!</v>
      </c>
      <c r="AV218" s="11" t="e">
        <f>IF(('OddsRatio_working_3-way'!X218=0),0,'OddsRatio_working_3-way'!AP218)</f>
        <v>#VALUE!</v>
      </c>
      <c r="AW218" s="11" t="e">
        <f>IF(('OddsRatio_working_3-way'!X218=0),0,'OddsRatio_working_3-way'!AQ218)</f>
        <v>#VALUE!</v>
      </c>
    </row>
    <row r="219" spans="1:49">
      <c r="A219" s="4" t="str">
        <f>IF('True_Odds_Calculator_3-way'!A220="","",'True_Odds_Calculator_3-way'!A220)</f>
        <v/>
      </c>
      <c r="B219" s="4" t="str">
        <f>IF('True_Odds_Calculator_3-way'!B220="","",'True_Odds_Calculator_3-way'!B220)</f>
        <v/>
      </c>
      <c r="C219" s="4" t="str">
        <f>IF('True_Odds_Calculator_3-way'!C220="","",'True_Odds_Calculator_3-way'!C220)</f>
        <v/>
      </c>
      <c r="D219" s="9" t="e">
        <f t="shared" si="52"/>
        <v>#VALUE!</v>
      </c>
      <c r="E219" s="9" t="e">
        <f t="shared" si="53"/>
        <v>#VALUE!</v>
      </c>
      <c r="F219" s="9" t="e">
        <f t="shared" si="54"/>
        <v>#VALUE!</v>
      </c>
      <c r="G219" s="9" t="str">
        <f t="shared" si="55"/>
        <v/>
      </c>
      <c r="H219" s="9" t="str">
        <f t="shared" si="56"/>
        <v/>
      </c>
      <c r="I219" s="9" t="str">
        <f t="shared" si="57"/>
        <v/>
      </c>
      <c r="J219" s="9" t="str">
        <f t="shared" si="58"/>
        <v/>
      </c>
      <c r="K219" s="11" t="e">
        <f t="shared" si="59"/>
        <v>#VALUE!</v>
      </c>
      <c r="L219" s="11" t="e">
        <f t="shared" si="60"/>
        <v>#VALUE!</v>
      </c>
      <c r="M219" s="11" t="e">
        <f t="shared" si="61"/>
        <v>#VALUE!</v>
      </c>
      <c r="N219" s="11" t="e">
        <f>'OddsRatio_working_3-way'!K219+'OddsRatio_working_3-way'!L219+'OddsRatio_working_3-way'!M219-('OddsRatio_working_3-way'!K219*'OddsRatio_working_3-way'!L219)-('OddsRatio_working_3-way'!K219*'OddsRatio_working_3-way'!M219)-('OddsRatio_working_3-way'!L219*'OddsRatio_working_3-way'!M219)+('OddsRatio_working_3-way'!K219*'OddsRatio_working_3-way'!L219*'OddsRatio_working_3-way'!M219)-1</f>
        <v>#VALUE!</v>
      </c>
      <c r="O219" s="11">
        <f>0</f>
        <v>0</v>
      </c>
      <c r="P219" s="11" t="e">
        <f>('OddsRatio_working_3-way'!K219*'OddsRatio_working_3-way'!L219)+('OddsRatio_working_3-way'!K219*'OddsRatio_working_3-way'!M219)+('OddsRatio_working_3-way'!L219*'OddsRatio_working_3-way'!M219)-(3*'OddsRatio_working_3-way'!K219*'OddsRatio_working_3-way'!L219*'OddsRatio_working_3-way'!M219)</f>
        <v>#VALUE!</v>
      </c>
      <c r="Q219" s="11" t="e">
        <f>2*'OddsRatio_working_3-way'!K219*'OddsRatio_working_3-way'!L219*'OddsRatio_working_3-way'!M219</f>
        <v>#VALUE!</v>
      </c>
      <c r="R219" s="11" t="e">
        <f t="shared" si="62"/>
        <v>#VALUE!</v>
      </c>
      <c r="S219" s="11" t="e">
        <f t="shared" si="63"/>
        <v>#VALUE!</v>
      </c>
      <c r="T219" s="11" t="e">
        <f t="shared" si="64"/>
        <v>#VALUE!</v>
      </c>
      <c r="U219" s="11" t="e">
        <f>'OddsRatio_working_3-way'!S219-'OddsRatio_working_3-way'!R219^2/3</f>
        <v>#VALUE!</v>
      </c>
      <c r="V219" s="11" t="e">
        <f>'OddsRatio_working_3-way'!S219*'OddsRatio_working_3-way'!R219/3-2*'OddsRatio_working_3-way'!R219^3/27-'OddsRatio_working_3-way'!T219</f>
        <v>#VALUE!</v>
      </c>
      <c r="W219" s="11" t="e">
        <f>'OddsRatio_working_3-way'!V219^2+4*'OddsRatio_working_3-way'!U219^3/27</f>
        <v>#VALUE!</v>
      </c>
      <c r="X219" s="11" t="e">
        <f>IF('OddsRatio_working_3-way'!W219&gt;0,IF(ABS('OddsRatio_working_3-way'!V219+SQRT('OddsRatio_working_3-way'!W219))/2&gt;0,ABS('OddsRatio_working_3-way'!V219+SQRT('OddsRatio_working_3-way'!W219))/2,ABS('OddsRatio_working_3-way'!V219-SQRT('OddsRatio_working_3-way'!W219))/2),SQRT(-'OddsRatio_working_3-way'!U219^3/27))</f>
        <v>#VALUE!</v>
      </c>
      <c r="Y219" s="11" t="e">
        <f>IF('OddsRatio_working_3-way'!W219&gt;=0,IF('OddsRatio_working_3-way'!V219+SQRT('OddsRatio_working_3-way'!W219)&gt;0,0,PI()),ACOS('OddsRatio_working_3-way'!V219/(2*'OddsRatio_working_3-way'!X219)))</f>
        <v>#VALUE!</v>
      </c>
      <c r="Z219" s="11" t="e">
        <f>'OddsRatio_working_3-way'!X219^(1/3)*COS('OddsRatio_working_3-way'!Y219/3)</f>
        <v>#VALUE!</v>
      </c>
      <c r="AA219" s="11" t="e">
        <f>'OddsRatio_working_3-way'!X219^(1/3)*COS(('OddsRatio_working_3-way'!Y219+2*PI())/3)</f>
        <v>#VALUE!</v>
      </c>
      <c r="AB219" s="11" t="e">
        <f>'OddsRatio_working_3-way'!X219^(1/3)*COS(('OddsRatio_working_3-way'!Y219+4*PI())/3)</f>
        <v>#VALUE!</v>
      </c>
      <c r="AC219" s="11" t="e">
        <f>'OddsRatio_working_3-way'!X219^(1/3)*SIN('OddsRatio_working_3-way'!Y219/3)</f>
        <v>#VALUE!</v>
      </c>
      <c r="AD219" s="11" t="e">
        <f>'OddsRatio_working_3-way'!X219^(1/3)*SIN(('OddsRatio_working_3-way'!Y219+2*PI())/3)</f>
        <v>#VALUE!</v>
      </c>
      <c r="AE219" s="11" t="e">
        <f>'OddsRatio_working_3-way'!X219^(1/3)*SIN(('OddsRatio_working_3-way'!Y219+4*PI())/3)</f>
        <v>#VALUE!</v>
      </c>
      <c r="AF219" s="11" t="e">
        <f>-'OddsRatio_working_3-way'!U219/(3*'OddsRatio_working_3-way'!X219^(1/3))*COS(('OddsRatio_working_3-way'!Y219)/3)</f>
        <v>#VALUE!</v>
      </c>
      <c r="AG219" s="11" t="e">
        <f>-'OddsRatio_working_3-way'!U219/(3*'OddsRatio_working_3-way'!X219^(1/3))*COS(('OddsRatio_working_3-way'!Y219+2*PI())/3)</f>
        <v>#VALUE!</v>
      </c>
      <c r="AH219" s="11" t="e">
        <f>-'OddsRatio_working_3-way'!U219/(3*'OddsRatio_working_3-way'!X219^(1/3))*COS(('OddsRatio_working_3-way'!Y219+4*PI())/3)</f>
        <v>#VALUE!</v>
      </c>
      <c r="AI219" s="11" t="e">
        <f>'OddsRatio_working_3-way'!U219/(3*'OddsRatio_working_3-way'!X219^(1/3))*SIN(('OddsRatio_working_3-way'!Y219)/3)</f>
        <v>#VALUE!</v>
      </c>
      <c r="AJ219" s="11" t="e">
        <f>'OddsRatio_working_3-way'!U219/(3*'OddsRatio_working_3-way'!X219^(1/3))*SIN(('OddsRatio_working_3-way'!Y219+2*PI())/3)</f>
        <v>#VALUE!</v>
      </c>
      <c r="AK219" s="11" t="e">
        <f>'OddsRatio_working_3-way'!U219/(3*'OddsRatio_working_3-way'!X219^(1/3))*SIN(('OddsRatio_working_3-way'!Y219+4*PI())/3)</f>
        <v>#VALUE!</v>
      </c>
      <c r="AL219" s="11" t="e">
        <f>'OddsRatio_working_3-way'!Z219+'OddsRatio_working_3-way'!AF219</f>
        <v>#VALUE!</v>
      </c>
      <c r="AM219" s="11" t="e">
        <f>'OddsRatio_working_3-way'!AA219+'OddsRatio_working_3-way'!AG219</f>
        <v>#VALUE!</v>
      </c>
      <c r="AN219" s="11" t="e">
        <f>'OddsRatio_working_3-way'!AB219+'OddsRatio_working_3-way'!AH219</f>
        <v>#VALUE!</v>
      </c>
      <c r="AO219" s="11" t="e">
        <f>'OddsRatio_working_3-way'!AC219+'OddsRatio_working_3-way'!AI219</f>
        <v>#VALUE!</v>
      </c>
      <c r="AP219" s="11" t="e">
        <f>'OddsRatio_working_3-way'!AD219+'OddsRatio_working_3-way'!AJ219</f>
        <v>#VALUE!</v>
      </c>
      <c r="AQ219" s="11" t="e">
        <f>'OddsRatio_working_3-way'!AE219+'OddsRatio_working_3-way'!AK219</f>
        <v>#VALUE!</v>
      </c>
      <c r="AR219" s="10" t="str">
        <f>IF(A219="","",IF(('OddsRatio_working_3-way'!X219=0),IF(Q219&gt;0,-Q219^(1/3),(-Q219)^(1/3)),'OddsRatio_working_3-way'!AL219-'OddsRatio_working_3-way'!R219/3))</f>
        <v/>
      </c>
      <c r="AS219" s="11" t="e">
        <f>IF(('OddsRatio_working_3-way'!X219=0),IF(Q219&gt;0,-Q219^(1/3),(-Q219)^(1/3)),'OddsRatio_working_3-way'!AM219-'OddsRatio_working_3-way'!R219/3)</f>
        <v>#VALUE!</v>
      </c>
      <c r="AT219" s="11" t="e">
        <f>IF(('OddsRatio_working_3-way'!X219=0),IF(Q219&gt;0,-Q219^(1/3),(-Q219)^(1/3)),'OddsRatio_working_3-way'!AN219-'OddsRatio_working_3-way'!R219/3)</f>
        <v>#VALUE!</v>
      </c>
      <c r="AU219" s="11" t="e">
        <f>IF(('OddsRatio_working_3-way'!X219=0),0,'OddsRatio_working_3-way'!AO219)</f>
        <v>#VALUE!</v>
      </c>
      <c r="AV219" s="11" t="e">
        <f>IF(('OddsRatio_working_3-way'!X219=0),0,'OddsRatio_working_3-way'!AP219)</f>
        <v>#VALUE!</v>
      </c>
      <c r="AW219" s="11" t="e">
        <f>IF(('OddsRatio_working_3-way'!X219=0),0,'OddsRatio_working_3-way'!AQ219)</f>
        <v>#VALUE!</v>
      </c>
    </row>
    <row r="220" spans="1:49">
      <c r="A220" s="4" t="str">
        <f>IF('True_Odds_Calculator_3-way'!A221="","",'True_Odds_Calculator_3-way'!A221)</f>
        <v/>
      </c>
      <c r="B220" s="4" t="str">
        <f>IF('True_Odds_Calculator_3-way'!B221="","",'True_Odds_Calculator_3-way'!B221)</f>
        <v/>
      </c>
      <c r="C220" s="4" t="str">
        <f>IF('True_Odds_Calculator_3-way'!C221="","",'True_Odds_Calculator_3-way'!C221)</f>
        <v/>
      </c>
      <c r="D220" s="9" t="e">
        <f t="shared" si="52"/>
        <v>#VALUE!</v>
      </c>
      <c r="E220" s="9" t="e">
        <f t="shared" si="53"/>
        <v>#VALUE!</v>
      </c>
      <c r="F220" s="9" t="e">
        <f t="shared" si="54"/>
        <v>#VALUE!</v>
      </c>
      <c r="G220" s="9" t="str">
        <f t="shared" si="55"/>
        <v/>
      </c>
      <c r="H220" s="9" t="str">
        <f t="shared" si="56"/>
        <v/>
      </c>
      <c r="I220" s="9" t="str">
        <f t="shared" si="57"/>
        <v/>
      </c>
      <c r="J220" s="9" t="str">
        <f t="shared" si="58"/>
        <v/>
      </c>
      <c r="K220" s="11" t="e">
        <f t="shared" si="59"/>
        <v>#VALUE!</v>
      </c>
      <c r="L220" s="11" t="e">
        <f t="shared" si="60"/>
        <v>#VALUE!</v>
      </c>
      <c r="M220" s="11" t="e">
        <f t="shared" si="61"/>
        <v>#VALUE!</v>
      </c>
      <c r="N220" s="11" t="e">
        <f>'OddsRatio_working_3-way'!K220+'OddsRatio_working_3-way'!L220+'OddsRatio_working_3-way'!M220-('OddsRatio_working_3-way'!K220*'OddsRatio_working_3-way'!L220)-('OddsRatio_working_3-way'!K220*'OddsRatio_working_3-way'!M220)-('OddsRatio_working_3-way'!L220*'OddsRatio_working_3-way'!M220)+('OddsRatio_working_3-way'!K220*'OddsRatio_working_3-way'!L220*'OddsRatio_working_3-way'!M220)-1</f>
        <v>#VALUE!</v>
      </c>
      <c r="O220" s="11">
        <f>0</f>
        <v>0</v>
      </c>
      <c r="P220" s="11" t="e">
        <f>('OddsRatio_working_3-way'!K220*'OddsRatio_working_3-way'!L220)+('OddsRatio_working_3-way'!K220*'OddsRatio_working_3-way'!M220)+('OddsRatio_working_3-way'!L220*'OddsRatio_working_3-way'!M220)-(3*'OddsRatio_working_3-way'!K220*'OddsRatio_working_3-way'!L220*'OddsRatio_working_3-way'!M220)</f>
        <v>#VALUE!</v>
      </c>
      <c r="Q220" s="11" t="e">
        <f>2*'OddsRatio_working_3-way'!K220*'OddsRatio_working_3-way'!L220*'OddsRatio_working_3-way'!M220</f>
        <v>#VALUE!</v>
      </c>
      <c r="R220" s="11" t="e">
        <f t="shared" si="62"/>
        <v>#VALUE!</v>
      </c>
      <c r="S220" s="11" t="e">
        <f t="shared" si="63"/>
        <v>#VALUE!</v>
      </c>
      <c r="T220" s="11" t="e">
        <f t="shared" si="64"/>
        <v>#VALUE!</v>
      </c>
      <c r="U220" s="11" t="e">
        <f>'OddsRatio_working_3-way'!S220-'OddsRatio_working_3-way'!R220^2/3</f>
        <v>#VALUE!</v>
      </c>
      <c r="V220" s="11" t="e">
        <f>'OddsRatio_working_3-way'!S220*'OddsRatio_working_3-way'!R220/3-2*'OddsRatio_working_3-way'!R220^3/27-'OddsRatio_working_3-way'!T220</f>
        <v>#VALUE!</v>
      </c>
      <c r="W220" s="11" t="e">
        <f>'OddsRatio_working_3-way'!V220^2+4*'OddsRatio_working_3-way'!U220^3/27</f>
        <v>#VALUE!</v>
      </c>
      <c r="X220" s="11" t="e">
        <f>IF('OddsRatio_working_3-way'!W220&gt;0,IF(ABS('OddsRatio_working_3-way'!V220+SQRT('OddsRatio_working_3-way'!W220))/2&gt;0,ABS('OddsRatio_working_3-way'!V220+SQRT('OddsRatio_working_3-way'!W220))/2,ABS('OddsRatio_working_3-way'!V220-SQRT('OddsRatio_working_3-way'!W220))/2),SQRT(-'OddsRatio_working_3-way'!U220^3/27))</f>
        <v>#VALUE!</v>
      </c>
      <c r="Y220" s="11" t="e">
        <f>IF('OddsRatio_working_3-way'!W220&gt;=0,IF('OddsRatio_working_3-way'!V220+SQRT('OddsRatio_working_3-way'!W220)&gt;0,0,PI()),ACOS('OddsRatio_working_3-way'!V220/(2*'OddsRatio_working_3-way'!X220)))</f>
        <v>#VALUE!</v>
      </c>
      <c r="Z220" s="11" t="e">
        <f>'OddsRatio_working_3-way'!X220^(1/3)*COS('OddsRatio_working_3-way'!Y220/3)</f>
        <v>#VALUE!</v>
      </c>
      <c r="AA220" s="11" t="e">
        <f>'OddsRatio_working_3-way'!X220^(1/3)*COS(('OddsRatio_working_3-way'!Y220+2*PI())/3)</f>
        <v>#VALUE!</v>
      </c>
      <c r="AB220" s="11" t="e">
        <f>'OddsRatio_working_3-way'!X220^(1/3)*COS(('OddsRatio_working_3-way'!Y220+4*PI())/3)</f>
        <v>#VALUE!</v>
      </c>
      <c r="AC220" s="11" t="e">
        <f>'OddsRatio_working_3-way'!X220^(1/3)*SIN('OddsRatio_working_3-way'!Y220/3)</f>
        <v>#VALUE!</v>
      </c>
      <c r="AD220" s="11" t="e">
        <f>'OddsRatio_working_3-way'!X220^(1/3)*SIN(('OddsRatio_working_3-way'!Y220+2*PI())/3)</f>
        <v>#VALUE!</v>
      </c>
      <c r="AE220" s="11" t="e">
        <f>'OddsRatio_working_3-way'!X220^(1/3)*SIN(('OddsRatio_working_3-way'!Y220+4*PI())/3)</f>
        <v>#VALUE!</v>
      </c>
      <c r="AF220" s="11" t="e">
        <f>-'OddsRatio_working_3-way'!U220/(3*'OddsRatio_working_3-way'!X220^(1/3))*COS(('OddsRatio_working_3-way'!Y220)/3)</f>
        <v>#VALUE!</v>
      </c>
      <c r="AG220" s="11" t="e">
        <f>-'OddsRatio_working_3-way'!U220/(3*'OddsRatio_working_3-way'!X220^(1/3))*COS(('OddsRatio_working_3-way'!Y220+2*PI())/3)</f>
        <v>#VALUE!</v>
      </c>
      <c r="AH220" s="11" t="e">
        <f>-'OddsRatio_working_3-way'!U220/(3*'OddsRatio_working_3-way'!X220^(1/3))*COS(('OddsRatio_working_3-way'!Y220+4*PI())/3)</f>
        <v>#VALUE!</v>
      </c>
      <c r="AI220" s="11" t="e">
        <f>'OddsRatio_working_3-way'!U220/(3*'OddsRatio_working_3-way'!X220^(1/3))*SIN(('OddsRatio_working_3-way'!Y220)/3)</f>
        <v>#VALUE!</v>
      </c>
      <c r="AJ220" s="11" t="e">
        <f>'OddsRatio_working_3-way'!U220/(3*'OddsRatio_working_3-way'!X220^(1/3))*SIN(('OddsRatio_working_3-way'!Y220+2*PI())/3)</f>
        <v>#VALUE!</v>
      </c>
      <c r="AK220" s="11" t="e">
        <f>'OddsRatio_working_3-way'!U220/(3*'OddsRatio_working_3-way'!X220^(1/3))*SIN(('OddsRatio_working_3-way'!Y220+4*PI())/3)</f>
        <v>#VALUE!</v>
      </c>
      <c r="AL220" s="11" t="e">
        <f>'OddsRatio_working_3-way'!Z220+'OddsRatio_working_3-way'!AF220</f>
        <v>#VALUE!</v>
      </c>
      <c r="AM220" s="11" t="e">
        <f>'OddsRatio_working_3-way'!AA220+'OddsRatio_working_3-way'!AG220</f>
        <v>#VALUE!</v>
      </c>
      <c r="AN220" s="11" t="e">
        <f>'OddsRatio_working_3-way'!AB220+'OddsRatio_working_3-way'!AH220</f>
        <v>#VALUE!</v>
      </c>
      <c r="AO220" s="11" t="e">
        <f>'OddsRatio_working_3-way'!AC220+'OddsRatio_working_3-way'!AI220</f>
        <v>#VALUE!</v>
      </c>
      <c r="AP220" s="11" t="e">
        <f>'OddsRatio_working_3-way'!AD220+'OddsRatio_working_3-way'!AJ220</f>
        <v>#VALUE!</v>
      </c>
      <c r="AQ220" s="11" t="e">
        <f>'OddsRatio_working_3-way'!AE220+'OddsRatio_working_3-way'!AK220</f>
        <v>#VALUE!</v>
      </c>
      <c r="AR220" s="10" t="str">
        <f>IF(A220="","",IF(('OddsRatio_working_3-way'!X220=0),IF(Q220&gt;0,-Q220^(1/3),(-Q220)^(1/3)),'OddsRatio_working_3-way'!AL220-'OddsRatio_working_3-way'!R220/3))</f>
        <v/>
      </c>
      <c r="AS220" s="11" t="e">
        <f>IF(('OddsRatio_working_3-way'!X220=0),IF(Q220&gt;0,-Q220^(1/3),(-Q220)^(1/3)),'OddsRatio_working_3-way'!AM220-'OddsRatio_working_3-way'!R220/3)</f>
        <v>#VALUE!</v>
      </c>
      <c r="AT220" s="11" t="e">
        <f>IF(('OddsRatio_working_3-way'!X220=0),IF(Q220&gt;0,-Q220^(1/3),(-Q220)^(1/3)),'OddsRatio_working_3-way'!AN220-'OddsRatio_working_3-way'!R220/3)</f>
        <v>#VALUE!</v>
      </c>
      <c r="AU220" s="11" t="e">
        <f>IF(('OddsRatio_working_3-way'!X220=0),0,'OddsRatio_working_3-way'!AO220)</f>
        <v>#VALUE!</v>
      </c>
      <c r="AV220" s="11" t="e">
        <f>IF(('OddsRatio_working_3-way'!X220=0),0,'OddsRatio_working_3-way'!AP220)</f>
        <v>#VALUE!</v>
      </c>
      <c r="AW220" s="11" t="e">
        <f>IF(('OddsRatio_working_3-way'!X220=0),0,'OddsRatio_working_3-way'!AQ220)</f>
        <v>#VALUE!</v>
      </c>
    </row>
    <row r="221" spans="1:49">
      <c r="A221" s="4" t="str">
        <f>IF('True_Odds_Calculator_3-way'!A222="","",'True_Odds_Calculator_3-way'!A222)</f>
        <v/>
      </c>
      <c r="B221" s="4" t="str">
        <f>IF('True_Odds_Calculator_3-way'!B222="","",'True_Odds_Calculator_3-way'!B222)</f>
        <v/>
      </c>
      <c r="C221" s="4" t="str">
        <f>IF('True_Odds_Calculator_3-way'!C222="","",'True_Odds_Calculator_3-way'!C222)</f>
        <v/>
      </c>
      <c r="D221" s="9" t="e">
        <f t="shared" si="52"/>
        <v>#VALUE!</v>
      </c>
      <c r="E221" s="9" t="e">
        <f t="shared" si="53"/>
        <v>#VALUE!</v>
      </c>
      <c r="F221" s="9" t="e">
        <f t="shared" si="54"/>
        <v>#VALUE!</v>
      </c>
      <c r="G221" s="9" t="str">
        <f t="shared" si="55"/>
        <v/>
      </c>
      <c r="H221" s="9" t="str">
        <f t="shared" si="56"/>
        <v/>
      </c>
      <c r="I221" s="9" t="str">
        <f t="shared" si="57"/>
        <v/>
      </c>
      <c r="J221" s="9" t="str">
        <f t="shared" si="58"/>
        <v/>
      </c>
      <c r="K221" s="11" t="e">
        <f t="shared" si="59"/>
        <v>#VALUE!</v>
      </c>
      <c r="L221" s="11" t="e">
        <f t="shared" si="60"/>
        <v>#VALUE!</v>
      </c>
      <c r="M221" s="11" t="e">
        <f t="shared" si="61"/>
        <v>#VALUE!</v>
      </c>
      <c r="N221" s="11" t="e">
        <f>'OddsRatio_working_3-way'!K221+'OddsRatio_working_3-way'!L221+'OddsRatio_working_3-way'!M221-('OddsRatio_working_3-way'!K221*'OddsRatio_working_3-way'!L221)-('OddsRatio_working_3-way'!K221*'OddsRatio_working_3-way'!M221)-('OddsRatio_working_3-way'!L221*'OddsRatio_working_3-way'!M221)+('OddsRatio_working_3-way'!K221*'OddsRatio_working_3-way'!L221*'OddsRatio_working_3-way'!M221)-1</f>
        <v>#VALUE!</v>
      </c>
      <c r="O221" s="11">
        <f>0</f>
        <v>0</v>
      </c>
      <c r="P221" s="11" t="e">
        <f>('OddsRatio_working_3-way'!K221*'OddsRatio_working_3-way'!L221)+('OddsRatio_working_3-way'!K221*'OddsRatio_working_3-way'!M221)+('OddsRatio_working_3-way'!L221*'OddsRatio_working_3-way'!M221)-(3*'OddsRatio_working_3-way'!K221*'OddsRatio_working_3-way'!L221*'OddsRatio_working_3-way'!M221)</f>
        <v>#VALUE!</v>
      </c>
      <c r="Q221" s="11" t="e">
        <f>2*'OddsRatio_working_3-way'!K221*'OddsRatio_working_3-way'!L221*'OddsRatio_working_3-way'!M221</f>
        <v>#VALUE!</v>
      </c>
      <c r="R221" s="11" t="e">
        <f t="shared" si="62"/>
        <v>#VALUE!</v>
      </c>
      <c r="S221" s="11" t="e">
        <f t="shared" si="63"/>
        <v>#VALUE!</v>
      </c>
      <c r="T221" s="11" t="e">
        <f t="shared" si="64"/>
        <v>#VALUE!</v>
      </c>
      <c r="U221" s="11" t="e">
        <f>'OddsRatio_working_3-way'!S221-'OddsRatio_working_3-way'!R221^2/3</f>
        <v>#VALUE!</v>
      </c>
      <c r="V221" s="11" t="e">
        <f>'OddsRatio_working_3-way'!S221*'OddsRatio_working_3-way'!R221/3-2*'OddsRatio_working_3-way'!R221^3/27-'OddsRatio_working_3-way'!T221</f>
        <v>#VALUE!</v>
      </c>
      <c r="W221" s="11" t="e">
        <f>'OddsRatio_working_3-way'!V221^2+4*'OddsRatio_working_3-way'!U221^3/27</f>
        <v>#VALUE!</v>
      </c>
      <c r="X221" s="11" t="e">
        <f>IF('OddsRatio_working_3-way'!W221&gt;0,IF(ABS('OddsRatio_working_3-way'!V221+SQRT('OddsRatio_working_3-way'!W221))/2&gt;0,ABS('OddsRatio_working_3-way'!V221+SQRT('OddsRatio_working_3-way'!W221))/2,ABS('OddsRatio_working_3-way'!V221-SQRT('OddsRatio_working_3-way'!W221))/2),SQRT(-'OddsRatio_working_3-way'!U221^3/27))</f>
        <v>#VALUE!</v>
      </c>
      <c r="Y221" s="11" t="e">
        <f>IF('OddsRatio_working_3-way'!W221&gt;=0,IF('OddsRatio_working_3-way'!V221+SQRT('OddsRatio_working_3-way'!W221)&gt;0,0,PI()),ACOS('OddsRatio_working_3-way'!V221/(2*'OddsRatio_working_3-way'!X221)))</f>
        <v>#VALUE!</v>
      </c>
      <c r="Z221" s="11" t="e">
        <f>'OddsRatio_working_3-way'!X221^(1/3)*COS('OddsRatio_working_3-way'!Y221/3)</f>
        <v>#VALUE!</v>
      </c>
      <c r="AA221" s="11" t="e">
        <f>'OddsRatio_working_3-way'!X221^(1/3)*COS(('OddsRatio_working_3-way'!Y221+2*PI())/3)</f>
        <v>#VALUE!</v>
      </c>
      <c r="AB221" s="11" t="e">
        <f>'OddsRatio_working_3-way'!X221^(1/3)*COS(('OddsRatio_working_3-way'!Y221+4*PI())/3)</f>
        <v>#VALUE!</v>
      </c>
      <c r="AC221" s="11" t="e">
        <f>'OddsRatio_working_3-way'!X221^(1/3)*SIN('OddsRatio_working_3-way'!Y221/3)</f>
        <v>#VALUE!</v>
      </c>
      <c r="AD221" s="11" t="e">
        <f>'OddsRatio_working_3-way'!X221^(1/3)*SIN(('OddsRatio_working_3-way'!Y221+2*PI())/3)</f>
        <v>#VALUE!</v>
      </c>
      <c r="AE221" s="11" t="e">
        <f>'OddsRatio_working_3-way'!X221^(1/3)*SIN(('OddsRatio_working_3-way'!Y221+4*PI())/3)</f>
        <v>#VALUE!</v>
      </c>
      <c r="AF221" s="11" t="e">
        <f>-'OddsRatio_working_3-way'!U221/(3*'OddsRatio_working_3-way'!X221^(1/3))*COS(('OddsRatio_working_3-way'!Y221)/3)</f>
        <v>#VALUE!</v>
      </c>
      <c r="AG221" s="11" t="e">
        <f>-'OddsRatio_working_3-way'!U221/(3*'OddsRatio_working_3-way'!X221^(1/3))*COS(('OddsRatio_working_3-way'!Y221+2*PI())/3)</f>
        <v>#VALUE!</v>
      </c>
      <c r="AH221" s="11" t="e">
        <f>-'OddsRatio_working_3-way'!U221/(3*'OddsRatio_working_3-way'!X221^(1/3))*COS(('OddsRatio_working_3-way'!Y221+4*PI())/3)</f>
        <v>#VALUE!</v>
      </c>
      <c r="AI221" s="11" t="e">
        <f>'OddsRatio_working_3-way'!U221/(3*'OddsRatio_working_3-way'!X221^(1/3))*SIN(('OddsRatio_working_3-way'!Y221)/3)</f>
        <v>#VALUE!</v>
      </c>
      <c r="AJ221" s="11" t="e">
        <f>'OddsRatio_working_3-way'!U221/(3*'OddsRatio_working_3-way'!X221^(1/3))*SIN(('OddsRatio_working_3-way'!Y221+2*PI())/3)</f>
        <v>#VALUE!</v>
      </c>
      <c r="AK221" s="11" t="e">
        <f>'OddsRatio_working_3-way'!U221/(3*'OddsRatio_working_3-way'!X221^(1/3))*SIN(('OddsRatio_working_3-way'!Y221+4*PI())/3)</f>
        <v>#VALUE!</v>
      </c>
      <c r="AL221" s="11" t="e">
        <f>'OddsRatio_working_3-way'!Z221+'OddsRatio_working_3-way'!AF221</f>
        <v>#VALUE!</v>
      </c>
      <c r="AM221" s="11" t="e">
        <f>'OddsRatio_working_3-way'!AA221+'OddsRatio_working_3-way'!AG221</f>
        <v>#VALUE!</v>
      </c>
      <c r="AN221" s="11" t="e">
        <f>'OddsRatio_working_3-way'!AB221+'OddsRatio_working_3-way'!AH221</f>
        <v>#VALUE!</v>
      </c>
      <c r="AO221" s="11" t="e">
        <f>'OddsRatio_working_3-way'!AC221+'OddsRatio_working_3-way'!AI221</f>
        <v>#VALUE!</v>
      </c>
      <c r="AP221" s="11" t="e">
        <f>'OddsRatio_working_3-way'!AD221+'OddsRatio_working_3-way'!AJ221</f>
        <v>#VALUE!</v>
      </c>
      <c r="AQ221" s="11" t="e">
        <f>'OddsRatio_working_3-way'!AE221+'OddsRatio_working_3-way'!AK221</f>
        <v>#VALUE!</v>
      </c>
      <c r="AR221" s="10" t="str">
        <f>IF(A221="","",IF(('OddsRatio_working_3-way'!X221=0),IF(Q221&gt;0,-Q221^(1/3),(-Q221)^(1/3)),'OddsRatio_working_3-way'!AL221-'OddsRatio_working_3-way'!R221/3))</f>
        <v/>
      </c>
      <c r="AS221" s="11" t="e">
        <f>IF(('OddsRatio_working_3-way'!X221=0),IF(Q221&gt;0,-Q221^(1/3),(-Q221)^(1/3)),'OddsRatio_working_3-way'!AM221-'OddsRatio_working_3-way'!R221/3)</f>
        <v>#VALUE!</v>
      </c>
      <c r="AT221" s="11" t="e">
        <f>IF(('OddsRatio_working_3-way'!X221=0),IF(Q221&gt;0,-Q221^(1/3),(-Q221)^(1/3)),'OddsRatio_working_3-way'!AN221-'OddsRatio_working_3-way'!R221/3)</f>
        <v>#VALUE!</v>
      </c>
      <c r="AU221" s="11" t="e">
        <f>IF(('OddsRatio_working_3-way'!X221=0),0,'OddsRatio_working_3-way'!AO221)</f>
        <v>#VALUE!</v>
      </c>
      <c r="AV221" s="11" t="e">
        <f>IF(('OddsRatio_working_3-way'!X221=0),0,'OddsRatio_working_3-way'!AP221)</f>
        <v>#VALUE!</v>
      </c>
      <c r="AW221" s="11" t="e">
        <f>IF(('OddsRatio_working_3-way'!X221=0),0,'OddsRatio_working_3-way'!AQ221)</f>
        <v>#VALUE!</v>
      </c>
    </row>
    <row r="222" spans="1:49">
      <c r="A222" s="4" t="str">
        <f>IF('True_Odds_Calculator_3-way'!A223="","",'True_Odds_Calculator_3-way'!A223)</f>
        <v/>
      </c>
      <c r="B222" s="4" t="str">
        <f>IF('True_Odds_Calculator_3-way'!B223="","",'True_Odds_Calculator_3-way'!B223)</f>
        <v/>
      </c>
      <c r="C222" s="4" t="str">
        <f>IF('True_Odds_Calculator_3-way'!C223="","",'True_Odds_Calculator_3-way'!C223)</f>
        <v/>
      </c>
      <c r="D222" s="9" t="e">
        <f t="shared" si="52"/>
        <v>#VALUE!</v>
      </c>
      <c r="E222" s="9" t="e">
        <f t="shared" si="53"/>
        <v>#VALUE!</v>
      </c>
      <c r="F222" s="9" t="e">
        <f t="shared" si="54"/>
        <v>#VALUE!</v>
      </c>
      <c r="G222" s="9" t="str">
        <f t="shared" si="55"/>
        <v/>
      </c>
      <c r="H222" s="9" t="str">
        <f t="shared" si="56"/>
        <v/>
      </c>
      <c r="I222" s="9" t="str">
        <f t="shared" si="57"/>
        <v/>
      </c>
      <c r="J222" s="9" t="str">
        <f t="shared" si="58"/>
        <v/>
      </c>
      <c r="K222" s="11" t="e">
        <f t="shared" si="59"/>
        <v>#VALUE!</v>
      </c>
      <c r="L222" s="11" t="e">
        <f t="shared" si="60"/>
        <v>#VALUE!</v>
      </c>
      <c r="M222" s="11" t="e">
        <f t="shared" si="61"/>
        <v>#VALUE!</v>
      </c>
      <c r="N222" s="11" t="e">
        <f>'OddsRatio_working_3-way'!K222+'OddsRatio_working_3-way'!L222+'OddsRatio_working_3-way'!M222-('OddsRatio_working_3-way'!K222*'OddsRatio_working_3-way'!L222)-('OddsRatio_working_3-way'!K222*'OddsRatio_working_3-way'!M222)-('OddsRatio_working_3-way'!L222*'OddsRatio_working_3-way'!M222)+('OddsRatio_working_3-way'!K222*'OddsRatio_working_3-way'!L222*'OddsRatio_working_3-way'!M222)-1</f>
        <v>#VALUE!</v>
      </c>
      <c r="O222" s="11">
        <f>0</f>
        <v>0</v>
      </c>
      <c r="P222" s="11" t="e">
        <f>('OddsRatio_working_3-way'!K222*'OddsRatio_working_3-way'!L222)+('OddsRatio_working_3-way'!K222*'OddsRatio_working_3-way'!M222)+('OddsRatio_working_3-way'!L222*'OddsRatio_working_3-way'!M222)-(3*'OddsRatio_working_3-way'!K222*'OddsRatio_working_3-way'!L222*'OddsRatio_working_3-way'!M222)</f>
        <v>#VALUE!</v>
      </c>
      <c r="Q222" s="11" t="e">
        <f>2*'OddsRatio_working_3-way'!K222*'OddsRatio_working_3-way'!L222*'OddsRatio_working_3-way'!M222</f>
        <v>#VALUE!</v>
      </c>
      <c r="R222" s="11" t="e">
        <f t="shared" si="62"/>
        <v>#VALUE!</v>
      </c>
      <c r="S222" s="11" t="e">
        <f t="shared" si="63"/>
        <v>#VALUE!</v>
      </c>
      <c r="T222" s="11" t="e">
        <f t="shared" si="64"/>
        <v>#VALUE!</v>
      </c>
      <c r="U222" s="11" t="e">
        <f>'OddsRatio_working_3-way'!S222-'OddsRatio_working_3-way'!R222^2/3</f>
        <v>#VALUE!</v>
      </c>
      <c r="V222" s="11" t="e">
        <f>'OddsRatio_working_3-way'!S222*'OddsRatio_working_3-way'!R222/3-2*'OddsRatio_working_3-way'!R222^3/27-'OddsRatio_working_3-way'!T222</f>
        <v>#VALUE!</v>
      </c>
      <c r="W222" s="11" t="e">
        <f>'OddsRatio_working_3-way'!V222^2+4*'OddsRatio_working_3-way'!U222^3/27</f>
        <v>#VALUE!</v>
      </c>
      <c r="X222" s="11" t="e">
        <f>IF('OddsRatio_working_3-way'!W222&gt;0,IF(ABS('OddsRatio_working_3-way'!V222+SQRT('OddsRatio_working_3-way'!W222))/2&gt;0,ABS('OddsRatio_working_3-way'!V222+SQRT('OddsRatio_working_3-way'!W222))/2,ABS('OddsRatio_working_3-way'!V222-SQRT('OddsRatio_working_3-way'!W222))/2),SQRT(-'OddsRatio_working_3-way'!U222^3/27))</f>
        <v>#VALUE!</v>
      </c>
      <c r="Y222" s="11" t="e">
        <f>IF('OddsRatio_working_3-way'!W222&gt;=0,IF('OddsRatio_working_3-way'!V222+SQRT('OddsRatio_working_3-way'!W222)&gt;0,0,PI()),ACOS('OddsRatio_working_3-way'!V222/(2*'OddsRatio_working_3-way'!X222)))</f>
        <v>#VALUE!</v>
      </c>
      <c r="Z222" s="11" t="e">
        <f>'OddsRatio_working_3-way'!X222^(1/3)*COS('OddsRatio_working_3-way'!Y222/3)</f>
        <v>#VALUE!</v>
      </c>
      <c r="AA222" s="11" t="e">
        <f>'OddsRatio_working_3-way'!X222^(1/3)*COS(('OddsRatio_working_3-way'!Y222+2*PI())/3)</f>
        <v>#VALUE!</v>
      </c>
      <c r="AB222" s="11" t="e">
        <f>'OddsRatio_working_3-way'!X222^(1/3)*COS(('OddsRatio_working_3-way'!Y222+4*PI())/3)</f>
        <v>#VALUE!</v>
      </c>
      <c r="AC222" s="11" t="e">
        <f>'OddsRatio_working_3-way'!X222^(1/3)*SIN('OddsRatio_working_3-way'!Y222/3)</f>
        <v>#VALUE!</v>
      </c>
      <c r="AD222" s="11" t="e">
        <f>'OddsRatio_working_3-way'!X222^(1/3)*SIN(('OddsRatio_working_3-way'!Y222+2*PI())/3)</f>
        <v>#VALUE!</v>
      </c>
      <c r="AE222" s="11" t="e">
        <f>'OddsRatio_working_3-way'!X222^(1/3)*SIN(('OddsRatio_working_3-way'!Y222+4*PI())/3)</f>
        <v>#VALUE!</v>
      </c>
      <c r="AF222" s="11" t="e">
        <f>-'OddsRatio_working_3-way'!U222/(3*'OddsRatio_working_3-way'!X222^(1/3))*COS(('OddsRatio_working_3-way'!Y222)/3)</f>
        <v>#VALUE!</v>
      </c>
      <c r="AG222" s="11" t="e">
        <f>-'OddsRatio_working_3-way'!U222/(3*'OddsRatio_working_3-way'!X222^(1/3))*COS(('OddsRatio_working_3-way'!Y222+2*PI())/3)</f>
        <v>#VALUE!</v>
      </c>
      <c r="AH222" s="11" t="e">
        <f>-'OddsRatio_working_3-way'!U222/(3*'OddsRatio_working_3-way'!X222^(1/3))*COS(('OddsRatio_working_3-way'!Y222+4*PI())/3)</f>
        <v>#VALUE!</v>
      </c>
      <c r="AI222" s="11" t="e">
        <f>'OddsRatio_working_3-way'!U222/(3*'OddsRatio_working_3-way'!X222^(1/3))*SIN(('OddsRatio_working_3-way'!Y222)/3)</f>
        <v>#VALUE!</v>
      </c>
      <c r="AJ222" s="11" t="e">
        <f>'OddsRatio_working_3-way'!U222/(3*'OddsRatio_working_3-way'!X222^(1/3))*SIN(('OddsRatio_working_3-way'!Y222+2*PI())/3)</f>
        <v>#VALUE!</v>
      </c>
      <c r="AK222" s="11" t="e">
        <f>'OddsRatio_working_3-way'!U222/(3*'OddsRatio_working_3-way'!X222^(1/3))*SIN(('OddsRatio_working_3-way'!Y222+4*PI())/3)</f>
        <v>#VALUE!</v>
      </c>
      <c r="AL222" s="11" t="e">
        <f>'OddsRatio_working_3-way'!Z222+'OddsRatio_working_3-way'!AF222</f>
        <v>#VALUE!</v>
      </c>
      <c r="AM222" s="11" t="e">
        <f>'OddsRatio_working_3-way'!AA222+'OddsRatio_working_3-way'!AG222</f>
        <v>#VALUE!</v>
      </c>
      <c r="AN222" s="11" t="e">
        <f>'OddsRatio_working_3-way'!AB222+'OddsRatio_working_3-way'!AH222</f>
        <v>#VALUE!</v>
      </c>
      <c r="AO222" s="11" t="e">
        <f>'OddsRatio_working_3-way'!AC222+'OddsRatio_working_3-way'!AI222</f>
        <v>#VALUE!</v>
      </c>
      <c r="AP222" s="11" t="e">
        <f>'OddsRatio_working_3-way'!AD222+'OddsRatio_working_3-way'!AJ222</f>
        <v>#VALUE!</v>
      </c>
      <c r="AQ222" s="11" t="e">
        <f>'OddsRatio_working_3-way'!AE222+'OddsRatio_working_3-way'!AK222</f>
        <v>#VALUE!</v>
      </c>
      <c r="AR222" s="10" t="str">
        <f>IF(A222="","",IF(('OddsRatio_working_3-way'!X222=0),IF(Q222&gt;0,-Q222^(1/3),(-Q222)^(1/3)),'OddsRatio_working_3-way'!AL222-'OddsRatio_working_3-way'!R222/3))</f>
        <v/>
      </c>
      <c r="AS222" s="11" t="e">
        <f>IF(('OddsRatio_working_3-way'!X222=0),IF(Q222&gt;0,-Q222^(1/3),(-Q222)^(1/3)),'OddsRatio_working_3-way'!AM222-'OddsRatio_working_3-way'!R222/3)</f>
        <v>#VALUE!</v>
      </c>
      <c r="AT222" s="11" t="e">
        <f>IF(('OddsRatio_working_3-way'!X222=0),IF(Q222&gt;0,-Q222^(1/3),(-Q222)^(1/3)),'OddsRatio_working_3-way'!AN222-'OddsRatio_working_3-way'!R222/3)</f>
        <v>#VALUE!</v>
      </c>
      <c r="AU222" s="11" t="e">
        <f>IF(('OddsRatio_working_3-way'!X222=0),0,'OddsRatio_working_3-way'!AO222)</f>
        <v>#VALUE!</v>
      </c>
      <c r="AV222" s="11" t="e">
        <f>IF(('OddsRatio_working_3-way'!X222=0),0,'OddsRatio_working_3-way'!AP222)</f>
        <v>#VALUE!</v>
      </c>
      <c r="AW222" s="11" t="e">
        <f>IF(('OddsRatio_working_3-way'!X222=0),0,'OddsRatio_working_3-way'!AQ222)</f>
        <v>#VALUE!</v>
      </c>
    </row>
    <row r="223" spans="1:49">
      <c r="A223" s="4" t="str">
        <f>IF('True_Odds_Calculator_3-way'!A224="","",'True_Odds_Calculator_3-way'!A224)</f>
        <v/>
      </c>
      <c r="B223" s="4" t="str">
        <f>IF('True_Odds_Calculator_3-way'!B224="","",'True_Odds_Calculator_3-way'!B224)</f>
        <v/>
      </c>
      <c r="C223" s="4" t="str">
        <f>IF('True_Odds_Calculator_3-way'!C224="","",'True_Odds_Calculator_3-way'!C224)</f>
        <v/>
      </c>
      <c r="D223" s="9" t="e">
        <f t="shared" si="52"/>
        <v>#VALUE!</v>
      </c>
      <c r="E223" s="9" t="e">
        <f t="shared" si="53"/>
        <v>#VALUE!</v>
      </c>
      <c r="F223" s="9" t="e">
        <f t="shared" si="54"/>
        <v>#VALUE!</v>
      </c>
      <c r="G223" s="9" t="str">
        <f t="shared" si="55"/>
        <v/>
      </c>
      <c r="H223" s="9" t="str">
        <f t="shared" si="56"/>
        <v/>
      </c>
      <c r="I223" s="9" t="str">
        <f t="shared" si="57"/>
        <v/>
      </c>
      <c r="J223" s="9" t="str">
        <f t="shared" si="58"/>
        <v/>
      </c>
      <c r="K223" s="11" t="e">
        <f t="shared" si="59"/>
        <v>#VALUE!</v>
      </c>
      <c r="L223" s="11" t="e">
        <f t="shared" si="60"/>
        <v>#VALUE!</v>
      </c>
      <c r="M223" s="11" t="e">
        <f t="shared" si="61"/>
        <v>#VALUE!</v>
      </c>
      <c r="N223" s="11" t="e">
        <f>'OddsRatio_working_3-way'!K223+'OddsRatio_working_3-way'!L223+'OddsRatio_working_3-way'!M223-('OddsRatio_working_3-way'!K223*'OddsRatio_working_3-way'!L223)-('OddsRatio_working_3-way'!K223*'OddsRatio_working_3-way'!M223)-('OddsRatio_working_3-way'!L223*'OddsRatio_working_3-way'!M223)+('OddsRatio_working_3-way'!K223*'OddsRatio_working_3-way'!L223*'OddsRatio_working_3-way'!M223)-1</f>
        <v>#VALUE!</v>
      </c>
      <c r="O223" s="11">
        <f>0</f>
        <v>0</v>
      </c>
      <c r="P223" s="11" t="e">
        <f>('OddsRatio_working_3-way'!K223*'OddsRatio_working_3-way'!L223)+('OddsRatio_working_3-way'!K223*'OddsRatio_working_3-way'!M223)+('OddsRatio_working_3-way'!L223*'OddsRatio_working_3-way'!M223)-(3*'OddsRatio_working_3-way'!K223*'OddsRatio_working_3-way'!L223*'OddsRatio_working_3-way'!M223)</f>
        <v>#VALUE!</v>
      </c>
      <c r="Q223" s="11" t="e">
        <f>2*'OddsRatio_working_3-way'!K223*'OddsRatio_working_3-way'!L223*'OddsRatio_working_3-way'!M223</f>
        <v>#VALUE!</v>
      </c>
      <c r="R223" s="11" t="e">
        <f t="shared" si="62"/>
        <v>#VALUE!</v>
      </c>
      <c r="S223" s="11" t="e">
        <f t="shared" si="63"/>
        <v>#VALUE!</v>
      </c>
      <c r="T223" s="11" t="e">
        <f t="shared" si="64"/>
        <v>#VALUE!</v>
      </c>
      <c r="U223" s="11" t="e">
        <f>'OddsRatio_working_3-way'!S223-'OddsRatio_working_3-way'!R223^2/3</f>
        <v>#VALUE!</v>
      </c>
      <c r="V223" s="11" t="e">
        <f>'OddsRatio_working_3-way'!S223*'OddsRatio_working_3-way'!R223/3-2*'OddsRatio_working_3-way'!R223^3/27-'OddsRatio_working_3-way'!T223</f>
        <v>#VALUE!</v>
      </c>
      <c r="W223" s="11" t="e">
        <f>'OddsRatio_working_3-way'!V223^2+4*'OddsRatio_working_3-way'!U223^3/27</f>
        <v>#VALUE!</v>
      </c>
      <c r="X223" s="11" t="e">
        <f>IF('OddsRatio_working_3-way'!W223&gt;0,IF(ABS('OddsRatio_working_3-way'!V223+SQRT('OddsRatio_working_3-way'!W223))/2&gt;0,ABS('OddsRatio_working_3-way'!V223+SQRT('OddsRatio_working_3-way'!W223))/2,ABS('OddsRatio_working_3-way'!V223-SQRT('OddsRatio_working_3-way'!W223))/2),SQRT(-'OddsRatio_working_3-way'!U223^3/27))</f>
        <v>#VALUE!</v>
      </c>
      <c r="Y223" s="11" t="e">
        <f>IF('OddsRatio_working_3-way'!W223&gt;=0,IF('OddsRatio_working_3-way'!V223+SQRT('OddsRatio_working_3-way'!W223)&gt;0,0,PI()),ACOS('OddsRatio_working_3-way'!V223/(2*'OddsRatio_working_3-way'!X223)))</f>
        <v>#VALUE!</v>
      </c>
      <c r="Z223" s="11" t="e">
        <f>'OddsRatio_working_3-way'!X223^(1/3)*COS('OddsRatio_working_3-way'!Y223/3)</f>
        <v>#VALUE!</v>
      </c>
      <c r="AA223" s="11" t="e">
        <f>'OddsRatio_working_3-way'!X223^(1/3)*COS(('OddsRatio_working_3-way'!Y223+2*PI())/3)</f>
        <v>#VALUE!</v>
      </c>
      <c r="AB223" s="11" t="e">
        <f>'OddsRatio_working_3-way'!X223^(1/3)*COS(('OddsRatio_working_3-way'!Y223+4*PI())/3)</f>
        <v>#VALUE!</v>
      </c>
      <c r="AC223" s="11" t="e">
        <f>'OddsRatio_working_3-way'!X223^(1/3)*SIN('OddsRatio_working_3-way'!Y223/3)</f>
        <v>#VALUE!</v>
      </c>
      <c r="AD223" s="11" t="e">
        <f>'OddsRatio_working_3-way'!X223^(1/3)*SIN(('OddsRatio_working_3-way'!Y223+2*PI())/3)</f>
        <v>#VALUE!</v>
      </c>
      <c r="AE223" s="11" t="e">
        <f>'OddsRatio_working_3-way'!X223^(1/3)*SIN(('OddsRatio_working_3-way'!Y223+4*PI())/3)</f>
        <v>#VALUE!</v>
      </c>
      <c r="AF223" s="11" t="e">
        <f>-'OddsRatio_working_3-way'!U223/(3*'OddsRatio_working_3-way'!X223^(1/3))*COS(('OddsRatio_working_3-way'!Y223)/3)</f>
        <v>#VALUE!</v>
      </c>
      <c r="AG223" s="11" t="e">
        <f>-'OddsRatio_working_3-way'!U223/(3*'OddsRatio_working_3-way'!X223^(1/3))*COS(('OddsRatio_working_3-way'!Y223+2*PI())/3)</f>
        <v>#VALUE!</v>
      </c>
      <c r="AH223" s="11" t="e">
        <f>-'OddsRatio_working_3-way'!U223/(3*'OddsRatio_working_3-way'!X223^(1/3))*COS(('OddsRatio_working_3-way'!Y223+4*PI())/3)</f>
        <v>#VALUE!</v>
      </c>
      <c r="AI223" s="11" t="e">
        <f>'OddsRatio_working_3-way'!U223/(3*'OddsRatio_working_3-way'!X223^(1/3))*SIN(('OddsRatio_working_3-way'!Y223)/3)</f>
        <v>#VALUE!</v>
      </c>
      <c r="AJ223" s="11" t="e">
        <f>'OddsRatio_working_3-way'!U223/(3*'OddsRatio_working_3-way'!X223^(1/3))*SIN(('OddsRatio_working_3-way'!Y223+2*PI())/3)</f>
        <v>#VALUE!</v>
      </c>
      <c r="AK223" s="11" t="e">
        <f>'OddsRatio_working_3-way'!U223/(3*'OddsRatio_working_3-way'!X223^(1/3))*SIN(('OddsRatio_working_3-way'!Y223+4*PI())/3)</f>
        <v>#VALUE!</v>
      </c>
      <c r="AL223" s="11" t="e">
        <f>'OddsRatio_working_3-way'!Z223+'OddsRatio_working_3-way'!AF223</f>
        <v>#VALUE!</v>
      </c>
      <c r="AM223" s="11" t="e">
        <f>'OddsRatio_working_3-way'!AA223+'OddsRatio_working_3-way'!AG223</f>
        <v>#VALUE!</v>
      </c>
      <c r="AN223" s="11" t="e">
        <f>'OddsRatio_working_3-way'!AB223+'OddsRatio_working_3-way'!AH223</f>
        <v>#VALUE!</v>
      </c>
      <c r="AO223" s="11" t="e">
        <f>'OddsRatio_working_3-way'!AC223+'OddsRatio_working_3-way'!AI223</f>
        <v>#VALUE!</v>
      </c>
      <c r="AP223" s="11" t="e">
        <f>'OddsRatio_working_3-way'!AD223+'OddsRatio_working_3-way'!AJ223</f>
        <v>#VALUE!</v>
      </c>
      <c r="AQ223" s="11" t="e">
        <f>'OddsRatio_working_3-way'!AE223+'OddsRatio_working_3-way'!AK223</f>
        <v>#VALUE!</v>
      </c>
      <c r="AR223" s="10" t="str">
        <f>IF(A223="","",IF(('OddsRatio_working_3-way'!X223=0),IF(Q223&gt;0,-Q223^(1/3),(-Q223)^(1/3)),'OddsRatio_working_3-way'!AL223-'OddsRatio_working_3-way'!R223/3))</f>
        <v/>
      </c>
      <c r="AS223" s="11" t="e">
        <f>IF(('OddsRatio_working_3-way'!X223=0),IF(Q223&gt;0,-Q223^(1/3),(-Q223)^(1/3)),'OddsRatio_working_3-way'!AM223-'OddsRatio_working_3-way'!R223/3)</f>
        <v>#VALUE!</v>
      </c>
      <c r="AT223" s="11" t="e">
        <f>IF(('OddsRatio_working_3-way'!X223=0),IF(Q223&gt;0,-Q223^(1/3),(-Q223)^(1/3)),'OddsRatio_working_3-way'!AN223-'OddsRatio_working_3-way'!R223/3)</f>
        <v>#VALUE!</v>
      </c>
      <c r="AU223" s="11" t="e">
        <f>IF(('OddsRatio_working_3-way'!X223=0),0,'OddsRatio_working_3-way'!AO223)</f>
        <v>#VALUE!</v>
      </c>
      <c r="AV223" s="11" t="e">
        <f>IF(('OddsRatio_working_3-way'!X223=0),0,'OddsRatio_working_3-way'!AP223)</f>
        <v>#VALUE!</v>
      </c>
      <c r="AW223" s="11" t="e">
        <f>IF(('OddsRatio_working_3-way'!X223=0),0,'OddsRatio_working_3-way'!AQ223)</f>
        <v>#VALUE!</v>
      </c>
    </row>
    <row r="224" spans="1:49">
      <c r="A224" s="4" t="str">
        <f>IF('True_Odds_Calculator_3-way'!A225="","",'True_Odds_Calculator_3-way'!A225)</f>
        <v/>
      </c>
      <c r="B224" s="4" t="str">
        <f>IF('True_Odds_Calculator_3-way'!B225="","",'True_Odds_Calculator_3-way'!B225)</f>
        <v/>
      </c>
      <c r="C224" s="4" t="str">
        <f>IF('True_Odds_Calculator_3-way'!C225="","",'True_Odds_Calculator_3-way'!C225)</f>
        <v/>
      </c>
      <c r="D224" s="9" t="e">
        <f t="shared" si="52"/>
        <v>#VALUE!</v>
      </c>
      <c r="E224" s="9" t="e">
        <f t="shared" si="53"/>
        <v>#VALUE!</v>
      </c>
      <c r="F224" s="9" t="e">
        <f t="shared" si="54"/>
        <v>#VALUE!</v>
      </c>
      <c r="G224" s="9" t="str">
        <f t="shared" si="55"/>
        <v/>
      </c>
      <c r="H224" s="9" t="str">
        <f t="shared" si="56"/>
        <v/>
      </c>
      <c r="I224" s="9" t="str">
        <f t="shared" si="57"/>
        <v/>
      </c>
      <c r="J224" s="9" t="str">
        <f t="shared" si="58"/>
        <v/>
      </c>
      <c r="K224" s="11" t="e">
        <f t="shared" si="59"/>
        <v>#VALUE!</v>
      </c>
      <c r="L224" s="11" t="e">
        <f t="shared" si="60"/>
        <v>#VALUE!</v>
      </c>
      <c r="M224" s="11" t="e">
        <f t="shared" si="61"/>
        <v>#VALUE!</v>
      </c>
      <c r="N224" s="11" t="e">
        <f>'OddsRatio_working_3-way'!K224+'OddsRatio_working_3-way'!L224+'OddsRatio_working_3-way'!M224-('OddsRatio_working_3-way'!K224*'OddsRatio_working_3-way'!L224)-('OddsRatio_working_3-way'!K224*'OddsRatio_working_3-way'!M224)-('OddsRatio_working_3-way'!L224*'OddsRatio_working_3-way'!M224)+('OddsRatio_working_3-way'!K224*'OddsRatio_working_3-way'!L224*'OddsRatio_working_3-way'!M224)-1</f>
        <v>#VALUE!</v>
      </c>
      <c r="O224" s="11">
        <f>0</f>
        <v>0</v>
      </c>
      <c r="P224" s="11" t="e">
        <f>('OddsRatio_working_3-way'!K224*'OddsRatio_working_3-way'!L224)+('OddsRatio_working_3-way'!K224*'OddsRatio_working_3-way'!M224)+('OddsRatio_working_3-way'!L224*'OddsRatio_working_3-way'!M224)-(3*'OddsRatio_working_3-way'!K224*'OddsRatio_working_3-way'!L224*'OddsRatio_working_3-way'!M224)</f>
        <v>#VALUE!</v>
      </c>
      <c r="Q224" s="11" t="e">
        <f>2*'OddsRatio_working_3-way'!K224*'OddsRatio_working_3-way'!L224*'OddsRatio_working_3-way'!M224</f>
        <v>#VALUE!</v>
      </c>
      <c r="R224" s="11" t="e">
        <f t="shared" si="62"/>
        <v>#VALUE!</v>
      </c>
      <c r="S224" s="11" t="e">
        <f t="shared" si="63"/>
        <v>#VALUE!</v>
      </c>
      <c r="T224" s="11" t="e">
        <f t="shared" si="64"/>
        <v>#VALUE!</v>
      </c>
      <c r="U224" s="11" t="e">
        <f>'OddsRatio_working_3-way'!S224-'OddsRatio_working_3-way'!R224^2/3</f>
        <v>#VALUE!</v>
      </c>
      <c r="V224" s="11" t="e">
        <f>'OddsRatio_working_3-way'!S224*'OddsRatio_working_3-way'!R224/3-2*'OddsRatio_working_3-way'!R224^3/27-'OddsRatio_working_3-way'!T224</f>
        <v>#VALUE!</v>
      </c>
      <c r="W224" s="11" t="e">
        <f>'OddsRatio_working_3-way'!V224^2+4*'OddsRatio_working_3-way'!U224^3/27</f>
        <v>#VALUE!</v>
      </c>
      <c r="X224" s="11" t="e">
        <f>IF('OddsRatio_working_3-way'!W224&gt;0,IF(ABS('OddsRatio_working_3-way'!V224+SQRT('OddsRatio_working_3-way'!W224))/2&gt;0,ABS('OddsRatio_working_3-way'!V224+SQRT('OddsRatio_working_3-way'!W224))/2,ABS('OddsRatio_working_3-way'!V224-SQRT('OddsRatio_working_3-way'!W224))/2),SQRT(-'OddsRatio_working_3-way'!U224^3/27))</f>
        <v>#VALUE!</v>
      </c>
      <c r="Y224" s="11" t="e">
        <f>IF('OddsRatio_working_3-way'!W224&gt;=0,IF('OddsRatio_working_3-way'!V224+SQRT('OddsRatio_working_3-way'!W224)&gt;0,0,PI()),ACOS('OddsRatio_working_3-way'!V224/(2*'OddsRatio_working_3-way'!X224)))</f>
        <v>#VALUE!</v>
      </c>
      <c r="Z224" s="11" t="e">
        <f>'OddsRatio_working_3-way'!X224^(1/3)*COS('OddsRatio_working_3-way'!Y224/3)</f>
        <v>#VALUE!</v>
      </c>
      <c r="AA224" s="11" t="e">
        <f>'OddsRatio_working_3-way'!X224^(1/3)*COS(('OddsRatio_working_3-way'!Y224+2*PI())/3)</f>
        <v>#VALUE!</v>
      </c>
      <c r="AB224" s="11" t="e">
        <f>'OddsRatio_working_3-way'!X224^(1/3)*COS(('OddsRatio_working_3-way'!Y224+4*PI())/3)</f>
        <v>#VALUE!</v>
      </c>
      <c r="AC224" s="11" t="e">
        <f>'OddsRatio_working_3-way'!X224^(1/3)*SIN('OddsRatio_working_3-way'!Y224/3)</f>
        <v>#VALUE!</v>
      </c>
      <c r="AD224" s="11" t="e">
        <f>'OddsRatio_working_3-way'!X224^(1/3)*SIN(('OddsRatio_working_3-way'!Y224+2*PI())/3)</f>
        <v>#VALUE!</v>
      </c>
      <c r="AE224" s="11" t="e">
        <f>'OddsRatio_working_3-way'!X224^(1/3)*SIN(('OddsRatio_working_3-way'!Y224+4*PI())/3)</f>
        <v>#VALUE!</v>
      </c>
      <c r="AF224" s="11" t="e">
        <f>-'OddsRatio_working_3-way'!U224/(3*'OddsRatio_working_3-way'!X224^(1/3))*COS(('OddsRatio_working_3-way'!Y224)/3)</f>
        <v>#VALUE!</v>
      </c>
      <c r="AG224" s="11" t="e">
        <f>-'OddsRatio_working_3-way'!U224/(3*'OddsRatio_working_3-way'!X224^(1/3))*COS(('OddsRatio_working_3-way'!Y224+2*PI())/3)</f>
        <v>#VALUE!</v>
      </c>
      <c r="AH224" s="11" t="e">
        <f>-'OddsRatio_working_3-way'!U224/(3*'OddsRatio_working_3-way'!X224^(1/3))*COS(('OddsRatio_working_3-way'!Y224+4*PI())/3)</f>
        <v>#VALUE!</v>
      </c>
      <c r="AI224" s="11" t="e">
        <f>'OddsRatio_working_3-way'!U224/(3*'OddsRatio_working_3-way'!X224^(1/3))*SIN(('OddsRatio_working_3-way'!Y224)/3)</f>
        <v>#VALUE!</v>
      </c>
      <c r="AJ224" s="11" t="e">
        <f>'OddsRatio_working_3-way'!U224/(3*'OddsRatio_working_3-way'!X224^(1/3))*SIN(('OddsRatio_working_3-way'!Y224+2*PI())/3)</f>
        <v>#VALUE!</v>
      </c>
      <c r="AK224" s="11" t="e">
        <f>'OddsRatio_working_3-way'!U224/(3*'OddsRatio_working_3-way'!X224^(1/3))*SIN(('OddsRatio_working_3-way'!Y224+4*PI())/3)</f>
        <v>#VALUE!</v>
      </c>
      <c r="AL224" s="11" t="e">
        <f>'OddsRatio_working_3-way'!Z224+'OddsRatio_working_3-way'!AF224</f>
        <v>#VALUE!</v>
      </c>
      <c r="AM224" s="11" t="e">
        <f>'OddsRatio_working_3-way'!AA224+'OddsRatio_working_3-way'!AG224</f>
        <v>#VALUE!</v>
      </c>
      <c r="AN224" s="11" t="e">
        <f>'OddsRatio_working_3-way'!AB224+'OddsRatio_working_3-way'!AH224</f>
        <v>#VALUE!</v>
      </c>
      <c r="AO224" s="11" t="e">
        <f>'OddsRatio_working_3-way'!AC224+'OddsRatio_working_3-way'!AI224</f>
        <v>#VALUE!</v>
      </c>
      <c r="AP224" s="11" t="e">
        <f>'OddsRatio_working_3-way'!AD224+'OddsRatio_working_3-way'!AJ224</f>
        <v>#VALUE!</v>
      </c>
      <c r="AQ224" s="11" t="e">
        <f>'OddsRatio_working_3-way'!AE224+'OddsRatio_working_3-way'!AK224</f>
        <v>#VALUE!</v>
      </c>
      <c r="AR224" s="10" t="str">
        <f>IF(A224="","",IF(('OddsRatio_working_3-way'!X224=0),IF(Q224&gt;0,-Q224^(1/3),(-Q224)^(1/3)),'OddsRatio_working_3-way'!AL224-'OddsRatio_working_3-way'!R224/3))</f>
        <v/>
      </c>
      <c r="AS224" s="11" t="e">
        <f>IF(('OddsRatio_working_3-way'!X224=0),IF(Q224&gt;0,-Q224^(1/3),(-Q224)^(1/3)),'OddsRatio_working_3-way'!AM224-'OddsRatio_working_3-way'!R224/3)</f>
        <v>#VALUE!</v>
      </c>
      <c r="AT224" s="11" t="e">
        <f>IF(('OddsRatio_working_3-way'!X224=0),IF(Q224&gt;0,-Q224^(1/3),(-Q224)^(1/3)),'OddsRatio_working_3-way'!AN224-'OddsRatio_working_3-way'!R224/3)</f>
        <v>#VALUE!</v>
      </c>
      <c r="AU224" s="11" t="e">
        <f>IF(('OddsRatio_working_3-way'!X224=0),0,'OddsRatio_working_3-way'!AO224)</f>
        <v>#VALUE!</v>
      </c>
      <c r="AV224" s="11" t="e">
        <f>IF(('OddsRatio_working_3-way'!X224=0),0,'OddsRatio_working_3-way'!AP224)</f>
        <v>#VALUE!</v>
      </c>
      <c r="AW224" s="11" t="e">
        <f>IF(('OddsRatio_working_3-way'!X224=0),0,'OddsRatio_working_3-way'!AQ224)</f>
        <v>#VALUE!</v>
      </c>
    </row>
    <row r="225" spans="1:49">
      <c r="A225" s="4" t="str">
        <f>IF('True_Odds_Calculator_3-way'!A226="","",'True_Odds_Calculator_3-way'!A226)</f>
        <v/>
      </c>
      <c r="B225" s="4" t="str">
        <f>IF('True_Odds_Calculator_3-way'!B226="","",'True_Odds_Calculator_3-way'!B226)</f>
        <v/>
      </c>
      <c r="C225" s="4" t="str">
        <f>IF('True_Odds_Calculator_3-way'!C226="","",'True_Odds_Calculator_3-way'!C226)</f>
        <v/>
      </c>
      <c r="D225" s="9" t="e">
        <f t="shared" si="52"/>
        <v>#VALUE!</v>
      </c>
      <c r="E225" s="9" t="e">
        <f t="shared" si="53"/>
        <v>#VALUE!</v>
      </c>
      <c r="F225" s="9" t="e">
        <f t="shared" si="54"/>
        <v>#VALUE!</v>
      </c>
      <c r="G225" s="9" t="str">
        <f t="shared" si="55"/>
        <v/>
      </c>
      <c r="H225" s="9" t="str">
        <f t="shared" si="56"/>
        <v/>
      </c>
      <c r="I225" s="9" t="str">
        <f t="shared" si="57"/>
        <v/>
      </c>
      <c r="J225" s="9" t="str">
        <f t="shared" si="58"/>
        <v/>
      </c>
      <c r="K225" s="11" t="e">
        <f t="shared" si="59"/>
        <v>#VALUE!</v>
      </c>
      <c r="L225" s="11" t="e">
        <f t="shared" si="60"/>
        <v>#VALUE!</v>
      </c>
      <c r="M225" s="11" t="e">
        <f t="shared" si="61"/>
        <v>#VALUE!</v>
      </c>
      <c r="N225" s="11" t="e">
        <f>'OddsRatio_working_3-way'!K225+'OddsRatio_working_3-way'!L225+'OddsRatio_working_3-way'!M225-('OddsRatio_working_3-way'!K225*'OddsRatio_working_3-way'!L225)-('OddsRatio_working_3-way'!K225*'OddsRatio_working_3-way'!M225)-('OddsRatio_working_3-way'!L225*'OddsRatio_working_3-way'!M225)+('OddsRatio_working_3-way'!K225*'OddsRatio_working_3-way'!L225*'OddsRatio_working_3-way'!M225)-1</f>
        <v>#VALUE!</v>
      </c>
      <c r="O225" s="11">
        <f>0</f>
        <v>0</v>
      </c>
      <c r="P225" s="11" t="e">
        <f>('OddsRatio_working_3-way'!K225*'OddsRatio_working_3-way'!L225)+('OddsRatio_working_3-way'!K225*'OddsRatio_working_3-way'!M225)+('OddsRatio_working_3-way'!L225*'OddsRatio_working_3-way'!M225)-(3*'OddsRatio_working_3-way'!K225*'OddsRatio_working_3-way'!L225*'OddsRatio_working_3-way'!M225)</f>
        <v>#VALUE!</v>
      </c>
      <c r="Q225" s="11" t="e">
        <f>2*'OddsRatio_working_3-way'!K225*'OddsRatio_working_3-way'!L225*'OddsRatio_working_3-way'!M225</f>
        <v>#VALUE!</v>
      </c>
      <c r="R225" s="11" t="e">
        <f t="shared" si="62"/>
        <v>#VALUE!</v>
      </c>
      <c r="S225" s="11" t="e">
        <f t="shared" si="63"/>
        <v>#VALUE!</v>
      </c>
      <c r="T225" s="11" t="e">
        <f t="shared" si="64"/>
        <v>#VALUE!</v>
      </c>
      <c r="U225" s="11" t="e">
        <f>'OddsRatio_working_3-way'!S225-'OddsRatio_working_3-way'!R225^2/3</f>
        <v>#VALUE!</v>
      </c>
      <c r="V225" s="11" t="e">
        <f>'OddsRatio_working_3-way'!S225*'OddsRatio_working_3-way'!R225/3-2*'OddsRatio_working_3-way'!R225^3/27-'OddsRatio_working_3-way'!T225</f>
        <v>#VALUE!</v>
      </c>
      <c r="W225" s="11" t="e">
        <f>'OddsRatio_working_3-way'!V225^2+4*'OddsRatio_working_3-way'!U225^3/27</f>
        <v>#VALUE!</v>
      </c>
      <c r="X225" s="11" t="e">
        <f>IF('OddsRatio_working_3-way'!W225&gt;0,IF(ABS('OddsRatio_working_3-way'!V225+SQRT('OddsRatio_working_3-way'!W225))/2&gt;0,ABS('OddsRatio_working_3-way'!V225+SQRT('OddsRatio_working_3-way'!W225))/2,ABS('OddsRatio_working_3-way'!V225-SQRT('OddsRatio_working_3-way'!W225))/2),SQRT(-'OddsRatio_working_3-way'!U225^3/27))</f>
        <v>#VALUE!</v>
      </c>
      <c r="Y225" s="11" t="e">
        <f>IF('OddsRatio_working_3-way'!W225&gt;=0,IF('OddsRatio_working_3-way'!V225+SQRT('OddsRatio_working_3-way'!W225)&gt;0,0,PI()),ACOS('OddsRatio_working_3-way'!V225/(2*'OddsRatio_working_3-way'!X225)))</f>
        <v>#VALUE!</v>
      </c>
      <c r="Z225" s="11" t="e">
        <f>'OddsRatio_working_3-way'!X225^(1/3)*COS('OddsRatio_working_3-way'!Y225/3)</f>
        <v>#VALUE!</v>
      </c>
      <c r="AA225" s="11" t="e">
        <f>'OddsRatio_working_3-way'!X225^(1/3)*COS(('OddsRatio_working_3-way'!Y225+2*PI())/3)</f>
        <v>#VALUE!</v>
      </c>
      <c r="AB225" s="11" t="e">
        <f>'OddsRatio_working_3-way'!X225^(1/3)*COS(('OddsRatio_working_3-way'!Y225+4*PI())/3)</f>
        <v>#VALUE!</v>
      </c>
      <c r="AC225" s="11" t="e">
        <f>'OddsRatio_working_3-way'!X225^(1/3)*SIN('OddsRatio_working_3-way'!Y225/3)</f>
        <v>#VALUE!</v>
      </c>
      <c r="AD225" s="11" t="e">
        <f>'OddsRatio_working_3-way'!X225^(1/3)*SIN(('OddsRatio_working_3-way'!Y225+2*PI())/3)</f>
        <v>#VALUE!</v>
      </c>
      <c r="AE225" s="11" t="e">
        <f>'OddsRatio_working_3-way'!X225^(1/3)*SIN(('OddsRatio_working_3-way'!Y225+4*PI())/3)</f>
        <v>#VALUE!</v>
      </c>
      <c r="AF225" s="11" t="e">
        <f>-'OddsRatio_working_3-way'!U225/(3*'OddsRatio_working_3-way'!X225^(1/3))*COS(('OddsRatio_working_3-way'!Y225)/3)</f>
        <v>#VALUE!</v>
      </c>
      <c r="AG225" s="11" t="e">
        <f>-'OddsRatio_working_3-way'!U225/(3*'OddsRatio_working_3-way'!X225^(1/3))*COS(('OddsRatio_working_3-way'!Y225+2*PI())/3)</f>
        <v>#VALUE!</v>
      </c>
      <c r="AH225" s="11" t="e">
        <f>-'OddsRatio_working_3-way'!U225/(3*'OddsRatio_working_3-way'!X225^(1/3))*COS(('OddsRatio_working_3-way'!Y225+4*PI())/3)</f>
        <v>#VALUE!</v>
      </c>
      <c r="AI225" s="11" t="e">
        <f>'OddsRatio_working_3-way'!U225/(3*'OddsRatio_working_3-way'!X225^(1/3))*SIN(('OddsRatio_working_3-way'!Y225)/3)</f>
        <v>#VALUE!</v>
      </c>
      <c r="AJ225" s="11" t="e">
        <f>'OddsRatio_working_3-way'!U225/(3*'OddsRatio_working_3-way'!X225^(1/3))*SIN(('OddsRatio_working_3-way'!Y225+2*PI())/3)</f>
        <v>#VALUE!</v>
      </c>
      <c r="AK225" s="11" t="e">
        <f>'OddsRatio_working_3-way'!U225/(3*'OddsRatio_working_3-way'!X225^(1/3))*SIN(('OddsRatio_working_3-way'!Y225+4*PI())/3)</f>
        <v>#VALUE!</v>
      </c>
      <c r="AL225" s="11" t="e">
        <f>'OddsRatio_working_3-way'!Z225+'OddsRatio_working_3-way'!AF225</f>
        <v>#VALUE!</v>
      </c>
      <c r="AM225" s="11" t="e">
        <f>'OddsRatio_working_3-way'!AA225+'OddsRatio_working_3-way'!AG225</f>
        <v>#VALUE!</v>
      </c>
      <c r="AN225" s="11" t="e">
        <f>'OddsRatio_working_3-way'!AB225+'OddsRatio_working_3-way'!AH225</f>
        <v>#VALUE!</v>
      </c>
      <c r="AO225" s="11" t="e">
        <f>'OddsRatio_working_3-way'!AC225+'OddsRatio_working_3-way'!AI225</f>
        <v>#VALUE!</v>
      </c>
      <c r="AP225" s="11" t="e">
        <f>'OddsRatio_working_3-way'!AD225+'OddsRatio_working_3-way'!AJ225</f>
        <v>#VALUE!</v>
      </c>
      <c r="AQ225" s="11" t="e">
        <f>'OddsRatio_working_3-way'!AE225+'OddsRatio_working_3-way'!AK225</f>
        <v>#VALUE!</v>
      </c>
      <c r="AR225" s="10" t="str">
        <f>IF(A225="","",IF(('OddsRatio_working_3-way'!X225=0),IF(Q225&gt;0,-Q225^(1/3),(-Q225)^(1/3)),'OddsRatio_working_3-way'!AL225-'OddsRatio_working_3-way'!R225/3))</f>
        <v/>
      </c>
      <c r="AS225" s="11" t="e">
        <f>IF(('OddsRatio_working_3-way'!X225=0),IF(Q225&gt;0,-Q225^(1/3),(-Q225)^(1/3)),'OddsRatio_working_3-way'!AM225-'OddsRatio_working_3-way'!R225/3)</f>
        <v>#VALUE!</v>
      </c>
      <c r="AT225" s="11" t="e">
        <f>IF(('OddsRatio_working_3-way'!X225=0),IF(Q225&gt;0,-Q225^(1/3),(-Q225)^(1/3)),'OddsRatio_working_3-way'!AN225-'OddsRatio_working_3-way'!R225/3)</f>
        <v>#VALUE!</v>
      </c>
      <c r="AU225" s="11" t="e">
        <f>IF(('OddsRatio_working_3-way'!X225=0),0,'OddsRatio_working_3-way'!AO225)</f>
        <v>#VALUE!</v>
      </c>
      <c r="AV225" s="11" t="e">
        <f>IF(('OddsRatio_working_3-way'!X225=0),0,'OddsRatio_working_3-way'!AP225)</f>
        <v>#VALUE!</v>
      </c>
      <c r="AW225" s="11" t="e">
        <f>IF(('OddsRatio_working_3-way'!X225=0),0,'OddsRatio_working_3-way'!AQ225)</f>
        <v>#VALUE!</v>
      </c>
    </row>
    <row r="226" spans="1:49">
      <c r="A226" s="4" t="str">
        <f>IF('True_Odds_Calculator_3-way'!A227="","",'True_Odds_Calculator_3-way'!A227)</f>
        <v/>
      </c>
      <c r="B226" s="4" t="str">
        <f>IF('True_Odds_Calculator_3-way'!B227="","",'True_Odds_Calculator_3-way'!B227)</f>
        <v/>
      </c>
      <c r="C226" s="4" t="str">
        <f>IF('True_Odds_Calculator_3-way'!C227="","",'True_Odds_Calculator_3-way'!C227)</f>
        <v/>
      </c>
      <c r="D226" s="9" t="e">
        <f t="shared" si="52"/>
        <v>#VALUE!</v>
      </c>
      <c r="E226" s="9" t="e">
        <f t="shared" si="53"/>
        <v>#VALUE!</v>
      </c>
      <c r="F226" s="9" t="e">
        <f t="shared" si="54"/>
        <v>#VALUE!</v>
      </c>
      <c r="G226" s="9" t="str">
        <f t="shared" si="55"/>
        <v/>
      </c>
      <c r="H226" s="9" t="str">
        <f t="shared" si="56"/>
        <v/>
      </c>
      <c r="I226" s="9" t="str">
        <f t="shared" si="57"/>
        <v/>
      </c>
      <c r="J226" s="9" t="str">
        <f t="shared" si="58"/>
        <v/>
      </c>
      <c r="K226" s="11" t="e">
        <f t="shared" si="59"/>
        <v>#VALUE!</v>
      </c>
      <c r="L226" s="11" t="e">
        <f t="shared" si="60"/>
        <v>#VALUE!</v>
      </c>
      <c r="M226" s="11" t="e">
        <f t="shared" si="61"/>
        <v>#VALUE!</v>
      </c>
      <c r="N226" s="11" t="e">
        <f>'OddsRatio_working_3-way'!K226+'OddsRatio_working_3-way'!L226+'OddsRatio_working_3-way'!M226-('OddsRatio_working_3-way'!K226*'OddsRatio_working_3-way'!L226)-('OddsRatio_working_3-way'!K226*'OddsRatio_working_3-way'!M226)-('OddsRatio_working_3-way'!L226*'OddsRatio_working_3-way'!M226)+('OddsRatio_working_3-way'!K226*'OddsRatio_working_3-way'!L226*'OddsRatio_working_3-way'!M226)-1</f>
        <v>#VALUE!</v>
      </c>
      <c r="O226" s="11">
        <f>0</f>
        <v>0</v>
      </c>
      <c r="P226" s="11" t="e">
        <f>('OddsRatio_working_3-way'!K226*'OddsRatio_working_3-way'!L226)+('OddsRatio_working_3-way'!K226*'OddsRatio_working_3-way'!M226)+('OddsRatio_working_3-way'!L226*'OddsRatio_working_3-way'!M226)-(3*'OddsRatio_working_3-way'!K226*'OddsRatio_working_3-way'!L226*'OddsRatio_working_3-way'!M226)</f>
        <v>#VALUE!</v>
      </c>
      <c r="Q226" s="11" t="e">
        <f>2*'OddsRatio_working_3-way'!K226*'OddsRatio_working_3-way'!L226*'OddsRatio_working_3-way'!M226</f>
        <v>#VALUE!</v>
      </c>
      <c r="R226" s="11" t="e">
        <f t="shared" si="62"/>
        <v>#VALUE!</v>
      </c>
      <c r="S226" s="11" t="e">
        <f t="shared" si="63"/>
        <v>#VALUE!</v>
      </c>
      <c r="T226" s="11" t="e">
        <f t="shared" si="64"/>
        <v>#VALUE!</v>
      </c>
      <c r="U226" s="11" t="e">
        <f>'OddsRatio_working_3-way'!S226-'OddsRatio_working_3-way'!R226^2/3</f>
        <v>#VALUE!</v>
      </c>
      <c r="V226" s="11" t="e">
        <f>'OddsRatio_working_3-way'!S226*'OddsRatio_working_3-way'!R226/3-2*'OddsRatio_working_3-way'!R226^3/27-'OddsRatio_working_3-way'!T226</f>
        <v>#VALUE!</v>
      </c>
      <c r="W226" s="11" t="e">
        <f>'OddsRatio_working_3-way'!V226^2+4*'OddsRatio_working_3-way'!U226^3/27</f>
        <v>#VALUE!</v>
      </c>
      <c r="X226" s="11" t="e">
        <f>IF('OddsRatio_working_3-way'!W226&gt;0,IF(ABS('OddsRatio_working_3-way'!V226+SQRT('OddsRatio_working_3-way'!W226))/2&gt;0,ABS('OddsRatio_working_3-way'!V226+SQRT('OddsRatio_working_3-way'!W226))/2,ABS('OddsRatio_working_3-way'!V226-SQRT('OddsRatio_working_3-way'!W226))/2),SQRT(-'OddsRatio_working_3-way'!U226^3/27))</f>
        <v>#VALUE!</v>
      </c>
      <c r="Y226" s="11" t="e">
        <f>IF('OddsRatio_working_3-way'!W226&gt;=0,IF('OddsRatio_working_3-way'!V226+SQRT('OddsRatio_working_3-way'!W226)&gt;0,0,PI()),ACOS('OddsRatio_working_3-way'!V226/(2*'OddsRatio_working_3-way'!X226)))</f>
        <v>#VALUE!</v>
      </c>
      <c r="Z226" s="11" t="e">
        <f>'OddsRatio_working_3-way'!X226^(1/3)*COS('OddsRatio_working_3-way'!Y226/3)</f>
        <v>#VALUE!</v>
      </c>
      <c r="AA226" s="11" t="e">
        <f>'OddsRatio_working_3-way'!X226^(1/3)*COS(('OddsRatio_working_3-way'!Y226+2*PI())/3)</f>
        <v>#VALUE!</v>
      </c>
      <c r="AB226" s="11" t="e">
        <f>'OddsRatio_working_3-way'!X226^(1/3)*COS(('OddsRatio_working_3-way'!Y226+4*PI())/3)</f>
        <v>#VALUE!</v>
      </c>
      <c r="AC226" s="11" t="e">
        <f>'OddsRatio_working_3-way'!X226^(1/3)*SIN('OddsRatio_working_3-way'!Y226/3)</f>
        <v>#VALUE!</v>
      </c>
      <c r="AD226" s="11" t="e">
        <f>'OddsRatio_working_3-way'!X226^(1/3)*SIN(('OddsRatio_working_3-way'!Y226+2*PI())/3)</f>
        <v>#VALUE!</v>
      </c>
      <c r="AE226" s="11" t="e">
        <f>'OddsRatio_working_3-way'!X226^(1/3)*SIN(('OddsRatio_working_3-way'!Y226+4*PI())/3)</f>
        <v>#VALUE!</v>
      </c>
      <c r="AF226" s="11" t="e">
        <f>-'OddsRatio_working_3-way'!U226/(3*'OddsRatio_working_3-way'!X226^(1/3))*COS(('OddsRatio_working_3-way'!Y226)/3)</f>
        <v>#VALUE!</v>
      </c>
      <c r="AG226" s="11" t="e">
        <f>-'OddsRatio_working_3-way'!U226/(3*'OddsRatio_working_3-way'!X226^(1/3))*COS(('OddsRatio_working_3-way'!Y226+2*PI())/3)</f>
        <v>#VALUE!</v>
      </c>
      <c r="AH226" s="11" t="e">
        <f>-'OddsRatio_working_3-way'!U226/(3*'OddsRatio_working_3-way'!X226^(1/3))*COS(('OddsRatio_working_3-way'!Y226+4*PI())/3)</f>
        <v>#VALUE!</v>
      </c>
      <c r="AI226" s="11" t="e">
        <f>'OddsRatio_working_3-way'!U226/(3*'OddsRatio_working_3-way'!X226^(1/3))*SIN(('OddsRatio_working_3-way'!Y226)/3)</f>
        <v>#VALUE!</v>
      </c>
      <c r="AJ226" s="11" t="e">
        <f>'OddsRatio_working_3-way'!U226/(3*'OddsRatio_working_3-way'!X226^(1/3))*SIN(('OddsRatio_working_3-way'!Y226+2*PI())/3)</f>
        <v>#VALUE!</v>
      </c>
      <c r="AK226" s="11" t="e">
        <f>'OddsRatio_working_3-way'!U226/(3*'OddsRatio_working_3-way'!X226^(1/3))*SIN(('OddsRatio_working_3-way'!Y226+4*PI())/3)</f>
        <v>#VALUE!</v>
      </c>
      <c r="AL226" s="11" t="e">
        <f>'OddsRatio_working_3-way'!Z226+'OddsRatio_working_3-way'!AF226</f>
        <v>#VALUE!</v>
      </c>
      <c r="AM226" s="11" t="e">
        <f>'OddsRatio_working_3-way'!AA226+'OddsRatio_working_3-way'!AG226</f>
        <v>#VALUE!</v>
      </c>
      <c r="AN226" s="11" t="e">
        <f>'OddsRatio_working_3-way'!AB226+'OddsRatio_working_3-way'!AH226</f>
        <v>#VALUE!</v>
      </c>
      <c r="AO226" s="11" t="e">
        <f>'OddsRatio_working_3-way'!AC226+'OddsRatio_working_3-way'!AI226</f>
        <v>#VALUE!</v>
      </c>
      <c r="AP226" s="11" t="e">
        <f>'OddsRatio_working_3-way'!AD226+'OddsRatio_working_3-way'!AJ226</f>
        <v>#VALUE!</v>
      </c>
      <c r="AQ226" s="11" t="e">
        <f>'OddsRatio_working_3-way'!AE226+'OddsRatio_working_3-way'!AK226</f>
        <v>#VALUE!</v>
      </c>
      <c r="AR226" s="10" t="str">
        <f>IF(A226="","",IF(('OddsRatio_working_3-way'!X226=0),IF(Q226&gt;0,-Q226^(1/3),(-Q226)^(1/3)),'OddsRatio_working_3-way'!AL226-'OddsRatio_working_3-way'!R226/3))</f>
        <v/>
      </c>
      <c r="AS226" s="11" t="e">
        <f>IF(('OddsRatio_working_3-way'!X226=0),IF(Q226&gt;0,-Q226^(1/3),(-Q226)^(1/3)),'OddsRatio_working_3-way'!AM226-'OddsRatio_working_3-way'!R226/3)</f>
        <v>#VALUE!</v>
      </c>
      <c r="AT226" s="11" t="e">
        <f>IF(('OddsRatio_working_3-way'!X226=0),IF(Q226&gt;0,-Q226^(1/3),(-Q226)^(1/3)),'OddsRatio_working_3-way'!AN226-'OddsRatio_working_3-way'!R226/3)</f>
        <v>#VALUE!</v>
      </c>
      <c r="AU226" s="11" t="e">
        <f>IF(('OddsRatio_working_3-way'!X226=0),0,'OddsRatio_working_3-way'!AO226)</f>
        <v>#VALUE!</v>
      </c>
      <c r="AV226" s="11" t="e">
        <f>IF(('OddsRatio_working_3-way'!X226=0),0,'OddsRatio_working_3-way'!AP226)</f>
        <v>#VALUE!</v>
      </c>
      <c r="AW226" s="11" t="e">
        <f>IF(('OddsRatio_working_3-way'!X226=0),0,'OddsRatio_working_3-way'!AQ226)</f>
        <v>#VALUE!</v>
      </c>
    </row>
    <row r="227" spans="1:49">
      <c r="A227" s="4" t="str">
        <f>IF('True_Odds_Calculator_3-way'!A228="","",'True_Odds_Calculator_3-way'!A228)</f>
        <v/>
      </c>
      <c r="B227" s="4" t="str">
        <f>IF('True_Odds_Calculator_3-way'!B228="","",'True_Odds_Calculator_3-way'!B228)</f>
        <v/>
      </c>
      <c r="C227" s="4" t="str">
        <f>IF('True_Odds_Calculator_3-way'!C228="","",'True_Odds_Calculator_3-way'!C228)</f>
        <v/>
      </c>
      <c r="D227" s="9" t="e">
        <f t="shared" si="52"/>
        <v>#VALUE!</v>
      </c>
      <c r="E227" s="9" t="e">
        <f t="shared" si="53"/>
        <v>#VALUE!</v>
      </c>
      <c r="F227" s="9" t="e">
        <f t="shared" si="54"/>
        <v>#VALUE!</v>
      </c>
      <c r="G227" s="9" t="str">
        <f t="shared" si="55"/>
        <v/>
      </c>
      <c r="H227" s="9" t="str">
        <f t="shared" si="56"/>
        <v/>
      </c>
      <c r="I227" s="9" t="str">
        <f t="shared" si="57"/>
        <v/>
      </c>
      <c r="J227" s="9" t="str">
        <f t="shared" si="58"/>
        <v/>
      </c>
      <c r="K227" s="11" t="e">
        <f t="shared" si="59"/>
        <v>#VALUE!</v>
      </c>
      <c r="L227" s="11" t="e">
        <f t="shared" si="60"/>
        <v>#VALUE!</v>
      </c>
      <c r="M227" s="11" t="e">
        <f t="shared" si="61"/>
        <v>#VALUE!</v>
      </c>
      <c r="N227" s="11" t="e">
        <f>'OddsRatio_working_3-way'!K227+'OddsRatio_working_3-way'!L227+'OddsRatio_working_3-way'!M227-('OddsRatio_working_3-way'!K227*'OddsRatio_working_3-way'!L227)-('OddsRatio_working_3-way'!K227*'OddsRatio_working_3-way'!M227)-('OddsRatio_working_3-way'!L227*'OddsRatio_working_3-way'!M227)+('OddsRatio_working_3-way'!K227*'OddsRatio_working_3-way'!L227*'OddsRatio_working_3-way'!M227)-1</f>
        <v>#VALUE!</v>
      </c>
      <c r="O227" s="11">
        <f>0</f>
        <v>0</v>
      </c>
      <c r="P227" s="11" t="e">
        <f>('OddsRatio_working_3-way'!K227*'OddsRatio_working_3-way'!L227)+('OddsRatio_working_3-way'!K227*'OddsRatio_working_3-way'!M227)+('OddsRatio_working_3-way'!L227*'OddsRatio_working_3-way'!M227)-(3*'OddsRatio_working_3-way'!K227*'OddsRatio_working_3-way'!L227*'OddsRatio_working_3-way'!M227)</f>
        <v>#VALUE!</v>
      </c>
      <c r="Q227" s="11" t="e">
        <f>2*'OddsRatio_working_3-way'!K227*'OddsRatio_working_3-way'!L227*'OddsRatio_working_3-way'!M227</f>
        <v>#VALUE!</v>
      </c>
      <c r="R227" s="11" t="e">
        <f t="shared" si="62"/>
        <v>#VALUE!</v>
      </c>
      <c r="S227" s="11" t="e">
        <f t="shared" si="63"/>
        <v>#VALUE!</v>
      </c>
      <c r="T227" s="11" t="e">
        <f t="shared" si="64"/>
        <v>#VALUE!</v>
      </c>
      <c r="U227" s="11" t="e">
        <f>'OddsRatio_working_3-way'!S227-'OddsRatio_working_3-way'!R227^2/3</f>
        <v>#VALUE!</v>
      </c>
      <c r="V227" s="11" t="e">
        <f>'OddsRatio_working_3-way'!S227*'OddsRatio_working_3-way'!R227/3-2*'OddsRatio_working_3-way'!R227^3/27-'OddsRatio_working_3-way'!T227</f>
        <v>#VALUE!</v>
      </c>
      <c r="W227" s="11" t="e">
        <f>'OddsRatio_working_3-way'!V227^2+4*'OddsRatio_working_3-way'!U227^3/27</f>
        <v>#VALUE!</v>
      </c>
      <c r="X227" s="11" t="e">
        <f>IF('OddsRatio_working_3-way'!W227&gt;0,IF(ABS('OddsRatio_working_3-way'!V227+SQRT('OddsRatio_working_3-way'!W227))/2&gt;0,ABS('OddsRatio_working_3-way'!V227+SQRT('OddsRatio_working_3-way'!W227))/2,ABS('OddsRatio_working_3-way'!V227-SQRT('OddsRatio_working_3-way'!W227))/2),SQRT(-'OddsRatio_working_3-way'!U227^3/27))</f>
        <v>#VALUE!</v>
      </c>
      <c r="Y227" s="11" t="e">
        <f>IF('OddsRatio_working_3-way'!W227&gt;=0,IF('OddsRatio_working_3-way'!V227+SQRT('OddsRatio_working_3-way'!W227)&gt;0,0,PI()),ACOS('OddsRatio_working_3-way'!V227/(2*'OddsRatio_working_3-way'!X227)))</f>
        <v>#VALUE!</v>
      </c>
      <c r="Z227" s="11" t="e">
        <f>'OddsRatio_working_3-way'!X227^(1/3)*COS('OddsRatio_working_3-way'!Y227/3)</f>
        <v>#VALUE!</v>
      </c>
      <c r="AA227" s="11" t="e">
        <f>'OddsRatio_working_3-way'!X227^(1/3)*COS(('OddsRatio_working_3-way'!Y227+2*PI())/3)</f>
        <v>#VALUE!</v>
      </c>
      <c r="AB227" s="11" t="e">
        <f>'OddsRatio_working_3-way'!X227^(1/3)*COS(('OddsRatio_working_3-way'!Y227+4*PI())/3)</f>
        <v>#VALUE!</v>
      </c>
      <c r="AC227" s="11" t="e">
        <f>'OddsRatio_working_3-way'!X227^(1/3)*SIN('OddsRatio_working_3-way'!Y227/3)</f>
        <v>#VALUE!</v>
      </c>
      <c r="AD227" s="11" t="e">
        <f>'OddsRatio_working_3-way'!X227^(1/3)*SIN(('OddsRatio_working_3-way'!Y227+2*PI())/3)</f>
        <v>#VALUE!</v>
      </c>
      <c r="AE227" s="11" t="e">
        <f>'OddsRatio_working_3-way'!X227^(1/3)*SIN(('OddsRatio_working_3-way'!Y227+4*PI())/3)</f>
        <v>#VALUE!</v>
      </c>
      <c r="AF227" s="11" t="e">
        <f>-'OddsRatio_working_3-way'!U227/(3*'OddsRatio_working_3-way'!X227^(1/3))*COS(('OddsRatio_working_3-way'!Y227)/3)</f>
        <v>#VALUE!</v>
      </c>
      <c r="AG227" s="11" t="e">
        <f>-'OddsRatio_working_3-way'!U227/(3*'OddsRatio_working_3-way'!X227^(1/3))*COS(('OddsRatio_working_3-way'!Y227+2*PI())/3)</f>
        <v>#VALUE!</v>
      </c>
      <c r="AH227" s="11" t="e">
        <f>-'OddsRatio_working_3-way'!U227/(3*'OddsRatio_working_3-way'!X227^(1/3))*COS(('OddsRatio_working_3-way'!Y227+4*PI())/3)</f>
        <v>#VALUE!</v>
      </c>
      <c r="AI227" s="11" t="e">
        <f>'OddsRatio_working_3-way'!U227/(3*'OddsRatio_working_3-way'!X227^(1/3))*SIN(('OddsRatio_working_3-way'!Y227)/3)</f>
        <v>#VALUE!</v>
      </c>
      <c r="AJ227" s="11" t="e">
        <f>'OddsRatio_working_3-way'!U227/(3*'OddsRatio_working_3-way'!X227^(1/3))*SIN(('OddsRatio_working_3-way'!Y227+2*PI())/3)</f>
        <v>#VALUE!</v>
      </c>
      <c r="AK227" s="11" t="e">
        <f>'OddsRatio_working_3-way'!U227/(3*'OddsRatio_working_3-way'!X227^(1/3))*SIN(('OddsRatio_working_3-way'!Y227+4*PI())/3)</f>
        <v>#VALUE!</v>
      </c>
      <c r="AL227" s="11" t="e">
        <f>'OddsRatio_working_3-way'!Z227+'OddsRatio_working_3-way'!AF227</f>
        <v>#VALUE!</v>
      </c>
      <c r="AM227" s="11" t="e">
        <f>'OddsRatio_working_3-way'!AA227+'OddsRatio_working_3-way'!AG227</f>
        <v>#VALUE!</v>
      </c>
      <c r="AN227" s="11" t="e">
        <f>'OddsRatio_working_3-way'!AB227+'OddsRatio_working_3-way'!AH227</f>
        <v>#VALUE!</v>
      </c>
      <c r="AO227" s="11" t="e">
        <f>'OddsRatio_working_3-way'!AC227+'OddsRatio_working_3-way'!AI227</f>
        <v>#VALUE!</v>
      </c>
      <c r="AP227" s="11" t="e">
        <f>'OddsRatio_working_3-way'!AD227+'OddsRatio_working_3-way'!AJ227</f>
        <v>#VALUE!</v>
      </c>
      <c r="AQ227" s="11" t="e">
        <f>'OddsRatio_working_3-way'!AE227+'OddsRatio_working_3-way'!AK227</f>
        <v>#VALUE!</v>
      </c>
      <c r="AR227" s="10" t="str">
        <f>IF(A227="","",IF(('OddsRatio_working_3-way'!X227=0),IF(Q227&gt;0,-Q227^(1/3),(-Q227)^(1/3)),'OddsRatio_working_3-way'!AL227-'OddsRatio_working_3-way'!R227/3))</f>
        <v/>
      </c>
      <c r="AS227" s="11" t="e">
        <f>IF(('OddsRatio_working_3-way'!X227=0),IF(Q227&gt;0,-Q227^(1/3),(-Q227)^(1/3)),'OddsRatio_working_3-way'!AM227-'OddsRatio_working_3-way'!R227/3)</f>
        <v>#VALUE!</v>
      </c>
      <c r="AT227" s="11" t="e">
        <f>IF(('OddsRatio_working_3-way'!X227=0),IF(Q227&gt;0,-Q227^(1/3),(-Q227)^(1/3)),'OddsRatio_working_3-way'!AN227-'OddsRatio_working_3-way'!R227/3)</f>
        <v>#VALUE!</v>
      </c>
      <c r="AU227" s="11" t="e">
        <f>IF(('OddsRatio_working_3-way'!X227=0),0,'OddsRatio_working_3-way'!AO227)</f>
        <v>#VALUE!</v>
      </c>
      <c r="AV227" s="11" t="e">
        <f>IF(('OddsRatio_working_3-way'!X227=0),0,'OddsRatio_working_3-way'!AP227)</f>
        <v>#VALUE!</v>
      </c>
      <c r="AW227" s="11" t="e">
        <f>IF(('OddsRatio_working_3-way'!X227=0),0,'OddsRatio_working_3-way'!AQ227)</f>
        <v>#VALUE!</v>
      </c>
    </row>
    <row r="228" spans="1:49">
      <c r="A228" s="4" t="str">
        <f>IF('True_Odds_Calculator_3-way'!A229="","",'True_Odds_Calculator_3-way'!A229)</f>
        <v/>
      </c>
      <c r="B228" s="4" t="str">
        <f>IF('True_Odds_Calculator_3-way'!B229="","",'True_Odds_Calculator_3-way'!B229)</f>
        <v/>
      </c>
      <c r="C228" s="4" t="str">
        <f>IF('True_Odds_Calculator_3-way'!C229="","",'True_Odds_Calculator_3-way'!C229)</f>
        <v/>
      </c>
      <c r="D228" s="9" t="e">
        <f t="shared" si="52"/>
        <v>#VALUE!</v>
      </c>
      <c r="E228" s="9" t="e">
        <f t="shared" si="53"/>
        <v>#VALUE!</v>
      </c>
      <c r="F228" s="9" t="e">
        <f t="shared" si="54"/>
        <v>#VALUE!</v>
      </c>
      <c r="G228" s="9" t="str">
        <f t="shared" si="55"/>
        <v/>
      </c>
      <c r="H228" s="9" t="str">
        <f t="shared" si="56"/>
        <v/>
      </c>
      <c r="I228" s="9" t="str">
        <f t="shared" si="57"/>
        <v/>
      </c>
      <c r="J228" s="9" t="str">
        <f t="shared" si="58"/>
        <v/>
      </c>
      <c r="K228" s="11" t="e">
        <f t="shared" si="59"/>
        <v>#VALUE!</v>
      </c>
      <c r="L228" s="11" t="e">
        <f t="shared" si="60"/>
        <v>#VALUE!</v>
      </c>
      <c r="M228" s="11" t="e">
        <f t="shared" si="61"/>
        <v>#VALUE!</v>
      </c>
      <c r="N228" s="11" t="e">
        <f>'OddsRatio_working_3-way'!K228+'OddsRatio_working_3-way'!L228+'OddsRatio_working_3-way'!M228-('OddsRatio_working_3-way'!K228*'OddsRatio_working_3-way'!L228)-('OddsRatio_working_3-way'!K228*'OddsRatio_working_3-way'!M228)-('OddsRatio_working_3-way'!L228*'OddsRatio_working_3-way'!M228)+('OddsRatio_working_3-way'!K228*'OddsRatio_working_3-way'!L228*'OddsRatio_working_3-way'!M228)-1</f>
        <v>#VALUE!</v>
      </c>
      <c r="O228" s="11">
        <f>0</f>
        <v>0</v>
      </c>
      <c r="P228" s="11" t="e">
        <f>('OddsRatio_working_3-way'!K228*'OddsRatio_working_3-way'!L228)+('OddsRatio_working_3-way'!K228*'OddsRatio_working_3-way'!M228)+('OddsRatio_working_3-way'!L228*'OddsRatio_working_3-way'!M228)-(3*'OddsRatio_working_3-way'!K228*'OddsRatio_working_3-way'!L228*'OddsRatio_working_3-way'!M228)</f>
        <v>#VALUE!</v>
      </c>
      <c r="Q228" s="11" t="e">
        <f>2*'OddsRatio_working_3-way'!K228*'OddsRatio_working_3-way'!L228*'OddsRatio_working_3-way'!M228</f>
        <v>#VALUE!</v>
      </c>
      <c r="R228" s="11" t="e">
        <f t="shared" si="62"/>
        <v>#VALUE!</v>
      </c>
      <c r="S228" s="11" t="e">
        <f t="shared" si="63"/>
        <v>#VALUE!</v>
      </c>
      <c r="T228" s="11" t="e">
        <f t="shared" si="64"/>
        <v>#VALUE!</v>
      </c>
      <c r="U228" s="11" t="e">
        <f>'OddsRatio_working_3-way'!S228-'OddsRatio_working_3-way'!R228^2/3</f>
        <v>#VALUE!</v>
      </c>
      <c r="V228" s="11" t="e">
        <f>'OddsRatio_working_3-way'!S228*'OddsRatio_working_3-way'!R228/3-2*'OddsRatio_working_3-way'!R228^3/27-'OddsRatio_working_3-way'!T228</f>
        <v>#VALUE!</v>
      </c>
      <c r="W228" s="11" t="e">
        <f>'OddsRatio_working_3-way'!V228^2+4*'OddsRatio_working_3-way'!U228^3/27</f>
        <v>#VALUE!</v>
      </c>
      <c r="X228" s="11" t="e">
        <f>IF('OddsRatio_working_3-way'!W228&gt;0,IF(ABS('OddsRatio_working_3-way'!V228+SQRT('OddsRatio_working_3-way'!W228))/2&gt;0,ABS('OddsRatio_working_3-way'!V228+SQRT('OddsRatio_working_3-way'!W228))/2,ABS('OddsRatio_working_3-way'!V228-SQRT('OddsRatio_working_3-way'!W228))/2),SQRT(-'OddsRatio_working_3-way'!U228^3/27))</f>
        <v>#VALUE!</v>
      </c>
      <c r="Y228" s="11" t="e">
        <f>IF('OddsRatio_working_3-way'!W228&gt;=0,IF('OddsRatio_working_3-way'!V228+SQRT('OddsRatio_working_3-way'!W228)&gt;0,0,PI()),ACOS('OddsRatio_working_3-way'!V228/(2*'OddsRatio_working_3-way'!X228)))</f>
        <v>#VALUE!</v>
      </c>
      <c r="Z228" s="11" t="e">
        <f>'OddsRatio_working_3-way'!X228^(1/3)*COS('OddsRatio_working_3-way'!Y228/3)</f>
        <v>#VALUE!</v>
      </c>
      <c r="AA228" s="11" t="e">
        <f>'OddsRatio_working_3-way'!X228^(1/3)*COS(('OddsRatio_working_3-way'!Y228+2*PI())/3)</f>
        <v>#VALUE!</v>
      </c>
      <c r="AB228" s="11" t="e">
        <f>'OddsRatio_working_3-way'!X228^(1/3)*COS(('OddsRatio_working_3-way'!Y228+4*PI())/3)</f>
        <v>#VALUE!</v>
      </c>
      <c r="AC228" s="11" t="e">
        <f>'OddsRatio_working_3-way'!X228^(1/3)*SIN('OddsRatio_working_3-way'!Y228/3)</f>
        <v>#VALUE!</v>
      </c>
      <c r="AD228" s="11" t="e">
        <f>'OddsRatio_working_3-way'!X228^(1/3)*SIN(('OddsRatio_working_3-way'!Y228+2*PI())/3)</f>
        <v>#VALUE!</v>
      </c>
      <c r="AE228" s="11" t="e">
        <f>'OddsRatio_working_3-way'!X228^(1/3)*SIN(('OddsRatio_working_3-way'!Y228+4*PI())/3)</f>
        <v>#VALUE!</v>
      </c>
      <c r="AF228" s="11" t="e">
        <f>-'OddsRatio_working_3-way'!U228/(3*'OddsRatio_working_3-way'!X228^(1/3))*COS(('OddsRatio_working_3-way'!Y228)/3)</f>
        <v>#VALUE!</v>
      </c>
      <c r="AG228" s="11" t="e">
        <f>-'OddsRatio_working_3-way'!U228/(3*'OddsRatio_working_3-way'!X228^(1/3))*COS(('OddsRatio_working_3-way'!Y228+2*PI())/3)</f>
        <v>#VALUE!</v>
      </c>
      <c r="AH228" s="11" t="e">
        <f>-'OddsRatio_working_3-way'!U228/(3*'OddsRatio_working_3-way'!X228^(1/3))*COS(('OddsRatio_working_3-way'!Y228+4*PI())/3)</f>
        <v>#VALUE!</v>
      </c>
      <c r="AI228" s="11" t="e">
        <f>'OddsRatio_working_3-way'!U228/(3*'OddsRatio_working_3-way'!X228^(1/3))*SIN(('OddsRatio_working_3-way'!Y228)/3)</f>
        <v>#VALUE!</v>
      </c>
      <c r="AJ228" s="11" t="e">
        <f>'OddsRatio_working_3-way'!U228/(3*'OddsRatio_working_3-way'!X228^(1/3))*SIN(('OddsRatio_working_3-way'!Y228+2*PI())/3)</f>
        <v>#VALUE!</v>
      </c>
      <c r="AK228" s="11" t="e">
        <f>'OddsRatio_working_3-way'!U228/(3*'OddsRatio_working_3-way'!X228^(1/3))*SIN(('OddsRatio_working_3-way'!Y228+4*PI())/3)</f>
        <v>#VALUE!</v>
      </c>
      <c r="AL228" s="11" t="e">
        <f>'OddsRatio_working_3-way'!Z228+'OddsRatio_working_3-way'!AF228</f>
        <v>#VALUE!</v>
      </c>
      <c r="AM228" s="11" t="e">
        <f>'OddsRatio_working_3-way'!AA228+'OddsRatio_working_3-way'!AG228</f>
        <v>#VALUE!</v>
      </c>
      <c r="AN228" s="11" t="e">
        <f>'OddsRatio_working_3-way'!AB228+'OddsRatio_working_3-way'!AH228</f>
        <v>#VALUE!</v>
      </c>
      <c r="AO228" s="11" t="e">
        <f>'OddsRatio_working_3-way'!AC228+'OddsRatio_working_3-way'!AI228</f>
        <v>#VALUE!</v>
      </c>
      <c r="AP228" s="11" t="e">
        <f>'OddsRatio_working_3-way'!AD228+'OddsRatio_working_3-way'!AJ228</f>
        <v>#VALUE!</v>
      </c>
      <c r="AQ228" s="11" t="e">
        <f>'OddsRatio_working_3-way'!AE228+'OddsRatio_working_3-way'!AK228</f>
        <v>#VALUE!</v>
      </c>
      <c r="AR228" s="10" t="str">
        <f>IF(A228="","",IF(('OddsRatio_working_3-way'!X228=0),IF(Q228&gt;0,-Q228^(1/3),(-Q228)^(1/3)),'OddsRatio_working_3-way'!AL228-'OddsRatio_working_3-way'!R228/3))</f>
        <v/>
      </c>
      <c r="AS228" s="11" t="e">
        <f>IF(('OddsRatio_working_3-way'!X228=0),IF(Q228&gt;0,-Q228^(1/3),(-Q228)^(1/3)),'OddsRatio_working_3-way'!AM228-'OddsRatio_working_3-way'!R228/3)</f>
        <v>#VALUE!</v>
      </c>
      <c r="AT228" s="11" t="e">
        <f>IF(('OddsRatio_working_3-way'!X228=0),IF(Q228&gt;0,-Q228^(1/3),(-Q228)^(1/3)),'OddsRatio_working_3-way'!AN228-'OddsRatio_working_3-way'!R228/3)</f>
        <v>#VALUE!</v>
      </c>
      <c r="AU228" s="11" t="e">
        <f>IF(('OddsRatio_working_3-way'!X228=0),0,'OddsRatio_working_3-way'!AO228)</f>
        <v>#VALUE!</v>
      </c>
      <c r="AV228" s="11" t="e">
        <f>IF(('OddsRatio_working_3-way'!X228=0),0,'OddsRatio_working_3-way'!AP228)</f>
        <v>#VALUE!</v>
      </c>
      <c r="AW228" s="11" t="e">
        <f>IF(('OddsRatio_working_3-way'!X228=0),0,'OddsRatio_working_3-way'!AQ228)</f>
        <v>#VALUE!</v>
      </c>
    </row>
    <row r="229" spans="1:49">
      <c r="A229" s="4" t="str">
        <f>IF('True_Odds_Calculator_3-way'!A230="","",'True_Odds_Calculator_3-way'!A230)</f>
        <v/>
      </c>
      <c r="B229" s="4" t="str">
        <f>IF('True_Odds_Calculator_3-way'!B230="","",'True_Odds_Calculator_3-way'!B230)</f>
        <v/>
      </c>
      <c r="C229" s="4" t="str">
        <f>IF('True_Odds_Calculator_3-way'!C230="","",'True_Odds_Calculator_3-way'!C230)</f>
        <v/>
      </c>
      <c r="D229" s="9" t="e">
        <f t="shared" si="52"/>
        <v>#VALUE!</v>
      </c>
      <c r="E229" s="9" t="e">
        <f t="shared" si="53"/>
        <v>#VALUE!</v>
      </c>
      <c r="F229" s="9" t="e">
        <f t="shared" si="54"/>
        <v>#VALUE!</v>
      </c>
      <c r="G229" s="9" t="str">
        <f t="shared" si="55"/>
        <v/>
      </c>
      <c r="H229" s="9" t="str">
        <f t="shared" si="56"/>
        <v/>
      </c>
      <c r="I229" s="9" t="str">
        <f t="shared" si="57"/>
        <v/>
      </c>
      <c r="J229" s="9" t="str">
        <f t="shared" si="58"/>
        <v/>
      </c>
      <c r="K229" s="11" t="e">
        <f t="shared" si="59"/>
        <v>#VALUE!</v>
      </c>
      <c r="L229" s="11" t="e">
        <f t="shared" si="60"/>
        <v>#VALUE!</v>
      </c>
      <c r="M229" s="11" t="e">
        <f t="shared" si="61"/>
        <v>#VALUE!</v>
      </c>
      <c r="N229" s="11" t="e">
        <f>'OddsRatio_working_3-way'!K229+'OddsRatio_working_3-way'!L229+'OddsRatio_working_3-way'!M229-('OddsRatio_working_3-way'!K229*'OddsRatio_working_3-way'!L229)-('OddsRatio_working_3-way'!K229*'OddsRatio_working_3-way'!M229)-('OddsRatio_working_3-way'!L229*'OddsRatio_working_3-way'!M229)+('OddsRatio_working_3-way'!K229*'OddsRatio_working_3-way'!L229*'OddsRatio_working_3-way'!M229)-1</f>
        <v>#VALUE!</v>
      </c>
      <c r="O229" s="11">
        <f>0</f>
        <v>0</v>
      </c>
      <c r="P229" s="11" t="e">
        <f>('OddsRatio_working_3-way'!K229*'OddsRatio_working_3-way'!L229)+('OddsRatio_working_3-way'!K229*'OddsRatio_working_3-way'!M229)+('OddsRatio_working_3-way'!L229*'OddsRatio_working_3-way'!M229)-(3*'OddsRatio_working_3-way'!K229*'OddsRatio_working_3-way'!L229*'OddsRatio_working_3-way'!M229)</f>
        <v>#VALUE!</v>
      </c>
      <c r="Q229" s="11" t="e">
        <f>2*'OddsRatio_working_3-way'!K229*'OddsRatio_working_3-way'!L229*'OddsRatio_working_3-way'!M229</f>
        <v>#VALUE!</v>
      </c>
      <c r="R229" s="11" t="e">
        <f t="shared" si="62"/>
        <v>#VALUE!</v>
      </c>
      <c r="S229" s="11" t="e">
        <f t="shared" si="63"/>
        <v>#VALUE!</v>
      </c>
      <c r="T229" s="11" t="e">
        <f t="shared" si="64"/>
        <v>#VALUE!</v>
      </c>
      <c r="U229" s="11" t="e">
        <f>'OddsRatio_working_3-way'!S229-'OddsRatio_working_3-way'!R229^2/3</f>
        <v>#VALUE!</v>
      </c>
      <c r="V229" s="11" t="e">
        <f>'OddsRatio_working_3-way'!S229*'OddsRatio_working_3-way'!R229/3-2*'OddsRatio_working_3-way'!R229^3/27-'OddsRatio_working_3-way'!T229</f>
        <v>#VALUE!</v>
      </c>
      <c r="W229" s="11" t="e">
        <f>'OddsRatio_working_3-way'!V229^2+4*'OddsRatio_working_3-way'!U229^3/27</f>
        <v>#VALUE!</v>
      </c>
      <c r="X229" s="11" t="e">
        <f>IF('OddsRatio_working_3-way'!W229&gt;0,IF(ABS('OddsRatio_working_3-way'!V229+SQRT('OddsRatio_working_3-way'!W229))/2&gt;0,ABS('OddsRatio_working_3-way'!V229+SQRT('OddsRatio_working_3-way'!W229))/2,ABS('OddsRatio_working_3-way'!V229-SQRT('OddsRatio_working_3-way'!W229))/2),SQRT(-'OddsRatio_working_3-way'!U229^3/27))</f>
        <v>#VALUE!</v>
      </c>
      <c r="Y229" s="11" t="e">
        <f>IF('OddsRatio_working_3-way'!W229&gt;=0,IF('OddsRatio_working_3-way'!V229+SQRT('OddsRatio_working_3-way'!W229)&gt;0,0,PI()),ACOS('OddsRatio_working_3-way'!V229/(2*'OddsRatio_working_3-way'!X229)))</f>
        <v>#VALUE!</v>
      </c>
      <c r="Z229" s="11" t="e">
        <f>'OddsRatio_working_3-way'!X229^(1/3)*COS('OddsRatio_working_3-way'!Y229/3)</f>
        <v>#VALUE!</v>
      </c>
      <c r="AA229" s="11" t="e">
        <f>'OddsRatio_working_3-way'!X229^(1/3)*COS(('OddsRatio_working_3-way'!Y229+2*PI())/3)</f>
        <v>#VALUE!</v>
      </c>
      <c r="AB229" s="11" t="e">
        <f>'OddsRatio_working_3-way'!X229^(1/3)*COS(('OddsRatio_working_3-way'!Y229+4*PI())/3)</f>
        <v>#VALUE!</v>
      </c>
      <c r="AC229" s="11" t="e">
        <f>'OddsRatio_working_3-way'!X229^(1/3)*SIN('OddsRatio_working_3-way'!Y229/3)</f>
        <v>#VALUE!</v>
      </c>
      <c r="AD229" s="11" t="e">
        <f>'OddsRatio_working_3-way'!X229^(1/3)*SIN(('OddsRatio_working_3-way'!Y229+2*PI())/3)</f>
        <v>#VALUE!</v>
      </c>
      <c r="AE229" s="11" t="e">
        <f>'OddsRatio_working_3-way'!X229^(1/3)*SIN(('OddsRatio_working_3-way'!Y229+4*PI())/3)</f>
        <v>#VALUE!</v>
      </c>
      <c r="AF229" s="11" t="e">
        <f>-'OddsRatio_working_3-way'!U229/(3*'OddsRatio_working_3-way'!X229^(1/3))*COS(('OddsRatio_working_3-way'!Y229)/3)</f>
        <v>#VALUE!</v>
      </c>
      <c r="AG229" s="11" t="e">
        <f>-'OddsRatio_working_3-way'!U229/(3*'OddsRatio_working_3-way'!X229^(1/3))*COS(('OddsRatio_working_3-way'!Y229+2*PI())/3)</f>
        <v>#VALUE!</v>
      </c>
      <c r="AH229" s="11" t="e">
        <f>-'OddsRatio_working_3-way'!U229/(3*'OddsRatio_working_3-way'!X229^(1/3))*COS(('OddsRatio_working_3-way'!Y229+4*PI())/3)</f>
        <v>#VALUE!</v>
      </c>
      <c r="AI229" s="11" t="e">
        <f>'OddsRatio_working_3-way'!U229/(3*'OddsRatio_working_3-way'!X229^(1/3))*SIN(('OddsRatio_working_3-way'!Y229)/3)</f>
        <v>#VALUE!</v>
      </c>
      <c r="AJ229" s="11" t="e">
        <f>'OddsRatio_working_3-way'!U229/(3*'OddsRatio_working_3-way'!X229^(1/3))*SIN(('OddsRatio_working_3-way'!Y229+2*PI())/3)</f>
        <v>#VALUE!</v>
      </c>
      <c r="AK229" s="11" t="e">
        <f>'OddsRatio_working_3-way'!U229/(3*'OddsRatio_working_3-way'!X229^(1/3))*SIN(('OddsRatio_working_3-way'!Y229+4*PI())/3)</f>
        <v>#VALUE!</v>
      </c>
      <c r="AL229" s="11" t="e">
        <f>'OddsRatio_working_3-way'!Z229+'OddsRatio_working_3-way'!AF229</f>
        <v>#VALUE!</v>
      </c>
      <c r="AM229" s="11" t="e">
        <f>'OddsRatio_working_3-way'!AA229+'OddsRatio_working_3-way'!AG229</f>
        <v>#VALUE!</v>
      </c>
      <c r="AN229" s="11" t="e">
        <f>'OddsRatio_working_3-way'!AB229+'OddsRatio_working_3-way'!AH229</f>
        <v>#VALUE!</v>
      </c>
      <c r="AO229" s="11" t="e">
        <f>'OddsRatio_working_3-way'!AC229+'OddsRatio_working_3-way'!AI229</f>
        <v>#VALUE!</v>
      </c>
      <c r="AP229" s="11" t="e">
        <f>'OddsRatio_working_3-way'!AD229+'OddsRatio_working_3-way'!AJ229</f>
        <v>#VALUE!</v>
      </c>
      <c r="AQ229" s="11" t="e">
        <f>'OddsRatio_working_3-way'!AE229+'OddsRatio_working_3-way'!AK229</f>
        <v>#VALUE!</v>
      </c>
      <c r="AR229" s="10" t="str">
        <f>IF(A229="","",IF(('OddsRatio_working_3-way'!X229=0),IF(Q229&gt;0,-Q229^(1/3),(-Q229)^(1/3)),'OddsRatio_working_3-way'!AL229-'OddsRatio_working_3-way'!R229/3))</f>
        <v/>
      </c>
      <c r="AS229" s="11" t="e">
        <f>IF(('OddsRatio_working_3-way'!X229=0),IF(Q229&gt;0,-Q229^(1/3),(-Q229)^(1/3)),'OddsRatio_working_3-way'!AM229-'OddsRatio_working_3-way'!R229/3)</f>
        <v>#VALUE!</v>
      </c>
      <c r="AT229" s="11" t="e">
        <f>IF(('OddsRatio_working_3-way'!X229=0),IF(Q229&gt;0,-Q229^(1/3),(-Q229)^(1/3)),'OddsRatio_working_3-way'!AN229-'OddsRatio_working_3-way'!R229/3)</f>
        <v>#VALUE!</v>
      </c>
      <c r="AU229" s="11" t="e">
        <f>IF(('OddsRatio_working_3-way'!X229=0),0,'OddsRatio_working_3-way'!AO229)</f>
        <v>#VALUE!</v>
      </c>
      <c r="AV229" s="11" t="e">
        <f>IF(('OddsRatio_working_3-way'!X229=0),0,'OddsRatio_working_3-way'!AP229)</f>
        <v>#VALUE!</v>
      </c>
      <c r="AW229" s="11" t="e">
        <f>IF(('OddsRatio_working_3-way'!X229=0),0,'OddsRatio_working_3-way'!AQ229)</f>
        <v>#VALUE!</v>
      </c>
    </row>
    <row r="230" spans="1:49">
      <c r="A230" s="4" t="str">
        <f>IF('True_Odds_Calculator_3-way'!A231="","",'True_Odds_Calculator_3-way'!A231)</f>
        <v/>
      </c>
      <c r="B230" s="4" t="str">
        <f>IF('True_Odds_Calculator_3-way'!B231="","",'True_Odds_Calculator_3-way'!B231)</f>
        <v/>
      </c>
      <c r="C230" s="4" t="str">
        <f>IF('True_Odds_Calculator_3-way'!C231="","",'True_Odds_Calculator_3-way'!C231)</f>
        <v/>
      </c>
      <c r="D230" s="9" t="e">
        <f t="shared" si="52"/>
        <v>#VALUE!</v>
      </c>
      <c r="E230" s="9" t="e">
        <f t="shared" si="53"/>
        <v>#VALUE!</v>
      </c>
      <c r="F230" s="9" t="e">
        <f t="shared" si="54"/>
        <v>#VALUE!</v>
      </c>
      <c r="G230" s="9" t="str">
        <f t="shared" si="55"/>
        <v/>
      </c>
      <c r="H230" s="9" t="str">
        <f t="shared" si="56"/>
        <v/>
      </c>
      <c r="I230" s="9" t="str">
        <f t="shared" si="57"/>
        <v/>
      </c>
      <c r="J230" s="9" t="str">
        <f t="shared" si="58"/>
        <v/>
      </c>
      <c r="K230" s="11" t="e">
        <f t="shared" si="59"/>
        <v>#VALUE!</v>
      </c>
      <c r="L230" s="11" t="e">
        <f t="shared" si="60"/>
        <v>#VALUE!</v>
      </c>
      <c r="M230" s="11" t="e">
        <f t="shared" si="61"/>
        <v>#VALUE!</v>
      </c>
      <c r="N230" s="11" t="e">
        <f>'OddsRatio_working_3-way'!K230+'OddsRatio_working_3-way'!L230+'OddsRatio_working_3-way'!M230-('OddsRatio_working_3-way'!K230*'OddsRatio_working_3-way'!L230)-('OddsRatio_working_3-way'!K230*'OddsRatio_working_3-way'!M230)-('OddsRatio_working_3-way'!L230*'OddsRatio_working_3-way'!M230)+('OddsRatio_working_3-way'!K230*'OddsRatio_working_3-way'!L230*'OddsRatio_working_3-way'!M230)-1</f>
        <v>#VALUE!</v>
      </c>
      <c r="O230" s="11">
        <f>0</f>
        <v>0</v>
      </c>
      <c r="P230" s="11" t="e">
        <f>('OddsRatio_working_3-way'!K230*'OddsRatio_working_3-way'!L230)+('OddsRatio_working_3-way'!K230*'OddsRatio_working_3-way'!M230)+('OddsRatio_working_3-way'!L230*'OddsRatio_working_3-way'!M230)-(3*'OddsRatio_working_3-way'!K230*'OddsRatio_working_3-way'!L230*'OddsRatio_working_3-way'!M230)</f>
        <v>#VALUE!</v>
      </c>
      <c r="Q230" s="11" t="e">
        <f>2*'OddsRatio_working_3-way'!K230*'OddsRatio_working_3-way'!L230*'OddsRatio_working_3-way'!M230</f>
        <v>#VALUE!</v>
      </c>
      <c r="R230" s="11" t="e">
        <f t="shared" si="62"/>
        <v>#VALUE!</v>
      </c>
      <c r="S230" s="11" t="e">
        <f t="shared" si="63"/>
        <v>#VALUE!</v>
      </c>
      <c r="T230" s="11" t="e">
        <f t="shared" si="64"/>
        <v>#VALUE!</v>
      </c>
      <c r="U230" s="11" t="e">
        <f>'OddsRatio_working_3-way'!S230-'OddsRatio_working_3-way'!R230^2/3</f>
        <v>#VALUE!</v>
      </c>
      <c r="V230" s="11" t="e">
        <f>'OddsRatio_working_3-way'!S230*'OddsRatio_working_3-way'!R230/3-2*'OddsRatio_working_3-way'!R230^3/27-'OddsRatio_working_3-way'!T230</f>
        <v>#VALUE!</v>
      </c>
      <c r="W230" s="11" t="e">
        <f>'OddsRatio_working_3-way'!V230^2+4*'OddsRatio_working_3-way'!U230^3/27</f>
        <v>#VALUE!</v>
      </c>
      <c r="X230" s="11" t="e">
        <f>IF('OddsRatio_working_3-way'!W230&gt;0,IF(ABS('OddsRatio_working_3-way'!V230+SQRT('OddsRatio_working_3-way'!W230))/2&gt;0,ABS('OddsRatio_working_3-way'!V230+SQRT('OddsRatio_working_3-way'!W230))/2,ABS('OddsRatio_working_3-way'!V230-SQRT('OddsRatio_working_3-way'!W230))/2),SQRT(-'OddsRatio_working_3-way'!U230^3/27))</f>
        <v>#VALUE!</v>
      </c>
      <c r="Y230" s="11" t="e">
        <f>IF('OddsRatio_working_3-way'!W230&gt;=0,IF('OddsRatio_working_3-way'!V230+SQRT('OddsRatio_working_3-way'!W230)&gt;0,0,PI()),ACOS('OddsRatio_working_3-way'!V230/(2*'OddsRatio_working_3-way'!X230)))</f>
        <v>#VALUE!</v>
      </c>
      <c r="Z230" s="11" t="e">
        <f>'OddsRatio_working_3-way'!X230^(1/3)*COS('OddsRatio_working_3-way'!Y230/3)</f>
        <v>#VALUE!</v>
      </c>
      <c r="AA230" s="11" t="e">
        <f>'OddsRatio_working_3-way'!X230^(1/3)*COS(('OddsRatio_working_3-way'!Y230+2*PI())/3)</f>
        <v>#VALUE!</v>
      </c>
      <c r="AB230" s="11" t="e">
        <f>'OddsRatio_working_3-way'!X230^(1/3)*COS(('OddsRatio_working_3-way'!Y230+4*PI())/3)</f>
        <v>#VALUE!</v>
      </c>
      <c r="AC230" s="11" t="e">
        <f>'OddsRatio_working_3-way'!X230^(1/3)*SIN('OddsRatio_working_3-way'!Y230/3)</f>
        <v>#VALUE!</v>
      </c>
      <c r="AD230" s="11" t="e">
        <f>'OddsRatio_working_3-way'!X230^(1/3)*SIN(('OddsRatio_working_3-way'!Y230+2*PI())/3)</f>
        <v>#VALUE!</v>
      </c>
      <c r="AE230" s="11" t="e">
        <f>'OddsRatio_working_3-way'!X230^(1/3)*SIN(('OddsRatio_working_3-way'!Y230+4*PI())/3)</f>
        <v>#VALUE!</v>
      </c>
      <c r="AF230" s="11" t="e">
        <f>-'OddsRatio_working_3-way'!U230/(3*'OddsRatio_working_3-way'!X230^(1/3))*COS(('OddsRatio_working_3-way'!Y230)/3)</f>
        <v>#VALUE!</v>
      </c>
      <c r="AG230" s="11" t="e">
        <f>-'OddsRatio_working_3-way'!U230/(3*'OddsRatio_working_3-way'!X230^(1/3))*COS(('OddsRatio_working_3-way'!Y230+2*PI())/3)</f>
        <v>#VALUE!</v>
      </c>
      <c r="AH230" s="11" t="e">
        <f>-'OddsRatio_working_3-way'!U230/(3*'OddsRatio_working_3-way'!X230^(1/3))*COS(('OddsRatio_working_3-way'!Y230+4*PI())/3)</f>
        <v>#VALUE!</v>
      </c>
      <c r="AI230" s="11" t="e">
        <f>'OddsRatio_working_3-way'!U230/(3*'OddsRatio_working_3-way'!X230^(1/3))*SIN(('OddsRatio_working_3-way'!Y230)/3)</f>
        <v>#VALUE!</v>
      </c>
      <c r="AJ230" s="11" t="e">
        <f>'OddsRatio_working_3-way'!U230/(3*'OddsRatio_working_3-way'!X230^(1/3))*SIN(('OddsRatio_working_3-way'!Y230+2*PI())/3)</f>
        <v>#VALUE!</v>
      </c>
      <c r="AK230" s="11" t="e">
        <f>'OddsRatio_working_3-way'!U230/(3*'OddsRatio_working_3-way'!X230^(1/3))*SIN(('OddsRatio_working_3-way'!Y230+4*PI())/3)</f>
        <v>#VALUE!</v>
      </c>
      <c r="AL230" s="11" t="e">
        <f>'OddsRatio_working_3-way'!Z230+'OddsRatio_working_3-way'!AF230</f>
        <v>#VALUE!</v>
      </c>
      <c r="AM230" s="11" t="e">
        <f>'OddsRatio_working_3-way'!AA230+'OddsRatio_working_3-way'!AG230</f>
        <v>#VALUE!</v>
      </c>
      <c r="AN230" s="11" t="e">
        <f>'OddsRatio_working_3-way'!AB230+'OddsRatio_working_3-way'!AH230</f>
        <v>#VALUE!</v>
      </c>
      <c r="AO230" s="11" t="e">
        <f>'OddsRatio_working_3-way'!AC230+'OddsRatio_working_3-way'!AI230</f>
        <v>#VALUE!</v>
      </c>
      <c r="AP230" s="11" t="e">
        <f>'OddsRatio_working_3-way'!AD230+'OddsRatio_working_3-way'!AJ230</f>
        <v>#VALUE!</v>
      </c>
      <c r="AQ230" s="11" t="e">
        <f>'OddsRatio_working_3-way'!AE230+'OddsRatio_working_3-way'!AK230</f>
        <v>#VALUE!</v>
      </c>
      <c r="AR230" s="10" t="str">
        <f>IF(A230="","",IF(('OddsRatio_working_3-way'!X230=0),IF(Q230&gt;0,-Q230^(1/3),(-Q230)^(1/3)),'OddsRatio_working_3-way'!AL230-'OddsRatio_working_3-way'!R230/3))</f>
        <v/>
      </c>
      <c r="AS230" s="11" t="e">
        <f>IF(('OddsRatio_working_3-way'!X230=0),IF(Q230&gt;0,-Q230^(1/3),(-Q230)^(1/3)),'OddsRatio_working_3-way'!AM230-'OddsRatio_working_3-way'!R230/3)</f>
        <v>#VALUE!</v>
      </c>
      <c r="AT230" s="11" t="e">
        <f>IF(('OddsRatio_working_3-way'!X230=0),IF(Q230&gt;0,-Q230^(1/3),(-Q230)^(1/3)),'OddsRatio_working_3-way'!AN230-'OddsRatio_working_3-way'!R230/3)</f>
        <v>#VALUE!</v>
      </c>
      <c r="AU230" s="11" t="e">
        <f>IF(('OddsRatio_working_3-way'!X230=0),0,'OddsRatio_working_3-way'!AO230)</f>
        <v>#VALUE!</v>
      </c>
      <c r="AV230" s="11" t="e">
        <f>IF(('OddsRatio_working_3-way'!X230=0),0,'OddsRatio_working_3-way'!AP230)</f>
        <v>#VALUE!</v>
      </c>
      <c r="AW230" s="11" t="e">
        <f>IF(('OddsRatio_working_3-way'!X230=0),0,'OddsRatio_working_3-way'!AQ230)</f>
        <v>#VALUE!</v>
      </c>
    </row>
    <row r="231" spans="1:49">
      <c r="A231" s="4" t="str">
        <f>IF('True_Odds_Calculator_3-way'!A232="","",'True_Odds_Calculator_3-way'!A232)</f>
        <v/>
      </c>
      <c r="B231" s="4" t="str">
        <f>IF('True_Odds_Calculator_3-way'!B232="","",'True_Odds_Calculator_3-way'!B232)</f>
        <v/>
      </c>
      <c r="C231" s="4" t="str">
        <f>IF('True_Odds_Calculator_3-way'!C232="","",'True_Odds_Calculator_3-way'!C232)</f>
        <v/>
      </c>
      <c r="D231" s="9" t="e">
        <f t="shared" si="52"/>
        <v>#VALUE!</v>
      </c>
      <c r="E231" s="9" t="e">
        <f t="shared" si="53"/>
        <v>#VALUE!</v>
      </c>
      <c r="F231" s="9" t="e">
        <f t="shared" si="54"/>
        <v>#VALUE!</v>
      </c>
      <c r="G231" s="9" t="str">
        <f t="shared" si="55"/>
        <v/>
      </c>
      <c r="H231" s="9" t="str">
        <f t="shared" si="56"/>
        <v/>
      </c>
      <c r="I231" s="9" t="str">
        <f t="shared" si="57"/>
        <v/>
      </c>
      <c r="J231" s="9" t="str">
        <f t="shared" si="58"/>
        <v/>
      </c>
      <c r="K231" s="11" t="e">
        <f t="shared" si="59"/>
        <v>#VALUE!</v>
      </c>
      <c r="L231" s="11" t="e">
        <f t="shared" si="60"/>
        <v>#VALUE!</v>
      </c>
      <c r="M231" s="11" t="e">
        <f t="shared" si="61"/>
        <v>#VALUE!</v>
      </c>
      <c r="N231" s="11" t="e">
        <f>'OddsRatio_working_3-way'!K231+'OddsRatio_working_3-way'!L231+'OddsRatio_working_3-way'!M231-('OddsRatio_working_3-way'!K231*'OddsRatio_working_3-way'!L231)-('OddsRatio_working_3-way'!K231*'OddsRatio_working_3-way'!M231)-('OddsRatio_working_3-way'!L231*'OddsRatio_working_3-way'!M231)+('OddsRatio_working_3-way'!K231*'OddsRatio_working_3-way'!L231*'OddsRatio_working_3-way'!M231)-1</f>
        <v>#VALUE!</v>
      </c>
      <c r="O231" s="11">
        <f>0</f>
        <v>0</v>
      </c>
      <c r="P231" s="11" t="e">
        <f>('OddsRatio_working_3-way'!K231*'OddsRatio_working_3-way'!L231)+('OddsRatio_working_3-way'!K231*'OddsRatio_working_3-way'!M231)+('OddsRatio_working_3-way'!L231*'OddsRatio_working_3-way'!M231)-(3*'OddsRatio_working_3-way'!K231*'OddsRatio_working_3-way'!L231*'OddsRatio_working_3-way'!M231)</f>
        <v>#VALUE!</v>
      </c>
      <c r="Q231" s="11" t="e">
        <f>2*'OddsRatio_working_3-way'!K231*'OddsRatio_working_3-way'!L231*'OddsRatio_working_3-way'!M231</f>
        <v>#VALUE!</v>
      </c>
      <c r="R231" s="11" t="e">
        <f t="shared" si="62"/>
        <v>#VALUE!</v>
      </c>
      <c r="S231" s="11" t="e">
        <f t="shared" si="63"/>
        <v>#VALUE!</v>
      </c>
      <c r="T231" s="11" t="e">
        <f t="shared" si="64"/>
        <v>#VALUE!</v>
      </c>
      <c r="U231" s="11" t="e">
        <f>'OddsRatio_working_3-way'!S231-'OddsRatio_working_3-way'!R231^2/3</f>
        <v>#VALUE!</v>
      </c>
      <c r="V231" s="11" t="e">
        <f>'OddsRatio_working_3-way'!S231*'OddsRatio_working_3-way'!R231/3-2*'OddsRatio_working_3-way'!R231^3/27-'OddsRatio_working_3-way'!T231</f>
        <v>#VALUE!</v>
      </c>
      <c r="W231" s="11" t="e">
        <f>'OddsRatio_working_3-way'!V231^2+4*'OddsRatio_working_3-way'!U231^3/27</f>
        <v>#VALUE!</v>
      </c>
      <c r="X231" s="11" t="e">
        <f>IF('OddsRatio_working_3-way'!W231&gt;0,IF(ABS('OddsRatio_working_3-way'!V231+SQRT('OddsRatio_working_3-way'!W231))/2&gt;0,ABS('OddsRatio_working_3-way'!V231+SQRT('OddsRatio_working_3-way'!W231))/2,ABS('OddsRatio_working_3-way'!V231-SQRT('OddsRatio_working_3-way'!W231))/2),SQRT(-'OddsRatio_working_3-way'!U231^3/27))</f>
        <v>#VALUE!</v>
      </c>
      <c r="Y231" s="11" t="e">
        <f>IF('OddsRatio_working_3-way'!W231&gt;=0,IF('OddsRatio_working_3-way'!V231+SQRT('OddsRatio_working_3-way'!W231)&gt;0,0,PI()),ACOS('OddsRatio_working_3-way'!V231/(2*'OddsRatio_working_3-way'!X231)))</f>
        <v>#VALUE!</v>
      </c>
      <c r="Z231" s="11" t="e">
        <f>'OddsRatio_working_3-way'!X231^(1/3)*COS('OddsRatio_working_3-way'!Y231/3)</f>
        <v>#VALUE!</v>
      </c>
      <c r="AA231" s="11" t="e">
        <f>'OddsRatio_working_3-way'!X231^(1/3)*COS(('OddsRatio_working_3-way'!Y231+2*PI())/3)</f>
        <v>#VALUE!</v>
      </c>
      <c r="AB231" s="11" t="e">
        <f>'OddsRatio_working_3-way'!X231^(1/3)*COS(('OddsRatio_working_3-way'!Y231+4*PI())/3)</f>
        <v>#VALUE!</v>
      </c>
      <c r="AC231" s="11" t="e">
        <f>'OddsRatio_working_3-way'!X231^(1/3)*SIN('OddsRatio_working_3-way'!Y231/3)</f>
        <v>#VALUE!</v>
      </c>
      <c r="AD231" s="11" t="e">
        <f>'OddsRatio_working_3-way'!X231^(1/3)*SIN(('OddsRatio_working_3-way'!Y231+2*PI())/3)</f>
        <v>#VALUE!</v>
      </c>
      <c r="AE231" s="11" t="e">
        <f>'OddsRatio_working_3-way'!X231^(1/3)*SIN(('OddsRatio_working_3-way'!Y231+4*PI())/3)</f>
        <v>#VALUE!</v>
      </c>
      <c r="AF231" s="11" t="e">
        <f>-'OddsRatio_working_3-way'!U231/(3*'OddsRatio_working_3-way'!X231^(1/3))*COS(('OddsRatio_working_3-way'!Y231)/3)</f>
        <v>#VALUE!</v>
      </c>
      <c r="AG231" s="11" t="e">
        <f>-'OddsRatio_working_3-way'!U231/(3*'OddsRatio_working_3-way'!X231^(1/3))*COS(('OddsRatio_working_3-way'!Y231+2*PI())/3)</f>
        <v>#VALUE!</v>
      </c>
      <c r="AH231" s="11" t="e">
        <f>-'OddsRatio_working_3-way'!U231/(3*'OddsRatio_working_3-way'!X231^(1/3))*COS(('OddsRatio_working_3-way'!Y231+4*PI())/3)</f>
        <v>#VALUE!</v>
      </c>
      <c r="AI231" s="11" t="e">
        <f>'OddsRatio_working_3-way'!U231/(3*'OddsRatio_working_3-way'!X231^(1/3))*SIN(('OddsRatio_working_3-way'!Y231)/3)</f>
        <v>#VALUE!</v>
      </c>
      <c r="AJ231" s="11" t="e">
        <f>'OddsRatio_working_3-way'!U231/(3*'OddsRatio_working_3-way'!X231^(1/3))*SIN(('OddsRatio_working_3-way'!Y231+2*PI())/3)</f>
        <v>#VALUE!</v>
      </c>
      <c r="AK231" s="11" t="e">
        <f>'OddsRatio_working_3-way'!U231/(3*'OddsRatio_working_3-way'!X231^(1/3))*SIN(('OddsRatio_working_3-way'!Y231+4*PI())/3)</f>
        <v>#VALUE!</v>
      </c>
      <c r="AL231" s="11" t="e">
        <f>'OddsRatio_working_3-way'!Z231+'OddsRatio_working_3-way'!AF231</f>
        <v>#VALUE!</v>
      </c>
      <c r="AM231" s="11" t="e">
        <f>'OddsRatio_working_3-way'!AA231+'OddsRatio_working_3-way'!AG231</f>
        <v>#VALUE!</v>
      </c>
      <c r="AN231" s="11" t="e">
        <f>'OddsRatio_working_3-way'!AB231+'OddsRatio_working_3-way'!AH231</f>
        <v>#VALUE!</v>
      </c>
      <c r="AO231" s="11" t="e">
        <f>'OddsRatio_working_3-way'!AC231+'OddsRatio_working_3-way'!AI231</f>
        <v>#VALUE!</v>
      </c>
      <c r="AP231" s="11" t="e">
        <f>'OddsRatio_working_3-way'!AD231+'OddsRatio_working_3-way'!AJ231</f>
        <v>#VALUE!</v>
      </c>
      <c r="AQ231" s="11" t="e">
        <f>'OddsRatio_working_3-way'!AE231+'OddsRatio_working_3-way'!AK231</f>
        <v>#VALUE!</v>
      </c>
      <c r="AR231" s="10" t="str">
        <f>IF(A231="","",IF(('OddsRatio_working_3-way'!X231=0),IF(Q231&gt;0,-Q231^(1/3),(-Q231)^(1/3)),'OddsRatio_working_3-way'!AL231-'OddsRatio_working_3-way'!R231/3))</f>
        <v/>
      </c>
      <c r="AS231" s="11" t="e">
        <f>IF(('OddsRatio_working_3-way'!X231=0),IF(Q231&gt;0,-Q231^(1/3),(-Q231)^(1/3)),'OddsRatio_working_3-way'!AM231-'OddsRatio_working_3-way'!R231/3)</f>
        <v>#VALUE!</v>
      </c>
      <c r="AT231" s="11" t="e">
        <f>IF(('OddsRatio_working_3-way'!X231=0),IF(Q231&gt;0,-Q231^(1/3),(-Q231)^(1/3)),'OddsRatio_working_3-way'!AN231-'OddsRatio_working_3-way'!R231/3)</f>
        <v>#VALUE!</v>
      </c>
      <c r="AU231" s="11" t="e">
        <f>IF(('OddsRatio_working_3-way'!X231=0),0,'OddsRatio_working_3-way'!AO231)</f>
        <v>#VALUE!</v>
      </c>
      <c r="AV231" s="11" t="e">
        <f>IF(('OddsRatio_working_3-way'!X231=0),0,'OddsRatio_working_3-way'!AP231)</f>
        <v>#VALUE!</v>
      </c>
      <c r="AW231" s="11" t="e">
        <f>IF(('OddsRatio_working_3-way'!X231=0),0,'OddsRatio_working_3-way'!AQ231)</f>
        <v>#VALUE!</v>
      </c>
    </row>
    <row r="232" spans="1:49">
      <c r="A232" s="4" t="str">
        <f>IF('True_Odds_Calculator_3-way'!A233="","",'True_Odds_Calculator_3-way'!A233)</f>
        <v/>
      </c>
      <c r="B232" s="4" t="str">
        <f>IF('True_Odds_Calculator_3-way'!B233="","",'True_Odds_Calculator_3-way'!B233)</f>
        <v/>
      </c>
      <c r="C232" s="4" t="str">
        <f>IF('True_Odds_Calculator_3-way'!C233="","",'True_Odds_Calculator_3-way'!C233)</f>
        <v/>
      </c>
      <c r="D232" s="9" t="e">
        <f t="shared" si="52"/>
        <v>#VALUE!</v>
      </c>
      <c r="E232" s="9" t="e">
        <f t="shared" si="53"/>
        <v>#VALUE!</v>
      </c>
      <c r="F232" s="9" t="e">
        <f t="shared" si="54"/>
        <v>#VALUE!</v>
      </c>
      <c r="G232" s="9" t="str">
        <f t="shared" si="55"/>
        <v/>
      </c>
      <c r="H232" s="9" t="str">
        <f t="shared" si="56"/>
        <v/>
      </c>
      <c r="I232" s="9" t="str">
        <f t="shared" si="57"/>
        <v/>
      </c>
      <c r="J232" s="9" t="str">
        <f t="shared" si="58"/>
        <v/>
      </c>
      <c r="K232" s="11" t="e">
        <f t="shared" si="59"/>
        <v>#VALUE!</v>
      </c>
      <c r="L232" s="11" t="e">
        <f t="shared" si="60"/>
        <v>#VALUE!</v>
      </c>
      <c r="M232" s="11" t="e">
        <f t="shared" si="61"/>
        <v>#VALUE!</v>
      </c>
      <c r="N232" s="11" t="e">
        <f>'OddsRatio_working_3-way'!K232+'OddsRatio_working_3-way'!L232+'OddsRatio_working_3-way'!M232-('OddsRatio_working_3-way'!K232*'OddsRatio_working_3-way'!L232)-('OddsRatio_working_3-way'!K232*'OddsRatio_working_3-way'!M232)-('OddsRatio_working_3-way'!L232*'OddsRatio_working_3-way'!M232)+('OddsRatio_working_3-way'!K232*'OddsRatio_working_3-way'!L232*'OddsRatio_working_3-way'!M232)-1</f>
        <v>#VALUE!</v>
      </c>
      <c r="O232" s="11">
        <f>0</f>
        <v>0</v>
      </c>
      <c r="P232" s="11" t="e">
        <f>('OddsRatio_working_3-way'!K232*'OddsRatio_working_3-way'!L232)+('OddsRatio_working_3-way'!K232*'OddsRatio_working_3-way'!M232)+('OddsRatio_working_3-way'!L232*'OddsRatio_working_3-way'!M232)-(3*'OddsRatio_working_3-way'!K232*'OddsRatio_working_3-way'!L232*'OddsRatio_working_3-way'!M232)</f>
        <v>#VALUE!</v>
      </c>
      <c r="Q232" s="11" t="e">
        <f>2*'OddsRatio_working_3-way'!K232*'OddsRatio_working_3-way'!L232*'OddsRatio_working_3-way'!M232</f>
        <v>#VALUE!</v>
      </c>
      <c r="R232" s="11" t="e">
        <f t="shared" si="62"/>
        <v>#VALUE!</v>
      </c>
      <c r="S232" s="11" t="e">
        <f t="shared" si="63"/>
        <v>#VALUE!</v>
      </c>
      <c r="T232" s="11" t="e">
        <f t="shared" si="64"/>
        <v>#VALUE!</v>
      </c>
      <c r="U232" s="11" t="e">
        <f>'OddsRatio_working_3-way'!S232-'OddsRatio_working_3-way'!R232^2/3</f>
        <v>#VALUE!</v>
      </c>
      <c r="V232" s="11" t="e">
        <f>'OddsRatio_working_3-way'!S232*'OddsRatio_working_3-way'!R232/3-2*'OddsRatio_working_3-way'!R232^3/27-'OddsRatio_working_3-way'!T232</f>
        <v>#VALUE!</v>
      </c>
      <c r="W232" s="11" t="e">
        <f>'OddsRatio_working_3-way'!V232^2+4*'OddsRatio_working_3-way'!U232^3/27</f>
        <v>#VALUE!</v>
      </c>
      <c r="X232" s="11" t="e">
        <f>IF('OddsRatio_working_3-way'!W232&gt;0,IF(ABS('OddsRatio_working_3-way'!V232+SQRT('OddsRatio_working_3-way'!W232))/2&gt;0,ABS('OddsRatio_working_3-way'!V232+SQRT('OddsRatio_working_3-way'!W232))/2,ABS('OddsRatio_working_3-way'!V232-SQRT('OddsRatio_working_3-way'!W232))/2),SQRT(-'OddsRatio_working_3-way'!U232^3/27))</f>
        <v>#VALUE!</v>
      </c>
      <c r="Y232" s="11" t="e">
        <f>IF('OddsRatio_working_3-way'!W232&gt;=0,IF('OddsRatio_working_3-way'!V232+SQRT('OddsRatio_working_3-way'!W232)&gt;0,0,PI()),ACOS('OddsRatio_working_3-way'!V232/(2*'OddsRatio_working_3-way'!X232)))</f>
        <v>#VALUE!</v>
      </c>
      <c r="Z232" s="11" t="e">
        <f>'OddsRatio_working_3-way'!X232^(1/3)*COS('OddsRatio_working_3-way'!Y232/3)</f>
        <v>#VALUE!</v>
      </c>
      <c r="AA232" s="11" t="e">
        <f>'OddsRatio_working_3-way'!X232^(1/3)*COS(('OddsRatio_working_3-way'!Y232+2*PI())/3)</f>
        <v>#VALUE!</v>
      </c>
      <c r="AB232" s="11" t="e">
        <f>'OddsRatio_working_3-way'!X232^(1/3)*COS(('OddsRatio_working_3-way'!Y232+4*PI())/3)</f>
        <v>#VALUE!</v>
      </c>
      <c r="AC232" s="11" t="e">
        <f>'OddsRatio_working_3-way'!X232^(1/3)*SIN('OddsRatio_working_3-way'!Y232/3)</f>
        <v>#VALUE!</v>
      </c>
      <c r="AD232" s="11" t="e">
        <f>'OddsRatio_working_3-way'!X232^(1/3)*SIN(('OddsRatio_working_3-way'!Y232+2*PI())/3)</f>
        <v>#VALUE!</v>
      </c>
      <c r="AE232" s="11" t="e">
        <f>'OddsRatio_working_3-way'!X232^(1/3)*SIN(('OddsRatio_working_3-way'!Y232+4*PI())/3)</f>
        <v>#VALUE!</v>
      </c>
      <c r="AF232" s="11" t="e">
        <f>-'OddsRatio_working_3-way'!U232/(3*'OddsRatio_working_3-way'!X232^(1/3))*COS(('OddsRatio_working_3-way'!Y232)/3)</f>
        <v>#VALUE!</v>
      </c>
      <c r="AG232" s="11" t="e">
        <f>-'OddsRatio_working_3-way'!U232/(3*'OddsRatio_working_3-way'!X232^(1/3))*COS(('OddsRatio_working_3-way'!Y232+2*PI())/3)</f>
        <v>#VALUE!</v>
      </c>
      <c r="AH232" s="11" t="e">
        <f>-'OddsRatio_working_3-way'!U232/(3*'OddsRatio_working_3-way'!X232^(1/3))*COS(('OddsRatio_working_3-way'!Y232+4*PI())/3)</f>
        <v>#VALUE!</v>
      </c>
      <c r="AI232" s="11" t="e">
        <f>'OddsRatio_working_3-way'!U232/(3*'OddsRatio_working_3-way'!X232^(1/3))*SIN(('OddsRatio_working_3-way'!Y232)/3)</f>
        <v>#VALUE!</v>
      </c>
      <c r="AJ232" s="11" t="e">
        <f>'OddsRatio_working_3-way'!U232/(3*'OddsRatio_working_3-way'!X232^(1/3))*SIN(('OddsRatio_working_3-way'!Y232+2*PI())/3)</f>
        <v>#VALUE!</v>
      </c>
      <c r="AK232" s="11" t="e">
        <f>'OddsRatio_working_3-way'!U232/(3*'OddsRatio_working_3-way'!X232^(1/3))*SIN(('OddsRatio_working_3-way'!Y232+4*PI())/3)</f>
        <v>#VALUE!</v>
      </c>
      <c r="AL232" s="11" t="e">
        <f>'OddsRatio_working_3-way'!Z232+'OddsRatio_working_3-way'!AF232</f>
        <v>#VALUE!</v>
      </c>
      <c r="AM232" s="11" t="e">
        <f>'OddsRatio_working_3-way'!AA232+'OddsRatio_working_3-way'!AG232</f>
        <v>#VALUE!</v>
      </c>
      <c r="AN232" s="11" t="e">
        <f>'OddsRatio_working_3-way'!AB232+'OddsRatio_working_3-way'!AH232</f>
        <v>#VALUE!</v>
      </c>
      <c r="AO232" s="11" t="e">
        <f>'OddsRatio_working_3-way'!AC232+'OddsRatio_working_3-way'!AI232</f>
        <v>#VALUE!</v>
      </c>
      <c r="AP232" s="11" t="e">
        <f>'OddsRatio_working_3-way'!AD232+'OddsRatio_working_3-way'!AJ232</f>
        <v>#VALUE!</v>
      </c>
      <c r="AQ232" s="11" t="e">
        <f>'OddsRatio_working_3-way'!AE232+'OddsRatio_working_3-way'!AK232</f>
        <v>#VALUE!</v>
      </c>
      <c r="AR232" s="10" t="str">
        <f>IF(A232="","",IF(('OddsRatio_working_3-way'!X232=0),IF(Q232&gt;0,-Q232^(1/3),(-Q232)^(1/3)),'OddsRatio_working_3-way'!AL232-'OddsRatio_working_3-way'!R232/3))</f>
        <v/>
      </c>
      <c r="AS232" s="11" t="e">
        <f>IF(('OddsRatio_working_3-way'!X232=0),IF(Q232&gt;0,-Q232^(1/3),(-Q232)^(1/3)),'OddsRatio_working_3-way'!AM232-'OddsRatio_working_3-way'!R232/3)</f>
        <v>#VALUE!</v>
      </c>
      <c r="AT232" s="11" t="e">
        <f>IF(('OddsRatio_working_3-way'!X232=0),IF(Q232&gt;0,-Q232^(1/3),(-Q232)^(1/3)),'OddsRatio_working_3-way'!AN232-'OddsRatio_working_3-way'!R232/3)</f>
        <v>#VALUE!</v>
      </c>
      <c r="AU232" s="11" t="e">
        <f>IF(('OddsRatio_working_3-way'!X232=0),0,'OddsRatio_working_3-way'!AO232)</f>
        <v>#VALUE!</v>
      </c>
      <c r="AV232" s="11" t="e">
        <f>IF(('OddsRatio_working_3-way'!X232=0),0,'OddsRatio_working_3-way'!AP232)</f>
        <v>#VALUE!</v>
      </c>
      <c r="AW232" s="11" t="e">
        <f>IF(('OddsRatio_working_3-way'!X232=0),0,'OddsRatio_working_3-way'!AQ232)</f>
        <v>#VALUE!</v>
      </c>
    </row>
    <row r="233" spans="1:49">
      <c r="A233" s="4" t="str">
        <f>IF('True_Odds_Calculator_3-way'!A234="","",'True_Odds_Calculator_3-way'!A234)</f>
        <v/>
      </c>
      <c r="B233" s="4" t="str">
        <f>IF('True_Odds_Calculator_3-way'!B234="","",'True_Odds_Calculator_3-way'!B234)</f>
        <v/>
      </c>
      <c r="C233" s="4" t="str">
        <f>IF('True_Odds_Calculator_3-way'!C234="","",'True_Odds_Calculator_3-way'!C234)</f>
        <v/>
      </c>
      <c r="D233" s="9" t="e">
        <f t="shared" si="52"/>
        <v>#VALUE!</v>
      </c>
      <c r="E233" s="9" t="e">
        <f t="shared" si="53"/>
        <v>#VALUE!</v>
      </c>
      <c r="F233" s="9" t="e">
        <f t="shared" si="54"/>
        <v>#VALUE!</v>
      </c>
      <c r="G233" s="9" t="str">
        <f t="shared" si="55"/>
        <v/>
      </c>
      <c r="H233" s="9" t="str">
        <f t="shared" si="56"/>
        <v/>
      </c>
      <c r="I233" s="9" t="str">
        <f t="shared" si="57"/>
        <v/>
      </c>
      <c r="J233" s="9" t="str">
        <f t="shared" si="58"/>
        <v/>
      </c>
      <c r="K233" s="11" t="e">
        <f t="shared" si="59"/>
        <v>#VALUE!</v>
      </c>
      <c r="L233" s="11" t="e">
        <f t="shared" si="60"/>
        <v>#VALUE!</v>
      </c>
      <c r="M233" s="11" t="e">
        <f t="shared" si="61"/>
        <v>#VALUE!</v>
      </c>
      <c r="N233" s="11" t="e">
        <f>'OddsRatio_working_3-way'!K233+'OddsRatio_working_3-way'!L233+'OddsRatio_working_3-way'!M233-('OddsRatio_working_3-way'!K233*'OddsRatio_working_3-way'!L233)-('OddsRatio_working_3-way'!K233*'OddsRatio_working_3-way'!M233)-('OddsRatio_working_3-way'!L233*'OddsRatio_working_3-way'!M233)+('OddsRatio_working_3-way'!K233*'OddsRatio_working_3-way'!L233*'OddsRatio_working_3-way'!M233)-1</f>
        <v>#VALUE!</v>
      </c>
      <c r="O233" s="11">
        <f>0</f>
        <v>0</v>
      </c>
      <c r="P233" s="11" t="e">
        <f>('OddsRatio_working_3-way'!K233*'OddsRatio_working_3-way'!L233)+('OddsRatio_working_3-way'!K233*'OddsRatio_working_3-way'!M233)+('OddsRatio_working_3-way'!L233*'OddsRatio_working_3-way'!M233)-(3*'OddsRatio_working_3-way'!K233*'OddsRatio_working_3-way'!L233*'OddsRatio_working_3-way'!M233)</f>
        <v>#VALUE!</v>
      </c>
      <c r="Q233" s="11" t="e">
        <f>2*'OddsRatio_working_3-way'!K233*'OddsRatio_working_3-way'!L233*'OddsRatio_working_3-way'!M233</f>
        <v>#VALUE!</v>
      </c>
      <c r="R233" s="11" t="e">
        <f t="shared" si="62"/>
        <v>#VALUE!</v>
      </c>
      <c r="S233" s="11" t="e">
        <f t="shared" si="63"/>
        <v>#VALUE!</v>
      </c>
      <c r="T233" s="11" t="e">
        <f t="shared" si="64"/>
        <v>#VALUE!</v>
      </c>
      <c r="U233" s="11" t="e">
        <f>'OddsRatio_working_3-way'!S233-'OddsRatio_working_3-way'!R233^2/3</f>
        <v>#VALUE!</v>
      </c>
      <c r="V233" s="11" t="e">
        <f>'OddsRatio_working_3-way'!S233*'OddsRatio_working_3-way'!R233/3-2*'OddsRatio_working_3-way'!R233^3/27-'OddsRatio_working_3-way'!T233</f>
        <v>#VALUE!</v>
      </c>
      <c r="W233" s="11" t="e">
        <f>'OddsRatio_working_3-way'!V233^2+4*'OddsRatio_working_3-way'!U233^3/27</f>
        <v>#VALUE!</v>
      </c>
      <c r="X233" s="11" t="e">
        <f>IF('OddsRatio_working_3-way'!W233&gt;0,IF(ABS('OddsRatio_working_3-way'!V233+SQRT('OddsRatio_working_3-way'!W233))/2&gt;0,ABS('OddsRatio_working_3-way'!V233+SQRT('OddsRatio_working_3-way'!W233))/2,ABS('OddsRatio_working_3-way'!V233-SQRT('OddsRatio_working_3-way'!W233))/2),SQRT(-'OddsRatio_working_3-way'!U233^3/27))</f>
        <v>#VALUE!</v>
      </c>
      <c r="Y233" s="11" t="e">
        <f>IF('OddsRatio_working_3-way'!W233&gt;=0,IF('OddsRatio_working_3-way'!V233+SQRT('OddsRatio_working_3-way'!W233)&gt;0,0,PI()),ACOS('OddsRatio_working_3-way'!V233/(2*'OddsRatio_working_3-way'!X233)))</f>
        <v>#VALUE!</v>
      </c>
      <c r="Z233" s="11" t="e">
        <f>'OddsRatio_working_3-way'!X233^(1/3)*COS('OddsRatio_working_3-way'!Y233/3)</f>
        <v>#VALUE!</v>
      </c>
      <c r="AA233" s="11" t="e">
        <f>'OddsRatio_working_3-way'!X233^(1/3)*COS(('OddsRatio_working_3-way'!Y233+2*PI())/3)</f>
        <v>#VALUE!</v>
      </c>
      <c r="AB233" s="11" t="e">
        <f>'OddsRatio_working_3-way'!X233^(1/3)*COS(('OddsRatio_working_3-way'!Y233+4*PI())/3)</f>
        <v>#VALUE!</v>
      </c>
      <c r="AC233" s="11" t="e">
        <f>'OddsRatio_working_3-way'!X233^(1/3)*SIN('OddsRatio_working_3-way'!Y233/3)</f>
        <v>#VALUE!</v>
      </c>
      <c r="AD233" s="11" t="e">
        <f>'OddsRatio_working_3-way'!X233^(1/3)*SIN(('OddsRatio_working_3-way'!Y233+2*PI())/3)</f>
        <v>#VALUE!</v>
      </c>
      <c r="AE233" s="11" t="e">
        <f>'OddsRatio_working_3-way'!X233^(1/3)*SIN(('OddsRatio_working_3-way'!Y233+4*PI())/3)</f>
        <v>#VALUE!</v>
      </c>
      <c r="AF233" s="11" t="e">
        <f>-'OddsRatio_working_3-way'!U233/(3*'OddsRatio_working_3-way'!X233^(1/3))*COS(('OddsRatio_working_3-way'!Y233)/3)</f>
        <v>#VALUE!</v>
      </c>
      <c r="AG233" s="11" t="e">
        <f>-'OddsRatio_working_3-way'!U233/(3*'OddsRatio_working_3-way'!X233^(1/3))*COS(('OddsRatio_working_3-way'!Y233+2*PI())/3)</f>
        <v>#VALUE!</v>
      </c>
      <c r="AH233" s="11" t="e">
        <f>-'OddsRatio_working_3-way'!U233/(3*'OddsRatio_working_3-way'!X233^(1/3))*COS(('OddsRatio_working_3-way'!Y233+4*PI())/3)</f>
        <v>#VALUE!</v>
      </c>
      <c r="AI233" s="11" t="e">
        <f>'OddsRatio_working_3-way'!U233/(3*'OddsRatio_working_3-way'!X233^(1/3))*SIN(('OddsRatio_working_3-way'!Y233)/3)</f>
        <v>#VALUE!</v>
      </c>
      <c r="AJ233" s="11" t="e">
        <f>'OddsRatio_working_3-way'!U233/(3*'OddsRatio_working_3-way'!X233^(1/3))*SIN(('OddsRatio_working_3-way'!Y233+2*PI())/3)</f>
        <v>#VALUE!</v>
      </c>
      <c r="AK233" s="11" t="e">
        <f>'OddsRatio_working_3-way'!U233/(3*'OddsRatio_working_3-way'!X233^(1/3))*SIN(('OddsRatio_working_3-way'!Y233+4*PI())/3)</f>
        <v>#VALUE!</v>
      </c>
      <c r="AL233" s="11" t="e">
        <f>'OddsRatio_working_3-way'!Z233+'OddsRatio_working_3-way'!AF233</f>
        <v>#VALUE!</v>
      </c>
      <c r="AM233" s="11" t="e">
        <f>'OddsRatio_working_3-way'!AA233+'OddsRatio_working_3-way'!AG233</f>
        <v>#VALUE!</v>
      </c>
      <c r="AN233" s="11" t="e">
        <f>'OddsRatio_working_3-way'!AB233+'OddsRatio_working_3-way'!AH233</f>
        <v>#VALUE!</v>
      </c>
      <c r="AO233" s="11" t="e">
        <f>'OddsRatio_working_3-way'!AC233+'OddsRatio_working_3-way'!AI233</f>
        <v>#VALUE!</v>
      </c>
      <c r="AP233" s="11" t="e">
        <f>'OddsRatio_working_3-way'!AD233+'OddsRatio_working_3-way'!AJ233</f>
        <v>#VALUE!</v>
      </c>
      <c r="AQ233" s="11" t="e">
        <f>'OddsRatio_working_3-way'!AE233+'OddsRatio_working_3-way'!AK233</f>
        <v>#VALUE!</v>
      </c>
      <c r="AR233" s="10" t="str">
        <f>IF(A233="","",IF(('OddsRatio_working_3-way'!X233=0),IF(Q233&gt;0,-Q233^(1/3),(-Q233)^(1/3)),'OddsRatio_working_3-way'!AL233-'OddsRatio_working_3-way'!R233/3))</f>
        <v/>
      </c>
      <c r="AS233" s="11" t="e">
        <f>IF(('OddsRatio_working_3-way'!X233=0),IF(Q233&gt;0,-Q233^(1/3),(-Q233)^(1/3)),'OddsRatio_working_3-way'!AM233-'OddsRatio_working_3-way'!R233/3)</f>
        <v>#VALUE!</v>
      </c>
      <c r="AT233" s="11" t="e">
        <f>IF(('OddsRatio_working_3-way'!X233=0),IF(Q233&gt;0,-Q233^(1/3),(-Q233)^(1/3)),'OddsRatio_working_3-way'!AN233-'OddsRatio_working_3-way'!R233/3)</f>
        <v>#VALUE!</v>
      </c>
      <c r="AU233" s="11" t="e">
        <f>IF(('OddsRatio_working_3-way'!X233=0),0,'OddsRatio_working_3-way'!AO233)</f>
        <v>#VALUE!</v>
      </c>
      <c r="AV233" s="11" t="e">
        <f>IF(('OddsRatio_working_3-way'!X233=0),0,'OddsRatio_working_3-way'!AP233)</f>
        <v>#VALUE!</v>
      </c>
      <c r="AW233" s="11" t="e">
        <f>IF(('OddsRatio_working_3-way'!X233=0),0,'OddsRatio_working_3-way'!AQ233)</f>
        <v>#VALUE!</v>
      </c>
    </row>
    <row r="234" spans="1:49">
      <c r="A234" s="4" t="str">
        <f>IF('True_Odds_Calculator_3-way'!A235="","",'True_Odds_Calculator_3-way'!A235)</f>
        <v/>
      </c>
      <c r="B234" s="4" t="str">
        <f>IF('True_Odds_Calculator_3-way'!B235="","",'True_Odds_Calculator_3-way'!B235)</f>
        <v/>
      </c>
      <c r="C234" s="4" t="str">
        <f>IF('True_Odds_Calculator_3-way'!C235="","",'True_Odds_Calculator_3-way'!C235)</f>
        <v/>
      </c>
      <c r="D234" s="9" t="e">
        <f t="shared" si="52"/>
        <v>#VALUE!</v>
      </c>
      <c r="E234" s="9" t="e">
        <f t="shared" si="53"/>
        <v>#VALUE!</v>
      </c>
      <c r="F234" s="9" t="e">
        <f t="shared" si="54"/>
        <v>#VALUE!</v>
      </c>
      <c r="G234" s="9" t="str">
        <f t="shared" si="55"/>
        <v/>
      </c>
      <c r="H234" s="9" t="str">
        <f t="shared" si="56"/>
        <v/>
      </c>
      <c r="I234" s="9" t="str">
        <f t="shared" si="57"/>
        <v/>
      </c>
      <c r="J234" s="9" t="str">
        <f t="shared" si="58"/>
        <v/>
      </c>
      <c r="K234" s="11" t="e">
        <f t="shared" si="59"/>
        <v>#VALUE!</v>
      </c>
      <c r="L234" s="11" t="e">
        <f t="shared" si="60"/>
        <v>#VALUE!</v>
      </c>
      <c r="M234" s="11" t="e">
        <f t="shared" si="61"/>
        <v>#VALUE!</v>
      </c>
      <c r="N234" s="11" t="e">
        <f>'OddsRatio_working_3-way'!K234+'OddsRatio_working_3-way'!L234+'OddsRatio_working_3-way'!M234-('OddsRatio_working_3-way'!K234*'OddsRatio_working_3-way'!L234)-('OddsRatio_working_3-way'!K234*'OddsRatio_working_3-way'!M234)-('OddsRatio_working_3-way'!L234*'OddsRatio_working_3-way'!M234)+('OddsRatio_working_3-way'!K234*'OddsRatio_working_3-way'!L234*'OddsRatio_working_3-way'!M234)-1</f>
        <v>#VALUE!</v>
      </c>
      <c r="O234" s="11">
        <f>0</f>
        <v>0</v>
      </c>
      <c r="P234" s="11" t="e">
        <f>('OddsRatio_working_3-way'!K234*'OddsRatio_working_3-way'!L234)+('OddsRatio_working_3-way'!K234*'OddsRatio_working_3-way'!M234)+('OddsRatio_working_3-way'!L234*'OddsRatio_working_3-way'!M234)-(3*'OddsRatio_working_3-way'!K234*'OddsRatio_working_3-way'!L234*'OddsRatio_working_3-way'!M234)</f>
        <v>#VALUE!</v>
      </c>
      <c r="Q234" s="11" t="e">
        <f>2*'OddsRatio_working_3-way'!K234*'OddsRatio_working_3-way'!L234*'OddsRatio_working_3-way'!M234</f>
        <v>#VALUE!</v>
      </c>
      <c r="R234" s="11" t="e">
        <f t="shared" si="62"/>
        <v>#VALUE!</v>
      </c>
      <c r="S234" s="11" t="e">
        <f t="shared" si="63"/>
        <v>#VALUE!</v>
      </c>
      <c r="T234" s="11" t="e">
        <f t="shared" si="64"/>
        <v>#VALUE!</v>
      </c>
      <c r="U234" s="11" t="e">
        <f>'OddsRatio_working_3-way'!S234-'OddsRatio_working_3-way'!R234^2/3</f>
        <v>#VALUE!</v>
      </c>
      <c r="V234" s="11" t="e">
        <f>'OddsRatio_working_3-way'!S234*'OddsRatio_working_3-way'!R234/3-2*'OddsRatio_working_3-way'!R234^3/27-'OddsRatio_working_3-way'!T234</f>
        <v>#VALUE!</v>
      </c>
      <c r="W234" s="11" t="e">
        <f>'OddsRatio_working_3-way'!V234^2+4*'OddsRatio_working_3-way'!U234^3/27</f>
        <v>#VALUE!</v>
      </c>
      <c r="X234" s="11" t="e">
        <f>IF('OddsRatio_working_3-way'!W234&gt;0,IF(ABS('OddsRatio_working_3-way'!V234+SQRT('OddsRatio_working_3-way'!W234))/2&gt;0,ABS('OddsRatio_working_3-way'!V234+SQRT('OddsRatio_working_3-way'!W234))/2,ABS('OddsRatio_working_3-way'!V234-SQRT('OddsRatio_working_3-way'!W234))/2),SQRT(-'OddsRatio_working_3-way'!U234^3/27))</f>
        <v>#VALUE!</v>
      </c>
      <c r="Y234" s="11" t="e">
        <f>IF('OddsRatio_working_3-way'!W234&gt;=0,IF('OddsRatio_working_3-way'!V234+SQRT('OddsRatio_working_3-way'!W234)&gt;0,0,PI()),ACOS('OddsRatio_working_3-way'!V234/(2*'OddsRatio_working_3-way'!X234)))</f>
        <v>#VALUE!</v>
      </c>
      <c r="Z234" s="11" t="e">
        <f>'OddsRatio_working_3-way'!X234^(1/3)*COS('OddsRatio_working_3-way'!Y234/3)</f>
        <v>#VALUE!</v>
      </c>
      <c r="AA234" s="11" t="e">
        <f>'OddsRatio_working_3-way'!X234^(1/3)*COS(('OddsRatio_working_3-way'!Y234+2*PI())/3)</f>
        <v>#VALUE!</v>
      </c>
      <c r="AB234" s="11" t="e">
        <f>'OddsRatio_working_3-way'!X234^(1/3)*COS(('OddsRatio_working_3-way'!Y234+4*PI())/3)</f>
        <v>#VALUE!</v>
      </c>
      <c r="AC234" s="11" t="e">
        <f>'OddsRatio_working_3-way'!X234^(1/3)*SIN('OddsRatio_working_3-way'!Y234/3)</f>
        <v>#VALUE!</v>
      </c>
      <c r="AD234" s="11" t="e">
        <f>'OddsRatio_working_3-way'!X234^(1/3)*SIN(('OddsRatio_working_3-way'!Y234+2*PI())/3)</f>
        <v>#VALUE!</v>
      </c>
      <c r="AE234" s="11" t="e">
        <f>'OddsRatio_working_3-way'!X234^(1/3)*SIN(('OddsRatio_working_3-way'!Y234+4*PI())/3)</f>
        <v>#VALUE!</v>
      </c>
      <c r="AF234" s="11" t="e">
        <f>-'OddsRatio_working_3-way'!U234/(3*'OddsRatio_working_3-way'!X234^(1/3))*COS(('OddsRatio_working_3-way'!Y234)/3)</f>
        <v>#VALUE!</v>
      </c>
      <c r="AG234" s="11" t="e">
        <f>-'OddsRatio_working_3-way'!U234/(3*'OddsRatio_working_3-way'!X234^(1/3))*COS(('OddsRatio_working_3-way'!Y234+2*PI())/3)</f>
        <v>#VALUE!</v>
      </c>
      <c r="AH234" s="11" t="e">
        <f>-'OddsRatio_working_3-way'!U234/(3*'OddsRatio_working_3-way'!X234^(1/3))*COS(('OddsRatio_working_3-way'!Y234+4*PI())/3)</f>
        <v>#VALUE!</v>
      </c>
      <c r="AI234" s="11" t="e">
        <f>'OddsRatio_working_3-way'!U234/(3*'OddsRatio_working_3-way'!X234^(1/3))*SIN(('OddsRatio_working_3-way'!Y234)/3)</f>
        <v>#VALUE!</v>
      </c>
      <c r="AJ234" s="11" t="e">
        <f>'OddsRatio_working_3-way'!U234/(3*'OddsRatio_working_3-way'!X234^(1/3))*SIN(('OddsRatio_working_3-way'!Y234+2*PI())/3)</f>
        <v>#VALUE!</v>
      </c>
      <c r="AK234" s="11" t="e">
        <f>'OddsRatio_working_3-way'!U234/(3*'OddsRatio_working_3-way'!X234^(1/3))*SIN(('OddsRatio_working_3-way'!Y234+4*PI())/3)</f>
        <v>#VALUE!</v>
      </c>
      <c r="AL234" s="11" t="e">
        <f>'OddsRatio_working_3-way'!Z234+'OddsRatio_working_3-way'!AF234</f>
        <v>#VALUE!</v>
      </c>
      <c r="AM234" s="11" t="e">
        <f>'OddsRatio_working_3-way'!AA234+'OddsRatio_working_3-way'!AG234</f>
        <v>#VALUE!</v>
      </c>
      <c r="AN234" s="11" t="e">
        <f>'OddsRatio_working_3-way'!AB234+'OddsRatio_working_3-way'!AH234</f>
        <v>#VALUE!</v>
      </c>
      <c r="AO234" s="11" t="e">
        <f>'OddsRatio_working_3-way'!AC234+'OddsRatio_working_3-way'!AI234</f>
        <v>#VALUE!</v>
      </c>
      <c r="AP234" s="11" t="e">
        <f>'OddsRatio_working_3-way'!AD234+'OddsRatio_working_3-way'!AJ234</f>
        <v>#VALUE!</v>
      </c>
      <c r="AQ234" s="11" t="e">
        <f>'OddsRatio_working_3-way'!AE234+'OddsRatio_working_3-way'!AK234</f>
        <v>#VALUE!</v>
      </c>
      <c r="AR234" s="10" t="str">
        <f>IF(A234="","",IF(('OddsRatio_working_3-way'!X234=0),IF(Q234&gt;0,-Q234^(1/3),(-Q234)^(1/3)),'OddsRatio_working_3-way'!AL234-'OddsRatio_working_3-way'!R234/3))</f>
        <v/>
      </c>
      <c r="AS234" s="11" t="e">
        <f>IF(('OddsRatio_working_3-way'!X234=0),IF(Q234&gt;0,-Q234^(1/3),(-Q234)^(1/3)),'OddsRatio_working_3-way'!AM234-'OddsRatio_working_3-way'!R234/3)</f>
        <v>#VALUE!</v>
      </c>
      <c r="AT234" s="11" t="e">
        <f>IF(('OddsRatio_working_3-way'!X234=0),IF(Q234&gt;0,-Q234^(1/3),(-Q234)^(1/3)),'OddsRatio_working_3-way'!AN234-'OddsRatio_working_3-way'!R234/3)</f>
        <v>#VALUE!</v>
      </c>
      <c r="AU234" s="11" t="e">
        <f>IF(('OddsRatio_working_3-way'!X234=0),0,'OddsRatio_working_3-way'!AO234)</f>
        <v>#VALUE!</v>
      </c>
      <c r="AV234" s="11" t="e">
        <f>IF(('OddsRatio_working_3-way'!X234=0),0,'OddsRatio_working_3-way'!AP234)</f>
        <v>#VALUE!</v>
      </c>
      <c r="AW234" s="11" t="e">
        <f>IF(('OddsRatio_working_3-way'!X234=0),0,'OddsRatio_working_3-way'!AQ234)</f>
        <v>#VALUE!</v>
      </c>
    </row>
    <row r="235" spans="1:49">
      <c r="A235" s="4" t="str">
        <f>IF('True_Odds_Calculator_3-way'!A236="","",'True_Odds_Calculator_3-way'!A236)</f>
        <v/>
      </c>
      <c r="B235" s="4" t="str">
        <f>IF('True_Odds_Calculator_3-way'!B236="","",'True_Odds_Calculator_3-way'!B236)</f>
        <v/>
      </c>
      <c r="C235" s="4" t="str">
        <f>IF('True_Odds_Calculator_3-way'!C236="","",'True_Odds_Calculator_3-way'!C236)</f>
        <v/>
      </c>
      <c r="D235" s="9" t="e">
        <f t="shared" si="52"/>
        <v>#VALUE!</v>
      </c>
      <c r="E235" s="9" t="e">
        <f t="shared" si="53"/>
        <v>#VALUE!</v>
      </c>
      <c r="F235" s="9" t="e">
        <f t="shared" si="54"/>
        <v>#VALUE!</v>
      </c>
      <c r="G235" s="9" t="str">
        <f t="shared" si="55"/>
        <v/>
      </c>
      <c r="H235" s="9" t="str">
        <f t="shared" si="56"/>
        <v/>
      </c>
      <c r="I235" s="9" t="str">
        <f t="shared" si="57"/>
        <v/>
      </c>
      <c r="J235" s="9" t="str">
        <f t="shared" si="58"/>
        <v/>
      </c>
      <c r="K235" s="11" t="e">
        <f t="shared" si="59"/>
        <v>#VALUE!</v>
      </c>
      <c r="L235" s="11" t="e">
        <f t="shared" si="60"/>
        <v>#VALUE!</v>
      </c>
      <c r="M235" s="11" t="e">
        <f t="shared" si="61"/>
        <v>#VALUE!</v>
      </c>
      <c r="N235" s="11" t="e">
        <f>'OddsRatio_working_3-way'!K235+'OddsRatio_working_3-way'!L235+'OddsRatio_working_3-way'!M235-('OddsRatio_working_3-way'!K235*'OddsRatio_working_3-way'!L235)-('OddsRatio_working_3-way'!K235*'OddsRatio_working_3-way'!M235)-('OddsRatio_working_3-way'!L235*'OddsRatio_working_3-way'!M235)+('OddsRatio_working_3-way'!K235*'OddsRatio_working_3-way'!L235*'OddsRatio_working_3-way'!M235)-1</f>
        <v>#VALUE!</v>
      </c>
      <c r="O235" s="11">
        <f>0</f>
        <v>0</v>
      </c>
      <c r="P235" s="11" t="e">
        <f>('OddsRatio_working_3-way'!K235*'OddsRatio_working_3-way'!L235)+('OddsRatio_working_3-way'!K235*'OddsRatio_working_3-way'!M235)+('OddsRatio_working_3-way'!L235*'OddsRatio_working_3-way'!M235)-(3*'OddsRatio_working_3-way'!K235*'OddsRatio_working_3-way'!L235*'OddsRatio_working_3-way'!M235)</f>
        <v>#VALUE!</v>
      </c>
      <c r="Q235" s="11" t="e">
        <f>2*'OddsRatio_working_3-way'!K235*'OddsRatio_working_3-way'!L235*'OddsRatio_working_3-way'!M235</f>
        <v>#VALUE!</v>
      </c>
      <c r="R235" s="11" t="e">
        <f t="shared" si="62"/>
        <v>#VALUE!</v>
      </c>
      <c r="S235" s="11" t="e">
        <f t="shared" si="63"/>
        <v>#VALUE!</v>
      </c>
      <c r="T235" s="11" t="e">
        <f t="shared" si="64"/>
        <v>#VALUE!</v>
      </c>
      <c r="U235" s="11" t="e">
        <f>'OddsRatio_working_3-way'!S235-'OddsRatio_working_3-way'!R235^2/3</f>
        <v>#VALUE!</v>
      </c>
      <c r="V235" s="11" t="e">
        <f>'OddsRatio_working_3-way'!S235*'OddsRatio_working_3-way'!R235/3-2*'OddsRatio_working_3-way'!R235^3/27-'OddsRatio_working_3-way'!T235</f>
        <v>#VALUE!</v>
      </c>
      <c r="W235" s="11" t="e">
        <f>'OddsRatio_working_3-way'!V235^2+4*'OddsRatio_working_3-way'!U235^3/27</f>
        <v>#VALUE!</v>
      </c>
      <c r="X235" s="11" t="e">
        <f>IF('OddsRatio_working_3-way'!W235&gt;0,IF(ABS('OddsRatio_working_3-way'!V235+SQRT('OddsRatio_working_3-way'!W235))/2&gt;0,ABS('OddsRatio_working_3-way'!V235+SQRT('OddsRatio_working_3-way'!W235))/2,ABS('OddsRatio_working_3-way'!V235-SQRT('OddsRatio_working_3-way'!W235))/2),SQRT(-'OddsRatio_working_3-way'!U235^3/27))</f>
        <v>#VALUE!</v>
      </c>
      <c r="Y235" s="11" t="e">
        <f>IF('OddsRatio_working_3-way'!W235&gt;=0,IF('OddsRatio_working_3-way'!V235+SQRT('OddsRatio_working_3-way'!W235)&gt;0,0,PI()),ACOS('OddsRatio_working_3-way'!V235/(2*'OddsRatio_working_3-way'!X235)))</f>
        <v>#VALUE!</v>
      </c>
      <c r="Z235" s="11" t="e">
        <f>'OddsRatio_working_3-way'!X235^(1/3)*COS('OddsRatio_working_3-way'!Y235/3)</f>
        <v>#VALUE!</v>
      </c>
      <c r="AA235" s="11" t="e">
        <f>'OddsRatio_working_3-way'!X235^(1/3)*COS(('OddsRatio_working_3-way'!Y235+2*PI())/3)</f>
        <v>#VALUE!</v>
      </c>
      <c r="AB235" s="11" t="e">
        <f>'OddsRatio_working_3-way'!X235^(1/3)*COS(('OddsRatio_working_3-way'!Y235+4*PI())/3)</f>
        <v>#VALUE!</v>
      </c>
      <c r="AC235" s="11" t="e">
        <f>'OddsRatio_working_3-way'!X235^(1/3)*SIN('OddsRatio_working_3-way'!Y235/3)</f>
        <v>#VALUE!</v>
      </c>
      <c r="AD235" s="11" t="e">
        <f>'OddsRatio_working_3-way'!X235^(1/3)*SIN(('OddsRatio_working_3-way'!Y235+2*PI())/3)</f>
        <v>#VALUE!</v>
      </c>
      <c r="AE235" s="11" t="e">
        <f>'OddsRatio_working_3-way'!X235^(1/3)*SIN(('OddsRatio_working_3-way'!Y235+4*PI())/3)</f>
        <v>#VALUE!</v>
      </c>
      <c r="AF235" s="11" t="e">
        <f>-'OddsRatio_working_3-way'!U235/(3*'OddsRatio_working_3-way'!X235^(1/3))*COS(('OddsRatio_working_3-way'!Y235)/3)</f>
        <v>#VALUE!</v>
      </c>
      <c r="AG235" s="11" t="e">
        <f>-'OddsRatio_working_3-way'!U235/(3*'OddsRatio_working_3-way'!X235^(1/3))*COS(('OddsRatio_working_3-way'!Y235+2*PI())/3)</f>
        <v>#VALUE!</v>
      </c>
      <c r="AH235" s="11" t="e">
        <f>-'OddsRatio_working_3-way'!U235/(3*'OddsRatio_working_3-way'!X235^(1/3))*COS(('OddsRatio_working_3-way'!Y235+4*PI())/3)</f>
        <v>#VALUE!</v>
      </c>
      <c r="AI235" s="11" t="e">
        <f>'OddsRatio_working_3-way'!U235/(3*'OddsRatio_working_3-way'!X235^(1/3))*SIN(('OddsRatio_working_3-way'!Y235)/3)</f>
        <v>#VALUE!</v>
      </c>
      <c r="AJ235" s="11" t="e">
        <f>'OddsRatio_working_3-way'!U235/(3*'OddsRatio_working_3-way'!X235^(1/3))*SIN(('OddsRatio_working_3-way'!Y235+2*PI())/3)</f>
        <v>#VALUE!</v>
      </c>
      <c r="AK235" s="11" t="e">
        <f>'OddsRatio_working_3-way'!U235/(3*'OddsRatio_working_3-way'!X235^(1/3))*SIN(('OddsRatio_working_3-way'!Y235+4*PI())/3)</f>
        <v>#VALUE!</v>
      </c>
      <c r="AL235" s="11" t="e">
        <f>'OddsRatio_working_3-way'!Z235+'OddsRatio_working_3-way'!AF235</f>
        <v>#VALUE!</v>
      </c>
      <c r="AM235" s="11" t="e">
        <f>'OddsRatio_working_3-way'!AA235+'OddsRatio_working_3-way'!AG235</f>
        <v>#VALUE!</v>
      </c>
      <c r="AN235" s="11" t="e">
        <f>'OddsRatio_working_3-way'!AB235+'OddsRatio_working_3-way'!AH235</f>
        <v>#VALUE!</v>
      </c>
      <c r="AO235" s="11" t="e">
        <f>'OddsRatio_working_3-way'!AC235+'OddsRatio_working_3-way'!AI235</f>
        <v>#VALUE!</v>
      </c>
      <c r="AP235" s="11" t="e">
        <f>'OddsRatio_working_3-way'!AD235+'OddsRatio_working_3-way'!AJ235</f>
        <v>#VALUE!</v>
      </c>
      <c r="AQ235" s="11" t="e">
        <f>'OddsRatio_working_3-way'!AE235+'OddsRatio_working_3-way'!AK235</f>
        <v>#VALUE!</v>
      </c>
      <c r="AR235" s="10" t="str">
        <f>IF(A235="","",IF(('OddsRatio_working_3-way'!X235=0),IF(Q235&gt;0,-Q235^(1/3),(-Q235)^(1/3)),'OddsRatio_working_3-way'!AL235-'OddsRatio_working_3-way'!R235/3))</f>
        <v/>
      </c>
      <c r="AS235" s="11" t="e">
        <f>IF(('OddsRatio_working_3-way'!X235=0),IF(Q235&gt;0,-Q235^(1/3),(-Q235)^(1/3)),'OddsRatio_working_3-way'!AM235-'OddsRatio_working_3-way'!R235/3)</f>
        <v>#VALUE!</v>
      </c>
      <c r="AT235" s="11" t="e">
        <f>IF(('OddsRatio_working_3-way'!X235=0),IF(Q235&gt;0,-Q235^(1/3),(-Q235)^(1/3)),'OddsRatio_working_3-way'!AN235-'OddsRatio_working_3-way'!R235/3)</f>
        <v>#VALUE!</v>
      </c>
      <c r="AU235" s="11" t="e">
        <f>IF(('OddsRatio_working_3-way'!X235=0),0,'OddsRatio_working_3-way'!AO235)</f>
        <v>#VALUE!</v>
      </c>
      <c r="AV235" s="11" t="e">
        <f>IF(('OddsRatio_working_3-way'!X235=0),0,'OddsRatio_working_3-way'!AP235)</f>
        <v>#VALUE!</v>
      </c>
      <c r="AW235" s="11" t="e">
        <f>IF(('OddsRatio_working_3-way'!X235=0),0,'OddsRatio_working_3-way'!AQ235)</f>
        <v>#VALUE!</v>
      </c>
    </row>
    <row r="236" spans="1:49">
      <c r="A236" s="4" t="str">
        <f>IF('True_Odds_Calculator_3-way'!A237="","",'True_Odds_Calculator_3-way'!A237)</f>
        <v/>
      </c>
      <c r="B236" s="4" t="str">
        <f>IF('True_Odds_Calculator_3-way'!B237="","",'True_Odds_Calculator_3-way'!B237)</f>
        <v/>
      </c>
      <c r="C236" s="4" t="str">
        <f>IF('True_Odds_Calculator_3-way'!C237="","",'True_Odds_Calculator_3-way'!C237)</f>
        <v/>
      </c>
      <c r="D236" s="9" t="e">
        <f t="shared" si="52"/>
        <v>#VALUE!</v>
      </c>
      <c r="E236" s="9" t="e">
        <f t="shared" si="53"/>
        <v>#VALUE!</v>
      </c>
      <c r="F236" s="9" t="e">
        <f t="shared" si="54"/>
        <v>#VALUE!</v>
      </c>
      <c r="G236" s="9" t="str">
        <f t="shared" si="55"/>
        <v/>
      </c>
      <c r="H236" s="9" t="str">
        <f t="shared" si="56"/>
        <v/>
      </c>
      <c r="I236" s="9" t="str">
        <f t="shared" si="57"/>
        <v/>
      </c>
      <c r="J236" s="9" t="str">
        <f t="shared" si="58"/>
        <v/>
      </c>
      <c r="K236" s="11" t="e">
        <f t="shared" si="59"/>
        <v>#VALUE!</v>
      </c>
      <c r="L236" s="11" t="e">
        <f t="shared" si="60"/>
        <v>#VALUE!</v>
      </c>
      <c r="M236" s="11" t="e">
        <f t="shared" si="61"/>
        <v>#VALUE!</v>
      </c>
      <c r="N236" s="11" t="e">
        <f>'OddsRatio_working_3-way'!K236+'OddsRatio_working_3-way'!L236+'OddsRatio_working_3-way'!M236-('OddsRatio_working_3-way'!K236*'OddsRatio_working_3-way'!L236)-('OddsRatio_working_3-way'!K236*'OddsRatio_working_3-way'!M236)-('OddsRatio_working_3-way'!L236*'OddsRatio_working_3-way'!M236)+('OddsRatio_working_3-way'!K236*'OddsRatio_working_3-way'!L236*'OddsRatio_working_3-way'!M236)-1</f>
        <v>#VALUE!</v>
      </c>
      <c r="O236" s="11">
        <f>0</f>
        <v>0</v>
      </c>
      <c r="P236" s="11" t="e">
        <f>('OddsRatio_working_3-way'!K236*'OddsRatio_working_3-way'!L236)+('OddsRatio_working_3-way'!K236*'OddsRatio_working_3-way'!M236)+('OddsRatio_working_3-way'!L236*'OddsRatio_working_3-way'!M236)-(3*'OddsRatio_working_3-way'!K236*'OddsRatio_working_3-way'!L236*'OddsRatio_working_3-way'!M236)</f>
        <v>#VALUE!</v>
      </c>
      <c r="Q236" s="11" t="e">
        <f>2*'OddsRatio_working_3-way'!K236*'OddsRatio_working_3-way'!L236*'OddsRatio_working_3-way'!M236</f>
        <v>#VALUE!</v>
      </c>
      <c r="R236" s="11" t="e">
        <f t="shared" si="62"/>
        <v>#VALUE!</v>
      </c>
      <c r="S236" s="11" t="e">
        <f t="shared" si="63"/>
        <v>#VALUE!</v>
      </c>
      <c r="T236" s="11" t="e">
        <f t="shared" si="64"/>
        <v>#VALUE!</v>
      </c>
      <c r="U236" s="11" t="e">
        <f>'OddsRatio_working_3-way'!S236-'OddsRatio_working_3-way'!R236^2/3</f>
        <v>#VALUE!</v>
      </c>
      <c r="V236" s="11" t="e">
        <f>'OddsRatio_working_3-way'!S236*'OddsRatio_working_3-way'!R236/3-2*'OddsRatio_working_3-way'!R236^3/27-'OddsRatio_working_3-way'!T236</f>
        <v>#VALUE!</v>
      </c>
      <c r="W236" s="11" t="e">
        <f>'OddsRatio_working_3-way'!V236^2+4*'OddsRatio_working_3-way'!U236^3/27</f>
        <v>#VALUE!</v>
      </c>
      <c r="X236" s="11" t="e">
        <f>IF('OddsRatio_working_3-way'!W236&gt;0,IF(ABS('OddsRatio_working_3-way'!V236+SQRT('OddsRatio_working_3-way'!W236))/2&gt;0,ABS('OddsRatio_working_3-way'!V236+SQRT('OddsRatio_working_3-way'!W236))/2,ABS('OddsRatio_working_3-way'!V236-SQRT('OddsRatio_working_3-way'!W236))/2),SQRT(-'OddsRatio_working_3-way'!U236^3/27))</f>
        <v>#VALUE!</v>
      </c>
      <c r="Y236" s="11" t="e">
        <f>IF('OddsRatio_working_3-way'!W236&gt;=0,IF('OddsRatio_working_3-way'!V236+SQRT('OddsRatio_working_3-way'!W236)&gt;0,0,PI()),ACOS('OddsRatio_working_3-way'!V236/(2*'OddsRatio_working_3-way'!X236)))</f>
        <v>#VALUE!</v>
      </c>
      <c r="Z236" s="11" t="e">
        <f>'OddsRatio_working_3-way'!X236^(1/3)*COS('OddsRatio_working_3-way'!Y236/3)</f>
        <v>#VALUE!</v>
      </c>
      <c r="AA236" s="11" t="e">
        <f>'OddsRatio_working_3-way'!X236^(1/3)*COS(('OddsRatio_working_3-way'!Y236+2*PI())/3)</f>
        <v>#VALUE!</v>
      </c>
      <c r="AB236" s="11" t="e">
        <f>'OddsRatio_working_3-way'!X236^(1/3)*COS(('OddsRatio_working_3-way'!Y236+4*PI())/3)</f>
        <v>#VALUE!</v>
      </c>
      <c r="AC236" s="11" t="e">
        <f>'OddsRatio_working_3-way'!X236^(1/3)*SIN('OddsRatio_working_3-way'!Y236/3)</f>
        <v>#VALUE!</v>
      </c>
      <c r="AD236" s="11" t="e">
        <f>'OddsRatio_working_3-way'!X236^(1/3)*SIN(('OddsRatio_working_3-way'!Y236+2*PI())/3)</f>
        <v>#VALUE!</v>
      </c>
      <c r="AE236" s="11" t="e">
        <f>'OddsRatio_working_3-way'!X236^(1/3)*SIN(('OddsRatio_working_3-way'!Y236+4*PI())/3)</f>
        <v>#VALUE!</v>
      </c>
      <c r="AF236" s="11" t="e">
        <f>-'OddsRatio_working_3-way'!U236/(3*'OddsRatio_working_3-way'!X236^(1/3))*COS(('OddsRatio_working_3-way'!Y236)/3)</f>
        <v>#VALUE!</v>
      </c>
      <c r="AG236" s="11" t="e">
        <f>-'OddsRatio_working_3-way'!U236/(3*'OddsRatio_working_3-way'!X236^(1/3))*COS(('OddsRatio_working_3-way'!Y236+2*PI())/3)</f>
        <v>#VALUE!</v>
      </c>
      <c r="AH236" s="11" t="e">
        <f>-'OddsRatio_working_3-way'!U236/(3*'OddsRatio_working_3-way'!X236^(1/3))*COS(('OddsRatio_working_3-way'!Y236+4*PI())/3)</f>
        <v>#VALUE!</v>
      </c>
      <c r="AI236" s="11" t="e">
        <f>'OddsRatio_working_3-way'!U236/(3*'OddsRatio_working_3-way'!X236^(1/3))*SIN(('OddsRatio_working_3-way'!Y236)/3)</f>
        <v>#VALUE!</v>
      </c>
      <c r="AJ236" s="11" t="e">
        <f>'OddsRatio_working_3-way'!U236/(3*'OddsRatio_working_3-way'!X236^(1/3))*SIN(('OddsRatio_working_3-way'!Y236+2*PI())/3)</f>
        <v>#VALUE!</v>
      </c>
      <c r="AK236" s="11" t="e">
        <f>'OddsRatio_working_3-way'!U236/(3*'OddsRatio_working_3-way'!X236^(1/3))*SIN(('OddsRatio_working_3-way'!Y236+4*PI())/3)</f>
        <v>#VALUE!</v>
      </c>
      <c r="AL236" s="11" t="e">
        <f>'OddsRatio_working_3-way'!Z236+'OddsRatio_working_3-way'!AF236</f>
        <v>#VALUE!</v>
      </c>
      <c r="AM236" s="11" t="e">
        <f>'OddsRatio_working_3-way'!AA236+'OddsRatio_working_3-way'!AG236</f>
        <v>#VALUE!</v>
      </c>
      <c r="AN236" s="11" t="e">
        <f>'OddsRatio_working_3-way'!AB236+'OddsRatio_working_3-way'!AH236</f>
        <v>#VALUE!</v>
      </c>
      <c r="AO236" s="11" t="e">
        <f>'OddsRatio_working_3-way'!AC236+'OddsRatio_working_3-way'!AI236</f>
        <v>#VALUE!</v>
      </c>
      <c r="AP236" s="11" t="e">
        <f>'OddsRatio_working_3-way'!AD236+'OddsRatio_working_3-way'!AJ236</f>
        <v>#VALUE!</v>
      </c>
      <c r="AQ236" s="11" t="e">
        <f>'OddsRatio_working_3-way'!AE236+'OddsRatio_working_3-way'!AK236</f>
        <v>#VALUE!</v>
      </c>
      <c r="AR236" s="10" t="str">
        <f>IF(A236="","",IF(('OddsRatio_working_3-way'!X236=0),IF(Q236&gt;0,-Q236^(1/3),(-Q236)^(1/3)),'OddsRatio_working_3-way'!AL236-'OddsRatio_working_3-way'!R236/3))</f>
        <v/>
      </c>
      <c r="AS236" s="11" t="e">
        <f>IF(('OddsRatio_working_3-way'!X236=0),IF(Q236&gt;0,-Q236^(1/3),(-Q236)^(1/3)),'OddsRatio_working_3-way'!AM236-'OddsRatio_working_3-way'!R236/3)</f>
        <v>#VALUE!</v>
      </c>
      <c r="AT236" s="11" t="e">
        <f>IF(('OddsRatio_working_3-way'!X236=0),IF(Q236&gt;0,-Q236^(1/3),(-Q236)^(1/3)),'OddsRatio_working_3-way'!AN236-'OddsRatio_working_3-way'!R236/3)</f>
        <v>#VALUE!</v>
      </c>
      <c r="AU236" s="11" t="e">
        <f>IF(('OddsRatio_working_3-way'!X236=0),0,'OddsRatio_working_3-way'!AO236)</f>
        <v>#VALUE!</v>
      </c>
      <c r="AV236" s="11" t="e">
        <f>IF(('OddsRatio_working_3-way'!X236=0),0,'OddsRatio_working_3-way'!AP236)</f>
        <v>#VALUE!</v>
      </c>
      <c r="AW236" s="11" t="e">
        <f>IF(('OddsRatio_working_3-way'!X236=0),0,'OddsRatio_working_3-way'!AQ236)</f>
        <v>#VALUE!</v>
      </c>
    </row>
    <row r="237" spans="1:49">
      <c r="A237" s="4" t="str">
        <f>IF('True_Odds_Calculator_3-way'!A238="","",'True_Odds_Calculator_3-way'!A238)</f>
        <v/>
      </c>
      <c r="B237" s="4" t="str">
        <f>IF('True_Odds_Calculator_3-way'!B238="","",'True_Odds_Calculator_3-way'!B238)</f>
        <v/>
      </c>
      <c r="C237" s="4" t="str">
        <f>IF('True_Odds_Calculator_3-way'!C238="","",'True_Odds_Calculator_3-way'!C238)</f>
        <v/>
      </c>
      <c r="D237" s="9" t="e">
        <f t="shared" si="52"/>
        <v>#VALUE!</v>
      </c>
      <c r="E237" s="9" t="e">
        <f t="shared" si="53"/>
        <v>#VALUE!</v>
      </c>
      <c r="F237" s="9" t="e">
        <f t="shared" si="54"/>
        <v>#VALUE!</v>
      </c>
      <c r="G237" s="9" t="str">
        <f t="shared" si="55"/>
        <v/>
      </c>
      <c r="H237" s="9" t="str">
        <f t="shared" si="56"/>
        <v/>
      </c>
      <c r="I237" s="9" t="str">
        <f t="shared" si="57"/>
        <v/>
      </c>
      <c r="J237" s="9" t="str">
        <f t="shared" si="58"/>
        <v/>
      </c>
      <c r="K237" s="11" t="e">
        <f t="shared" si="59"/>
        <v>#VALUE!</v>
      </c>
      <c r="L237" s="11" t="e">
        <f t="shared" si="60"/>
        <v>#VALUE!</v>
      </c>
      <c r="M237" s="11" t="e">
        <f t="shared" si="61"/>
        <v>#VALUE!</v>
      </c>
      <c r="N237" s="11" t="e">
        <f>'OddsRatio_working_3-way'!K237+'OddsRatio_working_3-way'!L237+'OddsRatio_working_3-way'!M237-('OddsRatio_working_3-way'!K237*'OddsRatio_working_3-way'!L237)-('OddsRatio_working_3-way'!K237*'OddsRatio_working_3-way'!M237)-('OddsRatio_working_3-way'!L237*'OddsRatio_working_3-way'!M237)+('OddsRatio_working_3-way'!K237*'OddsRatio_working_3-way'!L237*'OddsRatio_working_3-way'!M237)-1</f>
        <v>#VALUE!</v>
      </c>
      <c r="O237" s="11">
        <f>0</f>
        <v>0</v>
      </c>
      <c r="P237" s="11" t="e">
        <f>('OddsRatio_working_3-way'!K237*'OddsRatio_working_3-way'!L237)+('OddsRatio_working_3-way'!K237*'OddsRatio_working_3-way'!M237)+('OddsRatio_working_3-way'!L237*'OddsRatio_working_3-way'!M237)-(3*'OddsRatio_working_3-way'!K237*'OddsRatio_working_3-way'!L237*'OddsRatio_working_3-way'!M237)</f>
        <v>#VALUE!</v>
      </c>
      <c r="Q237" s="11" t="e">
        <f>2*'OddsRatio_working_3-way'!K237*'OddsRatio_working_3-way'!L237*'OddsRatio_working_3-way'!M237</f>
        <v>#VALUE!</v>
      </c>
      <c r="R237" s="11" t="e">
        <f t="shared" si="62"/>
        <v>#VALUE!</v>
      </c>
      <c r="S237" s="11" t="e">
        <f t="shared" si="63"/>
        <v>#VALUE!</v>
      </c>
      <c r="T237" s="11" t="e">
        <f t="shared" si="64"/>
        <v>#VALUE!</v>
      </c>
      <c r="U237" s="11" t="e">
        <f>'OddsRatio_working_3-way'!S237-'OddsRatio_working_3-way'!R237^2/3</f>
        <v>#VALUE!</v>
      </c>
      <c r="V237" s="11" t="e">
        <f>'OddsRatio_working_3-way'!S237*'OddsRatio_working_3-way'!R237/3-2*'OddsRatio_working_3-way'!R237^3/27-'OddsRatio_working_3-way'!T237</f>
        <v>#VALUE!</v>
      </c>
      <c r="W237" s="11" t="e">
        <f>'OddsRatio_working_3-way'!V237^2+4*'OddsRatio_working_3-way'!U237^3/27</f>
        <v>#VALUE!</v>
      </c>
      <c r="X237" s="11" t="e">
        <f>IF('OddsRatio_working_3-way'!W237&gt;0,IF(ABS('OddsRatio_working_3-way'!V237+SQRT('OddsRatio_working_3-way'!W237))/2&gt;0,ABS('OddsRatio_working_3-way'!V237+SQRT('OddsRatio_working_3-way'!W237))/2,ABS('OddsRatio_working_3-way'!V237-SQRT('OddsRatio_working_3-way'!W237))/2),SQRT(-'OddsRatio_working_3-way'!U237^3/27))</f>
        <v>#VALUE!</v>
      </c>
      <c r="Y237" s="11" t="e">
        <f>IF('OddsRatio_working_3-way'!W237&gt;=0,IF('OddsRatio_working_3-way'!V237+SQRT('OddsRatio_working_3-way'!W237)&gt;0,0,PI()),ACOS('OddsRatio_working_3-way'!V237/(2*'OddsRatio_working_3-way'!X237)))</f>
        <v>#VALUE!</v>
      </c>
      <c r="Z237" s="11" t="e">
        <f>'OddsRatio_working_3-way'!X237^(1/3)*COS('OddsRatio_working_3-way'!Y237/3)</f>
        <v>#VALUE!</v>
      </c>
      <c r="AA237" s="11" t="e">
        <f>'OddsRatio_working_3-way'!X237^(1/3)*COS(('OddsRatio_working_3-way'!Y237+2*PI())/3)</f>
        <v>#VALUE!</v>
      </c>
      <c r="AB237" s="11" t="e">
        <f>'OddsRatio_working_3-way'!X237^(1/3)*COS(('OddsRatio_working_3-way'!Y237+4*PI())/3)</f>
        <v>#VALUE!</v>
      </c>
      <c r="AC237" s="11" t="e">
        <f>'OddsRatio_working_3-way'!X237^(1/3)*SIN('OddsRatio_working_3-way'!Y237/3)</f>
        <v>#VALUE!</v>
      </c>
      <c r="AD237" s="11" t="e">
        <f>'OddsRatio_working_3-way'!X237^(1/3)*SIN(('OddsRatio_working_3-way'!Y237+2*PI())/3)</f>
        <v>#VALUE!</v>
      </c>
      <c r="AE237" s="11" t="e">
        <f>'OddsRatio_working_3-way'!X237^(1/3)*SIN(('OddsRatio_working_3-way'!Y237+4*PI())/3)</f>
        <v>#VALUE!</v>
      </c>
      <c r="AF237" s="11" t="e">
        <f>-'OddsRatio_working_3-way'!U237/(3*'OddsRatio_working_3-way'!X237^(1/3))*COS(('OddsRatio_working_3-way'!Y237)/3)</f>
        <v>#VALUE!</v>
      </c>
      <c r="AG237" s="11" t="e">
        <f>-'OddsRatio_working_3-way'!U237/(3*'OddsRatio_working_3-way'!X237^(1/3))*COS(('OddsRatio_working_3-way'!Y237+2*PI())/3)</f>
        <v>#VALUE!</v>
      </c>
      <c r="AH237" s="11" t="e">
        <f>-'OddsRatio_working_3-way'!U237/(3*'OddsRatio_working_3-way'!X237^(1/3))*COS(('OddsRatio_working_3-way'!Y237+4*PI())/3)</f>
        <v>#VALUE!</v>
      </c>
      <c r="AI237" s="11" t="e">
        <f>'OddsRatio_working_3-way'!U237/(3*'OddsRatio_working_3-way'!X237^(1/3))*SIN(('OddsRatio_working_3-way'!Y237)/3)</f>
        <v>#VALUE!</v>
      </c>
      <c r="AJ237" s="11" t="e">
        <f>'OddsRatio_working_3-way'!U237/(3*'OddsRatio_working_3-way'!X237^(1/3))*SIN(('OddsRatio_working_3-way'!Y237+2*PI())/3)</f>
        <v>#VALUE!</v>
      </c>
      <c r="AK237" s="11" t="e">
        <f>'OddsRatio_working_3-way'!U237/(3*'OddsRatio_working_3-way'!X237^(1/3))*SIN(('OddsRatio_working_3-way'!Y237+4*PI())/3)</f>
        <v>#VALUE!</v>
      </c>
      <c r="AL237" s="11" t="e">
        <f>'OddsRatio_working_3-way'!Z237+'OddsRatio_working_3-way'!AF237</f>
        <v>#VALUE!</v>
      </c>
      <c r="AM237" s="11" t="e">
        <f>'OddsRatio_working_3-way'!AA237+'OddsRatio_working_3-way'!AG237</f>
        <v>#VALUE!</v>
      </c>
      <c r="AN237" s="11" t="e">
        <f>'OddsRatio_working_3-way'!AB237+'OddsRatio_working_3-way'!AH237</f>
        <v>#VALUE!</v>
      </c>
      <c r="AO237" s="11" t="e">
        <f>'OddsRatio_working_3-way'!AC237+'OddsRatio_working_3-way'!AI237</f>
        <v>#VALUE!</v>
      </c>
      <c r="AP237" s="11" t="e">
        <f>'OddsRatio_working_3-way'!AD237+'OddsRatio_working_3-way'!AJ237</f>
        <v>#VALUE!</v>
      </c>
      <c r="AQ237" s="11" t="e">
        <f>'OddsRatio_working_3-way'!AE237+'OddsRatio_working_3-way'!AK237</f>
        <v>#VALUE!</v>
      </c>
      <c r="AR237" s="10" t="str">
        <f>IF(A237="","",IF(('OddsRatio_working_3-way'!X237=0),IF(Q237&gt;0,-Q237^(1/3),(-Q237)^(1/3)),'OddsRatio_working_3-way'!AL237-'OddsRatio_working_3-way'!R237/3))</f>
        <v/>
      </c>
      <c r="AS237" s="11" t="e">
        <f>IF(('OddsRatio_working_3-way'!X237=0),IF(Q237&gt;0,-Q237^(1/3),(-Q237)^(1/3)),'OddsRatio_working_3-way'!AM237-'OddsRatio_working_3-way'!R237/3)</f>
        <v>#VALUE!</v>
      </c>
      <c r="AT237" s="11" t="e">
        <f>IF(('OddsRatio_working_3-way'!X237=0),IF(Q237&gt;0,-Q237^(1/3),(-Q237)^(1/3)),'OddsRatio_working_3-way'!AN237-'OddsRatio_working_3-way'!R237/3)</f>
        <v>#VALUE!</v>
      </c>
      <c r="AU237" s="11" t="e">
        <f>IF(('OddsRatio_working_3-way'!X237=0),0,'OddsRatio_working_3-way'!AO237)</f>
        <v>#VALUE!</v>
      </c>
      <c r="AV237" s="11" t="e">
        <f>IF(('OddsRatio_working_3-way'!X237=0),0,'OddsRatio_working_3-way'!AP237)</f>
        <v>#VALUE!</v>
      </c>
      <c r="AW237" s="11" t="e">
        <f>IF(('OddsRatio_working_3-way'!X237=0),0,'OddsRatio_working_3-way'!AQ237)</f>
        <v>#VALUE!</v>
      </c>
    </row>
    <row r="238" spans="1:49">
      <c r="A238" s="4" t="str">
        <f>IF('True_Odds_Calculator_3-way'!A239="","",'True_Odds_Calculator_3-way'!A239)</f>
        <v/>
      </c>
      <c r="B238" s="4" t="str">
        <f>IF('True_Odds_Calculator_3-way'!B239="","",'True_Odds_Calculator_3-way'!B239)</f>
        <v/>
      </c>
      <c r="C238" s="4" t="str">
        <f>IF('True_Odds_Calculator_3-way'!C239="","",'True_Odds_Calculator_3-way'!C239)</f>
        <v/>
      </c>
      <c r="D238" s="9" t="e">
        <f t="shared" si="52"/>
        <v>#VALUE!</v>
      </c>
      <c r="E238" s="9" t="e">
        <f t="shared" si="53"/>
        <v>#VALUE!</v>
      </c>
      <c r="F238" s="9" t="e">
        <f t="shared" si="54"/>
        <v>#VALUE!</v>
      </c>
      <c r="G238" s="9" t="str">
        <f t="shared" si="55"/>
        <v/>
      </c>
      <c r="H238" s="9" t="str">
        <f t="shared" si="56"/>
        <v/>
      </c>
      <c r="I238" s="9" t="str">
        <f t="shared" si="57"/>
        <v/>
      </c>
      <c r="J238" s="9" t="str">
        <f t="shared" si="58"/>
        <v/>
      </c>
      <c r="K238" s="11" t="e">
        <f t="shared" si="59"/>
        <v>#VALUE!</v>
      </c>
      <c r="L238" s="11" t="e">
        <f t="shared" si="60"/>
        <v>#VALUE!</v>
      </c>
      <c r="M238" s="11" t="e">
        <f t="shared" si="61"/>
        <v>#VALUE!</v>
      </c>
      <c r="N238" s="11" t="e">
        <f>'OddsRatio_working_3-way'!K238+'OddsRatio_working_3-way'!L238+'OddsRatio_working_3-way'!M238-('OddsRatio_working_3-way'!K238*'OddsRatio_working_3-way'!L238)-('OddsRatio_working_3-way'!K238*'OddsRatio_working_3-way'!M238)-('OddsRatio_working_3-way'!L238*'OddsRatio_working_3-way'!M238)+('OddsRatio_working_3-way'!K238*'OddsRatio_working_3-way'!L238*'OddsRatio_working_3-way'!M238)-1</f>
        <v>#VALUE!</v>
      </c>
      <c r="O238" s="11">
        <f>0</f>
        <v>0</v>
      </c>
      <c r="P238" s="11" t="e">
        <f>('OddsRatio_working_3-way'!K238*'OddsRatio_working_3-way'!L238)+('OddsRatio_working_3-way'!K238*'OddsRatio_working_3-way'!M238)+('OddsRatio_working_3-way'!L238*'OddsRatio_working_3-way'!M238)-(3*'OddsRatio_working_3-way'!K238*'OddsRatio_working_3-way'!L238*'OddsRatio_working_3-way'!M238)</f>
        <v>#VALUE!</v>
      </c>
      <c r="Q238" s="11" t="e">
        <f>2*'OddsRatio_working_3-way'!K238*'OddsRatio_working_3-way'!L238*'OddsRatio_working_3-way'!M238</f>
        <v>#VALUE!</v>
      </c>
      <c r="R238" s="11" t="e">
        <f t="shared" si="62"/>
        <v>#VALUE!</v>
      </c>
      <c r="S238" s="11" t="e">
        <f t="shared" si="63"/>
        <v>#VALUE!</v>
      </c>
      <c r="T238" s="11" t="e">
        <f t="shared" si="64"/>
        <v>#VALUE!</v>
      </c>
      <c r="U238" s="11" t="e">
        <f>'OddsRatio_working_3-way'!S238-'OddsRatio_working_3-way'!R238^2/3</f>
        <v>#VALUE!</v>
      </c>
      <c r="V238" s="11" t="e">
        <f>'OddsRatio_working_3-way'!S238*'OddsRatio_working_3-way'!R238/3-2*'OddsRatio_working_3-way'!R238^3/27-'OddsRatio_working_3-way'!T238</f>
        <v>#VALUE!</v>
      </c>
      <c r="W238" s="11" t="e">
        <f>'OddsRatio_working_3-way'!V238^2+4*'OddsRatio_working_3-way'!U238^3/27</f>
        <v>#VALUE!</v>
      </c>
      <c r="X238" s="11" t="e">
        <f>IF('OddsRatio_working_3-way'!W238&gt;0,IF(ABS('OddsRatio_working_3-way'!V238+SQRT('OddsRatio_working_3-way'!W238))/2&gt;0,ABS('OddsRatio_working_3-way'!V238+SQRT('OddsRatio_working_3-way'!W238))/2,ABS('OddsRatio_working_3-way'!V238-SQRT('OddsRatio_working_3-way'!W238))/2),SQRT(-'OddsRatio_working_3-way'!U238^3/27))</f>
        <v>#VALUE!</v>
      </c>
      <c r="Y238" s="11" t="e">
        <f>IF('OddsRatio_working_3-way'!W238&gt;=0,IF('OddsRatio_working_3-way'!V238+SQRT('OddsRatio_working_3-way'!W238)&gt;0,0,PI()),ACOS('OddsRatio_working_3-way'!V238/(2*'OddsRatio_working_3-way'!X238)))</f>
        <v>#VALUE!</v>
      </c>
      <c r="Z238" s="11" t="e">
        <f>'OddsRatio_working_3-way'!X238^(1/3)*COS('OddsRatio_working_3-way'!Y238/3)</f>
        <v>#VALUE!</v>
      </c>
      <c r="AA238" s="11" t="e">
        <f>'OddsRatio_working_3-way'!X238^(1/3)*COS(('OddsRatio_working_3-way'!Y238+2*PI())/3)</f>
        <v>#VALUE!</v>
      </c>
      <c r="AB238" s="11" t="e">
        <f>'OddsRatio_working_3-way'!X238^(1/3)*COS(('OddsRatio_working_3-way'!Y238+4*PI())/3)</f>
        <v>#VALUE!</v>
      </c>
      <c r="AC238" s="11" t="e">
        <f>'OddsRatio_working_3-way'!X238^(1/3)*SIN('OddsRatio_working_3-way'!Y238/3)</f>
        <v>#VALUE!</v>
      </c>
      <c r="AD238" s="11" t="e">
        <f>'OddsRatio_working_3-way'!X238^(1/3)*SIN(('OddsRatio_working_3-way'!Y238+2*PI())/3)</f>
        <v>#VALUE!</v>
      </c>
      <c r="AE238" s="11" t="e">
        <f>'OddsRatio_working_3-way'!X238^(1/3)*SIN(('OddsRatio_working_3-way'!Y238+4*PI())/3)</f>
        <v>#VALUE!</v>
      </c>
      <c r="AF238" s="11" t="e">
        <f>-'OddsRatio_working_3-way'!U238/(3*'OddsRatio_working_3-way'!X238^(1/3))*COS(('OddsRatio_working_3-way'!Y238)/3)</f>
        <v>#VALUE!</v>
      </c>
      <c r="AG238" s="11" t="e">
        <f>-'OddsRatio_working_3-way'!U238/(3*'OddsRatio_working_3-way'!X238^(1/3))*COS(('OddsRatio_working_3-way'!Y238+2*PI())/3)</f>
        <v>#VALUE!</v>
      </c>
      <c r="AH238" s="11" t="e">
        <f>-'OddsRatio_working_3-way'!U238/(3*'OddsRatio_working_3-way'!X238^(1/3))*COS(('OddsRatio_working_3-way'!Y238+4*PI())/3)</f>
        <v>#VALUE!</v>
      </c>
      <c r="AI238" s="11" t="e">
        <f>'OddsRatio_working_3-way'!U238/(3*'OddsRatio_working_3-way'!X238^(1/3))*SIN(('OddsRatio_working_3-way'!Y238)/3)</f>
        <v>#VALUE!</v>
      </c>
      <c r="AJ238" s="11" t="e">
        <f>'OddsRatio_working_3-way'!U238/(3*'OddsRatio_working_3-way'!X238^(1/3))*SIN(('OddsRatio_working_3-way'!Y238+2*PI())/3)</f>
        <v>#VALUE!</v>
      </c>
      <c r="AK238" s="11" t="e">
        <f>'OddsRatio_working_3-way'!U238/(3*'OddsRatio_working_3-way'!X238^(1/3))*SIN(('OddsRatio_working_3-way'!Y238+4*PI())/3)</f>
        <v>#VALUE!</v>
      </c>
      <c r="AL238" s="11" t="e">
        <f>'OddsRatio_working_3-way'!Z238+'OddsRatio_working_3-way'!AF238</f>
        <v>#VALUE!</v>
      </c>
      <c r="AM238" s="11" t="e">
        <f>'OddsRatio_working_3-way'!AA238+'OddsRatio_working_3-way'!AG238</f>
        <v>#VALUE!</v>
      </c>
      <c r="AN238" s="11" t="e">
        <f>'OddsRatio_working_3-way'!AB238+'OddsRatio_working_3-way'!AH238</f>
        <v>#VALUE!</v>
      </c>
      <c r="AO238" s="11" t="e">
        <f>'OddsRatio_working_3-way'!AC238+'OddsRatio_working_3-way'!AI238</f>
        <v>#VALUE!</v>
      </c>
      <c r="AP238" s="11" t="e">
        <f>'OddsRatio_working_3-way'!AD238+'OddsRatio_working_3-way'!AJ238</f>
        <v>#VALUE!</v>
      </c>
      <c r="AQ238" s="11" t="e">
        <f>'OddsRatio_working_3-way'!AE238+'OddsRatio_working_3-way'!AK238</f>
        <v>#VALUE!</v>
      </c>
      <c r="AR238" s="10" t="str">
        <f>IF(A238="","",IF(('OddsRatio_working_3-way'!X238=0),IF(Q238&gt;0,-Q238^(1/3),(-Q238)^(1/3)),'OddsRatio_working_3-way'!AL238-'OddsRatio_working_3-way'!R238/3))</f>
        <v/>
      </c>
      <c r="AS238" s="11" t="e">
        <f>IF(('OddsRatio_working_3-way'!X238=0),IF(Q238&gt;0,-Q238^(1/3),(-Q238)^(1/3)),'OddsRatio_working_3-way'!AM238-'OddsRatio_working_3-way'!R238/3)</f>
        <v>#VALUE!</v>
      </c>
      <c r="AT238" s="11" t="e">
        <f>IF(('OddsRatio_working_3-way'!X238=0),IF(Q238&gt;0,-Q238^(1/3),(-Q238)^(1/3)),'OddsRatio_working_3-way'!AN238-'OddsRatio_working_3-way'!R238/3)</f>
        <v>#VALUE!</v>
      </c>
      <c r="AU238" s="11" t="e">
        <f>IF(('OddsRatio_working_3-way'!X238=0),0,'OddsRatio_working_3-way'!AO238)</f>
        <v>#VALUE!</v>
      </c>
      <c r="AV238" s="11" t="e">
        <f>IF(('OddsRatio_working_3-way'!X238=0),0,'OddsRatio_working_3-way'!AP238)</f>
        <v>#VALUE!</v>
      </c>
      <c r="AW238" s="11" t="e">
        <f>IF(('OddsRatio_working_3-way'!X238=0),0,'OddsRatio_working_3-way'!AQ238)</f>
        <v>#VALUE!</v>
      </c>
    </row>
    <row r="239" spans="1:49">
      <c r="A239" s="4" t="str">
        <f>IF('True_Odds_Calculator_3-way'!A240="","",'True_Odds_Calculator_3-way'!A240)</f>
        <v/>
      </c>
      <c r="B239" s="4" t="str">
        <f>IF('True_Odds_Calculator_3-way'!B240="","",'True_Odds_Calculator_3-way'!B240)</f>
        <v/>
      </c>
      <c r="C239" s="4" t="str">
        <f>IF('True_Odds_Calculator_3-way'!C240="","",'True_Odds_Calculator_3-way'!C240)</f>
        <v/>
      </c>
      <c r="D239" s="9" t="e">
        <f t="shared" si="52"/>
        <v>#VALUE!</v>
      </c>
      <c r="E239" s="9" t="e">
        <f t="shared" si="53"/>
        <v>#VALUE!</v>
      </c>
      <c r="F239" s="9" t="e">
        <f t="shared" si="54"/>
        <v>#VALUE!</v>
      </c>
      <c r="G239" s="9" t="str">
        <f t="shared" si="55"/>
        <v/>
      </c>
      <c r="H239" s="9" t="str">
        <f t="shared" si="56"/>
        <v/>
      </c>
      <c r="I239" s="9" t="str">
        <f t="shared" si="57"/>
        <v/>
      </c>
      <c r="J239" s="9" t="str">
        <f t="shared" si="58"/>
        <v/>
      </c>
      <c r="K239" s="11" t="e">
        <f t="shared" si="59"/>
        <v>#VALUE!</v>
      </c>
      <c r="L239" s="11" t="e">
        <f t="shared" si="60"/>
        <v>#VALUE!</v>
      </c>
      <c r="M239" s="11" t="e">
        <f t="shared" si="61"/>
        <v>#VALUE!</v>
      </c>
      <c r="N239" s="11" t="e">
        <f>'OddsRatio_working_3-way'!K239+'OddsRatio_working_3-way'!L239+'OddsRatio_working_3-way'!M239-('OddsRatio_working_3-way'!K239*'OddsRatio_working_3-way'!L239)-('OddsRatio_working_3-way'!K239*'OddsRatio_working_3-way'!M239)-('OddsRatio_working_3-way'!L239*'OddsRatio_working_3-way'!M239)+('OddsRatio_working_3-way'!K239*'OddsRatio_working_3-way'!L239*'OddsRatio_working_3-way'!M239)-1</f>
        <v>#VALUE!</v>
      </c>
      <c r="O239" s="11">
        <f>0</f>
        <v>0</v>
      </c>
      <c r="P239" s="11" t="e">
        <f>('OddsRatio_working_3-way'!K239*'OddsRatio_working_3-way'!L239)+('OddsRatio_working_3-way'!K239*'OddsRatio_working_3-way'!M239)+('OddsRatio_working_3-way'!L239*'OddsRatio_working_3-way'!M239)-(3*'OddsRatio_working_3-way'!K239*'OddsRatio_working_3-way'!L239*'OddsRatio_working_3-way'!M239)</f>
        <v>#VALUE!</v>
      </c>
      <c r="Q239" s="11" t="e">
        <f>2*'OddsRatio_working_3-way'!K239*'OddsRatio_working_3-way'!L239*'OddsRatio_working_3-way'!M239</f>
        <v>#VALUE!</v>
      </c>
      <c r="R239" s="11" t="e">
        <f t="shared" si="62"/>
        <v>#VALUE!</v>
      </c>
      <c r="S239" s="11" t="e">
        <f t="shared" si="63"/>
        <v>#VALUE!</v>
      </c>
      <c r="T239" s="11" t="e">
        <f t="shared" si="64"/>
        <v>#VALUE!</v>
      </c>
      <c r="U239" s="11" t="e">
        <f>'OddsRatio_working_3-way'!S239-'OddsRatio_working_3-way'!R239^2/3</f>
        <v>#VALUE!</v>
      </c>
      <c r="V239" s="11" t="e">
        <f>'OddsRatio_working_3-way'!S239*'OddsRatio_working_3-way'!R239/3-2*'OddsRatio_working_3-way'!R239^3/27-'OddsRatio_working_3-way'!T239</f>
        <v>#VALUE!</v>
      </c>
      <c r="W239" s="11" t="e">
        <f>'OddsRatio_working_3-way'!V239^2+4*'OddsRatio_working_3-way'!U239^3/27</f>
        <v>#VALUE!</v>
      </c>
      <c r="X239" s="11" t="e">
        <f>IF('OddsRatio_working_3-way'!W239&gt;0,IF(ABS('OddsRatio_working_3-way'!V239+SQRT('OddsRatio_working_3-way'!W239))/2&gt;0,ABS('OddsRatio_working_3-way'!V239+SQRT('OddsRatio_working_3-way'!W239))/2,ABS('OddsRatio_working_3-way'!V239-SQRT('OddsRatio_working_3-way'!W239))/2),SQRT(-'OddsRatio_working_3-way'!U239^3/27))</f>
        <v>#VALUE!</v>
      </c>
      <c r="Y239" s="11" t="e">
        <f>IF('OddsRatio_working_3-way'!W239&gt;=0,IF('OddsRatio_working_3-way'!V239+SQRT('OddsRatio_working_3-way'!W239)&gt;0,0,PI()),ACOS('OddsRatio_working_3-way'!V239/(2*'OddsRatio_working_3-way'!X239)))</f>
        <v>#VALUE!</v>
      </c>
      <c r="Z239" s="11" t="e">
        <f>'OddsRatio_working_3-way'!X239^(1/3)*COS('OddsRatio_working_3-way'!Y239/3)</f>
        <v>#VALUE!</v>
      </c>
      <c r="AA239" s="11" t="e">
        <f>'OddsRatio_working_3-way'!X239^(1/3)*COS(('OddsRatio_working_3-way'!Y239+2*PI())/3)</f>
        <v>#VALUE!</v>
      </c>
      <c r="AB239" s="11" t="e">
        <f>'OddsRatio_working_3-way'!X239^(1/3)*COS(('OddsRatio_working_3-way'!Y239+4*PI())/3)</f>
        <v>#VALUE!</v>
      </c>
      <c r="AC239" s="11" t="e">
        <f>'OddsRatio_working_3-way'!X239^(1/3)*SIN('OddsRatio_working_3-way'!Y239/3)</f>
        <v>#VALUE!</v>
      </c>
      <c r="AD239" s="11" t="e">
        <f>'OddsRatio_working_3-way'!X239^(1/3)*SIN(('OddsRatio_working_3-way'!Y239+2*PI())/3)</f>
        <v>#VALUE!</v>
      </c>
      <c r="AE239" s="11" t="e">
        <f>'OddsRatio_working_3-way'!X239^(1/3)*SIN(('OddsRatio_working_3-way'!Y239+4*PI())/3)</f>
        <v>#VALUE!</v>
      </c>
      <c r="AF239" s="11" t="e">
        <f>-'OddsRatio_working_3-way'!U239/(3*'OddsRatio_working_3-way'!X239^(1/3))*COS(('OddsRatio_working_3-way'!Y239)/3)</f>
        <v>#VALUE!</v>
      </c>
      <c r="AG239" s="11" t="e">
        <f>-'OddsRatio_working_3-way'!U239/(3*'OddsRatio_working_3-way'!X239^(1/3))*COS(('OddsRatio_working_3-way'!Y239+2*PI())/3)</f>
        <v>#VALUE!</v>
      </c>
      <c r="AH239" s="11" t="e">
        <f>-'OddsRatio_working_3-way'!U239/(3*'OddsRatio_working_3-way'!X239^(1/3))*COS(('OddsRatio_working_3-way'!Y239+4*PI())/3)</f>
        <v>#VALUE!</v>
      </c>
      <c r="AI239" s="11" t="e">
        <f>'OddsRatio_working_3-way'!U239/(3*'OddsRatio_working_3-way'!X239^(1/3))*SIN(('OddsRatio_working_3-way'!Y239)/3)</f>
        <v>#VALUE!</v>
      </c>
      <c r="AJ239" s="11" t="e">
        <f>'OddsRatio_working_3-way'!U239/(3*'OddsRatio_working_3-way'!X239^(1/3))*SIN(('OddsRatio_working_3-way'!Y239+2*PI())/3)</f>
        <v>#VALUE!</v>
      </c>
      <c r="AK239" s="11" t="e">
        <f>'OddsRatio_working_3-way'!U239/(3*'OddsRatio_working_3-way'!X239^(1/3))*SIN(('OddsRatio_working_3-way'!Y239+4*PI())/3)</f>
        <v>#VALUE!</v>
      </c>
      <c r="AL239" s="11" t="e">
        <f>'OddsRatio_working_3-way'!Z239+'OddsRatio_working_3-way'!AF239</f>
        <v>#VALUE!</v>
      </c>
      <c r="AM239" s="11" t="e">
        <f>'OddsRatio_working_3-way'!AA239+'OddsRatio_working_3-way'!AG239</f>
        <v>#VALUE!</v>
      </c>
      <c r="AN239" s="11" t="e">
        <f>'OddsRatio_working_3-way'!AB239+'OddsRatio_working_3-way'!AH239</f>
        <v>#VALUE!</v>
      </c>
      <c r="AO239" s="11" t="e">
        <f>'OddsRatio_working_3-way'!AC239+'OddsRatio_working_3-way'!AI239</f>
        <v>#VALUE!</v>
      </c>
      <c r="AP239" s="11" t="e">
        <f>'OddsRatio_working_3-way'!AD239+'OddsRatio_working_3-way'!AJ239</f>
        <v>#VALUE!</v>
      </c>
      <c r="AQ239" s="11" t="e">
        <f>'OddsRatio_working_3-way'!AE239+'OddsRatio_working_3-way'!AK239</f>
        <v>#VALUE!</v>
      </c>
      <c r="AR239" s="10" t="str">
        <f>IF(A239="","",IF(('OddsRatio_working_3-way'!X239=0),IF(Q239&gt;0,-Q239^(1/3),(-Q239)^(1/3)),'OddsRatio_working_3-way'!AL239-'OddsRatio_working_3-way'!R239/3))</f>
        <v/>
      </c>
      <c r="AS239" s="11" t="e">
        <f>IF(('OddsRatio_working_3-way'!X239=0),IF(Q239&gt;0,-Q239^(1/3),(-Q239)^(1/3)),'OddsRatio_working_3-way'!AM239-'OddsRatio_working_3-way'!R239/3)</f>
        <v>#VALUE!</v>
      </c>
      <c r="AT239" s="11" t="e">
        <f>IF(('OddsRatio_working_3-way'!X239=0),IF(Q239&gt;0,-Q239^(1/3),(-Q239)^(1/3)),'OddsRatio_working_3-way'!AN239-'OddsRatio_working_3-way'!R239/3)</f>
        <v>#VALUE!</v>
      </c>
      <c r="AU239" s="11" t="e">
        <f>IF(('OddsRatio_working_3-way'!X239=0),0,'OddsRatio_working_3-way'!AO239)</f>
        <v>#VALUE!</v>
      </c>
      <c r="AV239" s="11" t="e">
        <f>IF(('OddsRatio_working_3-way'!X239=0),0,'OddsRatio_working_3-way'!AP239)</f>
        <v>#VALUE!</v>
      </c>
      <c r="AW239" s="11" t="e">
        <f>IF(('OddsRatio_working_3-way'!X239=0),0,'OddsRatio_working_3-way'!AQ239)</f>
        <v>#VALUE!</v>
      </c>
    </row>
    <row r="240" spans="1:49">
      <c r="A240" s="4" t="str">
        <f>IF('True_Odds_Calculator_3-way'!A241="","",'True_Odds_Calculator_3-way'!A241)</f>
        <v/>
      </c>
      <c r="B240" s="4" t="str">
        <f>IF('True_Odds_Calculator_3-way'!B241="","",'True_Odds_Calculator_3-way'!B241)</f>
        <v/>
      </c>
      <c r="C240" s="4" t="str">
        <f>IF('True_Odds_Calculator_3-way'!C241="","",'True_Odds_Calculator_3-way'!C241)</f>
        <v/>
      </c>
      <c r="D240" s="9" t="e">
        <f t="shared" si="52"/>
        <v>#VALUE!</v>
      </c>
      <c r="E240" s="9" t="e">
        <f t="shared" si="53"/>
        <v>#VALUE!</v>
      </c>
      <c r="F240" s="9" t="e">
        <f t="shared" si="54"/>
        <v>#VALUE!</v>
      </c>
      <c r="G240" s="9" t="str">
        <f t="shared" si="55"/>
        <v/>
      </c>
      <c r="H240" s="9" t="str">
        <f t="shared" si="56"/>
        <v/>
      </c>
      <c r="I240" s="9" t="str">
        <f t="shared" si="57"/>
        <v/>
      </c>
      <c r="J240" s="9" t="str">
        <f t="shared" si="58"/>
        <v/>
      </c>
      <c r="K240" s="11" t="e">
        <f t="shared" si="59"/>
        <v>#VALUE!</v>
      </c>
      <c r="L240" s="11" t="e">
        <f t="shared" si="60"/>
        <v>#VALUE!</v>
      </c>
      <c r="M240" s="11" t="e">
        <f t="shared" si="61"/>
        <v>#VALUE!</v>
      </c>
      <c r="N240" s="11" t="e">
        <f>'OddsRatio_working_3-way'!K240+'OddsRatio_working_3-way'!L240+'OddsRatio_working_3-way'!M240-('OddsRatio_working_3-way'!K240*'OddsRatio_working_3-way'!L240)-('OddsRatio_working_3-way'!K240*'OddsRatio_working_3-way'!M240)-('OddsRatio_working_3-way'!L240*'OddsRatio_working_3-way'!M240)+('OddsRatio_working_3-way'!K240*'OddsRatio_working_3-way'!L240*'OddsRatio_working_3-way'!M240)-1</f>
        <v>#VALUE!</v>
      </c>
      <c r="O240" s="11">
        <f>0</f>
        <v>0</v>
      </c>
      <c r="P240" s="11" t="e">
        <f>('OddsRatio_working_3-way'!K240*'OddsRatio_working_3-way'!L240)+('OddsRatio_working_3-way'!K240*'OddsRatio_working_3-way'!M240)+('OddsRatio_working_3-way'!L240*'OddsRatio_working_3-way'!M240)-(3*'OddsRatio_working_3-way'!K240*'OddsRatio_working_3-way'!L240*'OddsRatio_working_3-way'!M240)</f>
        <v>#VALUE!</v>
      </c>
      <c r="Q240" s="11" t="e">
        <f>2*'OddsRatio_working_3-way'!K240*'OddsRatio_working_3-way'!L240*'OddsRatio_working_3-way'!M240</f>
        <v>#VALUE!</v>
      </c>
      <c r="R240" s="11" t="e">
        <f t="shared" si="62"/>
        <v>#VALUE!</v>
      </c>
      <c r="S240" s="11" t="e">
        <f t="shared" si="63"/>
        <v>#VALUE!</v>
      </c>
      <c r="T240" s="11" t="e">
        <f t="shared" si="64"/>
        <v>#VALUE!</v>
      </c>
      <c r="U240" s="11" t="e">
        <f>'OddsRatio_working_3-way'!S240-'OddsRatio_working_3-way'!R240^2/3</f>
        <v>#VALUE!</v>
      </c>
      <c r="V240" s="11" t="e">
        <f>'OddsRatio_working_3-way'!S240*'OddsRatio_working_3-way'!R240/3-2*'OddsRatio_working_3-way'!R240^3/27-'OddsRatio_working_3-way'!T240</f>
        <v>#VALUE!</v>
      </c>
      <c r="W240" s="11" t="e">
        <f>'OddsRatio_working_3-way'!V240^2+4*'OddsRatio_working_3-way'!U240^3/27</f>
        <v>#VALUE!</v>
      </c>
      <c r="X240" s="11" t="e">
        <f>IF('OddsRatio_working_3-way'!W240&gt;0,IF(ABS('OddsRatio_working_3-way'!V240+SQRT('OddsRatio_working_3-way'!W240))/2&gt;0,ABS('OddsRatio_working_3-way'!V240+SQRT('OddsRatio_working_3-way'!W240))/2,ABS('OddsRatio_working_3-way'!V240-SQRT('OddsRatio_working_3-way'!W240))/2),SQRT(-'OddsRatio_working_3-way'!U240^3/27))</f>
        <v>#VALUE!</v>
      </c>
      <c r="Y240" s="11" t="e">
        <f>IF('OddsRatio_working_3-way'!W240&gt;=0,IF('OddsRatio_working_3-way'!V240+SQRT('OddsRatio_working_3-way'!W240)&gt;0,0,PI()),ACOS('OddsRatio_working_3-way'!V240/(2*'OddsRatio_working_3-way'!X240)))</f>
        <v>#VALUE!</v>
      </c>
      <c r="Z240" s="11" t="e">
        <f>'OddsRatio_working_3-way'!X240^(1/3)*COS('OddsRatio_working_3-way'!Y240/3)</f>
        <v>#VALUE!</v>
      </c>
      <c r="AA240" s="11" t="e">
        <f>'OddsRatio_working_3-way'!X240^(1/3)*COS(('OddsRatio_working_3-way'!Y240+2*PI())/3)</f>
        <v>#VALUE!</v>
      </c>
      <c r="AB240" s="11" t="e">
        <f>'OddsRatio_working_3-way'!X240^(1/3)*COS(('OddsRatio_working_3-way'!Y240+4*PI())/3)</f>
        <v>#VALUE!</v>
      </c>
      <c r="AC240" s="11" t="e">
        <f>'OddsRatio_working_3-way'!X240^(1/3)*SIN('OddsRatio_working_3-way'!Y240/3)</f>
        <v>#VALUE!</v>
      </c>
      <c r="AD240" s="11" t="e">
        <f>'OddsRatio_working_3-way'!X240^(1/3)*SIN(('OddsRatio_working_3-way'!Y240+2*PI())/3)</f>
        <v>#VALUE!</v>
      </c>
      <c r="AE240" s="11" t="e">
        <f>'OddsRatio_working_3-way'!X240^(1/3)*SIN(('OddsRatio_working_3-way'!Y240+4*PI())/3)</f>
        <v>#VALUE!</v>
      </c>
      <c r="AF240" s="11" t="e">
        <f>-'OddsRatio_working_3-way'!U240/(3*'OddsRatio_working_3-way'!X240^(1/3))*COS(('OddsRatio_working_3-way'!Y240)/3)</f>
        <v>#VALUE!</v>
      </c>
      <c r="AG240" s="11" t="e">
        <f>-'OddsRatio_working_3-way'!U240/(3*'OddsRatio_working_3-way'!X240^(1/3))*COS(('OddsRatio_working_3-way'!Y240+2*PI())/3)</f>
        <v>#VALUE!</v>
      </c>
      <c r="AH240" s="11" t="e">
        <f>-'OddsRatio_working_3-way'!U240/(3*'OddsRatio_working_3-way'!X240^(1/3))*COS(('OddsRatio_working_3-way'!Y240+4*PI())/3)</f>
        <v>#VALUE!</v>
      </c>
      <c r="AI240" s="11" t="e">
        <f>'OddsRatio_working_3-way'!U240/(3*'OddsRatio_working_3-way'!X240^(1/3))*SIN(('OddsRatio_working_3-way'!Y240)/3)</f>
        <v>#VALUE!</v>
      </c>
      <c r="AJ240" s="11" t="e">
        <f>'OddsRatio_working_3-way'!U240/(3*'OddsRatio_working_3-way'!X240^(1/3))*SIN(('OddsRatio_working_3-way'!Y240+2*PI())/3)</f>
        <v>#VALUE!</v>
      </c>
      <c r="AK240" s="11" t="e">
        <f>'OddsRatio_working_3-way'!U240/(3*'OddsRatio_working_3-way'!X240^(1/3))*SIN(('OddsRatio_working_3-way'!Y240+4*PI())/3)</f>
        <v>#VALUE!</v>
      </c>
      <c r="AL240" s="11" t="e">
        <f>'OddsRatio_working_3-way'!Z240+'OddsRatio_working_3-way'!AF240</f>
        <v>#VALUE!</v>
      </c>
      <c r="AM240" s="11" t="e">
        <f>'OddsRatio_working_3-way'!AA240+'OddsRatio_working_3-way'!AG240</f>
        <v>#VALUE!</v>
      </c>
      <c r="AN240" s="11" t="e">
        <f>'OddsRatio_working_3-way'!AB240+'OddsRatio_working_3-way'!AH240</f>
        <v>#VALUE!</v>
      </c>
      <c r="AO240" s="11" t="e">
        <f>'OddsRatio_working_3-way'!AC240+'OddsRatio_working_3-way'!AI240</f>
        <v>#VALUE!</v>
      </c>
      <c r="AP240" s="11" t="e">
        <f>'OddsRatio_working_3-way'!AD240+'OddsRatio_working_3-way'!AJ240</f>
        <v>#VALUE!</v>
      </c>
      <c r="AQ240" s="11" t="e">
        <f>'OddsRatio_working_3-way'!AE240+'OddsRatio_working_3-way'!AK240</f>
        <v>#VALUE!</v>
      </c>
      <c r="AR240" s="10" t="str">
        <f>IF(A240="","",IF(('OddsRatio_working_3-way'!X240=0),IF(Q240&gt;0,-Q240^(1/3),(-Q240)^(1/3)),'OddsRatio_working_3-way'!AL240-'OddsRatio_working_3-way'!R240/3))</f>
        <v/>
      </c>
      <c r="AS240" s="11" t="e">
        <f>IF(('OddsRatio_working_3-way'!X240=0),IF(Q240&gt;0,-Q240^(1/3),(-Q240)^(1/3)),'OddsRatio_working_3-way'!AM240-'OddsRatio_working_3-way'!R240/3)</f>
        <v>#VALUE!</v>
      </c>
      <c r="AT240" s="11" t="e">
        <f>IF(('OddsRatio_working_3-way'!X240=0),IF(Q240&gt;0,-Q240^(1/3),(-Q240)^(1/3)),'OddsRatio_working_3-way'!AN240-'OddsRatio_working_3-way'!R240/3)</f>
        <v>#VALUE!</v>
      </c>
      <c r="AU240" s="11" t="e">
        <f>IF(('OddsRatio_working_3-way'!X240=0),0,'OddsRatio_working_3-way'!AO240)</f>
        <v>#VALUE!</v>
      </c>
      <c r="AV240" s="11" t="e">
        <f>IF(('OddsRatio_working_3-way'!X240=0),0,'OddsRatio_working_3-way'!AP240)</f>
        <v>#VALUE!</v>
      </c>
      <c r="AW240" s="11" t="e">
        <f>IF(('OddsRatio_working_3-way'!X240=0),0,'OddsRatio_working_3-way'!AQ240)</f>
        <v>#VALUE!</v>
      </c>
    </row>
    <row r="241" spans="1:49">
      <c r="A241" s="4" t="str">
        <f>IF('True_Odds_Calculator_3-way'!A242="","",'True_Odds_Calculator_3-way'!A242)</f>
        <v/>
      </c>
      <c r="B241" s="4" t="str">
        <f>IF('True_Odds_Calculator_3-way'!B242="","",'True_Odds_Calculator_3-way'!B242)</f>
        <v/>
      </c>
      <c r="C241" s="4" t="str">
        <f>IF('True_Odds_Calculator_3-way'!C242="","",'True_Odds_Calculator_3-way'!C242)</f>
        <v/>
      </c>
      <c r="D241" s="9" t="e">
        <f t="shared" si="52"/>
        <v>#VALUE!</v>
      </c>
      <c r="E241" s="9" t="e">
        <f t="shared" si="53"/>
        <v>#VALUE!</v>
      </c>
      <c r="F241" s="9" t="e">
        <f t="shared" si="54"/>
        <v>#VALUE!</v>
      </c>
      <c r="G241" s="9" t="str">
        <f t="shared" si="55"/>
        <v/>
      </c>
      <c r="H241" s="9" t="str">
        <f t="shared" si="56"/>
        <v/>
      </c>
      <c r="I241" s="9" t="str">
        <f t="shared" si="57"/>
        <v/>
      </c>
      <c r="J241" s="9" t="str">
        <f t="shared" si="58"/>
        <v/>
      </c>
      <c r="K241" s="11" t="e">
        <f t="shared" si="59"/>
        <v>#VALUE!</v>
      </c>
      <c r="L241" s="11" t="e">
        <f t="shared" si="60"/>
        <v>#VALUE!</v>
      </c>
      <c r="M241" s="11" t="e">
        <f t="shared" si="61"/>
        <v>#VALUE!</v>
      </c>
      <c r="N241" s="11" t="e">
        <f>'OddsRatio_working_3-way'!K241+'OddsRatio_working_3-way'!L241+'OddsRatio_working_3-way'!M241-('OddsRatio_working_3-way'!K241*'OddsRatio_working_3-way'!L241)-('OddsRatio_working_3-way'!K241*'OddsRatio_working_3-way'!M241)-('OddsRatio_working_3-way'!L241*'OddsRatio_working_3-way'!M241)+('OddsRatio_working_3-way'!K241*'OddsRatio_working_3-way'!L241*'OddsRatio_working_3-way'!M241)-1</f>
        <v>#VALUE!</v>
      </c>
      <c r="O241" s="11">
        <f>0</f>
        <v>0</v>
      </c>
      <c r="P241" s="11" t="e">
        <f>('OddsRatio_working_3-way'!K241*'OddsRatio_working_3-way'!L241)+('OddsRatio_working_3-way'!K241*'OddsRatio_working_3-way'!M241)+('OddsRatio_working_3-way'!L241*'OddsRatio_working_3-way'!M241)-(3*'OddsRatio_working_3-way'!K241*'OddsRatio_working_3-way'!L241*'OddsRatio_working_3-way'!M241)</f>
        <v>#VALUE!</v>
      </c>
      <c r="Q241" s="11" t="e">
        <f>2*'OddsRatio_working_3-way'!K241*'OddsRatio_working_3-way'!L241*'OddsRatio_working_3-way'!M241</f>
        <v>#VALUE!</v>
      </c>
      <c r="R241" s="11" t="e">
        <f t="shared" si="62"/>
        <v>#VALUE!</v>
      </c>
      <c r="S241" s="11" t="e">
        <f t="shared" si="63"/>
        <v>#VALUE!</v>
      </c>
      <c r="T241" s="11" t="e">
        <f t="shared" si="64"/>
        <v>#VALUE!</v>
      </c>
      <c r="U241" s="11" t="e">
        <f>'OddsRatio_working_3-way'!S241-'OddsRatio_working_3-way'!R241^2/3</f>
        <v>#VALUE!</v>
      </c>
      <c r="V241" s="11" t="e">
        <f>'OddsRatio_working_3-way'!S241*'OddsRatio_working_3-way'!R241/3-2*'OddsRatio_working_3-way'!R241^3/27-'OddsRatio_working_3-way'!T241</f>
        <v>#VALUE!</v>
      </c>
      <c r="W241" s="11" t="e">
        <f>'OddsRatio_working_3-way'!V241^2+4*'OddsRatio_working_3-way'!U241^3/27</f>
        <v>#VALUE!</v>
      </c>
      <c r="X241" s="11" t="e">
        <f>IF('OddsRatio_working_3-way'!W241&gt;0,IF(ABS('OddsRatio_working_3-way'!V241+SQRT('OddsRatio_working_3-way'!W241))/2&gt;0,ABS('OddsRatio_working_3-way'!V241+SQRT('OddsRatio_working_3-way'!W241))/2,ABS('OddsRatio_working_3-way'!V241-SQRT('OddsRatio_working_3-way'!W241))/2),SQRT(-'OddsRatio_working_3-way'!U241^3/27))</f>
        <v>#VALUE!</v>
      </c>
      <c r="Y241" s="11" t="e">
        <f>IF('OddsRatio_working_3-way'!W241&gt;=0,IF('OddsRatio_working_3-way'!V241+SQRT('OddsRatio_working_3-way'!W241)&gt;0,0,PI()),ACOS('OddsRatio_working_3-way'!V241/(2*'OddsRatio_working_3-way'!X241)))</f>
        <v>#VALUE!</v>
      </c>
      <c r="Z241" s="11" t="e">
        <f>'OddsRatio_working_3-way'!X241^(1/3)*COS('OddsRatio_working_3-way'!Y241/3)</f>
        <v>#VALUE!</v>
      </c>
      <c r="AA241" s="11" t="e">
        <f>'OddsRatio_working_3-way'!X241^(1/3)*COS(('OddsRatio_working_3-way'!Y241+2*PI())/3)</f>
        <v>#VALUE!</v>
      </c>
      <c r="AB241" s="11" t="e">
        <f>'OddsRatio_working_3-way'!X241^(1/3)*COS(('OddsRatio_working_3-way'!Y241+4*PI())/3)</f>
        <v>#VALUE!</v>
      </c>
      <c r="AC241" s="11" t="e">
        <f>'OddsRatio_working_3-way'!X241^(1/3)*SIN('OddsRatio_working_3-way'!Y241/3)</f>
        <v>#VALUE!</v>
      </c>
      <c r="AD241" s="11" t="e">
        <f>'OddsRatio_working_3-way'!X241^(1/3)*SIN(('OddsRatio_working_3-way'!Y241+2*PI())/3)</f>
        <v>#VALUE!</v>
      </c>
      <c r="AE241" s="11" t="e">
        <f>'OddsRatio_working_3-way'!X241^(1/3)*SIN(('OddsRatio_working_3-way'!Y241+4*PI())/3)</f>
        <v>#VALUE!</v>
      </c>
      <c r="AF241" s="11" t="e">
        <f>-'OddsRatio_working_3-way'!U241/(3*'OddsRatio_working_3-way'!X241^(1/3))*COS(('OddsRatio_working_3-way'!Y241)/3)</f>
        <v>#VALUE!</v>
      </c>
      <c r="AG241" s="11" t="e">
        <f>-'OddsRatio_working_3-way'!U241/(3*'OddsRatio_working_3-way'!X241^(1/3))*COS(('OddsRatio_working_3-way'!Y241+2*PI())/3)</f>
        <v>#VALUE!</v>
      </c>
      <c r="AH241" s="11" t="e">
        <f>-'OddsRatio_working_3-way'!U241/(3*'OddsRatio_working_3-way'!X241^(1/3))*COS(('OddsRatio_working_3-way'!Y241+4*PI())/3)</f>
        <v>#VALUE!</v>
      </c>
      <c r="AI241" s="11" t="e">
        <f>'OddsRatio_working_3-way'!U241/(3*'OddsRatio_working_3-way'!X241^(1/3))*SIN(('OddsRatio_working_3-way'!Y241)/3)</f>
        <v>#VALUE!</v>
      </c>
      <c r="AJ241" s="11" t="e">
        <f>'OddsRatio_working_3-way'!U241/(3*'OddsRatio_working_3-way'!X241^(1/3))*SIN(('OddsRatio_working_3-way'!Y241+2*PI())/3)</f>
        <v>#VALUE!</v>
      </c>
      <c r="AK241" s="11" t="e">
        <f>'OddsRatio_working_3-way'!U241/(3*'OddsRatio_working_3-way'!X241^(1/3))*SIN(('OddsRatio_working_3-way'!Y241+4*PI())/3)</f>
        <v>#VALUE!</v>
      </c>
      <c r="AL241" s="11" t="e">
        <f>'OddsRatio_working_3-way'!Z241+'OddsRatio_working_3-way'!AF241</f>
        <v>#VALUE!</v>
      </c>
      <c r="AM241" s="11" t="e">
        <f>'OddsRatio_working_3-way'!AA241+'OddsRatio_working_3-way'!AG241</f>
        <v>#VALUE!</v>
      </c>
      <c r="AN241" s="11" t="e">
        <f>'OddsRatio_working_3-way'!AB241+'OddsRatio_working_3-way'!AH241</f>
        <v>#VALUE!</v>
      </c>
      <c r="AO241" s="11" t="e">
        <f>'OddsRatio_working_3-way'!AC241+'OddsRatio_working_3-way'!AI241</f>
        <v>#VALUE!</v>
      </c>
      <c r="AP241" s="11" t="e">
        <f>'OddsRatio_working_3-way'!AD241+'OddsRatio_working_3-way'!AJ241</f>
        <v>#VALUE!</v>
      </c>
      <c r="AQ241" s="11" t="e">
        <f>'OddsRatio_working_3-way'!AE241+'OddsRatio_working_3-way'!AK241</f>
        <v>#VALUE!</v>
      </c>
      <c r="AR241" s="10" t="str">
        <f>IF(A241="","",IF(('OddsRatio_working_3-way'!X241=0),IF(Q241&gt;0,-Q241^(1/3),(-Q241)^(1/3)),'OddsRatio_working_3-way'!AL241-'OddsRatio_working_3-way'!R241/3))</f>
        <v/>
      </c>
      <c r="AS241" s="11" t="e">
        <f>IF(('OddsRatio_working_3-way'!X241=0),IF(Q241&gt;0,-Q241^(1/3),(-Q241)^(1/3)),'OddsRatio_working_3-way'!AM241-'OddsRatio_working_3-way'!R241/3)</f>
        <v>#VALUE!</v>
      </c>
      <c r="AT241" s="11" t="e">
        <f>IF(('OddsRatio_working_3-way'!X241=0),IF(Q241&gt;0,-Q241^(1/3),(-Q241)^(1/3)),'OddsRatio_working_3-way'!AN241-'OddsRatio_working_3-way'!R241/3)</f>
        <v>#VALUE!</v>
      </c>
      <c r="AU241" s="11" t="e">
        <f>IF(('OddsRatio_working_3-way'!X241=0),0,'OddsRatio_working_3-way'!AO241)</f>
        <v>#VALUE!</v>
      </c>
      <c r="AV241" s="11" t="e">
        <f>IF(('OddsRatio_working_3-way'!X241=0),0,'OddsRatio_working_3-way'!AP241)</f>
        <v>#VALUE!</v>
      </c>
      <c r="AW241" s="11" t="e">
        <f>IF(('OddsRatio_working_3-way'!X241=0),0,'OddsRatio_working_3-way'!AQ241)</f>
        <v>#VALUE!</v>
      </c>
    </row>
    <row r="242" spans="1:49">
      <c r="A242" s="4" t="str">
        <f>IF('True_Odds_Calculator_3-way'!A243="","",'True_Odds_Calculator_3-way'!A243)</f>
        <v/>
      </c>
      <c r="B242" s="4" t="str">
        <f>IF('True_Odds_Calculator_3-way'!B243="","",'True_Odds_Calculator_3-way'!B243)</f>
        <v/>
      </c>
      <c r="C242" s="4" t="str">
        <f>IF('True_Odds_Calculator_3-way'!C243="","",'True_Odds_Calculator_3-way'!C243)</f>
        <v/>
      </c>
      <c r="D242" s="9" t="e">
        <f t="shared" si="52"/>
        <v>#VALUE!</v>
      </c>
      <c r="E242" s="9" t="e">
        <f t="shared" si="53"/>
        <v>#VALUE!</v>
      </c>
      <c r="F242" s="9" t="e">
        <f t="shared" si="54"/>
        <v>#VALUE!</v>
      </c>
      <c r="G242" s="9" t="str">
        <f t="shared" si="55"/>
        <v/>
      </c>
      <c r="H242" s="9" t="str">
        <f t="shared" si="56"/>
        <v/>
      </c>
      <c r="I242" s="9" t="str">
        <f t="shared" si="57"/>
        <v/>
      </c>
      <c r="J242" s="9" t="str">
        <f t="shared" si="58"/>
        <v/>
      </c>
      <c r="K242" s="11" t="e">
        <f t="shared" si="59"/>
        <v>#VALUE!</v>
      </c>
      <c r="L242" s="11" t="e">
        <f t="shared" si="60"/>
        <v>#VALUE!</v>
      </c>
      <c r="M242" s="11" t="e">
        <f t="shared" si="61"/>
        <v>#VALUE!</v>
      </c>
      <c r="N242" s="11" t="e">
        <f>'OddsRatio_working_3-way'!K242+'OddsRatio_working_3-way'!L242+'OddsRatio_working_3-way'!M242-('OddsRatio_working_3-way'!K242*'OddsRatio_working_3-way'!L242)-('OddsRatio_working_3-way'!K242*'OddsRatio_working_3-way'!M242)-('OddsRatio_working_3-way'!L242*'OddsRatio_working_3-way'!M242)+('OddsRatio_working_3-way'!K242*'OddsRatio_working_3-way'!L242*'OddsRatio_working_3-way'!M242)-1</f>
        <v>#VALUE!</v>
      </c>
      <c r="O242" s="11">
        <f>0</f>
        <v>0</v>
      </c>
      <c r="P242" s="11" t="e">
        <f>('OddsRatio_working_3-way'!K242*'OddsRatio_working_3-way'!L242)+('OddsRatio_working_3-way'!K242*'OddsRatio_working_3-way'!M242)+('OddsRatio_working_3-way'!L242*'OddsRatio_working_3-way'!M242)-(3*'OddsRatio_working_3-way'!K242*'OddsRatio_working_3-way'!L242*'OddsRatio_working_3-way'!M242)</f>
        <v>#VALUE!</v>
      </c>
      <c r="Q242" s="11" t="e">
        <f>2*'OddsRatio_working_3-way'!K242*'OddsRatio_working_3-way'!L242*'OddsRatio_working_3-way'!M242</f>
        <v>#VALUE!</v>
      </c>
      <c r="R242" s="11" t="e">
        <f t="shared" si="62"/>
        <v>#VALUE!</v>
      </c>
      <c r="S242" s="11" t="e">
        <f t="shared" si="63"/>
        <v>#VALUE!</v>
      </c>
      <c r="T242" s="11" t="e">
        <f t="shared" si="64"/>
        <v>#VALUE!</v>
      </c>
      <c r="U242" s="11" t="e">
        <f>'OddsRatio_working_3-way'!S242-'OddsRatio_working_3-way'!R242^2/3</f>
        <v>#VALUE!</v>
      </c>
      <c r="V242" s="11" t="e">
        <f>'OddsRatio_working_3-way'!S242*'OddsRatio_working_3-way'!R242/3-2*'OddsRatio_working_3-way'!R242^3/27-'OddsRatio_working_3-way'!T242</f>
        <v>#VALUE!</v>
      </c>
      <c r="W242" s="11" t="e">
        <f>'OddsRatio_working_3-way'!V242^2+4*'OddsRatio_working_3-way'!U242^3/27</f>
        <v>#VALUE!</v>
      </c>
      <c r="X242" s="11" t="e">
        <f>IF('OddsRatio_working_3-way'!W242&gt;0,IF(ABS('OddsRatio_working_3-way'!V242+SQRT('OddsRatio_working_3-way'!W242))/2&gt;0,ABS('OddsRatio_working_3-way'!V242+SQRT('OddsRatio_working_3-way'!W242))/2,ABS('OddsRatio_working_3-way'!V242-SQRT('OddsRatio_working_3-way'!W242))/2),SQRT(-'OddsRatio_working_3-way'!U242^3/27))</f>
        <v>#VALUE!</v>
      </c>
      <c r="Y242" s="11" t="e">
        <f>IF('OddsRatio_working_3-way'!W242&gt;=0,IF('OddsRatio_working_3-way'!V242+SQRT('OddsRatio_working_3-way'!W242)&gt;0,0,PI()),ACOS('OddsRatio_working_3-way'!V242/(2*'OddsRatio_working_3-way'!X242)))</f>
        <v>#VALUE!</v>
      </c>
      <c r="Z242" s="11" t="e">
        <f>'OddsRatio_working_3-way'!X242^(1/3)*COS('OddsRatio_working_3-way'!Y242/3)</f>
        <v>#VALUE!</v>
      </c>
      <c r="AA242" s="11" t="e">
        <f>'OddsRatio_working_3-way'!X242^(1/3)*COS(('OddsRatio_working_3-way'!Y242+2*PI())/3)</f>
        <v>#VALUE!</v>
      </c>
      <c r="AB242" s="11" t="e">
        <f>'OddsRatio_working_3-way'!X242^(1/3)*COS(('OddsRatio_working_3-way'!Y242+4*PI())/3)</f>
        <v>#VALUE!</v>
      </c>
      <c r="AC242" s="11" t="e">
        <f>'OddsRatio_working_3-way'!X242^(1/3)*SIN('OddsRatio_working_3-way'!Y242/3)</f>
        <v>#VALUE!</v>
      </c>
      <c r="AD242" s="11" t="e">
        <f>'OddsRatio_working_3-way'!X242^(1/3)*SIN(('OddsRatio_working_3-way'!Y242+2*PI())/3)</f>
        <v>#VALUE!</v>
      </c>
      <c r="AE242" s="11" t="e">
        <f>'OddsRatio_working_3-way'!X242^(1/3)*SIN(('OddsRatio_working_3-way'!Y242+4*PI())/3)</f>
        <v>#VALUE!</v>
      </c>
      <c r="AF242" s="11" t="e">
        <f>-'OddsRatio_working_3-way'!U242/(3*'OddsRatio_working_3-way'!X242^(1/3))*COS(('OddsRatio_working_3-way'!Y242)/3)</f>
        <v>#VALUE!</v>
      </c>
      <c r="AG242" s="11" t="e">
        <f>-'OddsRatio_working_3-way'!U242/(3*'OddsRatio_working_3-way'!X242^(1/3))*COS(('OddsRatio_working_3-way'!Y242+2*PI())/3)</f>
        <v>#VALUE!</v>
      </c>
      <c r="AH242" s="11" t="e">
        <f>-'OddsRatio_working_3-way'!U242/(3*'OddsRatio_working_3-way'!X242^(1/3))*COS(('OddsRatio_working_3-way'!Y242+4*PI())/3)</f>
        <v>#VALUE!</v>
      </c>
      <c r="AI242" s="11" t="e">
        <f>'OddsRatio_working_3-way'!U242/(3*'OddsRatio_working_3-way'!X242^(1/3))*SIN(('OddsRatio_working_3-way'!Y242)/3)</f>
        <v>#VALUE!</v>
      </c>
      <c r="AJ242" s="11" t="e">
        <f>'OddsRatio_working_3-way'!U242/(3*'OddsRatio_working_3-way'!X242^(1/3))*SIN(('OddsRatio_working_3-way'!Y242+2*PI())/3)</f>
        <v>#VALUE!</v>
      </c>
      <c r="AK242" s="11" t="e">
        <f>'OddsRatio_working_3-way'!U242/(3*'OddsRatio_working_3-way'!X242^(1/3))*SIN(('OddsRatio_working_3-way'!Y242+4*PI())/3)</f>
        <v>#VALUE!</v>
      </c>
      <c r="AL242" s="11" t="e">
        <f>'OddsRatio_working_3-way'!Z242+'OddsRatio_working_3-way'!AF242</f>
        <v>#VALUE!</v>
      </c>
      <c r="AM242" s="11" t="e">
        <f>'OddsRatio_working_3-way'!AA242+'OddsRatio_working_3-way'!AG242</f>
        <v>#VALUE!</v>
      </c>
      <c r="AN242" s="11" t="e">
        <f>'OddsRatio_working_3-way'!AB242+'OddsRatio_working_3-way'!AH242</f>
        <v>#VALUE!</v>
      </c>
      <c r="AO242" s="11" t="e">
        <f>'OddsRatio_working_3-way'!AC242+'OddsRatio_working_3-way'!AI242</f>
        <v>#VALUE!</v>
      </c>
      <c r="AP242" s="11" t="e">
        <f>'OddsRatio_working_3-way'!AD242+'OddsRatio_working_3-way'!AJ242</f>
        <v>#VALUE!</v>
      </c>
      <c r="AQ242" s="11" t="e">
        <f>'OddsRatio_working_3-way'!AE242+'OddsRatio_working_3-way'!AK242</f>
        <v>#VALUE!</v>
      </c>
      <c r="AR242" s="10" t="str">
        <f>IF(A242="","",IF(('OddsRatio_working_3-way'!X242=0),IF(Q242&gt;0,-Q242^(1/3),(-Q242)^(1/3)),'OddsRatio_working_3-way'!AL242-'OddsRatio_working_3-way'!R242/3))</f>
        <v/>
      </c>
      <c r="AS242" s="11" t="e">
        <f>IF(('OddsRatio_working_3-way'!X242=0),IF(Q242&gt;0,-Q242^(1/3),(-Q242)^(1/3)),'OddsRatio_working_3-way'!AM242-'OddsRatio_working_3-way'!R242/3)</f>
        <v>#VALUE!</v>
      </c>
      <c r="AT242" s="11" t="e">
        <f>IF(('OddsRatio_working_3-way'!X242=0),IF(Q242&gt;0,-Q242^(1/3),(-Q242)^(1/3)),'OddsRatio_working_3-way'!AN242-'OddsRatio_working_3-way'!R242/3)</f>
        <v>#VALUE!</v>
      </c>
      <c r="AU242" s="11" t="e">
        <f>IF(('OddsRatio_working_3-way'!X242=0),0,'OddsRatio_working_3-way'!AO242)</f>
        <v>#VALUE!</v>
      </c>
      <c r="AV242" s="11" t="e">
        <f>IF(('OddsRatio_working_3-way'!X242=0),0,'OddsRatio_working_3-way'!AP242)</f>
        <v>#VALUE!</v>
      </c>
      <c r="AW242" s="11" t="e">
        <f>IF(('OddsRatio_working_3-way'!X242=0),0,'OddsRatio_working_3-way'!AQ242)</f>
        <v>#VALUE!</v>
      </c>
    </row>
    <row r="243" spans="1:49">
      <c r="A243" s="4" t="str">
        <f>IF('True_Odds_Calculator_3-way'!A244="","",'True_Odds_Calculator_3-way'!A244)</f>
        <v/>
      </c>
      <c r="B243" s="4" t="str">
        <f>IF('True_Odds_Calculator_3-way'!B244="","",'True_Odds_Calculator_3-way'!B244)</f>
        <v/>
      </c>
      <c r="C243" s="4" t="str">
        <f>IF('True_Odds_Calculator_3-way'!C244="","",'True_Odds_Calculator_3-way'!C244)</f>
        <v/>
      </c>
      <c r="D243" s="9" t="e">
        <f t="shared" si="52"/>
        <v>#VALUE!</v>
      </c>
      <c r="E243" s="9" t="e">
        <f t="shared" si="53"/>
        <v>#VALUE!</v>
      </c>
      <c r="F243" s="9" t="e">
        <f t="shared" si="54"/>
        <v>#VALUE!</v>
      </c>
      <c r="G243" s="9" t="str">
        <f t="shared" si="55"/>
        <v/>
      </c>
      <c r="H243" s="9" t="str">
        <f t="shared" si="56"/>
        <v/>
      </c>
      <c r="I243" s="9" t="str">
        <f t="shared" si="57"/>
        <v/>
      </c>
      <c r="J243" s="9" t="str">
        <f t="shared" si="58"/>
        <v/>
      </c>
      <c r="K243" s="11" t="e">
        <f t="shared" si="59"/>
        <v>#VALUE!</v>
      </c>
      <c r="L243" s="11" t="e">
        <f t="shared" si="60"/>
        <v>#VALUE!</v>
      </c>
      <c r="M243" s="11" t="e">
        <f t="shared" si="61"/>
        <v>#VALUE!</v>
      </c>
      <c r="N243" s="11" t="e">
        <f>'OddsRatio_working_3-way'!K243+'OddsRatio_working_3-way'!L243+'OddsRatio_working_3-way'!M243-('OddsRatio_working_3-way'!K243*'OddsRatio_working_3-way'!L243)-('OddsRatio_working_3-way'!K243*'OddsRatio_working_3-way'!M243)-('OddsRatio_working_3-way'!L243*'OddsRatio_working_3-way'!M243)+('OddsRatio_working_3-way'!K243*'OddsRatio_working_3-way'!L243*'OddsRatio_working_3-way'!M243)-1</f>
        <v>#VALUE!</v>
      </c>
      <c r="O243" s="11">
        <f>0</f>
        <v>0</v>
      </c>
      <c r="P243" s="11" t="e">
        <f>('OddsRatio_working_3-way'!K243*'OddsRatio_working_3-way'!L243)+('OddsRatio_working_3-way'!K243*'OddsRatio_working_3-way'!M243)+('OddsRatio_working_3-way'!L243*'OddsRatio_working_3-way'!M243)-(3*'OddsRatio_working_3-way'!K243*'OddsRatio_working_3-way'!L243*'OddsRatio_working_3-way'!M243)</f>
        <v>#VALUE!</v>
      </c>
      <c r="Q243" s="11" t="e">
        <f>2*'OddsRatio_working_3-way'!K243*'OddsRatio_working_3-way'!L243*'OddsRatio_working_3-way'!M243</f>
        <v>#VALUE!</v>
      </c>
      <c r="R243" s="11" t="e">
        <f t="shared" si="62"/>
        <v>#VALUE!</v>
      </c>
      <c r="S243" s="11" t="e">
        <f t="shared" si="63"/>
        <v>#VALUE!</v>
      </c>
      <c r="T243" s="11" t="e">
        <f t="shared" si="64"/>
        <v>#VALUE!</v>
      </c>
      <c r="U243" s="11" t="e">
        <f>'OddsRatio_working_3-way'!S243-'OddsRatio_working_3-way'!R243^2/3</f>
        <v>#VALUE!</v>
      </c>
      <c r="V243" s="11" t="e">
        <f>'OddsRatio_working_3-way'!S243*'OddsRatio_working_3-way'!R243/3-2*'OddsRatio_working_3-way'!R243^3/27-'OddsRatio_working_3-way'!T243</f>
        <v>#VALUE!</v>
      </c>
      <c r="W243" s="11" t="e">
        <f>'OddsRatio_working_3-way'!V243^2+4*'OddsRatio_working_3-way'!U243^3/27</f>
        <v>#VALUE!</v>
      </c>
      <c r="X243" s="11" t="e">
        <f>IF('OddsRatio_working_3-way'!W243&gt;0,IF(ABS('OddsRatio_working_3-way'!V243+SQRT('OddsRatio_working_3-way'!W243))/2&gt;0,ABS('OddsRatio_working_3-way'!V243+SQRT('OddsRatio_working_3-way'!W243))/2,ABS('OddsRatio_working_3-way'!V243-SQRT('OddsRatio_working_3-way'!W243))/2),SQRT(-'OddsRatio_working_3-way'!U243^3/27))</f>
        <v>#VALUE!</v>
      </c>
      <c r="Y243" s="11" t="e">
        <f>IF('OddsRatio_working_3-way'!W243&gt;=0,IF('OddsRatio_working_3-way'!V243+SQRT('OddsRatio_working_3-way'!W243)&gt;0,0,PI()),ACOS('OddsRatio_working_3-way'!V243/(2*'OddsRatio_working_3-way'!X243)))</f>
        <v>#VALUE!</v>
      </c>
      <c r="Z243" s="11" t="e">
        <f>'OddsRatio_working_3-way'!X243^(1/3)*COS('OddsRatio_working_3-way'!Y243/3)</f>
        <v>#VALUE!</v>
      </c>
      <c r="AA243" s="11" t="e">
        <f>'OddsRatio_working_3-way'!X243^(1/3)*COS(('OddsRatio_working_3-way'!Y243+2*PI())/3)</f>
        <v>#VALUE!</v>
      </c>
      <c r="AB243" s="11" t="e">
        <f>'OddsRatio_working_3-way'!X243^(1/3)*COS(('OddsRatio_working_3-way'!Y243+4*PI())/3)</f>
        <v>#VALUE!</v>
      </c>
      <c r="AC243" s="11" t="e">
        <f>'OddsRatio_working_3-way'!X243^(1/3)*SIN('OddsRatio_working_3-way'!Y243/3)</f>
        <v>#VALUE!</v>
      </c>
      <c r="AD243" s="11" t="e">
        <f>'OddsRatio_working_3-way'!X243^(1/3)*SIN(('OddsRatio_working_3-way'!Y243+2*PI())/3)</f>
        <v>#VALUE!</v>
      </c>
      <c r="AE243" s="11" t="e">
        <f>'OddsRatio_working_3-way'!X243^(1/3)*SIN(('OddsRatio_working_3-way'!Y243+4*PI())/3)</f>
        <v>#VALUE!</v>
      </c>
      <c r="AF243" s="11" t="e">
        <f>-'OddsRatio_working_3-way'!U243/(3*'OddsRatio_working_3-way'!X243^(1/3))*COS(('OddsRatio_working_3-way'!Y243)/3)</f>
        <v>#VALUE!</v>
      </c>
      <c r="AG243" s="11" t="e">
        <f>-'OddsRatio_working_3-way'!U243/(3*'OddsRatio_working_3-way'!X243^(1/3))*COS(('OddsRatio_working_3-way'!Y243+2*PI())/3)</f>
        <v>#VALUE!</v>
      </c>
      <c r="AH243" s="11" t="e">
        <f>-'OddsRatio_working_3-way'!U243/(3*'OddsRatio_working_3-way'!X243^(1/3))*COS(('OddsRatio_working_3-way'!Y243+4*PI())/3)</f>
        <v>#VALUE!</v>
      </c>
      <c r="AI243" s="11" t="e">
        <f>'OddsRatio_working_3-way'!U243/(3*'OddsRatio_working_3-way'!X243^(1/3))*SIN(('OddsRatio_working_3-way'!Y243)/3)</f>
        <v>#VALUE!</v>
      </c>
      <c r="AJ243" s="11" t="e">
        <f>'OddsRatio_working_3-way'!U243/(3*'OddsRatio_working_3-way'!X243^(1/3))*SIN(('OddsRatio_working_3-way'!Y243+2*PI())/3)</f>
        <v>#VALUE!</v>
      </c>
      <c r="AK243" s="11" t="e">
        <f>'OddsRatio_working_3-way'!U243/(3*'OddsRatio_working_3-way'!X243^(1/3))*SIN(('OddsRatio_working_3-way'!Y243+4*PI())/3)</f>
        <v>#VALUE!</v>
      </c>
      <c r="AL243" s="11" t="e">
        <f>'OddsRatio_working_3-way'!Z243+'OddsRatio_working_3-way'!AF243</f>
        <v>#VALUE!</v>
      </c>
      <c r="AM243" s="11" t="e">
        <f>'OddsRatio_working_3-way'!AA243+'OddsRatio_working_3-way'!AG243</f>
        <v>#VALUE!</v>
      </c>
      <c r="AN243" s="11" t="e">
        <f>'OddsRatio_working_3-way'!AB243+'OddsRatio_working_3-way'!AH243</f>
        <v>#VALUE!</v>
      </c>
      <c r="AO243" s="11" t="e">
        <f>'OddsRatio_working_3-way'!AC243+'OddsRatio_working_3-way'!AI243</f>
        <v>#VALUE!</v>
      </c>
      <c r="AP243" s="11" t="e">
        <f>'OddsRatio_working_3-way'!AD243+'OddsRatio_working_3-way'!AJ243</f>
        <v>#VALUE!</v>
      </c>
      <c r="AQ243" s="11" t="e">
        <f>'OddsRatio_working_3-way'!AE243+'OddsRatio_working_3-way'!AK243</f>
        <v>#VALUE!</v>
      </c>
      <c r="AR243" s="10" t="str">
        <f>IF(A243="","",IF(('OddsRatio_working_3-way'!X243=0),IF(Q243&gt;0,-Q243^(1/3),(-Q243)^(1/3)),'OddsRatio_working_3-way'!AL243-'OddsRatio_working_3-way'!R243/3))</f>
        <v/>
      </c>
      <c r="AS243" s="11" t="e">
        <f>IF(('OddsRatio_working_3-way'!X243=0),IF(Q243&gt;0,-Q243^(1/3),(-Q243)^(1/3)),'OddsRatio_working_3-way'!AM243-'OddsRatio_working_3-way'!R243/3)</f>
        <v>#VALUE!</v>
      </c>
      <c r="AT243" s="11" t="e">
        <f>IF(('OddsRatio_working_3-way'!X243=0),IF(Q243&gt;0,-Q243^(1/3),(-Q243)^(1/3)),'OddsRatio_working_3-way'!AN243-'OddsRatio_working_3-way'!R243/3)</f>
        <v>#VALUE!</v>
      </c>
      <c r="AU243" s="11" t="e">
        <f>IF(('OddsRatio_working_3-way'!X243=0),0,'OddsRatio_working_3-way'!AO243)</f>
        <v>#VALUE!</v>
      </c>
      <c r="AV243" s="11" t="e">
        <f>IF(('OddsRatio_working_3-way'!X243=0),0,'OddsRatio_working_3-way'!AP243)</f>
        <v>#VALUE!</v>
      </c>
      <c r="AW243" s="11" t="e">
        <f>IF(('OddsRatio_working_3-way'!X243=0),0,'OddsRatio_working_3-way'!AQ243)</f>
        <v>#VALUE!</v>
      </c>
    </row>
    <row r="244" spans="1:49">
      <c r="A244" s="4" t="str">
        <f>IF('True_Odds_Calculator_3-way'!A245="","",'True_Odds_Calculator_3-way'!A245)</f>
        <v/>
      </c>
      <c r="B244" s="4" t="str">
        <f>IF('True_Odds_Calculator_3-way'!B245="","",'True_Odds_Calculator_3-way'!B245)</f>
        <v/>
      </c>
      <c r="C244" s="4" t="str">
        <f>IF('True_Odds_Calculator_3-way'!C245="","",'True_Odds_Calculator_3-way'!C245)</f>
        <v/>
      </c>
      <c r="D244" s="9" t="e">
        <f t="shared" si="52"/>
        <v>#VALUE!</v>
      </c>
      <c r="E244" s="9" t="e">
        <f t="shared" si="53"/>
        <v>#VALUE!</v>
      </c>
      <c r="F244" s="9" t="e">
        <f t="shared" si="54"/>
        <v>#VALUE!</v>
      </c>
      <c r="G244" s="9" t="str">
        <f t="shared" si="55"/>
        <v/>
      </c>
      <c r="H244" s="9" t="str">
        <f t="shared" si="56"/>
        <v/>
      </c>
      <c r="I244" s="9" t="str">
        <f t="shared" si="57"/>
        <v/>
      </c>
      <c r="J244" s="9" t="str">
        <f t="shared" si="58"/>
        <v/>
      </c>
      <c r="K244" s="11" t="e">
        <f t="shared" si="59"/>
        <v>#VALUE!</v>
      </c>
      <c r="L244" s="11" t="e">
        <f t="shared" si="60"/>
        <v>#VALUE!</v>
      </c>
      <c r="M244" s="11" t="e">
        <f t="shared" si="61"/>
        <v>#VALUE!</v>
      </c>
      <c r="N244" s="11" t="e">
        <f>'OddsRatio_working_3-way'!K244+'OddsRatio_working_3-way'!L244+'OddsRatio_working_3-way'!M244-('OddsRatio_working_3-way'!K244*'OddsRatio_working_3-way'!L244)-('OddsRatio_working_3-way'!K244*'OddsRatio_working_3-way'!M244)-('OddsRatio_working_3-way'!L244*'OddsRatio_working_3-way'!M244)+('OddsRatio_working_3-way'!K244*'OddsRatio_working_3-way'!L244*'OddsRatio_working_3-way'!M244)-1</f>
        <v>#VALUE!</v>
      </c>
      <c r="O244" s="11">
        <f>0</f>
        <v>0</v>
      </c>
      <c r="P244" s="11" t="e">
        <f>('OddsRatio_working_3-way'!K244*'OddsRatio_working_3-way'!L244)+('OddsRatio_working_3-way'!K244*'OddsRatio_working_3-way'!M244)+('OddsRatio_working_3-way'!L244*'OddsRatio_working_3-way'!M244)-(3*'OddsRatio_working_3-way'!K244*'OddsRatio_working_3-way'!L244*'OddsRatio_working_3-way'!M244)</f>
        <v>#VALUE!</v>
      </c>
      <c r="Q244" s="11" t="e">
        <f>2*'OddsRatio_working_3-way'!K244*'OddsRatio_working_3-way'!L244*'OddsRatio_working_3-way'!M244</f>
        <v>#VALUE!</v>
      </c>
      <c r="R244" s="11" t="e">
        <f t="shared" si="62"/>
        <v>#VALUE!</v>
      </c>
      <c r="S244" s="11" t="e">
        <f t="shared" si="63"/>
        <v>#VALUE!</v>
      </c>
      <c r="T244" s="11" t="e">
        <f t="shared" si="64"/>
        <v>#VALUE!</v>
      </c>
      <c r="U244" s="11" t="e">
        <f>'OddsRatio_working_3-way'!S244-'OddsRatio_working_3-way'!R244^2/3</f>
        <v>#VALUE!</v>
      </c>
      <c r="V244" s="11" t="e">
        <f>'OddsRatio_working_3-way'!S244*'OddsRatio_working_3-way'!R244/3-2*'OddsRatio_working_3-way'!R244^3/27-'OddsRatio_working_3-way'!T244</f>
        <v>#VALUE!</v>
      </c>
      <c r="W244" s="11" t="e">
        <f>'OddsRatio_working_3-way'!V244^2+4*'OddsRatio_working_3-way'!U244^3/27</f>
        <v>#VALUE!</v>
      </c>
      <c r="X244" s="11" t="e">
        <f>IF('OddsRatio_working_3-way'!W244&gt;0,IF(ABS('OddsRatio_working_3-way'!V244+SQRT('OddsRatio_working_3-way'!W244))/2&gt;0,ABS('OddsRatio_working_3-way'!V244+SQRT('OddsRatio_working_3-way'!W244))/2,ABS('OddsRatio_working_3-way'!V244-SQRT('OddsRatio_working_3-way'!W244))/2),SQRT(-'OddsRatio_working_3-way'!U244^3/27))</f>
        <v>#VALUE!</v>
      </c>
      <c r="Y244" s="11" t="e">
        <f>IF('OddsRatio_working_3-way'!W244&gt;=0,IF('OddsRatio_working_3-way'!V244+SQRT('OddsRatio_working_3-way'!W244)&gt;0,0,PI()),ACOS('OddsRatio_working_3-way'!V244/(2*'OddsRatio_working_3-way'!X244)))</f>
        <v>#VALUE!</v>
      </c>
      <c r="Z244" s="11" t="e">
        <f>'OddsRatio_working_3-way'!X244^(1/3)*COS('OddsRatio_working_3-way'!Y244/3)</f>
        <v>#VALUE!</v>
      </c>
      <c r="AA244" s="11" t="e">
        <f>'OddsRatio_working_3-way'!X244^(1/3)*COS(('OddsRatio_working_3-way'!Y244+2*PI())/3)</f>
        <v>#VALUE!</v>
      </c>
      <c r="AB244" s="11" t="e">
        <f>'OddsRatio_working_3-way'!X244^(1/3)*COS(('OddsRatio_working_3-way'!Y244+4*PI())/3)</f>
        <v>#VALUE!</v>
      </c>
      <c r="AC244" s="11" t="e">
        <f>'OddsRatio_working_3-way'!X244^(1/3)*SIN('OddsRatio_working_3-way'!Y244/3)</f>
        <v>#VALUE!</v>
      </c>
      <c r="AD244" s="11" t="e">
        <f>'OddsRatio_working_3-way'!X244^(1/3)*SIN(('OddsRatio_working_3-way'!Y244+2*PI())/3)</f>
        <v>#VALUE!</v>
      </c>
      <c r="AE244" s="11" t="e">
        <f>'OddsRatio_working_3-way'!X244^(1/3)*SIN(('OddsRatio_working_3-way'!Y244+4*PI())/3)</f>
        <v>#VALUE!</v>
      </c>
      <c r="AF244" s="11" t="e">
        <f>-'OddsRatio_working_3-way'!U244/(3*'OddsRatio_working_3-way'!X244^(1/3))*COS(('OddsRatio_working_3-way'!Y244)/3)</f>
        <v>#VALUE!</v>
      </c>
      <c r="AG244" s="11" t="e">
        <f>-'OddsRatio_working_3-way'!U244/(3*'OddsRatio_working_3-way'!X244^(1/3))*COS(('OddsRatio_working_3-way'!Y244+2*PI())/3)</f>
        <v>#VALUE!</v>
      </c>
      <c r="AH244" s="11" t="e">
        <f>-'OddsRatio_working_3-way'!U244/(3*'OddsRatio_working_3-way'!X244^(1/3))*COS(('OddsRatio_working_3-way'!Y244+4*PI())/3)</f>
        <v>#VALUE!</v>
      </c>
      <c r="AI244" s="11" t="e">
        <f>'OddsRatio_working_3-way'!U244/(3*'OddsRatio_working_3-way'!X244^(1/3))*SIN(('OddsRatio_working_3-way'!Y244)/3)</f>
        <v>#VALUE!</v>
      </c>
      <c r="AJ244" s="11" t="e">
        <f>'OddsRatio_working_3-way'!U244/(3*'OddsRatio_working_3-way'!X244^(1/3))*SIN(('OddsRatio_working_3-way'!Y244+2*PI())/3)</f>
        <v>#VALUE!</v>
      </c>
      <c r="AK244" s="11" t="e">
        <f>'OddsRatio_working_3-way'!U244/(3*'OddsRatio_working_3-way'!X244^(1/3))*SIN(('OddsRatio_working_3-way'!Y244+4*PI())/3)</f>
        <v>#VALUE!</v>
      </c>
      <c r="AL244" s="11" t="e">
        <f>'OddsRatio_working_3-way'!Z244+'OddsRatio_working_3-way'!AF244</f>
        <v>#VALUE!</v>
      </c>
      <c r="AM244" s="11" t="e">
        <f>'OddsRatio_working_3-way'!AA244+'OddsRatio_working_3-way'!AG244</f>
        <v>#VALUE!</v>
      </c>
      <c r="AN244" s="11" t="e">
        <f>'OddsRatio_working_3-way'!AB244+'OddsRatio_working_3-way'!AH244</f>
        <v>#VALUE!</v>
      </c>
      <c r="AO244" s="11" t="e">
        <f>'OddsRatio_working_3-way'!AC244+'OddsRatio_working_3-way'!AI244</f>
        <v>#VALUE!</v>
      </c>
      <c r="AP244" s="11" t="e">
        <f>'OddsRatio_working_3-way'!AD244+'OddsRatio_working_3-way'!AJ244</f>
        <v>#VALUE!</v>
      </c>
      <c r="AQ244" s="11" t="e">
        <f>'OddsRatio_working_3-way'!AE244+'OddsRatio_working_3-way'!AK244</f>
        <v>#VALUE!</v>
      </c>
      <c r="AR244" s="10" t="str">
        <f>IF(A244="","",IF(('OddsRatio_working_3-way'!X244=0),IF(Q244&gt;0,-Q244^(1/3),(-Q244)^(1/3)),'OddsRatio_working_3-way'!AL244-'OddsRatio_working_3-way'!R244/3))</f>
        <v/>
      </c>
      <c r="AS244" s="11" t="e">
        <f>IF(('OddsRatio_working_3-way'!X244=0),IF(Q244&gt;0,-Q244^(1/3),(-Q244)^(1/3)),'OddsRatio_working_3-way'!AM244-'OddsRatio_working_3-way'!R244/3)</f>
        <v>#VALUE!</v>
      </c>
      <c r="AT244" s="11" t="e">
        <f>IF(('OddsRatio_working_3-way'!X244=0),IF(Q244&gt;0,-Q244^(1/3),(-Q244)^(1/3)),'OddsRatio_working_3-way'!AN244-'OddsRatio_working_3-way'!R244/3)</f>
        <v>#VALUE!</v>
      </c>
      <c r="AU244" s="11" t="e">
        <f>IF(('OddsRatio_working_3-way'!X244=0),0,'OddsRatio_working_3-way'!AO244)</f>
        <v>#VALUE!</v>
      </c>
      <c r="AV244" s="11" t="e">
        <f>IF(('OddsRatio_working_3-way'!X244=0),0,'OddsRatio_working_3-way'!AP244)</f>
        <v>#VALUE!</v>
      </c>
      <c r="AW244" s="11" t="e">
        <f>IF(('OddsRatio_working_3-way'!X244=0),0,'OddsRatio_working_3-way'!AQ244)</f>
        <v>#VALUE!</v>
      </c>
    </row>
    <row r="245" spans="1:49">
      <c r="A245" s="4" t="str">
        <f>IF('True_Odds_Calculator_3-way'!A246="","",'True_Odds_Calculator_3-way'!A246)</f>
        <v/>
      </c>
      <c r="B245" s="4" t="str">
        <f>IF('True_Odds_Calculator_3-way'!B246="","",'True_Odds_Calculator_3-way'!B246)</f>
        <v/>
      </c>
      <c r="C245" s="4" t="str">
        <f>IF('True_Odds_Calculator_3-way'!C246="","",'True_Odds_Calculator_3-way'!C246)</f>
        <v/>
      </c>
      <c r="D245" s="9" t="e">
        <f t="shared" si="52"/>
        <v>#VALUE!</v>
      </c>
      <c r="E245" s="9" t="e">
        <f t="shared" si="53"/>
        <v>#VALUE!</v>
      </c>
      <c r="F245" s="9" t="e">
        <f t="shared" si="54"/>
        <v>#VALUE!</v>
      </c>
      <c r="G245" s="9" t="str">
        <f t="shared" si="55"/>
        <v/>
      </c>
      <c r="H245" s="9" t="str">
        <f t="shared" si="56"/>
        <v/>
      </c>
      <c r="I245" s="9" t="str">
        <f t="shared" si="57"/>
        <v/>
      </c>
      <c r="J245" s="9" t="str">
        <f t="shared" si="58"/>
        <v/>
      </c>
      <c r="K245" s="11" t="e">
        <f t="shared" si="59"/>
        <v>#VALUE!</v>
      </c>
      <c r="L245" s="11" t="e">
        <f t="shared" si="60"/>
        <v>#VALUE!</v>
      </c>
      <c r="M245" s="11" t="e">
        <f t="shared" si="61"/>
        <v>#VALUE!</v>
      </c>
      <c r="N245" s="11" t="e">
        <f>'OddsRatio_working_3-way'!K245+'OddsRatio_working_3-way'!L245+'OddsRatio_working_3-way'!M245-('OddsRatio_working_3-way'!K245*'OddsRatio_working_3-way'!L245)-('OddsRatio_working_3-way'!K245*'OddsRatio_working_3-way'!M245)-('OddsRatio_working_3-way'!L245*'OddsRatio_working_3-way'!M245)+('OddsRatio_working_3-way'!K245*'OddsRatio_working_3-way'!L245*'OddsRatio_working_3-way'!M245)-1</f>
        <v>#VALUE!</v>
      </c>
      <c r="O245" s="11">
        <f>0</f>
        <v>0</v>
      </c>
      <c r="P245" s="11" t="e">
        <f>('OddsRatio_working_3-way'!K245*'OddsRatio_working_3-way'!L245)+('OddsRatio_working_3-way'!K245*'OddsRatio_working_3-way'!M245)+('OddsRatio_working_3-way'!L245*'OddsRatio_working_3-way'!M245)-(3*'OddsRatio_working_3-way'!K245*'OddsRatio_working_3-way'!L245*'OddsRatio_working_3-way'!M245)</f>
        <v>#VALUE!</v>
      </c>
      <c r="Q245" s="11" t="e">
        <f>2*'OddsRatio_working_3-way'!K245*'OddsRatio_working_3-way'!L245*'OddsRatio_working_3-way'!M245</f>
        <v>#VALUE!</v>
      </c>
      <c r="R245" s="11" t="e">
        <f t="shared" si="62"/>
        <v>#VALUE!</v>
      </c>
      <c r="S245" s="11" t="e">
        <f t="shared" si="63"/>
        <v>#VALUE!</v>
      </c>
      <c r="T245" s="11" t="e">
        <f t="shared" si="64"/>
        <v>#VALUE!</v>
      </c>
      <c r="U245" s="11" t="e">
        <f>'OddsRatio_working_3-way'!S245-'OddsRatio_working_3-way'!R245^2/3</f>
        <v>#VALUE!</v>
      </c>
      <c r="V245" s="11" t="e">
        <f>'OddsRatio_working_3-way'!S245*'OddsRatio_working_3-way'!R245/3-2*'OddsRatio_working_3-way'!R245^3/27-'OddsRatio_working_3-way'!T245</f>
        <v>#VALUE!</v>
      </c>
      <c r="W245" s="11" t="e">
        <f>'OddsRatio_working_3-way'!V245^2+4*'OddsRatio_working_3-way'!U245^3/27</f>
        <v>#VALUE!</v>
      </c>
      <c r="X245" s="11" t="e">
        <f>IF('OddsRatio_working_3-way'!W245&gt;0,IF(ABS('OddsRatio_working_3-way'!V245+SQRT('OddsRatio_working_3-way'!W245))/2&gt;0,ABS('OddsRatio_working_3-way'!V245+SQRT('OddsRatio_working_3-way'!W245))/2,ABS('OddsRatio_working_3-way'!V245-SQRT('OddsRatio_working_3-way'!W245))/2),SQRT(-'OddsRatio_working_3-way'!U245^3/27))</f>
        <v>#VALUE!</v>
      </c>
      <c r="Y245" s="11" t="e">
        <f>IF('OddsRatio_working_3-way'!W245&gt;=0,IF('OddsRatio_working_3-way'!V245+SQRT('OddsRatio_working_3-way'!W245)&gt;0,0,PI()),ACOS('OddsRatio_working_3-way'!V245/(2*'OddsRatio_working_3-way'!X245)))</f>
        <v>#VALUE!</v>
      </c>
      <c r="Z245" s="11" t="e">
        <f>'OddsRatio_working_3-way'!X245^(1/3)*COS('OddsRatio_working_3-way'!Y245/3)</f>
        <v>#VALUE!</v>
      </c>
      <c r="AA245" s="11" t="e">
        <f>'OddsRatio_working_3-way'!X245^(1/3)*COS(('OddsRatio_working_3-way'!Y245+2*PI())/3)</f>
        <v>#VALUE!</v>
      </c>
      <c r="AB245" s="11" t="e">
        <f>'OddsRatio_working_3-way'!X245^(1/3)*COS(('OddsRatio_working_3-way'!Y245+4*PI())/3)</f>
        <v>#VALUE!</v>
      </c>
      <c r="AC245" s="11" t="e">
        <f>'OddsRatio_working_3-way'!X245^(1/3)*SIN('OddsRatio_working_3-way'!Y245/3)</f>
        <v>#VALUE!</v>
      </c>
      <c r="AD245" s="11" t="e">
        <f>'OddsRatio_working_3-way'!X245^(1/3)*SIN(('OddsRatio_working_3-way'!Y245+2*PI())/3)</f>
        <v>#VALUE!</v>
      </c>
      <c r="AE245" s="11" t="e">
        <f>'OddsRatio_working_3-way'!X245^(1/3)*SIN(('OddsRatio_working_3-way'!Y245+4*PI())/3)</f>
        <v>#VALUE!</v>
      </c>
      <c r="AF245" s="11" t="e">
        <f>-'OddsRatio_working_3-way'!U245/(3*'OddsRatio_working_3-way'!X245^(1/3))*COS(('OddsRatio_working_3-way'!Y245)/3)</f>
        <v>#VALUE!</v>
      </c>
      <c r="AG245" s="11" t="e">
        <f>-'OddsRatio_working_3-way'!U245/(3*'OddsRatio_working_3-way'!X245^(1/3))*COS(('OddsRatio_working_3-way'!Y245+2*PI())/3)</f>
        <v>#VALUE!</v>
      </c>
      <c r="AH245" s="11" t="e">
        <f>-'OddsRatio_working_3-way'!U245/(3*'OddsRatio_working_3-way'!X245^(1/3))*COS(('OddsRatio_working_3-way'!Y245+4*PI())/3)</f>
        <v>#VALUE!</v>
      </c>
      <c r="AI245" s="11" t="e">
        <f>'OddsRatio_working_3-way'!U245/(3*'OddsRatio_working_3-way'!X245^(1/3))*SIN(('OddsRatio_working_3-way'!Y245)/3)</f>
        <v>#VALUE!</v>
      </c>
      <c r="AJ245" s="11" t="e">
        <f>'OddsRatio_working_3-way'!U245/(3*'OddsRatio_working_3-way'!X245^(1/3))*SIN(('OddsRatio_working_3-way'!Y245+2*PI())/3)</f>
        <v>#VALUE!</v>
      </c>
      <c r="AK245" s="11" t="e">
        <f>'OddsRatio_working_3-way'!U245/(3*'OddsRatio_working_3-way'!X245^(1/3))*SIN(('OddsRatio_working_3-way'!Y245+4*PI())/3)</f>
        <v>#VALUE!</v>
      </c>
      <c r="AL245" s="11" t="e">
        <f>'OddsRatio_working_3-way'!Z245+'OddsRatio_working_3-way'!AF245</f>
        <v>#VALUE!</v>
      </c>
      <c r="AM245" s="11" t="e">
        <f>'OddsRatio_working_3-way'!AA245+'OddsRatio_working_3-way'!AG245</f>
        <v>#VALUE!</v>
      </c>
      <c r="AN245" s="11" t="e">
        <f>'OddsRatio_working_3-way'!AB245+'OddsRatio_working_3-way'!AH245</f>
        <v>#VALUE!</v>
      </c>
      <c r="AO245" s="11" t="e">
        <f>'OddsRatio_working_3-way'!AC245+'OddsRatio_working_3-way'!AI245</f>
        <v>#VALUE!</v>
      </c>
      <c r="AP245" s="11" t="e">
        <f>'OddsRatio_working_3-way'!AD245+'OddsRatio_working_3-way'!AJ245</f>
        <v>#VALUE!</v>
      </c>
      <c r="AQ245" s="11" t="e">
        <f>'OddsRatio_working_3-way'!AE245+'OddsRatio_working_3-way'!AK245</f>
        <v>#VALUE!</v>
      </c>
      <c r="AR245" s="10" t="str">
        <f>IF(A245="","",IF(('OddsRatio_working_3-way'!X245=0),IF(Q245&gt;0,-Q245^(1/3),(-Q245)^(1/3)),'OddsRatio_working_3-way'!AL245-'OddsRatio_working_3-way'!R245/3))</f>
        <v/>
      </c>
      <c r="AS245" s="11" t="e">
        <f>IF(('OddsRatio_working_3-way'!X245=0),IF(Q245&gt;0,-Q245^(1/3),(-Q245)^(1/3)),'OddsRatio_working_3-way'!AM245-'OddsRatio_working_3-way'!R245/3)</f>
        <v>#VALUE!</v>
      </c>
      <c r="AT245" s="11" t="e">
        <f>IF(('OddsRatio_working_3-way'!X245=0),IF(Q245&gt;0,-Q245^(1/3),(-Q245)^(1/3)),'OddsRatio_working_3-way'!AN245-'OddsRatio_working_3-way'!R245/3)</f>
        <v>#VALUE!</v>
      </c>
      <c r="AU245" s="11" t="e">
        <f>IF(('OddsRatio_working_3-way'!X245=0),0,'OddsRatio_working_3-way'!AO245)</f>
        <v>#VALUE!</v>
      </c>
      <c r="AV245" s="11" t="e">
        <f>IF(('OddsRatio_working_3-way'!X245=0),0,'OddsRatio_working_3-way'!AP245)</f>
        <v>#VALUE!</v>
      </c>
      <c r="AW245" s="11" t="e">
        <f>IF(('OddsRatio_working_3-way'!X245=0),0,'OddsRatio_working_3-way'!AQ245)</f>
        <v>#VALUE!</v>
      </c>
    </row>
    <row r="246" spans="1:49">
      <c r="A246" s="4" t="str">
        <f>IF('True_Odds_Calculator_3-way'!A247="","",'True_Odds_Calculator_3-way'!A247)</f>
        <v/>
      </c>
      <c r="B246" s="4" t="str">
        <f>IF('True_Odds_Calculator_3-way'!B247="","",'True_Odds_Calculator_3-way'!B247)</f>
        <v/>
      </c>
      <c r="C246" s="4" t="str">
        <f>IF('True_Odds_Calculator_3-way'!C247="","",'True_Odds_Calculator_3-way'!C247)</f>
        <v/>
      </c>
      <c r="D246" s="9" t="e">
        <f t="shared" si="52"/>
        <v>#VALUE!</v>
      </c>
      <c r="E246" s="9" t="e">
        <f t="shared" si="53"/>
        <v>#VALUE!</v>
      </c>
      <c r="F246" s="9" t="e">
        <f t="shared" si="54"/>
        <v>#VALUE!</v>
      </c>
      <c r="G246" s="9" t="str">
        <f t="shared" si="55"/>
        <v/>
      </c>
      <c r="H246" s="9" t="str">
        <f t="shared" si="56"/>
        <v/>
      </c>
      <c r="I246" s="9" t="str">
        <f t="shared" si="57"/>
        <v/>
      </c>
      <c r="J246" s="9" t="str">
        <f t="shared" si="58"/>
        <v/>
      </c>
      <c r="K246" s="11" t="e">
        <f t="shared" si="59"/>
        <v>#VALUE!</v>
      </c>
      <c r="L246" s="11" t="e">
        <f t="shared" si="60"/>
        <v>#VALUE!</v>
      </c>
      <c r="M246" s="11" t="e">
        <f t="shared" si="61"/>
        <v>#VALUE!</v>
      </c>
      <c r="N246" s="11" t="e">
        <f>'OddsRatio_working_3-way'!K246+'OddsRatio_working_3-way'!L246+'OddsRatio_working_3-way'!M246-('OddsRatio_working_3-way'!K246*'OddsRatio_working_3-way'!L246)-('OddsRatio_working_3-way'!K246*'OddsRatio_working_3-way'!M246)-('OddsRatio_working_3-way'!L246*'OddsRatio_working_3-way'!M246)+('OddsRatio_working_3-way'!K246*'OddsRatio_working_3-way'!L246*'OddsRatio_working_3-way'!M246)-1</f>
        <v>#VALUE!</v>
      </c>
      <c r="O246" s="11">
        <f>0</f>
        <v>0</v>
      </c>
      <c r="P246" s="11" t="e">
        <f>('OddsRatio_working_3-way'!K246*'OddsRatio_working_3-way'!L246)+('OddsRatio_working_3-way'!K246*'OddsRatio_working_3-way'!M246)+('OddsRatio_working_3-way'!L246*'OddsRatio_working_3-way'!M246)-(3*'OddsRatio_working_3-way'!K246*'OddsRatio_working_3-way'!L246*'OddsRatio_working_3-way'!M246)</f>
        <v>#VALUE!</v>
      </c>
      <c r="Q246" s="11" t="e">
        <f>2*'OddsRatio_working_3-way'!K246*'OddsRatio_working_3-way'!L246*'OddsRatio_working_3-way'!M246</f>
        <v>#VALUE!</v>
      </c>
      <c r="R246" s="11" t="e">
        <f t="shared" si="62"/>
        <v>#VALUE!</v>
      </c>
      <c r="S246" s="11" t="e">
        <f t="shared" si="63"/>
        <v>#VALUE!</v>
      </c>
      <c r="T246" s="11" t="e">
        <f t="shared" si="64"/>
        <v>#VALUE!</v>
      </c>
      <c r="U246" s="11" t="e">
        <f>'OddsRatio_working_3-way'!S246-'OddsRatio_working_3-way'!R246^2/3</f>
        <v>#VALUE!</v>
      </c>
      <c r="V246" s="11" t="e">
        <f>'OddsRatio_working_3-way'!S246*'OddsRatio_working_3-way'!R246/3-2*'OddsRatio_working_3-way'!R246^3/27-'OddsRatio_working_3-way'!T246</f>
        <v>#VALUE!</v>
      </c>
      <c r="W246" s="11" t="e">
        <f>'OddsRatio_working_3-way'!V246^2+4*'OddsRatio_working_3-way'!U246^3/27</f>
        <v>#VALUE!</v>
      </c>
      <c r="X246" s="11" t="e">
        <f>IF('OddsRatio_working_3-way'!W246&gt;0,IF(ABS('OddsRatio_working_3-way'!V246+SQRT('OddsRatio_working_3-way'!W246))/2&gt;0,ABS('OddsRatio_working_3-way'!V246+SQRT('OddsRatio_working_3-way'!W246))/2,ABS('OddsRatio_working_3-way'!V246-SQRT('OddsRatio_working_3-way'!W246))/2),SQRT(-'OddsRatio_working_3-way'!U246^3/27))</f>
        <v>#VALUE!</v>
      </c>
      <c r="Y246" s="11" t="e">
        <f>IF('OddsRatio_working_3-way'!W246&gt;=0,IF('OddsRatio_working_3-way'!V246+SQRT('OddsRatio_working_3-way'!W246)&gt;0,0,PI()),ACOS('OddsRatio_working_3-way'!V246/(2*'OddsRatio_working_3-way'!X246)))</f>
        <v>#VALUE!</v>
      </c>
      <c r="Z246" s="11" t="e">
        <f>'OddsRatio_working_3-way'!X246^(1/3)*COS('OddsRatio_working_3-way'!Y246/3)</f>
        <v>#VALUE!</v>
      </c>
      <c r="AA246" s="11" t="e">
        <f>'OddsRatio_working_3-way'!X246^(1/3)*COS(('OddsRatio_working_3-way'!Y246+2*PI())/3)</f>
        <v>#VALUE!</v>
      </c>
      <c r="AB246" s="11" t="e">
        <f>'OddsRatio_working_3-way'!X246^(1/3)*COS(('OddsRatio_working_3-way'!Y246+4*PI())/3)</f>
        <v>#VALUE!</v>
      </c>
      <c r="AC246" s="11" t="e">
        <f>'OddsRatio_working_3-way'!X246^(1/3)*SIN('OddsRatio_working_3-way'!Y246/3)</f>
        <v>#VALUE!</v>
      </c>
      <c r="AD246" s="11" t="e">
        <f>'OddsRatio_working_3-way'!X246^(1/3)*SIN(('OddsRatio_working_3-way'!Y246+2*PI())/3)</f>
        <v>#VALUE!</v>
      </c>
      <c r="AE246" s="11" t="e">
        <f>'OddsRatio_working_3-way'!X246^(1/3)*SIN(('OddsRatio_working_3-way'!Y246+4*PI())/3)</f>
        <v>#VALUE!</v>
      </c>
      <c r="AF246" s="11" t="e">
        <f>-'OddsRatio_working_3-way'!U246/(3*'OddsRatio_working_3-way'!X246^(1/3))*COS(('OddsRatio_working_3-way'!Y246)/3)</f>
        <v>#VALUE!</v>
      </c>
      <c r="AG246" s="11" t="e">
        <f>-'OddsRatio_working_3-way'!U246/(3*'OddsRatio_working_3-way'!X246^(1/3))*COS(('OddsRatio_working_3-way'!Y246+2*PI())/3)</f>
        <v>#VALUE!</v>
      </c>
      <c r="AH246" s="11" t="e">
        <f>-'OddsRatio_working_3-way'!U246/(3*'OddsRatio_working_3-way'!X246^(1/3))*COS(('OddsRatio_working_3-way'!Y246+4*PI())/3)</f>
        <v>#VALUE!</v>
      </c>
      <c r="AI246" s="11" t="e">
        <f>'OddsRatio_working_3-way'!U246/(3*'OddsRatio_working_3-way'!X246^(1/3))*SIN(('OddsRatio_working_3-way'!Y246)/3)</f>
        <v>#VALUE!</v>
      </c>
      <c r="AJ246" s="11" t="e">
        <f>'OddsRatio_working_3-way'!U246/(3*'OddsRatio_working_3-way'!X246^(1/3))*SIN(('OddsRatio_working_3-way'!Y246+2*PI())/3)</f>
        <v>#VALUE!</v>
      </c>
      <c r="AK246" s="11" t="e">
        <f>'OddsRatio_working_3-way'!U246/(3*'OddsRatio_working_3-way'!X246^(1/3))*SIN(('OddsRatio_working_3-way'!Y246+4*PI())/3)</f>
        <v>#VALUE!</v>
      </c>
      <c r="AL246" s="11" t="e">
        <f>'OddsRatio_working_3-way'!Z246+'OddsRatio_working_3-way'!AF246</f>
        <v>#VALUE!</v>
      </c>
      <c r="AM246" s="11" t="e">
        <f>'OddsRatio_working_3-way'!AA246+'OddsRatio_working_3-way'!AG246</f>
        <v>#VALUE!</v>
      </c>
      <c r="AN246" s="11" t="e">
        <f>'OddsRatio_working_3-way'!AB246+'OddsRatio_working_3-way'!AH246</f>
        <v>#VALUE!</v>
      </c>
      <c r="AO246" s="11" t="e">
        <f>'OddsRatio_working_3-way'!AC246+'OddsRatio_working_3-way'!AI246</f>
        <v>#VALUE!</v>
      </c>
      <c r="AP246" s="11" t="e">
        <f>'OddsRatio_working_3-way'!AD246+'OddsRatio_working_3-way'!AJ246</f>
        <v>#VALUE!</v>
      </c>
      <c r="AQ246" s="11" t="e">
        <f>'OddsRatio_working_3-way'!AE246+'OddsRatio_working_3-way'!AK246</f>
        <v>#VALUE!</v>
      </c>
      <c r="AR246" s="10" t="str">
        <f>IF(A246="","",IF(('OddsRatio_working_3-way'!X246=0),IF(Q246&gt;0,-Q246^(1/3),(-Q246)^(1/3)),'OddsRatio_working_3-way'!AL246-'OddsRatio_working_3-way'!R246/3))</f>
        <v/>
      </c>
      <c r="AS246" s="11" t="e">
        <f>IF(('OddsRatio_working_3-way'!X246=0),IF(Q246&gt;0,-Q246^(1/3),(-Q246)^(1/3)),'OddsRatio_working_3-way'!AM246-'OddsRatio_working_3-way'!R246/3)</f>
        <v>#VALUE!</v>
      </c>
      <c r="AT246" s="11" t="e">
        <f>IF(('OddsRatio_working_3-way'!X246=0),IF(Q246&gt;0,-Q246^(1/3),(-Q246)^(1/3)),'OddsRatio_working_3-way'!AN246-'OddsRatio_working_3-way'!R246/3)</f>
        <v>#VALUE!</v>
      </c>
      <c r="AU246" s="11" t="e">
        <f>IF(('OddsRatio_working_3-way'!X246=0),0,'OddsRatio_working_3-way'!AO246)</f>
        <v>#VALUE!</v>
      </c>
      <c r="AV246" s="11" t="e">
        <f>IF(('OddsRatio_working_3-way'!X246=0),0,'OddsRatio_working_3-way'!AP246)</f>
        <v>#VALUE!</v>
      </c>
      <c r="AW246" s="11" t="e">
        <f>IF(('OddsRatio_working_3-way'!X246=0),0,'OddsRatio_working_3-way'!AQ246)</f>
        <v>#VALUE!</v>
      </c>
    </row>
    <row r="247" spans="1:49">
      <c r="A247" s="4" t="str">
        <f>IF('True_Odds_Calculator_3-way'!A248="","",'True_Odds_Calculator_3-way'!A248)</f>
        <v/>
      </c>
      <c r="B247" s="4" t="str">
        <f>IF('True_Odds_Calculator_3-way'!B248="","",'True_Odds_Calculator_3-way'!B248)</f>
        <v/>
      </c>
      <c r="C247" s="4" t="str">
        <f>IF('True_Odds_Calculator_3-way'!C248="","",'True_Odds_Calculator_3-way'!C248)</f>
        <v/>
      </c>
      <c r="D247" s="9" t="e">
        <f t="shared" si="52"/>
        <v>#VALUE!</v>
      </c>
      <c r="E247" s="9" t="e">
        <f t="shared" si="53"/>
        <v>#VALUE!</v>
      </c>
      <c r="F247" s="9" t="e">
        <f t="shared" si="54"/>
        <v>#VALUE!</v>
      </c>
      <c r="G247" s="9" t="str">
        <f t="shared" si="55"/>
        <v/>
      </c>
      <c r="H247" s="9" t="str">
        <f t="shared" si="56"/>
        <v/>
      </c>
      <c r="I247" s="9" t="str">
        <f t="shared" si="57"/>
        <v/>
      </c>
      <c r="J247" s="9" t="str">
        <f t="shared" si="58"/>
        <v/>
      </c>
      <c r="K247" s="11" t="e">
        <f t="shared" si="59"/>
        <v>#VALUE!</v>
      </c>
      <c r="L247" s="11" t="e">
        <f t="shared" si="60"/>
        <v>#VALUE!</v>
      </c>
      <c r="M247" s="11" t="e">
        <f t="shared" si="61"/>
        <v>#VALUE!</v>
      </c>
      <c r="N247" s="11" t="e">
        <f>'OddsRatio_working_3-way'!K247+'OddsRatio_working_3-way'!L247+'OddsRatio_working_3-way'!M247-('OddsRatio_working_3-way'!K247*'OddsRatio_working_3-way'!L247)-('OddsRatio_working_3-way'!K247*'OddsRatio_working_3-way'!M247)-('OddsRatio_working_3-way'!L247*'OddsRatio_working_3-way'!M247)+('OddsRatio_working_3-way'!K247*'OddsRatio_working_3-way'!L247*'OddsRatio_working_3-way'!M247)-1</f>
        <v>#VALUE!</v>
      </c>
      <c r="O247" s="11">
        <f>0</f>
        <v>0</v>
      </c>
      <c r="P247" s="11" t="e">
        <f>('OddsRatio_working_3-way'!K247*'OddsRatio_working_3-way'!L247)+('OddsRatio_working_3-way'!K247*'OddsRatio_working_3-way'!M247)+('OddsRatio_working_3-way'!L247*'OddsRatio_working_3-way'!M247)-(3*'OddsRatio_working_3-way'!K247*'OddsRatio_working_3-way'!L247*'OddsRatio_working_3-way'!M247)</f>
        <v>#VALUE!</v>
      </c>
      <c r="Q247" s="11" t="e">
        <f>2*'OddsRatio_working_3-way'!K247*'OddsRatio_working_3-way'!L247*'OddsRatio_working_3-way'!M247</f>
        <v>#VALUE!</v>
      </c>
      <c r="R247" s="11" t="e">
        <f t="shared" si="62"/>
        <v>#VALUE!</v>
      </c>
      <c r="S247" s="11" t="e">
        <f t="shared" si="63"/>
        <v>#VALUE!</v>
      </c>
      <c r="T247" s="11" t="e">
        <f t="shared" si="64"/>
        <v>#VALUE!</v>
      </c>
      <c r="U247" s="11" t="e">
        <f>'OddsRatio_working_3-way'!S247-'OddsRatio_working_3-way'!R247^2/3</f>
        <v>#VALUE!</v>
      </c>
      <c r="V247" s="11" t="e">
        <f>'OddsRatio_working_3-way'!S247*'OddsRatio_working_3-way'!R247/3-2*'OddsRatio_working_3-way'!R247^3/27-'OddsRatio_working_3-way'!T247</f>
        <v>#VALUE!</v>
      </c>
      <c r="W247" s="11" t="e">
        <f>'OddsRatio_working_3-way'!V247^2+4*'OddsRatio_working_3-way'!U247^3/27</f>
        <v>#VALUE!</v>
      </c>
      <c r="X247" s="11" t="e">
        <f>IF('OddsRatio_working_3-way'!W247&gt;0,IF(ABS('OddsRatio_working_3-way'!V247+SQRT('OddsRatio_working_3-way'!W247))/2&gt;0,ABS('OddsRatio_working_3-way'!V247+SQRT('OddsRatio_working_3-way'!W247))/2,ABS('OddsRatio_working_3-way'!V247-SQRT('OddsRatio_working_3-way'!W247))/2),SQRT(-'OddsRatio_working_3-way'!U247^3/27))</f>
        <v>#VALUE!</v>
      </c>
      <c r="Y247" s="11" t="e">
        <f>IF('OddsRatio_working_3-way'!W247&gt;=0,IF('OddsRatio_working_3-way'!V247+SQRT('OddsRatio_working_3-way'!W247)&gt;0,0,PI()),ACOS('OddsRatio_working_3-way'!V247/(2*'OddsRatio_working_3-way'!X247)))</f>
        <v>#VALUE!</v>
      </c>
      <c r="Z247" s="11" t="e">
        <f>'OddsRatio_working_3-way'!X247^(1/3)*COS('OddsRatio_working_3-way'!Y247/3)</f>
        <v>#VALUE!</v>
      </c>
      <c r="AA247" s="11" t="e">
        <f>'OddsRatio_working_3-way'!X247^(1/3)*COS(('OddsRatio_working_3-way'!Y247+2*PI())/3)</f>
        <v>#VALUE!</v>
      </c>
      <c r="AB247" s="11" t="e">
        <f>'OddsRatio_working_3-way'!X247^(1/3)*COS(('OddsRatio_working_3-way'!Y247+4*PI())/3)</f>
        <v>#VALUE!</v>
      </c>
      <c r="AC247" s="11" t="e">
        <f>'OddsRatio_working_3-way'!X247^(1/3)*SIN('OddsRatio_working_3-way'!Y247/3)</f>
        <v>#VALUE!</v>
      </c>
      <c r="AD247" s="11" t="e">
        <f>'OddsRatio_working_3-way'!X247^(1/3)*SIN(('OddsRatio_working_3-way'!Y247+2*PI())/3)</f>
        <v>#VALUE!</v>
      </c>
      <c r="AE247" s="11" t="e">
        <f>'OddsRatio_working_3-way'!X247^(1/3)*SIN(('OddsRatio_working_3-way'!Y247+4*PI())/3)</f>
        <v>#VALUE!</v>
      </c>
      <c r="AF247" s="11" t="e">
        <f>-'OddsRatio_working_3-way'!U247/(3*'OddsRatio_working_3-way'!X247^(1/3))*COS(('OddsRatio_working_3-way'!Y247)/3)</f>
        <v>#VALUE!</v>
      </c>
      <c r="AG247" s="11" t="e">
        <f>-'OddsRatio_working_3-way'!U247/(3*'OddsRatio_working_3-way'!X247^(1/3))*COS(('OddsRatio_working_3-way'!Y247+2*PI())/3)</f>
        <v>#VALUE!</v>
      </c>
      <c r="AH247" s="11" t="e">
        <f>-'OddsRatio_working_3-way'!U247/(3*'OddsRatio_working_3-way'!X247^(1/3))*COS(('OddsRatio_working_3-way'!Y247+4*PI())/3)</f>
        <v>#VALUE!</v>
      </c>
      <c r="AI247" s="11" t="e">
        <f>'OddsRatio_working_3-way'!U247/(3*'OddsRatio_working_3-way'!X247^(1/3))*SIN(('OddsRatio_working_3-way'!Y247)/3)</f>
        <v>#VALUE!</v>
      </c>
      <c r="AJ247" s="11" t="e">
        <f>'OddsRatio_working_3-way'!U247/(3*'OddsRatio_working_3-way'!X247^(1/3))*SIN(('OddsRatio_working_3-way'!Y247+2*PI())/3)</f>
        <v>#VALUE!</v>
      </c>
      <c r="AK247" s="11" t="e">
        <f>'OddsRatio_working_3-way'!U247/(3*'OddsRatio_working_3-way'!X247^(1/3))*SIN(('OddsRatio_working_3-way'!Y247+4*PI())/3)</f>
        <v>#VALUE!</v>
      </c>
      <c r="AL247" s="11" t="e">
        <f>'OddsRatio_working_3-way'!Z247+'OddsRatio_working_3-way'!AF247</f>
        <v>#VALUE!</v>
      </c>
      <c r="AM247" s="11" t="e">
        <f>'OddsRatio_working_3-way'!AA247+'OddsRatio_working_3-way'!AG247</f>
        <v>#VALUE!</v>
      </c>
      <c r="AN247" s="11" t="e">
        <f>'OddsRatio_working_3-way'!AB247+'OddsRatio_working_3-way'!AH247</f>
        <v>#VALUE!</v>
      </c>
      <c r="AO247" s="11" t="e">
        <f>'OddsRatio_working_3-way'!AC247+'OddsRatio_working_3-way'!AI247</f>
        <v>#VALUE!</v>
      </c>
      <c r="AP247" s="11" t="e">
        <f>'OddsRatio_working_3-way'!AD247+'OddsRatio_working_3-way'!AJ247</f>
        <v>#VALUE!</v>
      </c>
      <c r="AQ247" s="11" t="e">
        <f>'OddsRatio_working_3-way'!AE247+'OddsRatio_working_3-way'!AK247</f>
        <v>#VALUE!</v>
      </c>
      <c r="AR247" s="10" t="str">
        <f>IF(A247="","",IF(('OddsRatio_working_3-way'!X247=0),IF(Q247&gt;0,-Q247^(1/3),(-Q247)^(1/3)),'OddsRatio_working_3-way'!AL247-'OddsRatio_working_3-way'!R247/3))</f>
        <v/>
      </c>
      <c r="AS247" s="11" t="e">
        <f>IF(('OddsRatio_working_3-way'!X247=0),IF(Q247&gt;0,-Q247^(1/3),(-Q247)^(1/3)),'OddsRatio_working_3-way'!AM247-'OddsRatio_working_3-way'!R247/3)</f>
        <v>#VALUE!</v>
      </c>
      <c r="AT247" s="11" t="e">
        <f>IF(('OddsRatio_working_3-way'!X247=0),IF(Q247&gt;0,-Q247^(1/3),(-Q247)^(1/3)),'OddsRatio_working_3-way'!AN247-'OddsRatio_working_3-way'!R247/3)</f>
        <v>#VALUE!</v>
      </c>
      <c r="AU247" s="11" t="e">
        <f>IF(('OddsRatio_working_3-way'!X247=0),0,'OddsRatio_working_3-way'!AO247)</f>
        <v>#VALUE!</v>
      </c>
      <c r="AV247" s="11" t="e">
        <f>IF(('OddsRatio_working_3-way'!X247=0),0,'OddsRatio_working_3-way'!AP247)</f>
        <v>#VALUE!</v>
      </c>
      <c r="AW247" s="11" t="e">
        <f>IF(('OddsRatio_working_3-way'!X247=0),0,'OddsRatio_working_3-way'!AQ247)</f>
        <v>#VALUE!</v>
      </c>
    </row>
    <row r="248" spans="1:49">
      <c r="A248" s="4" t="str">
        <f>IF('True_Odds_Calculator_3-way'!A249="","",'True_Odds_Calculator_3-way'!A249)</f>
        <v/>
      </c>
      <c r="B248" s="4" t="str">
        <f>IF('True_Odds_Calculator_3-way'!B249="","",'True_Odds_Calculator_3-way'!B249)</f>
        <v/>
      </c>
      <c r="C248" s="4" t="str">
        <f>IF('True_Odds_Calculator_3-way'!C249="","",'True_Odds_Calculator_3-way'!C249)</f>
        <v/>
      </c>
      <c r="D248" s="9" t="e">
        <f t="shared" si="52"/>
        <v>#VALUE!</v>
      </c>
      <c r="E248" s="9" t="e">
        <f t="shared" si="53"/>
        <v>#VALUE!</v>
      </c>
      <c r="F248" s="9" t="e">
        <f t="shared" si="54"/>
        <v>#VALUE!</v>
      </c>
      <c r="G248" s="9" t="str">
        <f t="shared" si="55"/>
        <v/>
      </c>
      <c r="H248" s="9" t="str">
        <f t="shared" si="56"/>
        <v/>
      </c>
      <c r="I248" s="9" t="str">
        <f t="shared" si="57"/>
        <v/>
      </c>
      <c r="J248" s="9" t="str">
        <f t="shared" si="58"/>
        <v/>
      </c>
      <c r="K248" s="11" t="e">
        <f t="shared" si="59"/>
        <v>#VALUE!</v>
      </c>
      <c r="L248" s="11" t="e">
        <f t="shared" si="60"/>
        <v>#VALUE!</v>
      </c>
      <c r="M248" s="11" t="e">
        <f t="shared" si="61"/>
        <v>#VALUE!</v>
      </c>
      <c r="N248" s="11" t="e">
        <f>'OddsRatio_working_3-way'!K248+'OddsRatio_working_3-way'!L248+'OddsRatio_working_3-way'!M248-('OddsRatio_working_3-way'!K248*'OddsRatio_working_3-way'!L248)-('OddsRatio_working_3-way'!K248*'OddsRatio_working_3-way'!M248)-('OddsRatio_working_3-way'!L248*'OddsRatio_working_3-way'!M248)+('OddsRatio_working_3-way'!K248*'OddsRatio_working_3-way'!L248*'OddsRatio_working_3-way'!M248)-1</f>
        <v>#VALUE!</v>
      </c>
      <c r="O248" s="11">
        <f>0</f>
        <v>0</v>
      </c>
      <c r="P248" s="11" t="e">
        <f>('OddsRatio_working_3-way'!K248*'OddsRatio_working_3-way'!L248)+('OddsRatio_working_3-way'!K248*'OddsRatio_working_3-way'!M248)+('OddsRatio_working_3-way'!L248*'OddsRatio_working_3-way'!M248)-(3*'OddsRatio_working_3-way'!K248*'OddsRatio_working_3-way'!L248*'OddsRatio_working_3-way'!M248)</f>
        <v>#VALUE!</v>
      </c>
      <c r="Q248" s="11" t="e">
        <f>2*'OddsRatio_working_3-way'!K248*'OddsRatio_working_3-way'!L248*'OddsRatio_working_3-way'!M248</f>
        <v>#VALUE!</v>
      </c>
      <c r="R248" s="11" t="e">
        <f t="shared" si="62"/>
        <v>#VALUE!</v>
      </c>
      <c r="S248" s="11" t="e">
        <f t="shared" si="63"/>
        <v>#VALUE!</v>
      </c>
      <c r="T248" s="11" t="e">
        <f t="shared" si="64"/>
        <v>#VALUE!</v>
      </c>
      <c r="U248" s="11" t="e">
        <f>'OddsRatio_working_3-way'!S248-'OddsRatio_working_3-way'!R248^2/3</f>
        <v>#VALUE!</v>
      </c>
      <c r="V248" s="11" t="e">
        <f>'OddsRatio_working_3-way'!S248*'OddsRatio_working_3-way'!R248/3-2*'OddsRatio_working_3-way'!R248^3/27-'OddsRatio_working_3-way'!T248</f>
        <v>#VALUE!</v>
      </c>
      <c r="W248" s="11" t="e">
        <f>'OddsRatio_working_3-way'!V248^2+4*'OddsRatio_working_3-way'!U248^3/27</f>
        <v>#VALUE!</v>
      </c>
      <c r="X248" s="11" t="e">
        <f>IF('OddsRatio_working_3-way'!W248&gt;0,IF(ABS('OddsRatio_working_3-way'!V248+SQRT('OddsRatio_working_3-way'!W248))/2&gt;0,ABS('OddsRatio_working_3-way'!V248+SQRT('OddsRatio_working_3-way'!W248))/2,ABS('OddsRatio_working_3-way'!V248-SQRT('OddsRatio_working_3-way'!W248))/2),SQRT(-'OddsRatio_working_3-way'!U248^3/27))</f>
        <v>#VALUE!</v>
      </c>
      <c r="Y248" s="11" t="e">
        <f>IF('OddsRatio_working_3-way'!W248&gt;=0,IF('OddsRatio_working_3-way'!V248+SQRT('OddsRatio_working_3-way'!W248)&gt;0,0,PI()),ACOS('OddsRatio_working_3-way'!V248/(2*'OddsRatio_working_3-way'!X248)))</f>
        <v>#VALUE!</v>
      </c>
      <c r="Z248" s="11" t="e">
        <f>'OddsRatio_working_3-way'!X248^(1/3)*COS('OddsRatio_working_3-way'!Y248/3)</f>
        <v>#VALUE!</v>
      </c>
      <c r="AA248" s="11" t="e">
        <f>'OddsRatio_working_3-way'!X248^(1/3)*COS(('OddsRatio_working_3-way'!Y248+2*PI())/3)</f>
        <v>#VALUE!</v>
      </c>
      <c r="AB248" s="11" t="e">
        <f>'OddsRatio_working_3-way'!X248^(1/3)*COS(('OddsRatio_working_3-way'!Y248+4*PI())/3)</f>
        <v>#VALUE!</v>
      </c>
      <c r="AC248" s="11" t="e">
        <f>'OddsRatio_working_3-way'!X248^(1/3)*SIN('OddsRatio_working_3-way'!Y248/3)</f>
        <v>#VALUE!</v>
      </c>
      <c r="AD248" s="11" t="e">
        <f>'OddsRatio_working_3-way'!X248^(1/3)*SIN(('OddsRatio_working_3-way'!Y248+2*PI())/3)</f>
        <v>#VALUE!</v>
      </c>
      <c r="AE248" s="11" t="e">
        <f>'OddsRatio_working_3-way'!X248^(1/3)*SIN(('OddsRatio_working_3-way'!Y248+4*PI())/3)</f>
        <v>#VALUE!</v>
      </c>
      <c r="AF248" s="11" t="e">
        <f>-'OddsRatio_working_3-way'!U248/(3*'OddsRatio_working_3-way'!X248^(1/3))*COS(('OddsRatio_working_3-way'!Y248)/3)</f>
        <v>#VALUE!</v>
      </c>
      <c r="AG248" s="11" t="e">
        <f>-'OddsRatio_working_3-way'!U248/(3*'OddsRatio_working_3-way'!X248^(1/3))*COS(('OddsRatio_working_3-way'!Y248+2*PI())/3)</f>
        <v>#VALUE!</v>
      </c>
      <c r="AH248" s="11" t="e">
        <f>-'OddsRatio_working_3-way'!U248/(3*'OddsRatio_working_3-way'!X248^(1/3))*COS(('OddsRatio_working_3-way'!Y248+4*PI())/3)</f>
        <v>#VALUE!</v>
      </c>
      <c r="AI248" s="11" t="e">
        <f>'OddsRatio_working_3-way'!U248/(3*'OddsRatio_working_3-way'!X248^(1/3))*SIN(('OddsRatio_working_3-way'!Y248)/3)</f>
        <v>#VALUE!</v>
      </c>
      <c r="AJ248" s="11" t="e">
        <f>'OddsRatio_working_3-way'!U248/(3*'OddsRatio_working_3-way'!X248^(1/3))*SIN(('OddsRatio_working_3-way'!Y248+2*PI())/3)</f>
        <v>#VALUE!</v>
      </c>
      <c r="AK248" s="11" t="e">
        <f>'OddsRatio_working_3-way'!U248/(3*'OddsRatio_working_3-way'!X248^(1/3))*SIN(('OddsRatio_working_3-way'!Y248+4*PI())/3)</f>
        <v>#VALUE!</v>
      </c>
      <c r="AL248" s="11" t="e">
        <f>'OddsRatio_working_3-way'!Z248+'OddsRatio_working_3-way'!AF248</f>
        <v>#VALUE!</v>
      </c>
      <c r="AM248" s="11" t="e">
        <f>'OddsRatio_working_3-way'!AA248+'OddsRatio_working_3-way'!AG248</f>
        <v>#VALUE!</v>
      </c>
      <c r="AN248" s="11" t="e">
        <f>'OddsRatio_working_3-way'!AB248+'OddsRatio_working_3-way'!AH248</f>
        <v>#VALUE!</v>
      </c>
      <c r="AO248" s="11" t="e">
        <f>'OddsRatio_working_3-way'!AC248+'OddsRatio_working_3-way'!AI248</f>
        <v>#VALUE!</v>
      </c>
      <c r="AP248" s="11" t="e">
        <f>'OddsRatio_working_3-way'!AD248+'OddsRatio_working_3-way'!AJ248</f>
        <v>#VALUE!</v>
      </c>
      <c r="AQ248" s="11" t="e">
        <f>'OddsRatio_working_3-way'!AE248+'OddsRatio_working_3-way'!AK248</f>
        <v>#VALUE!</v>
      </c>
      <c r="AR248" s="10" t="str">
        <f>IF(A248="","",IF(('OddsRatio_working_3-way'!X248=0),IF(Q248&gt;0,-Q248^(1/3),(-Q248)^(1/3)),'OddsRatio_working_3-way'!AL248-'OddsRatio_working_3-way'!R248/3))</f>
        <v/>
      </c>
      <c r="AS248" s="11" t="e">
        <f>IF(('OddsRatio_working_3-way'!X248=0),IF(Q248&gt;0,-Q248^(1/3),(-Q248)^(1/3)),'OddsRatio_working_3-way'!AM248-'OddsRatio_working_3-way'!R248/3)</f>
        <v>#VALUE!</v>
      </c>
      <c r="AT248" s="11" t="e">
        <f>IF(('OddsRatio_working_3-way'!X248=0),IF(Q248&gt;0,-Q248^(1/3),(-Q248)^(1/3)),'OddsRatio_working_3-way'!AN248-'OddsRatio_working_3-way'!R248/3)</f>
        <v>#VALUE!</v>
      </c>
      <c r="AU248" s="11" t="e">
        <f>IF(('OddsRatio_working_3-way'!X248=0),0,'OddsRatio_working_3-way'!AO248)</f>
        <v>#VALUE!</v>
      </c>
      <c r="AV248" s="11" t="e">
        <f>IF(('OddsRatio_working_3-way'!X248=0),0,'OddsRatio_working_3-way'!AP248)</f>
        <v>#VALUE!</v>
      </c>
      <c r="AW248" s="11" t="e">
        <f>IF(('OddsRatio_working_3-way'!X248=0),0,'OddsRatio_working_3-way'!AQ248)</f>
        <v>#VALUE!</v>
      </c>
    </row>
    <row r="249" spans="1:49">
      <c r="A249" s="4" t="str">
        <f>IF('True_Odds_Calculator_3-way'!A250="","",'True_Odds_Calculator_3-way'!A250)</f>
        <v/>
      </c>
      <c r="B249" s="4" t="str">
        <f>IF('True_Odds_Calculator_3-way'!B250="","",'True_Odds_Calculator_3-way'!B250)</f>
        <v/>
      </c>
      <c r="C249" s="4" t="str">
        <f>IF('True_Odds_Calculator_3-way'!C250="","",'True_Odds_Calculator_3-way'!C250)</f>
        <v/>
      </c>
      <c r="D249" s="9" t="e">
        <f t="shared" si="52"/>
        <v>#VALUE!</v>
      </c>
      <c r="E249" s="9" t="e">
        <f t="shared" si="53"/>
        <v>#VALUE!</v>
      </c>
      <c r="F249" s="9" t="e">
        <f t="shared" si="54"/>
        <v>#VALUE!</v>
      </c>
      <c r="G249" s="9" t="str">
        <f t="shared" si="55"/>
        <v/>
      </c>
      <c r="H249" s="9" t="str">
        <f t="shared" si="56"/>
        <v/>
      </c>
      <c r="I249" s="9" t="str">
        <f t="shared" si="57"/>
        <v/>
      </c>
      <c r="J249" s="9" t="str">
        <f t="shared" si="58"/>
        <v/>
      </c>
      <c r="K249" s="11" t="e">
        <f t="shared" si="59"/>
        <v>#VALUE!</v>
      </c>
      <c r="L249" s="11" t="e">
        <f t="shared" si="60"/>
        <v>#VALUE!</v>
      </c>
      <c r="M249" s="11" t="e">
        <f t="shared" si="61"/>
        <v>#VALUE!</v>
      </c>
      <c r="N249" s="11" t="e">
        <f>'OddsRatio_working_3-way'!K249+'OddsRatio_working_3-way'!L249+'OddsRatio_working_3-way'!M249-('OddsRatio_working_3-way'!K249*'OddsRatio_working_3-way'!L249)-('OddsRatio_working_3-way'!K249*'OddsRatio_working_3-way'!M249)-('OddsRatio_working_3-way'!L249*'OddsRatio_working_3-way'!M249)+('OddsRatio_working_3-way'!K249*'OddsRatio_working_3-way'!L249*'OddsRatio_working_3-way'!M249)-1</f>
        <v>#VALUE!</v>
      </c>
      <c r="O249" s="11">
        <f>0</f>
        <v>0</v>
      </c>
      <c r="P249" s="11" t="e">
        <f>('OddsRatio_working_3-way'!K249*'OddsRatio_working_3-way'!L249)+('OddsRatio_working_3-way'!K249*'OddsRatio_working_3-way'!M249)+('OddsRatio_working_3-way'!L249*'OddsRatio_working_3-way'!M249)-(3*'OddsRatio_working_3-way'!K249*'OddsRatio_working_3-way'!L249*'OddsRatio_working_3-way'!M249)</f>
        <v>#VALUE!</v>
      </c>
      <c r="Q249" s="11" t="e">
        <f>2*'OddsRatio_working_3-way'!K249*'OddsRatio_working_3-way'!L249*'OddsRatio_working_3-way'!M249</f>
        <v>#VALUE!</v>
      </c>
      <c r="R249" s="11" t="e">
        <f t="shared" si="62"/>
        <v>#VALUE!</v>
      </c>
      <c r="S249" s="11" t="e">
        <f t="shared" si="63"/>
        <v>#VALUE!</v>
      </c>
      <c r="T249" s="11" t="e">
        <f t="shared" si="64"/>
        <v>#VALUE!</v>
      </c>
      <c r="U249" s="11" t="e">
        <f>'OddsRatio_working_3-way'!S249-'OddsRatio_working_3-way'!R249^2/3</f>
        <v>#VALUE!</v>
      </c>
      <c r="V249" s="11" t="e">
        <f>'OddsRatio_working_3-way'!S249*'OddsRatio_working_3-way'!R249/3-2*'OddsRatio_working_3-way'!R249^3/27-'OddsRatio_working_3-way'!T249</f>
        <v>#VALUE!</v>
      </c>
      <c r="W249" s="11" t="e">
        <f>'OddsRatio_working_3-way'!V249^2+4*'OddsRatio_working_3-way'!U249^3/27</f>
        <v>#VALUE!</v>
      </c>
      <c r="X249" s="11" t="e">
        <f>IF('OddsRatio_working_3-way'!W249&gt;0,IF(ABS('OddsRatio_working_3-way'!V249+SQRT('OddsRatio_working_3-way'!W249))/2&gt;0,ABS('OddsRatio_working_3-way'!V249+SQRT('OddsRatio_working_3-way'!W249))/2,ABS('OddsRatio_working_3-way'!V249-SQRT('OddsRatio_working_3-way'!W249))/2),SQRT(-'OddsRatio_working_3-way'!U249^3/27))</f>
        <v>#VALUE!</v>
      </c>
      <c r="Y249" s="11" t="e">
        <f>IF('OddsRatio_working_3-way'!W249&gt;=0,IF('OddsRatio_working_3-way'!V249+SQRT('OddsRatio_working_3-way'!W249)&gt;0,0,PI()),ACOS('OddsRatio_working_3-way'!V249/(2*'OddsRatio_working_3-way'!X249)))</f>
        <v>#VALUE!</v>
      </c>
      <c r="Z249" s="11" t="e">
        <f>'OddsRatio_working_3-way'!X249^(1/3)*COS('OddsRatio_working_3-way'!Y249/3)</f>
        <v>#VALUE!</v>
      </c>
      <c r="AA249" s="11" t="e">
        <f>'OddsRatio_working_3-way'!X249^(1/3)*COS(('OddsRatio_working_3-way'!Y249+2*PI())/3)</f>
        <v>#VALUE!</v>
      </c>
      <c r="AB249" s="11" t="e">
        <f>'OddsRatio_working_3-way'!X249^(1/3)*COS(('OddsRatio_working_3-way'!Y249+4*PI())/3)</f>
        <v>#VALUE!</v>
      </c>
      <c r="AC249" s="11" t="e">
        <f>'OddsRatio_working_3-way'!X249^(1/3)*SIN('OddsRatio_working_3-way'!Y249/3)</f>
        <v>#VALUE!</v>
      </c>
      <c r="AD249" s="11" t="e">
        <f>'OddsRatio_working_3-way'!X249^(1/3)*SIN(('OddsRatio_working_3-way'!Y249+2*PI())/3)</f>
        <v>#VALUE!</v>
      </c>
      <c r="AE249" s="11" t="e">
        <f>'OddsRatio_working_3-way'!X249^(1/3)*SIN(('OddsRatio_working_3-way'!Y249+4*PI())/3)</f>
        <v>#VALUE!</v>
      </c>
      <c r="AF249" s="11" t="e">
        <f>-'OddsRatio_working_3-way'!U249/(3*'OddsRatio_working_3-way'!X249^(1/3))*COS(('OddsRatio_working_3-way'!Y249)/3)</f>
        <v>#VALUE!</v>
      </c>
      <c r="AG249" s="11" t="e">
        <f>-'OddsRatio_working_3-way'!U249/(3*'OddsRatio_working_3-way'!X249^(1/3))*COS(('OddsRatio_working_3-way'!Y249+2*PI())/3)</f>
        <v>#VALUE!</v>
      </c>
      <c r="AH249" s="11" t="e">
        <f>-'OddsRatio_working_3-way'!U249/(3*'OddsRatio_working_3-way'!X249^(1/3))*COS(('OddsRatio_working_3-way'!Y249+4*PI())/3)</f>
        <v>#VALUE!</v>
      </c>
      <c r="AI249" s="11" t="e">
        <f>'OddsRatio_working_3-way'!U249/(3*'OddsRatio_working_3-way'!X249^(1/3))*SIN(('OddsRatio_working_3-way'!Y249)/3)</f>
        <v>#VALUE!</v>
      </c>
      <c r="AJ249" s="11" t="e">
        <f>'OddsRatio_working_3-way'!U249/(3*'OddsRatio_working_3-way'!X249^(1/3))*SIN(('OddsRatio_working_3-way'!Y249+2*PI())/3)</f>
        <v>#VALUE!</v>
      </c>
      <c r="AK249" s="11" t="e">
        <f>'OddsRatio_working_3-way'!U249/(3*'OddsRatio_working_3-way'!X249^(1/3))*SIN(('OddsRatio_working_3-way'!Y249+4*PI())/3)</f>
        <v>#VALUE!</v>
      </c>
      <c r="AL249" s="11" t="e">
        <f>'OddsRatio_working_3-way'!Z249+'OddsRatio_working_3-way'!AF249</f>
        <v>#VALUE!</v>
      </c>
      <c r="AM249" s="11" t="e">
        <f>'OddsRatio_working_3-way'!AA249+'OddsRatio_working_3-way'!AG249</f>
        <v>#VALUE!</v>
      </c>
      <c r="AN249" s="11" t="e">
        <f>'OddsRatio_working_3-way'!AB249+'OddsRatio_working_3-way'!AH249</f>
        <v>#VALUE!</v>
      </c>
      <c r="AO249" s="11" t="e">
        <f>'OddsRatio_working_3-way'!AC249+'OddsRatio_working_3-way'!AI249</f>
        <v>#VALUE!</v>
      </c>
      <c r="AP249" s="11" t="e">
        <f>'OddsRatio_working_3-way'!AD249+'OddsRatio_working_3-way'!AJ249</f>
        <v>#VALUE!</v>
      </c>
      <c r="AQ249" s="11" t="e">
        <f>'OddsRatio_working_3-way'!AE249+'OddsRatio_working_3-way'!AK249</f>
        <v>#VALUE!</v>
      </c>
      <c r="AR249" s="10" t="str">
        <f>IF(A249="","",IF(('OddsRatio_working_3-way'!X249=0),IF(Q249&gt;0,-Q249^(1/3),(-Q249)^(1/3)),'OddsRatio_working_3-way'!AL249-'OddsRatio_working_3-way'!R249/3))</f>
        <v/>
      </c>
      <c r="AS249" s="11" t="e">
        <f>IF(('OddsRatio_working_3-way'!X249=0),IF(Q249&gt;0,-Q249^(1/3),(-Q249)^(1/3)),'OddsRatio_working_3-way'!AM249-'OddsRatio_working_3-way'!R249/3)</f>
        <v>#VALUE!</v>
      </c>
      <c r="AT249" s="11" t="e">
        <f>IF(('OddsRatio_working_3-way'!X249=0),IF(Q249&gt;0,-Q249^(1/3),(-Q249)^(1/3)),'OddsRatio_working_3-way'!AN249-'OddsRatio_working_3-way'!R249/3)</f>
        <v>#VALUE!</v>
      </c>
      <c r="AU249" s="11" t="e">
        <f>IF(('OddsRatio_working_3-way'!X249=0),0,'OddsRatio_working_3-way'!AO249)</f>
        <v>#VALUE!</v>
      </c>
      <c r="AV249" s="11" t="e">
        <f>IF(('OddsRatio_working_3-way'!X249=0),0,'OddsRatio_working_3-way'!AP249)</f>
        <v>#VALUE!</v>
      </c>
      <c r="AW249" s="11" t="e">
        <f>IF(('OddsRatio_working_3-way'!X249=0),0,'OddsRatio_working_3-way'!AQ249)</f>
        <v>#VALUE!</v>
      </c>
    </row>
    <row r="250" spans="1:49">
      <c r="A250" s="4" t="str">
        <f>IF('True_Odds_Calculator_3-way'!A251="","",'True_Odds_Calculator_3-way'!A251)</f>
        <v/>
      </c>
      <c r="B250" s="4" t="str">
        <f>IF('True_Odds_Calculator_3-way'!B251="","",'True_Odds_Calculator_3-way'!B251)</f>
        <v/>
      </c>
      <c r="C250" s="4" t="str">
        <f>IF('True_Odds_Calculator_3-way'!C251="","",'True_Odds_Calculator_3-way'!C251)</f>
        <v/>
      </c>
      <c r="D250" s="9" t="e">
        <f t="shared" si="52"/>
        <v>#VALUE!</v>
      </c>
      <c r="E250" s="9" t="e">
        <f t="shared" si="53"/>
        <v>#VALUE!</v>
      </c>
      <c r="F250" s="9" t="e">
        <f t="shared" si="54"/>
        <v>#VALUE!</v>
      </c>
      <c r="G250" s="9" t="str">
        <f t="shared" si="55"/>
        <v/>
      </c>
      <c r="H250" s="9" t="str">
        <f t="shared" si="56"/>
        <v/>
      </c>
      <c r="I250" s="9" t="str">
        <f t="shared" si="57"/>
        <v/>
      </c>
      <c r="J250" s="9" t="str">
        <f t="shared" si="58"/>
        <v/>
      </c>
      <c r="K250" s="11" t="e">
        <f t="shared" si="59"/>
        <v>#VALUE!</v>
      </c>
      <c r="L250" s="11" t="e">
        <f t="shared" si="60"/>
        <v>#VALUE!</v>
      </c>
      <c r="M250" s="11" t="e">
        <f t="shared" si="61"/>
        <v>#VALUE!</v>
      </c>
      <c r="N250" s="11" t="e">
        <f>'OddsRatio_working_3-way'!K250+'OddsRatio_working_3-way'!L250+'OddsRatio_working_3-way'!M250-('OddsRatio_working_3-way'!K250*'OddsRatio_working_3-way'!L250)-('OddsRatio_working_3-way'!K250*'OddsRatio_working_3-way'!M250)-('OddsRatio_working_3-way'!L250*'OddsRatio_working_3-way'!M250)+('OddsRatio_working_3-way'!K250*'OddsRatio_working_3-way'!L250*'OddsRatio_working_3-way'!M250)-1</f>
        <v>#VALUE!</v>
      </c>
      <c r="O250" s="11">
        <f>0</f>
        <v>0</v>
      </c>
      <c r="P250" s="11" t="e">
        <f>('OddsRatio_working_3-way'!K250*'OddsRatio_working_3-way'!L250)+('OddsRatio_working_3-way'!K250*'OddsRatio_working_3-way'!M250)+('OddsRatio_working_3-way'!L250*'OddsRatio_working_3-way'!M250)-(3*'OddsRatio_working_3-way'!K250*'OddsRatio_working_3-way'!L250*'OddsRatio_working_3-way'!M250)</f>
        <v>#VALUE!</v>
      </c>
      <c r="Q250" s="11" t="e">
        <f>2*'OddsRatio_working_3-way'!K250*'OddsRatio_working_3-way'!L250*'OddsRatio_working_3-way'!M250</f>
        <v>#VALUE!</v>
      </c>
      <c r="R250" s="11" t="e">
        <f t="shared" si="62"/>
        <v>#VALUE!</v>
      </c>
      <c r="S250" s="11" t="e">
        <f t="shared" si="63"/>
        <v>#VALUE!</v>
      </c>
      <c r="T250" s="11" t="e">
        <f t="shared" si="64"/>
        <v>#VALUE!</v>
      </c>
      <c r="U250" s="11" t="e">
        <f>'OddsRatio_working_3-way'!S250-'OddsRatio_working_3-way'!R250^2/3</f>
        <v>#VALUE!</v>
      </c>
      <c r="V250" s="11" t="e">
        <f>'OddsRatio_working_3-way'!S250*'OddsRatio_working_3-way'!R250/3-2*'OddsRatio_working_3-way'!R250^3/27-'OddsRatio_working_3-way'!T250</f>
        <v>#VALUE!</v>
      </c>
      <c r="W250" s="11" t="e">
        <f>'OddsRatio_working_3-way'!V250^2+4*'OddsRatio_working_3-way'!U250^3/27</f>
        <v>#VALUE!</v>
      </c>
      <c r="X250" s="11" t="e">
        <f>IF('OddsRatio_working_3-way'!W250&gt;0,IF(ABS('OddsRatio_working_3-way'!V250+SQRT('OddsRatio_working_3-way'!W250))/2&gt;0,ABS('OddsRatio_working_3-way'!V250+SQRT('OddsRatio_working_3-way'!W250))/2,ABS('OddsRatio_working_3-way'!V250-SQRT('OddsRatio_working_3-way'!W250))/2),SQRT(-'OddsRatio_working_3-way'!U250^3/27))</f>
        <v>#VALUE!</v>
      </c>
      <c r="Y250" s="11" t="e">
        <f>IF('OddsRatio_working_3-way'!W250&gt;=0,IF('OddsRatio_working_3-way'!V250+SQRT('OddsRatio_working_3-way'!W250)&gt;0,0,PI()),ACOS('OddsRatio_working_3-way'!V250/(2*'OddsRatio_working_3-way'!X250)))</f>
        <v>#VALUE!</v>
      </c>
      <c r="Z250" s="11" t="e">
        <f>'OddsRatio_working_3-way'!X250^(1/3)*COS('OddsRatio_working_3-way'!Y250/3)</f>
        <v>#VALUE!</v>
      </c>
      <c r="AA250" s="11" t="e">
        <f>'OddsRatio_working_3-way'!X250^(1/3)*COS(('OddsRatio_working_3-way'!Y250+2*PI())/3)</f>
        <v>#VALUE!</v>
      </c>
      <c r="AB250" s="11" t="e">
        <f>'OddsRatio_working_3-way'!X250^(1/3)*COS(('OddsRatio_working_3-way'!Y250+4*PI())/3)</f>
        <v>#VALUE!</v>
      </c>
      <c r="AC250" s="11" t="e">
        <f>'OddsRatio_working_3-way'!X250^(1/3)*SIN('OddsRatio_working_3-way'!Y250/3)</f>
        <v>#VALUE!</v>
      </c>
      <c r="AD250" s="11" t="e">
        <f>'OddsRatio_working_3-way'!X250^(1/3)*SIN(('OddsRatio_working_3-way'!Y250+2*PI())/3)</f>
        <v>#VALUE!</v>
      </c>
      <c r="AE250" s="11" t="e">
        <f>'OddsRatio_working_3-way'!X250^(1/3)*SIN(('OddsRatio_working_3-way'!Y250+4*PI())/3)</f>
        <v>#VALUE!</v>
      </c>
      <c r="AF250" s="11" t="e">
        <f>-'OddsRatio_working_3-way'!U250/(3*'OddsRatio_working_3-way'!X250^(1/3))*COS(('OddsRatio_working_3-way'!Y250)/3)</f>
        <v>#VALUE!</v>
      </c>
      <c r="AG250" s="11" t="e">
        <f>-'OddsRatio_working_3-way'!U250/(3*'OddsRatio_working_3-way'!X250^(1/3))*COS(('OddsRatio_working_3-way'!Y250+2*PI())/3)</f>
        <v>#VALUE!</v>
      </c>
      <c r="AH250" s="11" t="e">
        <f>-'OddsRatio_working_3-way'!U250/(3*'OddsRatio_working_3-way'!X250^(1/3))*COS(('OddsRatio_working_3-way'!Y250+4*PI())/3)</f>
        <v>#VALUE!</v>
      </c>
      <c r="AI250" s="11" t="e">
        <f>'OddsRatio_working_3-way'!U250/(3*'OddsRatio_working_3-way'!X250^(1/3))*SIN(('OddsRatio_working_3-way'!Y250)/3)</f>
        <v>#VALUE!</v>
      </c>
      <c r="AJ250" s="11" t="e">
        <f>'OddsRatio_working_3-way'!U250/(3*'OddsRatio_working_3-way'!X250^(1/3))*SIN(('OddsRatio_working_3-way'!Y250+2*PI())/3)</f>
        <v>#VALUE!</v>
      </c>
      <c r="AK250" s="11" t="e">
        <f>'OddsRatio_working_3-way'!U250/(3*'OddsRatio_working_3-way'!X250^(1/3))*SIN(('OddsRatio_working_3-way'!Y250+4*PI())/3)</f>
        <v>#VALUE!</v>
      </c>
      <c r="AL250" s="11" t="e">
        <f>'OddsRatio_working_3-way'!Z250+'OddsRatio_working_3-way'!AF250</f>
        <v>#VALUE!</v>
      </c>
      <c r="AM250" s="11" t="e">
        <f>'OddsRatio_working_3-way'!AA250+'OddsRatio_working_3-way'!AG250</f>
        <v>#VALUE!</v>
      </c>
      <c r="AN250" s="11" t="e">
        <f>'OddsRatio_working_3-way'!AB250+'OddsRatio_working_3-way'!AH250</f>
        <v>#VALUE!</v>
      </c>
      <c r="AO250" s="11" t="e">
        <f>'OddsRatio_working_3-way'!AC250+'OddsRatio_working_3-way'!AI250</f>
        <v>#VALUE!</v>
      </c>
      <c r="AP250" s="11" t="e">
        <f>'OddsRatio_working_3-way'!AD250+'OddsRatio_working_3-way'!AJ250</f>
        <v>#VALUE!</v>
      </c>
      <c r="AQ250" s="11" t="e">
        <f>'OddsRatio_working_3-way'!AE250+'OddsRatio_working_3-way'!AK250</f>
        <v>#VALUE!</v>
      </c>
      <c r="AR250" s="10" t="str">
        <f>IF(A250="","",IF(('OddsRatio_working_3-way'!X250=0),IF(Q250&gt;0,-Q250^(1/3),(-Q250)^(1/3)),'OddsRatio_working_3-way'!AL250-'OddsRatio_working_3-way'!R250/3))</f>
        <v/>
      </c>
      <c r="AS250" s="11" t="e">
        <f>IF(('OddsRatio_working_3-way'!X250=0),IF(Q250&gt;0,-Q250^(1/3),(-Q250)^(1/3)),'OddsRatio_working_3-way'!AM250-'OddsRatio_working_3-way'!R250/3)</f>
        <v>#VALUE!</v>
      </c>
      <c r="AT250" s="11" t="e">
        <f>IF(('OddsRatio_working_3-way'!X250=0),IF(Q250&gt;0,-Q250^(1/3),(-Q250)^(1/3)),'OddsRatio_working_3-way'!AN250-'OddsRatio_working_3-way'!R250/3)</f>
        <v>#VALUE!</v>
      </c>
      <c r="AU250" s="11" t="e">
        <f>IF(('OddsRatio_working_3-way'!X250=0),0,'OddsRatio_working_3-way'!AO250)</f>
        <v>#VALUE!</v>
      </c>
      <c r="AV250" s="11" t="e">
        <f>IF(('OddsRatio_working_3-way'!X250=0),0,'OddsRatio_working_3-way'!AP250)</f>
        <v>#VALUE!</v>
      </c>
      <c r="AW250" s="11" t="e">
        <f>IF(('OddsRatio_working_3-way'!X250=0),0,'OddsRatio_working_3-way'!AQ250)</f>
        <v>#VALUE!</v>
      </c>
    </row>
    <row r="251" spans="1:49">
      <c r="A251" s="4" t="str">
        <f>IF('True_Odds_Calculator_3-way'!A252="","",'True_Odds_Calculator_3-way'!A252)</f>
        <v/>
      </c>
      <c r="B251" s="4" t="str">
        <f>IF('True_Odds_Calculator_3-way'!B252="","",'True_Odds_Calculator_3-way'!B252)</f>
        <v/>
      </c>
      <c r="C251" s="4" t="str">
        <f>IF('True_Odds_Calculator_3-way'!C252="","",'True_Odds_Calculator_3-way'!C252)</f>
        <v/>
      </c>
      <c r="D251" s="9" t="e">
        <f t="shared" si="52"/>
        <v>#VALUE!</v>
      </c>
      <c r="E251" s="9" t="e">
        <f t="shared" si="53"/>
        <v>#VALUE!</v>
      </c>
      <c r="F251" s="9" t="e">
        <f t="shared" si="54"/>
        <v>#VALUE!</v>
      </c>
      <c r="G251" s="9" t="str">
        <f t="shared" si="55"/>
        <v/>
      </c>
      <c r="H251" s="9" t="str">
        <f t="shared" si="56"/>
        <v/>
      </c>
      <c r="I251" s="9" t="str">
        <f t="shared" si="57"/>
        <v/>
      </c>
      <c r="J251" s="9" t="str">
        <f t="shared" si="58"/>
        <v/>
      </c>
      <c r="K251" s="11" t="e">
        <f t="shared" si="59"/>
        <v>#VALUE!</v>
      </c>
      <c r="L251" s="11" t="e">
        <f t="shared" si="60"/>
        <v>#VALUE!</v>
      </c>
      <c r="M251" s="11" t="e">
        <f t="shared" si="61"/>
        <v>#VALUE!</v>
      </c>
      <c r="N251" s="11" t="e">
        <f>'OddsRatio_working_3-way'!K251+'OddsRatio_working_3-way'!L251+'OddsRatio_working_3-way'!M251-('OddsRatio_working_3-way'!K251*'OddsRatio_working_3-way'!L251)-('OddsRatio_working_3-way'!K251*'OddsRatio_working_3-way'!M251)-('OddsRatio_working_3-way'!L251*'OddsRatio_working_3-way'!M251)+('OddsRatio_working_3-way'!K251*'OddsRatio_working_3-way'!L251*'OddsRatio_working_3-way'!M251)-1</f>
        <v>#VALUE!</v>
      </c>
      <c r="O251" s="11">
        <f>0</f>
        <v>0</v>
      </c>
      <c r="P251" s="11" t="e">
        <f>('OddsRatio_working_3-way'!K251*'OddsRatio_working_3-way'!L251)+('OddsRatio_working_3-way'!K251*'OddsRatio_working_3-way'!M251)+('OddsRatio_working_3-way'!L251*'OddsRatio_working_3-way'!M251)-(3*'OddsRatio_working_3-way'!K251*'OddsRatio_working_3-way'!L251*'OddsRatio_working_3-way'!M251)</f>
        <v>#VALUE!</v>
      </c>
      <c r="Q251" s="11" t="e">
        <f>2*'OddsRatio_working_3-way'!K251*'OddsRatio_working_3-way'!L251*'OddsRatio_working_3-way'!M251</f>
        <v>#VALUE!</v>
      </c>
      <c r="R251" s="11" t="e">
        <f t="shared" si="62"/>
        <v>#VALUE!</v>
      </c>
      <c r="S251" s="11" t="e">
        <f t="shared" si="63"/>
        <v>#VALUE!</v>
      </c>
      <c r="T251" s="11" t="e">
        <f t="shared" si="64"/>
        <v>#VALUE!</v>
      </c>
      <c r="U251" s="11" t="e">
        <f>'OddsRatio_working_3-way'!S251-'OddsRatio_working_3-way'!R251^2/3</f>
        <v>#VALUE!</v>
      </c>
      <c r="V251" s="11" t="e">
        <f>'OddsRatio_working_3-way'!S251*'OddsRatio_working_3-way'!R251/3-2*'OddsRatio_working_3-way'!R251^3/27-'OddsRatio_working_3-way'!T251</f>
        <v>#VALUE!</v>
      </c>
      <c r="W251" s="11" t="e">
        <f>'OddsRatio_working_3-way'!V251^2+4*'OddsRatio_working_3-way'!U251^3/27</f>
        <v>#VALUE!</v>
      </c>
      <c r="X251" s="11" t="e">
        <f>IF('OddsRatio_working_3-way'!W251&gt;0,IF(ABS('OddsRatio_working_3-way'!V251+SQRT('OddsRatio_working_3-way'!W251))/2&gt;0,ABS('OddsRatio_working_3-way'!V251+SQRT('OddsRatio_working_3-way'!W251))/2,ABS('OddsRatio_working_3-way'!V251-SQRT('OddsRatio_working_3-way'!W251))/2),SQRT(-'OddsRatio_working_3-way'!U251^3/27))</f>
        <v>#VALUE!</v>
      </c>
      <c r="Y251" s="11" t="e">
        <f>IF('OddsRatio_working_3-way'!W251&gt;=0,IF('OddsRatio_working_3-way'!V251+SQRT('OddsRatio_working_3-way'!W251)&gt;0,0,PI()),ACOS('OddsRatio_working_3-way'!V251/(2*'OddsRatio_working_3-way'!X251)))</f>
        <v>#VALUE!</v>
      </c>
      <c r="Z251" s="11" t="e">
        <f>'OddsRatio_working_3-way'!X251^(1/3)*COS('OddsRatio_working_3-way'!Y251/3)</f>
        <v>#VALUE!</v>
      </c>
      <c r="AA251" s="11" t="e">
        <f>'OddsRatio_working_3-way'!X251^(1/3)*COS(('OddsRatio_working_3-way'!Y251+2*PI())/3)</f>
        <v>#VALUE!</v>
      </c>
      <c r="AB251" s="11" t="e">
        <f>'OddsRatio_working_3-way'!X251^(1/3)*COS(('OddsRatio_working_3-way'!Y251+4*PI())/3)</f>
        <v>#VALUE!</v>
      </c>
      <c r="AC251" s="11" t="e">
        <f>'OddsRatio_working_3-way'!X251^(1/3)*SIN('OddsRatio_working_3-way'!Y251/3)</f>
        <v>#VALUE!</v>
      </c>
      <c r="AD251" s="11" t="e">
        <f>'OddsRatio_working_3-way'!X251^(1/3)*SIN(('OddsRatio_working_3-way'!Y251+2*PI())/3)</f>
        <v>#VALUE!</v>
      </c>
      <c r="AE251" s="11" t="e">
        <f>'OddsRatio_working_3-way'!X251^(1/3)*SIN(('OddsRatio_working_3-way'!Y251+4*PI())/3)</f>
        <v>#VALUE!</v>
      </c>
      <c r="AF251" s="11" t="e">
        <f>-'OddsRatio_working_3-way'!U251/(3*'OddsRatio_working_3-way'!X251^(1/3))*COS(('OddsRatio_working_3-way'!Y251)/3)</f>
        <v>#VALUE!</v>
      </c>
      <c r="AG251" s="11" t="e">
        <f>-'OddsRatio_working_3-way'!U251/(3*'OddsRatio_working_3-way'!X251^(1/3))*COS(('OddsRatio_working_3-way'!Y251+2*PI())/3)</f>
        <v>#VALUE!</v>
      </c>
      <c r="AH251" s="11" t="e">
        <f>-'OddsRatio_working_3-way'!U251/(3*'OddsRatio_working_3-way'!X251^(1/3))*COS(('OddsRatio_working_3-way'!Y251+4*PI())/3)</f>
        <v>#VALUE!</v>
      </c>
      <c r="AI251" s="11" t="e">
        <f>'OddsRatio_working_3-way'!U251/(3*'OddsRatio_working_3-way'!X251^(1/3))*SIN(('OddsRatio_working_3-way'!Y251)/3)</f>
        <v>#VALUE!</v>
      </c>
      <c r="AJ251" s="11" t="e">
        <f>'OddsRatio_working_3-way'!U251/(3*'OddsRatio_working_3-way'!X251^(1/3))*SIN(('OddsRatio_working_3-way'!Y251+2*PI())/3)</f>
        <v>#VALUE!</v>
      </c>
      <c r="AK251" s="11" t="e">
        <f>'OddsRatio_working_3-way'!U251/(3*'OddsRatio_working_3-way'!X251^(1/3))*SIN(('OddsRatio_working_3-way'!Y251+4*PI())/3)</f>
        <v>#VALUE!</v>
      </c>
      <c r="AL251" s="11" t="e">
        <f>'OddsRatio_working_3-way'!Z251+'OddsRatio_working_3-way'!AF251</f>
        <v>#VALUE!</v>
      </c>
      <c r="AM251" s="11" t="e">
        <f>'OddsRatio_working_3-way'!AA251+'OddsRatio_working_3-way'!AG251</f>
        <v>#VALUE!</v>
      </c>
      <c r="AN251" s="11" t="e">
        <f>'OddsRatio_working_3-way'!AB251+'OddsRatio_working_3-way'!AH251</f>
        <v>#VALUE!</v>
      </c>
      <c r="AO251" s="11" t="e">
        <f>'OddsRatio_working_3-way'!AC251+'OddsRatio_working_3-way'!AI251</f>
        <v>#VALUE!</v>
      </c>
      <c r="AP251" s="11" t="e">
        <f>'OddsRatio_working_3-way'!AD251+'OddsRatio_working_3-way'!AJ251</f>
        <v>#VALUE!</v>
      </c>
      <c r="AQ251" s="11" t="e">
        <f>'OddsRatio_working_3-way'!AE251+'OddsRatio_working_3-way'!AK251</f>
        <v>#VALUE!</v>
      </c>
      <c r="AR251" s="10" t="str">
        <f>IF(A251="","",IF(('OddsRatio_working_3-way'!X251=0),IF(Q251&gt;0,-Q251^(1/3),(-Q251)^(1/3)),'OddsRatio_working_3-way'!AL251-'OddsRatio_working_3-way'!R251/3))</f>
        <v/>
      </c>
      <c r="AS251" s="11" t="e">
        <f>IF(('OddsRatio_working_3-way'!X251=0),IF(Q251&gt;0,-Q251^(1/3),(-Q251)^(1/3)),'OddsRatio_working_3-way'!AM251-'OddsRatio_working_3-way'!R251/3)</f>
        <v>#VALUE!</v>
      </c>
      <c r="AT251" s="11" t="e">
        <f>IF(('OddsRatio_working_3-way'!X251=0),IF(Q251&gt;0,-Q251^(1/3),(-Q251)^(1/3)),'OddsRatio_working_3-way'!AN251-'OddsRatio_working_3-way'!R251/3)</f>
        <v>#VALUE!</v>
      </c>
      <c r="AU251" s="11" t="e">
        <f>IF(('OddsRatio_working_3-way'!X251=0),0,'OddsRatio_working_3-way'!AO251)</f>
        <v>#VALUE!</v>
      </c>
      <c r="AV251" s="11" t="e">
        <f>IF(('OddsRatio_working_3-way'!X251=0),0,'OddsRatio_working_3-way'!AP251)</f>
        <v>#VALUE!</v>
      </c>
      <c r="AW251" s="11" t="e">
        <f>IF(('OddsRatio_working_3-way'!X251=0),0,'OddsRatio_working_3-way'!AQ251)</f>
        <v>#VALUE!</v>
      </c>
    </row>
    <row r="252" spans="1:49">
      <c r="A252" s="4" t="str">
        <f>IF('True_Odds_Calculator_3-way'!A253="","",'True_Odds_Calculator_3-way'!A253)</f>
        <v/>
      </c>
      <c r="B252" s="4" t="str">
        <f>IF('True_Odds_Calculator_3-way'!B253="","",'True_Odds_Calculator_3-way'!B253)</f>
        <v/>
      </c>
      <c r="C252" s="4" t="str">
        <f>IF('True_Odds_Calculator_3-way'!C253="","",'True_Odds_Calculator_3-way'!C253)</f>
        <v/>
      </c>
      <c r="D252" s="9" t="e">
        <f t="shared" si="52"/>
        <v>#VALUE!</v>
      </c>
      <c r="E252" s="9" t="e">
        <f t="shared" si="53"/>
        <v>#VALUE!</v>
      </c>
      <c r="F252" s="9" t="e">
        <f t="shared" si="54"/>
        <v>#VALUE!</v>
      </c>
      <c r="G252" s="9" t="str">
        <f t="shared" si="55"/>
        <v/>
      </c>
      <c r="H252" s="9" t="str">
        <f t="shared" si="56"/>
        <v/>
      </c>
      <c r="I252" s="9" t="str">
        <f t="shared" si="57"/>
        <v/>
      </c>
      <c r="J252" s="9" t="str">
        <f t="shared" si="58"/>
        <v/>
      </c>
      <c r="K252" s="11" t="e">
        <f t="shared" si="59"/>
        <v>#VALUE!</v>
      </c>
      <c r="L252" s="11" t="e">
        <f t="shared" si="60"/>
        <v>#VALUE!</v>
      </c>
      <c r="M252" s="11" t="e">
        <f t="shared" si="61"/>
        <v>#VALUE!</v>
      </c>
      <c r="N252" s="11" t="e">
        <f>'OddsRatio_working_3-way'!K252+'OddsRatio_working_3-way'!L252+'OddsRatio_working_3-way'!M252-('OddsRatio_working_3-way'!K252*'OddsRatio_working_3-way'!L252)-('OddsRatio_working_3-way'!K252*'OddsRatio_working_3-way'!M252)-('OddsRatio_working_3-way'!L252*'OddsRatio_working_3-way'!M252)+('OddsRatio_working_3-way'!K252*'OddsRatio_working_3-way'!L252*'OddsRatio_working_3-way'!M252)-1</f>
        <v>#VALUE!</v>
      </c>
      <c r="O252" s="11">
        <f>0</f>
        <v>0</v>
      </c>
      <c r="P252" s="11" t="e">
        <f>('OddsRatio_working_3-way'!K252*'OddsRatio_working_3-way'!L252)+('OddsRatio_working_3-way'!K252*'OddsRatio_working_3-way'!M252)+('OddsRatio_working_3-way'!L252*'OddsRatio_working_3-way'!M252)-(3*'OddsRatio_working_3-way'!K252*'OddsRatio_working_3-way'!L252*'OddsRatio_working_3-way'!M252)</f>
        <v>#VALUE!</v>
      </c>
      <c r="Q252" s="11" t="e">
        <f>2*'OddsRatio_working_3-way'!K252*'OddsRatio_working_3-way'!L252*'OddsRatio_working_3-way'!M252</f>
        <v>#VALUE!</v>
      </c>
      <c r="R252" s="11" t="e">
        <f t="shared" si="62"/>
        <v>#VALUE!</v>
      </c>
      <c r="S252" s="11" t="e">
        <f t="shared" si="63"/>
        <v>#VALUE!</v>
      </c>
      <c r="T252" s="11" t="e">
        <f t="shared" si="64"/>
        <v>#VALUE!</v>
      </c>
      <c r="U252" s="11" t="e">
        <f>'OddsRatio_working_3-way'!S252-'OddsRatio_working_3-way'!R252^2/3</f>
        <v>#VALUE!</v>
      </c>
      <c r="V252" s="11" t="e">
        <f>'OddsRatio_working_3-way'!S252*'OddsRatio_working_3-way'!R252/3-2*'OddsRatio_working_3-way'!R252^3/27-'OddsRatio_working_3-way'!T252</f>
        <v>#VALUE!</v>
      </c>
      <c r="W252" s="11" t="e">
        <f>'OddsRatio_working_3-way'!V252^2+4*'OddsRatio_working_3-way'!U252^3/27</f>
        <v>#VALUE!</v>
      </c>
      <c r="X252" s="11" t="e">
        <f>IF('OddsRatio_working_3-way'!W252&gt;0,IF(ABS('OddsRatio_working_3-way'!V252+SQRT('OddsRatio_working_3-way'!W252))/2&gt;0,ABS('OddsRatio_working_3-way'!V252+SQRT('OddsRatio_working_3-way'!W252))/2,ABS('OddsRatio_working_3-way'!V252-SQRT('OddsRatio_working_3-way'!W252))/2),SQRT(-'OddsRatio_working_3-way'!U252^3/27))</f>
        <v>#VALUE!</v>
      </c>
      <c r="Y252" s="11" t="e">
        <f>IF('OddsRatio_working_3-way'!W252&gt;=0,IF('OddsRatio_working_3-way'!V252+SQRT('OddsRatio_working_3-way'!W252)&gt;0,0,PI()),ACOS('OddsRatio_working_3-way'!V252/(2*'OddsRatio_working_3-way'!X252)))</f>
        <v>#VALUE!</v>
      </c>
      <c r="Z252" s="11" t="e">
        <f>'OddsRatio_working_3-way'!X252^(1/3)*COS('OddsRatio_working_3-way'!Y252/3)</f>
        <v>#VALUE!</v>
      </c>
      <c r="AA252" s="11" t="e">
        <f>'OddsRatio_working_3-way'!X252^(1/3)*COS(('OddsRatio_working_3-way'!Y252+2*PI())/3)</f>
        <v>#VALUE!</v>
      </c>
      <c r="AB252" s="11" t="e">
        <f>'OddsRatio_working_3-way'!X252^(1/3)*COS(('OddsRatio_working_3-way'!Y252+4*PI())/3)</f>
        <v>#VALUE!</v>
      </c>
      <c r="AC252" s="11" t="e">
        <f>'OddsRatio_working_3-way'!X252^(1/3)*SIN('OddsRatio_working_3-way'!Y252/3)</f>
        <v>#VALUE!</v>
      </c>
      <c r="AD252" s="11" t="e">
        <f>'OddsRatio_working_3-way'!X252^(1/3)*SIN(('OddsRatio_working_3-way'!Y252+2*PI())/3)</f>
        <v>#VALUE!</v>
      </c>
      <c r="AE252" s="11" t="e">
        <f>'OddsRatio_working_3-way'!X252^(1/3)*SIN(('OddsRatio_working_3-way'!Y252+4*PI())/3)</f>
        <v>#VALUE!</v>
      </c>
      <c r="AF252" s="11" t="e">
        <f>-'OddsRatio_working_3-way'!U252/(3*'OddsRatio_working_3-way'!X252^(1/3))*COS(('OddsRatio_working_3-way'!Y252)/3)</f>
        <v>#VALUE!</v>
      </c>
      <c r="AG252" s="11" t="e">
        <f>-'OddsRatio_working_3-way'!U252/(3*'OddsRatio_working_3-way'!X252^(1/3))*COS(('OddsRatio_working_3-way'!Y252+2*PI())/3)</f>
        <v>#VALUE!</v>
      </c>
      <c r="AH252" s="11" t="e">
        <f>-'OddsRatio_working_3-way'!U252/(3*'OddsRatio_working_3-way'!X252^(1/3))*COS(('OddsRatio_working_3-way'!Y252+4*PI())/3)</f>
        <v>#VALUE!</v>
      </c>
      <c r="AI252" s="11" t="e">
        <f>'OddsRatio_working_3-way'!U252/(3*'OddsRatio_working_3-way'!X252^(1/3))*SIN(('OddsRatio_working_3-way'!Y252)/3)</f>
        <v>#VALUE!</v>
      </c>
      <c r="AJ252" s="11" t="e">
        <f>'OddsRatio_working_3-way'!U252/(3*'OddsRatio_working_3-way'!X252^(1/3))*SIN(('OddsRatio_working_3-way'!Y252+2*PI())/3)</f>
        <v>#VALUE!</v>
      </c>
      <c r="AK252" s="11" t="e">
        <f>'OddsRatio_working_3-way'!U252/(3*'OddsRatio_working_3-way'!X252^(1/3))*SIN(('OddsRatio_working_3-way'!Y252+4*PI())/3)</f>
        <v>#VALUE!</v>
      </c>
      <c r="AL252" s="11" t="e">
        <f>'OddsRatio_working_3-way'!Z252+'OddsRatio_working_3-way'!AF252</f>
        <v>#VALUE!</v>
      </c>
      <c r="AM252" s="11" t="e">
        <f>'OddsRatio_working_3-way'!AA252+'OddsRatio_working_3-way'!AG252</f>
        <v>#VALUE!</v>
      </c>
      <c r="AN252" s="11" t="e">
        <f>'OddsRatio_working_3-way'!AB252+'OddsRatio_working_3-way'!AH252</f>
        <v>#VALUE!</v>
      </c>
      <c r="AO252" s="11" t="e">
        <f>'OddsRatio_working_3-way'!AC252+'OddsRatio_working_3-way'!AI252</f>
        <v>#VALUE!</v>
      </c>
      <c r="AP252" s="11" t="e">
        <f>'OddsRatio_working_3-way'!AD252+'OddsRatio_working_3-way'!AJ252</f>
        <v>#VALUE!</v>
      </c>
      <c r="AQ252" s="11" t="e">
        <f>'OddsRatio_working_3-way'!AE252+'OddsRatio_working_3-way'!AK252</f>
        <v>#VALUE!</v>
      </c>
      <c r="AR252" s="10" t="str">
        <f>IF(A252="","",IF(('OddsRatio_working_3-way'!X252=0),IF(Q252&gt;0,-Q252^(1/3),(-Q252)^(1/3)),'OddsRatio_working_3-way'!AL252-'OddsRatio_working_3-way'!R252/3))</f>
        <v/>
      </c>
      <c r="AS252" s="11" t="e">
        <f>IF(('OddsRatio_working_3-way'!X252=0),IF(Q252&gt;0,-Q252^(1/3),(-Q252)^(1/3)),'OddsRatio_working_3-way'!AM252-'OddsRatio_working_3-way'!R252/3)</f>
        <v>#VALUE!</v>
      </c>
      <c r="AT252" s="11" t="e">
        <f>IF(('OddsRatio_working_3-way'!X252=0),IF(Q252&gt;0,-Q252^(1/3),(-Q252)^(1/3)),'OddsRatio_working_3-way'!AN252-'OddsRatio_working_3-way'!R252/3)</f>
        <v>#VALUE!</v>
      </c>
      <c r="AU252" s="11" t="e">
        <f>IF(('OddsRatio_working_3-way'!X252=0),0,'OddsRatio_working_3-way'!AO252)</f>
        <v>#VALUE!</v>
      </c>
      <c r="AV252" s="11" t="e">
        <f>IF(('OddsRatio_working_3-way'!X252=0),0,'OddsRatio_working_3-way'!AP252)</f>
        <v>#VALUE!</v>
      </c>
      <c r="AW252" s="11" t="e">
        <f>IF(('OddsRatio_working_3-way'!X252=0),0,'OddsRatio_working_3-way'!AQ252)</f>
        <v>#VALUE!</v>
      </c>
    </row>
    <row r="253" spans="1:49">
      <c r="A253" s="4" t="str">
        <f>IF('True_Odds_Calculator_3-way'!A254="","",'True_Odds_Calculator_3-way'!A254)</f>
        <v/>
      </c>
      <c r="B253" s="4" t="str">
        <f>IF('True_Odds_Calculator_3-way'!B254="","",'True_Odds_Calculator_3-way'!B254)</f>
        <v/>
      </c>
      <c r="C253" s="4" t="str">
        <f>IF('True_Odds_Calculator_3-way'!C254="","",'True_Odds_Calculator_3-way'!C254)</f>
        <v/>
      </c>
      <c r="D253" s="9" t="e">
        <f t="shared" si="52"/>
        <v>#VALUE!</v>
      </c>
      <c r="E253" s="9" t="e">
        <f t="shared" si="53"/>
        <v>#VALUE!</v>
      </c>
      <c r="F253" s="9" t="e">
        <f t="shared" si="54"/>
        <v>#VALUE!</v>
      </c>
      <c r="G253" s="9" t="str">
        <f t="shared" si="55"/>
        <v/>
      </c>
      <c r="H253" s="9" t="str">
        <f t="shared" si="56"/>
        <v/>
      </c>
      <c r="I253" s="9" t="str">
        <f t="shared" si="57"/>
        <v/>
      </c>
      <c r="J253" s="9" t="str">
        <f t="shared" si="58"/>
        <v/>
      </c>
      <c r="K253" s="11" t="e">
        <f t="shared" si="59"/>
        <v>#VALUE!</v>
      </c>
      <c r="L253" s="11" t="e">
        <f t="shared" si="60"/>
        <v>#VALUE!</v>
      </c>
      <c r="M253" s="11" t="e">
        <f t="shared" si="61"/>
        <v>#VALUE!</v>
      </c>
      <c r="N253" s="11" t="e">
        <f>'OddsRatio_working_3-way'!K253+'OddsRatio_working_3-way'!L253+'OddsRatio_working_3-way'!M253-('OddsRatio_working_3-way'!K253*'OddsRatio_working_3-way'!L253)-('OddsRatio_working_3-way'!K253*'OddsRatio_working_3-way'!M253)-('OddsRatio_working_3-way'!L253*'OddsRatio_working_3-way'!M253)+('OddsRatio_working_3-way'!K253*'OddsRatio_working_3-way'!L253*'OddsRatio_working_3-way'!M253)-1</f>
        <v>#VALUE!</v>
      </c>
      <c r="O253" s="11">
        <f>0</f>
        <v>0</v>
      </c>
      <c r="P253" s="11" t="e">
        <f>('OddsRatio_working_3-way'!K253*'OddsRatio_working_3-way'!L253)+('OddsRatio_working_3-way'!K253*'OddsRatio_working_3-way'!M253)+('OddsRatio_working_3-way'!L253*'OddsRatio_working_3-way'!M253)-(3*'OddsRatio_working_3-way'!K253*'OddsRatio_working_3-way'!L253*'OddsRatio_working_3-way'!M253)</f>
        <v>#VALUE!</v>
      </c>
      <c r="Q253" s="11" t="e">
        <f>2*'OddsRatio_working_3-way'!K253*'OddsRatio_working_3-way'!L253*'OddsRatio_working_3-way'!M253</f>
        <v>#VALUE!</v>
      </c>
      <c r="R253" s="11" t="e">
        <f t="shared" si="62"/>
        <v>#VALUE!</v>
      </c>
      <c r="S253" s="11" t="e">
        <f t="shared" si="63"/>
        <v>#VALUE!</v>
      </c>
      <c r="T253" s="11" t="e">
        <f t="shared" si="64"/>
        <v>#VALUE!</v>
      </c>
      <c r="U253" s="11" t="e">
        <f>'OddsRatio_working_3-way'!S253-'OddsRatio_working_3-way'!R253^2/3</f>
        <v>#VALUE!</v>
      </c>
      <c r="V253" s="11" t="e">
        <f>'OddsRatio_working_3-way'!S253*'OddsRatio_working_3-way'!R253/3-2*'OddsRatio_working_3-way'!R253^3/27-'OddsRatio_working_3-way'!T253</f>
        <v>#VALUE!</v>
      </c>
      <c r="W253" s="11" t="e">
        <f>'OddsRatio_working_3-way'!V253^2+4*'OddsRatio_working_3-way'!U253^3/27</f>
        <v>#VALUE!</v>
      </c>
      <c r="X253" s="11" t="e">
        <f>IF('OddsRatio_working_3-way'!W253&gt;0,IF(ABS('OddsRatio_working_3-way'!V253+SQRT('OddsRatio_working_3-way'!W253))/2&gt;0,ABS('OddsRatio_working_3-way'!V253+SQRT('OddsRatio_working_3-way'!W253))/2,ABS('OddsRatio_working_3-way'!V253-SQRT('OddsRatio_working_3-way'!W253))/2),SQRT(-'OddsRatio_working_3-way'!U253^3/27))</f>
        <v>#VALUE!</v>
      </c>
      <c r="Y253" s="11" t="e">
        <f>IF('OddsRatio_working_3-way'!W253&gt;=0,IF('OddsRatio_working_3-way'!V253+SQRT('OddsRatio_working_3-way'!W253)&gt;0,0,PI()),ACOS('OddsRatio_working_3-way'!V253/(2*'OddsRatio_working_3-way'!X253)))</f>
        <v>#VALUE!</v>
      </c>
      <c r="Z253" s="11" t="e">
        <f>'OddsRatio_working_3-way'!X253^(1/3)*COS('OddsRatio_working_3-way'!Y253/3)</f>
        <v>#VALUE!</v>
      </c>
      <c r="AA253" s="11" t="e">
        <f>'OddsRatio_working_3-way'!X253^(1/3)*COS(('OddsRatio_working_3-way'!Y253+2*PI())/3)</f>
        <v>#VALUE!</v>
      </c>
      <c r="AB253" s="11" t="e">
        <f>'OddsRatio_working_3-way'!X253^(1/3)*COS(('OddsRatio_working_3-way'!Y253+4*PI())/3)</f>
        <v>#VALUE!</v>
      </c>
      <c r="AC253" s="11" t="e">
        <f>'OddsRatio_working_3-way'!X253^(1/3)*SIN('OddsRatio_working_3-way'!Y253/3)</f>
        <v>#VALUE!</v>
      </c>
      <c r="AD253" s="11" t="e">
        <f>'OddsRatio_working_3-way'!X253^(1/3)*SIN(('OddsRatio_working_3-way'!Y253+2*PI())/3)</f>
        <v>#VALUE!</v>
      </c>
      <c r="AE253" s="11" t="e">
        <f>'OddsRatio_working_3-way'!X253^(1/3)*SIN(('OddsRatio_working_3-way'!Y253+4*PI())/3)</f>
        <v>#VALUE!</v>
      </c>
      <c r="AF253" s="11" t="e">
        <f>-'OddsRatio_working_3-way'!U253/(3*'OddsRatio_working_3-way'!X253^(1/3))*COS(('OddsRatio_working_3-way'!Y253)/3)</f>
        <v>#VALUE!</v>
      </c>
      <c r="AG253" s="11" t="e">
        <f>-'OddsRatio_working_3-way'!U253/(3*'OddsRatio_working_3-way'!X253^(1/3))*COS(('OddsRatio_working_3-way'!Y253+2*PI())/3)</f>
        <v>#VALUE!</v>
      </c>
      <c r="AH253" s="11" t="e">
        <f>-'OddsRatio_working_3-way'!U253/(3*'OddsRatio_working_3-way'!X253^(1/3))*COS(('OddsRatio_working_3-way'!Y253+4*PI())/3)</f>
        <v>#VALUE!</v>
      </c>
      <c r="AI253" s="11" t="e">
        <f>'OddsRatio_working_3-way'!U253/(3*'OddsRatio_working_3-way'!X253^(1/3))*SIN(('OddsRatio_working_3-way'!Y253)/3)</f>
        <v>#VALUE!</v>
      </c>
      <c r="AJ253" s="11" t="e">
        <f>'OddsRatio_working_3-way'!U253/(3*'OddsRatio_working_3-way'!X253^(1/3))*SIN(('OddsRatio_working_3-way'!Y253+2*PI())/3)</f>
        <v>#VALUE!</v>
      </c>
      <c r="AK253" s="11" t="e">
        <f>'OddsRatio_working_3-way'!U253/(3*'OddsRatio_working_3-way'!X253^(1/3))*SIN(('OddsRatio_working_3-way'!Y253+4*PI())/3)</f>
        <v>#VALUE!</v>
      </c>
      <c r="AL253" s="11" t="e">
        <f>'OddsRatio_working_3-way'!Z253+'OddsRatio_working_3-way'!AF253</f>
        <v>#VALUE!</v>
      </c>
      <c r="AM253" s="11" t="e">
        <f>'OddsRatio_working_3-way'!AA253+'OddsRatio_working_3-way'!AG253</f>
        <v>#VALUE!</v>
      </c>
      <c r="AN253" s="11" t="e">
        <f>'OddsRatio_working_3-way'!AB253+'OddsRatio_working_3-way'!AH253</f>
        <v>#VALUE!</v>
      </c>
      <c r="AO253" s="11" t="e">
        <f>'OddsRatio_working_3-way'!AC253+'OddsRatio_working_3-way'!AI253</f>
        <v>#VALUE!</v>
      </c>
      <c r="AP253" s="11" t="e">
        <f>'OddsRatio_working_3-way'!AD253+'OddsRatio_working_3-way'!AJ253</f>
        <v>#VALUE!</v>
      </c>
      <c r="AQ253" s="11" t="e">
        <f>'OddsRatio_working_3-way'!AE253+'OddsRatio_working_3-way'!AK253</f>
        <v>#VALUE!</v>
      </c>
      <c r="AR253" s="10" t="str">
        <f>IF(A253="","",IF(('OddsRatio_working_3-way'!X253=0),IF(Q253&gt;0,-Q253^(1/3),(-Q253)^(1/3)),'OddsRatio_working_3-way'!AL253-'OddsRatio_working_3-way'!R253/3))</f>
        <v/>
      </c>
      <c r="AS253" s="11" t="e">
        <f>IF(('OddsRatio_working_3-way'!X253=0),IF(Q253&gt;0,-Q253^(1/3),(-Q253)^(1/3)),'OddsRatio_working_3-way'!AM253-'OddsRatio_working_3-way'!R253/3)</f>
        <v>#VALUE!</v>
      </c>
      <c r="AT253" s="11" t="e">
        <f>IF(('OddsRatio_working_3-way'!X253=0),IF(Q253&gt;0,-Q253^(1/3),(-Q253)^(1/3)),'OddsRatio_working_3-way'!AN253-'OddsRatio_working_3-way'!R253/3)</f>
        <v>#VALUE!</v>
      </c>
      <c r="AU253" s="11" t="e">
        <f>IF(('OddsRatio_working_3-way'!X253=0),0,'OddsRatio_working_3-way'!AO253)</f>
        <v>#VALUE!</v>
      </c>
      <c r="AV253" s="11" t="e">
        <f>IF(('OddsRatio_working_3-way'!X253=0),0,'OddsRatio_working_3-way'!AP253)</f>
        <v>#VALUE!</v>
      </c>
      <c r="AW253" s="11" t="e">
        <f>IF(('OddsRatio_working_3-way'!X253=0),0,'OddsRatio_working_3-way'!AQ253)</f>
        <v>#VALUE!</v>
      </c>
    </row>
    <row r="254" spans="1:49">
      <c r="A254" s="4" t="str">
        <f>IF('True_Odds_Calculator_3-way'!A255="","",'True_Odds_Calculator_3-way'!A255)</f>
        <v/>
      </c>
      <c r="B254" s="4" t="str">
        <f>IF('True_Odds_Calculator_3-way'!B255="","",'True_Odds_Calculator_3-way'!B255)</f>
        <v/>
      </c>
      <c r="C254" s="4" t="str">
        <f>IF('True_Odds_Calculator_3-way'!C255="","",'True_Odds_Calculator_3-way'!C255)</f>
        <v/>
      </c>
      <c r="D254" s="9" t="e">
        <f t="shared" si="52"/>
        <v>#VALUE!</v>
      </c>
      <c r="E254" s="9" t="e">
        <f t="shared" si="53"/>
        <v>#VALUE!</v>
      </c>
      <c r="F254" s="9" t="e">
        <f t="shared" si="54"/>
        <v>#VALUE!</v>
      </c>
      <c r="G254" s="9" t="str">
        <f t="shared" si="55"/>
        <v/>
      </c>
      <c r="H254" s="9" t="str">
        <f t="shared" si="56"/>
        <v/>
      </c>
      <c r="I254" s="9" t="str">
        <f t="shared" si="57"/>
        <v/>
      </c>
      <c r="J254" s="9" t="str">
        <f t="shared" si="58"/>
        <v/>
      </c>
      <c r="K254" s="11" t="e">
        <f t="shared" si="59"/>
        <v>#VALUE!</v>
      </c>
      <c r="L254" s="11" t="e">
        <f t="shared" si="60"/>
        <v>#VALUE!</v>
      </c>
      <c r="M254" s="11" t="e">
        <f t="shared" si="61"/>
        <v>#VALUE!</v>
      </c>
      <c r="N254" s="11" t="e">
        <f>'OddsRatio_working_3-way'!K254+'OddsRatio_working_3-way'!L254+'OddsRatio_working_3-way'!M254-('OddsRatio_working_3-way'!K254*'OddsRatio_working_3-way'!L254)-('OddsRatio_working_3-way'!K254*'OddsRatio_working_3-way'!M254)-('OddsRatio_working_3-way'!L254*'OddsRatio_working_3-way'!M254)+('OddsRatio_working_3-way'!K254*'OddsRatio_working_3-way'!L254*'OddsRatio_working_3-way'!M254)-1</f>
        <v>#VALUE!</v>
      </c>
      <c r="O254" s="11">
        <f>0</f>
        <v>0</v>
      </c>
      <c r="P254" s="11" t="e">
        <f>('OddsRatio_working_3-way'!K254*'OddsRatio_working_3-way'!L254)+('OddsRatio_working_3-way'!K254*'OddsRatio_working_3-way'!M254)+('OddsRatio_working_3-way'!L254*'OddsRatio_working_3-way'!M254)-(3*'OddsRatio_working_3-way'!K254*'OddsRatio_working_3-way'!L254*'OddsRatio_working_3-way'!M254)</f>
        <v>#VALUE!</v>
      </c>
      <c r="Q254" s="11" t="e">
        <f>2*'OddsRatio_working_3-way'!K254*'OddsRatio_working_3-way'!L254*'OddsRatio_working_3-way'!M254</f>
        <v>#VALUE!</v>
      </c>
      <c r="R254" s="11" t="e">
        <f t="shared" si="62"/>
        <v>#VALUE!</v>
      </c>
      <c r="S254" s="11" t="e">
        <f t="shared" si="63"/>
        <v>#VALUE!</v>
      </c>
      <c r="T254" s="11" t="e">
        <f t="shared" si="64"/>
        <v>#VALUE!</v>
      </c>
      <c r="U254" s="11" t="e">
        <f>'OddsRatio_working_3-way'!S254-'OddsRatio_working_3-way'!R254^2/3</f>
        <v>#VALUE!</v>
      </c>
      <c r="V254" s="11" t="e">
        <f>'OddsRatio_working_3-way'!S254*'OddsRatio_working_3-way'!R254/3-2*'OddsRatio_working_3-way'!R254^3/27-'OddsRatio_working_3-way'!T254</f>
        <v>#VALUE!</v>
      </c>
      <c r="W254" s="11" t="e">
        <f>'OddsRatio_working_3-way'!V254^2+4*'OddsRatio_working_3-way'!U254^3/27</f>
        <v>#VALUE!</v>
      </c>
      <c r="X254" s="11" t="e">
        <f>IF('OddsRatio_working_3-way'!W254&gt;0,IF(ABS('OddsRatio_working_3-way'!V254+SQRT('OddsRatio_working_3-way'!W254))/2&gt;0,ABS('OddsRatio_working_3-way'!V254+SQRT('OddsRatio_working_3-way'!W254))/2,ABS('OddsRatio_working_3-way'!V254-SQRT('OddsRatio_working_3-way'!W254))/2),SQRT(-'OddsRatio_working_3-way'!U254^3/27))</f>
        <v>#VALUE!</v>
      </c>
      <c r="Y254" s="11" t="e">
        <f>IF('OddsRatio_working_3-way'!W254&gt;=0,IF('OddsRatio_working_3-way'!V254+SQRT('OddsRatio_working_3-way'!W254)&gt;0,0,PI()),ACOS('OddsRatio_working_3-way'!V254/(2*'OddsRatio_working_3-way'!X254)))</f>
        <v>#VALUE!</v>
      </c>
      <c r="Z254" s="11" t="e">
        <f>'OddsRatio_working_3-way'!X254^(1/3)*COS('OddsRatio_working_3-way'!Y254/3)</f>
        <v>#VALUE!</v>
      </c>
      <c r="AA254" s="11" t="e">
        <f>'OddsRatio_working_3-way'!X254^(1/3)*COS(('OddsRatio_working_3-way'!Y254+2*PI())/3)</f>
        <v>#VALUE!</v>
      </c>
      <c r="AB254" s="11" t="e">
        <f>'OddsRatio_working_3-way'!X254^(1/3)*COS(('OddsRatio_working_3-way'!Y254+4*PI())/3)</f>
        <v>#VALUE!</v>
      </c>
      <c r="AC254" s="11" t="e">
        <f>'OddsRatio_working_3-way'!X254^(1/3)*SIN('OddsRatio_working_3-way'!Y254/3)</f>
        <v>#VALUE!</v>
      </c>
      <c r="AD254" s="11" t="e">
        <f>'OddsRatio_working_3-way'!X254^(1/3)*SIN(('OddsRatio_working_3-way'!Y254+2*PI())/3)</f>
        <v>#VALUE!</v>
      </c>
      <c r="AE254" s="11" t="e">
        <f>'OddsRatio_working_3-way'!X254^(1/3)*SIN(('OddsRatio_working_3-way'!Y254+4*PI())/3)</f>
        <v>#VALUE!</v>
      </c>
      <c r="AF254" s="11" t="e">
        <f>-'OddsRatio_working_3-way'!U254/(3*'OddsRatio_working_3-way'!X254^(1/3))*COS(('OddsRatio_working_3-way'!Y254)/3)</f>
        <v>#VALUE!</v>
      </c>
      <c r="AG254" s="11" t="e">
        <f>-'OddsRatio_working_3-way'!U254/(3*'OddsRatio_working_3-way'!X254^(1/3))*COS(('OddsRatio_working_3-way'!Y254+2*PI())/3)</f>
        <v>#VALUE!</v>
      </c>
      <c r="AH254" s="11" t="e">
        <f>-'OddsRatio_working_3-way'!U254/(3*'OddsRatio_working_3-way'!X254^(1/3))*COS(('OddsRatio_working_3-way'!Y254+4*PI())/3)</f>
        <v>#VALUE!</v>
      </c>
      <c r="AI254" s="11" t="e">
        <f>'OddsRatio_working_3-way'!U254/(3*'OddsRatio_working_3-way'!X254^(1/3))*SIN(('OddsRatio_working_3-way'!Y254)/3)</f>
        <v>#VALUE!</v>
      </c>
      <c r="AJ254" s="11" t="e">
        <f>'OddsRatio_working_3-way'!U254/(3*'OddsRatio_working_3-way'!X254^(1/3))*SIN(('OddsRatio_working_3-way'!Y254+2*PI())/3)</f>
        <v>#VALUE!</v>
      </c>
      <c r="AK254" s="11" t="e">
        <f>'OddsRatio_working_3-way'!U254/(3*'OddsRatio_working_3-way'!X254^(1/3))*SIN(('OddsRatio_working_3-way'!Y254+4*PI())/3)</f>
        <v>#VALUE!</v>
      </c>
      <c r="AL254" s="11" t="e">
        <f>'OddsRatio_working_3-way'!Z254+'OddsRatio_working_3-way'!AF254</f>
        <v>#VALUE!</v>
      </c>
      <c r="AM254" s="11" t="e">
        <f>'OddsRatio_working_3-way'!AA254+'OddsRatio_working_3-way'!AG254</f>
        <v>#VALUE!</v>
      </c>
      <c r="AN254" s="11" t="e">
        <f>'OddsRatio_working_3-way'!AB254+'OddsRatio_working_3-way'!AH254</f>
        <v>#VALUE!</v>
      </c>
      <c r="AO254" s="11" t="e">
        <f>'OddsRatio_working_3-way'!AC254+'OddsRatio_working_3-way'!AI254</f>
        <v>#VALUE!</v>
      </c>
      <c r="AP254" s="11" t="e">
        <f>'OddsRatio_working_3-way'!AD254+'OddsRatio_working_3-way'!AJ254</f>
        <v>#VALUE!</v>
      </c>
      <c r="AQ254" s="11" t="e">
        <f>'OddsRatio_working_3-way'!AE254+'OddsRatio_working_3-way'!AK254</f>
        <v>#VALUE!</v>
      </c>
      <c r="AR254" s="10" t="str">
        <f>IF(A254="","",IF(('OddsRatio_working_3-way'!X254=0),IF(Q254&gt;0,-Q254^(1/3),(-Q254)^(1/3)),'OddsRatio_working_3-way'!AL254-'OddsRatio_working_3-way'!R254/3))</f>
        <v/>
      </c>
      <c r="AS254" s="11" t="e">
        <f>IF(('OddsRatio_working_3-way'!X254=0),IF(Q254&gt;0,-Q254^(1/3),(-Q254)^(1/3)),'OddsRatio_working_3-way'!AM254-'OddsRatio_working_3-way'!R254/3)</f>
        <v>#VALUE!</v>
      </c>
      <c r="AT254" s="11" t="e">
        <f>IF(('OddsRatio_working_3-way'!X254=0),IF(Q254&gt;0,-Q254^(1/3),(-Q254)^(1/3)),'OddsRatio_working_3-way'!AN254-'OddsRatio_working_3-way'!R254/3)</f>
        <v>#VALUE!</v>
      </c>
      <c r="AU254" s="11" t="e">
        <f>IF(('OddsRatio_working_3-way'!X254=0),0,'OddsRatio_working_3-way'!AO254)</f>
        <v>#VALUE!</v>
      </c>
      <c r="AV254" s="11" t="e">
        <f>IF(('OddsRatio_working_3-way'!X254=0),0,'OddsRatio_working_3-way'!AP254)</f>
        <v>#VALUE!</v>
      </c>
      <c r="AW254" s="11" t="e">
        <f>IF(('OddsRatio_working_3-way'!X254=0),0,'OddsRatio_working_3-way'!AQ254)</f>
        <v>#VALUE!</v>
      </c>
    </row>
    <row r="255" spans="1:49">
      <c r="A255" s="4" t="str">
        <f>IF('True_Odds_Calculator_3-way'!A256="","",'True_Odds_Calculator_3-way'!A256)</f>
        <v/>
      </c>
      <c r="B255" s="4" t="str">
        <f>IF('True_Odds_Calculator_3-way'!B256="","",'True_Odds_Calculator_3-way'!B256)</f>
        <v/>
      </c>
      <c r="C255" s="4" t="str">
        <f>IF('True_Odds_Calculator_3-way'!C256="","",'True_Odds_Calculator_3-way'!C256)</f>
        <v/>
      </c>
      <c r="D255" s="9" t="e">
        <f t="shared" si="52"/>
        <v>#VALUE!</v>
      </c>
      <c r="E255" s="9" t="e">
        <f t="shared" si="53"/>
        <v>#VALUE!</v>
      </c>
      <c r="F255" s="9" t="e">
        <f t="shared" si="54"/>
        <v>#VALUE!</v>
      </c>
      <c r="G255" s="9" t="str">
        <f t="shared" si="55"/>
        <v/>
      </c>
      <c r="H255" s="9" t="str">
        <f t="shared" si="56"/>
        <v/>
      </c>
      <c r="I255" s="9" t="str">
        <f t="shared" si="57"/>
        <v/>
      </c>
      <c r="J255" s="9" t="str">
        <f t="shared" si="58"/>
        <v/>
      </c>
      <c r="K255" s="11" t="e">
        <f t="shared" si="59"/>
        <v>#VALUE!</v>
      </c>
      <c r="L255" s="11" t="e">
        <f t="shared" si="60"/>
        <v>#VALUE!</v>
      </c>
      <c r="M255" s="11" t="e">
        <f t="shared" si="61"/>
        <v>#VALUE!</v>
      </c>
      <c r="N255" s="11" t="e">
        <f>'OddsRatio_working_3-way'!K255+'OddsRatio_working_3-way'!L255+'OddsRatio_working_3-way'!M255-('OddsRatio_working_3-way'!K255*'OddsRatio_working_3-way'!L255)-('OddsRatio_working_3-way'!K255*'OddsRatio_working_3-way'!M255)-('OddsRatio_working_3-way'!L255*'OddsRatio_working_3-way'!M255)+('OddsRatio_working_3-way'!K255*'OddsRatio_working_3-way'!L255*'OddsRatio_working_3-way'!M255)-1</f>
        <v>#VALUE!</v>
      </c>
      <c r="O255" s="11">
        <f>0</f>
        <v>0</v>
      </c>
      <c r="P255" s="11" t="e">
        <f>('OddsRatio_working_3-way'!K255*'OddsRatio_working_3-way'!L255)+('OddsRatio_working_3-way'!K255*'OddsRatio_working_3-way'!M255)+('OddsRatio_working_3-way'!L255*'OddsRatio_working_3-way'!M255)-(3*'OddsRatio_working_3-way'!K255*'OddsRatio_working_3-way'!L255*'OddsRatio_working_3-way'!M255)</f>
        <v>#VALUE!</v>
      </c>
      <c r="Q255" s="11" t="e">
        <f>2*'OddsRatio_working_3-way'!K255*'OddsRatio_working_3-way'!L255*'OddsRatio_working_3-way'!M255</f>
        <v>#VALUE!</v>
      </c>
      <c r="R255" s="11" t="e">
        <f t="shared" si="62"/>
        <v>#VALUE!</v>
      </c>
      <c r="S255" s="11" t="e">
        <f t="shared" si="63"/>
        <v>#VALUE!</v>
      </c>
      <c r="T255" s="11" t="e">
        <f t="shared" si="64"/>
        <v>#VALUE!</v>
      </c>
      <c r="U255" s="11" t="e">
        <f>'OddsRatio_working_3-way'!S255-'OddsRatio_working_3-way'!R255^2/3</f>
        <v>#VALUE!</v>
      </c>
      <c r="V255" s="11" t="e">
        <f>'OddsRatio_working_3-way'!S255*'OddsRatio_working_3-way'!R255/3-2*'OddsRatio_working_3-way'!R255^3/27-'OddsRatio_working_3-way'!T255</f>
        <v>#VALUE!</v>
      </c>
      <c r="W255" s="11" t="e">
        <f>'OddsRatio_working_3-way'!V255^2+4*'OddsRatio_working_3-way'!U255^3/27</f>
        <v>#VALUE!</v>
      </c>
      <c r="X255" s="11" t="e">
        <f>IF('OddsRatio_working_3-way'!W255&gt;0,IF(ABS('OddsRatio_working_3-way'!V255+SQRT('OddsRatio_working_3-way'!W255))/2&gt;0,ABS('OddsRatio_working_3-way'!V255+SQRT('OddsRatio_working_3-way'!W255))/2,ABS('OddsRatio_working_3-way'!V255-SQRT('OddsRatio_working_3-way'!W255))/2),SQRT(-'OddsRatio_working_3-way'!U255^3/27))</f>
        <v>#VALUE!</v>
      </c>
      <c r="Y255" s="11" t="e">
        <f>IF('OddsRatio_working_3-way'!W255&gt;=0,IF('OddsRatio_working_3-way'!V255+SQRT('OddsRatio_working_3-way'!W255)&gt;0,0,PI()),ACOS('OddsRatio_working_3-way'!V255/(2*'OddsRatio_working_3-way'!X255)))</f>
        <v>#VALUE!</v>
      </c>
      <c r="Z255" s="11" t="e">
        <f>'OddsRatio_working_3-way'!X255^(1/3)*COS('OddsRatio_working_3-way'!Y255/3)</f>
        <v>#VALUE!</v>
      </c>
      <c r="AA255" s="11" t="e">
        <f>'OddsRatio_working_3-way'!X255^(1/3)*COS(('OddsRatio_working_3-way'!Y255+2*PI())/3)</f>
        <v>#VALUE!</v>
      </c>
      <c r="AB255" s="11" t="e">
        <f>'OddsRatio_working_3-way'!X255^(1/3)*COS(('OddsRatio_working_3-way'!Y255+4*PI())/3)</f>
        <v>#VALUE!</v>
      </c>
      <c r="AC255" s="11" t="e">
        <f>'OddsRatio_working_3-way'!X255^(1/3)*SIN('OddsRatio_working_3-way'!Y255/3)</f>
        <v>#VALUE!</v>
      </c>
      <c r="AD255" s="11" t="e">
        <f>'OddsRatio_working_3-way'!X255^(1/3)*SIN(('OddsRatio_working_3-way'!Y255+2*PI())/3)</f>
        <v>#VALUE!</v>
      </c>
      <c r="AE255" s="11" t="e">
        <f>'OddsRatio_working_3-way'!X255^(1/3)*SIN(('OddsRatio_working_3-way'!Y255+4*PI())/3)</f>
        <v>#VALUE!</v>
      </c>
      <c r="AF255" s="11" t="e">
        <f>-'OddsRatio_working_3-way'!U255/(3*'OddsRatio_working_3-way'!X255^(1/3))*COS(('OddsRatio_working_3-way'!Y255)/3)</f>
        <v>#VALUE!</v>
      </c>
      <c r="AG255" s="11" t="e">
        <f>-'OddsRatio_working_3-way'!U255/(3*'OddsRatio_working_3-way'!X255^(1/3))*COS(('OddsRatio_working_3-way'!Y255+2*PI())/3)</f>
        <v>#VALUE!</v>
      </c>
      <c r="AH255" s="11" t="e">
        <f>-'OddsRatio_working_3-way'!U255/(3*'OddsRatio_working_3-way'!X255^(1/3))*COS(('OddsRatio_working_3-way'!Y255+4*PI())/3)</f>
        <v>#VALUE!</v>
      </c>
      <c r="AI255" s="11" t="e">
        <f>'OddsRatio_working_3-way'!U255/(3*'OddsRatio_working_3-way'!X255^(1/3))*SIN(('OddsRatio_working_3-way'!Y255)/3)</f>
        <v>#VALUE!</v>
      </c>
      <c r="AJ255" s="11" t="e">
        <f>'OddsRatio_working_3-way'!U255/(3*'OddsRatio_working_3-way'!X255^(1/3))*SIN(('OddsRatio_working_3-way'!Y255+2*PI())/3)</f>
        <v>#VALUE!</v>
      </c>
      <c r="AK255" s="11" t="e">
        <f>'OddsRatio_working_3-way'!U255/(3*'OddsRatio_working_3-way'!X255^(1/3))*SIN(('OddsRatio_working_3-way'!Y255+4*PI())/3)</f>
        <v>#VALUE!</v>
      </c>
      <c r="AL255" s="11" t="e">
        <f>'OddsRatio_working_3-way'!Z255+'OddsRatio_working_3-way'!AF255</f>
        <v>#VALUE!</v>
      </c>
      <c r="AM255" s="11" t="e">
        <f>'OddsRatio_working_3-way'!AA255+'OddsRatio_working_3-way'!AG255</f>
        <v>#VALUE!</v>
      </c>
      <c r="AN255" s="11" t="e">
        <f>'OddsRatio_working_3-way'!AB255+'OddsRatio_working_3-way'!AH255</f>
        <v>#VALUE!</v>
      </c>
      <c r="AO255" s="11" t="e">
        <f>'OddsRatio_working_3-way'!AC255+'OddsRatio_working_3-way'!AI255</f>
        <v>#VALUE!</v>
      </c>
      <c r="AP255" s="11" t="e">
        <f>'OddsRatio_working_3-way'!AD255+'OddsRatio_working_3-way'!AJ255</f>
        <v>#VALUE!</v>
      </c>
      <c r="AQ255" s="11" t="e">
        <f>'OddsRatio_working_3-way'!AE255+'OddsRatio_working_3-way'!AK255</f>
        <v>#VALUE!</v>
      </c>
      <c r="AR255" s="10" t="str">
        <f>IF(A255="","",IF(('OddsRatio_working_3-way'!X255=0),IF(Q255&gt;0,-Q255^(1/3),(-Q255)^(1/3)),'OddsRatio_working_3-way'!AL255-'OddsRatio_working_3-way'!R255/3))</f>
        <v/>
      </c>
      <c r="AS255" s="11" t="e">
        <f>IF(('OddsRatio_working_3-way'!X255=0),IF(Q255&gt;0,-Q255^(1/3),(-Q255)^(1/3)),'OddsRatio_working_3-way'!AM255-'OddsRatio_working_3-way'!R255/3)</f>
        <v>#VALUE!</v>
      </c>
      <c r="AT255" s="11" t="e">
        <f>IF(('OddsRatio_working_3-way'!X255=0),IF(Q255&gt;0,-Q255^(1/3),(-Q255)^(1/3)),'OddsRatio_working_3-way'!AN255-'OddsRatio_working_3-way'!R255/3)</f>
        <v>#VALUE!</v>
      </c>
      <c r="AU255" s="11" t="e">
        <f>IF(('OddsRatio_working_3-way'!X255=0),0,'OddsRatio_working_3-way'!AO255)</f>
        <v>#VALUE!</v>
      </c>
      <c r="AV255" s="11" t="e">
        <f>IF(('OddsRatio_working_3-way'!X255=0),0,'OddsRatio_working_3-way'!AP255)</f>
        <v>#VALUE!</v>
      </c>
      <c r="AW255" s="11" t="e">
        <f>IF(('OddsRatio_working_3-way'!X255=0),0,'OddsRatio_working_3-way'!AQ255)</f>
        <v>#VALUE!</v>
      </c>
    </row>
    <row r="256" spans="1:49">
      <c r="A256" s="4" t="str">
        <f>IF('True_Odds_Calculator_3-way'!A257="","",'True_Odds_Calculator_3-way'!A257)</f>
        <v/>
      </c>
      <c r="B256" s="4" t="str">
        <f>IF('True_Odds_Calculator_3-way'!B257="","",'True_Odds_Calculator_3-way'!B257)</f>
        <v/>
      </c>
      <c r="C256" s="4" t="str">
        <f>IF('True_Odds_Calculator_3-way'!C257="","",'True_Odds_Calculator_3-way'!C257)</f>
        <v/>
      </c>
      <c r="D256" s="9" t="e">
        <f t="shared" si="52"/>
        <v>#VALUE!</v>
      </c>
      <c r="E256" s="9" t="e">
        <f t="shared" si="53"/>
        <v>#VALUE!</v>
      </c>
      <c r="F256" s="9" t="e">
        <f t="shared" si="54"/>
        <v>#VALUE!</v>
      </c>
      <c r="G256" s="9" t="str">
        <f t="shared" si="55"/>
        <v/>
      </c>
      <c r="H256" s="9" t="str">
        <f t="shared" si="56"/>
        <v/>
      </c>
      <c r="I256" s="9" t="str">
        <f t="shared" si="57"/>
        <v/>
      </c>
      <c r="J256" s="9" t="str">
        <f t="shared" si="58"/>
        <v/>
      </c>
      <c r="K256" s="11" t="e">
        <f t="shared" si="59"/>
        <v>#VALUE!</v>
      </c>
      <c r="L256" s="11" t="e">
        <f t="shared" si="60"/>
        <v>#VALUE!</v>
      </c>
      <c r="M256" s="11" t="e">
        <f t="shared" si="61"/>
        <v>#VALUE!</v>
      </c>
      <c r="N256" s="11" t="e">
        <f>'OddsRatio_working_3-way'!K256+'OddsRatio_working_3-way'!L256+'OddsRatio_working_3-way'!M256-('OddsRatio_working_3-way'!K256*'OddsRatio_working_3-way'!L256)-('OddsRatio_working_3-way'!K256*'OddsRatio_working_3-way'!M256)-('OddsRatio_working_3-way'!L256*'OddsRatio_working_3-way'!M256)+('OddsRatio_working_3-way'!K256*'OddsRatio_working_3-way'!L256*'OddsRatio_working_3-way'!M256)-1</f>
        <v>#VALUE!</v>
      </c>
      <c r="O256" s="11">
        <f>0</f>
        <v>0</v>
      </c>
      <c r="P256" s="11" t="e">
        <f>('OddsRatio_working_3-way'!K256*'OddsRatio_working_3-way'!L256)+('OddsRatio_working_3-way'!K256*'OddsRatio_working_3-way'!M256)+('OddsRatio_working_3-way'!L256*'OddsRatio_working_3-way'!M256)-(3*'OddsRatio_working_3-way'!K256*'OddsRatio_working_3-way'!L256*'OddsRatio_working_3-way'!M256)</f>
        <v>#VALUE!</v>
      </c>
      <c r="Q256" s="11" t="e">
        <f>2*'OddsRatio_working_3-way'!K256*'OddsRatio_working_3-way'!L256*'OddsRatio_working_3-way'!M256</f>
        <v>#VALUE!</v>
      </c>
      <c r="R256" s="11" t="e">
        <f t="shared" si="62"/>
        <v>#VALUE!</v>
      </c>
      <c r="S256" s="11" t="e">
        <f t="shared" si="63"/>
        <v>#VALUE!</v>
      </c>
      <c r="T256" s="11" t="e">
        <f t="shared" si="64"/>
        <v>#VALUE!</v>
      </c>
      <c r="U256" s="11" t="e">
        <f>'OddsRatio_working_3-way'!S256-'OddsRatio_working_3-way'!R256^2/3</f>
        <v>#VALUE!</v>
      </c>
      <c r="V256" s="11" t="e">
        <f>'OddsRatio_working_3-way'!S256*'OddsRatio_working_3-way'!R256/3-2*'OddsRatio_working_3-way'!R256^3/27-'OddsRatio_working_3-way'!T256</f>
        <v>#VALUE!</v>
      </c>
      <c r="W256" s="11" t="e">
        <f>'OddsRatio_working_3-way'!V256^2+4*'OddsRatio_working_3-way'!U256^3/27</f>
        <v>#VALUE!</v>
      </c>
      <c r="X256" s="11" t="e">
        <f>IF('OddsRatio_working_3-way'!W256&gt;0,IF(ABS('OddsRatio_working_3-way'!V256+SQRT('OddsRatio_working_3-way'!W256))/2&gt;0,ABS('OddsRatio_working_3-way'!V256+SQRT('OddsRatio_working_3-way'!W256))/2,ABS('OddsRatio_working_3-way'!V256-SQRT('OddsRatio_working_3-way'!W256))/2),SQRT(-'OddsRatio_working_3-way'!U256^3/27))</f>
        <v>#VALUE!</v>
      </c>
      <c r="Y256" s="11" t="e">
        <f>IF('OddsRatio_working_3-way'!W256&gt;=0,IF('OddsRatio_working_3-way'!V256+SQRT('OddsRatio_working_3-way'!W256)&gt;0,0,PI()),ACOS('OddsRatio_working_3-way'!V256/(2*'OddsRatio_working_3-way'!X256)))</f>
        <v>#VALUE!</v>
      </c>
      <c r="Z256" s="11" t="e">
        <f>'OddsRatio_working_3-way'!X256^(1/3)*COS('OddsRatio_working_3-way'!Y256/3)</f>
        <v>#VALUE!</v>
      </c>
      <c r="AA256" s="11" t="e">
        <f>'OddsRatio_working_3-way'!X256^(1/3)*COS(('OddsRatio_working_3-way'!Y256+2*PI())/3)</f>
        <v>#VALUE!</v>
      </c>
      <c r="AB256" s="11" t="e">
        <f>'OddsRatio_working_3-way'!X256^(1/3)*COS(('OddsRatio_working_3-way'!Y256+4*PI())/3)</f>
        <v>#VALUE!</v>
      </c>
      <c r="AC256" s="11" t="e">
        <f>'OddsRatio_working_3-way'!X256^(1/3)*SIN('OddsRatio_working_3-way'!Y256/3)</f>
        <v>#VALUE!</v>
      </c>
      <c r="AD256" s="11" t="e">
        <f>'OddsRatio_working_3-way'!X256^(1/3)*SIN(('OddsRatio_working_3-way'!Y256+2*PI())/3)</f>
        <v>#VALUE!</v>
      </c>
      <c r="AE256" s="11" t="e">
        <f>'OddsRatio_working_3-way'!X256^(1/3)*SIN(('OddsRatio_working_3-way'!Y256+4*PI())/3)</f>
        <v>#VALUE!</v>
      </c>
      <c r="AF256" s="11" t="e">
        <f>-'OddsRatio_working_3-way'!U256/(3*'OddsRatio_working_3-way'!X256^(1/3))*COS(('OddsRatio_working_3-way'!Y256)/3)</f>
        <v>#VALUE!</v>
      </c>
      <c r="AG256" s="11" t="e">
        <f>-'OddsRatio_working_3-way'!U256/(3*'OddsRatio_working_3-way'!X256^(1/3))*COS(('OddsRatio_working_3-way'!Y256+2*PI())/3)</f>
        <v>#VALUE!</v>
      </c>
      <c r="AH256" s="11" t="e">
        <f>-'OddsRatio_working_3-way'!U256/(3*'OddsRatio_working_3-way'!X256^(1/3))*COS(('OddsRatio_working_3-way'!Y256+4*PI())/3)</f>
        <v>#VALUE!</v>
      </c>
      <c r="AI256" s="11" t="e">
        <f>'OddsRatio_working_3-way'!U256/(3*'OddsRatio_working_3-way'!X256^(1/3))*SIN(('OddsRatio_working_3-way'!Y256)/3)</f>
        <v>#VALUE!</v>
      </c>
      <c r="AJ256" s="11" t="e">
        <f>'OddsRatio_working_3-way'!U256/(3*'OddsRatio_working_3-way'!X256^(1/3))*SIN(('OddsRatio_working_3-way'!Y256+2*PI())/3)</f>
        <v>#VALUE!</v>
      </c>
      <c r="AK256" s="11" t="e">
        <f>'OddsRatio_working_3-way'!U256/(3*'OddsRatio_working_3-way'!X256^(1/3))*SIN(('OddsRatio_working_3-way'!Y256+4*PI())/3)</f>
        <v>#VALUE!</v>
      </c>
      <c r="AL256" s="11" t="e">
        <f>'OddsRatio_working_3-way'!Z256+'OddsRatio_working_3-way'!AF256</f>
        <v>#VALUE!</v>
      </c>
      <c r="AM256" s="11" t="e">
        <f>'OddsRatio_working_3-way'!AA256+'OddsRatio_working_3-way'!AG256</f>
        <v>#VALUE!</v>
      </c>
      <c r="AN256" s="11" t="e">
        <f>'OddsRatio_working_3-way'!AB256+'OddsRatio_working_3-way'!AH256</f>
        <v>#VALUE!</v>
      </c>
      <c r="AO256" s="11" t="e">
        <f>'OddsRatio_working_3-way'!AC256+'OddsRatio_working_3-way'!AI256</f>
        <v>#VALUE!</v>
      </c>
      <c r="AP256" s="11" t="e">
        <f>'OddsRatio_working_3-way'!AD256+'OddsRatio_working_3-way'!AJ256</f>
        <v>#VALUE!</v>
      </c>
      <c r="AQ256" s="11" t="e">
        <f>'OddsRatio_working_3-way'!AE256+'OddsRatio_working_3-way'!AK256</f>
        <v>#VALUE!</v>
      </c>
      <c r="AR256" s="10" t="str">
        <f>IF(A256="","",IF(('OddsRatio_working_3-way'!X256=0),IF(Q256&gt;0,-Q256^(1/3),(-Q256)^(1/3)),'OddsRatio_working_3-way'!AL256-'OddsRatio_working_3-way'!R256/3))</f>
        <v/>
      </c>
      <c r="AS256" s="11" t="e">
        <f>IF(('OddsRatio_working_3-way'!X256=0),IF(Q256&gt;0,-Q256^(1/3),(-Q256)^(1/3)),'OddsRatio_working_3-way'!AM256-'OddsRatio_working_3-way'!R256/3)</f>
        <v>#VALUE!</v>
      </c>
      <c r="AT256" s="11" t="e">
        <f>IF(('OddsRatio_working_3-way'!X256=0),IF(Q256&gt;0,-Q256^(1/3),(-Q256)^(1/3)),'OddsRatio_working_3-way'!AN256-'OddsRatio_working_3-way'!R256/3)</f>
        <v>#VALUE!</v>
      </c>
      <c r="AU256" s="11" t="e">
        <f>IF(('OddsRatio_working_3-way'!X256=0),0,'OddsRatio_working_3-way'!AO256)</f>
        <v>#VALUE!</v>
      </c>
      <c r="AV256" s="11" t="e">
        <f>IF(('OddsRatio_working_3-way'!X256=0),0,'OddsRatio_working_3-way'!AP256)</f>
        <v>#VALUE!</v>
      </c>
      <c r="AW256" s="11" t="e">
        <f>IF(('OddsRatio_working_3-way'!X256=0),0,'OddsRatio_working_3-way'!AQ256)</f>
        <v>#VALUE!</v>
      </c>
    </row>
    <row r="257" spans="1:49">
      <c r="A257" s="4" t="str">
        <f>IF('True_Odds_Calculator_3-way'!A258="","",'True_Odds_Calculator_3-way'!A258)</f>
        <v/>
      </c>
      <c r="B257" s="4" t="str">
        <f>IF('True_Odds_Calculator_3-way'!B258="","",'True_Odds_Calculator_3-way'!B258)</f>
        <v/>
      </c>
      <c r="C257" s="4" t="str">
        <f>IF('True_Odds_Calculator_3-way'!C258="","",'True_Odds_Calculator_3-way'!C258)</f>
        <v/>
      </c>
      <c r="D257" s="9" t="e">
        <f t="shared" si="52"/>
        <v>#VALUE!</v>
      </c>
      <c r="E257" s="9" t="e">
        <f t="shared" si="53"/>
        <v>#VALUE!</v>
      </c>
      <c r="F257" s="9" t="e">
        <f t="shared" si="54"/>
        <v>#VALUE!</v>
      </c>
      <c r="G257" s="9" t="str">
        <f t="shared" si="55"/>
        <v/>
      </c>
      <c r="H257" s="9" t="str">
        <f t="shared" si="56"/>
        <v/>
      </c>
      <c r="I257" s="9" t="str">
        <f t="shared" si="57"/>
        <v/>
      </c>
      <c r="J257" s="9" t="str">
        <f t="shared" si="58"/>
        <v/>
      </c>
      <c r="K257" s="11" t="e">
        <f t="shared" si="59"/>
        <v>#VALUE!</v>
      </c>
      <c r="L257" s="11" t="e">
        <f t="shared" si="60"/>
        <v>#VALUE!</v>
      </c>
      <c r="M257" s="11" t="e">
        <f t="shared" si="61"/>
        <v>#VALUE!</v>
      </c>
      <c r="N257" s="11" t="e">
        <f>'OddsRatio_working_3-way'!K257+'OddsRatio_working_3-way'!L257+'OddsRatio_working_3-way'!M257-('OddsRatio_working_3-way'!K257*'OddsRatio_working_3-way'!L257)-('OddsRatio_working_3-way'!K257*'OddsRatio_working_3-way'!M257)-('OddsRatio_working_3-way'!L257*'OddsRatio_working_3-way'!M257)+('OddsRatio_working_3-way'!K257*'OddsRatio_working_3-way'!L257*'OddsRatio_working_3-way'!M257)-1</f>
        <v>#VALUE!</v>
      </c>
      <c r="O257" s="11">
        <f>0</f>
        <v>0</v>
      </c>
      <c r="P257" s="11" t="e">
        <f>('OddsRatio_working_3-way'!K257*'OddsRatio_working_3-way'!L257)+('OddsRatio_working_3-way'!K257*'OddsRatio_working_3-way'!M257)+('OddsRatio_working_3-way'!L257*'OddsRatio_working_3-way'!M257)-(3*'OddsRatio_working_3-way'!K257*'OddsRatio_working_3-way'!L257*'OddsRatio_working_3-way'!M257)</f>
        <v>#VALUE!</v>
      </c>
      <c r="Q257" s="11" t="e">
        <f>2*'OddsRatio_working_3-way'!K257*'OddsRatio_working_3-way'!L257*'OddsRatio_working_3-way'!M257</f>
        <v>#VALUE!</v>
      </c>
      <c r="R257" s="11" t="e">
        <f t="shared" si="62"/>
        <v>#VALUE!</v>
      </c>
      <c r="S257" s="11" t="e">
        <f t="shared" si="63"/>
        <v>#VALUE!</v>
      </c>
      <c r="T257" s="11" t="e">
        <f t="shared" si="64"/>
        <v>#VALUE!</v>
      </c>
      <c r="U257" s="11" t="e">
        <f>'OddsRatio_working_3-way'!S257-'OddsRatio_working_3-way'!R257^2/3</f>
        <v>#VALUE!</v>
      </c>
      <c r="V257" s="11" t="e">
        <f>'OddsRatio_working_3-way'!S257*'OddsRatio_working_3-way'!R257/3-2*'OddsRatio_working_3-way'!R257^3/27-'OddsRatio_working_3-way'!T257</f>
        <v>#VALUE!</v>
      </c>
      <c r="W257" s="11" t="e">
        <f>'OddsRatio_working_3-way'!V257^2+4*'OddsRatio_working_3-way'!U257^3/27</f>
        <v>#VALUE!</v>
      </c>
      <c r="X257" s="11" t="e">
        <f>IF('OddsRatio_working_3-way'!W257&gt;0,IF(ABS('OddsRatio_working_3-way'!V257+SQRT('OddsRatio_working_3-way'!W257))/2&gt;0,ABS('OddsRatio_working_3-way'!V257+SQRT('OddsRatio_working_3-way'!W257))/2,ABS('OddsRatio_working_3-way'!V257-SQRT('OddsRatio_working_3-way'!W257))/2),SQRT(-'OddsRatio_working_3-way'!U257^3/27))</f>
        <v>#VALUE!</v>
      </c>
      <c r="Y257" s="11" t="e">
        <f>IF('OddsRatio_working_3-way'!W257&gt;=0,IF('OddsRatio_working_3-way'!V257+SQRT('OddsRatio_working_3-way'!W257)&gt;0,0,PI()),ACOS('OddsRatio_working_3-way'!V257/(2*'OddsRatio_working_3-way'!X257)))</f>
        <v>#VALUE!</v>
      </c>
      <c r="Z257" s="11" t="e">
        <f>'OddsRatio_working_3-way'!X257^(1/3)*COS('OddsRatio_working_3-way'!Y257/3)</f>
        <v>#VALUE!</v>
      </c>
      <c r="AA257" s="11" t="e">
        <f>'OddsRatio_working_3-way'!X257^(1/3)*COS(('OddsRatio_working_3-way'!Y257+2*PI())/3)</f>
        <v>#VALUE!</v>
      </c>
      <c r="AB257" s="11" t="e">
        <f>'OddsRatio_working_3-way'!X257^(1/3)*COS(('OddsRatio_working_3-way'!Y257+4*PI())/3)</f>
        <v>#VALUE!</v>
      </c>
      <c r="AC257" s="11" t="e">
        <f>'OddsRatio_working_3-way'!X257^(1/3)*SIN('OddsRatio_working_3-way'!Y257/3)</f>
        <v>#VALUE!</v>
      </c>
      <c r="AD257" s="11" t="e">
        <f>'OddsRatio_working_3-way'!X257^(1/3)*SIN(('OddsRatio_working_3-way'!Y257+2*PI())/3)</f>
        <v>#VALUE!</v>
      </c>
      <c r="AE257" s="11" t="e">
        <f>'OddsRatio_working_3-way'!X257^(1/3)*SIN(('OddsRatio_working_3-way'!Y257+4*PI())/3)</f>
        <v>#VALUE!</v>
      </c>
      <c r="AF257" s="11" t="e">
        <f>-'OddsRatio_working_3-way'!U257/(3*'OddsRatio_working_3-way'!X257^(1/3))*COS(('OddsRatio_working_3-way'!Y257)/3)</f>
        <v>#VALUE!</v>
      </c>
      <c r="AG257" s="11" t="e">
        <f>-'OddsRatio_working_3-way'!U257/(3*'OddsRatio_working_3-way'!X257^(1/3))*COS(('OddsRatio_working_3-way'!Y257+2*PI())/3)</f>
        <v>#VALUE!</v>
      </c>
      <c r="AH257" s="11" t="e">
        <f>-'OddsRatio_working_3-way'!U257/(3*'OddsRatio_working_3-way'!X257^(1/3))*COS(('OddsRatio_working_3-way'!Y257+4*PI())/3)</f>
        <v>#VALUE!</v>
      </c>
      <c r="AI257" s="11" t="e">
        <f>'OddsRatio_working_3-way'!U257/(3*'OddsRatio_working_3-way'!X257^(1/3))*SIN(('OddsRatio_working_3-way'!Y257)/3)</f>
        <v>#VALUE!</v>
      </c>
      <c r="AJ257" s="11" t="e">
        <f>'OddsRatio_working_3-way'!U257/(3*'OddsRatio_working_3-way'!X257^(1/3))*SIN(('OddsRatio_working_3-way'!Y257+2*PI())/3)</f>
        <v>#VALUE!</v>
      </c>
      <c r="AK257" s="11" t="e">
        <f>'OddsRatio_working_3-way'!U257/(3*'OddsRatio_working_3-way'!X257^(1/3))*SIN(('OddsRatio_working_3-way'!Y257+4*PI())/3)</f>
        <v>#VALUE!</v>
      </c>
      <c r="AL257" s="11" t="e">
        <f>'OddsRatio_working_3-way'!Z257+'OddsRatio_working_3-way'!AF257</f>
        <v>#VALUE!</v>
      </c>
      <c r="AM257" s="11" t="e">
        <f>'OddsRatio_working_3-way'!AA257+'OddsRatio_working_3-way'!AG257</f>
        <v>#VALUE!</v>
      </c>
      <c r="AN257" s="11" t="e">
        <f>'OddsRatio_working_3-way'!AB257+'OddsRatio_working_3-way'!AH257</f>
        <v>#VALUE!</v>
      </c>
      <c r="AO257" s="11" t="e">
        <f>'OddsRatio_working_3-way'!AC257+'OddsRatio_working_3-way'!AI257</f>
        <v>#VALUE!</v>
      </c>
      <c r="AP257" s="11" t="e">
        <f>'OddsRatio_working_3-way'!AD257+'OddsRatio_working_3-way'!AJ257</f>
        <v>#VALUE!</v>
      </c>
      <c r="AQ257" s="11" t="e">
        <f>'OddsRatio_working_3-way'!AE257+'OddsRatio_working_3-way'!AK257</f>
        <v>#VALUE!</v>
      </c>
      <c r="AR257" s="10" t="str">
        <f>IF(A257="","",IF(('OddsRatio_working_3-way'!X257=0),IF(Q257&gt;0,-Q257^(1/3),(-Q257)^(1/3)),'OddsRatio_working_3-way'!AL257-'OddsRatio_working_3-way'!R257/3))</f>
        <v/>
      </c>
      <c r="AS257" s="11" t="e">
        <f>IF(('OddsRatio_working_3-way'!X257=0),IF(Q257&gt;0,-Q257^(1/3),(-Q257)^(1/3)),'OddsRatio_working_3-way'!AM257-'OddsRatio_working_3-way'!R257/3)</f>
        <v>#VALUE!</v>
      </c>
      <c r="AT257" s="11" t="e">
        <f>IF(('OddsRatio_working_3-way'!X257=0),IF(Q257&gt;0,-Q257^(1/3),(-Q257)^(1/3)),'OddsRatio_working_3-way'!AN257-'OddsRatio_working_3-way'!R257/3)</f>
        <v>#VALUE!</v>
      </c>
      <c r="AU257" s="11" t="e">
        <f>IF(('OddsRatio_working_3-way'!X257=0),0,'OddsRatio_working_3-way'!AO257)</f>
        <v>#VALUE!</v>
      </c>
      <c r="AV257" s="11" t="e">
        <f>IF(('OddsRatio_working_3-way'!X257=0),0,'OddsRatio_working_3-way'!AP257)</f>
        <v>#VALUE!</v>
      </c>
      <c r="AW257" s="11" t="e">
        <f>IF(('OddsRatio_working_3-way'!X257=0),0,'OddsRatio_working_3-way'!AQ257)</f>
        <v>#VALUE!</v>
      </c>
    </row>
    <row r="258" spans="1:49">
      <c r="A258" s="4" t="str">
        <f>IF('True_Odds_Calculator_3-way'!A259="","",'True_Odds_Calculator_3-way'!A259)</f>
        <v/>
      </c>
      <c r="B258" s="4" t="str">
        <f>IF('True_Odds_Calculator_3-way'!B259="","",'True_Odds_Calculator_3-way'!B259)</f>
        <v/>
      </c>
      <c r="C258" s="4" t="str">
        <f>IF('True_Odds_Calculator_3-way'!C259="","",'True_Odds_Calculator_3-way'!C259)</f>
        <v/>
      </c>
      <c r="D258" s="9" t="e">
        <f t="shared" si="52"/>
        <v>#VALUE!</v>
      </c>
      <c r="E258" s="9" t="e">
        <f t="shared" si="53"/>
        <v>#VALUE!</v>
      </c>
      <c r="F258" s="9" t="e">
        <f t="shared" si="54"/>
        <v>#VALUE!</v>
      </c>
      <c r="G258" s="9" t="str">
        <f t="shared" si="55"/>
        <v/>
      </c>
      <c r="H258" s="9" t="str">
        <f t="shared" si="56"/>
        <v/>
      </c>
      <c r="I258" s="9" t="str">
        <f t="shared" si="57"/>
        <v/>
      </c>
      <c r="J258" s="9" t="str">
        <f t="shared" si="58"/>
        <v/>
      </c>
      <c r="K258" s="11" t="e">
        <f t="shared" si="59"/>
        <v>#VALUE!</v>
      </c>
      <c r="L258" s="11" t="e">
        <f t="shared" si="60"/>
        <v>#VALUE!</v>
      </c>
      <c r="M258" s="11" t="e">
        <f t="shared" si="61"/>
        <v>#VALUE!</v>
      </c>
      <c r="N258" s="11" t="e">
        <f>'OddsRatio_working_3-way'!K258+'OddsRatio_working_3-way'!L258+'OddsRatio_working_3-way'!M258-('OddsRatio_working_3-way'!K258*'OddsRatio_working_3-way'!L258)-('OddsRatio_working_3-way'!K258*'OddsRatio_working_3-way'!M258)-('OddsRatio_working_3-way'!L258*'OddsRatio_working_3-way'!M258)+('OddsRatio_working_3-way'!K258*'OddsRatio_working_3-way'!L258*'OddsRatio_working_3-way'!M258)-1</f>
        <v>#VALUE!</v>
      </c>
      <c r="O258" s="11">
        <f>0</f>
        <v>0</v>
      </c>
      <c r="P258" s="11" t="e">
        <f>('OddsRatio_working_3-way'!K258*'OddsRatio_working_3-way'!L258)+('OddsRatio_working_3-way'!K258*'OddsRatio_working_3-way'!M258)+('OddsRatio_working_3-way'!L258*'OddsRatio_working_3-way'!M258)-(3*'OddsRatio_working_3-way'!K258*'OddsRatio_working_3-way'!L258*'OddsRatio_working_3-way'!M258)</f>
        <v>#VALUE!</v>
      </c>
      <c r="Q258" s="11" t="e">
        <f>2*'OddsRatio_working_3-way'!K258*'OddsRatio_working_3-way'!L258*'OddsRatio_working_3-way'!M258</f>
        <v>#VALUE!</v>
      </c>
      <c r="R258" s="11" t="e">
        <f t="shared" si="62"/>
        <v>#VALUE!</v>
      </c>
      <c r="S258" s="11" t="e">
        <f t="shared" si="63"/>
        <v>#VALUE!</v>
      </c>
      <c r="T258" s="11" t="e">
        <f t="shared" si="64"/>
        <v>#VALUE!</v>
      </c>
      <c r="U258" s="11" t="e">
        <f>'OddsRatio_working_3-way'!S258-'OddsRatio_working_3-way'!R258^2/3</f>
        <v>#VALUE!</v>
      </c>
      <c r="V258" s="11" t="e">
        <f>'OddsRatio_working_3-way'!S258*'OddsRatio_working_3-way'!R258/3-2*'OddsRatio_working_3-way'!R258^3/27-'OddsRatio_working_3-way'!T258</f>
        <v>#VALUE!</v>
      </c>
      <c r="W258" s="11" t="e">
        <f>'OddsRatio_working_3-way'!V258^2+4*'OddsRatio_working_3-way'!U258^3/27</f>
        <v>#VALUE!</v>
      </c>
      <c r="X258" s="11" t="e">
        <f>IF('OddsRatio_working_3-way'!W258&gt;0,IF(ABS('OddsRatio_working_3-way'!V258+SQRT('OddsRatio_working_3-way'!W258))/2&gt;0,ABS('OddsRatio_working_3-way'!V258+SQRT('OddsRatio_working_3-way'!W258))/2,ABS('OddsRatio_working_3-way'!V258-SQRT('OddsRatio_working_3-way'!W258))/2),SQRT(-'OddsRatio_working_3-way'!U258^3/27))</f>
        <v>#VALUE!</v>
      </c>
      <c r="Y258" s="11" t="e">
        <f>IF('OddsRatio_working_3-way'!W258&gt;=0,IF('OddsRatio_working_3-way'!V258+SQRT('OddsRatio_working_3-way'!W258)&gt;0,0,PI()),ACOS('OddsRatio_working_3-way'!V258/(2*'OddsRatio_working_3-way'!X258)))</f>
        <v>#VALUE!</v>
      </c>
      <c r="Z258" s="11" t="e">
        <f>'OddsRatio_working_3-way'!X258^(1/3)*COS('OddsRatio_working_3-way'!Y258/3)</f>
        <v>#VALUE!</v>
      </c>
      <c r="AA258" s="11" t="e">
        <f>'OddsRatio_working_3-way'!X258^(1/3)*COS(('OddsRatio_working_3-way'!Y258+2*PI())/3)</f>
        <v>#VALUE!</v>
      </c>
      <c r="AB258" s="11" t="e">
        <f>'OddsRatio_working_3-way'!X258^(1/3)*COS(('OddsRatio_working_3-way'!Y258+4*PI())/3)</f>
        <v>#VALUE!</v>
      </c>
      <c r="AC258" s="11" t="e">
        <f>'OddsRatio_working_3-way'!X258^(1/3)*SIN('OddsRatio_working_3-way'!Y258/3)</f>
        <v>#VALUE!</v>
      </c>
      <c r="AD258" s="11" t="e">
        <f>'OddsRatio_working_3-way'!X258^(1/3)*SIN(('OddsRatio_working_3-way'!Y258+2*PI())/3)</f>
        <v>#VALUE!</v>
      </c>
      <c r="AE258" s="11" t="e">
        <f>'OddsRatio_working_3-way'!X258^(1/3)*SIN(('OddsRatio_working_3-way'!Y258+4*PI())/3)</f>
        <v>#VALUE!</v>
      </c>
      <c r="AF258" s="11" t="e">
        <f>-'OddsRatio_working_3-way'!U258/(3*'OddsRatio_working_3-way'!X258^(1/3))*COS(('OddsRatio_working_3-way'!Y258)/3)</f>
        <v>#VALUE!</v>
      </c>
      <c r="AG258" s="11" t="e">
        <f>-'OddsRatio_working_3-way'!U258/(3*'OddsRatio_working_3-way'!X258^(1/3))*COS(('OddsRatio_working_3-way'!Y258+2*PI())/3)</f>
        <v>#VALUE!</v>
      </c>
      <c r="AH258" s="11" t="e">
        <f>-'OddsRatio_working_3-way'!U258/(3*'OddsRatio_working_3-way'!X258^(1/3))*COS(('OddsRatio_working_3-way'!Y258+4*PI())/3)</f>
        <v>#VALUE!</v>
      </c>
      <c r="AI258" s="11" t="e">
        <f>'OddsRatio_working_3-way'!U258/(3*'OddsRatio_working_3-way'!X258^(1/3))*SIN(('OddsRatio_working_3-way'!Y258)/3)</f>
        <v>#VALUE!</v>
      </c>
      <c r="AJ258" s="11" t="e">
        <f>'OddsRatio_working_3-way'!U258/(3*'OddsRatio_working_3-way'!X258^(1/3))*SIN(('OddsRatio_working_3-way'!Y258+2*PI())/3)</f>
        <v>#VALUE!</v>
      </c>
      <c r="AK258" s="11" t="e">
        <f>'OddsRatio_working_3-way'!U258/(3*'OddsRatio_working_3-way'!X258^(1/3))*SIN(('OddsRatio_working_3-way'!Y258+4*PI())/3)</f>
        <v>#VALUE!</v>
      </c>
      <c r="AL258" s="11" t="e">
        <f>'OddsRatio_working_3-way'!Z258+'OddsRatio_working_3-way'!AF258</f>
        <v>#VALUE!</v>
      </c>
      <c r="AM258" s="11" t="e">
        <f>'OddsRatio_working_3-way'!AA258+'OddsRatio_working_3-way'!AG258</f>
        <v>#VALUE!</v>
      </c>
      <c r="AN258" s="11" t="e">
        <f>'OddsRatio_working_3-way'!AB258+'OddsRatio_working_3-way'!AH258</f>
        <v>#VALUE!</v>
      </c>
      <c r="AO258" s="11" t="e">
        <f>'OddsRatio_working_3-way'!AC258+'OddsRatio_working_3-way'!AI258</f>
        <v>#VALUE!</v>
      </c>
      <c r="AP258" s="11" t="e">
        <f>'OddsRatio_working_3-way'!AD258+'OddsRatio_working_3-way'!AJ258</f>
        <v>#VALUE!</v>
      </c>
      <c r="AQ258" s="11" t="e">
        <f>'OddsRatio_working_3-way'!AE258+'OddsRatio_working_3-way'!AK258</f>
        <v>#VALUE!</v>
      </c>
      <c r="AR258" s="10" t="str">
        <f>IF(A258="","",IF(('OddsRatio_working_3-way'!X258=0),IF(Q258&gt;0,-Q258^(1/3),(-Q258)^(1/3)),'OddsRatio_working_3-way'!AL258-'OddsRatio_working_3-way'!R258/3))</f>
        <v/>
      </c>
      <c r="AS258" s="11" t="e">
        <f>IF(('OddsRatio_working_3-way'!X258=0),IF(Q258&gt;0,-Q258^(1/3),(-Q258)^(1/3)),'OddsRatio_working_3-way'!AM258-'OddsRatio_working_3-way'!R258/3)</f>
        <v>#VALUE!</v>
      </c>
      <c r="AT258" s="11" t="e">
        <f>IF(('OddsRatio_working_3-way'!X258=0),IF(Q258&gt;0,-Q258^(1/3),(-Q258)^(1/3)),'OddsRatio_working_3-way'!AN258-'OddsRatio_working_3-way'!R258/3)</f>
        <v>#VALUE!</v>
      </c>
      <c r="AU258" s="11" t="e">
        <f>IF(('OddsRatio_working_3-way'!X258=0),0,'OddsRatio_working_3-way'!AO258)</f>
        <v>#VALUE!</v>
      </c>
      <c r="AV258" s="11" t="e">
        <f>IF(('OddsRatio_working_3-way'!X258=0),0,'OddsRatio_working_3-way'!AP258)</f>
        <v>#VALUE!</v>
      </c>
      <c r="AW258" s="11" t="e">
        <f>IF(('OddsRatio_working_3-way'!X258=0),0,'OddsRatio_working_3-way'!AQ258)</f>
        <v>#VALUE!</v>
      </c>
    </row>
    <row r="259" spans="1:49">
      <c r="A259" s="4" t="str">
        <f>IF('True_Odds_Calculator_3-way'!A260="","",'True_Odds_Calculator_3-way'!A260)</f>
        <v/>
      </c>
      <c r="B259" s="4" t="str">
        <f>IF('True_Odds_Calculator_3-way'!B260="","",'True_Odds_Calculator_3-way'!B260)</f>
        <v/>
      </c>
      <c r="C259" s="4" t="str">
        <f>IF('True_Odds_Calculator_3-way'!C260="","",'True_Odds_Calculator_3-way'!C260)</f>
        <v/>
      </c>
      <c r="D259" s="9" t="e">
        <f t="shared" si="52"/>
        <v>#VALUE!</v>
      </c>
      <c r="E259" s="9" t="e">
        <f t="shared" si="53"/>
        <v>#VALUE!</v>
      </c>
      <c r="F259" s="9" t="e">
        <f t="shared" si="54"/>
        <v>#VALUE!</v>
      </c>
      <c r="G259" s="9" t="str">
        <f t="shared" si="55"/>
        <v/>
      </c>
      <c r="H259" s="9" t="str">
        <f t="shared" si="56"/>
        <v/>
      </c>
      <c r="I259" s="9" t="str">
        <f t="shared" si="57"/>
        <v/>
      </c>
      <c r="J259" s="9" t="str">
        <f t="shared" si="58"/>
        <v/>
      </c>
      <c r="K259" s="11" t="e">
        <f t="shared" si="59"/>
        <v>#VALUE!</v>
      </c>
      <c r="L259" s="11" t="e">
        <f t="shared" si="60"/>
        <v>#VALUE!</v>
      </c>
      <c r="M259" s="11" t="e">
        <f t="shared" si="61"/>
        <v>#VALUE!</v>
      </c>
      <c r="N259" s="11" t="e">
        <f>'OddsRatio_working_3-way'!K259+'OddsRatio_working_3-way'!L259+'OddsRatio_working_3-way'!M259-('OddsRatio_working_3-way'!K259*'OddsRatio_working_3-way'!L259)-('OddsRatio_working_3-way'!K259*'OddsRatio_working_3-way'!M259)-('OddsRatio_working_3-way'!L259*'OddsRatio_working_3-way'!M259)+('OddsRatio_working_3-way'!K259*'OddsRatio_working_3-way'!L259*'OddsRatio_working_3-way'!M259)-1</f>
        <v>#VALUE!</v>
      </c>
      <c r="O259" s="11">
        <f>0</f>
        <v>0</v>
      </c>
      <c r="P259" s="11" t="e">
        <f>('OddsRatio_working_3-way'!K259*'OddsRatio_working_3-way'!L259)+('OddsRatio_working_3-way'!K259*'OddsRatio_working_3-way'!M259)+('OddsRatio_working_3-way'!L259*'OddsRatio_working_3-way'!M259)-(3*'OddsRatio_working_3-way'!K259*'OddsRatio_working_3-way'!L259*'OddsRatio_working_3-way'!M259)</f>
        <v>#VALUE!</v>
      </c>
      <c r="Q259" s="11" t="e">
        <f>2*'OddsRatio_working_3-way'!K259*'OddsRatio_working_3-way'!L259*'OddsRatio_working_3-way'!M259</f>
        <v>#VALUE!</v>
      </c>
      <c r="R259" s="11" t="e">
        <f t="shared" si="62"/>
        <v>#VALUE!</v>
      </c>
      <c r="S259" s="11" t="e">
        <f t="shared" si="63"/>
        <v>#VALUE!</v>
      </c>
      <c r="T259" s="11" t="e">
        <f t="shared" si="64"/>
        <v>#VALUE!</v>
      </c>
      <c r="U259" s="11" t="e">
        <f>'OddsRatio_working_3-way'!S259-'OddsRatio_working_3-way'!R259^2/3</f>
        <v>#VALUE!</v>
      </c>
      <c r="V259" s="11" t="e">
        <f>'OddsRatio_working_3-way'!S259*'OddsRatio_working_3-way'!R259/3-2*'OddsRatio_working_3-way'!R259^3/27-'OddsRatio_working_3-way'!T259</f>
        <v>#VALUE!</v>
      </c>
      <c r="W259" s="11" t="e">
        <f>'OddsRatio_working_3-way'!V259^2+4*'OddsRatio_working_3-way'!U259^3/27</f>
        <v>#VALUE!</v>
      </c>
      <c r="X259" s="11" t="e">
        <f>IF('OddsRatio_working_3-way'!W259&gt;0,IF(ABS('OddsRatio_working_3-way'!V259+SQRT('OddsRatio_working_3-way'!W259))/2&gt;0,ABS('OddsRatio_working_3-way'!V259+SQRT('OddsRatio_working_3-way'!W259))/2,ABS('OddsRatio_working_3-way'!V259-SQRT('OddsRatio_working_3-way'!W259))/2),SQRT(-'OddsRatio_working_3-way'!U259^3/27))</f>
        <v>#VALUE!</v>
      </c>
      <c r="Y259" s="11" t="e">
        <f>IF('OddsRatio_working_3-way'!W259&gt;=0,IF('OddsRatio_working_3-way'!V259+SQRT('OddsRatio_working_3-way'!W259)&gt;0,0,PI()),ACOS('OddsRatio_working_3-way'!V259/(2*'OddsRatio_working_3-way'!X259)))</f>
        <v>#VALUE!</v>
      </c>
      <c r="Z259" s="11" t="e">
        <f>'OddsRatio_working_3-way'!X259^(1/3)*COS('OddsRatio_working_3-way'!Y259/3)</f>
        <v>#VALUE!</v>
      </c>
      <c r="AA259" s="11" t="e">
        <f>'OddsRatio_working_3-way'!X259^(1/3)*COS(('OddsRatio_working_3-way'!Y259+2*PI())/3)</f>
        <v>#VALUE!</v>
      </c>
      <c r="AB259" s="11" t="e">
        <f>'OddsRatio_working_3-way'!X259^(1/3)*COS(('OddsRatio_working_3-way'!Y259+4*PI())/3)</f>
        <v>#VALUE!</v>
      </c>
      <c r="AC259" s="11" t="e">
        <f>'OddsRatio_working_3-way'!X259^(1/3)*SIN('OddsRatio_working_3-way'!Y259/3)</f>
        <v>#VALUE!</v>
      </c>
      <c r="AD259" s="11" t="e">
        <f>'OddsRatio_working_3-way'!X259^(1/3)*SIN(('OddsRatio_working_3-way'!Y259+2*PI())/3)</f>
        <v>#VALUE!</v>
      </c>
      <c r="AE259" s="11" t="e">
        <f>'OddsRatio_working_3-way'!X259^(1/3)*SIN(('OddsRatio_working_3-way'!Y259+4*PI())/3)</f>
        <v>#VALUE!</v>
      </c>
      <c r="AF259" s="11" t="e">
        <f>-'OddsRatio_working_3-way'!U259/(3*'OddsRatio_working_3-way'!X259^(1/3))*COS(('OddsRatio_working_3-way'!Y259)/3)</f>
        <v>#VALUE!</v>
      </c>
      <c r="AG259" s="11" t="e">
        <f>-'OddsRatio_working_3-way'!U259/(3*'OddsRatio_working_3-way'!X259^(1/3))*COS(('OddsRatio_working_3-way'!Y259+2*PI())/3)</f>
        <v>#VALUE!</v>
      </c>
      <c r="AH259" s="11" t="e">
        <f>-'OddsRatio_working_3-way'!U259/(3*'OddsRatio_working_3-way'!X259^(1/3))*COS(('OddsRatio_working_3-way'!Y259+4*PI())/3)</f>
        <v>#VALUE!</v>
      </c>
      <c r="AI259" s="11" t="e">
        <f>'OddsRatio_working_3-way'!U259/(3*'OddsRatio_working_3-way'!X259^(1/3))*SIN(('OddsRatio_working_3-way'!Y259)/3)</f>
        <v>#VALUE!</v>
      </c>
      <c r="AJ259" s="11" t="e">
        <f>'OddsRatio_working_3-way'!U259/(3*'OddsRatio_working_3-way'!X259^(1/3))*SIN(('OddsRatio_working_3-way'!Y259+2*PI())/3)</f>
        <v>#VALUE!</v>
      </c>
      <c r="AK259" s="11" t="e">
        <f>'OddsRatio_working_3-way'!U259/(3*'OddsRatio_working_3-way'!X259^(1/3))*SIN(('OddsRatio_working_3-way'!Y259+4*PI())/3)</f>
        <v>#VALUE!</v>
      </c>
      <c r="AL259" s="11" t="e">
        <f>'OddsRatio_working_3-way'!Z259+'OddsRatio_working_3-way'!AF259</f>
        <v>#VALUE!</v>
      </c>
      <c r="AM259" s="11" t="e">
        <f>'OddsRatio_working_3-way'!AA259+'OddsRatio_working_3-way'!AG259</f>
        <v>#VALUE!</v>
      </c>
      <c r="AN259" s="11" t="e">
        <f>'OddsRatio_working_3-way'!AB259+'OddsRatio_working_3-way'!AH259</f>
        <v>#VALUE!</v>
      </c>
      <c r="AO259" s="11" t="e">
        <f>'OddsRatio_working_3-way'!AC259+'OddsRatio_working_3-way'!AI259</f>
        <v>#VALUE!</v>
      </c>
      <c r="AP259" s="11" t="e">
        <f>'OddsRatio_working_3-way'!AD259+'OddsRatio_working_3-way'!AJ259</f>
        <v>#VALUE!</v>
      </c>
      <c r="AQ259" s="11" t="e">
        <f>'OddsRatio_working_3-way'!AE259+'OddsRatio_working_3-way'!AK259</f>
        <v>#VALUE!</v>
      </c>
      <c r="AR259" s="10" t="str">
        <f>IF(A259="","",IF(('OddsRatio_working_3-way'!X259=0),IF(Q259&gt;0,-Q259^(1/3),(-Q259)^(1/3)),'OddsRatio_working_3-way'!AL259-'OddsRatio_working_3-way'!R259/3))</f>
        <v/>
      </c>
      <c r="AS259" s="11" t="e">
        <f>IF(('OddsRatio_working_3-way'!X259=0),IF(Q259&gt;0,-Q259^(1/3),(-Q259)^(1/3)),'OddsRatio_working_3-way'!AM259-'OddsRatio_working_3-way'!R259/3)</f>
        <v>#VALUE!</v>
      </c>
      <c r="AT259" s="11" t="e">
        <f>IF(('OddsRatio_working_3-way'!X259=0),IF(Q259&gt;0,-Q259^(1/3),(-Q259)^(1/3)),'OddsRatio_working_3-way'!AN259-'OddsRatio_working_3-way'!R259/3)</f>
        <v>#VALUE!</v>
      </c>
      <c r="AU259" s="11" t="e">
        <f>IF(('OddsRatio_working_3-way'!X259=0),0,'OddsRatio_working_3-way'!AO259)</f>
        <v>#VALUE!</v>
      </c>
      <c r="AV259" s="11" t="e">
        <f>IF(('OddsRatio_working_3-way'!X259=0),0,'OddsRatio_working_3-way'!AP259)</f>
        <v>#VALUE!</v>
      </c>
      <c r="AW259" s="11" t="e">
        <f>IF(('OddsRatio_working_3-way'!X259=0),0,'OddsRatio_working_3-way'!AQ259)</f>
        <v>#VALUE!</v>
      </c>
    </row>
    <row r="260" spans="1:49">
      <c r="A260" s="4" t="str">
        <f>IF('True_Odds_Calculator_3-way'!A261="","",'True_Odds_Calculator_3-way'!A261)</f>
        <v/>
      </c>
      <c r="B260" s="4" t="str">
        <f>IF('True_Odds_Calculator_3-way'!B261="","",'True_Odds_Calculator_3-way'!B261)</f>
        <v/>
      </c>
      <c r="C260" s="4" t="str">
        <f>IF('True_Odds_Calculator_3-way'!C261="","",'True_Odds_Calculator_3-way'!C261)</f>
        <v/>
      </c>
      <c r="D260" s="9" t="e">
        <f t="shared" ref="D260:D323" si="65">(K260/(AR260+K260-(AR260*K260)))</f>
        <v>#VALUE!</v>
      </c>
      <c r="E260" s="9" t="e">
        <f t="shared" ref="E260:E323" si="66">(L260/(AR260+L260-(AR260*L260)))</f>
        <v>#VALUE!</v>
      </c>
      <c r="F260" s="9" t="e">
        <f t="shared" ref="F260:F323" si="67">(M260/(AR260+M260-(AR260*M260)))</f>
        <v>#VALUE!</v>
      </c>
      <c r="G260" s="9" t="str">
        <f t="shared" ref="G260:G323" si="68">AR260</f>
        <v/>
      </c>
      <c r="H260" s="9" t="str">
        <f t="shared" ref="H260:H323" si="69">IF(A260="","",1/D260)</f>
        <v/>
      </c>
      <c r="I260" s="9" t="str">
        <f t="shared" ref="I260:I323" si="70">IF(B260="","",1/E260)</f>
        <v/>
      </c>
      <c r="J260" s="9" t="str">
        <f t="shared" ref="J260:J323" si="71">IF(C260="","",1/F260)</f>
        <v/>
      </c>
      <c r="K260" s="11" t="e">
        <f t="shared" ref="K260:K323" si="72">1/A260</f>
        <v>#VALUE!</v>
      </c>
      <c r="L260" s="11" t="e">
        <f t="shared" ref="L260:L323" si="73">1/B260</f>
        <v>#VALUE!</v>
      </c>
      <c r="M260" s="11" t="e">
        <f t="shared" ref="M260:M323" si="74">1/C260</f>
        <v>#VALUE!</v>
      </c>
      <c r="N260" s="11" t="e">
        <f>'OddsRatio_working_3-way'!K260+'OddsRatio_working_3-way'!L260+'OddsRatio_working_3-way'!M260-('OddsRatio_working_3-way'!K260*'OddsRatio_working_3-way'!L260)-('OddsRatio_working_3-way'!K260*'OddsRatio_working_3-way'!M260)-('OddsRatio_working_3-way'!L260*'OddsRatio_working_3-way'!M260)+('OddsRatio_working_3-way'!K260*'OddsRatio_working_3-way'!L260*'OddsRatio_working_3-way'!M260)-1</f>
        <v>#VALUE!</v>
      </c>
      <c r="O260" s="11">
        <f>0</f>
        <v>0</v>
      </c>
      <c r="P260" s="11" t="e">
        <f>('OddsRatio_working_3-way'!K260*'OddsRatio_working_3-way'!L260)+('OddsRatio_working_3-way'!K260*'OddsRatio_working_3-way'!M260)+('OddsRatio_working_3-way'!L260*'OddsRatio_working_3-way'!M260)-(3*'OddsRatio_working_3-way'!K260*'OddsRatio_working_3-way'!L260*'OddsRatio_working_3-way'!M260)</f>
        <v>#VALUE!</v>
      </c>
      <c r="Q260" s="11" t="e">
        <f>2*'OddsRatio_working_3-way'!K260*'OddsRatio_working_3-way'!L260*'OddsRatio_working_3-way'!M260</f>
        <v>#VALUE!</v>
      </c>
      <c r="R260" s="11" t="e">
        <f t="shared" ref="R260:R323" si="75">O260/N260</f>
        <v>#VALUE!</v>
      </c>
      <c r="S260" s="11" t="e">
        <f t="shared" ref="S260:S323" si="76">P260/N260</f>
        <v>#VALUE!</v>
      </c>
      <c r="T260" s="11" t="e">
        <f t="shared" ref="T260:T323" si="77">Q260/N260</f>
        <v>#VALUE!</v>
      </c>
      <c r="U260" s="11" t="e">
        <f>'OddsRatio_working_3-way'!S260-'OddsRatio_working_3-way'!R260^2/3</f>
        <v>#VALUE!</v>
      </c>
      <c r="V260" s="11" t="e">
        <f>'OddsRatio_working_3-way'!S260*'OddsRatio_working_3-way'!R260/3-2*'OddsRatio_working_3-way'!R260^3/27-'OddsRatio_working_3-way'!T260</f>
        <v>#VALUE!</v>
      </c>
      <c r="W260" s="11" t="e">
        <f>'OddsRatio_working_3-way'!V260^2+4*'OddsRatio_working_3-way'!U260^3/27</f>
        <v>#VALUE!</v>
      </c>
      <c r="X260" s="11" t="e">
        <f>IF('OddsRatio_working_3-way'!W260&gt;0,IF(ABS('OddsRatio_working_3-way'!V260+SQRT('OddsRatio_working_3-way'!W260))/2&gt;0,ABS('OddsRatio_working_3-way'!V260+SQRT('OddsRatio_working_3-way'!W260))/2,ABS('OddsRatio_working_3-way'!V260-SQRT('OddsRatio_working_3-way'!W260))/2),SQRT(-'OddsRatio_working_3-way'!U260^3/27))</f>
        <v>#VALUE!</v>
      </c>
      <c r="Y260" s="11" t="e">
        <f>IF('OddsRatio_working_3-way'!W260&gt;=0,IF('OddsRatio_working_3-way'!V260+SQRT('OddsRatio_working_3-way'!W260)&gt;0,0,PI()),ACOS('OddsRatio_working_3-way'!V260/(2*'OddsRatio_working_3-way'!X260)))</f>
        <v>#VALUE!</v>
      </c>
      <c r="Z260" s="11" t="e">
        <f>'OddsRatio_working_3-way'!X260^(1/3)*COS('OddsRatio_working_3-way'!Y260/3)</f>
        <v>#VALUE!</v>
      </c>
      <c r="AA260" s="11" t="e">
        <f>'OddsRatio_working_3-way'!X260^(1/3)*COS(('OddsRatio_working_3-way'!Y260+2*PI())/3)</f>
        <v>#VALUE!</v>
      </c>
      <c r="AB260" s="11" t="e">
        <f>'OddsRatio_working_3-way'!X260^(1/3)*COS(('OddsRatio_working_3-way'!Y260+4*PI())/3)</f>
        <v>#VALUE!</v>
      </c>
      <c r="AC260" s="11" t="e">
        <f>'OddsRatio_working_3-way'!X260^(1/3)*SIN('OddsRatio_working_3-way'!Y260/3)</f>
        <v>#VALUE!</v>
      </c>
      <c r="AD260" s="11" t="e">
        <f>'OddsRatio_working_3-way'!X260^(1/3)*SIN(('OddsRatio_working_3-way'!Y260+2*PI())/3)</f>
        <v>#VALUE!</v>
      </c>
      <c r="AE260" s="11" t="e">
        <f>'OddsRatio_working_3-way'!X260^(1/3)*SIN(('OddsRatio_working_3-way'!Y260+4*PI())/3)</f>
        <v>#VALUE!</v>
      </c>
      <c r="AF260" s="11" t="e">
        <f>-'OddsRatio_working_3-way'!U260/(3*'OddsRatio_working_3-way'!X260^(1/3))*COS(('OddsRatio_working_3-way'!Y260)/3)</f>
        <v>#VALUE!</v>
      </c>
      <c r="AG260" s="11" t="e">
        <f>-'OddsRatio_working_3-way'!U260/(3*'OddsRatio_working_3-way'!X260^(1/3))*COS(('OddsRatio_working_3-way'!Y260+2*PI())/3)</f>
        <v>#VALUE!</v>
      </c>
      <c r="AH260" s="11" t="e">
        <f>-'OddsRatio_working_3-way'!U260/(3*'OddsRatio_working_3-way'!X260^(1/3))*COS(('OddsRatio_working_3-way'!Y260+4*PI())/3)</f>
        <v>#VALUE!</v>
      </c>
      <c r="AI260" s="11" t="e">
        <f>'OddsRatio_working_3-way'!U260/(3*'OddsRatio_working_3-way'!X260^(1/3))*SIN(('OddsRatio_working_3-way'!Y260)/3)</f>
        <v>#VALUE!</v>
      </c>
      <c r="AJ260" s="11" t="e">
        <f>'OddsRatio_working_3-way'!U260/(3*'OddsRatio_working_3-way'!X260^(1/3))*SIN(('OddsRatio_working_3-way'!Y260+2*PI())/3)</f>
        <v>#VALUE!</v>
      </c>
      <c r="AK260" s="11" t="e">
        <f>'OddsRatio_working_3-way'!U260/(3*'OddsRatio_working_3-way'!X260^(1/3))*SIN(('OddsRatio_working_3-way'!Y260+4*PI())/3)</f>
        <v>#VALUE!</v>
      </c>
      <c r="AL260" s="11" t="e">
        <f>'OddsRatio_working_3-way'!Z260+'OddsRatio_working_3-way'!AF260</f>
        <v>#VALUE!</v>
      </c>
      <c r="AM260" s="11" t="e">
        <f>'OddsRatio_working_3-way'!AA260+'OddsRatio_working_3-way'!AG260</f>
        <v>#VALUE!</v>
      </c>
      <c r="AN260" s="11" t="e">
        <f>'OddsRatio_working_3-way'!AB260+'OddsRatio_working_3-way'!AH260</f>
        <v>#VALUE!</v>
      </c>
      <c r="AO260" s="11" t="e">
        <f>'OddsRatio_working_3-way'!AC260+'OddsRatio_working_3-way'!AI260</f>
        <v>#VALUE!</v>
      </c>
      <c r="AP260" s="11" t="e">
        <f>'OddsRatio_working_3-way'!AD260+'OddsRatio_working_3-way'!AJ260</f>
        <v>#VALUE!</v>
      </c>
      <c r="AQ260" s="11" t="e">
        <f>'OddsRatio_working_3-way'!AE260+'OddsRatio_working_3-way'!AK260</f>
        <v>#VALUE!</v>
      </c>
      <c r="AR260" s="10" t="str">
        <f>IF(A260="","",IF(('OddsRatio_working_3-way'!X260=0),IF(Q260&gt;0,-Q260^(1/3),(-Q260)^(1/3)),'OddsRatio_working_3-way'!AL260-'OddsRatio_working_3-way'!R260/3))</f>
        <v/>
      </c>
      <c r="AS260" s="11" t="e">
        <f>IF(('OddsRatio_working_3-way'!X260=0),IF(Q260&gt;0,-Q260^(1/3),(-Q260)^(1/3)),'OddsRatio_working_3-way'!AM260-'OddsRatio_working_3-way'!R260/3)</f>
        <v>#VALUE!</v>
      </c>
      <c r="AT260" s="11" t="e">
        <f>IF(('OddsRatio_working_3-way'!X260=0),IF(Q260&gt;0,-Q260^(1/3),(-Q260)^(1/3)),'OddsRatio_working_3-way'!AN260-'OddsRatio_working_3-way'!R260/3)</f>
        <v>#VALUE!</v>
      </c>
      <c r="AU260" s="11" t="e">
        <f>IF(('OddsRatio_working_3-way'!X260=0),0,'OddsRatio_working_3-way'!AO260)</f>
        <v>#VALUE!</v>
      </c>
      <c r="AV260" s="11" t="e">
        <f>IF(('OddsRatio_working_3-way'!X260=0),0,'OddsRatio_working_3-way'!AP260)</f>
        <v>#VALUE!</v>
      </c>
      <c r="AW260" s="11" t="e">
        <f>IF(('OddsRatio_working_3-way'!X260=0),0,'OddsRatio_working_3-way'!AQ260)</f>
        <v>#VALUE!</v>
      </c>
    </row>
    <row r="261" spans="1:49">
      <c r="A261" s="4" t="str">
        <f>IF('True_Odds_Calculator_3-way'!A262="","",'True_Odds_Calculator_3-way'!A262)</f>
        <v/>
      </c>
      <c r="B261" s="4" t="str">
        <f>IF('True_Odds_Calculator_3-way'!B262="","",'True_Odds_Calculator_3-way'!B262)</f>
        <v/>
      </c>
      <c r="C261" s="4" t="str">
        <f>IF('True_Odds_Calculator_3-way'!C262="","",'True_Odds_Calculator_3-way'!C262)</f>
        <v/>
      </c>
      <c r="D261" s="9" t="e">
        <f t="shared" si="65"/>
        <v>#VALUE!</v>
      </c>
      <c r="E261" s="9" t="e">
        <f t="shared" si="66"/>
        <v>#VALUE!</v>
      </c>
      <c r="F261" s="9" t="e">
        <f t="shared" si="67"/>
        <v>#VALUE!</v>
      </c>
      <c r="G261" s="9" t="str">
        <f t="shared" si="68"/>
        <v/>
      </c>
      <c r="H261" s="9" t="str">
        <f t="shared" si="69"/>
        <v/>
      </c>
      <c r="I261" s="9" t="str">
        <f t="shared" si="70"/>
        <v/>
      </c>
      <c r="J261" s="9" t="str">
        <f t="shared" si="71"/>
        <v/>
      </c>
      <c r="K261" s="11" t="e">
        <f t="shared" si="72"/>
        <v>#VALUE!</v>
      </c>
      <c r="L261" s="11" t="e">
        <f t="shared" si="73"/>
        <v>#VALUE!</v>
      </c>
      <c r="M261" s="11" t="e">
        <f t="shared" si="74"/>
        <v>#VALUE!</v>
      </c>
      <c r="N261" s="11" t="e">
        <f>'OddsRatio_working_3-way'!K261+'OddsRatio_working_3-way'!L261+'OddsRatio_working_3-way'!M261-('OddsRatio_working_3-way'!K261*'OddsRatio_working_3-way'!L261)-('OddsRatio_working_3-way'!K261*'OddsRatio_working_3-way'!M261)-('OddsRatio_working_3-way'!L261*'OddsRatio_working_3-way'!M261)+('OddsRatio_working_3-way'!K261*'OddsRatio_working_3-way'!L261*'OddsRatio_working_3-way'!M261)-1</f>
        <v>#VALUE!</v>
      </c>
      <c r="O261" s="11">
        <f>0</f>
        <v>0</v>
      </c>
      <c r="P261" s="11" t="e">
        <f>('OddsRatio_working_3-way'!K261*'OddsRatio_working_3-way'!L261)+('OddsRatio_working_3-way'!K261*'OddsRatio_working_3-way'!M261)+('OddsRatio_working_3-way'!L261*'OddsRatio_working_3-way'!M261)-(3*'OddsRatio_working_3-way'!K261*'OddsRatio_working_3-way'!L261*'OddsRatio_working_3-way'!M261)</f>
        <v>#VALUE!</v>
      </c>
      <c r="Q261" s="11" t="e">
        <f>2*'OddsRatio_working_3-way'!K261*'OddsRatio_working_3-way'!L261*'OddsRatio_working_3-way'!M261</f>
        <v>#VALUE!</v>
      </c>
      <c r="R261" s="11" t="e">
        <f t="shared" si="75"/>
        <v>#VALUE!</v>
      </c>
      <c r="S261" s="11" t="e">
        <f t="shared" si="76"/>
        <v>#VALUE!</v>
      </c>
      <c r="T261" s="11" t="e">
        <f t="shared" si="77"/>
        <v>#VALUE!</v>
      </c>
      <c r="U261" s="11" t="e">
        <f>'OddsRatio_working_3-way'!S261-'OddsRatio_working_3-way'!R261^2/3</f>
        <v>#VALUE!</v>
      </c>
      <c r="V261" s="11" t="e">
        <f>'OddsRatio_working_3-way'!S261*'OddsRatio_working_3-way'!R261/3-2*'OddsRatio_working_3-way'!R261^3/27-'OddsRatio_working_3-way'!T261</f>
        <v>#VALUE!</v>
      </c>
      <c r="W261" s="11" t="e">
        <f>'OddsRatio_working_3-way'!V261^2+4*'OddsRatio_working_3-way'!U261^3/27</f>
        <v>#VALUE!</v>
      </c>
      <c r="X261" s="11" t="e">
        <f>IF('OddsRatio_working_3-way'!W261&gt;0,IF(ABS('OddsRatio_working_3-way'!V261+SQRT('OddsRatio_working_3-way'!W261))/2&gt;0,ABS('OddsRatio_working_3-way'!V261+SQRT('OddsRatio_working_3-way'!W261))/2,ABS('OddsRatio_working_3-way'!V261-SQRT('OddsRatio_working_3-way'!W261))/2),SQRT(-'OddsRatio_working_3-way'!U261^3/27))</f>
        <v>#VALUE!</v>
      </c>
      <c r="Y261" s="11" t="e">
        <f>IF('OddsRatio_working_3-way'!W261&gt;=0,IF('OddsRatio_working_3-way'!V261+SQRT('OddsRatio_working_3-way'!W261)&gt;0,0,PI()),ACOS('OddsRatio_working_3-way'!V261/(2*'OddsRatio_working_3-way'!X261)))</f>
        <v>#VALUE!</v>
      </c>
      <c r="Z261" s="11" t="e">
        <f>'OddsRatio_working_3-way'!X261^(1/3)*COS('OddsRatio_working_3-way'!Y261/3)</f>
        <v>#VALUE!</v>
      </c>
      <c r="AA261" s="11" t="e">
        <f>'OddsRatio_working_3-way'!X261^(1/3)*COS(('OddsRatio_working_3-way'!Y261+2*PI())/3)</f>
        <v>#VALUE!</v>
      </c>
      <c r="AB261" s="11" t="e">
        <f>'OddsRatio_working_3-way'!X261^(1/3)*COS(('OddsRatio_working_3-way'!Y261+4*PI())/3)</f>
        <v>#VALUE!</v>
      </c>
      <c r="AC261" s="11" t="e">
        <f>'OddsRatio_working_3-way'!X261^(1/3)*SIN('OddsRatio_working_3-way'!Y261/3)</f>
        <v>#VALUE!</v>
      </c>
      <c r="AD261" s="11" t="e">
        <f>'OddsRatio_working_3-way'!X261^(1/3)*SIN(('OddsRatio_working_3-way'!Y261+2*PI())/3)</f>
        <v>#VALUE!</v>
      </c>
      <c r="AE261" s="11" t="e">
        <f>'OddsRatio_working_3-way'!X261^(1/3)*SIN(('OddsRatio_working_3-way'!Y261+4*PI())/3)</f>
        <v>#VALUE!</v>
      </c>
      <c r="AF261" s="11" t="e">
        <f>-'OddsRatio_working_3-way'!U261/(3*'OddsRatio_working_3-way'!X261^(1/3))*COS(('OddsRatio_working_3-way'!Y261)/3)</f>
        <v>#VALUE!</v>
      </c>
      <c r="AG261" s="11" t="e">
        <f>-'OddsRatio_working_3-way'!U261/(3*'OddsRatio_working_3-way'!X261^(1/3))*COS(('OddsRatio_working_3-way'!Y261+2*PI())/3)</f>
        <v>#VALUE!</v>
      </c>
      <c r="AH261" s="11" t="e">
        <f>-'OddsRatio_working_3-way'!U261/(3*'OddsRatio_working_3-way'!X261^(1/3))*COS(('OddsRatio_working_3-way'!Y261+4*PI())/3)</f>
        <v>#VALUE!</v>
      </c>
      <c r="AI261" s="11" t="e">
        <f>'OddsRatio_working_3-way'!U261/(3*'OddsRatio_working_3-way'!X261^(1/3))*SIN(('OddsRatio_working_3-way'!Y261)/3)</f>
        <v>#VALUE!</v>
      </c>
      <c r="AJ261" s="11" t="e">
        <f>'OddsRatio_working_3-way'!U261/(3*'OddsRatio_working_3-way'!X261^(1/3))*SIN(('OddsRatio_working_3-way'!Y261+2*PI())/3)</f>
        <v>#VALUE!</v>
      </c>
      <c r="AK261" s="11" t="e">
        <f>'OddsRatio_working_3-way'!U261/(3*'OddsRatio_working_3-way'!X261^(1/3))*SIN(('OddsRatio_working_3-way'!Y261+4*PI())/3)</f>
        <v>#VALUE!</v>
      </c>
      <c r="AL261" s="11" t="e">
        <f>'OddsRatio_working_3-way'!Z261+'OddsRatio_working_3-way'!AF261</f>
        <v>#VALUE!</v>
      </c>
      <c r="AM261" s="11" t="e">
        <f>'OddsRatio_working_3-way'!AA261+'OddsRatio_working_3-way'!AG261</f>
        <v>#VALUE!</v>
      </c>
      <c r="AN261" s="11" t="e">
        <f>'OddsRatio_working_3-way'!AB261+'OddsRatio_working_3-way'!AH261</f>
        <v>#VALUE!</v>
      </c>
      <c r="AO261" s="11" t="e">
        <f>'OddsRatio_working_3-way'!AC261+'OddsRatio_working_3-way'!AI261</f>
        <v>#VALUE!</v>
      </c>
      <c r="AP261" s="11" t="e">
        <f>'OddsRatio_working_3-way'!AD261+'OddsRatio_working_3-way'!AJ261</f>
        <v>#VALUE!</v>
      </c>
      <c r="AQ261" s="11" t="e">
        <f>'OddsRatio_working_3-way'!AE261+'OddsRatio_working_3-way'!AK261</f>
        <v>#VALUE!</v>
      </c>
      <c r="AR261" s="10" t="str">
        <f>IF(A261="","",IF(('OddsRatio_working_3-way'!X261=0),IF(Q261&gt;0,-Q261^(1/3),(-Q261)^(1/3)),'OddsRatio_working_3-way'!AL261-'OddsRatio_working_3-way'!R261/3))</f>
        <v/>
      </c>
      <c r="AS261" s="11" t="e">
        <f>IF(('OddsRatio_working_3-way'!X261=0),IF(Q261&gt;0,-Q261^(1/3),(-Q261)^(1/3)),'OddsRatio_working_3-way'!AM261-'OddsRatio_working_3-way'!R261/3)</f>
        <v>#VALUE!</v>
      </c>
      <c r="AT261" s="11" t="e">
        <f>IF(('OddsRatio_working_3-way'!X261=0),IF(Q261&gt;0,-Q261^(1/3),(-Q261)^(1/3)),'OddsRatio_working_3-way'!AN261-'OddsRatio_working_3-way'!R261/3)</f>
        <v>#VALUE!</v>
      </c>
      <c r="AU261" s="11" t="e">
        <f>IF(('OddsRatio_working_3-way'!X261=0),0,'OddsRatio_working_3-way'!AO261)</f>
        <v>#VALUE!</v>
      </c>
      <c r="AV261" s="11" t="e">
        <f>IF(('OddsRatio_working_3-way'!X261=0),0,'OddsRatio_working_3-way'!AP261)</f>
        <v>#VALUE!</v>
      </c>
      <c r="AW261" s="11" t="e">
        <f>IF(('OddsRatio_working_3-way'!X261=0),0,'OddsRatio_working_3-way'!AQ261)</f>
        <v>#VALUE!</v>
      </c>
    </row>
    <row r="262" spans="1:49">
      <c r="A262" s="4" t="str">
        <f>IF('True_Odds_Calculator_3-way'!A263="","",'True_Odds_Calculator_3-way'!A263)</f>
        <v/>
      </c>
      <c r="B262" s="4" t="str">
        <f>IF('True_Odds_Calculator_3-way'!B263="","",'True_Odds_Calculator_3-way'!B263)</f>
        <v/>
      </c>
      <c r="C262" s="4" t="str">
        <f>IF('True_Odds_Calculator_3-way'!C263="","",'True_Odds_Calculator_3-way'!C263)</f>
        <v/>
      </c>
      <c r="D262" s="9" t="e">
        <f t="shared" si="65"/>
        <v>#VALUE!</v>
      </c>
      <c r="E262" s="9" t="e">
        <f t="shared" si="66"/>
        <v>#VALUE!</v>
      </c>
      <c r="F262" s="9" t="e">
        <f t="shared" si="67"/>
        <v>#VALUE!</v>
      </c>
      <c r="G262" s="9" t="str">
        <f t="shared" si="68"/>
        <v/>
      </c>
      <c r="H262" s="9" t="str">
        <f t="shared" si="69"/>
        <v/>
      </c>
      <c r="I262" s="9" t="str">
        <f t="shared" si="70"/>
        <v/>
      </c>
      <c r="J262" s="9" t="str">
        <f t="shared" si="71"/>
        <v/>
      </c>
      <c r="K262" s="11" t="e">
        <f t="shared" si="72"/>
        <v>#VALUE!</v>
      </c>
      <c r="L262" s="11" t="e">
        <f t="shared" si="73"/>
        <v>#VALUE!</v>
      </c>
      <c r="M262" s="11" t="e">
        <f t="shared" si="74"/>
        <v>#VALUE!</v>
      </c>
      <c r="N262" s="11" t="e">
        <f>'OddsRatio_working_3-way'!K262+'OddsRatio_working_3-way'!L262+'OddsRatio_working_3-way'!M262-('OddsRatio_working_3-way'!K262*'OddsRatio_working_3-way'!L262)-('OddsRatio_working_3-way'!K262*'OddsRatio_working_3-way'!M262)-('OddsRatio_working_3-way'!L262*'OddsRatio_working_3-way'!M262)+('OddsRatio_working_3-way'!K262*'OddsRatio_working_3-way'!L262*'OddsRatio_working_3-way'!M262)-1</f>
        <v>#VALUE!</v>
      </c>
      <c r="O262" s="11">
        <f>0</f>
        <v>0</v>
      </c>
      <c r="P262" s="11" t="e">
        <f>('OddsRatio_working_3-way'!K262*'OddsRatio_working_3-way'!L262)+('OddsRatio_working_3-way'!K262*'OddsRatio_working_3-way'!M262)+('OddsRatio_working_3-way'!L262*'OddsRatio_working_3-way'!M262)-(3*'OddsRatio_working_3-way'!K262*'OddsRatio_working_3-way'!L262*'OddsRatio_working_3-way'!M262)</f>
        <v>#VALUE!</v>
      </c>
      <c r="Q262" s="11" t="e">
        <f>2*'OddsRatio_working_3-way'!K262*'OddsRatio_working_3-way'!L262*'OddsRatio_working_3-way'!M262</f>
        <v>#VALUE!</v>
      </c>
      <c r="R262" s="11" t="e">
        <f t="shared" si="75"/>
        <v>#VALUE!</v>
      </c>
      <c r="S262" s="11" t="e">
        <f t="shared" si="76"/>
        <v>#VALUE!</v>
      </c>
      <c r="T262" s="11" t="e">
        <f t="shared" si="77"/>
        <v>#VALUE!</v>
      </c>
      <c r="U262" s="11" t="e">
        <f>'OddsRatio_working_3-way'!S262-'OddsRatio_working_3-way'!R262^2/3</f>
        <v>#VALUE!</v>
      </c>
      <c r="V262" s="11" t="e">
        <f>'OddsRatio_working_3-way'!S262*'OddsRatio_working_3-way'!R262/3-2*'OddsRatio_working_3-way'!R262^3/27-'OddsRatio_working_3-way'!T262</f>
        <v>#VALUE!</v>
      </c>
      <c r="W262" s="11" t="e">
        <f>'OddsRatio_working_3-way'!V262^2+4*'OddsRatio_working_3-way'!U262^3/27</f>
        <v>#VALUE!</v>
      </c>
      <c r="X262" s="11" t="e">
        <f>IF('OddsRatio_working_3-way'!W262&gt;0,IF(ABS('OddsRatio_working_3-way'!V262+SQRT('OddsRatio_working_3-way'!W262))/2&gt;0,ABS('OddsRatio_working_3-way'!V262+SQRT('OddsRatio_working_3-way'!W262))/2,ABS('OddsRatio_working_3-way'!V262-SQRT('OddsRatio_working_3-way'!W262))/2),SQRT(-'OddsRatio_working_3-way'!U262^3/27))</f>
        <v>#VALUE!</v>
      </c>
      <c r="Y262" s="11" t="e">
        <f>IF('OddsRatio_working_3-way'!W262&gt;=0,IF('OddsRatio_working_3-way'!V262+SQRT('OddsRatio_working_3-way'!W262)&gt;0,0,PI()),ACOS('OddsRatio_working_3-way'!V262/(2*'OddsRatio_working_3-way'!X262)))</f>
        <v>#VALUE!</v>
      </c>
      <c r="Z262" s="11" t="e">
        <f>'OddsRatio_working_3-way'!X262^(1/3)*COS('OddsRatio_working_3-way'!Y262/3)</f>
        <v>#VALUE!</v>
      </c>
      <c r="AA262" s="11" t="e">
        <f>'OddsRatio_working_3-way'!X262^(1/3)*COS(('OddsRatio_working_3-way'!Y262+2*PI())/3)</f>
        <v>#VALUE!</v>
      </c>
      <c r="AB262" s="11" t="e">
        <f>'OddsRatio_working_3-way'!X262^(1/3)*COS(('OddsRatio_working_3-way'!Y262+4*PI())/3)</f>
        <v>#VALUE!</v>
      </c>
      <c r="AC262" s="11" t="e">
        <f>'OddsRatio_working_3-way'!X262^(1/3)*SIN('OddsRatio_working_3-way'!Y262/3)</f>
        <v>#VALUE!</v>
      </c>
      <c r="AD262" s="11" t="e">
        <f>'OddsRatio_working_3-way'!X262^(1/3)*SIN(('OddsRatio_working_3-way'!Y262+2*PI())/3)</f>
        <v>#VALUE!</v>
      </c>
      <c r="AE262" s="11" t="e">
        <f>'OddsRatio_working_3-way'!X262^(1/3)*SIN(('OddsRatio_working_3-way'!Y262+4*PI())/3)</f>
        <v>#VALUE!</v>
      </c>
      <c r="AF262" s="11" t="e">
        <f>-'OddsRatio_working_3-way'!U262/(3*'OddsRatio_working_3-way'!X262^(1/3))*COS(('OddsRatio_working_3-way'!Y262)/3)</f>
        <v>#VALUE!</v>
      </c>
      <c r="AG262" s="11" t="e">
        <f>-'OddsRatio_working_3-way'!U262/(3*'OddsRatio_working_3-way'!X262^(1/3))*COS(('OddsRatio_working_3-way'!Y262+2*PI())/3)</f>
        <v>#VALUE!</v>
      </c>
      <c r="AH262" s="11" t="e">
        <f>-'OddsRatio_working_3-way'!U262/(3*'OddsRatio_working_3-way'!X262^(1/3))*COS(('OddsRatio_working_3-way'!Y262+4*PI())/3)</f>
        <v>#VALUE!</v>
      </c>
      <c r="AI262" s="11" t="e">
        <f>'OddsRatio_working_3-way'!U262/(3*'OddsRatio_working_3-way'!X262^(1/3))*SIN(('OddsRatio_working_3-way'!Y262)/3)</f>
        <v>#VALUE!</v>
      </c>
      <c r="AJ262" s="11" t="e">
        <f>'OddsRatio_working_3-way'!U262/(3*'OddsRatio_working_3-way'!X262^(1/3))*SIN(('OddsRatio_working_3-way'!Y262+2*PI())/3)</f>
        <v>#VALUE!</v>
      </c>
      <c r="AK262" s="11" t="e">
        <f>'OddsRatio_working_3-way'!U262/(3*'OddsRatio_working_3-way'!X262^(1/3))*SIN(('OddsRatio_working_3-way'!Y262+4*PI())/3)</f>
        <v>#VALUE!</v>
      </c>
      <c r="AL262" s="11" t="e">
        <f>'OddsRatio_working_3-way'!Z262+'OddsRatio_working_3-way'!AF262</f>
        <v>#VALUE!</v>
      </c>
      <c r="AM262" s="11" t="e">
        <f>'OddsRatio_working_3-way'!AA262+'OddsRatio_working_3-way'!AG262</f>
        <v>#VALUE!</v>
      </c>
      <c r="AN262" s="11" t="e">
        <f>'OddsRatio_working_3-way'!AB262+'OddsRatio_working_3-way'!AH262</f>
        <v>#VALUE!</v>
      </c>
      <c r="AO262" s="11" t="e">
        <f>'OddsRatio_working_3-way'!AC262+'OddsRatio_working_3-way'!AI262</f>
        <v>#VALUE!</v>
      </c>
      <c r="AP262" s="11" t="e">
        <f>'OddsRatio_working_3-way'!AD262+'OddsRatio_working_3-way'!AJ262</f>
        <v>#VALUE!</v>
      </c>
      <c r="AQ262" s="11" t="e">
        <f>'OddsRatio_working_3-way'!AE262+'OddsRatio_working_3-way'!AK262</f>
        <v>#VALUE!</v>
      </c>
      <c r="AR262" s="10" t="str">
        <f>IF(A262="","",IF(('OddsRatio_working_3-way'!X262=0),IF(Q262&gt;0,-Q262^(1/3),(-Q262)^(1/3)),'OddsRatio_working_3-way'!AL262-'OddsRatio_working_3-way'!R262/3))</f>
        <v/>
      </c>
      <c r="AS262" s="11" t="e">
        <f>IF(('OddsRatio_working_3-way'!X262=0),IF(Q262&gt;0,-Q262^(1/3),(-Q262)^(1/3)),'OddsRatio_working_3-way'!AM262-'OddsRatio_working_3-way'!R262/3)</f>
        <v>#VALUE!</v>
      </c>
      <c r="AT262" s="11" t="e">
        <f>IF(('OddsRatio_working_3-way'!X262=0),IF(Q262&gt;0,-Q262^(1/3),(-Q262)^(1/3)),'OddsRatio_working_3-way'!AN262-'OddsRatio_working_3-way'!R262/3)</f>
        <v>#VALUE!</v>
      </c>
      <c r="AU262" s="11" t="e">
        <f>IF(('OddsRatio_working_3-way'!X262=0),0,'OddsRatio_working_3-way'!AO262)</f>
        <v>#VALUE!</v>
      </c>
      <c r="AV262" s="11" t="e">
        <f>IF(('OddsRatio_working_3-way'!X262=0),0,'OddsRatio_working_3-way'!AP262)</f>
        <v>#VALUE!</v>
      </c>
      <c r="AW262" s="11" t="e">
        <f>IF(('OddsRatio_working_3-way'!X262=0),0,'OddsRatio_working_3-way'!AQ262)</f>
        <v>#VALUE!</v>
      </c>
    </row>
    <row r="263" spans="1:49">
      <c r="A263" s="4" t="str">
        <f>IF('True_Odds_Calculator_3-way'!A264="","",'True_Odds_Calculator_3-way'!A264)</f>
        <v/>
      </c>
      <c r="B263" s="4" t="str">
        <f>IF('True_Odds_Calculator_3-way'!B264="","",'True_Odds_Calculator_3-way'!B264)</f>
        <v/>
      </c>
      <c r="C263" s="4" t="str">
        <f>IF('True_Odds_Calculator_3-way'!C264="","",'True_Odds_Calculator_3-way'!C264)</f>
        <v/>
      </c>
      <c r="D263" s="9" t="e">
        <f t="shared" si="65"/>
        <v>#VALUE!</v>
      </c>
      <c r="E263" s="9" t="e">
        <f t="shared" si="66"/>
        <v>#VALUE!</v>
      </c>
      <c r="F263" s="9" t="e">
        <f t="shared" si="67"/>
        <v>#VALUE!</v>
      </c>
      <c r="G263" s="9" t="str">
        <f t="shared" si="68"/>
        <v/>
      </c>
      <c r="H263" s="9" t="str">
        <f t="shared" si="69"/>
        <v/>
      </c>
      <c r="I263" s="9" t="str">
        <f t="shared" si="70"/>
        <v/>
      </c>
      <c r="J263" s="9" t="str">
        <f t="shared" si="71"/>
        <v/>
      </c>
      <c r="K263" s="11" t="e">
        <f t="shared" si="72"/>
        <v>#VALUE!</v>
      </c>
      <c r="L263" s="11" t="e">
        <f t="shared" si="73"/>
        <v>#VALUE!</v>
      </c>
      <c r="M263" s="11" t="e">
        <f t="shared" si="74"/>
        <v>#VALUE!</v>
      </c>
      <c r="N263" s="11" t="e">
        <f>'OddsRatio_working_3-way'!K263+'OddsRatio_working_3-way'!L263+'OddsRatio_working_3-way'!M263-('OddsRatio_working_3-way'!K263*'OddsRatio_working_3-way'!L263)-('OddsRatio_working_3-way'!K263*'OddsRatio_working_3-way'!M263)-('OddsRatio_working_3-way'!L263*'OddsRatio_working_3-way'!M263)+('OddsRatio_working_3-way'!K263*'OddsRatio_working_3-way'!L263*'OddsRatio_working_3-way'!M263)-1</f>
        <v>#VALUE!</v>
      </c>
      <c r="O263" s="11">
        <f>0</f>
        <v>0</v>
      </c>
      <c r="P263" s="11" t="e">
        <f>('OddsRatio_working_3-way'!K263*'OddsRatio_working_3-way'!L263)+('OddsRatio_working_3-way'!K263*'OddsRatio_working_3-way'!M263)+('OddsRatio_working_3-way'!L263*'OddsRatio_working_3-way'!M263)-(3*'OddsRatio_working_3-way'!K263*'OddsRatio_working_3-way'!L263*'OddsRatio_working_3-way'!M263)</f>
        <v>#VALUE!</v>
      </c>
      <c r="Q263" s="11" t="e">
        <f>2*'OddsRatio_working_3-way'!K263*'OddsRatio_working_3-way'!L263*'OddsRatio_working_3-way'!M263</f>
        <v>#VALUE!</v>
      </c>
      <c r="R263" s="11" t="e">
        <f t="shared" si="75"/>
        <v>#VALUE!</v>
      </c>
      <c r="S263" s="11" t="e">
        <f t="shared" si="76"/>
        <v>#VALUE!</v>
      </c>
      <c r="T263" s="11" t="e">
        <f t="shared" si="77"/>
        <v>#VALUE!</v>
      </c>
      <c r="U263" s="11" t="e">
        <f>'OddsRatio_working_3-way'!S263-'OddsRatio_working_3-way'!R263^2/3</f>
        <v>#VALUE!</v>
      </c>
      <c r="V263" s="11" t="e">
        <f>'OddsRatio_working_3-way'!S263*'OddsRatio_working_3-way'!R263/3-2*'OddsRatio_working_3-way'!R263^3/27-'OddsRatio_working_3-way'!T263</f>
        <v>#VALUE!</v>
      </c>
      <c r="W263" s="11" t="e">
        <f>'OddsRatio_working_3-way'!V263^2+4*'OddsRatio_working_3-way'!U263^3/27</f>
        <v>#VALUE!</v>
      </c>
      <c r="X263" s="11" t="e">
        <f>IF('OddsRatio_working_3-way'!W263&gt;0,IF(ABS('OddsRatio_working_3-way'!V263+SQRT('OddsRatio_working_3-way'!W263))/2&gt;0,ABS('OddsRatio_working_3-way'!V263+SQRT('OddsRatio_working_3-way'!W263))/2,ABS('OddsRatio_working_3-way'!V263-SQRT('OddsRatio_working_3-way'!W263))/2),SQRT(-'OddsRatio_working_3-way'!U263^3/27))</f>
        <v>#VALUE!</v>
      </c>
      <c r="Y263" s="11" t="e">
        <f>IF('OddsRatio_working_3-way'!W263&gt;=0,IF('OddsRatio_working_3-way'!V263+SQRT('OddsRatio_working_3-way'!W263)&gt;0,0,PI()),ACOS('OddsRatio_working_3-way'!V263/(2*'OddsRatio_working_3-way'!X263)))</f>
        <v>#VALUE!</v>
      </c>
      <c r="Z263" s="11" t="e">
        <f>'OddsRatio_working_3-way'!X263^(1/3)*COS('OddsRatio_working_3-way'!Y263/3)</f>
        <v>#VALUE!</v>
      </c>
      <c r="AA263" s="11" t="e">
        <f>'OddsRatio_working_3-way'!X263^(1/3)*COS(('OddsRatio_working_3-way'!Y263+2*PI())/3)</f>
        <v>#VALUE!</v>
      </c>
      <c r="AB263" s="11" t="e">
        <f>'OddsRatio_working_3-way'!X263^(1/3)*COS(('OddsRatio_working_3-way'!Y263+4*PI())/3)</f>
        <v>#VALUE!</v>
      </c>
      <c r="AC263" s="11" t="e">
        <f>'OddsRatio_working_3-way'!X263^(1/3)*SIN('OddsRatio_working_3-way'!Y263/3)</f>
        <v>#VALUE!</v>
      </c>
      <c r="AD263" s="11" t="e">
        <f>'OddsRatio_working_3-way'!X263^(1/3)*SIN(('OddsRatio_working_3-way'!Y263+2*PI())/3)</f>
        <v>#VALUE!</v>
      </c>
      <c r="AE263" s="11" t="e">
        <f>'OddsRatio_working_3-way'!X263^(1/3)*SIN(('OddsRatio_working_3-way'!Y263+4*PI())/3)</f>
        <v>#VALUE!</v>
      </c>
      <c r="AF263" s="11" t="e">
        <f>-'OddsRatio_working_3-way'!U263/(3*'OddsRatio_working_3-way'!X263^(1/3))*COS(('OddsRatio_working_3-way'!Y263)/3)</f>
        <v>#VALUE!</v>
      </c>
      <c r="AG263" s="11" t="e">
        <f>-'OddsRatio_working_3-way'!U263/(3*'OddsRatio_working_3-way'!X263^(1/3))*COS(('OddsRatio_working_3-way'!Y263+2*PI())/3)</f>
        <v>#VALUE!</v>
      </c>
      <c r="AH263" s="11" t="e">
        <f>-'OddsRatio_working_3-way'!U263/(3*'OddsRatio_working_3-way'!X263^(1/3))*COS(('OddsRatio_working_3-way'!Y263+4*PI())/3)</f>
        <v>#VALUE!</v>
      </c>
      <c r="AI263" s="11" t="e">
        <f>'OddsRatio_working_3-way'!U263/(3*'OddsRatio_working_3-way'!X263^(1/3))*SIN(('OddsRatio_working_3-way'!Y263)/3)</f>
        <v>#VALUE!</v>
      </c>
      <c r="AJ263" s="11" t="e">
        <f>'OddsRatio_working_3-way'!U263/(3*'OddsRatio_working_3-way'!X263^(1/3))*SIN(('OddsRatio_working_3-way'!Y263+2*PI())/3)</f>
        <v>#VALUE!</v>
      </c>
      <c r="AK263" s="11" t="e">
        <f>'OddsRatio_working_3-way'!U263/(3*'OddsRatio_working_3-way'!X263^(1/3))*SIN(('OddsRatio_working_3-way'!Y263+4*PI())/3)</f>
        <v>#VALUE!</v>
      </c>
      <c r="AL263" s="11" t="e">
        <f>'OddsRatio_working_3-way'!Z263+'OddsRatio_working_3-way'!AF263</f>
        <v>#VALUE!</v>
      </c>
      <c r="AM263" s="11" t="e">
        <f>'OddsRatio_working_3-way'!AA263+'OddsRatio_working_3-way'!AG263</f>
        <v>#VALUE!</v>
      </c>
      <c r="AN263" s="11" t="e">
        <f>'OddsRatio_working_3-way'!AB263+'OddsRatio_working_3-way'!AH263</f>
        <v>#VALUE!</v>
      </c>
      <c r="AO263" s="11" t="e">
        <f>'OddsRatio_working_3-way'!AC263+'OddsRatio_working_3-way'!AI263</f>
        <v>#VALUE!</v>
      </c>
      <c r="AP263" s="11" t="e">
        <f>'OddsRatio_working_3-way'!AD263+'OddsRatio_working_3-way'!AJ263</f>
        <v>#VALUE!</v>
      </c>
      <c r="AQ263" s="11" t="e">
        <f>'OddsRatio_working_3-way'!AE263+'OddsRatio_working_3-way'!AK263</f>
        <v>#VALUE!</v>
      </c>
      <c r="AR263" s="10" t="str">
        <f>IF(A263="","",IF(('OddsRatio_working_3-way'!X263=0),IF(Q263&gt;0,-Q263^(1/3),(-Q263)^(1/3)),'OddsRatio_working_3-way'!AL263-'OddsRatio_working_3-way'!R263/3))</f>
        <v/>
      </c>
      <c r="AS263" s="11" t="e">
        <f>IF(('OddsRatio_working_3-way'!X263=0),IF(Q263&gt;0,-Q263^(1/3),(-Q263)^(1/3)),'OddsRatio_working_3-way'!AM263-'OddsRatio_working_3-way'!R263/3)</f>
        <v>#VALUE!</v>
      </c>
      <c r="AT263" s="11" t="e">
        <f>IF(('OddsRatio_working_3-way'!X263=0),IF(Q263&gt;0,-Q263^(1/3),(-Q263)^(1/3)),'OddsRatio_working_3-way'!AN263-'OddsRatio_working_3-way'!R263/3)</f>
        <v>#VALUE!</v>
      </c>
      <c r="AU263" s="11" t="e">
        <f>IF(('OddsRatio_working_3-way'!X263=0),0,'OddsRatio_working_3-way'!AO263)</f>
        <v>#VALUE!</v>
      </c>
      <c r="AV263" s="11" t="e">
        <f>IF(('OddsRatio_working_3-way'!X263=0),0,'OddsRatio_working_3-way'!AP263)</f>
        <v>#VALUE!</v>
      </c>
      <c r="AW263" s="11" t="e">
        <f>IF(('OddsRatio_working_3-way'!X263=0),0,'OddsRatio_working_3-way'!AQ263)</f>
        <v>#VALUE!</v>
      </c>
    </row>
    <row r="264" spans="1:49">
      <c r="A264" s="4" t="str">
        <f>IF('True_Odds_Calculator_3-way'!A265="","",'True_Odds_Calculator_3-way'!A265)</f>
        <v/>
      </c>
      <c r="B264" s="4" t="str">
        <f>IF('True_Odds_Calculator_3-way'!B265="","",'True_Odds_Calculator_3-way'!B265)</f>
        <v/>
      </c>
      <c r="C264" s="4" t="str">
        <f>IF('True_Odds_Calculator_3-way'!C265="","",'True_Odds_Calculator_3-way'!C265)</f>
        <v/>
      </c>
      <c r="D264" s="9" t="e">
        <f t="shared" si="65"/>
        <v>#VALUE!</v>
      </c>
      <c r="E264" s="9" t="e">
        <f t="shared" si="66"/>
        <v>#VALUE!</v>
      </c>
      <c r="F264" s="9" t="e">
        <f t="shared" si="67"/>
        <v>#VALUE!</v>
      </c>
      <c r="G264" s="9" t="str">
        <f t="shared" si="68"/>
        <v/>
      </c>
      <c r="H264" s="9" t="str">
        <f t="shared" si="69"/>
        <v/>
      </c>
      <c r="I264" s="9" t="str">
        <f t="shared" si="70"/>
        <v/>
      </c>
      <c r="J264" s="9" t="str">
        <f t="shared" si="71"/>
        <v/>
      </c>
      <c r="K264" s="11" t="e">
        <f t="shared" si="72"/>
        <v>#VALUE!</v>
      </c>
      <c r="L264" s="11" t="e">
        <f t="shared" si="73"/>
        <v>#VALUE!</v>
      </c>
      <c r="M264" s="11" t="e">
        <f t="shared" si="74"/>
        <v>#VALUE!</v>
      </c>
      <c r="N264" s="11" t="e">
        <f>'OddsRatio_working_3-way'!K264+'OddsRatio_working_3-way'!L264+'OddsRatio_working_3-way'!M264-('OddsRatio_working_3-way'!K264*'OddsRatio_working_3-way'!L264)-('OddsRatio_working_3-way'!K264*'OddsRatio_working_3-way'!M264)-('OddsRatio_working_3-way'!L264*'OddsRatio_working_3-way'!M264)+('OddsRatio_working_3-way'!K264*'OddsRatio_working_3-way'!L264*'OddsRatio_working_3-way'!M264)-1</f>
        <v>#VALUE!</v>
      </c>
      <c r="O264" s="11">
        <f>0</f>
        <v>0</v>
      </c>
      <c r="P264" s="11" t="e">
        <f>('OddsRatio_working_3-way'!K264*'OddsRatio_working_3-way'!L264)+('OddsRatio_working_3-way'!K264*'OddsRatio_working_3-way'!M264)+('OddsRatio_working_3-way'!L264*'OddsRatio_working_3-way'!M264)-(3*'OddsRatio_working_3-way'!K264*'OddsRatio_working_3-way'!L264*'OddsRatio_working_3-way'!M264)</f>
        <v>#VALUE!</v>
      </c>
      <c r="Q264" s="11" t="e">
        <f>2*'OddsRatio_working_3-way'!K264*'OddsRatio_working_3-way'!L264*'OddsRatio_working_3-way'!M264</f>
        <v>#VALUE!</v>
      </c>
      <c r="R264" s="11" t="e">
        <f t="shared" si="75"/>
        <v>#VALUE!</v>
      </c>
      <c r="S264" s="11" t="e">
        <f t="shared" si="76"/>
        <v>#VALUE!</v>
      </c>
      <c r="T264" s="11" t="e">
        <f t="shared" si="77"/>
        <v>#VALUE!</v>
      </c>
      <c r="U264" s="11" t="e">
        <f>'OddsRatio_working_3-way'!S264-'OddsRatio_working_3-way'!R264^2/3</f>
        <v>#VALUE!</v>
      </c>
      <c r="V264" s="11" t="e">
        <f>'OddsRatio_working_3-way'!S264*'OddsRatio_working_3-way'!R264/3-2*'OddsRatio_working_3-way'!R264^3/27-'OddsRatio_working_3-way'!T264</f>
        <v>#VALUE!</v>
      </c>
      <c r="W264" s="11" t="e">
        <f>'OddsRatio_working_3-way'!V264^2+4*'OddsRatio_working_3-way'!U264^3/27</f>
        <v>#VALUE!</v>
      </c>
      <c r="X264" s="11" t="e">
        <f>IF('OddsRatio_working_3-way'!W264&gt;0,IF(ABS('OddsRatio_working_3-way'!V264+SQRT('OddsRatio_working_3-way'!W264))/2&gt;0,ABS('OddsRatio_working_3-way'!V264+SQRT('OddsRatio_working_3-way'!W264))/2,ABS('OddsRatio_working_3-way'!V264-SQRT('OddsRatio_working_3-way'!W264))/2),SQRT(-'OddsRatio_working_3-way'!U264^3/27))</f>
        <v>#VALUE!</v>
      </c>
      <c r="Y264" s="11" t="e">
        <f>IF('OddsRatio_working_3-way'!W264&gt;=0,IF('OddsRatio_working_3-way'!V264+SQRT('OddsRatio_working_3-way'!W264)&gt;0,0,PI()),ACOS('OddsRatio_working_3-way'!V264/(2*'OddsRatio_working_3-way'!X264)))</f>
        <v>#VALUE!</v>
      </c>
      <c r="Z264" s="11" t="e">
        <f>'OddsRatio_working_3-way'!X264^(1/3)*COS('OddsRatio_working_3-way'!Y264/3)</f>
        <v>#VALUE!</v>
      </c>
      <c r="AA264" s="11" t="e">
        <f>'OddsRatio_working_3-way'!X264^(1/3)*COS(('OddsRatio_working_3-way'!Y264+2*PI())/3)</f>
        <v>#VALUE!</v>
      </c>
      <c r="AB264" s="11" t="e">
        <f>'OddsRatio_working_3-way'!X264^(1/3)*COS(('OddsRatio_working_3-way'!Y264+4*PI())/3)</f>
        <v>#VALUE!</v>
      </c>
      <c r="AC264" s="11" t="e">
        <f>'OddsRatio_working_3-way'!X264^(1/3)*SIN('OddsRatio_working_3-way'!Y264/3)</f>
        <v>#VALUE!</v>
      </c>
      <c r="AD264" s="11" t="e">
        <f>'OddsRatio_working_3-way'!X264^(1/3)*SIN(('OddsRatio_working_3-way'!Y264+2*PI())/3)</f>
        <v>#VALUE!</v>
      </c>
      <c r="AE264" s="11" t="e">
        <f>'OddsRatio_working_3-way'!X264^(1/3)*SIN(('OddsRatio_working_3-way'!Y264+4*PI())/3)</f>
        <v>#VALUE!</v>
      </c>
      <c r="AF264" s="11" t="e">
        <f>-'OddsRatio_working_3-way'!U264/(3*'OddsRatio_working_3-way'!X264^(1/3))*COS(('OddsRatio_working_3-way'!Y264)/3)</f>
        <v>#VALUE!</v>
      </c>
      <c r="AG264" s="11" t="e">
        <f>-'OddsRatio_working_3-way'!U264/(3*'OddsRatio_working_3-way'!X264^(1/3))*COS(('OddsRatio_working_3-way'!Y264+2*PI())/3)</f>
        <v>#VALUE!</v>
      </c>
      <c r="AH264" s="11" t="e">
        <f>-'OddsRatio_working_3-way'!U264/(3*'OddsRatio_working_3-way'!X264^(1/3))*COS(('OddsRatio_working_3-way'!Y264+4*PI())/3)</f>
        <v>#VALUE!</v>
      </c>
      <c r="AI264" s="11" t="e">
        <f>'OddsRatio_working_3-way'!U264/(3*'OddsRatio_working_3-way'!X264^(1/3))*SIN(('OddsRatio_working_3-way'!Y264)/3)</f>
        <v>#VALUE!</v>
      </c>
      <c r="AJ264" s="11" t="e">
        <f>'OddsRatio_working_3-way'!U264/(3*'OddsRatio_working_3-way'!X264^(1/3))*SIN(('OddsRatio_working_3-way'!Y264+2*PI())/3)</f>
        <v>#VALUE!</v>
      </c>
      <c r="AK264" s="11" t="e">
        <f>'OddsRatio_working_3-way'!U264/(3*'OddsRatio_working_3-way'!X264^(1/3))*SIN(('OddsRatio_working_3-way'!Y264+4*PI())/3)</f>
        <v>#VALUE!</v>
      </c>
      <c r="AL264" s="11" t="e">
        <f>'OddsRatio_working_3-way'!Z264+'OddsRatio_working_3-way'!AF264</f>
        <v>#VALUE!</v>
      </c>
      <c r="AM264" s="11" t="e">
        <f>'OddsRatio_working_3-way'!AA264+'OddsRatio_working_3-way'!AG264</f>
        <v>#VALUE!</v>
      </c>
      <c r="AN264" s="11" t="e">
        <f>'OddsRatio_working_3-way'!AB264+'OddsRatio_working_3-way'!AH264</f>
        <v>#VALUE!</v>
      </c>
      <c r="AO264" s="11" t="e">
        <f>'OddsRatio_working_3-way'!AC264+'OddsRatio_working_3-way'!AI264</f>
        <v>#VALUE!</v>
      </c>
      <c r="AP264" s="11" t="e">
        <f>'OddsRatio_working_3-way'!AD264+'OddsRatio_working_3-way'!AJ264</f>
        <v>#VALUE!</v>
      </c>
      <c r="AQ264" s="11" t="e">
        <f>'OddsRatio_working_3-way'!AE264+'OddsRatio_working_3-way'!AK264</f>
        <v>#VALUE!</v>
      </c>
      <c r="AR264" s="10" t="str">
        <f>IF(A264="","",IF(('OddsRatio_working_3-way'!X264=0),IF(Q264&gt;0,-Q264^(1/3),(-Q264)^(1/3)),'OddsRatio_working_3-way'!AL264-'OddsRatio_working_3-way'!R264/3))</f>
        <v/>
      </c>
      <c r="AS264" s="11" t="e">
        <f>IF(('OddsRatio_working_3-way'!X264=0),IF(Q264&gt;0,-Q264^(1/3),(-Q264)^(1/3)),'OddsRatio_working_3-way'!AM264-'OddsRatio_working_3-way'!R264/3)</f>
        <v>#VALUE!</v>
      </c>
      <c r="AT264" s="11" t="e">
        <f>IF(('OddsRatio_working_3-way'!X264=0),IF(Q264&gt;0,-Q264^(1/3),(-Q264)^(1/3)),'OddsRatio_working_3-way'!AN264-'OddsRatio_working_3-way'!R264/3)</f>
        <v>#VALUE!</v>
      </c>
      <c r="AU264" s="11" t="e">
        <f>IF(('OddsRatio_working_3-way'!X264=0),0,'OddsRatio_working_3-way'!AO264)</f>
        <v>#VALUE!</v>
      </c>
      <c r="AV264" s="11" t="e">
        <f>IF(('OddsRatio_working_3-way'!X264=0),0,'OddsRatio_working_3-way'!AP264)</f>
        <v>#VALUE!</v>
      </c>
      <c r="AW264" s="11" t="e">
        <f>IF(('OddsRatio_working_3-way'!X264=0),0,'OddsRatio_working_3-way'!AQ264)</f>
        <v>#VALUE!</v>
      </c>
    </row>
    <row r="265" spans="1:49">
      <c r="A265" s="4" t="str">
        <f>IF('True_Odds_Calculator_3-way'!A266="","",'True_Odds_Calculator_3-way'!A266)</f>
        <v/>
      </c>
      <c r="B265" s="4" t="str">
        <f>IF('True_Odds_Calculator_3-way'!B266="","",'True_Odds_Calculator_3-way'!B266)</f>
        <v/>
      </c>
      <c r="C265" s="4" t="str">
        <f>IF('True_Odds_Calculator_3-way'!C266="","",'True_Odds_Calculator_3-way'!C266)</f>
        <v/>
      </c>
      <c r="D265" s="9" t="e">
        <f t="shared" si="65"/>
        <v>#VALUE!</v>
      </c>
      <c r="E265" s="9" t="e">
        <f t="shared" si="66"/>
        <v>#VALUE!</v>
      </c>
      <c r="F265" s="9" t="e">
        <f t="shared" si="67"/>
        <v>#VALUE!</v>
      </c>
      <c r="G265" s="9" t="str">
        <f t="shared" si="68"/>
        <v/>
      </c>
      <c r="H265" s="9" t="str">
        <f t="shared" si="69"/>
        <v/>
      </c>
      <c r="I265" s="9" t="str">
        <f t="shared" si="70"/>
        <v/>
      </c>
      <c r="J265" s="9" t="str">
        <f t="shared" si="71"/>
        <v/>
      </c>
      <c r="K265" s="11" t="e">
        <f t="shared" si="72"/>
        <v>#VALUE!</v>
      </c>
      <c r="L265" s="11" t="e">
        <f t="shared" si="73"/>
        <v>#VALUE!</v>
      </c>
      <c r="M265" s="11" t="e">
        <f t="shared" si="74"/>
        <v>#VALUE!</v>
      </c>
      <c r="N265" s="11" t="e">
        <f>'OddsRatio_working_3-way'!K265+'OddsRatio_working_3-way'!L265+'OddsRatio_working_3-way'!M265-('OddsRatio_working_3-way'!K265*'OddsRatio_working_3-way'!L265)-('OddsRatio_working_3-way'!K265*'OddsRatio_working_3-way'!M265)-('OddsRatio_working_3-way'!L265*'OddsRatio_working_3-way'!M265)+('OddsRatio_working_3-way'!K265*'OddsRatio_working_3-way'!L265*'OddsRatio_working_3-way'!M265)-1</f>
        <v>#VALUE!</v>
      </c>
      <c r="O265" s="11">
        <f>0</f>
        <v>0</v>
      </c>
      <c r="P265" s="11" t="e">
        <f>('OddsRatio_working_3-way'!K265*'OddsRatio_working_3-way'!L265)+('OddsRatio_working_3-way'!K265*'OddsRatio_working_3-way'!M265)+('OddsRatio_working_3-way'!L265*'OddsRatio_working_3-way'!M265)-(3*'OddsRatio_working_3-way'!K265*'OddsRatio_working_3-way'!L265*'OddsRatio_working_3-way'!M265)</f>
        <v>#VALUE!</v>
      </c>
      <c r="Q265" s="11" t="e">
        <f>2*'OddsRatio_working_3-way'!K265*'OddsRatio_working_3-way'!L265*'OddsRatio_working_3-way'!M265</f>
        <v>#VALUE!</v>
      </c>
      <c r="R265" s="11" t="e">
        <f t="shared" si="75"/>
        <v>#VALUE!</v>
      </c>
      <c r="S265" s="11" t="e">
        <f t="shared" si="76"/>
        <v>#VALUE!</v>
      </c>
      <c r="T265" s="11" t="e">
        <f t="shared" si="77"/>
        <v>#VALUE!</v>
      </c>
      <c r="U265" s="11" t="e">
        <f>'OddsRatio_working_3-way'!S265-'OddsRatio_working_3-way'!R265^2/3</f>
        <v>#VALUE!</v>
      </c>
      <c r="V265" s="11" t="e">
        <f>'OddsRatio_working_3-way'!S265*'OddsRatio_working_3-way'!R265/3-2*'OddsRatio_working_3-way'!R265^3/27-'OddsRatio_working_3-way'!T265</f>
        <v>#VALUE!</v>
      </c>
      <c r="W265" s="11" t="e">
        <f>'OddsRatio_working_3-way'!V265^2+4*'OddsRatio_working_3-way'!U265^3/27</f>
        <v>#VALUE!</v>
      </c>
      <c r="X265" s="11" t="e">
        <f>IF('OddsRatio_working_3-way'!W265&gt;0,IF(ABS('OddsRatio_working_3-way'!V265+SQRT('OddsRatio_working_3-way'!W265))/2&gt;0,ABS('OddsRatio_working_3-way'!V265+SQRT('OddsRatio_working_3-way'!W265))/2,ABS('OddsRatio_working_3-way'!V265-SQRT('OddsRatio_working_3-way'!W265))/2),SQRT(-'OddsRatio_working_3-way'!U265^3/27))</f>
        <v>#VALUE!</v>
      </c>
      <c r="Y265" s="11" t="e">
        <f>IF('OddsRatio_working_3-way'!W265&gt;=0,IF('OddsRatio_working_3-way'!V265+SQRT('OddsRatio_working_3-way'!W265)&gt;0,0,PI()),ACOS('OddsRatio_working_3-way'!V265/(2*'OddsRatio_working_3-way'!X265)))</f>
        <v>#VALUE!</v>
      </c>
      <c r="Z265" s="11" t="e">
        <f>'OddsRatio_working_3-way'!X265^(1/3)*COS('OddsRatio_working_3-way'!Y265/3)</f>
        <v>#VALUE!</v>
      </c>
      <c r="AA265" s="11" t="e">
        <f>'OddsRatio_working_3-way'!X265^(1/3)*COS(('OddsRatio_working_3-way'!Y265+2*PI())/3)</f>
        <v>#VALUE!</v>
      </c>
      <c r="AB265" s="11" t="e">
        <f>'OddsRatio_working_3-way'!X265^(1/3)*COS(('OddsRatio_working_3-way'!Y265+4*PI())/3)</f>
        <v>#VALUE!</v>
      </c>
      <c r="AC265" s="11" t="e">
        <f>'OddsRatio_working_3-way'!X265^(1/3)*SIN('OddsRatio_working_3-way'!Y265/3)</f>
        <v>#VALUE!</v>
      </c>
      <c r="AD265" s="11" t="e">
        <f>'OddsRatio_working_3-way'!X265^(1/3)*SIN(('OddsRatio_working_3-way'!Y265+2*PI())/3)</f>
        <v>#VALUE!</v>
      </c>
      <c r="AE265" s="11" t="e">
        <f>'OddsRatio_working_3-way'!X265^(1/3)*SIN(('OddsRatio_working_3-way'!Y265+4*PI())/3)</f>
        <v>#VALUE!</v>
      </c>
      <c r="AF265" s="11" t="e">
        <f>-'OddsRatio_working_3-way'!U265/(3*'OddsRatio_working_3-way'!X265^(1/3))*COS(('OddsRatio_working_3-way'!Y265)/3)</f>
        <v>#VALUE!</v>
      </c>
      <c r="AG265" s="11" t="e">
        <f>-'OddsRatio_working_3-way'!U265/(3*'OddsRatio_working_3-way'!X265^(1/3))*COS(('OddsRatio_working_3-way'!Y265+2*PI())/3)</f>
        <v>#VALUE!</v>
      </c>
      <c r="AH265" s="11" t="e">
        <f>-'OddsRatio_working_3-way'!U265/(3*'OddsRatio_working_3-way'!X265^(1/3))*COS(('OddsRatio_working_3-way'!Y265+4*PI())/3)</f>
        <v>#VALUE!</v>
      </c>
      <c r="AI265" s="11" t="e">
        <f>'OddsRatio_working_3-way'!U265/(3*'OddsRatio_working_3-way'!X265^(1/3))*SIN(('OddsRatio_working_3-way'!Y265)/3)</f>
        <v>#VALUE!</v>
      </c>
      <c r="AJ265" s="11" t="e">
        <f>'OddsRatio_working_3-way'!U265/(3*'OddsRatio_working_3-way'!X265^(1/3))*SIN(('OddsRatio_working_3-way'!Y265+2*PI())/3)</f>
        <v>#VALUE!</v>
      </c>
      <c r="AK265" s="11" t="e">
        <f>'OddsRatio_working_3-way'!U265/(3*'OddsRatio_working_3-way'!X265^(1/3))*SIN(('OddsRatio_working_3-way'!Y265+4*PI())/3)</f>
        <v>#VALUE!</v>
      </c>
      <c r="AL265" s="11" t="e">
        <f>'OddsRatio_working_3-way'!Z265+'OddsRatio_working_3-way'!AF265</f>
        <v>#VALUE!</v>
      </c>
      <c r="AM265" s="11" t="e">
        <f>'OddsRatio_working_3-way'!AA265+'OddsRatio_working_3-way'!AG265</f>
        <v>#VALUE!</v>
      </c>
      <c r="AN265" s="11" t="e">
        <f>'OddsRatio_working_3-way'!AB265+'OddsRatio_working_3-way'!AH265</f>
        <v>#VALUE!</v>
      </c>
      <c r="AO265" s="11" t="e">
        <f>'OddsRatio_working_3-way'!AC265+'OddsRatio_working_3-way'!AI265</f>
        <v>#VALUE!</v>
      </c>
      <c r="AP265" s="11" t="e">
        <f>'OddsRatio_working_3-way'!AD265+'OddsRatio_working_3-way'!AJ265</f>
        <v>#VALUE!</v>
      </c>
      <c r="AQ265" s="11" t="e">
        <f>'OddsRatio_working_3-way'!AE265+'OddsRatio_working_3-way'!AK265</f>
        <v>#VALUE!</v>
      </c>
      <c r="AR265" s="10" t="str">
        <f>IF(A265="","",IF(('OddsRatio_working_3-way'!X265=0),IF(Q265&gt;0,-Q265^(1/3),(-Q265)^(1/3)),'OddsRatio_working_3-way'!AL265-'OddsRatio_working_3-way'!R265/3))</f>
        <v/>
      </c>
      <c r="AS265" s="11" t="e">
        <f>IF(('OddsRatio_working_3-way'!X265=0),IF(Q265&gt;0,-Q265^(1/3),(-Q265)^(1/3)),'OddsRatio_working_3-way'!AM265-'OddsRatio_working_3-way'!R265/3)</f>
        <v>#VALUE!</v>
      </c>
      <c r="AT265" s="11" t="e">
        <f>IF(('OddsRatio_working_3-way'!X265=0),IF(Q265&gt;0,-Q265^(1/3),(-Q265)^(1/3)),'OddsRatio_working_3-way'!AN265-'OddsRatio_working_3-way'!R265/3)</f>
        <v>#VALUE!</v>
      </c>
      <c r="AU265" s="11" t="e">
        <f>IF(('OddsRatio_working_3-way'!X265=0),0,'OddsRatio_working_3-way'!AO265)</f>
        <v>#VALUE!</v>
      </c>
      <c r="AV265" s="11" t="e">
        <f>IF(('OddsRatio_working_3-way'!X265=0),0,'OddsRatio_working_3-way'!AP265)</f>
        <v>#VALUE!</v>
      </c>
      <c r="AW265" s="11" t="e">
        <f>IF(('OddsRatio_working_3-way'!X265=0),0,'OddsRatio_working_3-way'!AQ265)</f>
        <v>#VALUE!</v>
      </c>
    </row>
    <row r="266" spans="1:49">
      <c r="A266" s="4" t="str">
        <f>IF('True_Odds_Calculator_3-way'!A267="","",'True_Odds_Calculator_3-way'!A267)</f>
        <v/>
      </c>
      <c r="B266" s="4" t="str">
        <f>IF('True_Odds_Calculator_3-way'!B267="","",'True_Odds_Calculator_3-way'!B267)</f>
        <v/>
      </c>
      <c r="C266" s="4" t="str">
        <f>IF('True_Odds_Calculator_3-way'!C267="","",'True_Odds_Calculator_3-way'!C267)</f>
        <v/>
      </c>
      <c r="D266" s="9" t="e">
        <f t="shared" si="65"/>
        <v>#VALUE!</v>
      </c>
      <c r="E266" s="9" t="e">
        <f t="shared" si="66"/>
        <v>#VALUE!</v>
      </c>
      <c r="F266" s="9" t="e">
        <f t="shared" si="67"/>
        <v>#VALUE!</v>
      </c>
      <c r="G266" s="9" t="str">
        <f t="shared" si="68"/>
        <v/>
      </c>
      <c r="H266" s="9" t="str">
        <f t="shared" si="69"/>
        <v/>
      </c>
      <c r="I266" s="9" t="str">
        <f t="shared" si="70"/>
        <v/>
      </c>
      <c r="J266" s="9" t="str">
        <f t="shared" si="71"/>
        <v/>
      </c>
      <c r="K266" s="11" t="e">
        <f t="shared" si="72"/>
        <v>#VALUE!</v>
      </c>
      <c r="L266" s="11" t="e">
        <f t="shared" si="73"/>
        <v>#VALUE!</v>
      </c>
      <c r="M266" s="11" t="e">
        <f t="shared" si="74"/>
        <v>#VALUE!</v>
      </c>
      <c r="N266" s="11" t="e">
        <f>'OddsRatio_working_3-way'!K266+'OddsRatio_working_3-way'!L266+'OddsRatio_working_3-way'!M266-('OddsRatio_working_3-way'!K266*'OddsRatio_working_3-way'!L266)-('OddsRatio_working_3-way'!K266*'OddsRatio_working_3-way'!M266)-('OddsRatio_working_3-way'!L266*'OddsRatio_working_3-way'!M266)+('OddsRatio_working_3-way'!K266*'OddsRatio_working_3-way'!L266*'OddsRatio_working_3-way'!M266)-1</f>
        <v>#VALUE!</v>
      </c>
      <c r="O266" s="11">
        <f>0</f>
        <v>0</v>
      </c>
      <c r="P266" s="11" t="e">
        <f>('OddsRatio_working_3-way'!K266*'OddsRatio_working_3-way'!L266)+('OddsRatio_working_3-way'!K266*'OddsRatio_working_3-way'!M266)+('OddsRatio_working_3-way'!L266*'OddsRatio_working_3-way'!M266)-(3*'OddsRatio_working_3-way'!K266*'OddsRatio_working_3-way'!L266*'OddsRatio_working_3-way'!M266)</f>
        <v>#VALUE!</v>
      </c>
      <c r="Q266" s="11" t="e">
        <f>2*'OddsRatio_working_3-way'!K266*'OddsRatio_working_3-way'!L266*'OddsRatio_working_3-way'!M266</f>
        <v>#VALUE!</v>
      </c>
      <c r="R266" s="11" t="e">
        <f t="shared" si="75"/>
        <v>#VALUE!</v>
      </c>
      <c r="S266" s="11" t="e">
        <f t="shared" si="76"/>
        <v>#VALUE!</v>
      </c>
      <c r="T266" s="11" t="e">
        <f t="shared" si="77"/>
        <v>#VALUE!</v>
      </c>
      <c r="U266" s="11" t="e">
        <f>'OddsRatio_working_3-way'!S266-'OddsRatio_working_3-way'!R266^2/3</f>
        <v>#VALUE!</v>
      </c>
      <c r="V266" s="11" t="e">
        <f>'OddsRatio_working_3-way'!S266*'OddsRatio_working_3-way'!R266/3-2*'OddsRatio_working_3-way'!R266^3/27-'OddsRatio_working_3-way'!T266</f>
        <v>#VALUE!</v>
      </c>
      <c r="W266" s="11" t="e">
        <f>'OddsRatio_working_3-way'!V266^2+4*'OddsRatio_working_3-way'!U266^3/27</f>
        <v>#VALUE!</v>
      </c>
      <c r="X266" s="11" t="e">
        <f>IF('OddsRatio_working_3-way'!W266&gt;0,IF(ABS('OddsRatio_working_3-way'!V266+SQRT('OddsRatio_working_3-way'!W266))/2&gt;0,ABS('OddsRatio_working_3-way'!V266+SQRT('OddsRatio_working_3-way'!W266))/2,ABS('OddsRatio_working_3-way'!V266-SQRT('OddsRatio_working_3-way'!W266))/2),SQRT(-'OddsRatio_working_3-way'!U266^3/27))</f>
        <v>#VALUE!</v>
      </c>
      <c r="Y266" s="11" t="e">
        <f>IF('OddsRatio_working_3-way'!W266&gt;=0,IF('OddsRatio_working_3-way'!V266+SQRT('OddsRatio_working_3-way'!W266)&gt;0,0,PI()),ACOS('OddsRatio_working_3-way'!V266/(2*'OddsRatio_working_3-way'!X266)))</f>
        <v>#VALUE!</v>
      </c>
      <c r="Z266" s="11" t="e">
        <f>'OddsRatio_working_3-way'!X266^(1/3)*COS('OddsRatio_working_3-way'!Y266/3)</f>
        <v>#VALUE!</v>
      </c>
      <c r="AA266" s="11" t="e">
        <f>'OddsRatio_working_3-way'!X266^(1/3)*COS(('OddsRatio_working_3-way'!Y266+2*PI())/3)</f>
        <v>#VALUE!</v>
      </c>
      <c r="AB266" s="11" t="e">
        <f>'OddsRatio_working_3-way'!X266^(1/3)*COS(('OddsRatio_working_3-way'!Y266+4*PI())/3)</f>
        <v>#VALUE!</v>
      </c>
      <c r="AC266" s="11" t="e">
        <f>'OddsRatio_working_3-way'!X266^(1/3)*SIN('OddsRatio_working_3-way'!Y266/3)</f>
        <v>#VALUE!</v>
      </c>
      <c r="AD266" s="11" t="e">
        <f>'OddsRatio_working_3-way'!X266^(1/3)*SIN(('OddsRatio_working_3-way'!Y266+2*PI())/3)</f>
        <v>#VALUE!</v>
      </c>
      <c r="AE266" s="11" t="e">
        <f>'OddsRatio_working_3-way'!X266^(1/3)*SIN(('OddsRatio_working_3-way'!Y266+4*PI())/3)</f>
        <v>#VALUE!</v>
      </c>
      <c r="AF266" s="11" t="e">
        <f>-'OddsRatio_working_3-way'!U266/(3*'OddsRatio_working_3-way'!X266^(1/3))*COS(('OddsRatio_working_3-way'!Y266)/3)</f>
        <v>#VALUE!</v>
      </c>
      <c r="AG266" s="11" t="e">
        <f>-'OddsRatio_working_3-way'!U266/(3*'OddsRatio_working_3-way'!X266^(1/3))*COS(('OddsRatio_working_3-way'!Y266+2*PI())/3)</f>
        <v>#VALUE!</v>
      </c>
      <c r="AH266" s="11" t="e">
        <f>-'OddsRatio_working_3-way'!U266/(3*'OddsRatio_working_3-way'!X266^(1/3))*COS(('OddsRatio_working_3-way'!Y266+4*PI())/3)</f>
        <v>#VALUE!</v>
      </c>
      <c r="AI266" s="11" t="e">
        <f>'OddsRatio_working_3-way'!U266/(3*'OddsRatio_working_3-way'!X266^(1/3))*SIN(('OddsRatio_working_3-way'!Y266)/3)</f>
        <v>#VALUE!</v>
      </c>
      <c r="AJ266" s="11" t="e">
        <f>'OddsRatio_working_3-way'!U266/(3*'OddsRatio_working_3-way'!X266^(1/3))*SIN(('OddsRatio_working_3-way'!Y266+2*PI())/3)</f>
        <v>#VALUE!</v>
      </c>
      <c r="AK266" s="11" t="e">
        <f>'OddsRatio_working_3-way'!U266/(3*'OddsRatio_working_3-way'!X266^(1/3))*SIN(('OddsRatio_working_3-way'!Y266+4*PI())/3)</f>
        <v>#VALUE!</v>
      </c>
      <c r="AL266" s="11" t="e">
        <f>'OddsRatio_working_3-way'!Z266+'OddsRatio_working_3-way'!AF266</f>
        <v>#VALUE!</v>
      </c>
      <c r="AM266" s="11" t="e">
        <f>'OddsRatio_working_3-way'!AA266+'OddsRatio_working_3-way'!AG266</f>
        <v>#VALUE!</v>
      </c>
      <c r="AN266" s="11" t="e">
        <f>'OddsRatio_working_3-way'!AB266+'OddsRatio_working_3-way'!AH266</f>
        <v>#VALUE!</v>
      </c>
      <c r="AO266" s="11" t="e">
        <f>'OddsRatio_working_3-way'!AC266+'OddsRatio_working_3-way'!AI266</f>
        <v>#VALUE!</v>
      </c>
      <c r="AP266" s="11" t="e">
        <f>'OddsRatio_working_3-way'!AD266+'OddsRatio_working_3-way'!AJ266</f>
        <v>#VALUE!</v>
      </c>
      <c r="AQ266" s="11" t="e">
        <f>'OddsRatio_working_3-way'!AE266+'OddsRatio_working_3-way'!AK266</f>
        <v>#VALUE!</v>
      </c>
      <c r="AR266" s="10" t="str">
        <f>IF(A266="","",IF(('OddsRatio_working_3-way'!X266=0),IF(Q266&gt;0,-Q266^(1/3),(-Q266)^(1/3)),'OddsRatio_working_3-way'!AL266-'OddsRatio_working_3-way'!R266/3))</f>
        <v/>
      </c>
      <c r="AS266" s="11" t="e">
        <f>IF(('OddsRatio_working_3-way'!X266=0),IF(Q266&gt;0,-Q266^(1/3),(-Q266)^(1/3)),'OddsRatio_working_3-way'!AM266-'OddsRatio_working_3-way'!R266/3)</f>
        <v>#VALUE!</v>
      </c>
      <c r="AT266" s="11" t="e">
        <f>IF(('OddsRatio_working_3-way'!X266=0),IF(Q266&gt;0,-Q266^(1/3),(-Q266)^(1/3)),'OddsRatio_working_3-way'!AN266-'OddsRatio_working_3-way'!R266/3)</f>
        <v>#VALUE!</v>
      </c>
      <c r="AU266" s="11" t="e">
        <f>IF(('OddsRatio_working_3-way'!X266=0),0,'OddsRatio_working_3-way'!AO266)</f>
        <v>#VALUE!</v>
      </c>
      <c r="AV266" s="11" t="e">
        <f>IF(('OddsRatio_working_3-way'!X266=0),0,'OddsRatio_working_3-way'!AP266)</f>
        <v>#VALUE!</v>
      </c>
      <c r="AW266" s="11" t="e">
        <f>IF(('OddsRatio_working_3-way'!X266=0),0,'OddsRatio_working_3-way'!AQ266)</f>
        <v>#VALUE!</v>
      </c>
    </row>
    <row r="267" spans="1:49">
      <c r="A267" s="4" t="str">
        <f>IF('True_Odds_Calculator_3-way'!A268="","",'True_Odds_Calculator_3-way'!A268)</f>
        <v/>
      </c>
      <c r="B267" s="4" t="str">
        <f>IF('True_Odds_Calculator_3-way'!B268="","",'True_Odds_Calculator_3-way'!B268)</f>
        <v/>
      </c>
      <c r="C267" s="4" t="str">
        <f>IF('True_Odds_Calculator_3-way'!C268="","",'True_Odds_Calculator_3-way'!C268)</f>
        <v/>
      </c>
      <c r="D267" s="9" t="e">
        <f t="shared" si="65"/>
        <v>#VALUE!</v>
      </c>
      <c r="E267" s="9" t="e">
        <f t="shared" si="66"/>
        <v>#VALUE!</v>
      </c>
      <c r="F267" s="9" t="e">
        <f t="shared" si="67"/>
        <v>#VALUE!</v>
      </c>
      <c r="G267" s="9" t="str">
        <f t="shared" si="68"/>
        <v/>
      </c>
      <c r="H267" s="9" t="str">
        <f t="shared" si="69"/>
        <v/>
      </c>
      <c r="I267" s="9" t="str">
        <f t="shared" si="70"/>
        <v/>
      </c>
      <c r="J267" s="9" t="str">
        <f t="shared" si="71"/>
        <v/>
      </c>
      <c r="K267" s="11" t="e">
        <f t="shared" si="72"/>
        <v>#VALUE!</v>
      </c>
      <c r="L267" s="11" t="e">
        <f t="shared" si="73"/>
        <v>#VALUE!</v>
      </c>
      <c r="M267" s="11" t="e">
        <f t="shared" si="74"/>
        <v>#VALUE!</v>
      </c>
      <c r="N267" s="11" t="e">
        <f>'OddsRatio_working_3-way'!K267+'OddsRatio_working_3-way'!L267+'OddsRatio_working_3-way'!M267-('OddsRatio_working_3-way'!K267*'OddsRatio_working_3-way'!L267)-('OddsRatio_working_3-way'!K267*'OddsRatio_working_3-way'!M267)-('OddsRatio_working_3-way'!L267*'OddsRatio_working_3-way'!M267)+('OddsRatio_working_3-way'!K267*'OddsRatio_working_3-way'!L267*'OddsRatio_working_3-way'!M267)-1</f>
        <v>#VALUE!</v>
      </c>
      <c r="O267" s="11">
        <f>0</f>
        <v>0</v>
      </c>
      <c r="P267" s="11" t="e">
        <f>('OddsRatio_working_3-way'!K267*'OddsRatio_working_3-way'!L267)+('OddsRatio_working_3-way'!K267*'OddsRatio_working_3-way'!M267)+('OddsRatio_working_3-way'!L267*'OddsRatio_working_3-way'!M267)-(3*'OddsRatio_working_3-way'!K267*'OddsRatio_working_3-way'!L267*'OddsRatio_working_3-way'!M267)</f>
        <v>#VALUE!</v>
      </c>
      <c r="Q267" s="11" t="e">
        <f>2*'OddsRatio_working_3-way'!K267*'OddsRatio_working_3-way'!L267*'OddsRatio_working_3-way'!M267</f>
        <v>#VALUE!</v>
      </c>
      <c r="R267" s="11" t="e">
        <f t="shared" si="75"/>
        <v>#VALUE!</v>
      </c>
      <c r="S267" s="11" t="e">
        <f t="shared" si="76"/>
        <v>#VALUE!</v>
      </c>
      <c r="T267" s="11" t="e">
        <f t="shared" si="77"/>
        <v>#VALUE!</v>
      </c>
      <c r="U267" s="11" t="e">
        <f>'OddsRatio_working_3-way'!S267-'OddsRatio_working_3-way'!R267^2/3</f>
        <v>#VALUE!</v>
      </c>
      <c r="V267" s="11" t="e">
        <f>'OddsRatio_working_3-way'!S267*'OddsRatio_working_3-way'!R267/3-2*'OddsRatio_working_3-way'!R267^3/27-'OddsRatio_working_3-way'!T267</f>
        <v>#VALUE!</v>
      </c>
      <c r="W267" s="11" t="e">
        <f>'OddsRatio_working_3-way'!V267^2+4*'OddsRatio_working_3-way'!U267^3/27</f>
        <v>#VALUE!</v>
      </c>
      <c r="X267" s="11" t="e">
        <f>IF('OddsRatio_working_3-way'!W267&gt;0,IF(ABS('OddsRatio_working_3-way'!V267+SQRT('OddsRatio_working_3-way'!W267))/2&gt;0,ABS('OddsRatio_working_3-way'!V267+SQRT('OddsRatio_working_3-way'!W267))/2,ABS('OddsRatio_working_3-way'!V267-SQRT('OddsRatio_working_3-way'!W267))/2),SQRT(-'OddsRatio_working_3-way'!U267^3/27))</f>
        <v>#VALUE!</v>
      </c>
      <c r="Y267" s="11" t="e">
        <f>IF('OddsRatio_working_3-way'!W267&gt;=0,IF('OddsRatio_working_3-way'!V267+SQRT('OddsRatio_working_3-way'!W267)&gt;0,0,PI()),ACOS('OddsRatio_working_3-way'!V267/(2*'OddsRatio_working_3-way'!X267)))</f>
        <v>#VALUE!</v>
      </c>
      <c r="Z267" s="11" t="e">
        <f>'OddsRatio_working_3-way'!X267^(1/3)*COS('OddsRatio_working_3-way'!Y267/3)</f>
        <v>#VALUE!</v>
      </c>
      <c r="AA267" s="11" t="e">
        <f>'OddsRatio_working_3-way'!X267^(1/3)*COS(('OddsRatio_working_3-way'!Y267+2*PI())/3)</f>
        <v>#VALUE!</v>
      </c>
      <c r="AB267" s="11" t="e">
        <f>'OddsRatio_working_3-way'!X267^(1/3)*COS(('OddsRatio_working_3-way'!Y267+4*PI())/3)</f>
        <v>#VALUE!</v>
      </c>
      <c r="AC267" s="11" t="e">
        <f>'OddsRatio_working_3-way'!X267^(1/3)*SIN('OddsRatio_working_3-way'!Y267/3)</f>
        <v>#VALUE!</v>
      </c>
      <c r="AD267" s="11" t="e">
        <f>'OddsRatio_working_3-way'!X267^(1/3)*SIN(('OddsRatio_working_3-way'!Y267+2*PI())/3)</f>
        <v>#VALUE!</v>
      </c>
      <c r="AE267" s="11" t="e">
        <f>'OddsRatio_working_3-way'!X267^(1/3)*SIN(('OddsRatio_working_3-way'!Y267+4*PI())/3)</f>
        <v>#VALUE!</v>
      </c>
      <c r="AF267" s="11" t="e">
        <f>-'OddsRatio_working_3-way'!U267/(3*'OddsRatio_working_3-way'!X267^(1/3))*COS(('OddsRatio_working_3-way'!Y267)/3)</f>
        <v>#VALUE!</v>
      </c>
      <c r="AG267" s="11" t="e">
        <f>-'OddsRatio_working_3-way'!U267/(3*'OddsRatio_working_3-way'!X267^(1/3))*COS(('OddsRatio_working_3-way'!Y267+2*PI())/3)</f>
        <v>#VALUE!</v>
      </c>
      <c r="AH267" s="11" t="e">
        <f>-'OddsRatio_working_3-way'!U267/(3*'OddsRatio_working_3-way'!X267^(1/3))*COS(('OddsRatio_working_3-way'!Y267+4*PI())/3)</f>
        <v>#VALUE!</v>
      </c>
      <c r="AI267" s="11" t="e">
        <f>'OddsRatio_working_3-way'!U267/(3*'OddsRatio_working_3-way'!X267^(1/3))*SIN(('OddsRatio_working_3-way'!Y267)/3)</f>
        <v>#VALUE!</v>
      </c>
      <c r="AJ267" s="11" t="e">
        <f>'OddsRatio_working_3-way'!U267/(3*'OddsRatio_working_3-way'!X267^(1/3))*SIN(('OddsRatio_working_3-way'!Y267+2*PI())/3)</f>
        <v>#VALUE!</v>
      </c>
      <c r="AK267" s="11" t="e">
        <f>'OddsRatio_working_3-way'!U267/(3*'OddsRatio_working_3-way'!X267^(1/3))*SIN(('OddsRatio_working_3-way'!Y267+4*PI())/3)</f>
        <v>#VALUE!</v>
      </c>
      <c r="AL267" s="11" t="e">
        <f>'OddsRatio_working_3-way'!Z267+'OddsRatio_working_3-way'!AF267</f>
        <v>#VALUE!</v>
      </c>
      <c r="AM267" s="11" t="e">
        <f>'OddsRatio_working_3-way'!AA267+'OddsRatio_working_3-way'!AG267</f>
        <v>#VALUE!</v>
      </c>
      <c r="AN267" s="11" t="e">
        <f>'OddsRatio_working_3-way'!AB267+'OddsRatio_working_3-way'!AH267</f>
        <v>#VALUE!</v>
      </c>
      <c r="AO267" s="11" t="e">
        <f>'OddsRatio_working_3-way'!AC267+'OddsRatio_working_3-way'!AI267</f>
        <v>#VALUE!</v>
      </c>
      <c r="AP267" s="11" t="e">
        <f>'OddsRatio_working_3-way'!AD267+'OddsRatio_working_3-way'!AJ267</f>
        <v>#VALUE!</v>
      </c>
      <c r="AQ267" s="11" t="e">
        <f>'OddsRatio_working_3-way'!AE267+'OddsRatio_working_3-way'!AK267</f>
        <v>#VALUE!</v>
      </c>
      <c r="AR267" s="10" t="str">
        <f>IF(A267="","",IF(('OddsRatio_working_3-way'!X267=0),IF(Q267&gt;0,-Q267^(1/3),(-Q267)^(1/3)),'OddsRatio_working_3-way'!AL267-'OddsRatio_working_3-way'!R267/3))</f>
        <v/>
      </c>
      <c r="AS267" s="11" t="e">
        <f>IF(('OddsRatio_working_3-way'!X267=0),IF(Q267&gt;0,-Q267^(1/3),(-Q267)^(1/3)),'OddsRatio_working_3-way'!AM267-'OddsRatio_working_3-way'!R267/3)</f>
        <v>#VALUE!</v>
      </c>
      <c r="AT267" s="11" t="e">
        <f>IF(('OddsRatio_working_3-way'!X267=0),IF(Q267&gt;0,-Q267^(1/3),(-Q267)^(1/3)),'OddsRatio_working_3-way'!AN267-'OddsRatio_working_3-way'!R267/3)</f>
        <v>#VALUE!</v>
      </c>
      <c r="AU267" s="11" t="e">
        <f>IF(('OddsRatio_working_3-way'!X267=0),0,'OddsRatio_working_3-way'!AO267)</f>
        <v>#VALUE!</v>
      </c>
      <c r="AV267" s="11" t="e">
        <f>IF(('OddsRatio_working_3-way'!X267=0),0,'OddsRatio_working_3-way'!AP267)</f>
        <v>#VALUE!</v>
      </c>
      <c r="AW267" s="11" t="e">
        <f>IF(('OddsRatio_working_3-way'!X267=0),0,'OddsRatio_working_3-way'!AQ267)</f>
        <v>#VALUE!</v>
      </c>
    </row>
    <row r="268" spans="1:49">
      <c r="A268" s="4" t="str">
        <f>IF('True_Odds_Calculator_3-way'!A269="","",'True_Odds_Calculator_3-way'!A269)</f>
        <v/>
      </c>
      <c r="B268" s="4" t="str">
        <f>IF('True_Odds_Calculator_3-way'!B269="","",'True_Odds_Calculator_3-way'!B269)</f>
        <v/>
      </c>
      <c r="C268" s="4" t="str">
        <f>IF('True_Odds_Calculator_3-way'!C269="","",'True_Odds_Calculator_3-way'!C269)</f>
        <v/>
      </c>
      <c r="D268" s="9" t="e">
        <f t="shared" si="65"/>
        <v>#VALUE!</v>
      </c>
      <c r="E268" s="9" t="e">
        <f t="shared" si="66"/>
        <v>#VALUE!</v>
      </c>
      <c r="F268" s="9" t="e">
        <f t="shared" si="67"/>
        <v>#VALUE!</v>
      </c>
      <c r="G268" s="9" t="str">
        <f t="shared" si="68"/>
        <v/>
      </c>
      <c r="H268" s="9" t="str">
        <f t="shared" si="69"/>
        <v/>
      </c>
      <c r="I268" s="9" t="str">
        <f t="shared" si="70"/>
        <v/>
      </c>
      <c r="J268" s="9" t="str">
        <f t="shared" si="71"/>
        <v/>
      </c>
      <c r="K268" s="11" t="e">
        <f t="shared" si="72"/>
        <v>#VALUE!</v>
      </c>
      <c r="L268" s="11" t="e">
        <f t="shared" si="73"/>
        <v>#VALUE!</v>
      </c>
      <c r="M268" s="11" t="e">
        <f t="shared" si="74"/>
        <v>#VALUE!</v>
      </c>
      <c r="N268" s="11" t="e">
        <f>'OddsRatio_working_3-way'!K268+'OddsRatio_working_3-way'!L268+'OddsRatio_working_3-way'!M268-('OddsRatio_working_3-way'!K268*'OddsRatio_working_3-way'!L268)-('OddsRatio_working_3-way'!K268*'OddsRatio_working_3-way'!M268)-('OddsRatio_working_3-way'!L268*'OddsRatio_working_3-way'!M268)+('OddsRatio_working_3-way'!K268*'OddsRatio_working_3-way'!L268*'OddsRatio_working_3-way'!M268)-1</f>
        <v>#VALUE!</v>
      </c>
      <c r="O268" s="11">
        <f>0</f>
        <v>0</v>
      </c>
      <c r="P268" s="11" t="e">
        <f>('OddsRatio_working_3-way'!K268*'OddsRatio_working_3-way'!L268)+('OddsRatio_working_3-way'!K268*'OddsRatio_working_3-way'!M268)+('OddsRatio_working_3-way'!L268*'OddsRatio_working_3-way'!M268)-(3*'OddsRatio_working_3-way'!K268*'OddsRatio_working_3-way'!L268*'OddsRatio_working_3-way'!M268)</f>
        <v>#VALUE!</v>
      </c>
      <c r="Q268" s="11" t="e">
        <f>2*'OddsRatio_working_3-way'!K268*'OddsRatio_working_3-way'!L268*'OddsRatio_working_3-way'!M268</f>
        <v>#VALUE!</v>
      </c>
      <c r="R268" s="11" t="e">
        <f t="shared" si="75"/>
        <v>#VALUE!</v>
      </c>
      <c r="S268" s="11" t="e">
        <f t="shared" si="76"/>
        <v>#VALUE!</v>
      </c>
      <c r="T268" s="11" t="e">
        <f t="shared" si="77"/>
        <v>#VALUE!</v>
      </c>
      <c r="U268" s="11" t="e">
        <f>'OddsRatio_working_3-way'!S268-'OddsRatio_working_3-way'!R268^2/3</f>
        <v>#VALUE!</v>
      </c>
      <c r="V268" s="11" t="e">
        <f>'OddsRatio_working_3-way'!S268*'OddsRatio_working_3-way'!R268/3-2*'OddsRatio_working_3-way'!R268^3/27-'OddsRatio_working_3-way'!T268</f>
        <v>#VALUE!</v>
      </c>
      <c r="W268" s="11" t="e">
        <f>'OddsRatio_working_3-way'!V268^2+4*'OddsRatio_working_3-way'!U268^3/27</f>
        <v>#VALUE!</v>
      </c>
      <c r="X268" s="11" t="e">
        <f>IF('OddsRatio_working_3-way'!W268&gt;0,IF(ABS('OddsRatio_working_3-way'!V268+SQRT('OddsRatio_working_3-way'!W268))/2&gt;0,ABS('OddsRatio_working_3-way'!V268+SQRT('OddsRatio_working_3-way'!W268))/2,ABS('OddsRatio_working_3-way'!V268-SQRT('OddsRatio_working_3-way'!W268))/2),SQRT(-'OddsRatio_working_3-way'!U268^3/27))</f>
        <v>#VALUE!</v>
      </c>
      <c r="Y268" s="11" t="e">
        <f>IF('OddsRatio_working_3-way'!W268&gt;=0,IF('OddsRatio_working_3-way'!V268+SQRT('OddsRatio_working_3-way'!W268)&gt;0,0,PI()),ACOS('OddsRatio_working_3-way'!V268/(2*'OddsRatio_working_3-way'!X268)))</f>
        <v>#VALUE!</v>
      </c>
      <c r="Z268" s="11" t="e">
        <f>'OddsRatio_working_3-way'!X268^(1/3)*COS('OddsRatio_working_3-way'!Y268/3)</f>
        <v>#VALUE!</v>
      </c>
      <c r="AA268" s="11" t="e">
        <f>'OddsRatio_working_3-way'!X268^(1/3)*COS(('OddsRatio_working_3-way'!Y268+2*PI())/3)</f>
        <v>#VALUE!</v>
      </c>
      <c r="AB268" s="11" t="e">
        <f>'OddsRatio_working_3-way'!X268^(1/3)*COS(('OddsRatio_working_3-way'!Y268+4*PI())/3)</f>
        <v>#VALUE!</v>
      </c>
      <c r="AC268" s="11" t="e">
        <f>'OddsRatio_working_3-way'!X268^(1/3)*SIN('OddsRatio_working_3-way'!Y268/3)</f>
        <v>#VALUE!</v>
      </c>
      <c r="AD268" s="11" t="e">
        <f>'OddsRatio_working_3-way'!X268^(1/3)*SIN(('OddsRatio_working_3-way'!Y268+2*PI())/3)</f>
        <v>#VALUE!</v>
      </c>
      <c r="AE268" s="11" t="e">
        <f>'OddsRatio_working_3-way'!X268^(1/3)*SIN(('OddsRatio_working_3-way'!Y268+4*PI())/3)</f>
        <v>#VALUE!</v>
      </c>
      <c r="AF268" s="11" t="e">
        <f>-'OddsRatio_working_3-way'!U268/(3*'OddsRatio_working_3-way'!X268^(1/3))*COS(('OddsRatio_working_3-way'!Y268)/3)</f>
        <v>#VALUE!</v>
      </c>
      <c r="AG268" s="11" t="e">
        <f>-'OddsRatio_working_3-way'!U268/(3*'OddsRatio_working_3-way'!X268^(1/3))*COS(('OddsRatio_working_3-way'!Y268+2*PI())/3)</f>
        <v>#VALUE!</v>
      </c>
      <c r="AH268" s="11" t="e">
        <f>-'OddsRatio_working_3-way'!U268/(3*'OddsRatio_working_3-way'!X268^(1/3))*COS(('OddsRatio_working_3-way'!Y268+4*PI())/3)</f>
        <v>#VALUE!</v>
      </c>
      <c r="AI268" s="11" t="e">
        <f>'OddsRatio_working_3-way'!U268/(3*'OddsRatio_working_3-way'!X268^(1/3))*SIN(('OddsRatio_working_3-way'!Y268)/3)</f>
        <v>#VALUE!</v>
      </c>
      <c r="AJ268" s="11" t="e">
        <f>'OddsRatio_working_3-way'!U268/(3*'OddsRatio_working_3-way'!X268^(1/3))*SIN(('OddsRatio_working_3-way'!Y268+2*PI())/3)</f>
        <v>#VALUE!</v>
      </c>
      <c r="AK268" s="11" t="e">
        <f>'OddsRatio_working_3-way'!U268/(3*'OddsRatio_working_3-way'!X268^(1/3))*SIN(('OddsRatio_working_3-way'!Y268+4*PI())/3)</f>
        <v>#VALUE!</v>
      </c>
      <c r="AL268" s="11" t="e">
        <f>'OddsRatio_working_3-way'!Z268+'OddsRatio_working_3-way'!AF268</f>
        <v>#VALUE!</v>
      </c>
      <c r="AM268" s="11" t="e">
        <f>'OddsRatio_working_3-way'!AA268+'OddsRatio_working_3-way'!AG268</f>
        <v>#VALUE!</v>
      </c>
      <c r="AN268" s="11" t="e">
        <f>'OddsRatio_working_3-way'!AB268+'OddsRatio_working_3-way'!AH268</f>
        <v>#VALUE!</v>
      </c>
      <c r="AO268" s="11" t="e">
        <f>'OddsRatio_working_3-way'!AC268+'OddsRatio_working_3-way'!AI268</f>
        <v>#VALUE!</v>
      </c>
      <c r="AP268" s="11" t="e">
        <f>'OddsRatio_working_3-way'!AD268+'OddsRatio_working_3-way'!AJ268</f>
        <v>#VALUE!</v>
      </c>
      <c r="AQ268" s="11" t="e">
        <f>'OddsRatio_working_3-way'!AE268+'OddsRatio_working_3-way'!AK268</f>
        <v>#VALUE!</v>
      </c>
      <c r="AR268" s="10" t="str">
        <f>IF(A268="","",IF(('OddsRatio_working_3-way'!X268=0),IF(Q268&gt;0,-Q268^(1/3),(-Q268)^(1/3)),'OddsRatio_working_3-way'!AL268-'OddsRatio_working_3-way'!R268/3))</f>
        <v/>
      </c>
      <c r="AS268" s="11" t="e">
        <f>IF(('OddsRatio_working_3-way'!X268=0),IF(Q268&gt;0,-Q268^(1/3),(-Q268)^(1/3)),'OddsRatio_working_3-way'!AM268-'OddsRatio_working_3-way'!R268/3)</f>
        <v>#VALUE!</v>
      </c>
      <c r="AT268" s="11" t="e">
        <f>IF(('OddsRatio_working_3-way'!X268=0),IF(Q268&gt;0,-Q268^(1/3),(-Q268)^(1/3)),'OddsRatio_working_3-way'!AN268-'OddsRatio_working_3-way'!R268/3)</f>
        <v>#VALUE!</v>
      </c>
      <c r="AU268" s="11" t="e">
        <f>IF(('OddsRatio_working_3-way'!X268=0),0,'OddsRatio_working_3-way'!AO268)</f>
        <v>#VALUE!</v>
      </c>
      <c r="AV268" s="11" t="e">
        <f>IF(('OddsRatio_working_3-way'!X268=0),0,'OddsRatio_working_3-way'!AP268)</f>
        <v>#VALUE!</v>
      </c>
      <c r="AW268" s="11" t="e">
        <f>IF(('OddsRatio_working_3-way'!X268=0),0,'OddsRatio_working_3-way'!AQ268)</f>
        <v>#VALUE!</v>
      </c>
    </row>
    <row r="269" spans="1:49">
      <c r="A269" s="4" t="str">
        <f>IF('True_Odds_Calculator_3-way'!A270="","",'True_Odds_Calculator_3-way'!A270)</f>
        <v/>
      </c>
      <c r="B269" s="4" t="str">
        <f>IF('True_Odds_Calculator_3-way'!B270="","",'True_Odds_Calculator_3-way'!B270)</f>
        <v/>
      </c>
      <c r="C269" s="4" t="str">
        <f>IF('True_Odds_Calculator_3-way'!C270="","",'True_Odds_Calculator_3-way'!C270)</f>
        <v/>
      </c>
      <c r="D269" s="9" t="e">
        <f t="shared" si="65"/>
        <v>#VALUE!</v>
      </c>
      <c r="E269" s="9" t="e">
        <f t="shared" si="66"/>
        <v>#VALUE!</v>
      </c>
      <c r="F269" s="9" t="e">
        <f t="shared" si="67"/>
        <v>#VALUE!</v>
      </c>
      <c r="G269" s="9" t="str">
        <f t="shared" si="68"/>
        <v/>
      </c>
      <c r="H269" s="9" t="str">
        <f t="shared" si="69"/>
        <v/>
      </c>
      <c r="I269" s="9" t="str">
        <f t="shared" si="70"/>
        <v/>
      </c>
      <c r="J269" s="9" t="str">
        <f t="shared" si="71"/>
        <v/>
      </c>
      <c r="K269" s="11" t="e">
        <f t="shared" si="72"/>
        <v>#VALUE!</v>
      </c>
      <c r="L269" s="11" t="e">
        <f t="shared" si="73"/>
        <v>#VALUE!</v>
      </c>
      <c r="M269" s="11" t="e">
        <f t="shared" si="74"/>
        <v>#VALUE!</v>
      </c>
      <c r="N269" s="11" t="e">
        <f>'OddsRatio_working_3-way'!K269+'OddsRatio_working_3-way'!L269+'OddsRatio_working_3-way'!M269-('OddsRatio_working_3-way'!K269*'OddsRatio_working_3-way'!L269)-('OddsRatio_working_3-way'!K269*'OddsRatio_working_3-way'!M269)-('OddsRatio_working_3-way'!L269*'OddsRatio_working_3-way'!M269)+('OddsRatio_working_3-way'!K269*'OddsRatio_working_3-way'!L269*'OddsRatio_working_3-way'!M269)-1</f>
        <v>#VALUE!</v>
      </c>
      <c r="O269" s="11">
        <f>0</f>
        <v>0</v>
      </c>
      <c r="P269" s="11" t="e">
        <f>('OddsRatio_working_3-way'!K269*'OddsRatio_working_3-way'!L269)+('OddsRatio_working_3-way'!K269*'OddsRatio_working_3-way'!M269)+('OddsRatio_working_3-way'!L269*'OddsRatio_working_3-way'!M269)-(3*'OddsRatio_working_3-way'!K269*'OddsRatio_working_3-way'!L269*'OddsRatio_working_3-way'!M269)</f>
        <v>#VALUE!</v>
      </c>
      <c r="Q269" s="11" t="e">
        <f>2*'OddsRatio_working_3-way'!K269*'OddsRatio_working_3-way'!L269*'OddsRatio_working_3-way'!M269</f>
        <v>#VALUE!</v>
      </c>
      <c r="R269" s="11" t="e">
        <f t="shared" si="75"/>
        <v>#VALUE!</v>
      </c>
      <c r="S269" s="11" t="e">
        <f t="shared" si="76"/>
        <v>#VALUE!</v>
      </c>
      <c r="T269" s="11" t="e">
        <f t="shared" si="77"/>
        <v>#VALUE!</v>
      </c>
      <c r="U269" s="11" t="e">
        <f>'OddsRatio_working_3-way'!S269-'OddsRatio_working_3-way'!R269^2/3</f>
        <v>#VALUE!</v>
      </c>
      <c r="V269" s="11" t="e">
        <f>'OddsRatio_working_3-way'!S269*'OddsRatio_working_3-way'!R269/3-2*'OddsRatio_working_3-way'!R269^3/27-'OddsRatio_working_3-way'!T269</f>
        <v>#VALUE!</v>
      </c>
      <c r="W269" s="11" t="e">
        <f>'OddsRatio_working_3-way'!V269^2+4*'OddsRatio_working_3-way'!U269^3/27</f>
        <v>#VALUE!</v>
      </c>
      <c r="X269" s="11" t="e">
        <f>IF('OddsRatio_working_3-way'!W269&gt;0,IF(ABS('OddsRatio_working_3-way'!V269+SQRT('OddsRatio_working_3-way'!W269))/2&gt;0,ABS('OddsRatio_working_3-way'!V269+SQRT('OddsRatio_working_3-way'!W269))/2,ABS('OddsRatio_working_3-way'!V269-SQRT('OddsRatio_working_3-way'!W269))/2),SQRT(-'OddsRatio_working_3-way'!U269^3/27))</f>
        <v>#VALUE!</v>
      </c>
      <c r="Y269" s="11" t="e">
        <f>IF('OddsRatio_working_3-way'!W269&gt;=0,IF('OddsRatio_working_3-way'!V269+SQRT('OddsRatio_working_3-way'!W269)&gt;0,0,PI()),ACOS('OddsRatio_working_3-way'!V269/(2*'OddsRatio_working_3-way'!X269)))</f>
        <v>#VALUE!</v>
      </c>
      <c r="Z269" s="11" t="e">
        <f>'OddsRatio_working_3-way'!X269^(1/3)*COS('OddsRatio_working_3-way'!Y269/3)</f>
        <v>#VALUE!</v>
      </c>
      <c r="AA269" s="11" t="e">
        <f>'OddsRatio_working_3-way'!X269^(1/3)*COS(('OddsRatio_working_3-way'!Y269+2*PI())/3)</f>
        <v>#VALUE!</v>
      </c>
      <c r="AB269" s="11" t="e">
        <f>'OddsRatio_working_3-way'!X269^(1/3)*COS(('OddsRatio_working_3-way'!Y269+4*PI())/3)</f>
        <v>#VALUE!</v>
      </c>
      <c r="AC269" s="11" t="e">
        <f>'OddsRatio_working_3-way'!X269^(1/3)*SIN('OddsRatio_working_3-way'!Y269/3)</f>
        <v>#VALUE!</v>
      </c>
      <c r="AD269" s="11" t="e">
        <f>'OddsRatio_working_3-way'!X269^(1/3)*SIN(('OddsRatio_working_3-way'!Y269+2*PI())/3)</f>
        <v>#VALUE!</v>
      </c>
      <c r="AE269" s="11" t="e">
        <f>'OddsRatio_working_3-way'!X269^(1/3)*SIN(('OddsRatio_working_3-way'!Y269+4*PI())/3)</f>
        <v>#VALUE!</v>
      </c>
      <c r="AF269" s="11" t="e">
        <f>-'OddsRatio_working_3-way'!U269/(3*'OddsRatio_working_3-way'!X269^(1/3))*COS(('OddsRatio_working_3-way'!Y269)/3)</f>
        <v>#VALUE!</v>
      </c>
      <c r="AG269" s="11" t="e">
        <f>-'OddsRatio_working_3-way'!U269/(3*'OddsRatio_working_3-way'!X269^(1/3))*COS(('OddsRatio_working_3-way'!Y269+2*PI())/3)</f>
        <v>#VALUE!</v>
      </c>
      <c r="AH269" s="11" t="e">
        <f>-'OddsRatio_working_3-way'!U269/(3*'OddsRatio_working_3-way'!X269^(1/3))*COS(('OddsRatio_working_3-way'!Y269+4*PI())/3)</f>
        <v>#VALUE!</v>
      </c>
      <c r="AI269" s="11" t="e">
        <f>'OddsRatio_working_3-way'!U269/(3*'OddsRatio_working_3-way'!X269^(1/3))*SIN(('OddsRatio_working_3-way'!Y269)/3)</f>
        <v>#VALUE!</v>
      </c>
      <c r="AJ269" s="11" t="e">
        <f>'OddsRatio_working_3-way'!U269/(3*'OddsRatio_working_3-way'!X269^(1/3))*SIN(('OddsRatio_working_3-way'!Y269+2*PI())/3)</f>
        <v>#VALUE!</v>
      </c>
      <c r="AK269" s="11" t="e">
        <f>'OddsRatio_working_3-way'!U269/(3*'OddsRatio_working_3-way'!X269^(1/3))*SIN(('OddsRatio_working_3-way'!Y269+4*PI())/3)</f>
        <v>#VALUE!</v>
      </c>
      <c r="AL269" s="11" t="e">
        <f>'OddsRatio_working_3-way'!Z269+'OddsRatio_working_3-way'!AF269</f>
        <v>#VALUE!</v>
      </c>
      <c r="AM269" s="11" t="e">
        <f>'OddsRatio_working_3-way'!AA269+'OddsRatio_working_3-way'!AG269</f>
        <v>#VALUE!</v>
      </c>
      <c r="AN269" s="11" t="e">
        <f>'OddsRatio_working_3-way'!AB269+'OddsRatio_working_3-way'!AH269</f>
        <v>#VALUE!</v>
      </c>
      <c r="AO269" s="11" t="e">
        <f>'OddsRatio_working_3-way'!AC269+'OddsRatio_working_3-way'!AI269</f>
        <v>#VALUE!</v>
      </c>
      <c r="AP269" s="11" t="e">
        <f>'OddsRatio_working_3-way'!AD269+'OddsRatio_working_3-way'!AJ269</f>
        <v>#VALUE!</v>
      </c>
      <c r="AQ269" s="11" t="e">
        <f>'OddsRatio_working_3-way'!AE269+'OddsRatio_working_3-way'!AK269</f>
        <v>#VALUE!</v>
      </c>
      <c r="AR269" s="10" t="str">
        <f>IF(A269="","",IF(('OddsRatio_working_3-way'!X269=0),IF(Q269&gt;0,-Q269^(1/3),(-Q269)^(1/3)),'OddsRatio_working_3-way'!AL269-'OddsRatio_working_3-way'!R269/3))</f>
        <v/>
      </c>
      <c r="AS269" s="11" t="e">
        <f>IF(('OddsRatio_working_3-way'!X269=0),IF(Q269&gt;0,-Q269^(1/3),(-Q269)^(1/3)),'OddsRatio_working_3-way'!AM269-'OddsRatio_working_3-way'!R269/3)</f>
        <v>#VALUE!</v>
      </c>
      <c r="AT269" s="11" t="e">
        <f>IF(('OddsRatio_working_3-way'!X269=0),IF(Q269&gt;0,-Q269^(1/3),(-Q269)^(1/3)),'OddsRatio_working_3-way'!AN269-'OddsRatio_working_3-way'!R269/3)</f>
        <v>#VALUE!</v>
      </c>
      <c r="AU269" s="11" t="e">
        <f>IF(('OddsRatio_working_3-way'!X269=0),0,'OddsRatio_working_3-way'!AO269)</f>
        <v>#VALUE!</v>
      </c>
      <c r="AV269" s="11" t="e">
        <f>IF(('OddsRatio_working_3-way'!X269=0),0,'OddsRatio_working_3-way'!AP269)</f>
        <v>#VALUE!</v>
      </c>
      <c r="AW269" s="11" t="e">
        <f>IF(('OddsRatio_working_3-way'!X269=0),0,'OddsRatio_working_3-way'!AQ269)</f>
        <v>#VALUE!</v>
      </c>
    </row>
    <row r="270" spans="1:49">
      <c r="A270" s="4" t="str">
        <f>IF('True_Odds_Calculator_3-way'!A271="","",'True_Odds_Calculator_3-way'!A271)</f>
        <v/>
      </c>
      <c r="B270" s="4" t="str">
        <f>IF('True_Odds_Calculator_3-way'!B271="","",'True_Odds_Calculator_3-way'!B271)</f>
        <v/>
      </c>
      <c r="C270" s="4" t="str">
        <f>IF('True_Odds_Calculator_3-way'!C271="","",'True_Odds_Calculator_3-way'!C271)</f>
        <v/>
      </c>
      <c r="D270" s="9" t="e">
        <f t="shared" si="65"/>
        <v>#VALUE!</v>
      </c>
      <c r="E270" s="9" t="e">
        <f t="shared" si="66"/>
        <v>#VALUE!</v>
      </c>
      <c r="F270" s="9" t="e">
        <f t="shared" si="67"/>
        <v>#VALUE!</v>
      </c>
      <c r="G270" s="9" t="str">
        <f t="shared" si="68"/>
        <v/>
      </c>
      <c r="H270" s="9" t="str">
        <f t="shared" si="69"/>
        <v/>
      </c>
      <c r="I270" s="9" t="str">
        <f t="shared" si="70"/>
        <v/>
      </c>
      <c r="J270" s="9" t="str">
        <f t="shared" si="71"/>
        <v/>
      </c>
      <c r="K270" s="11" t="e">
        <f t="shared" si="72"/>
        <v>#VALUE!</v>
      </c>
      <c r="L270" s="11" t="e">
        <f t="shared" si="73"/>
        <v>#VALUE!</v>
      </c>
      <c r="M270" s="11" t="e">
        <f t="shared" si="74"/>
        <v>#VALUE!</v>
      </c>
      <c r="N270" s="11" t="e">
        <f>'OddsRatio_working_3-way'!K270+'OddsRatio_working_3-way'!L270+'OddsRatio_working_3-way'!M270-('OddsRatio_working_3-way'!K270*'OddsRatio_working_3-way'!L270)-('OddsRatio_working_3-way'!K270*'OddsRatio_working_3-way'!M270)-('OddsRatio_working_3-way'!L270*'OddsRatio_working_3-way'!M270)+('OddsRatio_working_3-way'!K270*'OddsRatio_working_3-way'!L270*'OddsRatio_working_3-way'!M270)-1</f>
        <v>#VALUE!</v>
      </c>
      <c r="O270" s="11">
        <f>0</f>
        <v>0</v>
      </c>
      <c r="P270" s="11" t="e">
        <f>('OddsRatio_working_3-way'!K270*'OddsRatio_working_3-way'!L270)+('OddsRatio_working_3-way'!K270*'OddsRatio_working_3-way'!M270)+('OddsRatio_working_3-way'!L270*'OddsRatio_working_3-way'!M270)-(3*'OddsRatio_working_3-way'!K270*'OddsRatio_working_3-way'!L270*'OddsRatio_working_3-way'!M270)</f>
        <v>#VALUE!</v>
      </c>
      <c r="Q270" s="11" t="e">
        <f>2*'OddsRatio_working_3-way'!K270*'OddsRatio_working_3-way'!L270*'OddsRatio_working_3-way'!M270</f>
        <v>#VALUE!</v>
      </c>
      <c r="R270" s="11" t="e">
        <f t="shared" si="75"/>
        <v>#VALUE!</v>
      </c>
      <c r="S270" s="11" t="e">
        <f t="shared" si="76"/>
        <v>#VALUE!</v>
      </c>
      <c r="T270" s="11" t="e">
        <f t="shared" si="77"/>
        <v>#VALUE!</v>
      </c>
      <c r="U270" s="11" t="e">
        <f>'OddsRatio_working_3-way'!S270-'OddsRatio_working_3-way'!R270^2/3</f>
        <v>#VALUE!</v>
      </c>
      <c r="V270" s="11" t="e">
        <f>'OddsRatio_working_3-way'!S270*'OddsRatio_working_3-way'!R270/3-2*'OddsRatio_working_3-way'!R270^3/27-'OddsRatio_working_3-way'!T270</f>
        <v>#VALUE!</v>
      </c>
      <c r="W270" s="11" t="e">
        <f>'OddsRatio_working_3-way'!V270^2+4*'OddsRatio_working_3-way'!U270^3/27</f>
        <v>#VALUE!</v>
      </c>
      <c r="X270" s="11" t="e">
        <f>IF('OddsRatio_working_3-way'!W270&gt;0,IF(ABS('OddsRatio_working_3-way'!V270+SQRT('OddsRatio_working_3-way'!W270))/2&gt;0,ABS('OddsRatio_working_3-way'!V270+SQRT('OddsRatio_working_3-way'!W270))/2,ABS('OddsRatio_working_3-way'!V270-SQRT('OddsRatio_working_3-way'!W270))/2),SQRT(-'OddsRatio_working_3-way'!U270^3/27))</f>
        <v>#VALUE!</v>
      </c>
      <c r="Y270" s="11" t="e">
        <f>IF('OddsRatio_working_3-way'!W270&gt;=0,IF('OddsRatio_working_3-way'!V270+SQRT('OddsRatio_working_3-way'!W270)&gt;0,0,PI()),ACOS('OddsRatio_working_3-way'!V270/(2*'OddsRatio_working_3-way'!X270)))</f>
        <v>#VALUE!</v>
      </c>
      <c r="Z270" s="11" t="e">
        <f>'OddsRatio_working_3-way'!X270^(1/3)*COS('OddsRatio_working_3-way'!Y270/3)</f>
        <v>#VALUE!</v>
      </c>
      <c r="AA270" s="11" t="e">
        <f>'OddsRatio_working_3-way'!X270^(1/3)*COS(('OddsRatio_working_3-way'!Y270+2*PI())/3)</f>
        <v>#VALUE!</v>
      </c>
      <c r="AB270" s="11" t="e">
        <f>'OddsRatio_working_3-way'!X270^(1/3)*COS(('OddsRatio_working_3-way'!Y270+4*PI())/3)</f>
        <v>#VALUE!</v>
      </c>
      <c r="AC270" s="11" t="e">
        <f>'OddsRatio_working_3-way'!X270^(1/3)*SIN('OddsRatio_working_3-way'!Y270/3)</f>
        <v>#VALUE!</v>
      </c>
      <c r="AD270" s="11" t="e">
        <f>'OddsRatio_working_3-way'!X270^(1/3)*SIN(('OddsRatio_working_3-way'!Y270+2*PI())/3)</f>
        <v>#VALUE!</v>
      </c>
      <c r="AE270" s="11" t="e">
        <f>'OddsRatio_working_3-way'!X270^(1/3)*SIN(('OddsRatio_working_3-way'!Y270+4*PI())/3)</f>
        <v>#VALUE!</v>
      </c>
      <c r="AF270" s="11" t="e">
        <f>-'OddsRatio_working_3-way'!U270/(3*'OddsRatio_working_3-way'!X270^(1/3))*COS(('OddsRatio_working_3-way'!Y270)/3)</f>
        <v>#VALUE!</v>
      </c>
      <c r="AG270" s="11" t="e">
        <f>-'OddsRatio_working_3-way'!U270/(3*'OddsRatio_working_3-way'!X270^(1/3))*COS(('OddsRatio_working_3-way'!Y270+2*PI())/3)</f>
        <v>#VALUE!</v>
      </c>
      <c r="AH270" s="11" t="e">
        <f>-'OddsRatio_working_3-way'!U270/(3*'OddsRatio_working_3-way'!X270^(1/3))*COS(('OddsRatio_working_3-way'!Y270+4*PI())/3)</f>
        <v>#VALUE!</v>
      </c>
      <c r="AI270" s="11" t="e">
        <f>'OddsRatio_working_3-way'!U270/(3*'OddsRatio_working_3-way'!X270^(1/3))*SIN(('OddsRatio_working_3-way'!Y270)/3)</f>
        <v>#VALUE!</v>
      </c>
      <c r="AJ270" s="11" t="e">
        <f>'OddsRatio_working_3-way'!U270/(3*'OddsRatio_working_3-way'!X270^(1/3))*SIN(('OddsRatio_working_3-way'!Y270+2*PI())/3)</f>
        <v>#VALUE!</v>
      </c>
      <c r="AK270" s="11" t="e">
        <f>'OddsRatio_working_3-way'!U270/(3*'OddsRatio_working_3-way'!X270^(1/3))*SIN(('OddsRatio_working_3-way'!Y270+4*PI())/3)</f>
        <v>#VALUE!</v>
      </c>
      <c r="AL270" s="11" t="e">
        <f>'OddsRatio_working_3-way'!Z270+'OddsRatio_working_3-way'!AF270</f>
        <v>#VALUE!</v>
      </c>
      <c r="AM270" s="11" t="e">
        <f>'OddsRatio_working_3-way'!AA270+'OddsRatio_working_3-way'!AG270</f>
        <v>#VALUE!</v>
      </c>
      <c r="AN270" s="11" t="e">
        <f>'OddsRatio_working_3-way'!AB270+'OddsRatio_working_3-way'!AH270</f>
        <v>#VALUE!</v>
      </c>
      <c r="AO270" s="11" t="e">
        <f>'OddsRatio_working_3-way'!AC270+'OddsRatio_working_3-way'!AI270</f>
        <v>#VALUE!</v>
      </c>
      <c r="AP270" s="11" t="e">
        <f>'OddsRatio_working_3-way'!AD270+'OddsRatio_working_3-way'!AJ270</f>
        <v>#VALUE!</v>
      </c>
      <c r="AQ270" s="11" t="e">
        <f>'OddsRatio_working_3-way'!AE270+'OddsRatio_working_3-way'!AK270</f>
        <v>#VALUE!</v>
      </c>
      <c r="AR270" s="10" t="str">
        <f>IF(A270="","",IF(('OddsRatio_working_3-way'!X270=0),IF(Q270&gt;0,-Q270^(1/3),(-Q270)^(1/3)),'OddsRatio_working_3-way'!AL270-'OddsRatio_working_3-way'!R270/3))</f>
        <v/>
      </c>
      <c r="AS270" s="11" t="e">
        <f>IF(('OddsRatio_working_3-way'!X270=0),IF(Q270&gt;0,-Q270^(1/3),(-Q270)^(1/3)),'OddsRatio_working_3-way'!AM270-'OddsRatio_working_3-way'!R270/3)</f>
        <v>#VALUE!</v>
      </c>
      <c r="AT270" s="11" t="e">
        <f>IF(('OddsRatio_working_3-way'!X270=0),IF(Q270&gt;0,-Q270^(1/3),(-Q270)^(1/3)),'OddsRatio_working_3-way'!AN270-'OddsRatio_working_3-way'!R270/3)</f>
        <v>#VALUE!</v>
      </c>
      <c r="AU270" s="11" t="e">
        <f>IF(('OddsRatio_working_3-way'!X270=0),0,'OddsRatio_working_3-way'!AO270)</f>
        <v>#VALUE!</v>
      </c>
      <c r="AV270" s="11" t="e">
        <f>IF(('OddsRatio_working_3-way'!X270=0),0,'OddsRatio_working_3-way'!AP270)</f>
        <v>#VALUE!</v>
      </c>
      <c r="AW270" s="11" t="e">
        <f>IF(('OddsRatio_working_3-way'!X270=0),0,'OddsRatio_working_3-way'!AQ270)</f>
        <v>#VALUE!</v>
      </c>
    </row>
    <row r="271" spans="1:49">
      <c r="A271" s="4" t="str">
        <f>IF('True_Odds_Calculator_3-way'!A272="","",'True_Odds_Calculator_3-way'!A272)</f>
        <v/>
      </c>
      <c r="B271" s="4" t="str">
        <f>IF('True_Odds_Calculator_3-way'!B272="","",'True_Odds_Calculator_3-way'!B272)</f>
        <v/>
      </c>
      <c r="C271" s="4" t="str">
        <f>IF('True_Odds_Calculator_3-way'!C272="","",'True_Odds_Calculator_3-way'!C272)</f>
        <v/>
      </c>
      <c r="D271" s="9" t="e">
        <f t="shared" si="65"/>
        <v>#VALUE!</v>
      </c>
      <c r="E271" s="9" t="e">
        <f t="shared" si="66"/>
        <v>#VALUE!</v>
      </c>
      <c r="F271" s="9" t="e">
        <f t="shared" si="67"/>
        <v>#VALUE!</v>
      </c>
      <c r="G271" s="9" t="str">
        <f t="shared" si="68"/>
        <v/>
      </c>
      <c r="H271" s="9" t="str">
        <f t="shared" si="69"/>
        <v/>
      </c>
      <c r="I271" s="9" t="str">
        <f t="shared" si="70"/>
        <v/>
      </c>
      <c r="J271" s="9" t="str">
        <f t="shared" si="71"/>
        <v/>
      </c>
      <c r="K271" s="11" t="e">
        <f t="shared" si="72"/>
        <v>#VALUE!</v>
      </c>
      <c r="L271" s="11" t="e">
        <f t="shared" si="73"/>
        <v>#VALUE!</v>
      </c>
      <c r="M271" s="11" t="e">
        <f t="shared" si="74"/>
        <v>#VALUE!</v>
      </c>
      <c r="N271" s="11" t="e">
        <f>'OddsRatio_working_3-way'!K271+'OddsRatio_working_3-way'!L271+'OddsRatio_working_3-way'!M271-('OddsRatio_working_3-way'!K271*'OddsRatio_working_3-way'!L271)-('OddsRatio_working_3-way'!K271*'OddsRatio_working_3-way'!M271)-('OddsRatio_working_3-way'!L271*'OddsRatio_working_3-way'!M271)+('OddsRatio_working_3-way'!K271*'OddsRatio_working_3-way'!L271*'OddsRatio_working_3-way'!M271)-1</f>
        <v>#VALUE!</v>
      </c>
      <c r="O271" s="11">
        <f>0</f>
        <v>0</v>
      </c>
      <c r="P271" s="11" t="e">
        <f>('OddsRatio_working_3-way'!K271*'OddsRatio_working_3-way'!L271)+('OddsRatio_working_3-way'!K271*'OddsRatio_working_3-way'!M271)+('OddsRatio_working_3-way'!L271*'OddsRatio_working_3-way'!M271)-(3*'OddsRatio_working_3-way'!K271*'OddsRatio_working_3-way'!L271*'OddsRatio_working_3-way'!M271)</f>
        <v>#VALUE!</v>
      </c>
      <c r="Q271" s="11" t="e">
        <f>2*'OddsRatio_working_3-way'!K271*'OddsRatio_working_3-way'!L271*'OddsRatio_working_3-way'!M271</f>
        <v>#VALUE!</v>
      </c>
      <c r="R271" s="11" t="e">
        <f t="shared" si="75"/>
        <v>#VALUE!</v>
      </c>
      <c r="S271" s="11" t="e">
        <f t="shared" si="76"/>
        <v>#VALUE!</v>
      </c>
      <c r="T271" s="11" t="e">
        <f t="shared" si="77"/>
        <v>#VALUE!</v>
      </c>
      <c r="U271" s="11" t="e">
        <f>'OddsRatio_working_3-way'!S271-'OddsRatio_working_3-way'!R271^2/3</f>
        <v>#VALUE!</v>
      </c>
      <c r="V271" s="11" t="e">
        <f>'OddsRatio_working_3-way'!S271*'OddsRatio_working_3-way'!R271/3-2*'OddsRatio_working_3-way'!R271^3/27-'OddsRatio_working_3-way'!T271</f>
        <v>#VALUE!</v>
      </c>
      <c r="W271" s="11" t="e">
        <f>'OddsRatio_working_3-way'!V271^2+4*'OddsRatio_working_3-way'!U271^3/27</f>
        <v>#VALUE!</v>
      </c>
      <c r="X271" s="11" t="e">
        <f>IF('OddsRatio_working_3-way'!W271&gt;0,IF(ABS('OddsRatio_working_3-way'!V271+SQRT('OddsRatio_working_3-way'!W271))/2&gt;0,ABS('OddsRatio_working_3-way'!V271+SQRT('OddsRatio_working_3-way'!W271))/2,ABS('OddsRatio_working_3-way'!V271-SQRT('OddsRatio_working_3-way'!W271))/2),SQRT(-'OddsRatio_working_3-way'!U271^3/27))</f>
        <v>#VALUE!</v>
      </c>
      <c r="Y271" s="11" t="e">
        <f>IF('OddsRatio_working_3-way'!W271&gt;=0,IF('OddsRatio_working_3-way'!V271+SQRT('OddsRatio_working_3-way'!W271)&gt;0,0,PI()),ACOS('OddsRatio_working_3-way'!V271/(2*'OddsRatio_working_3-way'!X271)))</f>
        <v>#VALUE!</v>
      </c>
      <c r="Z271" s="11" t="e">
        <f>'OddsRatio_working_3-way'!X271^(1/3)*COS('OddsRatio_working_3-way'!Y271/3)</f>
        <v>#VALUE!</v>
      </c>
      <c r="AA271" s="11" t="e">
        <f>'OddsRatio_working_3-way'!X271^(1/3)*COS(('OddsRatio_working_3-way'!Y271+2*PI())/3)</f>
        <v>#VALUE!</v>
      </c>
      <c r="AB271" s="11" t="e">
        <f>'OddsRatio_working_3-way'!X271^(1/3)*COS(('OddsRatio_working_3-way'!Y271+4*PI())/3)</f>
        <v>#VALUE!</v>
      </c>
      <c r="AC271" s="11" t="e">
        <f>'OddsRatio_working_3-way'!X271^(1/3)*SIN('OddsRatio_working_3-way'!Y271/3)</f>
        <v>#VALUE!</v>
      </c>
      <c r="AD271" s="11" t="e">
        <f>'OddsRatio_working_3-way'!X271^(1/3)*SIN(('OddsRatio_working_3-way'!Y271+2*PI())/3)</f>
        <v>#VALUE!</v>
      </c>
      <c r="AE271" s="11" t="e">
        <f>'OddsRatio_working_3-way'!X271^(1/3)*SIN(('OddsRatio_working_3-way'!Y271+4*PI())/3)</f>
        <v>#VALUE!</v>
      </c>
      <c r="AF271" s="11" t="e">
        <f>-'OddsRatio_working_3-way'!U271/(3*'OddsRatio_working_3-way'!X271^(1/3))*COS(('OddsRatio_working_3-way'!Y271)/3)</f>
        <v>#VALUE!</v>
      </c>
      <c r="AG271" s="11" t="e">
        <f>-'OddsRatio_working_3-way'!U271/(3*'OddsRatio_working_3-way'!X271^(1/3))*COS(('OddsRatio_working_3-way'!Y271+2*PI())/3)</f>
        <v>#VALUE!</v>
      </c>
      <c r="AH271" s="11" t="e">
        <f>-'OddsRatio_working_3-way'!U271/(3*'OddsRatio_working_3-way'!X271^(1/3))*COS(('OddsRatio_working_3-way'!Y271+4*PI())/3)</f>
        <v>#VALUE!</v>
      </c>
      <c r="AI271" s="11" t="e">
        <f>'OddsRatio_working_3-way'!U271/(3*'OddsRatio_working_3-way'!X271^(1/3))*SIN(('OddsRatio_working_3-way'!Y271)/3)</f>
        <v>#VALUE!</v>
      </c>
      <c r="AJ271" s="11" t="e">
        <f>'OddsRatio_working_3-way'!U271/(3*'OddsRatio_working_3-way'!X271^(1/3))*SIN(('OddsRatio_working_3-way'!Y271+2*PI())/3)</f>
        <v>#VALUE!</v>
      </c>
      <c r="AK271" s="11" t="e">
        <f>'OddsRatio_working_3-way'!U271/(3*'OddsRatio_working_3-way'!X271^(1/3))*SIN(('OddsRatio_working_3-way'!Y271+4*PI())/3)</f>
        <v>#VALUE!</v>
      </c>
      <c r="AL271" s="11" t="e">
        <f>'OddsRatio_working_3-way'!Z271+'OddsRatio_working_3-way'!AF271</f>
        <v>#VALUE!</v>
      </c>
      <c r="AM271" s="11" t="e">
        <f>'OddsRatio_working_3-way'!AA271+'OddsRatio_working_3-way'!AG271</f>
        <v>#VALUE!</v>
      </c>
      <c r="AN271" s="11" t="e">
        <f>'OddsRatio_working_3-way'!AB271+'OddsRatio_working_3-way'!AH271</f>
        <v>#VALUE!</v>
      </c>
      <c r="AO271" s="11" t="e">
        <f>'OddsRatio_working_3-way'!AC271+'OddsRatio_working_3-way'!AI271</f>
        <v>#VALUE!</v>
      </c>
      <c r="AP271" s="11" t="e">
        <f>'OddsRatio_working_3-way'!AD271+'OddsRatio_working_3-way'!AJ271</f>
        <v>#VALUE!</v>
      </c>
      <c r="AQ271" s="11" t="e">
        <f>'OddsRatio_working_3-way'!AE271+'OddsRatio_working_3-way'!AK271</f>
        <v>#VALUE!</v>
      </c>
      <c r="AR271" s="10" t="str">
        <f>IF(A271="","",IF(('OddsRatio_working_3-way'!X271=0),IF(Q271&gt;0,-Q271^(1/3),(-Q271)^(1/3)),'OddsRatio_working_3-way'!AL271-'OddsRatio_working_3-way'!R271/3))</f>
        <v/>
      </c>
      <c r="AS271" s="11" t="e">
        <f>IF(('OddsRatio_working_3-way'!X271=0),IF(Q271&gt;0,-Q271^(1/3),(-Q271)^(1/3)),'OddsRatio_working_3-way'!AM271-'OddsRatio_working_3-way'!R271/3)</f>
        <v>#VALUE!</v>
      </c>
      <c r="AT271" s="11" t="e">
        <f>IF(('OddsRatio_working_3-way'!X271=0),IF(Q271&gt;0,-Q271^(1/3),(-Q271)^(1/3)),'OddsRatio_working_3-way'!AN271-'OddsRatio_working_3-way'!R271/3)</f>
        <v>#VALUE!</v>
      </c>
      <c r="AU271" s="11" t="e">
        <f>IF(('OddsRatio_working_3-way'!X271=0),0,'OddsRatio_working_3-way'!AO271)</f>
        <v>#VALUE!</v>
      </c>
      <c r="AV271" s="11" t="e">
        <f>IF(('OddsRatio_working_3-way'!X271=0),0,'OddsRatio_working_3-way'!AP271)</f>
        <v>#VALUE!</v>
      </c>
      <c r="AW271" s="11" t="e">
        <f>IF(('OddsRatio_working_3-way'!X271=0),0,'OddsRatio_working_3-way'!AQ271)</f>
        <v>#VALUE!</v>
      </c>
    </row>
    <row r="272" spans="1:49">
      <c r="A272" s="4" t="str">
        <f>IF('True_Odds_Calculator_3-way'!A273="","",'True_Odds_Calculator_3-way'!A273)</f>
        <v/>
      </c>
      <c r="B272" s="4" t="str">
        <f>IF('True_Odds_Calculator_3-way'!B273="","",'True_Odds_Calculator_3-way'!B273)</f>
        <v/>
      </c>
      <c r="C272" s="4" t="str">
        <f>IF('True_Odds_Calculator_3-way'!C273="","",'True_Odds_Calculator_3-way'!C273)</f>
        <v/>
      </c>
      <c r="D272" s="9" t="e">
        <f t="shared" si="65"/>
        <v>#VALUE!</v>
      </c>
      <c r="E272" s="9" t="e">
        <f t="shared" si="66"/>
        <v>#VALUE!</v>
      </c>
      <c r="F272" s="9" t="e">
        <f t="shared" si="67"/>
        <v>#VALUE!</v>
      </c>
      <c r="G272" s="9" t="str">
        <f t="shared" si="68"/>
        <v/>
      </c>
      <c r="H272" s="9" t="str">
        <f t="shared" si="69"/>
        <v/>
      </c>
      <c r="I272" s="9" t="str">
        <f t="shared" si="70"/>
        <v/>
      </c>
      <c r="J272" s="9" t="str">
        <f t="shared" si="71"/>
        <v/>
      </c>
      <c r="K272" s="11" t="e">
        <f t="shared" si="72"/>
        <v>#VALUE!</v>
      </c>
      <c r="L272" s="11" t="e">
        <f t="shared" si="73"/>
        <v>#VALUE!</v>
      </c>
      <c r="M272" s="11" t="e">
        <f t="shared" si="74"/>
        <v>#VALUE!</v>
      </c>
      <c r="N272" s="11" t="e">
        <f>'OddsRatio_working_3-way'!K272+'OddsRatio_working_3-way'!L272+'OddsRatio_working_3-way'!M272-('OddsRatio_working_3-way'!K272*'OddsRatio_working_3-way'!L272)-('OddsRatio_working_3-way'!K272*'OddsRatio_working_3-way'!M272)-('OddsRatio_working_3-way'!L272*'OddsRatio_working_3-way'!M272)+('OddsRatio_working_3-way'!K272*'OddsRatio_working_3-way'!L272*'OddsRatio_working_3-way'!M272)-1</f>
        <v>#VALUE!</v>
      </c>
      <c r="O272" s="11">
        <f>0</f>
        <v>0</v>
      </c>
      <c r="P272" s="11" t="e">
        <f>('OddsRatio_working_3-way'!K272*'OddsRatio_working_3-way'!L272)+('OddsRatio_working_3-way'!K272*'OddsRatio_working_3-way'!M272)+('OddsRatio_working_3-way'!L272*'OddsRatio_working_3-way'!M272)-(3*'OddsRatio_working_3-way'!K272*'OddsRatio_working_3-way'!L272*'OddsRatio_working_3-way'!M272)</f>
        <v>#VALUE!</v>
      </c>
      <c r="Q272" s="11" t="e">
        <f>2*'OddsRatio_working_3-way'!K272*'OddsRatio_working_3-way'!L272*'OddsRatio_working_3-way'!M272</f>
        <v>#VALUE!</v>
      </c>
      <c r="R272" s="11" t="e">
        <f t="shared" si="75"/>
        <v>#VALUE!</v>
      </c>
      <c r="S272" s="11" t="e">
        <f t="shared" si="76"/>
        <v>#VALUE!</v>
      </c>
      <c r="T272" s="11" t="e">
        <f t="shared" si="77"/>
        <v>#VALUE!</v>
      </c>
      <c r="U272" s="11" t="e">
        <f>'OddsRatio_working_3-way'!S272-'OddsRatio_working_3-way'!R272^2/3</f>
        <v>#VALUE!</v>
      </c>
      <c r="V272" s="11" t="e">
        <f>'OddsRatio_working_3-way'!S272*'OddsRatio_working_3-way'!R272/3-2*'OddsRatio_working_3-way'!R272^3/27-'OddsRatio_working_3-way'!T272</f>
        <v>#VALUE!</v>
      </c>
      <c r="W272" s="11" t="e">
        <f>'OddsRatio_working_3-way'!V272^2+4*'OddsRatio_working_3-way'!U272^3/27</f>
        <v>#VALUE!</v>
      </c>
      <c r="X272" s="11" t="e">
        <f>IF('OddsRatio_working_3-way'!W272&gt;0,IF(ABS('OddsRatio_working_3-way'!V272+SQRT('OddsRatio_working_3-way'!W272))/2&gt;0,ABS('OddsRatio_working_3-way'!V272+SQRT('OddsRatio_working_3-way'!W272))/2,ABS('OddsRatio_working_3-way'!V272-SQRT('OddsRatio_working_3-way'!W272))/2),SQRT(-'OddsRatio_working_3-way'!U272^3/27))</f>
        <v>#VALUE!</v>
      </c>
      <c r="Y272" s="11" t="e">
        <f>IF('OddsRatio_working_3-way'!W272&gt;=0,IF('OddsRatio_working_3-way'!V272+SQRT('OddsRatio_working_3-way'!W272)&gt;0,0,PI()),ACOS('OddsRatio_working_3-way'!V272/(2*'OddsRatio_working_3-way'!X272)))</f>
        <v>#VALUE!</v>
      </c>
      <c r="Z272" s="11" t="e">
        <f>'OddsRatio_working_3-way'!X272^(1/3)*COS('OddsRatio_working_3-way'!Y272/3)</f>
        <v>#VALUE!</v>
      </c>
      <c r="AA272" s="11" t="e">
        <f>'OddsRatio_working_3-way'!X272^(1/3)*COS(('OddsRatio_working_3-way'!Y272+2*PI())/3)</f>
        <v>#VALUE!</v>
      </c>
      <c r="AB272" s="11" t="e">
        <f>'OddsRatio_working_3-way'!X272^(1/3)*COS(('OddsRatio_working_3-way'!Y272+4*PI())/3)</f>
        <v>#VALUE!</v>
      </c>
      <c r="AC272" s="11" t="e">
        <f>'OddsRatio_working_3-way'!X272^(1/3)*SIN('OddsRatio_working_3-way'!Y272/3)</f>
        <v>#VALUE!</v>
      </c>
      <c r="AD272" s="11" t="e">
        <f>'OddsRatio_working_3-way'!X272^(1/3)*SIN(('OddsRatio_working_3-way'!Y272+2*PI())/3)</f>
        <v>#VALUE!</v>
      </c>
      <c r="AE272" s="11" t="e">
        <f>'OddsRatio_working_3-way'!X272^(1/3)*SIN(('OddsRatio_working_3-way'!Y272+4*PI())/3)</f>
        <v>#VALUE!</v>
      </c>
      <c r="AF272" s="11" t="e">
        <f>-'OddsRatio_working_3-way'!U272/(3*'OddsRatio_working_3-way'!X272^(1/3))*COS(('OddsRatio_working_3-way'!Y272)/3)</f>
        <v>#VALUE!</v>
      </c>
      <c r="AG272" s="11" t="e">
        <f>-'OddsRatio_working_3-way'!U272/(3*'OddsRatio_working_3-way'!X272^(1/3))*COS(('OddsRatio_working_3-way'!Y272+2*PI())/3)</f>
        <v>#VALUE!</v>
      </c>
      <c r="AH272" s="11" t="e">
        <f>-'OddsRatio_working_3-way'!U272/(3*'OddsRatio_working_3-way'!X272^(1/3))*COS(('OddsRatio_working_3-way'!Y272+4*PI())/3)</f>
        <v>#VALUE!</v>
      </c>
      <c r="AI272" s="11" t="e">
        <f>'OddsRatio_working_3-way'!U272/(3*'OddsRatio_working_3-way'!X272^(1/3))*SIN(('OddsRatio_working_3-way'!Y272)/3)</f>
        <v>#VALUE!</v>
      </c>
      <c r="AJ272" s="11" t="e">
        <f>'OddsRatio_working_3-way'!U272/(3*'OddsRatio_working_3-way'!X272^(1/3))*SIN(('OddsRatio_working_3-way'!Y272+2*PI())/3)</f>
        <v>#VALUE!</v>
      </c>
      <c r="AK272" s="11" t="e">
        <f>'OddsRatio_working_3-way'!U272/(3*'OddsRatio_working_3-way'!X272^(1/3))*SIN(('OddsRatio_working_3-way'!Y272+4*PI())/3)</f>
        <v>#VALUE!</v>
      </c>
      <c r="AL272" s="11" t="e">
        <f>'OddsRatio_working_3-way'!Z272+'OddsRatio_working_3-way'!AF272</f>
        <v>#VALUE!</v>
      </c>
      <c r="AM272" s="11" t="e">
        <f>'OddsRatio_working_3-way'!AA272+'OddsRatio_working_3-way'!AG272</f>
        <v>#VALUE!</v>
      </c>
      <c r="AN272" s="11" t="e">
        <f>'OddsRatio_working_3-way'!AB272+'OddsRatio_working_3-way'!AH272</f>
        <v>#VALUE!</v>
      </c>
      <c r="AO272" s="11" t="e">
        <f>'OddsRatio_working_3-way'!AC272+'OddsRatio_working_3-way'!AI272</f>
        <v>#VALUE!</v>
      </c>
      <c r="AP272" s="11" t="e">
        <f>'OddsRatio_working_3-way'!AD272+'OddsRatio_working_3-way'!AJ272</f>
        <v>#VALUE!</v>
      </c>
      <c r="AQ272" s="11" t="e">
        <f>'OddsRatio_working_3-way'!AE272+'OddsRatio_working_3-way'!AK272</f>
        <v>#VALUE!</v>
      </c>
      <c r="AR272" s="10" t="str">
        <f>IF(A272="","",IF(('OddsRatio_working_3-way'!X272=0),IF(Q272&gt;0,-Q272^(1/3),(-Q272)^(1/3)),'OddsRatio_working_3-way'!AL272-'OddsRatio_working_3-way'!R272/3))</f>
        <v/>
      </c>
      <c r="AS272" s="11" t="e">
        <f>IF(('OddsRatio_working_3-way'!X272=0),IF(Q272&gt;0,-Q272^(1/3),(-Q272)^(1/3)),'OddsRatio_working_3-way'!AM272-'OddsRatio_working_3-way'!R272/3)</f>
        <v>#VALUE!</v>
      </c>
      <c r="AT272" s="11" t="e">
        <f>IF(('OddsRatio_working_3-way'!X272=0),IF(Q272&gt;0,-Q272^(1/3),(-Q272)^(1/3)),'OddsRatio_working_3-way'!AN272-'OddsRatio_working_3-way'!R272/3)</f>
        <v>#VALUE!</v>
      </c>
      <c r="AU272" s="11" t="e">
        <f>IF(('OddsRatio_working_3-way'!X272=0),0,'OddsRatio_working_3-way'!AO272)</f>
        <v>#VALUE!</v>
      </c>
      <c r="AV272" s="11" t="e">
        <f>IF(('OddsRatio_working_3-way'!X272=0),0,'OddsRatio_working_3-way'!AP272)</f>
        <v>#VALUE!</v>
      </c>
      <c r="AW272" s="11" t="e">
        <f>IF(('OddsRatio_working_3-way'!X272=0),0,'OddsRatio_working_3-way'!AQ272)</f>
        <v>#VALUE!</v>
      </c>
    </row>
    <row r="273" spans="1:49">
      <c r="A273" s="4" t="str">
        <f>IF('True_Odds_Calculator_3-way'!A274="","",'True_Odds_Calculator_3-way'!A274)</f>
        <v/>
      </c>
      <c r="B273" s="4" t="str">
        <f>IF('True_Odds_Calculator_3-way'!B274="","",'True_Odds_Calculator_3-way'!B274)</f>
        <v/>
      </c>
      <c r="C273" s="4" t="str">
        <f>IF('True_Odds_Calculator_3-way'!C274="","",'True_Odds_Calculator_3-way'!C274)</f>
        <v/>
      </c>
      <c r="D273" s="9" t="e">
        <f t="shared" si="65"/>
        <v>#VALUE!</v>
      </c>
      <c r="E273" s="9" t="e">
        <f t="shared" si="66"/>
        <v>#VALUE!</v>
      </c>
      <c r="F273" s="9" t="e">
        <f t="shared" si="67"/>
        <v>#VALUE!</v>
      </c>
      <c r="G273" s="9" t="str">
        <f t="shared" si="68"/>
        <v/>
      </c>
      <c r="H273" s="9" t="str">
        <f t="shared" si="69"/>
        <v/>
      </c>
      <c r="I273" s="9" t="str">
        <f t="shared" si="70"/>
        <v/>
      </c>
      <c r="J273" s="9" t="str">
        <f t="shared" si="71"/>
        <v/>
      </c>
      <c r="K273" s="11" t="e">
        <f t="shared" si="72"/>
        <v>#VALUE!</v>
      </c>
      <c r="L273" s="11" t="e">
        <f t="shared" si="73"/>
        <v>#VALUE!</v>
      </c>
      <c r="M273" s="11" t="e">
        <f t="shared" si="74"/>
        <v>#VALUE!</v>
      </c>
      <c r="N273" s="11" t="e">
        <f>'OddsRatio_working_3-way'!K273+'OddsRatio_working_3-way'!L273+'OddsRatio_working_3-way'!M273-('OddsRatio_working_3-way'!K273*'OddsRatio_working_3-way'!L273)-('OddsRatio_working_3-way'!K273*'OddsRatio_working_3-way'!M273)-('OddsRatio_working_3-way'!L273*'OddsRatio_working_3-way'!M273)+('OddsRatio_working_3-way'!K273*'OddsRatio_working_3-way'!L273*'OddsRatio_working_3-way'!M273)-1</f>
        <v>#VALUE!</v>
      </c>
      <c r="O273" s="11">
        <f>0</f>
        <v>0</v>
      </c>
      <c r="P273" s="11" t="e">
        <f>('OddsRatio_working_3-way'!K273*'OddsRatio_working_3-way'!L273)+('OddsRatio_working_3-way'!K273*'OddsRatio_working_3-way'!M273)+('OddsRatio_working_3-way'!L273*'OddsRatio_working_3-way'!M273)-(3*'OddsRatio_working_3-way'!K273*'OddsRatio_working_3-way'!L273*'OddsRatio_working_3-way'!M273)</f>
        <v>#VALUE!</v>
      </c>
      <c r="Q273" s="11" t="e">
        <f>2*'OddsRatio_working_3-way'!K273*'OddsRatio_working_3-way'!L273*'OddsRatio_working_3-way'!M273</f>
        <v>#VALUE!</v>
      </c>
      <c r="R273" s="11" t="e">
        <f t="shared" si="75"/>
        <v>#VALUE!</v>
      </c>
      <c r="S273" s="11" t="e">
        <f t="shared" si="76"/>
        <v>#VALUE!</v>
      </c>
      <c r="T273" s="11" t="e">
        <f t="shared" si="77"/>
        <v>#VALUE!</v>
      </c>
      <c r="U273" s="11" t="e">
        <f>'OddsRatio_working_3-way'!S273-'OddsRatio_working_3-way'!R273^2/3</f>
        <v>#VALUE!</v>
      </c>
      <c r="V273" s="11" t="e">
        <f>'OddsRatio_working_3-way'!S273*'OddsRatio_working_3-way'!R273/3-2*'OddsRatio_working_3-way'!R273^3/27-'OddsRatio_working_3-way'!T273</f>
        <v>#VALUE!</v>
      </c>
      <c r="W273" s="11" t="e">
        <f>'OddsRatio_working_3-way'!V273^2+4*'OddsRatio_working_3-way'!U273^3/27</f>
        <v>#VALUE!</v>
      </c>
      <c r="X273" s="11" t="e">
        <f>IF('OddsRatio_working_3-way'!W273&gt;0,IF(ABS('OddsRatio_working_3-way'!V273+SQRT('OddsRatio_working_3-way'!W273))/2&gt;0,ABS('OddsRatio_working_3-way'!V273+SQRT('OddsRatio_working_3-way'!W273))/2,ABS('OddsRatio_working_3-way'!V273-SQRT('OddsRatio_working_3-way'!W273))/2),SQRT(-'OddsRatio_working_3-way'!U273^3/27))</f>
        <v>#VALUE!</v>
      </c>
      <c r="Y273" s="11" t="e">
        <f>IF('OddsRatio_working_3-way'!W273&gt;=0,IF('OddsRatio_working_3-way'!V273+SQRT('OddsRatio_working_3-way'!W273)&gt;0,0,PI()),ACOS('OddsRatio_working_3-way'!V273/(2*'OddsRatio_working_3-way'!X273)))</f>
        <v>#VALUE!</v>
      </c>
      <c r="Z273" s="11" t="e">
        <f>'OddsRatio_working_3-way'!X273^(1/3)*COS('OddsRatio_working_3-way'!Y273/3)</f>
        <v>#VALUE!</v>
      </c>
      <c r="AA273" s="11" t="e">
        <f>'OddsRatio_working_3-way'!X273^(1/3)*COS(('OddsRatio_working_3-way'!Y273+2*PI())/3)</f>
        <v>#VALUE!</v>
      </c>
      <c r="AB273" s="11" t="e">
        <f>'OddsRatio_working_3-way'!X273^(1/3)*COS(('OddsRatio_working_3-way'!Y273+4*PI())/3)</f>
        <v>#VALUE!</v>
      </c>
      <c r="AC273" s="11" t="e">
        <f>'OddsRatio_working_3-way'!X273^(1/3)*SIN('OddsRatio_working_3-way'!Y273/3)</f>
        <v>#VALUE!</v>
      </c>
      <c r="AD273" s="11" t="e">
        <f>'OddsRatio_working_3-way'!X273^(1/3)*SIN(('OddsRatio_working_3-way'!Y273+2*PI())/3)</f>
        <v>#VALUE!</v>
      </c>
      <c r="AE273" s="11" t="e">
        <f>'OddsRatio_working_3-way'!X273^(1/3)*SIN(('OddsRatio_working_3-way'!Y273+4*PI())/3)</f>
        <v>#VALUE!</v>
      </c>
      <c r="AF273" s="11" t="e">
        <f>-'OddsRatio_working_3-way'!U273/(3*'OddsRatio_working_3-way'!X273^(1/3))*COS(('OddsRatio_working_3-way'!Y273)/3)</f>
        <v>#VALUE!</v>
      </c>
      <c r="AG273" s="11" t="e">
        <f>-'OddsRatio_working_3-way'!U273/(3*'OddsRatio_working_3-way'!X273^(1/3))*COS(('OddsRatio_working_3-way'!Y273+2*PI())/3)</f>
        <v>#VALUE!</v>
      </c>
      <c r="AH273" s="11" t="e">
        <f>-'OddsRatio_working_3-way'!U273/(3*'OddsRatio_working_3-way'!X273^(1/3))*COS(('OddsRatio_working_3-way'!Y273+4*PI())/3)</f>
        <v>#VALUE!</v>
      </c>
      <c r="AI273" s="11" t="e">
        <f>'OddsRatio_working_3-way'!U273/(3*'OddsRatio_working_3-way'!X273^(1/3))*SIN(('OddsRatio_working_3-way'!Y273)/3)</f>
        <v>#VALUE!</v>
      </c>
      <c r="AJ273" s="11" t="e">
        <f>'OddsRatio_working_3-way'!U273/(3*'OddsRatio_working_3-way'!X273^(1/3))*SIN(('OddsRatio_working_3-way'!Y273+2*PI())/3)</f>
        <v>#VALUE!</v>
      </c>
      <c r="AK273" s="11" t="e">
        <f>'OddsRatio_working_3-way'!U273/(3*'OddsRatio_working_3-way'!X273^(1/3))*SIN(('OddsRatio_working_3-way'!Y273+4*PI())/3)</f>
        <v>#VALUE!</v>
      </c>
      <c r="AL273" s="11" t="e">
        <f>'OddsRatio_working_3-way'!Z273+'OddsRatio_working_3-way'!AF273</f>
        <v>#VALUE!</v>
      </c>
      <c r="AM273" s="11" t="e">
        <f>'OddsRatio_working_3-way'!AA273+'OddsRatio_working_3-way'!AG273</f>
        <v>#VALUE!</v>
      </c>
      <c r="AN273" s="11" t="e">
        <f>'OddsRatio_working_3-way'!AB273+'OddsRatio_working_3-way'!AH273</f>
        <v>#VALUE!</v>
      </c>
      <c r="AO273" s="11" t="e">
        <f>'OddsRatio_working_3-way'!AC273+'OddsRatio_working_3-way'!AI273</f>
        <v>#VALUE!</v>
      </c>
      <c r="AP273" s="11" t="e">
        <f>'OddsRatio_working_3-way'!AD273+'OddsRatio_working_3-way'!AJ273</f>
        <v>#VALUE!</v>
      </c>
      <c r="AQ273" s="11" t="e">
        <f>'OddsRatio_working_3-way'!AE273+'OddsRatio_working_3-way'!AK273</f>
        <v>#VALUE!</v>
      </c>
      <c r="AR273" s="10" t="str">
        <f>IF(A273="","",IF(('OddsRatio_working_3-way'!X273=0),IF(Q273&gt;0,-Q273^(1/3),(-Q273)^(1/3)),'OddsRatio_working_3-way'!AL273-'OddsRatio_working_3-way'!R273/3))</f>
        <v/>
      </c>
      <c r="AS273" s="11" t="e">
        <f>IF(('OddsRatio_working_3-way'!X273=0),IF(Q273&gt;0,-Q273^(1/3),(-Q273)^(1/3)),'OddsRatio_working_3-way'!AM273-'OddsRatio_working_3-way'!R273/3)</f>
        <v>#VALUE!</v>
      </c>
      <c r="AT273" s="11" t="e">
        <f>IF(('OddsRatio_working_3-way'!X273=0),IF(Q273&gt;0,-Q273^(1/3),(-Q273)^(1/3)),'OddsRatio_working_3-way'!AN273-'OddsRatio_working_3-way'!R273/3)</f>
        <v>#VALUE!</v>
      </c>
      <c r="AU273" s="11" t="e">
        <f>IF(('OddsRatio_working_3-way'!X273=0),0,'OddsRatio_working_3-way'!AO273)</f>
        <v>#VALUE!</v>
      </c>
      <c r="AV273" s="11" t="e">
        <f>IF(('OddsRatio_working_3-way'!X273=0),0,'OddsRatio_working_3-way'!AP273)</f>
        <v>#VALUE!</v>
      </c>
      <c r="AW273" s="11" t="e">
        <f>IF(('OddsRatio_working_3-way'!X273=0),0,'OddsRatio_working_3-way'!AQ273)</f>
        <v>#VALUE!</v>
      </c>
    </row>
    <row r="274" spans="1:49">
      <c r="A274" s="4" t="str">
        <f>IF('True_Odds_Calculator_3-way'!A275="","",'True_Odds_Calculator_3-way'!A275)</f>
        <v/>
      </c>
      <c r="B274" s="4" t="str">
        <f>IF('True_Odds_Calculator_3-way'!B275="","",'True_Odds_Calculator_3-way'!B275)</f>
        <v/>
      </c>
      <c r="C274" s="4" t="str">
        <f>IF('True_Odds_Calculator_3-way'!C275="","",'True_Odds_Calculator_3-way'!C275)</f>
        <v/>
      </c>
      <c r="D274" s="9" t="e">
        <f t="shared" si="65"/>
        <v>#VALUE!</v>
      </c>
      <c r="E274" s="9" t="e">
        <f t="shared" si="66"/>
        <v>#VALUE!</v>
      </c>
      <c r="F274" s="9" t="e">
        <f t="shared" si="67"/>
        <v>#VALUE!</v>
      </c>
      <c r="G274" s="9" t="str">
        <f t="shared" si="68"/>
        <v/>
      </c>
      <c r="H274" s="9" t="str">
        <f t="shared" si="69"/>
        <v/>
      </c>
      <c r="I274" s="9" t="str">
        <f t="shared" si="70"/>
        <v/>
      </c>
      <c r="J274" s="9" t="str">
        <f t="shared" si="71"/>
        <v/>
      </c>
      <c r="K274" s="11" t="e">
        <f t="shared" si="72"/>
        <v>#VALUE!</v>
      </c>
      <c r="L274" s="11" t="e">
        <f t="shared" si="73"/>
        <v>#VALUE!</v>
      </c>
      <c r="M274" s="11" t="e">
        <f t="shared" si="74"/>
        <v>#VALUE!</v>
      </c>
      <c r="N274" s="11" t="e">
        <f>'OddsRatio_working_3-way'!K274+'OddsRatio_working_3-way'!L274+'OddsRatio_working_3-way'!M274-('OddsRatio_working_3-way'!K274*'OddsRatio_working_3-way'!L274)-('OddsRatio_working_3-way'!K274*'OddsRatio_working_3-way'!M274)-('OddsRatio_working_3-way'!L274*'OddsRatio_working_3-way'!M274)+('OddsRatio_working_3-way'!K274*'OddsRatio_working_3-way'!L274*'OddsRatio_working_3-way'!M274)-1</f>
        <v>#VALUE!</v>
      </c>
      <c r="O274" s="11">
        <f>0</f>
        <v>0</v>
      </c>
      <c r="P274" s="11" t="e">
        <f>('OddsRatio_working_3-way'!K274*'OddsRatio_working_3-way'!L274)+('OddsRatio_working_3-way'!K274*'OddsRatio_working_3-way'!M274)+('OddsRatio_working_3-way'!L274*'OddsRatio_working_3-way'!M274)-(3*'OddsRatio_working_3-way'!K274*'OddsRatio_working_3-way'!L274*'OddsRatio_working_3-way'!M274)</f>
        <v>#VALUE!</v>
      </c>
      <c r="Q274" s="11" t="e">
        <f>2*'OddsRatio_working_3-way'!K274*'OddsRatio_working_3-way'!L274*'OddsRatio_working_3-way'!M274</f>
        <v>#VALUE!</v>
      </c>
      <c r="R274" s="11" t="e">
        <f t="shared" si="75"/>
        <v>#VALUE!</v>
      </c>
      <c r="S274" s="11" t="e">
        <f t="shared" si="76"/>
        <v>#VALUE!</v>
      </c>
      <c r="T274" s="11" t="e">
        <f t="shared" si="77"/>
        <v>#VALUE!</v>
      </c>
      <c r="U274" s="11" t="e">
        <f>'OddsRatio_working_3-way'!S274-'OddsRatio_working_3-way'!R274^2/3</f>
        <v>#VALUE!</v>
      </c>
      <c r="V274" s="11" t="e">
        <f>'OddsRatio_working_3-way'!S274*'OddsRatio_working_3-way'!R274/3-2*'OddsRatio_working_3-way'!R274^3/27-'OddsRatio_working_3-way'!T274</f>
        <v>#VALUE!</v>
      </c>
      <c r="W274" s="11" t="e">
        <f>'OddsRatio_working_3-way'!V274^2+4*'OddsRatio_working_3-way'!U274^3/27</f>
        <v>#VALUE!</v>
      </c>
      <c r="X274" s="11" t="e">
        <f>IF('OddsRatio_working_3-way'!W274&gt;0,IF(ABS('OddsRatio_working_3-way'!V274+SQRT('OddsRatio_working_3-way'!W274))/2&gt;0,ABS('OddsRatio_working_3-way'!V274+SQRT('OddsRatio_working_3-way'!W274))/2,ABS('OddsRatio_working_3-way'!V274-SQRT('OddsRatio_working_3-way'!W274))/2),SQRT(-'OddsRatio_working_3-way'!U274^3/27))</f>
        <v>#VALUE!</v>
      </c>
      <c r="Y274" s="11" t="e">
        <f>IF('OddsRatio_working_3-way'!W274&gt;=0,IF('OddsRatio_working_3-way'!V274+SQRT('OddsRatio_working_3-way'!W274)&gt;0,0,PI()),ACOS('OddsRatio_working_3-way'!V274/(2*'OddsRatio_working_3-way'!X274)))</f>
        <v>#VALUE!</v>
      </c>
      <c r="Z274" s="11" t="e">
        <f>'OddsRatio_working_3-way'!X274^(1/3)*COS('OddsRatio_working_3-way'!Y274/3)</f>
        <v>#VALUE!</v>
      </c>
      <c r="AA274" s="11" t="e">
        <f>'OddsRatio_working_3-way'!X274^(1/3)*COS(('OddsRatio_working_3-way'!Y274+2*PI())/3)</f>
        <v>#VALUE!</v>
      </c>
      <c r="AB274" s="11" t="e">
        <f>'OddsRatio_working_3-way'!X274^(1/3)*COS(('OddsRatio_working_3-way'!Y274+4*PI())/3)</f>
        <v>#VALUE!</v>
      </c>
      <c r="AC274" s="11" t="e">
        <f>'OddsRatio_working_3-way'!X274^(1/3)*SIN('OddsRatio_working_3-way'!Y274/3)</f>
        <v>#VALUE!</v>
      </c>
      <c r="AD274" s="11" t="e">
        <f>'OddsRatio_working_3-way'!X274^(1/3)*SIN(('OddsRatio_working_3-way'!Y274+2*PI())/3)</f>
        <v>#VALUE!</v>
      </c>
      <c r="AE274" s="11" t="e">
        <f>'OddsRatio_working_3-way'!X274^(1/3)*SIN(('OddsRatio_working_3-way'!Y274+4*PI())/3)</f>
        <v>#VALUE!</v>
      </c>
      <c r="AF274" s="11" t="e">
        <f>-'OddsRatio_working_3-way'!U274/(3*'OddsRatio_working_3-way'!X274^(1/3))*COS(('OddsRatio_working_3-way'!Y274)/3)</f>
        <v>#VALUE!</v>
      </c>
      <c r="AG274" s="11" t="e">
        <f>-'OddsRatio_working_3-way'!U274/(3*'OddsRatio_working_3-way'!X274^(1/3))*COS(('OddsRatio_working_3-way'!Y274+2*PI())/3)</f>
        <v>#VALUE!</v>
      </c>
      <c r="AH274" s="11" t="e">
        <f>-'OddsRatio_working_3-way'!U274/(3*'OddsRatio_working_3-way'!X274^(1/3))*COS(('OddsRatio_working_3-way'!Y274+4*PI())/3)</f>
        <v>#VALUE!</v>
      </c>
      <c r="AI274" s="11" t="e">
        <f>'OddsRatio_working_3-way'!U274/(3*'OddsRatio_working_3-way'!X274^(1/3))*SIN(('OddsRatio_working_3-way'!Y274)/3)</f>
        <v>#VALUE!</v>
      </c>
      <c r="AJ274" s="11" t="e">
        <f>'OddsRatio_working_3-way'!U274/(3*'OddsRatio_working_3-way'!X274^(1/3))*SIN(('OddsRatio_working_3-way'!Y274+2*PI())/3)</f>
        <v>#VALUE!</v>
      </c>
      <c r="AK274" s="11" t="e">
        <f>'OddsRatio_working_3-way'!U274/(3*'OddsRatio_working_3-way'!X274^(1/3))*SIN(('OddsRatio_working_3-way'!Y274+4*PI())/3)</f>
        <v>#VALUE!</v>
      </c>
      <c r="AL274" s="11" t="e">
        <f>'OddsRatio_working_3-way'!Z274+'OddsRatio_working_3-way'!AF274</f>
        <v>#VALUE!</v>
      </c>
      <c r="AM274" s="11" t="e">
        <f>'OddsRatio_working_3-way'!AA274+'OddsRatio_working_3-way'!AG274</f>
        <v>#VALUE!</v>
      </c>
      <c r="AN274" s="11" t="e">
        <f>'OddsRatio_working_3-way'!AB274+'OddsRatio_working_3-way'!AH274</f>
        <v>#VALUE!</v>
      </c>
      <c r="AO274" s="11" t="e">
        <f>'OddsRatio_working_3-way'!AC274+'OddsRatio_working_3-way'!AI274</f>
        <v>#VALUE!</v>
      </c>
      <c r="AP274" s="11" t="e">
        <f>'OddsRatio_working_3-way'!AD274+'OddsRatio_working_3-way'!AJ274</f>
        <v>#VALUE!</v>
      </c>
      <c r="AQ274" s="11" t="e">
        <f>'OddsRatio_working_3-way'!AE274+'OddsRatio_working_3-way'!AK274</f>
        <v>#VALUE!</v>
      </c>
      <c r="AR274" s="10" t="str">
        <f>IF(A274="","",IF(('OddsRatio_working_3-way'!X274=0),IF(Q274&gt;0,-Q274^(1/3),(-Q274)^(1/3)),'OddsRatio_working_3-way'!AL274-'OddsRatio_working_3-way'!R274/3))</f>
        <v/>
      </c>
      <c r="AS274" s="11" t="e">
        <f>IF(('OddsRatio_working_3-way'!X274=0),IF(Q274&gt;0,-Q274^(1/3),(-Q274)^(1/3)),'OddsRatio_working_3-way'!AM274-'OddsRatio_working_3-way'!R274/3)</f>
        <v>#VALUE!</v>
      </c>
      <c r="AT274" s="11" t="e">
        <f>IF(('OddsRatio_working_3-way'!X274=0),IF(Q274&gt;0,-Q274^(1/3),(-Q274)^(1/3)),'OddsRatio_working_3-way'!AN274-'OddsRatio_working_3-way'!R274/3)</f>
        <v>#VALUE!</v>
      </c>
      <c r="AU274" s="11" t="e">
        <f>IF(('OddsRatio_working_3-way'!X274=0),0,'OddsRatio_working_3-way'!AO274)</f>
        <v>#VALUE!</v>
      </c>
      <c r="AV274" s="11" t="e">
        <f>IF(('OddsRatio_working_3-way'!X274=0),0,'OddsRatio_working_3-way'!AP274)</f>
        <v>#VALUE!</v>
      </c>
      <c r="AW274" s="11" t="e">
        <f>IF(('OddsRatio_working_3-way'!X274=0),0,'OddsRatio_working_3-way'!AQ274)</f>
        <v>#VALUE!</v>
      </c>
    </row>
    <row r="275" spans="1:49">
      <c r="A275" s="4" t="str">
        <f>IF('True_Odds_Calculator_3-way'!A276="","",'True_Odds_Calculator_3-way'!A276)</f>
        <v/>
      </c>
      <c r="B275" s="4" t="str">
        <f>IF('True_Odds_Calculator_3-way'!B276="","",'True_Odds_Calculator_3-way'!B276)</f>
        <v/>
      </c>
      <c r="C275" s="4" t="str">
        <f>IF('True_Odds_Calculator_3-way'!C276="","",'True_Odds_Calculator_3-way'!C276)</f>
        <v/>
      </c>
      <c r="D275" s="9" t="e">
        <f t="shared" si="65"/>
        <v>#VALUE!</v>
      </c>
      <c r="E275" s="9" t="e">
        <f t="shared" si="66"/>
        <v>#VALUE!</v>
      </c>
      <c r="F275" s="9" t="e">
        <f t="shared" si="67"/>
        <v>#VALUE!</v>
      </c>
      <c r="G275" s="9" t="str">
        <f t="shared" si="68"/>
        <v/>
      </c>
      <c r="H275" s="9" t="str">
        <f t="shared" si="69"/>
        <v/>
      </c>
      <c r="I275" s="9" t="str">
        <f t="shared" si="70"/>
        <v/>
      </c>
      <c r="J275" s="9" t="str">
        <f t="shared" si="71"/>
        <v/>
      </c>
      <c r="K275" s="11" t="e">
        <f t="shared" si="72"/>
        <v>#VALUE!</v>
      </c>
      <c r="L275" s="11" t="e">
        <f t="shared" si="73"/>
        <v>#VALUE!</v>
      </c>
      <c r="M275" s="11" t="e">
        <f t="shared" si="74"/>
        <v>#VALUE!</v>
      </c>
      <c r="N275" s="11" t="e">
        <f>'OddsRatio_working_3-way'!K275+'OddsRatio_working_3-way'!L275+'OddsRatio_working_3-way'!M275-('OddsRatio_working_3-way'!K275*'OddsRatio_working_3-way'!L275)-('OddsRatio_working_3-way'!K275*'OddsRatio_working_3-way'!M275)-('OddsRatio_working_3-way'!L275*'OddsRatio_working_3-way'!M275)+('OddsRatio_working_3-way'!K275*'OddsRatio_working_3-way'!L275*'OddsRatio_working_3-way'!M275)-1</f>
        <v>#VALUE!</v>
      </c>
      <c r="O275" s="11">
        <f>0</f>
        <v>0</v>
      </c>
      <c r="P275" s="11" t="e">
        <f>('OddsRatio_working_3-way'!K275*'OddsRatio_working_3-way'!L275)+('OddsRatio_working_3-way'!K275*'OddsRatio_working_3-way'!M275)+('OddsRatio_working_3-way'!L275*'OddsRatio_working_3-way'!M275)-(3*'OddsRatio_working_3-way'!K275*'OddsRatio_working_3-way'!L275*'OddsRatio_working_3-way'!M275)</f>
        <v>#VALUE!</v>
      </c>
      <c r="Q275" s="11" t="e">
        <f>2*'OddsRatio_working_3-way'!K275*'OddsRatio_working_3-way'!L275*'OddsRatio_working_3-way'!M275</f>
        <v>#VALUE!</v>
      </c>
      <c r="R275" s="11" t="e">
        <f t="shared" si="75"/>
        <v>#VALUE!</v>
      </c>
      <c r="S275" s="11" t="e">
        <f t="shared" si="76"/>
        <v>#VALUE!</v>
      </c>
      <c r="T275" s="11" t="e">
        <f t="shared" si="77"/>
        <v>#VALUE!</v>
      </c>
      <c r="U275" s="11" t="e">
        <f>'OddsRatio_working_3-way'!S275-'OddsRatio_working_3-way'!R275^2/3</f>
        <v>#VALUE!</v>
      </c>
      <c r="V275" s="11" t="e">
        <f>'OddsRatio_working_3-way'!S275*'OddsRatio_working_3-way'!R275/3-2*'OddsRatio_working_3-way'!R275^3/27-'OddsRatio_working_3-way'!T275</f>
        <v>#VALUE!</v>
      </c>
      <c r="W275" s="11" t="e">
        <f>'OddsRatio_working_3-way'!V275^2+4*'OddsRatio_working_3-way'!U275^3/27</f>
        <v>#VALUE!</v>
      </c>
      <c r="X275" s="11" t="e">
        <f>IF('OddsRatio_working_3-way'!W275&gt;0,IF(ABS('OddsRatio_working_3-way'!V275+SQRT('OddsRatio_working_3-way'!W275))/2&gt;0,ABS('OddsRatio_working_3-way'!V275+SQRT('OddsRatio_working_3-way'!W275))/2,ABS('OddsRatio_working_3-way'!V275-SQRT('OddsRatio_working_3-way'!W275))/2),SQRT(-'OddsRatio_working_3-way'!U275^3/27))</f>
        <v>#VALUE!</v>
      </c>
      <c r="Y275" s="11" t="e">
        <f>IF('OddsRatio_working_3-way'!W275&gt;=0,IF('OddsRatio_working_3-way'!V275+SQRT('OddsRatio_working_3-way'!W275)&gt;0,0,PI()),ACOS('OddsRatio_working_3-way'!V275/(2*'OddsRatio_working_3-way'!X275)))</f>
        <v>#VALUE!</v>
      </c>
      <c r="Z275" s="11" t="e">
        <f>'OddsRatio_working_3-way'!X275^(1/3)*COS('OddsRatio_working_3-way'!Y275/3)</f>
        <v>#VALUE!</v>
      </c>
      <c r="AA275" s="11" t="e">
        <f>'OddsRatio_working_3-way'!X275^(1/3)*COS(('OddsRatio_working_3-way'!Y275+2*PI())/3)</f>
        <v>#VALUE!</v>
      </c>
      <c r="AB275" s="11" t="e">
        <f>'OddsRatio_working_3-way'!X275^(1/3)*COS(('OddsRatio_working_3-way'!Y275+4*PI())/3)</f>
        <v>#VALUE!</v>
      </c>
      <c r="AC275" s="11" t="e">
        <f>'OddsRatio_working_3-way'!X275^(1/3)*SIN('OddsRatio_working_3-way'!Y275/3)</f>
        <v>#VALUE!</v>
      </c>
      <c r="AD275" s="11" t="e">
        <f>'OddsRatio_working_3-way'!X275^(1/3)*SIN(('OddsRatio_working_3-way'!Y275+2*PI())/3)</f>
        <v>#VALUE!</v>
      </c>
      <c r="AE275" s="11" t="e">
        <f>'OddsRatio_working_3-way'!X275^(1/3)*SIN(('OddsRatio_working_3-way'!Y275+4*PI())/3)</f>
        <v>#VALUE!</v>
      </c>
      <c r="AF275" s="11" t="e">
        <f>-'OddsRatio_working_3-way'!U275/(3*'OddsRatio_working_3-way'!X275^(1/3))*COS(('OddsRatio_working_3-way'!Y275)/3)</f>
        <v>#VALUE!</v>
      </c>
      <c r="AG275" s="11" t="e">
        <f>-'OddsRatio_working_3-way'!U275/(3*'OddsRatio_working_3-way'!X275^(1/3))*COS(('OddsRatio_working_3-way'!Y275+2*PI())/3)</f>
        <v>#VALUE!</v>
      </c>
      <c r="AH275" s="11" t="e">
        <f>-'OddsRatio_working_3-way'!U275/(3*'OddsRatio_working_3-way'!X275^(1/3))*COS(('OddsRatio_working_3-way'!Y275+4*PI())/3)</f>
        <v>#VALUE!</v>
      </c>
      <c r="AI275" s="11" t="e">
        <f>'OddsRatio_working_3-way'!U275/(3*'OddsRatio_working_3-way'!X275^(1/3))*SIN(('OddsRatio_working_3-way'!Y275)/3)</f>
        <v>#VALUE!</v>
      </c>
      <c r="AJ275" s="11" t="e">
        <f>'OddsRatio_working_3-way'!U275/(3*'OddsRatio_working_3-way'!X275^(1/3))*SIN(('OddsRatio_working_3-way'!Y275+2*PI())/3)</f>
        <v>#VALUE!</v>
      </c>
      <c r="AK275" s="11" t="e">
        <f>'OddsRatio_working_3-way'!U275/(3*'OddsRatio_working_3-way'!X275^(1/3))*SIN(('OddsRatio_working_3-way'!Y275+4*PI())/3)</f>
        <v>#VALUE!</v>
      </c>
      <c r="AL275" s="11" t="e">
        <f>'OddsRatio_working_3-way'!Z275+'OddsRatio_working_3-way'!AF275</f>
        <v>#VALUE!</v>
      </c>
      <c r="AM275" s="11" t="e">
        <f>'OddsRatio_working_3-way'!AA275+'OddsRatio_working_3-way'!AG275</f>
        <v>#VALUE!</v>
      </c>
      <c r="AN275" s="11" t="e">
        <f>'OddsRatio_working_3-way'!AB275+'OddsRatio_working_3-way'!AH275</f>
        <v>#VALUE!</v>
      </c>
      <c r="AO275" s="11" t="e">
        <f>'OddsRatio_working_3-way'!AC275+'OddsRatio_working_3-way'!AI275</f>
        <v>#VALUE!</v>
      </c>
      <c r="AP275" s="11" t="e">
        <f>'OddsRatio_working_3-way'!AD275+'OddsRatio_working_3-way'!AJ275</f>
        <v>#VALUE!</v>
      </c>
      <c r="AQ275" s="11" t="e">
        <f>'OddsRatio_working_3-way'!AE275+'OddsRatio_working_3-way'!AK275</f>
        <v>#VALUE!</v>
      </c>
      <c r="AR275" s="10" t="str">
        <f>IF(A275="","",IF(('OddsRatio_working_3-way'!X275=0),IF(Q275&gt;0,-Q275^(1/3),(-Q275)^(1/3)),'OddsRatio_working_3-way'!AL275-'OddsRatio_working_3-way'!R275/3))</f>
        <v/>
      </c>
      <c r="AS275" s="11" t="e">
        <f>IF(('OddsRatio_working_3-way'!X275=0),IF(Q275&gt;0,-Q275^(1/3),(-Q275)^(1/3)),'OddsRatio_working_3-way'!AM275-'OddsRatio_working_3-way'!R275/3)</f>
        <v>#VALUE!</v>
      </c>
      <c r="AT275" s="11" t="e">
        <f>IF(('OddsRatio_working_3-way'!X275=0),IF(Q275&gt;0,-Q275^(1/3),(-Q275)^(1/3)),'OddsRatio_working_3-way'!AN275-'OddsRatio_working_3-way'!R275/3)</f>
        <v>#VALUE!</v>
      </c>
      <c r="AU275" s="11" t="e">
        <f>IF(('OddsRatio_working_3-way'!X275=0),0,'OddsRatio_working_3-way'!AO275)</f>
        <v>#VALUE!</v>
      </c>
      <c r="AV275" s="11" t="e">
        <f>IF(('OddsRatio_working_3-way'!X275=0),0,'OddsRatio_working_3-way'!AP275)</f>
        <v>#VALUE!</v>
      </c>
      <c r="AW275" s="11" t="e">
        <f>IF(('OddsRatio_working_3-way'!X275=0),0,'OddsRatio_working_3-way'!AQ275)</f>
        <v>#VALUE!</v>
      </c>
    </row>
    <row r="276" spans="1:49">
      <c r="A276" s="4" t="str">
        <f>IF('True_Odds_Calculator_3-way'!A277="","",'True_Odds_Calculator_3-way'!A277)</f>
        <v/>
      </c>
      <c r="B276" s="4" t="str">
        <f>IF('True_Odds_Calculator_3-way'!B277="","",'True_Odds_Calculator_3-way'!B277)</f>
        <v/>
      </c>
      <c r="C276" s="4" t="str">
        <f>IF('True_Odds_Calculator_3-way'!C277="","",'True_Odds_Calculator_3-way'!C277)</f>
        <v/>
      </c>
      <c r="D276" s="9" t="e">
        <f t="shared" si="65"/>
        <v>#VALUE!</v>
      </c>
      <c r="E276" s="9" t="e">
        <f t="shared" si="66"/>
        <v>#VALUE!</v>
      </c>
      <c r="F276" s="9" t="e">
        <f t="shared" si="67"/>
        <v>#VALUE!</v>
      </c>
      <c r="G276" s="9" t="str">
        <f t="shared" si="68"/>
        <v/>
      </c>
      <c r="H276" s="9" t="str">
        <f t="shared" si="69"/>
        <v/>
      </c>
      <c r="I276" s="9" t="str">
        <f t="shared" si="70"/>
        <v/>
      </c>
      <c r="J276" s="9" t="str">
        <f t="shared" si="71"/>
        <v/>
      </c>
      <c r="K276" s="11" t="e">
        <f t="shared" si="72"/>
        <v>#VALUE!</v>
      </c>
      <c r="L276" s="11" t="e">
        <f t="shared" si="73"/>
        <v>#VALUE!</v>
      </c>
      <c r="M276" s="11" t="e">
        <f t="shared" si="74"/>
        <v>#VALUE!</v>
      </c>
      <c r="N276" s="11" t="e">
        <f>'OddsRatio_working_3-way'!K276+'OddsRatio_working_3-way'!L276+'OddsRatio_working_3-way'!M276-('OddsRatio_working_3-way'!K276*'OddsRatio_working_3-way'!L276)-('OddsRatio_working_3-way'!K276*'OddsRatio_working_3-way'!M276)-('OddsRatio_working_3-way'!L276*'OddsRatio_working_3-way'!M276)+('OddsRatio_working_3-way'!K276*'OddsRatio_working_3-way'!L276*'OddsRatio_working_3-way'!M276)-1</f>
        <v>#VALUE!</v>
      </c>
      <c r="O276" s="11">
        <f>0</f>
        <v>0</v>
      </c>
      <c r="P276" s="11" t="e">
        <f>('OddsRatio_working_3-way'!K276*'OddsRatio_working_3-way'!L276)+('OddsRatio_working_3-way'!K276*'OddsRatio_working_3-way'!M276)+('OddsRatio_working_3-way'!L276*'OddsRatio_working_3-way'!M276)-(3*'OddsRatio_working_3-way'!K276*'OddsRatio_working_3-way'!L276*'OddsRatio_working_3-way'!M276)</f>
        <v>#VALUE!</v>
      </c>
      <c r="Q276" s="11" t="e">
        <f>2*'OddsRatio_working_3-way'!K276*'OddsRatio_working_3-way'!L276*'OddsRatio_working_3-way'!M276</f>
        <v>#VALUE!</v>
      </c>
      <c r="R276" s="11" t="e">
        <f t="shared" si="75"/>
        <v>#VALUE!</v>
      </c>
      <c r="S276" s="11" t="e">
        <f t="shared" si="76"/>
        <v>#VALUE!</v>
      </c>
      <c r="T276" s="11" t="e">
        <f t="shared" si="77"/>
        <v>#VALUE!</v>
      </c>
      <c r="U276" s="11" t="e">
        <f>'OddsRatio_working_3-way'!S276-'OddsRatio_working_3-way'!R276^2/3</f>
        <v>#VALUE!</v>
      </c>
      <c r="V276" s="11" t="e">
        <f>'OddsRatio_working_3-way'!S276*'OddsRatio_working_3-way'!R276/3-2*'OddsRatio_working_3-way'!R276^3/27-'OddsRatio_working_3-way'!T276</f>
        <v>#VALUE!</v>
      </c>
      <c r="W276" s="11" t="e">
        <f>'OddsRatio_working_3-way'!V276^2+4*'OddsRatio_working_3-way'!U276^3/27</f>
        <v>#VALUE!</v>
      </c>
      <c r="X276" s="11" t="e">
        <f>IF('OddsRatio_working_3-way'!W276&gt;0,IF(ABS('OddsRatio_working_3-way'!V276+SQRT('OddsRatio_working_3-way'!W276))/2&gt;0,ABS('OddsRatio_working_3-way'!V276+SQRT('OddsRatio_working_3-way'!W276))/2,ABS('OddsRatio_working_3-way'!V276-SQRT('OddsRatio_working_3-way'!W276))/2),SQRT(-'OddsRatio_working_3-way'!U276^3/27))</f>
        <v>#VALUE!</v>
      </c>
      <c r="Y276" s="11" t="e">
        <f>IF('OddsRatio_working_3-way'!W276&gt;=0,IF('OddsRatio_working_3-way'!V276+SQRT('OddsRatio_working_3-way'!W276)&gt;0,0,PI()),ACOS('OddsRatio_working_3-way'!V276/(2*'OddsRatio_working_3-way'!X276)))</f>
        <v>#VALUE!</v>
      </c>
      <c r="Z276" s="11" t="e">
        <f>'OddsRatio_working_3-way'!X276^(1/3)*COS('OddsRatio_working_3-way'!Y276/3)</f>
        <v>#VALUE!</v>
      </c>
      <c r="AA276" s="11" t="e">
        <f>'OddsRatio_working_3-way'!X276^(1/3)*COS(('OddsRatio_working_3-way'!Y276+2*PI())/3)</f>
        <v>#VALUE!</v>
      </c>
      <c r="AB276" s="11" t="e">
        <f>'OddsRatio_working_3-way'!X276^(1/3)*COS(('OddsRatio_working_3-way'!Y276+4*PI())/3)</f>
        <v>#VALUE!</v>
      </c>
      <c r="AC276" s="11" t="e">
        <f>'OddsRatio_working_3-way'!X276^(1/3)*SIN('OddsRatio_working_3-way'!Y276/3)</f>
        <v>#VALUE!</v>
      </c>
      <c r="AD276" s="11" t="e">
        <f>'OddsRatio_working_3-way'!X276^(1/3)*SIN(('OddsRatio_working_3-way'!Y276+2*PI())/3)</f>
        <v>#VALUE!</v>
      </c>
      <c r="AE276" s="11" t="e">
        <f>'OddsRatio_working_3-way'!X276^(1/3)*SIN(('OddsRatio_working_3-way'!Y276+4*PI())/3)</f>
        <v>#VALUE!</v>
      </c>
      <c r="AF276" s="11" t="e">
        <f>-'OddsRatio_working_3-way'!U276/(3*'OddsRatio_working_3-way'!X276^(1/3))*COS(('OddsRatio_working_3-way'!Y276)/3)</f>
        <v>#VALUE!</v>
      </c>
      <c r="AG276" s="11" t="e">
        <f>-'OddsRatio_working_3-way'!U276/(3*'OddsRatio_working_3-way'!X276^(1/3))*COS(('OddsRatio_working_3-way'!Y276+2*PI())/3)</f>
        <v>#VALUE!</v>
      </c>
      <c r="AH276" s="11" t="e">
        <f>-'OddsRatio_working_3-way'!U276/(3*'OddsRatio_working_3-way'!X276^(1/3))*COS(('OddsRatio_working_3-way'!Y276+4*PI())/3)</f>
        <v>#VALUE!</v>
      </c>
      <c r="AI276" s="11" t="e">
        <f>'OddsRatio_working_3-way'!U276/(3*'OddsRatio_working_3-way'!X276^(1/3))*SIN(('OddsRatio_working_3-way'!Y276)/3)</f>
        <v>#VALUE!</v>
      </c>
      <c r="AJ276" s="11" t="e">
        <f>'OddsRatio_working_3-way'!U276/(3*'OddsRatio_working_3-way'!X276^(1/3))*SIN(('OddsRatio_working_3-way'!Y276+2*PI())/3)</f>
        <v>#VALUE!</v>
      </c>
      <c r="AK276" s="11" t="e">
        <f>'OddsRatio_working_3-way'!U276/(3*'OddsRatio_working_3-way'!X276^(1/3))*SIN(('OddsRatio_working_3-way'!Y276+4*PI())/3)</f>
        <v>#VALUE!</v>
      </c>
      <c r="AL276" s="11" t="e">
        <f>'OddsRatio_working_3-way'!Z276+'OddsRatio_working_3-way'!AF276</f>
        <v>#VALUE!</v>
      </c>
      <c r="AM276" s="11" t="e">
        <f>'OddsRatio_working_3-way'!AA276+'OddsRatio_working_3-way'!AG276</f>
        <v>#VALUE!</v>
      </c>
      <c r="AN276" s="11" t="e">
        <f>'OddsRatio_working_3-way'!AB276+'OddsRatio_working_3-way'!AH276</f>
        <v>#VALUE!</v>
      </c>
      <c r="AO276" s="11" t="e">
        <f>'OddsRatio_working_3-way'!AC276+'OddsRatio_working_3-way'!AI276</f>
        <v>#VALUE!</v>
      </c>
      <c r="AP276" s="11" t="e">
        <f>'OddsRatio_working_3-way'!AD276+'OddsRatio_working_3-way'!AJ276</f>
        <v>#VALUE!</v>
      </c>
      <c r="AQ276" s="11" t="e">
        <f>'OddsRatio_working_3-way'!AE276+'OddsRatio_working_3-way'!AK276</f>
        <v>#VALUE!</v>
      </c>
      <c r="AR276" s="10" t="str">
        <f>IF(A276="","",IF(('OddsRatio_working_3-way'!X276=0),IF(Q276&gt;0,-Q276^(1/3),(-Q276)^(1/3)),'OddsRatio_working_3-way'!AL276-'OddsRatio_working_3-way'!R276/3))</f>
        <v/>
      </c>
      <c r="AS276" s="11" t="e">
        <f>IF(('OddsRatio_working_3-way'!X276=0),IF(Q276&gt;0,-Q276^(1/3),(-Q276)^(1/3)),'OddsRatio_working_3-way'!AM276-'OddsRatio_working_3-way'!R276/3)</f>
        <v>#VALUE!</v>
      </c>
      <c r="AT276" s="11" t="e">
        <f>IF(('OddsRatio_working_3-way'!X276=0),IF(Q276&gt;0,-Q276^(1/3),(-Q276)^(1/3)),'OddsRatio_working_3-way'!AN276-'OddsRatio_working_3-way'!R276/3)</f>
        <v>#VALUE!</v>
      </c>
      <c r="AU276" s="11" t="e">
        <f>IF(('OddsRatio_working_3-way'!X276=0),0,'OddsRatio_working_3-way'!AO276)</f>
        <v>#VALUE!</v>
      </c>
      <c r="AV276" s="11" t="e">
        <f>IF(('OddsRatio_working_3-way'!X276=0),0,'OddsRatio_working_3-way'!AP276)</f>
        <v>#VALUE!</v>
      </c>
      <c r="AW276" s="11" t="e">
        <f>IF(('OddsRatio_working_3-way'!X276=0),0,'OddsRatio_working_3-way'!AQ276)</f>
        <v>#VALUE!</v>
      </c>
    </row>
    <row r="277" spans="1:49">
      <c r="A277" s="4" t="str">
        <f>IF('True_Odds_Calculator_3-way'!A278="","",'True_Odds_Calculator_3-way'!A278)</f>
        <v/>
      </c>
      <c r="B277" s="4" t="str">
        <f>IF('True_Odds_Calculator_3-way'!B278="","",'True_Odds_Calculator_3-way'!B278)</f>
        <v/>
      </c>
      <c r="C277" s="4" t="str">
        <f>IF('True_Odds_Calculator_3-way'!C278="","",'True_Odds_Calculator_3-way'!C278)</f>
        <v/>
      </c>
      <c r="D277" s="9" t="e">
        <f t="shared" si="65"/>
        <v>#VALUE!</v>
      </c>
      <c r="E277" s="9" t="e">
        <f t="shared" si="66"/>
        <v>#VALUE!</v>
      </c>
      <c r="F277" s="9" t="e">
        <f t="shared" si="67"/>
        <v>#VALUE!</v>
      </c>
      <c r="G277" s="9" t="str">
        <f t="shared" si="68"/>
        <v/>
      </c>
      <c r="H277" s="9" t="str">
        <f t="shared" si="69"/>
        <v/>
      </c>
      <c r="I277" s="9" t="str">
        <f t="shared" si="70"/>
        <v/>
      </c>
      <c r="J277" s="9" t="str">
        <f t="shared" si="71"/>
        <v/>
      </c>
      <c r="K277" s="11" t="e">
        <f t="shared" si="72"/>
        <v>#VALUE!</v>
      </c>
      <c r="L277" s="11" t="e">
        <f t="shared" si="73"/>
        <v>#VALUE!</v>
      </c>
      <c r="M277" s="11" t="e">
        <f t="shared" si="74"/>
        <v>#VALUE!</v>
      </c>
      <c r="N277" s="11" t="e">
        <f>'OddsRatio_working_3-way'!K277+'OddsRatio_working_3-way'!L277+'OddsRatio_working_3-way'!M277-('OddsRatio_working_3-way'!K277*'OddsRatio_working_3-way'!L277)-('OddsRatio_working_3-way'!K277*'OddsRatio_working_3-way'!M277)-('OddsRatio_working_3-way'!L277*'OddsRatio_working_3-way'!M277)+('OddsRatio_working_3-way'!K277*'OddsRatio_working_3-way'!L277*'OddsRatio_working_3-way'!M277)-1</f>
        <v>#VALUE!</v>
      </c>
      <c r="O277" s="11">
        <f>0</f>
        <v>0</v>
      </c>
      <c r="P277" s="11" t="e">
        <f>('OddsRatio_working_3-way'!K277*'OddsRatio_working_3-way'!L277)+('OddsRatio_working_3-way'!K277*'OddsRatio_working_3-way'!M277)+('OddsRatio_working_3-way'!L277*'OddsRatio_working_3-way'!M277)-(3*'OddsRatio_working_3-way'!K277*'OddsRatio_working_3-way'!L277*'OddsRatio_working_3-way'!M277)</f>
        <v>#VALUE!</v>
      </c>
      <c r="Q277" s="11" t="e">
        <f>2*'OddsRatio_working_3-way'!K277*'OddsRatio_working_3-way'!L277*'OddsRatio_working_3-way'!M277</f>
        <v>#VALUE!</v>
      </c>
      <c r="R277" s="11" t="e">
        <f t="shared" si="75"/>
        <v>#VALUE!</v>
      </c>
      <c r="S277" s="11" t="e">
        <f t="shared" si="76"/>
        <v>#VALUE!</v>
      </c>
      <c r="T277" s="11" t="e">
        <f t="shared" si="77"/>
        <v>#VALUE!</v>
      </c>
      <c r="U277" s="11" t="e">
        <f>'OddsRatio_working_3-way'!S277-'OddsRatio_working_3-way'!R277^2/3</f>
        <v>#VALUE!</v>
      </c>
      <c r="V277" s="11" t="e">
        <f>'OddsRatio_working_3-way'!S277*'OddsRatio_working_3-way'!R277/3-2*'OddsRatio_working_3-way'!R277^3/27-'OddsRatio_working_3-way'!T277</f>
        <v>#VALUE!</v>
      </c>
      <c r="W277" s="11" t="e">
        <f>'OddsRatio_working_3-way'!V277^2+4*'OddsRatio_working_3-way'!U277^3/27</f>
        <v>#VALUE!</v>
      </c>
      <c r="X277" s="11" t="e">
        <f>IF('OddsRatio_working_3-way'!W277&gt;0,IF(ABS('OddsRatio_working_3-way'!V277+SQRT('OddsRatio_working_3-way'!W277))/2&gt;0,ABS('OddsRatio_working_3-way'!V277+SQRT('OddsRatio_working_3-way'!W277))/2,ABS('OddsRatio_working_3-way'!V277-SQRT('OddsRatio_working_3-way'!W277))/2),SQRT(-'OddsRatio_working_3-way'!U277^3/27))</f>
        <v>#VALUE!</v>
      </c>
      <c r="Y277" s="11" t="e">
        <f>IF('OddsRatio_working_3-way'!W277&gt;=0,IF('OddsRatio_working_3-way'!V277+SQRT('OddsRatio_working_3-way'!W277)&gt;0,0,PI()),ACOS('OddsRatio_working_3-way'!V277/(2*'OddsRatio_working_3-way'!X277)))</f>
        <v>#VALUE!</v>
      </c>
      <c r="Z277" s="11" t="e">
        <f>'OddsRatio_working_3-way'!X277^(1/3)*COS('OddsRatio_working_3-way'!Y277/3)</f>
        <v>#VALUE!</v>
      </c>
      <c r="AA277" s="11" t="e">
        <f>'OddsRatio_working_3-way'!X277^(1/3)*COS(('OddsRatio_working_3-way'!Y277+2*PI())/3)</f>
        <v>#VALUE!</v>
      </c>
      <c r="AB277" s="11" t="e">
        <f>'OddsRatio_working_3-way'!X277^(1/3)*COS(('OddsRatio_working_3-way'!Y277+4*PI())/3)</f>
        <v>#VALUE!</v>
      </c>
      <c r="AC277" s="11" t="e">
        <f>'OddsRatio_working_3-way'!X277^(1/3)*SIN('OddsRatio_working_3-way'!Y277/3)</f>
        <v>#VALUE!</v>
      </c>
      <c r="AD277" s="11" t="e">
        <f>'OddsRatio_working_3-way'!X277^(1/3)*SIN(('OddsRatio_working_3-way'!Y277+2*PI())/3)</f>
        <v>#VALUE!</v>
      </c>
      <c r="AE277" s="11" t="e">
        <f>'OddsRatio_working_3-way'!X277^(1/3)*SIN(('OddsRatio_working_3-way'!Y277+4*PI())/3)</f>
        <v>#VALUE!</v>
      </c>
      <c r="AF277" s="11" t="e">
        <f>-'OddsRatio_working_3-way'!U277/(3*'OddsRatio_working_3-way'!X277^(1/3))*COS(('OddsRatio_working_3-way'!Y277)/3)</f>
        <v>#VALUE!</v>
      </c>
      <c r="AG277" s="11" t="e">
        <f>-'OddsRatio_working_3-way'!U277/(3*'OddsRatio_working_3-way'!X277^(1/3))*COS(('OddsRatio_working_3-way'!Y277+2*PI())/3)</f>
        <v>#VALUE!</v>
      </c>
      <c r="AH277" s="11" t="e">
        <f>-'OddsRatio_working_3-way'!U277/(3*'OddsRatio_working_3-way'!X277^(1/3))*COS(('OddsRatio_working_3-way'!Y277+4*PI())/3)</f>
        <v>#VALUE!</v>
      </c>
      <c r="AI277" s="11" t="e">
        <f>'OddsRatio_working_3-way'!U277/(3*'OddsRatio_working_3-way'!X277^(1/3))*SIN(('OddsRatio_working_3-way'!Y277)/3)</f>
        <v>#VALUE!</v>
      </c>
      <c r="AJ277" s="11" t="e">
        <f>'OddsRatio_working_3-way'!U277/(3*'OddsRatio_working_3-way'!X277^(1/3))*SIN(('OddsRatio_working_3-way'!Y277+2*PI())/3)</f>
        <v>#VALUE!</v>
      </c>
      <c r="AK277" s="11" t="e">
        <f>'OddsRatio_working_3-way'!U277/(3*'OddsRatio_working_3-way'!X277^(1/3))*SIN(('OddsRatio_working_3-way'!Y277+4*PI())/3)</f>
        <v>#VALUE!</v>
      </c>
      <c r="AL277" s="11" t="e">
        <f>'OddsRatio_working_3-way'!Z277+'OddsRatio_working_3-way'!AF277</f>
        <v>#VALUE!</v>
      </c>
      <c r="AM277" s="11" t="e">
        <f>'OddsRatio_working_3-way'!AA277+'OddsRatio_working_3-way'!AG277</f>
        <v>#VALUE!</v>
      </c>
      <c r="AN277" s="11" t="e">
        <f>'OddsRatio_working_3-way'!AB277+'OddsRatio_working_3-way'!AH277</f>
        <v>#VALUE!</v>
      </c>
      <c r="AO277" s="11" t="e">
        <f>'OddsRatio_working_3-way'!AC277+'OddsRatio_working_3-way'!AI277</f>
        <v>#VALUE!</v>
      </c>
      <c r="AP277" s="11" t="e">
        <f>'OddsRatio_working_3-way'!AD277+'OddsRatio_working_3-way'!AJ277</f>
        <v>#VALUE!</v>
      </c>
      <c r="AQ277" s="11" t="e">
        <f>'OddsRatio_working_3-way'!AE277+'OddsRatio_working_3-way'!AK277</f>
        <v>#VALUE!</v>
      </c>
      <c r="AR277" s="10" t="str">
        <f>IF(A277="","",IF(('OddsRatio_working_3-way'!X277=0),IF(Q277&gt;0,-Q277^(1/3),(-Q277)^(1/3)),'OddsRatio_working_3-way'!AL277-'OddsRatio_working_3-way'!R277/3))</f>
        <v/>
      </c>
      <c r="AS277" s="11" t="e">
        <f>IF(('OddsRatio_working_3-way'!X277=0),IF(Q277&gt;0,-Q277^(1/3),(-Q277)^(1/3)),'OddsRatio_working_3-way'!AM277-'OddsRatio_working_3-way'!R277/3)</f>
        <v>#VALUE!</v>
      </c>
      <c r="AT277" s="11" t="e">
        <f>IF(('OddsRatio_working_3-way'!X277=0),IF(Q277&gt;0,-Q277^(1/3),(-Q277)^(1/3)),'OddsRatio_working_3-way'!AN277-'OddsRatio_working_3-way'!R277/3)</f>
        <v>#VALUE!</v>
      </c>
      <c r="AU277" s="11" t="e">
        <f>IF(('OddsRatio_working_3-way'!X277=0),0,'OddsRatio_working_3-way'!AO277)</f>
        <v>#VALUE!</v>
      </c>
      <c r="AV277" s="11" t="e">
        <f>IF(('OddsRatio_working_3-way'!X277=0),0,'OddsRatio_working_3-way'!AP277)</f>
        <v>#VALUE!</v>
      </c>
      <c r="AW277" s="11" t="e">
        <f>IF(('OddsRatio_working_3-way'!X277=0),0,'OddsRatio_working_3-way'!AQ277)</f>
        <v>#VALUE!</v>
      </c>
    </row>
    <row r="278" spans="1:49">
      <c r="A278" s="4" t="str">
        <f>IF('True_Odds_Calculator_3-way'!A279="","",'True_Odds_Calculator_3-way'!A279)</f>
        <v/>
      </c>
      <c r="B278" s="4" t="str">
        <f>IF('True_Odds_Calculator_3-way'!B279="","",'True_Odds_Calculator_3-way'!B279)</f>
        <v/>
      </c>
      <c r="C278" s="4" t="str">
        <f>IF('True_Odds_Calculator_3-way'!C279="","",'True_Odds_Calculator_3-way'!C279)</f>
        <v/>
      </c>
      <c r="D278" s="9" t="e">
        <f t="shared" si="65"/>
        <v>#VALUE!</v>
      </c>
      <c r="E278" s="9" t="e">
        <f t="shared" si="66"/>
        <v>#VALUE!</v>
      </c>
      <c r="F278" s="9" t="e">
        <f t="shared" si="67"/>
        <v>#VALUE!</v>
      </c>
      <c r="G278" s="9" t="str">
        <f t="shared" si="68"/>
        <v/>
      </c>
      <c r="H278" s="9" t="str">
        <f t="shared" si="69"/>
        <v/>
      </c>
      <c r="I278" s="9" t="str">
        <f t="shared" si="70"/>
        <v/>
      </c>
      <c r="J278" s="9" t="str">
        <f t="shared" si="71"/>
        <v/>
      </c>
      <c r="K278" s="11" t="e">
        <f t="shared" si="72"/>
        <v>#VALUE!</v>
      </c>
      <c r="L278" s="11" t="e">
        <f t="shared" si="73"/>
        <v>#VALUE!</v>
      </c>
      <c r="M278" s="11" t="e">
        <f t="shared" si="74"/>
        <v>#VALUE!</v>
      </c>
      <c r="N278" s="11" t="e">
        <f>'OddsRatio_working_3-way'!K278+'OddsRatio_working_3-way'!L278+'OddsRatio_working_3-way'!M278-('OddsRatio_working_3-way'!K278*'OddsRatio_working_3-way'!L278)-('OddsRatio_working_3-way'!K278*'OddsRatio_working_3-way'!M278)-('OddsRatio_working_3-way'!L278*'OddsRatio_working_3-way'!M278)+('OddsRatio_working_3-way'!K278*'OddsRatio_working_3-way'!L278*'OddsRatio_working_3-way'!M278)-1</f>
        <v>#VALUE!</v>
      </c>
      <c r="O278" s="11">
        <f>0</f>
        <v>0</v>
      </c>
      <c r="P278" s="11" t="e">
        <f>('OddsRatio_working_3-way'!K278*'OddsRatio_working_3-way'!L278)+('OddsRatio_working_3-way'!K278*'OddsRatio_working_3-way'!M278)+('OddsRatio_working_3-way'!L278*'OddsRatio_working_3-way'!M278)-(3*'OddsRatio_working_3-way'!K278*'OddsRatio_working_3-way'!L278*'OddsRatio_working_3-way'!M278)</f>
        <v>#VALUE!</v>
      </c>
      <c r="Q278" s="11" t="e">
        <f>2*'OddsRatio_working_3-way'!K278*'OddsRatio_working_3-way'!L278*'OddsRatio_working_3-way'!M278</f>
        <v>#VALUE!</v>
      </c>
      <c r="R278" s="11" t="e">
        <f t="shared" si="75"/>
        <v>#VALUE!</v>
      </c>
      <c r="S278" s="11" t="e">
        <f t="shared" si="76"/>
        <v>#VALUE!</v>
      </c>
      <c r="T278" s="11" t="e">
        <f t="shared" si="77"/>
        <v>#VALUE!</v>
      </c>
      <c r="U278" s="11" t="e">
        <f>'OddsRatio_working_3-way'!S278-'OddsRatio_working_3-way'!R278^2/3</f>
        <v>#VALUE!</v>
      </c>
      <c r="V278" s="11" t="e">
        <f>'OddsRatio_working_3-way'!S278*'OddsRatio_working_3-way'!R278/3-2*'OddsRatio_working_3-way'!R278^3/27-'OddsRatio_working_3-way'!T278</f>
        <v>#VALUE!</v>
      </c>
      <c r="W278" s="11" t="e">
        <f>'OddsRatio_working_3-way'!V278^2+4*'OddsRatio_working_3-way'!U278^3/27</f>
        <v>#VALUE!</v>
      </c>
      <c r="X278" s="11" t="e">
        <f>IF('OddsRatio_working_3-way'!W278&gt;0,IF(ABS('OddsRatio_working_3-way'!V278+SQRT('OddsRatio_working_3-way'!W278))/2&gt;0,ABS('OddsRatio_working_3-way'!V278+SQRT('OddsRatio_working_3-way'!W278))/2,ABS('OddsRatio_working_3-way'!V278-SQRT('OddsRatio_working_3-way'!W278))/2),SQRT(-'OddsRatio_working_3-way'!U278^3/27))</f>
        <v>#VALUE!</v>
      </c>
      <c r="Y278" s="11" t="e">
        <f>IF('OddsRatio_working_3-way'!W278&gt;=0,IF('OddsRatio_working_3-way'!V278+SQRT('OddsRatio_working_3-way'!W278)&gt;0,0,PI()),ACOS('OddsRatio_working_3-way'!V278/(2*'OddsRatio_working_3-way'!X278)))</f>
        <v>#VALUE!</v>
      </c>
      <c r="Z278" s="11" t="e">
        <f>'OddsRatio_working_3-way'!X278^(1/3)*COS('OddsRatio_working_3-way'!Y278/3)</f>
        <v>#VALUE!</v>
      </c>
      <c r="AA278" s="11" t="e">
        <f>'OddsRatio_working_3-way'!X278^(1/3)*COS(('OddsRatio_working_3-way'!Y278+2*PI())/3)</f>
        <v>#VALUE!</v>
      </c>
      <c r="AB278" s="11" t="e">
        <f>'OddsRatio_working_3-way'!X278^(1/3)*COS(('OddsRatio_working_3-way'!Y278+4*PI())/3)</f>
        <v>#VALUE!</v>
      </c>
      <c r="AC278" s="11" t="e">
        <f>'OddsRatio_working_3-way'!X278^(1/3)*SIN('OddsRatio_working_3-way'!Y278/3)</f>
        <v>#VALUE!</v>
      </c>
      <c r="AD278" s="11" t="e">
        <f>'OddsRatio_working_3-way'!X278^(1/3)*SIN(('OddsRatio_working_3-way'!Y278+2*PI())/3)</f>
        <v>#VALUE!</v>
      </c>
      <c r="AE278" s="11" t="e">
        <f>'OddsRatio_working_3-way'!X278^(1/3)*SIN(('OddsRatio_working_3-way'!Y278+4*PI())/3)</f>
        <v>#VALUE!</v>
      </c>
      <c r="AF278" s="11" t="e">
        <f>-'OddsRatio_working_3-way'!U278/(3*'OddsRatio_working_3-way'!X278^(1/3))*COS(('OddsRatio_working_3-way'!Y278)/3)</f>
        <v>#VALUE!</v>
      </c>
      <c r="AG278" s="11" t="e">
        <f>-'OddsRatio_working_3-way'!U278/(3*'OddsRatio_working_3-way'!X278^(1/3))*COS(('OddsRatio_working_3-way'!Y278+2*PI())/3)</f>
        <v>#VALUE!</v>
      </c>
      <c r="AH278" s="11" t="e">
        <f>-'OddsRatio_working_3-way'!U278/(3*'OddsRatio_working_3-way'!X278^(1/3))*COS(('OddsRatio_working_3-way'!Y278+4*PI())/3)</f>
        <v>#VALUE!</v>
      </c>
      <c r="AI278" s="11" t="e">
        <f>'OddsRatio_working_3-way'!U278/(3*'OddsRatio_working_3-way'!X278^(1/3))*SIN(('OddsRatio_working_3-way'!Y278)/3)</f>
        <v>#VALUE!</v>
      </c>
      <c r="AJ278" s="11" t="e">
        <f>'OddsRatio_working_3-way'!U278/(3*'OddsRatio_working_3-way'!X278^(1/3))*SIN(('OddsRatio_working_3-way'!Y278+2*PI())/3)</f>
        <v>#VALUE!</v>
      </c>
      <c r="AK278" s="11" t="e">
        <f>'OddsRatio_working_3-way'!U278/(3*'OddsRatio_working_3-way'!X278^(1/3))*SIN(('OddsRatio_working_3-way'!Y278+4*PI())/3)</f>
        <v>#VALUE!</v>
      </c>
      <c r="AL278" s="11" t="e">
        <f>'OddsRatio_working_3-way'!Z278+'OddsRatio_working_3-way'!AF278</f>
        <v>#VALUE!</v>
      </c>
      <c r="AM278" s="11" t="e">
        <f>'OddsRatio_working_3-way'!AA278+'OddsRatio_working_3-way'!AG278</f>
        <v>#VALUE!</v>
      </c>
      <c r="AN278" s="11" t="e">
        <f>'OddsRatio_working_3-way'!AB278+'OddsRatio_working_3-way'!AH278</f>
        <v>#VALUE!</v>
      </c>
      <c r="AO278" s="11" t="e">
        <f>'OddsRatio_working_3-way'!AC278+'OddsRatio_working_3-way'!AI278</f>
        <v>#VALUE!</v>
      </c>
      <c r="AP278" s="11" t="e">
        <f>'OddsRatio_working_3-way'!AD278+'OddsRatio_working_3-way'!AJ278</f>
        <v>#VALUE!</v>
      </c>
      <c r="AQ278" s="11" t="e">
        <f>'OddsRatio_working_3-way'!AE278+'OddsRatio_working_3-way'!AK278</f>
        <v>#VALUE!</v>
      </c>
      <c r="AR278" s="10" t="str">
        <f>IF(A278="","",IF(('OddsRatio_working_3-way'!X278=0),IF(Q278&gt;0,-Q278^(1/3),(-Q278)^(1/3)),'OddsRatio_working_3-way'!AL278-'OddsRatio_working_3-way'!R278/3))</f>
        <v/>
      </c>
      <c r="AS278" s="11" t="e">
        <f>IF(('OddsRatio_working_3-way'!X278=0),IF(Q278&gt;0,-Q278^(1/3),(-Q278)^(1/3)),'OddsRatio_working_3-way'!AM278-'OddsRatio_working_3-way'!R278/3)</f>
        <v>#VALUE!</v>
      </c>
      <c r="AT278" s="11" t="e">
        <f>IF(('OddsRatio_working_3-way'!X278=0),IF(Q278&gt;0,-Q278^(1/3),(-Q278)^(1/3)),'OddsRatio_working_3-way'!AN278-'OddsRatio_working_3-way'!R278/3)</f>
        <v>#VALUE!</v>
      </c>
      <c r="AU278" s="11" t="e">
        <f>IF(('OddsRatio_working_3-way'!X278=0),0,'OddsRatio_working_3-way'!AO278)</f>
        <v>#VALUE!</v>
      </c>
      <c r="AV278" s="11" t="e">
        <f>IF(('OddsRatio_working_3-way'!X278=0),0,'OddsRatio_working_3-way'!AP278)</f>
        <v>#VALUE!</v>
      </c>
      <c r="AW278" s="11" t="e">
        <f>IF(('OddsRatio_working_3-way'!X278=0),0,'OddsRatio_working_3-way'!AQ278)</f>
        <v>#VALUE!</v>
      </c>
    </row>
    <row r="279" spans="1:49">
      <c r="A279" s="4" t="str">
        <f>IF('True_Odds_Calculator_3-way'!A280="","",'True_Odds_Calculator_3-way'!A280)</f>
        <v/>
      </c>
      <c r="B279" s="4" t="str">
        <f>IF('True_Odds_Calculator_3-way'!B280="","",'True_Odds_Calculator_3-way'!B280)</f>
        <v/>
      </c>
      <c r="C279" s="4" t="str">
        <f>IF('True_Odds_Calculator_3-way'!C280="","",'True_Odds_Calculator_3-way'!C280)</f>
        <v/>
      </c>
      <c r="D279" s="9" t="e">
        <f t="shared" si="65"/>
        <v>#VALUE!</v>
      </c>
      <c r="E279" s="9" t="e">
        <f t="shared" si="66"/>
        <v>#VALUE!</v>
      </c>
      <c r="F279" s="9" t="e">
        <f t="shared" si="67"/>
        <v>#VALUE!</v>
      </c>
      <c r="G279" s="9" t="str">
        <f t="shared" si="68"/>
        <v/>
      </c>
      <c r="H279" s="9" t="str">
        <f t="shared" si="69"/>
        <v/>
      </c>
      <c r="I279" s="9" t="str">
        <f t="shared" si="70"/>
        <v/>
      </c>
      <c r="J279" s="9" t="str">
        <f t="shared" si="71"/>
        <v/>
      </c>
      <c r="K279" s="11" t="e">
        <f t="shared" si="72"/>
        <v>#VALUE!</v>
      </c>
      <c r="L279" s="11" t="e">
        <f t="shared" si="73"/>
        <v>#VALUE!</v>
      </c>
      <c r="M279" s="11" t="e">
        <f t="shared" si="74"/>
        <v>#VALUE!</v>
      </c>
      <c r="N279" s="11" t="e">
        <f>'OddsRatio_working_3-way'!K279+'OddsRatio_working_3-way'!L279+'OddsRatio_working_3-way'!M279-('OddsRatio_working_3-way'!K279*'OddsRatio_working_3-way'!L279)-('OddsRatio_working_3-way'!K279*'OddsRatio_working_3-way'!M279)-('OddsRatio_working_3-way'!L279*'OddsRatio_working_3-way'!M279)+('OddsRatio_working_3-way'!K279*'OddsRatio_working_3-way'!L279*'OddsRatio_working_3-way'!M279)-1</f>
        <v>#VALUE!</v>
      </c>
      <c r="O279" s="11">
        <f>0</f>
        <v>0</v>
      </c>
      <c r="P279" s="11" t="e">
        <f>('OddsRatio_working_3-way'!K279*'OddsRatio_working_3-way'!L279)+('OddsRatio_working_3-way'!K279*'OddsRatio_working_3-way'!M279)+('OddsRatio_working_3-way'!L279*'OddsRatio_working_3-way'!M279)-(3*'OddsRatio_working_3-way'!K279*'OddsRatio_working_3-way'!L279*'OddsRatio_working_3-way'!M279)</f>
        <v>#VALUE!</v>
      </c>
      <c r="Q279" s="11" t="e">
        <f>2*'OddsRatio_working_3-way'!K279*'OddsRatio_working_3-way'!L279*'OddsRatio_working_3-way'!M279</f>
        <v>#VALUE!</v>
      </c>
      <c r="R279" s="11" t="e">
        <f t="shared" si="75"/>
        <v>#VALUE!</v>
      </c>
      <c r="S279" s="11" t="e">
        <f t="shared" si="76"/>
        <v>#VALUE!</v>
      </c>
      <c r="T279" s="11" t="e">
        <f t="shared" si="77"/>
        <v>#VALUE!</v>
      </c>
      <c r="U279" s="11" t="e">
        <f>'OddsRatio_working_3-way'!S279-'OddsRatio_working_3-way'!R279^2/3</f>
        <v>#VALUE!</v>
      </c>
      <c r="V279" s="11" t="e">
        <f>'OddsRatio_working_3-way'!S279*'OddsRatio_working_3-way'!R279/3-2*'OddsRatio_working_3-way'!R279^3/27-'OddsRatio_working_3-way'!T279</f>
        <v>#VALUE!</v>
      </c>
      <c r="W279" s="11" t="e">
        <f>'OddsRatio_working_3-way'!V279^2+4*'OddsRatio_working_3-way'!U279^3/27</f>
        <v>#VALUE!</v>
      </c>
      <c r="X279" s="11" t="e">
        <f>IF('OddsRatio_working_3-way'!W279&gt;0,IF(ABS('OddsRatio_working_3-way'!V279+SQRT('OddsRatio_working_3-way'!W279))/2&gt;0,ABS('OddsRatio_working_3-way'!V279+SQRT('OddsRatio_working_3-way'!W279))/2,ABS('OddsRatio_working_3-way'!V279-SQRT('OddsRatio_working_3-way'!W279))/2),SQRT(-'OddsRatio_working_3-way'!U279^3/27))</f>
        <v>#VALUE!</v>
      </c>
      <c r="Y279" s="11" t="e">
        <f>IF('OddsRatio_working_3-way'!W279&gt;=0,IF('OddsRatio_working_3-way'!V279+SQRT('OddsRatio_working_3-way'!W279)&gt;0,0,PI()),ACOS('OddsRatio_working_3-way'!V279/(2*'OddsRatio_working_3-way'!X279)))</f>
        <v>#VALUE!</v>
      </c>
      <c r="Z279" s="11" t="e">
        <f>'OddsRatio_working_3-way'!X279^(1/3)*COS('OddsRatio_working_3-way'!Y279/3)</f>
        <v>#VALUE!</v>
      </c>
      <c r="AA279" s="11" t="e">
        <f>'OddsRatio_working_3-way'!X279^(1/3)*COS(('OddsRatio_working_3-way'!Y279+2*PI())/3)</f>
        <v>#VALUE!</v>
      </c>
      <c r="AB279" s="11" t="e">
        <f>'OddsRatio_working_3-way'!X279^(1/3)*COS(('OddsRatio_working_3-way'!Y279+4*PI())/3)</f>
        <v>#VALUE!</v>
      </c>
      <c r="AC279" s="11" t="e">
        <f>'OddsRatio_working_3-way'!X279^(1/3)*SIN('OddsRatio_working_3-way'!Y279/3)</f>
        <v>#VALUE!</v>
      </c>
      <c r="AD279" s="11" t="e">
        <f>'OddsRatio_working_3-way'!X279^(1/3)*SIN(('OddsRatio_working_3-way'!Y279+2*PI())/3)</f>
        <v>#VALUE!</v>
      </c>
      <c r="AE279" s="11" t="e">
        <f>'OddsRatio_working_3-way'!X279^(1/3)*SIN(('OddsRatio_working_3-way'!Y279+4*PI())/3)</f>
        <v>#VALUE!</v>
      </c>
      <c r="AF279" s="11" t="e">
        <f>-'OddsRatio_working_3-way'!U279/(3*'OddsRatio_working_3-way'!X279^(1/3))*COS(('OddsRatio_working_3-way'!Y279)/3)</f>
        <v>#VALUE!</v>
      </c>
      <c r="AG279" s="11" t="e">
        <f>-'OddsRatio_working_3-way'!U279/(3*'OddsRatio_working_3-way'!X279^(1/3))*COS(('OddsRatio_working_3-way'!Y279+2*PI())/3)</f>
        <v>#VALUE!</v>
      </c>
      <c r="AH279" s="11" t="e">
        <f>-'OddsRatio_working_3-way'!U279/(3*'OddsRatio_working_3-way'!X279^(1/3))*COS(('OddsRatio_working_3-way'!Y279+4*PI())/3)</f>
        <v>#VALUE!</v>
      </c>
      <c r="AI279" s="11" t="e">
        <f>'OddsRatio_working_3-way'!U279/(3*'OddsRatio_working_3-way'!X279^(1/3))*SIN(('OddsRatio_working_3-way'!Y279)/3)</f>
        <v>#VALUE!</v>
      </c>
      <c r="AJ279" s="11" t="e">
        <f>'OddsRatio_working_3-way'!U279/(3*'OddsRatio_working_3-way'!X279^(1/3))*SIN(('OddsRatio_working_3-way'!Y279+2*PI())/3)</f>
        <v>#VALUE!</v>
      </c>
      <c r="AK279" s="11" t="e">
        <f>'OddsRatio_working_3-way'!U279/(3*'OddsRatio_working_3-way'!X279^(1/3))*SIN(('OddsRatio_working_3-way'!Y279+4*PI())/3)</f>
        <v>#VALUE!</v>
      </c>
      <c r="AL279" s="11" t="e">
        <f>'OddsRatio_working_3-way'!Z279+'OddsRatio_working_3-way'!AF279</f>
        <v>#VALUE!</v>
      </c>
      <c r="AM279" s="11" t="e">
        <f>'OddsRatio_working_3-way'!AA279+'OddsRatio_working_3-way'!AG279</f>
        <v>#VALUE!</v>
      </c>
      <c r="AN279" s="11" t="e">
        <f>'OddsRatio_working_3-way'!AB279+'OddsRatio_working_3-way'!AH279</f>
        <v>#VALUE!</v>
      </c>
      <c r="AO279" s="11" t="e">
        <f>'OddsRatio_working_3-way'!AC279+'OddsRatio_working_3-way'!AI279</f>
        <v>#VALUE!</v>
      </c>
      <c r="AP279" s="11" t="e">
        <f>'OddsRatio_working_3-way'!AD279+'OddsRatio_working_3-way'!AJ279</f>
        <v>#VALUE!</v>
      </c>
      <c r="AQ279" s="11" t="e">
        <f>'OddsRatio_working_3-way'!AE279+'OddsRatio_working_3-way'!AK279</f>
        <v>#VALUE!</v>
      </c>
      <c r="AR279" s="10" t="str">
        <f>IF(A279="","",IF(('OddsRatio_working_3-way'!X279=0),IF(Q279&gt;0,-Q279^(1/3),(-Q279)^(1/3)),'OddsRatio_working_3-way'!AL279-'OddsRatio_working_3-way'!R279/3))</f>
        <v/>
      </c>
      <c r="AS279" s="11" t="e">
        <f>IF(('OddsRatio_working_3-way'!X279=0),IF(Q279&gt;0,-Q279^(1/3),(-Q279)^(1/3)),'OddsRatio_working_3-way'!AM279-'OddsRatio_working_3-way'!R279/3)</f>
        <v>#VALUE!</v>
      </c>
      <c r="AT279" s="11" t="e">
        <f>IF(('OddsRatio_working_3-way'!X279=0),IF(Q279&gt;0,-Q279^(1/3),(-Q279)^(1/3)),'OddsRatio_working_3-way'!AN279-'OddsRatio_working_3-way'!R279/3)</f>
        <v>#VALUE!</v>
      </c>
      <c r="AU279" s="11" t="e">
        <f>IF(('OddsRatio_working_3-way'!X279=0),0,'OddsRatio_working_3-way'!AO279)</f>
        <v>#VALUE!</v>
      </c>
      <c r="AV279" s="11" t="e">
        <f>IF(('OddsRatio_working_3-way'!X279=0),0,'OddsRatio_working_3-way'!AP279)</f>
        <v>#VALUE!</v>
      </c>
      <c r="AW279" s="11" t="e">
        <f>IF(('OddsRatio_working_3-way'!X279=0),0,'OddsRatio_working_3-way'!AQ279)</f>
        <v>#VALUE!</v>
      </c>
    </row>
    <row r="280" spans="1:49">
      <c r="A280" s="4" t="str">
        <f>IF('True_Odds_Calculator_3-way'!A281="","",'True_Odds_Calculator_3-way'!A281)</f>
        <v/>
      </c>
      <c r="B280" s="4" t="str">
        <f>IF('True_Odds_Calculator_3-way'!B281="","",'True_Odds_Calculator_3-way'!B281)</f>
        <v/>
      </c>
      <c r="C280" s="4" t="str">
        <f>IF('True_Odds_Calculator_3-way'!C281="","",'True_Odds_Calculator_3-way'!C281)</f>
        <v/>
      </c>
      <c r="D280" s="9" t="e">
        <f t="shared" si="65"/>
        <v>#VALUE!</v>
      </c>
      <c r="E280" s="9" t="e">
        <f t="shared" si="66"/>
        <v>#VALUE!</v>
      </c>
      <c r="F280" s="9" t="e">
        <f t="shared" si="67"/>
        <v>#VALUE!</v>
      </c>
      <c r="G280" s="9" t="str">
        <f t="shared" si="68"/>
        <v/>
      </c>
      <c r="H280" s="9" t="str">
        <f t="shared" si="69"/>
        <v/>
      </c>
      <c r="I280" s="9" t="str">
        <f t="shared" si="70"/>
        <v/>
      </c>
      <c r="J280" s="9" t="str">
        <f t="shared" si="71"/>
        <v/>
      </c>
      <c r="K280" s="11" t="e">
        <f t="shared" si="72"/>
        <v>#VALUE!</v>
      </c>
      <c r="L280" s="11" t="e">
        <f t="shared" si="73"/>
        <v>#VALUE!</v>
      </c>
      <c r="M280" s="11" t="e">
        <f t="shared" si="74"/>
        <v>#VALUE!</v>
      </c>
      <c r="N280" s="11" t="e">
        <f>'OddsRatio_working_3-way'!K280+'OddsRatio_working_3-way'!L280+'OddsRatio_working_3-way'!M280-('OddsRatio_working_3-way'!K280*'OddsRatio_working_3-way'!L280)-('OddsRatio_working_3-way'!K280*'OddsRatio_working_3-way'!M280)-('OddsRatio_working_3-way'!L280*'OddsRatio_working_3-way'!M280)+('OddsRatio_working_3-way'!K280*'OddsRatio_working_3-way'!L280*'OddsRatio_working_3-way'!M280)-1</f>
        <v>#VALUE!</v>
      </c>
      <c r="O280" s="11">
        <f>0</f>
        <v>0</v>
      </c>
      <c r="P280" s="11" t="e">
        <f>('OddsRatio_working_3-way'!K280*'OddsRatio_working_3-way'!L280)+('OddsRatio_working_3-way'!K280*'OddsRatio_working_3-way'!M280)+('OddsRatio_working_3-way'!L280*'OddsRatio_working_3-way'!M280)-(3*'OddsRatio_working_3-way'!K280*'OddsRatio_working_3-way'!L280*'OddsRatio_working_3-way'!M280)</f>
        <v>#VALUE!</v>
      </c>
      <c r="Q280" s="11" t="e">
        <f>2*'OddsRatio_working_3-way'!K280*'OddsRatio_working_3-way'!L280*'OddsRatio_working_3-way'!M280</f>
        <v>#VALUE!</v>
      </c>
      <c r="R280" s="11" t="e">
        <f t="shared" si="75"/>
        <v>#VALUE!</v>
      </c>
      <c r="S280" s="11" t="e">
        <f t="shared" si="76"/>
        <v>#VALUE!</v>
      </c>
      <c r="T280" s="11" t="e">
        <f t="shared" si="77"/>
        <v>#VALUE!</v>
      </c>
      <c r="U280" s="11" t="e">
        <f>'OddsRatio_working_3-way'!S280-'OddsRatio_working_3-way'!R280^2/3</f>
        <v>#VALUE!</v>
      </c>
      <c r="V280" s="11" t="e">
        <f>'OddsRatio_working_3-way'!S280*'OddsRatio_working_3-way'!R280/3-2*'OddsRatio_working_3-way'!R280^3/27-'OddsRatio_working_3-way'!T280</f>
        <v>#VALUE!</v>
      </c>
      <c r="W280" s="11" t="e">
        <f>'OddsRatio_working_3-way'!V280^2+4*'OddsRatio_working_3-way'!U280^3/27</f>
        <v>#VALUE!</v>
      </c>
      <c r="X280" s="11" t="e">
        <f>IF('OddsRatio_working_3-way'!W280&gt;0,IF(ABS('OddsRatio_working_3-way'!V280+SQRT('OddsRatio_working_3-way'!W280))/2&gt;0,ABS('OddsRatio_working_3-way'!V280+SQRT('OddsRatio_working_3-way'!W280))/2,ABS('OddsRatio_working_3-way'!V280-SQRT('OddsRatio_working_3-way'!W280))/2),SQRT(-'OddsRatio_working_3-way'!U280^3/27))</f>
        <v>#VALUE!</v>
      </c>
      <c r="Y280" s="11" t="e">
        <f>IF('OddsRatio_working_3-way'!W280&gt;=0,IF('OddsRatio_working_3-way'!V280+SQRT('OddsRatio_working_3-way'!W280)&gt;0,0,PI()),ACOS('OddsRatio_working_3-way'!V280/(2*'OddsRatio_working_3-way'!X280)))</f>
        <v>#VALUE!</v>
      </c>
      <c r="Z280" s="11" t="e">
        <f>'OddsRatio_working_3-way'!X280^(1/3)*COS('OddsRatio_working_3-way'!Y280/3)</f>
        <v>#VALUE!</v>
      </c>
      <c r="AA280" s="11" t="e">
        <f>'OddsRatio_working_3-way'!X280^(1/3)*COS(('OddsRatio_working_3-way'!Y280+2*PI())/3)</f>
        <v>#VALUE!</v>
      </c>
      <c r="AB280" s="11" t="e">
        <f>'OddsRatio_working_3-way'!X280^(1/3)*COS(('OddsRatio_working_3-way'!Y280+4*PI())/3)</f>
        <v>#VALUE!</v>
      </c>
      <c r="AC280" s="11" t="e">
        <f>'OddsRatio_working_3-way'!X280^(1/3)*SIN('OddsRatio_working_3-way'!Y280/3)</f>
        <v>#VALUE!</v>
      </c>
      <c r="AD280" s="11" t="e">
        <f>'OddsRatio_working_3-way'!X280^(1/3)*SIN(('OddsRatio_working_3-way'!Y280+2*PI())/3)</f>
        <v>#VALUE!</v>
      </c>
      <c r="AE280" s="11" t="e">
        <f>'OddsRatio_working_3-way'!X280^(1/3)*SIN(('OddsRatio_working_3-way'!Y280+4*PI())/3)</f>
        <v>#VALUE!</v>
      </c>
      <c r="AF280" s="11" t="e">
        <f>-'OddsRatio_working_3-way'!U280/(3*'OddsRatio_working_3-way'!X280^(1/3))*COS(('OddsRatio_working_3-way'!Y280)/3)</f>
        <v>#VALUE!</v>
      </c>
      <c r="AG280" s="11" t="e">
        <f>-'OddsRatio_working_3-way'!U280/(3*'OddsRatio_working_3-way'!X280^(1/3))*COS(('OddsRatio_working_3-way'!Y280+2*PI())/3)</f>
        <v>#VALUE!</v>
      </c>
      <c r="AH280" s="11" t="e">
        <f>-'OddsRatio_working_3-way'!U280/(3*'OddsRatio_working_3-way'!X280^(1/3))*COS(('OddsRatio_working_3-way'!Y280+4*PI())/3)</f>
        <v>#VALUE!</v>
      </c>
      <c r="AI280" s="11" t="e">
        <f>'OddsRatio_working_3-way'!U280/(3*'OddsRatio_working_3-way'!X280^(1/3))*SIN(('OddsRatio_working_3-way'!Y280)/3)</f>
        <v>#VALUE!</v>
      </c>
      <c r="AJ280" s="11" t="e">
        <f>'OddsRatio_working_3-way'!U280/(3*'OddsRatio_working_3-way'!X280^(1/3))*SIN(('OddsRatio_working_3-way'!Y280+2*PI())/3)</f>
        <v>#VALUE!</v>
      </c>
      <c r="AK280" s="11" t="e">
        <f>'OddsRatio_working_3-way'!U280/(3*'OddsRatio_working_3-way'!X280^(1/3))*SIN(('OddsRatio_working_3-way'!Y280+4*PI())/3)</f>
        <v>#VALUE!</v>
      </c>
      <c r="AL280" s="11" t="e">
        <f>'OddsRatio_working_3-way'!Z280+'OddsRatio_working_3-way'!AF280</f>
        <v>#VALUE!</v>
      </c>
      <c r="AM280" s="11" t="e">
        <f>'OddsRatio_working_3-way'!AA280+'OddsRatio_working_3-way'!AG280</f>
        <v>#VALUE!</v>
      </c>
      <c r="AN280" s="11" t="e">
        <f>'OddsRatio_working_3-way'!AB280+'OddsRatio_working_3-way'!AH280</f>
        <v>#VALUE!</v>
      </c>
      <c r="AO280" s="11" t="e">
        <f>'OddsRatio_working_3-way'!AC280+'OddsRatio_working_3-way'!AI280</f>
        <v>#VALUE!</v>
      </c>
      <c r="AP280" s="11" t="e">
        <f>'OddsRatio_working_3-way'!AD280+'OddsRatio_working_3-way'!AJ280</f>
        <v>#VALUE!</v>
      </c>
      <c r="AQ280" s="11" t="e">
        <f>'OddsRatio_working_3-way'!AE280+'OddsRatio_working_3-way'!AK280</f>
        <v>#VALUE!</v>
      </c>
      <c r="AR280" s="10" t="str">
        <f>IF(A280="","",IF(('OddsRatio_working_3-way'!X280=0),IF(Q280&gt;0,-Q280^(1/3),(-Q280)^(1/3)),'OddsRatio_working_3-way'!AL280-'OddsRatio_working_3-way'!R280/3))</f>
        <v/>
      </c>
      <c r="AS280" s="11" t="e">
        <f>IF(('OddsRatio_working_3-way'!X280=0),IF(Q280&gt;0,-Q280^(1/3),(-Q280)^(1/3)),'OddsRatio_working_3-way'!AM280-'OddsRatio_working_3-way'!R280/3)</f>
        <v>#VALUE!</v>
      </c>
      <c r="AT280" s="11" t="e">
        <f>IF(('OddsRatio_working_3-way'!X280=0),IF(Q280&gt;0,-Q280^(1/3),(-Q280)^(1/3)),'OddsRatio_working_3-way'!AN280-'OddsRatio_working_3-way'!R280/3)</f>
        <v>#VALUE!</v>
      </c>
      <c r="AU280" s="11" t="e">
        <f>IF(('OddsRatio_working_3-way'!X280=0),0,'OddsRatio_working_3-way'!AO280)</f>
        <v>#VALUE!</v>
      </c>
      <c r="AV280" s="11" t="e">
        <f>IF(('OddsRatio_working_3-way'!X280=0),0,'OddsRatio_working_3-way'!AP280)</f>
        <v>#VALUE!</v>
      </c>
      <c r="AW280" s="11" t="e">
        <f>IF(('OddsRatio_working_3-way'!X280=0),0,'OddsRatio_working_3-way'!AQ280)</f>
        <v>#VALUE!</v>
      </c>
    </row>
    <row r="281" spans="1:49">
      <c r="A281" s="4" t="str">
        <f>IF('True_Odds_Calculator_3-way'!A282="","",'True_Odds_Calculator_3-way'!A282)</f>
        <v/>
      </c>
      <c r="B281" s="4" t="str">
        <f>IF('True_Odds_Calculator_3-way'!B282="","",'True_Odds_Calculator_3-way'!B282)</f>
        <v/>
      </c>
      <c r="C281" s="4" t="str">
        <f>IF('True_Odds_Calculator_3-way'!C282="","",'True_Odds_Calculator_3-way'!C282)</f>
        <v/>
      </c>
      <c r="D281" s="9" t="e">
        <f t="shared" si="65"/>
        <v>#VALUE!</v>
      </c>
      <c r="E281" s="9" t="e">
        <f t="shared" si="66"/>
        <v>#VALUE!</v>
      </c>
      <c r="F281" s="9" t="e">
        <f t="shared" si="67"/>
        <v>#VALUE!</v>
      </c>
      <c r="G281" s="9" t="str">
        <f t="shared" si="68"/>
        <v/>
      </c>
      <c r="H281" s="9" t="str">
        <f t="shared" si="69"/>
        <v/>
      </c>
      <c r="I281" s="9" t="str">
        <f t="shared" si="70"/>
        <v/>
      </c>
      <c r="J281" s="9" t="str">
        <f t="shared" si="71"/>
        <v/>
      </c>
      <c r="K281" s="11" t="e">
        <f t="shared" si="72"/>
        <v>#VALUE!</v>
      </c>
      <c r="L281" s="11" t="e">
        <f t="shared" si="73"/>
        <v>#VALUE!</v>
      </c>
      <c r="M281" s="11" t="e">
        <f t="shared" si="74"/>
        <v>#VALUE!</v>
      </c>
      <c r="N281" s="11" t="e">
        <f>'OddsRatio_working_3-way'!K281+'OddsRatio_working_3-way'!L281+'OddsRatio_working_3-way'!M281-('OddsRatio_working_3-way'!K281*'OddsRatio_working_3-way'!L281)-('OddsRatio_working_3-way'!K281*'OddsRatio_working_3-way'!M281)-('OddsRatio_working_3-way'!L281*'OddsRatio_working_3-way'!M281)+('OddsRatio_working_3-way'!K281*'OddsRatio_working_3-way'!L281*'OddsRatio_working_3-way'!M281)-1</f>
        <v>#VALUE!</v>
      </c>
      <c r="O281" s="11">
        <f>0</f>
        <v>0</v>
      </c>
      <c r="P281" s="11" t="e">
        <f>('OddsRatio_working_3-way'!K281*'OddsRatio_working_3-way'!L281)+('OddsRatio_working_3-way'!K281*'OddsRatio_working_3-way'!M281)+('OddsRatio_working_3-way'!L281*'OddsRatio_working_3-way'!M281)-(3*'OddsRatio_working_3-way'!K281*'OddsRatio_working_3-way'!L281*'OddsRatio_working_3-way'!M281)</f>
        <v>#VALUE!</v>
      </c>
      <c r="Q281" s="11" t="e">
        <f>2*'OddsRatio_working_3-way'!K281*'OddsRatio_working_3-way'!L281*'OddsRatio_working_3-way'!M281</f>
        <v>#VALUE!</v>
      </c>
      <c r="R281" s="11" t="e">
        <f t="shared" si="75"/>
        <v>#VALUE!</v>
      </c>
      <c r="S281" s="11" t="e">
        <f t="shared" si="76"/>
        <v>#VALUE!</v>
      </c>
      <c r="T281" s="11" t="e">
        <f t="shared" si="77"/>
        <v>#VALUE!</v>
      </c>
      <c r="U281" s="11" t="e">
        <f>'OddsRatio_working_3-way'!S281-'OddsRatio_working_3-way'!R281^2/3</f>
        <v>#VALUE!</v>
      </c>
      <c r="V281" s="11" t="e">
        <f>'OddsRatio_working_3-way'!S281*'OddsRatio_working_3-way'!R281/3-2*'OddsRatio_working_3-way'!R281^3/27-'OddsRatio_working_3-way'!T281</f>
        <v>#VALUE!</v>
      </c>
      <c r="W281" s="11" t="e">
        <f>'OddsRatio_working_3-way'!V281^2+4*'OddsRatio_working_3-way'!U281^3/27</f>
        <v>#VALUE!</v>
      </c>
      <c r="X281" s="11" t="e">
        <f>IF('OddsRatio_working_3-way'!W281&gt;0,IF(ABS('OddsRatio_working_3-way'!V281+SQRT('OddsRatio_working_3-way'!W281))/2&gt;0,ABS('OddsRatio_working_3-way'!V281+SQRT('OddsRatio_working_3-way'!W281))/2,ABS('OddsRatio_working_3-way'!V281-SQRT('OddsRatio_working_3-way'!W281))/2),SQRT(-'OddsRatio_working_3-way'!U281^3/27))</f>
        <v>#VALUE!</v>
      </c>
      <c r="Y281" s="11" t="e">
        <f>IF('OddsRatio_working_3-way'!W281&gt;=0,IF('OddsRatio_working_3-way'!V281+SQRT('OddsRatio_working_3-way'!W281)&gt;0,0,PI()),ACOS('OddsRatio_working_3-way'!V281/(2*'OddsRatio_working_3-way'!X281)))</f>
        <v>#VALUE!</v>
      </c>
      <c r="Z281" s="11" t="e">
        <f>'OddsRatio_working_3-way'!X281^(1/3)*COS('OddsRatio_working_3-way'!Y281/3)</f>
        <v>#VALUE!</v>
      </c>
      <c r="AA281" s="11" t="e">
        <f>'OddsRatio_working_3-way'!X281^(1/3)*COS(('OddsRatio_working_3-way'!Y281+2*PI())/3)</f>
        <v>#VALUE!</v>
      </c>
      <c r="AB281" s="11" t="e">
        <f>'OddsRatio_working_3-way'!X281^(1/3)*COS(('OddsRatio_working_3-way'!Y281+4*PI())/3)</f>
        <v>#VALUE!</v>
      </c>
      <c r="AC281" s="11" t="e">
        <f>'OddsRatio_working_3-way'!X281^(1/3)*SIN('OddsRatio_working_3-way'!Y281/3)</f>
        <v>#VALUE!</v>
      </c>
      <c r="AD281" s="11" t="e">
        <f>'OddsRatio_working_3-way'!X281^(1/3)*SIN(('OddsRatio_working_3-way'!Y281+2*PI())/3)</f>
        <v>#VALUE!</v>
      </c>
      <c r="AE281" s="11" t="e">
        <f>'OddsRatio_working_3-way'!X281^(1/3)*SIN(('OddsRatio_working_3-way'!Y281+4*PI())/3)</f>
        <v>#VALUE!</v>
      </c>
      <c r="AF281" s="11" t="e">
        <f>-'OddsRatio_working_3-way'!U281/(3*'OddsRatio_working_3-way'!X281^(1/3))*COS(('OddsRatio_working_3-way'!Y281)/3)</f>
        <v>#VALUE!</v>
      </c>
      <c r="AG281" s="11" t="e">
        <f>-'OddsRatio_working_3-way'!U281/(3*'OddsRatio_working_3-way'!X281^(1/3))*COS(('OddsRatio_working_3-way'!Y281+2*PI())/3)</f>
        <v>#VALUE!</v>
      </c>
      <c r="AH281" s="11" t="e">
        <f>-'OddsRatio_working_3-way'!U281/(3*'OddsRatio_working_3-way'!X281^(1/3))*COS(('OddsRatio_working_3-way'!Y281+4*PI())/3)</f>
        <v>#VALUE!</v>
      </c>
      <c r="AI281" s="11" t="e">
        <f>'OddsRatio_working_3-way'!U281/(3*'OddsRatio_working_3-way'!X281^(1/3))*SIN(('OddsRatio_working_3-way'!Y281)/3)</f>
        <v>#VALUE!</v>
      </c>
      <c r="AJ281" s="11" t="e">
        <f>'OddsRatio_working_3-way'!U281/(3*'OddsRatio_working_3-way'!X281^(1/3))*SIN(('OddsRatio_working_3-way'!Y281+2*PI())/3)</f>
        <v>#VALUE!</v>
      </c>
      <c r="AK281" s="11" t="e">
        <f>'OddsRatio_working_3-way'!U281/(3*'OddsRatio_working_3-way'!X281^(1/3))*SIN(('OddsRatio_working_3-way'!Y281+4*PI())/3)</f>
        <v>#VALUE!</v>
      </c>
      <c r="AL281" s="11" t="e">
        <f>'OddsRatio_working_3-way'!Z281+'OddsRatio_working_3-way'!AF281</f>
        <v>#VALUE!</v>
      </c>
      <c r="AM281" s="11" t="e">
        <f>'OddsRatio_working_3-way'!AA281+'OddsRatio_working_3-way'!AG281</f>
        <v>#VALUE!</v>
      </c>
      <c r="AN281" s="11" t="e">
        <f>'OddsRatio_working_3-way'!AB281+'OddsRatio_working_3-way'!AH281</f>
        <v>#VALUE!</v>
      </c>
      <c r="AO281" s="11" t="e">
        <f>'OddsRatio_working_3-way'!AC281+'OddsRatio_working_3-way'!AI281</f>
        <v>#VALUE!</v>
      </c>
      <c r="AP281" s="11" t="e">
        <f>'OddsRatio_working_3-way'!AD281+'OddsRatio_working_3-way'!AJ281</f>
        <v>#VALUE!</v>
      </c>
      <c r="AQ281" s="11" t="e">
        <f>'OddsRatio_working_3-way'!AE281+'OddsRatio_working_3-way'!AK281</f>
        <v>#VALUE!</v>
      </c>
      <c r="AR281" s="10" t="str">
        <f>IF(A281="","",IF(('OddsRatio_working_3-way'!X281=0),IF(Q281&gt;0,-Q281^(1/3),(-Q281)^(1/3)),'OddsRatio_working_3-way'!AL281-'OddsRatio_working_3-way'!R281/3))</f>
        <v/>
      </c>
      <c r="AS281" s="11" t="e">
        <f>IF(('OddsRatio_working_3-way'!X281=0),IF(Q281&gt;0,-Q281^(1/3),(-Q281)^(1/3)),'OddsRatio_working_3-way'!AM281-'OddsRatio_working_3-way'!R281/3)</f>
        <v>#VALUE!</v>
      </c>
      <c r="AT281" s="11" t="e">
        <f>IF(('OddsRatio_working_3-way'!X281=0),IF(Q281&gt;0,-Q281^(1/3),(-Q281)^(1/3)),'OddsRatio_working_3-way'!AN281-'OddsRatio_working_3-way'!R281/3)</f>
        <v>#VALUE!</v>
      </c>
      <c r="AU281" s="11" t="e">
        <f>IF(('OddsRatio_working_3-way'!X281=0),0,'OddsRatio_working_3-way'!AO281)</f>
        <v>#VALUE!</v>
      </c>
      <c r="AV281" s="11" t="e">
        <f>IF(('OddsRatio_working_3-way'!X281=0),0,'OddsRatio_working_3-way'!AP281)</f>
        <v>#VALUE!</v>
      </c>
      <c r="AW281" s="11" t="e">
        <f>IF(('OddsRatio_working_3-way'!X281=0),0,'OddsRatio_working_3-way'!AQ281)</f>
        <v>#VALUE!</v>
      </c>
    </row>
    <row r="282" spans="1:49">
      <c r="A282" s="4" t="str">
        <f>IF('True_Odds_Calculator_3-way'!A283="","",'True_Odds_Calculator_3-way'!A283)</f>
        <v/>
      </c>
      <c r="B282" s="4" t="str">
        <f>IF('True_Odds_Calculator_3-way'!B283="","",'True_Odds_Calculator_3-way'!B283)</f>
        <v/>
      </c>
      <c r="C282" s="4" t="str">
        <f>IF('True_Odds_Calculator_3-way'!C283="","",'True_Odds_Calculator_3-way'!C283)</f>
        <v/>
      </c>
      <c r="D282" s="9" t="e">
        <f t="shared" si="65"/>
        <v>#VALUE!</v>
      </c>
      <c r="E282" s="9" t="e">
        <f t="shared" si="66"/>
        <v>#VALUE!</v>
      </c>
      <c r="F282" s="9" t="e">
        <f t="shared" si="67"/>
        <v>#VALUE!</v>
      </c>
      <c r="G282" s="9" t="str">
        <f t="shared" si="68"/>
        <v/>
      </c>
      <c r="H282" s="9" t="str">
        <f t="shared" si="69"/>
        <v/>
      </c>
      <c r="I282" s="9" t="str">
        <f t="shared" si="70"/>
        <v/>
      </c>
      <c r="J282" s="9" t="str">
        <f t="shared" si="71"/>
        <v/>
      </c>
      <c r="K282" s="11" t="e">
        <f t="shared" si="72"/>
        <v>#VALUE!</v>
      </c>
      <c r="L282" s="11" t="e">
        <f t="shared" si="73"/>
        <v>#VALUE!</v>
      </c>
      <c r="M282" s="11" t="e">
        <f t="shared" si="74"/>
        <v>#VALUE!</v>
      </c>
      <c r="N282" s="11" t="e">
        <f>'OddsRatio_working_3-way'!K282+'OddsRatio_working_3-way'!L282+'OddsRatio_working_3-way'!M282-('OddsRatio_working_3-way'!K282*'OddsRatio_working_3-way'!L282)-('OddsRatio_working_3-way'!K282*'OddsRatio_working_3-way'!M282)-('OddsRatio_working_3-way'!L282*'OddsRatio_working_3-way'!M282)+('OddsRatio_working_3-way'!K282*'OddsRatio_working_3-way'!L282*'OddsRatio_working_3-way'!M282)-1</f>
        <v>#VALUE!</v>
      </c>
      <c r="O282" s="11">
        <f>0</f>
        <v>0</v>
      </c>
      <c r="P282" s="11" t="e">
        <f>('OddsRatio_working_3-way'!K282*'OddsRatio_working_3-way'!L282)+('OddsRatio_working_3-way'!K282*'OddsRatio_working_3-way'!M282)+('OddsRatio_working_3-way'!L282*'OddsRatio_working_3-way'!M282)-(3*'OddsRatio_working_3-way'!K282*'OddsRatio_working_3-way'!L282*'OddsRatio_working_3-way'!M282)</f>
        <v>#VALUE!</v>
      </c>
      <c r="Q282" s="11" t="e">
        <f>2*'OddsRatio_working_3-way'!K282*'OddsRatio_working_3-way'!L282*'OddsRatio_working_3-way'!M282</f>
        <v>#VALUE!</v>
      </c>
      <c r="R282" s="11" t="e">
        <f t="shared" si="75"/>
        <v>#VALUE!</v>
      </c>
      <c r="S282" s="11" t="e">
        <f t="shared" si="76"/>
        <v>#VALUE!</v>
      </c>
      <c r="T282" s="11" t="e">
        <f t="shared" si="77"/>
        <v>#VALUE!</v>
      </c>
      <c r="U282" s="11" t="e">
        <f>'OddsRatio_working_3-way'!S282-'OddsRatio_working_3-way'!R282^2/3</f>
        <v>#VALUE!</v>
      </c>
      <c r="V282" s="11" t="e">
        <f>'OddsRatio_working_3-way'!S282*'OddsRatio_working_3-way'!R282/3-2*'OddsRatio_working_3-way'!R282^3/27-'OddsRatio_working_3-way'!T282</f>
        <v>#VALUE!</v>
      </c>
      <c r="W282" s="11" t="e">
        <f>'OddsRatio_working_3-way'!V282^2+4*'OddsRatio_working_3-way'!U282^3/27</f>
        <v>#VALUE!</v>
      </c>
      <c r="X282" s="11" t="e">
        <f>IF('OddsRatio_working_3-way'!W282&gt;0,IF(ABS('OddsRatio_working_3-way'!V282+SQRT('OddsRatio_working_3-way'!W282))/2&gt;0,ABS('OddsRatio_working_3-way'!V282+SQRT('OddsRatio_working_3-way'!W282))/2,ABS('OddsRatio_working_3-way'!V282-SQRT('OddsRatio_working_3-way'!W282))/2),SQRT(-'OddsRatio_working_3-way'!U282^3/27))</f>
        <v>#VALUE!</v>
      </c>
      <c r="Y282" s="11" t="e">
        <f>IF('OddsRatio_working_3-way'!W282&gt;=0,IF('OddsRatio_working_3-way'!V282+SQRT('OddsRatio_working_3-way'!W282)&gt;0,0,PI()),ACOS('OddsRatio_working_3-way'!V282/(2*'OddsRatio_working_3-way'!X282)))</f>
        <v>#VALUE!</v>
      </c>
      <c r="Z282" s="11" t="e">
        <f>'OddsRatio_working_3-way'!X282^(1/3)*COS('OddsRatio_working_3-way'!Y282/3)</f>
        <v>#VALUE!</v>
      </c>
      <c r="AA282" s="11" t="e">
        <f>'OddsRatio_working_3-way'!X282^(1/3)*COS(('OddsRatio_working_3-way'!Y282+2*PI())/3)</f>
        <v>#VALUE!</v>
      </c>
      <c r="AB282" s="11" t="e">
        <f>'OddsRatio_working_3-way'!X282^(1/3)*COS(('OddsRatio_working_3-way'!Y282+4*PI())/3)</f>
        <v>#VALUE!</v>
      </c>
      <c r="AC282" s="11" t="e">
        <f>'OddsRatio_working_3-way'!X282^(1/3)*SIN('OddsRatio_working_3-way'!Y282/3)</f>
        <v>#VALUE!</v>
      </c>
      <c r="AD282" s="11" t="e">
        <f>'OddsRatio_working_3-way'!X282^(1/3)*SIN(('OddsRatio_working_3-way'!Y282+2*PI())/3)</f>
        <v>#VALUE!</v>
      </c>
      <c r="AE282" s="11" t="e">
        <f>'OddsRatio_working_3-way'!X282^(1/3)*SIN(('OddsRatio_working_3-way'!Y282+4*PI())/3)</f>
        <v>#VALUE!</v>
      </c>
      <c r="AF282" s="11" t="e">
        <f>-'OddsRatio_working_3-way'!U282/(3*'OddsRatio_working_3-way'!X282^(1/3))*COS(('OddsRatio_working_3-way'!Y282)/3)</f>
        <v>#VALUE!</v>
      </c>
      <c r="AG282" s="11" t="e">
        <f>-'OddsRatio_working_3-way'!U282/(3*'OddsRatio_working_3-way'!X282^(1/3))*COS(('OddsRatio_working_3-way'!Y282+2*PI())/3)</f>
        <v>#VALUE!</v>
      </c>
      <c r="AH282" s="11" t="e">
        <f>-'OddsRatio_working_3-way'!U282/(3*'OddsRatio_working_3-way'!X282^(1/3))*COS(('OddsRatio_working_3-way'!Y282+4*PI())/3)</f>
        <v>#VALUE!</v>
      </c>
      <c r="AI282" s="11" t="e">
        <f>'OddsRatio_working_3-way'!U282/(3*'OddsRatio_working_3-way'!X282^(1/3))*SIN(('OddsRatio_working_3-way'!Y282)/3)</f>
        <v>#VALUE!</v>
      </c>
      <c r="AJ282" s="11" t="e">
        <f>'OddsRatio_working_3-way'!U282/(3*'OddsRatio_working_3-way'!X282^(1/3))*SIN(('OddsRatio_working_3-way'!Y282+2*PI())/3)</f>
        <v>#VALUE!</v>
      </c>
      <c r="AK282" s="11" t="e">
        <f>'OddsRatio_working_3-way'!U282/(3*'OddsRatio_working_3-way'!X282^(1/3))*SIN(('OddsRatio_working_3-way'!Y282+4*PI())/3)</f>
        <v>#VALUE!</v>
      </c>
      <c r="AL282" s="11" t="e">
        <f>'OddsRatio_working_3-way'!Z282+'OddsRatio_working_3-way'!AF282</f>
        <v>#VALUE!</v>
      </c>
      <c r="AM282" s="11" t="e">
        <f>'OddsRatio_working_3-way'!AA282+'OddsRatio_working_3-way'!AG282</f>
        <v>#VALUE!</v>
      </c>
      <c r="AN282" s="11" t="e">
        <f>'OddsRatio_working_3-way'!AB282+'OddsRatio_working_3-way'!AH282</f>
        <v>#VALUE!</v>
      </c>
      <c r="AO282" s="11" t="e">
        <f>'OddsRatio_working_3-way'!AC282+'OddsRatio_working_3-way'!AI282</f>
        <v>#VALUE!</v>
      </c>
      <c r="AP282" s="11" t="e">
        <f>'OddsRatio_working_3-way'!AD282+'OddsRatio_working_3-way'!AJ282</f>
        <v>#VALUE!</v>
      </c>
      <c r="AQ282" s="11" t="e">
        <f>'OddsRatio_working_3-way'!AE282+'OddsRatio_working_3-way'!AK282</f>
        <v>#VALUE!</v>
      </c>
      <c r="AR282" s="10" t="str">
        <f>IF(A282="","",IF(('OddsRatio_working_3-way'!X282=0),IF(Q282&gt;0,-Q282^(1/3),(-Q282)^(1/3)),'OddsRatio_working_3-way'!AL282-'OddsRatio_working_3-way'!R282/3))</f>
        <v/>
      </c>
      <c r="AS282" s="11" t="e">
        <f>IF(('OddsRatio_working_3-way'!X282=0),IF(Q282&gt;0,-Q282^(1/3),(-Q282)^(1/3)),'OddsRatio_working_3-way'!AM282-'OddsRatio_working_3-way'!R282/3)</f>
        <v>#VALUE!</v>
      </c>
      <c r="AT282" s="11" t="e">
        <f>IF(('OddsRatio_working_3-way'!X282=0),IF(Q282&gt;0,-Q282^(1/3),(-Q282)^(1/3)),'OddsRatio_working_3-way'!AN282-'OddsRatio_working_3-way'!R282/3)</f>
        <v>#VALUE!</v>
      </c>
      <c r="AU282" s="11" t="e">
        <f>IF(('OddsRatio_working_3-way'!X282=0),0,'OddsRatio_working_3-way'!AO282)</f>
        <v>#VALUE!</v>
      </c>
      <c r="AV282" s="11" t="e">
        <f>IF(('OddsRatio_working_3-way'!X282=0),0,'OddsRatio_working_3-way'!AP282)</f>
        <v>#VALUE!</v>
      </c>
      <c r="AW282" s="11" t="e">
        <f>IF(('OddsRatio_working_3-way'!X282=0),0,'OddsRatio_working_3-way'!AQ282)</f>
        <v>#VALUE!</v>
      </c>
    </row>
    <row r="283" spans="1:49">
      <c r="A283" s="4" t="str">
        <f>IF('True_Odds_Calculator_3-way'!A284="","",'True_Odds_Calculator_3-way'!A284)</f>
        <v/>
      </c>
      <c r="B283" s="4" t="str">
        <f>IF('True_Odds_Calculator_3-way'!B284="","",'True_Odds_Calculator_3-way'!B284)</f>
        <v/>
      </c>
      <c r="C283" s="4" t="str">
        <f>IF('True_Odds_Calculator_3-way'!C284="","",'True_Odds_Calculator_3-way'!C284)</f>
        <v/>
      </c>
      <c r="D283" s="9" t="e">
        <f t="shared" si="65"/>
        <v>#VALUE!</v>
      </c>
      <c r="E283" s="9" t="e">
        <f t="shared" si="66"/>
        <v>#VALUE!</v>
      </c>
      <c r="F283" s="9" t="e">
        <f t="shared" si="67"/>
        <v>#VALUE!</v>
      </c>
      <c r="G283" s="9" t="str">
        <f t="shared" si="68"/>
        <v/>
      </c>
      <c r="H283" s="9" t="str">
        <f t="shared" si="69"/>
        <v/>
      </c>
      <c r="I283" s="9" t="str">
        <f t="shared" si="70"/>
        <v/>
      </c>
      <c r="J283" s="9" t="str">
        <f t="shared" si="71"/>
        <v/>
      </c>
      <c r="K283" s="11" t="e">
        <f t="shared" si="72"/>
        <v>#VALUE!</v>
      </c>
      <c r="L283" s="11" t="e">
        <f t="shared" si="73"/>
        <v>#VALUE!</v>
      </c>
      <c r="M283" s="11" t="e">
        <f t="shared" si="74"/>
        <v>#VALUE!</v>
      </c>
      <c r="N283" s="11" t="e">
        <f>'OddsRatio_working_3-way'!K283+'OddsRatio_working_3-way'!L283+'OddsRatio_working_3-way'!M283-('OddsRatio_working_3-way'!K283*'OddsRatio_working_3-way'!L283)-('OddsRatio_working_3-way'!K283*'OddsRatio_working_3-way'!M283)-('OddsRatio_working_3-way'!L283*'OddsRatio_working_3-way'!M283)+('OddsRatio_working_3-way'!K283*'OddsRatio_working_3-way'!L283*'OddsRatio_working_3-way'!M283)-1</f>
        <v>#VALUE!</v>
      </c>
      <c r="O283" s="11">
        <f>0</f>
        <v>0</v>
      </c>
      <c r="P283" s="11" t="e">
        <f>('OddsRatio_working_3-way'!K283*'OddsRatio_working_3-way'!L283)+('OddsRatio_working_3-way'!K283*'OddsRatio_working_3-way'!M283)+('OddsRatio_working_3-way'!L283*'OddsRatio_working_3-way'!M283)-(3*'OddsRatio_working_3-way'!K283*'OddsRatio_working_3-way'!L283*'OddsRatio_working_3-way'!M283)</f>
        <v>#VALUE!</v>
      </c>
      <c r="Q283" s="11" t="e">
        <f>2*'OddsRatio_working_3-way'!K283*'OddsRatio_working_3-way'!L283*'OddsRatio_working_3-way'!M283</f>
        <v>#VALUE!</v>
      </c>
      <c r="R283" s="11" t="e">
        <f t="shared" si="75"/>
        <v>#VALUE!</v>
      </c>
      <c r="S283" s="11" t="e">
        <f t="shared" si="76"/>
        <v>#VALUE!</v>
      </c>
      <c r="T283" s="11" t="e">
        <f t="shared" si="77"/>
        <v>#VALUE!</v>
      </c>
      <c r="U283" s="11" t="e">
        <f>'OddsRatio_working_3-way'!S283-'OddsRatio_working_3-way'!R283^2/3</f>
        <v>#VALUE!</v>
      </c>
      <c r="V283" s="11" t="e">
        <f>'OddsRatio_working_3-way'!S283*'OddsRatio_working_3-way'!R283/3-2*'OddsRatio_working_3-way'!R283^3/27-'OddsRatio_working_3-way'!T283</f>
        <v>#VALUE!</v>
      </c>
      <c r="W283" s="11" t="e">
        <f>'OddsRatio_working_3-way'!V283^2+4*'OddsRatio_working_3-way'!U283^3/27</f>
        <v>#VALUE!</v>
      </c>
      <c r="X283" s="11" t="e">
        <f>IF('OddsRatio_working_3-way'!W283&gt;0,IF(ABS('OddsRatio_working_3-way'!V283+SQRT('OddsRatio_working_3-way'!W283))/2&gt;0,ABS('OddsRatio_working_3-way'!V283+SQRT('OddsRatio_working_3-way'!W283))/2,ABS('OddsRatio_working_3-way'!V283-SQRT('OddsRatio_working_3-way'!W283))/2),SQRT(-'OddsRatio_working_3-way'!U283^3/27))</f>
        <v>#VALUE!</v>
      </c>
      <c r="Y283" s="11" t="e">
        <f>IF('OddsRatio_working_3-way'!W283&gt;=0,IF('OddsRatio_working_3-way'!V283+SQRT('OddsRatio_working_3-way'!W283)&gt;0,0,PI()),ACOS('OddsRatio_working_3-way'!V283/(2*'OddsRatio_working_3-way'!X283)))</f>
        <v>#VALUE!</v>
      </c>
      <c r="Z283" s="11" t="e">
        <f>'OddsRatio_working_3-way'!X283^(1/3)*COS('OddsRatio_working_3-way'!Y283/3)</f>
        <v>#VALUE!</v>
      </c>
      <c r="AA283" s="11" t="e">
        <f>'OddsRatio_working_3-way'!X283^(1/3)*COS(('OddsRatio_working_3-way'!Y283+2*PI())/3)</f>
        <v>#VALUE!</v>
      </c>
      <c r="AB283" s="11" t="e">
        <f>'OddsRatio_working_3-way'!X283^(1/3)*COS(('OddsRatio_working_3-way'!Y283+4*PI())/3)</f>
        <v>#VALUE!</v>
      </c>
      <c r="AC283" s="11" t="e">
        <f>'OddsRatio_working_3-way'!X283^(1/3)*SIN('OddsRatio_working_3-way'!Y283/3)</f>
        <v>#VALUE!</v>
      </c>
      <c r="AD283" s="11" t="e">
        <f>'OddsRatio_working_3-way'!X283^(1/3)*SIN(('OddsRatio_working_3-way'!Y283+2*PI())/3)</f>
        <v>#VALUE!</v>
      </c>
      <c r="AE283" s="11" t="e">
        <f>'OddsRatio_working_3-way'!X283^(1/3)*SIN(('OddsRatio_working_3-way'!Y283+4*PI())/3)</f>
        <v>#VALUE!</v>
      </c>
      <c r="AF283" s="11" t="e">
        <f>-'OddsRatio_working_3-way'!U283/(3*'OddsRatio_working_3-way'!X283^(1/3))*COS(('OddsRatio_working_3-way'!Y283)/3)</f>
        <v>#VALUE!</v>
      </c>
      <c r="AG283" s="11" t="e">
        <f>-'OddsRatio_working_3-way'!U283/(3*'OddsRatio_working_3-way'!X283^(1/3))*COS(('OddsRatio_working_3-way'!Y283+2*PI())/3)</f>
        <v>#VALUE!</v>
      </c>
      <c r="AH283" s="11" t="e">
        <f>-'OddsRatio_working_3-way'!U283/(3*'OddsRatio_working_3-way'!X283^(1/3))*COS(('OddsRatio_working_3-way'!Y283+4*PI())/3)</f>
        <v>#VALUE!</v>
      </c>
      <c r="AI283" s="11" t="e">
        <f>'OddsRatio_working_3-way'!U283/(3*'OddsRatio_working_3-way'!X283^(1/3))*SIN(('OddsRatio_working_3-way'!Y283)/3)</f>
        <v>#VALUE!</v>
      </c>
      <c r="AJ283" s="11" t="e">
        <f>'OddsRatio_working_3-way'!U283/(3*'OddsRatio_working_3-way'!X283^(1/3))*SIN(('OddsRatio_working_3-way'!Y283+2*PI())/3)</f>
        <v>#VALUE!</v>
      </c>
      <c r="AK283" s="11" t="e">
        <f>'OddsRatio_working_3-way'!U283/(3*'OddsRatio_working_3-way'!X283^(1/3))*SIN(('OddsRatio_working_3-way'!Y283+4*PI())/3)</f>
        <v>#VALUE!</v>
      </c>
      <c r="AL283" s="11" t="e">
        <f>'OddsRatio_working_3-way'!Z283+'OddsRatio_working_3-way'!AF283</f>
        <v>#VALUE!</v>
      </c>
      <c r="AM283" s="11" t="e">
        <f>'OddsRatio_working_3-way'!AA283+'OddsRatio_working_3-way'!AG283</f>
        <v>#VALUE!</v>
      </c>
      <c r="AN283" s="11" t="e">
        <f>'OddsRatio_working_3-way'!AB283+'OddsRatio_working_3-way'!AH283</f>
        <v>#VALUE!</v>
      </c>
      <c r="AO283" s="11" t="e">
        <f>'OddsRatio_working_3-way'!AC283+'OddsRatio_working_3-way'!AI283</f>
        <v>#VALUE!</v>
      </c>
      <c r="AP283" s="11" t="e">
        <f>'OddsRatio_working_3-way'!AD283+'OddsRatio_working_3-way'!AJ283</f>
        <v>#VALUE!</v>
      </c>
      <c r="AQ283" s="11" t="e">
        <f>'OddsRatio_working_3-way'!AE283+'OddsRatio_working_3-way'!AK283</f>
        <v>#VALUE!</v>
      </c>
      <c r="AR283" s="10" t="str">
        <f>IF(A283="","",IF(('OddsRatio_working_3-way'!X283=0),IF(Q283&gt;0,-Q283^(1/3),(-Q283)^(1/3)),'OddsRatio_working_3-way'!AL283-'OddsRatio_working_3-way'!R283/3))</f>
        <v/>
      </c>
      <c r="AS283" s="11" t="e">
        <f>IF(('OddsRatio_working_3-way'!X283=0),IF(Q283&gt;0,-Q283^(1/3),(-Q283)^(1/3)),'OddsRatio_working_3-way'!AM283-'OddsRatio_working_3-way'!R283/3)</f>
        <v>#VALUE!</v>
      </c>
      <c r="AT283" s="11" t="e">
        <f>IF(('OddsRatio_working_3-way'!X283=0),IF(Q283&gt;0,-Q283^(1/3),(-Q283)^(1/3)),'OddsRatio_working_3-way'!AN283-'OddsRatio_working_3-way'!R283/3)</f>
        <v>#VALUE!</v>
      </c>
      <c r="AU283" s="11" t="e">
        <f>IF(('OddsRatio_working_3-way'!X283=0),0,'OddsRatio_working_3-way'!AO283)</f>
        <v>#VALUE!</v>
      </c>
      <c r="AV283" s="11" t="e">
        <f>IF(('OddsRatio_working_3-way'!X283=0),0,'OddsRatio_working_3-way'!AP283)</f>
        <v>#VALUE!</v>
      </c>
      <c r="AW283" s="11" t="e">
        <f>IF(('OddsRatio_working_3-way'!X283=0),0,'OddsRatio_working_3-way'!AQ283)</f>
        <v>#VALUE!</v>
      </c>
    </row>
    <row r="284" spans="1:49">
      <c r="A284" s="4" t="str">
        <f>IF('True_Odds_Calculator_3-way'!A285="","",'True_Odds_Calculator_3-way'!A285)</f>
        <v/>
      </c>
      <c r="B284" s="4" t="str">
        <f>IF('True_Odds_Calculator_3-way'!B285="","",'True_Odds_Calculator_3-way'!B285)</f>
        <v/>
      </c>
      <c r="C284" s="4" t="str">
        <f>IF('True_Odds_Calculator_3-way'!C285="","",'True_Odds_Calculator_3-way'!C285)</f>
        <v/>
      </c>
      <c r="D284" s="9" t="e">
        <f t="shared" si="65"/>
        <v>#VALUE!</v>
      </c>
      <c r="E284" s="9" t="e">
        <f t="shared" si="66"/>
        <v>#VALUE!</v>
      </c>
      <c r="F284" s="9" t="e">
        <f t="shared" si="67"/>
        <v>#VALUE!</v>
      </c>
      <c r="G284" s="9" t="str">
        <f t="shared" si="68"/>
        <v/>
      </c>
      <c r="H284" s="9" t="str">
        <f t="shared" si="69"/>
        <v/>
      </c>
      <c r="I284" s="9" t="str">
        <f t="shared" si="70"/>
        <v/>
      </c>
      <c r="J284" s="9" t="str">
        <f t="shared" si="71"/>
        <v/>
      </c>
      <c r="K284" s="11" t="e">
        <f t="shared" si="72"/>
        <v>#VALUE!</v>
      </c>
      <c r="L284" s="11" t="e">
        <f t="shared" si="73"/>
        <v>#VALUE!</v>
      </c>
      <c r="M284" s="11" t="e">
        <f t="shared" si="74"/>
        <v>#VALUE!</v>
      </c>
      <c r="N284" s="11" t="e">
        <f>'OddsRatio_working_3-way'!K284+'OddsRatio_working_3-way'!L284+'OddsRatio_working_3-way'!M284-('OddsRatio_working_3-way'!K284*'OddsRatio_working_3-way'!L284)-('OddsRatio_working_3-way'!K284*'OddsRatio_working_3-way'!M284)-('OddsRatio_working_3-way'!L284*'OddsRatio_working_3-way'!M284)+('OddsRatio_working_3-way'!K284*'OddsRatio_working_3-way'!L284*'OddsRatio_working_3-way'!M284)-1</f>
        <v>#VALUE!</v>
      </c>
      <c r="O284" s="11">
        <f>0</f>
        <v>0</v>
      </c>
      <c r="P284" s="11" t="e">
        <f>('OddsRatio_working_3-way'!K284*'OddsRatio_working_3-way'!L284)+('OddsRatio_working_3-way'!K284*'OddsRatio_working_3-way'!M284)+('OddsRatio_working_3-way'!L284*'OddsRatio_working_3-way'!M284)-(3*'OddsRatio_working_3-way'!K284*'OddsRatio_working_3-way'!L284*'OddsRatio_working_3-way'!M284)</f>
        <v>#VALUE!</v>
      </c>
      <c r="Q284" s="11" t="e">
        <f>2*'OddsRatio_working_3-way'!K284*'OddsRatio_working_3-way'!L284*'OddsRatio_working_3-way'!M284</f>
        <v>#VALUE!</v>
      </c>
      <c r="R284" s="11" t="e">
        <f t="shared" si="75"/>
        <v>#VALUE!</v>
      </c>
      <c r="S284" s="11" t="e">
        <f t="shared" si="76"/>
        <v>#VALUE!</v>
      </c>
      <c r="T284" s="11" t="e">
        <f t="shared" si="77"/>
        <v>#VALUE!</v>
      </c>
      <c r="U284" s="11" t="e">
        <f>'OddsRatio_working_3-way'!S284-'OddsRatio_working_3-way'!R284^2/3</f>
        <v>#VALUE!</v>
      </c>
      <c r="V284" s="11" t="e">
        <f>'OddsRatio_working_3-way'!S284*'OddsRatio_working_3-way'!R284/3-2*'OddsRatio_working_3-way'!R284^3/27-'OddsRatio_working_3-way'!T284</f>
        <v>#VALUE!</v>
      </c>
      <c r="W284" s="11" t="e">
        <f>'OddsRatio_working_3-way'!V284^2+4*'OddsRatio_working_3-way'!U284^3/27</f>
        <v>#VALUE!</v>
      </c>
      <c r="X284" s="11" t="e">
        <f>IF('OddsRatio_working_3-way'!W284&gt;0,IF(ABS('OddsRatio_working_3-way'!V284+SQRT('OddsRatio_working_3-way'!W284))/2&gt;0,ABS('OddsRatio_working_3-way'!V284+SQRT('OddsRatio_working_3-way'!W284))/2,ABS('OddsRatio_working_3-way'!V284-SQRT('OddsRatio_working_3-way'!W284))/2),SQRT(-'OddsRatio_working_3-way'!U284^3/27))</f>
        <v>#VALUE!</v>
      </c>
      <c r="Y284" s="11" t="e">
        <f>IF('OddsRatio_working_3-way'!W284&gt;=0,IF('OddsRatio_working_3-way'!V284+SQRT('OddsRatio_working_3-way'!W284)&gt;0,0,PI()),ACOS('OddsRatio_working_3-way'!V284/(2*'OddsRatio_working_3-way'!X284)))</f>
        <v>#VALUE!</v>
      </c>
      <c r="Z284" s="11" t="e">
        <f>'OddsRatio_working_3-way'!X284^(1/3)*COS('OddsRatio_working_3-way'!Y284/3)</f>
        <v>#VALUE!</v>
      </c>
      <c r="AA284" s="11" t="e">
        <f>'OddsRatio_working_3-way'!X284^(1/3)*COS(('OddsRatio_working_3-way'!Y284+2*PI())/3)</f>
        <v>#VALUE!</v>
      </c>
      <c r="AB284" s="11" t="e">
        <f>'OddsRatio_working_3-way'!X284^(1/3)*COS(('OddsRatio_working_3-way'!Y284+4*PI())/3)</f>
        <v>#VALUE!</v>
      </c>
      <c r="AC284" s="11" t="e">
        <f>'OddsRatio_working_3-way'!X284^(1/3)*SIN('OddsRatio_working_3-way'!Y284/3)</f>
        <v>#VALUE!</v>
      </c>
      <c r="AD284" s="11" t="e">
        <f>'OddsRatio_working_3-way'!X284^(1/3)*SIN(('OddsRatio_working_3-way'!Y284+2*PI())/3)</f>
        <v>#VALUE!</v>
      </c>
      <c r="AE284" s="11" t="e">
        <f>'OddsRatio_working_3-way'!X284^(1/3)*SIN(('OddsRatio_working_3-way'!Y284+4*PI())/3)</f>
        <v>#VALUE!</v>
      </c>
      <c r="AF284" s="11" t="e">
        <f>-'OddsRatio_working_3-way'!U284/(3*'OddsRatio_working_3-way'!X284^(1/3))*COS(('OddsRatio_working_3-way'!Y284)/3)</f>
        <v>#VALUE!</v>
      </c>
      <c r="AG284" s="11" t="e">
        <f>-'OddsRatio_working_3-way'!U284/(3*'OddsRatio_working_3-way'!X284^(1/3))*COS(('OddsRatio_working_3-way'!Y284+2*PI())/3)</f>
        <v>#VALUE!</v>
      </c>
      <c r="AH284" s="11" t="e">
        <f>-'OddsRatio_working_3-way'!U284/(3*'OddsRatio_working_3-way'!X284^(1/3))*COS(('OddsRatio_working_3-way'!Y284+4*PI())/3)</f>
        <v>#VALUE!</v>
      </c>
      <c r="AI284" s="11" t="e">
        <f>'OddsRatio_working_3-way'!U284/(3*'OddsRatio_working_3-way'!X284^(1/3))*SIN(('OddsRatio_working_3-way'!Y284)/3)</f>
        <v>#VALUE!</v>
      </c>
      <c r="AJ284" s="11" t="e">
        <f>'OddsRatio_working_3-way'!U284/(3*'OddsRatio_working_3-way'!X284^(1/3))*SIN(('OddsRatio_working_3-way'!Y284+2*PI())/3)</f>
        <v>#VALUE!</v>
      </c>
      <c r="AK284" s="11" t="e">
        <f>'OddsRatio_working_3-way'!U284/(3*'OddsRatio_working_3-way'!X284^(1/3))*SIN(('OddsRatio_working_3-way'!Y284+4*PI())/3)</f>
        <v>#VALUE!</v>
      </c>
      <c r="AL284" s="11" t="e">
        <f>'OddsRatio_working_3-way'!Z284+'OddsRatio_working_3-way'!AF284</f>
        <v>#VALUE!</v>
      </c>
      <c r="AM284" s="11" t="e">
        <f>'OddsRatio_working_3-way'!AA284+'OddsRatio_working_3-way'!AG284</f>
        <v>#VALUE!</v>
      </c>
      <c r="AN284" s="11" t="e">
        <f>'OddsRatio_working_3-way'!AB284+'OddsRatio_working_3-way'!AH284</f>
        <v>#VALUE!</v>
      </c>
      <c r="AO284" s="11" t="e">
        <f>'OddsRatio_working_3-way'!AC284+'OddsRatio_working_3-way'!AI284</f>
        <v>#VALUE!</v>
      </c>
      <c r="AP284" s="11" t="e">
        <f>'OddsRatio_working_3-way'!AD284+'OddsRatio_working_3-way'!AJ284</f>
        <v>#VALUE!</v>
      </c>
      <c r="AQ284" s="11" t="e">
        <f>'OddsRatio_working_3-way'!AE284+'OddsRatio_working_3-way'!AK284</f>
        <v>#VALUE!</v>
      </c>
      <c r="AR284" s="10" t="str">
        <f>IF(A284="","",IF(('OddsRatio_working_3-way'!X284=0),IF(Q284&gt;0,-Q284^(1/3),(-Q284)^(1/3)),'OddsRatio_working_3-way'!AL284-'OddsRatio_working_3-way'!R284/3))</f>
        <v/>
      </c>
      <c r="AS284" s="11" t="e">
        <f>IF(('OddsRatio_working_3-way'!X284=0),IF(Q284&gt;0,-Q284^(1/3),(-Q284)^(1/3)),'OddsRatio_working_3-way'!AM284-'OddsRatio_working_3-way'!R284/3)</f>
        <v>#VALUE!</v>
      </c>
      <c r="AT284" s="11" t="e">
        <f>IF(('OddsRatio_working_3-way'!X284=0),IF(Q284&gt;0,-Q284^(1/3),(-Q284)^(1/3)),'OddsRatio_working_3-way'!AN284-'OddsRatio_working_3-way'!R284/3)</f>
        <v>#VALUE!</v>
      </c>
      <c r="AU284" s="11" t="e">
        <f>IF(('OddsRatio_working_3-way'!X284=0),0,'OddsRatio_working_3-way'!AO284)</f>
        <v>#VALUE!</v>
      </c>
      <c r="AV284" s="11" t="e">
        <f>IF(('OddsRatio_working_3-way'!X284=0),0,'OddsRatio_working_3-way'!AP284)</f>
        <v>#VALUE!</v>
      </c>
      <c r="AW284" s="11" t="e">
        <f>IF(('OddsRatio_working_3-way'!X284=0),0,'OddsRatio_working_3-way'!AQ284)</f>
        <v>#VALUE!</v>
      </c>
    </row>
    <row r="285" spans="1:49">
      <c r="A285" s="4" t="str">
        <f>IF('True_Odds_Calculator_3-way'!A286="","",'True_Odds_Calculator_3-way'!A286)</f>
        <v/>
      </c>
      <c r="B285" s="4" t="str">
        <f>IF('True_Odds_Calculator_3-way'!B286="","",'True_Odds_Calculator_3-way'!B286)</f>
        <v/>
      </c>
      <c r="C285" s="4" t="str">
        <f>IF('True_Odds_Calculator_3-way'!C286="","",'True_Odds_Calculator_3-way'!C286)</f>
        <v/>
      </c>
      <c r="D285" s="9" t="e">
        <f t="shared" si="65"/>
        <v>#VALUE!</v>
      </c>
      <c r="E285" s="9" t="e">
        <f t="shared" si="66"/>
        <v>#VALUE!</v>
      </c>
      <c r="F285" s="9" t="e">
        <f t="shared" si="67"/>
        <v>#VALUE!</v>
      </c>
      <c r="G285" s="9" t="str">
        <f t="shared" si="68"/>
        <v/>
      </c>
      <c r="H285" s="9" t="str">
        <f t="shared" si="69"/>
        <v/>
      </c>
      <c r="I285" s="9" t="str">
        <f t="shared" si="70"/>
        <v/>
      </c>
      <c r="J285" s="9" t="str">
        <f t="shared" si="71"/>
        <v/>
      </c>
      <c r="K285" s="11" t="e">
        <f t="shared" si="72"/>
        <v>#VALUE!</v>
      </c>
      <c r="L285" s="11" t="e">
        <f t="shared" si="73"/>
        <v>#VALUE!</v>
      </c>
      <c r="M285" s="11" t="e">
        <f t="shared" si="74"/>
        <v>#VALUE!</v>
      </c>
      <c r="N285" s="11" t="e">
        <f>'OddsRatio_working_3-way'!K285+'OddsRatio_working_3-way'!L285+'OddsRatio_working_3-way'!M285-('OddsRatio_working_3-way'!K285*'OddsRatio_working_3-way'!L285)-('OddsRatio_working_3-way'!K285*'OddsRatio_working_3-way'!M285)-('OddsRatio_working_3-way'!L285*'OddsRatio_working_3-way'!M285)+('OddsRatio_working_3-way'!K285*'OddsRatio_working_3-way'!L285*'OddsRatio_working_3-way'!M285)-1</f>
        <v>#VALUE!</v>
      </c>
      <c r="O285" s="11">
        <f>0</f>
        <v>0</v>
      </c>
      <c r="P285" s="11" t="e">
        <f>('OddsRatio_working_3-way'!K285*'OddsRatio_working_3-way'!L285)+('OddsRatio_working_3-way'!K285*'OddsRatio_working_3-way'!M285)+('OddsRatio_working_3-way'!L285*'OddsRatio_working_3-way'!M285)-(3*'OddsRatio_working_3-way'!K285*'OddsRatio_working_3-way'!L285*'OddsRatio_working_3-way'!M285)</f>
        <v>#VALUE!</v>
      </c>
      <c r="Q285" s="11" t="e">
        <f>2*'OddsRatio_working_3-way'!K285*'OddsRatio_working_3-way'!L285*'OddsRatio_working_3-way'!M285</f>
        <v>#VALUE!</v>
      </c>
      <c r="R285" s="11" t="e">
        <f t="shared" si="75"/>
        <v>#VALUE!</v>
      </c>
      <c r="S285" s="11" t="e">
        <f t="shared" si="76"/>
        <v>#VALUE!</v>
      </c>
      <c r="T285" s="11" t="e">
        <f t="shared" si="77"/>
        <v>#VALUE!</v>
      </c>
      <c r="U285" s="11" t="e">
        <f>'OddsRatio_working_3-way'!S285-'OddsRatio_working_3-way'!R285^2/3</f>
        <v>#VALUE!</v>
      </c>
      <c r="V285" s="11" t="e">
        <f>'OddsRatio_working_3-way'!S285*'OddsRatio_working_3-way'!R285/3-2*'OddsRatio_working_3-way'!R285^3/27-'OddsRatio_working_3-way'!T285</f>
        <v>#VALUE!</v>
      </c>
      <c r="W285" s="11" t="e">
        <f>'OddsRatio_working_3-way'!V285^2+4*'OddsRatio_working_3-way'!U285^3/27</f>
        <v>#VALUE!</v>
      </c>
      <c r="X285" s="11" t="e">
        <f>IF('OddsRatio_working_3-way'!W285&gt;0,IF(ABS('OddsRatio_working_3-way'!V285+SQRT('OddsRatio_working_3-way'!W285))/2&gt;0,ABS('OddsRatio_working_3-way'!V285+SQRT('OddsRatio_working_3-way'!W285))/2,ABS('OddsRatio_working_3-way'!V285-SQRT('OddsRatio_working_3-way'!W285))/2),SQRT(-'OddsRatio_working_3-way'!U285^3/27))</f>
        <v>#VALUE!</v>
      </c>
      <c r="Y285" s="11" t="e">
        <f>IF('OddsRatio_working_3-way'!W285&gt;=0,IF('OddsRatio_working_3-way'!V285+SQRT('OddsRatio_working_3-way'!W285)&gt;0,0,PI()),ACOS('OddsRatio_working_3-way'!V285/(2*'OddsRatio_working_3-way'!X285)))</f>
        <v>#VALUE!</v>
      </c>
      <c r="Z285" s="11" t="e">
        <f>'OddsRatio_working_3-way'!X285^(1/3)*COS('OddsRatio_working_3-way'!Y285/3)</f>
        <v>#VALUE!</v>
      </c>
      <c r="AA285" s="11" t="e">
        <f>'OddsRatio_working_3-way'!X285^(1/3)*COS(('OddsRatio_working_3-way'!Y285+2*PI())/3)</f>
        <v>#VALUE!</v>
      </c>
      <c r="AB285" s="11" t="e">
        <f>'OddsRatio_working_3-way'!X285^(1/3)*COS(('OddsRatio_working_3-way'!Y285+4*PI())/3)</f>
        <v>#VALUE!</v>
      </c>
      <c r="AC285" s="11" t="e">
        <f>'OddsRatio_working_3-way'!X285^(1/3)*SIN('OddsRatio_working_3-way'!Y285/3)</f>
        <v>#VALUE!</v>
      </c>
      <c r="AD285" s="11" t="e">
        <f>'OddsRatio_working_3-way'!X285^(1/3)*SIN(('OddsRatio_working_3-way'!Y285+2*PI())/3)</f>
        <v>#VALUE!</v>
      </c>
      <c r="AE285" s="11" t="e">
        <f>'OddsRatio_working_3-way'!X285^(1/3)*SIN(('OddsRatio_working_3-way'!Y285+4*PI())/3)</f>
        <v>#VALUE!</v>
      </c>
      <c r="AF285" s="11" t="e">
        <f>-'OddsRatio_working_3-way'!U285/(3*'OddsRatio_working_3-way'!X285^(1/3))*COS(('OddsRatio_working_3-way'!Y285)/3)</f>
        <v>#VALUE!</v>
      </c>
      <c r="AG285" s="11" t="e">
        <f>-'OddsRatio_working_3-way'!U285/(3*'OddsRatio_working_3-way'!X285^(1/3))*COS(('OddsRatio_working_3-way'!Y285+2*PI())/3)</f>
        <v>#VALUE!</v>
      </c>
      <c r="AH285" s="11" t="e">
        <f>-'OddsRatio_working_3-way'!U285/(3*'OddsRatio_working_3-way'!X285^(1/3))*COS(('OddsRatio_working_3-way'!Y285+4*PI())/3)</f>
        <v>#VALUE!</v>
      </c>
      <c r="AI285" s="11" t="e">
        <f>'OddsRatio_working_3-way'!U285/(3*'OddsRatio_working_3-way'!X285^(1/3))*SIN(('OddsRatio_working_3-way'!Y285)/3)</f>
        <v>#VALUE!</v>
      </c>
      <c r="AJ285" s="11" t="e">
        <f>'OddsRatio_working_3-way'!U285/(3*'OddsRatio_working_3-way'!X285^(1/3))*SIN(('OddsRatio_working_3-way'!Y285+2*PI())/3)</f>
        <v>#VALUE!</v>
      </c>
      <c r="AK285" s="11" t="e">
        <f>'OddsRatio_working_3-way'!U285/(3*'OddsRatio_working_3-way'!X285^(1/3))*SIN(('OddsRatio_working_3-way'!Y285+4*PI())/3)</f>
        <v>#VALUE!</v>
      </c>
      <c r="AL285" s="11" t="e">
        <f>'OddsRatio_working_3-way'!Z285+'OddsRatio_working_3-way'!AF285</f>
        <v>#VALUE!</v>
      </c>
      <c r="AM285" s="11" t="e">
        <f>'OddsRatio_working_3-way'!AA285+'OddsRatio_working_3-way'!AG285</f>
        <v>#VALUE!</v>
      </c>
      <c r="AN285" s="11" t="e">
        <f>'OddsRatio_working_3-way'!AB285+'OddsRatio_working_3-way'!AH285</f>
        <v>#VALUE!</v>
      </c>
      <c r="AO285" s="11" t="e">
        <f>'OddsRatio_working_3-way'!AC285+'OddsRatio_working_3-way'!AI285</f>
        <v>#VALUE!</v>
      </c>
      <c r="AP285" s="11" t="e">
        <f>'OddsRatio_working_3-way'!AD285+'OddsRatio_working_3-way'!AJ285</f>
        <v>#VALUE!</v>
      </c>
      <c r="AQ285" s="11" t="e">
        <f>'OddsRatio_working_3-way'!AE285+'OddsRatio_working_3-way'!AK285</f>
        <v>#VALUE!</v>
      </c>
      <c r="AR285" s="10" t="str">
        <f>IF(A285="","",IF(('OddsRatio_working_3-way'!X285=0),IF(Q285&gt;0,-Q285^(1/3),(-Q285)^(1/3)),'OddsRatio_working_3-way'!AL285-'OddsRatio_working_3-way'!R285/3))</f>
        <v/>
      </c>
      <c r="AS285" s="11" t="e">
        <f>IF(('OddsRatio_working_3-way'!X285=0),IF(Q285&gt;0,-Q285^(1/3),(-Q285)^(1/3)),'OddsRatio_working_3-way'!AM285-'OddsRatio_working_3-way'!R285/3)</f>
        <v>#VALUE!</v>
      </c>
      <c r="AT285" s="11" t="e">
        <f>IF(('OddsRatio_working_3-way'!X285=0),IF(Q285&gt;0,-Q285^(1/3),(-Q285)^(1/3)),'OddsRatio_working_3-way'!AN285-'OddsRatio_working_3-way'!R285/3)</f>
        <v>#VALUE!</v>
      </c>
      <c r="AU285" s="11" t="e">
        <f>IF(('OddsRatio_working_3-way'!X285=0),0,'OddsRatio_working_3-way'!AO285)</f>
        <v>#VALUE!</v>
      </c>
      <c r="AV285" s="11" t="e">
        <f>IF(('OddsRatio_working_3-way'!X285=0),0,'OddsRatio_working_3-way'!AP285)</f>
        <v>#VALUE!</v>
      </c>
      <c r="AW285" s="11" t="e">
        <f>IF(('OddsRatio_working_3-way'!X285=0),0,'OddsRatio_working_3-way'!AQ285)</f>
        <v>#VALUE!</v>
      </c>
    </row>
    <row r="286" spans="1:49">
      <c r="A286" s="4" t="str">
        <f>IF('True_Odds_Calculator_3-way'!A287="","",'True_Odds_Calculator_3-way'!A287)</f>
        <v/>
      </c>
      <c r="B286" s="4" t="str">
        <f>IF('True_Odds_Calculator_3-way'!B287="","",'True_Odds_Calculator_3-way'!B287)</f>
        <v/>
      </c>
      <c r="C286" s="4" t="str">
        <f>IF('True_Odds_Calculator_3-way'!C287="","",'True_Odds_Calculator_3-way'!C287)</f>
        <v/>
      </c>
      <c r="D286" s="9" t="e">
        <f t="shared" si="65"/>
        <v>#VALUE!</v>
      </c>
      <c r="E286" s="9" t="e">
        <f t="shared" si="66"/>
        <v>#VALUE!</v>
      </c>
      <c r="F286" s="9" t="e">
        <f t="shared" si="67"/>
        <v>#VALUE!</v>
      </c>
      <c r="G286" s="9" t="str">
        <f t="shared" si="68"/>
        <v/>
      </c>
      <c r="H286" s="9" t="str">
        <f t="shared" si="69"/>
        <v/>
      </c>
      <c r="I286" s="9" t="str">
        <f t="shared" si="70"/>
        <v/>
      </c>
      <c r="J286" s="9" t="str">
        <f t="shared" si="71"/>
        <v/>
      </c>
      <c r="K286" s="11" t="e">
        <f t="shared" si="72"/>
        <v>#VALUE!</v>
      </c>
      <c r="L286" s="11" t="e">
        <f t="shared" si="73"/>
        <v>#VALUE!</v>
      </c>
      <c r="M286" s="11" t="e">
        <f t="shared" si="74"/>
        <v>#VALUE!</v>
      </c>
      <c r="N286" s="11" t="e">
        <f>'OddsRatio_working_3-way'!K286+'OddsRatio_working_3-way'!L286+'OddsRatio_working_3-way'!M286-('OddsRatio_working_3-way'!K286*'OddsRatio_working_3-way'!L286)-('OddsRatio_working_3-way'!K286*'OddsRatio_working_3-way'!M286)-('OddsRatio_working_3-way'!L286*'OddsRatio_working_3-way'!M286)+('OddsRatio_working_3-way'!K286*'OddsRatio_working_3-way'!L286*'OddsRatio_working_3-way'!M286)-1</f>
        <v>#VALUE!</v>
      </c>
      <c r="O286" s="11">
        <f>0</f>
        <v>0</v>
      </c>
      <c r="P286" s="11" t="e">
        <f>('OddsRatio_working_3-way'!K286*'OddsRatio_working_3-way'!L286)+('OddsRatio_working_3-way'!K286*'OddsRatio_working_3-way'!M286)+('OddsRatio_working_3-way'!L286*'OddsRatio_working_3-way'!M286)-(3*'OddsRatio_working_3-way'!K286*'OddsRatio_working_3-way'!L286*'OddsRatio_working_3-way'!M286)</f>
        <v>#VALUE!</v>
      </c>
      <c r="Q286" s="11" t="e">
        <f>2*'OddsRatio_working_3-way'!K286*'OddsRatio_working_3-way'!L286*'OddsRatio_working_3-way'!M286</f>
        <v>#VALUE!</v>
      </c>
      <c r="R286" s="11" t="e">
        <f t="shared" si="75"/>
        <v>#VALUE!</v>
      </c>
      <c r="S286" s="11" t="e">
        <f t="shared" si="76"/>
        <v>#VALUE!</v>
      </c>
      <c r="T286" s="11" t="e">
        <f t="shared" si="77"/>
        <v>#VALUE!</v>
      </c>
      <c r="U286" s="11" t="e">
        <f>'OddsRatio_working_3-way'!S286-'OddsRatio_working_3-way'!R286^2/3</f>
        <v>#VALUE!</v>
      </c>
      <c r="V286" s="11" t="e">
        <f>'OddsRatio_working_3-way'!S286*'OddsRatio_working_3-way'!R286/3-2*'OddsRatio_working_3-way'!R286^3/27-'OddsRatio_working_3-way'!T286</f>
        <v>#VALUE!</v>
      </c>
      <c r="W286" s="11" t="e">
        <f>'OddsRatio_working_3-way'!V286^2+4*'OddsRatio_working_3-way'!U286^3/27</f>
        <v>#VALUE!</v>
      </c>
      <c r="X286" s="11" t="e">
        <f>IF('OddsRatio_working_3-way'!W286&gt;0,IF(ABS('OddsRatio_working_3-way'!V286+SQRT('OddsRatio_working_3-way'!W286))/2&gt;0,ABS('OddsRatio_working_3-way'!V286+SQRT('OddsRatio_working_3-way'!W286))/2,ABS('OddsRatio_working_3-way'!V286-SQRT('OddsRatio_working_3-way'!W286))/2),SQRT(-'OddsRatio_working_3-way'!U286^3/27))</f>
        <v>#VALUE!</v>
      </c>
      <c r="Y286" s="11" t="e">
        <f>IF('OddsRatio_working_3-way'!W286&gt;=0,IF('OddsRatio_working_3-way'!V286+SQRT('OddsRatio_working_3-way'!W286)&gt;0,0,PI()),ACOS('OddsRatio_working_3-way'!V286/(2*'OddsRatio_working_3-way'!X286)))</f>
        <v>#VALUE!</v>
      </c>
      <c r="Z286" s="11" t="e">
        <f>'OddsRatio_working_3-way'!X286^(1/3)*COS('OddsRatio_working_3-way'!Y286/3)</f>
        <v>#VALUE!</v>
      </c>
      <c r="AA286" s="11" t="e">
        <f>'OddsRatio_working_3-way'!X286^(1/3)*COS(('OddsRatio_working_3-way'!Y286+2*PI())/3)</f>
        <v>#VALUE!</v>
      </c>
      <c r="AB286" s="11" t="e">
        <f>'OddsRatio_working_3-way'!X286^(1/3)*COS(('OddsRatio_working_3-way'!Y286+4*PI())/3)</f>
        <v>#VALUE!</v>
      </c>
      <c r="AC286" s="11" t="e">
        <f>'OddsRatio_working_3-way'!X286^(1/3)*SIN('OddsRatio_working_3-way'!Y286/3)</f>
        <v>#VALUE!</v>
      </c>
      <c r="AD286" s="11" t="e">
        <f>'OddsRatio_working_3-way'!X286^(1/3)*SIN(('OddsRatio_working_3-way'!Y286+2*PI())/3)</f>
        <v>#VALUE!</v>
      </c>
      <c r="AE286" s="11" t="e">
        <f>'OddsRatio_working_3-way'!X286^(1/3)*SIN(('OddsRatio_working_3-way'!Y286+4*PI())/3)</f>
        <v>#VALUE!</v>
      </c>
      <c r="AF286" s="11" t="e">
        <f>-'OddsRatio_working_3-way'!U286/(3*'OddsRatio_working_3-way'!X286^(1/3))*COS(('OddsRatio_working_3-way'!Y286)/3)</f>
        <v>#VALUE!</v>
      </c>
      <c r="AG286" s="11" t="e">
        <f>-'OddsRatio_working_3-way'!U286/(3*'OddsRatio_working_3-way'!X286^(1/3))*COS(('OddsRatio_working_3-way'!Y286+2*PI())/3)</f>
        <v>#VALUE!</v>
      </c>
      <c r="AH286" s="11" t="e">
        <f>-'OddsRatio_working_3-way'!U286/(3*'OddsRatio_working_3-way'!X286^(1/3))*COS(('OddsRatio_working_3-way'!Y286+4*PI())/3)</f>
        <v>#VALUE!</v>
      </c>
      <c r="AI286" s="11" t="e">
        <f>'OddsRatio_working_3-way'!U286/(3*'OddsRatio_working_3-way'!X286^(1/3))*SIN(('OddsRatio_working_3-way'!Y286)/3)</f>
        <v>#VALUE!</v>
      </c>
      <c r="AJ286" s="11" t="e">
        <f>'OddsRatio_working_3-way'!U286/(3*'OddsRatio_working_3-way'!X286^(1/3))*SIN(('OddsRatio_working_3-way'!Y286+2*PI())/3)</f>
        <v>#VALUE!</v>
      </c>
      <c r="AK286" s="11" t="e">
        <f>'OddsRatio_working_3-way'!U286/(3*'OddsRatio_working_3-way'!X286^(1/3))*SIN(('OddsRatio_working_3-way'!Y286+4*PI())/3)</f>
        <v>#VALUE!</v>
      </c>
      <c r="AL286" s="11" t="e">
        <f>'OddsRatio_working_3-way'!Z286+'OddsRatio_working_3-way'!AF286</f>
        <v>#VALUE!</v>
      </c>
      <c r="AM286" s="11" t="e">
        <f>'OddsRatio_working_3-way'!AA286+'OddsRatio_working_3-way'!AG286</f>
        <v>#VALUE!</v>
      </c>
      <c r="AN286" s="11" t="e">
        <f>'OddsRatio_working_3-way'!AB286+'OddsRatio_working_3-way'!AH286</f>
        <v>#VALUE!</v>
      </c>
      <c r="AO286" s="11" t="e">
        <f>'OddsRatio_working_3-way'!AC286+'OddsRatio_working_3-way'!AI286</f>
        <v>#VALUE!</v>
      </c>
      <c r="AP286" s="11" t="e">
        <f>'OddsRatio_working_3-way'!AD286+'OddsRatio_working_3-way'!AJ286</f>
        <v>#VALUE!</v>
      </c>
      <c r="AQ286" s="11" t="e">
        <f>'OddsRatio_working_3-way'!AE286+'OddsRatio_working_3-way'!AK286</f>
        <v>#VALUE!</v>
      </c>
      <c r="AR286" s="10" t="str">
        <f>IF(A286="","",IF(('OddsRatio_working_3-way'!X286=0),IF(Q286&gt;0,-Q286^(1/3),(-Q286)^(1/3)),'OddsRatio_working_3-way'!AL286-'OddsRatio_working_3-way'!R286/3))</f>
        <v/>
      </c>
      <c r="AS286" s="11" t="e">
        <f>IF(('OddsRatio_working_3-way'!X286=0),IF(Q286&gt;0,-Q286^(1/3),(-Q286)^(1/3)),'OddsRatio_working_3-way'!AM286-'OddsRatio_working_3-way'!R286/3)</f>
        <v>#VALUE!</v>
      </c>
      <c r="AT286" s="11" t="e">
        <f>IF(('OddsRatio_working_3-way'!X286=0),IF(Q286&gt;0,-Q286^(1/3),(-Q286)^(1/3)),'OddsRatio_working_3-way'!AN286-'OddsRatio_working_3-way'!R286/3)</f>
        <v>#VALUE!</v>
      </c>
      <c r="AU286" s="11" t="e">
        <f>IF(('OddsRatio_working_3-way'!X286=0),0,'OddsRatio_working_3-way'!AO286)</f>
        <v>#VALUE!</v>
      </c>
      <c r="AV286" s="11" t="e">
        <f>IF(('OddsRatio_working_3-way'!X286=0),0,'OddsRatio_working_3-way'!AP286)</f>
        <v>#VALUE!</v>
      </c>
      <c r="AW286" s="11" t="e">
        <f>IF(('OddsRatio_working_3-way'!X286=0),0,'OddsRatio_working_3-way'!AQ286)</f>
        <v>#VALUE!</v>
      </c>
    </row>
    <row r="287" spans="1:49">
      <c r="A287" s="4" t="str">
        <f>IF('True_Odds_Calculator_3-way'!A288="","",'True_Odds_Calculator_3-way'!A288)</f>
        <v/>
      </c>
      <c r="B287" s="4" t="str">
        <f>IF('True_Odds_Calculator_3-way'!B288="","",'True_Odds_Calculator_3-way'!B288)</f>
        <v/>
      </c>
      <c r="C287" s="4" t="str">
        <f>IF('True_Odds_Calculator_3-way'!C288="","",'True_Odds_Calculator_3-way'!C288)</f>
        <v/>
      </c>
      <c r="D287" s="9" t="e">
        <f t="shared" si="65"/>
        <v>#VALUE!</v>
      </c>
      <c r="E287" s="9" t="e">
        <f t="shared" si="66"/>
        <v>#VALUE!</v>
      </c>
      <c r="F287" s="9" t="e">
        <f t="shared" si="67"/>
        <v>#VALUE!</v>
      </c>
      <c r="G287" s="9" t="str">
        <f t="shared" si="68"/>
        <v/>
      </c>
      <c r="H287" s="9" t="str">
        <f t="shared" si="69"/>
        <v/>
      </c>
      <c r="I287" s="9" t="str">
        <f t="shared" si="70"/>
        <v/>
      </c>
      <c r="J287" s="9" t="str">
        <f t="shared" si="71"/>
        <v/>
      </c>
      <c r="K287" s="11" t="e">
        <f t="shared" si="72"/>
        <v>#VALUE!</v>
      </c>
      <c r="L287" s="11" t="e">
        <f t="shared" si="73"/>
        <v>#VALUE!</v>
      </c>
      <c r="M287" s="11" t="e">
        <f t="shared" si="74"/>
        <v>#VALUE!</v>
      </c>
      <c r="N287" s="11" t="e">
        <f>'OddsRatio_working_3-way'!K287+'OddsRatio_working_3-way'!L287+'OddsRatio_working_3-way'!M287-('OddsRatio_working_3-way'!K287*'OddsRatio_working_3-way'!L287)-('OddsRatio_working_3-way'!K287*'OddsRatio_working_3-way'!M287)-('OddsRatio_working_3-way'!L287*'OddsRatio_working_3-way'!M287)+('OddsRatio_working_3-way'!K287*'OddsRatio_working_3-way'!L287*'OddsRatio_working_3-way'!M287)-1</f>
        <v>#VALUE!</v>
      </c>
      <c r="O287" s="11">
        <f>0</f>
        <v>0</v>
      </c>
      <c r="P287" s="11" t="e">
        <f>('OddsRatio_working_3-way'!K287*'OddsRatio_working_3-way'!L287)+('OddsRatio_working_3-way'!K287*'OddsRatio_working_3-way'!M287)+('OddsRatio_working_3-way'!L287*'OddsRatio_working_3-way'!M287)-(3*'OddsRatio_working_3-way'!K287*'OddsRatio_working_3-way'!L287*'OddsRatio_working_3-way'!M287)</f>
        <v>#VALUE!</v>
      </c>
      <c r="Q287" s="11" t="e">
        <f>2*'OddsRatio_working_3-way'!K287*'OddsRatio_working_3-way'!L287*'OddsRatio_working_3-way'!M287</f>
        <v>#VALUE!</v>
      </c>
      <c r="R287" s="11" t="e">
        <f t="shared" si="75"/>
        <v>#VALUE!</v>
      </c>
      <c r="S287" s="11" t="e">
        <f t="shared" si="76"/>
        <v>#VALUE!</v>
      </c>
      <c r="T287" s="11" t="e">
        <f t="shared" si="77"/>
        <v>#VALUE!</v>
      </c>
      <c r="U287" s="11" t="e">
        <f>'OddsRatio_working_3-way'!S287-'OddsRatio_working_3-way'!R287^2/3</f>
        <v>#VALUE!</v>
      </c>
      <c r="V287" s="11" t="e">
        <f>'OddsRatio_working_3-way'!S287*'OddsRatio_working_3-way'!R287/3-2*'OddsRatio_working_3-way'!R287^3/27-'OddsRatio_working_3-way'!T287</f>
        <v>#VALUE!</v>
      </c>
      <c r="W287" s="11" t="e">
        <f>'OddsRatio_working_3-way'!V287^2+4*'OddsRatio_working_3-way'!U287^3/27</f>
        <v>#VALUE!</v>
      </c>
      <c r="X287" s="11" t="e">
        <f>IF('OddsRatio_working_3-way'!W287&gt;0,IF(ABS('OddsRatio_working_3-way'!V287+SQRT('OddsRatio_working_3-way'!W287))/2&gt;0,ABS('OddsRatio_working_3-way'!V287+SQRT('OddsRatio_working_3-way'!W287))/2,ABS('OddsRatio_working_3-way'!V287-SQRT('OddsRatio_working_3-way'!W287))/2),SQRT(-'OddsRatio_working_3-way'!U287^3/27))</f>
        <v>#VALUE!</v>
      </c>
      <c r="Y287" s="11" t="e">
        <f>IF('OddsRatio_working_3-way'!W287&gt;=0,IF('OddsRatio_working_3-way'!V287+SQRT('OddsRatio_working_3-way'!W287)&gt;0,0,PI()),ACOS('OddsRatio_working_3-way'!V287/(2*'OddsRatio_working_3-way'!X287)))</f>
        <v>#VALUE!</v>
      </c>
      <c r="Z287" s="11" t="e">
        <f>'OddsRatio_working_3-way'!X287^(1/3)*COS('OddsRatio_working_3-way'!Y287/3)</f>
        <v>#VALUE!</v>
      </c>
      <c r="AA287" s="11" t="e">
        <f>'OddsRatio_working_3-way'!X287^(1/3)*COS(('OddsRatio_working_3-way'!Y287+2*PI())/3)</f>
        <v>#VALUE!</v>
      </c>
      <c r="AB287" s="11" t="e">
        <f>'OddsRatio_working_3-way'!X287^(1/3)*COS(('OddsRatio_working_3-way'!Y287+4*PI())/3)</f>
        <v>#VALUE!</v>
      </c>
      <c r="AC287" s="11" t="e">
        <f>'OddsRatio_working_3-way'!X287^(1/3)*SIN('OddsRatio_working_3-way'!Y287/3)</f>
        <v>#VALUE!</v>
      </c>
      <c r="AD287" s="11" t="e">
        <f>'OddsRatio_working_3-way'!X287^(1/3)*SIN(('OddsRatio_working_3-way'!Y287+2*PI())/3)</f>
        <v>#VALUE!</v>
      </c>
      <c r="AE287" s="11" t="e">
        <f>'OddsRatio_working_3-way'!X287^(1/3)*SIN(('OddsRatio_working_3-way'!Y287+4*PI())/3)</f>
        <v>#VALUE!</v>
      </c>
      <c r="AF287" s="11" t="e">
        <f>-'OddsRatio_working_3-way'!U287/(3*'OddsRatio_working_3-way'!X287^(1/3))*COS(('OddsRatio_working_3-way'!Y287)/3)</f>
        <v>#VALUE!</v>
      </c>
      <c r="AG287" s="11" t="e">
        <f>-'OddsRatio_working_3-way'!U287/(3*'OddsRatio_working_3-way'!X287^(1/3))*COS(('OddsRatio_working_3-way'!Y287+2*PI())/3)</f>
        <v>#VALUE!</v>
      </c>
      <c r="AH287" s="11" t="e">
        <f>-'OddsRatio_working_3-way'!U287/(3*'OddsRatio_working_3-way'!X287^(1/3))*COS(('OddsRatio_working_3-way'!Y287+4*PI())/3)</f>
        <v>#VALUE!</v>
      </c>
      <c r="AI287" s="11" t="e">
        <f>'OddsRatio_working_3-way'!U287/(3*'OddsRatio_working_3-way'!X287^(1/3))*SIN(('OddsRatio_working_3-way'!Y287)/3)</f>
        <v>#VALUE!</v>
      </c>
      <c r="AJ287" s="11" t="e">
        <f>'OddsRatio_working_3-way'!U287/(3*'OddsRatio_working_3-way'!X287^(1/3))*SIN(('OddsRatio_working_3-way'!Y287+2*PI())/3)</f>
        <v>#VALUE!</v>
      </c>
      <c r="AK287" s="11" t="e">
        <f>'OddsRatio_working_3-way'!U287/(3*'OddsRatio_working_3-way'!X287^(1/3))*SIN(('OddsRatio_working_3-way'!Y287+4*PI())/3)</f>
        <v>#VALUE!</v>
      </c>
      <c r="AL287" s="11" t="e">
        <f>'OddsRatio_working_3-way'!Z287+'OddsRatio_working_3-way'!AF287</f>
        <v>#VALUE!</v>
      </c>
      <c r="AM287" s="11" t="e">
        <f>'OddsRatio_working_3-way'!AA287+'OddsRatio_working_3-way'!AG287</f>
        <v>#VALUE!</v>
      </c>
      <c r="AN287" s="11" t="e">
        <f>'OddsRatio_working_3-way'!AB287+'OddsRatio_working_3-way'!AH287</f>
        <v>#VALUE!</v>
      </c>
      <c r="AO287" s="11" t="e">
        <f>'OddsRatio_working_3-way'!AC287+'OddsRatio_working_3-way'!AI287</f>
        <v>#VALUE!</v>
      </c>
      <c r="AP287" s="11" t="e">
        <f>'OddsRatio_working_3-way'!AD287+'OddsRatio_working_3-way'!AJ287</f>
        <v>#VALUE!</v>
      </c>
      <c r="AQ287" s="11" t="e">
        <f>'OddsRatio_working_3-way'!AE287+'OddsRatio_working_3-way'!AK287</f>
        <v>#VALUE!</v>
      </c>
      <c r="AR287" s="10" t="str">
        <f>IF(A287="","",IF(('OddsRatio_working_3-way'!X287=0),IF(Q287&gt;0,-Q287^(1/3),(-Q287)^(1/3)),'OddsRatio_working_3-way'!AL287-'OddsRatio_working_3-way'!R287/3))</f>
        <v/>
      </c>
      <c r="AS287" s="11" t="e">
        <f>IF(('OddsRatio_working_3-way'!X287=0),IF(Q287&gt;0,-Q287^(1/3),(-Q287)^(1/3)),'OddsRatio_working_3-way'!AM287-'OddsRatio_working_3-way'!R287/3)</f>
        <v>#VALUE!</v>
      </c>
      <c r="AT287" s="11" t="e">
        <f>IF(('OddsRatio_working_3-way'!X287=0),IF(Q287&gt;0,-Q287^(1/3),(-Q287)^(1/3)),'OddsRatio_working_3-way'!AN287-'OddsRatio_working_3-way'!R287/3)</f>
        <v>#VALUE!</v>
      </c>
      <c r="AU287" s="11" t="e">
        <f>IF(('OddsRatio_working_3-way'!X287=0),0,'OddsRatio_working_3-way'!AO287)</f>
        <v>#VALUE!</v>
      </c>
      <c r="AV287" s="11" t="e">
        <f>IF(('OddsRatio_working_3-way'!X287=0),0,'OddsRatio_working_3-way'!AP287)</f>
        <v>#VALUE!</v>
      </c>
      <c r="AW287" s="11" t="e">
        <f>IF(('OddsRatio_working_3-way'!X287=0),0,'OddsRatio_working_3-way'!AQ287)</f>
        <v>#VALUE!</v>
      </c>
    </row>
    <row r="288" spans="1:49">
      <c r="A288" s="4" t="str">
        <f>IF('True_Odds_Calculator_3-way'!A289="","",'True_Odds_Calculator_3-way'!A289)</f>
        <v/>
      </c>
      <c r="B288" s="4" t="str">
        <f>IF('True_Odds_Calculator_3-way'!B289="","",'True_Odds_Calculator_3-way'!B289)</f>
        <v/>
      </c>
      <c r="C288" s="4" t="str">
        <f>IF('True_Odds_Calculator_3-way'!C289="","",'True_Odds_Calculator_3-way'!C289)</f>
        <v/>
      </c>
      <c r="D288" s="9" t="e">
        <f t="shared" si="65"/>
        <v>#VALUE!</v>
      </c>
      <c r="E288" s="9" t="e">
        <f t="shared" si="66"/>
        <v>#VALUE!</v>
      </c>
      <c r="F288" s="9" t="e">
        <f t="shared" si="67"/>
        <v>#VALUE!</v>
      </c>
      <c r="G288" s="9" t="str">
        <f t="shared" si="68"/>
        <v/>
      </c>
      <c r="H288" s="9" t="str">
        <f t="shared" si="69"/>
        <v/>
      </c>
      <c r="I288" s="9" t="str">
        <f t="shared" si="70"/>
        <v/>
      </c>
      <c r="J288" s="9" t="str">
        <f t="shared" si="71"/>
        <v/>
      </c>
      <c r="K288" s="11" t="e">
        <f t="shared" si="72"/>
        <v>#VALUE!</v>
      </c>
      <c r="L288" s="11" t="e">
        <f t="shared" si="73"/>
        <v>#VALUE!</v>
      </c>
      <c r="M288" s="11" t="e">
        <f t="shared" si="74"/>
        <v>#VALUE!</v>
      </c>
      <c r="N288" s="11" t="e">
        <f>'OddsRatio_working_3-way'!K288+'OddsRatio_working_3-way'!L288+'OddsRatio_working_3-way'!M288-('OddsRatio_working_3-way'!K288*'OddsRatio_working_3-way'!L288)-('OddsRatio_working_3-way'!K288*'OddsRatio_working_3-way'!M288)-('OddsRatio_working_3-way'!L288*'OddsRatio_working_3-way'!M288)+('OddsRatio_working_3-way'!K288*'OddsRatio_working_3-way'!L288*'OddsRatio_working_3-way'!M288)-1</f>
        <v>#VALUE!</v>
      </c>
      <c r="O288" s="11">
        <f>0</f>
        <v>0</v>
      </c>
      <c r="P288" s="11" t="e">
        <f>('OddsRatio_working_3-way'!K288*'OddsRatio_working_3-way'!L288)+('OddsRatio_working_3-way'!K288*'OddsRatio_working_3-way'!M288)+('OddsRatio_working_3-way'!L288*'OddsRatio_working_3-way'!M288)-(3*'OddsRatio_working_3-way'!K288*'OddsRatio_working_3-way'!L288*'OddsRatio_working_3-way'!M288)</f>
        <v>#VALUE!</v>
      </c>
      <c r="Q288" s="11" t="e">
        <f>2*'OddsRatio_working_3-way'!K288*'OddsRatio_working_3-way'!L288*'OddsRatio_working_3-way'!M288</f>
        <v>#VALUE!</v>
      </c>
      <c r="R288" s="11" t="e">
        <f t="shared" si="75"/>
        <v>#VALUE!</v>
      </c>
      <c r="S288" s="11" t="e">
        <f t="shared" si="76"/>
        <v>#VALUE!</v>
      </c>
      <c r="T288" s="11" t="e">
        <f t="shared" si="77"/>
        <v>#VALUE!</v>
      </c>
      <c r="U288" s="11" t="e">
        <f>'OddsRatio_working_3-way'!S288-'OddsRatio_working_3-way'!R288^2/3</f>
        <v>#VALUE!</v>
      </c>
      <c r="V288" s="11" t="e">
        <f>'OddsRatio_working_3-way'!S288*'OddsRatio_working_3-way'!R288/3-2*'OddsRatio_working_3-way'!R288^3/27-'OddsRatio_working_3-way'!T288</f>
        <v>#VALUE!</v>
      </c>
      <c r="W288" s="11" t="e">
        <f>'OddsRatio_working_3-way'!V288^2+4*'OddsRatio_working_3-way'!U288^3/27</f>
        <v>#VALUE!</v>
      </c>
      <c r="X288" s="11" t="e">
        <f>IF('OddsRatio_working_3-way'!W288&gt;0,IF(ABS('OddsRatio_working_3-way'!V288+SQRT('OddsRatio_working_3-way'!W288))/2&gt;0,ABS('OddsRatio_working_3-way'!V288+SQRT('OddsRatio_working_3-way'!W288))/2,ABS('OddsRatio_working_3-way'!V288-SQRT('OddsRatio_working_3-way'!W288))/2),SQRT(-'OddsRatio_working_3-way'!U288^3/27))</f>
        <v>#VALUE!</v>
      </c>
      <c r="Y288" s="11" t="e">
        <f>IF('OddsRatio_working_3-way'!W288&gt;=0,IF('OddsRatio_working_3-way'!V288+SQRT('OddsRatio_working_3-way'!W288)&gt;0,0,PI()),ACOS('OddsRatio_working_3-way'!V288/(2*'OddsRatio_working_3-way'!X288)))</f>
        <v>#VALUE!</v>
      </c>
      <c r="Z288" s="11" t="e">
        <f>'OddsRatio_working_3-way'!X288^(1/3)*COS('OddsRatio_working_3-way'!Y288/3)</f>
        <v>#VALUE!</v>
      </c>
      <c r="AA288" s="11" t="e">
        <f>'OddsRatio_working_3-way'!X288^(1/3)*COS(('OddsRatio_working_3-way'!Y288+2*PI())/3)</f>
        <v>#VALUE!</v>
      </c>
      <c r="AB288" s="11" t="e">
        <f>'OddsRatio_working_3-way'!X288^(1/3)*COS(('OddsRatio_working_3-way'!Y288+4*PI())/3)</f>
        <v>#VALUE!</v>
      </c>
      <c r="AC288" s="11" t="e">
        <f>'OddsRatio_working_3-way'!X288^(1/3)*SIN('OddsRatio_working_3-way'!Y288/3)</f>
        <v>#VALUE!</v>
      </c>
      <c r="AD288" s="11" t="e">
        <f>'OddsRatio_working_3-way'!X288^(1/3)*SIN(('OddsRatio_working_3-way'!Y288+2*PI())/3)</f>
        <v>#VALUE!</v>
      </c>
      <c r="AE288" s="11" t="e">
        <f>'OddsRatio_working_3-way'!X288^(1/3)*SIN(('OddsRatio_working_3-way'!Y288+4*PI())/3)</f>
        <v>#VALUE!</v>
      </c>
      <c r="AF288" s="11" t="e">
        <f>-'OddsRatio_working_3-way'!U288/(3*'OddsRatio_working_3-way'!X288^(1/3))*COS(('OddsRatio_working_3-way'!Y288)/3)</f>
        <v>#VALUE!</v>
      </c>
      <c r="AG288" s="11" t="e">
        <f>-'OddsRatio_working_3-way'!U288/(3*'OddsRatio_working_3-way'!X288^(1/3))*COS(('OddsRatio_working_3-way'!Y288+2*PI())/3)</f>
        <v>#VALUE!</v>
      </c>
      <c r="AH288" s="11" t="e">
        <f>-'OddsRatio_working_3-way'!U288/(3*'OddsRatio_working_3-way'!X288^(1/3))*COS(('OddsRatio_working_3-way'!Y288+4*PI())/3)</f>
        <v>#VALUE!</v>
      </c>
      <c r="AI288" s="11" t="e">
        <f>'OddsRatio_working_3-way'!U288/(3*'OddsRatio_working_3-way'!X288^(1/3))*SIN(('OddsRatio_working_3-way'!Y288)/3)</f>
        <v>#VALUE!</v>
      </c>
      <c r="AJ288" s="11" t="e">
        <f>'OddsRatio_working_3-way'!U288/(3*'OddsRatio_working_3-way'!X288^(1/3))*SIN(('OddsRatio_working_3-way'!Y288+2*PI())/3)</f>
        <v>#VALUE!</v>
      </c>
      <c r="AK288" s="11" t="e">
        <f>'OddsRatio_working_3-way'!U288/(3*'OddsRatio_working_3-way'!X288^(1/3))*SIN(('OddsRatio_working_3-way'!Y288+4*PI())/3)</f>
        <v>#VALUE!</v>
      </c>
      <c r="AL288" s="11" t="e">
        <f>'OddsRatio_working_3-way'!Z288+'OddsRatio_working_3-way'!AF288</f>
        <v>#VALUE!</v>
      </c>
      <c r="AM288" s="11" t="e">
        <f>'OddsRatio_working_3-way'!AA288+'OddsRatio_working_3-way'!AG288</f>
        <v>#VALUE!</v>
      </c>
      <c r="AN288" s="11" t="e">
        <f>'OddsRatio_working_3-way'!AB288+'OddsRatio_working_3-way'!AH288</f>
        <v>#VALUE!</v>
      </c>
      <c r="AO288" s="11" t="e">
        <f>'OddsRatio_working_3-way'!AC288+'OddsRatio_working_3-way'!AI288</f>
        <v>#VALUE!</v>
      </c>
      <c r="AP288" s="11" t="e">
        <f>'OddsRatio_working_3-way'!AD288+'OddsRatio_working_3-way'!AJ288</f>
        <v>#VALUE!</v>
      </c>
      <c r="AQ288" s="11" t="e">
        <f>'OddsRatio_working_3-way'!AE288+'OddsRatio_working_3-way'!AK288</f>
        <v>#VALUE!</v>
      </c>
      <c r="AR288" s="10" t="str">
        <f>IF(A288="","",IF(('OddsRatio_working_3-way'!X288=0),IF(Q288&gt;0,-Q288^(1/3),(-Q288)^(1/3)),'OddsRatio_working_3-way'!AL288-'OddsRatio_working_3-way'!R288/3))</f>
        <v/>
      </c>
      <c r="AS288" s="11" t="e">
        <f>IF(('OddsRatio_working_3-way'!X288=0),IF(Q288&gt;0,-Q288^(1/3),(-Q288)^(1/3)),'OddsRatio_working_3-way'!AM288-'OddsRatio_working_3-way'!R288/3)</f>
        <v>#VALUE!</v>
      </c>
      <c r="AT288" s="11" t="e">
        <f>IF(('OddsRatio_working_3-way'!X288=0),IF(Q288&gt;0,-Q288^(1/3),(-Q288)^(1/3)),'OddsRatio_working_3-way'!AN288-'OddsRatio_working_3-way'!R288/3)</f>
        <v>#VALUE!</v>
      </c>
      <c r="AU288" s="11" t="e">
        <f>IF(('OddsRatio_working_3-way'!X288=0),0,'OddsRatio_working_3-way'!AO288)</f>
        <v>#VALUE!</v>
      </c>
      <c r="AV288" s="11" t="e">
        <f>IF(('OddsRatio_working_3-way'!X288=0),0,'OddsRatio_working_3-way'!AP288)</f>
        <v>#VALUE!</v>
      </c>
      <c r="AW288" s="11" t="e">
        <f>IF(('OddsRatio_working_3-way'!X288=0),0,'OddsRatio_working_3-way'!AQ288)</f>
        <v>#VALUE!</v>
      </c>
    </row>
    <row r="289" spans="1:49">
      <c r="A289" s="4" t="str">
        <f>IF('True_Odds_Calculator_3-way'!A290="","",'True_Odds_Calculator_3-way'!A290)</f>
        <v/>
      </c>
      <c r="B289" s="4" t="str">
        <f>IF('True_Odds_Calculator_3-way'!B290="","",'True_Odds_Calculator_3-way'!B290)</f>
        <v/>
      </c>
      <c r="C289" s="4" t="str">
        <f>IF('True_Odds_Calculator_3-way'!C290="","",'True_Odds_Calculator_3-way'!C290)</f>
        <v/>
      </c>
      <c r="D289" s="9" t="e">
        <f t="shared" si="65"/>
        <v>#VALUE!</v>
      </c>
      <c r="E289" s="9" t="e">
        <f t="shared" si="66"/>
        <v>#VALUE!</v>
      </c>
      <c r="F289" s="9" t="e">
        <f t="shared" si="67"/>
        <v>#VALUE!</v>
      </c>
      <c r="G289" s="9" t="str">
        <f t="shared" si="68"/>
        <v/>
      </c>
      <c r="H289" s="9" t="str">
        <f t="shared" si="69"/>
        <v/>
      </c>
      <c r="I289" s="9" t="str">
        <f t="shared" si="70"/>
        <v/>
      </c>
      <c r="J289" s="9" t="str">
        <f t="shared" si="71"/>
        <v/>
      </c>
      <c r="K289" s="11" t="e">
        <f t="shared" si="72"/>
        <v>#VALUE!</v>
      </c>
      <c r="L289" s="11" t="e">
        <f t="shared" si="73"/>
        <v>#VALUE!</v>
      </c>
      <c r="M289" s="11" t="e">
        <f t="shared" si="74"/>
        <v>#VALUE!</v>
      </c>
      <c r="N289" s="11" t="e">
        <f>'OddsRatio_working_3-way'!K289+'OddsRatio_working_3-way'!L289+'OddsRatio_working_3-way'!M289-('OddsRatio_working_3-way'!K289*'OddsRatio_working_3-way'!L289)-('OddsRatio_working_3-way'!K289*'OddsRatio_working_3-way'!M289)-('OddsRatio_working_3-way'!L289*'OddsRatio_working_3-way'!M289)+('OddsRatio_working_3-way'!K289*'OddsRatio_working_3-way'!L289*'OddsRatio_working_3-way'!M289)-1</f>
        <v>#VALUE!</v>
      </c>
      <c r="O289" s="11">
        <f>0</f>
        <v>0</v>
      </c>
      <c r="P289" s="11" t="e">
        <f>('OddsRatio_working_3-way'!K289*'OddsRatio_working_3-way'!L289)+('OddsRatio_working_3-way'!K289*'OddsRatio_working_3-way'!M289)+('OddsRatio_working_3-way'!L289*'OddsRatio_working_3-way'!M289)-(3*'OddsRatio_working_3-way'!K289*'OddsRatio_working_3-way'!L289*'OddsRatio_working_3-way'!M289)</f>
        <v>#VALUE!</v>
      </c>
      <c r="Q289" s="11" t="e">
        <f>2*'OddsRatio_working_3-way'!K289*'OddsRatio_working_3-way'!L289*'OddsRatio_working_3-way'!M289</f>
        <v>#VALUE!</v>
      </c>
      <c r="R289" s="11" t="e">
        <f t="shared" si="75"/>
        <v>#VALUE!</v>
      </c>
      <c r="S289" s="11" t="e">
        <f t="shared" si="76"/>
        <v>#VALUE!</v>
      </c>
      <c r="T289" s="11" t="e">
        <f t="shared" si="77"/>
        <v>#VALUE!</v>
      </c>
      <c r="U289" s="11" t="e">
        <f>'OddsRatio_working_3-way'!S289-'OddsRatio_working_3-way'!R289^2/3</f>
        <v>#VALUE!</v>
      </c>
      <c r="V289" s="11" t="e">
        <f>'OddsRatio_working_3-way'!S289*'OddsRatio_working_3-way'!R289/3-2*'OddsRatio_working_3-way'!R289^3/27-'OddsRatio_working_3-way'!T289</f>
        <v>#VALUE!</v>
      </c>
      <c r="W289" s="11" t="e">
        <f>'OddsRatio_working_3-way'!V289^2+4*'OddsRatio_working_3-way'!U289^3/27</f>
        <v>#VALUE!</v>
      </c>
      <c r="X289" s="11" t="e">
        <f>IF('OddsRatio_working_3-way'!W289&gt;0,IF(ABS('OddsRatio_working_3-way'!V289+SQRT('OddsRatio_working_3-way'!W289))/2&gt;0,ABS('OddsRatio_working_3-way'!V289+SQRT('OddsRatio_working_3-way'!W289))/2,ABS('OddsRatio_working_3-way'!V289-SQRT('OddsRatio_working_3-way'!W289))/2),SQRT(-'OddsRatio_working_3-way'!U289^3/27))</f>
        <v>#VALUE!</v>
      </c>
      <c r="Y289" s="11" t="e">
        <f>IF('OddsRatio_working_3-way'!W289&gt;=0,IF('OddsRatio_working_3-way'!V289+SQRT('OddsRatio_working_3-way'!W289)&gt;0,0,PI()),ACOS('OddsRatio_working_3-way'!V289/(2*'OddsRatio_working_3-way'!X289)))</f>
        <v>#VALUE!</v>
      </c>
      <c r="Z289" s="11" t="e">
        <f>'OddsRatio_working_3-way'!X289^(1/3)*COS('OddsRatio_working_3-way'!Y289/3)</f>
        <v>#VALUE!</v>
      </c>
      <c r="AA289" s="11" t="e">
        <f>'OddsRatio_working_3-way'!X289^(1/3)*COS(('OddsRatio_working_3-way'!Y289+2*PI())/3)</f>
        <v>#VALUE!</v>
      </c>
      <c r="AB289" s="11" t="e">
        <f>'OddsRatio_working_3-way'!X289^(1/3)*COS(('OddsRatio_working_3-way'!Y289+4*PI())/3)</f>
        <v>#VALUE!</v>
      </c>
      <c r="AC289" s="11" t="e">
        <f>'OddsRatio_working_3-way'!X289^(1/3)*SIN('OddsRatio_working_3-way'!Y289/3)</f>
        <v>#VALUE!</v>
      </c>
      <c r="AD289" s="11" t="e">
        <f>'OddsRatio_working_3-way'!X289^(1/3)*SIN(('OddsRatio_working_3-way'!Y289+2*PI())/3)</f>
        <v>#VALUE!</v>
      </c>
      <c r="AE289" s="11" t="e">
        <f>'OddsRatio_working_3-way'!X289^(1/3)*SIN(('OddsRatio_working_3-way'!Y289+4*PI())/3)</f>
        <v>#VALUE!</v>
      </c>
      <c r="AF289" s="11" t="e">
        <f>-'OddsRatio_working_3-way'!U289/(3*'OddsRatio_working_3-way'!X289^(1/3))*COS(('OddsRatio_working_3-way'!Y289)/3)</f>
        <v>#VALUE!</v>
      </c>
      <c r="AG289" s="11" t="e">
        <f>-'OddsRatio_working_3-way'!U289/(3*'OddsRatio_working_3-way'!X289^(1/3))*COS(('OddsRatio_working_3-way'!Y289+2*PI())/3)</f>
        <v>#VALUE!</v>
      </c>
      <c r="AH289" s="11" t="e">
        <f>-'OddsRatio_working_3-way'!U289/(3*'OddsRatio_working_3-way'!X289^(1/3))*COS(('OddsRatio_working_3-way'!Y289+4*PI())/3)</f>
        <v>#VALUE!</v>
      </c>
      <c r="AI289" s="11" t="e">
        <f>'OddsRatio_working_3-way'!U289/(3*'OddsRatio_working_3-way'!X289^(1/3))*SIN(('OddsRatio_working_3-way'!Y289)/3)</f>
        <v>#VALUE!</v>
      </c>
      <c r="AJ289" s="11" t="e">
        <f>'OddsRatio_working_3-way'!U289/(3*'OddsRatio_working_3-way'!X289^(1/3))*SIN(('OddsRatio_working_3-way'!Y289+2*PI())/3)</f>
        <v>#VALUE!</v>
      </c>
      <c r="AK289" s="11" t="e">
        <f>'OddsRatio_working_3-way'!U289/(3*'OddsRatio_working_3-way'!X289^(1/3))*SIN(('OddsRatio_working_3-way'!Y289+4*PI())/3)</f>
        <v>#VALUE!</v>
      </c>
      <c r="AL289" s="11" t="e">
        <f>'OddsRatio_working_3-way'!Z289+'OddsRatio_working_3-way'!AF289</f>
        <v>#VALUE!</v>
      </c>
      <c r="AM289" s="11" t="e">
        <f>'OddsRatio_working_3-way'!AA289+'OddsRatio_working_3-way'!AG289</f>
        <v>#VALUE!</v>
      </c>
      <c r="AN289" s="11" t="e">
        <f>'OddsRatio_working_3-way'!AB289+'OddsRatio_working_3-way'!AH289</f>
        <v>#VALUE!</v>
      </c>
      <c r="AO289" s="11" t="e">
        <f>'OddsRatio_working_3-way'!AC289+'OddsRatio_working_3-way'!AI289</f>
        <v>#VALUE!</v>
      </c>
      <c r="AP289" s="11" t="e">
        <f>'OddsRatio_working_3-way'!AD289+'OddsRatio_working_3-way'!AJ289</f>
        <v>#VALUE!</v>
      </c>
      <c r="AQ289" s="11" t="e">
        <f>'OddsRatio_working_3-way'!AE289+'OddsRatio_working_3-way'!AK289</f>
        <v>#VALUE!</v>
      </c>
      <c r="AR289" s="10" t="str">
        <f>IF(A289="","",IF(('OddsRatio_working_3-way'!X289=0),IF(Q289&gt;0,-Q289^(1/3),(-Q289)^(1/3)),'OddsRatio_working_3-way'!AL289-'OddsRatio_working_3-way'!R289/3))</f>
        <v/>
      </c>
      <c r="AS289" s="11" t="e">
        <f>IF(('OddsRatio_working_3-way'!X289=0),IF(Q289&gt;0,-Q289^(1/3),(-Q289)^(1/3)),'OddsRatio_working_3-way'!AM289-'OddsRatio_working_3-way'!R289/3)</f>
        <v>#VALUE!</v>
      </c>
      <c r="AT289" s="11" t="e">
        <f>IF(('OddsRatio_working_3-way'!X289=0),IF(Q289&gt;0,-Q289^(1/3),(-Q289)^(1/3)),'OddsRatio_working_3-way'!AN289-'OddsRatio_working_3-way'!R289/3)</f>
        <v>#VALUE!</v>
      </c>
      <c r="AU289" s="11" t="e">
        <f>IF(('OddsRatio_working_3-way'!X289=0),0,'OddsRatio_working_3-way'!AO289)</f>
        <v>#VALUE!</v>
      </c>
      <c r="AV289" s="11" t="e">
        <f>IF(('OddsRatio_working_3-way'!X289=0),0,'OddsRatio_working_3-way'!AP289)</f>
        <v>#VALUE!</v>
      </c>
      <c r="AW289" s="11" t="e">
        <f>IF(('OddsRatio_working_3-way'!X289=0),0,'OddsRatio_working_3-way'!AQ289)</f>
        <v>#VALUE!</v>
      </c>
    </row>
    <row r="290" spans="1:49">
      <c r="A290" s="4" t="str">
        <f>IF('True_Odds_Calculator_3-way'!A291="","",'True_Odds_Calculator_3-way'!A291)</f>
        <v/>
      </c>
      <c r="B290" s="4" t="str">
        <f>IF('True_Odds_Calculator_3-way'!B291="","",'True_Odds_Calculator_3-way'!B291)</f>
        <v/>
      </c>
      <c r="C290" s="4" t="str">
        <f>IF('True_Odds_Calculator_3-way'!C291="","",'True_Odds_Calculator_3-way'!C291)</f>
        <v/>
      </c>
      <c r="D290" s="9" t="e">
        <f t="shared" si="65"/>
        <v>#VALUE!</v>
      </c>
      <c r="E290" s="9" t="e">
        <f t="shared" si="66"/>
        <v>#VALUE!</v>
      </c>
      <c r="F290" s="9" t="e">
        <f t="shared" si="67"/>
        <v>#VALUE!</v>
      </c>
      <c r="G290" s="9" t="str">
        <f t="shared" si="68"/>
        <v/>
      </c>
      <c r="H290" s="9" t="str">
        <f t="shared" si="69"/>
        <v/>
      </c>
      <c r="I290" s="9" t="str">
        <f t="shared" si="70"/>
        <v/>
      </c>
      <c r="J290" s="9" t="str">
        <f t="shared" si="71"/>
        <v/>
      </c>
      <c r="K290" s="11" t="e">
        <f t="shared" si="72"/>
        <v>#VALUE!</v>
      </c>
      <c r="L290" s="11" t="e">
        <f t="shared" si="73"/>
        <v>#VALUE!</v>
      </c>
      <c r="M290" s="11" t="e">
        <f t="shared" si="74"/>
        <v>#VALUE!</v>
      </c>
      <c r="N290" s="11" t="e">
        <f>'OddsRatio_working_3-way'!K290+'OddsRatio_working_3-way'!L290+'OddsRatio_working_3-way'!M290-('OddsRatio_working_3-way'!K290*'OddsRatio_working_3-way'!L290)-('OddsRatio_working_3-way'!K290*'OddsRatio_working_3-way'!M290)-('OddsRatio_working_3-way'!L290*'OddsRatio_working_3-way'!M290)+('OddsRatio_working_3-way'!K290*'OddsRatio_working_3-way'!L290*'OddsRatio_working_3-way'!M290)-1</f>
        <v>#VALUE!</v>
      </c>
      <c r="O290" s="11">
        <f>0</f>
        <v>0</v>
      </c>
      <c r="P290" s="11" t="e">
        <f>('OddsRatio_working_3-way'!K290*'OddsRatio_working_3-way'!L290)+('OddsRatio_working_3-way'!K290*'OddsRatio_working_3-way'!M290)+('OddsRatio_working_3-way'!L290*'OddsRatio_working_3-way'!M290)-(3*'OddsRatio_working_3-way'!K290*'OddsRatio_working_3-way'!L290*'OddsRatio_working_3-way'!M290)</f>
        <v>#VALUE!</v>
      </c>
      <c r="Q290" s="11" t="e">
        <f>2*'OddsRatio_working_3-way'!K290*'OddsRatio_working_3-way'!L290*'OddsRatio_working_3-way'!M290</f>
        <v>#VALUE!</v>
      </c>
      <c r="R290" s="11" t="e">
        <f t="shared" si="75"/>
        <v>#VALUE!</v>
      </c>
      <c r="S290" s="11" t="e">
        <f t="shared" si="76"/>
        <v>#VALUE!</v>
      </c>
      <c r="T290" s="11" t="e">
        <f t="shared" si="77"/>
        <v>#VALUE!</v>
      </c>
      <c r="U290" s="11" t="e">
        <f>'OddsRatio_working_3-way'!S290-'OddsRatio_working_3-way'!R290^2/3</f>
        <v>#VALUE!</v>
      </c>
      <c r="V290" s="11" t="e">
        <f>'OddsRatio_working_3-way'!S290*'OddsRatio_working_3-way'!R290/3-2*'OddsRatio_working_3-way'!R290^3/27-'OddsRatio_working_3-way'!T290</f>
        <v>#VALUE!</v>
      </c>
      <c r="W290" s="11" t="e">
        <f>'OddsRatio_working_3-way'!V290^2+4*'OddsRatio_working_3-way'!U290^3/27</f>
        <v>#VALUE!</v>
      </c>
      <c r="X290" s="11" t="e">
        <f>IF('OddsRatio_working_3-way'!W290&gt;0,IF(ABS('OddsRatio_working_3-way'!V290+SQRT('OddsRatio_working_3-way'!W290))/2&gt;0,ABS('OddsRatio_working_3-way'!V290+SQRT('OddsRatio_working_3-way'!W290))/2,ABS('OddsRatio_working_3-way'!V290-SQRT('OddsRatio_working_3-way'!W290))/2),SQRT(-'OddsRatio_working_3-way'!U290^3/27))</f>
        <v>#VALUE!</v>
      </c>
      <c r="Y290" s="11" t="e">
        <f>IF('OddsRatio_working_3-way'!W290&gt;=0,IF('OddsRatio_working_3-way'!V290+SQRT('OddsRatio_working_3-way'!W290)&gt;0,0,PI()),ACOS('OddsRatio_working_3-way'!V290/(2*'OddsRatio_working_3-way'!X290)))</f>
        <v>#VALUE!</v>
      </c>
      <c r="Z290" s="11" t="e">
        <f>'OddsRatio_working_3-way'!X290^(1/3)*COS('OddsRatio_working_3-way'!Y290/3)</f>
        <v>#VALUE!</v>
      </c>
      <c r="AA290" s="11" t="e">
        <f>'OddsRatio_working_3-way'!X290^(1/3)*COS(('OddsRatio_working_3-way'!Y290+2*PI())/3)</f>
        <v>#VALUE!</v>
      </c>
      <c r="AB290" s="11" t="e">
        <f>'OddsRatio_working_3-way'!X290^(1/3)*COS(('OddsRatio_working_3-way'!Y290+4*PI())/3)</f>
        <v>#VALUE!</v>
      </c>
      <c r="AC290" s="11" t="e">
        <f>'OddsRatio_working_3-way'!X290^(1/3)*SIN('OddsRatio_working_3-way'!Y290/3)</f>
        <v>#VALUE!</v>
      </c>
      <c r="AD290" s="11" t="e">
        <f>'OddsRatio_working_3-way'!X290^(1/3)*SIN(('OddsRatio_working_3-way'!Y290+2*PI())/3)</f>
        <v>#VALUE!</v>
      </c>
      <c r="AE290" s="11" t="e">
        <f>'OddsRatio_working_3-way'!X290^(1/3)*SIN(('OddsRatio_working_3-way'!Y290+4*PI())/3)</f>
        <v>#VALUE!</v>
      </c>
      <c r="AF290" s="11" t="e">
        <f>-'OddsRatio_working_3-way'!U290/(3*'OddsRatio_working_3-way'!X290^(1/3))*COS(('OddsRatio_working_3-way'!Y290)/3)</f>
        <v>#VALUE!</v>
      </c>
      <c r="AG290" s="11" t="e">
        <f>-'OddsRatio_working_3-way'!U290/(3*'OddsRatio_working_3-way'!X290^(1/3))*COS(('OddsRatio_working_3-way'!Y290+2*PI())/3)</f>
        <v>#VALUE!</v>
      </c>
      <c r="AH290" s="11" t="e">
        <f>-'OddsRatio_working_3-way'!U290/(3*'OddsRatio_working_3-way'!X290^(1/3))*COS(('OddsRatio_working_3-way'!Y290+4*PI())/3)</f>
        <v>#VALUE!</v>
      </c>
      <c r="AI290" s="11" t="e">
        <f>'OddsRatio_working_3-way'!U290/(3*'OddsRatio_working_3-way'!X290^(1/3))*SIN(('OddsRatio_working_3-way'!Y290)/3)</f>
        <v>#VALUE!</v>
      </c>
      <c r="AJ290" s="11" t="e">
        <f>'OddsRatio_working_3-way'!U290/(3*'OddsRatio_working_3-way'!X290^(1/3))*SIN(('OddsRatio_working_3-way'!Y290+2*PI())/3)</f>
        <v>#VALUE!</v>
      </c>
      <c r="AK290" s="11" t="e">
        <f>'OddsRatio_working_3-way'!U290/(3*'OddsRatio_working_3-way'!X290^(1/3))*SIN(('OddsRatio_working_3-way'!Y290+4*PI())/3)</f>
        <v>#VALUE!</v>
      </c>
      <c r="AL290" s="11" t="e">
        <f>'OddsRatio_working_3-way'!Z290+'OddsRatio_working_3-way'!AF290</f>
        <v>#VALUE!</v>
      </c>
      <c r="AM290" s="11" t="e">
        <f>'OddsRatio_working_3-way'!AA290+'OddsRatio_working_3-way'!AG290</f>
        <v>#VALUE!</v>
      </c>
      <c r="AN290" s="11" t="e">
        <f>'OddsRatio_working_3-way'!AB290+'OddsRatio_working_3-way'!AH290</f>
        <v>#VALUE!</v>
      </c>
      <c r="AO290" s="11" t="e">
        <f>'OddsRatio_working_3-way'!AC290+'OddsRatio_working_3-way'!AI290</f>
        <v>#VALUE!</v>
      </c>
      <c r="AP290" s="11" t="e">
        <f>'OddsRatio_working_3-way'!AD290+'OddsRatio_working_3-way'!AJ290</f>
        <v>#VALUE!</v>
      </c>
      <c r="AQ290" s="11" t="e">
        <f>'OddsRatio_working_3-way'!AE290+'OddsRatio_working_3-way'!AK290</f>
        <v>#VALUE!</v>
      </c>
      <c r="AR290" s="10" t="str">
        <f>IF(A290="","",IF(('OddsRatio_working_3-way'!X290=0),IF(Q290&gt;0,-Q290^(1/3),(-Q290)^(1/3)),'OddsRatio_working_3-way'!AL290-'OddsRatio_working_3-way'!R290/3))</f>
        <v/>
      </c>
      <c r="AS290" s="11" t="e">
        <f>IF(('OddsRatio_working_3-way'!X290=0),IF(Q290&gt;0,-Q290^(1/3),(-Q290)^(1/3)),'OddsRatio_working_3-way'!AM290-'OddsRatio_working_3-way'!R290/3)</f>
        <v>#VALUE!</v>
      </c>
      <c r="AT290" s="11" t="e">
        <f>IF(('OddsRatio_working_3-way'!X290=0),IF(Q290&gt;0,-Q290^(1/3),(-Q290)^(1/3)),'OddsRatio_working_3-way'!AN290-'OddsRatio_working_3-way'!R290/3)</f>
        <v>#VALUE!</v>
      </c>
      <c r="AU290" s="11" t="e">
        <f>IF(('OddsRatio_working_3-way'!X290=0),0,'OddsRatio_working_3-way'!AO290)</f>
        <v>#VALUE!</v>
      </c>
      <c r="AV290" s="11" t="e">
        <f>IF(('OddsRatio_working_3-way'!X290=0),0,'OddsRatio_working_3-way'!AP290)</f>
        <v>#VALUE!</v>
      </c>
      <c r="AW290" s="11" t="e">
        <f>IF(('OddsRatio_working_3-way'!X290=0),0,'OddsRatio_working_3-way'!AQ290)</f>
        <v>#VALUE!</v>
      </c>
    </row>
    <row r="291" spans="1:49">
      <c r="A291" s="4" t="str">
        <f>IF('True_Odds_Calculator_3-way'!A292="","",'True_Odds_Calculator_3-way'!A292)</f>
        <v/>
      </c>
      <c r="B291" s="4" t="str">
        <f>IF('True_Odds_Calculator_3-way'!B292="","",'True_Odds_Calculator_3-way'!B292)</f>
        <v/>
      </c>
      <c r="C291" s="4" t="str">
        <f>IF('True_Odds_Calculator_3-way'!C292="","",'True_Odds_Calculator_3-way'!C292)</f>
        <v/>
      </c>
      <c r="D291" s="9" t="e">
        <f t="shared" si="65"/>
        <v>#VALUE!</v>
      </c>
      <c r="E291" s="9" t="e">
        <f t="shared" si="66"/>
        <v>#VALUE!</v>
      </c>
      <c r="F291" s="9" t="e">
        <f t="shared" si="67"/>
        <v>#VALUE!</v>
      </c>
      <c r="G291" s="9" t="str">
        <f t="shared" si="68"/>
        <v/>
      </c>
      <c r="H291" s="9" t="str">
        <f t="shared" si="69"/>
        <v/>
      </c>
      <c r="I291" s="9" t="str">
        <f t="shared" si="70"/>
        <v/>
      </c>
      <c r="J291" s="9" t="str">
        <f t="shared" si="71"/>
        <v/>
      </c>
      <c r="K291" s="11" t="e">
        <f t="shared" si="72"/>
        <v>#VALUE!</v>
      </c>
      <c r="L291" s="11" t="e">
        <f t="shared" si="73"/>
        <v>#VALUE!</v>
      </c>
      <c r="M291" s="11" t="e">
        <f t="shared" si="74"/>
        <v>#VALUE!</v>
      </c>
      <c r="N291" s="11" t="e">
        <f>'OddsRatio_working_3-way'!K291+'OddsRatio_working_3-way'!L291+'OddsRatio_working_3-way'!M291-('OddsRatio_working_3-way'!K291*'OddsRatio_working_3-way'!L291)-('OddsRatio_working_3-way'!K291*'OddsRatio_working_3-way'!M291)-('OddsRatio_working_3-way'!L291*'OddsRatio_working_3-way'!M291)+('OddsRatio_working_3-way'!K291*'OddsRatio_working_3-way'!L291*'OddsRatio_working_3-way'!M291)-1</f>
        <v>#VALUE!</v>
      </c>
      <c r="O291" s="11">
        <f>0</f>
        <v>0</v>
      </c>
      <c r="P291" s="11" t="e">
        <f>('OddsRatio_working_3-way'!K291*'OddsRatio_working_3-way'!L291)+('OddsRatio_working_3-way'!K291*'OddsRatio_working_3-way'!M291)+('OddsRatio_working_3-way'!L291*'OddsRatio_working_3-way'!M291)-(3*'OddsRatio_working_3-way'!K291*'OddsRatio_working_3-way'!L291*'OddsRatio_working_3-way'!M291)</f>
        <v>#VALUE!</v>
      </c>
      <c r="Q291" s="11" t="e">
        <f>2*'OddsRatio_working_3-way'!K291*'OddsRatio_working_3-way'!L291*'OddsRatio_working_3-way'!M291</f>
        <v>#VALUE!</v>
      </c>
      <c r="R291" s="11" t="e">
        <f t="shared" si="75"/>
        <v>#VALUE!</v>
      </c>
      <c r="S291" s="11" t="e">
        <f t="shared" si="76"/>
        <v>#VALUE!</v>
      </c>
      <c r="T291" s="11" t="e">
        <f t="shared" si="77"/>
        <v>#VALUE!</v>
      </c>
      <c r="U291" s="11" t="e">
        <f>'OddsRatio_working_3-way'!S291-'OddsRatio_working_3-way'!R291^2/3</f>
        <v>#VALUE!</v>
      </c>
      <c r="V291" s="11" t="e">
        <f>'OddsRatio_working_3-way'!S291*'OddsRatio_working_3-way'!R291/3-2*'OddsRatio_working_3-way'!R291^3/27-'OddsRatio_working_3-way'!T291</f>
        <v>#VALUE!</v>
      </c>
      <c r="W291" s="11" t="e">
        <f>'OddsRatio_working_3-way'!V291^2+4*'OddsRatio_working_3-way'!U291^3/27</f>
        <v>#VALUE!</v>
      </c>
      <c r="X291" s="11" t="e">
        <f>IF('OddsRatio_working_3-way'!W291&gt;0,IF(ABS('OddsRatio_working_3-way'!V291+SQRT('OddsRatio_working_3-way'!W291))/2&gt;0,ABS('OddsRatio_working_3-way'!V291+SQRT('OddsRatio_working_3-way'!W291))/2,ABS('OddsRatio_working_3-way'!V291-SQRT('OddsRatio_working_3-way'!W291))/2),SQRT(-'OddsRatio_working_3-way'!U291^3/27))</f>
        <v>#VALUE!</v>
      </c>
      <c r="Y291" s="11" t="e">
        <f>IF('OddsRatio_working_3-way'!W291&gt;=0,IF('OddsRatio_working_3-way'!V291+SQRT('OddsRatio_working_3-way'!W291)&gt;0,0,PI()),ACOS('OddsRatio_working_3-way'!V291/(2*'OddsRatio_working_3-way'!X291)))</f>
        <v>#VALUE!</v>
      </c>
      <c r="Z291" s="11" t="e">
        <f>'OddsRatio_working_3-way'!X291^(1/3)*COS('OddsRatio_working_3-way'!Y291/3)</f>
        <v>#VALUE!</v>
      </c>
      <c r="AA291" s="11" t="e">
        <f>'OddsRatio_working_3-way'!X291^(1/3)*COS(('OddsRatio_working_3-way'!Y291+2*PI())/3)</f>
        <v>#VALUE!</v>
      </c>
      <c r="AB291" s="11" t="e">
        <f>'OddsRatio_working_3-way'!X291^(1/3)*COS(('OddsRatio_working_3-way'!Y291+4*PI())/3)</f>
        <v>#VALUE!</v>
      </c>
      <c r="AC291" s="11" t="e">
        <f>'OddsRatio_working_3-way'!X291^(1/3)*SIN('OddsRatio_working_3-way'!Y291/3)</f>
        <v>#VALUE!</v>
      </c>
      <c r="AD291" s="11" t="e">
        <f>'OddsRatio_working_3-way'!X291^(1/3)*SIN(('OddsRatio_working_3-way'!Y291+2*PI())/3)</f>
        <v>#VALUE!</v>
      </c>
      <c r="AE291" s="11" t="e">
        <f>'OddsRatio_working_3-way'!X291^(1/3)*SIN(('OddsRatio_working_3-way'!Y291+4*PI())/3)</f>
        <v>#VALUE!</v>
      </c>
      <c r="AF291" s="11" t="e">
        <f>-'OddsRatio_working_3-way'!U291/(3*'OddsRatio_working_3-way'!X291^(1/3))*COS(('OddsRatio_working_3-way'!Y291)/3)</f>
        <v>#VALUE!</v>
      </c>
      <c r="AG291" s="11" t="e">
        <f>-'OddsRatio_working_3-way'!U291/(3*'OddsRatio_working_3-way'!X291^(1/3))*COS(('OddsRatio_working_3-way'!Y291+2*PI())/3)</f>
        <v>#VALUE!</v>
      </c>
      <c r="AH291" s="11" t="e">
        <f>-'OddsRatio_working_3-way'!U291/(3*'OddsRatio_working_3-way'!X291^(1/3))*COS(('OddsRatio_working_3-way'!Y291+4*PI())/3)</f>
        <v>#VALUE!</v>
      </c>
      <c r="AI291" s="11" t="e">
        <f>'OddsRatio_working_3-way'!U291/(3*'OddsRatio_working_3-way'!X291^(1/3))*SIN(('OddsRatio_working_3-way'!Y291)/3)</f>
        <v>#VALUE!</v>
      </c>
      <c r="AJ291" s="11" t="e">
        <f>'OddsRatio_working_3-way'!U291/(3*'OddsRatio_working_3-way'!X291^(1/3))*SIN(('OddsRatio_working_3-way'!Y291+2*PI())/3)</f>
        <v>#VALUE!</v>
      </c>
      <c r="AK291" s="11" t="e">
        <f>'OddsRatio_working_3-way'!U291/(3*'OddsRatio_working_3-way'!X291^(1/3))*SIN(('OddsRatio_working_3-way'!Y291+4*PI())/3)</f>
        <v>#VALUE!</v>
      </c>
      <c r="AL291" s="11" t="e">
        <f>'OddsRatio_working_3-way'!Z291+'OddsRatio_working_3-way'!AF291</f>
        <v>#VALUE!</v>
      </c>
      <c r="AM291" s="11" t="e">
        <f>'OddsRatio_working_3-way'!AA291+'OddsRatio_working_3-way'!AG291</f>
        <v>#VALUE!</v>
      </c>
      <c r="AN291" s="11" t="e">
        <f>'OddsRatio_working_3-way'!AB291+'OddsRatio_working_3-way'!AH291</f>
        <v>#VALUE!</v>
      </c>
      <c r="AO291" s="11" t="e">
        <f>'OddsRatio_working_3-way'!AC291+'OddsRatio_working_3-way'!AI291</f>
        <v>#VALUE!</v>
      </c>
      <c r="AP291" s="11" t="e">
        <f>'OddsRatio_working_3-way'!AD291+'OddsRatio_working_3-way'!AJ291</f>
        <v>#VALUE!</v>
      </c>
      <c r="AQ291" s="11" t="e">
        <f>'OddsRatio_working_3-way'!AE291+'OddsRatio_working_3-way'!AK291</f>
        <v>#VALUE!</v>
      </c>
      <c r="AR291" s="10" t="str">
        <f>IF(A291="","",IF(('OddsRatio_working_3-way'!X291=0),IF(Q291&gt;0,-Q291^(1/3),(-Q291)^(1/3)),'OddsRatio_working_3-way'!AL291-'OddsRatio_working_3-way'!R291/3))</f>
        <v/>
      </c>
      <c r="AS291" s="11" t="e">
        <f>IF(('OddsRatio_working_3-way'!X291=0),IF(Q291&gt;0,-Q291^(1/3),(-Q291)^(1/3)),'OddsRatio_working_3-way'!AM291-'OddsRatio_working_3-way'!R291/3)</f>
        <v>#VALUE!</v>
      </c>
      <c r="AT291" s="11" t="e">
        <f>IF(('OddsRatio_working_3-way'!X291=0),IF(Q291&gt;0,-Q291^(1/3),(-Q291)^(1/3)),'OddsRatio_working_3-way'!AN291-'OddsRatio_working_3-way'!R291/3)</f>
        <v>#VALUE!</v>
      </c>
      <c r="AU291" s="11" t="e">
        <f>IF(('OddsRatio_working_3-way'!X291=0),0,'OddsRatio_working_3-way'!AO291)</f>
        <v>#VALUE!</v>
      </c>
      <c r="AV291" s="11" t="e">
        <f>IF(('OddsRatio_working_3-way'!X291=0),0,'OddsRatio_working_3-way'!AP291)</f>
        <v>#VALUE!</v>
      </c>
      <c r="AW291" s="11" t="e">
        <f>IF(('OddsRatio_working_3-way'!X291=0),0,'OddsRatio_working_3-way'!AQ291)</f>
        <v>#VALUE!</v>
      </c>
    </row>
    <row r="292" spans="1:49">
      <c r="A292" s="4" t="str">
        <f>IF('True_Odds_Calculator_3-way'!A293="","",'True_Odds_Calculator_3-way'!A293)</f>
        <v/>
      </c>
      <c r="B292" s="4" t="str">
        <f>IF('True_Odds_Calculator_3-way'!B293="","",'True_Odds_Calculator_3-way'!B293)</f>
        <v/>
      </c>
      <c r="C292" s="4" t="str">
        <f>IF('True_Odds_Calculator_3-way'!C293="","",'True_Odds_Calculator_3-way'!C293)</f>
        <v/>
      </c>
      <c r="D292" s="9" t="e">
        <f t="shared" si="65"/>
        <v>#VALUE!</v>
      </c>
      <c r="E292" s="9" t="e">
        <f t="shared" si="66"/>
        <v>#VALUE!</v>
      </c>
      <c r="F292" s="9" t="e">
        <f t="shared" si="67"/>
        <v>#VALUE!</v>
      </c>
      <c r="G292" s="9" t="str">
        <f t="shared" si="68"/>
        <v/>
      </c>
      <c r="H292" s="9" t="str">
        <f t="shared" si="69"/>
        <v/>
      </c>
      <c r="I292" s="9" t="str">
        <f t="shared" si="70"/>
        <v/>
      </c>
      <c r="J292" s="9" t="str">
        <f t="shared" si="71"/>
        <v/>
      </c>
      <c r="K292" s="11" t="e">
        <f t="shared" si="72"/>
        <v>#VALUE!</v>
      </c>
      <c r="L292" s="11" t="e">
        <f t="shared" si="73"/>
        <v>#VALUE!</v>
      </c>
      <c r="M292" s="11" t="e">
        <f t="shared" si="74"/>
        <v>#VALUE!</v>
      </c>
      <c r="N292" s="11" t="e">
        <f>'OddsRatio_working_3-way'!K292+'OddsRatio_working_3-way'!L292+'OddsRatio_working_3-way'!M292-('OddsRatio_working_3-way'!K292*'OddsRatio_working_3-way'!L292)-('OddsRatio_working_3-way'!K292*'OddsRatio_working_3-way'!M292)-('OddsRatio_working_3-way'!L292*'OddsRatio_working_3-way'!M292)+('OddsRatio_working_3-way'!K292*'OddsRatio_working_3-way'!L292*'OddsRatio_working_3-way'!M292)-1</f>
        <v>#VALUE!</v>
      </c>
      <c r="O292" s="11">
        <f>0</f>
        <v>0</v>
      </c>
      <c r="P292" s="11" t="e">
        <f>('OddsRatio_working_3-way'!K292*'OddsRatio_working_3-way'!L292)+('OddsRatio_working_3-way'!K292*'OddsRatio_working_3-way'!M292)+('OddsRatio_working_3-way'!L292*'OddsRatio_working_3-way'!M292)-(3*'OddsRatio_working_3-way'!K292*'OddsRatio_working_3-way'!L292*'OddsRatio_working_3-way'!M292)</f>
        <v>#VALUE!</v>
      </c>
      <c r="Q292" s="11" t="e">
        <f>2*'OddsRatio_working_3-way'!K292*'OddsRatio_working_3-way'!L292*'OddsRatio_working_3-way'!M292</f>
        <v>#VALUE!</v>
      </c>
      <c r="R292" s="11" t="e">
        <f t="shared" si="75"/>
        <v>#VALUE!</v>
      </c>
      <c r="S292" s="11" t="e">
        <f t="shared" si="76"/>
        <v>#VALUE!</v>
      </c>
      <c r="T292" s="11" t="e">
        <f t="shared" si="77"/>
        <v>#VALUE!</v>
      </c>
      <c r="U292" s="11" t="e">
        <f>'OddsRatio_working_3-way'!S292-'OddsRatio_working_3-way'!R292^2/3</f>
        <v>#VALUE!</v>
      </c>
      <c r="V292" s="11" t="e">
        <f>'OddsRatio_working_3-way'!S292*'OddsRatio_working_3-way'!R292/3-2*'OddsRatio_working_3-way'!R292^3/27-'OddsRatio_working_3-way'!T292</f>
        <v>#VALUE!</v>
      </c>
      <c r="W292" s="11" t="e">
        <f>'OddsRatio_working_3-way'!V292^2+4*'OddsRatio_working_3-way'!U292^3/27</f>
        <v>#VALUE!</v>
      </c>
      <c r="X292" s="11" t="e">
        <f>IF('OddsRatio_working_3-way'!W292&gt;0,IF(ABS('OddsRatio_working_3-way'!V292+SQRT('OddsRatio_working_3-way'!W292))/2&gt;0,ABS('OddsRatio_working_3-way'!V292+SQRT('OddsRatio_working_3-way'!W292))/2,ABS('OddsRatio_working_3-way'!V292-SQRT('OddsRatio_working_3-way'!W292))/2),SQRT(-'OddsRatio_working_3-way'!U292^3/27))</f>
        <v>#VALUE!</v>
      </c>
      <c r="Y292" s="11" t="e">
        <f>IF('OddsRatio_working_3-way'!W292&gt;=0,IF('OddsRatio_working_3-way'!V292+SQRT('OddsRatio_working_3-way'!W292)&gt;0,0,PI()),ACOS('OddsRatio_working_3-way'!V292/(2*'OddsRatio_working_3-way'!X292)))</f>
        <v>#VALUE!</v>
      </c>
      <c r="Z292" s="11" t="e">
        <f>'OddsRatio_working_3-way'!X292^(1/3)*COS('OddsRatio_working_3-way'!Y292/3)</f>
        <v>#VALUE!</v>
      </c>
      <c r="AA292" s="11" t="e">
        <f>'OddsRatio_working_3-way'!X292^(1/3)*COS(('OddsRatio_working_3-way'!Y292+2*PI())/3)</f>
        <v>#VALUE!</v>
      </c>
      <c r="AB292" s="11" t="e">
        <f>'OddsRatio_working_3-way'!X292^(1/3)*COS(('OddsRatio_working_3-way'!Y292+4*PI())/3)</f>
        <v>#VALUE!</v>
      </c>
      <c r="AC292" s="11" t="e">
        <f>'OddsRatio_working_3-way'!X292^(1/3)*SIN('OddsRatio_working_3-way'!Y292/3)</f>
        <v>#VALUE!</v>
      </c>
      <c r="AD292" s="11" t="e">
        <f>'OddsRatio_working_3-way'!X292^(1/3)*SIN(('OddsRatio_working_3-way'!Y292+2*PI())/3)</f>
        <v>#VALUE!</v>
      </c>
      <c r="AE292" s="11" t="e">
        <f>'OddsRatio_working_3-way'!X292^(1/3)*SIN(('OddsRatio_working_3-way'!Y292+4*PI())/3)</f>
        <v>#VALUE!</v>
      </c>
      <c r="AF292" s="11" t="e">
        <f>-'OddsRatio_working_3-way'!U292/(3*'OddsRatio_working_3-way'!X292^(1/3))*COS(('OddsRatio_working_3-way'!Y292)/3)</f>
        <v>#VALUE!</v>
      </c>
      <c r="AG292" s="11" t="e">
        <f>-'OddsRatio_working_3-way'!U292/(3*'OddsRatio_working_3-way'!X292^(1/3))*COS(('OddsRatio_working_3-way'!Y292+2*PI())/3)</f>
        <v>#VALUE!</v>
      </c>
      <c r="AH292" s="11" t="e">
        <f>-'OddsRatio_working_3-way'!U292/(3*'OddsRatio_working_3-way'!X292^(1/3))*COS(('OddsRatio_working_3-way'!Y292+4*PI())/3)</f>
        <v>#VALUE!</v>
      </c>
      <c r="AI292" s="11" t="e">
        <f>'OddsRatio_working_3-way'!U292/(3*'OddsRatio_working_3-way'!X292^(1/3))*SIN(('OddsRatio_working_3-way'!Y292)/3)</f>
        <v>#VALUE!</v>
      </c>
      <c r="AJ292" s="11" t="e">
        <f>'OddsRatio_working_3-way'!U292/(3*'OddsRatio_working_3-way'!X292^(1/3))*SIN(('OddsRatio_working_3-way'!Y292+2*PI())/3)</f>
        <v>#VALUE!</v>
      </c>
      <c r="AK292" s="11" t="e">
        <f>'OddsRatio_working_3-way'!U292/(3*'OddsRatio_working_3-way'!X292^(1/3))*SIN(('OddsRatio_working_3-way'!Y292+4*PI())/3)</f>
        <v>#VALUE!</v>
      </c>
      <c r="AL292" s="11" t="e">
        <f>'OddsRatio_working_3-way'!Z292+'OddsRatio_working_3-way'!AF292</f>
        <v>#VALUE!</v>
      </c>
      <c r="AM292" s="11" t="e">
        <f>'OddsRatio_working_3-way'!AA292+'OddsRatio_working_3-way'!AG292</f>
        <v>#VALUE!</v>
      </c>
      <c r="AN292" s="11" t="e">
        <f>'OddsRatio_working_3-way'!AB292+'OddsRatio_working_3-way'!AH292</f>
        <v>#VALUE!</v>
      </c>
      <c r="AO292" s="11" t="e">
        <f>'OddsRatio_working_3-way'!AC292+'OddsRatio_working_3-way'!AI292</f>
        <v>#VALUE!</v>
      </c>
      <c r="AP292" s="11" t="e">
        <f>'OddsRatio_working_3-way'!AD292+'OddsRatio_working_3-way'!AJ292</f>
        <v>#VALUE!</v>
      </c>
      <c r="AQ292" s="11" t="e">
        <f>'OddsRatio_working_3-way'!AE292+'OddsRatio_working_3-way'!AK292</f>
        <v>#VALUE!</v>
      </c>
      <c r="AR292" s="10" t="str">
        <f>IF(A292="","",IF(('OddsRatio_working_3-way'!X292=0),IF(Q292&gt;0,-Q292^(1/3),(-Q292)^(1/3)),'OddsRatio_working_3-way'!AL292-'OddsRatio_working_3-way'!R292/3))</f>
        <v/>
      </c>
      <c r="AS292" s="11" t="e">
        <f>IF(('OddsRatio_working_3-way'!X292=0),IF(Q292&gt;0,-Q292^(1/3),(-Q292)^(1/3)),'OddsRatio_working_3-way'!AM292-'OddsRatio_working_3-way'!R292/3)</f>
        <v>#VALUE!</v>
      </c>
      <c r="AT292" s="11" t="e">
        <f>IF(('OddsRatio_working_3-way'!X292=0),IF(Q292&gt;0,-Q292^(1/3),(-Q292)^(1/3)),'OddsRatio_working_3-way'!AN292-'OddsRatio_working_3-way'!R292/3)</f>
        <v>#VALUE!</v>
      </c>
      <c r="AU292" s="11" t="e">
        <f>IF(('OddsRatio_working_3-way'!X292=0),0,'OddsRatio_working_3-way'!AO292)</f>
        <v>#VALUE!</v>
      </c>
      <c r="AV292" s="11" t="e">
        <f>IF(('OddsRatio_working_3-way'!X292=0),0,'OddsRatio_working_3-way'!AP292)</f>
        <v>#VALUE!</v>
      </c>
      <c r="AW292" s="11" t="e">
        <f>IF(('OddsRatio_working_3-way'!X292=0),0,'OddsRatio_working_3-way'!AQ292)</f>
        <v>#VALUE!</v>
      </c>
    </row>
    <row r="293" spans="1:49">
      <c r="A293" s="4" t="str">
        <f>IF('True_Odds_Calculator_3-way'!A294="","",'True_Odds_Calculator_3-way'!A294)</f>
        <v/>
      </c>
      <c r="B293" s="4" t="str">
        <f>IF('True_Odds_Calculator_3-way'!B294="","",'True_Odds_Calculator_3-way'!B294)</f>
        <v/>
      </c>
      <c r="C293" s="4" t="str">
        <f>IF('True_Odds_Calculator_3-way'!C294="","",'True_Odds_Calculator_3-way'!C294)</f>
        <v/>
      </c>
      <c r="D293" s="9" t="e">
        <f t="shared" si="65"/>
        <v>#VALUE!</v>
      </c>
      <c r="E293" s="9" t="e">
        <f t="shared" si="66"/>
        <v>#VALUE!</v>
      </c>
      <c r="F293" s="9" t="e">
        <f t="shared" si="67"/>
        <v>#VALUE!</v>
      </c>
      <c r="G293" s="9" t="str">
        <f t="shared" si="68"/>
        <v/>
      </c>
      <c r="H293" s="9" t="str">
        <f t="shared" si="69"/>
        <v/>
      </c>
      <c r="I293" s="9" t="str">
        <f t="shared" si="70"/>
        <v/>
      </c>
      <c r="J293" s="9" t="str">
        <f t="shared" si="71"/>
        <v/>
      </c>
      <c r="K293" s="11" t="e">
        <f t="shared" si="72"/>
        <v>#VALUE!</v>
      </c>
      <c r="L293" s="11" t="e">
        <f t="shared" si="73"/>
        <v>#VALUE!</v>
      </c>
      <c r="M293" s="11" t="e">
        <f t="shared" si="74"/>
        <v>#VALUE!</v>
      </c>
      <c r="N293" s="11" t="e">
        <f>'OddsRatio_working_3-way'!K293+'OddsRatio_working_3-way'!L293+'OddsRatio_working_3-way'!M293-('OddsRatio_working_3-way'!K293*'OddsRatio_working_3-way'!L293)-('OddsRatio_working_3-way'!K293*'OddsRatio_working_3-way'!M293)-('OddsRatio_working_3-way'!L293*'OddsRatio_working_3-way'!M293)+('OddsRatio_working_3-way'!K293*'OddsRatio_working_3-way'!L293*'OddsRatio_working_3-way'!M293)-1</f>
        <v>#VALUE!</v>
      </c>
      <c r="O293" s="11">
        <f>0</f>
        <v>0</v>
      </c>
      <c r="P293" s="11" t="e">
        <f>('OddsRatio_working_3-way'!K293*'OddsRatio_working_3-way'!L293)+('OddsRatio_working_3-way'!K293*'OddsRatio_working_3-way'!M293)+('OddsRatio_working_3-way'!L293*'OddsRatio_working_3-way'!M293)-(3*'OddsRatio_working_3-way'!K293*'OddsRatio_working_3-way'!L293*'OddsRatio_working_3-way'!M293)</f>
        <v>#VALUE!</v>
      </c>
      <c r="Q293" s="11" t="e">
        <f>2*'OddsRatio_working_3-way'!K293*'OddsRatio_working_3-way'!L293*'OddsRatio_working_3-way'!M293</f>
        <v>#VALUE!</v>
      </c>
      <c r="R293" s="11" t="e">
        <f t="shared" si="75"/>
        <v>#VALUE!</v>
      </c>
      <c r="S293" s="11" t="e">
        <f t="shared" si="76"/>
        <v>#VALUE!</v>
      </c>
      <c r="T293" s="11" t="e">
        <f t="shared" si="77"/>
        <v>#VALUE!</v>
      </c>
      <c r="U293" s="11" t="e">
        <f>'OddsRatio_working_3-way'!S293-'OddsRatio_working_3-way'!R293^2/3</f>
        <v>#VALUE!</v>
      </c>
      <c r="V293" s="11" t="e">
        <f>'OddsRatio_working_3-way'!S293*'OddsRatio_working_3-way'!R293/3-2*'OddsRatio_working_3-way'!R293^3/27-'OddsRatio_working_3-way'!T293</f>
        <v>#VALUE!</v>
      </c>
      <c r="W293" s="11" t="e">
        <f>'OddsRatio_working_3-way'!V293^2+4*'OddsRatio_working_3-way'!U293^3/27</f>
        <v>#VALUE!</v>
      </c>
      <c r="X293" s="11" t="e">
        <f>IF('OddsRatio_working_3-way'!W293&gt;0,IF(ABS('OddsRatio_working_3-way'!V293+SQRT('OddsRatio_working_3-way'!W293))/2&gt;0,ABS('OddsRatio_working_3-way'!V293+SQRT('OddsRatio_working_3-way'!W293))/2,ABS('OddsRatio_working_3-way'!V293-SQRT('OddsRatio_working_3-way'!W293))/2),SQRT(-'OddsRatio_working_3-way'!U293^3/27))</f>
        <v>#VALUE!</v>
      </c>
      <c r="Y293" s="11" t="e">
        <f>IF('OddsRatio_working_3-way'!W293&gt;=0,IF('OddsRatio_working_3-way'!V293+SQRT('OddsRatio_working_3-way'!W293)&gt;0,0,PI()),ACOS('OddsRatio_working_3-way'!V293/(2*'OddsRatio_working_3-way'!X293)))</f>
        <v>#VALUE!</v>
      </c>
      <c r="Z293" s="11" t="e">
        <f>'OddsRatio_working_3-way'!X293^(1/3)*COS('OddsRatio_working_3-way'!Y293/3)</f>
        <v>#VALUE!</v>
      </c>
      <c r="AA293" s="11" t="e">
        <f>'OddsRatio_working_3-way'!X293^(1/3)*COS(('OddsRatio_working_3-way'!Y293+2*PI())/3)</f>
        <v>#VALUE!</v>
      </c>
      <c r="AB293" s="11" t="e">
        <f>'OddsRatio_working_3-way'!X293^(1/3)*COS(('OddsRatio_working_3-way'!Y293+4*PI())/3)</f>
        <v>#VALUE!</v>
      </c>
      <c r="AC293" s="11" t="e">
        <f>'OddsRatio_working_3-way'!X293^(1/3)*SIN('OddsRatio_working_3-way'!Y293/3)</f>
        <v>#VALUE!</v>
      </c>
      <c r="AD293" s="11" t="e">
        <f>'OddsRatio_working_3-way'!X293^(1/3)*SIN(('OddsRatio_working_3-way'!Y293+2*PI())/3)</f>
        <v>#VALUE!</v>
      </c>
      <c r="AE293" s="11" t="e">
        <f>'OddsRatio_working_3-way'!X293^(1/3)*SIN(('OddsRatio_working_3-way'!Y293+4*PI())/3)</f>
        <v>#VALUE!</v>
      </c>
      <c r="AF293" s="11" t="e">
        <f>-'OddsRatio_working_3-way'!U293/(3*'OddsRatio_working_3-way'!X293^(1/3))*COS(('OddsRatio_working_3-way'!Y293)/3)</f>
        <v>#VALUE!</v>
      </c>
      <c r="AG293" s="11" t="e">
        <f>-'OddsRatio_working_3-way'!U293/(3*'OddsRatio_working_3-way'!X293^(1/3))*COS(('OddsRatio_working_3-way'!Y293+2*PI())/3)</f>
        <v>#VALUE!</v>
      </c>
      <c r="AH293" s="11" t="e">
        <f>-'OddsRatio_working_3-way'!U293/(3*'OddsRatio_working_3-way'!X293^(1/3))*COS(('OddsRatio_working_3-way'!Y293+4*PI())/3)</f>
        <v>#VALUE!</v>
      </c>
      <c r="AI293" s="11" t="e">
        <f>'OddsRatio_working_3-way'!U293/(3*'OddsRatio_working_3-way'!X293^(1/3))*SIN(('OddsRatio_working_3-way'!Y293)/3)</f>
        <v>#VALUE!</v>
      </c>
      <c r="AJ293" s="11" t="e">
        <f>'OddsRatio_working_3-way'!U293/(3*'OddsRatio_working_3-way'!X293^(1/3))*SIN(('OddsRatio_working_3-way'!Y293+2*PI())/3)</f>
        <v>#VALUE!</v>
      </c>
      <c r="AK293" s="11" t="e">
        <f>'OddsRatio_working_3-way'!U293/(3*'OddsRatio_working_3-way'!X293^(1/3))*SIN(('OddsRatio_working_3-way'!Y293+4*PI())/3)</f>
        <v>#VALUE!</v>
      </c>
      <c r="AL293" s="11" t="e">
        <f>'OddsRatio_working_3-way'!Z293+'OddsRatio_working_3-way'!AF293</f>
        <v>#VALUE!</v>
      </c>
      <c r="AM293" s="11" t="e">
        <f>'OddsRatio_working_3-way'!AA293+'OddsRatio_working_3-way'!AG293</f>
        <v>#VALUE!</v>
      </c>
      <c r="AN293" s="11" t="e">
        <f>'OddsRatio_working_3-way'!AB293+'OddsRatio_working_3-way'!AH293</f>
        <v>#VALUE!</v>
      </c>
      <c r="AO293" s="11" t="e">
        <f>'OddsRatio_working_3-way'!AC293+'OddsRatio_working_3-way'!AI293</f>
        <v>#VALUE!</v>
      </c>
      <c r="AP293" s="11" t="e">
        <f>'OddsRatio_working_3-way'!AD293+'OddsRatio_working_3-way'!AJ293</f>
        <v>#VALUE!</v>
      </c>
      <c r="AQ293" s="11" t="e">
        <f>'OddsRatio_working_3-way'!AE293+'OddsRatio_working_3-way'!AK293</f>
        <v>#VALUE!</v>
      </c>
      <c r="AR293" s="10" t="str">
        <f>IF(A293="","",IF(('OddsRatio_working_3-way'!X293=0),IF(Q293&gt;0,-Q293^(1/3),(-Q293)^(1/3)),'OddsRatio_working_3-way'!AL293-'OddsRatio_working_3-way'!R293/3))</f>
        <v/>
      </c>
      <c r="AS293" s="11" t="e">
        <f>IF(('OddsRatio_working_3-way'!X293=0),IF(Q293&gt;0,-Q293^(1/3),(-Q293)^(1/3)),'OddsRatio_working_3-way'!AM293-'OddsRatio_working_3-way'!R293/3)</f>
        <v>#VALUE!</v>
      </c>
      <c r="AT293" s="11" t="e">
        <f>IF(('OddsRatio_working_3-way'!X293=0),IF(Q293&gt;0,-Q293^(1/3),(-Q293)^(1/3)),'OddsRatio_working_3-way'!AN293-'OddsRatio_working_3-way'!R293/3)</f>
        <v>#VALUE!</v>
      </c>
      <c r="AU293" s="11" t="e">
        <f>IF(('OddsRatio_working_3-way'!X293=0),0,'OddsRatio_working_3-way'!AO293)</f>
        <v>#VALUE!</v>
      </c>
      <c r="AV293" s="11" t="e">
        <f>IF(('OddsRatio_working_3-way'!X293=0),0,'OddsRatio_working_3-way'!AP293)</f>
        <v>#VALUE!</v>
      </c>
      <c r="AW293" s="11" t="e">
        <f>IF(('OddsRatio_working_3-way'!X293=0),0,'OddsRatio_working_3-way'!AQ293)</f>
        <v>#VALUE!</v>
      </c>
    </row>
    <row r="294" spans="1:49">
      <c r="A294" s="4" t="str">
        <f>IF('True_Odds_Calculator_3-way'!A295="","",'True_Odds_Calculator_3-way'!A295)</f>
        <v/>
      </c>
      <c r="B294" s="4" t="str">
        <f>IF('True_Odds_Calculator_3-way'!B295="","",'True_Odds_Calculator_3-way'!B295)</f>
        <v/>
      </c>
      <c r="C294" s="4" t="str">
        <f>IF('True_Odds_Calculator_3-way'!C295="","",'True_Odds_Calculator_3-way'!C295)</f>
        <v/>
      </c>
      <c r="D294" s="9" t="e">
        <f t="shared" si="65"/>
        <v>#VALUE!</v>
      </c>
      <c r="E294" s="9" t="e">
        <f t="shared" si="66"/>
        <v>#VALUE!</v>
      </c>
      <c r="F294" s="9" t="e">
        <f t="shared" si="67"/>
        <v>#VALUE!</v>
      </c>
      <c r="G294" s="9" t="str">
        <f t="shared" si="68"/>
        <v/>
      </c>
      <c r="H294" s="9" t="str">
        <f t="shared" si="69"/>
        <v/>
      </c>
      <c r="I294" s="9" t="str">
        <f t="shared" si="70"/>
        <v/>
      </c>
      <c r="J294" s="9" t="str">
        <f t="shared" si="71"/>
        <v/>
      </c>
      <c r="K294" s="11" t="e">
        <f t="shared" si="72"/>
        <v>#VALUE!</v>
      </c>
      <c r="L294" s="11" t="e">
        <f t="shared" si="73"/>
        <v>#VALUE!</v>
      </c>
      <c r="M294" s="11" t="e">
        <f t="shared" si="74"/>
        <v>#VALUE!</v>
      </c>
      <c r="N294" s="11" t="e">
        <f>'OddsRatio_working_3-way'!K294+'OddsRatio_working_3-way'!L294+'OddsRatio_working_3-way'!M294-('OddsRatio_working_3-way'!K294*'OddsRatio_working_3-way'!L294)-('OddsRatio_working_3-way'!K294*'OddsRatio_working_3-way'!M294)-('OddsRatio_working_3-way'!L294*'OddsRatio_working_3-way'!M294)+('OddsRatio_working_3-way'!K294*'OddsRatio_working_3-way'!L294*'OddsRatio_working_3-way'!M294)-1</f>
        <v>#VALUE!</v>
      </c>
      <c r="O294" s="11">
        <f>0</f>
        <v>0</v>
      </c>
      <c r="P294" s="11" t="e">
        <f>('OddsRatio_working_3-way'!K294*'OddsRatio_working_3-way'!L294)+('OddsRatio_working_3-way'!K294*'OddsRatio_working_3-way'!M294)+('OddsRatio_working_3-way'!L294*'OddsRatio_working_3-way'!M294)-(3*'OddsRatio_working_3-way'!K294*'OddsRatio_working_3-way'!L294*'OddsRatio_working_3-way'!M294)</f>
        <v>#VALUE!</v>
      </c>
      <c r="Q294" s="11" t="e">
        <f>2*'OddsRatio_working_3-way'!K294*'OddsRatio_working_3-way'!L294*'OddsRatio_working_3-way'!M294</f>
        <v>#VALUE!</v>
      </c>
      <c r="R294" s="11" t="e">
        <f t="shared" si="75"/>
        <v>#VALUE!</v>
      </c>
      <c r="S294" s="11" t="e">
        <f t="shared" si="76"/>
        <v>#VALUE!</v>
      </c>
      <c r="T294" s="11" t="e">
        <f t="shared" si="77"/>
        <v>#VALUE!</v>
      </c>
      <c r="U294" s="11" t="e">
        <f>'OddsRatio_working_3-way'!S294-'OddsRatio_working_3-way'!R294^2/3</f>
        <v>#VALUE!</v>
      </c>
      <c r="V294" s="11" t="e">
        <f>'OddsRatio_working_3-way'!S294*'OddsRatio_working_3-way'!R294/3-2*'OddsRatio_working_3-way'!R294^3/27-'OddsRatio_working_3-way'!T294</f>
        <v>#VALUE!</v>
      </c>
      <c r="W294" s="11" t="e">
        <f>'OddsRatio_working_3-way'!V294^2+4*'OddsRatio_working_3-way'!U294^3/27</f>
        <v>#VALUE!</v>
      </c>
      <c r="X294" s="11" t="e">
        <f>IF('OddsRatio_working_3-way'!W294&gt;0,IF(ABS('OddsRatio_working_3-way'!V294+SQRT('OddsRatio_working_3-way'!W294))/2&gt;0,ABS('OddsRatio_working_3-way'!V294+SQRT('OddsRatio_working_3-way'!W294))/2,ABS('OddsRatio_working_3-way'!V294-SQRT('OddsRatio_working_3-way'!W294))/2),SQRT(-'OddsRatio_working_3-way'!U294^3/27))</f>
        <v>#VALUE!</v>
      </c>
      <c r="Y294" s="11" t="e">
        <f>IF('OddsRatio_working_3-way'!W294&gt;=0,IF('OddsRatio_working_3-way'!V294+SQRT('OddsRatio_working_3-way'!W294)&gt;0,0,PI()),ACOS('OddsRatio_working_3-way'!V294/(2*'OddsRatio_working_3-way'!X294)))</f>
        <v>#VALUE!</v>
      </c>
      <c r="Z294" s="11" t="e">
        <f>'OddsRatio_working_3-way'!X294^(1/3)*COS('OddsRatio_working_3-way'!Y294/3)</f>
        <v>#VALUE!</v>
      </c>
      <c r="AA294" s="11" t="e">
        <f>'OddsRatio_working_3-way'!X294^(1/3)*COS(('OddsRatio_working_3-way'!Y294+2*PI())/3)</f>
        <v>#VALUE!</v>
      </c>
      <c r="AB294" s="11" t="e">
        <f>'OddsRatio_working_3-way'!X294^(1/3)*COS(('OddsRatio_working_3-way'!Y294+4*PI())/3)</f>
        <v>#VALUE!</v>
      </c>
      <c r="AC294" s="11" t="e">
        <f>'OddsRatio_working_3-way'!X294^(1/3)*SIN('OddsRatio_working_3-way'!Y294/3)</f>
        <v>#VALUE!</v>
      </c>
      <c r="AD294" s="11" t="e">
        <f>'OddsRatio_working_3-way'!X294^(1/3)*SIN(('OddsRatio_working_3-way'!Y294+2*PI())/3)</f>
        <v>#VALUE!</v>
      </c>
      <c r="AE294" s="11" t="e">
        <f>'OddsRatio_working_3-way'!X294^(1/3)*SIN(('OddsRatio_working_3-way'!Y294+4*PI())/3)</f>
        <v>#VALUE!</v>
      </c>
      <c r="AF294" s="11" t="e">
        <f>-'OddsRatio_working_3-way'!U294/(3*'OddsRatio_working_3-way'!X294^(1/3))*COS(('OddsRatio_working_3-way'!Y294)/3)</f>
        <v>#VALUE!</v>
      </c>
      <c r="AG294" s="11" t="e">
        <f>-'OddsRatio_working_3-way'!U294/(3*'OddsRatio_working_3-way'!X294^(1/3))*COS(('OddsRatio_working_3-way'!Y294+2*PI())/3)</f>
        <v>#VALUE!</v>
      </c>
      <c r="AH294" s="11" t="e">
        <f>-'OddsRatio_working_3-way'!U294/(3*'OddsRatio_working_3-way'!X294^(1/3))*COS(('OddsRatio_working_3-way'!Y294+4*PI())/3)</f>
        <v>#VALUE!</v>
      </c>
      <c r="AI294" s="11" t="e">
        <f>'OddsRatio_working_3-way'!U294/(3*'OddsRatio_working_3-way'!X294^(1/3))*SIN(('OddsRatio_working_3-way'!Y294)/3)</f>
        <v>#VALUE!</v>
      </c>
      <c r="AJ294" s="11" t="e">
        <f>'OddsRatio_working_3-way'!U294/(3*'OddsRatio_working_3-way'!X294^(1/3))*SIN(('OddsRatio_working_3-way'!Y294+2*PI())/3)</f>
        <v>#VALUE!</v>
      </c>
      <c r="AK294" s="11" t="e">
        <f>'OddsRatio_working_3-way'!U294/(3*'OddsRatio_working_3-way'!X294^(1/3))*SIN(('OddsRatio_working_3-way'!Y294+4*PI())/3)</f>
        <v>#VALUE!</v>
      </c>
      <c r="AL294" s="11" t="e">
        <f>'OddsRatio_working_3-way'!Z294+'OddsRatio_working_3-way'!AF294</f>
        <v>#VALUE!</v>
      </c>
      <c r="AM294" s="11" t="e">
        <f>'OddsRatio_working_3-way'!AA294+'OddsRatio_working_3-way'!AG294</f>
        <v>#VALUE!</v>
      </c>
      <c r="AN294" s="11" t="e">
        <f>'OddsRatio_working_3-way'!AB294+'OddsRatio_working_3-way'!AH294</f>
        <v>#VALUE!</v>
      </c>
      <c r="AO294" s="11" t="e">
        <f>'OddsRatio_working_3-way'!AC294+'OddsRatio_working_3-way'!AI294</f>
        <v>#VALUE!</v>
      </c>
      <c r="AP294" s="11" t="e">
        <f>'OddsRatio_working_3-way'!AD294+'OddsRatio_working_3-way'!AJ294</f>
        <v>#VALUE!</v>
      </c>
      <c r="AQ294" s="11" t="e">
        <f>'OddsRatio_working_3-way'!AE294+'OddsRatio_working_3-way'!AK294</f>
        <v>#VALUE!</v>
      </c>
      <c r="AR294" s="10" t="str">
        <f>IF(A294="","",IF(('OddsRatio_working_3-way'!X294=0),IF(Q294&gt;0,-Q294^(1/3),(-Q294)^(1/3)),'OddsRatio_working_3-way'!AL294-'OddsRatio_working_3-way'!R294/3))</f>
        <v/>
      </c>
      <c r="AS294" s="11" t="e">
        <f>IF(('OddsRatio_working_3-way'!X294=0),IF(Q294&gt;0,-Q294^(1/3),(-Q294)^(1/3)),'OddsRatio_working_3-way'!AM294-'OddsRatio_working_3-way'!R294/3)</f>
        <v>#VALUE!</v>
      </c>
      <c r="AT294" s="11" t="e">
        <f>IF(('OddsRatio_working_3-way'!X294=0),IF(Q294&gt;0,-Q294^(1/3),(-Q294)^(1/3)),'OddsRatio_working_3-way'!AN294-'OddsRatio_working_3-way'!R294/3)</f>
        <v>#VALUE!</v>
      </c>
      <c r="AU294" s="11" t="e">
        <f>IF(('OddsRatio_working_3-way'!X294=0),0,'OddsRatio_working_3-way'!AO294)</f>
        <v>#VALUE!</v>
      </c>
      <c r="AV294" s="11" t="e">
        <f>IF(('OddsRatio_working_3-way'!X294=0),0,'OddsRatio_working_3-way'!AP294)</f>
        <v>#VALUE!</v>
      </c>
      <c r="AW294" s="11" t="e">
        <f>IF(('OddsRatio_working_3-way'!X294=0),0,'OddsRatio_working_3-way'!AQ294)</f>
        <v>#VALUE!</v>
      </c>
    </row>
    <row r="295" spans="1:49">
      <c r="A295" s="4" t="str">
        <f>IF('True_Odds_Calculator_3-way'!A296="","",'True_Odds_Calculator_3-way'!A296)</f>
        <v/>
      </c>
      <c r="B295" s="4" t="str">
        <f>IF('True_Odds_Calculator_3-way'!B296="","",'True_Odds_Calculator_3-way'!B296)</f>
        <v/>
      </c>
      <c r="C295" s="4" t="str">
        <f>IF('True_Odds_Calculator_3-way'!C296="","",'True_Odds_Calculator_3-way'!C296)</f>
        <v/>
      </c>
      <c r="D295" s="9" t="e">
        <f t="shared" si="65"/>
        <v>#VALUE!</v>
      </c>
      <c r="E295" s="9" t="e">
        <f t="shared" si="66"/>
        <v>#VALUE!</v>
      </c>
      <c r="F295" s="9" t="e">
        <f t="shared" si="67"/>
        <v>#VALUE!</v>
      </c>
      <c r="G295" s="9" t="str">
        <f t="shared" si="68"/>
        <v/>
      </c>
      <c r="H295" s="9" t="str">
        <f t="shared" si="69"/>
        <v/>
      </c>
      <c r="I295" s="9" t="str">
        <f t="shared" si="70"/>
        <v/>
      </c>
      <c r="J295" s="9" t="str">
        <f t="shared" si="71"/>
        <v/>
      </c>
      <c r="K295" s="11" t="e">
        <f t="shared" si="72"/>
        <v>#VALUE!</v>
      </c>
      <c r="L295" s="11" t="e">
        <f t="shared" si="73"/>
        <v>#VALUE!</v>
      </c>
      <c r="M295" s="11" t="e">
        <f t="shared" si="74"/>
        <v>#VALUE!</v>
      </c>
      <c r="N295" s="11" t="e">
        <f>'OddsRatio_working_3-way'!K295+'OddsRatio_working_3-way'!L295+'OddsRatio_working_3-way'!M295-('OddsRatio_working_3-way'!K295*'OddsRatio_working_3-way'!L295)-('OddsRatio_working_3-way'!K295*'OddsRatio_working_3-way'!M295)-('OddsRatio_working_3-way'!L295*'OddsRatio_working_3-way'!M295)+('OddsRatio_working_3-way'!K295*'OddsRatio_working_3-way'!L295*'OddsRatio_working_3-way'!M295)-1</f>
        <v>#VALUE!</v>
      </c>
      <c r="O295" s="11">
        <f>0</f>
        <v>0</v>
      </c>
      <c r="P295" s="11" t="e">
        <f>('OddsRatio_working_3-way'!K295*'OddsRatio_working_3-way'!L295)+('OddsRatio_working_3-way'!K295*'OddsRatio_working_3-way'!M295)+('OddsRatio_working_3-way'!L295*'OddsRatio_working_3-way'!M295)-(3*'OddsRatio_working_3-way'!K295*'OddsRatio_working_3-way'!L295*'OddsRatio_working_3-way'!M295)</f>
        <v>#VALUE!</v>
      </c>
      <c r="Q295" s="11" t="e">
        <f>2*'OddsRatio_working_3-way'!K295*'OddsRatio_working_3-way'!L295*'OddsRatio_working_3-way'!M295</f>
        <v>#VALUE!</v>
      </c>
      <c r="R295" s="11" t="e">
        <f t="shared" si="75"/>
        <v>#VALUE!</v>
      </c>
      <c r="S295" s="11" t="e">
        <f t="shared" si="76"/>
        <v>#VALUE!</v>
      </c>
      <c r="T295" s="11" t="e">
        <f t="shared" si="77"/>
        <v>#VALUE!</v>
      </c>
      <c r="U295" s="11" t="e">
        <f>'OddsRatio_working_3-way'!S295-'OddsRatio_working_3-way'!R295^2/3</f>
        <v>#VALUE!</v>
      </c>
      <c r="V295" s="11" t="e">
        <f>'OddsRatio_working_3-way'!S295*'OddsRatio_working_3-way'!R295/3-2*'OddsRatio_working_3-way'!R295^3/27-'OddsRatio_working_3-way'!T295</f>
        <v>#VALUE!</v>
      </c>
      <c r="W295" s="11" t="e">
        <f>'OddsRatio_working_3-way'!V295^2+4*'OddsRatio_working_3-way'!U295^3/27</f>
        <v>#VALUE!</v>
      </c>
      <c r="X295" s="11" t="e">
        <f>IF('OddsRatio_working_3-way'!W295&gt;0,IF(ABS('OddsRatio_working_3-way'!V295+SQRT('OddsRatio_working_3-way'!W295))/2&gt;0,ABS('OddsRatio_working_3-way'!V295+SQRT('OddsRatio_working_3-way'!W295))/2,ABS('OddsRatio_working_3-way'!V295-SQRT('OddsRatio_working_3-way'!W295))/2),SQRT(-'OddsRatio_working_3-way'!U295^3/27))</f>
        <v>#VALUE!</v>
      </c>
      <c r="Y295" s="11" t="e">
        <f>IF('OddsRatio_working_3-way'!W295&gt;=0,IF('OddsRatio_working_3-way'!V295+SQRT('OddsRatio_working_3-way'!W295)&gt;0,0,PI()),ACOS('OddsRatio_working_3-way'!V295/(2*'OddsRatio_working_3-way'!X295)))</f>
        <v>#VALUE!</v>
      </c>
      <c r="Z295" s="11" t="e">
        <f>'OddsRatio_working_3-way'!X295^(1/3)*COS('OddsRatio_working_3-way'!Y295/3)</f>
        <v>#VALUE!</v>
      </c>
      <c r="AA295" s="11" t="e">
        <f>'OddsRatio_working_3-way'!X295^(1/3)*COS(('OddsRatio_working_3-way'!Y295+2*PI())/3)</f>
        <v>#VALUE!</v>
      </c>
      <c r="AB295" s="11" t="e">
        <f>'OddsRatio_working_3-way'!X295^(1/3)*COS(('OddsRatio_working_3-way'!Y295+4*PI())/3)</f>
        <v>#VALUE!</v>
      </c>
      <c r="AC295" s="11" t="e">
        <f>'OddsRatio_working_3-way'!X295^(1/3)*SIN('OddsRatio_working_3-way'!Y295/3)</f>
        <v>#VALUE!</v>
      </c>
      <c r="AD295" s="11" t="e">
        <f>'OddsRatio_working_3-way'!X295^(1/3)*SIN(('OddsRatio_working_3-way'!Y295+2*PI())/3)</f>
        <v>#VALUE!</v>
      </c>
      <c r="AE295" s="11" t="e">
        <f>'OddsRatio_working_3-way'!X295^(1/3)*SIN(('OddsRatio_working_3-way'!Y295+4*PI())/3)</f>
        <v>#VALUE!</v>
      </c>
      <c r="AF295" s="11" t="e">
        <f>-'OddsRatio_working_3-way'!U295/(3*'OddsRatio_working_3-way'!X295^(1/3))*COS(('OddsRatio_working_3-way'!Y295)/3)</f>
        <v>#VALUE!</v>
      </c>
      <c r="AG295" s="11" t="e">
        <f>-'OddsRatio_working_3-way'!U295/(3*'OddsRatio_working_3-way'!X295^(1/3))*COS(('OddsRatio_working_3-way'!Y295+2*PI())/3)</f>
        <v>#VALUE!</v>
      </c>
      <c r="AH295" s="11" t="e">
        <f>-'OddsRatio_working_3-way'!U295/(3*'OddsRatio_working_3-way'!X295^(1/3))*COS(('OddsRatio_working_3-way'!Y295+4*PI())/3)</f>
        <v>#VALUE!</v>
      </c>
      <c r="AI295" s="11" t="e">
        <f>'OddsRatio_working_3-way'!U295/(3*'OddsRatio_working_3-way'!X295^(1/3))*SIN(('OddsRatio_working_3-way'!Y295)/3)</f>
        <v>#VALUE!</v>
      </c>
      <c r="AJ295" s="11" t="e">
        <f>'OddsRatio_working_3-way'!U295/(3*'OddsRatio_working_3-way'!X295^(1/3))*SIN(('OddsRatio_working_3-way'!Y295+2*PI())/3)</f>
        <v>#VALUE!</v>
      </c>
      <c r="AK295" s="11" t="e">
        <f>'OddsRatio_working_3-way'!U295/(3*'OddsRatio_working_3-way'!X295^(1/3))*SIN(('OddsRatio_working_3-way'!Y295+4*PI())/3)</f>
        <v>#VALUE!</v>
      </c>
      <c r="AL295" s="11" t="e">
        <f>'OddsRatio_working_3-way'!Z295+'OddsRatio_working_3-way'!AF295</f>
        <v>#VALUE!</v>
      </c>
      <c r="AM295" s="11" t="e">
        <f>'OddsRatio_working_3-way'!AA295+'OddsRatio_working_3-way'!AG295</f>
        <v>#VALUE!</v>
      </c>
      <c r="AN295" s="11" t="e">
        <f>'OddsRatio_working_3-way'!AB295+'OddsRatio_working_3-way'!AH295</f>
        <v>#VALUE!</v>
      </c>
      <c r="AO295" s="11" t="e">
        <f>'OddsRatio_working_3-way'!AC295+'OddsRatio_working_3-way'!AI295</f>
        <v>#VALUE!</v>
      </c>
      <c r="AP295" s="11" t="e">
        <f>'OddsRatio_working_3-way'!AD295+'OddsRatio_working_3-way'!AJ295</f>
        <v>#VALUE!</v>
      </c>
      <c r="AQ295" s="11" t="e">
        <f>'OddsRatio_working_3-way'!AE295+'OddsRatio_working_3-way'!AK295</f>
        <v>#VALUE!</v>
      </c>
      <c r="AR295" s="10" t="str">
        <f>IF(A295="","",IF(('OddsRatio_working_3-way'!X295=0),IF(Q295&gt;0,-Q295^(1/3),(-Q295)^(1/3)),'OddsRatio_working_3-way'!AL295-'OddsRatio_working_3-way'!R295/3))</f>
        <v/>
      </c>
      <c r="AS295" s="11" t="e">
        <f>IF(('OddsRatio_working_3-way'!X295=0),IF(Q295&gt;0,-Q295^(1/3),(-Q295)^(1/3)),'OddsRatio_working_3-way'!AM295-'OddsRatio_working_3-way'!R295/3)</f>
        <v>#VALUE!</v>
      </c>
      <c r="AT295" s="11" t="e">
        <f>IF(('OddsRatio_working_3-way'!X295=0),IF(Q295&gt;0,-Q295^(1/3),(-Q295)^(1/3)),'OddsRatio_working_3-way'!AN295-'OddsRatio_working_3-way'!R295/3)</f>
        <v>#VALUE!</v>
      </c>
      <c r="AU295" s="11" t="e">
        <f>IF(('OddsRatio_working_3-way'!X295=0),0,'OddsRatio_working_3-way'!AO295)</f>
        <v>#VALUE!</v>
      </c>
      <c r="AV295" s="11" t="e">
        <f>IF(('OddsRatio_working_3-way'!X295=0),0,'OddsRatio_working_3-way'!AP295)</f>
        <v>#VALUE!</v>
      </c>
      <c r="AW295" s="11" t="e">
        <f>IF(('OddsRatio_working_3-way'!X295=0),0,'OddsRatio_working_3-way'!AQ295)</f>
        <v>#VALUE!</v>
      </c>
    </row>
    <row r="296" spans="1:49">
      <c r="A296" s="4" t="str">
        <f>IF('True_Odds_Calculator_3-way'!A297="","",'True_Odds_Calculator_3-way'!A297)</f>
        <v/>
      </c>
      <c r="B296" s="4" t="str">
        <f>IF('True_Odds_Calculator_3-way'!B297="","",'True_Odds_Calculator_3-way'!B297)</f>
        <v/>
      </c>
      <c r="C296" s="4" t="str">
        <f>IF('True_Odds_Calculator_3-way'!C297="","",'True_Odds_Calculator_3-way'!C297)</f>
        <v/>
      </c>
      <c r="D296" s="9" t="e">
        <f t="shared" si="65"/>
        <v>#VALUE!</v>
      </c>
      <c r="E296" s="9" t="e">
        <f t="shared" si="66"/>
        <v>#VALUE!</v>
      </c>
      <c r="F296" s="9" t="e">
        <f t="shared" si="67"/>
        <v>#VALUE!</v>
      </c>
      <c r="G296" s="9" t="str">
        <f t="shared" si="68"/>
        <v/>
      </c>
      <c r="H296" s="9" t="str">
        <f t="shared" si="69"/>
        <v/>
      </c>
      <c r="I296" s="9" t="str">
        <f t="shared" si="70"/>
        <v/>
      </c>
      <c r="J296" s="9" t="str">
        <f t="shared" si="71"/>
        <v/>
      </c>
      <c r="K296" s="11" t="e">
        <f t="shared" si="72"/>
        <v>#VALUE!</v>
      </c>
      <c r="L296" s="11" t="e">
        <f t="shared" si="73"/>
        <v>#VALUE!</v>
      </c>
      <c r="M296" s="11" t="e">
        <f t="shared" si="74"/>
        <v>#VALUE!</v>
      </c>
      <c r="N296" s="11" t="e">
        <f>'OddsRatio_working_3-way'!K296+'OddsRatio_working_3-way'!L296+'OddsRatio_working_3-way'!M296-('OddsRatio_working_3-way'!K296*'OddsRatio_working_3-way'!L296)-('OddsRatio_working_3-way'!K296*'OddsRatio_working_3-way'!M296)-('OddsRatio_working_3-way'!L296*'OddsRatio_working_3-way'!M296)+('OddsRatio_working_3-way'!K296*'OddsRatio_working_3-way'!L296*'OddsRatio_working_3-way'!M296)-1</f>
        <v>#VALUE!</v>
      </c>
      <c r="O296" s="11">
        <f>0</f>
        <v>0</v>
      </c>
      <c r="P296" s="11" t="e">
        <f>('OddsRatio_working_3-way'!K296*'OddsRatio_working_3-way'!L296)+('OddsRatio_working_3-way'!K296*'OddsRatio_working_3-way'!M296)+('OddsRatio_working_3-way'!L296*'OddsRatio_working_3-way'!M296)-(3*'OddsRatio_working_3-way'!K296*'OddsRatio_working_3-way'!L296*'OddsRatio_working_3-way'!M296)</f>
        <v>#VALUE!</v>
      </c>
      <c r="Q296" s="11" t="e">
        <f>2*'OddsRatio_working_3-way'!K296*'OddsRatio_working_3-way'!L296*'OddsRatio_working_3-way'!M296</f>
        <v>#VALUE!</v>
      </c>
      <c r="R296" s="11" t="e">
        <f t="shared" si="75"/>
        <v>#VALUE!</v>
      </c>
      <c r="S296" s="11" t="e">
        <f t="shared" si="76"/>
        <v>#VALUE!</v>
      </c>
      <c r="T296" s="11" t="e">
        <f t="shared" si="77"/>
        <v>#VALUE!</v>
      </c>
      <c r="U296" s="11" t="e">
        <f>'OddsRatio_working_3-way'!S296-'OddsRatio_working_3-way'!R296^2/3</f>
        <v>#VALUE!</v>
      </c>
      <c r="V296" s="11" t="e">
        <f>'OddsRatio_working_3-way'!S296*'OddsRatio_working_3-way'!R296/3-2*'OddsRatio_working_3-way'!R296^3/27-'OddsRatio_working_3-way'!T296</f>
        <v>#VALUE!</v>
      </c>
      <c r="W296" s="11" t="e">
        <f>'OddsRatio_working_3-way'!V296^2+4*'OddsRatio_working_3-way'!U296^3/27</f>
        <v>#VALUE!</v>
      </c>
      <c r="X296" s="11" t="e">
        <f>IF('OddsRatio_working_3-way'!W296&gt;0,IF(ABS('OddsRatio_working_3-way'!V296+SQRT('OddsRatio_working_3-way'!W296))/2&gt;0,ABS('OddsRatio_working_3-way'!V296+SQRT('OddsRatio_working_3-way'!W296))/2,ABS('OddsRatio_working_3-way'!V296-SQRT('OddsRatio_working_3-way'!W296))/2),SQRT(-'OddsRatio_working_3-way'!U296^3/27))</f>
        <v>#VALUE!</v>
      </c>
      <c r="Y296" s="11" t="e">
        <f>IF('OddsRatio_working_3-way'!W296&gt;=0,IF('OddsRatio_working_3-way'!V296+SQRT('OddsRatio_working_3-way'!W296)&gt;0,0,PI()),ACOS('OddsRatio_working_3-way'!V296/(2*'OddsRatio_working_3-way'!X296)))</f>
        <v>#VALUE!</v>
      </c>
      <c r="Z296" s="11" t="e">
        <f>'OddsRatio_working_3-way'!X296^(1/3)*COS('OddsRatio_working_3-way'!Y296/3)</f>
        <v>#VALUE!</v>
      </c>
      <c r="AA296" s="11" t="e">
        <f>'OddsRatio_working_3-way'!X296^(1/3)*COS(('OddsRatio_working_3-way'!Y296+2*PI())/3)</f>
        <v>#VALUE!</v>
      </c>
      <c r="AB296" s="11" t="e">
        <f>'OddsRatio_working_3-way'!X296^(1/3)*COS(('OddsRatio_working_3-way'!Y296+4*PI())/3)</f>
        <v>#VALUE!</v>
      </c>
      <c r="AC296" s="11" t="e">
        <f>'OddsRatio_working_3-way'!X296^(1/3)*SIN('OddsRatio_working_3-way'!Y296/3)</f>
        <v>#VALUE!</v>
      </c>
      <c r="AD296" s="11" t="e">
        <f>'OddsRatio_working_3-way'!X296^(1/3)*SIN(('OddsRatio_working_3-way'!Y296+2*PI())/3)</f>
        <v>#VALUE!</v>
      </c>
      <c r="AE296" s="11" t="e">
        <f>'OddsRatio_working_3-way'!X296^(1/3)*SIN(('OddsRatio_working_3-way'!Y296+4*PI())/3)</f>
        <v>#VALUE!</v>
      </c>
      <c r="AF296" s="11" t="e">
        <f>-'OddsRatio_working_3-way'!U296/(3*'OddsRatio_working_3-way'!X296^(1/3))*COS(('OddsRatio_working_3-way'!Y296)/3)</f>
        <v>#VALUE!</v>
      </c>
      <c r="AG296" s="11" t="e">
        <f>-'OddsRatio_working_3-way'!U296/(3*'OddsRatio_working_3-way'!X296^(1/3))*COS(('OddsRatio_working_3-way'!Y296+2*PI())/3)</f>
        <v>#VALUE!</v>
      </c>
      <c r="AH296" s="11" t="e">
        <f>-'OddsRatio_working_3-way'!U296/(3*'OddsRatio_working_3-way'!X296^(1/3))*COS(('OddsRatio_working_3-way'!Y296+4*PI())/3)</f>
        <v>#VALUE!</v>
      </c>
      <c r="AI296" s="11" t="e">
        <f>'OddsRatio_working_3-way'!U296/(3*'OddsRatio_working_3-way'!X296^(1/3))*SIN(('OddsRatio_working_3-way'!Y296)/3)</f>
        <v>#VALUE!</v>
      </c>
      <c r="AJ296" s="11" t="e">
        <f>'OddsRatio_working_3-way'!U296/(3*'OddsRatio_working_3-way'!X296^(1/3))*SIN(('OddsRatio_working_3-way'!Y296+2*PI())/3)</f>
        <v>#VALUE!</v>
      </c>
      <c r="AK296" s="11" t="e">
        <f>'OddsRatio_working_3-way'!U296/(3*'OddsRatio_working_3-way'!X296^(1/3))*SIN(('OddsRatio_working_3-way'!Y296+4*PI())/3)</f>
        <v>#VALUE!</v>
      </c>
      <c r="AL296" s="11" t="e">
        <f>'OddsRatio_working_3-way'!Z296+'OddsRatio_working_3-way'!AF296</f>
        <v>#VALUE!</v>
      </c>
      <c r="AM296" s="11" t="e">
        <f>'OddsRatio_working_3-way'!AA296+'OddsRatio_working_3-way'!AG296</f>
        <v>#VALUE!</v>
      </c>
      <c r="AN296" s="11" t="e">
        <f>'OddsRatio_working_3-way'!AB296+'OddsRatio_working_3-way'!AH296</f>
        <v>#VALUE!</v>
      </c>
      <c r="AO296" s="11" t="e">
        <f>'OddsRatio_working_3-way'!AC296+'OddsRatio_working_3-way'!AI296</f>
        <v>#VALUE!</v>
      </c>
      <c r="AP296" s="11" t="e">
        <f>'OddsRatio_working_3-way'!AD296+'OddsRatio_working_3-way'!AJ296</f>
        <v>#VALUE!</v>
      </c>
      <c r="AQ296" s="11" t="e">
        <f>'OddsRatio_working_3-way'!AE296+'OddsRatio_working_3-way'!AK296</f>
        <v>#VALUE!</v>
      </c>
      <c r="AR296" s="10" t="str">
        <f>IF(A296="","",IF(('OddsRatio_working_3-way'!X296=0),IF(Q296&gt;0,-Q296^(1/3),(-Q296)^(1/3)),'OddsRatio_working_3-way'!AL296-'OddsRatio_working_3-way'!R296/3))</f>
        <v/>
      </c>
      <c r="AS296" s="11" t="e">
        <f>IF(('OddsRatio_working_3-way'!X296=0),IF(Q296&gt;0,-Q296^(1/3),(-Q296)^(1/3)),'OddsRatio_working_3-way'!AM296-'OddsRatio_working_3-way'!R296/3)</f>
        <v>#VALUE!</v>
      </c>
      <c r="AT296" s="11" t="e">
        <f>IF(('OddsRatio_working_3-way'!X296=0),IF(Q296&gt;0,-Q296^(1/3),(-Q296)^(1/3)),'OddsRatio_working_3-way'!AN296-'OddsRatio_working_3-way'!R296/3)</f>
        <v>#VALUE!</v>
      </c>
      <c r="AU296" s="11" t="e">
        <f>IF(('OddsRatio_working_3-way'!X296=0),0,'OddsRatio_working_3-way'!AO296)</f>
        <v>#VALUE!</v>
      </c>
      <c r="AV296" s="11" t="e">
        <f>IF(('OddsRatio_working_3-way'!X296=0),0,'OddsRatio_working_3-way'!AP296)</f>
        <v>#VALUE!</v>
      </c>
      <c r="AW296" s="11" t="e">
        <f>IF(('OddsRatio_working_3-way'!X296=0),0,'OddsRatio_working_3-way'!AQ296)</f>
        <v>#VALUE!</v>
      </c>
    </row>
    <row r="297" spans="1:49">
      <c r="A297" s="4" t="str">
        <f>IF('True_Odds_Calculator_3-way'!A298="","",'True_Odds_Calculator_3-way'!A298)</f>
        <v/>
      </c>
      <c r="B297" s="4" t="str">
        <f>IF('True_Odds_Calculator_3-way'!B298="","",'True_Odds_Calculator_3-way'!B298)</f>
        <v/>
      </c>
      <c r="C297" s="4" t="str">
        <f>IF('True_Odds_Calculator_3-way'!C298="","",'True_Odds_Calculator_3-way'!C298)</f>
        <v/>
      </c>
      <c r="D297" s="9" t="e">
        <f t="shared" si="65"/>
        <v>#VALUE!</v>
      </c>
      <c r="E297" s="9" t="e">
        <f t="shared" si="66"/>
        <v>#VALUE!</v>
      </c>
      <c r="F297" s="9" t="e">
        <f t="shared" si="67"/>
        <v>#VALUE!</v>
      </c>
      <c r="G297" s="9" t="str">
        <f t="shared" si="68"/>
        <v/>
      </c>
      <c r="H297" s="9" t="str">
        <f t="shared" si="69"/>
        <v/>
      </c>
      <c r="I297" s="9" t="str">
        <f t="shared" si="70"/>
        <v/>
      </c>
      <c r="J297" s="9" t="str">
        <f t="shared" si="71"/>
        <v/>
      </c>
      <c r="K297" s="11" t="e">
        <f t="shared" si="72"/>
        <v>#VALUE!</v>
      </c>
      <c r="L297" s="11" t="e">
        <f t="shared" si="73"/>
        <v>#VALUE!</v>
      </c>
      <c r="M297" s="11" t="e">
        <f t="shared" si="74"/>
        <v>#VALUE!</v>
      </c>
      <c r="N297" s="11" t="e">
        <f>'OddsRatio_working_3-way'!K297+'OddsRatio_working_3-way'!L297+'OddsRatio_working_3-way'!M297-('OddsRatio_working_3-way'!K297*'OddsRatio_working_3-way'!L297)-('OddsRatio_working_3-way'!K297*'OddsRatio_working_3-way'!M297)-('OddsRatio_working_3-way'!L297*'OddsRatio_working_3-way'!M297)+('OddsRatio_working_3-way'!K297*'OddsRatio_working_3-way'!L297*'OddsRatio_working_3-way'!M297)-1</f>
        <v>#VALUE!</v>
      </c>
      <c r="O297" s="11">
        <f>0</f>
        <v>0</v>
      </c>
      <c r="P297" s="11" t="e">
        <f>('OddsRatio_working_3-way'!K297*'OddsRatio_working_3-way'!L297)+('OddsRatio_working_3-way'!K297*'OddsRatio_working_3-way'!M297)+('OddsRatio_working_3-way'!L297*'OddsRatio_working_3-way'!M297)-(3*'OddsRatio_working_3-way'!K297*'OddsRatio_working_3-way'!L297*'OddsRatio_working_3-way'!M297)</f>
        <v>#VALUE!</v>
      </c>
      <c r="Q297" s="11" t="e">
        <f>2*'OddsRatio_working_3-way'!K297*'OddsRatio_working_3-way'!L297*'OddsRatio_working_3-way'!M297</f>
        <v>#VALUE!</v>
      </c>
      <c r="R297" s="11" t="e">
        <f t="shared" si="75"/>
        <v>#VALUE!</v>
      </c>
      <c r="S297" s="11" t="e">
        <f t="shared" si="76"/>
        <v>#VALUE!</v>
      </c>
      <c r="T297" s="11" t="e">
        <f t="shared" si="77"/>
        <v>#VALUE!</v>
      </c>
      <c r="U297" s="11" t="e">
        <f>'OddsRatio_working_3-way'!S297-'OddsRatio_working_3-way'!R297^2/3</f>
        <v>#VALUE!</v>
      </c>
      <c r="V297" s="11" t="e">
        <f>'OddsRatio_working_3-way'!S297*'OddsRatio_working_3-way'!R297/3-2*'OddsRatio_working_3-way'!R297^3/27-'OddsRatio_working_3-way'!T297</f>
        <v>#VALUE!</v>
      </c>
      <c r="W297" s="11" t="e">
        <f>'OddsRatio_working_3-way'!V297^2+4*'OddsRatio_working_3-way'!U297^3/27</f>
        <v>#VALUE!</v>
      </c>
      <c r="X297" s="11" t="e">
        <f>IF('OddsRatio_working_3-way'!W297&gt;0,IF(ABS('OddsRatio_working_3-way'!V297+SQRT('OddsRatio_working_3-way'!W297))/2&gt;0,ABS('OddsRatio_working_3-way'!V297+SQRT('OddsRatio_working_3-way'!W297))/2,ABS('OddsRatio_working_3-way'!V297-SQRT('OddsRatio_working_3-way'!W297))/2),SQRT(-'OddsRatio_working_3-way'!U297^3/27))</f>
        <v>#VALUE!</v>
      </c>
      <c r="Y297" s="11" t="e">
        <f>IF('OddsRatio_working_3-way'!W297&gt;=0,IF('OddsRatio_working_3-way'!V297+SQRT('OddsRatio_working_3-way'!W297)&gt;0,0,PI()),ACOS('OddsRatio_working_3-way'!V297/(2*'OddsRatio_working_3-way'!X297)))</f>
        <v>#VALUE!</v>
      </c>
      <c r="Z297" s="11" t="e">
        <f>'OddsRatio_working_3-way'!X297^(1/3)*COS('OddsRatio_working_3-way'!Y297/3)</f>
        <v>#VALUE!</v>
      </c>
      <c r="AA297" s="11" t="e">
        <f>'OddsRatio_working_3-way'!X297^(1/3)*COS(('OddsRatio_working_3-way'!Y297+2*PI())/3)</f>
        <v>#VALUE!</v>
      </c>
      <c r="AB297" s="11" t="e">
        <f>'OddsRatio_working_3-way'!X297^(1/3)*COS(('OddsRatio_working_3-way'!Y297+4*PI())/3)</f>
        <v>#VALUE!</v>
      </c>
      <c r="AC297" s="11" t="e">
        <f>'OddsRatio_working_3-way'!X297^(1/3)*SIN('OddsRatio_working_3-way'!Y297/3)</f>
        <v>#VALUE!</v>
      </c>
      <c r="AD297" s="11" t="e">
        <f>'OddsRatio_working_3-way'!X297^(1/3)*SIN(('OddsRatio_working_3-way'!Y297+2*PI())/3)</f>
        <v>#VALUE!</v>
      </c>
      <c r="AE297" s="11" t="e">
        <f>'OddsRatio_working_3-way'!X297^(1/3)*SIN(('OddsRatio_working_3-way'!Y297+4*PI())/3)</f>
        <v>#VALUE!</v>
      </c>
      <c r="AF297" s="11" t="e">
        <f>-'OddsRatio_working_3-way'!U297/(3*'OddsRatio_working_3-way'!X297^(1/3))*COS(('OddsRatio_working_3-way'!Y297)/3)</f>
        <v>#VALUE!</v>
      </c>
      <c r="AG297" s="11" t="e">
        <f>-'OddsRatio_working_3-way'!U297/(3*'OddsRatio_working_3-way'!X297^(1/3))*COS(('OddsRatio_working_3-way'!Y297+2*PI())/3)</f>
        <v>#VALUE!</v>
      </c>
      <c r="AH297" s="11" t="e">
        <f>-'OddsRatio_working_3-way'!U297/(3*'OddsRatio_working_3-way'!X297^(1/3))*COS(('OddsRatio_working_3-way'!Y297+4*PI())/3)</f>
        <v>#VALUE!</v>
      </c>
      <c r="AI297" s="11" t="e">
        <f>'OddsRatio_working_3-way'!U297/(3*'OddsRatio_working_3-way'!X297^(1/3))*SIN(('OddsRatio_working_3-way'!Y297)/3)</f>
        <v>#VALUE!</v>
      </c>
      <c r="AJ297" s="11" t="e">
        <f>'OddsRatio_working_3-way'!U297/(3*'OddsRatio_working_3-way'!X297^(1/3))*SIN(('OddsRatio_working_3-way'!Y297+2*PI())/3)</f>
        <v>#VALUE!</v>
      </c>
      <c r="AK297" s="11" t="e">
        <f>'OddsRatio_working_3-way'!U297/(3*'OddsRatio_working_3-way'!X297^(1/3))*SIN(('OddsRatio_working_3-way'!Y297+4*PI())/3)</f>
        <v>#VALUE!</v>
      </c>
      <c r="AL297" s="11" t="e">
        <f>'OddsRatio_working_3-way'!Z297+'OddsRatio_working_3-way'!AF297</f>
        <v>#VALUE!</v>
      </c>
      <c r="AM297" s="11" t="e">
        <f>'OddsRatio_working_3-way'!AA297+'OddsRatio_working_3-way'!AG297</f>
        <v>#VALUE!</v>
      </c>
      <c r="AN297" s="11" t="e">
        <f>'OddsRatio_working_3-way'!AB297+'OddsRatio_working_3-way'!AH297</f>
        <v>#VALUE!</v>
      </c>
      <c r="AO297" s="11" t="e">
        <f>'OddsRatio_working_3-way'!AC297+'OddsRatio_working_3-way'!AI297</f>
        <v>#VALUE!</v>
      </c>
      <c r="AP297" s="11" t="e">
        <f>'OddsRatio_working_3-way'!AD297+'OddsRatio_working_3-way'!AJ297</f>
        <v>#VALUE!</v>
      </c>
      <c r="AQ297" s="11" t="e">
        <f>'OddsRatio_working_3-way'!AE297+'OddsRatio_working_3-way'!AK297</f>
        <v>#VALUE!</v>
      </c>
      <c r="AR297" s="10" t="str">
        <f>IF(A297="","",IF(('OddsRatio_working_3-way'!X297=0),IF(Q297&gt;0,-Q297^(1/3),(-Q297)^(1/3)),'OddsRatio_working_3-way'!AL297-'OddsRatio_working_3-way'!R297/3))</f>
        <v/>
      </c>
      <c r="AS297" s="11" t="e">
        <f>IF(('OddsRatio_working_3-way'!X297=0),IF(Q297&gt;0,-Q297^(1/3),(-Q297)^(1/3)),'OddsRatio_working_3-way'!AM297-'OddsRatio_working_3-way'!R297/3)</f>
        <v>#VALUE!</v>
      </c>
      <c r="AT297" s="11" t="e">
        <f>IF(('OddsRatio_working_3-way'!X297=0),IF(Q297&gt;0,-Q297^(1/3),(-Q297)^(1/3)),'OddsRatio_working_3-way'!AN297-'OddsRatio_working_3-way'!R297/3)</f>
        <v>#VALUE!</v>
      </c>
      <c r="AU297" s="11" t="e">
        <f>IF(('OddsRatio_working_3-way'!X297=0),0,'OddsRatio_working_3-way'!AO297)</f>
        <v>#VALUE!</v>
      </c>
      <c r="AV297" s="11" t="e">
        <f>IF(('OddsRatio_working_3-way'!X297=0),0,'OddsRatio_working_3-way'!AP297)</f>
        <v>#VALUE!</v>
      </c>
      <c r="AW297" s="11" t="e">
        <f>IF(('OddsRatio_working_3-way'!X297=0),0,'OddsRatio_working_3-way'!AQ297)</f>
        <v>#VALUE!</v>
      </c>
    </row>
    <row r="298" spans="1:49">
      <c r="A298" s="4" t="str">
        <f>IF('True_Odds_Calculator_3-way'!A299="","",'True_Odds_Calculator_3-way'!A299)</f>
        <v/>
      </c>
      <c r="B298" s="4" t="str">
        <f>IF('True_Odds_Calculator_3-way'!B299="","",'True_Odds_Calculator_3-way'!B299)</f>
        <v/>
      </c>
      <c r="C298" s="4" t="str">
        <f>IF('True_Odds_Calculator_3-way'!C299="","",'True_Odds_Calculator_3-way'!C299)</f>
        <v/>
      </c>
      <c r="D298" s="9" t="e">
        <f t="shared" si="65"/>
        <v>#VALUE!</v>
      </c>
      <c r="E298" s="9" t="e">
        <f t="shared" si="66"/>
        <v>#VALUE!</v>
      </c>
      <c r="F298" s="9" t="e">
        <f t="shared" si="67"/>
        <v>#VALUE!</v>
      </c>
      <c r="G298" s="9" t="str">
        <f t="shared" si="68"/>
        <v/>
      </c>
      <c r="H298" s="9" t="str">
        <f t="shared" si="69"/>
        <v/>
      </c>
      <c r="I298" s="9" t="str">
        <f t="shared" si="70"/>
        <v/>
      </c>
      <c r="J298" s="9" t="str">
        <f t="shared" si="71"/>
        <v/>
      </c>
      <c r="K298" s="11" t="e">
        <f t="shared" si="72"/>
        <v>#VALUE!</v>
      </c>
      <c r="L298" s="11" t="e">
        <f t="shared" si="73"/>
        <v>#VALUE!</v>
      </c>
      <c r="M298" s="11" t="e">
        <f t="shared" si="74"/>
        <v>#VALUE!</v>
      </c>
      <c r="N298" s="11" t="e">
        <f>'OddsRatio_working_3-way'!K298+'OddsRatio_working_3-way'!L298+'OddsRatio_working_3-way'!M298-('OddsRatio_working_3-way'!K298*'OddsRatio_working_3-way'!L298)-('OddsRatio_working_3-way'!K298*'OddsRatio_working_3-way'!M298)-('OddsRatio_working_3-way'!L298*'OddsRatio_working_3-way'!M298)+('OddsRatio_working_3-way'!K298*'OddsRatio_working_3-way'!L298*'OddsRatio_working_3-way'!M298)-1</f>
        <v>#VALUE!</v>
      </c>
      <c r="O298" s="11">
        <f>0</f>
        <v>0</v>
      </c>
      <c r="P298" s="11" t="e">
        <f>('OddsRatio_working_3-way'!K298*'OddsRatio_working_3-way'!L298)+('OddsRatio_working_3-way'!K298*'OddsRatio_working_3-way'!M298)+('OddsRatio_working_3-way'!L298*'OddsRatio_working_3-way'!M298)-(3*'OddsRatio_working_3-way'!K298*'OddsRatio_working_3-way'!L298*'OddsRatio_working_3-way'!M298)</f>
        <v>#VALUE!</v>
      </c>
      <c r="Q298" s="11" t="e">
        <f>2*'OddsRatio_working_3-way'!K298*'OddsRatio_working_3-way'!L298*'OddsRatio_working_3-way'!M298</f>
        <v>#VALUE!</v>
      </c>
      <c r="R298" s="11" t="e">
        <f t="shared" si="75"/>
        <v>#VALUE!</v>
      </c>
      <c r="S298" s="11" t="e">
        <f t="shared" si="76"/>
        <v>#VALUE!</v>
      </c>
      <c r="T298" s="11" t="e">
        <f t="shared" si="77"/>
        <v>#VALUE!</v>
      </c>
      <c r="U298" s="11" t="e">
        <f>'OddsRatio_working_3-way'!S298-'OddsRatio_working_3-way'!R298^2/3</f>
        <v>#VALUE!</v>
      </c>
      <c r="V298" s="11" t="e">
        <f>'OddsRatio_working_3-way'!S298*'OddsRatio_working_3-way'!R298/3-2*'OddsRatio_working_3-way'!R298^3/27-'OddsRatio_working_3-way'!T298</f>
        <v>#VALUE!</v>
      </c>
      <c r="W298" s="11" t="e">
        <f>'OddsRatio_working_3-way'!V298^2+4*'OddsRatio_working_3-way'!U298^3/27</f>
        <v>#VALUE!</v>
      </c>
      <c r="X298" s="11" t="e">
        <f>IF('OddsRatio_working_3-way'!W298&gt;0,IF(ABS('OddsRatio_working_3-way'!V298+SQRT('OddsRatio_working_3-way'!W298))/2&gt;0,ABS('OddsRatio_working_3-way'!V298+SQRT('OddsRatio_working_3-way'!W298))/2,ABS('OddsRatio_working_3-way'!V298-SQRT('OddsRatio_working_3-way'!W298))/2),SQRT(-'OddsRatio_working_3-way'!U298^3/27))</f>
        <v>#VALUE!</v>
      </c>
      <c r="Y298" s="11" t="e">
        <f>IF('OddsRatio_working_3-way'!W298&gt;=0,IF('OddsRatio_working_3-way'!V298+SQRT('OddsRatio_working_3-way'!W298)&gt;0,0,PI()),ACOS('OddsRatio_working_3-way'!V298/(2*'OddsRatio_working_3-way'!X298)))</f>
        <v>#VALUE!</v>
      </c>
      <c r="Z298" s="11" t="e">
        <f>'OddsRatio_working_3-way'!X298^(1/3)*COS('OddsRatio_working_3-way'!Y298/3)</f>
        <v>#VALUE!</v>
      </c>
      <c r="AA298" s="11" t="e">
        <f>'OddsRatio_working_3-way'!X298^(1/3)*COS(('OddsRatio_working_3-way'!Y298+2*PI())/3)</f>
        <v>#VALUE!</v>
      </c>
      <c r="AB298" s="11" t="e">
        <f>'OddsRatio_working_3-way'!X298^(1/3)*COS(('OddsRatio_working_3-way'!Y298+4*PI())/3)</f>
        <v>#VALUE!</v>
      </c>
      <c r="AC298" s="11" t="e">
        <f>'OddsRatio_working_3-way'!X298^(1/3)*SIN('OddsRatio_working_3-way'!Y298/3)</f>
        <v>#VALUE!</v>
      </c>
      <c r="AD298" s="11" t="e">
        <f>'OddsRatio_working_3-way'!X298^(1/3)*SIN(('OddsRatio_working_3-way'!Y298+2*PI())/3)</f>
        <v>#VALUE!</v>
      </c>
      <c r="AE298" s="11" t="e">
        <f>'OddsRatio_working_3-way'!X298^(1/3)*SIN(('OddsRatio_working_3-way'!Y298+4*PI())/3)</f>
        <v>#VALUE!</v>
      </c>
      <c r="AF298" s="11" t="e">
        <f>-'OddsRatio_working_3-way'!U298/(3*'OddsRatio_working_3-way'!X298^(1/3))*COS(('OddsRatio_working_3-way'!Y298)/3)</f>
        <v>#VALUE!</v>
      </c>
      <c r="AG298" s="11" t="e">
        <f>-'OddsRatio_working_3-way'!U298/(3*'OddsRatio_working_3-way'!X298^(1/3))*COS(('OddsRatio_working_3-way'!Y298+2*PI())/3)</f>
        <v>#VALUE!</v>
      </c>
      <c r="AH298" s="11" t="e">
        <f>-'OddsRatio_working_3-way'!U298/(3*'OddsRatio_working_3-way'!X298^(1/3))*COS(('OddsRatio_working_3-way'!Y298+4*PI())/3)</f>
        <v>#VALUE!</v>
      </c>
      <c r="AI298" s="11" t="e">
        <f>'OddsRatio_working_3-way'!U298/(3*'OddsRatio_working_3-way'!X298^(1/3))*SIN(('OddsRatio_working_3-way'!Y298)/3)</f>
        <v>#VALUE!</v>
      </c>
      <c r="AJ298" s="11" t="e">
        <f>'OddsRatio_working_3-way'!U298/(3*'OddsRatio_working_3-way'!X298^(1/3))*SIN(('OddsRatio_working_3-way'!Y298+2*PI())/3)</f>
        <v>#VALUE!</v>
      </c>
      <c r="AK298" s="11" t="e">
        <f>'OddsRatio_working_3-way'!U298/(3*'OddsRatio_working_3-way'!X298^(1/3))*SIN(('OddsRatio_working_3-way'!Y298+4*PI())/3)</f>
        <v>#VALUE!</v>
      </c>
      <c r="AL298" s="11" t="e">
        <f>'OddsRatio_working_3-way'!Z298+'OddsRatio_working_3-way'!AF298</f>
        <v>#VALUE!</v>
      </c>
      <c r="AM298" s="11" t="e">
        <f>'OddsRatio_working_3-way'!AA298+'OddsRatio_working_3-way'!AG298</f>
        <v>#VALUE!</v>
      </c>
      <c r="AN298" s="11" t="e">
        <f>'OddsRatio_working_3-way'!AB298+'OddsRatio_working_3-way'!AH298</f>
        <v>#VALUE!</v>
      </c>
      <c r="AO298" s="11" t="e">
        <f>'OddsRatio_working_3-way'!AC298+'OddsRatio_working_3-way'!AI298</f>
        <v>#VALUE!</v>
      </c>
      <c r="AP298" s="11" t="e">
        <f>'OddsRatio_working_3-way'!AD298+'OddsRatio_working_3-way'!AJ298</f>
        <v>#VALUE!</v>
      </c>
      <c r="AQ298" s="11" t="e">
        <f>'OddsRatio_working_3-way'!AE298+'OddsRatio_working_3-way'!AK298</f>
        <v>#VALUE!</v>
      </c>
      <c r="AR298" s="10" t="str">
        <f>IF(A298="","",IF(('OddsRatio_working_3-way'!X298=0),IF(Q298&gt;0,-Q298^(1/3),(-Q298)^(1/3)),'OddsRatio_working_3-way'!AL298-'OddsRatio_working_3-way'!R298/3))</f>
        <v/>
      </c>
      <c r="AS298" s="11" t="e">
        <f>IF(('OddsRatio_working_3-way'!X298=0),IF(Q298&gt;0,-Q298^(1/3),(-Q298)^(1/3)),'OddsRatio_working_3-way'!AM298-'OddsRatio_working_3-way'!R298/3)</f>
        <v>#VALUE!</v>
      </c>
      <c r="AT298" s="11" t="e">
        <f>IF(('OddsRatio_working_3-way'!X298=0),IF(Q298&gt;0,-Q298^(1/3),(-Q298)^(1/3)),'OddsRatio_working_3-way'!AN298-'OddsRatio_working_3-way'!R298/3)</f>
        <v>#VALUE!</v>
      </c>
      <c r="AU298" s="11" t="e">
        <f>IF(('OddsRatio_working_3-way'!X298=0),0,'OddsRatio_working_3-way'!AO298)</f>
        <v>#VALUE!</v>
      </c>
      <c r="AV298" s="11" t="e">
        <f>IF(('OddsRatio_working_3-way'!X298=0),0,'OddsRatio_working_3-way'!AP298)</f>
        <v>#VALUE!</v>
      </c>
      <c r="AW298" s="11" t="e">
        <f>IF(('OddsRatio_working_3-way'!X298=0),0,'OddsRatio_working_3-way'!AQ298)</f>
        <v>#VALUE!</v>
      </c>
    </row>
    <row r="299" spans="1:49">
      <c r="A299" s="4" t="str">
        <f>IF('True_Odds_Calculator_3-way'!A300="","",'True_Odds_Calculator_3-way'!A300)</f>
        <v/>
      </c>
      <c r="B299" s="4" t="str">
        <f>IF('True_Odds_Calculator_3-way'!B300="","",'True_Odds_Calculator_3-way'!B300)</f>
        <v/>
      </c>
      <c r="C299" s="4" t="str">
        <f>IF('True_Odds_Calculator_3-way'!C300="","",'True_Odds_Calculator_3-way'!C300)</f>
        <v/>
      </c>
      <c r="D299" s="9" t="e">
        <f t="shared" si="65"/>
        <v>#VALUE!</v>
      </c>
      <c r="E299" s="9" t="e">
        <f t="shared" si="66"/>
        <v>#VALUE!</v>
      </c>
      <c r="F299" s="9" t="e">
        <f t="shared" si="67"/>
        <v>#VALUE!</v>
      </c>
      <c r="G299" s="9" t="str">
        <f t="shared" si="68"/>
        <v/>
      </c>
      <c r="H299" s="9" t="str">
        <f t="shared" si="69"/>
        <v/>
      </c>
      <c r="I299" s="9" t="str">
        <f t="shared" si="70"/>
        <v/>
      </c>
      <c r="J299" s="9" t="str">
        <f t="shared" si="71"/>
        <v/>
      </c>
      <c r="K299" s="11" t="e">
        <f t="shared" si="72"/>
        <v>#VALUE!</v>
      </c>
      <c r="L299" s="11" t="e">
        <f t="shared" si="73"/>
        <v>#VALUE!</v>
      </c>
      <c r="M299" s="11" t="e">
        <f t="shared" si="74"/>
        <v>#VALUE!</v>
      </c>
      <c r="N299" s="11" t="e">
        <f>'OddsRatio_working_3-way'!K299+'OddsRatio_working_3-way'!L299+'OddsRatio_working_3-way'!M299-('OddsRatio_working_3-way'!K299*'OddsRatio_working_3-way'!L299)-('OddsRatio_working_3-way'!K299*'OddsRatio_working_3-way'!M299)-('OddsRatio_working_3-way'!L299*'OddsRatio_working_3-way'!M299)+('OddsRatio_working_3-way'!K299*'OddsRatio_working_3-way'!L299*'OddsRatio_working_3-way'!M299)-1</f>
        <v>#VALUE!</v>
      </c>
      <c r="O299" s="11">
        <f>0</f>
        <v>0</v>
      </c>
      <c r="P299" s="11" t="e">
        <f>('OddsRatio_working_3-way'!K299*'OddsRatio_working_3-way'!L299)+('OddsRatio_working_3-way'!K299*'OddsRatio_working_3-way'!M299)+('OddsRatio_working_3-way'!L299*'OddsRatio_working_3-way'!M299)-(3*'OddsRatio_working_3-way'!K299*'OddsRatio_working_3-way'!L299*'OddsRatio_working_3-way'!M299)</f>
        <v>#VALUE!</v>
      </c>
      <c r="Q299" s="11" t="e">
        <f>2*'OddsRatio_working_3-way'!K299*'OddsRatio_working_3-way'!L299*'OddsRatio_working_3-way'!M299</f>
        <v>#VALUE!</v>
      </c>
      <c r="R299" s="11" t="e">
        <f t="shared" si="75"/>
        <v>#VALUE!</v>
      </c>
      <c r="S299" s="11" t="e">
        <f t="shared" si="76"/>
        <v>#VALUE!</v>
      </c>
      <c r="T299" s="11" t="e">
        <f t="shared" si="77"/>
        <v>#VALUE!</v>
      </c>
      <c r="U299" s="11" t="e">
        <f>'OddsRatio_working_3-way'!S299-'OddsRatio_working_3-way'!R299^2/3</f>
        <v>#VALUE!</v>
      </c>
      <c r="V299" s="11" t="e">
        <f>'OddsRatio_working_3-way'!S299*'OddsRatio_working_3-way'!R299/3-2*'OddsRatio_working_3-way'!R299^3/27-'OddsRatio_working_3-way'!T299</f>
        <v>#VALUE!</v>
      </c>
      <c r="W299" s="11" t="e">
        <f>'OddsRatio_working_3-way'!V299^2+4*'OddsRatio_working_3-way'!U299^3/27</f>
        <v>#VALUE!</v>
      </c>
      <c r="X299" s="11" t="e">
        <f>IF('OddsRatio_working_3-way'!W299&gt;0,IF(ABS('OddsRatio_working_3-way'!V299+SQRT('OddsRatio_working_3-way'!W299))/2&gt;0,ABS('OddsRatio_working_3-way'!V299+SQRT('OddsRatio_working_3-way'!W299))/2,ABS('OddsRatio_working_3-way'!V299-SQRT('OddsRatio_working_3-way'!W299))/2),SQRT(-'OddsRatio_working_3-way'!U299^3/27))</f>
        <v>#VALUE!</v>
      </c>
      <c r="Y299" s="11" t="e">
        <f>IF('OddsRatio_working_3-way'!W299&gt;=0,IF('OddsRatio_working_3-way'!V299+SQRT('OddsRatio_working_3-way'!W299)&gt;0,0,PI()),ACOS('OddsRatio_working_3-way'!V299/(2*'OddsRatio_working_3-way'!X299)))</f>
        <v>#VALUE!</v>
      </c>
      <c r="Z299" s="11" t="e">
        <f>'OddsRatio_working_3-way'!X299^(1/3)*COS('OddsRatio_working_3-way'!Y299/3)</f>
        <v>#VALUE!</v>
      </c>
      <c r="AA299" s="11" t="e">
        <f>'OddsRatio_working_3-way'!X299^(1/3)*COS(('OddsRatio_working_3-way'!Y299+2*PI())/3)</f>
        <v>#VALUE!</v>
      </c>
      <c r="AB299" s="11" t="e">
        <f>'OddsRatio_working_3-way'!X299^(1/3)*COS(('OddsRatio_working_3-way'!Y299+4*PI())/3)</f>
        <v>#VALUE!</v>
      </c>
      <c r="AC299" s="11" t="e">
        <f>'OddsRatio_working_3-way'!X299^(1/3)*SIN('OddsRatio_working_3-way'!Y299/3)</f>
        <v>#VALUE!</v>
      </c>
      <c r="AD299" s="11" t="e">
        <f>'OddsRatio_working_3-way'!X299^(1/3)*SIN(('OddsRatio_working_3-way'!Y299+2*PI())/3)</f>
        <v>#VALUE!</v>
      </c>
      <c r="AE299" s="11" t="e">
        <f>'OddsRatio_working_3-way'!X299^(1/3)*SIN(('OddsRatio_working_3-way'!Y299+4*PI())/3)</f>
        <v>#VALUE!</v>
      </c>
      <c r="AF299" s="11" t="e">
        <f>-'OddsRatio_working_3-way'!U299/(3*'OddsRatio_working_3-way'!X299^(1/3))*COS(('OddsRatio_working_3-way'!Y299)/3)</f>
        <v>#VALUE!</v>
      </c>
      <c r="AG299" s="11" t="e">
        <f>-'OddsRatio_working_3-way'!U299/(3*'OddsRatio_working_3-way'!X299^(1/3))*COS(('OddsRatio_working_3-way'!Y299+2*PI())/3)</f>
        <v>#VALUE!</v>
      </c>
      <c r="AH299" s="11" t="e">
        <f>-'OddsRatio_working_3-way'!U299/(3*'OddsRatio_working_3-way'!X299^(1/3))*COS(('OddsRatio_working_3-way'!Y299+4*PI())/3)</f>
        <v>#VALUE!</v>
      </c>
      <c r="AI299" s="11" t="e">
        <f>'OddsRatio_working_3-way'!U299/(3*'OddsRatio_working_3-way'!X299^(1/3))*SIN(('OddsRatio_working_3-way'!Y299)/3)</f>
        <v>#VALUE!</v>
      </c>
      <c r="AJ299" s="11" t="e">
        <f>'OddsRatio_working_3-way'!U299/(3*'OddsRatio_working_3-way'!X299^(1/3))*SIN(('OddsRatio_working_3-way'!Y299+2*PI())/3)</f>
        <v>#VALUE!</v>
      </c>
      <c r="AK299" s="11" t="e">
        <f>'OddsRatio_working_3-way'!U299/(3*'OddsRatio_working_3-way'!X299^(1/3))*SIN(('OddsRatio_working_3-way'!Y299+4*PI())/3)</f>
        <v>#VALUE!</v>
      </c>
      <c r="AL299" s="11" t="e">
        <f>'OddsRatio_working_3-way'!Z299+'OddsRatio_working_3-way'!AF299</f>
        <v>#VALUE!</v>
      </c>
      <c r="AM299" s="11" t="e">
        <f>'OddsRatio_working_3-way'!AA299+'OddsRatio_working_3-way'!AG299</f>
        <v>#VALUE!</v>
      </c>
      <c r="AN299" s="11" t="e">
        <f>'OddsRatio_working_3-way'!AB299+'OddsRatio_working_3-way'!AH299</f>
        <v>#VALUE!</v>
      </c>
      <c r="AO299" s="11" t="e">
        <f>'OddsRatio_working_3-way'!AC299+'OddsRatio_working_3-way'!AI299</f>
        <v>#VALUE!</v>
      </c>
      <c r="AP299" s="11" t="e">
        <f>'OddsRatio_working_3-way'!AD299+'OddsRatio_working_3-way'!AJ299</f>
        <v>#VALUE!</v>
      </c>
      <c r="AQ299" s="11" t="e">
        <f>'OddsRatio_working_3-way'!AE299+'OddsRatio_working_3-way'!AK299</f>
        <v>#VALUE!</v>
      </c>
      <c r="AR299" s="10" t="str">
        <f>IF(A299="","",IF(('OddsRatio_working_3-way'!X299=0),IF(Q299&gt;0,-Q299^(1/3),(-Q299)^(1/3)),'OddsRatio_working_3-way'!AL299-'OddsRatio_working_3-way'!R299/3))</f>
        <v/>
      </c>
      <c r="AS299" s="11" t="e">
        <f>IF(('OddsRatio_working_3-way'!X299=0),IF(Q299&gt;0,-Q299^(1/3),(-Q299)^(1/3)),'OddsRatio_working_3-way'!AM299-'OddsRatio_working_3-way'!R299/3)</f>
        <v>#VALUE!</v>
      </c>
      <c r="AT299" s="11" t="e">
        <f>IF(('OddsRatio_working_3-way'!X299=0),IF(Q299&gt;0,-Q299^(1/3),(-Q299)^(1/3)),'OddsRatio_working_3-way'!AN299-'OddsRatio_working_3-way'!R299/3)</f>
        <v>#VALUE!</v>
      </c>
      <c r="AU299" s="11" t="e">
        <f>IF(('OddsRatio_working_3-way'!X299=0),0,'OddsRatio_working_3-way'!AO299)</f>
        <v>#VALUE!</v>
      </c>
      <c r="AV299" s="11" t="e">
        <f>IF(('OddsRatio_working_3-way'!X299=0),0,'OddsRatio_working_3-way'!AP299)</f>
        <v>#VALUE!</v>
      </c>
      <c r="AW299" s="11" t="e">
        <f>IF(('OddsRatio_working_3-way'!X299=0),0,'OddsRatio_working_3-way'!AQ299)</f>
        <v>#VALUE!</v>
      </c>
    </row>
    <row r="300" spans="1:49">
      <c r="A300" s="4" t="str">
        <f>IF('True_Odds_Calculator_3-way'!A301="","",'True_Odds_Calculator_3-way'!A301)</f>
        <v/>
      </c>
      <c r="B300" s="4" t="str">
        <f>IF('True_Odds_Calculator_3-way'!B301="","",'True_Odds_Calculator_3-way'!B301)</f>
        <v/>
      </c>
      <c r="C300" s="4" t="str">
        <f>IF('True_Odds_Calculator_3-way'!C301="","",'True_Odds_Calculator_3-way'!C301)</f>
        <v/>
      </c>
      <c r="D300" s="9" t="e">
        <f t="shared" si="65"/>
        <v>#VALUE!</v>
      </c>
      <c r="E300" s="9" t="e">
        <f t="shared" si="66"/>
        <v>#VALUE!</v>
      </c>
      <c r="F300" s="9" t="e">
        <f t="shared" si="67"/>
        <v>#VALUE!</v>
      </c>
      <c r="G300" s="9" t="str">
        <f t="shared" si="68"/>
        <v/>
      </c>
      <c r="H300" s="9" t="str">
        <f t="shared" si="69"/>
        <v/>
      </c>
      <c r="I300" s="9" t="str">
        <f t="shared" si="70"/>
        <v/>
      </c>
      <c r="J300" s="9" t="str">
        <f t="shared" si="71"/>
        <v/>
      </c>
      <c r="K300" s="11" t="e">
        <f t="shared" si="72"/>
        <v>#VALUE!</v>
      </c>
      <c r="L300" s="11" t="e">
        <f t="shared" si="73"/>
        <v>#VALUE!</v>
      </c>
      <c r="M300" s="11" t="e">
        <f t="shared" si="74"/>
        <v>#VALUE!</v>
      </c>
      <c r="N300" s="11" t="e">
        <f>'OddsRatio_working_3-way'!K300+'OddsRatio_working_3-way'!L300+'OddsRatio_working_3-way'!M300-('OddsRatio_working_3-way'!K300*'OddsRatio_working_3-way'!L300)-('OddsRatio_working_3-way'!K300*'OddsRatio_working_3-way'!M300)-('OddsRatio_working_3-way'!L300*'OddsRatio_working_3-way'!M300)+('OddsRatio_working_3-way'!K300*'OddsRatio_working_3-way'!L300*'OddsRatio_working_3-way'!M300)-1</f>
        <v>#VALUE!</v>
      </c>
      <c r="O300" s="11">
        <f>0</f>
        <v>0</v>
      </c>
      <c r="P300" s="11" t="e">
        <f>('OddsRatio_working_3-way'!K300*'OddsRatio_working_3-way'!L300)+('OddsRatio_working_3-way'!K300*'OddsRatio_working_3-way'!M300)+('OddsRatio_working_3-way'!L300*'OddsRatio_working_3-way'!M300)-(3*'OddsRatio_working_3-way'!K300*'OddsRatio_working_3-way'!L300*'OddsRatio_working_3-way'!M300)</f>
        <v>#VALUE!</v>
      </c>
      <c r="Q300" s="11" t="e">
        <f>2*'OddsRatio_working_3-way'!K300*'OddsRatio_working_3-way'!L300*'OddsRatio_working_3-way'!M300</f>
        <v>#VALUE!</v>
      </c>
      <c r="R300" s="11" t="e">
        <f t="shared" si="75"/>
        <v>#VALUE!</v>
      </c>
      <c r="S300" s="11" t="e">
        <f t="shared" si="76"/>
        <v>#VALUE!</v>
      </c>
      <c r="T300" s="11" t="e">
        <f t="shared" si="77"/>
        <v>#VALUE!</v>
      </c>
      <c r="U300" s="11" t="e">
        <f>'OddsRatio_working_3-way'!S300-'OddsRatio_working_3-way'!R300^2/3</f>
        <v>#VALUE!</v>
      </c>
      <c r="V300" s="11" t="e">
        <f>'OddsRatio_working_3-way'!S300*'OddsRatio_working_3-way'!R300/3-2*'OddsRatio_working_3-way'!R300^3/27-'OddsRatio_working_3-way'!T300</f>
        <v>#VALUE!</v>
      </c>
      <c r="W300" s="11" t="e">
        <f>'OddsRatio_working_3-way'!V300^2+4*'OddsRatio_working_3-way'!U300^3/27</f>
        <v>#VALUE!</v>
      </c>
      <c r="X300" s="11" t="e">
        <f>IF('OddsRatio_working_3-way'!W300&gt;0,IF(ABS('OddsRatio_working_3-way'!V300+SQRT('OddsRatio_working_3-way'!W300))/2&gt;0,ABS('OddsRatio_working_3-way'!V300+SQRT('OddsRatio_working_3-way'!W300))/2,ABS('OddsRatio_working_3-way'!V300-SQRT('OddsRatio_working_3-way'!W300))/2),SQRT(-'OddsRatio_working_3-way'!U300^3/27))</f>
        <v>#VALUE!</v>
      </c>
      <c r="Y300" s="11" t="e">
        <f>IF('OddsRatio_working_3-way'!W300&gt;=0,IF('OddsRatio_working_3-way'!V300+SQRT('OddsRatio_working_3-way'!W300)&gt;0,0,PI()),ACOS('OddsRatio_working_3-way'!V300/(2*'OddsRatio_working_3-way'!X300)))</f>
        <v>#VALUE!</v>
      </c>
      <c r="Z300" s="11" t="e">
        <f>'OddsRatio_working_3-way'!X300^(1/3)*COS('OddsRatio_working_3-way'!Y300/3)</f>
        <v>#VALUE!</v>
      </c>
      <c r="AA300" s="11" t="e">
        <f>'OddsRatio_working_3-way'!X300^(1/3)*COS(('OddsRatio_working_3-way'!Y300+2*PI())/3)</f>
        <v>#VALUE!</v>
      </c>
      <c r="AB300" s="11" t="e">
        <f>'OddsRatio_working_3-way'!X300^(1/3)*COS(('OddsRatio_working_3-way'!Y300+4*PI())/3)</f>
        <v>#VALUE!</v>
      </c>
      <c r="AC300" s="11" t="e">
        <f>'OddsRatio_working_3-way'!X300^(1/3)*SIN('OddsRatio_working_3-way'!Y300/3)</f>
        <v>#VALUE!</v>
      </c>
      <c r="AD300" s="11" t="e">
        <f>'OddsRatio_working_3-way'!X300^(1/3)*SIN(('OddsRatio_working_3-way'!Y300+2*PI())/3)</f>
        <v>#VALUE!</v>
      </c>
      <c r="AE300" s="11" t="e">
        <f>'OddsRatio_working_3-way'!X300^(1/3)*SIN(('OddsRatio_working_3-way'!Y300+4*PI())/3)</f>
        <v>#VALUE!</v>
      </c>
      <c r="AF300" s="11" t="e">
        <f>-'OddsRatio_working_3-way'!U300/(3*'OddsRatio_working_3-way'!X300^(1/3))*COS(('OddsRatio_working_3-way'!Y300)/3)</f>
        <v>#VALUE!</v>
      </c>
      <c r="AG300" s="11" t="e">
        <f>-'OddsRatio_working_3-way'!U300/(3*'OddsRatio_working_3-way'!X300^(1/3))*COS(('OddsRatio_working_3-way'!Y300+2*PI())/3)</f>
        <v>#VALUE!</v>
      </c>
      <c r="AH300" s="11" t="e">
        <f>-'OddsRatio_working_3-way'!U300/(3*'OddsRatio_working_3-way'!X300^(1/3))*COS(('OddsRatio_working_3-way'!Y300+4*PI())/3)</f>
        <v>#VALUE!</v>
      </c>
      <c r="AI300" s="11" t="e">
        <f>'OddsRatio_working_3-way'!U300/(3*'OddsRatio_working_3-way'!X300^(1/3))*SIN(('OddsRatio_working_3-way'!Y300)/3)</f>
        <v>#VALUE!</v>
      </c>
      <c r="AJ300" s="11" t="e">
        <f>'OddsRatio_working_3-way'!U300/(3*'OddsRatio_working_3-way'!X300^(1/3))*SIN(('OddsRatio_working_3-way'!Y300+2*PI())/3)</f>
        <v>#VALUE!</v>
      </c>
      <c r="AK300" s="11" t="e">
        <f>'OddsRatio_working_3-way'!U300/(3*'OddsRatio_working_3-way'!X300^(1/3))*SIN(('OddsRatio_working_3-way'!Y300+4*PI())/3)</f>
        <v>#VALUE!</v>
      </c>
      <c r="AL300" s="11" t="e">
        <f>'OddsRatio_working_3-way'!Z300+'OddsRatio_working_3-way'!AF300</f>
        <v>#VALUE!</v>
      </c>
      <c r="AM300" s="11" t="e">
        <f>'OddsRatio_working_3-way'!AA300+'OddsRatio_working_3-way'!AG300</f>
        <v>#VALUE!</v>
      </c>
      <c r="AN300" s="11" t="e">
        <f>'OddsRatio_working_3-way'!AB300+'OddsRatio_working_3-way'!AH300</f>
        <v>#VALUE!</v>
      </c>
      <c r="AO300" s="11" t="e">
        <f>'OddsRatio_working_3-way'!AC300+'OddsRatio_working_3-way'!AI300</f>
        <v>#VALUE!</v>
      </c>
      <c r="AP300" s="11" t="e">
        <f>'OddsRatio_working_3-way'!AD300+'OddsRatio_working_3-way'!AJ300</f>
        <v>#VALUE!</v>
      </c>
      <c r="AQ300" s="11" t="e">
        <f>'OddsRatio_working_3-way'!AE300+'OddsRatio_working_3-way'!AK300</f>
        <v>#VALUE!</v>
      </c>
      <c r="AR300" s="10" t="str">
        <f>IF(A300="","",IF(('OddsRatio_working_3-way'!X300=0),IF(Q300&gt;0,-Q300^(1/3),(-Q300)^(1/3)),'OddsRatio_working_3-way'!AL300-'OddsRatio_working_3-way'!R300/3))</f>
        <v/>
      </c>
      <c r="AS300" s="11" t="e">
        <f>IF(('OddsRatio_working_3-way'!X300=0),IF(Q300&gt;0,-Q300^(1/3),(-Q300)^(1/3)),'OddsRatio_working_3-way'!AM300-'OddsRatio_working_3-way'!R300/3)</f>
        <v>#VALUE!</v>
      </c>
      <c r="AT300" s="11" t="e">
        <f>IF(('OddsRatio_working_3-way'!X300=0),IF(Q300&gt;0,-Q300^(1/3),(-Q300)^(1/3)),'OddsRatio_working_3-way'!AN300-'OddsRatio_working_3-way'!R300/3)</f>
        <v>#VALUE!</v>
      </c>
      <c r="AU300" s="11" t="e">
        <f>IF(('OddsRatio_working_3-way'!X300=0),0,'OddsRatio_working_3-way'!AO300)</f>
        <v>#VALUE!</v>
      </c>
      <c r="AV300" s="11" t="e">
        <f>IF(('OddsRatio_working_3-way'!X300=0),0,'OddsRatio_working_3-way'!AP300)</f>
        <v>#VALUE!</v>
      </c>
      <c r="AW300" s="11" t="e">
        <f>IF(('OddsRatio_working_3-way'!X300=0),0,'OddsRatio_working_3-way'!AQ300)</f>
        <v>#VALUE!</v>
      </c>
    </row>
    <row r="301" spans="1:49">
      <c r="A301" s="4" t="str">
        <f>IF('True_Odds_Calculator_3-way'!A302="","",'True_Odds_Calculator_3-way'!A302)</f>
        <v/>
      </c>
      <c r="B301" s="4" t="str">
        <f>IF('True_Odds_Calculator_3-way'!B302="","",'True_Odds_Calculator_3-way'!B302)</f>
        <v/>
      </c>
      <c r="C301" s="4" t="str">
        <f>IF('True_Odds_Calculator_3-way'!C302="","",'True_Odds_Calculator_3-way'!C302)</f>
        <v/>
      </c>
      <c r="D301" s="9" t="e">
        <f t="shared" si="65"/>
        <v>#VALUE!</v>
      </c>
      <c r="E301" s="9" t="e">
        <f t="shared" si="66"/>
        <v>#VALUE!</v>
      </c>
      <c r="F301" s="9" t="e">
        <f t="shared" si="67"/>
        <v>#VALUE!</v>
      </c>
      <c r="G301" s="9" t="str">
        <f t="shared" si="68"/>
        <v/>
      </c>
      <c r="H301" s="9" t="str">
        <f t="shared" si="69"/>
        <v/>
      </c>
      <c r="I301" s="9" t="str">
        <f t="shared" si="70"/>
        <v/>
      </c>
      <c r="J301" s="9" t="str">
        <f t="shared" si="71"/>
        <v/>
      </c>
      <c r="K301" s="11" t="e">
        <f t="shared" si="72"/>
        <v>#VALUE!</v>
      </c>
      <c r="L301" s="11" t="e">
        <f t="shared" si="73"/>
        <v>#VALUE!</v>
      </c>
      <c r="M301" s="11" t="e">
        <f t="shared" si="74"/>
        <v>#VALUE!</v>
      </c>
      <c r="N301" s="11" t="e">
        <f>'OddsRatio_working_3-way'!K301+'OddsRatio_working_3-way'!L301+'OddsRatio_working_3-way'!M301-('OddsRatio_working_3-way'!K301*'OddsRatio_working_3-way'!L301)-('OddsRatio_working_3-way'!K301*'OddsRatio_working_3-way'!M301)-('OddsRatio_working_3-way'!L301*'OddsRatio_working_3-way'!M301)+('OddsRatio_working_3-way'!K301*'OddsRatio_working_3-way'!L301*'OddsRatio_working_3-way'!M301)-1</f>
        <v>#VALUE!</v>
      </c>
      <c r="O301" s="11">
        <f>0</f>
        <v>0</v>
      </c>
      <c r="P301" s="11" t="e">
        <f>('OddsRatio_working_3-way'!K301*'OddsRatio_working_3-way'!L301)+('OddsRatio_working_3-way'!K301*'OddsRatio_working_3-way'!M301)+('OddsRatio_working_3-way'!L301*'OddsRatio_working_3-way'!M301)-(3*'OddsRatio_working_3-way'!K301*'OddsRatio_working_3-way'!L301*'OddsRatio_working_3-way'!M301)</f>
        <v>#VALUE!</v>
      </c>
      <c r="Q301" s="11" t="e">
        <f>2*'OddsRatio_working_3-way'!K301*'OddsRatio_working_3-way'!L301*'OddsRatio_working_3-way'!M301</f>
        <v>#VALUE!</v>
      </c>
      <c r="R301" s="11" t="e">
        <f t="shared" si="75"/>
        <v>#VALUE!</v>
      </c>
      <c r="S301" s="11" t="e">
        <f t="shared" si="76"/>
        <v>#VALUE!</v>
      </c>
      <c r="T301" s="11" t="e">
        <f t="shared" si="77"/>
        <v>#VALUE!</v>
      </c>
      <c r="U301" s="11" t="e">
        <f>'OddsRatio_working_3-way'!S301-'OddsRatio_working_3-way'!R301^2/3</f>
        <v>#VALUE!</v>
      </c>
      <c r="V301" s="11" t="e">
        <f>'OddsRatio_working_3-way'!S301*'OddsRatio_working_3-way'!R301/3-2*'OddsRatio_working_3-way'!R301^3/27-'OddsRatio_working_3-way'!T301</f>
        <v>#VALUE!</v>
      </c>
      <c r="W301" s="11" t="e">
        <f>'OddsRatio_working_3-way'!V301^2+4*'OddsRatio_working_3-way'!U301^3/27</f>
        <v>#VALUE!</v>
      </c>
      <c r="X301" s="11" t="e">
        <f>IF('OddsRatio_working_3-way'!W301&gt;0,IF(ABS('OddsRatio_working_3-way'!V301+SQRT('OddsRatio_working_3-way'!W301))/2&gt;0,ABS('OddsRatio_working_3-way'!V301+SQRT('OddsRatio_working_3-way'!W301))/2,ABS('OddsRatio_working_3-way'!V301-SQRT('OddsRatio_working_3-way'!W301))/2),SQRT(-'OddsRatio_working_3-way'!U301^3/27))</f>
        <v>#VALUE!</v>
      </c>
      <c r="Y301" s="11" t="e">
        <f>IF('OddsRatio_working_3-way'!W301&gt;=0,IF('OddsRatio_working_3-way'!V301+SQRT('OddsRatio_working_3-way'!W301)&gt;0,0,PI()),ACOS('OddsRatio_working_3-way'!V301/(2*'OddsRatio_working_3-way'!X301)))</f>
        <v>#VALUE!</v>
      </c>
      <c r="Z301" s="11" t="e">
        <f>'OddsRatio_working_3-way'!X301^(1/3)*COS('OddsRatio_working_3-way'!Y301/3)</f>
        <v>#VALUE!</v>
      </c>
      <c r="AA301" s="11" t="e">
        <f>'OddsRatio_working_3-way'!X301^(1/3)*COS(('OddsRatio_working_3-way'!Y301+2*PI())/3)</f>
        <v>#VALUE!</v>
      </c>
      <c r="AB301" s="11" t="e">
        <f>'OddsRatio_working_3-way'!X301^(1/3)*COS(('OddsRatio_working_3-way'!Y301+4*PI())/3)</f>
        <v>#VALUE!</v>
      </c>
      <c r="AC301" s="11" t="e">
        <f>'OddsRatio_working_3-way'!X301^(1/3)*SIN('OddsRatio_working_3-way'!Y301/3)</f>
        <v>#VALUE!</v>
      </c>
      <c r="AD301" s="11" t="e">
        <f>'OddsRatio_working_3-way'!X301^(1/3)*SIN(('OddsRatio_working_3-way'!Y301+2*PI())/3)</f>
        <v>#VALUE!</v>
      </c>
      <c r="AE301" s="11" t="e">
        <f>'OddsRatio_working_3-way'!X301^(1/3)*SIN(('OddsRatio_working_3-way'!Y301+4*PI())/3)</f>
        <v>#VALUE!</v>
      </c>
      <c r="AF301" s="11" t="e">
        <f>-'OddsRatio_working_3-way'!U301/(3*'OddsRatio_working_3-way'!X301^(1/3))*COS(('OddsRatio_working_3-way'!Y301)/3)</f>
        <v>#VALUE!</v>
      </c>
      <c r="AG301" s="11" t="e">
        <f>-'OddsRatio_working_3-way'!U301/(3*'OddsRatio_working_3-way'!X301^(1/3))*COS(('OddsRatio_working_3-way'!Y301+2*PI())/3)</f>
        <v>#VALUE!</v>
      </c>
      <c r="AH301" s="11" t="e">
        <f>-'OddsRatio_working_3-way'!U301/(3*'OddsRatio_working_3-way'!X301^(1/3))*COS(('OddsRatio_working_3-way'!Y301+4*PI())/3)</f>
        <v>#VALUE!</v>
      </c>
      <c r="AI301" s="11" t="e">
        <f>'OddsRatio_working_3-way'!U301/(3*'OddsRatio_working_3-way'!X301^(1/3))*SIN(('OddsRatio_working_3-way'!Y301)/3)</f>
        <v>#VALUE!</v>
      </c>
      <c r="AJ301" s="11" t="e">
        <f>'OddsRatio_working_3-way'!U301/(3*'OddsRatio_working_3-way'!X301^(1/3))*SIN(('OddsRatio_working_3-way'!Y301+2*PI())/3)</f>
        <v>#VALUE!</v>
      </c>
      <c r="AK301" s="11" t="e">
        <f>'OddsRatio_working_3-way'!U301/(3*'OddsRatio_working_3-way'!X301^(1/3))*SIN(('OddsRatio_working_3-way'!Y301+4*PI())/3)</f>
        <v>#VALUE!</v>
      </c>
      <c r="AL301" s="11" t="e">
        <f>'OddsRatio_working_3-way'!Z301+'OddsRatio_working_3-way'!AF301</f>
        <v>#VALUE!</v>
      </c>
      <c r="AM301" s="11" t="e">
        <f>'OddsRatio_working_3-way'!AA301+'OddsRatio_working_3-way'!AG301</f>
        <v>#VALUE!</v>
      </c>
      <c r="AN301" s="11" t="e">
        <f>'OddsRatio_working_3-way'!AB301+'OddsRatio_working_3-way'!AH301</f>
        <v>#VALUE!</v>
      </c>
      <c r="AO301" s="11" t="e">
        <f>'OddsRatio_working_3-way'!AC301+'OddsRatio_working_3-way'!AI301</f>
        <v>#VALUE!</v>
      </c>
      <c r="AP301" s="11" t="e">
        <f>'OddsRatio_working_3-way'!AD301+'OddsRatio_working_3-way'!AJ301</f>
        <v>#VALUE!</v>
      </c>
      <c r="AQ301" s="11" t="e">
        <f>'OddsRatio_working_3-way'!AE301+'OddsRatio_working_3-way'!AK301</f>
        <v>#VALUE!</v>
      </c>
      <c r="AR301" s="10" t="str">
        <f>IF(A301="","",IF(('OddsRatio_working_3-way'!X301=0),IF(Q301&gt;0,-Q301^(1/3),(-Q301)^(1/3)),'OddsRatio_working_3-way'!AL301-'OddsRatio_working_3-way'!R301/3))</f>
        <v/>
      </c>
      <c r="AS301" s="11" t="e">
        <f>IF(('OddsRatio_working_3-way'!X301=0),IF(Q301&gt;0,-Q301^(1/3),(-Q301)^(1/3)),'OddsRatio_working_3-way'!AM301-'OddsRatio_working_3-way'!R301/3)</f>
        <v>#VALUE!</v>
      </c>
      <c r="AT301" s="11" t="e">
        <f>IF(('OddsRatio_working_3-way'!X301=0),IF(Q301&gt;0,-Q301^(1/3),(-Q301)^(1/3)),'OddsRatio_working_3-way'!AN301-'OddsRatio_working_3-way'!R301/3)</f>
        <v>#VALUE!</v>
      </c>
      <c r="AU301" s="11" t="e">
        <f>IF(('OddsRatio_working_3-way'!X301=0),0,'OddsRatio_working_3-way'!AO301)</f>
        <v>#VALUE!</v>
      </c>
      <c r="AV301" s="11" t="e">
        <f>IF(('OddsRatio_working_3-way'!X301=0),0,'OddsRatio_working_3-way'!AP301)</f>
        <v>#VALUE!</v>
      </c>
      <c r="AW301" s="11" t="e">
        <f>IF(('OddsRatio_working_3-way'!X301=0),0,'OddsRatio_working_3-way'!AQ301)</f>
        <v>#VALUE!</v>
      </c>
    </row>
    <row r="302" spans="1:49">
      <c r="A302" s="4" t="str">
        <f>IF('True_Odds_Calculator_3-way'!A303="","",'True_Odds_Calculator_3-way'!A303)</f>
        <v/>
      </c>
      <c r="B302" s="4" t="str">
        <f>IF('True_Odds_Calculator_3-way'!B303="","",'True_Odds_Calculator_3-way'!B303)</f>
        <v/>
      </c>
      <c r="C302" s="4" t="str">
        <f>IF('True_Odds_Calculator_3-way'!C303="","",'True_Odds_Calculator_3-way'!C303)</f>
        <v/>
      </c>
      <c r="D302" s="9" t="e">
        <f t="shared" si="65"/>
        <v>#VALUE!</v>
      </c>
      <c r="E302" s="9" t="e">
        <f t="shared" si="66"/>
        <v>#VALUE!</v>
      </c>
      <c r="F302" s="9" t="e">
        <f t="shared" si="67"/>
        <v>#VALUE!</v>
      </c>
      <c r="G302" s="9" t="str">
        <f t="shared" si="68"/>
        <v/>
      </c>
      <c r="H302" s="9" t="str">
        <f t="shared" si="69"/>
        <v/>
      </c>
      <c r="I302" s="9" t="str">
        <f t="shared" si="70"/>
        <v/>
      </c>
      <c r="J302" s="9" t="str">
        <f t="shared" si="71"/>
        <v/>
      </c>
      <c r="K302" s="11" t="e">
        <f t="shared" si="72"/>
        <v>#VALUE!</v>
      </c>
      <c r="L302" s="11" t="e">
        <f t="shared" si="73"/>
        <v>#VALUE!</v>
      </c>
      <c r="M302" s="11" t="e">
        <f t="shared" si="74"/>
        <v>#VALUE!</v>
      </c>
      <c r="N302" s="11" t="e">
        <f>'OddsRatio_working_3-way'!K302+'OddsRatio_working_3-way'!L302+'OddsRatio_working_3-way'!M302-('OddsRatio_working_3-way'!K302*'OddsRatio_working_3-way'!L302)-('OddsRatio_working_3-way'!K302*'OddsRatio_working_3-way'!M302)-('OddsRatio_working_3-way'!L302*'OddsRatio_working_3-way'!M302)+('OddsRatio_working_3-way'!K302*'OddsRatio_working_3-way'!L302*'OddsRatio_working_3-way'!M302)-1</f>
        <v>#VALUE!</v>
      </c>
      <c r="O302" s="11">
        <f>0</f>
        <v>0</v>
      </c>
      <c r="P302" s="11" t="e">
        <f>('OddsRatio_working_3-way'!K302*'OddsRatio_working_3-way'!L302)+('OddsRatio_working_3-way'!K302*'OddsRatio_working_3-way'!M302)+('OddsRatio_working_3-way'!L302*'OddsRatio_working_3-way'!M302)-(3*'OddsRatio_working_3-way'!K302*'OddsRatio_working_3-way'!L302*'OddsRatio_working_3-way'!M302)</f>
        <v>#VALUE!</v>
      </c>
      <c r="Q302" s="11" t="e">
        <f>2*'OddsRatio_working_3-way'!K302*'OddsRatio_working_3-way'!L302*'OddsRatio_working_3-way'!M302</f>
        <v>#VALUE!</v>
      </c>
      <c r="R302" s="11" t="e">
        <f t="shared" si="75"/>
        <v>#VALUE!</v>
      </c>
      <c r="S302" s="11" t="e">
        <f t="shared" si="76"/>
        <v>#VALUE!</v>
      </c>
      <c r="T302" s="11" t="e">
        <f t="shared" si="77"/>
        <v>#VALUE!</v>
      </c>
      <c r="U302" s="11" t="e">
        <f>'OddsRatio_working_3-way'!S302-'OddsRatio_working_3-way'!R302^2/3</f>
        <v>#VALUE!</v>
      </c>
      <c r="V302" s="11" t="e">
        <f>'OddsRatio_working_3-way'!S302*'OddsRatio_working_3-way'!R302/3-2*'OddsRatio_working_3-way'!R302^3/27-'OddsRatio_working_3-way'!T302</f>
        <v>#VALUE!</v>
      </c>
      <c r="W302" s="11" t="e">
        <f>'OddsRatio_working_3-way'!V302^2+4*'OddsRatio_working_3-way'!U302^3/27</f>
        <v>#VALUE!</v>
      </c>
      <c r="X302" s="11" t="e">
        <f>IF('OddsRatio_working_3-way'!W302&gt;0,IF(ABS('OddsRatio_working_3-way'!V302+SQRT('OddsRatio_working_3-way'!W302))/2&gt;0,ABS('OddsRatio_working_3-way'!V302+SQRT('OddsRatio_working_3-way'!W302))/2,ABS('OddsRatio_working_3-way'!V302-SQRT('OddsRatio_working_3-way'!W302))/2),SQRT(-'OddsRatio_working_3-way'!U302^3/27))</f>
        <v>#VALUE!</v>
      </c>
      <c r="Y302" s="11" t="e">
        <f>IF('OddsRatio_working_3-way'!W302&gt;=0,IF('OddsRatio_working_3-way'!V302+SQRT('OddsRatio_working_3-way'!W302)&gt;0,0,PI()),ACOS('OddsRatio_working_3-way'!V302/(2*'OddsRatio_working_3-way'!X302)))</f>
        <v>#VALUE!</v>
      </c>
      <c r="Z302" s="11" t="e">
        <f>'OddsRatio_working_3-way'!X302^(1/3)*COS('OddsRatio_working_3-way'!Y302/3)</f>
        <v>#VALUE!</v>
      </c>
      <c r="AA302" s="11" t="e">
        <f>'OddsRatio_working_3-way'!X302^(1/3)*COS(('OddsRatio_working_3-way'!Y302+2*PI())/3)</f>
        <v>#VALUE!</v>
      </c>
      <c r="AB302" s="11" t="e">
        <f>'OddsRatio_working_3-way'!X302^(1/3)*COS(('OddsRatio_working_3-way'!Y302+4*PI())/3)</f>
        <v>#VALUE!</v>
      </c>
      <c r="AC302" s="11" t="e">
        <f>'OddsRatio_working_3-way'!X302^(1/3)*SIN('OddsRatio_working_3-way'!Y302/3)</f>
        <v>#VALUE!</v>
      </c>
      <c r="AD302" s="11" t="e">
        <f>'OddsRatio_working_3-way'!X302^(1/3)*SIN(('OddsRatio_working_3-way'!Y302+2*PI())/3)</f>
        <v>#VALUE!</v>
      </c>
      <c r="AE302" s="11" t="e">
        <f>'OddsRatio_working_3-way'!X302^(1/3)*SIN(('OddsRatio_working_3-way'!Y302+4*PI())/3)</f>
        <v>#VALUE!</v>
      </c>
      <c r="AF302" s="11" t="e">
        <f>-'OddsRatio_working_3-way'!U302/(3*'OddsRatio_working_3-way'!X302^(1/3))*COS(('OddsRatio_working_3-way'!Y302)/3)</f>
        <v>#VALUE!</v>
      </c>
      <c r="AG302" s="11" t="e">
        <f>-'OddsRatio_working_3-way'!U302/(3*'OddsRatio_working_3-way'!X302^(1/3))*COS(('OddsRatio_working_3-way'!Y302+2*PI())/3)</f>
        <v>#VALUE!</v>
      </c>
      <c r="AH302" s="11" t="e">
        <f>-'OddsRatio_working_3-way'!U302/(3*'OddsRatio_working_3-way'!X302^(1/3))*COS(('OddsRatio_working_3-way'!Y302+4*PI())/3)</f>
        <v>#VALUE!</v>
      </c>
      <c r="AI302" s="11" t="e">
        <f>'OddsRatio_working_3-way'!U302/(3*'OddsRatio_working_3-way'!X302^(1/3))*SIN(('OddsRatio_working_3-way'!Y302)/3)</f>
        <v>#VALUE!</v>
      </c>
      <c r="AJ302" s="11" t="e">
        <f>'OddsRatio_working_3-way'!U302/(3*'OddsRatio_working_3-way'!X302^(1/3))*SIN(('OddsRatio_working_3-way'!Y302+2*PI())/3)</f>
        <v>#VALUE!</v>
      </c>
      <c r="AK302" s="11" t="e">
        <f>'OddsRatio_working_3-way'!U302/(3*'OddsRatio_working_3-way'!X302^(1/3))*SIN(('OddsRatio_working_3-way'!Y302+4*PI())/3)</f>
        <v>#VALUE!</v>
      </c>
      <c r="AL302" s="11" t="e">
        <f>'OddsRatio_working_3-way'!Z302+'OddsRatio_working_3-way'!AF302</f>
        <v>#VALUE!</v>
      </c>
      <c r="AM302" s="11" t="e">
        <f>'OddsRatio_working_3-way'!AA302+'OddsRatio_working_3-way'!AG302</f>
        <v>#VALUE!</v>
      </c>
      <c r="AN302" s="11" t="e">
        <f>'OddsRatio_working_3-way'!AB302+'OddsRatio_working_3-way'!AH302</f>
        <v>#VALUE!</v>
      </c>
      <c r="AO302" s="11" t="e">
        <f>'OddsRatio_working_3-way'!AC302+'OddsRatio_working_3-way'!AI302</f>
        <v>#VALUE!</v>
      </c>
      <c r="AP302" s="11" t="e">
        <f>'OddsRatio_working_3-way'!AD302+'OddsRatio_working_3-way'!AJ302</f>
        <v>#VALUE!</v>
      </c>
      <c r="AQ302" s="11" t="e">
        <f>'OddsRatio_working_3-way'!AE302+'OddsRatio_working_3-way'!AK302</f>
        <v>#VALUE!</v>
      </c>
      <c r="AR302" s="10" t="str">
        <f>IF(A302="","",IF(('OddsRatio_working_3-way'!X302=0),IF(Q302&gt;0,-Q302^(1/3),(-Q302)^(1/3)),'OddsRatio_working_3-way'!AL302-'OddsRatio_working_3-way'!R302/3))</f>
        <v/>
      </c>
      <c r="AS302" s="11" t="e">
        <f>IF(('OddsRatio_working_3-way'!X302=0),IF(Q302&gt;0,-Q302^(1/3),(-Q302)^(1/3)),'OddsRatio_working_3-way'!AM302-'OddsRatio_working_3-way'!R302/3)</f>
        <v>#VALUE!</v>
      </c>
      <c r="AT302" s="11" t="e">
        <f>IF(('OddsRatio_working_3-way'!X302=0),IF(Q302&gt;0,-Q302^(1/3),(-Q302)^(1/3)),'OddsRatio_working_3-way'!AN302-'OddsRatio_working_3-way'!R302/3)</f>
        <v>#VALUE!</v>
      </c>
      <c r="AU302" s="11" t="e">
        <f>IF(('OddsRatio_working_3-way'!X302=0),0,'OddsRatio_working_3-way'!AO302)</f>
        <v>#VALUE!</v>
      </c>
      <c r="AV302" s="11" t="e">
        <f>IF(('OddsRatio_working_3-way'!X302=0),0,'OddsRatio_working_3-way'!AP302)</f>
        <v>#VALUE!</v>
      </c>
      <c r="AW302" s="11" t="e">
        <f>IF(('OddsRatio_working_3-way'!X302=0),0,'OddsRatio_working_3-way'!AQ302)</f>
        <v>#VALUE!</v>
      </c>
    </row>
    <row r="303" spans="1:49">
      <c r="A303" s="4" t="str">
        <f>IF('True_Odds_Calculator_3-way'!A304="","",'True_Odds_Calculator_3-way'!A304)</f>
        <v/>
      </c>
      <c r="B303" s="4" t="str">
        <f>IF('True_Odds_Calculator_3-way'!B304="","",'True_Odds_Calculator_3-way'!B304)</f>
        <v/>
      </c>
      <c r="C303" s="4" t="str">
        <f>IF('True_Odds_Calculator_3-way'!C304="","",'True_Odds_Calculator_3-way'!C304)</f>
        <v/>
      </c>
      <c r="D303" s="9" t="e">
        <f t="shared" si="65"/>
        <v>#VALUE!</v>
      </c>
      <c r="E303" s="9" t="e">
        <f t="shared" si="66"/>
        <v>#VALUE!</v>
      </c>
      <c r="F303" s="9" t="e">
        <f t="shared" si="67"/>
        <v>#VALUE!</v>
      </c>
      <c r="G303" s="9" t="str">
        <f t="shared" si="68"/>
        <v/>
      </c>
      <c r="H303" s="9" t="str">
        <f t="shared" si="69"/>
        <v/>
      </c>
      <c r="I303" s="9" t="str">
        <f t="shared" si="70"/>
        <v/>
      </c>
      <c r="J303" s="9" t="str">
        <f t="shared" si="71"/>
        <v/>
      </c>
      <c r="K303" s="11" t="e">
        <f t="shared" si="72"/>
        <v>#VALUE!</v>
      </c>
      <c r="L303" s="11" t="e">
        <f t="shared" si="73"/>
        <v>#VALUE!</v>
      </c>
      <c r="M303" s="11" t="e">
        <f t="shared" si="74"/>
        <v>#VALUE!</v>
      </c>
      <c r="N303" s="11" t="e">
        <f>'OddsRatio_working_3-way'!K303+'OddsRatio_working_3-way'!L303+'OddsRatio_working_3-way'!M303-('OddsRatio_working_3-way'!K303*'OddsRatio_working_3-way'!L303)-('OddsRatio_working_3-way'!K303*'OddsRatio_working_3-way'!M303)-('OddsRatio_working_3-way'!L303*'OddsRatio_working_3-way'!M303)+('OddsRatio_working_3-way'!K303*'OddsRatio_working_3-way'!L303*'OddsRatio_working_3-way'!M303)-1</f>
        <v>#VALUE!</v>
      </c>
      <c r="O303" s="11">
        <f>0</f>
        <v>0</v>
      </c>
      <c r="P303" s="11" t="e">
        <f>('OddsRatio_working_3-way'!K303*'OddsRatio_working_3-way'!L303)+('OddsRatio_working_3-way'!K303*'OddsRatio_working_3-way'!M303)+('OddsRatio_working_3-way'!L303*'OddsRatio_working_3-way'!M303)-(3*'OddsRatio_working_3-way'!K303*'OddsRatio_working_3-way'!L303*'OddsRatio_working_3-way'!M303)</f>
        <v>#VALUE!</v>
      </c>
      <c r="Q303" s="11" t="e">
        <f>2*'OddsRatio_working_3-way'!K303*'OddsRatio_working_3-way'!L303*'OddsRatio_working_3-way'!M303</f>
        <v>#VALUE!</v>
      </c>
      <c r="R303" s="11" t="e">
        <f t="shared" si="75"/>
        <v>#VALUE!</v>
      </c>
      <c r="S303" s="11" t="e">
        <f t="shared" si="76"/>
        <v>#VALUE!</v>
      </c>
      <c r="T303" s="11" t="e">
        <f t="shared" si="77"/>
        <v>#VALUE!</v>
      </c>
      <c r="U303" s="11" t="e">
        <f>'OddsRatio_working_3-way'!S303-'OddsRatio_working_3-way'!R303^2/3</f>
        <v>#VALUE!</v>
      </c>
      <c r="V303" s="11" t="e">
        <f>'OddsRatio_working_3-way'!S303*'OddsRatio_working_3-way'!R303/3-2*'OddsRatio_working_3-way'!R303^3/27-'OddsRatio_working_3-way'!T303</f>
        <v>#VALUE!</v>
      </c>
      <c r="W303" s="11" t="e">
        <f>'OddsRatio_working_3-way'!V303^2+4*'OddsRatio_working_3-way'!U303^3/27</f>
        <v>#VALUE!</v>
      </c>
      <c r="X303" s="11" t="e">
        <f>IF('OddsRatio_working_3-way'!W303&gt;0,IF(ABS('OddsRatio_working_3-way'!V303+SQRT('OddsRatio_working_3-way'!W303))/2&gt;0,ABS('OddsRatio_working_3-way'!V303+SQRT('OddsRatio_working_3-way'!W303))/2,ABS('OddsRatio_working_3-way'!V303-SQRT('OddsRatio_working_3-way'!W303))/2),SQRT(-'OddsRatio_working_3-way'!U303^3/27))</f>
        <v>#VALUE!</v>
      </c>
      <c r="Y303" s="11" t="e">
        <f>IF('OddsRatio_working_3-way'!W303&gt;=0,IF('OddsRatio_working_3-way'!V303+SQRT('OddsRatio_working_3-way'!W303)&gt;0,0,PI()),ACOS('OddsRatio_working_3-way'!V303/(2*'OddsRatio_working_3-way'!X303)))</f>
        <v>#VALUE!</v>
      </c>
      <c r="Z303" s="11" t="e">
        <f>'OddsRatio_working_3-way'!X303^(1/3)*COS('OddsRatio_working_3-way'!Y303/3)</f>
        <v>#VALUE!</v>
      </c>
      <c r="AA303" s="11" t="e">
        <f>'OddsRatio_working_3-way'!X303^(1/3)*COS(('OddsRatio_working_3-way'!Y303+2*PI())/3)</f>
        <v>#VALUE!</v>
      </c>
      <c r="AB303" s="11" t="e">
        <f>'OddsRatio_working_3-way'!X303^(1/3)*COS(('OddsRatio_working_3-way'!Y303+4*PI())/3)</f>
        <v>#VALUE!</v>
      </c>
      <c r="AC303" s="11" t="e">
        <f>'OddsRatio_working_3-way'!X303^(1/3)*SIN('OddsRatio_working_3-way'!Y303/3)</f>
        <v>#VALUE!</v>
      </c>
      <c r="AD303" s="11" t="e">
        <f>'OddsRatio_working_3-way'!X303^(1/3)*SIN(('OddsRatio_working_3-way'!Y303+2*PI())/3)</f>
        <v>#VALUE!</v>
      </c>
      <c r="AE303" s="11" t="e">
        <f>'OddsRatio_working_3-way'!X303^(1/3)*SIN(('OddsRatio_working_3-way'!Y303+4*PI())/3)</f>
        <v>#VALUE!</v>
      </c>
      <c r="AF303" s="11" t="e">
        <f>-'OddsRatio_working_3-way'!U303/(3*'OddsRatio_working_3-way'!X303^(1/3))*COS(('OddsRatio_working_3-way'!Y303)/3)</f>
        <v>#VALUE!</v>
      </c>
      <c r="AG303" s="11" t="e">
        <f>-'OddsRatio_working_3-way'!U303/(3*'OddsRatio_working_3-way'!X303^(1/3))*COS(('OddsRatio_working_3-way'!Y303+2*PI())/3)</f>
        <v>#VALUE!</v>
      </c>
      <c r="AH303" s="11" t="e">
        <f>-'OddsRatio_working_3-way'!U303/(3*'OddsRatio_working_3-way'!X303^(1/3))*COS(('OddsRatio_working_3-way'!Y303+4*PI())/3)</f>
        <v>#VALUE!</v>
      </c>
      <c r="AI303" s="11" t="e">
        <f>'OddsRatio_working_3-way'!U303/(3*'OddsRatio_working_3-way'!X303^(1/3))*SIN(('OddsRatio_working_3-way'!Y303)/3)</f>
        <v>#VALUE!</v>
      </c>
      <c r="AJ303" s="11" t="e">
        <f>'OddsRatio_working_3-way'!U303/(3*'OddsRatio_working_3-way'!X303^(1/3))*SIN(('OddsRatio_working_3-way'!Y303+2*PI())/3)</f>
        <v>#VALUE!</v>
      </c>
      <c r="AK303" s="11" t="e">
        <f>'OddsRatio_working_3-way'!U303/(3*'OddsRatio_working_3-way'!X303^(1/3))*SIN(('OddsRatio_working_3-way'!Y303+4*PI())/3)</f>
        <v>#VALUE!</v>
      </c>
      <c r="AL303" s="11" t="e">
        <f>'OddsRatio_working_3-way'!Z303+'OddsRatio_working_3-way'!AF303</f>
        <v>#VALUE!</v>
      </c>
      <c r="AM303" s="11" t="e">
        <f>'OddsRatio_working_3-way'!AA303+'OddsRatio_working_3-way'!AG303</f>
        <v>#VALUE!</v>
      </c>
      <c r="AN303" s="11" t="e">
        <f>'OddsRatio_working_3-way'!AB303+'OddsRatio_working_3-way'!AH303</f>
        <v>#VALUE!</v>
      </c>
      <c r="AO303" s="11" t="e">
        <f>'OddsRatio_working_3-way'!AC303+'OddsRatio_working_3-way'!AI303</f>
        <v>#VALUE!</v>
      </c>
      <c r="AP303" s="11" t="e">
        <f>'OddsRatio_working_3-way'!AD303+'OddsRatio_working_3-way'!AJ303</f>
        <v>#VALUE!</v>
      </c>
      <c r="AQ303" s="11" t="e">
        <f>'OddsRatio_working_3-way'!AE303+'OddsRatio_working_3-way'!AK303</f>
        <v>#VALUE!</v>
      </c>
      <c r="AR303" s="10" t="str">
        <f>IF(A303="","",IF(('OddsRatio_working_3-way'!X303=0),IF(Q303&gt;0,-Q303^(1/3),(-Q303)^(1/3)),'OddsRatio_working_3-way'!AL303-'OddsRatio_working_3-way'!R303/3))</f>
        <v/>
      </c>
      <c r="AS303" s="11" t="e">
        <f>IF(('OddsRatio_working_3-way'!X303=0),IF(Q303&gt;0,-Q303^(1/3),(-Q303)^(1/3)),'OddsRatio_working_3-way'!AM303-'OddsRatio_working_3-way'!R303/3)</f>
        <v>#VALUE!</v>
      </c>
      <c r="AT303" s="11" t="e">
        <f>IF(('OddsRatio_working_3-way'!X303=0),IF(Q303&gt;0,-Q303^(1/3),(-Q303)^(1/3)),'OddsRatio_working_3-way'!AN303-'OddsRatio_working_3-way'!R303/3)</f>
        <v>#VALUE!</v>
      </c>
      <c r="AU303" s="11" t="e">
        <f>IF(('OddsRatio_working_3-way'!X303=0),0,'OddsRatio_working_3-way'!AO303)</f>
        <v>#VALUE!</v>
      </c>
      <c r="AV303" s="11" t="e">
        <f>IF(('OddsRatio_working_3-way'!X303=0),0,'OddsRatio_working_3-way'!AP303)</f>
        <v>#VALUE!</v>
      </c>
      <c r="AW303" s="11" t="e">
        <f>IF(('OddsRatio_working_3-way'!X303=0),0,'OddsRatio_working_3-way'!AQ303)</f>
        <v>#VALUE!</v>
      </c>
    </row>
    <row r="304" spans="1:49">
      <c r="A304" s="4" t="str">
        <f>IF('True_Odds_Calculator_3-way'!A305="","",'True_Odds_Calculator_3-way'!A305)</f>
        <v/>
      </c>
      <c r="B304" s="4" t="str">
        <f>IF('True_Odds_Calculator_3-way'!B305="","",'True_Odds_Calculator_3-way'!B305)</f>
        <v/>
      </c>
      <c r="C304" s="4" t="str">
        <f>IF('True_Odds_Calculator_3-way'!C305="","",'True_Odds_Calculator_3-way'!C305)</f>
        <v/>
      </c>
      <c r="D304" s="9" t="e">
        <f t="shared" si="65"/>
        <v>#VALUE!</v>
      </c>
      <c r="E304" s="9" t="e">
        <f t="shared" si="66"/>
        <v>#VALUE!</v>
      </c>
      <c r="F304" s="9" t="e">
        <f t="shared" si="67"/>
        <v>#VALUE!</v>
      </c>
      <c r="G304" s="9" t="str">
        <f t="shared" si="68"/>
        <v/>
      </c>
      <c r="H304" s="9" t="str">
        <f t="shared" si="69"/>
        <v/>
      </c>
      <c r="I304" s="9" t="str">
        <f t="shared" si="70"/>
        <v/>
      </c>
      <c r="J304" s="9" t="str">
        <f t="shared" si="71"/>
        <v/>
      </c>
      <c r="K304" s="11" t="e">
        <f t="shared" si="72"/>
        <v>#VALUE!</v>
      </c>
      <c r="L304" s="11" t="e">
        <f t="shared" si="73"/>
        <v>#VALUE!</v>
      </c>
      <c r="M304" s="11" t="e">
        <f t="shared" si="74"/>
        <v>#VALUE!</v>
      </c>
      <c r="N304" s="11" t="e">
        <f>'OddsRatio_working_3-way'!K304+'OddsRatio_working_3-way'!L304+'OddsRatio_working_3-way'!M304-('OddsRatio_working_3-way'!K304*'OddsRatio_working_3-way'!L304)-('OddsRatio_working_3-way'!K304*'OddsRatio_working_3-way'!M304)-('OddsRatio_working_3-way'!L304*'OddsRatio_working_3-way'!M304)+('OddsRatio_working_3-way'!K304*'OddsRatio_working_3-way'!L304*'OddsRatio_working_3-way'!M304)-1</f>
        <v>#VALUE!</v>
      </c>
      <c r="O304" s="11">
        <f>0</f>
        <v>0</v>
      </c>
      <c r="P304" s="11" t="e">
        <f>('OddsRatio_working_3-way'!K304*'OddsRatio_working_3-way'!L304)+('OddsRatio_working_3-way'!K304*'OddsRatio_working_3-way'!M304)+('OddsRatio_working_3-way'!L304*'OddsRatio_working_3-way'!M304)-(3*'OddsRatio_working_3-way'!K304*'OddsRatio_working_3-way'!L304*'OddsRatio_working_3-way'!M304)</f>
        <v>#VALUE!</v>
      </c>
      <c r="Q304" s="11" t="e">
        <f>2*'OddsRatio_working_3-way'!K304*'OddsRatio_working_3-way'!L304*'OddsRatio_working_3-way'!M304</f>
        <v>#VALUE!</v>
      </c>
      <c r="R304" s="11" t="e">
        <f t="shared" si="75"/>
        <v>#VALUE!</v>
      </c>
      <c r="S304" s="11" t="e">
        <f t="shared" si="76"/>
        <v>#VALUE!</v>
      </c>
      <c r="T304" s="11" t="e">
        <f t="shared" si="77"/>
        <v>#VALUE!</v>
      </c>
      <c r="U304" s="11" t="e">
        <f>'OddsRatio_working_3-way'!S304-'OddsRatio_working_3-way'!R304^2/3</f>
        <v>#VALUE!</v>
      </c>
      <c r="V304" s="11" t="e">
        <f>'OddsRatio_working_3-way'!S304*'OddsRatio_working_3-way'!R304/3-2*'OddsRatio_working_3-way'!R304^3/27-'OddsRatio_working_3-way'!T304</f>
        <v>#VALUE!</v>
      </c>
      <c r="W304" s="11" t="e">
        <f>'OddsRatio_working_3-way'!V304^2+4*'OddsRatio_working_3-way'!U304^3/27</f>
        <v>#VALUE!</v>
      </c>
      <c r="X304" s="11" t="e">
        <f>IF('OddsRatio_working_3-way'!W304&gt;0,IF(ABS('OddsRatio_working_3-way'!V304+SQRT('OddsRatio_working_3-way'!W304))/2&gt;0,ABS('OddsRatio_working_3-way'!V304+SQRT('OddsRatio_working_3-way'!W304))/2,ABS('OddsRatio_working_3-way'!V304-SQRT('OddsRatio_working_3-way'!W304))/2),SQRT(-'OddsRatio_working_3-way'!U304^3/27))</f>
        <v>#VALUE!</v>
      </c>
      <c r="Y304" s="11" t="e">
        <f>IF('OddsRatio_working_3-way'!W304&gt;=0,IF('OddsRatio_working_3-way'!V304+SQRT('OddsRatio_working_3-way'!W304)&gt;0,0,PI()),ACOS('OddsRatio_working_3-way'!V304/(2*'OddsRatio_working_3-way'!X304)))</f>
        <v>#VALUE!</v>
      </c>
      <c r="Z304" s="11" t="e">
        <f>'OddsRatio_working_3-way'!X304^(1/3)*COS('OddsRatio_working_3-way'!Y304/3)</f>
        <v>#VALUE!</v>
      </c>
      <c r="AA304" s="11" t="e">
        <f>'OddsRatio_working_3-way'!X304^(1/3)*COS(('OddsRatio_working_3-way'!Y304+2*PI())/3)</f>
        <v>#VALUE!</v>
      </c>
      <c r="AB304" s="11" t="e">
        <f>'OddsRatio_working_3-way'!X304^(1/3)*COS(('OddsRatio_working_3-way'!Y304+4*PI())/3)</f>
        <v>#VALUE!</v>
      </c>
      <c r="AC304" s="11" t="e">
        <f>'OddsRatio_working_3-way'!X304^(1/3)*SIN('OddsRatio_working_3-way'!Y304/3)</f>
        <v>#VALUE!</v>
      </c>
      <c r="AD304" s="11" t="e">
        <f>'OddsRatio_working_3-way'!X304^(1/3)*SIN(('OddsRatio_working_3-way'!Y304+2*PI())/3)</f>
        <v>#VALUE!</v>
      </c>
      <c r="AE304" s="11" t="e">
        <f>'OddsRatio_working_3-way'!X304^(1/3)*SIN(('OddsRatio_working_3-way'!Y304+4*PI())/3)</f>
        <v>#VALUE!</v>
      </c>
      <c r="AF304" s="11" t="e">
        <f>-'OddsRatio_working_3-way'!U304/(3*'OddsRatio_working_3-way'!X304^(1/3))*COS(('OddsRatio_working_3-way'!Y304)/3)</f>
        <v>#VALUE!</v>
      </c>
      <c r="AG304" s="11" t="e">
        <f>-'OddsRatio_working_3-way'!U304/(3*'OddsRatio_working_3-way'!X304^(1/3))*COS(('OddsRatio_working_3-way'!Y304+2*PI())/3)</f>
        <v>#VALUE!</v>
      </c>
      <c r="AH304" s="11" t="e">
        <f>-'OddsRatio_working_3-way'!U304/(3*'OddsRatio_working_3-way'!X304^(1/3))*COS(('OddsRatio_working_3-way'!Y304+4*PI())/3)</f>
        <v>#VALUE!</v>
      </c>
      <c r="AI304" s="11" t="e">
        <f>'OddsRatio_working_3-way'!U304/(3*'OddsRatio_working_3-way'!X304^(1/3))*SIN(('OddsRatio_working_3-way'!Y304)/3)</f>
        <v>#VALUE!</v>
      </c>
      <c r="AJ304" s="11" t="e">
        <f>'OddsRatio_working_3-way'!U304/(3*'OddsRatio_working_3-way'!X304^(1/3))*SIN(('OddsRatio_working_3-way'!Y304+2*PI())/3)</f>
        <v>#VALUE!</v>
      </c>
      <c r="AK304" s="11" t="e">
        <f>'OddsRatio_working_3-way'!U304/(3*'OddsRatio_working_3-way'!X304^(1/3))*SIN(('OddsRatio_working_3-way'!Y304+4*PI())/3)</f>
        <v>#VALUE!</v>
      </c>
      <c r="AL304" s="11" t="e">
        <f>'OddsRatio_working_3-way'!Z304+'OddsRatio_working_3-way'!AF304</f>
        <v>#VALUE!</v>
      </c>
      <c r="AM304" s="11" t="e">
        <f>'OddsRatio_working_3-way'!AA304+'OddsRatio_working_3-way'!AG304</f>
        <v>#VALUE!</v>
      </c>
      <c r="AN304" s="11" t="e">
        <f>'OddsRatio_working_3-way'!AB304+'OddsRatio_working_3-way'!AH304</f>
        <v>#VALUE!</v>
      </c>
      <c r="AO304" s="11" t="e">
        <f>'OddsRatio_working_3-way'!AC304+'OddsRatio_working_3-way'!AI304</f>
        <v>#VALUE!</v>
      </c>
      <c r="AP304" s="11" t="e">
        <f>'OddsRatio_working_3-way'!AD304+'OddsRatio_working_3-way'!AJ304</f>
        <v>#VALUE!</v>
      </c>
      <c r="AQ304" s="11" t="e">
        <f>'OddsRatio_working_3-way'!AE304+'OddsRatio_working_3-way'!AK304</f>
        <v>#VALUE!</v>
      </c>
      <c r="AR304" s="10" t="str">
        <f>IF(A304="","",IF(('OddsRatio_working_3-way'!X304=0),IF(Q304&gt;0,-Q304^(1/3),(-Q304)^(1/3)),'OddsRatio_working_3-way'!AL304-'OddsRatio_working_3-way'!R304/3))</f>
        <v/>
      </c>
      <c r="AS304" s="11" t="e">
        <f>IF(('OddsRatio_working_3-way'!X304=0),IF(Q304&gt;0,-Q304^(1/3),(-Q304)^(1/3)),'OddsRatio_working_3-way'!AM304-'OddsRatio_working_3-way'!R304/3)</f>
        <v>#VALUE!</v>
      </c>
      <c r="AT304" s="11" t="e">
        <f>IF(('OddsRatio_working_3-way'!X304=0),IF(Q304&gt;0,-Q304^(1/3),(-Q304)^(1/3)),'OddsRatio_working_3-way'!AN304-'OddsRatio_working_3-way'!R304/3)</f>
        <v>#VALUE!</v>
      </c>
      <c r="AU304" s="11" t="e">
        <f>IF(('OddsRatio_working_3-way'!X304=0),0,'OddsRatio_working_3-way'!AO304)</f>
        <v>#VALUE!</v>
      </c>
      <c r="AV304" s="11" t="e">
        <f>IF(('OddsRatio_working_3-way'!X304=0),0,'OddsRatio_working_3-way'!AP304)</f>
        <v>#VALUE!</v>
      </c>
      <c r="AW304" s="11" t="e">
        <f>IF(('OddsRatio_working_3-way'!X304=0),0,'OddsRatio_working_3-way'!AQ304)</f>
        <v>#VALUE!</v>
      </c>
    </row>
    <row r="305" spans="1:49">
      <c r="A305" s="4" t="str">
        <f>IF('True_Odds_Calculator_3-way'!A306="","",'True_Odds_Calculator_3-way'!A306)</f>
        <v/>
      </c>
      <c r="B305" s="4" t="str">
        <f>IF('True_Odds_Calculator_3-way'!B306="","",'True_Odds_Calculator_3-way'!B306)</f>
        <v/>
      </c>
      <c r="C305" s="4" t="str">
        <f>IF('True_Odds_Calculator_3-way'!C306="","",'True_Odds_Calculator_3-way'!C306)</f>
        <v/>
      </c>
      <c r="D305" s="9" t="e">
        <f t="shared" si="65"/>
        <v>#VALUE!</v>
      </c>
      <c r="E305" s="9" t="e">
        <f t="shared" si="66"/>
        <v>#VALUE!</v>
      </c>
      <c r="F305" s="9" t="e">
        <f t="shared" si="67"/>
        <v>#VALUE!</v>
      </c>
      <c r="G305" s="9" t="str">
        <f t="shared" si="68"/>
        <v/>
      </c>
      <c r="H305" s="9" t="str">
        <f t="shared" si="69"/>
        <v/>
      </c>
      <c r="I305" s="9" t="str">
        <f t="shared" si="70"/>
        <v/>
      </c>
      <c r="J305" s="9" t="str">
        <f t="shared" si="71"/>
        <v/>
      </c>
      <c r="K305" s="11" t="e">
        <f t="shared" si="72"/>
        <v>#VALUE!</v>
      </c>
      <c r="L305" s="11" t="e">
        <f t="shared" si="73"/>
        <v>#VALUE!</v>
      </c>
      <c r="M305" s="11" t="e">
        <f t="shared" si="74"/>
        <v>#VALUE!</v>
      </c>
      <c r="N305" s="11" t="e">
        <f>'OddsRatio_working_3-way'!K305+'OddsRatio_working_3-way'!L305+'OddsRatio_working_3-way'!M305-('OddsRatio_working_3-way'!K305*'OddsRatio_working_3-way'!L305)-('OddsRatio_working_3-way'!K305*'OddsRatio_working_3-way'!M305)-('OddsRatio_working_3-way'!L305*'OddsRatio_working_3-way'!M305)+('OddsRatio_working_3-way'!K305*'OddsRatio_working_3-way'!L305*'OddsRatio_working_3-way'!M305)-1</f>
        <v>#VALUE!</v>
      </c>
      <c r="O305" s="11">
        <f>0</f>
        <v>0</v>
      </c>
      <c r="P305" s="11" t="e">
        <f>('OddsRatio_working_3-way'!K305*'OddsRatio_working_3-way'!L305)+('OddsRatio_working_3-way'!K305*'OddsRatio_working_3-way'!M305)+('OddsRatio_working_3-way'!L305*'OddsRatio_working_3-way'!M305)-(3*'OddsRatio_working_3-way'!K305*'OddsRatio_working_3-way'!L305*'OddsRatio_working_3-way'!M305)</f>
        <v>#VALUE!</v>
      </c>
      <c r="Q305" s="11" t="e">
        <f>2*'OddsRatio_working_3-way'!K305*'OddsRatio_working_3-way'!L305*'OddsRatio_working_3-way'!M305</f>
        <v>#VALUE!</v>
      </c>
      <c r="R305" s="11" t="e">
        <f t="shared" si="75"/>
        <v>#VALUE!</v>
      </c>
      <c r="S305" s="11" t="e">
        <f t="shared" si="76"/>
        <v>#VALUE!</v>
      </c>
      <c r="T305" s="11" t="e">
        <f t="shared" si="77"/>
        <v>#VALUE!</v>
      </c>
      <c r="U305" s="11" t="e">
        <f>'OddsRatio_working_3-way'!S305-'OddsRatio_working_3-way'!R305^2/3</f>
        <v>#VALUE!</v>
      </c>
      <c r="V305" s="11" t="e">
        <f>'OddsRatio_working_3-way'!S305*'OddsRatio_working_3-way'!R305/3-2*'OddsRatio_working_3-way'!R305^3/27-'OddsRatio_working_3-way'!T305</f>
        <v>#VALUE!</v>
      </c>
      <c r="W305" s="11" t="e">
        <f>'OddsRatio_working_3-way'!V305^2+4*'OddsRatio_working_3-way'!U305^3/27</f>
        <v>#VALUE!</v>
      </c>
      <c r="X305" s="11" t="e">
        <f>IF('OddsRatio_working_3-way'!W305&gt;0,IF(ABS('OddsRatio_working_3-way'!V305+SQRT('OddsRatio_working_3-way'!W305))/2&gt;0,ABS('OddsRatio_working_3-way'!V305+SQRT('OddsRatio_working_3-way'!W305))/2,ABS('OddsRatio_working_3-way'!V305-SQRT('OddsRatio_working_3-way'!W305))/2),SQRT(-'OddsRatio_working_3-way'!U305^3/27))</f>
        <v>#VALUE!</v>
      </c>
      <c r="Y305" s="11" t="e">
        <f>IF('OddsRatio_working_3-way'!W305&gt;=0,IF('OddsRatio_working_3-way'!V305+SQRT('OddsRatio_working_3-way'!W305)&gt;0,0,PI()),ACOS('OddsRatio_working_3-way'!V305/(2*'OddsRatio_working_3-way'!X305)))</f>
        <v>#VALUE!</v>
      </c>
      <c r="Z305" s="11" t="e">
        <f>'OddsRatio_working_3-way'!X305^(1/3)*COS('OddsRatio_working_3-way'!Y305/3)</f>
        <v>#VALUE!</v>
      </c>
      <c r="AA305" s="11" t="e">
        <f>'OddsRatio_working_3-way'!X305^(1/3)*COS(('OddsRatio_working_3-way'!Y305+2*PI())/3)</f>
        <v>#VALUE!</v>
      </c>
      <c r="AB305" s="11" t="e">
        <f>'OddsRatio_working_3-way'!X305^(1/3)*COS(('OddsRatio_working_3-way'!Y305+4*PI())/3)</f>
        <v>#VALUE!</v>
      </c>
      <c r="AC305" s="11" t="e">
        <f>'OddsRatio_working_3-way'!X305^(1/3)*SIN('OddsRatio_working_3-way'!Y305/3)</f>
        <v>#VALUE!</v>
      </c>
      <c r="AD305" s="11" t="e">
        <f>'OddsRatio_working_3-way'!X305^(1/3)*SIN(('OddsRatio_working_3-way'!Y305+2*PI())/3)</f>
        <v>#VALUE!</v>
      </c>
      <c r="AE305" s="11" t="e">
        <f>'OddsRatio_working_3-way'!X305^(1/3)*SIN(('OddsRatio_working_3-way'!Y305+4*PI())/3)</f>
        <v>#VALUE!</v>
      </c>
      <c r="AF305" s="11" t="e">
        <f>-'OddsRatio_working_3-way'!U305/(3*'OddsRatio_working_3-way'!X305^(1/3))*COS(('OddsRatio_working_3-way'!Y305)/3)</f>
        <v>#VALUE!</v>
      </c>
      <c r="AG305" s="11" t="e">
        <f>-'OddsRatio_working_3-way'!U305/(3*'OddsRatio_working_3-way'!X305^(1/3))*COS(('OddsRatio_working_3-way'!Y305+2*PI())/3)</f>
        <v>#VALUE!</v>
      </c>
      <c r="AH305" s="11" t="e">
        <f>-'OddsRatio_working_3-way'!U305/(3*'OddsRatio_working_3-way'!X305^(1/3))*COS(('OddsRatio_working_3-way'!Y305+4*PI())/3)</f>
        <v>#VALUE!</v>
      </c>
      <c r="AI305" s="11" t="e">
        <f>'OddsRatio_working_3-way'!U305/(3*'OddsRatio_working_3-way'!X305^(1/3))*SIN(('OddsRatio_working_3-way'!Y305)/3)</f>
        <v>#VALUE!</v>
      </c>
      <c r="AJ305" s="11" t="e">
        <f>'OddsRatio_working_3-way'!U305/(3*'OddsRatio_working_3-way'!X305^(1/3))*SIN(('OddsRatio_working_3-way'!Y305+2*PI())/3)</f>
        <v>#VALUE!</v>
      </c>
      <c r="AK305" s="11" t="e">
        <f>'OddsRatio_working_3-way'!U305/(3*'OddsRatio_working_3-way'!X305^(1/3))*SIN(('OddsRatio_working_3-way'!Y305+4*PI())/3)</f>
        <v>#VALUE!</v>
      </c>
      <c r="AL305" s="11" t="e">
        <f>'OddsRatio_working_3-way'!Z305+'OddsRatio_working_3-way'!AF305</f>
        <v>#VALUE!</v>
      </c>
      <c r="AM305" s="11" t="e">
        <f>'OddsRatio_working_3-way'!AA305+'OddsRatio_working_3-way'!AG305</f>
        <v>#VALUE!</v>
      </c>
      <c r="AN305" s="11" t="e">
        <f>'OddsRatio_working_3-way'!AB305+'OddsRatio_working_3-way'!AH305</f>
        <v>#VALUE!</v>
      </c>
      <c r="AO305" s="11" t="e">
        <f>'OddsRatio_working_3-way'!AC305+'OddsRatio_working_3-way'!AI305</f>
        <v>#VALUE!</v>
      </c>
      <c r="AP305" s="11" t="e">
        <f>'OddsRatio_working_3-way'!AD305+'OddsRatio_working_3-way'!AJ305</f>
        <v>#VALUE!</v>
      </c>
      <c r="AQ305" s="11" t="e">
        <f>'OddsRatio_working_3-way'!AE305+'OddsRatio_working_3-way'!AK305</f>
        <v>#VALUE!</v>
      </c>
      <c r="AR305" s="10" t="str">
        <f>IF(A305="","",IF(('OddsRatio_working_3-way'!X305=0),IF(Q305&gt;0,-Q305^(1/3),(-Q305)^(1/3)),'OddsRatio_working_3-way'!AL305-'OddsRatio_working_3-way'!R305/3))</f>
        <v/>
      </c>
      <c r="AS305" s="11" t="e">
        <f>IF(('OddsRatio_working_3-way'!X305=0),IF(Q305&gt;0,-Q305^(1/3),(-Q305)^(1/3)),'OddsRatio_working_3-way'!AM305-'OddsRatio_working_3-way'!R305/3)</f>
        <v>#VALUE!</v>
      </c>
      <c r="AT305" s="11" t="e">
        <f>IF(('OddsRatio_working_3-way'!X305=0),IF(Q305&gt;0,-Q305^(1/3),(-Q305)^(1/3)),'OddsRatio_working_3-way'!AN305-'OddsRatio_working_3-way'!R305/3)</f>
        <v>#VALUE!</v>
      </c>
      <c r="AU305" s="11" t="e">
        <f>IF(('OddsRatio_working_3-way'!X305=0),0,'OddsRatio_working_3-way'!AO305)</f>
        <v>#VALUE!</v>
      </c>
      <c r="AV305" s="11" t="e">
        <f>IF(('OddsRatio_working_3-way'!X305=0),0,'OddsRatio_working_3-way'!AP305)</f>
        <v>#VALUE!</v>
      </c>
      <c r="AW305" s="11" t="e">
        <f>IF(('OddsRatio_working_3-way'!X305=0),0,'OddsRatio_working_3-way'!AQ305)</f>
        <v>#VALUE!</v>
      </c>
    </row>
    <row r="306" spans="1:49">
      <c r="A306" s="4" t="str">
        <f>IF('True_Odds_Calculator_3-way'!A307="","",'True_Odds_Calculator_3-way'!A307)</f>
        <v/>
      </c>
      <c r="B306" s="4" t="str">
        <f>IF('True_Odds_Calculator_3-way'!B307="","",'True_Odds_Calculator_3-way'!B307)</f>
        <v/>
      </c>
      <c r="C306" s="4" t="str">
        <f>IF('True_Odds_Calculator_3-way'!C307="","",'True_Odds_Calculator_3-way'!C307)</f>
        <v/>
      </c>
      <c r="D306" s="9" t="e">
        <f t="shared" si="65"/>
        <v>#VALUE!</v>
      </c>
      <c r="E306" s="9" t="e">
        <f t="shared" si="66"/>
        <v>#VALUE!</v>
      </c>
      <c r="F306" s="9" t="e">
        <f t="shared" si="67"/>
        <v>#VALUE!</v>
      </c>
      <c r="G306" s="9" t="str">
        <f t="shared" si="68"/>
        <v/>
      </c>
      <c r="H306" s="9" t="str">
        <f t="shared" si="69"/>
        <v/>
      </c>
      <c r="I306" s="9" t="str">
        <f t="shared" si="70"/>
        <v/>
      </c>
      <c r="J306" s="9" t="str">
        <f t="shared" si="71"/>
        <v/>
      </c>
      <c r="K306" s="11" t="e">
        <f t="shared" si="72"/>
        <v>#VALUE!</v>
      </c>
      <c r="L306" s="11" t="e">
        <f t="shared" si="73"/>
        <v>#VALUE!</v>
      </c>
      <c r="M306" s="11" t="e">
        <f t="shared" si="74"/>
        <v>#VALUE!</v>
      </c>
      <c r="N306" s="11" t="e">
        <f>'OddsRatio_working_3-way'!K306+'OddsRatio_working_3-way'!L306+'OddsRatio_working_3-way'!M306-('OddsRatio_working_3-way'!K306*'OddsRatio_working_3-way'!L306)-('OddsRatio_working_3-way'!K306*'OddsRatio_working_3-way'!M306)-('OddsRatio_working_3-way'!L306*'OddsRatio_working_3-way'!M306)+('OddsRatio_working_3-way'!K306*'OddsRatio_working_3-way'!L306*'OddsRatio_working_3-way'!M306)-1</f>
        <v>#VALUE!</v>
      </c>
      <c r="O306" s="11">
        <f>0</f>
        <v>0</v>
      </c>
      <c r="P306" s="11" t="e">
        <f>('OddsRatio_working_3-way'!K306*'OddsRatio_working_3-way'!L306)+('OddsRatio_working_3-way'!K306*'OddsRatio_working_3-way'!M306)+('OddsRatio_working_3-way'!L306*'OddsRatio_working_3-way'!M306)-(3*'OddsRatio_working_3-way'!K306*'OddsRatio_working_3-way'!L306*'OddsRatio_working_3-way'!M306)</f>
        <v>#VALUE!</v>
      </c>
      <c r="Q306" s="11" t="e">
        <f>2*'OddsRatio_working_3-way'!K306*'OddsRatio_working_3-way'!L306*'OddsRatio_working_3-way'!M306</f>
        <v>#VALUE!</v>
      </c>
      <c r="R306" s="11" t="e">
        <f t="shared" si="75"/>
        <v>#VALUE!</v>
      </c>
      <c r="S306" s="11" t="e">
        <f t="shared" si="76"/>
        <v>#VALUE!</v>
      </c>
      <c r="T306" s="11" t="e">
        <f t="shared" si="77"/>
        <v>#VALUE!</v>
      </c>
      <c r="U306" s="11" t="e">
        <f>'OddsRatio_working_3-way'!S306-'OddsRatio_working_3-way'!R306^2/3</f>
        <v>#VALUE!</v>
      </c>
      <c r="V306" s="11" t="e">
        <f>'OddsRatio_working_3-way'!S306*'OddsRatio_working_3-way'!R306/3-2*'OddsRatio_working_3-way'!R306^3/27-'OddsRatio_working_3-way'!T306</f>
        <v>#VALUE!</v>
      </c>
      <c r="W306" s="11" t="e">
        <f>'OddsRatio_working_3-way'!V306^2+4*'OddsRatio_working_3-way'!U306^3/27</f>
        <v>#VALUE!</v>
      </c>
      <c r="X306" s="11" t="e">
        <f>IF('OddsRatio_working_3-way'!W306&gt;0,IF(ABS('OddsRatio_working_3-way'!V306+SQRT('OddsRatio_working_3-way'!W306))/2&gt;0,ABS('OddsRatio_working_3-way'!V306+SQRT('OddsRatio_working_3-way'!W306))/2,ABS('OddsRatio_working_3-way'!V306-SQRT('OddsRatio_working_3-way'!W306))/2),SQRT(-'OddsRatio_working_3-way'!U306^3/27))</f>
        <v>#VALUE!</v>
      </c>
      <c r="Y306" s="11" t="e">
        <f>IF('OddsRatio_working_3-way'!W306&gt;=0,IF('OddsRatio_working_3-way'!V306+SQRT('OddsRatio_working_3-way'!W306)&gt;0,0,PI()),ACOS('OddsRatio_working_3-way'!V306/(2*'OddsRatio_working_3-way'!X306)))</f>
        <v>#VALUE!</v>
      </c>
      <c r="Z306" s="11" t="e">
        <f>'OddsRatio_working_3-way'!X306^(1/3)*COS('OddsRatio_working_3-way'!Y306/3)</f>
        <v>#VALUE!</v>
      </c>
      <c r="AA306" s="11" t="e">
        <f>'OddsRatio_working_3-way'!X306^(1/3)*COS(('OddsRatio_working_3-way'!Y306+2*PI())/3)</f>
        <v>#VALUE!</v>
      </c>
      <c r="AB306" s="11" t="e">
        <f>'OddsRatio_working_3-way'!X306^(1/3)*COS(('OddsRatio_working_3-way'!Y306+4*PI())/3)</f>
        <v>#VALUE!</v>
      </c>
      <c r="AC306" s="11" t="e">
        <f>'OddsRatio_working_3-way'!X306^(1/3)*SIN('OddsRatio_working_3-way'!Y306/3)</f>
        <v>#VALUE!</v>
      </c>
      <c r="AD306" s="11" t="e">
        <f>'OddsRatio_working_3-way'!X306^(1/3)*SIN(('OddsRatio_working_3-way'!Y306+2*PI())/3)</f>
        <v>#VALUE!</v>
      </c>
      <c r="AE306" s="11" t="e">
        <f>'OddsRatio_working_3-way'!X306^(1/3)*SIN(('OddsRatio_working_3-way'!Y306+4*PI())/3)</f>
        <v>#VALUE!</v>
      </c>
      <c r="AF306" s="11" t="e">
        <f>-'OddsRatio_working_3-way'!U306/(3*'OddsRatio_working_3-way'!X306^(1/3))*COS(('OddsRatio_working_3-way'!Y306)/3)</f>
        <v>#VALUE!</v>
      </c>
      <c r="AG306" s="11" t="e">
        <f>-'OddsRatio_working_3-way'!U306/(3*'OddsRatio_working_3-way'!X306^(1/3))*COS(('OddsRatio_working_3-way'!Y306+2*PI())/3)</f>
        <v>#VALUE!</v>
      </c>
      <c r="AH306" s="11" t="e">
        <f>-'OddsRatio_working_3-way'!U306/(3*'OddsRatio_working_3-way'!X306^(1/3))*COS(('OddsRatio_working_3-way'!Y306+4*PI())/3)</f>
        <v>#VALUE!</v>
      </c>
      <c r="AI306" s="11" t="e">
        <f>'OddsRatio_working_3-way'!U306/(3*'OddsRatio_working_3-way'!X306^(1/3))*SIN(('OddsRatio_working_3-way'!Y306)/3)</f>
        <v>#VALUE!</v>
      </c>
      <c r="AJ306" s="11" t="e">
        <f>'OddsRatio_working_3-way'!U306/(3*'OddsRatio_working_3-way'!X306^(1/3))*SIN(('OddsRatio_working_3-way'!Y306+2*PI())/3)</f>
        <v>#VALUE!</v>
      </c>
      <c r="AK306" s="11" t="e">
        <f>'OddsRatio_working_3-way'!U306/(3*'OddsRatio_working_3-way'!X306^(1/3))*SIN(('OddsRatio_working_3-way'!Y306+4*PI())/3)</f>
        <v>#VALUE!</v>
      </c>
      <c r="AL306" s="11" t="e">
        <f>'OddsRatio_working_3-way'!Z306+'OddsRatio_working_3-way'!AF306</f>
        <v>#VALUE!</v>
      </c>
      <c r="AM306" s="11" t="e">
        <f>'OddsRatio_working_3-way'!AA306+'OddsRatio_working_3-way'!AG306</f>
        <v>#VALUE!</v>
      </c>
      <c r="AN306" s="11" t="e">
        <f>'OddsRatio_working_3-way'!AB306+'OddsRatio_working_3-way'!AH306</f>
        <v>#VALUE!</v>
      </c>
      <c r="AO306" s="11" t="e">
        <f>'OddsRatio_working_3-way'!AC306+'OddsRatio_working_3-way'!AI306</f>
        <v>#VALUE!</v>
      </c>
      <c r="AP306" s="11" t="e">
        <f>'OddsRatio_working_3-way'!AD306+'OddsRatio_working_3-way'!AJ306</f>
        <v>#VALUE!</v>
      </c>
      <c r="AQ306" s="11" t="e">
        <f>'OddsRatio_working_3-way'!AE306+'OddsRatio_working_3-way'!AK306</f>
        <v>#VALUE!</v>
      </c>
      <c r="AR306" s="10" t="str">
        <f>IF(A306="","",IF(('OddsRatio_working_3-way'!X306=0),IF(Q306&gt;0,-Q306^(1/3),(-Q306)^(1/3)),'OddsRatio_working_3-way'!AL306-'OddsRatio_working_3-way'!R306/3))</f>
        <v/>
      </c>
      <c r="AS306" s="11" t="e">
        <f>IF(('OddsRatio_working_3-way'!X306=0),IF(Q306&gt;0,-Q306^(1/3),(-Q306)^(1/3)),'OddsRatio_working_3-way'!AM306-'OddsRatio_working_3-way'!R306/3)</f>
        <v>#VALUE!</v>
      </c>
      <c r="AT306" s="11" t="e">
        <f>IF(('OddsRatio_working_3-way'!X306=0),IF(Q306&gt;0,-Q306^(1/3),(-Q306)^(1/3)),'OddsRatio_working_3-way'!AN306-'OddsRatio_working_3-way'!R306/3)</f>
        <v>#VALUE!</v>
      </c>
      <c r="AU306" s="11" t="e">
        <f>IF(('OddsRatio_working_3-way'!X306=0),0,'OddsRatio_working_3-way'!AO306)</f>
        <v>#VALUE!</v>
      </c>
      <c r="AV306" s="11" t="e">
        <f>IF(('OddsRatio_working_3-way'!X306=0),0,'OddsRatio_working_3-way'!AP306)</f>
        <v>#VALUE!</v>
      </c>
      <c r="AW306" s="11" t="e">
        <f>IF(('OddsRatio_working_3-way'!X306=0),0,'OddsRatio_working_3-way'!AQ306)</f>
        <v>#VALUE!</v>
      </c>
    </row>
    <row r="307" spans="1:49">
      <c r="A307" s="4" t="str">
        <f>IF('True_Odds_Calculator_3-way'!A308="","",'True_Odds_Calculator_3-way'!A308)</f>
        <v/>
      </c>
      <c r="B307" s="4" t="str">
        <f>IF('True_Odds_Calculator_3-way'!B308="","",'True_Odds_Calculator_3-way'!B308)</f>
        <v/>
      </c>
      <c r="C307" s="4" t="str">
        <f>IF('True_Odds_Calculator_3-way'!C308="","",'True_Odds_Calculator_3-way'!C308)</f>
        <v/>
      </c>
      <c r="D307" s="9" t="e">
        <f t="shared" si="65"/>
        <v>#VALUE!</v>
      </c>
      <c r="E307" s="9" t="e">
        <f t="shared" si="66"/>
        <v>#VALUE!</v>
      </c>
      <c r="F307" s="9" t="e">
        <f t="shared" si="67"/>
        <v>#VALUE!</v>
      </c>
      <c r="G307" s="9" t="str">
        <f t="shared" si="68"/>
        <v/>
      </c>
      <c r="H307" s="9" t="str">
        <f t="shared" si="69"/>
        <v/>
      </c>
      <c r="I307" s="9" t="str">
        <f t="shared" si="70"/>
        <v/>
      </c>
      <c r="J307" s="9" t="str">
        <f t="shared" si="71"/>
        <v/>
      </c>
      <c r="K307" s="11" t="e">
        <f t="shared" si="72"/>
        <v>#VALUE!</v>
      </c>
      <c r="L307" s="11" t="e">
        <f t="shared" si="73"/>
        <v>#VALUE!</v>
      </c>
      <c r="M307" s="11" t="e">
        <f t="shared" si="74"/>
        <v>#VALUE!</v>
      </c>
      <c r="N307" s="11" t="e">
        <f>'OddsRatio_working_3-way'!K307+'OddsRatio_working_3-way'!L307+'OddsRatio_working_3-way'!M307-('OddsRatio_working_3-way'!K307*'OddsRatio_working_3-way'!L307)-('OddsRatio_working_3-way'!K307*'OddsRatio_working_3-way'!M307)-('OddsRatio_working_3-way'!L307*'OddsRatio_working_3-way'!M307)+('OddsRatio_working_3-way'!K307*'OddsRatio_working_3-way'!L307*'OddsRatio_working_3-way'!M307)-1</f>
        <v>#VALUE!</v>
      </c>
      <c r="O307" s="11">
        <f>0</f>
        <v>0</v>
      </c>
      <c r="P307" s="11" t="e">
        <f>('OddsRatio_working_3-way'!K307*'OddsRatio_working_3-way'!L307)+('OddsRatio_working_3-way'!K307*'OddsRatio_working_3-way'!M307)+('OddsRatio_working_3-way'!L307*'OddsRatio_working_3-way'!M307)-(3*'OddsRatio_working_3-way'!K307*'OddsRatio_working_3-way'!L307*'OddsRatio_working_3-way'!M307)</f>
        <v>#VALUE!</v>
      </c>
      <c r="Q307" s="11" t="e">
        <f>2*'OddsRatio_working_3-way'!K307*'OddsRatio_working_3-way'!L307*'OddsRatio_working_3-way'!M307</f>
        <v>#VALUE!</v>
      </c>
      <c r="R307" s="11" t="e">
        <f t="shared" si="75"/>
        <v>#VALUE!</v>
      </c>
      <c r="S307" s="11" t="e">
        <f t="shared" si="76"/>
        <v>#VALUE!</v>
      </c>
      <c r="T307" s="11" t="e">
        <f t="shared" si="77"/>
        <v>#VALUE!</v>
      </c>
      <c r="U307" s="11" t="e">
        <f>'OddsRatio_working_3-way'!S307-'OddsRatio_working_3-way'!R307^2/3</f>
        <v>#VALUE!</v>
      </c>
      <c r="V307" s="11" t="e">
        <f>'OddsRatio_working_3-way'!S307*'OddsRatio_working_3-way'!R307/3-2*'OddsRatio_working_3-way'!R307^3/27-'OddsRatio_working_3-way'!T307</f>
        <v>#VALUE!</v>
      </c>
      <c r="W307" s="11" t="e">
        <f>'OddsRatio_working_3-way'!V307^2+4*'OddsRatio_working_3-way'!U307^3/27</f>
        <v>#VALUE!</v>
      </c>
      <c r="X307" s="11" t="e">
        <f>IF('OddsRatio_working_3-way'!W307&gt;0,IF(ABS('OddsRatio_working_3-way'!V307+SQRT('OddsRatio_working_3-way'!W307))/2&gt;0,ABS('OddsRatio_working_3-way'!V307+SQRT('OddsRatio_working_3-way'!W307))/2,ABS('OddsRatio_working_3-way'!V307-SQRT('OddsRatio_working_3-way'!W307))/2),SQRT(-'OddsRatio_working_3-way'!U307^3/27))</f>
        <v>#VALUE!</v>
      </c>
      <c r="Y307" s="11" t="e">
        <f>IF('OddsRatio_working_3-way'!W307&gt;=0,IF('OddsRatio_working_3-way'!V307+SQRT('OddsRatio_working_3-way'!W307)&gt;0,0,PI()),ACOS('OddsRatio_working_3-way'!V307/(2*'OddsRatio_working_3-way'!X307)))</f>
        <v>#VALUE!</v>
      </c>
      <c r="Z307" s="11" t="e">
        <f>'OddsRatio_working_3-way'!X307^(1/3)*COS('OddsRatio_working_3-way'!Y307/3)</f>
        <v>#VALUE!</v>
      </c>
      <c r="AA307" s="11" t="e">
        <f>'OddsRatio_working_3-way'!X307^(1/3)*COS(('OddsRatio_working_3-way'!Y307+2*PI())/3)</f>
        <v>#VALUE!</v>
      </c>
      <c r="AB307" s="11" t="e">
        <f>'OddsRatio_working_3-way'!X307^(1/3)*COS(('OddsRatio_working_3-way'!Y307+4*PI())/3)</f>
        <v>#VALUE!</v>
      </c>
      <c r="AC307" s="11" t="e">
        <f>'OddsRatio_working_3-way'!X307^(1/3)*SIN('OddsRatio_working_3-way'!Y307/3)</f>
        <v>#VALUE!</v>
      </c>
      <c r="AD307" s="11" t="e">
        <f>'OddsRatio_working_3-way'!X307^(1/3)*SIN(('OddsRatio_working_3-way'!Y307+2*PI())/3)</f>
        <v>#VALUE!</v>
      </c>
      <c r="AE307" s="11" t="e">
        <f>'OddsRatio_working_3-way'!X307^(1/3)*SIN(('OddsRatio_working_3-way'!Y307+4*PI())/3)</f>
        <v>#VALUE!</v>
      </c>
      <c r="AF307" s="11" t="e">
        <f>-'OddsRatio_working_3-way'!U307/(3*'OddsRatio_working_3-way'!X307^(1/3))*COS(('OddsRatio_working_3-way'!Y307)/3)</f>
        <v>#VALUE!</v>
      </c>
      <c r="AG307" s="11" t="e">
        <f>-'OddsRatio_working_3-way'!U307/(3*'OddsRatio_working_3-way'!X307^(1/3))*COS(('OddsRatio_working_3-way'!Y307+2*PI())/3)</f>
        <v>#VALUE!</v>
      </c>
      <c r="AH307" s="11" t="e">
        <f>-'OddsRatio_working_3-way'!U307/(3*'OddsRatio_working_3-way'!X307^(1/3))*COS(('OddsRatio_working_3-way'!Y307+4*PI())/3)</f>
        <v>#VALUE!</v>
      </c>
      <c r="AI307" s="11" t="e">
        <f>'OddsRatio_working_3-way'!U307/(3*'OddsRatio_working_3-way'!X307^(1/3))*SIN(('OddsRatio_working_3-way'!Y307)/3)</f>
        <v>#VALUE!</v>
      </c>
      <c r="AJ307" s="11" t="e">
        <f>'OddsRatio_working_3-way'!U307/(3*'OddsRatio_working_3-way'!X307^(1/3))*SIN(('OddsRatio_working_3-way'!Y307+2*PI())/3)</f>
        <v>#VALUE!</v>
      </c>
      <c r="AK307" s="11" t="e">
        <f>'OddsRatio_working_3-way'!U307/(3*'OddsRatio_working_3-way'!X307^(1/3))*SIN(('OddsRatio_working_3-way'!Y307+4*PI())/3)</f>
        <v>#VALUE!</v>
      </c>
      <c r="AL307" s="11" t="e">
        <f>'OddsRatio_working_3-way'!Z307+'OddsRatio_working_3-way'!AF307</f>
        <v>#VALUE!</v>
      </c>
      <c r="AM307" s="11" t="e">
        <f>'OddsRatio_working_3-way'!AA307+'OddsRatio_working_3-way'!AG307</f>
        <v>#VALUE!</v>
      </c>
      <c r="AN307" s="11" t="e">
        <f>'OddsRatio_working_3-way'!AB307+'OddsRatio_working_3-way'!AH307</f>
        <v>#VALUE!</v>
      </c>
      <c r="AO307" s="11" t="e">
        <f>'OddsRatio_working_3-way'!AC307+'OddsRatio_working_3-way'!AI307</f>
        <v>#VALUE!</v>
      </c>
      <c r="AP307" s="11" t="e">
        <f>'OddsRatio_working_3-way'!AD307+'OddsRatio_working_3-way'!AJ307</f>
        <v>#VALUE!</v>
      </c>
      <c r="AQ307" s="11" t="e">
        <f>'OddsRatio_working_3-way'!AE307+'OddsRatio_working_3-way'!AK307</f>
        <v>#VALUE!</v>
      </c>
      <c r="AR307" s="10" t="str">
        <f>IF(A307="","",IF(('OddsRatio_working_3-way'!X307=0),IF(Q307&gt;0,-Q307^(1/3),(-Q307)^(1/3)),'OddsRatio_working_3-way'!AL307-'OddsRatio_working_3-way'!R307/3))</f>
        <v/>
      </c>
      <c r="AS307" s="11" t="e">
        <f>IF(('OddsRatio_working_3-way'!X307=0),IF(Q307&gt;0,-Q307^(1/3),(-Q307)^(1/3)),'OddsRatio_working_3-way'!AM307-'OddsRatio_working_3-way'!R307/3)</f>
        <v>#VALUE!</v>
      </c>
      <c r="AT307" s="11" t="e">
        <f>IF(('OddsRatio_working_3-way'!X307=0),IF(Q307&gt;0,-Q307^(1/3),(-Q307)^(1/3)),'OddsRatio_working_3-way'!AN307-'OddsRatio_working_3-way'!R307/3)</f>
        <v>#VALUE!</v>
      </c>
      <c r="AU307" s="11" t="e">
        <f>IF(('OddsRatio_working_3-way'!X307=0),0,'OddsRatio_working_3-way'!AO307)</f>
        <v>#VALUE!</v>
      </c>
      <c r="AV307" s="11" t="e">
        <f>IF(('OddsRatio_working_3-way'!X307=0),0,'OddsRatio_working_3-way'!AP307)</f>
        <v>#VALUE!</v>
      </c>
      <c r="AW307" s="11" t="e">
        <f>IF(('OddsRatio_working_3-way'!X307=0),0,'OddsRatio_working_3-way'!AQ307)</f>
        <v>#VALUE!</v>
      </c>
    </row>
    <row r="308" spans="1:49">
      <c r="A308" s="4" t="str">
        <f>IF('True_Odds_Calculator_3-way'!A309="","",'True_Odds_Calculator_3-way'!A309)</f>
        <v/>
      </c>
      <c r="B308" s="4" t="str">
        <f>IF('True_Odds_Calculator_3-way'!B309="","",'True_Odds_Calculator_3-way'!B309)</f>
        <v/>
      </c>
      <c r="C308" s="4" t="str">
        <f>IF('True_Odds_Calculator_3-way'!C309="","",'True_Odds_Calculator_3-way'!C309)</f>
        <v/>
      </c>
      <c r="D308" s="9" t="e">
        <f t="shared" si="65"/>
        <v>#VALUE!</v>
      </c>
      <c r="E308" s="9" t="e">
        <f t="shared" si="66"/>
        <v>#VALUE!</v>
      </c>
      <c r="F308" s="9" t="e">
        <f t="shared" si="67"/>
        <v>#VALUE!</v>
      </c>
      <c r="G308" s="9" t="str">
        <f t="shared" si="68"/>
        <v/>
      </c>
      <c r="H308" s="9" t="str">
        <f t="shared" si="69"/>
        <v/>
      </c>
      <c r="I308" s="9" t="str">
        <f t="shared" si="70"/>
        <v/>
      </c>
      <c r="J308" s="9" t="str">
        <f t="shared" si="71"/>
        <v/>
      </c>
      <c r="K308" s="11" t="e">
        <f t="shared" si="72"/>
        <v>#VALUE!</v>
      </c>
      <c r="L308" s="11" t="e">
        <f t="shared" si="73"/>
        <v>#VALUE!</v>
      </c>
      <c r="M308" s="11" t="e">
        <f t="shared" si="74"/>
        <v>#VALUE!</v>
      </c>
      <c r="N308" s="11" t="e">
        <f>'OddsRatio_working_3-way'!K308+'OddsRatio_working_3-way'!L308+'OddsRatio_working_3-way'!M308-('OddsRatio_working_3-way'!K308*'OddsRatio_working_3-way'!L308)-('OddsRatio_working_3-way'!K308*'OddsRatio_working_3-way'!M308)-('OddsRatio_working_3-way'!L308*'OddsRatio_working_3-way'!M308)+('OddsRatio_working_3-way'!K308*'OddsRatio_working_3-way'!L308*'OddsRatio_working_3-way'!M308)-1</f>
        <v>#VALUE!</v>
      </c>
      <c r="O308" s="11">
        <f>0</f>
        <v>0</v>
      </c>
      <c r="P308" s="11" t="e">
        <f>('OddsRatio_working_3-way'!K308*'OddsRatio_working_3-way'!L308)+('OddsRatio_working_3-way'!K308*'OddsRatio_working_3-way'!M308)+('OddsRatio_working_3-way'!L308*'OddsRatio_working_3-way'!M308)-(3*'OddsRatio_working_3-way'!K308*'OddsRatio_working_3-way'!L308*'OddsRatio_working_3-way'!M308)</f>
        <v>#VALUE!</v>
      </c>
      <c r="Q308" s="11" t="e">
        <f>2*'OddsRatio_working_3-way'!K308*'OddsRatio_working_3-way'!L308*'OddsRatio_working_3-way'!M308</f>
        <v>#VALUE!</v>
      </c>
      <c r="R308" s="11" t="e">
        <f t="shared" si="75"/>
        <v>#VALUE!</v>
      </c>
      <c r="S308" s="11" t="e">
        <f t="shared" si="76"/>
        <v>#VALUE!</v>
      </c>
      <c r="T308" s="11" t="e">
        <f t="shared" si="77"/>
        <v>#VALUE!</v>
      </c>
      <c r="U308" s="11" t="e">
        <f>'OddsRatio_working_3-way'!S308-'OddsRatio_working_3-way'!R308^2/3</f>
        <v>#VALUE!</v>
      </c>
      <c r="V308" s="11" t="e">
        <f>'OddsRatio_working_3-way'!S308*'OddsRatio_working_3-way'!R308/3-2*'OddsRatio_working_3-way'!R308^3/27-'OddsRatio_working_3-way'!T308</f>
        <v>#VALUE!</v>
      </c>
      <c r="W308" s="11" t="e">
        <f>'OddsRatio_working_3-way'!V308^2+4*'OddsRatio_working_3-way'!U308^3/27</f>
        <v>#VALUE!</v>
      </c>
      <c r="X308" s="11" t="e">
        <f>IF('OddsRatio_working_3-way'!W308&gt;0,IF(ABS('OddsRatio_working_3-way'!V308+SQRT('OddsRatio_working_3-way'!W308))/2&gt;0,ABS('OddsRatio_working_3-way'!V308+SQRT('OddsRatio_working_3-way'!W308))/2,ABS('OddsRatio_working_3-way'!V308-SQRT('OddsRatio_working_3-way'!W308))/2),SQRT(-'OddsRatio_working_3-way'!U308^3/27))</f>
        <v>#VALUE!</v>
      </c>
      <c r="Y308" s="11" t="e">
        <f>IF('OddsRatio_working_3-way'!W308&gt;=0,IF('OddsRatio_working_3-way'!V308+SQRT('OddsRatio_working_3-way'!W308)&gt;0,0,PI()),ACOS('OddsRatio_working_3-way'!V308/(2*'OddsRatio_working_3-way'!X308)))</f>
        <v>#VALUE!</v>
      </c>
      <c r="Z308" s="11" t="e">
        <f>'OddsRatio_working_3-way'!X308^(1/3)*COS('OddsRatio_working_3-way'!Y308/3)</f>
        <v>#VALUE!</v>
      </c>
      <c r="AA308" s="11" t="e">
        <f>'OddsRatio_working_3-way'!X308^(1/3)*COS(('OddsRatio_working_3-way'!Y308+2*PI())/3)</f>
        <v>#VALUE!</v>
      </c>
      <c r="AB308" s="11" t="e">
        <f>'OddsRatio_working_3-way'!X308^(1/3)*COS(('OddsRatio_working_3-way'!Y308+4*PI())/3)</f>
        <v>#VALUE!</v>
      </c>
      <c r="AC308" s="11" t="e">
        <f>'OddsRatio_working_3-way'!X308^(1/3)*SIN('OddsRatio_working_3-way'!Y308/3)</f>
        <v>#VALUE!</v>
      </c>
      <c r="AD308" s="11" t="e">
        <f>'OddsRatio_working_3-way'!X308^(1/3)*SIN(('OddsRatio_working_3-way'!Y308+2*PI())/3)</f>
        <v>#VALUE!</v>
      </c>
      <c r="AE308" s="11" t="e">
        <f>'OddsRatio_working_3-way'!X308^(1/3)*SIN(('OddsRatio_working_3-way'!Y308+4*PI())/3)</f>
        <v>#VALUE!</v>
      </c>
      <c r="AF308" s="11" t="e">
        <f>-'OddsRatio_working_3-way'!U308/(3*'OddsRatio_working_3-way'!X308^(1/3))*COS(('OddsRatio_working_3-way'!Y308)/3)</f>
        <v>#VALUE!</v>
      </c>
      <c r="AG308" s="11" t="e">
        <f>-'OddsRatio_working_3-way'!U308/(3*'OddsRatio_working_3-way'!X308^(1/3))*COS(('OddsRatio_working_3-way'!Y308+2*PI())/3)</f>
        <v>#VALUE!</v>
      </c>
      <c r="AH308" s="11" t="e">
        <f>-'OddsRatio_working_3-way'!U308/(3*'OddsRatio_working_3-way'!X308^(1/3))*COS(('OddsRatio_working_3-way'!Y308+4*PI())/3)</f>
        <v>#VALUE!</v>
      </c>
      <c r="AI308" s="11" t="e">
        <f>'OddsRatio_working_3-way'!U308/(3*'OddsRatio_working_3-way'!X308^(1/3))*SIN(('OddsRatio_working_3-way'!Y308)/3)</f>
        <v>#VALUE!</v>
      </c>
      <c r="AJ308" s="11" t="e">
        <f>'OddsRatio_working_3-way'!U308/(3*'OddsRatio_working_3-way'!X308^(1/3))*SIN(('OddsRatio_working_3-way'!Y308+2*PI())/3)</f>
        <v>#VALUE!</v>
      </c>
      <c r="AK308" s="11" t="e">
        <f>'OddsRatio_working_3-way'!U308/(3*'OddsRatio_working_3-way'!X308^(1/3))*SIN(('OddsRatio_working_3-way'!Y308+4*PI())/3)</f>
        <v>#VALUE!</v>
      </c>
      <c r="AL308" s="11" t="e">
        <f>'OddsRatio_working_3-way'!Z308+'OddsRatio_working_3-way'!AF308</f>
        <v>#VALUE!</v>
      </c>
      <c r="AM308" s="11" t="e">
        <f>'OddsRatio_working_3-way'!AA308+'OddsRatio_working_3-way'!AG308</f>
        <v>#VALUE!</v>
      </c>
      <c r="AN308" s="11" t="e">
        <f>'OddsRatio_working_3-way'!AB308+'OddsRatio_working_3-way'!AH308</f>
        <v>#VALUE!</v>
      </c>
      <c r="AO308" s="11" t="e">
        <f>'OddsRatio_working_3-way'!AC308+'OddsRatio_working_3-way'!AI308</f>
        <v>#VALUE!</v>
      </c>
      <c r="AP308" s="11" t="e">
        <f>'OddsRatio_working_3-way'!AD308+'OddsRatio_working_3-way'!AJ308</f>
        <v>#VALUE!</v>
      </c>
      <c r="AQ308" s="11" t="e">
        <f>'OddsRatio_working_3-way'!AE308+'OddsRatio_working_3-way'!AK308</f>
        <v>#VALUE!</v>
      </c>
      <c r="AR308" s="10" t="str">
        <f>IF(A308="","",IF(('OddsRatio_working_3-way'!X308=0),IF(Q308&gt;0,-Q308^(1/3),(-Q308)^(1/3)),'OddsRatio_working_3-way'!AL308-'OddsRatio_working_3-way'!R308/3))</f>
        <v/>
      </c>
      <c r="AS308" s="11" t="e">
        <f>IF(('OddsRatio_working_3-way'!X308=0),IF(Q308&gt;0,-Q308^(1/3),(-Q308)^(1/3)),'OddsRatio_working_3-way'!AM308-'OddsRatio_working_3-way'!R308/3)</f>
        <v>#VALUE!</v>
      </c>
      <c r="AT308" s="11" t="e">
        <f>IF(('OddsRatio_working_3-way'!X308=0),IF(Q308&gt;0,-Q308^(1/3),(-Q308)^(1/3)),'OddsRatio_working_3-way'!AN308-'OddsRatio_working_3-way'!R308/3)</f>
        <v>#VALUE!</v>
      </c>
      <c r="AU308" s="11" t="e">
        <f>IF(('OddsRatio_working_3-way'!X308=0),0,'OddsRatio_working_3-way'!AO308)</f>
        <v>#VALUE!</v>
      </c>
      <c r="AV308" s="11" t="e">
        <f>IF(('OddsRatio_working_3-way'!X308=0),0,'OddsRatio_working_3-way'!AP308)</f>
        <v>#VALUE!</v>
      </c>
      <c r="AW308" s="11" t="e">
        <f>IF(('OddsRatio_working_3-way'!X308=0),0,'OddsRatio_working_3-way'!AQ308)</f>
        <v>#VALUE!</v>
      </c>
    </row>
    <row r="309" spans="1:49">
      <c r="A309" s="4" t="str">
        <f>IF('True_Odds_Calculator_3-way'!A310="","",'True_Odds_Calculator_3-way'!A310)</f>
        <v/>
      </c>
      <c r="B309" s="4" t="str">
        <f>IF('True_Odds_Calculator_3-way'!B310="","",'True_Odds_Calculator_3-way'!B310)</f>
        <v/>
      </c>
      <c r="C309" s="4" t="str">
        <f>IF('True_Odds_Calculator_3-way'!C310="","",'True_Odds_Calculator_3-way'!C310)</f>
        <v/>
      </c>
      <c r="D309" s="9" t="e">
        <f t="shared" si="65"/>
        <v>#VALUE!</v>
      </c>
      <c r="E309" s="9" t="e">
        <f t="shared" si="66"/>
        <v>#VALUE!</v>
      </c>
      <c r="F309" s="9" t="e">
        <f t="shared" si="67"/>
        <v>#VALUE!</v>
      </c>
      <c r="G309" s="9" t="str">
        <f t="shared" si="68"/>
        <v/>
      </c>
      <c r="H309" s="9" t="str">
        <f t="shared" si="69"/>
        <v/>
      </c>
      <c r="I309" s="9" t="str">
        <f t="shared" si="70"/>
        <v/>
      </c>
      <c r="J309" s="9" t="str">
        <f t="shared" si="71"/>
        <v/>
      </c>
      <c r="K309" s="11" t="e">
        <f t="shared" si="72"/>
        <v>#VALUE!</v>
      </c>
      <c r="L309" s="11" t="e">
        <f t="shared" si="73"/>
        <v>#VALUE!</v>
      </c>
      <c r="M309" s="11" t="e">
        <f t="shared" si="74"/>
        <v>#VALUE!</v>
      </c>
      <c r="N309" s="11" t="e">
        <f>'OddsRatio_working_3-way'!K309+'OddsRatio_working_3-way'!L309+'OddsRatio_working_3-way'!M309-('OddsRatio_working_3-way'!K309*'OddsRatio_working_3-way'!L309)-('OddsRatio_working_3-way'!K309*'OddsRatio_working_3-way'!M309)-('OddsRatio_working_3-way'!L309*'OddsRatio_working_3-way'!M309)+('OddsRatio_working_3-way'!K309*'OddsRatio_working_3-way'!L309*'OddsRatio_working_3-way'!M309)-1</f>
        <v>#VALUE!</v>
      </c>
      <c r="O309" s="11">
        <f>0</f>
        <v>0</v>
      </c>
      <c r="P309" s="11" t="e">
        <f>('OddsRatio_working_3-way'!K309*'OddsRatio_working_3-way'!L309)+('OddsRatio_working_3-way'!K309*'OddsRatio_working_3-way'!M309)+('OddsRatio_working_3-way'!L309*'OddsRatio_working_3-way'!M309)-(3*'OddsRatio_working_3-way'!K309*'OddsRatio_working_3-way'!L309*'OddsRatio_working_3-way'!M309)</f>
        <v>#VALUE!</v>
      </c>
      <c r="Q309" s="11" t="e">
        <f>2*'OddsRatio_working_3-way'!K309*'OddsRatio_working_3-way'!L309*'OddsRatio_working_3-way'!M309</f>
        <v>#VALUE!</v>
      </c>
      <c r="R309" s="11" t="e">
        <f t="shared" si="75"/>
        <v>#VALUE!</v>
      </c>
      <c r="S309" s="11" t="e">
        <f t="shared" si="76"/>
        <v>#VALUE!</v>
      </c>
      <c r="T309" s="11" t="e">
        <f t="shared" si="77"/>
        <v>#VALUE!</v>
      </c>
      <c r="U309" s="11" t="e">
        <f>'OddsRatio_working_3-way'!S309-'OddsRatio_working_3-way'!R309^2/3</f>
        <v>#VALUE!</v>
      </c>
      <c r="V309" s="11" t="e">
        <f>'OddsRatio_working_3-way'!S309*'OddsRatio_working_3-way'!R309/3-2*'OddsRatio_working_3-way'!R309^3/27-'OddsRatio_working_3-way'!T309</f>
        <v>#VALUE!</v>
      </c>
      <c r="W309" s="11" t="e">
        <f>'OddsRatio_working_3-way'!V309^2+4*'OddsRatio_working_3-way'!U309^3/27</f>
        <v>#VALUE!</v>
      </c>
      <c r="X309" s="11" t="e">
        <f>IF('OddsRatio_working_3-way'!W309&gt;0,IF(ABS('OddsRatio_working_3-way'!V309+SQRT('OddsRatio_working_3-way'!W309))/2&gt;0,ABS('OddsRatio_working_3-way'!V309+SQRT('OddsRatio_working_3-way'!W309))/2,ABS('OddsRatio_working_3-way'!V309-SQRT('OddsRatio_working_3-way'!W309))/2),SQRT(-'OddsRatio_working_3-way'!U309^3/27))</f>
        <v>#VALUE!</v>
      </c>
      <c r="Y309" s="11" t="e">
        <f>IF('OddsRatio_working_3-way'!W309&gt;=0,IF('OddsRatio_working_3-way'!V309+SQRT('OddsRatio_working_3-way'!W309)&gt;0,0,PI()),ACOS('OddsRatio_working_3-way'!V309/(2*'OddsRatio_working_3-way'!X309)))</f>
        <v>#VALUE!</v>
      </c>
      <c r="Z309" s="11" t="e">
        <f>'OddsRatio_working_3-way'!X309^(1/3)*COS('OddsRatio_working_3-way'!Y309/3)</f>
        <v>#VALUE!</v>
      </c>
      <c r="AA309" s="11" t="e">
        <f>'OddsRatio_working_3-way'!X309^(1/3)*COS(('OddsRatio_working_3-way'!Y309+2*PI())/3)</f>
        <v>#VALUE!</v>
      </c>
      <c r="AB309" s="11" t="e">
        <f>'OddsRatio_working_3-way'!X309^(1/3)*COS(('OddsRatio_working_3-way'!Y309+4*PI())/3)</f>
        <v>#VALUE!</v>
      </c>
      <c r="AC309" s="11" t="e">
        <f>'OddsRatio_working_3-way'!X309^(1/3)*SIN('OddsRatio_working_3-way'!Y309/3)</f>
        <v>#VALUE!</v>
      </c>
      <c r="AD309" s="11" t="e">
        <f>'OddsRatio_working_3-way'!X309^(1/3)*SIN(('OddsRatio_working_3-way'!Y309+2*PI())/3)</f>
        <v>#VALUE!</v>
      </c>
      <c r="AE309" s="11" t="e">
        <f>'OddsRatio_working_3-way'!X309^(1/3)*SIN(('OddsRatio_working_3-way'!Y309+4*PI())/3)</f>
        <v>#VALUE!</v>
      </c>
      <c r="AF309" s="11" t="e">
        <f>-'OddsRatio_working_3-way'!U309/(3*'OddsRatio_working_3-way'!X309^(1/3))*COS(('OddsRatio_working_3-way'!Y309)/3)</f>
        <v>#VALUE!</v>
      </c>
      <c r="AG309" s="11" t="e">
        <f>-'OddsRatio_working_3-way'!U309/(3*'OddsRatio_working_3-way'!X309^(1/3))*COS(('OddsRatio_working_3-way'!Y309+2*PI())/3)</f>
        <v>#VALUE!</v>
      </c>
      <c r="AH309" s="11" t="e">
        <f>-'OddsRatio_working_3-way'!U309/(3*'OddsRatio_working_3-way'!X309^(1/3))*COS(('OddsRatio_working_3-way'!Y309+4*PI())/3)</f>
        <v>#VALUE!</v>
      </c>
      <c r="AI309" s="11" t="e">
        <f>'OddsRatio_working_3-way'!U309/(3*'OddsRatio_working_3-way'!X309^(1/3))*SIN(('OddsRatio_working_3-way'!Y309)/3)</f>
        <v>#VALUE!</v>
      </c>
      <c r="AJ309" s="11" t="e">
        <f>'OddsRatio_working_3-way'!U309/(3*'OddsRatio_working_3-way'!X309^(1/3))*SIN(('OddsRatio_working_3-way'!Y309+2*PI())/3)</f>
        <v>#VALUE!</v>
      </c>
      <c r="AK309" s="11" t="e">
        <f>'OddsRatio_working_3-way'!U309/(3*'OddsRatio_working_3-way'!X309^(1/3))*SIN(('OddsRatio_working_3-way'!Y309+4*PI())/3)</f>
        <v>#VALUE!</v>
      </c>
      <c r="AL309" s="11" t="e">
        <f>'OddsRatio_working_3-way'!Z309+'OddsRatio_working_3-way'!AF309</f>
        <v>#VALUE!</v>
      </c>
      <c r="AM309" s="11" t="e">
        <f>'OddsRatio_working_3-way'!AA309+'OddsRatio_working_3-way'!AG309</f>
        <v>#VALUE!</v>
      </c>
      <c r="AN309" s="11" t="e">
        <f>'OddsRatio_working_3-way'!AB309+'OddsRatio_working_3-way'!AH309</f>
        <v>#VALUE!</v>
      </c>
      <c r="AO309" s="11" t="e">
        <f>'OddsRatio_working_3-way'!AC309+'OddsRatio_working_3-way'!AI309</f>
        <v>#VALUE!</v>
      </c>
      <c r="AP309" s="11" t="e">
        <f>'OddsRatio_working_3-way'!AD309+'OddsRatio_working_3-way'!AJ309</f>
        <v>#VALUE!</v>
      </c>
      <c r="AQ309" s="11" t="e">
        <f>'OddsRatio_working_3-way'!AE309+'OddsRatio_working_3-way'!AK309</f>
        <v>#VALUE!</v>
      </c>
      <c r="AR309" s="10" t="str">
        <f>IF(A309="","",IF(('OddsRatio_working_3-way'!X309=0),IF(Q309&gt;0,-Q309^(1/3),(-Q309)^(1/3)),'OddsRatio_working_3-way'!AL309-'OddsRatio_working_3-way'!R309/3))</f>
        <v/>
      </c>
      <c r="AS309" s="11" t="e">
        <f>IF(('OddsRatio_working_3-way'!X309=0),IF(Q309&gt;0,-Q309^(1/3),(-Q309)^(1/3)),'OddsRatio_working_3-way'!AM309-'OddsRatio_working_3-way'!R309/3)</f>
        <v>#VALUE!</v>
      </c>
      <c r="AT309" s="11" t="e">
        <f>IF(('OddsRatio_working_3-way'!X309=0),IF(Q309&gt;0,-Q309^(1/3),(-Q309)^(1/3)),'OddsRatio_working_3-way'!AN309-'OddsRatio_working_3-way'!R309/3)</f>
        <v>#VALUE!</v>
      </c>
      <c r="AU309" s="11" t="e">
        <f>IF(('OddsRatio_working_3-way'!X309=0),0,'OddsRatio_working_3-way'!AO309)</f>
        <v>#VALUE!</v>
      </c>
      <c r="AV309" s="11" t="e">
        <f>IF(('OddsRatio_working_3-way'!X309=0),0,'OddsRatio_working_3-way'!AP309)</f>
        <v>#VALUE!</v>
      </c>
      <c r="AW309" s="11" t="e">
        <f>IF(('OddsRatio_working_3-way'!X309=0),0,'OddsRatio_working_3-way'!AQ309)</f>
        <v>#VALUE!</v>
      </c>
    </row>
    <row r="310" spans="1:49">
      <c r="A310" s="4" t="str">
        <f>IF('True_Odds_Calculator_3-way'!A311="","",'True_Odds_Calculator_3-way'!A311)</f>
        <v/>
      </c>
      <c r="B310" s="4" t="str">
        <f>IF('True_Odds_Calculator_3-way'!B311="","",'True_Odds_Calculator_3-way'!B311)</f>
        <v/>
      </c>
      <c r="C310" s="4" t="str">
        <f>IF('True_Odds_Calculator_3-way'!C311="","",'True_Odds_Calculator_3-way'!C311)</f>
        <v/>
      </c>
      <c r="D310" s="9" t="e">
        <f t="shared" si="65"/>
        <v>#VALUE!</v>
      </c>
      <c r="E310" s="9" t="e">
        <f t="shared" si="66"/>
        <v>#VALUE!</v>
      </c>
      <c r="F310" s="9" t="e">
        <f t="shared" si="67"/>
        <v>#VALUE!</v>
      </c>
      <c r="G310" s="9" t="str">
        <f t="shared" si="68"/>
        <v/>
      </c>
      <c r="H310" s="9" t="str">
        <f t="shared" si="69"/>
        <v/>
      </c>
      <c r="I310" s="9" t="str">
        <f t="shared" si="70"/>
        <v/>
      </c>
      <c r="J310" s="9" t="str">
        <f t="shared" si="71"/>
        <v/>
      </c>
      <c r="K310" s="11" t="e">
        <f t="shared" si="72"/>
        <v>#VALUE!</v>
      </c>
      <c r="L310" s="11" t="e">
        <f t="shared" si="73"/>
        <v>#VALUE!</v>
      </c>
      <c r="M310" s="11" t="e">
        <f t="shared" si="74"/>
        <v>#VALUE!</v>
      </c>
      <c r="N310" s="11" t="e">
        <f>'OddsRatio_working_3-way'!K310+'OddsRatio_working_3-way'!L310+'OddsRatio_working_3-way'!M310-('OddsRatio_working_3-way'!K310*'OddsRatio_working_3-way'!L310)-('OddsRatio_working_3-way'!K310*'OddsRatio_working_3-way'!M310)-('OddsRatio_working_3-way'!L310*'OddsRatio_working_3-way'!M310)+('OddsRatio_working_3-way'!K310*'OddsRatio_working_3-way'!L310*'OddsRatio_working_3-way'!M310)-1</f>
        <v>#VALUE!</v>
      </c>
      <c r="O310" s="11">
        <f>0</f>
        <v>0</v>
      </c>
      <c r="P310" s="11" t="e">
        <f>('OddsRatio_working_3-way'!K310*'OddsRatio_working_3-way'!L310)+('OddsRatio_working_3-way'!K310*'OddsRatio_working_3-way'!M310)+('OddsRatio_working_3-way'!L310*'OddsRatio_working_3-way'!M310)-(3*'OddsRatio_working_3-way'!K310*'OddsRatio_working_3-way'!L310*'OddsRatio_working_3-way'!M310)</f>
        <v>#VALUE!</v>
      </c>
      <c r="Q310" s="11" t="e">
        <f>2*'OddsRatio_working_3-way'!K310*'OddsRatio_working_3-way'!L310*'OddsRatio_working_3-way'!M310</f>
        <v>#VALUE!</v>
      </c>
      <c r="R310" s="11" t="e">
        <f t="shared" si="75"/>
        <v>#VALUE!</v>
      </c>
      <c r="S310" s="11" t="e">
        <f t="shared" si="76"/>
        <v>#VALUE!</v>
      </c>
      <c r="T310" s="11" t="e">
        <f t="shared" si="77"/>
        <v>#VALUE!</v>
      </c>
      <c r="U310" s="11" t="e">
        <f>'OddsRatio_working_3-way'!S310-'OddsRatio_working_3-way'!R310^2/3</f>
        <v>#VALUE!</v>
      </c>
      <c r="V310" s="11" t="e">
        <f>'OddsRatio_working_3-way'!S310*'OddsRatio_working_3-way'!R310/3-2*'OddsRatio_working_3-way'!R310^3/27-'OddsRatio_working_3-way'!T310</f>
        <v>#VALUE!</v>
      </c>
      <c r="W310" s="11" t="e">
        <f>'OddsRatio_working_3-way'!V310^2+4*'OddsRatio_working_3-way'!U310^3/27</f>
        <v>#VALUE!</v>
      </c>
      <c r="X310" s="11" t="e">
        <f>IF('OddsRatio_working_3-way'!W310&gt;0,IF(ABS('OddsRatio_working_3-way'!V310+SQRT('OddsRatio_working_3-way'!W310))/2&gt;0,ABS('OddsRatio_working_3-way'!V310+SQRT('OddsRatio_working_3-way'!W310))/2,ABS('OddsRatio_working_3-way'!V310-SQRT('OddsRatio_working_3-way'!W310))/2),SQRT(-'OddsRatio_working_3-way'!U310^3/27))</f>
        <v>#VALUE!</v>
      </c>
      <c r="Y310" s="11" t="e">
        <f>IF('OddsRatio_working_3-way'!W310&gt;=0,IF('OddsRatio_working_3-way'!V310+SQRT('OddsRatio_working_3-way'!W310)&gt;0,0,PI()),ACOS('OddsRatio_working_3-way'!V310/(2*'OddsRatio_working_3-way'!X310)))</f>
        <v>#VALUE!</v>
      </c>
      <c r="Z310" s="11" t="e">
        <f>'OddsRatio_working_3-way'!X310^(1/3)*COS('OddsRatio_working_3-way'!Y310/3)</f>
        <v>#VALUE!</v>
      </c>
      <c r="AA310" s="11" t="e">
        <f>'OddsRatio_working_3-way'!X310^(1/3)*COS(('OddsRatio_working_3-way'!Y310+2*PI())/3)</f>
        <v>#VALUE!</v>
      </c>
      <c r="AB310" s="11" t="e">
        <f>'OddsRatio_working_3-way'!X310^(1/3)*COS(('OddsRatio_working_3-way'!Y310+4*PI())/3)</f>
        <v>#VALUE!</v>
      </c>
      <c r="AC310" s="11" t="e">
        <f>'OddsRatio_working_3-way'!X310^(1/3)*SIN('OddsRatio_working_3-way'!Y310/3)</f>
        <v>#VALUE!</v>
      </c>
      <c r="AD310" s="11" t="e">
        <f>'OddsRatio_working_3-way'!X310^(1/3)*SIN(('OddsRatio_working_3-way'!Y310+2*PI())/3)</f>
        <v>#VALUE!</v>
      </c>
      <c r="AE310" s="11" t="e">
        <f>'OddsRatio_working_3-way'!X310^(1/3)*SIN(('OddsRatio_working_3-way'!Y310+4*PI())/3)</f>
        <v>#VALUE!</v>
      </c>
      <c r="AF310" s="11" t="e">
        <f>-'OddsRatio_working_3-way'!U310/(3*'OddsRatio_working_3-way'!X310^(1/3))*COS(('OddsRatio_working_3-way'!Y310)/3)</f>
        <v>#VALUE!</v>
      </c>
      <c r="AG310" s="11" t="e">
        <f>-'OddsRatio_working_3-way'!U310/(3*'OddsRatio_working_3-way'!X310^(1/3))*COS(('OddsRatio_working_3-way'!Y310+2*PI())/3)</f>
        <v>#VALUE!</v>
      </c>
      <c r="AH310" s="11" t="e">
        <f>-'OddsRatio_working_3-way'!U310/(3*'OddsRatio_working_3-way'!X310^(1/3))*COS(('OddsRatio_working_3-way'!Y310+4*PI())/3)</f>
        <v>#VALUE!</v>
      </c>
      <c r="AI310" s="11" t="e">
        <f>'OddsRatio_working_3-way'!U310/(3*'OddsRatio_working_3-way'!X310^(1/3))*SIN(('OddsRatio_working_3-way'!Y310)/3)</f>
        <v>#VALUE!</v>
      </c>
      <c r="AJ310" s="11" t="e">
        <f>'OddsRatio_working_3-way'!U310/(3*'OddsRatio_working_3-way'!X310^(1/3))*SIN(('OddsRatio_working_3-way'!Y310+2*PI())/3)</f>
        <v>#VALUE!</v>
      </c>
      <c r="AK310" s="11" t="e">
        <f>'OddsRatio_working_3-way'!U310/(3*'OddsRatio_working_3-way'!X310^(1/3))*SIN(('OddsRatio_working_3-way'!Y310+4*PI())/3)</f>
        <v>#VALUE!</v>
      </c>
      <c r="AL310" s="11" t="e">
        <f>'OddsRatio_working_3-way'!Z310+'OddsRatio_working_3-way'!AF310</f>
        <v>#VALUE!</v>
      </c>
      <c r="AM310" s="11" t="e">
        <f>'OddsRatio_working_3-way'!AA310+'OddsRatio_working_3-way'!AG310</f>
        <v>#VALUE!</v>
      </c>
      <c r="AN310" s="11" t="e">
        <f>'OddsRatio_working_3-way'!AB310+'OddsRatio_working_3-way'!AH310</f>
        <v>#VALUE!</v>
      </c>
      <c r="AO310" s="11" t="e">
        <f>'OddsRatio_working_3-way'!AC310+'OddsRatio_working_3-way'!AI310</f>
        <v>#VALUE!</v>
      </c>
      <c r="AP310" s="11" t="e">
        <f>'OddsRatio_working_3-way'!AD310+'OddsRatio_working_3-way'!AJ310</f>
        <v>#VALUE!</v>
      </c>
      <c r="AQ310" s="11" t="e">
        <f>'OddsRatio_working_3-way'!AE310+'OddsRatio_working_3-way'!AK310</f>
        <v>#VALUE!</v>
      </c>
      <c r="AR310" s="10" t="str">
        <f>IF(A310="","",IF(('OddsRatio_working_3-way'!X310=0),IF(Q310&gt;0,-Q310^(1/3),(-Q310)^(1/3)),'OddsRatio_working_3-way'!AL310-'OddsRatio_working_3-way'!R310/3))</f>
        <v/>
      </c>
      <c r="AS310" s="11" t="e">
        <f>IF(('OddsRatio_working_3-way'!X310=0),IF(Q310&gt;0,-Q310^(1/3),(-Q310)^(1/3)),'OddsRatio_working_3-way'!AM310-'OddsRatio_working_3-way'!R310/3)</f>
        <v>#VALUE!</v>
      </c>
      <c r="AT310" s="11" t="e">
        <f>IF(('OddsRatio_working_3-way'!X310=0),IF(Q310&gt;0,-Q310^(1/3),(-Q310)^(1/3)),'OddsRatio_working_3-way'!AN310-'OddsRatio_working_3-way'!R310/3)</f>
        <v>#VALUE!</v>
      </c>
      <c r="AU310" s="11" t="e">
        <f>IF(('OddsRatio_working_3-way'!X310=0),0,'OddsRatio_working_3-way'!AO310)</f>
        <v>#VALUE!</v>
      </c>
      <c r="AV310" s="11" t="e">
        <f>IF(('OddsRatio_working_3-way'!X310=0),0,'OddsRatio_working_3-way'!AP310)</f>
        <v>#VALUE!</v>
      </c>
      <c r="AW310" s="11" t="e">
        <f>IF(('OddsRatio_working_3-way'!X310=0),0,'OddsRatio_working_3-way'!AQ310)</f>
        <v>#VALUE!</v>
      </c>
    </row>
    <row r="311" spans="1:49">
      <c r="A311" s="4" t="str">
        <f>IF('True_Odds_Calculator_3-way'!A312="","",'True_Odds_Calculator_3-way'!A312)</f>
        <v/>
      </c>
      <c r="B311" s="4" t="str">
        <f>IF('True_Odds_Calculator_3-way'!B312="","",'True_Odds_Calculator_3-way'!B312)</f>
        <v/>
      </c>
      <c r="C311" s="4" t="str">
        <f>IF('True_Odds_Calculator_3-way'!C312="","",'True_Odds_Calculator_3-way'!C312)</f>
        <v/>
      </c>
      <c r="D311" s="9" t="e">
        <f t="shared" si="65"/>
        <v>#VALUE!</v>
      </c>
      <c r="E311" s="9" t="e">
        <f t="shared" si="66"/>
        <v>#VALUE!</v>
      </c>
      <c r="F311" s="9" t="e">
        <f t="shared" si="67"/>
        <v>#VALUE!</v>
      </c>
      <c r="G311" s="9" t="str">
        <f t="shared" si="68"/>
        <v/>
      </c>
      <c r="H311" s="9" t="str">
        <f t="shared" si="69"/>
        <v/>
      </c>
      <c r="I311" s="9" t="str">
        <f t="shared" si="70"/>
        <v/>
      </c>
      <c r="J311" s="9" t="str">
        <f t="shared" si="71"/>
        <v/>
      </c>
      <c r="K311" s="11" t="e">
        <f t="shared" si="72"/>
        <v>#VALUE!</v>
      </c>
      <c r="L311" s="11" t="e">
        <f t="shared" si="73"/>
        <v>#VALUE!</v>
      </c>
      <c r="M311" s="11" t="e">
        <f t="shared" si="74"/>
        <v>#VALUE!</v>
      </c>
      <c r="N311" s="11" t="e">
        <f>'OddsRatio_working_3-way'!K311+'OddsRatio_working_3-way'!L311+'OddsRatio_working_3-way'!M311-('OddsRatio_working_3-way'!K311*'OddsRatio_working_3-way'!L311)-('OddsRatio_working_3-way'!K311*'OddsRatio_working_3-way'!M311)-('OddsRatio_working_3-way'!L311*'OddsRatio_working_3-way'!M311)+('OddsRatio_working_3-way'!K311*'OddsRatio_working_3-way'!L311*'OddsRatio_working_3-way'!M311)-1</f>
        <v>#VALUE!</v>
      </c>
      <c r="O311" s="11">
        <f>0</f>
        <v>0</v>
      </c>
      <c r="P311" s="11" t="e">
        <f>('OddsRatio_working_3-way'!K311*'OddsRatio_working_3-way'!L311)+('OddsRatio_working_3-way'!K311*'OddsRatio_working_3-way'!M311)+('OddsRatio_working_3-way'!L311*'OddsRatio_working_3-way'!M311)-(3*'OddsRatio_working_3-way'!K311*'OddsRatio_working_3-way'!L311*'OddsRatio_working_3-way'!M311)</f>
        <v>#VALUE!</v>
      </c>
      <c r="Q311" s="11" t="e">
        <f>2*'OddsRatio_working_3-way'!K311*'OddsRatio_working_3-way'!L311*'OddsRatio_working_3-way'!M311</f>
        <v>#VALUE!</v>
      </c>
      <c r="R311" s="11" t="e">
        <f t="shared" si="75"/>
        <v>#VALUE!</v>
      </c>
      <c r="S311" s="11" t="e">
        <f t="shared" si="76"/>
        <v>#VALUE!</v>
      </c>
      <c r="T311" s="11" t="e">
        <f t="shared" si="77"/>
        <v>#VALUE!</v>
      </c>
      <c r="U311" s="11" t="e">
        <f>'OddsRatio_working_3-way'!S311-'OddsRatio_working_3-way'!R311^2/3</f>
        <v>#VALUE!</v>
      </c>
      <c r="V311" s="11" t="e">
        <f>'OddsRatio_working_3-way'!S311*'OddsRatio_working_3-way'!R311/3-2*'OddsRatio_working_3-way'!R311^3/27-'OddsRatio_working_3-way'!T311</f>
        <v>#VALUE!</v>
      </c>
      <c r="W311" s="11" t="e">
        <f>'OddsRatio_working_3-way'!V311^2+4*'OddsRatio_working_3-way'!U311^3/27</f>
        <v>#VALUE!</v>
      </c>
      <c r="X311" s="11" t="e">
        <f>IF('OddsRatio_working_3-way'!W311&gt;0,IF(ABS('OddsRatio_working_3-way'!V311+SQRT('OddsRatio_working_3-way'!W311))/2&gt;0,ABS('OddsRatio_working_3-way'!V311+SQRT('OddsRatio_working_3-way'!W311))/2,ABS('OddsRatio_working_3-way'!V311-SQRT('OddsRatio_working_3-way'!W311))/2),SQRT(-'OddsRatio_working_3-way'!U311^3/27))</f>
        <v>#VALUE!</v>
      </c>
      <c r="Y311" s="11" t="e">
        <f>IF('OddsRatio_working_3-way'!W311&gt;=0,IF('OddsRatio_working_3-way'!V311+SQRT('OddsRatio_working_3-way'!W311)&gt;0,0,PI()),ACOS('OddsRatio_working_3-way'!V311/(2*'OddsRatio_working_3-way'!X311)))</f>
        <v>#VALUE!</v>
      </c>
      <c r="Z311" s="11" t="e">
        <f>'OddsRatio_working_3-way'!X311^(1/3)*COS('OddsRatio_working_3-way'!Y311/3)</f>
        <v>#VALUE!</v>
      </c>
      <c r="AA311" s="11" t="e">
        <f>'OddsRatio_working_3-way'!X311^(1/3)*COS(('OddsRatio_working_3-way'!Y311+2*PI())/3)</f>
        <v>#VALUE!</v>
      </c>
      <c r="AB311" s="11" t="e">
        <f>'OddsRatio_working_3-way'!X311^(1/3)*COS(('OddsRatio_working_3-way'!Y311+4*PI())/3)</f>
        <v>#VALUE!</v>
      </c>
      <c r="AC311" s="11" t="e">
        <f>'OddsRatio_working_3-way'!X311^(1/3)*SIN('OddsRatio_working_3-way'!Y311/3)</f>
        <v>#VALUE!</v>
      </c>
      <c r="AD311" s="11" t="e">
        <f>'OddsRatio_working_3-way'!X311^(1/3)*SIN(('OddsRatio_working_3-way'!Y311+2*PI())/3)</f>
        <v>#VALUE!</v>
      </c>
      <c r="AE311" s="11" t="e">
        <f>'OddsRatio_working_3-way'!X311^(1/3)*SIN(('OddsRatio_working_3-way'!Y311+4*PI())/3)</f>
        <v>#VALUE!</v>
      </c>
      <c r="AF311" s="11" t="e">
        <f>-'OddsRatio_working_3-way'!U311/(3*'OddsRatio_working_3-way'!X311^(1/3))*COS(('OddsRatio_working_3-way'!Y311)/3)</f>
        <v>#VALUE!</v>
      </c>
      <c r="AG311" s="11" t="e">
        <f>-'OddsRatio_working_3-way'!U311/(3*'OddsRatio_working_3-way'!X311^(1/3))*COS(('OddsRatio_working_3-way'!Y311+2*PI())/3)</f>
        <v>#VALUE!</v>
      </c>
      <c r="AH311" s="11" t="e">
        <f>-'OddsRatio_working_3-way'!U311/(3*'OddsRatio_working_3-way'!X311^(1/3))*COS(('OddsRatio_working_3-way'!Y311+4*PI())/3)</f>
        <v>#VALUE!</v>
      </c>
      <c r="AI311" s="11" t="e">
        <f>'OddsRatio_working_3-way'!U311/(3*'OddsRatio_working_3-way'!X311^(1/3))*SIN(('OddsRatio_working_3-way'!Y311)/3)</f>
        <v>#VALUE!</v>
      </c>
      <c r="AJ311" s="11" t="e">
        <f>'OddsRatio_working_3-way'!U311/(3*'OddsRatio_working_3-way'!X311^(1/3))*SIN(('OddsRatio_working_3-way'!Y311+2*PI())/3)</f>
        <v>#VALUE!</v>
      </c>
      <c r="AK311" s="11" t="e">
        <f>'OddsRatio_working_3-way'!U311/(3*'OddsRatio_working_3-way'!X311^(1/3))*SIN(('OddsRatio_working_3-way'!Y311+4*PI())/3)</f>
        <v>#VALUE!</v>
      </c>
      <c r="AL311" s="11" t="e">
        <f>'OddsRatio_working_3-way'!Z311+'OddsRatio_working_3-way'!AF311</f>
        <v>#VALUE!</v>
      </c>
      <c r="AM311" s="11" t="e">
        <f>'OddsRatio_working_3-way'!AA311+'OddsRatio_working_3-way'!AG311</f>
        <v>#VALUE!</v>
      </c>
      <c r="AN311" s="11" t="e">
        <f>'OddsRatio_working_3-way'!AB311+'OddsRatio_working_3-way'!AH311</f>
        <v>#VALUE!</v>
      </c>
      <c r="AO311" s="11" t="e">
        <f>'OddsRatio_working_3-way'!AC311+'OddsRatio_working_3-way'!AI311</f>
        <v>#VALUE!</v>
      </c>
      <c r="AP311" s="11" t="e">
        <f>'OddsRatio_working_3-way'!AD311+'OddsRatio_working_3-way'!AJ311</f>
        <v>#VALUE!</v>
      </c>
      <c r="AQ311" s="11" t="e">
        <f>'OddsRatio_working_3-way'!AE311+'OddsRatio_working_3-way'!AK311</f>
        <v>#VALUE!</v>
      </c>
      <c r="AR311" s="10" t="str">
        <f>IF(A311="","",IF(('OddsRatio_working_3-way'!X311=0),IF(Q311&gt;0,-Q311^(1/3),(-Q311)^(1/3)),'OddsRatio_working_3-way'!AL311-'OddsRatio_working_3-way'!R311/3))</f>
        <v/>
      </c>
      <c r="AS311" s="11" t="e">
        <f>IF(('OddsRatio_working_3-way'!X311=0),IF(Q311&gt;0,-Q311^(1/3),(-Q311)^(1/3)),'OddsRatio_working_3-way'!AM311-'OddsRatio_working_3-way'!R311/3)</f>
        <v>#VALUE!</v>
      </c>
      <c r="AT311" s="11" t="e">
        <f>IF(('OddsRatio_working_3-way'!X311=0),IF(Q311&gt;0,-Q311^(1/3),(-Q311)^(1/3)),'OddsRatio_working_3-way'!AN311-'OddsRatio_working_3-way'!R311/3)</f>
        <v>#VALUE!</v>
      </c>
      <c r="AU311" s="11" t="e">
        <f>IF(('OddsRatio_working_3-way'!X311=0),0,'OddsRatio_working_3-way'!AO311)</f>
        <v>#VALUE!</v>
      </c>
      <c r="AV311" s="11" t="e">
        <f>IF(('OddsRatio_working_3-way'!X311=0),0,'OddsRatio_working_3-way'!AP311)</f>
        <v>#VALUE!</v>
      </c>
      <c r="AW311" s="11" t="e">
        <f>IF(('OddsRatio_working_3-way'!X311=0),0,'OddsRatio_working_3-way'!AQ311)</f>
        <v>#VALUE!</v>
      </c>
    </row>
    <row r="312" spans="1:49">
      <c r="A312" s="4" t="str">
        <f>IF('True_Odds_Calculator_3-way'!A313="","",'True_Odds_Calculator_3-way'!A313)</f>
        <v/>
      </c>
      <c r="B312" s="4" t="str">
        <f>IF('True_Odds_Calculator_3-way'!B313="","",'True_Odds_Calculator_3-way'!B313)</f>
        <v/>
      </c>
      <c r="C312" s="4" t="str">
        <f>IF('True_Odds_Calculator_3-way'!C313="","",'True_Odds_Calculator_3-way'!C313)</f>
        <v/>
      </c>
      <c r="D312" s="9" t="e">
        <f t="shared" si="65"/>
        <v>#VALUE!</v>
      </c>
      <c r="E312" s="9" t="e">
        <f t="shared" si="66"/>
        <v>#VALUE!</v>
      </c>
      <c r="F312" s="9" t="e">
        <f t="shared" si="67"/>
        <v>#VALUE!</v>
      </c>
      <c r="G312" s="9" t="str">
        <f t="shared" si="68"/>
        <v/>
      </c>
      <c r="H312" s="9" t="str">
        <f t="shared" si="69"/>
        <v/>
      </c>
      <c r="I312" s="9" t="str">
        <f t="shared" si="70"/>
        <v/>
      </c>
      <c r="J312" s="9" t="str">
        <f t="shared" si="71"/>
        <v/>
      </c>
      <c r="K312" s="11" t="e">
        <f t="shared" si="72"/>
        <v>#VALUE!</v>
      </c>
      <c r="L312" s="11" t="e">
        <f t="shared" si="73"/>
        <v>#VALUE!</v>
      </c>
      <c r="M312" s="11" t="e">
        <f t="shared" si="74"/>
        <v>#VALUE!</v>
      </c>
      <c r="N312" s="11" t="e">
        <f>'OddsRatio_working_3-way'!K312+'OddsRatio_working_3-way'!L312+'OddsRatio_working_3-way'!M312-('OddsRatio_working_3-way'!K312*'OddsRatio_working_3-way'!L312)-('OddsRatio_working_3-way'!K312*'OddsRatio_working_3-way'!M312)-('OddsRatio_working_3-way'!L312*'OddsRatio_working_3-way'!M312)+('OddsRatio_working_3-way'!K312*'OddsRatio_working_3-way'!L312*'OddsRatio_working_3-way'!M312)-1</f>
        <v>#VALUE!</v>
      </c>
      <c r="O312" s="11">
        <f>0</f>
        <v>0</v>
      </c>
      <c r="P312" s="11" t="e">
        <f>('OddsRatio_working_3-way'!K312*'OddsRatio_working_3-way'!L312)+('OddsRatio_working_3-way'!K312*'OddsRatio_working_3-way'!M312)+('OddsRatio_working_3-way'!L312*'OddsRatio_working_3-way'!M312)-(3*'OddsRatio_working_3-way'!K312*'OddsRatio_working_3-way'!L312*'OddsRatio_working_3-way'!M312)</f>
        <v>#VALUE!</v>
      </c>
      <c r="Q312" s="11" t="e">
        <f>2*'OddsRatio_working_3-way'!K312*'OddsRatio_working_3-way'!L312*'OddsRatio_working_3-way'!M312</f>
        <v>#VALUE!</v>
      </c>
      <c r="R312" s="11" t="e">
        <f t="shared" si="75"/>
        <v>#VALUE!</v>
      </c>
      <c r="S312" s="11" t="e">
        <f t="shared" si="76"/>
        <v>#VALUE!</v>
      </c>
      <c r="T312" s="11" t="e">
        <f t="shared" si="77"/>
        <v>#VALUE!</v>
      </c>
      <c r="U312" s="11" t="e">
        <f>'OddsRatio_working_3-way'!S312-'OddsRatio_working_3-way'!R312^2/3</f>
        <v>#VALUE!</v>
      </c>
      <c r="V312" s="11" t="e">
        <f>'OddsRatio_working_3-way'!S312*'OddsRatio_working_3-way'!R312/3-2*'OddsRatio_working_3-way'!R312^3/27-'OddsRatio_working_3-way'!T312</f>
        <v>#VALUE!</v>
      </c>
      <c r="W312" s="11" t="e">
        <f>'OddsRatio_working_3-way'!V312^2+4*'OddsRatio_working_3-way'!U312^3/27</f>
        <v>#VALUE!</v>
      </c>
      <c r="X312" s="11" t="e">
        <f>IF('OddsRatio_working_3-way'!W312&gt;0,IF(ABS('OddsRatio_working_3-way'!V312+SQRT('OddsRatio_working_3-way'!W312))/2&gt;0,ABS('OddsRatio_working_3-way'!V312+SQRT('OddsRatio_working_3-way'!W312))/2,ABS('OddsRatio_working_3-way'!V312-SQRT('OddsRatio_working_3-way'!W312))/2),SQRT(-'OddsRatio_working_3-way'!U312^3/27))</f>
        <v>#VALUE!</v>
      </c>
      <c r="Y312" s="11" t="e">
        <f>IF('OddsRatio_working_3-way'!W312&gt;=0,IF('OddsRatio_working_3-way'!V312+SQRT('OddsRatio_working_3-way'!W312)&gt;0,0,PI()),ACOS('OddsRatio_working_3-way'!V312/(2*'OddsRatio_working_3-way'!X312)))</f>
        <v>#VALUE!</v>
      </c>
      <c r="Z312" s="11" t="e">
        <f>'OddsRatio_working_3-way'!X312^(1/3)*COS('OddsRatio_working_3-way'!Y312/3)</f>
        <v>#VALUE!</v>
      </c>
      <c r="AA312" s="11" t="e">
        <f>'OddsRatio_working_3-way'!X312^(1/3)*COS(('OddsRatio_working_3-way'!Y312+2*PI())/3)</f>
        <v>#VALUE!</v>
      </c>
      <c r="AB312" s="11" t="e">
        <f>'OddsRatio_working_3-way'!X312^(1/3)*COS(('OddsRatio_working_3-way'!Y312+4*PI())/3)</f>
        <v>#VALUE!</v>
      </c>
      <c r="AC312" s="11" t="e">
        <f>'OddsRatio_working_3-way'!X312^(1/3)*SIN('OddsRatio_working_3-way'!Y312/3)</f>
        <v>#VALUE!</v>
      </c>
      <c r="AD312" s="11" t="e">
        <f>'OddsRatio_working_3-way'!X312^(1/3)*SIN(('OddsRatio_working_3-way'!Y312+2*PI())/3)</f>
        <v>#VALUE!</v>
      </c>
      <c r="AE312" s="11" t="e">
        <f>'OddsRatio_working_3-way'!X312^(1/3)*SIN(('OddsRatio_working_3-way'!Y312+4*PI())/3)</f>
        <v>#VALUE!</v>
      </c>
      <c r="AF312" s="11" t="e">
        <f>-'OddsRatio_working_3-way'!U312/(3*'OddsRatio_working_3-way'!X312^(1/3))*COS(('OddsRatio_working_3-way'!Y312)/3)</f>
        <v>#VALUE!</v>
      </c>
      <c r="AG312" s="11" t="e">
        <f>-'OddsRatio_working_3-way'!U312/(3*'OddsRatio_working_3-way'!X312^(1/3))*COS(('OddsRatio_working_3-way'!Y312+2*PI())/3)</f>
        <v>#VALUE!</v>
      </c>
      <c r="AH312" s="11" t="e">
        <f>-'OddsRatio_working_3-way'!U312/(3*'OddsRatio_working_3-way'!X312^(1/3))*COS(('OddsRatio_working_3-way'!Y312+4*PI())/3)</f>
        <v>#VALUE!</v>
      </c>
      <c r="AI312" s="11" t="e">
        <f>'OddsRatio_working_3-way'!U312/(3*'OddsRatio_working_3-way'!X312^(1/3))*SIN(('OddsRatio_working_3-way'!Y312)/3)</f>
        <v>#VALUE!</v>
      </c>
      <c r="AJ312" s="11" t="e">
        <f>'OddsRatio_working_3-way'!U312/(3*'OddsRatio_working_3-way'!X312^(1/3))*SIN(('OddsRatio_working_3-way'!Y312+2*PI())/3)</f>
        <v>#VALUE!</v>
      </c>
      <c r="AK312" s="11" t="e">
        <f>'OddsRatio_working_3-way'!U312/(3*'OddsRatio_working_3-way'!X312^(1/3))*SIN(('OddsRatio_working_3-way'!Y312+4*PI())/3)</f>
        <v>#VALUE!</v>
      </c>
      <c r="AL312" s="11" t="e">
        <f>'OddsRatio_working_3-way'!Z312+'OddsRatio_working_3-way'!AF312</f>
        <v>#VALUE!</v>
      </c>
      <c r="AM312" s="11" t="e">
        <f>'OddsRatio_working_3-way'!AA312+'OddsRatio_working_3-way'!AG312</f>
        <v>#VALUE!</v>
      </c>
      <c r="AN312" s="11" t="e">
        <f>'OddsRatio_working_3-way'!AB312+'OddsRatio_working_3-way'!AH312</f>
        <v>#VALUE!</v>
      </c>
      <c r="AO312" s="11" t="e">
        <f>'OddsRatio_working_3-way'!AC312+'OddsRatio_working_3-way'!AI312</f>
        <v>#VALUE!</v>
      </c>
      <c r="AP312" s="11" t="e">
        <f>'OddsRatio_working_3-way'!AD312+'OddsRatio_working_3-way'!AJ312</f>
        <v>#VALUE!</v>
      </c>
      <c r="AQ312" s="11" t="e">
        <f>'OddsRatio_working_3-way'!AE312+'OddsRatio_working_3-way'!AK312</f>
        <v>#VALUE!</v>
      </c>
      <c r="AR312" s="10" t="str">
        <f>IF(A312="","",IF(('OddsRatio_working_3-way'!X312=0),IF(Q312&gt;0,-Q312^(1/3),(-Q312)^(1/3)),'OddsRatio_working_3-way'!AL312-'OddsRatio_working_3-way'!R312/3))</f>
        <v/>
      </c>
      <c r="AS312" s="11" t="e">
        <f>IF(('OddsRatio_working_3-way'!X312=0),IF(Q312&gt;0,-Q312^(1/3),(-Q312)^(1/3)),'OddsRatio_working_3-way'!AM312-'OddsRatio_working_3-way'!R312/3)</f>
        <v>#VALUE!</v>
      </c>
      <c r="AT312" s="11" t="e">
        <f>IF(('OddsRatio_working_3-way'!X312=0),IF(Q312&gt;0,-Q312^(1/3),(-Q312)^(1/3)),'OddsRatio_working_3-way'!AN312-'OddsRatio_working_3-way'!R312/3)</f>
        <v>#VALUE!</v>
      </c>
      <c r="AU312" s="11" t="e">
        <f>IF(('OddsRatio_working_3-way'!X312=0),0,'OddsRatio_working_3-way'!AO312)</f>
        <v>#VALUE!</v>
      </c>
      <c r="AV312" s="11" t="e">
        <f>IF(('OddsRatio_working_3-way'!X312=0),0,'OddsRatio_working_3-way'!AP312)</f>
        <v>#VALUE!</v>
      </c>
      <c r="AW312" s="11" t="e">
        <f>IF(('OddsRatio_working_3-way'!X312=0),0,'OddsRatio_working_3-way'!AQ312)</f>
        <v>#VALUE!</v>
      </c>
    </row>
    <row r="313" spans="1:49">
      <c r="A313" s="4" t="str">
        <f>IF('True_Odds_Calculator_3-way'!A314="","",'True_Odds_Calculator_3-way'!A314)</f>
        <v/>
      </c>
      <c r="B313" s="4" t="str">
        <f>IF('True_Odds_Calculator_3-way'!B314="","",'True_Odds_Calculator_3-way'!B314)</f>
        <v/>
      </c>
      <c r="C313" s="4" t="str">
        <f>IF('True_Odds_Calculator_3-way'!C314="","",'True_Odds_Calculator_3-way'!C314)</f>
        <v/>
      </c>
      <c r="D313" s="9" t="e">
        <f t="shared" si="65"/>
        <v>#VALUE!</v>
      </c>
      <c r="E313" s="9" t="e">
        <f t="shared" si="66"/>
        <v>#VALUE!</v>
      </c>
      <c r="F313" s="9" t="e">
        <f t="shared" si="67"/>
        <v>#VALUE!</v>
      </c>
      <c r="G313" s="9" t="str">
        <f t="shared" si="68"/>
        <v/>
      </c>
      <c r="H313" s="9" t="str">
        <f t="shared" si="69"/>
        <v/>
      </c>
      <c r="I313" s="9" t="str">
        <f t="shared" si="70"/>
        <v/>
      </c>
      <c r="J313" s="9" t="str">
        <f t="shared" si="71"/>
        <v/>
      </c>
      <c r="K313" s="11" t="e">
        <f t="shared" si="72"/>
        <v>#VALUE!</v>
      </c>
      <c r="L313" s="11" t="e">
        <f t="shared" si="73"/>
        <v>#VALUE!</v>
      </c>
      <c r="M313" s="11" t="e">
        <f t="shared" si="74"/>
        <v>#VALUE!</v>
      </c>
      <c r="N313" s="11" t="e">
        <f>'OddsRatio_working_3-way'!K313+'OddsRatio_working_3-way'!L313+'OddsRatio_working_3-way'!M313-('OddsRatio_working_3-way'!K313*'OddsRatio_working_3-way'!L313)-('OddsRatio_working_3-way'!K313*'OddsRatio_working_3-way'!M313)-('OddsRatio_working_3-way'!L313*'OddsRatio_working_3-way'!M313)+('OddsRatio_working_3-way'!K313*'OddsRatio_working_3-way'!L313*'OddsRatio_working_3-way'!M313)-1</f>
        <v>#VALUE!</v>
      </c>
      <c r="O313" s="11">
        <f>0</f>
        <v>0</v>
      </c>
      <c r="P313" s="11" t="e">
        <f>('OddsRatio_working_3-way'!K313*'OddsRatio_working_3-way'!L313)+('OddsRatio_working_3-way'!K313*'OddsRatio_working_3-way'!M313)+('OddsRatio_working_3-way'!L313*'OddsRatio_working_3-way'!M313)-(3*'OddsRatio_working_3-way'!K313*'OddsRatio_working_3-way'!L313*'OddsRatio_working_3-way'!M313)</f>
        <v>#VALUE!</v>
      </c>
      <c r="Q313" s="11" t="e">
        <f>2*'OddsRatio_working_3-way'!K313*'OddsRatio_working_3-way'!L313*'OddsRatio_working_3-way'!M313</f>
        <v>#VALUE!</v>
      </c>
      <c r="R313" s="11" t="e">
        <f t="shared" si="75"/>
        <v>#VALUE!</v>
      </c>
      <c r="S313" s="11" t="e">
        <f t="shared" si="76"/>
        <v>#VALUE!</v>
      </c>
      <c r="T313" s="11" t="e">
        <f t="shared" si="77"/>
        <v>#VALUE!</v>
      </c>
      <c r="U313" s="11" t="e">
        <f>'OddsRatio_working_3-way'!S313-'OddsRatio_working_3-way'!R313^2/3</f>
        <v>#VALUE!</v>
      </c>
      <c r="V313" s="11" t="e">
        <f>'OddsRatio_working_3-way'!S313*'OddsRatio_working_3-way'!R313/3-2*'OddsRatio_working_3-way'!R313^3/27-'OddsRatio_working_3-way'!T313</f>
        <v>#VALUE!</v>
      </c>
      <c r="W313" s="11" t="e">
        <f>'OddsRatio_working_3-way'!V313^2+4*'OddsRatio_working_3-way'!U313^3/27</f>
        <v>#VALUE!</v>
      </c>
      <c r="X313" s="11" t="e">
        <f>IF('OddsRatio_working_3-way'!W313&gt;0,IF(ABS('OddsRatio_working_3-way'!V313+SQRT('OddsRatio_working_3-way'!W313))/2&gt;0,ABS('OddsRatio_working_3-way'!V313+SQRT('OddsRatio_working_3-way'!W313))/2,ABS('OddsRatio_working_3-way'!V313-SQRT('OddsRatio_working_3-way'!W313))/2),SQRT(-'OddsRatio_working_3-way'!U313^3/27))</f>
        <v>#VALUE!</v>
      </c>
      <c r="Y313" s="11" t="e">
        <f>IF('OddsRatio_working_3-way'!W313&gt;=0,IF('OddsRatio_working_3-way'!V313+SQRT('OddsRatio_working_3-way'!W313)&gt;0,0,PI()),ACOS('OddsRatio_working_3-way'!V313/(2*'OddsRatio_working_3-way'!X313)))</f>
        <v>#VALUE!</v>
      </c>
      <c r="Z313" s="11" t="e">
        <f>'OddsRatio_working_3-way'!X313^(1/3)*COS('OddsRatio_working_3-way'!Y313/3)</f>
        <v>#VALUE!</v>
      </c>
      <c r="AA313" s="11" t="e">
        <f>'OddsRatio_working_3-way'!X313^(1/3)*COS(('OddsRatio_working_3-way'!Y313+2*PI())/3)</f>
        <v>#VALUE!</v>
      </c>
      <c r="AB313" s="11" t="e">
        <f>'OddsRatio_working_3-way'!X313^(1/3)*COS(('OddsRatio_working_3-way'!Y313+4*PI())/3)</f>
        <v>#VALUE!</v>
      </c>
      <c r="AC313" s="11" t="e">
        <f>'OddsRatio_working_3-way'!X313^(1/3)*SIN('OddsRatio_working_3-way'!Y313/3)</f>
        <v>#VALUE!</v>
      </c>
      <c r="AD313" s="11" t="e">
        <f>'OddsRatio_working_3-way'!X313^(1/3)*SIN(('OddsRatio_working_3-way'!Y313+2*PI())/3)</f>
        <v>#VALUE!</v>
      </c>
      <c r="AE313" s="11" t="e">
        <f>'OddsRatio_working_3-way'!X313^(1/3)*SIN(('OddsRatio_working_3-way'!Y313+4*PI())/3)</f>
        <v>#VALUE!</v>
      </c>
      <c r="AF313" s="11" t="e">
        <f>-'OddsRatio_working_3-way'!U313/(3*'OddsRatio_working_3-way'!X313^(1/3))*COS(('OddsRatio_working_3-way'!Y313)/3)</f>
        <v>#VALUE!</v>
      </c>
      <c r="AG313" s="11" t="e">
        <f>-'OddsRatio_working_3-way'!U313/(3*'OddsRatio_working_3-way'!X313^(1/3))*COS(('OddsRatio_working_3-way'!Y313+2*PI())/3)</f>
        <v>#VALUE!</v>
      </c>
      <c r="AH313" s="11" t="e">
        <f>-'OddsRatio_working_3-way'!U313/(3*'OddsRatio_working_3-way'!X313^(1/3))*COS(('OddsRatio_working_3-way'!Y313+4*PI())/3)</f>
        <v>#VALUE!</v>
      </c>
      <c r="AI313" s="11" t="e">
        <f>'OddsRatio_working_3-way'!U313/(3*'OddsRatio_working_3-way'!X313^(1/3))*SIN(('OddsRatio_working_3-way'!Y313)/3)</f>
        <v>#VALUE!</v>
      </c>
      <c r="AJ313" s="11" t="e">
        <f>'OddsRatio_working_3-way'!U313/(3*'OddsRatio_working_3-way'!X313^(1/3))*SIN(('OddsRatio_working_3-way'!Y313+2*PI())/3)</f>
        <v>#VALUE!</v>
      </c>
      <c r="AK313" s="11" t="e">
        <f>'OddsRatio_working_3-way'!U313/(3*'OddsRatio_working_3-way'!X313^(1/3))*SIN(('OddsRatio_working_3-way'!Y313+4*PI())/3)</f>
        <v>#VALUE!</v>
      </c>
      <c r="AL313" s="11" t="e">
        <f>'OddsRatio_working_3-way'!Z313+'OddsRatio_working_3-way'!AF313</f>
        <v>#VALUE!</v>
      </c>
      <c r="AM313" s="11" t="e">
        <f>'OddsRatio_working_3-way'!AA313+'OddsRatio_working_3-way'!AG313</f>
        <v>#VALUE!</v>
      </c>
      <c r="AN313" s="11" t="e">
        <f>'OddsRatio_working_3-way'!AB313+'OddsRatio_working_3-way'!AH313</f>
        <v>#VALUE!</v>
      </c>
      <c r="AO313" s="11" t="e">
        <f>'OddsRatio_working_3-way'!AC313+'OddsRatio_working_3-way'!AI313</f>
        <v>#VALUE!</v>
      </c>
      <c r="AP313" s="11" t="e">
        <f>'OddsRatio_working_3-way'!AD313+'OddsRatio_working_3-way'!AJ313</f>
        <v>#VALUE!</v>
      </c>
      <c r="AQ313" s="11" t="e">
        <f>'OddsRatio_working_3-way'!AE313+'OddsRatio_working_3-way'!AK313</f>
        <v>#VALUE!</v>
      </c>
      <c r="AR313" s="10" t="str">
        <f>IF(A313="","",IF(('OddsRatio_working_3-way'!X313=0),IF(Q313&gt;0,-Q313^(1/3),(-Q313)^(1/3)),'OddsRatio_working_3-way'!AL313-'OddsRatio_working_3-way'!R313/3))</f>
        <v/>
      </c>
      <c r="AS313" s="11" t="e">
        <f>IF(('OddsRatio_working_3-way'!X313=0),IF(Q313&gt;0,-Q313^(1/3),(-Q313)^(1/3)),'OddsRatio_working_3-way'!AM313-'OddsRatio_working_3-way'!R313/3)</f>
        <v>#VALUE!</v>
      </c>
      <c r="AT313" s="11" t="e">
        <f>IF(('OddsRatio_working_3-way'!X313=0),IF(Q313&gt;0,-Q313^(1/3),(-Q313)^(1/3)),'OddsRatio_working_3-way'!AN313-'OddsRatio_working_3-way'!R313/3)</f>
        <v>#VALUE!</v>
      </c>
      <c r="AU313" s="11" t="e">
        <f>IF(('OddsRatio_working_3-way'!X313=0),0,'OddsRatio_working_3-way'!AO313)</f>
        <v>#VALUE!</v>
      </c>
      <c r="AV313" s="11" t="e">
        <f>IF(('OddsRatio_working_3-way'!X313=0),0,'OddsRatio_working_3-way'!AP313)</f>
        <v>#VALUE!</v>
      </c>
      <c r="AW313" s="11" t="e">
        <f>IF(('OddsRatio_working_3-way'!X313=0),0,'OddsRatio_working_3-way'!AQ313)</f>
        <v>#VALUE!</v>
      </c>
    </row>
    <row r="314" spans="1:49">
      <c r="A314" s="4" t="str">
        <f>IF('True_Odds_Calculator_3-way'!A315="","",'True_Odds_Calculator_3-way'!A315)</f>
        <v/>
      </c>
      <c r="B314" s="4" t="str">
        <f>IF('True_Odds_Calculator_3-way'!B315="","",'True_Odds_Calculator_3-way'!B315)</f>
        <v/>
      </c>
      <c r="C314" s="4" t="str">
        <f>IF('True_Odds_Calculator_3-way'!C315="","",'True_Odds_Calculator_3-way'!C315)</f>
        <v/>
      </c>
      <c r="D314" s="9" t="e">
        <f t="shared" si="65"/>
        <v>#VALUE!</v>
      </c>
      <c r="E314" s="9" t="e">
        <f t="shared" si="66"/>
        <v>#VALUE!</v>
      </c>
      <c r="F314" s="9" t="e">
        <f t="shared" si="67"/>
        <v>#VALUE!</v>
      </c>
      <c r="G314" s="9" t="str">
        <f t="shared" si="68"/>
        <v/>
      </c>
      <c r="H314" s="9" t="str">
        <f t="shared" si="69"/>
        <v/>
      </c>
      <c r="I314" s="9" t="str">
        <f t="shared" si="70"/>
        <v/>
      </c>
      <c r="J314" s="9" t="str">
        <f t="shared" si="71"/>
        <v/>
      </c>
      <c r="K314" s="11" t="e">
        <f t="shared" si="72"/>
        <v>#VALUE!</v>
      </c>
      <c r="L314" s="11" t="e">
        <f t="shared" si="73"/>
        <v>#VALUE!</v>
      </c>
      <c r="M314" s="11" t="e">
        <f t="shared" si="74"/>
        <v>#VALUE!</v>
      </c>
      <c r="N314" s="11" t="e">
        <f>'OddsRatio_working_3-way'!K314+'OddsRatio_working_3-way'!L314+'OddsRatio_working_3-way'!M314-('OddsRatio_working_3-way'!K314*'OddsRatio_working_3-way'!L314)-('OddsRatio_working_3-way'!K314*'OddsRatio_working_3-way'!M314)-('OddsRatio_working_3-way'!L314*'OddsRatio_working_3-way'!M314)+('OddsRatio_working_3-way'!K314*'OddsRatio_working_3-way'!L314*'OddsRatio_working_3-way'!M314)-1</f>
        <v>#VALUE!</v>
      </c>
      <c r="O314" s="11">
        <f>0</f>
        <v>0</v>
      </c>
      <c r="P314" s="11" t="e">
        <f>('OddsRatio_working_3-way'!K314*'OddsRatio_working_3-way'!L314)+('OddsRatio_working_3-way'!K314*'OddsRatio_working_3-way'!M314)+('OddsRatio_working_3-way'!L314*'OddsRatio_working_3-way'!M314)-(3*'OddsRatio_working_3-way'!K314*'OddsRatio_working_3-way'!L314*'OddsRatio_working_3-way'!M314)</f>
        <v>#VALUE!</v>
      </c>
      <c r="Q314" s="11" t="e">
        <f>2*'OddsRatio_working_3-way'!K314*'OddsRatio_working_3-way'!L314*'OddsRatio_working_3-way'!M314</f>
        <v>#VALUE!</v>
      </c>
      <c r="R314" s="11" t="e">
        <f t="shared" si="75"/>
        <v>#VALUE!</v>
      </c>
      <c r="S314" s="11" t="e">
        <f t="shared" si="76"/>
        <v>#VALUE!</v>
      </c>
      <c r="T314" s="11" t="e">
        <f t="shared" si="77"/>
        <v>#VALUE!</v>
      </c>
      <c r="U314" s="11" t="e">
        <f>'OddsRatio_working_3-way'!S314-'OddsRatio_working_3-way'!R314^2/3</f>
        <v>#VALUE!</v>
      </c>
      <c r="V314" s="11" t="e">
        <f>'OddsRatio_working_3-way'!S314*'OddsRatio_working_3-way'!R314/3-2*'OddsRatio_working_3-way'!R314^3/27-'OddsRatio_working_3-way'!T314</f>
        <v>#VALUE!</v>
      </c>
      <c r="W314" s="11" t="e">
        <f>'OddsRatio_working_3-way'!V314^2+4*'OddsRatio_working_3-way'!U314^3/27</f>
        <v>#VALUE!</v>
      </c>
      <c r="X314" s="11" t="e">
        <f>IF('OddsRatio_working_3-way'!W314&gt;0,IF(ABS('OddsRatio_working_3-way'!V314+SQRT('OddsRatio_working_3-way'!W314))/2&gt;0,ABS('OddsRatio_working_3-way'!V314+SQRT('OddsRatio_working_3-way'!W314))/2,ABS('OddsRatio_working_3-way'!V314-SQRT('OddsRatio_working_3-way'!W314))/2),SQRT(-'OddsRatio_working_3-way'!U314^3/27))</f>
        <v>#VALUE!</v>
      </c>
      <c r="Y314" s="11" t="e">
        <f>IF('OddsRatio_working_3-way'!W314&gt;=0,IF('OddsRatio_working_3-way'!V314+SQRT('OddsRatio_working_3-way'!W314)&gt;0,0,PI()),ACOS('OddsRatio_working_3-way'!V314/(2*'OddsRatio_working_3-way'!X314)))</f>
        <v>#VALUE!</v>
      </c>
      <c r="Z314" s="11" t="e">
        <f>'OddsRatio_working_3-way'!X314^(1/3)*COS('OddsRatio_working_3-way'!Y314/3)</f>
        <v>#VALUE!</v>
      </c>
      <c r="AA314" s="11" t="e">
        <f>'OddsRatio_working_3-way'!X314^(1/3)*COS(('OddsRatio_working_3-way'!Y314+2*PI())/3)</f>
        <v>#VALUE!</v>
      </c>
      <c r="AB314" s="11" t="e">
        <f>'OddsRatio_working_3-way'!X314^(1/3)*COS(('OddsRatio_working_3-way'!Y314+4*PI())/3)</f>
        <v>#VALUE!</v>
      </c>
      <c r="AC314" s="11" t="e">
        <f>'OddsRatio_working_3-way'!X314^(1/3)*SIN('OddsRatio_working_3-way'!Y314/3)</f>
        <v>#VALUE!</v>
      </c>
      <c r="AD314" s="11" t="e">
        <f>'OddsRatio_working_3-way'!X314^(1/3)*SIN(('OddsRatio_working_3-way'!Y314+2*PI())/3)</f>
        <v>#VALUE!</v>
      </c>
      <c r="AE314" s="11" t="e">
        <f>'OddsRatio_working_3-way'!X314^(1/3)*SIN(('OddsRatio_working_3-way'!Y314+4*PI())/3)</f>
        <v>#VALUE!</v>
      </c>
      <c r="AF314" s="11" t="e">
        <f>-'OddsRatio_working_3-way'!U314/(3*'OddsRatio_working_3-way'!X314^(1/3))*COS(('OddsRatio_working_3-way'!Y314)/3)</f>
        <v>#VALUE!</v>
      </c>
      <c r="AG314" s="11" t="e">
        <f>-'OddsRatio_working_3-way'!U314/(3*'OddsRatio_working_3-way'!X314^(1/3))*COS(('OddsRatio_working_3-way'!Y314+2*PI())/3)</f>
        <v>#VALUE!</v>
      </c>
      <c r="AH314" s="11" t="e">
        <f>-'OddsRatio_working_3-way'!U314/(3*'OddsRatio_working_3-way'!X314^(1/3))*COS(('OddsRatio_working_3-way'!Y314+4*PI())/3)</f>
        <v>#VALUE!</v>
      </c>
      <c r="AI314" s="11" t="e">
        <f>'OddsRatio_working_3-way'!U314/(3*'OddsRatio_working_3-way'!X314^(1/3))*SIN(('OddsRatio_working_3-way'!Y314)/3)</f>
        <v>#VALUE!</v>
      </c>
      <c r="AJ314" s="11" t="e">
        <f>'OddsRatio_working_3-way'!U314/(3*'OddsRatio_working_3-way'!X314^(1/3))*SIN(('OddsRatio_working_3-way'!Y314+2*PI())/3)</f>
        <v>#VALUE!</v>
      </c>
      <c r="AK314" s="11" t="e">
        <f>'OddsRatio_working_3-way'!U314/(3*'OddsRatio_working_3-way'!X314^(1/3))*SIN(('OddsRatio_working_3-way'!Y314+4*PI())/3)</f>
        <v>#VALUE!</v>
      </c>
      <c r="AL314" s="11" t="e">
        <f>'OddsRatio_working_3-way'!Z314+'OddsRatio_working_3-way'!AF314</f>
        <v>#VALUE!</v>
      </c>
      <c r="AM314" s="11" t="e">
        <f>'OddsRatio_working_3-way'!AA314+'OddsRatio_working_3-way'!AG314</f>
        <v>#VALUE!</v>
      </c>
      <c r="AN314" s="11" t="e">
        <f>'OddsRatio_working_3-way'!AB314+'OddsRatio_working_3-way'!AH314</f>
        <v>#VALUE!</v>
      </c>
      <c r="AO314" s="11" t="e">
        <f>'OddsRatio_working_3-way'!AC314+'OddsRatio_working_3-way'!AI314</f>
        <v>#VALUE!</v>
      </c>
      <c r="AP314" s="11" t="e">
        <f>'OddsRatio_working_3-way'!AD314+'OddsRatio_working_3-way'!AJ314</f>
        <v>#VALUE!</v>
      </c>
      <c r="AQ314" s="11" t="e">
        <f>'OddsRatio_working_3-way'!AE314+'OddsRatio_working_3-way'!AK314</f>
        <v>#VALUE!</v>
      </c>
      <c r="AR314" s="10" t="str">
        <f>IF(A314="","",IF(('OddsRatio_working_3-way'!X314=0),IF(Q314&gt;0,-Q314^(1/3),(-Q314)^(1/3)),'OddsRatio_working_3-way'!AL314-'OddsRatio_working_3-way'!R314/3))</f>
        <v/>
      </c>
      <c r="AS314" s="11" t="e">
        <f>IF(('OddsRatio_working_3-way'!X314=0),IF(Q314&gt;0,-Q314^(1/3),(-Q314)^(1/3)),'OddsRatio_working_3-way'!AM314-'OddsRatio_working_3-way'!R314/3)</f>
        <v>#VALUE!</v>
      </c>
      <c r="AT314" s="11" t="e">
        <f>IF(('OddsRatio_working_3-way'!X314=0),IF(Q314&gt;0,-Q314^(1/3),(-Q314)^(1/3)),'OddsRatio_working_3-way'!AN314-'OddsRatio_working_3-way'!R314/3)</f>
        <v>#VALUE!</v>
      </c>
      <c r="AU314" s="11" t="e">
        <f>IF(('OddsRatio_working_3-way'!X314=0),0,'OddsRatio_working_3-way'!AO314)</f>
        <v>#VALUE!</v>
      </c>
      <c r="AV314" s="11" t="e">
        <f>IF(('OddsRatio_working_3-way'!X314=0),0,'OddsRatio_working_3-way'!AP314)</f>
        <v>#VALUE!</v>
      </c>
      <c r="AW314" s="11" t="e">
        <f>IF(('OddsRatio_working_3-way'!X314=0),0,'OddsRatio_working_3-way'!AQ314)</f>
        <v>#VALUE!</v>
      </c>
    </row>
    <row r="315" spans="1:49">
      <c r="A315" s="4" t="str">
        <f>IF('True_Odds_Calculator_3-way'!A316="","",'True_Odds_Calculator_3-way'!A316)</f>
        <v/>
      </c>
      <c r="B315" s="4" t="str">
        <f>IF('True_Odds_Calculator_3-way'!B316="","",'True_Odds_Calculator_3-way'!B316)</f>
        <v/>
      </c>
      <c r="C315" s="4" t="str">
        <f>IF('True_Odds_Calculator_3-way'!C316="","",'True_Odds_Calculator_3-way'!C316)</f>
        <v/>
      </c>
      <c r="D315" s="9" t="e">
        <f t="shared" si="65"/>
        <v>#VALUE!</v>
      </c>
      <c r="E315" s="9" t="e">
        <f t="shared" si="66"/>
        <v>#VALUE!</v>
      </c>
      <c r="F315" s="9" t="e">
        <f t="shared" si="67"/>
        <v>#VALUE!</v>
      </c>
      <c r="G315" s="9" t="str">
        <f t="shared" si="68"/>
        <v/>
      </c>
      <c r="H315" s="9" t="str">
        <f t="shared" si="69"/>
        <v/>
      </c>
      <c r="I315" s="9" t="str">
        <f t="shared" si="70"/>
        <v/>
      </c>
      <c r="J315" s="9" t="str">
        <f t="shared" si="71"/>
        <v/>
      </c>
      <c r="K315" s="11" t="e">
        <f t="shared" si="72"/>
        <v>#VALUE!</v>
      </c>
      <c r="L315" s="11" t="e">
        <f t="shared" si="73"/>
        <v>#VALUE!</v>
      </c>
      <c r="M315" s="11" t="e">
        <f t="shared" si="74"/>
        <v>#VALUE!</v>
      </c>
      <c r="N315" s="11" t="e">
        <f>'OddsRatio_working_3-way'!K315+'OddsRatio_working_3-way'!L315+'OddsRatio_working_3-way'!M315-('OddsRatio_working_3-way'!K315*'OddsRatio_working_3-way'!L315)-('OddsRatio_working_3-way'!K315*'OddsRatio_working_3-way'!M315)-('OddsRatio_working_3-way'!L315*'OddsRatio_working_3-way'!M315)+('OddsRatio_working_3-way'!K315*'OddsRatio_working_3-way'!L315*'OddsRatio_working_3-way'!M315)-1</f>
        <v>#VALUE!</v>
      </c>
      <c r="O315" s="11">
        <f>0</f>
        <v>0</v>
      </c>
      <c r="P315" s="11" t="e">
        <f>('OddsRatio_working_3-way'!K315*'OddsRatio_working_3-way'!L315)+('OddsRatio_working_3-way'!K315*'OddsRatio_working_3-way'!M315)+('OddsRatio_working_3-way'!L315*'OddsRatio_working_3-way'!M315)-(3*'OddsRatio_working_3-way'!K315*'OddsRatio_working_3-way'!L315*'OddsRatio_working_3-way'!M315)</f>
        <v>#VALUE!</v>
      </c>
      <c r="Q315" s="11" t="e">
        <f>2*'OddsRatio_working_3-way'!K315*'OddsRatio_working_3-way'!L315*'OddsRatio_working_3-way'!M315</f>
        <v>#VALUE!</v>
      </c>
      <c r="R315" s="11" t="e">
        <f t="shared" si="75"/>
        <v>#VALUE!</v>
      </c>
      <c r="S315" s="11" t="e">
        <f t="shared" si="76"/>
        <v>#VALUE!</v>
      </c>
      <c r="T315" s="11" t="e">
        <f t="shared" si="77"/>
        <v>#VALUE!</v>
      </c>
      <c r="U315" s="11" t="e">
        <f>'OddsRatio_working_3-way'!S315-'OddsRatio_working_3-way'!R315^2/3</f>
        <v>#VALUE!</v>
      </c>
      <c r="V315" s="11" t="e">
        <f>'OddsRatio_working_3-way'!S315*'OddsRatio_working_3-way'!R315/3-2*'OddsRatio_working_3-way'!R315^3/27-'OddsRatio_working_3-way'!T315</f>
        <v>#VALUE!</v>
      </c>
      <c r="W315" s="11" t="e">
        <f>'OddsRatio_working_3-way'!V315^2+4*'OddsRatio_working_3-way'!U315^3/27</f>
        <v>#VALUE!</v>
      </c>
      <c r="X315" s="11" t="e">
        <f>IF('OddsRatio_working_3-way'!W315&gt;0,IF(ABS('OddsRatio_working_3-way'!V315+SQRT('OddsRatio_working_3-way'!W315))/2&gt;0,ABS('OddsRatio_working_3-way'!V315+SQRT('OddsRatio_working_3-way'!W315))/2,ABS('OddsRatio_working_3-way'!V315-SQRT('OddsRatio_working_3-way'!W315))/2),SQRT(-'OddsRatio_working_3-way'!U315^3/27))</f>
        <v>#VALUE!</v>
      </c>
      <c r="Y315" s="11" t="e">
        <f>IF('OddsRatio_working_3-way'!W315&gt;=0,IF('OddsRatio_working_3-way'!V315+SQRT('OddsRatio_working_3-way'!W315)&gt;0,0,PI()),ACOS('OddsRatio_working_3-way'!V315/(2*'OddsRatio_working_3-way'!X315)))</f>
        <v>#VALUE!</v>
      </c>
      <c r="Z315" s="11" t="e">
        <f>'OddsRatio_working_3-way'!X315^(1/3)*COS('OddsRatio_working_3-way'!Y315/3)</f>
        <v>#VALUE!</v>
      </c>
      <c r="AA315" s="11" t="e">
        <f>'OddsRatio_working_3-way'!X315^(1/3)*COS(('OddsRatio_working_3-way'!Y315+2*PI())/3)</f>
        <v>#VALUE!</v>
      </c>
      <c r="AB315" s="11" t="e">
        <f>'OddsRatio_working_3-way'!X315^(1/3)*COS(('OddsRatio_working_3-way'!Y315+4*PI())/3)</f>
        <v>#VALUE!</v>
      </c>
      <c r="AC315" s="11" t="e">
        <f>'OddsRatio_working_3-way'!X315^(1/3)*SIN('OddsRatio_working_3-way'!Y315/3)</f>
        <v>#VALUE!</v>
      </c>
      <c r="AD315" s="11" t="e">
        <f>'OddsRatio_working_3-way'!X315^(1/3)*SIN(('OddsRatio_working_3-way'!Y315+2*PI())/3)</f>
        <v>#VALUE!</v>
      </c>
      <c r="AE315" s="11" t="e">
        <f>'OddsRatio_working_3-way'!X315^(1/3)*SIN(('OddsRatio_working_3-way'!Y315+4*PI())/3)</f>
        <v>#VALUE!</v>
      </c>
      <c r="AF315" s="11" t="e">
        <f>-'OddsRatio_working_3-way'!U315/(3*'OddsRatio_working_3-way'!X315^(1/3))*COS(('OddsRatio_working_3-way'!Y315)/3)</f>
        <v>#VALUE!</v>
      </c>
      <c r="AG315" s="11" t="e">
        <f>-'OddsRatio_working_3-way'!U315/(3*'OddsRatio_working_3-way'!X315^(1/3))*COS(('OddsRatio_working_3-way'!Y315+2*PI())/3)</f>
        <v>#VALUE!</v>
      </c>
      <c r="AH315" s="11" t="e">
        <f>-'OddsRatio_working_3-way'!U315/(3*'OddsRatio_working_3-way'!X315^(1/3))*COS(('OddsRatio_working_3-way'!Y315+4*PI())/3)</f>
        <v>#VALUE!</v>
      </c>
      <c r="AI315" s="11" t="e">
        <f>'OddsRatio_working_3-way'!U315/(3*'OddsRatio_working_3-way'!X315^(1/3))*SIN(('OddsRatio_working_3-way'!Y315)/3)</f>
        <v>#VALUE!</v>
      </c>
      <c r="AJ315" s="11" t="e">
        <f>'OddsRatio_working_3-way'!U315/(3*'OddsRatio_working_3-way'!X315^(1/3))*SIN(('OddsRatio_working_3-way'!Y315+2*PI())/3)</f>
        <v>#VALUE!</v>
      </c>
      <c r="AK315" s="11" t="e">
        <f>'OddsRatio_working_3-way'!U315/(3*'OddsRatio_working_3-way'!X315^(1/3))*SIN(('OddsRatio_working_3-way'!Y315+4*PI())/3)</f>
        <v>#VALUE!</v>
      </c>
      <c r="AL315" s="11" t="e">
        <f>'OddsRatio_working_3-way'!Z315+'OddsRatio_working_3-way'!AF315</f>
        <v>#VALUE!</v>
      </c>
      <c r="AM315" s="11" t="e">
        <f>'OddsRatio_working_3-way'!AA315+'OddsRatio_working_3-way'!AG315</f>
        <v>#VALUE!</v>
      </c>
      <c r="AN315" s="11" t="e">
        <f>'OddsRatio_working_3-way'!AB315+'OddsRatio_working_3-way'!AH315</f>
        <v>#VALUE!</v>
      </c>
      <c r="AO315" s="11" t="e">
        <f>'OddsRatio_working_3-way'!AC315+'OddsRatio_working_3-way'!AI315</f>
        <v>#VALUE!</v>
      </c>
      <c r="AP315" s="11" t="e">
        <f>'OddsRatio_working_3-way'!AD315+'OddsRatio_working_3-way'!AJ315</f>
        <v>#VALUE!</v>
      </c>
      <c r="AQ315" s="11" t="e">
        <f>'OddsRatio_working_3-way'!AE315+'OddsRatio_working_3-way'!AK315</f>
        <v>#VALUE!</v>
      </c>
      <c r="AR315" s="10" t="str">
        <f>IF(A315="","",IF(('OddsRatio_working_3-way'!X315=0),IF(Q315&gt;0,-Q315^(1/3),(-Q315)^(1/3)),'OddsRatio_working_3-way'!AL315-'OddsRatio_working_3-way'!R315/3))</f>
        <v/>
      </c>
      <c r="AS315" s="11" t="e">
        <f>IF(('OddsRatio_working_3-way'!X315=0),IF(Q315&gt;0,-Q315^(1/3),(-Q315)^(1/3)),'OddsRatio_working_3-way'!AM315-'OddsRatio_working_3-way'!R315/3)</f>
        <v>#VALUE!</v>
      </c>
      <c r="AT315" s="11" t="e">
        <f>IF(('OddsRatio_working_3-way'!X315=0),IF(Q315&gt;0,-Q315^(1/3),(-Q315)^(1/3)),'OddsRatio_working_3-way'!AN315-'OddsRatio_working_3-way'!R315/3)</f>
        <v>#VALUE!</v>
      </c>
      <c r="AU315" s="11" t="e">
        <f>IF(('OddsRatio_working_3-way'!X315=0),0,'OddsRatio_working_3-way'!AO315)</f>
        <v>#VALUE!</v>
      </c>
      <c r="AV315" s="11" t="e">
        <f>IF(('OddsRatio_working_3-way'!X315=0),0,'OddsRatio_working_3-way'!AP315)</f>
        <v>#VALUE!</v>
      </c>
      <c r="AW315" s="11" t="e">
        <f>IF(('OddsRatio_working_3-way'!X315=0),0,'OddsRatio_working_3-way'!AQ315)</f>
        <v>#VALUE!</v>
      </c>
    </row>
    <row r="316" spans="1:49">
      <c r="A316" s="4" t="str">
        <f>IF('True_Odds_Calculator_3-way'!A317="","",'True_Odds_Calculator_3-way'!A317)</f>
        <v/>
      </c>
      <c r="B316" s="4" t="str">
        <f>IF('True_Odds_Calculator_3-way'!B317="","",'True_Odds_Calculator_3-way'!B317)</f>
        <v/>
      </c>
      <c r="C316" s="4" t="str">
        <f>IF('True_Odds_Calculator_3-way'!C317="","",'True_Odds_Calculator_3-way'!C317)</f>
        <v/>
      </c>
      <c r="D316" s="9" t="e">
        <f t="shared" si="65"/>
        <v>#VALUE!</v>
      </c>
      <c r="E316" s="9" t="e">
        <f t="shared" si="66"/>
        <v>#VALUE!</v>
      </c>
      <c r="F316" s="9" t="e">
        <f t="shared" si="67"/>
        <v>#VALUE!</v>
      </c>
      <c r="G316" s="9" t="str">
        <f t="shared" si="68"/>
        <v/>
      </c>
      <c r="H316" s="9" t="str">
        <f t="shared" si="69"/>
        <v/>
      </c>
      <c r="I316" s="9" t="str">
        <f t="shared" si="70"/>
        <v/>
      </c>
      <c r="J316" s="9" t="str">
        <f t="shared" si="71"/>
        <v/>
      </c>
      <c r="K316" s="11" t="e">
        <f t="shared" si="72"/>
        <v>#VALUE!</v>
      </c>
      <c r="L316" s="11" t="e">
        <f t="shared" si="73"/>
        <v>#VALUE!</v>
      </c>
      <c r="M316" s="11" t="e">
        <f t="shared" si="74"/>
        <v>#VALUE!</v>
      </c>
      <c r="N316" s="11" t="e">
        <f>'OddsRatio_working_3-way'!K316+'OddsRatio_working_3-way'!L316+'OddsRatio_working_3-way'!M316-('OddsRatio_working_3-way'!K316*'OddsRatio_working_3-way'!L316)-('OddsRatio_working_3-way'!K316*'OddsRatio_working_3-way'!M316)-('OddsRatio_working_3-way'!L316*'OddsRatio_working_3-way'!M316)+('OddsRatio_working_3-way'!K316*'OddsRatio_working_3-way'!L316*'OddsRatio_working_3-way'!M316)-1</f>
        <v>#VALUE!</v>
      </c>
      <c r="O316" s="11">
        <f>0</f>
        <v>0</v>
      </c>
      <c r="P316" s="11" t="e">
        <f>('OddsRatio_working_3-way'!K316*'OddsRatio_working_3-way'!L316)+('OddsRatio_working_3-way'!K316*'OddsRatio_working_3-way'!M316)+('OddsRatio_working_3-way'!L316*'OddsRatio_working_3-way'!M316)-(3*'OddsRatio_working_3-way'!K316*'OddsRatio_working_3-way'!L316*'OddsRatio_working_3-way'!M316)</f>
        <v>#VALUE!</v>
      </c>
      <c r="Q316" s="11" t="e">
        <f>2*'OddsRatio_working_3-way'!K316*'OddsRatio_working_3-way'!L316*'OddsRatio_working_3-way'!M316</f>
        <v>#VALUE!</v>
      </c>
      <c r="R316" s="11" t="e">
        <f t="shared" si="75"/>
        <v>#VALUE!</v>
      </c>
      <c r="S316" s="11" t="e">
        <f t="shared" si="76"/>
        <v>#VALUE!</v>
      </c>
      <c r="T316" s="11" t="e">
        <f t="shared" si="77"/>
        <v>#VALUE!</v>
      </c>
      <c r="U316" s="11" t="e">
        <f>'OddsRatio_working_3-way'!S316-'OddsRatio_working_3-way'!R316^2/3</f>
        <v>#VALUE!</v>
      </c>
      <c r="V316" s="11" t="e">
        <f>'OddsRatio_working_3-way'!S316*'OddsRatio_working_3-way'!R316/3-2*'OddsRatio_working_3-way'!R316^3/27-'OddsRatio_working_3-way'!T316</f>
        <v>#VALUE!</v>
      </c>
      <c r="W316" s="11" t="e">
        <f>'OddsRatio_working_3-way'!V316^2+4*'OddsRatio_working_3-way'!U316^3/27</f>
        <v>#VALUE!</v>
      </c>
      <c r="X316" s="11" t="e">
        <f>IF('OddsRatio_working_3-way'!W316&gt;0,IF(ABS('OddsRatio_working_3-way'!V316+SQRT('OddsRatio_working_3-way'!W316))/2&gt;0,ABS('OddsRatio_working_3-way'!V316+SQRT('OddsRatio_working_3-way'!W316))/2,ABS('OddsRatio_working_3-way'!V316-SQRT('OddsRatio_working_3-way'!W316))/2),SQRT(-'OddsRatio_working_3-way'!U316^3/27))</f>
        <v>#VALUE!</v>
      </c>
      <c r="Y316" s="11" t="e">
        <f>IF('OddsRatio_working_3-way'!W316&gt;=0,IF('OddsRatio_working_3-way'!V316+SQRT('OddsRatio_working_3-way'!W316)&gt;0,0,PI()),ACOS('OddsRatio_working_3-way'!V316/(2*'OddsRatio_working_3-way'!X316)))</f>
        <v>#VALUE!</v>
      </c>
      <c r="Z316" s="11" t="e">
        <f>'OddsRatio_working_3-way'!X316^(1/3)*COS('OddsRatio_working_3-way'!Y316/3)</f>
        <v>#VALUE!</v>
      </c>
      <c r="AA316" s="11" t="e">
        <f>'OddsRatio_working_3-way'!X316^(1/3)*COS(('OddsRatio_working_3-way'!Y316+2*PI())/3)</f>
        <v>#VALUE!</v>
      </c>
      <c r="AB316" s="11" t="e">
        <f>'OddsRatio_working_3-way'!X316^(1/3)*COS(('OddsRatio_working_3-way'!Y316+4*PI())/3)</f>
        <v>#VALUE!</v>
      </c>
      <c r="AC316" s="11" t="e">
        <f>'OddsRatio_working_3-way'!X316^(1/3)*SIN('OddsRatio_working_3-way'!Y316/3)</f>
        <v>#VALUE!</v>
      </c>
      <c r="AD316" s="11" t="e">
        <f>'OddsRatio_working_3-way'!X316^(1/3)*SIN(('OddsRatio_working_3-way'!Y316+2*PI())/3)</f>
        <v>#VALUE!</v>
      </c>
      <c r="AE316" s="11" t="e">
        <f>'OddsRatio_working_3-way'!X316^(1/3)*SIN(('OddsRatio_working_3-way'!Y316+4*PI())/3)</f>
        <v>#VALUE!</v>
      </c>
      <c r="AF316" s="11" t="e">
        <f>-'OddsRatio_working_3-way'!U316/(3*'OddsRatio_working_3-way'!X316^(1/3))*COS(('OddsRatio_working_3-way'!Y316)/3)</f>
        <v>#VALUE!</v>
      </c>
      <c r="AG316" s="11" t="e">
        <f>-'OddsRatio_working_3-way'!U316/(3*'OddsRatio_working_3-way'!X316^(1/3))*COS(('OddsRatio_working_3-way'!Y316+2*PI())/3)</f>
        <v>#VALUE!</v>
      </c>
      <c r="AH316" s="11" t="e">
        <f>-'OddsRatio_working_3-way'!U316/(3*'OddsRatio_working_3-way'!X316^(1/3))*COS(('OddsRatio_working_3-way'!Y316+4*PI())/3)</f>
        <v>#VALUE!</v>
      </c>
      <c r="AI316" s="11" t="e">
        <f>'OddsRatio_working_3-way'!U316/(3*'OddsRatio_working_3-way'!X316^(1/3))*SIN(('OddsRatio_working_3-way'!Y316)/3)</f>
        <v>#VALUE!</v>
      </c>
      <c r="AJ316" s="11" t="e">
        <f>'OddsRatio_working_3-way'!U316/(3*'OddsRatio_working_3-way'!X316^(1/3))*SIN(('OddsRatio_working_3-way'!Y316+2*PI())/3)</f>
        <v>#VALUE!</v>
      </c>
      <c r="AK316" s="11" t="e">
        <f>'OddsRatio_working_3-way'!U316/(3*'OddsRatio_working_3-way'!X316^(1/3))*SIN(('OddsRatio_working_3-way'!Y316+4*PI())/3)</f>
        <v>#VALUE!</v>
      </c>
      <c r="AL316" s="11" t="e">
        <f>'OddsRatio_working_3-way'!Z316+'OddsRatio_working_3-way'!AF316</f>
        <v>#VALUE!</v>
      </c>
      <c r="AM316" s="11" t="e">
        <f>'OddsRatio_working_3-way'!AA316+'OddsRatio_working_3-way'!AG316</f>
        <v>#VALUE!</v>
      </c>
      <c r="AN316" s="11" t="e">
        <f>'OddsRatio_working_3-way'!AB316+'OddsRatio_working_3-way'!AH316</f>
        <v>#VALUE!</v>
      </c>
      <c r="AO316" s="11" t="e">
        <f>'OddsRatio_working_3-way'!AC316+'OddsRatio_working_3-way'!AI316</f>
        <v>#VALUE!</v>
      </c>
      <c r="AP316" s="11" t="e">
        <f>'OddsRatio_working_3-way'!AD316+'OddsRatio_working_3-way'!AJ316</f>
        <v>#VALUE!</v>
      </c>
      <c r="AQ316" s="11" t="e">
        <f>'OddsRatio_working_3-way'!AE316+'OddsRatio_working_3-way'!AK316</f>
        <v>#VALUE!</v>
      </c>
      <c r="AR316" s="10" t="str">
        <f>IF(A316="","",IF(('OddsRatio_working_3-way'!X316=0),IF(Q316&gt;0,-Q316^(1/3),(-Q316)^(1/3)),'OddsRatio_working_3-way'!AL316-'OddsRatio_working_3-way'!R316/3))</f>
        <v/>
      </c>
      <c r="AS316" s="11" t="e">
        <f>IF(('OddsRatio_working_3-way'!X316=0),IF(Q316&gt;0,-Q316^(1/3),(-Q316)^(1/3)),'OddsRatio_working_3-way'!AM316-'OddsRatio_working_3-way'!R316/3)</f>
        <v>#VALUE!</v>
      </c>
      <c r="AT316" s="11" t="e">
        <f>IF(('OddsRatio_working_3-way'!X316=0),IF(Q316&gt;0,-Q316^(1/3),(-Q316)^(1/3)),'OddsRatio_working_3-way'!AN316-'OddsRatio_working_3-way'!R316/3)</f>
        <v>#VALUE!</v>
      </c>
      <c r="AU316" s="11" t="e">
        <f>IF(('OddsRatio_working_3-way'!X316=0),0,'OddsRatio_working_3-way'!AO316)</f>
        <v>#VALUE!</v>
      </c>
      <c r="AV316" s="11" t="e">
        <f>IF(('OddsRatio_working_3-way'!X316=0),0,'OddsRatio_working_3-way'!AP316)</f>
        <v>#VALUE!</v>
      </c>
      <c r="AW316" s="11" t="e">
        <f>IF(('OddsRatio_working_3-way'!X316=0),0,'OddsRatio_working_3-way'!AQ316)</f>
        <v>#VALUE!</v>
      </c>
    </row>
    <row r="317" spans="1:49">
      <c r="A317" s="4" t="str">
        <f>IF('True_Odds_Calculator_3-way'!A318="","",'True_Odds_Calculator_3-way'!A318)</f>
        <v/>
      </c>
      <c r="B317" s="4" t="str">
        <f>IF('True_Odds_Calculator_3-way'!B318="","",'True_Odds_Calculator_3-way'!B318)</f>
        <v/>
      </c>
      <c r="C317" s="4" t="str">
        <f>IF('True_Odds_Calculator_3-way'!C318="","",'True_Odds_Calculator_3-way'!C318)</f>
        <v/>
      </c>
      <c r="D317" s="9" t="e">
        <f t="shared" si="65"/>
        <v>#VALUE!</v>
      </c>
      <c r="E317" s="9" t="e">
        <f t="shared" si="66"/>
        <v>#VALUE!</v>
      </c>
      <c r="F317" s="9" t="e">
        <f t="shared" si="67"/>
        <v>#VALUE!</v>
      </c>
      <c r="G317" s="9" t="str">
        <f t="shared" si="68"/>
        <v/>
      </c>
      <c r="H317" s="9" t="str">
        <f t="shared" si="69"/>
        <v/>
      </c>
      <c r="I317" s="9" t="str">
        <f t="shared" si="70"/>
        <v/>
      </c>
      <c r="J317" s="9" t="str">
        <f t="shared" si="71"/>
        <v/>
      </c>
      <c r="K317" s="11" t="e">
        <f t="shared" si="72"/>
        <v>#VALUE!</v>
      </c>
      <c r="L317" s="11" t="e">
        <f t="shared" si="73"/>
        <v>#VALUE!</v>
      </c>
      <c r="M317" s="11" t="e">
        <f t="shared" si="74"/>
        <v>#VALUE!</v>
      </c>
      <c r="N317" s="11" t="e">
        <f>'OddsRatio_working_3-way'!K317+'OddsRatio_working_3-way'!L317+'OddsRatio_working_3-way'!M317-('OddsRatio_working_3-way'!K317*'OddsRatio_working_3-way'!L317)-('OddsRatio_working_3-way'!K317*'OddsRatio_working_3-way'!M317)-('OddsRatio_working_3-way'!L317*'OddsRatio_working_3-way'!M317)+('OddsRatio_working_3-way'!K317*'OddsRatio_working_3-way'!L317*'OddsRatio_working_3-way'!M317)-1</f>
        <v>#VALUE!</v>
      </c>
      <c r="O317" s="11">
        <f>0</f>
        <v>0</v>
      </c>
      <c r="P317" s="11" t="e">
        <f>('OddsRatio_working_3-way'!K317*'OddsRatio_working_3-way'!L317)+('OddsRatio_working_3-way'!K317*'OddsRatio_working_3-way'!M317)+('OddsRatio_working_3-way'!L317*'OddsRatio_working_3-way'!M317)-(3*'OddsRatio_working_3-way'!K317*'OddsRatio_working_3-way'!L317*'OddsRatio_working_3-way'!M317)</f>
        <v>#VALUE!</v>
      </c>
      <c r="Q317" s="11" t="e">
        <f>2*'OddsRatio_working_3-way'!K317*'OddsRatio_working_3-way'!L317*'OddsRatio_working_3-way'!M317</f>
        <v>#VALUE!</v>
      </c>
      <c r="R317" s="11" t="e">
        <f t="shared" si="75"/>
        <v>#VALUE!</v>
      </c>
      <c r="S317" s="11" t="e">
        <f t="shared" si="76"/>
        <v>#VALUE!</v>
      </c>
      <c r="T317" s="11" t="e">
        <f t="shared" si="77"/>
        <v>#VALUE!</v>
      </c>
      <c r="U317" s="11" t="e">
        <f>'OddsRatio_working_3-way'!S317-'OddsRatio_working_3-way'!R317^2/3</f>
        <v>#VALUE!</v>
      </c>
      <c r="V317" s="11" t="e">
        <f>'OddsRatio_working_3-way'!S317*'OddsRatio_working_3-way'!R317/3-2*'OddsRatio_working_3-way'!R317^3/27-'OddsRatio_working_3-way'!T317</f>
        <v>#VALUE!</v>
      </c>
      <c r="W317" s="11" t="e">
        <f>'OddsRatio_working_3-way'!V317^2+4*'OddsRatio_working_3-way'!U317^3/27</f>
        <v>#VALUE!</v>
      </c>
      <c r="X317" s="11" t="e">
        <f>IF('OddsRatio_working_3-way'!W317&gt;0,IF(ABS('OddsRatio_working_3-way'!V317+SQRT('OddsRatio_working_3-way'!W317))/2&gt;0,ABS('OddsRatio_working_3-way'!V317+SQRT('OddsRatio_working_3-way'!W317))/2,ABS('OddsRatio_working_3-way'!V317-SQRT('OddsRatio_working_3-way'!W317))/2),SQRT(-'OddsRatio_working_3-way'!U317^3/27))</f>
        <v>#VALUE!</v>
      </c>
      <c r="Y317" s="11" t="e">
        <f>IF('OddsRatio_working_3-way'!W317&gt;=0,IF('OddsRatio_working_3-way'!V317+SQRT('OddsRatio_working_3-way'!W317)&gt;0,0,PI()),ACOS('OddsRatio_working_3-way'!V317/(2*'OddsRatio_working_3-way'!X317)))</f>
        <v>#VALUE!</v>
      </c>
      <c r="Z317" s="11" t="e">
        <f>'OddsRatio_working_3-way'!X317^(1/3)*COS('OddsRatio_working_3-way'!Y317/3)</f>
        <v>#VALUE!</v>
      </c>
      <c r="AA317" s="11" t="e">
        <f>'OddsRatio_working_3-way'!X317^(1/3)*COS(('OddsRatio_working_3-way'!Y317+2*PI())/3)</f>
        <v>#VALUE!</v>
      </c>
      <c r="AB317" s="11" t="e">
        <f>'OddsRatio_working_3-way'!X317^(1/3)*COS(('OddsRatio_working_3-way'!Y317+4*PI())/3)</f>
        <v>#VALUE!</v>
      </c>
      <c r="AC317" s="11" t="e">
        <f>'OddsRatio_working_3-way'!X317^(1/3)*SIN('OddsRatio_working_3-way'!Y317/3)</f>
        <v>#VALUE!</v>
      </c>
      <c r="AD317" s="11" t="e">
        <f>'OddsRatio_working_3-way'!X317^(1/3)*SIN(('OddsRatio_working_3-way'!Y317+2*PI())/3)</f>
        <v>#VALUE!</v>
      </c>
      <c r="AE317" s="11" t="e">
        <f>'OddsRatio_working_3-way'!X317^(1/3)*SIN(('OddsRatio_working_3-way'!Y317+4*PI())/3)</f>
        <v>#VALUE!</v>
      </c>
      <c r="AF317" s="11" t="e">
        <f>-'OddsRatio_working_3-way'!U317/(3*'OddsRatio_working_3-way'!X317^(1/3))*COS(('OddsRatio_working_3-way'!Y317)/3)</f>
        <v>#VALUE!</v>
      </c>
      <c r="AG317" s="11" t="e">
        <f>-'OddsRatio_working_3-way'!U317/(3*'OddsRatio_working_3-way'!X317^(1/3))*COS(('OddsRatio_working_3-way'!Y317+2*PI())/3)</f>
        <v>#VALUE!</v>
      </c>
      <c r="AH317" s="11" t="e">
        <f>-'OddsRatio_working_3-way'!U317/(3*'OddsRatio_working_3-way'!X317^(1/3))*COS(('OddsRatio_working_3-way'!Y317+4*PI())/3)</f>
        <v>#VALUE!</v>
      </c>
      <c r="AI317" s="11" t="e">
        <f>'OddsRatio_working_3-way'!U317/(3*'OddsRatio_working_3-way'!X317^(1/3))*SIN(('OddsRatio_working_3-way'!Y317)/3)</f>
        <v>#VALUE!</v>
      </c>
      <c r="AJ317" s="11" t="e">
        <f>'OddsRatio_working_3-way'!U317/(3*'OddsRatio_working_3-way'!X317^(1/3))*SIN(('OddsRatio_working_3-way'!Y317+2*PI())/3)</f>
        <v>#VALUE!</v>
      </c>
      <c r="AK317" s="11" t="e">
        <f>'OddsRatio_working_3-way'!U317/(3*'OddsRatio_working_3-way'!X317^(1/3))*SIN(('OddsRatio_working_3-way'!Y317+4*PI())/3)</f>
        <v>#VALUE!</v>
      </c>
      <c r="AL317" s="11" t="e">
        <f>'OddsRatio_working_3-way'!Z317+'OddsRatio_working_3-way'!AF317</f>
        <v>#VALUE!</v>
      </c>
      <c r="AM317" s="11" t="e">
        <f>'OddsRatio_working_3-way'!AA317+'OddsRatio_working_3-way'!AG317</f>
        <v>#VALUE!</v>
      </c>
      <c r="AN317" s="11" t="e">
        <f>'OddsRatio_working_3-way'!AB317+'OddsRatio_working_3-way'!AH317</f>
        <v>#VALUE!</v>
      </c>
      <c r="AO317" s="11" t="e">
        <f>'OddsRatio_working_3-way'!AC317+'OddsRatio_working_3-way'!AI317</f>
        <v>#VALUE!</v>
      </c>
      <c r="AP317" s="11" t="e">
        <f>'OddsRatio_working_3-way'!AD317+'OddsRatio_working_3-way'!AJ317</f>
        <v>#VALUE!</v>
      </c>
      <c r="AQ317" s="11" t="e">
        <f>'OddsRatio_working_3-way'!AE317+'OddsRatio_working_3-way'!AK317</f>
        <v>#VALUE!</v>
      </c>
      <c r="AR317" s="10" t="str">
        <f>IF(A317="","",IF(('OddsRatio_working_3-way'!X317=0),IF(Q317&gt;0,-Q317^(1/3),(-Q317)^(1/3)),'OddsRatio_working_3-way'!AL317-'OddsRatio_working_3-way'!R317/3))</f>
        <v/>
      </c>
      <c r="AS317" s="11" t="e">
        <f>IF(('OddsRatio_working_3-way'!X317=0),IF(Q317&gt;0,-Q317^(1/3),(-Q317)^(1/3)),'OddsRatio_working_3-way'!AM317-'OddsRatio_working_3-way'!R317/3)</f>
        <v>#VALUE!</v>
      </c>
      <c r="AT317" s="11" t="e">
        <f>IF(('OddsRatio_working_3-way'!X317=0),IF(Q317&gt;0,-Q317^(1/3),(-Q317)^(1/3)),'OddsRatio_working_3-way'!AN317-'OddsRatio_working_3-way'!R317/3)</f>
        <v>#VALUE!</v>
      </c>
      <c r="AU317" s="11" t="e">
        <f>IF(('OddsRatio_working_3-way'!X317=0),0,'OddsRatio_working_3-way'!AO317)</f>
        <v>#VALUE!</v>
      </c>
      <c r="AV317" s="11" t="e">
        <f>IF(('OddsRatio_working_3-way'!X317=0),0,'OddsRatio_working_3-way'!AP317)</f>
        <v>#VALUE!</v>
      </c>
      <c r="AW317" s="11" t="e">
        <f>IF(('OddsRatio_working_3-way'!X317=0),0,'OddsRatio_working_3-way'!AQ317)</f>
        <v>#VALUE!</v>
      </c>
    </row>
    <row r="318" spans="1:49">
      <c r="A318" s="4" t="str">
        <f>IF('True_Odds_Calculator_3-way'!A319="","",'True_Odds_Calculator_3-way'!A319)</f>
        <v/>
      </c>
      <c r="B318" s="4" t="str">
        <f>IF('True_Odds_Calculator_3-way'!B319="","",'True_Odds_Calculator_3-way'!B319)</f>
        <v/>
      </c>
      <c r="C318" s="4" t="str">
        <f>IF('True_Odds_Calculator_3-way'!C319="","",'True_Odds_Calculator_3-way'!C319)</f>
        <v/>
      </c>
      <c r="D318" s="9" t="e">
        <f t="shared" si="65"/>
        <v>#VALUE!</v>
      </c>
      <c r="E318" s="9" t="e">
        <f t="shared" si="66"/>
        <v>#VALUE!</v>
      </c>
      <c r="F318" s="9" t="e">
        <f t="shared" si="67"/>
        <v>#VALUE!</v>
      </c>
      <c r="G318" s="9" t="str">
        <f t="shared" si="68"/>
        <v/>
      </c>
      <c r="H318" s="9" t="str">
        <f t="shared" si="69"/>
        <v/>
      </c>
      <c r="I318" s="9" t="str">
        <f t="shared" si="70"/>
        <v/>
      </c>
      <c r="J318" s="9" t="str">
        <f t="shared" si="71"/>
        <v/>
      </c>
      <c r="K318" s="11" t="e">
        <f t="shared" si="72"/>
        <v>#VALUE!</v>
      </c>
      <c r="L318" s="11" t="e">
        <f t="shared" si="73"/>
        <v>#VALUE!</v>
      </c>
      <c r="M318" s="11" t="e">
        <f t="shared" si="74"/>
        <v>#VALUE!</v>
      </c>
      <c r="N318" s="11" t="e">
        <f>'OddsRatio_working_3-way'!K318+'OddsRatio_working_3-way'!L318+'OddsRatio_working_3-way'!M318-('OddsRatio_working_3-way'!K318*'OddsRatio_working_3-way'!L318)-('OddsRatio_working_3-way'!K318*'OddsRatio_working_3-way'!M318)-('OddsRatio_working_3-way'!L318*'OddsRatio_working_3-way'!M318)+('OddsRatio_working_3-way'!K318*'OddsRatio_working_3-way'!L318*'OddsRatio_working_3-way'!M318)-1</f>
        <v>#VALUE!</v>
      </c>
      <c r="O318" s="11">
        <f>0</f>
        <v>0</v>
      </c>
      <c r="P318" s="11" t="e">
        <f>('OddsRatio_working_3-way'!K318*'OddsRatio_working_3-way'!L318)+('OddsRatio_working_3-way'!K318*'OddsRatio_working_3-way'!M318)+('OddsRatio_working_3-way'!L318*'OddsRatio_working_3-way'!M318)-(3*'OddsRatio_working_3-way'!K318*'OddsRatio_working_3-way'!L318*'OddsRatio_working_3-way'!M318)</f>
        <v>#VALUE!</v>
      </c>
      <c r="Q318" s="11" t="e">
        <f>2*'OddsRatio_working_3-way'!K318*'OddsRatio_working_3-way'!L318*'OddsRatio_working_3-way'!M318</f>
        <v>#VALUE!</v>
      </c>
      <c r="R318" s="11" t="e">
        <f t="shared" si="75"/>
        <v>#VALUE!</v>
      </c>
      <c r="S318" s="11" t="e">
        <f t="shared" si="76"/>
        <v>#VALUE!</v>
      </c>
      <c r="T318" s="11" t="e">
        <f t="shared" si="77"/>
        <v>#VALUE!</v>
      </c>
      <c r="U318" s="11" t="e">
        <f>'OddsRatio_working_3-way'!S318-'OddsRatio_working_3-way'!R318^2/3</f>
        <v>#VALUE!</v>
      </c>
      <c r="V318" s="11" t="e">
        <f>'OddsRatio_working_3-way'!S318*'OddsRatio_working_3-way'!R318/3-2*'OddsRatio_working_3-way'!R318^3/27-'OddsRatio_working_3-way'!T318</f>
        <v>#VALUE!</v>
      </c>
      <c r="W318" s="11" t="e">
        <f>'OddsRatio_working_3-way'!V318^2+4*'OddsRatio_working_3-way'!U318^3/27</f>
        <v>#VALUE!</v>
      </c>
      <c r="X318" s="11" t="e">
        <f>IF('OddsRatio_working_3-way'!W318&gt;0,IF(ABS('OddsRatio_working_3-way'!V318+SQRT('OddsRatio_working_3-way'!W318))/2&gt;0,ABS('OddsRatio_working_3-way'!V318+SQRT('OddsRatio_working_3-way'!W318))/2,ABS('OddsRatio_working_3-way'!V318-SQRT('OddsRatio_working_3-way'!W318))/2),SQRT(-'OddsRatio_working_3-way'!U318^3/27))</f>
        <v>#VALUE!</v>
      </c>
      <c r="Y318" s="11" t="e">
        <f>IF('OddsRatio_working_3-way'!W318&gt;=0,IF('OddsRatio_working_3-way'!V318+SQRT('OddsRatio_working_3-way'!W318)&gt;0,0,PI()),ACOS('OddsRatio_working_3-way'!V318/(2*'OddsRatio_working_3-way'!X318)))</f>
        <v>#VALUE!</v>
      </c>
      <c r="Z318" s="11" t="e">
        <f>'OddsRatio_working_3-way'!X318^(1/3)*COS('OddsRatio_working_3-way'!Y318/3)</f>
        <v>#VALUE!</v>
      </c>
      <c r="AA318" s="11" t="e">
        <f>'OddsRatio_working_3-way'!X318^(1/3)*COS(('OddsRatio_working_3-way'!Y318+2*PI())/3)</f>
        <v>#VALUE!</v>
      </c>
      <c r="AB318" s="11" t="e">
        <f>'OddsRatio_working_3-way'!X318^(1/3)*COS(('OddsRatio_working_3-way'!Y318+4*PI())/3)</f>
        <v>#VALUE!</v>
      </c>
      <c r="AC318" s="11" t="e">
        <f>'OddsRatio_working_3-way'!X318^(1/3)*SIN('OddsRatio_working_3-way'!Y318/3)</f>
        <v>#VALUE!</v>
      </c>
      <c r="AD318" s="11" t="e">
        <f>'OddsRatio_working_3-way'!X318^(1/3)*SIN(('OddsRatio_working_3-way'!Y318+2*PI())/3)</f>
        <v>#VALUE!</v>
      </c>
      <c r="AE318" s="11" t="e">
        <f>'OddsRatio_working_3-way'!X318^(1/3)*SIN(('OddsRatio_working_3-way'!Y318+4*PI())/3)</f>
        <v>#VALUE!</v>
      </c>
      <c r="AF318" s="11" t="e">
        <f>-'OddsRatio_working_3-way'!U318/(3*'OddsRatio_working_3-way'!X318^(1/3))*COS(('OddsRatio_working_3-way'!Y318)/3)</f>
        <v>#VALUE!</v>
      </c>
      <c r="AG318" s="11" t="e">
        <f>-'OddsRatio_working_3-way'!U318/(3*'OddsRatio_working_3-way'!X318^(1/3))*COS(('OddsRatio_working_3-way'!Y318+2*PI())/3)</f>
        <v>#VALUE!</v>
      </c>
      <c r="AH318" s="11" t="e">
        <f>-'OddsRatio_working_3-way'!U318/(3*'OddsRatio_working_3-way'!X318^(1/3))*COS(('OddsRatio_working_3-way'!Y318+4*PI())/3)</f>
        <v>#VALUE!</v>
      </c>
      <c r="AI318" s="11" t="e">
        <f>'OddsRatio_working_3-way'!U318/(3*'OddsRatio_working_3-way'!X318^(1/3))*SIN(('OddsRatio_working_3-way'!Y318)/3)</f>
        <v>#VALUE!</v>
      </c>
      <c r="AJ318" s="11" t="e">
        <f>'OddsRatio_working_3-way'!U318/(3*'OddsRatio_working_3-way'!X318^(1/3))*SIN(('OddsRatio_working_3-way'!Y318+2*PI())/3)</f>
        <v>#VALUE!</v>
      </c>
      <c r="AK318" s="11" t="e">
        <f>'OddsRatio_working_3-way'!U318/(3*'OddsRatio_working_3-way'!X318^(1/3))*SIN(('OddsRatio_working_3-way'!Y318+4*PI())/3)</f>
        <v>#VALUE!</v>
      </c>
      <c r="AL318" s="11" t="e">
        <f>'OddsRatio_working_3-way'!Z318+'OddsRatio_working_3-way'!AF318</f>
        <v>#VALUE!</v>
      </c>
      <c r="AM318" s="11" t="e">
        <f>'OddsRatio_working_3-way'!AA318+'OddsRatio_working_3-way'!AG318</f>
        <v>#VALUE!</v>
      </c>
      <c r="AN318" s="11" t="e">
        <f>'OddsRatio_working_3-way'!AB318+'OddsRatio_working_3-way'!AH318</f>
        <v>#VALUE!</v>
      </c>
      <c r="AO318" s="11" t="e">
        <f>'OddsRatio_working_3-way'!AC318+'OddsRatio_working_3-way'!AI318</f>
        <v>#VALUE!</v>
      </c>
      <c r="AP318" s="11" t="e">
        <f>'OddsRatio_working_3-way'!AD318+'OddsRatio_working_3-way'!AJ318</f>
        <v>#VALUE!</v>
      </c>
      <c r="AQ318" s="11" t="e">
        <f>'OddsRatio_working_3-way'!AE318+'OddsRatio_working_3-way'!AK318</f>
        <v>#VALUE!</v>
      </c>
      <c r="AR318" s="10" t="str">
        <f>IF(A318="","",IF(('OddsRatio_working_3-way'!X318=0),IF(Q318&gt;0,-Q318^(1/3),(-Q318)^(1/3)),'OddsRatio_working_3-way'!AL318-'OddsRatio_working_3-way'!R318/3))</f>
        <v/>
      </c>
      <c r="AS318" s="11" t="e">
        <f>IF(('OddsRatio_working_3-way'!X318=0),IF(Q318&gt;0,-Q318^(1/3),(-Q318)^(1/3)),'OddsRatio_working_3-way'!AM318-'OddsRatio_working_3-way'!R318/3)</f>
        <v>#VALUE!</v>
      </c>
      <c r="AT318" s="11" t="e">
        <f>IF(('OddsRatio_working_3-way'!X318=0),IF(Q318&gt;0,-Q318^(1/3),(-Q318)^(1/3)),'OddsRatio_working_3-way'!AN318-'OddsRatio_working_3-way'!R318/3)</f>
        <v>#VALUE!</v>
      </c>
      <c r="AU318" s="11" t="e">
        <f>IF(('OddsRatio_working_3-way'!X318=0),0,'OddsRatio_working_3-way'!AO318)</f>
        <v>#VALUE!</v>
      </c>
      <c r="AV318" s="11" t="e">
        <f>IF(('OddsRatio_working_3-way'!X318=0),0,'OddsRatio_working_3-way'!AP318)</f>
        <v>#VALUE!</v>
      </c>
      <c r="AW318" s="11" t="e">
        <f>IF(('OddsRatio_working_3-way'!X318=0),0,'OddsRatio_working_3-way'!AQ318)</f>
        <v>#VALUE!</v>
      </c>
    </row>
    <row r="319" spans="1:49">
      <c r="A319" s="4" t="str">
        <f>IF('True_Odds_Calculator_3-way'!A320="","",'True_Odds_Calculator_3-way'!A320)</f>
        <v/>
      </c>
      <c r="B319" s="4" t="str">
        <f>IF('True_Odds_Calculator_3-way'!B320="","",'True_Odds_Calculator_3-way'!B320)</f>
        <v/>
      </c>
      <c r="C319" s="4" t="str">
        <f>IF('True_Odds_Calculator_3-way'!C320="","",'True_Odds_Calculator_3-way'!C320)</f>
        <v/>
      </c>
      <c r="D319" s="9" t="e">
        <f t="shared" si="65"/>
        <v>#VALUE!</v>
      </c>
      <c r="E319" s="9" t="e">
        <f t="shared" si="66"/>
        <v>#VALUE!</v>
      </c>
      <c r="F319" s="9" t="e">
        <f t="shared" si="67"/>
        <v>#VALUE!</v>
      </c>
      <c r="G319" s="9" t="str">
        <f t="shared" si="68"/>
        <v/>
      </c>
      <c r="H319" s="9" t="str">
        <f t="shared" si="69"/>
        <v/>
      </c>
      <c r="I319" s="9" t="str">
        <f t="shared" si="70"/>
        <v/>
      </c>
      <c r="J319" s="9" t="str">
        <f t="shared" si="71"/>
        <v/>
      </c>
      <c r="K319" s="11" t="e">
        <f t="shared" si="72"/>
        <v>#VALUE!</v>
      </c>
      <c r="L319" s="11" t="e">
        <f t="shared" si="73"/>
        <v>#VALUE!</v>
      </c>
      <c r="M319" s="11" t="e">
        <f t="shared" si="74"/>
        <v>#VALUE!</v>
      </c>
      <c r="N319" s="11" t="e">
        <f>'OddsRatio_working_3-way'!K319+'OddsRatio_working_3-way'!L319+'OddsRatio_working_3-way'!M319-('OddsRatio_working_3-way'!K319*'OddsRatio_working_3-way'!L319)-('OddsRatio_working_3-way'!K319*'OddsRatio_working_3-way'!M319)-('OddsRatio_working_3-way'!L319*'OddsRatio_working_3-way'!M319)+('OddsRatio_working_3-way'!K319*'OddsRatio_working_3-way'!L319*'OddsRatio_working_3-way'!M319)-1</f>
        <v>#VALUE!</v>
      </c>
      <c r="O319" s="11">
        <f>0</f>
        <v>0</v>
      </c>
      <c r="P319" s="11" t="e">
        <f>('OddsRatio_working_3-way'!K319*'OddsRatio_working_3-way'!L319)+('OddsRatio_working_3-way'!K319*'OddsRatio_working_3-way'!M319)+('OddsRatio_working_3-way'!L319*'OddsRatio_working_3-way'!M319)-(3*'OddsRatio_working_3-way'!K319*'OddsRatio_working_3-way'!L319*'OddsRatio_working_3-way'!M319)</f>
        <v>#VALUE!</v>
      </c>
      <c r="Q319" s="11" t="e">
        <f>2*'OddsRatio_working_3-way'!K319*'OddsRatio_working_3-way'!L319*'OddsRatio_working_3-way'!M319</f>
        <v>#VALUE!</v>
      </c>
      <c r="R319" s="11" t="e">
        <f t="shared" si="75"/>
        <v>#VALUE!</v>
      </c>
      <c r="S319" s="11" t="e">
        <f t="shared" si="76"/>
        <v>#VALUE!</v>
      </c>
      <c r="T319" s="11" t="e">
        <f t="shared" si="77"/>
        <v>#VALUE!</v>
      </c>
      <c r="U319" s="11" t="e">
        <f>'OddsRatio_working_3-way'!S319-'OddsRatio_working_3-way'!R319^2/3</f>
        <v>#VALUE!</v>
      </c>
      <c r="V319" s="11" t="e">
        <f>'OddsRatio_working_3-way'!S319*'OddsRatio_working_3-way'!R319/3-2*'OddsRatio_working_3-way'!R319^3/27-'OddsRatio_working_3-way'!T319</f>
        <v>#VALUE!</v>
      </c>
      <c r="W319" s="11" t="e">
        <f>'OddsRatio_working_3-way'!V319^2+4*'OddsRatio_working_3-way'!U319^3/27</f>
        <v>#VALUE!</v>
      </c>
      <c r="X319" s="11" t="e">
        <f>IF('OddsRatio_working_3-way'!W319&gt;0,IF(ABS('OddsRatio_working_3-way'!V319+SQRT('OddsRatio_working_3-way'!W319))/2&gt;0,ABS('OddsRatio_working_3-way'!V319+SQRT('OddsRatio_working_3-way'!W319))/2,ABS('OddsRatio_working_3-way'!V319-SQRT('OddsRatio_working_3-way'!W319))/2),SQRT(-'OddsRatio_working_3-way'!U319^3/27))</f>
        <v>#VALUE!</v>
      </c>
      <c r="Y319" s="11" t="e">
        <f>IF('OddsRatio_working_3-way'!W319&gt;=0,IF('OddsRatio_working_3-way'!V319+SQRT('OddsRatio_working_3-way'!W319)&gt;0,0,PI()),ACOS('OddsRatio_working_3-way'!V319/(2*'OddsRatio_working_3-way'!X319)))</f>
        <v>#VALUE!</v>
      </c>
      <c r="Z319" s="11" t="e">
        <f>'OddsRatio_working_3-way'!X319^(1/3)*COS('OddsRatio_working_3-way'!Y319/3)</f>
        <v>#VALUE!</v>
      </c>
      <c r="AA319" s="11" t="e">
        <f>'OddsRatio_working_3-way'!X319^(1/3)*COS(('OddsRatio_working_3-way'!Y319+2*PI())/3)</f>
        <v>#VALUE!</v>
      </c>
      <c r="AB319" s="11" t="e">
        <f>'OddsRatio_working_3-way'!X319^(1/3)*COS(('OddsRatio_working_3-way'!Y319+4*PI())/3)</f>
        <v>#VALUE!</v>
      </c>
      <c r="AC319" s="11" t="e">
        <f>'OddsRatio_working_3-way'!X319^(1/3)*SIN('OddsRatio_working_3-way'!Y319/3)</f>
        <v>#VALUE!</v>
      </c>
      <c r="AD319" s="11" t="e">
        <f>'OddsRatio_working_3-way'!X319^(1/3)*SIN(('OddsRatio_working_3-way'!Y319+2*PI())/3)</f>
        <v>#VALUE!</v>
      </c>
      <c r="AE319" s="11" t="e">
        <f>'OddsRatio_working_3-way'!X319^(1/3)*SIN(('OddsRatio_working_3-way'!Y319+4*PI())/3)</f>
        <v>#VALUE!</v>
      </c>
      <c r="AF319" s="11" t="e">
        <f>-'OddsRatio_working_3-way'!U319/(3*'OddsRatio_working_3-way'!X319^(1/3))*COS(('OddsRatio_working_3-way'!Y319)/3)</f>
        <v>#VALUE!</v>
      </c>
      <c r="AG319" s="11" t="e">
        <f>-'OddsRatio_working_3-way'!U319/(3*'OddsRatio_working_3-way'!X319^(1/3))*COS(('OddsRatio_working_3-way'!Y319+2*PI())/3)</f>
        <v>#VALUE!</v>
      </c>
      <c r="AH319" s="11" t="e">
        <f>-'OddsRatio_working_3-way'!U319/(3*'OddsRatio_working_3-way'!X319^(1/3))*COS(('OddsRatio_working_3-way'!Y319+4*PI())/3)</f>
        <v>#VALUE!</v>
      </c>
      <c r="AI319" s="11" t="e">
        <f>'OddsRatio_working_3-way'!U319/(3*'OddsRatio_working_3-way'!X319^(1/3))*SIN(('OddsRatio_working_3-way'!Y319)/3)</f>
        <v>#VALUE!</v>
      </c>
      <c r="AJ319" s="11" t="e">
        <f>'OddsRatio_working_3-way'!U319/(3*'OddsRatio_working_3-way'!X319^(1/3))*SIN(('OddsRatio_working_3-way'!Y319+2*PI())/3)</f>
        <v>#VALUE!</v>
      </c>
      <c r="AK319" s="11" t="e">
        <f>'OddsRatio_working_3-way'!U319/(3*'OddsRatio_working_3-way'!X319^(1/3))*SIN(('OddsRatio_working_3-way'!Y319+4*PI())/3)</f>
        <v>#VALUE!</v>
      </c>
      <c r="AL319" s="11" t="e">
        <f>'OddsRatio_working_3-way'!Z319+'OddsRatio_working_3-way'!AF319</f>
        <v>#VALUE!</v>
      </c>
      <c r="AM319" s="11" t="e">
        <f>'OddsRatio_working_3-way'!AA319+'OddsRatio_working_3-way'!AG319</f>
        <v>#VALUE!</v>
      </c>
      <c r="AN319" s="11" t="e">
        <f>'OddsRatio_working_3-way'!AB319+'OddsRatio_working_3-way'!AH319</f>
        <v>#VALUE!</v>
      </c>
      <c r="AO319" s="11" t="e">
        <f>'OddsRatio_working_3-way'!AC319+'OddsRatio_working_3-way'!AI319</f>
        <v>#VALUE!</v>
      </c>
      <c r="AP319" s="11" t="e">
        <f>'OddsRatio_working_3-way'!AD319+'OddsRatio_working_3-way'!AJ319</f>
        <v>#VALUE!</v>
      </c>
      <c r="AQ319" s="11" t="e">
        <f>'OddsRatio_working_3-way'!AE319+'OddsRatio_working_3-way'!AK319</f>
        <v>#VALUE!</v>
      </c>
      <c r="AR319" s="10" t="str">
        <f>IF(A319="","",IF(('OddsRatio_working_3-way'!X319=0),IF(Q319&gt;0,-Q319^(1/3),(-Q319)^(1/3)),'OddsRatio_working_3-way'!AL319-'OddsRatio_working_3-way'!R319/3))</f>
        <v/>
      </c>
      <c r="AS319" s="11" t="e">
        <f>IF(('OddsRatio_working_3-way'!X319=0),IF(Q319&gt;0,-Q319^(1/3),(-Q319)^(1/3)),'OddsRatio_working_3-way'!AM319-'OddsRatio_working_3-way'!R319/3)</f>
        <v>#VALUE!</v>
      </c>
      <c r="AT319" s="11" t="e">
        <f>IF(('OddsRatio_working_3-way'!X319=0),IF(Q319&gt;0,-Q319^(1/3),(-Q319)^(1/3)),'OddsRatio_working_3-way'!AN319-'OddsRatio_working_3-way'!R319/3)</f>
        <v>#VALUE!</v>
      </c>
      <c r="AU319" s="11" t="e">
        <f>IF(('OddsRatio_working_3-way'!X319=0),0,'OddsRatio_working_3-way'!AO319)</f>
        <v>#VALUE!</v>
      </c>
      <c r="AV319" s="11" t="e">
        <f>IF(('OddsRatio_working_3-way'!X319=0),0,'OddsRatio_working_3-way'!AP319)</f>
        <v>#VALUE!</v>
      </c>
      <c r="AW319" s="11" t="e">
        <f>IF(('OddsRatio_working_3-way'!X319=0),0,'OddsRatio_working_3-way'!AQ319)</f>
        <v>#VALUE!</v>
      </c>
    </row>
    <row r="320" spans="1:49">
      <c r="A320" s="4" t="str">
        <f>IF('True_Odds_Calculator_3-way'!A321="","",'True_Odds_Calculator_3-way'!A321)</f>
        <v/>
      </c>
      <c r="B320" s="4" t="str">
        <f>IF('True_Odds_Calculator_3-way'!B321="","",'True_Odds_Calculator_3-way'!B321)</f>
        <v/>
      </c>
      <c r="C320" s="4" t="str">
        <f>IF('True_Odds_Calculator_3-way'!C321="","",'True_Odds_Calculator_3-way'!C321)</f>
        <v/>
      </c>
      <c r="D320" s="9" t="e">
        <f t="shared" si="65"/>
        <v>#VALUE!</v>
      </c>
      <c r="E320" s="9" t="e">
        <f t="shared" si="66"/>
        <v>#VALUE!</v>
      </c>
      <c r="F320" s="9" t="e">
        <f t="shared" si="67"/>
        <v>#VALUE!</v>
      </c>
      <c r="G320" s="9" t="str">
        <f t="shared" si="68"/>
        <v/>
      </c>
      <c r="H320" s="9" t="str">
        <f t="shared" si="69"/>
        <v/>
      </c>
      <c r="I320" s="9" t="str">
        <f t="shared" si="70"/>
        <v/>
      </c>
      <c r="J320" s="9" t="str">
        <f t="shared" si="71"/>
        <v/>
      </c>
      <c r="K320" s="11" t="e">
        <f t="shared" si="72"/>
        <v>#VALUE!</v>
      </c>
      <c r="L320" s="11" t="e">
        <f t="shared" si="73"/>
        <v>#VALUE!</v>
      </c>
      <c r="M320" s="11" t="e">
        <f t="shared" si="74"/>
        <v>#VALUE!</v>
      </c>
      <c r="N320" s="11" t="e">
        <f>'OddsRatio_working_3-way'!K320+'OddsRatio_working_3-way'!L320+'OddsRatio_working_3-way'!M320-('OddsRatio_working_3-way'!K320*'OddsRatio_working_3-way'!L320)-('OddsRatio_working_3-way'!K320*'OddsRatio_working_3-way'!M320)-('OddsRatio_working_3-way'!L320*'OddsRatio_working_3-way'!M320)+('OddsRatio_working_3-way'!K320*'OddsRatio_working_3-way'!L320*'OddsRatio_working_3-way'!M320)-1</f>
        <v>#VALUE!</v>
      </c>
      <c r="O320" s="11">
        <f>0</f>
        <v>0</v>
      </c>
      <c r="P320" s="11" t="e">
        <f>('OddsRatio_working_3-way'!K320*'OddsRatio_working_3-way'!L320)+('OddsRatio_working_3-way'!K320*'OddsRatio_working_3-way'!M320)+('OddsRatio_working_3-way'!L320*'OddsRatio_working_3-way'!M320)-(3*'OddsRatio_working_3-way'!K320*'OddsRatio_working_3-way'!L320*'OddsRatio_working_3-way'!M320)</f>
        <v>#VALUE!</v>
      </c>
      <c r="Q320" s="11" t="e">
        <f>2*'OddsRatio_working_3-way'!K320*'OddsRatio_working_3-way'!L320*'OddsRatio_working_3-way'!M320</f>
        <v>#VALUE!</v>
      </c>
      <c r="R320" s="11" t="e">
        <f t="shared" si="75"/>
        <v>#VALUE!</v>
      </c>
      <c r="S320" s="11" t="e">
        <f t="shared" si="76"/>
        <v>#VALUE!</v>
      </c>
      <c r="T320" s="11" t="e">
        <f t="shared" si="77"/>
        <v>#VALUE!</v>
      </c>
      <c r="U320" s="11" t="e">
        <f>'OddsRatio_working_3-way'!S320-'OddsRatio_working_3-way'!R320^2/3</f>
        <v>#VALUE!</v>
      </c>
      <c r="V320" s="11" t="e">
        <f>'OddsRatio_working_3-way'!S320*'OddsRatio_working_3-way'!R320/3-2*'OddsRatio_working_3-way'!R320^3/27-'OddsRatio_working_3-way'!T320</f>
        <v>#VALUE!</v>
      </c>
      <c r="W320" s="11" t="e">
        <f>'OddsRatio_working_3-way'!V320^2+4*'OddsRatio_working_3-way'!U320^3/27</f>
        <v>#VALUE!</v>
      </c>
      <c r="X320" s="11" t="e">
        <f>IF('OddsRatio_working_3-way'!W320&gt;0,IF(ABS('OddsRatio_working_3-way'!V320+SQRT('OddsRatio_working_3-way'!W320))/2&gt;0,ABS('OddsRatio_working_3-way'!V320+SQRT('OddsRatio_working_3-way'!W320))/2,ABS('OddsRatio_working_3-way'!V320-SQRT('OddsRatio_working_3-way'!W320))/2),SQRT(-'OddsRatio_working_3-way'!U320^3/27))</f>
        <v>#VALUE!</v>
      </c>
      <c r="Y320" s="11" t="e">
        <f>IF('OddsRatio_working_3-way'!W320&gt;=0,IF('OddsRatio_working_3-way'!V320+SQRT('OddsRatio_working_3-way'!W320)&gt;0,0,PI()),ACOS('OddsRatio_working_3-way'!V320/(2*'OddsRatio_working_3-way'!X320)))</f>
        <v>#VALUE!</v>
      </c>
      <c r="Z320" s="11" t="e">
        <f>'OddsRatio_working_3-way'!X320^(1/3)*COS('OddsRatio_working_3-way'!Y320/3)</f>
        <v>#VALUE!</v>
      </c>
      <c r="AA320" s="11" t="e">
        <f>'OddsRatio_working_3-way'!X320^(1/3)*COS(('OddsRatio_working_3-way'!Y320+2*PI())/3)</f>
        <v>#VALUE!</v>
      </c>
      <c r="AB320" s="11" t="e">
        <f>'OddsRatio_working_3-way'!X320^(1/3)*COS(('OddsRatio_working_3-way'!Y320+4*PI())/3)</f>
        <v>#VALUE!</v>
      </c>
      <c r="AC320" s="11" t="e">
        <f>'OddsRatio_working_3-way'!X320^(1/3)*SIN('OddsRatio_working_3-way'!Y320/3)</f>
        <v>#VALUE!</v>
      </c>
      <c r="AD320" s="11" t="e">
        <f>'OddsRatio_working_3-way'!X320^(1/3)*SIN(('OddsRatio_working_3-way'!Y320+2*PI())/3)</f>
        <v>#VALUE!</v>
      </c>
      <c r="AE320" s="11" t="e">
        <f>'OddsRatio_working_3-way'!X320^(1/3)*SIN(('OddsRatio_working_3-way'!Y320+4*PI())/3)</f>
        <v>#VALUE!</v>
      </c>
      <c r="AF320" s="11" t="e">
        <f>-'OddsRatio_working_3-way'!U320/(3*'OddsRatio_working_3-way'!X320^(1/3))*COS(('OddsRatio_working_3-way'!Y320)/3)</f>
        <v>#VALUE!</v>
      </c>
      <c r="AG320" s="11" t="e">
        <f>-'OddsRatio_working_3-way'!U320/(3*'OddsRatio_working_3-way'!X320^(1/3))*COS(('OddsRatio_working_3-way'!Y320+2*PI())/3)</f>
        <v>#VALUE!</v>
      </c>
      <c r="AH320" s="11" t="e">
        <f>-'OddsRatio_working_3-way'!U320/(3*'OddsRatio_working_3-way'!X320^(1/3))*COS(('OddsRatio_working_3-way'!Y320+4*PI())/3)</f>
        <v>#VALUE!</v>
      </c>
      <c r="AI320" s="11" t="e">
        <f>'OddsRatio_working_3-way'!U320/(3*'OddsRatio_working_3-way'!X320^(1/3))*SIN(('OddsRatio_working_3-way'!Y320)/3)</f>
        <v>#VALUE!</v>
      </c>
      <c r="AJ320" s="11" t="e">
        <f>'OddsRatio_working_3-way'!U320/(3*'OddsRatio_working_3-way'!X320^(1/3))*SIN(('OddsRatio_working_3-way'!Y320+2*PI())/3)</f>
        <v>#VALUE!</v>
      </c>
      <c r="AK320" s="11" t="e">
        <f>'OddsRatio_working_3-way'!U320/(3*'OddsRatio_working_3-way'!X320^(1/3))*SIN(('OddsRatio_working_3-way'!Y320+4*PI())/3)</f>
        <v>#VALUE!</v>
      </c>
      <c r="AL320" s="11" t="e">
        <f>'OddsRatio_working_3-way'!Z320+'OddsRatio_working_3-way'!AF320</f>
        <v>#VALUE!</v>
      </c>
      <c r="AM320" s="11" t="e">
        <f>'OddsRatio_working_3-way'!AA320+'OddsRatio_working_3-way'!AG320</f>
        <v>#VALUE!</v>
      </c>
      <c r="AN320" s="11" t="e">
        <f>'OddsRatio_working_3-way'!AB320+'OddsRatio_working_3-way'!AH320</f>
        <v>#VALUE!</v>
      </c>
      <c r="AO320" s="11" t="e">
        <f>'OddsRatio_working_3-way'!AC320+'OddsRatio_working_3-way'!AI320</f>
        <v>#VALUE!</v>
      </c>
      <c r="AP320" s="11" t="e">
        <f>'OddsRatio_working_3-way'!AD320+'OddsRatio_working_3-way'!AJ320</f>
        <v>#VALUE!</v>
      </c>
      <c r="AQ320" s="11" t="e">
        <f>'OddsRatio_working_3-way'!AE320+'OddsRatio_working_3-way'!AK320</f>
        <v>#VALUE!</v>
      </c>
      <c r="AR320" s="10" t="str">
        <f>IF(A320="","",IF(('OddsRatio_working_3-way'!X320=0),IF(Q320&gt;0,-Q320^(1/3),(-Q320)^(1/3)),'OddsRatio_working_3-way'!AL320-'OddsRatio_working_3-way'!R320/3))</f>
        <v/>
      </c>
      <c r="AS320" s="11" t="e">
        <f>IF(('OddsRatio_working_3-way'!X320=0),IF(Q320&gt;0,-Q320^(1/3),(-Q320)^(1/3)),'OddsRatio_working_3-way'!AM320-'OddsRatio_working_3-way'!R320/3)</f>
        <v>#VALUE!</v>
      </c>
      <c r="AT320" s="11" t="e">
        <f>IF(('OddsRatio_working_3-way'!X320=0),IF(Q320&gt;0,-Q320^(1/3),(-Q320)^(1/3)),'OddsRatio_working_3-way'!AN320-'OddsRatio_working_3-way'!R320/3)</f>
        <v>#VALUE!</v>
      </c>
      <c r="AU320" s="11" t="e">
        <f>IF(('OddsRatio_working_3-way'!X320=0),0,'OddsRatio_working_3-way'!AO320)</f>
        <v>#VALUE!</v>
      </c>
      <c r="AV320" s="11" t="e">
        <f>IF(('OddsRatio_working_3-way'!X320=0),0,'OddsRatio_working_3-way'!AP320)</f>
        <v>#VALUE!</v>
      </c>
      <c r="AW320" s="11" t="e">
        <f>IF(('OddsRatio_working_3-way'!X320=0),0,'OddsRatio_working_3-way'!AQ320)</f>
        <v>#VALUE!</v>
      </c>
    </row>
    <row r="321" spans="1:49">
      <c r="A321" s="4" t="str">
        <f>IF('True_Odds_Calculator_3-way'!A322="","",'True_Odds_Calculator_3-way'!A322)</f>
        <v/>
      </c>
      <c r="B321" s="4" t="str">
        <f>IF('True_Odds_Calculator_3-way'!B322="","",'True_Odds_Calculator_3-way'!B322)</f>
        <v/>
      </c>
      <c r="C321" s="4" t="str">
        <f>IF('True_Odds_Calculator_3-way'!C322="","",'True_Odds_Calculator_3-way'!C322)</f>
        <v/>
      </c>
      <c r="D321" s="9" t="e">
        <f t="shared" si="65"/>
        <v>#VALUE!</v>
      </c>
      <c r="E321" s="9" t="e">
        <f t="shared" si="66"/>
        <v>#VALUE!</v>
      </c>
      <c r="F321" s="9" t="e">
        <f t="shared" si="67"/>
        <v>#VALUE!</v>
      </c>
      <c r="G321" s="9" t="str">
        <f t="shared" si="68"/>
        <v/>
      </c>
      <c r="H321" s="9" t="str">
        <f t="shared" si="69"/>
        <v/>
      </c>
      <c r="I321" s="9" t="str">
        <f t="shared" si="70"/>
        <v/>
      </c>
      <c r="J321" s="9" t="str">
        <f t="shared" si="71"/>
        <v/>
      </c>
      <c r="K321" s="11" t="e">
        <f t="shared" si="72"/>
        <v>#VALUE!</v>
      </c>
      <c r="L321" s="11" t="e">
        <f t="shared" si="73"/>
        <v>#VALUE!</v>
      </c>
      <c r="M321" s="11" t="e">
        <f t="shared" si="74"/>
        <v>#VALUE!</v>
      </c>
      <c r="N321" s="11" t="e">
        <f>'OddsRatio_working_3-way'!K321+'OddsRatio_working_3-way'!L321+'OddsRatio_working_3-way'!M321-('OddsRatio_working_3-way'!K321*'OddsRatio_working_3-way'!L321)-('OddsRatio_working_3-way'!K321*'OddsRatio_working_3-way'!M321)-('OddsRatio_working_3-way'!L321*'OddsRatio_working_3-way'!M321)+('OddsRatio_working_3-way'!K321*'OddsRatio_working_3-way'!L321*'OddsRatio_working_3-way'!M321)-1</f>
        <v>#VALUE!</v>
      </c>
      <c r="O321" s="11">
        <f>0</f>
        <v>0</v>
      </c>
      <c r="P321" s="11" t="e">
        <f>('OddsRatio_working_3-way'!K321*'OddsRatio_working_3-way'!L321)+('OddsRatio_working_3-way'!K321*'OddsRatio_working_3-way'!M321)+('OddsRatio_working_3-way'!L321*'OddsRatio_working_3-way'!M321)-(3*'OddsRatio_working_3-way'!K321*'OddsRatio_working_3-way'!L321*'OddsRatio_working_3-way'!M321)</f>
        <v>#VALUE!</v>
      </c>
      <c r="Q321" s="11" t="e">
        <f>2*'OddsRatio_working_3-way'!K321*'OddsRatio_working_3-way'!L321*'OddsRatio_working_3-way'!M321</f>
        <v>#VALUE!</v>
      </c>
      <c r="R321" s="11" t="e">
        <f t="shared" si="75"/>
        <v>#VALUE!</v>
      </c>
      <c r="S321" s="11" t="e">
        <f t="shared" si="76"/>
        <v>#VALUE!</v>
      </c>
      <c r="T321" s="11" t="e">
        <f t="shared" si="77"/>
        <v>#VALUE!</v>
      </c>
      <c r="U321" s="11" t="e">
        <f>'OddsRatio_working_3-way'!S321-'OddsRatio_working_3-way'!R321^2/3</f>
        <v>#VALUE!</v>
      </c>
      <c r="V321" s="11" t="e">
        <f>'OddsRatio_working_3-way'!S321*'OddsRatio_working_3-way'!R321/3-2*'OddsRatio_working_3-way'!R321^3/27-'OddsRatio_working_3-way'!T321</f>
        <v>#VALUE!</v>
      </c>
      <c r="W321" s="11" t="e">
        <f>'OddsRatio_working_3-way'!V321^2+4*'OddsRatio_working_3-way'!U321^3/27</f>
        <v>#VALUE!</v>
      </c>
      <c r="X321" s="11" t="e">
        <f>IF('OddsRatio_working_3-way'!W321&gt;0,IF(ABS('OddsRatio_working_3-way'!V321+SQRT('OddsRatio_working_3-way'!W321))/2&gt;0,ABS('OddsRatio_working_3-way'!V321+SQRT('OddsRatio_working_3-way'!W321))/2,ABS('OddsRatio_working_3-way'!V321-SQRT('OddsRatio_working_3-way'!W321))/2),SQRT(-'OddsRatio_working_3-way'!U321^3/27))</f>
        <v>#VALUE!</v>
      </c>
      <c r="Y321" s="11" t="e">
        <f>IF('OddsRatio_working_3-way'!W321&gt;=0,IF('OddsRatio_working_3-way'!V321+SQRT('OddsRatio_working_3-way'!W321)&gt;0,0,PI()),ACOS('OddsRatio_working_3-way'!V321/(2*'OddsRatio_working_3-way'!X321)))</f>
        <v>#VALUE!</v>
      </c>
      <c r="Z321" s="11" t="e">
        <f>'OddsRatio_working_3-way'!X321^(1/3)*COS('OddsRatio_working_3-way'!Y321/3)</f>
        <v>#VALUE!</v>
      </c>
      <c r="AA321" s="11" t="e">
        <f>'OddsRatio_working_3-way'!X321^(1/3)*COS(('OddsRatio_working_3-way'!Y321+2*PI())/3)</f>
        <v>#VALUE!</v>
      </c>
      <c r="AB321" s="11" t="e">
        <f>'OddsRatio_working_3-way'!X321^(1/3)*COS(('OddsRatio_working_3-way'!Y321+4*PI())/3)</f>
        <v>#VALUE!</v>
      </c>
      <c r="AC321" s="11" t="e">
        <f>'OddsRatio_working_3-way'!X321^(1/3)*SIN('OddsRatio_working_3-way'!Y321/3)</f>
        <v>#VALUE!</v>
      </c>
      <c r="AD321" s="11" t="e">
        <f>'OddsRatio_working_3-way'!X321^(1/3)*SIN(('OddsRatio_working_3-way'!Y321+2*PI())/3)</f>
        <v>#VALUE!</v>
      </c>
      <c r="AE321" s="11" t="e">
        <f>'OddsRatio_working_3-way'!X321^(1/3)*SIN(('OddsRatio_working_3-way'!Y321+4*PI())/3)</f>
        <v>#VALUE!</v>
      </c>
      <c r="AF321" s="11" t="e">
        <f>-'OddsRatio_working_3-way'!U321/(3*'OddsRatio_working_3-way'!X321^(1/3))*COS(('OddsRatio_working_3-way'!Y321)/3)</f>
        <v>#VALUE!</v>
      </c>
      <c r="AG321" s="11" t="e">
        <f>-'OddsRatio_working_3-way'!U321/(3*'OddsRatio_working_3-way'!X321^(1/3))*COS(('OddsRatio_working_3-way'!Y321+2*PI())/3)</f>
        <v>#VALUE!</v>
      </c>
      <c r="AH321" s="11" t="e">
        <f>-'OddsRatio_working_3-way'!U321/(3*'OddsRatio_working_3-way'!X321^(1/3))*COS(('OddsRatio_working_3-way'!Y321+4*PI())/3)</f>
        <v>#VALUE!</v>
      </c>
      <c r="AI321" s="11" t="e">
        <f>'OddsRatio_working_3-way'!U321/(3*'OddsRatio_working_3-way'!X321^(1/3))*SIN(('OddsRatio_working_3-way'!Y321)/3)</f>
        <v>#VALUE!</v>
      </c>
      <c r="AJ321" s="11" t="e">
        <f>'OddsRatio_working_3-way'!U321/(3*'OddsRatio_working_3-way'!X321^(1/3))*SIN(('OddsRatio_working_3-way'!Y321+2*PI())/3)</f>
        <v>#VALUE!</v>
      </c>
      <c r="AK321" s="11" t="e">
        <f>'OddsRatio_working_3-way'!U321/(3*'OddsRatio_working_3-way'!X321^(1/3))*SIN(('OddsRatio_working_3-way'!Y321+4*PI())/3)</f>
        <v>#VALUE!</v>
      </c>
      <c r="AL321" s="11" t="e">
        <f>'OddsRatio_working_3-way'!Z321+'OddsRatio_working_3-way'!AF321</f>
        <v>#VALUE!</v>
      </c>
      <c r="AM321" s="11" t="e">
        <f>'OddsRatio_working_3-way'!AA321+'OddsRatio_working_3-way'!AG321</f>
        <v>#VALUE!</v>
      </c>
      <c r="AN321" s="11" t="e">
        <f>'OddsRatio_working_3-way'!AB321+'OddsRatio_working_3-way'!AH321</f>
        <v>#VALUE!</v>
      </c>
      <c r="AO321" s="11" t="e">
        <f>'OddsRatio_working_3-way'!AC321+'OddsRatio_working_3-way'!AI321</f>
        <v>#VALUE!</v>
      </c>
      <c r="AP321" s="11" t="e">
        <f>'OddsRatio_working_3-way'!AD321+'OddsRatio_working_3-way'!AJ321</f>
        <v>#VALUE!</v>
      </c>
      <c r="AQ321" s="11" t="e">
        <f>'OddsRatio_working_3-way'!AE321+'OddsRatio_working_3-way'!AK321</f>
        <v>#VALUE!</v>
      </c>
      <c r="AR321" s="10" t="str">
        <f>IF(A321="","",IF(('OddsRatio_working_3-way'!X321=0),IF(Q321&gt;0,-Q321^(1/3),(-Q321)^(1/3)),'OddsRatio_working_3-way'!AL321-'OddsRatio_working_3-way'!R321/3))</f>
        <v/>
      </c>
      <c r="AS321" s="11" t="e">
        <f>IF(('OddsRatio_working_3-way'!X321=0),IF(Q321&gt;0,-Q321^(1/3),(-Q321)^(1/3)),'OddsRatio_working_3-way'!AM321-'OddsRatio_working_3-way'!R321/3)</f>
        <v>#VALUE!</v>
      </c>
      <c r="AT321" s="11" t="e">
        <f>IF(('OddsRatio_working_3-way'!X321=0),IF(Q321&gt;0,-Q321^(1/3),(-Q321)^(1/3)),'OddsRatio_working_3-way'!AN321-'OddsRatio_working_3-way'!R321/3)</f>
        <v>#VALUE!</v>
      </c>
      <c r="AU321" s="11" t="e">
        <f>IF(('OddsRatio_working_3-way'!X321=0),0,'OddsRatio_working_3-way'!AO321)</f>
        <v>#VALUE!</v>
      </c>
      <c r="AV321" s="11" t="e">
        <f>IF(('OddsRatio_working_3-way'!X321=0),0,'OddsRatio_working_3-way'!AP321)</f>
        <v>#VALUE!</v>
      </c>
      <c r="AW321" s="11" t="e">
        <f>IF(('OddsRatio_working_3-way'!X321=0),0,'OddsRatio_working_3-way'!AQ321)</f>
        <v>#VALUE!</v>
      </c>
    </row>
    <row r="322" spans="1:49">
      <c r="A322" s="4" t="str">
        <f>IF('True_Odds_Calculator_3-way'!A323="","",'True_Odds_Calculator_3-way'!A323)</f>
        <v/>
      </c>
      <c r="B322" s="4" t="str">
        <f>IF('True_Odds_Calculator_3-way'!B323="","",'True_Odds_Calculator_3-way'!B323)</f>
        <v/>
      </c>
      <c r="C322" s="4" t="str">
        <f>IF('True_Odds_Calculator_3-way'!C323="","",'True_Odds_Calculator_3-way'!C323)</f>
        <v/>
      </c>
      <c r="D322" s="9" t="e">
        <f t="shared" si="65"/>
        <v>#VALUE!</v>
      </c>
      <c r="E322" s="9" t="e">
        <f t="shared" si="66"/>
        <v>#VALUE!</v>
      </c>
      <c r="F322" s="9" t="e">
        <f t="shared" si="67"/>
        <v>#VALUE!</v>
      </c>
      <c r="G322" s="9" t="str">
        <f t="shared" si="68"/>
        <v/>
      </c>
      <c r="H322" s="9" t="str">
        <f t="shared" si="69"/>
        <v/>
      </c>
      <c r="I322" s="9" t="str">
        <f t="shared" si="70"/>
        <v/>
      </c>
      <c r="J322" s="9" t="str">
        <f t="shared" si="71"/>
        <v/>
      </c>
      <c r="K322" s="11" t="e">
        <f t="shared" si="72"/>
        <v>#VALUE!</v>
      </c>
      <c r="L322" s="11" t="e">
        <f t="shared" si="73"/>
        <v>#VALUE!</v>
      </c>
      <c r="M322" s="11" t="e">
        <f t="shared" si="74"/>
        <v>#VALUE!</v>
      </c>
      <c r="N322" s="11" t="e">
        <f>'OddsRatio_working_3-way'!K322+'OddsRatio_working_3-way'!L322+'OddsRatio_working_3-way'!M322-('OddsRatio_working_3-way'!K322*'OddsRatio_working_3-way'!L322)-('OddsRatio_working_3-way'!K322*'OddsRatio_working_3-way'!M322)-('OddsRatio_working_3-way'!L322*'OddsRatio_working_3-way'!M322)+('OddsRatio_working_3-way'!K322*'OddsRatio_working_3-way'!L322*'OddsRatio_working_3-way'!M322)-1</f>
        <v>#VALUE!</v>
      </c>
      <c r="O322" s="11">
        <f>0</f>
        <v>0</v>
      </c>
      <c r="P322" s="11" t="e">
        <f>('OddsRatio_working_3-way'!K322*'OddsRatio_working_3-way'!L322)+('OddsRatio_working_3-way'!K322*'OddsRatio_working_3-way'!M322)+('OddsRatio_working_3-way'!L322*'OddsRatio_working_3-way'!M322)-(3*'OddsRatio_working_3-way'!K322*'OddsRatio_working_3-way'!L322*'OddsRatio_working_3-way'!M322)</f>
        <v>#VALUE!</v>
      </c>
      <c r="Q322" s="11" t="e">
        <f>2*'OddsRatio_working_3-way'!K322*'OddsRatio_working_3-way'!L322*'OddsRatio_working_3-way'!M322</f>
        <v>#VALUE!</v>
      </c>
      <c r="R322" s="11" t="e">
        <f t="shared" si="75"/>
        <v>#VALUE!</v>
      </c>
      <c r="S322" s="11" t="e">
        <f t="shared" si="76"/>
        <v>#VALUE!</v>
      </c>
      <c r="T322" s="11" t="e">
        <f t="shared" si="77"/>
        <v>#VALUE!</v>
      </c>
      <c r="U322" s="11" t="e">
        <f>'OddsRatio_working_3-way'!S322-'OddsRatio_working_3-way'!R322^2/3</f>
        <v>#VALUE!</v>
      </c>
      <c r="V322" s="11" t="e">
        <f>'OddsRatio_working_3-way'!S322*'OddsRatio_working_3-way'!R322/3-2*'OddsRatio_working_3-way'!R322^3/27-'OddsRatio_working_3-way'!T322</f>
        <v>#VALUE!</v>
      </c>
      <c r="W322" s="11" t="e">
        <f>'OddsRatio_working_3-way'!V322^2+4*'OddsRatio_working_3-way'!U322^3/27</f>
        <v>#VALUE!</v>
      </c>
      <c r="X322" s="11" t="e">
        <f>IF('OddsRatio_working_3-way'!W322&gt;0,IF(ABS('OddsRatio_working_3-way'!V322+SQRT('OddsRatio_working_3-way'!W322))/2&gt;0,ABS('OddsRatio_working_3-way'!V322+SQRT('OddsRatio_working_3-way'!W322))/2,ABS('OddsRatio_working_3-way'!V322-SQRT('OddsRatio_working_3-way'!W322))/2),SQRT(-'OddsRatio_working_3-way'!U322^3/27))</f>
        <v>#VALUE!</v>
      </c>
      <c r="Y322" s="11" t="e">
        <f>IF('OddsRatio_working_3-way'!W322&gt;=0,IF('OddsRatio_working_3-way'!V322+SQRT('OddsRatio_working_3-way'!W322)&gt;0,0,PI()),ACOS('OddsRatio_working_3-way'!V322/(2*'OddsRatio_working_3-way'!X322)))</f>
        <v>#VALUE!</v>
      </c>
      <c r="Z322" s="11" t="e">
        <f>'OddsRatio_working_3-way'!X322^(1/3)*COS('OddsRatio_working_3-way'!Y322/3)</f>
        <v>#VALUE!</v>
      </c>
      <c r="AA322" s="11" t="e">
        <f>'OddsRatio_working_3-way'!X322^(1/3)*COS(('OddsRatio_working_3-way'!Y322+2*PI())/3)</f>
        <v>#VALUE!</v>
      </c>
      <c r="AB322" s="11" t="e">
        <f>'OddsRatio_working_3-way'!X322^(1/3)*COS(('OddsRatio_working_3-way'!Y322+4*PI())/3)</f>
        <v>#VALUE!</v>
      </c>
      <c r="AC322" s="11" t="e">
        <f>'OddsRatio_working_3-way'!X322^(1/3)*SIN('OddsRatio_working_3-way'!Y322/3)</f>
        <v>#VALUE!</v>
      </c>
      <c r="AD322" s="11" t="e">
        <f>'OddsRatio_working_3-way'!X322^(1/3)*SIN(('OddsRatio_working_3-way'!Y322+2*PI())/3)</f>
        <v>#VALUE!</v>
      </c>
      <c r="AE322" s="11" t="e">
        <f>'OddsRatio_working_3-way'!X322^(1/3)*SIN(('OddsRatio_working_3-way'!Y322+4*PI())/3)</f>
        <v>#VALUE!</v>
      </c>
      <c r="AF322" s="11" t="e">
        <f>-'OddsRatio_working_3-way'!U322/(3*'OddsRatio_working_3-way'!X322^(1/3))*COS(('OddsRatio_working_3-way'!Y322)/3)</f>
        <v>#VALUE!</v>
      </c>
      <c r="AG322" s="11" t="e">
        <f>-'OddsRatio_working_3-way'!U322/(3*'OddsRatio_working_3-way'!X322^(1/3))*COS(('OddsRatio_working_3-way'!Y322+2*PI())/3)</f>
        <v>#VALUE!</v>
      </c>
      <c r="AH322" s="11" t="e">
        <f>-'OddsRatio_working_3-way'!U322/(3*'OddsRatio_working_3-way'!X322^(1/3))*COS(('OddsRatio_working_3-way'!Y322+4*PI())/3)</f>
        <v>#VALUE!</v>
      </c>
      <c r="AI322" s="11" t="e">
        <f>'OddsRatio_working_3-way'!U322/(3*'OddsRatio_working_3-way'!X322^(1/3))*SIN(('OddsRatio_working_3-way'!Y322)/3)</f>
        <v>#VALUE!</v>
      </c>
      <c r="AJ322" s="11" t="e">
        <f>'OddsRatio_working_3-way'!U322/(3*'OddsRatio_working_3-way'!X322^(1/3))*SIN(('OddsRatio_working_3-way'!Y322+2*PI())/3)</f>
        <v>#VALUE!</v>
      </c>
      <c r="AK322" s="11" t="e">
        <f>'OddsRatio_working_3-way'!U322/(3*'OddsRatio_working_3-way'!X322^(1/3))*SIN(('OddsRatio_working_3-way'!Y322+4*PI())/3)</f>
        <v>#VALUE!</v>
      </c>
      <c r="AL322" s="11" t="e">
        <f>'OddsRatio_working_3-way'!Z322+'OddsRatio_working_3-way'!AF322</f>
        <v>#VALUE!</v>
      </c>
      <c r="AM322" s="11" t="e">
        <f>'OddsRatio_working_3-way'!AA322+'OddsRatio_working_3-way'!AG322</f>
        <v>#VALUE!</v>
      </c>
      <c r="AN322" s="11" t="e">
        <f>'OddsRatio_working_3-way'!AB322+'OddsRatio_working_3-way'!AH322</f>
        <v>#VALUE!</v>
      </c>
      <c r="AO322" s="11" t="e">
        <f>'OddsRatio_working_3-way'!AC322+'OddsRatio_working_3-way'!AI322</f>
        <v>#VALUE!</v>
      </c>
      <c r="AP322" s="11" t="e">
        <f>'OddsRatio_working_3-way'!AD322+'OddsRatio_working_3-way'!AJ322</f>
        <v>#VALUE!</v>
      </c>
      <c r="AQ322" s="11" t="e">
        <f>'OddsRatio_working_3-way'!AE322+'OddsRatio_working_3-way'!AK322</f>
        <v>#VALUE!</v>
      </c>
      <c r="AR322" s="10" t="str">
        <f>IF(A322="","",IF(('OddsRatio_working_3-way'!X322=0),IF(Q322&gt;0,-Q322^(1/3),(-Q322)^(1/3)),'OddsRatio_working_3-way'!AL322-'OddsRatio_working_3-way'!R322/3))</f>
        <v/>
      </c>
      <c r="AS322" s="11" t="e">
        <f>IF(('OddsRatio_working_3-way'!X322=0),IF(Q322&gt;0,-Q322^(1/3),(-Q322)^(1/3)),'OddsRatio_working_3-way'!AM322-'OddsRatio_working_3-way'!R322/3)</f>
        <v>#VALUE!</v>
      </c>
      <c r="AT322" s="11" t="e">
        <f>IF(('OddsRatio_working_3-way'!X322=0),IF(Q322&gt;0,-Q322^(1/3),(-Q322)^(1/3)),'OddsRatio_working_3-way'!AN322-'OddsRatio_working_3-way'!R322/3)</f>
        <v>#VALUE!</v>
      </c>
      <c r="AU322" s="11" t="e">
        <f>IF(('OddsRatio_working_3-way'!X322=0),0,'OddsRatio_working_3-way'!AO322)</f>
        <v>#VALUE!</v>
      </c>
      <c r="AV322" s="11" t="e">
        <f>IF(('OddsRatio_working_3-way'!X322=0),0,'OddsRatio_working_3-way'!AP322)</f>
        <v>#VALUE!</v>
      </c>
      <c r="AW322" s="11" t="e">
        <f>IF(('OddsRatio_working_3-way'!X322=0),0,'OddsRatio_working_3-way'!AQ322)</f>
        <v>#VALUE!</v>
      </c>
    </row>
    <row r="323" spans="1:49">
      <c r="A323" s="4" t="str">
        <f>IF('True_Odds_Calculator_3-way'!A324="","",'True_Odds_Calculator_3-way'!A324)</f>
        <v/>
      </c>
      <c r="B323" s="4" t="str">
        <f>IF('True_Odds_Calculator_3-way'!B324="","",'True_Odds_Calculator_3-way'!B324)</f>
        <v/>
      </c>
      <c r="C323" s="4" t="str">
        <f>IF('True_Odds_Calculator_3-way'!C324="","",'True_Odds_Calculator_3-way'!C324)</f>
        <v/>
      </c>
      <c r="D323" s="9" t="e">
        <f t="shared" si="65"/>
        <v>#VALUE!</v>
      </c>
      <c r="E323" s="9" t="e">
        <f t="shared" si="66"/>
        <v>#VALUE!</v>
      </c>
      <c r="F323" s="9" t="e">
        <f t="shared" si="67"/>
        <v>#VALUE!</v>
      </c>
      <c r="G323" s="9" t="str">
        <f t="shared" si="68"/>
        <v/>
      </c>
      <c r="H323" s="9" t="str">
        <f t="shared" si="69"/>
        <v/>
      </c>
      <c r="I323" s="9" t="str">
        <f t="shared" si="70"/>
        <v/>
      </c>
      <c r="J323" s="9" t="str">
        <f t="shared" si="71"/>
        <v/>
      </c>
      <c r="K323" s="11" t="e">
        <f t="shared" si="72"/>
        <v>#VALUE!</v>
      </c>
      <c r="L323" s="11" t="e">
        <f t="shared" si="73"/>
        <v>#VALUE!</v>
      </c>
      <c r="M323" s="11" t="e">
        <f t="shared" si="74"/>
        <v>#VALUE!</v>
      </c>
      <c r="N323" s="11" t="e">
        <f>'OddsRatio_working_3-way'!K323+'OddsRatio_working_3-way'!L323+'OddsRatio_working_3-way'!M323-('OddsRatio_working_3-way'!K323*'OddsRatio_working_3-way'!L323)-('OddsRatio_working_3-way'!K323*'OddsRatio_working_3-way'!M323)-('OddsRatio_working_3-way'!L323*'OddsRatio_working_3-way'!M323)+('OddsRatio_working_3-way'!K323*'OddsRatio_working_3-way'!L323*'OddsRatio_working_3-way'!M323)-1</f>
        <v>#VALUE!</v>
      </c>
      <c r="O323" s="11">
        <f>0</f>
        <v>0</v>
      </c>
      <c r="P323" s="11" t="e">
        <f>('OddsRatio_working_3-way'!K323*'OddsRatio_working_3-way'!L323)+('OddsRatio_working_3-way'!K323*'OddsRatio_working_3-way'!M323)+('OddsRatio_working_3-way'!L323*'OddsRatio_working_3-way'!M323)-(3*'OddsRatio_working_3-way'!K323*'OddsRatio_working_3-way'!L323*'OddsRatio_working_3-way'!M323)</f>
        <v>#VALUE!</v>
      </c>
      <c r="Q323" s="11" t="e">
        <f>2*'OddsRatio_working_3-way'!K323*'OddsRatio_working_3-way'!L323*'OddsRatio_working_3-way'!M323</f>
        <v>#VALUE!</v>
      </c>
      <c r="R323" s="11" t="e">
        <f t="shared" si="75"/>
        <v>#VALUE!</v>
      </c>
      <c r="S323" s="11" t="e">
        <f t="shared" si="76"/>
        <v>#VALUE!</v>
      </c>
      <c r="T323" s="11" t="e">
        <f t="shared" si="77"/>
        <v>#VALUE!</v>
      </c>
      <c r="U323" s="11" t="e">
        <f>'OddsRatio_working_3-way'!S323-'OddsRatio_working_3-way'!R323^2/3</f>
        <v>#VALUE!</v>
      </c>
      <c r="V323" s="11" t="e">
        <f>'OddsRatio_working_3-way'!S323*'OddsRatio_working_3-way'!R323/3-2*'OddsRatio_working_3-way'!R323^3/27-'OddsRatio_working_3-way'!T323</f>
        <v>#VALUE!</v>
      </c>
      <c r="W323" s="11" t="e">
        <f>'OddsRatio_working_3-way'!V323^2+4*'OddsRatio_working_3-way'!U323^3/27</f>
        <v>#VALUE!</v>
      </c>
      <c r="X323" s="11" t="e">
        <f>IF('OddsRatio_working_3-way'!W323&gt;0,IF(ABS('OddsRatio_working_3-way'!V323+SQRT('OddsRatio_working_3-way'!W323))/2&gt;0,ABS('OddsRatio_working_3-way'!V323+SQRT('OddsRatio_working_3-way'!W323))/2,ABS('OddsRatio_working_3-way'!V323-SQRT('OddsRatio_working_3-way'!W323))/2),SQRT(-'OddsRatio_working_3-way'!U323^3/27))</f>
        <v>#VALUE!</v>
      </c>
      <c r="Y323" s="11" t="e">
        <f>IF('OddsRatio_working_3-way'!W323&gt;=0,IF('OddsRatio_working_3-way'!V323+SQRT('OddsRatio_working_3-way'!W323)&gt;0,0,PI()),ACOS('OddsRatio_working_3-way'!V323/(2*'OddsRatio_working_3-way'!X323)))</f>
        <v>#VALUE!</v>
      </c>
      <c r="Z323" s="11" t="e">
        <f>'OddsRatio_working_3-way'!X323^(1/3)*COS('OddsRatio_working_3-way'!Y323/3)</f>
        <v>#VALUE!</v>
      </c>
      <c r="AA323" s="11" t="e">
        <f>'OddsRatio_working_3-way'!X323^(1/3)*COS(('OddsRatio_working_3-way'!Y323+2*PI())/3)</f>
        <v>#VALUE!</v>
      </c>
      <c r="AB323" s="11" t="e">
        <f>'OddsRatio_working_3-way'!X323^(1/3)*COS(('OddsRatio_working_3-way'!Y323+4*PI())/3)</f>
        <v>#VALUE!</v>
      </c>
      <c r="AC323" s="11" t="e">
        <f>'OddsRatio_working_3-way'!X323^(1/3)*SIN('OddsRatio_working_3-way'!Y323/3)</f>
        <v>#VALUE!</v>
      </c>
      <c r="AD323" s="11" t="e">
        <f>'OddsRatio_working_3-way'!X323^(1/3)*SIN(('OddsRatio_working_3-way'!Y323+2*PI())/3)</f>
        <v>#VALUE!</v>
      </c>
      <c r="AE323" s="11" t="e">
        <f>'OddsRatio_working_3-way'!X323^(1/3)*SIN(('OddsRatio_working_3-way'!Y323+4*PI())/3)</f>
        <v>#VALUE!</v>
      </c>
      <c r="AF323" s="11" t="e">
        <f>-'OddsRatio_working_3-way'!U323/(3*'OddsRatio_working_3-way'!X323^(1/3))*COS(('OddsRatio_working_3-way'!Y323)/3)</f>
        <v>#VALUE!</v>
      </c>
      <c r="AG323" s="11" t="e">
        <f>-'OddsRatio_working_3-way'!U323/(3*'OddsRatio_working_3-way'!X323^(1/3))*COS(('OddsRatio_working_3-way'!Y323+2*PI())/3)</f>
        <v>#VALUE!</v>
      </c>
      <c r="AH323" s="11" t="e">
        <f>-'OddsRatio_working_3-way'!U323/(3*'OddsRatio_working_3-way'!X323^(1/3))*COS(('OddsRatio_working_3-way'!Y323+4*PI())/3)</f>
        <v>#VALUE!</v>
      </c>
      <c r="AI323" s="11" t="e">
        <f>'OddsRatio_working_3-way'!U323/(3*'OddsRatio_working_3-way'!X323^(1/3))*SIN(('OddsRatio_working_3-way'!Y323)/3)</f>
        <v>#VALUE!</v>
      </c>
      <c r="AJ323" s="11" t="e">
        <f>'OddsRatio_working_3-way'!U323/(3*'OddsRatio_working_3-way'!X323^(1/3))*SIN(('OddsRatio_working_3-way'!Y323+2*PI())/3)</f>
        <v>#VALUE!</v>
      </c>
      <c r="AK323" s="11" t="e">
        <f>'OddsRatio_working_3-way'!U323/(3*'OddsRatio_working_3-way'!X323^(1/3))*SIN(('OddsRatio_working_3-way'!Y323+4*PI())/3)</f>
        <v>#VALUE!</v>
      </c>
      <c r="AL323" s="11" t="e">
        <f>'OddsRatio_working_3-way'!Z323+'OddsRatio_working_3-way'!AF323</f>
        <v>#VALUE!</v>
      </c>
      <c r="AM323" s="11" t="e">
        <f>'OddsRatio_working_3-way'!AA323+'OddsRatio_working_3-way'!AG323</f>
        <v>#VALUE!</v>
      </c>
      <c r="AN323" s="11" t="e">
        <f>'OddsRatio_working_3-way'!AB323+'OddsRatio_working_3-way'!AH323</f>
        <v>#VALUE!</v>
      </c>
      <c r="AO323" s="11" t="e">
        <f>'OddsRatio_working_3-way'!AC323+'OddsRatio_working_3-way'!AI323</f>
        <v>#VALUE!</v>
      </c>
      <c r="AP323" s="11" t="e">
        <f>'OddsRatio_working_3-way'!AD323+'OddsRatio_working_3-way'!AJ323</f>
        <v>#VALUE!</v>
      </c>
      <c r="AQ323" s="11" t="e">
        <f>'OddsRatio_working_3-way'!AE323+'OddsRatio_working_3-way'!AK323</f>
        <v>#VALUE!</v>
      </c>
      <c r="AR323" s="10" t="str">
        <f>IF(A323="","",IF(('OddsRatio_working_3-way'!X323=0),IF(Q323&gt;0,-Q323^(1/3),(-Q323)^(1/3)),'OddsRatio_working_3-way'!AL323-'OddsRatio_working_3-way'!R323/3))</f>
        <v/>
      </c>
      <c r="AS323" s="11" t="e">
        <f>IF(('OddsRatio_working_3-way'!X323=0),IF(Q323&gt;0,-Q323^(1/3),(-Q323)^(1/3)),'OddsRatio_working_3-way'!AM323-'OddsRatio_working_3-way'!R323/3)</f>
        <v>#VALUE!</v>
      </c>
      <c r="AT323" s="11" t="e">
        <f>IF(('OddsRatio_working_3-way'!X323=0),IF(Q323&gt;0,-Q323^(1/3),(-Q323)^(1/3)),'OddsRatio_working_3-way'!AN323-'OddsRatio_working_3-way'!R323/3)</f>
        <v>#VALUE!</v>
      </c>
      <c r="AU323" s="11" t="e">
        <f>IF(('OddsRatio_working_3-way'!X323=0),0,'OddsRatio_working_3-way'!AO323)</f>
        <v>#VALUE!</v>
      </c>
      <c r="AV323" s="11" t="e">
        <f>IF(('OddsRatio_working_3-way'!X323=0),0,'OddsRatio_working_3-way'!AP323)</f>
        <v>#VALUE!</v>
      </c>
      <c r="AW323" s="11" t="e">
        <f>IF(('OddsRatio_working_3-way'!X323=0),0,'OddsRatio_working_3-way'!AQ323)</f>
        <v>#VALUE!</v>
      </c>
    </row>
    <row r="324" spans="1:49">
      <c r="A324" s="4" t="str">
        <f>IF('True_Odds_Calculator_3-way'!A325="","",'True_Odds_Calculator_3-way'!A325)</f>
        <v/>
      </c>
      <c r="B324" s="4" t="str">
        <f>IF('True_Odds_Calculator_3-way'!B325="","",'True_Odds_Calculator_3-way'!B325)</f>
        <v/>
      </c>
      <c r="C324" s="4" t="str">
        <f>IF('True_Odds_Calculator_3-way'!C325="","",'True_Odds_Calculator_3-way'!C325)</f>
        <v/>
      </c>
      <c r="D324" s="9" t="e">
        <f t="shared" ref="D324:D387" si="78">(K324/(AR324+K324-(AR324*K324)))</f>
        <v>#VALUE!</v>
      </c>
      <c r="E324" s="9" t="e">
        <f t="shared" ref="E324:E387" si="79">(L324/(AR324+L324-(AR324*L324)))</f>
        <v>#VALUE!</v>
      </c>
      <c r="F324" s="9" t="e">
        <f t="shared" ref="F324:F387" si="80">(M324/(AR324+M324-(AR324*M324)))</f>
        <v>#VALUE!</v>
      </c>
      <c r="G324" s="9" t="str">
        <f t="shared" ref="G324:G387" si="81">AR324</f>
        <v/>
      </c>
      <c r="H324" s="9" t="str">
        <f t="shared" ref="H324:H387" si="82">IF(A324="","",1/D324)</f>
        <v/>
      </c>
      <c r="I324" s="9" t="str">
        <f t="shared" ref="I324:I387" si="83">IF(B324="","",1/E324)</f>
        <v/>
      </c>
      <c r="J324" s="9" t="str">
        <f t="shared" ref="J324:J387" si="84">IF(C324="","",1/F324)</f>
        <v/>
      </c>
      <c r="K324" s="11" t="e">
        <f t="shared" ref="K324:K387" si="85">1/A324</f>
        <v>#VALUE!</v>
      </c>
      <c r="L324" s="11" t="e">
        <f t="shared" ref="L324:L387" si="86">1/B324</f>
        <v>#VALUE!</v>
      </c>
      <c r="M324" s="11" t="e">
        <f t="shared" ref="M324:M387" si="87">1/C324</f>
        <v>#VALUE!</v>
      </c>
      <c r="N324" s="11" t="e">
        <f>'OddsRatio_working_3-way'!K324+'OddsRatio_working_3-way'!L324+'OddsRatio_working_3-way'!M324-('OddsRatio_working_3-way'!K324*'OddsRatio_working_3-way'!L324)-('OddsRatio_working_3-way'!K324*'OddsRatio_working_3-way'!M324)-('OddsRatio_working_3-way'!L324*'OddsRatio_working_3-way'!M324)+('OddsRatio_working_3-way'!K324*'OddsRatio_working_3-way'!L324*'OddsRatio_working_3-way'!M324)-1</f>
        <v>#VALUE!</v>
      </c>
      <c r="O324" s="11">
        <f>0</f>
        <v>0</v>
      </c>
      <c r="P324" s="11" t="e">
        <f>('OddsRatio_working_3-way'!K324*'OddsRatio_working_3-way'!L324)+('OddsRatio_working_3-way'!K324*'OddsRatio_working_3-way'!M324)+('OddsRatio_working_3-way'!L324*'OddsRatio_working_3-way'!M324)-(3*'OddsRatio_working_3-way'!K324*'OddsRatio_working_3-way'!L324*'OddsRatio_working_3-way'!M324)</f>
        <v>#VALUE!</v>
      </c>
      <c r="Q324" s="11" t="e">
        <f>2*'OddsRatio_working_3-way'!K324*'OddsRatio_working_3-way'!L324*'OddsRatio_working_3-way'!M324</f>
        <v>#VALUE!</v>
      </c>
      <c r="R324" s="11" t="e">
        <f t="shared" ref="R324:R387" si="88">O324/N324</f>
        <v>#VALUE!</v>
      </c>
      <c r="S324" s="11" t="e">
        <f t="shared" ref="S324:S387" si="89">P324/N324</f>
        <v>#VALUE!</v>
      </c>
      <c r="T324" s="11" t="e">
        <f t="shared" ref="T324:T387" si="90">Q324/N324</f>
        <v>#VALUE!</v>
      </c>
      <c r="U324" s="11" t="e">
        <f>'OddsRatio_working_3-way'!S324-'OddsRatio_working_3-way'!R324^2/3</f>
        <v>#VALUE!</v>
      </c>
      <c r="V324" s="11" t="e">
        <f>'OddsRatio_working_3-way'!S324*'OddsRatio_working_3-way'!R324/3-2*'OddsRatio_working_3-way'!R324^3/27-'OddsRatio_working_3-way'!T324</f>
        <v>#VALUE!</v>
      </c>
      <c r="W324" s="11" t="e">
        <f>'OddsRatio_working_3-way'!V324^2+4*'OddsRatio_working_3-way'!U324^3/27</f>
        <v>#VALUE!</v>
      </c>
      <c r="X324" s="11" t="e">
        <f>IF('OddsRatio_working_3-way'!W324&gt;0,IF(ABS('OddsRatio_working_3-way'!V324+SQRT('OddsRatio_working_3-way'!W324))/2&gt;0,ABS('OddsRatio_working_3-way'!V324+SQRT('OddsRatio_working_3-way'!W324))/2,ABS('OddsRatio_working_3-way'!V324-SQRT('OddsRatio_working_3-way'!W324))/2),SQRT(-'OddsRatio_working_3-way'!U324^3/27))</f>
        <v>#VALUE!</v>
      </c>
      <c r="Y324" s="11" t="e">
        <f>IF('OddsRatio_working_3-way'!W324&gt;=0,IF('OddsRatio_working_3-way'!V324+SQRT('OddsRatio_working_3-way'!W324)&gt;0,0,PI()),ACOS('OddsRatio_working_3-way'!V324/(2*'OddsRatio_working_3-way'!X324)))</f>
        <v>#VALUE!</v>
      </c>
      <c r="Z324" s="11" t="e">
        <f>'OddsRatio_working_3-way'!X324^(1/3)*COS('OddsRatio_working_3-way'!Y324/3)</f>
        <v>#VALUE!</v>
      </c>
      <c r="AA324" s="11" t="e">
        <f>'OddsRatio_working_3-way'!X324^(1/3)*COS(('OddsRatio_working_3-way'!Y324+2*PI())/3)</f>
        <v>#VALUE!</v>
      </c>
      <c r="AB324" s="11" t="e">
        <f>'OddsRatio_working_3-way'!X324^(1/3)*COS(('OddsRatio_working_3-way'!Y324+4*PI())/3)</f>
        <v>#VALUE!</v>
      </c>
      <c r="AC324" s="11" t="e">
        <f>'OddsRatio_working_3-way'!X324^(1/3)*SIN('OddsRatio_working_3-way'!Y324/3)</f>
        <v>#VALUE!</v>
      </c>
      <c r="AD324" s="11" t="e">
        <f>'OddsRatio_working_3-way'!X324^(1/3)*SIN(('OddsRatio_working_3-way'!Y324+2*PI())/3)</f>
        <v>#VALUE!</v>
      </c>
      <c r="AE324" s="11" t="e">
        <f>'OddsRatio_working_3-way'!X324^(1/3)*SIN(('OddsRatio_working_3-way'!Y324+4*PI())/3)</f>
        <v>#VALUE!</v>
      </c>
      <c r="AF324" s="11" t="e">
        <f>-'OddsRatio_working_3-way'!U324/(3*'OddsRatio_working_3-way'!X324^(1/3))*COS(('OddsRatio_working_3-way'!Y324)/3)</f>
        <v>#VALUE!</v>
      </c>
      <c r="AG324" s="11" t="e">
        <f>-'OddsRatio_working_3-way'!U324/(3*'OddsRatio_working_3-way'!X324^(1/3))*COS(('OddsRatio_working_3-way'!Y324+2*PI())/3)</f>
        <v>#VALUE!</v>
      </c>
      <c r="AH324" s="11" t="e">
        <f>-'OddsRatio_working_3-way'!U324/(3*'OddsRatio_working_3-way'!X324^(1/3))*COS(('OddsRatio_working_3-way'!Y324+4*PI())/3)</f>
        <v>#VALUE!</v>
      </c>
      <c r="AI324" s="11" t="e">
        <f>'OddsRatio_working_3-way'!U324/(3*'OddsRatio_working_3-way'!X324^(1/3))*SIN(('OddsRatio_working_3-way'!Y324)/3)</f>
        <v>#VALUE!</v>
      </c>
      <c r="AJ324" s="11" t="e">
        <f>'OddsRatio_working_3-way'!U324/(3*'OddsRatio_working_3-way'!X324^(1/3))*SIN(('OddsRatio_working_3-way'!Y324+2*PI())/3)</f>
        <v>#VALUE!</v>
      </c>
      <c r="AK324" s="11" t="e">
        <f>'OddsRatio_working_3-way'!U324/(3*'OddsRatio_working_3-way'!X324^(1/3))*SIN(('OddsRatio_working_3-way'!Y324+4*PI())/3)</f>
        <v>#VALUE!</v>
      </c>
      <c r="AL324" s="11" t="e">
        <f>'OddsRatio_working_3-way'!Z324+'OddsRatio_working_3-way'!AF324</f>
        <v>#VALUE!</v>
      </c>
      <c r="AM324" s="11" t="e">
        <f>'OddsRatio_working_3-way'!AA324+'OddsRatio_working_3-way'!AG324</f>
        <v>#VALUE!</v>
      </c>
      <c r="AN324" s="11" t="e">
        <f>'OddsRatio_working_3-way'!AB324+'OddsRatio_working_3-way'!AH324</f>
        <v>#VALUE!</v>
      </c>
      <c r="AO324" s="11" t="e">
        <f>'OddsRatio_working_3-way'!AC324+'OddsRatio_working_3-way'!AI324</f>
        <v>#VALUE!</v>
      </c>
      <c r="AP324" s="11" t="e">
        <f>'OddsRatio_working_3-way'!AD324+'OddsRatio_working_3-way'!AJ324</f>
        <v>#VALUE!</v>
      </c>
      <c r="AQ324" s="11" t="e">
        <f>'OddsRatio_working_3-way'!AE324+'OddsRatio_working_3-way'!AK324</f>
        <v>#VALUE!</v>
      </c>
      <c r="AR324" s="10" t="str">
        <f>IF(A324="","",IF(('OddsRatio_working_3-way'!X324=0),IF(Q324&gt;0,-Q324^(1/3),(-Q324)^(1/3)),'OddsRatio_working_3-way'!AL324-'OddsRatio_working_3-way'!R324/3))</f>
        <v/>
      </c>
      <c r="AS324" s="11" t="e">
        <f>IF(('OddsRatio_working_3-way'!X324=0),IF(Q324&gt;0,-Q324^(1/3),(-Q324)^(1/3)),'OddsRatio_working_3-way'!AM324-'OddsRatio_working_3-way'!R324/3)</f>
        <v>#VALUE!</v>
      </c>
      <c r="AT324" s="11" t="e">
        <f>IF(('OddsRatio_working_3-way'!X324=0),IF(Q324&gt;0,-Q324^(1/3),(-Q324)^(1/3)),'OddsRatio_working_3-way'!AN324-'OddsRatio_working_3-way'!R324/3)</f>
        <v>#VALUE!</v>
      </c>
      <c r="AU324" s="11" t="e">
        <f>IF(('OddsRatio_working_3-way'!X324=0),0,'OddsRatio_working_3-way'!AO324)</f>
        <v>#VALUE!</v>
      </c>
      <c r="AV324" s="11" t="e">
        <f>IF(('OddsRatio_working_3-way'!X324=0),0,'OddsRatio_working_3-way'!AP324)</f>
        <v>#VALUE!</v>
      </c>
      <c r="AW324" s="11" t="e">
        <f>IF(('OddsRatio_working_3-way'!X324=0),0,'OddsRatio_working_3-way'!AQ324)</f>
        <v>#VALUE!</v>
      </c>
    </row>
    <row r="325" spans="1:49">
      <c r="A325" s="4" t="str">
        <f>IF('True_Odds_Calculator_3-way'!A326="","",'True_Odds_Calculator_3-way'!A326)</f>
        <v/>
      </c>
      <c r="B325" s="4" t="str">
        <f>IF('True_Odds_Calculator_3-way'!B326="","",'True_Odds_Calculator_3-way'!B326)</f>
        <v/>
      </c>
      <c r="C325" s="4" t="str">
        <f>IF('True_Odds_Calculator_3-way'!C326="","",'True_Odds_Calculator_3-way'!C326)</f>
        <v/>
      </c>
      <c r="D325" s="9" t="e">
        <f t="shared" si="78"/>
        <v>#VALUE!</v>
      </c>
      <c r="E325" s="9" t="e">
        <f t="shared" si="79"/>
        <v>#VALUE!</v>
      </c>
      <c r="F325" s="9" t="e">
        <f t="shared" si="80"/>
        <v>#VALUE!</v>
      </c>
      <c r="G325" s="9" t="str">
        <f t="shared" si="81"/>
        <v/>
      </c>
      <c r="H325" s="9" t="str">
        <f t="shared" si="82"/>
        <v/>
      </c>
      <c r="I325" s="9" t="str">
        <f t="shared" si="83"/>
        <v/>
      </c>
      <c r="J325" s="9" t="str">
        <f t="shared" si="84"/>
        <v/>
      </c>
      <c r="K325" s="11" t="e">
        <f t="shared" si="85"/>
        <v>#VALUE!</v>
      </c>
      <c r="L325" s="11" t="e">
        <f t="shared" si="86"/>
        <v>#VALUE!</v>
      </c>
      <c r="M325" s="11" t="e">
        <f t="shared" si="87"/>
        <v>#VALUE!</v>
      </c>
      <c r="N325" s="11" t="e">
        <f>'OddsRatio_working_3-way'!K325+'OddsRatio_working_3-way'!L325+'OddsRatio_working_3-way'!M325-('OddsRatio_working_3-way'!K325*'OddsRatio_working_3-way'!L325)-('OddsRatio_working_3-way'!K325*'OddsRatio_working_3-way'!M325)-('OddsRatio_working_3-way'!L325*'OddsRatio_working_3-way'!M325)+('OddsRatio_working_3-way'!K325*'OddsRatio_working_3-way'!L325*'OddsRatio_working_3-way'!M325)-1</f>
        <v>#VALUE!</v>
      </c>
      <c r="O325" s="11">
        <f>0</f>
        <v>0</v>
      </c>
      <c r="P325" s="11" t="e">
        <f>('OddsRatio_working_3-way'!K325*'OddsRatio_working_3-way'!L325)+('OddsRatio_working_3-way'!K325*'OddsRatio_working_3-way'!M325)+('OddsRatio_working_3-way'!L325*'OddsRatio_working_3-way'!M325)-(3*'OddsRatio_working_3-way'!K325*'OddsRatio_working_3-way'!L325*'OddsRatio_working_3-way'!M325)</f>
        <v>#VALUE!</v>
      </c>
      <c r="Q325" s="11" t="e">
        <f>2*'OddsRatio_working_3-way'!K325*'OddsRatio_working_3-way'!L325*'OddsRatio_working_3-way'!M325</f>
        <v>#VALUE!</v>
      </c>
      <c r="R325" s="11" t="e">
        <f t="shared" si="88"/>
        <v>#VALUE!</v>
      </c>
      <c r="S325" s="11" t="e">
        <f t="shared" si="89"/>
        <v>#VALUE!</v>
      </c>
      <c r="T325" s="11" t="e">
        <f t="shared" si="90"/>
        <v>#VALUE!</v>
      </c>
      <c r="U325" s="11" t="e">
        <f>'OddsRatio_working_3-way'!S325-'OddsRatio_working_3-way'!R325^2/3</f>
        <v>#VALUE!</v>
      </c>
      <c r="V325" s="11" t="e">
        <f>'OddsRatio_working_3-way'!S325*'OddsRatio_working_3-way'!R325/3-2*'OddsRatio_working_3-way'!R325^3/27-'OddsRatio_working_3-way'!T325</f>
        <v>#VALUE!</v>
      </c>
      <c r="W325" s="11" t="e">
        <f>'OddsRatio_working_3-way'!V325^2+4*'OddsRatio_working_3-way'!U325^3/27</f>
        <v>#VALUE!</v>
      </c>
      <c r="X325" s="11" t="e">
        <f>IF('OddsRatio_working_3-way'!W325&gt;0,IF(ABS('OddsRatio_working_3-way'!V325+SQRT('OddsRatio_working_3-way'!W325))/2&gt;0,ABS('OddsRatio_working_3-way'!V325+SQRT('OddsRatio_working_3-way'!W325))/2,ABS('OddsRatio_working_3-way'!V325-SQRT('OddsRatio_working_3-way'!W325))/2),SQRT(-'OddsRatio_working_3-way'!U325^3/27))</f>
        <v>#VALUE!</v>
      </c>
      <c r="Y325" s="11" t="e">
        <f>IF('OddsRatio_working_3-way'!W325&gt;=0,IF('OddsRatio_working_3-way'!V325+SQRT('OddsRatio_working_3-way'!W325)&gt;0,0,PI()),ACOS('OddsRatio_working_3-way'!V325/(2*'OddsRatio_working_3-way'!X325)))</f>
        <v>#VALUE!</v>
      </c>
      <c r="Z325" s="11" t="e">
        <f>'OddsRatio_working_3-way'!X325^(1/3)*COS('OddsRatio_working_3-way'!Y325/3)</f>
        <v>#VALUE!</v>
      </c>
      <c r="AA325" s="11" t="e">
        <f>'OddsRatio_working_3-way'!X325^(1/3)*COS(('OddsRatio_working_3-way'!Y325+2*PI())/3)</f>
        <v>#VALUE!</v>
      </c>
      <c r="AB325" s="11" t="e">
        <f>'OddsRatio_working_3-way'!X325^(1/3)*COS(('OddsRatio_working_3-way'!Y325+4*PI())/3)</f>
        <v>#VALUE!</v>
      </c>
      <c r="AC325" s="11" t="e">
        <f>'OddsRatio_working_3-way'!X325^(1/3)*SIN('OddsRatio_working_3-way'!Y325/3)</f>
        <v>#VALUE!</v>
      </c>
      <c r="AD325" s="11" t="e">
        <f>'OddsRatio_working_3-way'!X325^(1/3)*SIN(('OddsRatio_working_3-way'!Y325+2*PI())/3)</f>
        <v>#VALUE!</v>
      </c>
      <c r="AE325" s="11" t="e">
        <f>'OddsRatio_working_3-way'!X325^(1/3)*SIN(('OddsRatio_working_3-way'!Y325+4*PI())/3)</f>
        <v>#VALUE!</v>
      </c>
      <c r="AF325" s="11" t="e">
        <f>-'OddsRatio_working_3-way'!U325/(3*'OddsRatio_working_3-way'!X325^(1/3))*COS(('OddsRatio_working_3-way'!Y325)/3)</f>
        <v>#VALUE!</v>
      </c>
      <c r="AG325" s="11" t="e">
        <f>-'OddsRatio_working_3-way'!U325/(3*'OddsRatio_working_3-way'!X325^(1/3))*COS(('OddsRatio_working_3-way'!Y325+2*PI())/3)</f>
        <v>#VALUE!</v>
      </c>
      <c r="AH325" s="11" t="e">
        <f>-'OddsRatio_working_3-way'!U325/(3*'OddsRatio_working_3-way'!X325^(1/3))*COS(('OddsRatio_working_3-way'!Y325+4*PI())/3)</f>
        <v>#VALUE!</v>
      </c>
      <c r="AI325" s="11" t="e">
        <f>'OddsRatio_working_3-way'!U325/(3*'OddsRatio_working_3-way'!X325^(1/3))*SIN(('OddsRatio_working_3-way'!Y325)/3)</f>
        <v>#VALUE!</v>
      </c>
      <c r="AJ325" s="11" t="e">
        <f>'OddsRatio_working_3-way'!U325/(3*'OddsRatio_working_3-way'!X325^(1/3))*SIN(('OddsRatio_working_3-way'!Y325+2*PI())/3)</f>
        <v>#VALUE!</v>
      </c>
      <c r="AK325" s="11" t="e">
        <f>'OddsRatio_working_3-way'!U325/(3*'OddsRatio_working_3-way'!X325^(1/3))*SIN(('OddsRatio_working_3-way'!Y325+4*PI())/3)</f>
        <v>#VALUE!</v>
      </c>
      <c r="AL325" s="11" t="e">
        <f>'OddsRatio_working_3-way'!Z325+'OddsRatio_working_3-way'!AF325</f>
        <v>#VALUE!</v>
      </c>
      <c r="AM325" s="11" t="e">
        <f>'OddsRatio_working_3-way'!AA325+'OddsRatio_working_3-way'!AG325</f>
        <v>#VALUE!</v>
      </c>
      <c r="AN325" s="11" t="e">
        <f>'OddsRatio_working_3-way'!AB325+'OddsRatio_working_3-way'!AH325</f>
        <v>#VALUE!</v>
      </c>
      <c r="AO325" s="11" t="e">
        <f>'OddsRatio_working_3-way'!AC325+'OddsRatio_working_3-way'!AI325</f>
        <v>#VALUE!</v>
      </c>
      <c r="AP325" s="11" t="e">
        <f>'OddsRatio_working_3-way'!AD325+'OddsRatio_working_3-way'!AJ325</f>
        <v>#VALUE!</v>
      </c>
      <c r="AQ325" s="11" t="e">
        <f>'OddsRatio_working_3-way'!AE325+'OddsRatio_working_3-way'!AK325</f>
        <v>#VALUE!</v>
      </c>
      <c r="AR325" s="10" t="str">
        <f>IF(A325="","",IF(('OddsRatio_working_3-way'!X325=0),IF(Q325&gt;0,-Q325^(1/3),(-Q325)^(1/3)),'OddsRatio_working_3-way'!AL325-'OddsRatio_working_3-way'!R325/3))</f>
        <v/>
      </c>
      <c r="AS325" s="11" t="e">
        <f>IF(('OddsRatio_working_3-way'!X325=0),IF(Q325&gt;0,-Q325^(1/3),(-Q325)^(1/3)),'OddsRatio_working_3-way'!AM325-'OddsRatio_working_3-way'!R325/3)</f>
        <v>#VALUE!</v>
      </c>
      <c r="AT325" s="11" t="e">
        <f>IF(('OddsRatio_working_3-way'!X325=0),IF(Q325&gt;0,-Q325^(1/3),(-Q325)^(1/3)),'OddsRatio_working_3-way'!AN325-'OddsRatio_working_3-way'!R325/3)</f>
        <v>#VALUE!</v>
      </c>
      <c r="AU325" s="11" t="e">
        <f>IF(('OddsRatio_working_3-way'!X325=0),0,'OddsRatio_working_3-way'!AO325)</f>
        <v>#VALUE!</v>
      </c>
      <c r="AV325" s="11" t="e">
        <f>IF(('OddsRatio_working_3-way'!X325=0),0,'OddsRatio_working_3-way'!AP325)</f>
        <v>#VALUE!</v>
      </c>
      <c r="AW325" s="11" t="e">
        <f>IF(('OddsRatio_working_3-way'!X325=0),0,'OddsRatio_working_3-way'!AQ325)</f>
        <v>#VALUE!</v>
      </c>
    </row>
    <row r="326" spans="1:49">
      <c r="A326" s="4" t="str">
        <f>IF('True_Odds_Calculator_3-way'!A327="","",'True_Odds_Calculator_3-way'!A327)</f>
        <v/>
      </c>
      <c r="B326" s="4" t="str">
        <f>IF('True_Odds_Calculator_3-way'!B327="","",'True_Odds_Calculator_3-way'!B327)</f>
        <v/>
      </c>
      <c r="C326" s="4" t="str">
        <f>IF('True_Odds_Calculator_3-way'!C327="","",'True_Odds_Calculator_3-way'!C327)</f>
        <v/>
      </c>
      <c r="D326" s="9" t="e">
        <f t="shared" si="78"/>
        <v>#VALUE!</v>
      </c>
      <c r="E326" s="9" t="e">
        <f t="shared" si="79"/>
        <v>#VALUE!</v>
      </c>
      <c r="F326" s="9" t="e">
        <f t="shared" si="80"/>
        <v>#VALUE!</v>
      </c>
      <c r="G326" s="9" t="str">
        <f t="shared" si="81"/>
        <v/>
      </c>
      <c r="H326" s="9" t="str">
        <f t="shared" si="82"/>
        <v/>
      </c>
      <c r="I326" s="9" t="str">
        <f t="shared" si="83"/>
        <v/>
      </c>
      <c r="J326" s="9" t="str">
        <f t="shared" si="84"/>
        <v/>
      </c>
      <c r="K326" s="11" t="e">
        <f t="shared" si="85"/>
        <v>#VALUE!</v>
      </c>
      <c r="L326" s="11" t="e">
        <f t="shared" si="86"/>
        <v>#VALUE!</v>
      </c>
      <c r="M326" s="11" t="e">
        <f t="shared" si="87"/>
        <v>#VALUE!</v>
      </c>
      <c r="N326" s="11" t="e">
        <f>'OddsRatio_working_3-way'!K326+'OddsRatio_working_3-way'!L326+'OddsRatio_working_3-way'!M326-('OddsRatio_working_3-way'!K326*'OddsRatio_working_3-way'!L326)-('OddsRatio_working_3-way'!K326*'OddsRatio_working_3-way'!M326)-('OddsRatio_working_3-way'!L326*'OddsRatio_working_3-way'!M326)+('OddsRatio_working_3-way'!K326*'OddsRatio_working_3-way'!L326*'OddsRatio_working_3-way'!M326)-1</f>
        <v>#VALUE!</v>
      </c>
      <c r="O326" s="11">
        <f>0</f>
        <v>0</v>
      </c>
      <c r="P326" s="11" t="e">
        <f>('OddsRatio_working_3-way'!K326*'OddsRatio_working_3-way'!L326)+('OddsRatio_working_3-way'!K326*'OddsRatio_working_3-way'!M326)+('OddsRatio_working_3-way'!L326*'OddsRatio_working_3-way'!M326)-(3*'OddsRatio_working_3-way'!K326*'OddsRatio_working_3-way'!L326*'OddsRatio_working_3-way'!M326)</f>
        <v>#VALUE!</v>
      </c>
      <c r="Q326" s="11" t="e">
        <f>2*'OddsRatio_working_3-way'!K326*'OddsRatio_working_3-way'!L326*'OddsRatio_working_3-way'!M326</f>
        <v>#VALUE!</v>
      </c>
      <c r="R326" s="11" t="e">
        <f t="shared" si="88"/>
        <v>#VALUE!</v>
      </c>
      <c r="S326" s="11" t="e">
        <f t="shared" si="89"/>
        <v>#VALUE!</v>
      </c>
      <c r="T326" s="11" t="e">
        <f t="shared" si="90"/>
        <v>#VALUE!</v>
      </c>
      <c r="U326" s="11" t="e">
        <f>'OddsRatio_working_3-way'!S326-'OddsRatio_working_3-way'!R326^2/3</f>
        <v>#VALUE!</v>
      </c>
      <c r="V326" s="11" t="e">
        <f>'OddsRatio_working_3-way'!S326*'OddsRatio_working_3-way'!R326/3-2*'OddsRatio_working_3-way'!R326^3/27-'OddsRatio_working_3-way'!T326</f>
        <v>#VALUE!</v>
      </c>
      <c r="W326" s="11" t="e">
        <f>'OddsRatio_working_3-way'!V326^2+4*'OddsRatio_working_3-way'!U326^3/27</f>
        <v>#VALUE!</v>
      </c>
      <c r="X326" s="11" t="e">
        <f>IF('OddsRatio_working_3-way'!W326&gt;0,IF(ABS('OddsRatio_working_3-way'!V326+SQRT('OddsRatio_working_3-way'!W326))/2&gt;0,ABS('OddsRatio_working_3-way'!V326+SQRT('OddsRatio_working_3-way'!W326))/2,ABS('OddsRatio_working_3-way'!V326-SQRT('OddsRatio_working_3-way'!W326))/2),SQRT(-'OddsRatio_working_3-way'!U326^3/27))</f>
        <v>#VALUE!</v>
      </c>
      <c r="Y326" s="11" t="e">
        <f>IF('OddsRatio_working_3-way'!W326&gt;=0,IF('OddsRatio_working_3-way'!V326+SQRT('OddsRatio_working_3-way'!W326)&gt;0,0,PI()),ACOS('OddsRatio_working_3-way'!V326/(2*'OddsRatio_working_3-way'!X326)))</f>
        <v>#VALUE!</v>
      </c>
      <c r="Z326" s="11" t="e">
        <f>'OddsRatio_working_3-way'!X326^(1/3)*COS('OddsRatio_working_3-way'!Y326/3)</f>
        <v>#VALUE!</v>
      </c>
      <c r="AA326" s="11" t="e">
        <f>'OddsRatio_working_3-way'!X326^(1/3)*COS(('OddsRatio_working_3-way'!Y326+2*PI())/3)</f>
        <v>#VALUE!</v>
      </c>
      <c r="AB326" s="11" t="e">
        <f>'OddsRatio_working_3-way'!X326^(1/3)*COS(('OddsRatio_working_3-way'!Y326+4*PI())/3)</f>
        <v>#VALUE!</v>
      </c>
      <c r="AC326" s="11" t="e">
        <f>'OddsRatio_working_3-way'!X326^(1/3)*SIN('OddsRatio_working_3-way'!Y326/3)</f>
        <v>#VALUE!</v>
      </c>
      <c r="AD326" s="11" t="e">
        <f>'OddsRatio_working_3-way'!X326^(1/3)*SIN(('OddsRatio_working_3-way'!Y326+2*PI())/3)</f>
        <v>#VALUE!</v>
      </c>
      <c r="AE326" s="11" t="e">
        <f>'OddsRatio_working_3-way'!X326^(1/3)*SIN(('OddsRatio_working_3-way'!Y326+4*PI())/3)</f>
        <v>#VALUE!</v>
      </c>
      <c r="AF326" s="11" t="e">
        <f>-'OddsRatio_working_3-way'!U326/(3*'OddsRatio_working_3-way'!X326^(1/3))*COS(('OddsRatio_working_3-way'!Y326)/3)</f>
        <v>#VALUE!</v>
      </c>
      <c r="AG326" s="11" t="e">
        <f>-'OddsRatio_working_3-way'!U326/(3*'OddsRatio_working_3-way'!X326^(1/3))*COS(('OddsRatio_working_3-way'!Y326+2*PI())/3)</f>
        <v>#VALUE!</v>
      </c>
      <c r="AH326" s="11" t="e">
        <f>-'OddsRatio_working_3-way'!U326/(3*'OddsRatio_working_3-way'!X326^(1/3))*COS(('OddsRatio_working_3-way'!Y326+4*PI())/3)</f>
        <v>#VALUE!</v>
      </c>
      <c r="AI326" s="11" t="e">
        <f>'OddsRatio_working_3-way'!U326/(3*'OddsRatio_working_3-way'!X326^(1/3))*SIN(('OddsRatio_working_3-way'!Y326)/3)</f>
        <v>#VALUE!</v>
      </c>
      <c r="AJ326" s="11" t="e">
        <f>'OddsRatio_working_3-way'!U326/(3*'OddsRatio_working_3-way'!X326^(1/3))*SIN(('OddsRatio_working_3-way'!Y326+2*PI())/3)</f>
        <v>#VALUE!</v>
      </c>
      <c r="AK326" s="11" t="e">
        <f>'OddsRatio_working_3-way'!U326/(3*'OddsRatio_working_3-way'!X326^(1/3))*SIN(('OddsRatio_working_3-way'!Y326+4*PI())/3)</f>
        <v>#VALUE!</v>
      </c>
      <c r="AL326" s="11" t="e">
        <f>'OddsRatio_working_3-way'!Z326+'OddsRatio_working_3-way'!AF326</f>
        <v>#VALUE!</v>
      </c>
      <c r="AM326" s="11" t="e">
        <f>'OddsRatio_working_3-way'!AA326+'OddsRatio_working_3-way'!AG326</f>
        <v>#VALUE!</v>
      </c>
      <c r="AN326" s="11" t="e">
        <f>'OddsRatio_working_3-way'!AB326+'OddsRatio_working_3-way'!AH326</f>
        <v>#VALUE!</v>
      </c>
      <c r="AO326" s="11" t="e">
        <f>'OddsRatio_working_3-way'!AC326+'OddsRatio_working_3-way'!AI326</f>
        <v>#VALUE!</v>
      </c>
      <c r="AP326" s="11" t="e">
        <f>'OddsRatio_working_3-way'!AD326+'OddsRatio_working_3-way'!AJ326</f>
        <v>#VALUE!</v>
      </c>
      <c r="AQ326" s="11" t="e">
        <f>'OddsRatio_working_3-way'!AE326+'OddsRatio_working_3-way'!AK326</f>
        <v>#VALUE!</v>
      </c>
      <c r="AR326" s="10" t="str">
        <f>IF(A326="","",IF(('OddsRatio_working_3-way'!X326=0),IF(Q326&gt;0,-Q326^(1/3),(-Q326)^(1/3)),'OddsRatio_working_3-way'!AL326-'OddsRatio_working_3-way'!R326/3))</f>
        <v/>
      </c>
      <c r="AS326" s="11" t="e">
        <f>IF(('OddsRatio_working_3-way'!X326=0),IF(Q326&gt;0,-Q326^(1/3),(-Q326)^(1/3)),'OddsRatio_working_3-way'!AM326-'OddsRatio_working_3-way'!R326/3)</f>
        <v>#VALUE!</v>
      </c>
      <c r="AT326" s="11" t="e">
        <f>IF(('OddsRatio_working_3-way'!X326=0),IF(Q326&gt;0,-Q326^(1/3),(-Q326)^(1/3)),'OddsRatio_working_3-way'!AN326-'OddsRatio_working_3-way'!R326/3)</f>
        <v>#VALUE!</v>
      </c>
      <c r="AU326" s="11" t="e">
        <f>IF(('OddsRatio_working_3-way'!X326=0),0,'OddsRatio_working_3-way'!AO326)</f>
        <v>#VALUE!</v>
      </c>
      <c r="AV326" s="11" t="e">
        <f>IF(('OddsRatio_working_3-way'!X326=0),0,'OddsRatio_working_3-way'!AP326)</f>
        <v>#VALUE!</v>
      </c>
      <c r="AW326" s="11" t="e">
        <f>IF(('OddsRatio_working_3-way'!X326=0),0,'OddsRatio_working_3-way'!AQ326)</f>
        <v>#VALUE!</v>
      </c>
    </row>
    <row r="327" spans="1:49">
      <c r="A327" s="4" t="str">
        <f>IF('True_Odds_Calculator_3-way'!A328="","",'True_Odds_Calculator_3-way'!A328)</f>
        <v/>
      </c>
      <c r="B327" s="4" t="str">
        <f>IF('True_Odds_Calculator_3-way'!B328="","",'True_Odds_Calculator_3-way'!B328)</f>
        <v/>
      </c>
      <c r="C327" s="4" t="str">
        <f>IF('True_Odds_Calculator_3-way'!C328="","",'True_Odds_Calculator_3-way'!C328)</f>
        <v/>
      </c>
      <c r="D327" s="9" t="e">
        <f t="shared" si="78"/>
        <v>#VALUE!</v>
      </c>
      <c r="E327" s="9" t="e">
        <f t="shared" si="79"/>
        <v>#VALUE!</v>
      </c>
      <c r="F327" s="9" t="e">
        <f t="shared" si="80"/>
        <v>#VALUE!</v>
      </c>
      <c r="G327" s="9" t="str">
        <f t="shared" si="81"/>
        <v/>
      </c>
      <c r="H327" s="9" t="str">
        <f t="shared" si="82"/>
        <v/>
      </c>
      <c r="I327" s="9" t="str">
        <f t="shared" si="83"/>
        <v/>
      </c>
      <c r="J327" s="9" t="str">
        <f t="shared" si="84"/>
        <v/>
      </c>
      <c r="K327" s="11" t="e">
        <f t="shared" si="85"/>
        <v>#VALUE!</v>
      </c>
      <c r="L327" s="11" t="e">
        <f t="shared" si="86"/>
        <v>#VALUE!</v>
      </c>
      <c r="M327" s="11" t="e">
        <f t="shared" si="87"/>
        <v>#VALUE!</v>
      </c>
      <c r="N327" s="11" t="e">
        <f>'OddsRatio_working_3-way'!K327+'OddsRatio_working_3-way'!L327+'OddsRatio_working_3-way'!M327-('OddsRatio_working_3-way'!K327*'OddsRatio_working_3-way'!L327)-('OddsRatio_working_3-way'!K327*'OddsRatio_working_3-way'!M327)-('OddsRatio_working_3-way'!L327*'OddsRatio_working_3-way'!M327)+('OddsRatio_working_3-way'!K327*'OddsRatio_working_3-way'!L327*'OddsRatio_working_3-way'!M327)-1</f>
        <v>#VALUE!</v>
      </c>
      <c r="O327" s="11">
        <f>0</f>
        <v>0</v>
      </c>
      <c r="P327" s="11" t="e">
        <f>('OddsRatio_working_3-way'!K327*'OddsRatio_working_3-way'!L327)+('OddsRatio_working_3-way'!K327*'OddsRatio_working_3-way'!M327)+('OddsRatio_working_3-way'!L327*'OddsRatio_working_3-way'!M327)-(3*'OddsRatio_working_3-way'!K327*'OddsRatio_working_3-way'!L327*'OddsRatio_working_3-way'!M327)</f>
        <v>#VALUE!</v>
      </c>
      <c r="Q327" s="11" t="e">
        <f>2*'OddsRatio_working_3-way'!K327*'OddsRatio_working_3-way'!L327*'OddsRatio_working_3-way'!M327</f>
        <v>#VALUE!</v>
      </c>
      <c r="R327" s="11" t="e">
        <f t="shared" si="88"/>
        <v>#VALUE!</v>
      </c>
      <c r="S327" s="11" t="e">
        <f t="shared" si="89"/>
        <v>#VALUE!</v>
      </c>
      <c r="T327" s="11" t="e">
        <f t="shared" si="90"/>
        <v>#VALUE!</v>
      </c>
      <c r="U327" s="11" t="e">
        <f>'OddsRatio_working_3-way'!S327-'OddsRatio_working_3-way'!R327^2/3</f>
        <v>#VALUE!</v>
      </c>
      <c r="V327" s="11" t="e">
        <f>'OddsRatio_working_3-way'!S327*'OddsRatio_working_3-way'!R327/3-2*'OddsRatio_working_3-way'!R327^3/27-'OddsRatio_working_3-way'!T327</f>
        <v>#VALUE!</v>
      </c>
      <c r="W327" s="11" t="e">
        <f>'OddsRatio_working_3-way'!V327^2+4*'OddsRatio_working_3-way'!U327^3/27</f>
        <v>#VALUE!</v>
      </c>
      <c r="X327" s="11" t="e">
        <f>IF('OddsRatio_working_3-way'!W327&gt;0,IF(ABS('OddsRatio_working_3-way'!V327+SQRT('OddsRatio_working_3-way'!W327))/2&gt;0,ABS('OddsRatio_working_3-way'!V327+SQRT('OddsRatio_working_3-way'!W327))/2,ABS('OddsRatio_working_3-way'!V327-SQRT('OddsRatio_working_3-way'!W327))/2),SQRT(-'OddsRatio_working_3-way'!U327^3/27))</f>
        <v>#VALUE!</v>
      </c>
      <c r="Y327" s="11" t="e">
        <f>IF('OddsRatio_working_3-way'!W327&gt;=0,IF('OddsRatio_working_3-way'!V327+SQRT('OddsRatio_working_3-way'!W327)&gt;0,0,PI()),ACOS('OddsRatio_working_3-way'!V327/(2*'OddsRatio_working_3-way'!X327)))</f>
        <v>#VALUE!</v>
      </c>
      <c r="Z327" s="11" t="e">
        <f>'OddsRatio_working_3-way'!X327^(1/3)*COS('OddsRatio_working_3-way'!Y327/3)</f>
        <v>#VALUE!</v>
      </c>
      <c r="AA327" s="11" t="e">
        <f>'OddsRatio_working_3-way'!X327^(1/3)*COS(('OddsRatio_working_3-way'!Y327+2*PI())/3)</f>
        <v>#VALUE!</v>
      </c>
      <c r="AB327" s="11" t="e">
        <f>'OddsRatio_working_3-way'!X327^(1/3)*COS(('OddsRatio_working_3-way'!Y327+4*PI())/3)</f>
        <v>#VALUE!</v>
      </c>
      <c r="AC327" s="11" t="e">
        <f>'OddsRatio_working_3-way'!X327^(1/3)*SIN('OddsRatio_working_3-way'!Y327/3)</f>
        <v>#VALUE!</v>
      </c>
      <c r="AD327" s="11" t="e">
        <f>'OddsRatio_working_3-way'!X327^(1/3)*SIN(('OddsRatio_working_3-way'!Y327+2*PI())/3)</f>
        <v>#VALUE!</v>
      </c>
      <c r="AE327" s="11" t="e">
        <f>'OddsRatio_working_3-way'!X327^(1/3)*SIN(('OddsRatio_working_3-way'!Y327+4*PI())/3)</f>
        <v>#VALUE!</v>
      </c>
      <c r="AF327" s="11" t="e">
        <f>-'OddsRatio_working_3-way'!U327/(3*'OddsRatio_working_3-way'!X327^(1/3))*COS(('OddsRatio_working_3-way'!Y327)/3)</f>
        <v>#VALUE!</v>
      </c>
      <c r="AG327" s="11" t="e">
        <f>-'OddsRatio_working_3-way'!U327/(3*'OddsRatio_working_3-way'!X327^(1/3))*COS(('OddsRatio_working_3-way'!Y327+2*PI())/3)</f>
        <v>#VALUE!</v>
      </c>
      <c r="AH327" s="11" t="e">
        <f>-'OddsRatio_working_3-way'!U327/(3*'OddsRatio_working_3-way'!X327^(1/3))*COS(('OddsRatio_working_3-way'!Y327+4*PI())/3)</f>
        <v>#VALUE!</v>
      </c>
      <c r="AI327" s="11" t="e">
        <f>'OddsRatio_working_3-way'!U327/(3*'OddsRatio_working_3-way'!X327^(1/3))*SIN(('OddsRatio_working_3-way'!Y327)/3)</f>
        <v>#VALUE!</v>
      </c>
      <c r="AJ327" s="11" t="e">
        <f>'OddsRatio_working_3-way'!U327/(3*'OddsRatio_working_3-way'!X327^(1/3))*SIN(('OddsRatio_working_3-way'!Y327+2*PI())/3)</f>
        <v>#VALUE!</v>
      </c>
      <c r="AK327" s="11" t="e">
        <f>'OddsRatio_working_3-way'!U327/(3*'OddsRatio_working_3-way'!X327^(1/3))*SIN(('OddsRatio_working_3-way'!Y327+4*PI())/3)</f>
        <v>#VALUE!</v>
      </c>
      <c r="AL327" s="11" t="e">
        <f>'OddsRatio_working_3-way'!Z327+'OddsRatio_working_3-way'!AF327</f>
        <v>#VALUE!</v>
      </c>
      <c r="AM327" s="11" t="e">
        <f>'OddsRatio_working_3-way'!AA327+'OddsRatio_working_3-way'!AG327</f>
        <v>#VALUE!</v>
      </c>
      <c r="AN327" s="11" t="e">
        <f>'OddsRatio_working_3-way'!AB327+'OddsRatio_working_3-way'!AH327</f>
        <v>#VALUE!</v>
      </c>
      <c r="AO327" s="11" t="e">
        <f>'OddsRatio_working_3-way'!AC327+'OddsRatio_working_3-way'!AI327</f>
        <v>#VALUE!</v>
      </c>
      <c r="AP327" s="11" t="e">
        <f>'OddsRatio_working_3-way'!AD327+'OddsRatio_working_3-way'!AJ327</f>
        <v>#VALUE!</v>
      </c>
      <c r="AQ327" s="11" t="e">
        <f>'OddsRatio_working_3-way'!AE327+'OddsRatio_working_3-way'!AK327</f>
        <v>#VALUE!</v>
      </c>
      <c r="AR327" s="10" t="str">
        <f>IF(A327="","",IF(('OddsRatio_working_3-way'!X327=0),IF(Q327&gt;0,-Q327^(1/3),(-Q327)^(1/3)),'OddsRatio_working_3-way'!AL327-'OddsRatio_working_3-way'!R327/3))</f>
        <v/>
      </c>
      <c r="AS327" s="11" t="e">
        <f>IF(('OddsRatio_working_3-way'!X327=0),IF(Q327&gt;0,-Q327^(1/3),(-Q327)^(1/3)),'OddsRatio_working_3-way'!AM327-'OddsRatio_working_3-way'!R327/3)</f>
        <v>#VALUE!</v>
      </c>
      <c r="AT327" s="11" t="e">
        <f>IF(('OddsRatio_working_3-way'!X327=0),IF(Q327&gt;0,-Q327^(1/3),(-Q327)^(1/3)),'OddsRatio_working_3-way'!AN327-'OddsRatio_working_3-way'!R327/3)</f>
        <v>#VALUE!</v>
      </c>
      <c r="AU327" s="11" t="e">
        <f>IF(('OddsRatio_working_3-way'!X327=0),0,'OddsRatio_working_3-way'!AO327)</f>
        <v>#VALUE!</v>
      </c>
      <c r="AV327" s="11" t="e">
        <f>IF(('OddsRatio_working_3-way'!X327=0),0,'OddsRatio_working_3-way'!AP327)</f>
        <v>#VALUE!</v>
      </c>
      <c r="AW327" s="11" t="e">
        <f>IF(('OddsRatio_working_3-way'!X327=0),0,'OddsRatio_working_3-way'!AQ327)</f>
        <v>#VALUE!</v>
      </c>
    </row>
    <row r="328" spans="1:49">
      <c r="A328" s="4" t="str">
        <f>IF('True_Odds_Calculator_3-way'!A329="","",'True_Odds_Calculator_3-way'!A329)</f>
        <v/>
      </c>
      <c r="B328" s="4" t="str">
        <f>IF('True_Odds_Calculator_3-way'!B329="","",'True_Odds_Calculator_3-way'!B329)</f>
        <v/>
      </c>
      <c r="C328" s="4" t="str">
        <f>IF('True_Odds_Calculator_3-way'!C329="","",'True_Odds_Calculator_3-way'!C329)</f>
        <v/>
      </c>
      <c r="D328" s="9" t="e">
        <f t="shared" si="78"/>
        <v>#VALUE!</v>
      </c>
      <c r="E328" s="9" t="e">
        <f t="shared" si="79"/>
        <v>#VALUE!</v>
      </c>
      <c r="F328" s="9" t="e">
        <f t="shared" si="80"/>
        <v>#VALUE!</v>
      </c>
      <c r="G328" s="9" t="str">
        <f t="shared" si="81"/>
        <v/>
      </c>
      <c r="H328" s="9" t="str">
        <f t="shared" si="82"/>
        <v/>
      </c>
      <c r="I328" s="9" t="str">
        <f t="shared" si="83"/>
        <v/>
      </c>
      <c r="J328" s="9" t="str">
        <f t="shared" si="84"/>
        <v/>
      </c>
      <c r="K328" s="11" t="e">
        <f t="shared" si="85"/>
        <v>#VALUE!</v>
      </c>
      <c r="L328" s="11" t="e">
        <f t="shared" si="86"/>
        <v>#VALUE!</v>
      </c>
      <c r="M328" s="11" t="e">
        <f t="shared" si="87"/>
        <v>#VALUE!</v>
      </c>
      <c r="N328" s="11" t="e">
        <f>'OddsRatio_working_3-way'!K328+'OddsRatio_working_3-way'!L328+'OddsRatio_working_3-way'!M328-('OddsRatio_working_3-way'!K328*'OddsRatio_working_3-way'!L328)-('OddsRatio_working_3-way'!K328*'OddsRatio_working_3-way'!M328)-('OddsRatio_working_3-way'!L328*'OddsRatio_working_3-way'!M328)+('OddsRatio_working_3-way'!K328*'OddsRatio_working_3-way'!L328*'OddsRatio_working_3-way'!M328)-1</f>
        <v>#VALUE!</v>
      </c>
      <c r="O328" s="11">
        <f>0</f>
        <v>0</v>
      </c>
      <c r="P328" s="11" t="e">
        <f>('OddsRatio_working_3-way'!K328*'OddsRatio_working_3-way'!L328)+('OddsRatio_working_3-way'!K328*'OddsRatio_working_3-way'!M328)+('OddsRatio_working_3-way'!L328*'OddsRatio_working_3-way'!M328)-(3*'OddsRatio_working_3-way'!K328*'OddsRatio_working_3-way'!L328*'OddsRatio_working_3-way'!M328)</f>
        <v>#VALUE!</v>
      </c>
      <c r="Q328" s="11" t="e">
        <f>2*'OddsRatio_working_3-way'!K328*'OddsRatio_working_3-way'!L328*'OddsRatio_working_3-way'!M328</f>
        <v>#VALUE!</v>
      </c>
      <c r="R328" s="11" t="e">
        <f t="shared" si="88"/>
        <v>#VALUE!</v>
      </c>
      <c r="S328" s="11" t="e">
        <f t="shared" si="89"/>
        <v>#VALUE!</v>
      </c>
      <c r="T328" s="11" t="e">
        <f t="shared" si="90"/>
        <v>#VALUE!</v>
      </c>
      <c r="U328" s="11" t="e">
        <f>'OddsRatio_working_3-way'!S328-'OddsRatio_working_3-way'!R328^2/3</f>
        <v>#VALUE!</v>
      </c>
      <c r="V328" s="11" t="e">
        <f>'OddsRatio_working_3-way'!S328*'OddsRatio_working_3-way'!R328/3-2*'OddsRatio_working_3-way'!R328^3/27-'OddsRatio_working_3-way'!T328</f>
        <v>#VALUE!</v>
      </c>
      <c r="W328" s="11" t="e">
        <f>'OddsRatio_working_3-way'!V328^2+4*'OddsRatio_working_3-way'!U328^3/27</f>
        <v>#VALUE!</v>
      </c>
      <c r="X328" s="11" t="e">
        <f>IF('OddsRatio_working_3-way'!W328&gt;0,IF(ABS('OddsRatio_working_3-way'!V328+SQRT('OddsRatio_working_3-way'!W328))/2&gt;0,ABS('OddsRatio_working_3-way'!V328+SQRT('OddsRatio_working_3-way'!W328))/2,ABS('OddsRatio_working_3-way'!V328-SQRT('OddsRatio_working_3-way'!W328))/2),SQRT(-'OddsRatio_working_3-way'!U328^3/27))</f>
        <v>#VALUE!</v>
      </c>
      <c r="Y328" s="11" t="e">
        <f>IF('OddsRatio_working_3-way'!W328&gt;=0,IF('OddsRatio_working_3-way'!V328+SQRT('OddsRatio_working_3-way'!W328)&gt;0,0,PI()),ACOS('OddsRatio_working_3-way'!V328/(2*'OddsRatio_working_3-way'!X328)))</f>
        <v>#VALUE!</v>
      </c>
      <c r="Z328" s="11" t="e">
        <f>'OddsRatio_working_3-way'!X328^(1/3)*COS('OddsRatio_working_3-way'!Y328/3)</f>
        <v>#VALUE!</v>
      </c>
      <c r="AA328" s="11" t="e">
        <f>'OddsRatio_working_3-way'!X328^(1/3)*COS(('OddsRatio_working_3-way'!Y328+2*PI())/3)</f>
        <v>#VALUE!</v>
      </c>
      <c r="AB328" s="11" t="e">
        <f>'OddsRatio_working_3-way'!X328^(1/3)*COS(('OddsRatio_working_3-way'!Y328+4*PI())/3)</f>
        <v>#VALUE!</v>
      </c>
      <c r="AC328" s="11" t="e">
        <f>'OddsRatio_working_3-way'!X328^(1/3)*SIN('OddsRatio_working_3-way'!Y328/3)</f>
        <v>#VALUE!</v>
      </c>
      <c r="AD328" s="11" t="e">
        <f>'OddsRatio_working_3-way'!X328^(1/3)*SIN(('OddsRatio_working_3-way'!Y328+2*PI())/3)</f>
        <v>#VALUE!</v>
      </c>
      <c r="AE328" s="11" t="e">
        <f>'OddsRatio_working_3-way'!X328^(1/3)*SIN(('OddsRatio_working_3-way'!Y328+4*PI())/3)</f>
        <v>#VALUE!</v>
      </c>
      <c r="AF328" s="11" t="e">
        <f>-'OddsRatio_working_3-way'!U328/(3*'OddsRatio_working_3-way'!X328^(1/3))*COS(('OddsRatio_working_3-way'!Y328)/3)</f>
        <v>#VALUE!</v>
      </c>
      <c r="AG328" s="11" t="e">
        <f>-'OddsRatio_working_3-way'!U328/(3*'OddsRatio_working_3-way'!X328^(1/3))*COS(('OddsRatio_working_3-way'!Y328+2*PI())/3)</f>
        <v>#VALUE!</v>
      </c>
      <c r="AH328" s="11" t="e">
        <f>-'OddsRatio_working_3-way'!U328/(3*'OddsRatio_working_3-way'!X328^(1/3))*COS(('OddsRatio_working_3-way'!Y328+4*PI())/3)</f>
        <v>#VALUE!</v>
      </c>
      <c r="AI328" s="11" t="e">
        <f>'OddsRatio_working_3-way'!U328/(3*'OddsRatio_working_3-way'!X328^(1/3))*SIN(('OddsRatio_working_3-way'!Y328)/3)</f>
        <v>#VALUE!</v>
      </c>
      <c r="AJ328" s="11" t="e">
        <f>'OddsRatio_working_3-way'!U328/(3*'OddsRatio_working_3-way'!X328^(1/3))*SIN(('OddsRatio_working_3-way'!Y328+2*PI())/3)</f>
        <v>#VALUE!</v>
      </c>
      <c r="AK328" s="11" t="e">
        <f>'OddsRatio_working_3-way'!U328/(3*'OddsRatio_working_3-way'!X328^(1/3))*SIN(('OddsRatio_working_3-way'!Y328+4*PI())/3)</f>
        <v>#VALUE!</v>
      </c>
      <c r="AL328" s="11" t="e">
        <f>'OddsRatio_working_3-way'!Z328+'OddsRatio_working_3-way'!AF328</f>
        <v>#VALUE!</v>
      </c>
      <c r="AM328" s="11" t="e">
        <f>'OddsRatio_working_3-way'!AA328+'OddsRatio_working_3-way'!AG328</f>
        <v>#VALUE!</v>
      </c>
      <c r="AN328" s="11" t="e">
        <f>'OddsRatio_working_3-way'!AB328+'OddsRatio_working_3-way'!AH328</f>
        <v>#VALUE!</v>
      </c>
      <c r="AO328" s="11" t="e">
        <f>'OddsRatio_working_3-way'!AC328+'OddsRatio_working_3-way'!AI328</f>
        <v>#VALUE!</v>
      </c>
      <c r="AP328" s="11" t="e">
        <f>'OddsRatio_working_3-way'!AD328+'OddsRatio_working_3-way'!AJ328</f>
        <v>#VALUE!</v>
      </c>
      <c r="AQ328" s="11" t="e">
        <f>'OddsRatio_working_3-way'!AE328+'OddsRatio_working_3-way'!AK328</f>
        <v>#VALUE!</v>
      </c>
      <c r="AR328" s="10" t="str">
        <f>IF(A328="","",IF(('OddsRatio_working_3-way'!X328=0),IF(Q328&gt;0,-Q328^(1/3),(-Q328)^(1/3)),'OddsRatio_working_3-way'!AL328-'OddsRatio_working_3-way'!R328/3))</f>
        <v/>
      </c>
      <c r="AS328" s="11" t="e">
        <f>IF(('OddsRatio_working_3-way'!X328=0),IF(Q328&gt;0,-Q328^(1/3),(-Q328)^(1/3)),'OddsRatio_working_3-way'!AM328-'OddsRatio_working_3-way'!R328/3)</f>
        <v>#VALUE!</v>
      </c>
      <c r="AT328" s="11" t="e">
        <f>IF(('OddsRatio_working_3-way'!X328=0),IF(Q328&gt;0,-Q328^(1/3),(-Q328)^(1/3)),'OddsRatio_working_3-way'!AN328-'OddsRatio_working_3-way'!R328/3)</f>
        <v>#VALUE!</v>
      </c>
      <c r="AU328" s="11" t="e">
        <f>IF(('OddsRatio_working_3-way'!X328=0),0,'OddsRatio_working_3-way'!AO328)</f>
        <v>#VALUE!</v>
      </c>
      <c r="AV328" s="11" t="e">
        <f>IF(('OddsRatio_working_3-way'!X328=0),0,'OddsRatio_working_3-way'!AP328)</f>
        <v>#VALUE!</v>
      </c>
      <c r="AW328" s="11" t="e">
        <f>IF(('OddsRatio_working_3-way'!X328=0),0,'OddsRatio_working_3-way'!AQ328)</f>
        <v>#VALUE!</v>
      </c>
    </row>
    <row r="329" spans="1:49">
      <c r="A329" s="4" t="str">
        <f>IF('True_Odds_Calculator_3-way'!A330="","",'True_Odds_Calculator_3-way'!A330)</f>
        <v/>
      </c>
      <c r="B329" s="4" t="str">
        <f>IF('True_Odds_Calculator_3-way'!B330="","",'True_Odds_Calculator_3-way'!B330)</f>
        <v/>
      </c>
      <c r="C329" s="4" t="str">
        <f>IF('True_Odds_Calculator_3-way'!C330="","",'True_Odds_Calculator_3-way'!C330)</f>
        <v/>
      </c>
      <c r="D329" s="9" t="e">
        <f t="shared" si="78"/>
        <v>#VALUE!</v>
      </c>
      <c r="E329" s="9" t="e">
        <f t="shared" si="79"/>
        <v>#VALUE!</v>
      </c>
      <c r="F329" s="9" t="e">
        <f t="shared" si="80"/>
        <v>#VALUE!</v>
      </c>
      <c r="G329" s="9" t="str">
        <f t="shared" si="81"/>
        <v/>
      </c>
      <c r="H329" s="9" t="str">
        <f t="shared" si="82"/>
        <v/>
      </c>
      <c r="I329" s="9" t="str">
        <f t="shared" si="83"/>
        <v/>
      </c>
      <c r="J329" s="9" t="str">
        <f t="shared" si="84"/>
        <v/>
      </c>
      <c r="K329" s="11" t="e">
        <f t="shared" si="85"/>
        <v>#VALUE!</v>
      </c>
      <c r="L329" s="11" t="e">
        <f t="shared" si="86"/>
        <v>#VALUE!</v>
      </c>
      <c r="M329" s="11" t="e">
        <f t="shared" si="87"/>
        <v>#VALUE!</v>
      </c>
      <c r="N329" s="11" t="e">
        <f>'OddsRatio_working_3-way'!K329+'OddsRatio_working_3-way'!L329+'OddsRatio_working_3-way'!M329-('OddsRatio_working_3-way'!K329*'OddsRatio_working_3-way'!L329)-('OddsRatio_working_3-way'!K329*'OddsRatio_working_3-way'!M329)-('OddsRatio_working_3-way'!L329*'OddsRatio_working_3-way'!M329)+('OddsRatio_working_3-way'!K329*'OddsRatio_working_3-way'!L329*'OddsRatio_working_3-way'!M329)-1</f>
        <v>#VALUE!</v>
      </c>
      <c r="O329" s="11">
        <f>0</f>
        <v>0</v>
      </c>
      <c r="P329" s="11" t="e">
        <f>('OddsRatio_working_3-way'!K329*'OddsRatio_working_3-way'!L329)+('OddsRatio_working_3-way'!K329*'OddsRatio_working_3-way'!M329)+('OddsRatio_working_3-way'!L329*'OddsRatio_working_3-way'!M329)-(3*'OddsRatio_working_3-way'!K329*'OddsRatio_working_3-way'!L329*'OddsRatio_working_3-way'!M329)</f>
        <v>#VALUE!</v>
      </c>
      <c r="Q329" s="11" t="e">
        <f>2*'OddsRatio_working_3-way'!K329*'OddsRatio_working_3-way'!L329*'OddsRatio_working_3-way'!M329</f>
        <v>#VALUE!</v>
      </c>
      <c r="R329" s="11" t="e">
        <f t="shared" si="88"/>
        <v>#VALUE!</v>
      </c>
      <c r="S329" s="11" t="e">
        <f t="shared" si="89"/>
        <v>#VALUE!</v>
      </c>
      <c r="T329" s="11" t="e">
        <f t="shared" si="90"/>
        <v>#VALUE!</v>
      </c>
      <c r="U329" s="11" t="e">
        <f>'OddsRatio_working_3-way'!S329-'OddsRatio_working_3-way'!R329^2/3</f>
        <v>#VALUE!</v>
      </c>
      <c r="V329" s="11" t="e">
        <f>'OddsRatio_working_3-way'!S329*'OddsRatio_working_3-way'!R329/3-2*'OddsRatio_working_3-way'!R329^3/27-'OddsRatio_working_3-way'!T329</f>
        <v>#VALUE!</v>
      </c>
      <c r="W329" s="11" t="e">
        <f>'OddsRatio_working_3-way'!V329^2+4*'OddsRatio_working_3-way'!U329^3/27</f>
        <v>#VALUE!</v>
      </c>
      <c r="X329" s="11" t="e">
        <f>IF('OddsRatio_working_3-way'!W329&gt;0,IF(ABS('OddsRatio_working_3-way'!V329+SQRT('OddsRatio_working_3-way'!W329))/2&gt;0,ABS('OddsRatio_working_3-way'!V329+SQRT('OddsRatio_working_3-way'!W329))/2,ABS('OddsRatio_working_3-way'!V329-SQRT('OddsRatio_working_3-way'!W329))/2),SQRT(-'OddsRatio_working_3-way'!U329^3/27))</f>
        <v>#VALUE!</v>
      </c>
      <c r="Y329" s="11" t="e">
        <f>IF('OddsRatio_working_3-way'!W329&gt;=0,IF('OddsRatio_working_3-way'!V329+SQRT('OddsRatio_working_3-way'!W329)&gt;0,0,PI()),ACOS('OddsRatio_working_3-way'!V329/(2*'OddsRatio_working_3-way'!X329)))</f>
        <v>#VALUE!</v>
      </c>
      <c r="Z329" s="11" t="e">
        <f>'OddsRatio_working_3-way'!X329^(1/3)*COS('OddsRatio_working_3-way'!Y329/3)</f>
        <v>#VALUE!</v>
      </c>
      <c r="AA329" s="11" t="e">
        <f>'OddsRatio_working_3-way'!X329^(1/3)*COS(('OddsRatio_working_3-way'!Y329+2*PI())/3)</f>
        <v>#VALUE!</v>
      </c>
      <c r="AB329" s="11" t="e">
        <f>'OddsRatio_working_3-way'!X329^(1/3)*COS(('OddsRatio_working_3-way'!Y329+4*PI())/3)</f>
        <v>#VALUE!</v>
      </c>
      <c r="AC329" s="11" t="e">
        <f>'OddsRatio_working_3-way'!X329^(1/3)*SIN('OddsRatio_working_3-way'!Y329/3)</f>
        <v>#VALUE!</v>
      </c>
      <c r="AD329" s="11" t="e">
        <f>'OddsRatio_working_3-way'!X329^(1/3)*SIN(('OddsRatio_working_3-way'!Y329+2*PI())/3)</f>
        <v>#VALUE!</v>
      </c>
      <c r="AE329" s="11" t="e">
        <f>'OddsRatio_working_3-way'!X329^(1/3)*SIN(('OddsRatio_working_3-way'!Y329+4*PI())/3)</f>
        <v>#VALUE!</v>
      </c>
      <c r="AF329" s="11" t="e">
        <f>-'OddsRatio_working_3-way'!U329/(3*'OddsRatio_working_3-way'!X329^(1/3))*COS(('OddsRatio_working_3-way'!Y329)/3)</f>
        <v>#VALUE!</v>
      </c>
      <c r="AG329" s="11" t="e">
        <f>-'OddsRatio_working_3-way'!U329/(3*'OddsRatio_working_3-way'!X329^(1/3))*COS(('OddsRatio_working_3-way'!Y329+2*PI())/3)</f>
        <v>#VALUE!</v>
      </c>
      <c r="AH329" s="11" t="e">
        <f>-'OddsRatio_working_3-way'!U329/(3*'OddsRatio_working_3-way'!X329^(1/3))*COS(('OddsRatio_working_3-way'!Y329+4*PI())/3)</f>
        <v>#VALUE!</v>
      </c>
      <c r="AI329" s="11" t="e">
        <f>'OddsRatio_working_3-way'!U329/(3*'OddsRatio_working_3-way'!X329^(1/3))*SIN(('OddsRatio_working_3-way'!Y329)/3)</f>
        <v>#VALUE!</v>
      </c>
      <c r="AJ329" s="11" t="e">
        <f>'OddsRatio_working_3-way'!U329/(3*'OddsRatio_working_3-way'!X329^(1/3))*SIN(('OddsRatio_working_3-way'!Y329+2*PI())/3)</f>
        <v>#VALUE!</v>
      </c>
      <c r="AK329" s="11" t="e">
        <f>'OddsRatio_working_3-way'!U329/(3*'OddsRatio_working_3-way'!X329^(1/3))*SIN(('OddsRatio_working_3-way'!Y329+4*PI())/3)</f>
        <v>#VALUE!</v>
      </c>
      <c r="AL329" s="11" t="e">
        <f>'OddsRatio_working_3-way'!Z329+'OddsRatio_working_3-way'!AF329</f>
        <v>#VALUE!</v>
      </c>
      <c r="AM329" s="11" t="e">
        <f>'OddsRatio_working_3-way'!AA329+'OddsRatio_working_3-way'!AG329</f>
        <v>#VALUE!</v>
      </c>
      <c r="AN329" s="11" t="e">
        <f>'OddsRatio_working_3-way'!AB329+'OddsRatio_working_3-way'!AH329</f>
        <v>#VALUE!</v>
      </c>
      <c r="AO329" s="11" t="e">
        <f>'OddsRatio_working_3-way'!AC329+'OddsRatio_working_3-way'!AI329</f>
        <v>#VALUE!</v>
      </c>
      <c r="AP329" s="11" t="e">
        <f>'OddsRatio_working_3-way'!AD329+'OddsRatio_working_3-way'!AJ329</f>
        <v>#VALUE!</v>
      </c>
      <c r="AQ329" s="11" t="e">
        <f>'OddsRatio_working_3-way'!AE329+'OddsRatio_working_3-way'!AK329</f>
        <v>#VALUE!</v>
      </c>
      <c r="AR329" s="10" t="str">
        <f>IF(A329="","",IF(('OddsRatio_working_3-way'!X329=0),IF(Q329&gt;0,-Q329^(1/3),(-Q329)^(1/3)),'OddsRatio_working_3-way'!AL329-'OddsRatio_working_3-way'!R329/3))</f>
        <v/>
      </c>
      <c r="AS329" s="11" t="e">
        <f>IF(('OddsRatio_working_3-way'!X329=0),IF(Q329&gt;0,-Q329^(1/3),(-Q329)^(1/3)),'OddsRatio_working_3-way'!AM329-'OddsRatio_working_3-way'!R329/3)</f>
        <v>#VALUE!</v>
      </c>
      <c r="AT329" s="11" t="e">
        <f>IF(('OddsRatio_working_3-way'!X329=0),IF(Q329&gt;0,-Q329^(1/3),(-Q329)^(1/3)),'OddsRatio_working_3-way'!AN329-'OddsRatio_working_3-way'!R329/3)</f>
        <v>#VALUE!</v>
      </c>
      <c r="AU329" s="11" t="e">
        <f>IF(('OddsRatio_working_3-way'!X329=0),0,'OddsRatio_working_3-way'!AO329)</f>
        <v>#VALUE!</v>
      </c>
      <c r="AV329" s="11" t="e">
        <f>IF(('OddsRatio_working_3-way'!X329=0),0,'OddsRatio_working_3-way'!AP329)</f>
        <v>#VALUE!</v>
      </c>
      <c r="AW329" s="11" t="e">
        <f>IF(('OddsRatio_working_3-way'!X329=0),0,'OddsRatio_working_3-way'!AQ329)</f>
        <v>#VALUE!</v>
      </c>
    </row>
    <row r="330" spans="1:49">
      <c r="A330" s="4" t="str">
        <f>IF('True_Odds_Calculator_3-way'!A331="","",'True_Odds_Calculator_3-way'!A331)</f>
        <v/>
      </c>
      <c r="B330" s="4" t="str">
        <f>IF('True_Odds_Calculator_3-way'!B331="","",'True_Odds_Calculator_3-way'!B331)</f>
        <v/>
      </c>
      <c r="C330" s="4" t="str">
        <f>IF('True_Odds_Calculator_3-way'!C331="","",'True_Odds_Calculator_3-way'!C331)</f>
        <v/>
      </c>
      <c r="D330" s="9" t="e">
        <f t="shared" si="78"/>
        <v>#VALUE!</v>
      </c>
      <c r="E330" s="9" t="e">
        <f t="shared" si="79"/>
        <v>#VALUE!</v>
      </c>
      <c r="F330" s="9" t="e">
        <f t="shared" si="80"/>
        <v>#VALUE!</v>
      </c>
      <c r="G330" s="9" t="str">
        <f t="shared" si="81"/>
        <v/>
      </c>
      <c r="H330" s="9" t="str">
        <f t="shared" si="82"/>
        <v/>
      </c>
      <c r="I330" s="9" t="str">
        <f t="shared" si="83"/>
        <v/>
      </c>
      <c r="J330" s="9" t="str">
        <f t="shared" si="84"/>
        <v/>
      </c>
      <c r="K330" s="11" t="e">
        <f t="shared" si="85"/>
        <v>#VALUE!</v>
      </c>
      <c r="L330" s="11" t="e">
        <f t="shared" si="86"/>
        <v>#VALUE!</v>
      </c>
      <c r="M330" s="11" t="e">
        <f t="shared" si="87"/>
        <v>#VALUE!</v>
      </c>
      <c r="N330" s="11" t="e">
        <f>'OddsRatio_working_3-way'!K330+'OddsRatio_working_3-way'!L330+'OddsRatio_working_3-way'!M330-('OddsRatio_working_3-way'!K330*'OddsRatio_working_3-way'!L330)-('OddsRatio_working_3-way'!K330*'OddsRatio_working_3-way'!M330)-('OddsRatio_working_3-way'!L330*'OddsRatio_working_3-way'!M330)+('OddsRatio_working_3-way'!K330*'OddsRatio_working_3-way'!L330*'OddsRatio_working_3-way'!M330)-1</f>
        <v>#VALUE!</v>
      </c>
      <c r="O330" s="11">
        <f>0</f>
        <v>0</v>
      </c>
      <c r="P330" s="11" t="e">
        <f>('OddsRatio_working_3-way'!K330*'OddsRatio_working_3-way'!L330)+('OddsRatio_working_3-way'!K330*'OddsRatio_working_3-way'!M330)+('OddsRatio_working_3-way'!L330*'OddsRatio_working_3-way'!M330)-(3*'OddsRatio_working_3-way'!K330*'OddsRatio_working_3-way'!L330*'OddsRatio_working_3-way'!M330)</f>
        <v>#VALUE!</v>
      </c>
      <c r="Q330" s="11" t="e">
        <f>2*'OddsRatio_working_3-way'!K330*'OddsRatio_working_3-way'!L330*'OddsRatio_working_3-way'!M330</f>
        <v>#VALUE!</v>
      </c>
      <c r="R330" s="11" t="e">
        <f t="shared" si="88"/>
        <v>#VALUE!</v>
      </c>
      <c r="S330" s="11" t="e">
        <f t="shared" si="89"/>
        <v>#VALUE!</v>
      </c>
      <c r="T330" s="11" t="e">
        <f t="shared" si="90"/>
        <v>#VALUE!</v>
      </c>
      <c r="U330" s="11" t="e">
        <f>'OddsRatio_working_3-way'!S330-'OddsRatio_working_3-way'!R330^2/3</f>
        <v>#VALUE!</v>
      </c>
      <c r="V330" s="11" t="e">
        <f>'OddsRatio_working_3-way'!S330*'OddsRatio_working_3-way'!R330/3-2*'OddsRatio_working_3-way'!R330^3/27-'OddsRatio_working_3-way'!T330</f>
        <v>#VALUE!</v>
      </c>
      <c r="W330" s="11" t="e">
        <f>'OddsRatio_working_3-way'!V330^2+4*'OddsRatio_working_3-way'!U330^3/27</f>
        <v>#VALUE!</v>
      </c>
      <c r="X330" s="11" t="e">
        <f>IF('OddsRatio_working_3-way'!W330&gt;0,IF(ABS('OddsRatio_working_3-way'!V330+SQRT('OddsRatio_working_3-way'!W330))/2&gt;0,ABS('OddsRatio_working_3-way'!V330+SQRT('OddsRatio_working_3-way'!W330))/2,ABS('OddsRatio_working_3-way'!V330-SQRT('OddsRatio_working_3-way'!W330))/2),SQRT(-'OddsRatio_working_3-way'!U330^3/27))</f>
        <v>#VALUE!</v>
      </c>
      <c r="Y330" s="11" t="e">
        <f>IF('OddsRatio_working_3-way'!W330&gt;=0,IF('OddsRatio_working_3-way'!V330+SQRT('OddsRatio_working_3-way'!W330)&gt;0,0,PI()),ACOS('OddsRatio_working_3-way'!V330/(2*'OddsRatio_working_3-way'!X330)))</f>
        <v>#VALUE!</v>
      </c>
      <c r="Z330" s="11" t="e">
        <f>'OddsRatio_working_3-way'!X330^(1/3)*COS('OddsRatio_working_3-way'!Y330/3)</f>
        <v>#VALUE!</v>
      </c>
      <c r="AA330" s="11" t="e">
        <f>'OddsRatio_working_3-way'!X330^(1/3)*COS(('OddsRatio_working_3-way'!Y330+2*PI())/3)</f>
        <v>#VALUE!</v>
      </c>
      <c r="AB330" s="11" t="e">
        <f>'OddsRatio_working_3-way'!X330^(1/3)*COS(('OddsRatio_working_3-way'!Y330+4*PI())/3)</f>
        <v>#VALUE!</v>
      </c>
      <c r="AC330" s="11" t="e">
        <f>'OddsRatio_working_3-way'!X330^(1/3)*SIN('OddsRatio_working_3-way'!Y330/3)</f>
        <v>#VALUE!</v>
      </c>
      <c r="AD330" s="11" t="e">
        <f>'OddsRatio_working_3-way'!X330^(1/3)*SIN(('OddsRatio_working_3-way'!Y330+2*PI())/3)</f>
        <v>#VALUE!</v>
      </c>
      <c r="AE330" s="11" t="e">
        <f>'OddsRatio_working_3-way'!X330^(1/3)*SIN(('OddsRatio_working_3-way'!Y330+4*PI())/3)</f>
        <v>#VALUE!</v>
      </c>
      <c r="AF330" s="11" t="e">
        <f>-'OddsRatio_working_3-way'!U330/(3*'OddsRatio_working_3-way'!X330^(1/3))*COS(('OddsRatio_working_3-way'!Y330)/3)</f>
        <v>#VALUE!</v>
      </c>
      <c r="AG330" s="11" t="e">
        <f>-'OddsRatio_working_3-way'!U330/(3*'OddsRatio_working_3-way'!X330^(1/3))*COS(('OddsRatio_working_3-way'!Y330+2*PI())/3)</f>
        <v>#VALUE!</v>
      </c>
      <c r="AH330" s="11" t="e">
        <f>-'OddsRatio_working_3-way'!U330/(3*'OddsRatio_working_3-way'!X330^(1/3))*COS(('OddsRatio_working_3-way'!Y330+4*PI())/3)</f>
        <v>#VALUE!</v>
      </c>
      <c r="AI330" s="11" t="e">
        <f>'OddsRatio_working_3-way'!U330/(3*'OddsRatio_working_3-way'!X330^(1/3))*SIN(('OddsRatio_working_3-way'!Y330)/3)</f>
        <v>#VALUE!</v>
      </c>
      <c r="AJ330" s="11" t="e">
        <f>'OddsRatio_working_3-way'!U330/(3*'OddsRatio_working_3-way'!X330^(1/3))*SIN(('OddsRatio_working_3-way'!Y330+2*PI())/3)</f>
        <v>#VALUE!</v>
      </c>
      <c r="AK330" s="11" t="e">
        <f>'OddsRatio_working_3-way'!U330/(3*'OddsRatio_working_3-way'!X330^(1/3))*SIN(('OddsRatio_working_3-way'!Y330+4*PI())/3)</f>
        <v>#VALUE!</v>
      </c>
      <c r="AL330" s="11" t="e">
        <f>'OddsRatio_working_3-way'!Z330+'OddsRatio_working_3-way'!AF330</f>
        <v>#VALUE!</v>
      </c>
      <c r="AM330" s="11" t="e">
        <f>'OddsRatio_working_3-way'!AA330+'OddsRatio_working_3-way'!AG330</f>
        <v>#VALUE!</v>
      </c>
      <c r="AN330" s="11" t="e">
        <f>'OddsRatio_working_3-way'!AB330+'OddsRatio_working_3-way'!AH330</f>
        <v>#VALUE!</v>
      </c>
      <c r="AO330" s="11" t="e">
        <f>'OddsRatio_working_3-way'!AC330+'OddsRatio_working_3-way'!AI330</f>
        <v>#VALUE!</v>
      </c>
      <c r="AP330" s="11" t="e">
        <f>'OddsRatio_working_3-way'!AD330+'OddsRatio_working_3-way'!AJ330</f>
        <v>#VALUE!</v>
      </c>
      <c r="AQ330" s="11" t="e">
        <f>'OddsRatio_working_3-way'!AE330+'OddsRatio_working_3-way'!AK330</f>
        <v>#VALUE!</v>
      </c>
      <c r="AR330" s="10" t="str">
        <f>IF(A330="","",IF(('OddsRatio_working_3-way'!X330=0),IF(Q330&gt;0,-Q330^(1/3),(-Q330)^(1/3)),'OddsRatio_working_3-way'!AL330-'OddsRatio_working_3-way'!R330/3))</f>
        <v/>
      </c>
      <c r="AS330" s="11" t="e">
        <f>IF(('OddsRatio_working_3-way'!X330=0),IF(Q330&gt;0,-Q330^(1/3),(-Q330)^(1/3)),'OddsRatio_working_3-way'!AM330-'OddsRatio_working_3-way'!R330/3)</f>
        <v>#VALUE!</v>
      </c>
      <c r="AT330" s="11" t="e">
        <f>IF(('OddsRatio_working_3-way'!X330=0),IF(Q330&gt;0,-Q330^(1/3),(-Q330)^(1/3)),'OddsRatio_working_3-way'!AN330-'OddsRatio_working_3-way'!R330/3)</f>
        <v>#VALUE!</v>
      </c>
      <c r="AU330" s="11" t="e">
        <f>IF(('OddsRatio_working_3-way'!X330=0),0,'OddsRatio_working_3-way'!AO330)</f>
        <v>#VALUE!</v>
      </c>
      <c r="AV330" s="11" t="e">
        <f>IF(('OddsRatio_working_3-way'!X330=0),0,'OddsRatio_working_3-way'!AP330)</f>
        <v>#VALUE!</v>
      </c>
      <c r="AW330" s="11" t="e">
        <f>IF(('OddsRatio_working_3-way'!X330=0),0,'OddsRatio_working_3-way'!AQ330)</f>
        <v>#VALUE!</v>
      </c>
    </row>
    <row r="331" spans="1:49">
      <c r="A331" s="4" t="str">
        <f>IF('True_Odds_Calculator_3-way'!A332="","",'True_Odds_Calculator_3-way'!A332)</f>
        <v/>
      </c>
      <c r="B331" s="4" t="str">
        <f>IF('True_Odds_Calculator_3-way'!B332="","",'True_Odds_Calculator_3-way'!B332)</f>
        <v/>
      </c>
      <c r="C331" s="4" t="str">
        <f>IF('True_Odds_Calculator_3-way'!C332="","",'True_Odds_Calculator_3-way'!C332)</f>
        <v/>
      </c>
      <c r="D331" s="9" t="e">
        <f t="shared" si="78"/>
        <v>#VALUE!</v>
      </c>
      <c r="E331" s="9" t="e">
        <f t="shared" si="79"/>
        <v>#VALUE!</v>
      </c>
      <c r="F331" s="9" t="e">
        <f t="shared" si="80"/>
        <v>#VALUE!</v>
      </c>
      <c r="G331" s="9" t="str">
        <f t="shared" si="81"/>
        <v/>
      </c>
      <c r="H331" s="9" t="str">
        <f t="shared" si="82"/>
        <v/>
      </c>
      <c r="I331" s="9" t="str">
        <f t="shared" si="83"/>
        <v/>
      </c>
      <c r="J331" s="9" t="str">
        <f t="shared" si="84"/>
        <v/>
      </c>
      <c r="K331" s="11" t="e">
        <f t="shared" si="85"/>
        <v>#VALUE!</v>
      </c>
      <c r="L331" s="11" t="e">
        <f t="shared" si="86"/>
        <v>#VALUE!</v>
      </c>
      <c r="M331" s="11" t="e">
        <f t="shared" si="87"/>
        <v>#VALUE!</v>
      </c>
      <c r="N331" s="11" t="e">
        <f>'OddsRatio_working_3-way'!K331+'OddsRatio_working_3-way'!L331+'OddsRatio_working_3-way'!M331-('OddsRatio_working_3-way'!K331*'OddsRatio_working_3-way'!L331)-('OddsRatio_working_3-way'!K331*'OddsRatio_working_3-way'!M331)-('OddsRatio_working_3-way'!L331*'OddsRatio_working_3-way'!M331)+('OddsRatio_working_3-way'!K331*'OddsRatio_working_3-way'!L331*'OddsRatio_working_3-way'!M331)-1</f>
        <v>#VALUE!</v>
      </c>
      <c r="O331" s="11">
        <f>0</f>
        <v>0</v>
      </c>
      <c r="P331" s="11" t="e">
        <f>('OddsRatio_working_3-way'!K331*'OddsRatio_working_3-way'!L331)+('OddsRatio_working_3-way'!K331*'OddsRatio_working_3-way'!M331)+('OddsRatio_working_3-way'!L331*'OddsRatio_working_3-way'!M331)-(3*'OddsRatio_working_3-way'!K331*'OddsRatio_working_3-way'!L331*'OddsRatio_working_3-way'!M331)</f>
        <v>#VALUE!</v>
      </c>
      <c r="Q331" s="11" t="e">
        <f>2*'OddsRatio_working_3-way'!K331*'OddsRatio_working_3-way'!L331*'OddsRatio_working_3-way'!M331</f>
        <v>#VALUE!</v>
      </c>
      <c r="R331" s="11" t="e">
        <f t="shared" si="88"/>
        <v>#VALUE!</v>
      </c>
      <c r="S331" s="11" t="e">
        <f t="shared" si="89"/>
        <v>#VALUE!</v>
      </c>
      <c r="T331" s="11" t="e">
        <f t="shared" si="90"/>
        <v>#VALUE!</v>
      </c>
      <c r="U331" s="11" t="e">
        <f>'OddsRatio_working_3-way'!S331-'OddsRatio_working_3-way'!R331^2/3</f>
        <v>#VALUE!</v>
      </c>
      <c r="V331" s="11" t="e">
        <f>'OddsRatio_working_3-way'!S331*'OddsRatio_working_3-way'!R331/3-2*'OddsRatio_working_3-way'!R331^3/27-'OddsRatio_working_3-way'!T331</f>
        <v>#VALUE!</v>
      </c>
      <c r="W331" s="11" t="e">
        <f>'OddsRatio_working_3-way'!V331^2+4*'OddsRatio_working_3-way'!U331^3/27</f>
        <v>#VALUE!</v>
      </c>
      <c r="X331" s="11" t="e">
        <f>IF('OddsRatio_working_3-way'!W331&gt;0,IF(ABS('OddsRatio_working_3-way'!V331+SQRT('OddsRatio_working_3-way'!W331))/2&gt;0,ABS('OddsRatio_working_3-way'!V331+SQRT('OddsRatio_working_3-way'!W331))/2,ABS('OddsRatio_working_3-way'!V331-SQRT('OddsRatio_working_3-way'!W331))/2),SQRT(-'OddsRatio_working_3-way'!U331^3/27))</f>
        <v>#VALUE!</v>
      </c>
      <c r="Y331" s="11" t="e">
        <f>IF('OddsRatio_working_3-way'!W331&gt;=0,IF('OddsRatio_working_3-way'!V331+SQRT('OddsRatio_working_3-way'!W331)&gt;0,0,PI()),ACOS('OddsRatio_working_3-way'!V331/(2*'OddsRatio_working_3-way'!X331)))</f>
        <v>#VALUE!</v>
      </c>
      <c r="Z331" s="11" t="e">
        <f>'OddsRatio_working_3-way'!X331^(1/3)*COS('OddsRatio_working_3-way'!Y331/3)</f>
        <v>#VALUE!</v>
      </c>
      <c r="AA331" s="11" t="e">
        <f>'OddsRatio_working_3-way'!X331^(1/3)*COS(('OddsRatio_working_3-way'!Y331+2*PI())/3)</f>
        <v>#VALUE!</v>
      </c>
      <c r="AB331" s="11" t="e">
        <f>'OddsRatio_working_3-way'!X331^(1/3)*COS(('OddsRatio_working_3-way'!Y331+4*PI())/3)</f>
        <v>#VALUE!</v>
      </c>
      <c r="AC331" s="11" t="e">
        <f>'OddsRatio_working_3-way'!X331^(1/3)*SIN('OddsRatio_working_3-way'!Y331/3)</f>
        <v>#VALUE!</v>
      </c>
      <c r="AD331" s="11" t="e">
        <f>'OddsRatio_working_3-way'!X331^(1/3)*SIN(('OddsRatio_working_3-way'!Y331+2*PI())/3)</f>
        <v>#VALUE!</v>
      </c>
      <c r="AE331" s="11" t="e">
        <f>'OddsRatio_working_3-way'!X331^(1/3)*SIN(('OddsRatio_working_3-way'!Y331+4*PI())/3)</f>
        <v>#VALUE!</v>
      </c>
      <c r="AF331" s="11" t="e">
        <f>-'OddsRatio_working_3-way'!U331/(3*'OddsRatio_working_3-way'!X331^(1/3))*COS(('OddsRatio_working_3-way'!Y331)/3)</f>
        <v>#VALUE!</v>
      </c>
      <c r="AG331" s="11" t="e">
        <f>-'OddsRatio_working_3-way'!U331/(3*'OddsRatio_working_3-way'!X331^(1/3))*COS(('OddsRatio_working_3-way'!Y331+2*PI())/3)</f>
        <v>#VALUE!</v>
      </c>
      <c r="AH331" s="11" t="e">
        <f>-'OddsRatio_working_3-way'!U331/(3*'OddsRatio_working_3-way'!X331^(1/3))*COS(('OddsRatio_working_3-way'!Y331+4*PI())/3)</f>
        <v>#VALUE!</v>
      </c>
      <c r="AI331" s="11" t="e">
        <f>'OddsRatio_working_3-way'!U331/(3*'OddsRatio_working_3-way'!X331^(1/3))*SIN(('OddsRatio_working_3-way'!Y331)/3)</f>
        <v>#VALUE!</v>
      </c>
      <c r="AJ331" s="11" t="e">
        <f>'OddsRatio_working_3-way'!U331/(3*'OddsRatio_working_3-way'!X331^(1/3))*SIN(('OddsRatio_working_3-way'!Y331+2*PI())/3)</f>
        <v>#VALUE!</v>
      </c>
      <c r="AK331" s="11" t="e">
        <f>'OddsRatio_working_3-way'!U331/(3*'OddsRatio_working_3-way'!X331^(1/3))*SIN(('OddsRatio_working_3-way'!Y331+4*PI())/3)</f>
        <v>#VALUE!</v>
      </c>
      <c r="AL331" s="11" t="e">
        <f>'OddsRatio_working_3-way'!Z331+'OddsRatio_working_3-way'!AF331</f>
        <v>#VALUE!</v>
      </c>
      <c r="AM331" s="11" t="e">
        <f>'OddsRatio_working_3-way'!AA331+'OddsRatio_working_3-way'!AG331</f>
        <v>#VALUE!</v>
      </c>
      <c r="AN331" s="11" t="e">
        <f>'OddsRatio_working_3-way'!AB331+'OddsRatio_working_3-way'!AH331</f>
        <v>#VALUE!</v>
      </c>
      <c r="AO331" s="11" t="e">
        <f>'OddsRatio_working_3-way'!AC331+'OddsRatio_working_3-way'!AI331</f>
        <v>#VALUE!</v>
      </c>
      <c r="AP331" s="11" t="e">
        <f>'OddsRatio_working_3-way'!AD331+'OddsRatio_working_3-way'!AJ331</f>
        <v>#VALUE!</v>
      </c>
      <c r="AQ331" s="11" t="e">
        <f>'OddsRatio_working_3-way'!AE331+'OddsRatio_working_3-way'!AK331</f>
        <v>#VALUE!</v>
      </c>
      <c r="AR331" s="10" t="str">
        <f>IF(A331="","",IF(('OddsRatio_working_3-way'!X331=0),IF(Q331&gt;0,-Q331^(1/3),(-Q331)^(1/3)),'OddsRatio_working_3-way'!AL331-'OddsRatio_working_3-way'!R331/3))</f>
        <v/>
      </c>
      <c r="AS331" s="11" t="e">
        <f>IF(('OddsRatio_working_3-way'!X331=0),IF(Q331&gt;0,-Q331^(1/3),(-Q331)^(1/3)),'OddsRatio_working_3-way'!AM331-'OddsRatio_working_3-way'!R331/3)</f>
        <v>#VALUE!</v>
      </c>
      <c r="AT331" s="11" t="e">
        <f>IF(('OddsRatio_working_3-way'!X331=0),IF(Q331&gt;0,-Q331^(1/3),(-Q331)^(1/3)),'OddsRatio_working_3-way'!AN331-'OddsRatio_working_3-way'!R331/3)</f>
        <v>#VALUE!</v>
      </c>
      <c r="AU331" s="11" t="e">
        <f>IF(('OddsRatio_working_3-way'!X331=0),0,'OddsRatio_working_3-way'!AO331)</f>
        <v>#VALUE!</v>
      </c>
      <c r="AV331" s="11" t="e">
        <f>IF(('OddsRatio_working_3-way'!X331=0),0,'OddsRatio_working_3-way'!AP331)</f>
        <v>#VALUE!</v>
      </c>
      <c r="AW331" s="11" t="e">
        <f>IF(('OddsRatio_working_3-way'!X331=0),0,'OddsRatio_working_3-way'!AQ331)</f>
        <v>#VALUE!</v>
      </c>
    </row>
    <row r="332" spans="1:49">
      <c r="A332" s="4" t="str">
        <f>IF('True_Odds_Calculator_3-way'!A333="","",'True_Odds_Calculator_3-way'!A333)</f>
        <v/>
      </c>
      <c r="B332" s="4" t="str">
        <f>IF('True_Odds_Calculator_3-way'!B333="","",'True_Odds_Calculator_3-way'!B333)</f>
        <v/>
      </c>
      <c r="C332" s="4" t="str">
        <f>IF('True_Odds_Calculator_3-way'!C333="","",'True_Odds_Calculator_3-way'!C333)</f>
        <v/>
      </c>
      <c r="D332" s="9" t="e">
        <f t="shared" si="78"/>
        <v>#VALUE!</v>
      </c>
      <c r="E332" s="9" t="e">
        <f t="shared" si="79"/>
        <v>#VALUE!</v>
      </c>
      <c r="F332" s="9" t="e">
        <f t="shared" si="80"/>
        <v>#VALUE!</v>
      </c>
      <c r="G332" s="9" t="str">
        <f t="shared" si="81"/>
        <v/>
      </c>
      <c r="H332" s="9" t="str">
        <f t="shared" si="82"/>
        <v/>
      </c>
      <c r="I332" s="9" t="str">
        <f t="shared" si="83"/>
        <v/>
      </c>
      <c r="J332" s="9" t="str">
        <f t="shared" si="84"/>
        <v/>
      </c>
      <c r="K332" s="11" t="e">
        <f t="shared" si="85"/>
        <v>#VALUE!</v>
      </c>
      <c r="L332" s="11" t="e">
        <f t="shared" si="86"/>
        <v>#VALUE!</v>
      </c>
      <c r="M332" s="11" t="e">
        <f t="shared" si="87"/>
        <v>#VALUE!</v>
      </c>
      <c r="N332" s="11" t="e">
        <f>'OddsRatio_working_3-way'!K332+'OddsRatio_working_3-way'!L332+'OddsRatio_working_3-way'!M332-('OddsRatio_working_3-way'!K332*'OddsRatio_working_3-way'!L332)-('OddsRatio_working_3-way'!K332*'OddsRatio_working_3-way'!M332)-('OddsRatio_working_3-way'!L332*'OddsRatio_working_3-way'!M332)+('OddsRatio_working_3-way'!K332*'OddsRatio_working_3-way'!L332*'OddsRatio_working_3-way'!M332)-1</f>
        <v>#VALUE!</v>
      </c>
      <c r="O332" s="11">
        <f>0</f>
        <v>0</v>
      </c>
      <c r="P332" s="11" t="e">
        <f>('OddsRatio_working_3-way'!K332*'OddsRatio_working_3-way'!L332)+('OddsRatio_working_3-way'!K332*'OddsRatio_working_3-way'!M332)+('OddsRatio_working_3-way'!L332*'OddsRatio_working_3-way'!M332)-(3*'OddsRatio_working_3-way'!K332*'OddsRatio_working_3-way'!L332*'OddsRatio_working_3-way'!M332)</f>
        <v>#VALUE!</v>
      </c>
      <c r="Q332" s="11" t="e">
        <f>2*'OddsRatio_working_3-way'!K332*'OddsRatio_working_3-way'!L332*'OddsRatio_working_3-way'!M332</f>
        <v>#VALUE!</v>
      </c>
      <c r="R332" s="11" t="e">
        <f t="shared" si="88"/>
        <v>#VALUE!</v>
      </c>
      <c r="S332" s="11" t="e">
        <f t="shared" si="89"/>
        <v>#VALUE!</v>
      </c>
      <c r="T332" s="11" t="e">
        <f t="shared" si="90"/>
        <v>#VALUE!</v>
      </c>
      <c r="U332" s="11" t="e">
        <f>'OddsRatio_working_3-way'!S332-'OddsRatio_working_3-way'!R332^2/3</f>
        <v>#VALUE!</v>
      </c>
      <c r="V332" s="11" t="e">
        <f>'OddsRatio_working_3-way'!S332*'OddsRatio_working_3-way'!R332/3-2*'OddsRatio_working_3-way'!R332^3/27-'OddsRatio_working_3-way'!T332</f>
        <v>#VALUE!</v>
      </c>
      <c r="W332" s="11" t="e">
        <f>'OddsRatio_working_3-way'!V332^2+4*'OddsRatio_working_3-way'!U332^3/27</f>
        <v>#VALUE!</v>
      </c>
      <c r="X332" s="11" t="e">
        <f>IF('OddsRatio_working_3-way'!W332&gt;0,IF(ABS('OddsRatio_working_3-way'!V332+SQRT('OddsRatio_working_3-way'!W332))/2&gt;0,ABS('OddsRatio_working_3-way'!V332+SQRT('OddsRatio_working_3-way'!W332))/2,ABS('OddsRatio_working_3-way'!V332-SQRT('OddsRatio_working_3-way'!W332))/2),SQRT(-'OddsRatio_working_3-way'!U332^3/27))</f>
        <v>#VALUE!</v>
      </c>
      <c r="Y332" s="11" t="e">
        <f>IF('OddsRatio_working_3-way'!W332&gt;=0,IF('OddsRatio_working_3-way'!V332+SQRT('OddsRatio_working_3-way'!W332)&gt;0,0,PI()),ACOS('OddsRatio_working_3-way'!V332/(2*'OddsRatio_working_3-way'!X332)))</f>
        <v>#VALUE!</v>
      </c>
      <c r="Z332" s="11" t="e">
        <f>'OddsRatio_working_3-way'!X332^(1/3)*COS('OddsRatio_working_3-way'!Y332/3)</f>
        <v>#VALUE!</v>
      </c>
      <c r="AA332" s="11" t="e">
        <f>'OddsRatio_working_3-way'!X332^(1/3)*COS(('OddsRatio_working_3-way'!Y332+2*PI())/3)</f>
        <v>#VALUE!</v>
      </c>
      <c r="AB332" s="11" t="e">
        <f>'OddsRatio_working_3-way'!X332^(1/3)*COS(('OddsRatio_working_3-way'!Y332+4*PI())/3)</f>
        <v>#VALUE!</v>
      </c>
      <c r="AC332" s="11" t="e">
        <f>'OddsRatio_working_3-way'!X332^(1/3)*SIN('OddsRatio_working_3-way'!Y332/3)</f>
        <v>#VALUE!</v>
      </c>
      <c r="AD332" s="11" t="e">
        <f>'OddsRatio_working_3-way'!X332^(1/3)*SIN(('OddsRatio_working_3-way'!Y332+2*PI())/3)</f>
        <v>#VALUE!</v>
      </c>
      <c r="AE332" s="11" t="e">
        <f>'OddsRatio_working_3-way'!X332^(1/3)*SIN(('OddsRatio_working_3-way'!Y332+4*PI())/3)</f>
        <v>#VALUE!</v>
      </c>
      <c r="AF332" s="11" t="e">
        <f>-'OddsRatio_working_3-way'!U332/(3*'OddsRatio_working_3-way'!X332^(1/3))*COS(('OddsRatio_working_3-way'!Y332)/3)</f>
        <v>#VALUE!</v>
      </c>
      <c r="AG332" s="11" t="e">
        <f>-'OddsRatio_working_3-way'!U332/(3*'OddsRatio_working_3-way'!X332^(1/3))*COS(('OddsRatio_working_3-way'!Y332+2*PI())/3)</f>
        <v>#VALUE!</v>
      </c>
      <c r="AH332" s="11" t="e">
        <f>-'OddsRatio_working_3-way'!U332/(3*'OddsRatio_working_3-way'!X332^(1/3))*COS(('OddsRatio_working_3-way'!Y332+4*PI())/3)</f>
        <v>#VALUE!</v>
      </c>
      <c r="AI332" s="11" t="e">
        <f>'OddsRatio_working_3-way'!U332/(3*'OddsRatio_working_3-way'!X332^(1/3))*SIN(('OddsRatio_working_3-way'!Y332)/3)</f>
        <v>#VALUE!</v>
      </c>
      <c r="AJ332" s="11" t="e">
        <f>'OddsRatio_working_3-way'!U332/(3*'OddsRatio_working_3-way'!X332^(1/3))*SIN(('OddsRatio_working_3-way'!Y332+2*PI())/3)</f>
        <v>#VALUE!</v>
      </c>
      <c r="AK332" s="11" t="e">
        <f>'OddsRatio_working_3-way'!U332/(3*'OddsRatio_working_3-way'!X332^(1/3))*SIN(('OddsRatio_working_3-way'!Y332+4*PI())/3)</f>
        <v>#VALUE!</v>
      </c>
      <c r="AL332" s="11" t="e">
        <f>'OddsRatio_working_3-way'!Z332+'OddsRatio_working_3-way'!AF332</f>
        <v>#VALUE!</v>
      </c>
      <c r="AM332" s="11" t="e">
        <f>'OddsRatio_working_3-way'!AA332+'OddsRatio_working_3-way'!AG332</f>
        <v>#VALUE!</v>
      </c>
      <c r="AN332" s="11" t="e">
        <f>'OddsRatio_working_3-way'!AB332+'OddsRatio_working_3-way'!AH332</f>
        <v>#VALUE!</v>
      </c>
      <c r="AO332" s="11" t="e">
        <f>'OddsRatio_working_3-way'!AC332+'OddsRatio_working_3-way'!AI332</f>
        <v>#VALUE!</v>
      </c>
      <c r="AP332" s="11" t="e">
        <f>'OddsRatio_working_3-way'!AD332+'OddsRatio_working_3-way'!AJ332</f>
        <v>#VALUE!</v>
      </c>
      <c r="AQ332" s="11" t="e">
        <f>'OddsRatio_working_3-way'!AE332+'OddsRatio_working_3-way'!AK332</f>
        <v>#VALUE!</v>
      </c>
      <c r="AR332" s="10" t="str">
        <f>IF(A332="","",IF(('OddsRatio_working_3-way'!X332=0),IF(Q332&gt;0,-Q332^(1/3),(-Q332)^(1/3)),'OddsRatio_working_3-way'!AL332-'OddsRatio_working_3-way'!R332/3))</f>
        <v/>
      </c>
      <c r="AS332" s="11" t="e">
        <f>IF(('OddsRatio_working_3-way'!X332=0),IF(Q332&gt;0,-Q332^(1/3),(-Q332)^(1/3)),'OddsRatio_working_3-way'!AM332-'OddsRatio_working_3-way'!R332/3)</f>
        <v>#VALUE!</v>
      </c>
      <c r="AT332" s="11" t="e">
        <f>IF(('OddsRatio_working_3-way'!X332=0),IF(Q332&gt;0,-Q332^(1/3),(-Q332)^(1/3)),'OddsRatio_working_3-way'!AN332-'OddsRatio_working_3-way'!R332/3)</f>
        <v>#VALUE!</v>
      </c>
      <c r="AU332" s="11" t="e">
        <f>IF(('OddsRatio_working_3-way'!X332=0),0,'OddsRatio_working_3-way'!AO332)</f>
        <v>#VALUE!</v>
      </c>
      <c r="AV332" s="11" t="e">
        <f>IF(('OddsRatio_working_3-way'!X332=0),0,'OddsRatio_working_3-way'!AP332)</f>
        <v>#VALUE!</v>
      </c>
      <c r="AW332" s="11" t="e">
        <f>IF(('OddsRatio_working_3-way'!X332=0),0,'OddsRatio_working_3-way'!AQ332)</f>
        <v>#VALUE!</v>
      </c>
    </row>
    <row r="333" spans="1:49">
      <c r="A333" s="4" t="str">
        <f>IF('True_Odds_Calculator_3-way'!A334="","",'True_Odds_Calculator_3-way'!A334)</f>
        <v/>
      </c>
      <c r="B333" s="4" t="str">
        <f>IF('True_Odds_Calculator_3-way'!B334="","",'True_Odds_Calculator_3-way'!B334)</f>
        <v/>
      </c>
      <c r="C333" s="4" t="str">
        <f>IF('True_Odds_Calculator_3-way'!C334="","",'True_Odds_Calculator_3-way'!C334)</f>
        <v/>
      </c>
      <c r="D333" s="9" t="e">
        <f t="shared" si="78"/>
        <v>#VALUE!</v>
      </c>
      <c r="E333" s="9" t="e">
        <f t="shared" si="79"/>
        <v>#VALUE!</v>
      </c>
      <c r="F333" s="9" t="e">
        <f t="shared" si="80"/>
        <v>#VALUE!</v>
      </c>
      <c r="G333" s="9" t="str">
        <f t="shared" si="81"/>
        <v/>
      </c>
      <c r="H333" s="9" t="str">
        <f t="shared" si="82"/>
        <v/>
      </c>
      <c r="I333" s="9" t="str">
        <f t="shared" si="83"/>
        <v/>
      </c>
      <c r="J333" s="9" t="str">
        <f t="shared" si="84"/>
        <v/>
      </c>
      <c r="K333" s="11" t="e">
        <f t="shared" si="85"/>
        <v>#VALUE!</v>
      </c>
      <c r="L333" s="11" t="e">
        <f t="shared" si="86"/>
        <v>#VALUE!</v>
      </c>
      <c r="M333" s="11" t="e">
        <f t="shared" si="87"/>
        <v>#VALUE!</v>
      </c>
      <c r="N333" s="11" t="e">
        <f>'OddsRatio_working_3-way'!K333+'OddsRatio_working_3-way'!L333+'OddsRatio_working_3-way'!M333-('OddsRatio_working_3-way'!K333*'OddsRatio_working_3-way'!L333)-('OddsRatio_working_3-way'!K333*'OddsRatio_working_3-way'!M333)-('OddsRatio_working_3-way'!L333*'OddsRatio_working_3-way'!M333)+('OddsRatio_working_3-way'!K333*'OddsRatio_working_3-way'!L333*'OddsRatio_working_3-way'!M333)-1</f>
        <v>#VALUE!</v>
      </c>
      <c r="O333" s="11">
        <f>0</f>
        <v>0</v>
      </c>
      <c r="P333" s="11" t="e">
        <f>('OddsRatio_working_3-way'!K333*'OddsRatio_working_3-way'!L333)+('OddsRatio_working_3-way'!K333*'OddsRatio_working_3-way'!M333)+('OddsRatio_working_3-way'!L333*'OddsRatio_working_3-way'!M333)-(3*'OddsRatio_working_3-way'!K333*'OddsRatio_working_3-way'!L333*'OddsRatio_working_3-way'!M333)</f>
        <v>#VALUE!</v>
      </c>
      <c r="Q333" s="11" t="e">
        <f>2*'OddsRatio_working_3-way'!K333*'OddsRatio_working_3-way'!L333*'OddsRatio_working_3-way'!M333</f>
        <v>#VALUE!</v>
      </c>
      <c r="R333" s="11" t="e">
        <f t="shared" si="88"/>
        <v>#VALUE!</v>
      </c>
      <c r="S333" s="11" t="e">
        <f t="shared" si="89"/>
        <v>#VALUE!</v>
      </c>
      <c r="T333" s="11" t="e">
        <f t="shared" si="90"/>
        <v>#VALUE!</v>
      </c>
      <c r="U333" s="11" t="e">
        <f>'OddsRatio_working_3-way'!S333-'OddsRatio_working_3-way'!R333^2/3</f>
        <v>#VALUE!</v>
      </c>
      <c r="V333" s="11" t="e">
        <f>'OddsRatio_working_3-way'!S333*'OddsRatio_working_3-way'!R333/3-2*'OddsRatio_working_3-way'!R333^3/27-'OddsRatio_working_3-way'!T333</f>
        <v>#VALUE!</v>
      </c>
      <c r="W333" s="11" t="e">
        <f>'OddsRatio_working_3-way'!V333^2+4*'OddsRatio_working_3-way'!U333^3/27</f>
        <v>#VALUE!</v>
      </c>
      <c r="X333" s="11" t="e">
        <f>IF('OddsRatio_working_3-way'!W333&gt;0,IF(ABS('OddsRatio_working_3-way'!V333+SQRT('OddsRatio_working_3-way'!W333))/2&gt;0,ABS('OddsRatio_working_3-way'!V333+SQRT('OddsRatio_working_3-way'!W333))/2,ABS('OddsRatio_working_3-way'!V333-SQRT('OddsRatio_working_3-way'!W333))/2),SQRT(-'OddsRatio_working_3-way'!U333^3/27))</f>
        <v>#VALUE!</v>
      </c>
      <c r="Y333" s="11" t="e">
        <f>IF('OddsRatio_working_3-way'!W333&gt;=0,IF('OddsRatio_working_3-way'!V333+SQRT('OddsRatio_working_3-way'!W333)&gt;0,0,PI()),ACOS('OddsRatio_working_3-way'!V333/(2*'OddsRatio_working_3-way'!X333)))</f>
        <v>#VALUE!</v>
      </c>
      <c r="Z333" s="11" t="e">
        <f>'OddsRatio_working_3-way'!X333^(1/3)*COS('OddsRatio_working_3-way'!Y333/3)</f>
        <v>#VALUE!</v>
      </c>
      <c r="AA333" s="11" t="e">
        <f>'OddsRatio_working_3-way'!X333^(1/3)*COS(('OddsRatio_working_3-way'!Y333+2*PI())/3)</f>
        <v>#VALUE!</v>
      </c>
      <c r="AB333" s="11" t="e">
        <f>'OddsRatio_working_3-way'!X333^(1/3)*COS(('OddsRatio_working_3-way'!Y333+4*PI())/3)</f>
        <v>#VALUE!</v>
      </c>
      <c r="AC333" s="11" t="e">
        <f>'OddsRatio_working_3-way'!X333^(1/3)*SIN('OddsRatio_working_3-way'!Y333/3)</f>
        <v>#VALUE!</v>
      </c>
      <c r="AD333" s="11" t="e">
        <f>'OddsRatio_working_3-way'!X333^(1/3)*SIN(('OddsRatio_working_3-way'!Y333+2*PI())/3)</f>
        <v>#VALUE!</v>
      </c>
      <c r="AE333" s="11" t="e">
        <f>'OddsRatio_working_3-way'!X333^(1/3)*SIN(('OddsRatio_working_3-way'!Y333+4*PI())/3)</f>
        <v>#VALUE!</v>
      </c>
      <c r="AF333" s="11" t="e">
        <f>-'OddsRatio_working_3-way'!U333/(3*'OddsRatio_working_3-way'!X333^(1/3))*COS(('OddsRatio_working_3-way'!Y333)/3)</f>
        <v>#VALUE!</v>
      </c>
      <c r="AG333" s="11" t="e">
        <f>-'OddsRatio_working_3-way'!U333/(3*'OddsRatio_working_3-way'!X333^(1/3))*COS(('OddsRatio_working_3-way'!Y333+2*PI())/3)</f>
        <v>#VALUE!</v>
      </c>
      <c r="AH333" s="11" t="e">
        <f>-'OddsRatio_working_3-way'!U333/(3*'OddsRatio_working_3-way'!X333^(1/3))*COS(('OddsRatio_working_3-way'!Y333+4*PI())/3)</f>
        <v>#VALUE!</v>
      </c>
      <c r="AI333" s="11" t="e">
        <f>'OddsRatio_working_3-way'!U333/(3*'OddsRatio_working_3-way'!X333^(1/3))*SIN(('OddsRatio_working_3-way'!Y333)/3)</f>
        <v>#VALUE!</v>
      </c>
      <c r="AJ333" s="11" t="e">
        <f>'OddsRatio_working_3-way'!U333/(3*'OddsRatio_working_3-way'!X333^(1/3))*SIN(('OddsRatio_working_3-way'!Y333+2*PI())/3)</f>
        <v>#VALUE!</v>
      </c>
      <c r="AK333" s="11" t="e">
        <f>'OddsRatio_working_3-way'!U333/(3*'OddsRatio_working_3-way'!X333^(1/3))*SIN(('OddsRatio_working_3-way'!Y333+4*PI())/3)</f>
        <v>#VALUE!</v>
      </c>
      <c r="AL333" s="11" t="e">
        <f>'OddsRatio_working_3-way'!Z333+'OddsRatio_working_3-way'!AF333</f>
        <v>#VALUE!</v>
      </c>
      <c r="AM333" s="11" t="e">
        <f>'OddsRatio_working_3-way'!AA333+'OddsRatio_working_3-way'!AG333</f>
        <v>#VALUE!</v>
      </c>
      <c r="AN333" s="11" t="e">
        <f>'OddsRatio_working_3-way'!AB333+'OddsRatio_working_3-way'!AH333</f>
        <v>#VALUE!</v>
      </c>
      <c r="AO333" s="11" t="e">
        <f>'OddsRatio_working_3-way'!AC333+'OddsRatio_working_3-way'!AI333</f>
        <v>#VALUE!</v>
      </c>
      <c r="AP333" s="11" t="e">
        <f>'OddsRatio_working_3-way'!AD333+'OddsRatio_working_3-way'!AJ333</f>
        <v>#VALUE!</v>
      </c>
      <c r="AQ333" s="11" t="e">
        <f>'OddsRatio_working_3-way'!AE333+'OddsRatio_working_3-way'!AK333</f>
        <v>#VALUE!</v>
      </c>
      <c r="AR333" s="10" t="str">
        <f>IF(A333="","",IF(('OddsRatio_working_3-way'!X333=0),IF(Q333&gt;0,-Q333^(1/3),(-Q333)^(1/3)),'OddsRatio_working_3-way'!AL333-'OddsRatio_working_3-way'!R333/3))</f>
        <v/>
      </c>
      <c r="AS333" s="11" t="e">
        <f>IF(('OddsRatio_working_3-way'!X333=0),IF(Q333&gt;0,-Q333^(1/3),(-Q333)^(1/3)),'OddsRatio_working_3-way'!AM333-'OddsRatio_working_3-way'!R333/3)</f>
        <v>#VALUE!</v>
      </c>
      <c r="AT333" s="11" t="e">
        <f>IF(('OddsRatio_working_3-way'!X333=0),IF(Q333&gt;0,-Q333^(1/3),(-Q333)^(1/3)),'OddsRatio_working_3-way'!AN333-'OddsRatio_working_3-way'!R333/3)</f>
        <v>#VALUE!</v>
      </c>
      <c r="AU333" s="11" t="e">
        <f>IF(('OddsRatio_working_3-way'!X333=0),0,'OddsRatio_working_3-way'!AO333)</f>
        <v>#VALUE!</v>
      </c>
      <c r="AV333" s="11" t="e">
        <f>IF(('OddsRatio_working_3-way'!X333=0),0,'OddsRatio_working_3-way'!AP333)</f>
        <v>#VALUE!</v>
      </c>
      <c r="AW333" s="11" t="e">
        <f>IF(('OddsRatio_working_3-way'!X333=0),0,'OddsRatio_working_3-way'!AQ333)</f>
        <v>#VALUE!</v>
      </c>
    </row>
    <row r="334" spans="1:49">
      <c r="A334" s="4" t="str">
        <f>IF('True_Odds_Calculator_3-way'!A335="","",'True_Odds_Calculator_3-way'!A335)</f>
        <v/>
      </c>
      <c r="B334" s="4" t="str">
        <f>IF('True_Odds_Calculator_3-way'!B335="","",'True_Odds_Calculator_3-way'!B335)</f>
        <v/>
      </c>
      <c r="C334" s="4" t="str">
        <f>IF('True_Odds_Calculator_3-way'!C335="","",'True_Odds_Calculator_3-way'!C335)</f>
        <v/>
      </c>
      <c r="D334" s="9" t="e">
        <f t="shared" si="78"/>
        <v>#VALUE!</v>
      </c>
      <c r="E334" s="9" t="e">
        <f t="shared" si="79"/>
        <v>#VALUE!</v>
      </c>
      <c r="F334" s="9" t="e">
        <f t="shared" si="80"/>
        <v>#VALUE!</v>
      </c>
      <c r="G334" s="9" t="str">
        <f t="shared" si="81"/>
        <v/>
      </c>
      <c r="H334" s="9" t="str">
        <f t="shared" si="82"/>
        <v/>
      </c>
      <c r="I334" s="9" t="str">
        <f t="shared" si="83"/>
        <v/>
      </c>
      <c r="J334" s="9" t="str">
        <f t="shared" si="84"/>
        <v/>
      </c>
      <c r="K334" s="11" t="e">
        <f t="shared" si="85"/>
        <v>#VALUE!</v>
      </c>
      <c r="L334" s="11" t="e">
        <f t="shared" si="86"/>
        <v>#VALUE!</v>
      </c>
      <c r="M334" s="11" t="e">
        <f t="shared" si="87"/>
        <v>#VALUE!</v>
      </c>
      <c r="N334" s="11" t="e">
        <f>'OddsRatio_working_3-way'!K334+'OddsRatio_working_3-way'!L334+'OddsRatio_working_3-way'!M334-('OddsRatio_working_3-way'!K334*'OddsRatio_working_3-way'!L334)-('OddsRatio_working_3-way'!K334*'OddsRatio_working_3-way'!M334)-('OddsRatio_working_3-way'!L334*'OddsRatio_working_3-way'!M334)+('OddsRatio_working_3-way'!K334*'OddsRatio_working_3-way'!L334*'OddsRatio_working_3-way'!M334)-1</f>
        <v>#VALUE!</v>
      </c>
      <c r="O334" s="11">
        <f>0</f>
        <v>0</v>
      </c>
      <c r="P334" s="11" t="e">
        <f>('OddsRatio_working_3-way'!K334*'OddsRatio_working_3-way'!L334)+('OddsRatio_working_3-way'!K334*'OddsRatio_working_3-way'!M334)+('OddsRatio_working_3-way'!L334*'OddsRatio_working_3-way'!M334)-(3*'OddsRatio_working_3-way'!K334*'OddsRatio_working_3-way'!L334*'OddsRatio_working_3-way'!M334)</f>
        <v>#VALUE!</v>
      </c>
      <c r="Q334" s="11" t="e">
        <f>2*'OddsRatio_working_3-way'!K334*'OddsRatio_working_3-way'!L334*'OddsRatio_working_3-way'!M334</f>
        <v>#VALUE!</v>
      </c>
      <c r="R334" s="11" t="e">
        <f t="shared" si="88"/>
        <v>#VALUE!</v>
      </c>
      <c r="S334" s="11" t="e">
        <f t="shared" si="89"/>
        <v>#VALUE!</v>
      </c>
      <c r="T334" s="11" t="e">
        <f t="shared" si="90"/>
        <v>#VALUE!</v>
      </c>
      <c r="U334" s="11" t="e">
        <f>'OddsRatio_working_3-way'!S334-'OddsRatio_working_3-way'!R334^2/3</f>
        <v>#VALUE!</v>
      </c>
      <c r="V334" s="11" t="e">
        <f>'OddsRatio_working_3-way'!S334*'OddsRatio_working_3-way'!R334/3-2*'OddsRatio_working_3-way'!R334^3/27-'OddsRatio_working_3-way'!T334</f>
        <v>#VALUE!</v>
      </c>
      <c r="W334" s="11" t="e">
        <f>'OddsRatio_working_3-way'!V334^2+4*'OddsRatio_working_3-way'!U334^3/27</f>
        <v>#VALUE!</v>
      </c>
      <c r="X334" s="11" t="e">
        <f>IF('OddsRatio_working_3-way'!W334&gt;0,IF(ABS('OddsRatio_working_3-way'!V334+SQRT('OddsRatio_working_3-way'!W334))/2&gt;0,ABS('OddsRatio_working_3-way'!V334+SQRT('OddsRatio_working_3-way'!W334))/2,ABS('OddsRatio_working_3-way'!V334-SQRT('OddsRatio_working_3-way'!W334))/2),SQRT(-'OddsRatio_working_3-way'!U334^3/27))</f>
        <v>#VALUE!</v>
      </c>
      <c r="Y334" s="11" t="e">
        <f>IF('OddsRatio_working_3-way'!W334&gt;=0,IF('OddsRatio_working_3-way'!V334+SQRT('OddsRatio_working_3-way'!W334)&gt;0,0,PI()),ACOS('OddsRatio_working_3-way'!V334/(2*'OddsRatio_working_3-way'!X334)))</f>
        <v>#VALUE!</v>
      </c>
      <c r="Z334" s="11" t="e">
        <f>'OddsRatio_working_3-way'!X334^(1/3)*COS('OddsRatio_working_3-way'!Y334/3)</f>
        <v>#VALUE!</v>
      </c>
      <c r="AA334" s="11" t="e">
        <f>'OddsRatio_working_3-way'!X334^(1/3)*COS(('OddsRatio_working_3-way'!Y334+2*PI())/3)</f>
        <v>#VALUE!</v>
      </c>
      <c r="AB334" s="11" t="e">
        <f>'OddsRatio_working_3-way'!X334^(1/3)*COS(('OddsRatio_working_3-way'!Y334+4*PI())/3)</f>
        <v>#VALUE!</v>
      </c>
      <c r="AC334" s="11" t="e">
        <f>'OddsRatio_working_3-way'!X334^(1/3)*SIN('OddsRatio_working_3-way'!Y334/3)</f>
        <v>#VALUE!</v>
      </c>
      <c r="AD334" s="11" t="e">
        <f>'OddsRatio_working_3-way'!X334^(1/3)*SIN(('OddsRatio_working_3-way'!Y334+2*PI())/3)</f>
        <v>#VALUE!</v>
      </c>
      <c r="AE334" s="11" t="e">
        <f>'OddsRatio_working_3-way'!X334^(1/3)*SIN(('OddsRatio_working_3-way'!Y334+4*PI())/3)</f>
        <v>#VALUE!</v>
      </c>
      <c r="AF334" s="11" t="e">
        <f>-'OddsRatio_working_3-way'!U334/(3*'OddsRatio_working_3-way'!X334^(1/3))*COS(('OddsRatio_working_3-way'!Y334)/3)</f>
        <v>#VALUE!</v>
      </c>
      <c r="AG334" s="11" t="e">
        <f>-'OddsRatio_working_3-way'!U334/(3*'OddsRatio_working_3-way'!X334^(1/3))*COS(('OddsRatio_working_3-way'!Y334+2*PI())/3)</f>
        <v>#VALUE!</v>
      </c>
      <c r="AH334" s="11" t="e">
        <f>-'OddsRatio_working_3-way'!U334/(3*'OddsRatio_working_3-way'!X334^(1/3))*COS(('OddsRatio_working_3-way'!Y334+4*PI())/3)</f>
        <v>#VALUE!</v>
      </c>
      <c r="AI334" s="11" t="e">
        <f>'OddsRatio_working_3-way'!U334/(3*'OddsRatio_working_3-way'!X334^(1/3))*SIN(('OddsRatio_working_3-way'!Y334)/3)</f>
        <v>#VALUE!</v>
      </c>
      <c r="AJ334" s="11" t="e">
        <f>'OddsRatio_working_3-way'!U334/(3*'OddsRatio_working_3-way'!X334^(1/3))*SIN(('OddsRatio_working_3-way'!Y334+2*PI())/3)</f>
        <v>#VALUE!</v>
      </c>
      <c r="AK334" s="11" t="e">
        <f>'OddsRatio_working_3-way'!U334/(3*'OddsRatio_working_3-way'!X334^(1/3))*SIN(('OddsRatio_working_3-way'!Y334+4*PI())/3)</f>
        <v>#VALUE!</v>
      </c>
      <c r="AL334" s="11" t="e">
        <f>'OddsRatio_working_3-way'!Z334+'OddsRatio_working_3-way'!AF334</f>
        <v>#VALUE!</v>
      </c>
      <c r="AM334" s="11" t="e">
        <f>'OddsRatio_working_3-way'!AA334+'OddsRatio_working_3-way'!AG334</f>
        <v>#VALUE!</v>
      </c>
      <c r="AN334" s="11" t="e">
        <f>'OddsRatio_working_3-way'!AB334+'OddsRatio_working_3-way'!AH334</f>
        <v>#VALUE!</v>
      </c>
      <c r="AO334" s="11" t="e">
        <f>'OddsRatio_working_3-way'!AC334+'OddsRatio_working_3-way'!AI334</f>
        <v>#VALUE!</v>
      </c>
      <c r="AP334" s="11" t="e">
        <f>'OddsRatio_working_3-way'!AD334+'OddsRatio_working_3-way'!AJ334</f>
        <v>#VALUE!</v>
      </c>
      <c r="AQ334" s="11" t="e">
        <f>'OddsRatio_working_3-way'!AE334+'OddsRatio_working_3-way'!AK334</f>
        <v>#VALUE!</v>
      </c>
      <c r="AR334" s="10" t="str">
        <f>IF(A334="","",IF(('OddsRatio_working_3-way'!X334=0),IF(Q334&gt;0,-Q334^(1/3),(-Q334)^(1/3)),'OddsRatio_working_3-way'!AL334-'OddsRatio_working_3-way'!R334/3))</f>
        <v/>
      </c>
      <c r="AS334" s="11" t="e">
        <f>IF(('OddsRatio_working_3-way'!X334=0),IF(Q334&gt;0,-Q334^(1/3),(-Q334)^(1/3)),'OddsRatio_working_3-way'!AM334-'OddsRatio_working_3-way'!R334/3)</f>
        <v>#VALUE!</v>
      </c>
      <c r="AT334" s="11" t="e">
        <f>IF(('OddsRatio_working_3-way'!X334=0),IF(Q334&gt;0,-Q334^(1/3),(-Q334)^(1/3)),'OddsRatio_working_3-way'!AN334-'OddsRatio_working_3-way'!R334/3)</f>
        <v>#VALUE!</v>
      </c>
      <c r="AU334" s="11" t="e">
        <f>IF(('OddsRatio_working_3-way'!X334=0),0,'OddsRatio_working_3-way'!AO334)</f>
        <v>#VALUE!</v>
      </c>
      <c r="AV334" s="11" t="e">
        <f>IF(('OddsRatio_working_3-way'!X334=0),0,'OddsRatio_working_3-way'!AP334)</f>
        <v>#VALUE!</v>
      </c>
      <c r="AW334" s="11" t="e">
        <f>IF(('OddsRatio_working_3-way'!X334=0),0,'OddsRatio_working_3-way'!AQ334)</f>
        <v>#VALUE!</v>
      </c>
    </row>
    <row r="335" spans="1:49">
      <c r="A335" s="4" t="str">
        <f>IF('True_Odds_Calculator_3-way'!A336="","",'True_Odds_Calculator_3-way'!A336)</f>
        <v/>
      </c>
      <c r="B335" s="4" t="str">
        <f>IF('True_Odds_Calculator_3-way'!B336="","",'True_Odds_Calculator_3-way'!B336)</f>
        <v/>
      </c>
      <c r="C335" s="4" t="str">
        <f>IF('True_Odds_Calculator_3-way'!C336="","",'True_Odds_Calculator_3-way'!C336)</f>
        <v/>
      </c>
      <c r="D335" s="9" t="e">
        <f t="shared" si="78"/>
        <v>#VALUE!</v>
      </c>
      <c r="E335" s="9" t="e">
        <f t="shared" si="79"/>
        <v>#VALUE!</v>
      </c>
      <c r="F335" s="9" t="e">
        <f t="shared" si="80"/>
        <v>#VALUE!</v>
      </c>
      <c r="G335" s="9" t="str">
        <f t="shared" si="81"/>
        <v/>
      </c>
      <c r="H335" s="9" t="str">
        <f t="shared" si="82"/>
        <v/>
      </c>
      <c r="I335" s="9" t="str">
        <f t="shared" si="83"/>
        <v/>
      </c>
      <c r="J335" s="9" t="str">
        <f t="shared" si="84"/>
        <v/>
      </c>
      <c r="K335" s="11" t="e">
        <f t="shared" si="85"/>
        <v>#VALUE!</v>
      </c>
      <c r="L335" s="11" t="e">
        <f t="shared" si="86"/>
        <v>#VALUE!</v>
      </c>
      <c r="M335" s="11" t="e">
        <f t="shared" si="87"/>
        <v>#VALUE!</v>
      </c>
      <c r="N335" s="11" t="e">
        <f>'OddsRatio_working_3-way'!K335+'OddsRatio_working_3-way'!L335+'OddsRatio_working_3-way'!M335-('OddsRatio_working_3-way'!K335*'OddsRatio_working_3-way'!L335)-('OddsRatio_working_3-way'!K335*'OddsRatio_working_3-way'!M335)-('OddsRatio_working_3-way'!L335*'OddsRatio_working_3-way'!M335)+('OddsRatio_working_3-way'!K335*'OddsRatio_working_3-way'!L335*'OddsRatio_working_3-way'!M335)-1</f>
        <v>#VALUE!</v>
      </c>
      <c r="O335" s="11">
        <f>0</f>
        <v>0</v>
      </c>
      <c r="P335" s="11" t="e">
        <f>('OddsRatio_working_3-way'!K335*'OddsRatio_working_3-way'!L335)+('OddsRatio_working_3-way'!K335*'OddsRatio_working_3-way'!M335)+('OddsRatio_working_3-way'!L335*'OddsRatio_working_3-way'!M335)-(3*'OddsRatio_working_3-way'!K335*'OddsRatio_working_3-way'!L335*'OddsRatio_working_3-way'!M335)</f>
        <v>#VALUE!</v>
      </c>
      <c r="Q335" s="11" t="e">
        <f>2*'OddsRatio_working_3-way'!K335*'OddsRatio_working_3-way'!L335*'OddsRatio_working_3-way'!M335</f>
        <v>#VALUE!</v>
      </c>
      <c r="R335" s="11" t="e">
        <f t="shared" si="88"/>
        <v>#VALUE!</v>
      </c>
      <c r="S335" s="11" t="e">
        <f t="shared" si="89"/>
        <v>#VALUE!</v>
      </c>
      <c r="T335" s="11" t="e">
        <f t="shared" si="90"/>
        <v>#VALUE!</v>
      </c>
      <c r="U335" s="11" t="e">
        <f>'OddsRatio_working_3-way'!S335-'OddsRatio_working_3-way'!R335^2/3</f>
        <v>#VALUE!</v>
      </c>
      <c r="V335" s="11" t="e">
        <f>'OddsRatio_working_3-way'!S335*'OddsRatio_working_3-way'!R335/3-2*'OddsRatio_working_3-way'!R335^3/27-'OddsRatio_working_3-way'!T335</f>
        <v>#VALUE!</v>
      </c>
      <c r="W335" s="11" t="e">
        <f>'OddsRatio_working_3-way'!V335^2+4*'OddsRatio_working_3-way'!U335^3/27</f>
        <v>#VALUE!</v>
      </c>
      <c r="X335" s="11" t="e">
        <f>IF('OddsRatio_working_3-way'!W335&gt;0,IF(ABS('OddsRatio_working_3-way'!V335+SQRT('OddsRatio_working_3-way'!W335))/2&gt;0,ABS('OddsRatio_working_3-way'!V335+SQRT('OddsRatio_working_3-way'!W335))/2,ABS('OddsRatio_working_3-way'!V335-SQRT('OddsRatio_working_3-way'!W335))/2),SQRT(-'OddsRatio_working_3-way'!U335^3/27))</f>
        <v>#VALUE!</v>
      </c>
      <c r="Y335" s="11" t="e">
        <f>IF('OddsRatio_working_3-way'!W335&gt;=0,IF('OddsRatio_working_3-way'!V335+SQRT('OddsRatio_working_3-way'!W335)&gt;0,0,PI()),ACOS('OddsRatio_working_3-way'!V335/(2*'OddsRatio_working_3-way'!X335)))</f>
        <v>#VALUE!</v>
      </c>
      <c r="Z335" s="11" t="e">
        <f>'OddsRatio_working_3-way'!X335^(1/3)*COS('OddsRatio_working_3-way'!Y335/3)</f>
        <v>#VALUE!</v>
      </c>
      <c r="AA335" s="11" t="e">
        <f>'OddsRatio_working_3-way'!X335^(1/3)*COS(('OddsRatio_working_3-way'!Y335+2*PI())/3)</f>
        <v>#VALUE!</v>
      </c>
      <c r="AB335" s="11" t="e">
        <f>'OddsRatio_working_3-way'!X335^(1/3)*COS(('OddsRatio_working_3-way'!Y335+4*PI())/3)</f>
        <v>#VALUE!</v>
      </c>
      <c r="AC335" s="11" t="e">
        <f>'OddsRatio_working_3-way'!X335^(1/3)*SIN('OddsRatio_working_3-way'!Y335/3)</f>
        <v>#VALUE!</v>
      </c>
      <c r="AD335" s="11" t="e">
        <f>'OddsRatio_working_3-way'!X335^(1/3)*SIN(('OddsRatio_working_3-way'!Y335+2*PI())/3)</f>
        <v>#VALUE!</v>
      </c>
      <c r="AE335" s="11" t="e">
        <f>'OddsRatio_working_3-way'!X335^(1/3)*SIN(('OddsRatio_working_3-way'!Y335+4*PI())/3)</f>
        <v>#VALUE!</v>
      </c>
      <c r="AF335" s="11" t="e">
        <f>-'OddsRatio_working_3-way'!U335/(3*'OddsRatio_working_3-way'!X335^(1/3))*COS(('OddsRatio_working_3-way'!Y335)/3)</f>
        <v>#VALUE!</v>
      </c>
      <c r="AG335" s="11" t="e">
        <f>-'OddsRatio_working_3-way'!U335/(3*'OddsRatio_working_3-way'!X335^(1/3))*COS(('OddsRatio_working_3-way'!Y335+2*PI())/3)</f>
        <v>#VALUE!</v>
      </c>
      <c r="AH335" s="11" t="e">
        <f>-'OddsRatio_working_3-way'!U335/(3*'OddsRatio_working_3-way'!X335^(1/3))*COS(('OddsRatio_working_3-way'!Y335+4*PI())/3)</f>
        <v>#VALUE!</v>
      </c>
      <c r="AI335" s="11" t="e">
        <f>'OddsRatio_working_3-way'!U335/(3*'OddsRatio_working_3-way'!X335^(1/3))*SIN(('OddsRatio_working_3-way'!Y335)/3)</f>
        <v>#VALUE!</v>
      </c>
      <c r="AJ335" s="11" t="e">
        <f>'OddsRatio_working_3-way'!U335/(3*'OddsRatio_working_3-way'!X335^(1/3))*SIN(('OddsRatio_working_3-way'!Y335+2*PI())/3)</f>
        <v>#VALUE!</v>
      </c>
      <c r="AK335" s="11" t="e">
        <f>'OddsRatio_working_3-way'!U335/(3*'OddsRatio_working_3-way'!X335^(1/3))*SIN(('OddsRatio_working_3-way'!Y335+4*PI())/3)</f>
        <v>#VALUE!</v>
      </c>
      <c r="AL335" s="11" t="e">
        <f>'OddsRatio_working_3-way'!Z335+'OddsRatio_working_3-way'!AF335</f>
        <v>#VALUE!</v>
      </c>
      <c r="AM335" s="11" t="e">
        <f>'OddsRatio_working_3-way'!AA335+'OddsRatio_working_3-way'!AG335</f>
        <v>#VALUE!</v>
      </c>
      <c r="AN335" s="11" t="e">
        <f>'OddsRatio_working_3-way'!AB335+'OddsRatio_working_3-way'!AH335</f>
        <v>#VALUE!</v>
      </c>
      <c r="AO335" s="11" t="e">
        <f>'OddsRatio_working_3-way'!AC335+'OddsRatio_working_3-way'!AI335</f>
        <v>#VALUE!</v>
      </c>
      <c r="AP335" s="11" t="e">
        <f>'OddsRatio_working_3-way'!AD335+'OddsRatio_working_3-way'!AJ335</f>
        <v>#VALUE!</v>
      </c>
      <c r="AQ335" s="11" t="e">
        <f>'OddsRatio_working_3-way'!AE335+'OddsRatio_working_3-way'!AK335</f>
        <v>#VALUE!</v>
      </c>
      <c r="AR335" s="10" t="str">
        <f>IF(A335="","",IF(('OddsRatio_working_3-way'!X335=0),IF(Q335&gt;0,-Q335^(1/3),(-Q335)^(1/3)),'OddsRatio_working_3-way'!AL335-'OddsRatio_working_3-way'!R335/3))</f>
        <v/>
      </c>
      <c r="AS335" s="11" t="e">
        <f>IF(('OddsRatio_working_3-way'!X335=0),IF(Q335&gt;0,-Q335^(1/3),(-Q335)^(1/3)),'OddsRatio_working_3-way'!AM335-'OddsRatio_working_3-way'!R335/3)</f>
        <v>#VALUE!</v>
      </c>
      <c r="AT335" s="11" t="e">
        <f>IF(('OddsRatio_working_3-way'!X335=0),IF(Q335&gt;0,-Q335^(1/3),(-Q335)^(1/3)),'OddsRatio_working_3-way'!AN335-'OddsRatio_working_3-way'!R335/3)</f>
        <v>#VALUE!</v>
      </c>
      <c r="AU335" s="11" t="e">
        <f>IF(('OddsRatio_working_3-way'!X335=0),0,'OddsRatio_working_3-way'!AO335)</f>
        <v>#VALUE!</v>
      </c>
      <c r="AV335" s="11" t="e">
        <f>IF(('OddsRatio_working_3-way'!X335=0),0,'OddsRatio_working_3-way'!AP335)</f>
        <v>#VALUE!</v>
      </c>
      <c r="AW335" s="11" t="e">
        <f>IF(('OddsRatio_working_3-way'!X335=0),0,'OddsRatio_working_3-way'!AQ335)</f>
        <v>#VALUE!</v>
      </c>
    </row>
    <row r="336" spans="1:49">
      <c r="A336" s="4" t="str">
        <f>IF('True_Odds_Calculator_3-way'!A337="","",'True_Odds_Calculator_3-way'!A337)</f>
        <v/>
      </c>
      <c r="B336" s="4" t="str">
        <f>IF('True_Odds_Calculator_3-way'!B337="","",'True_Odds_Calculator_3-way'!B337)</f>
        <v/>
      </c>
      <c r="C336" s="4" t="str">
        <f>IF('True_Odds_Calculator_3-way'!C337="","",'True_Odds_Calculator_3-way'!C337)</f>
        <v/>
      </c>
      <c r="D336" s="9" t="e">
        <f t="shared" si="78"/>
        <v>#VALUE!</v>
      </c>
      <c r="E336" s="9" t="e">
        <f t="shared" si="79"/>
        <v>#VALUE!</v>
      </c>
      <c r="F336" s="9" t="e">
        <f t="shared" si="80"/>
        <v>#VALUE!</v>
      </c>
      <c r="G336" s="9" t="str">
        <f t="shared" si="81"/>
        <v/>
      </c>
      <c r="H336" s="9" t="str">
        <f t="shared" si="82"/>
        <v/>
      </c>
      <c r="I336" s="9" t="str">
        <f t="shared" si="83"/>
        <v/>
      </c>
      <c r="J336" s="9" t="str">
        <f t="shared" si="84"/>
        <v/>
      </c>
      <c r="K336" s="11" t="e">
        <f t="shared" si="85"/>
        <v>#VALUE!</v>
      </c>
      <c r="L336" s="11" t="e">
        <f t="shared" si="86"/>
        <v>#VALUE!</v>
      </c>
      <c r="M336" s="11" t="e">
        <f t="shared" si="87"/>
        <v>#VALUE!</v>
      </c>
      <c r="N336" s="11" t="e">
        <f>'OddsRatio_working_3-way'!K336+'OddsRatio_working_3-way'!L336+'OddsRatio_working_3-way'!M336-('OddsRatio_working_3-way'!K336*'OddsRatio_working_3-way'!L336)-('OddsRatio_working_3-way'!K336*'OddsRatio_working_3-way'!M336)-('OddsRatio_working_3-way'!L336*'OddsRatio_working_3-way'!M336)+('OddsRatio_working_3-way'!K336*'OddsRatio_working_3-way'!L336*'OddsRatio_working_3-way'!M336)-1</f>
        <v>#VALUE!</v>
      </c>
      <c r="O336" s="11">
        <f>0</f>
        <v>0</v>
      </c>
      <c r="P336" s="11" t="e">
        <f>('OddsRatio_working_3-way'!K336*'OddsRatio_working_3-way'!L336)+('OddsRatio_working_3-way'!K336*'OddsRatio_working_3-way'!M336)+('OddsRatio_working_3-way'!L336*'OddsRatio_working_3-way'!M336)-(3*'OddsRatio_working_3-way'!K336*'OddsRatio_working_3-way'!L336*'OddsRatio_working_3-way'!M336)</f>
        <v>#VALUE!</v>
      </c>
      <c r="Q336" s="11" t="e">
        <f>2*'OddsRatio_working_3-way'!K336*'OddsRatio_working_3-way'!L336*'OddsRatio_working_3-way'!M336</f>
        <v>#VALUE!</v>
      </c>
      <c r="R336" s="11" t="e">
        <f t="shared" si="88"/>
        <v>#VALUE!</v>
      </c>
      <c r="S336" s="11" t="e">
        <f t="shared" si="89"/>
        <v>#VALUE!</v>
      </c>
      <c r="T336" s="11" t="e">
        <f t="shared" si="90"/>
        <v>#VALUE!</v>
      </c>
      <c r="U336" s="11" t="e">
        <f>'OddsRatio_working_3-way'!S336-'OddsRatio_working_3-way'!R336^2/3</f>
        <v>#VALUE!</v>
      </c>
      <c r="V336" s="11" t="e">
        <f>'OddsRatio_working_3-way'!S336*'OddsRatio_working_3-way'!R336/3-2*'OddsRatio_working_3-way'!R336^3/27-'OddsRatio_working_3-way'!T336</f>
        <v>#VALUE!</v>
      </c>
      <c r="W336" s="11" t="e">
        <f>'OddsRatio_working_3-way'!V336^2+4*'OddsRatio_working_3-way'!U336^3/27</f>
        <v>#VALUE!</v>
      </c>
      <c r="X336" s="11" t="e">
        <f>IF('OddsRatio_working_3-way'!W336&gt;0,IF(ABS('OddsRatio_working_3-way'!V336+SQRT('OddsRatio_working_3-way'!W336))/2&gt;0,ABS('OddsRatio_working_3-way'!V336+SQRT('OddsRatio_working_3-way'!W336))/2,ABS('OddsRatio_working_3-way'!V336-SQRT('OddsRatio_working_3-way'!W336))/2),SQRT(-'OddsRatio_working_3-way'!U336^3/27))</f>
        <v>#VALUE!</v>
      </c>
      <c r="Y336" s="11" t="e">
        <f>IF('OddsRatio_working_3-way'!W336&gt;=0,IF('OddsRatio_working_3-way'!V336+SQRT('OddsRatio_working_3-way'!W336)&gt;0,0,PI()),ACOS('OddsRatio_working_3-way'!V336/(2*'OddsRatio_working_3-way'!X336)))</f>
        <v>#VALUE!</v>
      </c>
      <c r="Z336" s="11" t="e">
        <f>'OddsRatio_working_3-way'!X336^(1/3)*COS('OddsRatio_working_3-way'!Y336/3)</f>
        <v>#VALUE!</v>
      </c>
      <c r="AA336" s="11" t="e">
        <f>'OddsRatio_working_3-way'!X336^(1/3)*COS(('OddsRatio_working_3-way'!Y336+2*PI())/3)</f>
        <v>#VALUE!</v>
      </c>
      <c r="AB336" s="11" t="e">
        <f>'OddsRatio_working_3-way'!X336^(1/3)*COS(('OddsRatio_working_3-way'!Y336+4*PI())/3)</f>
        <v>#VALUE!</v>
      </c>
      <c r="AC336" s="11" t="e">
        <f>'OddsRatio_working_3-way'!X336^(1/3)*SIN('OddsRatio_working_3-way'!Y336/3)</f>
        <v>#VALUE!</v>
      </c>
      <c r="AD336" s="11" t="e">
        <f>'OddsRatio_working_3-way'!X336^(1/3)*SIN(('OddsRatio_working_3-way'!Y336+2*PI())/3)</f>
        <v>#VALUE!</v>
      </c>
      <c r="AE336" s="11" t="e">
        <f>'OddsRatio_working_3-way'!X336^(1/3)*SIN(('OddsRatio_working_3-way'!Y336+4*PI())/3)</f>
        <v>#VALUE!</v>
      </c>
      <c r="AF336" s="11" t="e">
        <f>-'OddsRatio_working_3-way'!U336/(3*'OddsRatio_working_3-way'!X336^(1/3))*COS(('OddsRatio_working_3-way'!Y336)/3)</f>
        <v>#VALUE!</v>
      </c>
      <c r="AG336" s="11" t="e">
        <f>-'OddsRatio_working_3-way'!U336/(3*'OddsRatio_working_3-way'!X336^(1/3))*COS(('OddsRatio_working_3-way'!Y336+2*PI())/3)</f>
        <v>#VALUE!</v>
      </c>
      <c r="AH336" s="11" t="e">
        <f>-'OddsRatio_working_3-way'!U336/(3*'OddsRatio_working_3-way'!X336^(1/3))*COS(('OddsRatio_working_3-way'!Y336+4*PI())/3)</f>
        <v>#VALUE!</v>
      </c>
      <c r="AI336" s="11" t="e">
        <f>'OddsRatio_working_3-way'!U336/(3*'OddsRatio_working_3-way'!X336^(1/3))*SIN(('OddsRatio_working_3-way'!Y336)/3)</f>
        <v>#VALUE!</v>
      </c>
      <c r="AJ336" s="11" t="e">
        <f>'OddsRatio_working_3-way'!U336/(3*'OddsRatio_working_3-way'!X336^(1/3))*SIN(('OddsRatio_working_3-way'!Y336+2*PI())/3)</f>
        <v>#VALUE!</v>
      </c>
      <c r="AK336" s="11" t="e">
        <f>'OddsRatio_working_3-way'!U336/(3*'OddsRatio_working_3-way'!X336^(1/3))*SIN(('OddsRatio_working_3-way'!Y336+4*PI())/3)</f>
        <v>#VALUE!</v>
      </c>
      <c r="AL336" s="11" t="e">
        <f>'OddsRatio_working_3-way'!Z336+'OddsRatio_working_3-way'!AF336</f>
        <v>#VALUE!</v>
      </c>
      <c r="AM336" s="11" t="e">
        <f>'OddsRatio_working_3-way'!AA336+'OddsRatio_working_3-way'!AG336</f>
        <v>#VALUE!</v>
      </c>
      <c r="AN336" s="11" t="e">
        <f>'OddsRatio_working_3-way'!AB336+'OddsRatio_working_3-way'!AH336</f>
        <v>#VALUE!</v>
      </c>
      <c r="AO336" s="11" t="e">
        <f>'OddsRatio_working_3-way'!AC336+'OddsRatio_working_3-way'!AI336</f>
        <v>#VALUE!</v>
      </c>
      <c r="AP336" s="11" t="e">
        <f>'OddsRatio_working_3-way'!AD336+'OddsRatio_working_3-way'!AJ336</f>
        <v>#VALUE!</v>
      </c>
      <c r="AQ336" s="11" t="e">
        <f>'OddsRatio_working_3-way'!AE336+'OddsRatio_working_3-way'!AK336</f>
        <v>#VALUE!</v>
      </c>
      <c r="AR336" s="10" t="str">
        <f>IF(A336="","",IF(('OddsRatio_working_3-way'!X336=0),IF(Q336&gt;0,-Q336^(1/3),(-Q336)^(1/3)),'OddsRatio_working_3-way'!AL336-'OddsRatio_working_3-way'!R336/3))</f>
        <v/>
      </c>
      <c r="AS336" s="11" t="e">
        <f>IF(('OddsRatio_working_3-way'!X336=0),IF(Q336&gt;0,-Q336^(1/3),(-Q336)^(1/3)),'OddsRatio_working_3-way'!AM336-'OddsRatio_working_3-way'!R336/3)</f>
        <v>#VALUE!</v>
      </c>
      <c r="AT336" s="11" t="e">
        <f>IF(('OddsRatio_working_3-way'!X336=0),IF(Q336&gt;0,-Q336^(1/3),(-Q336)^(1/3)),'OddsRatio_working_3-way'!AN336-'OddsRatio_working_3-way'!R336/3)</f>
        <v>#VALUE!</v>
      </c>
      <c r="AU336" s="11" t="e">
        <f>IF(('OddsRatio_working_3-way'!X336=0),0,'OddsRatio_working_3-way'!AO336)</f>
        <v>#VALUE!</v>
      </c>
      <c r="AV336" s="11" t="e">
        <f>IF(('OddsRatio_working_3-way'!X336=0),0,'OddsRatio_working_3-way'!AP336)</f>
        <v>#VALUE!</v>
      </c>
      <c r="AW336" s="11" t="e">
        <f>IF(('OddsRatio_working_3-way'!X336=0),0,'OddsRatio_working_3-way'!AQ336)</f>
        <v>#VALUE!</v>
      </c>
    </row>
    <row r="337" spans="1:49">
      <c r="A337" s="4" t="str">
        <f>IF('True_Odds_Calculator_3-way'!A338="","",'True_Odds_Calculator_3-way'!A338)</f>
        <v/>
      </c>
      <c r="B337" s="4" t="str">
        <f>IF('True_Odds_Calculator_3-way'!B338="","",'True_Odds_Calculator_3-way'!B338)</f>
        <v/>
      </c>
      <c r="C337" s="4" t="str">
        <f>IF('True_Odds_Calculator_3-way'!C338="","",'True_Odds_Calculator_3-way'!C338)</f>
        <v/>
      </c>
      <c r="D337" s="9" t="e">
        <f t="shared" si="78"/>
        <v>#VALUE!</v>
      </c>
      <c r="E337" s="9" t="e">
        <f t="shared" si="79"/>
        <v>#VALUE!</v>
      </c>
      <c r="F337" s="9" t="e">
        <f t="shared" si="80"/>
        <v>#VALUE!</v>
      </c>
      <c r="G337" s="9" t="str">
        <f t="shared" si="81"/>
        <v/>
      </c>
      <c r="H337" s="9" t="str">
        <f t="shared" si="82"/>
        <v/>
      </c>
      <c r="I337" s="9" t="str">
        <f t="shared" si="83"/>
        <v/>
      </c>
      <c r="J337" s="9" t="str">
        <f t="shared" si="84"/>
        <v/>
      </c>
      <c r="K337" s="11" t="e">
        <f t="shared" si="85"/>
        <v>#VALUE!</v>
      </c>
      <c r="L337" s="11" t="e">
        <f t="shared" si="86"/>
        <v>#VALUE!</v>
      </c>
      <c r="M337" s="11" t="e">
        <f t="shared" si="87"/>
        <v>#VALUE!</v>
      </c>
      <c r="N337" s="11" t="e">
        <f>'OddsRatio_working_3-way'!K337+'OddsRatio_working_3-way'!L337+'OddsRatio_working_3-way'!M337-('OddsRatio_working_3-way'!K337*'OddsRatio_working_3-way'!L337)-('OddsRatio_working_3-way'!K337*'OddsRatio_working_3-way'!M337)-('OddsRatio_working_3-way'!L337*'OddsRatio_working_3-way'!M337)+('OddsRatio_working_3-way'!K337*'OddsRatio_working_3-way'!L337*'OddsRatio_working_3-way'!M337)-1</f>
        <v>#VALUE!</v>
      </c>
      <c r="O337" s="11">
        <f>0</f>
        <v>0</v>
      </c>
      <c r="P337" s="11" t="e">
        <f>('OddsRatio_working_3-way'!K337*'OddsRatio_working_3-way'!L337)+('OddsRatio_working_3-way'!K337*'OddsRatio_working_3-way'!M337)+('OddsRatio_working_3-way'!L337*'OddsRatio_working_3-way'!M337)-(3*'OddsRatio_working_3-way'!K337*'OddsRatio_working_3-way'!L337*'OddsRatio_working_3-way'!M337)</f>
        <v>#VALUE!</v>
      </c>
      <c r="Q337" s="11" t="e">
        <f>2*'OddsRatio_working_3-way'!K337*'OddsRatio_working_3-way'!L337*'OddsRatio_working_3-way'!M337</f>
        <v>#VALUE!</v>
      </c>
      <c r="R337" s="11" t="e">
        <f t="shared" si="88"/>
        <v>#VALUE!</v>
      </c>
      <c r="S337" s="11" t="e">
        <f t="shared" si="89"/>
        <v>#VALUE!</v>
      </c>
      <c r="T337" s="11" t="e">
        <f t="shared" si="90"/>
        <v>#VALUE!</v>
      </c>
      <c r="U337" s="11" t="e">
        <f>'OddsRatio_working_3-way'!S337-'OddsRatio_working_3-way'!R337^2/3</f>
        <v>#VALUE!</v>
      </c>
      <c r="V337" s="11" t="e">
        <f>'OddsRatio_working_3-way'!S337*'OddsRatio_working_3-way'!R337/3-2*'OddsRatio_working_3-way'!R337^3/27-'OddsRatio_working_3-way'!T337</f>
        <v>#VALUE!</v>
      </c>
      <c r="W337" s="11" t="e">
        <f>'OddsRatio_working_3-way'!V337^2+4*'OddsRatio_working_3-way'!U337^3/27</f>
        <v>#VALUE!</v>
      </c>
      <c r="X337" s="11" t="e">
        <f>IF('OddsRatio_working_3-way'!W337&gt;0,IF(ABS('OddsRatio_working_3-way'!V337+SQRT('OddsRatio_working_3-way'!W337))/2&gt;0,ABS('OddsRatio_working_3-way'!V337+SQRT('OddsRatio_working_3-way'!W337))/2,ABS('OddsRatio_working_3-way'!V337-SQRT('OddsRatio_working_3-way'!W337))/2),SQRT(-'OddsRatio_working_3-way'!U337^3/27))</f>
        <v>#VALUE!</v>
      </c>
      <c r="Y337" s="11" t="e">
        <f>IF('OddsRatio_working_3-way'!W337&gt;=0,IF('OddsRatio_working_3-way'!V337+SQRT('OddsRatio_working_3-way'!W337)&gt;0,0,PI()),ACOS('OddsRatio_working_3-way'!V337/(2*'OddsRatio_working_3-way'!X337)))</f>
        <v>#VALUE!</v>
      </c>
      <c r="Z337" s="11" t="e">
        <f>'OddsRatio_working_3-way'!X337^(1/3)*COS('OddsRatio_working_3-way'!Y337/3)</f>
        <v>#VALUE!</v>
      </c>
      <c r="AA337" s="11" t="e">
        <f>'OddsRatio_working_3-way'!X337^(1/3)*COS(('OddsRatio_working_3-way'!Y337+2*PI())/3)</f>
        <v>#VALUE!</v>
      </c>
      <c r="AB337" s="11" t="e">
        <f>'OddsRatio_working_3-way'!X337^(1/3)*COS(('OddsRatio_working_3-way'!Y337+4*PI())/3)</f>
        <v>#VALUE!</v>
      </c>
      <c r="AC337" s="11" t="e">
        <f>'OddsRatio_working_3-way'!X337^(1/3)*SIN('OddsRatio_working_3-way'!Y337/3)</f>
        <v>#VALUE!</v>
      </c>
      <c r="AD337" s="11" t="e">
        <f>'OddsRatio_working_3-way'!X337^(1/3)*SIN(('OddsRatio_working_3-way'!Y337+2*PI())/3)</f>
        <v>#VALUE!</v>
      </c>
      <c r="AE337" s="11" t="e">
        <f>'OddsRatio_working_3-way'!X337^(1/3)*SIN(('OddsRatio_working_3-way'!Y337+4*PI())/3)</f>
        <v>#VALUE!</v>
      </c>
      <c r="AF337" s="11" t="e">
        <f>-'OddsRatio_working_3-way'!U337/(3*'OddsRatio_working_3-way'!X337^(1/3))*COS(('OddsRatio_working_3-way'!Y337)/3)</f>
        <v>#VALUE!</v>
      </c>
      <c r="AG337" s="11" t="e">
        <f>-'OddsRatio_working_3-way'!U337/(3*'OddsRatio_working_3-way'!X337^(1/3))*COS(('OddsRatio_working_3-way'!Y337+2*PI())/3)</f>
        <v>#VALUE!</v>
      </c>
      <c r="AH337" s="11" t="e">
        <f>-'OddsRatio_working_3-way'!U337/(3*'OddsRatio_working_3-way'!X337^(1/3))*COS(('OddsRatio_working_3-way'!Y337+4*PI())/3)</f>
        <v>#VALUE!</v>
      </c>
      <c r="AI337" s="11" t="e">
        <f>'OddsRatio_working_3-way'!U337/(3*'OddsRatio_working_3-way'!X337^(1/3))*SIN(('OddsRatio_working_3-way'!Y337)/3)</f>
        <v>#VALUE!</v>
      </c>
      <c r="AJ337" s="11" t="e">
        <f>'OddsRatio_working_3-way'!U337/(3*'OddsRatio_working_3-way'!X337^(1/3))*SIN(('OddsRatio_working_3-way'!Y337+2*PI())/3)</f>
        <v>#VALUE!</v>
      </c>
      <c r="AK337" s="11" t="e">
        <f>'OddsRatio_working_3-way'!U337/(3*'OddsRatio_working_3-way'!X337^(1/3))*SIN(('OddsRatio_working_3-way'!Y337+4*PI())/3)</f>
        <v>#VALUE!</v>
      </c>
      <c r="AL337" s="11" t="e">
        <f>'OddsRatio_working_3-way'!Z337+'OddsRatio_working_3-way'!AF337</f>
        <v>#VALUE!</v>
      </c>
      <c r="AM337" s="11" t="e">
        <f>'OddsRatio_working_3-way'!AA337+'OddsRatio_working_3-way'!AG337</f>
        <v>#VALUE!</v>
      </c>
      <c r="AN337" s="11" t="e">
        <f>'OddsRatio_working_3-way'!AB337+'OddsRatio_working_3-way'!AH337</f>
        <v>#VALUE!</v>
      </c>
      <c r="AO337" s="11" t="e">
        <f>'OddsRatio_working_3-way'!AC337+'OddsRatio_working_3-way'!AI337</f>
        <v>#VALUE!</v>
      </c>
      <c r="AP337" s="11" t="e">
        <f>'OddsRatio_working_3-way'!AD337+'OddsRatio_working_3-way'!AJ337</f>
        <v>#VALUE!</v>
      </c>
      <c r="AQ337" s="11" t="e">
        <f>'OddsRatio_working_3-way'!AE337+'OddsRatio_working_3-way'!AK337</f>
        <v>#VALUE!</v>
      </c>
      <c r="AR337" s="10" t="str">
        <f>IF(A337="","",IF(('OddsRatio_working_3-way'!X337=0),IF(Q337&gt;0,-Q337^(1/3),(-Q337)^(1/3)),'OddsRatio_working_3-way'!AL337-'OddsRatio_working_3-way'!R337/3))</f>
        <v/>
      </c>
      <c r="AS337" s="11" t="e">
        <f>IF(('OddsRatio_working_3-way'!X337=0),IF(Q337&gt;0,-Q337^(1/3),(-Q337)^(1/3)),'OddsRatio_working_3-way'!AM337-'OddsRatio_working_3-way'!R337/3)</f>
        <v>#VALUE!</v>
      </c>
      <c r="AT337" s="11" t="e">
        <f>IF(('OddsRatio_working_3-way'!X337=0),IF(Q337&gt;0,-Q337^(1/3),(-Q337)^(1/3)),'OddsRatio_working_3-way'!AN337-'OddsRatio_working_3-way'!R337/3)</f>
        <v>#VALUE!</v>
      </c>
      <c r="AU337" s="11" t="e">
        <f>IF(('OddsRatio_working_3-way'!X337=0),0,'OddsRatio_working_3-way'!AO337)</f>
        <v>#VALUE!</v>
      </c>
      <c r="AV337" s="11" t="e">
        <f>IF(('OddsRatio_working_3-way'!X337=0),0,'OddsRatio_working_3-way'!AP337)</f>
        <v>#VALUE!</v>
      </c>
      <c r="AW337" s="11" t="e">
        <f>IF(('OddsRatio_working_3-way'!X337=0),0,'OddsRatio_working_3-way'!AQ337)</f>
        <v>#VALUE!</v>
      </c>
    </row>
    <row r="338" spans="1:49">
      <c r="A338" s="4" t="str">
        <f>IF('True_Odds_Calculator_3-way'!A339="","",'True_Odds_Calculator_3-way'!A339)</f>
        <v/>
      </c>
      <c r="B338" s="4" t="str">
        <f>IF('True_Odds_Calculator_3-way'!B339="","",'True_Odds_Calculator_3-way'!B339)</f>
        <v/>
      </c>
      <c r="C338" s="4" t="str">
        <f>IF('True_Odds_Calculator_3-way'!C339="","",'True_Odds_Calculator_3-way'!C339)</f>
        <v/>
      </c>
      <c r="D338" s="9" t="e">
        <f t="shared" si="78"/>
        <v>#VALUE!</v>
      </c>
      <c r="E338" s="9" t="e">
        <f t="shared" si="79"/>
        <v>#VALUE!</v>
      </c>
      <c r="F338" s="9" t="e">
        <f t="shared" si="80"/>
        <v>#VALUE!</v>
      </c>
      <c r="G338" s="9" t="str">
        <f t="shared" si="81"/>
        <v/>
      </c>
      <c r="H338" s="9" t="str">
        <f t="shared" si="82"/>
        <v/>
      </c>
      <c r="I338" s="9" t="str">
        <f t="shared" si="83"/>
        <v/>
      </c>
      <c r="J338" s="9" t="str">
        <f t="shared" si="84"/>
        <v/>
      </c>
      <c r="K338" s="11" t="e">
        <f t="shared" si="85"/>
        <v>#VALUE!</v>
      </c>
      <c r="L338" s="11" t="e">
        <f t="shared" si="86"/>
        <v>#VALUE!</v>
      </c>
      <c r="M338" s="11" t="e">
        <f t="shared" si="87"/>
        <v>#VALUE!</v>
      </c>
      <c r="N338" s="11" t="e">
        <f>'OddsRatio_working_3-way'!K338+'OddsRatio_working_3-way'!L338+'OddsRatio_working_3-way'!M338-('OddsRatio_working_3-way'!K338*'OddsRatio_working_3-way'!L338)-('OddsRatio_working_3-way'!K338*'OddsRatio_working_3-way'!M338)-('OddsRatio_working_3-way'!L338*'OddsRatio_working_3-way'!M338)+('OddsRatio_working_3-way'!K338*'OddsRatio_working_3-way'!L338*'OddsRatio_working_3-way'!M338)-1</f>
        <v>#VALUE!</v>
      </c>
      <c r="O338" s="11">
        <f>0</f>
        <v>0</v>
      </c>
      <c r="P338" s="11" t="e">
        <f>('OddsRatio_working_3-way'!K338*'OddsRatio_working_3-way'!L338)+('OddsRatio_working_3-way'!K338*'OddsRatio_working_3-way'!M338)+('OddsRatio_working_3-way'!L338*'OddsRatio_working_3-way'!M338)-(3*'OddsRatio_working_3-way'!K338*'OddsRatio_working_3-way'!L338*'OddsRatio_working_3-way'!M338)</f>
        <v>#VALUE!</v>
      </c>
      <c r="Q338" s="11" t="e">
        <f>2*'OddsRatio_working_3-way'!K338*'OddsRatio_working_3-way'!L338*'OddsRatio_working_3-way'!M338</f>
        <v>#VALUE!</v>
      </c>
      <c r="R338" s="11" t="e">
        <f t="shared" si="88"/>
        <v>#VALUE!</v>
      </c>
      <c r="S338" s="11" t="e">
        <f t="shared" si="89"/>
        <v>#VALUE!</v>
      </c>
      <c r="T338" s="11" t="e">
        <f t="shared" si="90"/>
        <v>#VALUE!</v>
      </c>
      <c r="U338" s="11" t="e">
        <f>'OddsRatio_working_3-way'!S338-'OddsRatio_working_3-way'!R338^2/3</f>
        <v>#VALUE!</v>
      </c>
      <c r="V338" s="11" t="e">
        <f>'OddsRatio_working_3-way'!S338*'OddsRatio_working_3-way'!R338/3-2*'OddsRatio_working_3-way'!R338^3/27-'OddsRatio_working_3-way'!T338</f>
        <v>#VALUE!</v>
      </c>
      <c r="W338" s="11" t="e">
        <f>'OddsRatio_working_3-way'!V338^2+4*'OddsRatio_working_3-way'!U338^3/27</f>
        <v>#VALUE!</v>
      </c>
      <c r="X338" s="11" t="e">
        <f>IF('OddsRatio_working_3-way'!W338&gt;0,IF(ABS('OddsRatio_working_3-way'!V338+SQRT('OddsRatio_working_3-way'!W338))/2&gt;0,ABS('OddsRatio_working_3-way'!V338+SQRT('OddsRatio_working_3-way'!W338))/2,ABS('OddsRatio_working_3-way'!V338-SQRT('OddsRatio_working_3-way'!W338))/2),SQRT(-'OddsRatio_working_3-way'!U338^3/27))</f>
        <v>#VALUE!</v>
      </c>
      <c r="Y338" s="11" t="e">
        <f>IF('OddsRatio_working_3-way'!W338&gt;=0,IF('OddsRatio_working_3-way'!V338+SQRT('OddsRatio_working_3-way'!W338)&gt;0,0,PI()),ACOS('OddsRatio_working_3-way'!V338/(2*'OddsRatio_working_3-way'!X338)))</f>
        <v>#VALUE!</v>
      </c>
      <c r="Z338" s="11" t="e">
        <f>'OddsRatio_working_3-way'!X338^(1/3)*COS('OddsRatio_working_3-way'!Y338/3)</f>
        <v>#VALUE!</v>
      </c>
      <c r="AA338" s="11" t="e">
        <f>'OddsRatio_working_3-way'!X338^(1/3)*COS(('OddsRatio_working_3-way'!Y338+2*PI())/3)</f>
        <v>#VALUE!</v>
      </c>
      <c r="AB338" s="11" t="e">
        <f>'OddsRatio_working_3-way'!X338^(1/3)*COS(('OddsRatio_working_3-way'!Y338+4*PI())/3)</f>
        <v>#VALUE!</v>
      </c>
      <c r="AC338" s="11" t="e">
        <f>'OddsRatio_working_3-way'!X338^(1/3)*SIN('OddsRatio_working_3-way'!Y338/3)</f>
        <v>#VALUE!</v>
      </c>
      <c r="AD338" s="11" t="e">
        <f>'OddsRatio_working_3-way'!X338^(1/3)*SIN(('OddsRatio_working_3-way'!Y338+2*PI())/3)</f>
        <v>#VALUE!</v>
      </c>
      <c r="AE338" s="11" t="e">
        <f>'OddsRatio_working_3-way'!X338^(1/3)*SIN(('OddsRatio_working_3-way'!Y338+4*PI())/3)</f>
        <v>#VALUE!</v>
      </c>
      <c r="AF338" s="11" t="e">
        <f>-'OddsRatio_working_3-way'!U338/(3*'OddsRatio_working_3-way'!X338^(1/3))*COS(('OddsRatio_working_3-way'!Y338)/3)</f>
        <v>#VALUE!</v>
      </c>
      <c r="AG338" s="11" t="e">
        <f>-'OddsRatio_working_3-way'!U338/(3*'OddsRatio_working_3-way'!X338^(1/3))*COS(('OddsRatio_working_3-way'!Y338+2*PI())/3)</f>
        <v>#VALUE!</v>
      </c>
      <c r="AH338" s="11" t="e">
        <f>-'OddsRatio_working_3-way'!U338/(3*'OddsRatio_working_3-way'!X338^(1/3))*COS(('OddsRatio_working_3-way'!Y338+4*PI())/3)</f>
        <v>#VALUE!</v>
      </c>
      <c r="AI338" s="11" t="e">
        <f>'OddsRatio_working_3-way'!U338/(3*'OddsRatio_working_3-way'!X338^(1/3))*SIN(('OddsRatio_working_3-way'!Y338)/3)</f>
        <v>#VALUE!</v>
      </c>
      <c r="AJ338" s="11" t="e">
        <f>'OddsRatio_working_3-way'!U338/(3*'OddsRatio_working_3-way'!X338^(1/3))*SIN(('OddsRatio_working_3-way'!Y338+2*PI())/3)</f>
        <v>#VALUE!</v>
      </c>
      <c r="AK338" s="11" t="e">
        <f>'OddsRatio_working_3-way'!U338/(3*'OddsRatio_working_3-way'!X338^(1/3))*SIN(('OddsRatio_working_3-way'!Y338+4*PI())/3)</f>
        <v>#VALUE!</v>
      </c>
      <c r="AL338" s="11" t="e">
        <f>'OddsRatio_working_3-way'!Z338+'OddsRatio_working_3-way'!AF338</f>
        <v>#VALUE!</v>
      </c>
      <c r="AM338" s="11" t="e">
        <f>'OddsRatio_working_3-way'!AA338+'OddsRatio_working_3-way'!AG338</f>
        <v>#VALUE!</v>
      </c>
      <c r="AN338" s="11" t="e">
        <f>'OddsRatio_working_3-way'!AB338+'OddsRatio_working_3-way'!AH338</f>
        <v>#VALUE!</v>
      </c>
      <c r="AO338" s="11" t="e">
        <f>'OddsRatio_working_3-way'!AC338+'OddsRatio_working_3-way'!AI338</f>
        <v>#VALUE!</v>
      </c>
      <c r="AP338" s="11" t="e">
        <f>'OddsRatio_working_3-way'!AD338+'OddsRatio_working_3-way'!AJ338</f>
        <v>#VALUE!</v>
      </c>
      <c r="AQ338" s="11" t="e">
        <f>'OddsRatio_working_3-way'!AE338+'OddsRatio_working_3-way'!AK338</f>
        <v>#VALUE!</v>
      </c>
      <c r="AR338" s="10" t="str">
        <f>IF(A338="","",IF(('OddsRatio_working_3-way'!X338=0),IF(Q338&gt;0,-Q338^(1/3),(-Q338)^(1/3)),'OddsRatio_working_3-way'!AL338-'OddsRatio_working_3-way'!R338/3))</f>
        <v/>
      </c>
      <c r="AS338" s="11" t="e">
        <f>IF(('OddsRatio_working_3-way'!X338=0),IF(Q338&gt;0,-Q338^(1/3),(-Q338)^(1/3)),'OddsRatio_working_3-way'!AM338-'OddsRatio_working_3-way'!R338/3)</f>
        <v>#VALUE!</v>
      </c>
      <c r="AT338" s="11" t="e">
        <f>IF(('OddsRatio_working_3-way'!X338=0),IF(Q338&gt;0,-Q338^(1/3),(-Q338)^(1/3)),'OddsRatio_working_3-way'!AN338-'OddsRatio_working_3-way'!R338/3)</f>
        <v>#VALUE!</v>
      </c>
      <c r="AU338" s="11" t="e">
        <f>IF(('OddsRatio_working_3-way'!X338=0),0,'OddsRatio_working_3-way'!AO338)</f>
        <v>#VALUE!</v>
      </c>
      <c r="AV338" s="11" t="e">
        <f>IF(('OddsRatio_working_3-way'!X338=0),0,'OddsRatio_working_3-way'!AP338)</f>
        <v>#VALUE!</v>
      </c>
      <c r="AW338" s="11" t="e">
        <f>IF(('OddsRatio_working_3-way'!X338=0),0,'OddsRatio_working_3-way'!AQ338)</f>
        <v>#VALUE!</v>
      </c>
    </row>
    <row r="339" spans="1:49">
      <c r="A339" s="4" t="str">
        <f>IF('True_Odds_Calculator_3-way'!A340="","",'True_Odds_Calculator_3-way'!A340)</f>
        <v/>
      </c>
      <c r="B339" s="4" t="str">
        <f>IF('True_Odds_Calculator_3-way'!B340="","",'True_Odds_Calculator_3-way'!B340)</f>
        <v/>
      </c>
      <c r="C339" s="4" t="str">
        <f>IF('True_Odds_Calculator_3-way'!C340="","",'True_Odds_Calculator_3-way'!C340)</f>
        <v/>
      </c>
      <c r="D339" s="9" t="e">
        <f t="shared" si="78"/>
        <v>#VALUE!</v>
      </c>
      <c r="E339" s="9" t="e">
        <f t="shared" si="79"/>
        <v>#VALUE!</v>
      </c>
      <c r="F339" s="9" t="e">
        <f t="shared" si="80"/>
        <v>#VALUE!</v>
      </c>
      <c r="G339" s="9" t="str">
        <f t="shared" si="81"/>
        <v/>
      </c>
      <c r="H339" s="9" t="str">
        <f t="shared" si="82"/>
        <v/>
      </c>
      <c r="I339" s="9" t="str">
        <f t="shared" si="83"/>
        <v/>
      </c>
      <c r="J339" s="9" t="str">
        <f t="shared" si="84"/>
        <v/>
      </c>
      <c r="K339" s="11" t="e">
        <f t="shared" si="85"/>
        <v>#VALUE!</v>
      </c>
      <c r="L339" s="11" t="e">
        <f t="shared" si="86"/>
        <v>#VALUE!</v>
      </c>
      <c r="M339" s="11" t="e">
        <f t="shared" si="87"/>
        <v>#VALUE!</v>
      </c>
      <c r="N339" s="11" t="e">
        <f>'OddsRatio_working_3-way'!K339+'OddsRatio_working_3-way'!L339+'OddsRatio_working_3-way'!M339-('OddsRatio_working_3-way'!K339*'OddsRatio_working_3-way'!L339)-('OddsRatio_working_3-way'!K339*'OddsRatio_working_3-way'!M339)-('OddsRatio_working_3-way'!L339*'OddsRatio_working_3-way'!M339)+('OddsRatio_working_3-way'!K339*'OddsRatio_working_3-way'!L339*'OddsRatio_working_3-way'!M339)-1</f>
        <v>#VALUE!</v>
      </c>
      <c r="O339" s="11">
        <f>0</f>
        <v>0</v>
      </c>
      <c r="P339" s="11" t="e">
        <f>('OddsRatio_working_3-way'!K339*'OddsRatio_working_3-way'!L339)+('OddsRatio_working_3-way'!K339*'OddsRatio_working_3-way'!M339)+('OddsRatio_working_3-way'!L339*'OddsRatio_working_3-way'!M339)-(3*'OddsRatio_working_3-way'!K339*'OddsRatio_working_3-way'!L339*'OddsRatio_working_3-way'!M339)</f>
        <v>#VALUE!</v>
      </c>
      <c r="Q339" s="11" t="e">
        <f>2*'OddsRatio_working_3-way'!K339*'OddsRatio_working_3-way'!L339*'OddsRatio_working_3-way'!M339</f>
        <v>#VALUE!</v>
      </c>
      <c r="R339" s="11" t="e">
        <f t="shared" si="88"/>
        <v>#VALUE!</v>
      </c>
      <c r="S339" s="11" t="e">
        <f t="shared" si="89"/>
        <v>#VALUE!</v>
      </c>
      <c r="T339" s="11" t="e">
        <f t="shared" si="90"/>
        <v>#VALUE!</v>
      </c>
      <c r="U339" s="11" t="e">
        <f>'OddsRatio_working_3-way'!S339-'OddsRatio_working_3-way'!R339^2/3</f>
        <v>#VALUE!</v>
      </c>
      <c r="V339" s="11" t="e">
        <f>'OddsRatio_working_3-way'!S339*'OddsRatio_working_3-way'!R339/3-2*'OddsRatio_working_3-way'!R339^3/27-'OddsRatio_working_3-way'!T339</f>
        <v>#VALUE!</v>
      </c>
      <c r="W339" s="11" t="e">
        <f>'OddsRatio_working_3-way'!V339^2+4*'OddsRatio_working_3-way'!U339^3/27</f>
        <v>#VALUE!</v>
      </c>
      <c r="X339" s="11" t="e">
        <f>IF('OddsRatio_working_3-way'!W339&gt;0,IF(ABS('OddsRatio_working_3-way'!V339+SQRT('OddsRatio_working_3-way'!W339))/2&gt;0,ABS('OddsRatio_working_3-way'!V339+SQRT('OddsRatio_working_3-way'!W339))/2,ABS('OddsRatio_working_3-way'!V339-SQRT('OddsRatio_working_3-way'!W339))/2),SQRT(-'OddsRatio_working_3-way'!U339^3/27))</f>
        <v>#VALUE!</v>
      </c>
      <c r="Y339" s="11" t="e">
        <f>IF('OddsRatio_working_3-way'!W339&gt;=0,IF('OddsRatio_working_3-way'!V339+SQRT('OddsRatio_working_3-way'!W339)&gt;0,0,PI()),ACOS('OddsRatio_working_3-way'!V339/(2*'OddsRatio_working_3-way'!X339)))</f>
        <v>#VALUE!</v>
      </c>
      <c r="Z339" s="11" t="e">
        <f>'OddsRatio_working_3-way'!X339^(1/3)*COS('OddsRatio_working_3-way'!Y339/3)</f>
        <v>#VALUE!</v>
      </c>
      <c r="AA339" s="11" t="e">
        <f>'OddsRatio_working_3-way'!X339^(1/3)*COS(('OddsRatio_working_3-way'!Y339+2*PI())/3)</f>
        <v>#VALUE!</v>
      </c>
      <c r="AB339" s="11" t="e">
        <f>'OddsRatio_working_3-way'!X339^(1/3)*COS(('OddsRatio_working_3-way'!Y339+4*PI())/3)</f>
        <v>#VALUE!</v>
      </c>
      <c r="AC339" s="11" t="e">
        <f>'OddsRatio_working_3-way'!X339^(1/3)*SIN('OddsRatio_working_3-way'!Y339/3)</f>
        <v>#VALUE!</v>
      </c>
      <c r="AD339" s="11" t="e">
        <f>'OddsRatio_working_3-way'!X339^(1/3)*SIN(('OddsRatio_working_3-way'!Y339+2*PI())/3)</f>
        <v>#VALUE!</v>
      </c>
      <c r="AE339" s="11" t="e">
        <f>'OddsRatio_working_3-way'!X339^(1/3)*SIN(('OddsRatio_working_3-way'!Y339+4*PI())/3)</f>
        <v>#VALUE!</v>
      </c>
      <c r="AF339" s="11" t="e">
        <f>-'OddsRatio_working_3-way'!U339/(3*'OddsRatio_working_3-way'!X339^(1/3))*COS(('OddsRatio_working_3-way'!Y339)/3)</f>
        <v>#VALUE!</v>
      </c>
      <c r="AG339" s="11" t="e">
        <f>-'OddsRatio_working_3-way'!U339/(3*'OddsRatio_working_3-way'!X339^(1/3))*COS(('OddsRatio_working_3-way'!Y339+2*PI())/3)</f>
        <v>#VALUE!</v>
      </c>
      <c r="AH339" s="11" t="e">
        <f>-'OddsRatio_working_3-way'!U339/(3*'OddsRatio_working_3-way'!X339^(1/3))*COS(('OddsRatio_working_3-way'!Y339+4*PI())/3)</f>
        <v>#VALUE!</v>
      </c>
      <c r="AI339" s="11" t="e">
        <f>'OddsRatio_working_3-way'!U339/(3*'OddsRatio_working_3-way'!X339^(1/3))*SIN(('OddsRatio_working_3-way'!Y339)/3)</f>
        <v>#VALUE!</v>
      </c>
      <c r="AJ339" s="11" t="e">
        <f>'OddsRatio_working_3-way'!U339/(3*'OddsRatio_working_3-way'!X339^(1/3))*SIN(('OddsRatio_working_3-way'!Y339+2*PI())/3)</f>
        <v>#VALUE!</v>
      </c>
      <c r="AK339" s="11" t="e">
        <f>'OddsRatio_working_3-way'!U339/(3*'OddsRatio_working_3-way'!X339^(1/3))*SIN(('OddsRatio_working_3-way'!Y339+4*PI())/3)</f>
        <v>#VALUE!</v>
      </c>
      <c r="AL339" s="11" t="e">
        <f>'OddsRatio_working_3-way'!Z339+'OddsRatio_working_3-way'!AF339</f>
        <v>#VALUE!</v>
      </c>
      <c r="AM339" s="11" t="e">
        <f>'OddsRatio_working_3-way'!AA339+'OddsRatio_working_3-way'!AG339</f>
        <v>#VALUE!</v>
      </c>
      <c r="AN339" s="11" t="e">
        <f>'OddsRatio_working_3-way'!AB339+'OddsRatio_working_3-way'!AH339</f>
        <v>#VALUE!</v>
      </c>
      <c r="AO339" s="11" t="e">
        <f>'OddsRatio_working_3-way'!AC339+'OddsRatio_working_3-way'!AI339</f>
        <v>#VALUE!</v>
      </c>
      <c r="AP339" s="11" t="e">
        <f>'OddsRatio_working_3-way'!AD339+'OddsRatio_working_3-way'!AJ339</f>
        <v>#VALUE!</v>
      </c>
      <c r="AQ339" s="11" t="e">
        <f>'OddsRatio_working_3-way'!AE339+'OddsRatio_working_3-way'!AK339</f>
        <v>#VALUE!</v>
      </c>
      <c r="AR339" s="10" t="str">
        <f>IF(A339="","",IF(('OddsRatio_working_3-way'!X339=0),IF(Q339&gt;0,-Q339^(1/3),(-Q339)^(1/3)),'OddsRatio_working_3-way'!AL339-'OddsRatio_working_3-way'!R339/3))</f>
        <v/>
      </c>
      <c r="AS339" s="11" t="e">
        <f>IF(('OddsRatio_working_3-way'!X339=0),IF(Q339&gt;0,-Q339^(1/3),(-Q339)^(1/3)),'OddsRatio_working_3-way'!AM339-'OddsRatio_working_3-way'!R339/3)</f>
        <v>#VALUE!</v>
      </c>
      <c r="AT339" s="11" t="e">
        <f>IF(('OddsRatio_working_3-way'!X339=0),IF(Q339&gt;0,-Q339^(1/3),(-Q339)^(1/3)),'OddsRatio_working_3-way'!AN339-'OddsRatio_working_3-way'!R339/3)</f>
        <v>#VALUE!</v>
      </c>
      <c r="AU339" s="11" t="e">
        <f>IF(('OddsRatio_working_3-way'!X339=0),0,'OddsRatio_working_3-way'!AO339)</f>
        <v>#VALUE!</v>
      </c>
      <c r="AV339" s="11" t="e">
        <f>IF(('OddsRatio_working_3-way'!X339=0),0,'OddsRatio_working_3-way'!AP339)</f>
        <v>#VALUE!</v>
      </c>
      <c r="AW339" s="11" t="e">
        <f>IF(('OddsRatio_working_3-way'!X339=0),0,'OddsRatio_working_3-way'!AQ339)</f>
        <v>#VALUE!</v>
      </c>
    </row>
    <row r="340" spans="1:49">
      <c r="A340" s="4" t="str">
        <f>IF('True_Odds_Calculator_3-way'!A341="","",'True_Odds_Calculator_3-way'!A341)</f>
        <v/>
      </c>
      <c r="B340" s="4" t="str">
        <f>IF('True_Odds_Calculator_3-way'!B341="","",'True_Odds_Calculator_3-way'!B341)</f>
        <v/>
      </c>
      <c r="C340" s="4" t="str">
        <f>IF('True_Odds_Calculator_3-way'!C341="","",'True_Odds_Calculator_3-way'!C341)</f>
        <v/>
      </c>
      <c r="D340" s="9" t="e">
        <f t="shared" si="78"/>
        <v>#VALUE!</v>
      </c>
      <c r="E340" s="9" t="e">
        <f t="shared" si="79"/>
        <v>#VALUE!</v>
      </c>
      <c r="F340" s="9" t="e">
        <f t="shared" si="80"/>
        <v>#VALUE!</v>
      </c>
      <c r="G340" s="9" t="str">
        <f t="shared" si="81"/>
        <v/>
      </c>
      <c r="H340" s="9" t="str">
        <f t="shared" si="82"/>
        <v/>
      </c>
      <c r="I340" s="9" t="str">
        <f t="shared" si="83"/>
        <v/>
      </c>
      <c r="J340" s="9" t="str">
        <f t="shared" si="84"/>
        <v/>
      </c>
      <c r="K340" s="11" t="e">
        <f t="shared" si="85"/>
        <v>#VALUE!</v>
      </c>
      <c r="L340" s="11" t="e">
        <f t="shared" si="86"/>
        <v>#VALUE!</v>
      </c>
      <c r="M340" s="11" t="e">
        <f t="shared" si="87"/>
        <v>#VALUE!</v>
      </c>
      <c r="N340" s="11" t="e">
        <f>'OddsRatio_working_3-way'!K340+'OddsRatio_working_3-way'!L340+'OddsRatio_working_3-way'!M340-('OddsRatio_working_3-way'!K340*'OddsRatio_working_3-way'!L340)-('OddsRatio_working_3-way'!K340*'OddsRatio_working_3-way'!M340)-('OddsRatio_working_3-way'!L340*'OddsRatio_working_3-way'!M340)+('OddsRatio_working_3-way'!K340*'OddsRatio_working_3-way'!L340*'OddsRatio_working_3-way'!M340)-1</f>
        <v>#VALUE!</v>
      </c>
      <c r="O340" s="11">
        <f>0</f>
        <v>0</v>
      </c>
      <c r="P340" s="11" t="e">
        <f>('OddsRatio_working_3-way'!K340*'OddsRatio_working_3-way'!L340)+('OddsRatio_working_3-way'!K340*'OddsRatio_working_3-way'!M340)+('OddsRatio_working_3-way'!L340*'OddsRatio_working_3-way'!M340)-(3*'OddsRatio_working_3-way'!K340*'OddsRatio_working_3-way'!L340*'OddsRatio_working_3-way'!M340)</f>
        <v>#VALUE!</v>
      </c>
      <c r="Q340" s="11" t="e">
        <f>2*'OddsRatio_working_3-way'!K340*'OddsRatio_working_3-way'!L340*'OddsRatio_working_3-way'!M340</f>
        <v>#VALUE!</v>
      </c>
      <c r="R340" s="11" t="e">
        <f t="shared" si="88"/>
        <v>#VALUE!</v>
      </c>
      <c r="S340" s="11" t="e">
        <f t="shared" si="89"/>
        <v>#VALUE!</v>
      </c>
      <c r="T340" s="11" t="e">
        <f t="shared" si="90"/>
        <v>#VALUE!</v>
      </c>
      <c r="U340" s="11" t="e">
        <f>'OddsRatio_working_3-way'!S340-'OddsRatio_working_3-way'!R340^2/3</f>
        <v>#VALUE!</v>
      </c>
      <c r="V340" s="11" t="e">
        <f>'OddsRatio_working_3-way'!S340*'OddsRatio_working_3-way'!R340/3-2*'OddsRatio_working_3-way'!R340^3/27-'OddsRatio_working_3-way'!T340</f>
        <v>#VALUE!</v>
      </c>
      <c r="W340" s="11" t="e">
        <f>'OddsRatio_working_3-way'!V340^2+4*'OddsRatio_working_3-way'!U340^3/27</f>
        <v>#VALUE!</v>
      </c>
      <c r="X340" s="11" t="e">
        <f>IF('OddsRatio_working_3-way'!W340&gt;0,IF(ABS('OddsRatio_working_3-way'!V340+SQRT('OddsRatio_working_3-way'!W340))/2&gt;0,ABS('OddsRatio_working_3-way'!V340+SQRT('OddsRatio_working_3-way'!W340))/2,ABS('OddsRatio_working_3-way'!V340-SQRT('OddsRatio_working_3-way'!W340))/2),SQRT(-'OddsRatio_working_3-way'!U340^3/27))</f>
        <v>#VALUE!</v>
      </c>
      <c r="Y340" s="11" t="e">
        <f>IF('OddsRatio_working_3-way'!W340&gt;=0,IF('OddsRatio_working_3-way'!V340+SQRT('OddsRatio_working_3-way'!W340)&gt;0,0,PI()),ACOS('OddsRatio_working_3-way'!V340/(2*'OddsRatio_working_3-way'!X340)))</f>
        <v>#VALUE!</v>
      </c>
      <c r="Z340" s="11" t="e">
        <f>'OddsRatio_working_3-way'!X340^(1/3)*COS('OddsRatio_working_3-way'!Y340/3)</f>
        <v>#VALUE!</v>
      </c>
      <c r="AA340" s="11" t="e">
        <f>'OddsRatio_working_3-way'!X340^(1/3)*COS(('OddsRatio_working_3-way'!Y340+2*PI())/3)</f>
        <v>#VALUE!</v>
      </c>
      <c r="AB340" s="11" t="e">
        <f>'OddsRatio_working_3-way'!X340^(1/3)*COS(('OddsRatio_working_3-way'!Y340+4*PI())/3)</f>
        <v>#VALUE!</v>
      </c>
      <c r="AC340" s="11" t="e">
        <f>'OddsRatio_working_3-way'!X340^(1/3)*SIN('OddsRatio_working_3-way'!Y340/3)</f>
        <v>#VALUE!</v>
      </c>
      <c r="AD340" s="11" t="e">
        <f>'OddsRatio_working_3-way'!X340^(1/3)*SIN(('OddsRatio_working_3-way'!Y340+2*PI())/3)</f>
        <v>#VALUE!</v>
      </c>
      <c r="AE340" s="11" t="e">
        <f>'OddsRatio_working_3-way'!X340^(1/3)*SIN(('OddsRatio_working_3-way'!Y340+4*PI())/3)</f>
        <v>#VALUE!</v>
      </c>
      <c r="AF340" s="11" t="e">
        <f>-'OddsRatio_working_3-way'!U340/(3*'OddsRatio_working_3-way'!X340^(1/3))*COS(('OddsRatio_working_3-way'!Y340)/3)</f>
        <v>#VALUE!</v>
      </c>
      <c r="AG340" s="11" t="e">
        <f>-'OddsRatio_working_3-way'!U340/(3*'OddsRatio_working_3-way'!X340^(1/3))*COS(('OddsRatio_working_3-way'!Y340+2*PI())/3)</f>
        <v>#VALUE!</v>
      </c>
      <c r="AH340" s="11" t="e">
        <f>-'OddsRatio_working_3-way'!U340/(3*'OddsRatio_working_3-way'!X340^(1/3))*COS(('OddsRatio_working_3-way'!Y340+4*PI())/3)</f>
        <v>#VALUE!</v>
      </c>
      <c r="AI340" s="11" t="e">
        <f>'OddsRatio_working_3-way'!U340/(3*'OddsRatio_working_3-way'!X340^(1/3))*SIN(('OddsRatio_working_3-way'!Y340)/3)</f>
        <v>#VALUE!</v>
      </c>
      <c r="AJ340" s="11" t="e">
        <f>'OddsRatio_working_3-way'!U340/(3*'OddsRatio_working_3-way'!X340^(1/3))*SIN(('OddsRatio_working_3-way'!Y340+2*PI())/3)</f>
        <v>#VALUE!</v>
      </c>
      <c r="AK340" s="11" t="e">
        <f>'OddsRatio_working_3-way'!U340/(3*'OddsRatio_working_3-way'!X340^(1/3))*SIN(('OddsRatio_working_3-way'!Y340+4*PI())/3)</f>
        <v>#VALUE!</v>
      </c>
      <c r="AL340" s="11" t="e">
        <f>'OddsRatio_working_3-way'!Z340+'OddsRatio_working_3-way'!AF340</f>
        <v>#VALUE!</v>
      </c>
      <c r="AM340" s="11" t="e">
        <f>'OddsRatio_working_3-way'!AA340+'OddsRatio_working_3-way'!AG340</f>
        <v>#VALUE!</v>
      </c>
      <c r="AN340" s="11" t="e">
        <f>'OddsRatio_working_3-way'!AB340+'OddsRatio_working_3-way'!AH340</f>
        <v>#VALUE!</v>
      </c>
      <c r="AO340" s="11" t="e">
        <f>'OddsRatio_working_3-way'!AC340+'OddsRatio_working_3-way'!AI340</f>
        <v>#VALUE!</v>
      </c>
      <c r="AP340" s="11" t="e">
        <f>'OddsRatio_working_3-way'!AD340+'OddsRatio_working_3-way'!AJ340</f>
        <v>#VALUE!</v>
      </c>
      <c r="AQ340" s="11" t="e">
        <f>'OddsRatio_working_3-way'!AE340+'OddsRatio_working_3-way'!AK340</f>
        <v>#VALUE!</v>
      </c>
      <c r="AR340" s="10" t="str">
        <f>IF(A340="","",IF(('OddsRatio_working_3-way'!X340=0),IF(Q340&gt;0,-Q340^(1/3),(-Q340)^(1/3)),'OddsRatio_working_3-way'!AL340-'OddsRatio_working_3-way'!R340/3))</f>
        <v/>
      </c>
      <c r="AS340" s="11" t="e">
        <f>IF(('OddsRatio_working_3-way'!X340=0),IF(Q340&gt;0,-Q340^(1/3),(-Q340)^(1/3)),'OddsRatio_working_3-way'!AM340-'OddsRatio_working_3-way'!R340/3)</f>
        <v>#VALUE!</v>
      </c>
      <c r="AT340" s="11" t="e">
        <f>IF(('OddsRatio_working_3-way'!X340=0),IF(Q340&gt;0,-Q340^(1/3),(-Q340)^(1/3)),'OddsRatio_working_3-way'!AN340-'OddsRatio_working_3-way'!R340/3)</f>
        <v>#VALUE!</v>
      </c>
      <c r="AU340" s="11" t="e">
        <f>IF(('OddsRatio_working_3-way'!X340=0),0,'OddsRatio_working_3-way'!AO340)</f>
        <v>#VALUE!</v>
      </c>
      <c r="AV340" s="11" t="e">
        <f>IF(('OddsRatio_working_3-way'!X340=0),0,'OddsRatio_working_3-way'!AP340)</f>
        <v>#VALUE!</v>
      </c>
      <c r="AW340" s="11" t="e">
        <f>IF(('OddsRatio_working_3-way'!X340=0),0,'OddsRatio_working_3-way'!AQ340)</f>
        <v>#VALUE!</v>
      </c>
    </row>
    <row r="341" spans="1:49">
      <c r="A341" s="4" t="str">
        <f>IF('True_Odds_Calculator_3-way'!A342="","",'True_Odds_Calculator_3-way'!A342)</f>
        <v/>
      </c>
      <c r="B341" s="4" t="str">
        <f>IF('True_Odds_Calculator_3-way'!B342="","",'True_Odds_Calculator_3-way'!B342)</f>
        <v/>
      </c>
      <c r="C341" s="4" t="str">
        <f>IF('True_Odds_Calculator_3-way'!C342="","",'True_Odds_Calculator_3-way'!C342)</f>
        <v/>
      </c>
      <c r="D341" s="9" t="e">
        <f t="shared" si="78"/>
        <v>#VALUE!</v>
      </c>
      <c r="E341" s="9" t="e">
        <f t="shared" si="79"/>
        <v>#VALUE!</v>
      </c>
      <c r="F341" s="9" t="e">
        <f t="shared" si="80"/>
        <v>#VALUE!</v>
      </c>
      <c r="G341" s="9" t="str">
        <f t="shared" si="81"/>
        <v/>
      </c>
      <c r="H341" s="9" t="str">
        <f t="shared" si="82"/>
        <v/>
      </c>
      <c r="I341" s="9" t="str">
        <f t="shared" si="83"/>
        <v/>
      </c>
      <c r="J341" s="9" t="str">
        <f t="shared" si="84"/>
        <v/>
      </c>
      <c r="K341" s="11" t="e">
        <f t="shared" si="85"/>
        <v>#VALUE!</v>
      </c>
      <c r="L341" s="11" t="e">
        <f t="shared" si="86"/>
        <v>#VALUE!</v>
      </c>
      <c r="M341" s="11" t="e">
        <f t="shared" si="87"/>
        <v>#VALUE!</v>
      </c>
      <c r="N341" s="11" t="e">
        <f>'OddsRatio_working_3-way'!K341+'OddsRatio_working_3-way'!L341+'OddsRatio_working_3-way'!M341-('OddsRatio_working_3-way'!K341*'OddsRatio_working_3-way'!L341)-('OddsRatio_working_3-way'!K341*'OddsRatio_working_3-way'!M341)-('OddsRatio_working_3-way'!L341*'OddsRatio_working_3-way'!M341)+('OddsRatio_working_3-way'!K341*'OddsRatio_working_3-way'!L341*'OddsRatio_working_3-way'!M341)-1</f>
        <v>#VALUE!</v>
      </c>
      <c r="O341" s="11">
        <f>0</f>
        <v>0</v>
      </c>
      <c r="P341" s="11" t="e">
        <f>('OddsRatio_working_3-way'!K341*'OddsRatio_working_3-way'!L341)+('OddsRatio_working_3-way'!K341*'OddsRatio_working_3-way'!M341)+('OddsRatio_working_3-way'!L341*'OddsRatio_working_3-way'!M341)-(3*'OddsRatio_working_3-way'!K341*'OddsRatio_working_3-way'!L341*'OddsRatio_working_3-way'!M341)</f>
        <v>#VALUE!</v>
      </c>
      <c r="Q341" s="11" t="e">
        <f>2*'OddsRatio_working_3-way'!K341*'OddsRatio_working_3-way'!L341*'OddsRatio_working_3-way'!M341</f>
        <v>#VALUE!</v>
      </c>
      <c r="R341" s="11" t="e">
        <f t="shared" si="88"/>
        <v>#VALUE!</v>
      </c>
      <c r="S341" s="11" t="e">
        <f t="shared" si="89"/>
        <v>#VALUE!</v>
      </c>
      <c r="T341" s="11" t="e">
        <f t="shared" si="90"/>
        <v>#VALUE!</v>
      </c>
      <c r="U341" s="11" t="e">
        <f>'OddsRatio_working_3-way'!S341-'OddsRatio_working_3-way'!R341^2/3</f>
        <v>#VALUE!</v>
      </c>
      <c r="V341" s="11" t="e">
        <f>'OddsRatio_working_3-way'!S341*'OddsRatio_working_3-way'!R341/3-2*'OddsRatio_working_3-way'!R341^3/27-'OddsRatio_working_3-way'!T341</f>
        <v>#VALUE!</v>
      </c>
      <c r="W341" s="11" t="e">
        <f>'OddsRatio_working_3-way'!V341^2+4*'OddsRatio_working_3-way'!U341^3/27</f>
        <v>#VALUE!</v>
      </c>
      <c r="X341" s="11" t="e">
        <f>IF('OddsRatio_working_3-way'!W341&gt;0,IF(ABS('OddsRatio_working_3-way'!V341+SQRT('OddsRatio_working_3-way'!W341))/2&gt;0,ABS('OddsRatio_working_3-way'!V341+SQRT('OddsRatio_working_3-way'!W341))/2,ABS('OddsRatio_working_3-way'!V341-SQRT('OddsRatio_working_3-way'!W341))/2),SQRT(-'OddsRatio_working_3-way'!U341^3/27))</f>
        <v>#VALUE!</v>
      </c>
      <c r="Y341" s="11" t="e">
        <f>IF('OddsRatio_working_3-way'!W341&gt;=0,IF('OddsRatio_working_3-way'!V341+SQRT('OddsRatio_working_3-way'!W341)&gt;0,0,PI()),ACOS('OddsRatio_working_3-way'!V341/(2*'OddsRatio_working_3-way'!X341)))</f>
        <v>#VALUE!</v>
      </c>
      <c r="Z341" s="11" t="e">
        <f>'OddsRatio_working_3-way'!X341^(1/3)*COS('OddsRatio_working_3-way'!Y341/3)</f>
        <v>#VALUE!</v>
      </c>
      <c r="AA341" s="11" t="e">
        <f>'OddsRatio_working_3-way'!X341^(1/3)*COS(('OddsRatio_working_3-way'!Y341+2*PI())/3)</f>
        <v>#VALUE!</v>
      </c>
      <c r="AB341" s="11" t="e">
        <f>'OddsRatio_working_3-way'!X341^(1/3)*COS(('OddsRatio_working_3-way'!Y341+4*PI())/3)</f>
        <v>#VALUE!</v>
      </c>
      <c r="AC341" s="11" t="e">
        <f>'OddsRatio_working_3-way'!X341^(1/3)*SIN('OddsRatio_working_3-way'!Y341/3)</f>
        <v>#VALUE!</v>
      </c>
      <c r="AD341" s="11" t="e">
        <f>'OddsRatio_working_3-way'!X341^(1/3)*SIN(('OddsRatio_working_3-way'!Y341+2*PI())/3)</f>
        <v>#VALUE!</v>
      </c>
      <c r="AE341" s="11" t="e">
        <f>'OddsRatio_working_3-way'!X341^(1/3)*SIN(('OddsRatio_working_3-way'!Y341+4*PI())/3)</f>
        <v>#VALUE!</v>
      </c>
      <c r="AF341" s="11" t="e">
        <f>-'OddsRatio_working_3-way'!U341/(3*'OddsRatio_working_3-way'!X341^(1/3))*COS(('OddsRatio_working_3-way'!Y341)/3)</f>
        <v>#VALUE!</v>
      </c>
      <c r="AG341" s="11" t="e">
        <f>-'OddsRatio_working_3-way'!U341/(3*'OddsRatio_working_3-way'!X341^(1/3))*COS(('OddsRatio_working_3-way'!Y341+2*PI())/3)</f>
        <v>#VALUE!</v>
      </c>
      <c r="AH341" s="11" t="e">
        <f>-'OddsRatio_working_3-way'!U341/(3*'OddsRatio_working_3-way'!X341^(1/3))*COS(('OddsRatio_working_3-way'!Y341+4*PI())/3)</f>
        <v>#VALUE!</v>
      </c>
      <c r="AI341" s="11" t="e">
        <f>'OddsRatio_working_3-way'!U341/(3*'OddsRatio_working_3-way'!X341^(1/3))*SIN(('OddsRatio_working_3-way'!Y341)/3)</f>
        <v>#VALUE!</v>
      </c>
      <c r="AJ341" s="11" t="e">
        <f>'OddsRatio_working_3-way'!U341/(3*'OddsRatio_working_3-way'!X341^(1/3))*SIN(('OddsRatio_working_3-way'!Y341+2*PI())/3)</f>
        <v>#VALUE!</v>
      </c>
      <c r="AK341" s="11" t="e">
        <f>'OddsRatio_working_3-way'!U341/(3*'OddsRatio_working_3-way'!X341^(1/3))*SIN(('OddsRatio_working_3-way'!Y341+4*PI())/3)</f>
        <v>#VALUE!</v>
      </c>
      <c r="AL341" s="11" t="e">
        <f>'OddsRatio_working_3-way'!Z341+'OddsRatio_working_3-way'!AF341</f>
        <v>#VALUE!</v>
      </c>
      <c r="AM341" s="11" t="e">
        <f>'OddsRatio_working_3-way'!AA341+'OddsRatio_working_3-way'!AG341</f>
        <v>#VALUE!</v>
      </c>
      <c r="AN341" s="11" t="e">
        <f>'OddsRatio_working_3-way'!AB341+'OddsRatio_working_3-way'!AH341</f>
        <v>#VALUE!</v>
      </c>
      <c r="AO341" s="11" t="e">
        <f>'OddsRatio_working_3-way'!AC341+'OddsRatio_working_3-way'!AI341</f>
        <v>#VALUE!</v>
      </c>
      <c r="AP341" s="11" t="e">
        <f>'OddsRatio_working_3-way'!AD341+'OddsRatio_working_3-way'!AJ341</f>
        <v>#VALUE!</v>
      </c>
      <c r="AQ341" s="11" t="e">
        <f>'OddsRatio_working_3-way'!AE341+'OddsRatio_working_3-way'!AK341</f>
        <v>#VALUE!</v>
      </c>
      <c r="AR341" s="10" t="str">
        <f>IF(A341="","",IF(('OddsRatio_working_3-way'!X341=0),IF(Q341&gt;0,-Q341^(1/3),(-Q341)^(1/3)),'OddsRatio_working_3-way'!AL341-'OddsRatio_working_3-way'!R341/3))</f>
        <v/>
      </c>
      <c r="AS341" s="11" t="e">
        <f>IF(('OddsRatio_working_3-way'!X341=0),IF(Q341&gt;0,-Q341^(1/3),(-Q341)^(1/3)),'OddsRatio_working_3-way'!AM341-'OddsRatio_working_3-way'!R341/3)</f>
        <v>#VALUE!</v>
      </c>
      <c r="AT341" s="11" t="e">
        <f>IF(('OddsRatio_working_3-way'!X341=0),IF(Q341&gt;0,-Q341^(1/3),(-Q341)^(1/3)),'OddsRatio_working_3-way'!AN341-'OddsRatio_working_3-way'!R341/3)</f>
        <v>#VALUE!</v>
      </c>
      <c r="AU341" s="11" t="e">
        <f>IF(('OddsRatio_working_3-way'!X341=0),0,'OddsRatio_working_3-way'!AO341)</f>
        <v>#VALUE!</v>
      </c>
      <c r="AV341" s="11" t="e">
        <f>IF(('OddsRatio_working_3-way'!X341=0),0,'OddsRatio_working_3-way'!AP341)</f>
        <v>#VALUE!</v>
      </c>
      <c r="AW341" s="11" t="e">
        <f>IF(('OddsRatio_working_3-way'!X341=0),0,'OddsRatio_working_3-way'!AQ341)</f>
        <v>#VALUE!</v>
      </c>
    </row>
    <row r="342" spans="1:49">
      <c r="A342" s="4" t="str">
        <f>IF('True_Odds_Calculator_3-way'!A343="","",'True_Odds_Calculator_3-way'!A343)</f>
        <v/>
      </c>
      <c r="B342" s="4" t="str">
        <f>IF('True_Odds_Calculator_3-way'!B343="","",'True_Odds_Calculator_3-way'!B343)</f>
        <v/>
      </c>
      <c r="C342" s="4" t="str">
        <f>IF('True_Odds_Calculator_3-way'!C343="","",'True_Odds_Calculator_3-way'!C343)</f>
        <v/>
      </c>
      <c r="D342" s="9" t="e">
        <f t="shared" si="78"/>
        <v>#VALUE!</v>
      </c>
      <c r="E342" s="9" t="e">
        <f t="shared" si="79"/>
        <v>#VALUE!</v>
      </c>
      <c r="F342" s="9" t="e">
        <f t="shared" si="80"/>
        <v>#VALUE!</v>
      </c>
      <c r="G342" s="9" t="str">
        <f t="shared" si="81"/>
        <v/>
      </c>
      <c r="H342" s="9" t="str">
        <f t="shared" si="82"/>
        <v/>
      </c>
      <c r="I342" s="9" t="str">
        <f t="shared" si="83"/>
        <v/>
      </c>
      <c r="J342" s="9" t="str">
        <f t="shared" si="84"/>
        <v/>
      </c>
      <c r="K342" s="11" t="e">
        <f t="shared" si="85"/>
        <v>#VALUE!</v>
      </c>
      <c r="L342" s="11" t="e">
        <f t="shared" si="86"/>
        <v>#VALUE!</v>
      </c>
      <c r="M342" s="11" t="e">
        <f t="shared" si="87"/>
        <v>#VALUE!</v>
      </c>
      <c r="N342" s="11" t="e">
        <f>'OddsRatio_working_3-way'!K342+'OddsRatio_working_3-way'!L342+'OddsRatio_working_3-way'!M342-('OddsRatio_working_3-way'!K342*'OddsRatio_working_3-way'!L342)-('OddsRatio_working_3-way'!K342*'OddsRatio_working_3-way'!M342)-('OddsRatio_working_3-way'!L342*'OddsRatio_working_3-way'!M342)+('OddsRatio_working_3-way'!K342*'OddsRatio_working_3-way'!L342*'OddsRatio_working_3-way'!M342)-1</f>
        <v>#VALUE!</v>
      </c>
      <c r="O342" s="11">
        <f>0</f>
        <v>0</v>
      </c>
      <c r="P342" s="11" t="e">
        <f>('OddsRatio_working_3-way'!K342*'OddsRatio_working_3-way'!L342)+('OddsRatio_working_3-way'!K342*'OddsRatio_working_3-way'!M342)+('OddsRatio_working_3-way'!L342*'OddsRatio_working_3-way'!M342)-(3*'OddsRatio_working_3-way'!K342*'OddsRatio_working_3-way'!L342*'OddsRatio_working_3-way'!M342)</f>
        <v>#VALUE!</v>
      </c>
      <c r="Q342" s="11" t="e">
        <f>2*'OddsRatio_working_3-way'!K342*'OddsRatio_working_3-way'!L342*'OddsRatio_working_3-way'!M342</f>
        <v>#VALUE!</v>
      </c>
      <c r="R342" s="11" t="e">
        <f t="shared" si="88"/>
        <v>#VALUE!</v>
      </c>
      <c r="S342" s="11" t="e">
        <f t="shared" si="89"/>
        <v>#VALUE!</v>
      </c>
      <c r="T342" s="11" t="e">
        <f t="shared" si="90"/>
        <v>#VALUE!</v>
      </c>
      <c r="U342" s="11" t="e">
        <f>'OddsRatio_working_3-way'!S342-'OddsRatio_working_3-way'!R342^2/3</f>
        <v>#VALUE!</v>
      </c>
      <c r="V342" s="11" t="e">
        <f>'OddsRatio_working_3-way'!S342*'OddsRatio_working_3-way'!R342/3-2*'OddsRatio_working_3-way'!R342^3/27-'OddsRatio_working_3-way'!T342</f>
        <v>#VALUE!</v>
      </c>
      <c r="W342" s="11" t="e">
        <f>'OddsRatio_working_3-way'!V342^2+4*'OddsRatio_working_3-way'!U342^3/27</f>
        <v>#VALUE!</v>
      </c>
      <c r="X342" s="11" t="e">
        <f>IF('OddsRatio_working_3-way'!W342&gt;0,IF(ABS('OddsRatio_working_3-way'!V342+SQRT('OddsRatio_working_3-way'!W342))/2&gt;0,ABS('OddsRatio_working_3-way'!V342+SQRT('OddsRatio_working_3-way'!W342))/2,ABS('OddsRatio_working_3-way'!V342-SQRT('OddsRatio_working_3-way'!W342))/2),SQRT(-'OddsRatio_working_3-way'!U342^3/27))</f>
        <v>#VALUE!</v>
      </c>
      <c r="Y342" s="11" t="e">
        <f>IF('OddsRatio_working_3-way'!W342&gt;=0,IF('OddsRatio_working_3-way'!V342+SQRT('OddsRatio_working_3-way'!W342)&gt;0,0,PI()),ACOS('OddsRatio_working_3-way'!V342/(2*'OddsRatio_working_3-way'!X342)))</f>
        <v>#VALUE!</v>
      </c>
      <c r="Z342" s="11" t="e">
        <f>'OddsRatio_working_3-way'!X342^(1/3)*COS('OddsRatio_working_3-way'!Y342/3)</f>
        <v>#VALUE!</v>
      </c>
      <c r="AA342" s="11" t="e">
        <f>'OddsRatio_working_3-way'!X342^(1/3)*COS(('OddsRatio_working_3-way'!Y342+2*PI())/3)</f>
        <v>#VALUE!</v>
      </c>
      <c r="AB342" s="11" t="e">
        <f>'OddsRatio_working_3-way'!X342^(1/3)*COS(('OddsRatio_working_3-way'!Y342+4*PI())/3)</f>
        <v>#VALUE!</v>
      </c>
      <c r="AC342" s="11" t="e">
        <f>'OddsRatio_working_3-way'!X342^(1/3)*SIN('OddsRatio_working_3-way'!Y342/3)</f>
        <v>#VALUE!</v>
      </c>
      <c r="AD342" s="11" t="e">
        <f>'OddsRatio_working_3-way'!X342^(1/3)*SIN(('OddsRatio_working_3-way'!Y342+2*PI())/3)</f>
        <v>#VALUE!</v>
      </c>
      <c r="AE342" s="11" t="e">
        <f>'OddsRatio_working_3-way'!X342^(1/3)*SIN(('OddsRatio_working_3-way'!Y342+4*PI())/3)</f>
        <v>#VALUE!</v>
      </c>
      <c r="AF342" s="11" t="e">
        <f>-'OddsRatio_working_3-way'!U342/(3*'OddsRatio_working_3-way'!X342^(1/3))*COS(('OddsRatio_working_3-way'!Y342)/3)</f>
        <v>#VALUE!</v>
      </c>
      <c r="AG342" s="11" t="e">
        <f>-'OddsRatio_working_3-way'!U342/(3*'OddsRatio_working_3-way'!X342^(1/3))*COS(('OddsRatio_working_3-way'!Y342+2*PI())/3)</f>
        <v>#VALUE!</v>
      </c>
      <c r="AH342" s="11" t="e">
        <f>-'OddsRatio_working_3-way'!U342/(3*'OddsRatio_working_3-way'!X342^(1/3))*COS(('OddsRatio_working_3-way'!Y342+4*PI())/3)</f>
        <v>#VALUE!</v>
      </c>
      <c r="AI342" s="11" t="e">
        <f>'OddsRatio_working_3-way'!U342/(3*'OddsRatio_working_3-way'!X342^(1/3))*SIN(('OddsRatio_working_3-way'!Y342)/3)</f>
        <v>#VALUE!</v>
      </c>
      <c r="AJ342" s="11" t="e">
        <f>'OddsRatio_working_3-way'!U342/(3*'OddsRatio_working_3-way'!X342^(1/3))*SIN(('OddsRatio_working_3-way'!Y342+2*PI())/3)</f>
        <v>#VALUE!</v>
      </c>
      <c r="AK342" s="11" t="e">
        <f>'OddsRatio_working_3-way'!U342/(3*'OddsRatio_working_3-way'!X342^(1/3))*SIN(('OddsRatio_working_3-way'!Y342+4*PI())/3)</f>
        <v>#VALUE!</v>
      </c>
      <c r="AL342" s="11" t="e">
        <f>'OddsRatio_working_3-way'!Z342+'OddsRatio_working_3-way'!AF342</f>
        <v>#VALUE!</v>
      </c>
      <c r="AM342" s="11" t="e">
        <f>'OddsRatio_working_3-way'!AA342+'OddsRatio_working_3-way'!AG342</f>
        <v>#VALUE!</v>
      </c>
      <c r="AN342" s="11" t="e">
        <f>'OddsRatio_working_3-way'!AB342+'OddsRatio_working_3-way'!AH342</f>
        <v>#VALUE!</v>
      </c>
      <c r="AO342" s="11" t="e">
        <f>'OddsRatio_working_3-way'!AC342+'OddsRatio_working_3-way'!AI342</f>
        <v>#VALUE!</v>
      </c>
      <c r="AP342" s="11" t="e">
        <f>'OddsRatio_working_3-way'!AD342+'OddsRatio_working_3-way'!AJ342</f>
        <v>#VALUE!</v>
      </c>
      <c r="AQ342" s="11" t="e">
        <f>'OddsRatio_working_3-way'!AE342+'OddsRatio_working_3-way'!AK342</f>
        <v>#VALUE!</v>
      </c>
      <c r="AR342" s="10" t="str">
        <f>IF(A342="","",IF(('OddsRatio_working_3-way'!X342=0),IF(Q342&gt;0,-Q342^(1/3),(-Q342)^(1/3)),'OddsRatio_working_3-way'!AL342-'OddsRatio_working_3-way'!R342/3))</f>
        <v/>
      </c>
      <c r="AS342" s="11" t="e">
        <f>IF(('OddsRatio_working_3-way'!X342=0),IF(Q342&gt;0,-Q342^(1/3),(-Q342)^(1/3)),'OddsRatio_working_3-way'!AM342-'OddsRatio_working_3-way'!R342/3)</f>
        <v>#VALUE!</v>
      </c>
      <c r="AT342" s="11" t="e">
        <f>IF(('OddsRatio_working_3-way'!X342=0),IF(Q342&gt;0,-Q342^(1/3),(-Q342)^(1/3)),'OddsRatio_working_3-way'!AN342-'OddsRatio_working_3-way'!R342/3)</f>
        <v>#VALUE!</v>
      </c>
      <c r="AU342" s="11" t="e">
        <f>IF(('OddsRatio_working_3-way'!X342=0),0,'OddsRatio_working_3-way'!AO342)</f>
        <v>#VALUE!</v>
      </c>
      <c r="AV342" s="11" t="e">
        <f>IF(('OddsRatio_working_3-way'!X342=0),0,'OddsRatio_working_3-way'!AP342)</f>
        <v>#VALUE!</v>
      </c>
      <c r="AW342" s="11" t="e">
        <f>IF(('OddsRatio_working_3-way'!X342=0),0,'OddsRatio_working_3-way'!AQ342)</f>
        <v>#VALUE!</v>
      </c>
    </row>
    <row r="343" spans="1:49">
      <c r="A343" s="4" t="str">
        <f>IF('True_Odds_Calculator_3-way'!A344="","",'True_Odds_Calculator_3-way'!A344)</f>
        <v/>
      </c>
      <c r="B343" s="4" t="str">
        <f>IF('True_Odds_Calculator_3-way'!B344="","",'True_Odds_Calculator_3-way'!B344)</f>
        <v/>
      </c>
      <c r="C343" s="4" t="str">
        <f>IF('True_Odds_Calculator_3-way'!C344="","",'True_Odds_Calculator_3-way'!C344)</f>
        <v/>
      </c>
      <c r="D343" s="9" t="e">
        <f t="shared" si="78"/>
        <v>#VALUE!</v>
      </c>
      <c r="E343" s="9" t="e">
        <f t="shared" si="79"/>
        <v>#VALUE!</v>
      </c>
      <c r="F343" s="9" t="e">
        <f t="shared" si="80"/>
        <v>#VALUE!</v>
      </c>
      <c r="G343" s="9" t="str">
        <f t="shared" si="81"/>
        <v/>
      </c>
      <c r="H343" s="9" t="str">
        <f t="shared" si="82"/>
        <v/>
      </c>
      <c r="I343" s="9" t="str">
        <f t="shared" si="83"/>
        <v/>
      </c>
      <c r="J343" s="9" t="str">
        <f t="shared" si="84"/>
        <v/>
      </c>
      <c r="K343" s="11" t="e">
        <f t="shared" si="85"/>
        <v>#VALUE!</v>
      </c>
      <c r="L343" s="11" t="e">
        <f t="shared" si="86"/>
        <v>#VALUE!</v>
      </c>
      <c r="M343" s="11" t="e">
        <f t="shared" si="87"/>
        <v>#VALUE!</v>
      </c>
      <c r="N343" s="11" t="e">
        <f>'OddsRatio_working_3-way'!K343+'OddsRatio_working_3-way'!L343+'OddsRatio_working_3-way'!M343-('OddsRatio_working_3-way'!K343*'OddsRatio_working_3-way'!L343)-('OddsRatio_working_3-way'!K343*'OddsRatio_working_3-way'!M343)-('OddsRatio_working_3-way'!L343*'OddsRatio_working_3-way'!M343)+('OddsRatio_working_3-way'!K343*'OddsRatio_working_3-way'!L343*'OddsRatio_working_3-way'!M343)-1</f>
        <v>#VALUE!</v>
      </c>
      <c r="O343" s="11">
        <f>0</f>
        <v>0</v>
      </c>
      <c r="P343" s="11" t="e">
        <f>('OddsRatio_working_3-way'!K343*'OddsRatio_working_3-way'!L343)+('OddsRatio_working_3-way'!K343*'OddsRatio_working_3-way'!M343)+('OddsRatio_working_3-way'!L343*'OddsRatio_working_3-way'!M343)-(3*'OddsRatio_working_3-way'!K343*'OddsRatio_working_3-way'!L343*'OddsRatio_working_3-way'!M343)</f>
        <v>#VALUE!</v>
      </c>
      <c r="Q343" s="11" t="e">
        <f>2*'OddsRatio_working_3-way'!K343*'OddsRatio_working_3-way'!L343*'OddsRatio_working_3-way'!M343</f>
        <v>#VALUE!</v>
      </c>
      <c r="R343" s="11" t="e">
        <f t="shared" si="88"/>
        <v>#VALUE!</v>
      </c>
      <c r="S343" s="11" t="e">
        <f t="shared" si="89"/>
        <v>#VALUE!</v>
      </c>
      <c r="T343" s="11" t="e">
        <f t="shared" si="90"/>
        <v>#VALUE!</v>
      </c>
      <c r="U343" s="11" t="e">
        <f>'OddsRatio_working_3-way'!S343-'OddsRatio_working_3-way'!R343^2/3</f>
        <v>#VALUE!</v>
      </c>
      <c r="V343" s="11" t="e">
        <f>'OddsRatio_working_3-way'!S343*'OddsRatio_working_3-way'!R343/3-2*'OddsRatio_working_3-way'!R343^3/27-'OddsRatio_working_3-way'!T343</f>
        <v>#VALUE!</v>
      </c>
      <c r="W343" s="11" t="e">
        <f>'OddsRatio_working_3-way'!V343^2+4*'OddsRatio_working_3-way'!U343^3/27</f>
        <v>#VALUE!</v>
      </c>
      <c r="X343" s="11" t="e">
        <f>IF('OddsRatio_working_3-way'!W343&gt;0,IF(ABS('OddsRatio_working_3-way'!V343+SQRT('OddsRatio_working_3-way'!W343))/2&gt;0,ABS('OddsRatio_working_3-way'!V343+SQRT('OddsRatio_working_3-way'!W343))/2,ABS('OddsRatio_working_3-way'!V343-SQRT('OddsRatio_working_3-way'!W343))/2),SQRT(-'OddsRatio_working_3-way'!U343^3/27))</f>
        <v>#VALUE!</v>
      </c>
      <c r="Y343" s="11" t="e">
        <f>IF('OddsRatio_working_3-way'!W343&gt;=0,IF('OddsRatio_working_3-way'!V343+SQRT('OddsRatio_working_3-way'!W343)&gt;0,0,PI()),ACOS('OddsRatio_working_3-way'!V343/(2*'OddsRatio_working_3-way'!X343)))</f>
        <v>#VALUE!</v>
      </c>
      <c r="Z343" s="11" t="e">
        <f>'OddsRatio_working_3-way'!X343^(1/3)*COS('OddsRatio_working_3-way'!Y343/3)</f>
        <v>#VALUE!</v>
      </c>
      <c r="AA343" s="11" t="e">
        <f>'OddsRatio_working_3-way'!X343^(1/3)*COS(('OddsRatio_working_3-way'!Y343+2*PI())/3)</f>
        <v>#VALUE!</v>
      </c>
      <c r="AB343" s="11" t="e">
        <f>'OddsRatio_working_3-way'!X343^(1/3)*COS(('OddsRatio_working_3-way'!Y343+4*PI())/3)</f>
        <v>#VALUE!</v>
      </c>
      <c r="AC343" s="11" t="e">
        <f>'OddsRatio_working_3-way'!X343^(1/3)*SIN('OddsRatio_working_3-way'!Y343/3)</f>
        <v>#VALUE!</v>
      </c>
      <c r="AD343" s="11" t="e">
        <f>'OddsRatio_working_3-way'!X343^(1/3)*SIN(('OddsRatio_working_3-way'!Y343+2*PI())/3)</f>
        <v>#VALUE!</v>
      </c>
      <c r="AE343" s="11" t="e">
        <f>'OddsRatio_working_3-way'!X343^(1/3)*SIN(('OddsRatio_working_3-way'!Y343+4*PI())/3)</f>
        <v>#VALUE!</v>
      </c>
      <c r="AF343" s="11" t="e">
        <f>-'OddsRatio_working_3-way'!U343/(3*'OddsRatio_working_3-way'!X343^(1/3))*COS(('OddsRatio_working_3-way'!Y343)/3)</f>
        <v>#VALUE!</v>
      </c>
      <c r="AG343" s="11" t="e">
        <f>-'OddsRatio_working_3-way'!U343/(3*'OddsRatio_working_3-way'!X343^(1/3))*COS(('OddsRatio_working_3-way'!Y343+2*PI())/3)</f>
        <v>#VALUE!</v>
      </c>
      <c r="AH343" s="11" t="e">
        <f>-'OddsRatio_working_3-way'!U343/(3*'OddsRatio_working_3-way'!X343^(1/3))*COS(('OddsRatio_working_3-way'!Y343+4*PI())/3)</f>
        <v>#VALUE!</v>
      </c>
      <c r="AI343" s="11" t="e">
        <f>'OddsRatio_working_3-way'!U343/(3*'OddsRatio_working_3-way'!X343^(1/3))*SIN(('OddsRatio_working_3-way'!Y343)/3)</f>
        <v>#VALUE!</v>
      </c>
      <c r="AJ343" s="11" t="e">
        <f>'OddsRatio_working_3-way'!U343/(3*'OddsRatio_working_3-way'!X343^(1/3))*SIN(('OddsRatio_working_3-way'!Y343+2*PI())/3)</f>
        <v>#VALUE!</v>
      </c>
      <c r="AK343" s="11" t="e">
        <f>'OddsRatio_working_3-way'!U343/(3*'OddsRatio_working_3-way'!X343^(1/3))*SIN(('OddsRatio_working_3-way'!Y343+4*PI())/3)</f>
        <v>#VALUE!</v>
      </c>
      <c r="AL343" s="11" t="e">
        <f>'OddsRatio_working_3-way'!Z343+'OddsRatio_working_3-way'!AF343</f>
        <v>#VALUE!</v>
      </c>
      <c r="AM343" s="11" t="e">
        <f>'OddsRatio_working_3-way'!AA343+'OddsRatio_working_3-way'!AG343</f>
        <v>#VALUE!</v>
      </c>
      <c r="AN343" s="11" t="e">
        <f>'OddsRatio_working_3-way'!AB343+'OddsRatio_working_3-way'!AH343</f>
        <v>#VALUE!</v>
      </c>
      <c r="AO343" s="11" t="e">
        <f>'OddsRatio_working_3-way'!AC343+'OddsRatio_working_3-way'!AI343</f>
        <v>#VALUE!</v>
      </c>
      <c r="AP343" s="11" t="e">
        <f>'OddsRatio_working_3-way'!AD343+'OddsRatio_working_3-way'!AJ343</f>
        <v>#VALUE!</v>
      </c>
      <c r="AQ343" s="11" t="e">
        <f>'OddsRatio_working_3-way'!AE343+'OddsRatio_working_3-way'!AK343</f>
        <v>#VALUE!</v>
      </c>
      <c r="AR343" s="10" t="str">
        <f>IF(A343="","",IF(('OddsRatio_working_3-way'!X343=0),IF(Q343&gt;0,-Q343^(1/3),(-Q343)^(1/3)),'OddsRatio_working_3-way'!AL343-'OddsRatio_working_3-way'!R343/3))</f>
        <v/>
      </c>
      <c r="AS343" s="11" t="e">
        <f>IF(('OddsRatio_working_3-way'!X343=0),IF(Q343&gt;0,-Q343^(1/3),(-Q343)^(1/3)),'OddsRatio_working_3-way'!AM343-'OddsRatio_working_3-way'!R343/3)</f>
        <v>#VALUE!</v>
      </c>
      <c r="AT343" s="11" t="e">
        <f>IF(('OddsRatio_working_3-way'!X343=0),IF(Q343&gt;0,-Q343^(1/3),(-Q343)^(1/3)),'OddsRatio_working_3-way'!AN343-'OddsRatio_working_3-way'!R343/3)</f>
        <v>#VALUE!</v>
      </c>
      <c r="AU343" s="11" t="e">
        <f>IF(('OddsRatio_working_3-way'!X343=0),0,'OddsRatio_working_3-way'!AO343)</f>
        <v>#VALUE!</v>
      </c>
      <c r="AV343" s="11" t="e">
        <f>IF(('OddsRatio_working_3-way'!X343=0),0,'OddsRatio_working_3-way'!AP343)</f>
        <v>#VALUE!</v>
      </c>
      <c r="AW343" s="11" t="e">
        <f>IF(('OddsRatio_working_3-way'!X343=0),0,'OddsRatio_working_3-way'!AQ343)</f>
        <v>#VALUE!</v>
      </c>
    </row>
    <row r="344" spans="1:49">
      <c r="A344" s="4" t="str">
        <f>IF('True_Odds_Calculator_3-way'!A345="","",'True_Odds_Calculator_3-way'!A345)</f>
        <v/>
      </c>
      <c r="B344" s="4" t="str">
        <f>IF('True_Odds_Calculator_3-way'!B345="","",'True_Odds_Calculator_3-way'!B345)</f>
        <v/>
      </c>
      <c r="C344" s="4" t="str">
        <f>IF('True_Odds_Calculator_3-way'!C345="","",'True_Odds_Calculator_3-way'!C345)</f>
        <v/>
      </c>
      <c r="D344" s="9" t="e">
        <f t="shared" si="78"/>
        <v>#VALUE!</v>
      </c>
      <c r="E344" s="9" t="e">
        <f t="shared" si="79"/>
        <v>#VALUE!</v>
      </c>
      <c r="F344" s="9" t="e">
        <f t="shared" si="80"/>
        <v>#VALUE!</v>
      </c>
      <c r="G344" s="9" t="str">
        <f t="shared" si="81"/>
        <v/>
      </c>
      <c r="H344" s="9" t="str">
        <f t="shared" si="82"/>
        <v/>
      </c>
      <c r="I344" s="9" t="str">
        <f t="shared" si="83"/>
        <v/>
      </c>
      <c r="J344" s="9" t="str">
        <f t="shared" si="84"/>
        <v/>
      </c>
      <c r="K344" s="11" t="e">
        <f t="shared" si="85"/>
        <v>#VALUE!</v>
      </c>
      <c r="L344" s="11" t="e">
        <f t="shared" si="86"/>
        <v>#VALUE!</v>
      </c>
      <c r="M344" s="11" t="e">
        <f t="shared" si="87"/>
        <v>#VALUE!</v>
      </c>
      <c r="N344" s="11" t="e">
        <f>'OddsRatio_working_3-way'!K344+'OddsRatio_working_3-way'!L344+'OddsRatio_working_3-way'!M344-('OddsRatio_working_3-way'!K344*'OddsRatio_working_3-way'!L344)-('OddsRatio_working_3-way'!K344*'OddsRatio_working_3-way'!M344)-('OddsRatio_working_3-way'!L344*'OddsRatio_working_3-way'!M344)+('OddsRatio_working_3-way'!K344*'OddsRatio_working_3-way'!L344*'OddsRatio_working_3-way'!M344)-1</f>
        <v>#VALUE!</v>
      </c>
      <c r="O344" s="11">
        <f>0</f>
        <v>0</v>
      </c>
      <c r="P344" s="11" t="e">
        <f>('OddsRatio_working_3-way'!K344*'OddsRatio_working_3-way'!L344)+('OddsRatio_working_3-way'!K344*'OddsRatio_working_3-way'!M344)+('OddsRatio_working_3-way'!L344*'OddsRatio_working_3-way'!M344)-(3*'OddsRatio_working_3-way'!K344*'OddsRatio_working_3-way'!L344*'OddsRatio_working_3-way'!M344)</f>
        <v>#VALUE!</v>
      </c>
      <c r="Q344" s="11" t="e">
        <f>2*'OddsRatio_working_3-way'!K344*'OddsRatio_working_3-way'!L344*'OddsRatio_working_3-way'!M344</f>
        <v>#VALUE!</v>
      </c>
      <c r="R344" s="11" t="e">
        <f t="shared" si="88"/>
        <v>#VALUE!</v>
      </c>
      <c r="S344" s="11" t="e">
        <f t="shared" si="89"/>
        <v>#VALUE!</v>
      </c>
      <c r="T344" s="11" t="e">
        <f t="shared" si="90"/>
        <v>#VALUE!</v>
      </c>
      <c r="U344" s="11" t="e">
        <f>'OddsRatio_working_3-way'!S344-'OddsRatio_working_3-way'!R344^2/3</f>
        <v>#VALUE!</v>
      </c>
      <c r="V344" s="11" t="e">
        <f>'OddsRatio_working_3-way'!S344*'OddsRatio_working_3-way'!R344/3-2*'OddsRatio_working_3-way'!R344^3/27-'OddsRatio_working_3-way'!T344</f>
        <v>#VALUE!</v>
      </c>
      <c r="W344" s="11" t="e">
        <f>'OddsRatio_working_3-way'!V344^2+4*'OddsRatio_working_3-way'!U344^3/27</f>
        <v>#VALUE!</v>
      </c>
      <c r="X344" s="11" t="e">
        <f>IF('OddsRatio_working_3-way'!W344&gt;0,IF(ABS('OddsRatio_working_3-way'!V344+SQRT('OddsRatio_working_3-way'!W344))/2&gt;0,ABS('OddsRatio_working_3-way'!V344+SQRT('OddsRatio_working_3-way'!W344))/2,ABS('OddsRatio_working_3-way'!V344-SQRT('OddsRatio_working_3-way'!W344))/2),SQRT(-'OddsRatio_working_3-way'!U344^3/27))</f>
        <v>#VALUE!</v>
      </c>
      <c r="Y344" s="11" t="e">
        <f>IF('OddsRatio_working_3-way'!W344&gt;=0,IF('OddsRatio_working_3-way'!V344+SQRT('OddsRatio_working_3-way'!W344)&gt;0,0,PI()),ACOS('OddsRatio_working_3-way'!V344/(2*'OddsRatio_working_3-way'!X344)))</f>
        <v>#VALUE!</v>
      </c>
      <c r="Z344" s="11" t="e">
        <f>'OddsRatio_working_3-way'!X344^(1/3)*COS('OddsRatio_working_3-way'!Y344/3)</f>
        <v>#VALUE!</v>
      </c>
      <c r="AA344" s="11" t="e">
        <f>'OddsRatio_working_3-way'!X344^(1/3)*COS(('OddsRatio_working_3-way'!Y344+2*PI())/3)</f>
        <v>#VALUE!</v>
      </c>
      <c r="AB344" s="11" t="e">
        <f>'OddsRatio_working_3-way'!X344^(1/3)*COS(('OddsRatio_working_3-way'!Y344+4*PI())/3)</f>
        <v>#VALUE!</v>
      </c>
      <c r="AC344" s="11" t="e">
        <f>'OddsRatio_working_3-way'!X344^(1/3)*SIN('OddsRatio_working_3-way'!Y344/3)</f>
        <v>#VALUE!</v>
      </c>
      <c r="AD344" s="11" t="e">
        <f>'OddsRatio_working_3-way'!X344^(1/3)*SIN(('OddsRatio_working_3-way'!Y344+2*PI())/3)</f>
        <v>#VALUE!</v>
      </c>
      <c r="AE344" s="11" t="e">
        <f>'OddsRatio_working_3-way'!X344^(1/3)*SIN(('OddsRatio_working_3-way'!Y344+4*PI())/3)</f>
        <v>#VALUE!</v>
      </c>
      <c r="AF344" s="11" t="e">
        <f>-'OddsRatio_working_3-way'!U344/(3*'OddsRatio_working_3-way'!X344^(1/3))*COS(('OddsRatio_working_3-way'!Y344)/3)</f>
        <v>#VALUE!</v>
      </c>
      <c r="AG344" s="11" t="e">
        <f>-'OddsRatio_working_3-way'!U344/(3*'OddsRatio_working_3-way'!X344^(1/3))*COS(('OddsRatio_working_3-way'!Y344+2*PI())/3)</f>
        <v>#VALUE!</v>
      </c>
      <c r="AH344" s="11" t="e">
        <f>-'OddsRatio_working_3-way'!U344/(3*'OddsRatio_working_3-way'!X344^(1/3))*COS(('OddsRatio_working_3-way'!Y344+4*PI())/3)</f>
        <v>#VALUE!</v>
      </c>
      <c r="AI344" s="11" t="e">
        <f>'OddsRatio_working_3-way'!U344/(3*'OddsRatio_working_3-way'!X344^(1/3))*SIN(('OddsRatio_working_3-way'!Y344)/3)</f>
        <v>#VALUE!</v>
      </c>
      <c r="AJ344" s="11" t="e">
        <f>'OddsRatio_working_3-way'!U344/(3*'OddsRatio_working_3-way'!X344^(1/3))*SIN(('OddsRatio_working_3-way'!Y344+2*PI())/3)</f>
        <v>#VALUE!</v>
      </c>
      <c r="AK344" s="11" t="e">
        <f>'OddsRatio_working_3-way'!U344/(3*'OddsRatio_working_3-way'!X344^(1/3))*SIN(('OddsRatio_working_3-way'!Y344+4*PI())/3)</f>
        <v>#VALUE!</v>
      </c>
      <c r="AL344" s="11" t="e">
        <f>'OddsRatio_working_3-way'!Z344+'OddsRatio_working_3-way'!AF344</f>
        <v>#VALUE!</v>
      </c>
      <c r="AM344" s="11" t="e">
        <f>'OddsRatio_working_3-way'!AA344+'OddsRatio_working_3-way'!AG344</f>
        <v>#VALUE!</v>
      </c>
      <c r="AN344" s="11" t="e">
        <f>'OddsRatio_working_3-way'!AB344+'OddsRatio_working_3-way'!AH344</f>
        <v>#VALUE!</v>
      </c>
      <c r="AO344" s="11" t="e">
        <f>'OddsRatio_working_3-way'!AC344+'OddsRatio_working_3-way'!AI344</f>
        <v>#VALUE!</v>
      </c>
      <c r="AP344" s="11" t="e">
        <f>'OddsRatio_working_3-way'!AD344+'OddsRatio_working_3-way'!AJ344</f>
        <v>#VALUE!</v>
      </c>
      <c r="AQ344" s="11" t="e">
        <f>'OddsRatio_working_3-way'!AE344+'OddsRatio_working_3-way'!AK344</f>
        <v>#VALUE!</v>
      </c>
      <c r="AR344" s="10" t="str">
        <f>IF(A344="","",IF(('OddsRatio_working_3-way'!X344=0),IF(Q344&gt;0,-Q344^(1/3),(-Q344)^(1/3)),'OddsRatio_working_3-way'!AL344-'OddsRatio_working_3-way'!R344/3))</f>
        <v/>
      </c>
      <c r="AS344" s="11" t="e">
        <f>IF(('OddsRatio_working_3-way'!X344=0),IF(Q344&gt;0,-Q344^(1/3),(-Q344)^(1/3)),'OddsRatio_working_3-way'!AM344-'OddsRatio_working_3-way'!R344/3)</f>
        <v>#VALUE!</v>
      </c>
      <c r="AT344" s="11" t="e">
        <f>IF(('OddsRatio_working_3-way'!X344=0),IF(Q344&gt;0,-Q344^(1/3),(-Q344)^(1/3)),'OddsRatio_working_3-way'!AN344-'OddsRatio_working_3-way'!R344/3)</f>
        <v>#VALUE!</v>
      </c>
      <c r="AU344" s="11" t="e">
        <f>IF(('OddsRatio_working_3-way'!X344=0),0,'OddsRatio_working_3-way'!AO344)</f>
        <v>#VALUE!</v>
      </c>
      <c r="AV344" s="11" t="e">
        <f>IF(('OddsRatio_working_3-way'!X344=0),0,'OddsRatio_working_3-way'!AP344)</f>
        <v>#VALUE!</v>
      </c>
      <c r="AW344" s="11" t="e">
        <f>IF(('OddsRatio_working_3-way'!X344=0),0,'OddsRatio_working_3-way'!AQ344)</f>
        <v>#VALUE!</v>
      </c>
    </row>
    <row r="345" spans="1:49">
      <c r="A345" s="4" t="str">
        <f>IF('True_Odds_Calculator_3-way'!A346="","",'True_Odds_Calculator_3-way'!A346)</f>
        <v/>
      </c>
      <c r="B345" s="4" t="str">
        <f>IF('True_Odds_Calculator_3-way'!B346="","",'True_Odds_Calculator_3-way'!B346)</f>
        <v/>
      </c>
      <c r="C345" s="4" t="str">
        <f>IF('True_Odds_Calculator_3-way'!C346="","",'True_Odds_Calculator_3-way'!C346)</f>
        <v/>
      </c>
      <c r="D345" s="9" t="e">
        <f t="shared" si="78"/>
        <v>#VALUE!</v>
      </c>
      <c r="E345" s="9" t="e">
        <f t="shared" si="79"/>
        <v>#VALUE!</v>
      </c>
      <c r="F345" s="9" t="e">
        <f t="shared" si="80"/>
        <v>#VALUE!</v>
      </c>
      <c r="G345" s="9" t="str">
        <f t="shared" si="81"/>
        <v/>
      </c>
      <c r="H345" s="9" t="str">
        <f t="shared" si="82"/>
        <v/>
      </c>
      <c r="I345" s="9" t="str">
        <f t="shared" si="83"/>
        <v/>
      </c>
      <c r="J345" s="9" t="str">
        <f t="shared" si="84"/>
        <v/>
      </c>
      <c r="K345" s="11" t="e">
        <f t="shared" si="85"/>
        <v>#VALUE!</v>
      </c>
      <c r="L345" s="11" t="e">
        <f t="shared" si="86"/>
        <v>#VALUE!</v>
      </c>
      <c r="M345" s="11" t="e">
        <f t="shared" si="87"/>
        <v>#VALUE!</v>
      </c>
      <c r="N345" s="11" t="e">
        <f>'OddsRatio_working_3-way'!K345+'OddsRatio_working_3-way'!L345+'OddsRatio_working_3-way'!M345-('OddsRatio_working_3-way'!K345*'OddsRatio_working_3-way'!L345)-('OddsRatio_working_3-way'!K345*'OddsRatio_working_3-way'!M345)-('OddsRatio_working_3-way'!L345*'OddsRatio_working_3-way'!M345)+('OddsRatio_working_3-way'!K345*'OddsRatio_working_3-way'!L345*'OddsRatio_working_3-way'!M345)-1</f>
        <v>#VALUE!</v>
      </c>
      <c r="O345" s="11">
        <f>0</f>
        <v>0</v>
      </c>
      <c r="P345" s="11" t="e">
        <f>('OddsRatio_working_3-way'!K345*'OddsRatio_working_3-way'!L345)+('OddsRatio_working_3-way'!K345*'OddsRatio_working_3-way'!M345)+('OddsRatio_working_3-way'!L345*'OddsRatio_working_3-way'!M345)-(3*'OddsRatio_working_3-way'!K345*'OddsRatio_working_3-way'!L345*'OddsRatio_working_3-way'!M345)</f>
        <v>#VALUE!</v>
      </c>
      <c r="Q345" s="11" t="e">
        <f>2*'OddsRatio_working_3-way'!K345*'OddsRatio_working_3-way'!L345*'OddsRatio_working_3-way'!M345</f>
        <v>#VALUE!</v>
      </c>
      <c r="R345" s="11" t="e">
        <f t="shared" si="88"/>
        <v>#VALUE!</v>
      </c>
      <c r="S345" s="11" t="e">
        <f t="shared" si="89"/>
        <v>#VALUE!</v>
      </c>
      <c r="T345" s="11" t="e">
        <f t="shared" si="90"/>
        <v>#VALUE!</v>
      </c>
      <c r="U345" s="11" t="e">
        <f>'OddsRatio_working_3-way'!S345-'OddsRatio_working_3-way'!R345^2/3</f>
        <v>#VALUE!</v>
      </c>
      <c r="V345" s="11" t="e">
        <f>'OddsRatio_working_3-way'!S345*'OddsRatio_working_3-way'!R345/3-2*'OddsRatio_working_3-way'!R345^3/27-'OddsRatio_working_3-way'!T345</f>
        <v>#VALUE!</v>
      </c>
      <c r="W345" s="11" t="e">
        <f>'OddsRatio_working_3-way'!V345^2+4*'OddsRatio_working_3-way'!U345^3/27</f>
        <v>#VALUE!</v>
      </c>
      <c r="X345" s="11" t="e">
        <f>IF('OddsRatio_working_3-way'!W345&gt;0,IF(ABS('OddsRatio_working_3-way'!V345+SQRT('OddsRatio_working_3-way'!W345))/2&gt;0,ABS('OddsRatio_working_3-way'!V345+SQRT('OddsRatio_working_3-way'!W345))/2,ABS('OddsRatio_working_3-way'!V345-SQRT('OddsRatio_working_3-way'!W345))/2),SQRT(-'OddsRatio_working_3-way'!U345^3/27))</f>
        <v>#VALUE!</v>
      </c>
      <c r="Y345" s="11" t="e">
        <f>IF('OddsRatio_working_3-way'!W345&gt;=0,IF('OddsRatio_working_3-way'!V345+SQRT('OddsRatio_working_3-way'!W345)&gt;0,0,PI()),ACOS('OddsRatio_working_3-way'!V345/(2*'OddsRatio_working_3-way'!X345)))</f>
        <v>#VALUE!</v>
      </c>
      <c r="Z345" s="11" t="e">
        <f>'OddsRatio_working_3-way'!X345^(1/3)*COS('OddsRatio_working_3-way'!Y345/3)</f>
        <v>#VALUE!</v>
      </c>
      <c r="AA345" s="11" t="e">
        <f>'OddsRatio_working_3-way'!X345^(1/3)*COS(('OddsRatio_working_3-way'!Y345+2*PI())/3)</f>
        <v>#VALUE!</v>
      </c>
      <c r="AB345" s="11" t="e">
        <f>'OddsRatio_working_3-way'!X345^(1/3)*COS(('OddsRatio_working_3-way'!Y345+4*PI())/3)</f>
        <v>#VALUE!</v>
      </c>
      <c r="AC345" s="11" t="e">
        <f>'OddsRatio_working_3-way'!X345^(1/3)*SIN('OddsRatio_working_3-way'!Y345/3)</f>
        <v>#VALUE!</v>
      </c>
      <c r="AD345" s="11" t="e">
        <f>'OddsRatio_working_3-way'!X345^(1/3)*SIN(('OddsRatio_working_3-way'!Y345+2*PI())/3)</f>
        <v>#VALUE!</v>
      </c>
      <c r="AE345" s="11" t="e">
        <f>'OddsRatio_working_3-way'!X345^(1/3)*SIN(('OddsRatio_working_3-way'!Y345+4*PI())/3)</f>
        <v>#VALUE!</v>
      </c>
      <c r="AF345" s="11" t="e">
        <f>-'OddsRatio_working_3-way'!U345/(3*'OddsRatio_working_3-way'!X345^(1/3))*COS(('OddsRatio_working_3-way'!Y345)/3)</f>
        <v>#VALUE!</v>
      </c>
      <c r="AG345" s="11" t="e">
        <f>-'OddsRatio_working_3-way'!U345/(3*'OddsRatio_working_3-way'!X345^(1/3))*COS(('OddsRatio_working_3-way'!Y345+2*PI())/3)</f>
        <v>#VALUE!</v>
      </c>
      <c r="AH345" s="11" t="e">
        <f>-'OddsRatio_working_3-way'!U345/(3*'OddsRatio_working_3-way'!X345^(1/3))*COS(('OddsRatio_working_3-way'!Y345+4*PI())/3)</f>
        <v>#VALUE!</v>
      </c>
      <c r="AI345" s="11" t="e">
        <f>'OddsRatio_working_3-way'!U345/(3*'OddsRatio_working_3-way'!X345^(1/3))*SIN(('OddsRatio_working_3-way'!Y345)/3)</f>
        <v>#VALUE!</v>
      </c>
      <c r="AJ345" s="11" t="e">
        <f>'OddsRatio_working_3-way'!U345/(3*'OddsRatio_working_3-way'!X345^(1/3))*SIN(('OddsRatio_working_3-way'!Y345+2*PI())/3)</f>
        <v>#VALUE!</v>
      </c>
      <c r="AK345" s="11" t="e">
        <f>'OddsRatio_working_3-way'!U345/(3*'OddsRatio_working_3-way'!X345^(1/3))*SIN(('OddsRatio_working_3-way'!Y345+4*PI())/3)</f>
        <v>#VALUE!</v>
      </c>
      <c r="AL345" s="11" t="e">
        <f>'OddsRatio_working_3-way'!Z345+'OddsRatio_working_3-way'!AF345</f>
        <v>#VALUE!</v>
      </c>
      <c r="AM345" s="11" t="e">
        <f>'OddsRatio_working_3-way'!AA345+'OddsRatio_working_3-way'!AG345</f>
        <v>#VALUE!</v>
      </c>
      <c r="AN345" s="11" t="e">
        <f>'OddsRatio_working_3-way'!AB345+'OddsRatio_working_3-way'!AH345</f>
        <v>#VALUE!</v>
      </c>
      <c r="AO345" s="11" t="e">
        <f>'OddsRatio_working_3-way'!AC345+'OddsRatio_working_3-way'!AI345</f>
        <v>#VALUE!</v>
      </c>
      <c r="AP345" s="11" t="e">
        <f>'OddsRatio_working_3-way'!AD345+'OddsRatio_working_3-way'!AJ345</f>
        <v>#VALUE!</v>
      </c>
      <c r="AQ345" s="11" t="e">
        <f>'OddsRatio_working_3-way'!AE345+'OddsRatio_working_3-way'!AK345</f>
        <v>#VALUE!</v>
      </c>
      <c r="AR345" s="10" t="str">
        <f>IF(A345="","",IF(('OddsRatio_working_3-way'!X345=0),IF(Q345&gt;0,-Q345^(1/3),(-Q345)^(1/3)),'OddsRatio_working_3-way'!AL345-'OddsRatio_working_3-way'!R345/3))</f>
        <v/>
      </c>
      <c r="AS345" s="11" t="e">
        <f>IF(('OddsRatio_working_3-way'!X345=0),IF(Q345&gt;0,-Q345^(1/3),(-Q345)^(1/3)),'OddsRatio_working_3-way'!AM345-'OddsRatio_working_3-way'!R345/3)</f>
        <v>#VALUE!</v>
      </c>
      <c r="AT345" s="11" t="e">
        <f>IF(('OddsRatio_working_3-way'!X345=0),IF(Q345&gt;0,-Q345^(1/3),(-Q345)^(1/3)),'OddsRatio_working_3-way'!AN345-'OddsRatio_working_3-way'!R345/3)</f>
        <v>#VALUE!</v>
      </c>
      <c r="AU345" s="11" t="e">
        <f>IF(('OddsRatio_working_3-way'!X345=0),0,'OddsRatio_working_3-way'!AO345)</f>
        <v>#VALUE!</v>
      </c>
      <c r="AV345" s="11" t="e">
        <f>IF(('OddsRatio_working_3-way'!X345=0),0,'OddsRatio_working_3-way'!AP345)</f>
        <v>#VALUE!</v>
      </c>
      <c r="AW345" s="11" t="e">
        <f>IF(('OddsRatio_working_3-way'!X345=0),0,'OddsRatio_working_3-way'!AQ345)</f>
        <v>#VALUE!</v>
      </c>
    </row>
    <row r="346" spans="1:49">
      <c r="A346" s="4" t="str">
        <f>IF('True_Odds_Calculator_3-way'!A347="","",'True_Odds_Calculator_3-way'!A347)</f>
        <v/>
      </c>
      <c r="B346" s="4" t="str">
        <f>IF('True_Odds_Calculator_3-way'!B347="","",'True_Odds_Calculator_3-way'!B347)</f>
        <v/>
      </c>
      <c r="C346" s="4" t="str">
        <f>IF('True_Odds_Calculator_3-way'!C347="","",'True_Odds_Calculator_3-way'!C347)</f>
        <v/>
      </c>
      <c r="D346" s="9" t="e">
        <f t="shared" si="78"/>
        <v>#VALUE!</v>
      </c>
      <c r="E346" s="9" t="e">
        <f t="shared" si="79"/>
        <v>#VALUE!</v>
      </c>
      <c r="F346" s="9" t="e">
        <f t="shared" si="80"/>
        <v>#VALUE!</v>
      </c>
      <c r="G346" s="9" t="str">
        <f t="shared" si="81"/>
        <v/>
      </c>
      <c r="H346" s="9" t="str">
        <f t="shared" si="82"/>
        <v/>
      </c>
      <c r="I346" s="9" t="str">
        <f t="shared" si="83"/>
        <v/>
      </c>
      <c r="J346" s="9" t="str">
        <f t="shared" si="84"/>
        <v/>
      </c>
      <c r="K346" s="11" t="e">
        <f t="shared" si="85"/>
        <v>#VALUE!</v>
      </c>
      <c r="L346" s="11" t="e">
        <f t="shared" si="86"/>
        <v>#VALUE!</v>
      </c>
      <c r="M346" s="11" t="e">
        <f t="shared" si="87"/>
        <v>#VALUE!</v>
      </c>
      <c r="N346" s="11" t="e">
        <f>'OddsRatio_working_3-way'!K346+'OddsRatio_working_3-way'!L346+'OddsRatio_working_3-way'!M346-('OddsRatio_working_3-way'!K346*'OddsRatio_working_3-way'!L346)-('OddsRatio_working_3-way'!K346*'OddsRatio_working_3-way'!M346)-('OddsRatio_working_3-way'!L346*'OddsRatio_working_3-way'!M346)+('OddsRatio_working_3-way'!K346*'OddsRatio_working_3-way'!L346*'OddsRatio_working_3-way'!M346)-1</f>
        <v>#VALUE!</v>
      </c>
      <c r="O346" s="11">
        <f>0</f>
        <v>0</v>
      </c>
      <c r="P346" s="11" t="e">
        <f>('OddsRatio_working_3-way'!K346*'OddsRatio_working_3-way'!L346)+('OddsRatio_working_3-way'!K346*'OddsRatio_working_3-way'!M346)+('OddsRatio_working_3-way'!L346*'OddsRatio_working_3-way'!M346)-(3*'OddsRatio_working_3-way'!K346*'OddsRatio_working_3-way'!L346*'OddsRatio_working_3-way'!M346)</f>
        <v>#VALUE!</v>
      </c>
      <c r="Q346" s="11" t="e">
        <f>2*'OddsRatio_working_3-way'!K346*'OddsRatio_working_3-way'!L346*'OddsRatio_working_3-way'!M346</f>
        <v>#VALUE!</v>
      </c>
      <c r="R346" s="11" t="e">
        <f t="shared" si="88"/>
        <v>#VALUE!</v>
      </c>
      <c r="S346" s="11" t="e">
        <f t="shared" si="89"/>
        <v>#VALUE!</v>
      </c>
      <c r="T346" s="11" t="e">
        <f t="shared" si="90"/>
        <v>#VALUE!</v>
      </c>
      <c r="U346" s="11" t="e">
        <f>'OddsRatio_working_3-way'!S346-'OddsRatio_working_3-way'!R346^2/3</f>
        <v>#VALUE!</v>
      </c>
      <c r="V346" s="11" t="e">
        <f>'OddsRatio_working_3-way'!S346*'OddsRatio_working_3-way'!R346/3-2*'OddsRatio_working_3-way'!R346^3/27-'OddsRatio_working_3-way'!T346</f>
        <v>#VALUE!</v>
      </c>
      <c r="W346" s="11" t="e">
        <f>'OddsRatio_working_3-way'!V346^2+4*'OddsRatio_working_3-way'!U346^3/27</f>
        <v>#VALUE!</v>
      </c>
      <c r="X346" s="11" t="e">
        <f>IF('OddsRatio_working_3-way'!W346&gt;0,IF(ABS('OddsRatio_working_3-way'!V346+SQRT('OddsRatio_working_3-way'!W346))/2&gt;0,ABS('OddsRatio_working_3-way'!V346+SQRT('OddsRatio_working_3-way'!W346))/2,ABS('OddsRatio_working_3-way'!V346-SQRT('OddsRatio_working_3-way'!W346))/2),SQRT(-'OddsRatio_working_3-way'!U346^3/27))</f>
        <v>#VALUE!</v>
      </c>
      <c r="Y346" s="11" t="e">
        <f>IF('OddsRatio_working_3-way'!W346&gt;=0,IF('OddsRatio_working_3-way'!V346+SQRT('OddsRatio_working_3-way'!W346)&gt;0,0,PI()),ACOS('OddsRatio_working_3-way'!V346/(2*'OddsRatio_working_3-way'!X346)))</f>
        <v>#VALUE!</v>
      </c>
      <c r="Z346" s="11" t="e">
        <f>'OddsRatio_working_3-way'!X346^(1/3)*COS('OddsRatio_working_3-way'!Y346/3)</f>
        <v>#VALUE!</v>
      </c>
      <c r="AA346" s="11" t="e">
        <f>'OddsRatio_working_3-way'!X346^(1/3)*COS(('OddsRatio_working_3-way'!Y346+2*PI())/3)</f>
        <v>#VALUE!</v>
      </c>
      <c r="AB346" s="11" t="e">
        <f>'OddsRatio_working_3-way'!X346^(1/3)*COS(('OddsRatio_working_3-way'!Y346+4*PI())/3)</f>
        <v>#VALUE!</v>
      </c>
      <c r="AC346" s="11" t="e">
        <f>'OddsRatio_working_3-way'!X346^(1/3)*SIN('OddsRatio_working_3-way'!Y346/3)</f>
        <v>#VALUE!</v>
      </c>
      <c r="AD346" s="11" t="e">
        <f>'OddsRatio_working_3-way'!X346^(1/3)*SIN(('OddsRatio_working_3-way'!Y346+2*PI())/3)</f>
        <v>#VALUE!</v>
      </c>
      <c r="AE346" s="11" t="e">
        <f>'OddsRatio_working_3-way'!X346^(1/3)*SIN(('OddsRatio_working_3-way'!Y346+4*PI())/3)</f>
        <v>#VALUE!</v>
      </c>
      <c r="AF346" s="11" t="e">
        <f>-'OddsRatio_working_3-way'!U346/(3*'OddsRatio_working_3-way'!X346^(1/3))*COS(('OddsRatio_working_3-way'!Y346)/3)</f>
        <v>#VALUE!</v>
      </c>
      <c r="AG346" s="11" t="e">
        <f>-'OddsRatio_working_3-way'!U346/(3*'OddsRatio_working_3-way'!X346^(1/3))*COS(('OddsRatio_working_3-way'!Y346+2*PI())/3)</f>
        <v>#VALUE!</v>
      </c>
      <c r="AH346" s="11" t="e">
        <f>-'OddsRatio_working_3-way'!U346/(3*'OddsRatio_working_3-way'!X346^(1/3))*COS(('OddsRatio_working_3-way'!Y346+4*PI())/3)</f>
        <v>#VALUE!</v>
      </c>
      <c r="AI346" s="11" t="e">
        <f>'OddsRatio_working_3-way'!U346/(3*'OddsRatio_working_3-way'!X346^(1/3))*SIN(('OddsRatio_working_3-way'!Y346)/3)</f>
        <v>#VALUE!</v>
      </c>
      <c r="AJ346" s="11" t="e">
        <f>'OddsRatio_working_3-way'!U346/(3*'OddsRatio_working_3-way'!X346^(1/3))*SIN(('OddsRatio_working_3-way'!Y346+2*PI())/3)</f>
        <v>#VALUE!</v>
      </c>
      <c r="AK346" s="11" t="e">
        <f>'OddsRatio_working_3-way'!U346/(3*'OddsRatio_working_3-way'!X346^(1/3))*SIN(('OddsRatio_working_3-way'!Y346+4*PI())/3)</f>
        <v>#VALUE!</v>
      </c>
      <c r="AL346" s="11" t="e">
        <f>'OddsRatio_working_3-way'!Z346+'OddsRatio_working_3-way'!AF346</f>
        <v>#VALUE!</v>
      </c>
      <c r="AM346" s="11" t="e">
        <f>'OddsRatio_working_3-way'!AA346+'OddsRatio_working_3-way'!AG346</f>
        <v>#VALUE!</v>
      </c>
      <c r="AN346" s="11" t="e">
        <f>'OddsRatio_working_3-way'!AB346+'OddsRatio_working_3-way'!AH346</f>
        <v>#VALUE!</v>
      </c>
      <c r="AO346" s="11" t="e">
        <f>'OddsRatio_working_3-way'!AC346+'OddsRatio_working_3-way'!AI346</f>
        <v>#VALUE!</v>
      </c>
      <c r="AP346" s="11" t="e">
        <f>'OddsRatio_working_3-way'!AD346+'OddsRatio_working_3-way'!AJ346</f>
        <v>#VALUE!</v>
      </c>
      <c r="AQ346" s="11" t="e">
        <f>'OddsRatio_working_3-way'!AE346+'OddsRatio_working_3-way'!AK346</f>
        <v>#VALUE!</v>
      </c>
      <c r="AR346" s="10" t="str">
        <f>IF(A346="","",IF(('OddsRatio_working_3-way'!X346=0),IF(Q346&gt;0,-Q346^(1/3),(-Q346)^(1/3)),'OddsRatio_working_3-way'!AL346-'OddsRatio_working_3-way'!R346/3))</f>
        <v/>
      </c>
      <c r="AS346" s="11" t="e">
        <f>IF(('OddsRatio_working_3-way'!X346=0),IF(Q346&gt;0,-Q346^(1/3),(-Q346)^(1/3)),'OddsRatio_working_3-way'!AM346-'OddsRatio_working_3-way'!R346/3)</f>
        <v>#VALUE!</v>
      </c>
      <c r="AT346" s="11" t="e">
        <f>IF(('OddsRatio_working_3-way'!X346=0),IF(Q346&gt;0,-Q346^(1/3),(-Q346)^(1/3)),'OddsRatio_working_3-way'!AN346-'OddsRatio_working_3-way'!R346/3)</f>
        <v>#VALUE!</v>
      </c>
      <c r="AU346" s="11" t="e">
        <f>IF(('OddsRatio_working_3-way'!X346=0),0,'OddsRatio_working_3-way'!AO346)</f>
        <v>#VALUE!</v>
      </c>
      <c r="AV346" s="11" t="e">
        <f>IF(('OddsRatio_working_3-way'!X346=0),0,'OddsRatio_working_3-way'!AP346)</f>
        <v>#VALUE!</v>
      </c>
      <c r="AW346" s="11" t="e">
        <f>IF(('OddsRatio_working_3-way'!X346=0),0,'OddsRatio_working_3-way'!AQ346)</f>
        <v>#VALUE!</v>
      </c>
    </row>
    <row r="347" spans="1:49">
      <c r="A347" s="4" t="str">
        <f>IF('True_Odds_Calculator_3-way'!A348="","",'True_Odds_Calculator_3-way'!A348)</f>
        <v/>
      </c>
      <c r="B347" s="4" t="str">
        <f>IF('True_Odds_Calculator_3-way'!B348="","",'True_Odds_Calculator_3-way'!B348)</f>
        <v/>
      </c>
      <c r="C347" s="4" t="str">
        <f>IF('True_Odds_Calculator_3-way'!C348="","",'True_Odds_Calculator_3-way'!C348)</f>
        <v/>
      </c>
      <c r="D347" s="9" t="e">
        <f t="shared" si="78"/>
        <v>#VALUE!</v>
      </c>
      <c r="E347" s="9" t="e">
        <f t="shared" si="79"/>
        <v>#VALUE!</v>
      </c>
      <c r="F347" s="9" t="e">
        <f t="shared" si="80"/>
        <v>#VALUE!</v>
      </c>
      <c r="G347" s="9" t="str">
        <f t="shared" si="81"/>
        <v/>
      </c>
      <c r="H347" s="9" t="str">
        <f t="shared" si="82"/>
        <v/>
      </c>
      <c r="I347" s="9" t="str">
        <f t="shared" si="83"/>
        <v/>
      </c>
      <c r="J347" s="9" t="str">
        <f t="shared" si="84"/>
        <v/>
      </c>
      <c r="K347" s="11" t="e">
        <f t="shared" si="85"/>
        <v>#VALUE!</v>
      </c>
      <c r="L347" s="11" t="e">
        <f t="shared" si="86"/>
        <v>#VALUE!</v>
      </c>
      <c r="M347" s="11" t="e">
        <f t="shared" si="87"/>
        <v>#VALUE!</v>
      </c>
      <c r="N347" s="11" t="e">
        <f>'OddsRatio_working_3-way'!K347+'OddsRatio_working_3-way'!L347+'OddsRatio_working_3-way'!M347-('OddsRatio_working_3-way'!K347*'OddsRatio_working_3-way'!L347)-('OddsRatio_working_3-way'!K347*'OddsRatio_working_3-way'!M347)-('OddsRatio_working_3-way'!L347*'OddsRatio_working_3-way'!M347)+('OddsRatio_working_3-way'!K347*'OddsRatio_working_3-way'!L347*'OddsRatio_working_3-way'!M347)-1</f>
        <v>#VALUE!</v>
      </c>
      <c r="O347" s="11">
        <f>0</f>
        <v>0</v>
      </c>
      <c r="P347" s="11" t="e">
        <f>('OddsRatio_working_3-way'!K347*'OddsRatio_working_3-way'!L347)+('OddsRatio_working_3-way'!K347*'OddsRatio_working_3-way'!M347)+('OddsRatio_working_3-way'!L347*'OddsRatio_working_3-way'!M347)-(3*'OddsRatio_working_3-way'!K347*'OddsRatio_working_3-way'!L347*'OddsRatio_working_3-way'!M347)</f>
        <v>#VALUE!</v>
      </c>
      <c r="Q347" s="11" t="e">
        <f>2*'OddsRatio_working_3-way'!K347*'OddsRatio_working_3-way'!L347*'OddsRatio_working_3-way'!M347</f>
        <v>#VALUE!</v>
      </c>
      <c r="R347" s="11" t="e">
        <f t="shared" si="88"/>
        <v>#VALUE!</v>
      </c>
      <c r="S347" s="11" t="e">
        <f t="shared" si="89"/>
        <v>#VALUE!</v>
      </c>
      <c r="T347" s="11" t="e">
        <f t="shared" si="90"/>
        <v>#VALUE!</v>
      </c>
      <c r="U347" s="11" t="e">
        <f>'OddsRatio_working_3-way'!S347-'OddsRatio_working_3-way'!R347^2/3</f>
        <v>#VALUE!</v>
      </c>
      <c r="V347" s="11" t="e">
        <f>'OddsRatio_working_3-way'!S347*'OddsRatio_working_3-way'!R347/3-2*'OddsRatio_working_3-way'!R347^3/27-'OddsRatio_working_3-way'!T347</f>
        <v>#VALUE!</v>
      </c>
      <c r="W347" s="11" t="e">
        <f>'OddsRatio_working_3-way'!V347^2+4*'OddsRatio_working_3-way'!U347^3/27</f>
        <v>#VALUE!</v>
      </c>
      <c r="X347" s="11" t="e">
        <f>IF('OddsRatio_working_3-way'!W347&gt;0,IF(ABS('OddsRatio_working_3-way'!V347+SQRT('OddsRatio_working_3-way'!W347))/2&gt;0,ABS('OddsRatio_working_3-way'!V347+SQRT('OddsRatio_working_3-way'!W347))/2,ABS('OddsRatio_working_3-way'!V347-SQRT('OddsRatio_working_3-way'!W347))/2),SQRT(-'OddsRatio_working_3-way'!U347^3/27))</f>
        <v>#VALUE!</v>
      </c>
      <c r="Y347" s="11" t="e">
        <f>IF('OddsRatio_working_3-way'!W347&gt;=0,IF('OddsRatio_working_3-way'!V347+SQRT('OddsRatio_working_3-way'!W347)&gt;0,0,PI()),ACOS('OddsRatio_working_3-way'!V347/(2*'OddsRatio_working_3-way'!X347)))</f>
        <v>#VALUE!</v>
      </c>
      <c r="Z347" s="11" t="e">
        <f>'OddsRatio_working_3-way'!X347^(1/3)*COS('OddsRatio_working_3-way'!Y347/3)</f>
        <v>#VALUE!</v>
      </c>
      <c r="AA347" s="11" t="e">
        <f>'OddsRatio_working_3-way'!X347^(1/3)*COS(('OddsRatio_working_3-way'!Y347+2*PI())/3)</f>
        <v>#VALUE!</v>
      </c>
      <c r="AB347" s="11" t="e">
        <f>'OddsRatio_working_3-way'!X347^(1/3)*COS(('OddsRatio_working_3-way'!Y347+4*PI())/3)</f>
        <v>#VALUE!</v>
      </c>
      <c r="AC347" s="11" t="e">
        <f>'OddsRatio_working_3-way'!X347^(1/3)*SIN('OddsRatio_working_3-way'!Y347/3)</f>
        <v>#VALUE!</v>
      </c>
      <c r="AD347" s="11" t="e">
        <f>'OddsRatio_working_3-way'!X347^(1/3)*SIN(('OddsRatio_working_3-way'!Y347+2*PI())/3)</f>
        <v>#VALUE!</v>
      </c>
      <c r="AE347" s="11" t="e">
        <f>'OddsRatio_working_3-way'!X347^(1/3)*SIN(('OddsRatio_working_3-way'!Y347+4*PI())/3)</f>
        <v>#VALUE!</v>
      </c>
      <c r="AF347" s="11" t="e">
        <f>-'OddsRatio_working_3-way'!U347/(3*'OddsRatio_working_3-way'!X347^(1/3))*COS(('OddsRatio_working_3-way'!Y347)/3)</f>
        <v>#VALUE!</v>
      </c>
      <c r="AG347" s="11" t="e">
        <f>-'OddsRatio_working_3-way'!U347/(3*'OddsRatio_working_3-way'!X347^(1/3))*COS(('OddsRatio_working_3-way'!Y347+2*PI())/3)</f>
        <v>#VALUE!</v>
      </c>
      <c r="AH347" s="11" t="e">
        <f>-'OddsRatio_working_3-way'!U347/(3*'OddsRatio_working_3-way'!X347^(1/3))*COS(('OddsRatio_working_3-way'!Y347+4*PI())/3)</f>
        <v>#VALUE!</v>
      </c>
      <c r="AI347" s="11" t="e">
        <f>'OddsRatio_working_3-way'!U347/(3*'OddsRatio_working_3-way'!X347^(1/3))*SIN(('OddsRatio_working_3-way'!Y347)/3)</f>
        <v>#VALUE!</v>
      </c>
      <c r="AJ347" s="11" t="e">
        <f>'OddsRatio_working_3-way'!U347/(3*'OddsRatio_working_3-way'!X347^(1/3))*SIN(('OddsRatio_working_3-way'!Y347+2*PI())/3)</f>
        <v>#VALUE!</v>
      </c>
      <c r="AK347" s="11" t="e">
        <f>'OddsRatio_working_3-way'!U347/(3*'OddsRatio_working_3-way'!X347^(1/3))*SIN(('OddsRatio_working_3-way'!Y347+4*PI())/3)</f>
        <v>#VALUE!</v>
      </c>
      <c r="AL347" s="11" t="e">
        <f>'OddsRatio_working_3-way'!Z347+'OddsRatio_working_3-way'!AF347</f>
        <v>#VALUE!</v>
      </c>
      <c r="AM347" s="11" t="e">
        <f>'OddsRatio_working_3-way'!AA347+'OddsRatio_working_3-way'!AG347</f>
        <v>#VALUE!</v>
      </c>
      <c r="AN347" s="11" t="e">
        <f>'OddsRatio_working_3-way'!AB347+'OddsRatio_working_3-way'!AH347</f>
        <v>#VALUE!</v>
      </c>
      <c r="AO347" s="11" t="e">
        <f>'OddsRatio_working_3-way'!AC347+'OddsRatio_working_3-way'!AI347</f>
        <v>#VALUE!</v>
      </c>
      <c r="AP347" s="11" t="e">
        <f>'OddsRatio_working_3-way'!AD347+'OddsRatio_working_3-way'!AJ347</f>
        <v>#VALUE!</v>
      </c>
      <c r="AQ347" s="11" t="e">
        <f>'OddsRatio_working_3-way'!AE347+'OddsRatio_working_3-way'!AK347</f>
        <v>#VALUE!</v>
      </c>
      <c r="AR347" s="10" t="str">
        <f>IF(A347="","",IF(('OddsRatio_working_3-way'!X347=0),IF(Q347&gt;0,-Q347^(1/3),(-Q347)^(1/3)),'OddsRatio_working_3-way'!AL347-'OddsRatio_working_3-way'!R347/3))</f>
        <v/>
      </c>
      <c r="AS347" s="11" t="e">
        <f>IF(('OddsRatio_working_3-way'!X347=0),IF(Q347&gt;0,-Q347^(1/3),(-Q347)^(1/3)),'OddsRatio_working_3-way'!AM347-'OddsRatio_working_3-way'!R347/3)</f>
        <v>#VALUE!</v>
      </c>
      <c r="AT347" s="11" t="e">
        <f>IF(('OddsRatio_working_3-way'!X347=0),IF(Q347&gt;0,-Q347^(1/3),(-Q347)^(1/3)),'OddsRatio_working_3-way'!AN347-'OddsRatio_working_3-way'!R347/3)</f>
        <v>#VALUE!</v>
      </c>
      <c r="AU347" s="11" t="e">
        <f>IF(('OddsRatio_working_3-way'!X347=0),0,'OddsRatio_working_3-way'!AO347)</f>
        <v>#VALUE!</v>
      </c>
      <c r="AV347" s="11" t="e">
        <f>IF(('OddsRatio_working_3-way'!X347=0),0,'OddsRatio_working_3-way'!AP347)</f>
        <v>#VALUE!</v>
      </c>
      <c r="AW347" s="11" t="e">
        <f>IF(('OddsRatio_working_3-way'!X347=0),0,'OddsRatio_working_3-way'!AQ347)</f>
        <v>#VALUE!</v>
      </c>
    </row>
    <row r="348" spans="1:49">
      <c r="A348" s="4" t="str">
        <f>IF('True_Odds_Calculator_3-way'!A349="","",'True_Odds_Calculator_3-way'!A349)</f>
        <v/>
      </c>
      <c r="B348" s="4" t="str">
        <f>IF('True_Odds_Calculator_3-way'!B349="","",'True_Odds_Calculator_3-way'!B349)</f>
        <v/>
      </c>
      <c r="C348" s="4" t="str">
        <f>IF('True_Odds_Calculator_3-way'!C349="","",'True_Odds_Calculator_3-way'!C349)</f>
        <v/>
      </c>
      <c r="D348" s="9" t="e">
        <f t="shared" si="78"/>
        <v>#VALUE!</v>
      </c>
      <c r="E348" s="9" t="e">
        <f t="shared" si="79"/>
        <v>#VALUE!</v>
      </c>
      <c r="F348" s="9" t="e">
        <f t="shared" si="80"/>
        <v>#VALUE!</v>
      </c>
      <c r="G348" s="9" t="str">
        <f t="shared" si="81"/>
        <v/>
      </c>
      <c r="H348" s="9" t="str">
        <f t="shared" si="82"/>
        <v/>
      </c>
      <c r="I348" s="9" t="str">
        <f t="shared" si="83"/>
        <v/>
      </c>
      <c r="J348" s="9" t="str">
        <f t="shared" si="84"/>
        <v/>
      </c>
      <c r="K348" s="11" t="e">
        <f t="shared" si="85"/>
        <v>#VALUE!</v>
      </c>
      <c r="L348" s="11" t="e">
        <f t="shared" si="86"/>
        <v>#VALUE!</v>
      </c>
      <c r="M348" s="11" t="e">
        <f t="shared" si="87"/>
        <v>#VALUE!</v>
      </c>
      <c r="N348" s="11" t="e">
        <f>'OddsRatio_working_3-way'!K348+'OddsRatio_working_3-way'!L348+'OddsRatio_working_3-way'!M348-('OddsRatio_working_3-way'!K348*'OddsRatio_working_3-way'!L348)-('OddsRatio_working_3-way'!K348*'OddsRatio_working_3-way'!M348)-('OddsRatio_working_3-way'!L348*'OddsRatio_working_3-way'!M348)+('OddsRatio_working_3-way'!K348*'OddsRatio_working_3-way'!L348*'OddsRatio_working_3-way'!M348)-1</f>
        <v>#VALUE!</v>
      </c>
      <c r="O348" s="11">
        <f>0</f>
        <v>0</v>
      </c>
      <c r="P348" s="11" t="e">
        <f>('OddsRatio_working_3-way'!K348*'OddsRatio_working_3-way'!L348)+('OddsRatio_working_3-way'!K348*'OddsRatio_working_3-way'!M348)+('OddsRatio_working_3-way'!L348*'OddsRatio_working_3-way'!M348)-(3*'OddsRatio_working_3-way'!K348*'OddsRatio_working_3-way'!L348*'OddsRatio_working_3-way'!M348)</f>
        <v>#VALUE!</v>
      </c>
      <c r="Q348" s="11" t="e">
        <f>2*'OddsRatio_working_3-way'!K348*'OddsRatio_working_3-way'!L348*'OddsRatio_working_3-way'!M348</f>
        <v>#VALUE!</v>
      </c>
      <c r="R348" s="11" t="e">
        <f t="shared" si="88"/>
        <v>#VALUE!</v>
      </c>
      <c r="S348" s="11" t="e">
        <f t="shared" si="89"/>
        <v>#VALUE!</v>
      </c>
      <c r="T348" s="11" t="e">
        <f t="shared" si="90"/>
        <v>#VALUE!</v>
      </c>
      <c r="U348" s="11" t="e">
        <f>'OddsRatio_working_3-way'!S348-'OddsRatio_working_3-way'!R348^2/3</f>
        <v>#VALUE!</v>
      </c>
      <c r="V348" s="11" t="e">
        <f>'OddsRatio_working_3-way'!S348*'OddsRatio_working_3-way'!R348/3-2*'OddsRatio_working_3-way'!R348^3/27-'OddsRatio_working_3-way'!T348</f>
        <v>#VALUE!</v>
      </c>
      <c r="W348" s="11" t="e">
        <f>'OddsRatio_working_3-way'!V348^2+4*'OddsRatio_working_3-way'!U348^3/27</f>
        <v>#VALUE!</v>
      </c>
      <c r="X348" s="11" t="e">
        <f>IF('OddsRatio_working_3-way'!W348&gt;0,IF(ABS('OddsRatio_working_3-way'!V348+SQRT('OddsRatio_working_3-way'!W348))/2&gt;0,ABS('OddsRatio_working_3-way'!V348+SQRT('OddsRatio_working_3-way'!W348))/2,ABS('OddsRatio_working_3-way'!V348-SQRT('OddsRatio_working_3-way'!W348))/2),SQRT(-'OddsRatio_working_3-way'!U348^3/27))</f>
        <v>#VALUE!</v>
      </c>
      <c r="Y348" s="11" t="e">
        <f>IF('OddsRatio_working_3-way'!W348&gt;=0,IF('OddsRatio_working_3-way'!V348+SQRT('OddsRatio_working_3-way'!W348)&gt;0,0,PI()),ACOS('OddsRatio_working_3-way'!V348/(2*'OddsRatio_working_3-way'!X348)))</f>
        <v>#VALUE!</v>
      </c>
      <c r="Z348" s="11" t="e">
        <f>'OddsRatio_working_3-way'!X348^(1/3)*COS('OddsRatio_working_3-way'!Y348/3)</f>
        <v>#VALUE!</v>
      </c>
      <c r="AA348" s="11" t="e">
        <f>'OddsRatio_working_3-way'!X348^(1/3)*COS(('OddsRatio_working_3-way'!Y348+2*PI())/3)</f>
        <v>#VALUE!</v>
      </c>
      <c r="AB348" s="11" t="e">
        <f>'OddsRatio_working_3-way'!X348^(1/3)*COS(('OddsRatio_working_3-way'!Y348+4*PI())/3)</f>
        <v>#VALUE!</v>
      </c>
      <c r="AC348" s="11" t="e">
        <f>'OddsRatio_working_3-way'!X348^(1/3)*SIN('OddsRatio_working_3-way'!Y348/3)</f>
        <v>#VALUE!</v>
      </c>
      <c r="AD348" s="11" t="e">
        <f>'OddsRatio_working_3-way'!X348^(1/3)*SIN(('OddsRatio_working_3-way'!Y348+2*PI())/3)</f>
        <v>#VALUE!</v>
      </c>
      <c r="AE348" s="11" t="e">
        <f>'OddsRatio_working_3-way'!X348^(1/3)*SIN(('OddsRatio_working_3-way'!Y348+4*PI())/3)</f>
        <v>#VALUE!</v>
      </c>
      <c r="AF348" s="11" t="e">
        <f>-'OddsRatio_working_3-way'!U348/(3*'OddsRatio_working_3-way'!X348^(1/3))*COS(('OddsRatio_working_3-way'!Y348)/3)</f>
        <v>#VALUE!</v>
      </c>
      <c r="AG348" s="11" t="e">
        <f>-'OddsRatio_working_3-way'!U348/(3*'OddsRatio_working_3-way'!X348^(1/3))*COS(('OddsRatio_working_3-way'!Y348+2*PI())/3)</f>
        <v>#VALUE!</v>
      </c>
      <c r="AH348" s="11" t="e">
        <f>-'OddsRatio_working_3-way'!U348/(3*'OddsRatio_working_3-way'!X348^(1/3))*COS(('OddsRatio_working_3-way'!Y348+4*PI())/3)</f>
        <v>#VALUE!</v>
      </c>
      <c r="AI348" s="11" t="e">
        <f>'OddsRatio_working_3-way'!U348/(3*'OddsRatio_working_3-way'!X348^(1/3))*SIN(('OddsRatio_working_3-way'!Y348)/3)</f>
        <v>#VALUE!</v>
      </c>
      <c r="AJ348" s="11" t="e">
        <f>'OddsRatio_working_3-way'!U348/(3*'OddsRatio_working_3-way'!X348^(1/3))*SIN(('OddsRatio_working_3-way'!Y348+2*PI())/3)</f>
        <v>#VALUE!</v>
      </c>
      <c r="AK348" s="11" t="e">
        <f>'OddsRatio_working_3-way'!U348/(3*'OddsRatio_working_3-way'!X348^(1/3))*SIN(('OddsRatio_working_3-way'!Y348+4*PI())/3)</f>
        <v>#VALUE!</v>
      </c>
      <c r="AL348" s="11" t="e">
        <f>'OddsRatio_working_3-way'!Z348+'OddsRatio_working_3-way'!AF348</f>
        <v>#VALUE!</v>
      </c>
      <c r="AM348" s="11" t="e">
        <f>'OddsRatio_working_3-way'!AA348+'OddsRatio_working_3-way'!AG348</f>
        <v>#VALUE!</v>
      </c>
      <c r="AN348" s="11" t="e">
        <f>'OddsRatio_working_3-way'!AB348+'OddsRatio_working_3-way'!AH348</f>
        <v>#VALUE!</v>
      </c>
      <c r="AO348" s="11" t="e">
        <f>'OddsRatio_working_3-way'!AC348+'OddsRatio_working_3-way'!AI348</f>
        <v>#VALUE!</v>
      </c>
      <c r="AP348" s="11" t="e">
        <f>'OddsRatio_working_3-way'!AD348+'OddsRatio_working_3-way'!AJ348</f>
        <v>#VALUE!</v>
      </c>
      <c r="AQ348" s="11" t="e">
        <f>'OddsRatio_working_3-way'!AE348+'OddsRatio_working_3-way'!AK348</f>
        <v>#VALUE!</v>
      </c>
      <c r="AR348" s="10" t="str">
        <f>IF(A348="","",IF(('OddsRatio_working_3-way'!X348=0),IF(Q348&gt;0,-Q348^(1/3),(-Q348)^(1/3)),'OddsRatio_working_3-way'!AL348-'OddsRatio_working_3-way'!R348/3))</f>
        <v/>
      </c>
      <c r="AS348" s="11" t="e">
        <f>IF(('OddsRatio_working_3-way'!X348=0),IF(Q348&gt;0,-Q348^(1/3),(-Q348)^(1/3)),'OddsRatio_working_3-way'!AM348-'OddsRatio_working_3-way'!R348/3)</f>
        <v>#VALUE!</v>
      </c>
      <c r="AT348" s="11" t="e">
        <f>IF(('OddsRatio_working_3-way'!X348=0),IF(Q348&gt;0,-Q348^(1/3),(-Q348)^(1/3)),'OddsRatio_working_3-way'!AN348-'OddsRatio_working_3-way'!R348/3)</f>
        <v>#VALUE!</v>
      </c>
      <c r="AU348" s="11" t="e">
        <f>IF(('OddsRatio_working_3-way'!X348=0),0,'OddsRatio_working_3-way'!AO348)</f>
        <v>#VALUE!</v>
      </c>
      <c r="AV348" s="11" t="e">
        <f>IF(('OddsRatio_working_3-way'!X348=0),0,'OddsRatio_working_3-way'!AP348)</f>
        <v>#VALUE!</v>
      </c>
      <c r="AW348" s="11" t="e">
        <f>IF(('OddsRatio_working_3-way'!X348=0),0,'OddsRatio_working_3-way'!AQ348)</f>
        <v>#VALUE!</v>
      </c>
    </row>
    <row r="349" spans="1:49">
      <c r="A349" s="4" t="str">
        <f>IF('True_Odds_Calculator_3-way'!A350="","",'True_Odds_Calculator_3-way'!A350)</f>
        <v/>
      </c>
      <c r="B349" s="4" t="str">
        <f>IF('True_Odds_Calculator_3-way'!B350="","",'True_Odds_Calculator_3-way'!B350)</f>
        <v/>
      </c>
      <c r="C349" s="4" t="str">
        <f>IF('True_Odds_Calculator_3-way'!C350="","",'True_Odds_Calculator_3-way'!C350)</f>
        <v/>
      </c>
      <c r="D349" s="9" t="e">
        <f t="shared" si="78"/>
        <v>#VALUE!</v>
      </c>
      <c r="E349" s="9" t="e">
        <f t="shared" si="79"/>
        <v>#VALUE!</v>
      </c>
      <c r="F349" s="9" t="e">
        <f t="shared" si="80"/>
        <v>#VALUE!</v>
      </c>
      <c r="G349" s="9" t="str">
        <f t="shared" si="81"/>
        <v/>
      </c>
      <c r="H349" s="9" t="str">
        <f t="shared" si="82"/>
        <v/>
      </c>
      <c r="I349" s="9" t="str">
        <f t="shared" si="83"/>
        <v/>
      </c>
      <c r="J349" s="9" t="str">
        <f t="shared" si="84"/>
        <v/>
      </c>
      <c r="K349" s="11" t="e">
        <f t="shared" si="85"/>
        <v>#VALUE!</v>
      </c>
      <c r="L349" s="11" t="e">
        <f t="shared" si="86"/>
        <v>#VALUE!</v>
      </c>
      <c r="M349" s="11" t="e">
        <f t="shared" si="87"/>
        <v>#VALUE!</v>
      </c>
      <c r="N349" s="11" t="e">
        <f>'OddsRatio_working_3-way'!K349+'OddsRatio_working_3-way'!L349+'OddsRatio_working_3-way'!M349-('OddsRatio_working_3-way'!K349*'OddsRatio_working_3-way'!L349)-('OddsRatio_working_3-way'!K349*'OddsRatio_working_3-way'!M349)-('OddsRatio_working_3-way'!L349*'OddsRatio_working_3-way'!M349)+('OddsRatio_working_3-way'!K349*'OddsRatio_working_3-way'!L349*'OddsRatio_working_3-way'!M349)-1</f>
        <v>#VALUE!</v>
      </c>
      <c r="O349" s="11">
        <f>0</f>
        <v>0</v>
      </c>
      <c r="P349" s="11" t="e">
        <f>('OddsRatio_working_3-way'!K349*'OddsRatio_working_3-way'!L349)+('OddsRatio_working_3-way'!K349*'OddsRatio_working_3-way'!M349)+('OddsRatio_working_3-way'!L349*'OddsRatio_working_3-way'!M349)-(3*'OddsRatio_working_3-way'!K349*'OddsRatio_working_3-way'!L349*'OddsRatio_working_3-way'!M349)</f>
        <v>#VALUE!</v>
      </c>
      <c r="Q349" s="11" t="e">
        <f>2*'OddsRatio_working_3-way'!K349*'OddsRatio_working_3-way'!L349*'OddsRatio_working_3-way'!M349</f>
        <v>#VALUE!</v>
      </c>
      <c r="R349" s="11" t="e">
        <f t="shared" si="88"/>
        <v>#VALUE!</v>
      </c>
      <c r="S349" s="11" t="e">
        <f t="shared" si="89"/>
        <v>#VALUE!</v>
      </c>
      <c r="T349" s="11" t="e">
        <f t="shared" si="90"/>
        <v>#VALUE!</v>
      </c>
      <c r="U349" s="11" t="e">
        <f>'OddsRatio_working_3-way'!S349-'OddsRatio_working_3-way'!R349^2/3</f>
        <v>#VALUE!</v>
      </c>
      <c r="V349" s="11" t="e">
        <f>'OddsRatio_working_3-way'!S349*'OddsRatio_working_3-way'!R349/3-2*'OddsRatio_working_3-way'!R349^3/27-'OddsRatio_working_3-way'!T349</f>
        <v>#VALUE!</v>
      </c>
      <c r="W349" s="11" t="e">
        <f>'OddsRatio_working_3-way'!V349^2+4*'OddsRatio_working_3-way'!U349^3/27</f>
        <v>#VALUE!</v>
      </c>
      <c r="X349" s="11" t="e">
        <f>IF('OddsRatio_working_3-way'!W349&gt;0,IF(ABS('OddsRatio_working_3-way'!V349+SQRT('OddsRatio_working_3-way'!W349))/2&gt;0,ABS('OddsRatio_working_3-way'!V349+SQRT('OddsRatio_working_3-way'!W349))/2,ABS('OddsRatio_working_3-way'!V349-SQRT('OddsRatio_working_3-way'!W349))/2),SQRT(-'OddsRatio_working_3-way'!U349^3/27))</f>
        <v>#VALUE!</v>
      </c>
      <c r="Y349" s="11" t="e">
        <f>IF('OddsRatio_working_3-way'!W349&gt;=0,IF('OddsRatio_working_3-way'!V349+SQRT('OddsRatio_working_3-way'!W349)&gt;0,0,PI()),ACOS('OddsRatio_working_3-way'!V349/(2*'OddsRatio_working_3-way'!X349)))</f>
        <v>#VALUE!</v>
      </c>
      <c r="Z349" s="11" t="e">
        <f>'OddsRatio_working_3-way'!X349^(1/3)*COS('OddsRatio_working_3-way'!Y349/3)</f>
        <v>#VALUE!</v>
      </c>
      <c r="AA349" s="11" t="e">
        <f>'OddsRatio_working_3-way'!X349^(1/3)*COS(('OddsRatio_working_3-way'!Y349+2*PI())/3)</f>
        <v>#VALUE!</v>
      </c>
      <c r="AB349" s="11" t="e">
        <f>'OddsRatio_working_3-way'!X349^(1/3)*COS(('OddsRatio_working_3-way'!Y349+4*PI())/3)</f>
        <v>#VALUE!</v>
      </c>
      <c r="AC349" s="11" t="e">
        <f>'OddsRatio_working_3-way'!X349^(1/3)*SIN('OddsRatio_working_3-way'!Y349/3)</f>
        <v>#VALUE!</v>
      </c>
      <c r="AD349" s="11" t="e">
        <f>'OddsRatio_working_3-way'!X349^(1/3)*SIN(('OddsRatio_working_3-way'!Y349+2*PI())/3)</f>
        <v>#VALUE!</v>
      </c>
      <c r="AE349" s="11" t="e">
        <f>'OddsRatio_working_3-way'!X349^(1/3)*SIN(('OddsRatio_working_3-way'!Y349+4*PI())/3)</f>
        <v>#VALUE!</v>
      </c>
      <c r="AF349" s="11" t="e">
        <f>-'OddsRatio_working_3-way'!U349/(3*'OddsRatio_working_3-way'!X349^(1/3))*COS(('OddsRatio_working_3-way'!Y349)/3)</f>
        <v>#VALUE!</v>
      </c>
      <c r="AG349" s="11" t="e">
        <f>-'OddsRatio_working_3-way'!U349/(3*'OddsRatio_working_3-way'!X349^(1/3))*COS(('OddsRatio_working_3-way'!Y349+2*PI())/3)</f>
        <v>#VALUE!</v>
      </c>
      <c r="AH349" s="11" t="e">
        <f>-'OddsRatio_working_3-way'!U349/(3*'OddsRatio_working_3-way'!X349^(1/3))*COS(('OddsRatio_working_3-way'!Y349+4*PI())/3)</f>
        <v>#VALUE!</v>
      </c>
      <c r="AI349" s="11" t="e">
        <f>'OddsRatio_working_3-way'!U349/(3*'OddsRatio_working_3-way'!X349^(1/3))*SIN(('OddsRatio_working_3-way'!Y349)/3)</f>
        <v>#VALUE!</v>
      </c>
      <c r="AJ349" s="11" t="e">
        <f>'OddsRatio_working_3-way'!U349/(3*'OddsRatio_working_3-way'!X349^(1/3))*SIN(('OddsRatio_working_3-way'!Y349+2*PI())/3)</f>
        <v>#VALUE!</v>
      </c>
      <c r="AK349" s="11" t="e">
        <f>'OddsRatio_working_3-way'!U349/(3*'OddsRatio_working_3-way'!X349^(1/3))*SIN(('OddsRatio_working_3-way'!Y349+4*PI())/3)</f>
        <v>#VALUE!</v>
      </c>
      <c r="AL349" s="11" t="e">
        <f>'OddsRatio_working_3-way'!Z349+'OddsRatio_working_3-way'!AF349</f>
        <v>#VALUE!</v>
      </c>
      <c r="AM349" s="11" t="e">
        <f>'OddsRatio_working_3-way'!AA349+'OddsRatio_working_3-way'!AG349</f>
        <v>#VALUE!</v>
      </c>
      <c r="AN349" s="11" t="e">
        <f>'OddsRatio_working_3-way'!AB349+'OddsRatio_working_3-way'!AH349</f>
        <v>#VALUE!</v>
      </c>
      <c r="AO349" s="11" t="e">
        <f>'OddsRatio_working_3-way'!AC349+'OddsRatio_working_3-way'!AI349</f>
        <v>#VALUE!</v>
      </c>
      <c r="AP349" s="11" t="e">
        <f>'OddsRatio_working_3-way'!AD349+'OddsRatio_working_3-way'!AJ349</f>
        <v>#VALUE!</v>
      </c>
      <c r="AQ349" s="11" t="e">
        <f>'OddsRatio_working_3-way'!AE349+'OddsRatio_working_3-way'!AK349</f>
        <v>#VALUE!</v>
      </c>
      <c r="AR349" s="10" t="str">
        <f>IF(A349="","",IF(('OddsRatio_working_3-way'!X349=0),IF(Q349&gt;0,-Q349^(1/3),(-Q349)^(1/3)),'OddsRatio_working_3-way'!AL349-'OddsRatio_working_3-way'!R349/3))</f>
        <v/>
      </c>
      <c r="AS349" s="11" t="e">
        <f>IF(('OddsRatio_working_3-way'!X349=0),IF(Q349&gt;0,-Q349^(1/3),(-Q349)^(1/3)),'OddsRatio_working_3-way'!AM349-'OddsRatio_working_3-way'!R349/3)</f>
        <v>#VALUE!</v>
      </c>
      <c r="AT349" s="11" t="e">
        <f>IF(('OddsRatio_working_3-way'!X349=0),IF(Q349&gt;0,-Q349^(1/3),(-Q349)^(1/3)),'OddsRatio_working_3-way'!AN349-'OddsRatio_working_3-way'!R349/3)</f>
        <v>#VALUE!</v>
      </c>
      <c r="AU349" s="11" t="e">
        <f>IF(('OddsRatio_working_3-way'!X349=0),0,'OddsRatio_working_3-way'!AO349)</f>
        <v>#VALUE!</v>
      </c>
      <c r="AV349" s="11" t="e">
        <f>IF(('OddsRatio_working_3-way'!X349=0),0,'OddsRatio_working_3-way'!AP349)</f>
        <v>#VALUE!</v>
      </c>
      <c r="AW349" s="11" t="e">
        <f>IF(('OddsRatio_working_3-way'!X349=0),0,'OddsRatio_working_3-way'!AQ349)</f>
        <v>#VALUE!</v>
      </c>
    </row>
    <row r="350" spans="1:49">
      <c r="A350" s="4" t="str">
        <f>IF('True_Odds_Calculator_3-way'!A351="","",'True_Odds_Calculator_3-way'!A351)</f>
        <v/>
      </c>
      <c r="B350" s="4" t="str">
        <f>IF('True_Odds_Calculator_3-way'!B351="","",'True_Odds_Calculator_3-way'!B351)</f>
        <v/>
      </c>
      <c r="C350" s="4" t="str">
        <f>IF('True_Odds_Calculator_3-way'!C351="","",'True_Odds_Calculator_3-way'!C351)</f>
        <v/>
      </c>
      <c r="D350" s="9" t="e">
        <f t="shared" si="78"/>
        <v>#VALUE!</v>
      </c>
      <c r="E350" s="9" t="e">
        <f t="shared" si="79"/>
        <v>#VALUE!</v>
      </c>
      <c r="F350" s="9" t="e">
        <f t="shared" si="80"/>
        <v>#VALUE!</v>
      </c>
      <c r="G350" s="9" t="str">
        <f t="shared" si="81"/>
        <v/>
      </c>
      <c r="H350" s="9" t="str">
        <f t="shared" si="82"/>
        <v/>
      </c>
      <c r="I350" s="9" t="str">
        <f t="shared" si="83"/>
        <v/>
      </c>
      <c r="J350" s="9" t="str">
        <f t="shared" si="84"/>
        <v/>
      </c>
      <c r="K350" s="11" t="e">
        <f t="shared" si="85"/>
        <v>#VALUE!</v>
      </c>
      <c r="L350" s="11" t="e">
        <f t="shared" si="86"/>
        <v>#VALUE!</v>
      </c>
      <c r="M350" s="11" t="e">
        <f t="shared" si="87"/>
        <v>#VALUE!</v>
      </c>
      <c r="N350" s="11" t="e">
        <f>'OddsRatio_working_3-way'!K350+'OddsRatio_working_3-way'!L350+'OddsRatio_working_3-way'!M350-('OddsRatio_working_3-way'!K350*'OddsRatio_working_3-way'!L350)-('OddsRatio_working_3-way'!K350*'OddsRatio_working_3-way'!M350)-('OddsRatio_working_3-way'!L350*'OddsRatio_working_3-way'!M350)+('OddsRatio_working_3-way'!K350*'OddsRatio_working_3-way'!L350*'OddsRatio_working_3-way'!M350)-1</f>
        <v>#VALUE!</v>
      </c>
      <c r="O350" s="11">
        <f>0</f>
        <v>0</v>
      </c>
      <c r="P350" s="11" t="e">
        <f>('OddsRatio_working_3-way'!K350*'OddsRatio_working_3-way'!L350)+('OddsRatio_working_3-way'!K350*'OddsRatio_working_3-way'!M350)+('OddsRatio_working_3-way'!L350*'OddsRatio_working_3-way'!M350)-(3*'OddsRatio_working_3-way'!K350*'OddsRatio_working_3-way'!L350*'OddsRatio_working_3-way'!M350)</f>
        <v>#VALUE!</v>
      </c>
      <c r="Q350" s="11" t="e">
        <f>2*'OddsRatio_working_3-way'!K350*'OddsRatio_working_3-way'!L350*'OddsRatio_working_3-way'!M350</f>
        <v>#VALUE!</v>
      </c>
      <c r="R350" s="11" t="e">
        <f t="shared" si="88"/>
        <v>#VALUE!</v>
      </c>
      <c r="S350" s="11" t="e">
        <f t="shared" si="89"/>
        <v>#VALUE!</v>
      </c>
      <c r="T350" s="11" t="e">
        <f t="shared" si="90"/>
        <v>#VALUE!</v>
      </c>
      <c r="U350" s="11" t="e">
        <f>'OddsRatio_working_3-way'!S350-'OddsRatio_working_3-way'!R350^2/3</f>
        <v>#VALUE!</v>
      </c>
      <c r="V350" s="11" t="e">
        <f>'OddsRatio_working_3-way'!S350*'OddsRatio_working_3-way'!R350/3-2*'OddsRatio_working_3-way'!R350^3/27-'OddsRatio_working_3-way'!T350</f>
        <v>#VALUE!</v>
      </c>
      <c r="W350" s="11" t="e">
        <f>'OddsRatio_working_3-way'!V350^2+4*'OddsRatio_working_3-way'!U350^3/27</f>
        <v>#VALUE!</v>
      </c>
      <c r="X350" s="11" t="e">
        <f>IF('OddsRatio_working_3-way'!W350&gt;0,IF(ABS('OddsRatio_working_3-way'!V350+SQRT('OddsRatio_working_3-way'!W350))/2&gt;0,ABS('OddsRatio_working_3-way'!V350+SQRT('OddsRatio_working_3-way'!W350))/2,ABS('OddsRatio_working_3-way'!V350-SQRT('OddsRatio_working_3-way'!W350))/2),SQRT(-'OddsRatio_working_3-way'!U350^3/27))</f>
        <v>#VALUE!</v>
      </c>
      <c r="Y350" s="11" t="e">
        <f>IF('OddsRatio_working_3-way'!W350&gt;=0,IF('OddsRatio_working_3-way'!V350+SQRT('OddsRatio_working_3-way'!W350)&gt;0,0,PI()),ACOS('OddsRatio_working_3-way'!V350/(2*'OddsRatio_working_3-way'!X350)))</f>
        <v>#VALUE!</v>
      </c>
      <c r="Z350" s="11" t="e">
        <f>'OddsRatio_working_3-way'!X350^(1/3)*COS('OddsRatio_working_3-way'!Y350/3)</f>
        <v>#VALUE!</v>
      </c>
      <c r="AA350" s="11" t="e">
        <f>'OddsRatio_working_3-way'!X350^(1/3)*COS(('OddsRatio_working_3-way'!Y350+2*PI())/3)</f>
        <v>#VALUE!</v>
      </c>
      <c r="AB350" s="11" t="e">
        <f>'OddsRatio_working_3-way'!X350^(1/3)*COS(('OddsRatio_working_3-way'!Y350+4*PI())/3)</f>
        <v>#VALUE!</v>
      </c>
      <c r="AC350" s="11" t="e">
        <f>'OddsRatio_working_3-way'!X350^(1/3)*SIN('OddsRatio_working_3-way'!Y350/3)</f>
        <v>#VALUE!</v>
      </c>
      <c r="AD350" s="11" t="e">
        <f>'OddsRatio_working_3-way'!X350^(1/3)*SIN(('OddsRatio_working_3-way'!Y350+2*PI())/3)</f>
        <v>#VALUE!</v>
      </c>
      <c r="AE350" s="11" t="e">
        <f>'OddsRatio_working_3-way'!X350^(1/3)*SIN(('OddsRatio_working_3-way'!Y350+4*PI())/3)</f>
        <v>#VALUE!</v>
      </c>
      <c r="AF350" s="11" t="e">
        <f>-'OddsRatio_working_3-way'!U350/(3*'OddsRatio_working_3-way'!X350^(1/3))*COS(('OddsRatio_working_3-way'!Y350)/3)</f>
        <v>#VALUE!</v>
      </c>
      <c r="AG350" s="11" t="e">
        <f>-'OddsRatio_working_3-way'!U350/(3*'OddsRatio_working_3-way'!X350^(1/3))*COS(('OddsRatio_working_3-way'!Y350+2*PI())/3)</f>
        <v>#VALUE!</v>
      </c>
      <c r="AH350" s="11" t="e">
        <f>-'OddsRatio_working_3-way'!U350/(3*'OddsRatio_working_3-way'!X350^(1/3))*COS(('OddsRatio_working_3-way'!Y350+4*PI())/3)</f>
        <v>#VALUE!</v>
      </c>
      <c r="AI350" s="11" t="e">
        <f>'OddsRatio_working_3-way'!U350/(3*'OddsRatio_working_3-way'!X350^(1/3))*SIN(('OddsRatio_working_3-way'!Y350)/3)</f>
        <v>#VALUE!</v>
      </c>
      <c r="AJ350" s="11" t="e">
        <f>'OddsRatio_working_3-way'!U350/(3*'OddsRatio_working_3-way'!X350^(1/3))*SIN(('OddsRatio_working_3-way'!Y350+2*PI())/3)</f>
        <v>#VALUE!</v>
      </c>
      <c r="AK350" s="11" t="e">
        <f>'OddsRatio_working_3-way'!U350/(3*'OddsRatio_working_3-way'!X350^(1/3))*SIN(('OddsRatio_working_3-way'!Y350+4*PI())/3)</f>
        <v>#VALUE!</v>
      </c>
      <c r="AL350" s="11" t="e">
        <f>'OddsRatio_working_3-way'!Z350+'OddsRatio_working_3-way'!AF350</f>
        <v>#VALUE!</v>
      </c>
      <c r="AM350" s="11" t="e">
        <f>'OddsRatio_working_3-way'!AA350+'OddsRatio_working_3-way'!AG350</f>
        <v>#VALUE!</v>
      </c>
      <c r="AN350" s="11" t="e">
        <f>'OddsRatio_working_3-way'!AB350+'OddsRatio_working_3-way'!AH350</f>
        <v>#VALUE!</v>
      </c>
      <c r="AO350" s="11" t="e">
        <f>'OddsRatio_working_3-way'!AC350+'OddsRatio_working_3-way'!AI350</f>
        <v>#VALUE!</v>
      </c>
      <c r="AP350" s="11" t="e">
        <f>'OddsRatio_working_3-way'!AD350+'OddsRatio_working_3-way'!AJ350</f>
        <v>#VALUE!</v>
      </c>
      <c r="AQ350" s="11" t="e">
        <f>'OddsRatio_working_3-way'!AE350+'OddsRatio_working_3-way'!AK350</f>
        <v>#VALUE!</v>
      </c>
      <c r="AR350" s="10" t="str">
        <f>IF(A350="","",IF(('OddsRatio_working_3-way'!X350=0),IF(Q350&gt;0,-Q350^(1/3),(-Q350)^(1/3)),'OddsRatio_working_3-way'!AL350-'OddsRatio_working_3-way'!R350/3))</f>
        <v/>
      </c>
      <c r="AS350" s="11" t="e">
        <f>IF(('OddsRatio_working_3-way'!X350=0),IF(Q350&gt;0,-Q350^(1/3),(-Q350)^(1/3)),'OddsRatio_working_3-way'!AM350-'OddsRatio_working_3-way'!R350/3)</f>
        <v>#VALUE!</v>
      </c>
      <c r="AT350" s="11" t="e">
        <f>IF(('OddsRatio_working_3-way'!X350=0),IF(Q350&gt;0,-Q350^(1/3),(-Q350)^(1/3)),'OddsRatio_working_3-way'!AN350-'OddsRatio_working_3-way'!R350/3)</f>
        <v>#VALUE!</v>
      </c>
      <c r="AU350" s="11" t="e">
        <f>IF(('OddsRatio_working_3-way'!X350=0),0,'OddsRatio_working_3-way'!AO350)</f>
        <v>#VALUE!</v>
      </c>
      <c r="AV350" s="11" t="e">
        <f>IF(('OddsRatio_working_3-way'!X350=0),0,'OddsRatio_working_3-way'!AP350)</f>
        <v>#VALUE!</v>
      </c>
      <c r="AW350" s="11" t="e">
        <f>IF(('OddsRatio_working_3-way'!X350=0),0,'OddsRatio_working_3-way'!AQ350)</f>
        <v>#VALUE!</v>
      </c>
    </row>
    <row r="351" spans="1:49">
      <c r="A351" s="4" t="str">
        <f>IF('True_Odds_Calculator_3-way'!A352="","",'True_Odds_Calculator_3-way'!A352)</f>
        <v/>
      </c>
      <c r="B351" s="4" t="str">
        <f>IF('True_Odds_Calculator_3-way'!B352="","",'True_Odds_Calculator_3-way'!B352)</f>
        <v/>
      </c>
      <c r="C351" s="4" t="str">
        <f>IF('True_Odds_Calculator_3-way'!C352="","",'True_Odds_Calculator_3-way'!C352)</f>
        <v/>
      </c>
      <c r="D351" s="9" t="e">
        <f t="shared" si="78"/>
        <v>#VALUE!</v>
      </c>
      <c r="E351" s="9" t="e">
        <f t="shared" si="79"/>
        <v>#VALUE!</v>
      </c>
      <c r="F351" s="9" t="e">
        <f t="shared" si="80"/>
        <v>#VALUE!</v>
      </c>
      <c r="G351" s="9" t="str">
        <f t="shared" si="81"/>
        <v/>
      </c>
      <c r="H351" s="9" t="str">
        <f t="shared" si="82"/>
        <v/>
      </c>
      <c r="I351" s="9" t="str">
        <f t="shared" si="83"/>
        <v/>
      </c>
      <c r="J351" s="9" t="str">
        <f t="shared" si="84"/>
        <v/>
      </c>
      <c r="K351" s="11" t="e">
        <f t="shared" si="85"/>
        <v>#VALUE!</v>
      </c>
      <c r="L351" s="11" t="e">
        <f t="shared" si="86"/>
        <v>#VALUE!</v>
      </c>
      <c r="M351" s="11" t="e">
        <f t="shared" si="87"/>
        <v>#VALUE!</v>
      </c>
      <c r="N351" s="11" t="e">
        <f>'OddsRatio_working_3-way'!K351+'OddsRatio_working_3-way'!L351+'OddsRatio_working_3-way'!M351-('OddsRatio_working_3-way'!K351*'OddsRatio_working_3-way'!L351)-('OddsRatio_working_3-way'!K351*'OddsRatio_working_3-way'!M351)-('OddsRatio_working_3-way'!L351*'OddsRatio_working_3-way'!M351)+('OddsRatio_working_3-way'!K351*'OddsRatio_working_3-way'!L351*'OddsRatio_working_3-way'!M351)-1</f>
        <v>#VALUE!</v>
      </c>
      <c r="O351" s="11">
        <f>0</f>
        <v>0</v>
      </c>
      <c r="P351" s="11" t="e">
        <f>('OddsRatio_working_3-way'!K351*'OddsRatio_working_3-way'!L351)+('OddsRatio_working_3-way'!K351*'OddsRatio_working_3-way'!M351)+('OddsRatio_working_3-way'!L351*'OddsRatio_working_3-way'!M351)-(3*'OddsRatio_working_3-way'!K351*'OddsRatio_working_3-way'!L351*'OddsRatio_working_3-way'!M351)</f>
        <v>#VALUE!</v>
      </c>
      <c r="Q351" s="11" t="e">
        <f>2*'OddsRatio_working_3-way'!K351*'OddsRatio_working_3-way'!L351*'OddsRatio_working_3-way'!M351</f>
        <v>#VALUE!</v>
      </c>
      <c r="R351" s="11" t="e">
        <f t="shared" si="88"/>
        <v>#VALUE!</v>
      </c>
      <c r="S351" s="11" t="e">
        <f t="shared" si="89"/>
        <v>#VALUE!</v>
      </c>
      <c r="T351" s="11" t="e">
        <f t="shared" si="90"/>
        <v>#VALUE!</v>
      </c>
      <c r="U351" s="11" t="e">
        <f>'OddsRatio_working_3-way'!S351-'OddsRatio_working_3-way'!R351^2/3</f>
        <v>#VALUE!</v>
      </c>
      <c r="V351" s="11" t="e">
        <f>'OddsRatio_working_3-way'!S351*'OddsRatio_working_3-way'!R351/3-2*'OddsRatio_working_3-way'!R351^3/27-'OddsRatio_working_3-way'!T351</f>
        <v>#VALUE!</v>
      </c>
      <c r="W351" s="11" t="e">
        <f>'OddsRatio_working_3-way'!V351^2+4*'OddsRatio_working_3-way'!U351^3/27</f>
        <v>#VALUE!</v>
      </c>
      <c r="X351" s="11" t="e">
        <f>IF('OddsRatio_working_3-way'!W351&gt;0,IF(ABS('OddsRatio_working_3-way'!V351+SQRT('OddsRatio_working_3-way'!W351))/2&gt;0,ABS('OddsRatio_working_3-way'!V351+SQRT('OddsRatio_working_3-way'!W351))/2,ABS('OddsRatio_working_3-way'!V351-SQRT('OddsRatio_working_3-way'!W351))/2),SQRT(-'OddsRatio_working_3-way'!U351^3/27))</f>
        <v>#VALUE!</v>
      </c>
      <c r="Y351" s="11" t="e">
        <f>IF('OddsRatio_working_3-way'!W351&gt;=0,IF('OddsRatio_working_3-way'!V351+SQRT('OddsRatio_working_3-way'!W351)&gt;0,0,PI()),ACOS('OddsRatio_working_3-way'!V351/(2*'OddsRatio_working_3-way'!X351)))</f>
        <v>#VALUE!</v>
      </c>
      <c r="Z351" s="11" t="e">
        <f>'OddsRatio_working_3-way'!X351^(1/3)*COS('OddsRatio_working_3-way'!Y351/3)</f>
        <v>#VALUE!</v>
      </c>
      <c r="AA351" s="11" t="e">
        <f>'OddsRatio_working_3-way'!X351^(1/3)*COS(('OddsRatio_working_3-way'!Y351+2*PI())/3)</f>
        <v>#VALUE!</v>
      </c>
      <c r="AB351" s="11" t="e">
        <f>'OddsRatio_working_3-way'!X351^(1/3)*COS(('OddsRatio_working_3-way'!Y351+4*PI())/3)</f>
        <v>#VALUE!</v>
      </c>
      <c r="AC351" s="11" t="e">
        <f>'OddsRatio_working_3-way'!X351^(1/3)*SIN('OddsRatio_working_3-way'!Y351/3)</f>
        <v>#VALUE!</v>
      </c>
      <c r="AD351" s="11" t="e">
        <f>'OddsRatio_working_3-way'!X351^(1/3)*SIN(('OddsRatio_working_3-way'!Y351+2*PI())/3)</f>
        <v>#VALUE!</v>
      </c>
      <c r="AE351" s="11" t="e">
        <f>'OddsRatio_working_3-way'!X351^(1/3)*SIN(('OddsRatio_working_3-way'!Y351+4*PI())/3)</f>
        <v>#VALUE!</v>
      </c>
      <c r="AF351" s="11" t="e">
        <f>-'OddsRatio_working_3-way'!U351/(3*'OddsRatio_working_3-way'!X351^(1/3))*COS(('OddsRatio_working_3-way'!Y351)/3)</f>
        <v>#VALUE!</v>
      </c>
      <c r="AG351" s="11" t="e">
        <f>-'OddsRatio_working_3-way'!U351/(3*'OddsRatio_working_3-way'!X351^(1/3))*COS(('OddsRatio_working_3-way'!Y351+2*PI())/3)</f>
        <v>#VALUE!</v>
      </c>
      <c r="AH351" s="11" t="e">
        <f>-'OddsRatio_working_3-way'!U351/(3*'OddsRatio_working_3-way'!X351^(1/3))*COS(('OddsRatio_working_3-way'!Y351+4*PI())/3)</f>
        <v>#VALUE!</v>
      </c>
      <c r="AI351" s="11" t="e">
        <f>'OddsRatio_working_3-way'!U351/(3*'OddsRatio_working_3-way'!X351^(1/3))*SIN(('OddsRatio_working_3-way'!Y351)/3)</f>
        <v>#VALUE!</v>
      </c>
      <c r="AJ351" s="11" t="e">
        <f>'OddsRatio_working_3-way'!U351/(3*'OddsRatio_working_3-way'!X351^(1/3))*SIN(('OddsRatio_working_3-way'!Y351+2*PI())/3)</f>
        <v>#VALUE!</v>
      </c>
      <c r="AK351" s="11" t="e">
        <f>'OddsRatio_working_3-way'!U351/(3*'OddsRatio_working_3-way'!X351^(1/3))*SIN(('OddsRatio_working_3-way'!Y351+4*PI())/3)</f>
        <v>#VALUE!</v>
      </c>
      <c r="AL351" s="11" t="e">
        <f>'OddsRatio_working_3-way'!Z351+'OddsRatio_working_3-way'!AF351</f>
        <v>#VALUE!</v>
      </c>
      <c r="AM351" s="11" t="e">
        <f>'OddsRatio_working_3-way'!AA351+'OddsRatio_working_3-way'!AG351</f>
        <v>#VALUE!</v>
      </c>
      <c r="AN351" s="11" t="e">
        <f>'OddsRatio_working_3-way'!AB351+'OddsRatio_working_3-way'!AH351</f>
        <v>#VALUE!</v>
      </c>
      <c r="AO351" s="11" t="e">
        <f>'OddsRatio_working_3-way'!AC351+'OddsRatio_working_3-way'!AI351</f>
        <v>#VALUE!</v>
      </c>
      <c r="AP351" s="11" t="e">
        <f>'OddsRatio_working_3-way'!AD351+'OddsRatio_working_3-way'!AJ351</f>
        <v>#VALUE!</v>
      </c>
      <c r="AQ351" s="11" t="e">
        <f>'OddsRatio_working_3-way'!AE351+'OddsRatio_working_3-way'!AK351</f>
        <v>#VALUE!</v>
      </c>
      <c r="AR351" s="10" t="str">
        <f>IF(A351="","",IF(('OddsRatio_working_3-way'!X351=0),IF(Q351&gt;0,-Q351^(1/3),(-Q351)^(1/3)),'OddsRatio_working_3-way'!AL351-'OddsRatio_working_3-way'!R351/3))</f>
        <v/>
      </c>
      <c r="AS351" s="11" t="e">
        <f>IF(('OddsRatio_working_3-way'!X351=0),IF(Q351&gt;0,-Q351^(1/3),(-Q351)^(1/3)),'OddsRatio_working_3-way'!AM351-'OddsRatio_working_3-way'!R351/3)</f>
        <v>#VALUE!</v>
      </c>
      <c r="AT351" s="11" t="e">
        <f>IF(('OddsRatio_working_3-way'!X351=0),IF(Q351&gt;0,-Q351^(1/3),(-Q351)^(1/3)),'OddsRatio_working_3-way'!AN351-'OddsRatio_working_3-way'!R351/3)</f>
        <v>#VALUE!</v>
      </c>
      <c r="AU351" s="11" t="e">
        <f>IF(('OddsRatio_working_3-way'!X351=0),0,'OddsRatio_working_3-way'!AO351)</f>
        <v>#VALUE!</v>
      </c>
      <c r="AV351" s="11" t="e">
        <f>IF(('OddsRatio_working_3-way'!X351=0),0,'OddsRatio_working_3-way'!AP351)</f>
        <v>#VALUE!</v>
      </c>
      <c r="AW351" s="11" t="e">
        <f>IF(('OddsRatio_working_3-way'!X351=0),0,'OddsRatio_working_3-way'!AQ351)</f>
        <v>#VALUE!</v>
      </c>
    </row>
    <row r="352" spans="1:49">
      <c r="A352" s="4" t="str">
        <f>IF('True_Odds_Calculator_3-way'!A353="","",'True_Odds_Calculator_3-way'!A353)</f>
        <v/>
      </c>
      <c r="B352" s="4" t="str">
        <f>IF('True_Odds_Calculator_3-way'!B353="","",'True_Odds_Calculator_3-way'!B353)</f>
        <v/>
      </c>
      <c r="C352" s="4" t="str">
        <f>IF('True_Odds_Calculator_3-way'!C353="","",'True_Odds_Calculator_3-way'!C353)</f>
        <v/>
      </c>
      <c r="D352" s="9" t="e">
        <f t="shared" si="78"/>
        <v>#VALUE!</v>
      </c>
      <c r="E352" s="9" t="e">
        <f t="shared" si="79"/>
        <v>#VALUE!</v>
      </c>
      <c r="F352" s="9" t="e">
        <f t="shared" si="80"/>
        <v>#VALUE!</v>
      </c>
      <c r="G352" s="9" t="str">
        <f t="shared" si="81"/>
        <v/>
      </c>
      <c r="H352" s="9" t="str">
        <f t="shared" si="82"/>
        <v/>
      </c>
      <c r="I352" s="9" t="str">
        <f t="shared" si="83"/>
        <v/>
      </c>
      <c r="J352" s="9" t="str">
        <f t="shared" si="84"/>
        <v/>
      </c>
      <c r="K352" s="11" t="e">
        <f t="shared" si="85"/>
        <v>#VALUE!</v>
      </c>
      <c r="L352" s="11" t="e">
        <f t="shared" si="86"/>
        <v>#VALUE!</v>
      </c>
      <c r="M352" s="11" t="e">
        <f t="shared" si="87"/>
        <v>#VALUE!</v>
      </c>
      <c r="N352" s="11" t="e">
        <f>'OddsRatio_working_3-way'!K352+'OddsRatio_working_3-way'!L352+'OddsRatio_working_3-way'!M352-('OddsRatio_working_3-way'!K352*'OddsRatio_working_3-way'!L352)-('OddsRatio_working_3-way'!K352*'OddsRatio_working_3-way'!M352)-('OddsRatio_working_3-way'!L352*'OddsRatio_working_3-way'!M352)+('OddsRatio_working_3-way'!K352*'OddsRatio_working_3-way'!L352*'OddsRatio_working_3-way'!M352)-1</f>
        <v>#VALUE!</v>
      </c>
      <c r="O352" s="11">
        <f>0</f>
        <v>0</v>
      </c>
      <c r="P352" s="11" t="e">
        <f>('OddsRatio_working_3-way'!K352*'OddsRatio_working_3-way'!L352)+('OddsRatio_working_3-way'!K352*'OddsRatio_working_3-way'!M352)+('OddsRatio_working_3-way'!L352*'OddsRatio_working_3-way'!M352)-(3*'OddsRatio_working_3-way'!K352*'OddsRatio_working_3-way'!L352*'OddsRatio_working_3-way'!M352)</f>
        <v>#VALUE!</v>
      </c>
      <c r="Q352" s="11" t="e">
        <f>2*'OddsRatio_working_3-way'!K352*'OddsRatio_working_3-way'!L352*'OddsRatio_working_3-way'!M352</f>
        <v>#VALUE!</v>
      </c>
      <c r="R352" s="11" t="e">
        <f t="shared" si="88"/>
        <v>#VALUE!</v>
      </c>
      <c r="S352" s="11" t="e">
        <f t="shared" si="89"/>
        <v>#VALUE!</v>
      </c>
      <c r="T352" s="11" t="e">
        <f t="shared" si="90"/>
        <v>#VALUE!</v>
      </c>
      <c r="U352" s="11" t="e">
        <f>'OddsRatio_working_3-way'!S352-'OddsRatio_working_3-way'!R352^2/3</f>
        <v>#VALUE!</v>
      </c>
      <c r="V352" s="11" t="e">
        <f>'OddsRatio_working_3-way'!S352*'OddsRatio_working_3-way'!R352/3-2*'OddsRatio_working_3-way'!R352^3/27-'OddsRatio_working_3-way'!T352</f>
        <v>#VALUE!</v>
      </c>
      <c r="W352" s="11" t="e">
        <f>'OddsRatio_working_3-way'!V352^2+4*'OddsRatio_working_3-way'!U352^3/27</f>
        <v>#VALUE!</v>
      </c>
      <c r="X352" s="11" t="e">
        <f>IF('OddsRatio_working_3-way'!W352&gt;0,IF(ABS('OddsRatio_working_3-way'!V352+SQRT('OddsRatio_working_3-way'!W352))/2&gt;0,ABS('OddsRatio_working_3-way'!V352+SQRT('OddsRatio_working_3-way'!W352))/2,ABS('OddsRatio_working_3-way'!V352-SQRT('OddsRatio_working_3-way'!W352))/2),SQRT(-'OddsRatio_working_3-way'!U352^3/27))</f>
        <v>#VALUE!</v>
      </c>
      <c r="Y352" s="11" t="e">
        <f>IF('OddsRatio_working_3-way'!W352&gt;=0,IF('OddsRatio_working_3-way'!V352+SQRT('OddsRatio_working_3-way'!W352)&gt;0,0,PI()),ACOS('OddsRatio_working_3-way'!V352/(2*'OddsRatio_working_3-way'!X352)))</f>
        <v>#VALUE!</v>
      </c>
      <c r="Z352" s="11" t="e">
        <f>'OddsRatio_working_3-way'!X352^(1/3)*COS('OddsRatio_working_3-way'!Y352/3)</f>
        <v>#VALUE!</v>
      </c>
      <c r="AA352" s="11" t="e">
        <f>'OddsRatio_working_3-way'!X352^(1/3)*COS(('OddsRatio_working_3-way'!Y352+2*PI())/3)</f>
        <v>#VALUE!</v>
      </c>
      <c r="AB352" s="11" t="e">
        <f>'OddsRatio_working_3-way'!X352^(1/3)*COS(('OddsRatio_working_3-way'!Y352+4*PI())/3)</f>
        <v>#VALUE!</v>
      </c>
      <c r="AC352" s="11" t="e">
        <f>'OddsRatio_working_3-way'!X352^(1/3)*SIN('OddsRatio_working_3-way'!Y352/3)</f>
        <v>#VALUE!</v>
      </c>
      <c r="AD352" s="11" t="e">
        <f>'OddsRatio_working_3-way'!X352^(1/3)*SIN(('OddsRatio_working_3-way'!Y352+2*PI())/3)</f>
        <v>#VALUE!</v>
      </c>
      <c r="AE352" s="11" t="e">
        <f>'OddsRatio_working_3-way'!X352^(1/3)*SIN(('OddsRatio_working_3-way'!Y352+4*PI())/3)</f>
        <v>#VALUE!</v>
      </c>
      <c r="AF352" s="11" t="e">
        <f>-'OddsRatio_working_3-way'!U352/(3*'OddsRatio_working_3-way'!X352^(1/3))*COS(('OddsRatio_working_3-way'!Y352)/3)</f>
        <v>#VALUE!</v>
      </c>
      <c r="AG352" s="11" t="e">
        <f>-'OddsRatio_working_3-way'!U352/(3*'OddsRatio_working_3-way'!X352^(1/3))*COS(('OddsRatio_working_3-way'!Y352+2*PI())/3)</f>
        <v>#VALUE!</v>
      </c>
      <c r="AH352" s="11" t="e">
        <f>-'OddsRatio_working_3-way'!U352/(3*'OddsRatio_working_3-way'!X352^(1/3))*COS(('OddsRatio_working_3-way'!Y352+4*PI())/3)</f>
        <v>#VALUE!</v>
      </c>
      <c r="AI352" s="11" t="e">
        <f>'OddsRatio_working_3-way'!U352/(3*'OddsRatio_working_3-way'!X352^(1/3))*SIN(('OddsRatio_working_3-way'!Y352)/3)</f>
        <v>#VALUE!</v>
      </c>
      <c r="AJ352" s="11" t="e">
        <f>'OddsRatio_working_3-way'!U352/(3*'OddsRatio_working_3-way'!X352^(1/3))*SIN(('OddsRatio_working_3-way'!Y352+2*PI())/3)</f>
        <v>#VALUE!</v>
      </c>
      <c r="AK352" s="11" t="e">
        <f>'OddsRatio_working_3-way'!U352/(3*'OddsRatio_working_3-way'!X352^(1/3))*SIN(('OddsRatio_working_3-way'!Y352+4*PI())/3)</f>
        <v>#VALUE!</v>
      </c>
      <c r="AL352" s="11" t="e">
        <f>'OddsRatio_working_3-way'!Z352+'OddsRatio_working_3-way'!AF352</f>
        <v>#VALUE!</v>
      </c>
      <c r="AM352" s="11" t="e">
        <f>'OddsRatio_working_3-way'!AA352+'OddsRatio_working_3-way'!AG352</f>
        <v>#VALUE!</v>
      </c>
      <c r="AN352" s="11" t="e">
        <f>'OddsRatio_working_3-way'!AB352+'OddsRatio_working_3-way'!AH352</f>
        <v>#VALUE!</v>
      </c>
      <c r="AO352" s="11" t="e">
        <f>'OddsRatio_working_3-way'!AC352+'OddsRatio_working_3-way'!AI352</f>
        <v>#VALUE!</v>
      </c>
      <c r="AP352" s="11" t="e">
        <f>'OddsRatio_working_3-way'!AD352+'OddsRatio_working_3-way'!AJ352</f>
        <v>#VALUE!</v>
      </c>
      <c r="AQ352" s="11" t="e">
        <f>'OddsRatio_working_3-way'!AE352+'OddsRatio_working_3-way'!AK352</f>
        <v>#VALUE!</v>
      </c>
      <c r="AR352" s="10" t="str">
        <f>IF(A352="","",IF(('OddsRatio_working_3-way'!X352=0),IF(Q352&gt;0,-Q352^(1/3),(-Q352)^(1/3)),'OddsRatio_working_3-way'!AL352-'OddsRatio_working_3-way'!R352/3))</f>
        <v/>
      </c>
      <c r="AS352" s="11" t="e">
        <f>IF(('OddsRatio_working_3-way'!X352=0),IF(Q352&gt;0,-Q352^(1/3),(-Q352)^(1/3)),'OddsRatio_working_3-way'!AM352-'OddsRatio_working_3-way'!R352/3)</f>
        <v>#VALUE!</v>
      </c>
      <c r="AT352" s="11" t="e">
        <f>IF(('OddsRatio_working_3-way'!X352=0),IF(Q352&gt;0,-Q352^(1/3),(-Q352)^(1/3)),'OddsRatio_working_3-way'!AN352-'OddsRatio_working_3-way'!R352/3)</f>
        <v>#VALUE!</v>
      </c>
      <c r="AU352" s="11" t="e">
        <f>IF(('OddsRatio_working_3-way'!X352=0),0,'OddsRatio_working_3-way'!AO352)</f>
        <v>#VALUE!</v>
      </c>
      <c r="AV352" s="11" t="e">
        <f>IF(('OddsRatio_working_3-way'!X352=0),0,'OddsRatio_working_3-way'!AP352)</f>
        <v>#VALUE!</v>
      </c>
      <c r="AW352" s="11" t="e">
        <f>IF(('OddsRatio_working_3-way'!X352=0),0,'OddsRatio_working_3-way'!AQ352)</f>
        <v>#VALUE!</v>
      </c>
    </row>
    <row r="353" spans="1:49">
      <c r="A353" s="4" t="str">
        <f>IF('True_Odds_Calculator_3-way'!A354="","",'True_Odds_Calculator_3-way'!A354)</f>
        <v/>
      </c>
      <c r="B353" s="4" t="str">
        <f>IF('True_Odds_Calculator_3-way'!B354="","",'True_Odds_Calculator_3-way'!B354)</f>
        <v/>
      </c>
      <c r="C353" s="4" t="str">
        <f>IF('True_Odds_Calculator_3-way'!C354="","",'True_Odds_Calculator_3-way'!C354)</f>
        <v/>
      </c>
      <c r="D353" s="9" t="e">
        <f t="shared" si="78"/>
        <v>#VALUE!</v>
      </c>
      <c r="E353" s="9" t="e">
        <f t="shared" si="79"/>
        <v>#VALUE!</v>
      </c>
      <c r="F353" s="9" t="e">
        <f t="shared" si="80"/>
        <v>#VALUE!</v>
      </c>
      <c r="G353" s="9" t="str">
        <f t="shared" si="81"/>
        <v/>
      </c>
      <c r="H353" s="9" t="str">
        <f t="shared" si="82"/>
        <v/>
      </c>
      <c r="I353" s="9" t="str">
        <f t="shared" si="83"/>
        <v/>
      </c>
      <c r="J353" s="9" t="str">
        <f t="shared" si="84"/>
        <v/>
      </c>
      <c r="K353" s="11" t="e">
        <f t="shared" si="85"/>
        <v>#VALUE!</v>
      </c>
      <c r="L353" s="11" t="e">
        <f t="shared" si="86"/>
        <v>#VALUE!</v>
      </c>
      <c r="M353" s="11" t="e">
        <f t="shared" si="87"/>
        <v>#VALUE!</v>
      </c>
      <c r="N353" s="11" t="e">
        <f>'OddsRatio_working_3-way'!K353+'OddsRatio_working_3-way'!L353+'OddsRatio_working_3-way'!M353-('OddsRatio_working_3-way'!K353*'OddsRatio_working_3-way'!L353)-('OddsRatio_working_3-way'!K353*'OddsRatio_working_3-way'!M353)-('OddsRatio_working_3-way'!L353*'OddsRatio_working_3-way'!M353)+('OddsRatio_working_3-way'!K353*'OddsRatio_working_3-way'!L353*'OddsRatio_working_3-way'!M353)-1</f>
        <v>#VALUE!</v>
      </c>
      <c r="O353" s="11">
        <f>0</f>
        <v>0</v>
      </c>
      <c r="P353" s="11" t="e">
        <f>('OddsRatio_working_3-way'!K353*'OddsRatio_working_3-way'!L353)+('OddsRatio_working_3-way'!K353*'OddsRatio_working_3-way'!M353)+('OddsRatio_working_3-way'!L353*'OddsRatio_working_3-way'!M353)-(3*'OddsRatio_working_3-way'!K353*'OddsRatio_working_3-way'!L353*'OddsRatio_working_3-way'!M353)</f>
        <v>#VALUE!</v>
      </c>
      <c r="Q353" s="11" t="e">
        <f>2*'OddsRatio_working_3-way'!K353*'OddsRatio_working_3-way'!L353*'OddsRatio_working_3-way'!M353</f>
        <v>#VALUE!</v>
      </c>
      <c r="R353" s="11" t="e">
        <f t="shared" si="88"/>
        <v>#VALUE!</v>
      </c>
      <c r="S353" s="11" t="e">
        <f t="shared" si="89"/>
        <v>#VALUE!</v>
      </c>
      <c r="T353" s="11" t="e">
        <f t="shared" si="90"/>
        <v>#VALUE!</v>
      </c>
      <c r="U353" s="11" t="e">
        <f>'OddsRatio_working_3-way'!S353-'OddsRatio_working_3-way'!R353^2/3</f>
        <v>#VALUE!</v>
      </c>
      <c r="V353" s="11" t="e">
        <f>'OddsRatio_working_3-way'!S353*'OddsRatio_working_3-way'!R353/3-2*'OddsRatio_working_3-way'!R353^3/27-'OddsRatio_working_3-way'!T353</f>
        <v>#VALUE!</v>
      </c>
      <c r="W353" s="11" t="e">
        <f>'OddsRatio_working_3-way'!V353^2+4*'OddsRatio_working_3-way'!U353^3/27</f>
        <v>#VALUE!</v>
      </c>
      <c r="X353" s="11" t="e">
        <f>IF('OddsRatio_working_3-way'!W353&gt;0,IF(ABS('OddsRatio_working_3-way'!V353+SQRT('OddsRatio_working_3-way'!W353))/2&gt;0,ABS('OddsRatio_working_3-way'!V353+SQRT('OddsRatio_working_3-way'!W353))/2,ABS('OddsRatio_working_3-way'!V353-SQRT('OddsRatio_working_3-way'!W353))/2),SQRT(-'OddsRatio_working_3-way'!U353^3/27))</f>
        <v>#VALUE!</v>
      </c>
      <c r="Y353" s="11" t="e">
        <f>IF('OddsRatio_working_3-way'!W353&gt;=0,IF('OddsRatio_working_3-way'!V353+SQRT('OddsRatio_working_3-way'!W353)&gt;0,0,PI()),ACOS('OddsRatio_working_3-way'!V353/(2*'OddsRatio_working_3-way'!X353)))</f>
        <v>#VALUE!</v>
      </c>
      <c r="Z353" s="11" t="e">
        <f>'OddsRatio_working_3-way'!X353^(1/3)*COS('OddsRatio_working_3-way'!Y353/3)</f>
        <v>#VALUE!</v>
      </c>
      <c r="AA353" s="11" t="e">
        <f>'OddsRatio_working_3-way'!X353^(1/3)*COS(('OddsRatio_working_3-way'!Y353+2*PI())/3)</f>
        <v>#VALUE!</v>
      </c>
      <c r="AB353" s="11" t="e">
        <f>'OddsRatio_working_3-way'!X353^(1/3)*COS(('OddsRatio_working_3-way'!Y353+4*PI())/3)</f>
        <v>#VALUE!</v>
      </c>
      <c r="AC353" s="11" t="e">
        <f>'OddsRatio_working_3-way'!X353^(1/3)*SIN('OddsRatio_working_3-way'!Y353/3)</f>
        <v>#VALUE!</v>
      </c>
      <c r="AD353" s="11" t="e">
        <f>'OddsRatio_working_3-way'!X353^(1/3)*SIN(('OddsRatio_working_3-way'!Y353+2*PI())/3)</f>
        <v>#VALUE!</v>
      </c>
      <c r="AE353" s="11" t="e">
        <f>'OddsRatio_working_3-way'!X353^(1/3)*SIN(('OddsRatio_working_3-way'!Y353+4*PI())/3)</f>
        <v>#VALUE!</v>
      </c>
      <c r="AF353" s="11" t="e">
        <f>-'OddsRatio_working_3-way'!U353/(3*'OddsRatio_working_3-way'!X353^(1/3))*COS(('OddsRatio_working_3-way'!Y353)/3)</f>
        <v>#VALUE!</v>
      </c>
      <c r="AG353" s="11" t="e">
        <f>-'OddsRatio_working_3-way'!U353/(3*'OddsRatio_working_3-way'!X353^(1/3))*COS(('OddsRatio_working_3-way'!Y353+2*PI())/3)</f>
        <v>#VALUE!</v>
      </c>
      <c r="AH353" s="11" t="e">
        <f>-'OddsRatio_working_3-way'!U353/(3*'OddsRatio_working_3-way'!X353^(1/3))*COS(('OddsRatio_working_3-way'!Y353+4*PI())/3)</f>
        <v>#VALUE!</v>
      </c>
      <c r="AI353" s="11" t="e">
        <f>'OddsRatio_working_3-way'!U353/(3*'OddsRatio_working_3-way'!X353^(1/3))*SIN(('OddsRatio_working_3-way'!Y353)/3)</f>
        <v>#VALUE!</v>
      </c>
      <c r="AJ353" s="11" t="e">
        <f>'OddsRatio_working_3-way'!U353/(3*'OddsRatio_working_3-way'!X353^(1/3))*SIN(('OddsRatio_working_3-way'!Y353+2*PI())/3)</f>
        <v>#VALUE!</v>
      </c>
      <c r="AK353" s="11" t="e">
        <f>'OddsRatio_working_3-way'!U353/(3*'OddsRatio_working_3-way'!X353^(1/3))*SIN(('OddsRatio_working_3-way'!Y353+4*PI())/3)</f>
        <v>#VALUE!</v>
      </c>
      <c r="AL353" s="11" t="e">
        <f>'OddsRatio_working_3-way'!Z353+'OddsRatio_working_3-way'!AF353</f>
        <v>#VALUE!</v>
      </c>
      <c r="AM353" s="11" t="e">
        <f>'OddsRatio_working_3-way'!AA353+'OddsRatio_working_3-way'!AG353</f>
        <v>#VALUE!</v>
      </c>
      <c r="AN353" s="11" t="e">
        <f>'OddsRatio_working_3-way'!AB353+'OddsRatio_working_3-way'!AH353</f>
        <v>#VALUE!</v>
      </c>
      <c r="AO353" s="11" t="e">
        <f>'OddsRatio_working_3-way'!AC353+'OddsRatio_working_3-way'!AI353</f>
        <v>#VALUE!</v>
      </c>
      <c r="AP353" s="11" t="e">
        <f>'OddsRatio_working_3-way'!AD353+'OddsRatio_working_3-way'!AJ353</f>
        <v>#VALUE!</v>
      </c>
      <c r="AQ353" s="11" t="e">
        <f>'OddsRatio_working_3-way'!AE353+'OddsRatio_working_3-way'!AK353</f>
        <v>#VALUE!</v>
      </c>
      <c r="AR353" s="10" t="str">
        <f>IF(A353="","",IF(('OddsRatio_working_3-way'!X353=0),IF(Q353&gt;0,-Q353^(1/3),(-Q353)^(1/3)),'OddsRatio_working_3-way'!AL353-'OddsRatio_working_3-way'!R353/3))</f>
        <v/>
      </c>
      <c r="AS353" s="11" t="e">
        <f>IF(('OddsRatio_working_3-way'!X353=0),IF(Q353&gt;0,-Q353^(1/3),(-Q353)^(1/3)),'OddsRatio_working_3-way'!AM353-'OddsRatio_working_3-way'!R353/3)</f>
        <v>#VALUE!</v>
      </c>
      <c r="AT353" s="11" t="e">
        <f>IF(('OddsRatio_working_3-way'!X353=0),IF(Q353&gt;0,-Q353^(1/3),(-Q353)^(1/3)),'OddsRatio_working_3-way'!AN353-'OddsRatio_working_3-way'!R353/3)</f>
        <v>#VALUE!</v>
      </c>
      <c r="AU353" s="11" t="e">
        <f>IF(('OddsRatio_working_3-way'!X353=0),0,'OddsRatio_working_3-way'!AO353)</f>
        <v>#VALUE!</v>
      </c>
      <c r="AV353" s="11" t="e">
        <f>IF(('OddsRatio_working_3-way'!X353=0),0,'OddsRatio_working_3-way'!AP353)</f>
        <v>#VALUE!</v>
      </c>
      <c r="AW353" s="11" t="e">
        <f>IF(('OddsRatio_working_3-way'!X353=0),0,'OddsRatio_working_3-way'!AQ353)</f>
        <v>#VALUE!</v>
      </c>
    </row>
    <row r="354" spans="1:49">
      <c r="A354" s="4" t="str">
        <f>IF('True_Odds_Calculator_3-way'!A355="","",'True_Odds_Calculator_3-way'!A355)</f>
        <v/>
      </c>
      <c r="B354" s="4" t="str">
        <f>IF('True_Odds_Calculator_3-way'!B355="","",'True_Odds_Calculator_3-way'!B355)</f>
        <v/>
      </c>
      <c r="C354" s="4" t="str">
        <f>IF('True_Odds_Calculator_3-way'!C355="","",'True_Odds_Calculator_3-way'!C355)</f>
        <v/>
      </c>
      <c r="D354" s="9" t="e">
        <f t="shared" si="78"/>
        <v>#VALUE!</v>
      </c>
      <c r="E354" s="9" t="e">
        <f t="shared" si="79"/>
        <v>#VALUE!</v>
      </c>
      <c r="F354" s="9" t="e">
        <f t="shared" si="80"/>
        <v>#VALUE!</v>
      </c>
      <c r="G354" s="9" t="str">
        <f t="shared" si="81"/>
        <v/>
      </c>
      <c r="H354" s="9" t="str">
        <f t="shared" si="82"/>
        <v/>
      </c>
      <c r="I354" s="9" t="str">
        <f t="shared" si="83"/>
        <v/>
      </c>
      <c r="J354" s="9" t="str">
        <f t="shared" si="84"/>
        <v/>
      </c>
      <c r="K354" s="11" t="e">
        <f t="shared" si="85"/>
        <v>#VALUE!</v>
      </c>
      <c r="L354" s="11" t="e">
        <f t="shared" si="86"/>
        <v>#VALUE!</v>
      </c>
      <c r="M354" s="11" t="e">
        <f t="shared" si="87"/>
        <v>#VALUE!</v>
      </c>
      <c r="N354" s="11" t="e">
        <f>'OddsRatio_working_3-way'!K354+'OddsRatio_working_3-way'!L354+'OddsRatio_working_3-way'!M354-('OddsRatio_working_3-way'!K354*'OddsRatio_working_3-way'!L354)-('OddsRatio_working_3-way'!K354*'OddsRatio_working_3-way'!M354)-('OddsRatio_working_3-way'!L354*'OddsRatio_working_3-way'!M354)+('OddsRatio_working_3-way'!K354*'OddsRatio_working_3-way'!L354*'OddsRatio_working_3-way'!M354)-1</f>
        <v>#VALUE!</v>
      </c>
      <c r="O354" s="11">
        <f>0</f>
        <v>0</v>
      </c>
      <c r="P354" s="11" t="e">
        <f>('OddsRatio_working_3-way'!K354*'OddsRatio_working_3-way'!L354)+('OddsRatio_working_3-way'!K354*'OddsRatio_working_3-way'!M354)+('OddsRatio_working_3-way'!L354*'OddsRatio_working_3-way'!M354)-(3*'OddsRatio_working_3-way'!K354*'OddsRatio_working_3-way'!L354*'OddsRatio_working_3-way'!M354)</f>
        <v>#VALUE!</v>
      </c>
      <c r="Q354" s="11" t="e">
        <f>2*'OddsRatio_working_3-way'!K354*'OddsRatio_working_3-way'!L354*'OddsRatio_working_3-way'!M354</f>
        <v>#VALUE!</v>
      </c>
      <c r="R354" s="11" t="e">
        <f t="shared" si="88"/>
        <v>#VALUE!</v>
      </c>
      <c r="S354" s="11" t="e">
        <f t="shared" si="89"/>
        <v>#VALUE!</v>
      </c>
      <c r="T354" s="11" t="e">
        <f t="shared" si="90"/>
        <v>#VALUE!</v>
      </c>
      <c r="U354" s="11" t="e">
        <f>'OddsRatio_working_3-way'!S354-'OddsRatio_working_3-way'!R354^2/3</f>
        <v>#VALUE!</v>
      </c>
      <c r="V354" s="11" t="e">
        <f>'OddsRatio_working_3-way'!S354*'OddsRatio_working_3-way'!R354/3-2*'OddsRatio_working_3-way'!R354^3/27-'OddsRatio_working_3-way'!T354</f>
        <v>#VALUE!</v>
      </c>
      <c r="W354" s="11" t="e">
        <f>'OddsRatio_working_3-way'!V354^2+4*'OddsRatio_working_3-way'!U354^3/27</f>
        <v>#VALUE!</v>
      </c>
      <c r="X354" s="11" t="e">
        <f>IF('OddsRatio_working_3-way'!W354&gt;0,IF(ABS('OddsRatio_working_3-way'!V354+SQRT('OddsRatio_working_3-way'!W354))/2&gt;0,ABS('OddsRatio_working_3-way'!V354+SQRT('OddsRatio_working_3-way'!W354))/2,ABS('OddsRatio_working_3-way'!V354-SQRT('OddsRatio_working_3-way'!W354))/2),SQRT(-'OddsRatio_working_3-way'!U354^3/27))</f>
        <v>#VALUE!</v>
      </c>
      <c r="Y354" s="11" t="e">
        <f>IF('OddsRatio_working_3-way'!W354&gt;=0,IF('OddsRatio_working_3-way'!V354+SQRT('OddsRatio_working_3-way'!W354)&gt;0,0,PI()),ACOS('OddsRatio_working_3-way'!V354/(2*'OddsRatio_working_3-way'!X354)))</f>
        <v>#VALUE!</v>
      </c>
      <c r="Z354" s="11" t="e">
        <f>'OddsRatio_working_3-way'!X354^(1/3)*COS('OddsRatio_working_3-way'!Y354/3)</f>
        <v>#VALUE!</v>
      </c>
      <c r="AA354" s="11" t="e">
        <f>'OddsRatio_working_3-way'!X354^(1/3)*COS(('OddsRatio_working_3-way'!Y354+2*PI())/3)</f>
        <v>#VALUE!</v>
      </c>
      <c r="AB354" s="11" t="e">
        <f>'OddsRatio_working_3-way'!X354^(1/3)*COS(('OddsRatio_working_3-way'!Y354+4*PI())/3)</f>
        <v>#VALUE!</v>
      </c>
      <c r="AC354" s="11" t="e">
        <f>'OddsRatio_working_3-way'!X354^(1/3)*SIN('OddsRatio_working_3-way'!Y354/3)</f>
        <v>#VALUE!</v>
      </c>
      <c r="AD354" s="11" t="e">
        <f>'OddsRatio_working_3-way'!X354^(1/3)*SIN(('OddsRatio_working_3-way'!Y354+2*PI())/3)</f>
        <v>#VALUE!</v>
      </c>
      <c r="AE354" s="11" t="e">
        <f>'OddsRatio_working_3-way'!X354^(1/3)*SIN(('OddsRatio_working_3-way'!Y354+4*PI())/3)</f>
        <v>#VALUE!</v>
      </c>
      <c r="AF354" s="11" t="e">
        <f>-'OddsRatio_working_3-way'!U354/(3*'OddsRatio_working_3-way'!X354^(1/3))*COS(('OddsRatio_working_3-way'!Y354)/3)</f>
        <v>#VALUE!</v>
      </c>
      <c r="AG354" s="11" t="e">
        <f>-'OddsRatio_working_3-way'!U354/(3*'OddsRatio_working_3-way'!X354^(1/3))*COS(('OddsRatio_working_3-way'!Y354+2*PI())/3)</f>
        <v>#VALUE!</v>
      </c>
      <c r="AH354" s="11" t="e">
        <f>-'OddsRatio_working_3-way'!U354/(3*'OddsRatio_working_3-way'!X354^(1/3))*COS(('OddsRatio_working_3-way'!Y354+4*PI())/3)</f>
        <v>#VALUE!</v>
      </c>
      <c r="AI354" s="11" t="e">
        <f>'OddsRatio_working_3-way'!U354/(3*'OddsRatio_working_3-way'!X354^(1/3))*SIN(('OddsRatio_working_3-way'!Y354)/3)</f>
        <v>#VALUE!</v>
      </c>
      <c r="AJ354" s="11" t="e">
        <f>'OddsRatio_working_3-way'!U354/(3*'OddsRatio_working_3-way'!X354^(1/3))*SIN(('OddsRatio_working_3-way'!Y354+2*PI())/3)</f>
        <v>#VALUE!</v>
      </c>
      <c r="AK354" s="11" t="e">
        <f>'OddsRatio_working_3-way'!U354/(3*'OddsRatio_working_3-way'!X354^(1/3))*SIN(('OddsRatio_working_3-way'!Y354+4*PI())/3)</f>
        <v>#VALUE!</v>
      </c>
      <c r="AL354" s="11" t="e">
        <f>'OddsRatio_working_3-way'!Z354+'OddsRatio_working_3-way'!AF354</f>
        <v>#VALUE!</v>
      </c>
      <c r="AM354" s="11" t="e">
        <f>'OddsRatio_working_3-way'!AA354+'OddsRatio_working_3-way'!AG354</f>
        <v>#VALUE!</v>
      </c>
      <c r="AN354" s="11" t="e">
        <f>'OddsRatio_working_3-way'!AB354+'OddsRatio_working_3-way'!AH354</f>
        <v>#VALUE!</v>
      </c>
      <c r="AO354" s="11" t="e">
        <f>'OddsRatio_working_3-way'!AC354+'OddsRatio_working_3-way'!AI354</f>
        <v>#VALUE!</v>
      </c>
      <c r="AP354" s="11" t="e">
        <f>'OddsRatio_working_3-way'!AD354+'OddsRatio_working_3-way'!AJ354</f>
        <v>#VALUE!</v>
      </c>
      <c r="AQ354" s="11" t="e">
        <f>'OddsRatio_working_3-way'!AE354+'OddsRatio_working_3-way'!AK354</f>
        <v>#VALUE!</v>
      </c>
      <c r="AR354" s="10" t="str">
        <f>IF(A354="","",IF(('OddsRatio_working_3-way'!X354=0),IF(Q354&gt;0,-Q354^(1/3),(-Q354)^(1/3)),'OddsRatio_working_3-way'!AL354-'OddsRatio_working_3-way'!R354/3))</f>
        <v/>
      </c>
      <c r="AS354" s="11" t="e">
        <f>IF(('OddsRatio_working_3-way'!X354=0),IF(Q354&gt;0,-Q354^(1/3),(-Q354)^(1/3)),'OddsRatio_working_3-way'!AM354-'OddsRatio_working_3-way'!R354/3)</f>
        <v>#VALUE!</v>
      </c>
      <c r="AT354" s="11" t="e">
        <f>IF(('OddsRatio_working_3-way'!X354=0),IF(Q354&gt;0,-Q354^(1/3),(-Q354)^(1/3)),'OddsRatio_working_3-way'!AN354-'OddsRatio_working_3-way'!R354/3)</f>
        <v>#VALUE!</v>
      </c>
      <c r="AU354" s="11" t="e">
        <f>IF(('OddsRatio_working_3-way'!X354=0),0,'OddsRatio_working_3-way'!AO354)</f>
        <v>#VALUE!</v>
      </c>
      <c r="AV354" s="11" t="e">
        <f>IF(('OddsRatio_working_3-way'!X354=0),0,'OddsRatio_working_3-way'!AP354)</f>
        <v>#VALUE!</v>
      </c>
      <c r="AW354" s="11" t="e">
        <f>IF(('OddsRatio_working_3-way'!X354=0),0,'OddsRatio_working_3-way'!AQ354)</f>
        <v>#VALUE!</v>
      </c>
    </row>
    <row r="355" spans="1:49">
      <c r="A355" s="4" t="str">
        <f>IF('True_Odds_Calculator_3-way'!A356="","",'True_Odds_Calculator_3-way'!A356)</f>
        <v/>
      </c>
      <c r="B355" s="4" t="str">
        <f>IF('True_Odds_Calculator_3-way'!B356="","",'True_Odds_Calculator_3-way'!B356)</f>
        <v/>
      </c>
      <c r="C355" s="4" t="str">
        <f>IF('True_Odds_Calculator_3-way'!C356="","",'True_Odds_Calculator_3-way'!C356)</f>
        <v/>
      </c>
      <c r="D355" s="9" t="e">
        <f t="shared" si="78"/>
        <v>#VALUE!</v>
      </c>
      <c r="E355" s="9" t="e">
        <f t="shared" si="79"/>
        <v>#VALUE!</v>
      </c>
      <c r="F355" s="9" t="e">
        <f t="shared" si="80"/>
        <v>#VALUE!</v>
      </c>
      <c r="G355" s="9" t="str">
        <f t="shared" si="81"/>
        <v/>
      </c>
      <c r="H355" s="9" t="str">
        <f t="shared" si="82"/>
        <v/>
      </c>
      <c r="I355" s="9" t="str">
        <f t="shared" si="83"/>
        <v/>
      </c>
      <c r="J355" s="9" t="str">
        <f t="shared" si="84"/>
        <v/>
      </c>
      <c r="K355" s="11" t="e">
        <f t="shared" si="85"/>
        <v>#VALUE!</v>
      </c>
      <c r="L355" s="11" t="e">
        <f t="shared" si="86"/>
        <v>#VALUE!</v>
      </c>
      <c r="M355" s="11" t="e">
        <f t="shared" si="87"/>
        <v>#VALUE!</v>
      </c>
      <c r="N355" s="11" t="e">
        <f>'OddsRatio_working_3-way'!K355+'OddsRatio_working_3-way'!L355+'OddsRatio_working_3-way'!M355-('OddsRatio_working_3-way'!K355*'OddsRatio_working_3-way'!L355)-('OddsRatio_working_3-way'!K355*'OddsRatio_working_3-way'!M355)-('OddsRatio_working_3-way'!L355*'OddsRatio_working_3-way'!M355)+('OddsRatio_working_3-way'!K355*'OddsRatio_working_3-way'!L355*'OddsRatio_working_3-way'!M355)-1</f>
        <v>#VALUE!</v>
      </c>
      <c r="O355" s="11">
        <f>0</f>
        <v>0</v>
      </c>
      <c r="P355" s="11" t="e">
        <f>('OddsRatio_working_3-way'!K355*'OddsRatio_working_3-way'!L355)+('OddsRatio_working_3-way'!K355*'OddsRatio_working_3-way'!M355)+('OddsRatio_working_3-way'!L355*'OddsRatio_working_3-way'!M355)-(3*'OddsRatio_working_3-way'!K355*'OddsRatio_working_3-way'!L355*'OddsRatio_working_3-way'!M355)</f>
        <v>#VALUE!</v>
      </c>
      <c r="Q355" s="11" t="e">
        <f>2*'OddsRatio_working_3-way'!K355*'OddsRatio_working_3-way'!L355*'OddsRatio_working_3-way'!M355</f>
        <v>#VALUE!</v>
      </c>
      <c r="R355" s="11" t="e">
        <f t="shared" si="88"/>
        <v>#VALUE!</v>
      </c>
      <c r="S355" s="11" t="e">
        <f t="shared" si="89"/>
        <v>#VALUE!</v>
      </c>
      <c r="T355" s="11" t="e">
        <f t="shared" si="90"/>
        <v>#VALUE!</v>
      </c>
      <c r="U355" s="11" t="e">
        <f>'OddsRatio_working_3-way'!S355-'OddsRatio_working_3-way'!R355^2/3</f>
        <v>#VALUE!</v>
      </c>
      <c r="V355" s="11" t="e">
        <f>'OddsRatio_working_3-way'!S355*'OddsRatio_working_3-way'!R355/3-2*'OddsRatio_working_3-way'!R355^3/27-'OddsRatio_working_3-way'!T355</f>
        <v>#VALUE!</v>
      </c>
      <c r="W355" s="11" t="e">
        <f>'OddsRatio_working_3-way'!V355^2+4*'OddsRatio_working_3-way'!U355^3/27</f>
        <v>#VALUE!</v>
      </c>
      <c r="X355" s="11" t="e">
        <f>IF('OddsRatio_working_3-way'!W355&gt;0,IF(ABS('OddsRatio_working_3-way'!V355+SQRT('OddsRatio_working_3-way'!W355))/2&gt;0,ABS('OddsRatio_working_3-way'!V355+SQRT('OddsRatio_working_3-way'!W355))/2,ABS('OddsRatio_working_3-way'!V355-SQRT('OddsRatio_working_3-way'!W355))/2),SQRT(-'OddsRatio_working_3-way'!U355^3/27))</f>
        <v>#VALUE!</v>
      </c>
      <c r="Y355" s="11" t="e">
        <f>IF('OddsRatio_working_3-way'!W355&gt;=0,IF('OddsRatio_working_3-way'!V355+SQRT('OddsRatio_working_3-way'!W355)&gt;0,0,PI()),ACOS('OddsRatio_working_3-way'!V355/(2*'OddsRatio_working_3-way'!X355)))</f>
        <v>#VALUE!</v>
      </c>
      <c r="Z355" s="11" t="e">
        <f>'OddsRatio_working_3-way'!X355^(1/3)*COS('OddsRatio_working_3-way'!Y355/3)</f>
        <v>#VALUE!</v>
      </c>
      <c r="AA355" s="11" t="e">
        <f>'OddsRatio_working_3-way'!X355^(1/3)*COS(('OddsRatio_working_3-way'!Y355+2*PI())/3)</f>
        <v>#VALUE!</v>
      </c>
      <c r="AB355" s="11" t="e">
        <f>'OddsRatio_working_3-way'!X355^(1/3)*COS(('OddsRatio_working_3-way'!Y355+4*PI())/3)</f>
        <v>#VALUE!</v>
      </c>
      <c r="AC355" s="11" t="e">
        <f>'OddsRatio_working_3-way'!X355^(1/3)*SIN('OddsRatio_working_3-way'!Y355/3)</f>
        <v>#VALUE!</v>
      </c>
      <c r="AD355" s="11" t="e">
        <f>'OddsRatio_working_3-way'!X355^(1/3)*SIN(('OddsRatio_working_3-way'!Y355+2*PI())/3)</f>
        <v>#VALUE!</v>
      </c>
      <c r="AE355" s="11" t="e">
        <f>'OddsRatio_working_3-way'!X355^(1/3)*SIN(('OddsRatio_working_3-way'!Y355+4*PI())/3)</f>
        <v>#VALUE!</v>
      </c>
      <c r="AF355" s="11" t="e">
        <f>-'OddsRatio_working_3-way'!U355/(3*'OddsRatio_working_3-way'!X355^(1/3))*COS(('OddsRatio_working_3-way'!Y355)/3)</f>
        <v>#VALUE!</v>
      </c>
      <c r="AG355" s="11" t="e">
        <f>-'OddsRatio_working_3-way'!U355/(3*'OddsRatio_working_3-way'!X355^(1/3))*COS(('OddsRatio_working_3-way'!Y355+2*PI())/3)</f>
        <v>#VALUE!</v>
      </c>
      <c r="AH355" s="11" t="e">
        <f>-'OddsRatio_working_3-way'!U355/(3*'OddsRatio_working_3-way'!X355^(1/3))*COS(('OddsRatio_working_3-way'!Y355+4*PI())/3)</f>
        <v>#VALUE!</v>
      </c>
      <c r="AI355" s="11" t="e">
        <f>'OddsRatio_working_3-way'!U355/(3*'OddsRatio_working_3-way'!X355^(1/3))*SIN(('OddsRatio_working_3-way'!Y355)/3)</f>
        <v>#VALUE!</v>
      </c>
      <c r="AJ355" s="11" t="e">
        <f>'OddsRatio_working_3-way'!U355/(3*'OddsRatio_working_3-way'!X355^(1/3))*SIN(('OddsRatio_working_3-way'!Y355+2*PI())/3)</f>
        <v>#VALUE!</v>
      </c>
      <c r="AK355" s="11" t="e">
        <f>'OddsRatio_working_3-way'!U355/(3*'OddsRatio_working_3-way'!X355^(1/3))*SIN(('OddsRatio_working_3-way'!Y355+4*PI())/3)</f>
        <v>#VALUE!</v>
      </c>
      <c r="AL355" s="11" t="e">
        <f>'OddsRatio_working_3-way'!Z355+'OddsRatio_working_3-way'!AF355</f>
        <v>#VALUE!</v>
      </c>
      <c r="AM355" s="11" t="e">
        <f>'OddsRatio_working_3-way'!AA355+'OddsRatio_working_3-way'!AG355</f>
        <v>#VALUE!</v>
      </c>
      <c r="AN355" s="11" t="e">
        <f>'OddsRatio_working_3-way'!AB355+'OddsRatio_working_3-way'!AH355</f>
        <v>#VALUE!</v>
      </c>
      <c r="AO355" s="11" t="e">
        <f>'OddsRatio_working_3-way'!AC355+'OddsRatio_working_3-way'!AI355</f>
        <v>#VALUE!</v>
      </c>
      <c r="AP355" s="11" t="e">
        <f>'OddsRatio_working_3-way'!AD355+'OddsRatio_working_3-way'!AJ355</f>
        <v>#VALUE!</v>
      </c>
      <c r="AQ355" s="11" t="e">
        <f>'OddsRatio_working_3-way'!AE355+'OddsRatio_working_3-way'!AK355</f>
        <v>#VALUE!</v>
      </c>
      <c r="AR355" s="10" t="str">
        <f>IF(A355="","",IF(('OddsRatio_working_3-way'!X355=0),IF(Q355&gt;0,-Q355^(1/3),(-Q355)^(1/3)),'OddsRatio_working_3-way'!AL355-'OddsRatio_working_3-way'!R355/3))</f>
        <v/>
      </c>
      <c r="AS355" s="11" t="e">
        <f>IF(('OddsRatio_working_3-way'!X355=0),IF(Q355&gt;0,-Q355^(1/3),(-Q355)^(1/3)),'OddsRatio_working_3-way'!AM355-'OddsRatio_working_3-way'!R355/3)</f>
        <v>#VALUE!</v>
      </c>
      <c r="AT355" s="11" t="e">
        <f>IF(('OddsRatio_working_3-way'!X355=0),IF(Q355&gt;0,-Q355^(1/3),(-Q355)^(1/3)),'OddsRatio_working_3-way'!AN355-'OddsRatio_working_3-way'!R355/3)</f>
        <v>#VALUE!</v>
      </c>
      <c r="AU355" s="11" t="e">
        <f>IF(('OddsRatio_working_3-way'!X355=0),0,'OddsRatio_working_3-way'!AO355)</f>
        <v>#VALUE!</v>
      </c>
      <c r="AV355" s="11" t="e">
        <f>IF(('OddsRatio_working_3-way'!X355=0),0,'OddsRatio_working_3-way'!AP355)</f>
        <v>#VALUE!</v>
      </c>
      <c r="AW355" s="11" t="e">
        <f>IF(('OddsRatio_working_3-way'!X355=0),0,'OddsRatio_working_3-way'!AQ355)</f>
        <v>#VALUE!</v>
      </c>
    </row>
    <row r="356" spans="1:49">
      <c r="A356" s="4" t="str">
        <f>IF('True_Odds_Calculator_3-way'!A357="","",'True_Odds_Calculator_3-way'!A357)</f>
        <v/>
      </c>
      <c r="B356" s="4" t="str">
        <f>IF('True_Odds_Calculator_3-way'!B357="","",'True_Odds_Calculator_3-way'!B357)</f>
        <v/>
      </c>
      <c r="C356" s="4" t="str">
        <f>IF('True_Odds_Calculator_3-way'!C357="","",'True_Odds_Calculator_3-way'!C357)</f>
        <v/>
      </c>
      <c r="D356" s="9" t="e">
        <f t="shared" si="78"/>
        <v>#VALUE!</v>
      </c>
      <c r="E356" s="9" t="e">
        <f t="shared" si="79"/>
        <v>#VALUE!</v>
      </c>
      <c r="F356" s="9" t="e">
        <f t="shared" si="80"/>
        <v>#VALUE!</v>
      </c>
      <c r="G356" s="9" t="str">
        <f t="shared" si="81"/>
        <v/>
      </c>
      <c r="H356" s="9" t="str">
        <f t="shared" si="82"/>
        <v/>
      </c>
      <c r="I356" s="9" t="str">
        <f t="shared" si="83"/>
        <v/>
      </c>
      <c r="J356" s="9" t="str">
        <f t="shared" si="84"/>
        <v/>
      </c>
      <c r="K356" s="11" t="e">
        <f t="shared" si="85"/>
        <v>#VALUE!</v>
      </c>
      <c r="L356" s="11" t="e">
        <f t="shared" si="86"/>
        <v>#VALUE!</v>
      </c>
      <c r="M356" s="11" t="e">
        <f t="shared" si="87"/>
        <v>#VALUE!</v>
      </c>
      <c r="N356" s="11" t="e">
        <f>'OddsRatio_working_3-way'!K356+'OddsRatio_working_3-way'!L356+'OddsRatio_working_3-way'!M356-('OddsRatio_working_3-way'!K356*'OddsRatio_working_3-way'!L356)-('OddsRatio_working_3-way'!K356*'OddsRatio_working_3-way'!M356)-('OddsRatio_working_3-way'!L356*'OddsRatio_working_3-way'!M356)+('OddsRatio_working_3-way'!K356*'OddsRatio_working_3-way'!L356*'OddsRatio_working_3-way'!M356)-1</f>
        <v>#VALUE!</v>
      </c>
      <c r="O356" s="11">
        <f>0</f>
        <v>0</v>
      </c>
      <c r="P356" s="11" t="e">
        <f>('OddsRatio_working_3-way'!K356*'OddsRatio_working_3-way'!L356)+('OddsRatio_working_3-way'!K356*'OddsRatio_working_3-way'!M356)+('OddsRatio_working_3-way'!L356*'OddsRatio_working_3-way'!M356)-(3*'OddsRatio_working_3-way'!K356*'OddsRatio_working_3-way'!L356*'OddsRatio_working_3-way'!M356)</f>
        <v>#VALUE!</v>
      </c>
      <c r="Q356" s="11" t="e">
        <f>2*'OddsRatio_working_3-way'!K356*'OddsRatio_working_3-way'!L356*'OddsRatio_working_3-way'!M356</f>
        <v>#VALUE!</v>
      </c>
      <c r="R356" s="11" t="e">
        <f t="shared" si="88"/>
        <v>#VALUE!</v>
      </c>
      <c r="S356" s="11" t="e">
        <f t="shared" si="89"/>
        <v>#VALUE!</v>
      </c>
      <c r="T356" s="11" t="e">
        <f t="shared" si="90"/>
        <v>#VALUE!</v>
      </c>
      <c r="U356" s="11" t="e">
        <f>'OddsRatio_working_3-way'!S356-'OddsRatio_working_3-way'!R356^2/3</f>
        <v>#VALUE!</v>
      </c>
      <c r="V356" s="11" t="e">
        <f>'OddsRatio_working_3-way'!S356*'OddsRatio_working_3-way'!R356/3-2*'OddsRatio_working_3-way'!R356^3/27-'OddsRatio_working_3-way'!T356</f>
        <v>#VALUE!</v>
      </c>
      <c r="W356" s="11" t="e">
        <f>'OddsRatio_working_3-way'!V356^2+4*'OddsRatio_working_3-way'!U356^3/27</f>
        <v>#VALUE!</v>
      </c>
      <c r="X356" s="11" t="e">
        <f>IF('OddsRatio_working_3-way'!W356&gt;0,IF(ABS('OddsRatio_working_3-way'!V356+SQRT('OddsRatio_working_3-way'!W356))/2&gt;0,ABS('OddsRatio_working_3-way'!V356+SQRT('OddsRatio_working_3-way'!W356))/2,ABS('OddsRatio_working_3-way'!V356-SQRT('OddsRatio_working_3-way'!W356))/2),SQRT(-'OddsRatio_working_3-way'!U356^3/27))</f>
        <v>#VALUE!</v>
      </c>
      <c r="Y356" s="11" t="e">
        <f>IF('OddsRatio_working_3-way'!W356&gt;=0,IF('OddsRatio_working_3-way'!V356+SQRT('OddsRatio_working_3-way'!W356)&gt;0,0,PI()),ACOS('OddsRatio_working_3-way'!V356/(2*'OddsRatio_working_3-way'!X356)))</f>
        <v>#VALUE!</v>
      </c>
      <c r="Z356" s="11" t="e">
        <f>'OddsRatio_working_3-way'!X356^(1/3)*COS('OddsRatio_working_3-way'!Y356/3)</f>
        <v>#VALUE!</v>
      </c>
      <c r="AA356" s="11" t="e">
        <f>'OddsRatio_working_3-way'!X356^(1/3)*COS(('OddsRatio_working_3-way'!Y356+2*PI())/3)</f>
        <v>#VALUE!</v>
      </c>
      <c r="AB356" s="11" t="e">
        <f>'OddsRatio_working_3-way'!X356^(1/3)*COS(('OddsRatio_working_3-way'!Y356+4*PI())/3)</f>
        <v>#VALUE!</v>
      </c>
      <c r="AC356" s="11" t="e">
        <f>'OddsRatio_working_3-way'!X356^(1/3)*SIN('OddsRatio_working_3-way'!Y356/3)</f>
        <v>#VALUE!</v>
      </c>
      <c r="AD356" s="11" t="e">
        <f>'OddsRatio_working_3-way'!X356^(1/3)*SIN(('OddsRatio_working_3-way'!Y356+2*PI())/3)</f>
        <v>#VALUE!</v>
      </c>
      <c r="AE356" s="11" t="e">
        <f>'OddsRatio_working_3-way'!X356^(1/3)*SIN(('OddsRatio_working_3-way'!Y356+4*PI())/3)</f>
        <v>#VALUE!</v>
      </c>
      <c r="AF356" s="11" t="e">
        <f>-'OddsRatio_working_3-way'!U356/(3*'OddsRatio_working_3-way'!X356^(1/3))*COS(('OddsRatio_working_3-way'!Y356)/3)</f>
        <v>#VALUE!</v>
      </c>
      <c r="AG356" s="11" t="e">
        <f>-'OddsRatio_working_3-way'!U356/(3*'OddsRatio_working_3-way'!X356^(1/3))*COS(('OddsRatio_working_3-way'!Y356+2*PI())/3)</f>
        <v>#VALUE!</v>
      </c>
      <c r="AH356" s="11" t="e">
        <f>-'OddsRatio_working_3-way'!U356/(3*'OddsRatio_working_3-way'!X356^(1/3))*COS(('OddsRatio_working_3-way'!Y356+4*PI())/3)</f>
        <v>#VALUE!</v>
      </c>
      <c r="AI356" s="11" t="e">
        <f>'OddsRatio_working_3-way'!U356/(3*'OddsRatio_working_3-way'!X356^(1/3))*SIN(('OddsRatio_working_3-way'!Y356)/3)</f>
        <v>#VALUE!</v>
      </c>
      <c r="AJ356" s="11" t="e">
        <f>'OddsRatio_working_3-way'!U356/(3*'OddsRatio_working_3-way'!X356^(1/3))*SIN(('OddsRatio_working_3-way'!Y356+2*PI())/3)</f>
        <v>#VALUE!</v>
      </c>
      <c r="AK356" s="11" t="e">
        <f>'OddsRatio_working_3-way'!U356/(3*'OddsRatio_working_3-way'!X356^(1/3))*SIN(('OddsRatio_working_3-way'!Y356+4*PI())/3)</f>
        <v>#VALUE!</v>
      </c>
      <c r="AL356" s="11" t="e">
        <f>'OddsRatio_working_3-way'!Z356+'OddsRatio_working_3-way'!AF356</f>
        <v>#VALUE!</v>
      </c>
      <c r="AM356" s="11" t="e">
        <f>'OddsRatio_working_3-way'!AA356+'OddsRatio_working_3-way'!AG356</f>
        <v>#VALUE!</v>
      </c>
      <c r="AN356" s="11" t="e">
        <f>'OddsRatio_working_3-way'!AB356+'OddsRatio_working_3-way'!AH356</f>
        <v>#VALUE!</v>
      </c>
      <c r="AO356" s="11" t="e">
        <f>'OddsRatio_working_3-way'!AC356+'OddsRatio_working_3-way'!AI356</f>
        <v>#VALUE!</v>
      </c>
      <c r="AP356" s="11" t="e">
        <f>'OddsRatio_working_3-way'!AD356+'OddsRatio_working_3-way'!AJ356</f>
        <v>#VALUE!</v>
      </c>
      <c r="AQ356" s="11" t="e">
        <f>'OddsRatio_working_3-way'!AE356+'OddsRatio_working_3-way'!AK356</f>
        <v>#VALUE!</v>
      </c>
      <c r="AR356" s="10" t="str">
        <f>IF(A356="","",IF(('OddsRatio_working_3-way'!X356=0),IF(Q356&gt;0,-Q356^(1/3),(-Q356)^(1/3)),'OddsRatio_working_3-way'!AL356-'OddsRatio_working_3-way'!R356/3))</f>
        <v/>
      </c>
      <c r="AS356" s="11" t="e">
        <f>IF(('OddsRatio_working_3-way'!X356=0),IF(Q356&gt;0,-Q356^(1/3),(-Q356)^(1/3)),'OddsRatio_working_3-way'!AM356-'OddsRatio_working_3-way'!R356/3)</f>
        <v>#VALUE!</v>
      </c>
      <c r="AT356" s="11" t="e">
        <f>IF(('OddsRatio_working_3-way'!X356=0),IF(Q356&gt;0,-Q356^(1/3),(-Q356)^(1/3)),'OddsRatio_working_3-way'!AN356-'OddsRatio_working_3-way'!R356/3)</f>
        <v>#VALUE!</v>
      </c>
      <c r="AU356" s="11" t="e">
        <f>IF(('OddsRatio_working_3-way'!X356=0),0,'OddsRatio_working_3-way'!AO356)</f>
        <v>#VALUE!</v>
      </c>
      <c r="AV356" s="11" t="e">
        <f>IF(('OddsRatio_working_3-way'!X356=0),0,'OddsRatio_working_3-way'!AP356)</f>
        <v>#VALUE!</v>
      </c>
      <c r="AW356" s="11" t="e">
        <f>IF(('OddsRatio_working_3-way'!X356=0),0,'OddsRatio_working_3-way'!AQ356)</f>
        <v>#VALUE!</v>
      </c>
    </row>
    <row r="357" spans="1:49">
      <c r="A357" s="4" t="str">
        <f>IF('True_Odds_Calculator_3-way'!A358="","",'True_Odds_Calculator_3-way'!A358)</f>
        <v/>
      </c>
      <c r="B357" s="4" t="str">
        <f>IF('True_Odds_Calculator_3-way'!B358="","",'True_Odds_Calculator_3-way'!B358)</f>
        <v/>
      </c>
      <c r="C357" s="4" t="str">
        <f>IF('True_Odds_Calculator_3-way'!C358="","",'True_Odds_Calculator_3-way'!C358)</f>
        <v/>
      </c>
      <c r="D357" s="9" t="e">
        <f t="shared" si="78"/>
        <v>#VALUE!</v>
      </c>
      <c r="E357" s="9" t="e">
        <f t="shared" si="79"/>
        <v>#VALUE!</v>
      </c>
      <c r="F357" s="9" t="e">
        <f t="shared" si="80"/>
        <v>#VALUE!</v>
      </c>
      <c r="G357" s="9" t="str">
        <f t="shared" si="81"/>
        <v/>
      </c>
      <c r="H357" s="9" t="str">
        <f t="shared" si="82"/>
        <v/>
      </c>
      <c r="I357" s="9" t="str">
        <f t="shared" si="83"/>
        <v/>
      </c>
      <c r="J357" s="9" t="str">
        <f t="shared" si="84"/>
        <v/>
      </c>
      <c r="K357" s="11" t="e">
        <f t="shared" si="85"/>
        <v>#VALUE!</v>
      </c>
      <c r="L357" s="11" t="e">
        <f t="shared" si="86"/>
        <v>#VALUE!</v>
      </c>
      <c r="M357" s="11" t="e">
        <f t="shared" si="87"/>
        <v>#VALUE!</v>
      </c>
      <c r="N357" s="11" t="e">
        <f>'OddsRatio_working_3-way'!K357+'OddsRatio_working_3-way'!L357+'OddsRatio_working_3-way'!M357-('OddsRatio_working_3-way'!K357*'OddsRatio_working_3-way'!L357)-('OddsRatio_working_3-way'!K357*'OddsRatio_working_3-way'!M357)-('OddsRatio_working_3-way'!L357*'OddsRatio_working_3-way'!M357)+('OddsRatio_working_3-way'!K357*'OddsRatio_working_3-way'!L357*'OddsRatio_working_3-way'!M357)-1</f>
        <v>#VALUE!</v>
      </c>
      <c r="O357" s="11">
        <f>0</f>
        <v>0</v>
      </c>
      <c r="P357" s="11" t="e">
        <f>('OddsRatio_working_3-way'!K357*'OddsRatio_working_3-way'!L357)+('OddsRatio_working_3-way'!K357*'OddsRatio_working_3-way'!M357)+('OddsRatio_working_3-way'!L357*'OddsRatio_working_3-way'!M357)-(3*'OddsRatio_working_3-way'!K357*'OddsRatio_working_3-way'!L357*'OddsRatio_working_3-way'!M357)</f>
        <v>#VALUE!</v>
      </c>
      <c r="Q357" s="11" t="e">
        <f>2*'OddsRatio_working_3-way'!K357*'OddsRatio_working_3-way'!L357*'OddsRatio_working_3-way'!M357</f>
        <v>#VALUE!</v>
      </c>
      <c r="R357" s="11" t="e">
        <f t="shared" si="88"/>
        <v>#VALUE!</v>
      </c>
      <c r="S357" s="11" t="e">
        <f t="shared" si="89"/>
        <v>#VALUE!</v>
      </c>
      <c r="T357" s="11" t="e">
        <f t="shared" si="90"/>
        <v>#VALUE!</v>
      </c>
      <c r="U357" s="11" t="e">
        <f>'OddsRatio_working_3-way'!S357-'OddsRatio_working_3-way'!R357^2/3</f>
        <v>#VALUE!</v>
      </c>
      <c r="V357" s="11" t="e">
        <f>'OddsRatio_working_3-way'!S357*'OddsRatio_working_3-way'!R357/3-2*'OddsRatio_working_3-way'!R357^3/27-'OddsRatio_working_3-way'!T357</f>
        <v>#VALUE!</v>
      </c>
      <c r="W357" s="11" t="e">
        <f>'OddsRatio_working_3-way'!V357^2+4*'OddsRatio_working_3-way'!U357^3/27</f>
        <v>#VALUE!</v>
      </c>
      <c r="X357" s="11" t="e">
        <f>IF('OddsRatio_working_3-way'!W357&gt;0,IF(ABS('OddsRatio_working_3-way'!V357+SQRT('OddsRatio_working_3-way'!W357))/2&gt;0,ABS('OddsRatio_working_3-way'!V357+SQRT('OddsRatio_working_3-way'!W357))/2,ABS('OddsRatio_working_3-way'!V357-SQRT('OddsRatio_working_3-way'!W357))/2),SQRT(-'OddsRatio_working_3-way'!U357^3/27))</f>
        <v>#VALUE!</v>
      </c>
      <c r="Y357" s="11" t="e">
        <f>IF('OddsRatio_working_3-way'!W357&gt;=0,IF('OddsRatio_working_3-way'!V357+SQRT('OddsRatio_working_3-way'!W357)&gt;0,0,PI()),ACOS('OddsRatio_working_3-way'!V357/(2*'OddsRatio_working_3-way'!X357)))</f>
        <v>#VALUE!</v>
      </c>
      <c r="Z357" s="11" t="e">
        <f>'OddsRatio_working_3-way'!X357^(1/3)*COS('OddsRatio_working_3-way'!Y357/3)</f>
        <v>#VALUE!</v>
      </c>
      <c r="AA357" s="11" t="e">
        <f>'OddsRatio_working_3-way'!X357^(1/3)*COS(('OddsRatio_working_3-way'!Y357+2*PI())/3)</f>
        <v>#VALUE!</v>
      </c>
      <c r="AB357" s="11" t="e">
        <f>'OddsRatio_working_3-way'!X357^(1/3)*COS(('OddsRatio_working_3-way'!Y357+4*PI())/3)</f>
        <v>#VALUE!</v>
      </c>
      <c r="AC357" s="11" t="e">
        <f>'OddsRatio_working_3-way'!X357^(1/3)*SIN('OddsRatio_working_3-way'!Y357/3)</f>
        <v>#VALUE!</v>
      </c>
      <c r="AD357" s="11" t="e">
        <f>'OddsRatio_working_3-way'!X357^(1/3)*SIN(('OddsRatio_working_3-way'!Y357+2*PI())/3)</f>
        <v>#VALUE!</v>
      </c>
      <c r="AE357" s="11" t="e">
        <f>'OddsRatio_working_3-way'!X357^(1/3)*SIN(('OddsRatio_working_3-way'!Y357+4*PI())/3)</f>
        <v>#VALUE!</v>
      </c>
      <c r="AF357" s="11" t="e">
        <f>-'OddsRatio_working_3-way'!U357/(3*'OddsRatio_working_3-way'!X357^(1/3))*COS(('OddsRatio_working_3-way'!Y357)/3)</f>
        <v>#VALUE!</v>
      </c>
      <c r="AG357" s="11" t="e">
        <f>-'OddsRatio_working_3-way'!U357/(3*'OddsRatio_working_3-way'!X357^(1/3))*COS(('OddsRatio_working_3-way'!Y357+2*PI())/3)</f>
        <v>#VALUE!</v>
      </c>
      <c r="AH357" s="11" t="e">
        <f>-'OddsRatio_working_3-way'!U357/(3*'OddsRatio_working_3-way'!X357^(1/3))*COS(('OddsRatio_working_3-way'!Y357+4*PI())/3)</f>
        <v>#VALUE!</v>
      </c>
      <c r="AI357" s="11" t="e">
        <f>'OddsRatio_working_3-way'!U357/(3*'OddsRatio_working_3-way'!X357^(1/3))*SIN(('OddsRatio_working_3-way'!Y357)/3)</f>
        <v>#VALUE!</v>
      </c>
      <c r="AJ357" s="11" t="e">
        <f>'OddsRatio_working_3-way'!U357/(3*'OddsRatio_working_3-way'!X357^(1/3))*SIN(('OddsRatio_working_3-way'!Y357+2*PI())/3)</f>
        <v>#VALUE!</v>
      </c>
      <c r="AK357" s="11" t="e">
        <f>'OddsRatio_working_3-way'!U357/(3*'OddsRatio_working_3-way'!X357^(1/3))*SIN(('OddsRatio_working_3-way'!Y357+4*PI())/3)</f>
        <v>#VALUE!</v>
      </c>
      <c r="AL357" s="11" t="e">
        <f>'OddsRatio_working_3-way'!Z357+'OddsRatio_working_3-way'!AF357</f>
        <v>#VALUE!</v>
      </c>
      <c r="AM357" s="11" t="e">
        <f>'OddsRatio_working_3-way'!AA357+'OddsRatio_working_3-way'!AG357</f>
        <v>#VALUE!</v>
      </c>
      <c r="AN357" s="11" t="e">
        <f>'OddsRatio_working_3-way'!AB357+'OddsRatio_working_3-way'!AH357</f>
        <v>#VALUE!</v>
      </c>
      <c r="AO357" s="11" t="e">
        <f>'OddsRatio_working_3-way'!AC357+'OddsRatio_working_3-way'!AI357</f>
        <v>#VALUE!</v>
      </c>
      <c r="AP357" s="11" t="e">
        <f>'OddsRatio_working_3-way'!AD357+'OddsRatio_working_3-way'!AJ357</f>
        <v>#VALUE!</v>
      </c>
      <c r="AQ357" s="11" t="e">
        <f>'OddsRatio_working_3-way'!AE357+'OddsRatio_working_3-way'!AK357</f>
        <v>#VALUE!</v>
      </c>
      <c r="AR357" s="10" t="str">
        <f>IF(A357="","",IF(('OddsRatio_working_3-way'!X357=0),IF(Q357&gt;0,-Q357^(1/3),(-Q357)^(1/3)),'OddsRatio_working_3-way'!AL357-'OddsRatio_working_3-way'!R357/3))</f>
        <v/>
      </c>
      <c r="AS357" s="11" t="e">
        <f>IF(('OddsRatio_working_3-way'!X357=0),IF(Q357&gt;0,-Q357^(1/3),(-Q357)^(1/3)),'OddsRatio_working_3-way'!AM357-'OddsRatio_working_3-way'!R357/3)</f>
        <v>#VALUE!</v>
      </c>
      <c r="AT357" s="11" t="e">
        <f>IF(('OddsRatio_working_3-way'!X357=0),IF(Q357&gt;0,-Q357^(1/3),(-Q357)^(1/3)),'OddsRatio_working_3-way'!AN357-'OddsRatio_working_3-way'!R357/3)</f>
        <v>#VALUE!</v>
      </c>
      <c r="AU357" s="11" t="e">
        <f>IF(('OddsRatio_working_3-way'!X357=0),0,'OddsRatio_working_3-way'!AO357)</f>
        <v>#VALUE!</v>
      </c>
      <c r="AV357" s="11" t="e">
        <f>IF(('OddsRatio_working_3-way'!X357=0),0,'OddsRatio_working_3-way'!AP357)</f>
        <v>#VALUE!</v>
      </c>
      <c r="AW357" s="11" t="e">
        <f>IF(('OddsRatio_working_3-way'!X357=0),0,'OddsRatio_working_3-way'!AQ357)</f>
        <v>#VALUE!</v>
      </c>
    </row>
    <row r="358" spans="1:49">
      <c r="A358" s="4" t="str">
        <f>IF('True_Odds_Calculator_3-way'!A359="","",'True_Odds_Calculator_3-way'!A359)</f>
        <v/>
      </c>
      <c r="B358" s="4" t="str">
        <f>IF('True_Odds_Calculator_3-way'!B359="","",'True_Odds_Calculator_3-way'!B359)</f>
        <v/>
      </c>
      <c r="C358" s="4" t="str">
        <f>IF('True_Odds_Calculator_3-way'!C359="","",'True_Odds_Calculator_3-way'!C359)</f>
        <v/>
      </c>
      <c r="D358" s="9" t="e">
        <f t="shared" si="78"/>
        <v>#VALUE!</v>
      </c>
      <c r="E358" s="9" t="e">
        <f t="shared" si="79"/>
        <v>#VALUE!</v>
      </c>
      <c r="F358" s="9" t="e">
        <f t="shared" si="80"/>
        <v>#VALUE!</v>
      </c>
      <c r="G358" s="9" t="str">
        <f t="shared" si="81"/>
        <v/>
      </c>
      <c r="H358" s="9" t="str">
        <f t="shared" si="82"/>
        <v/>
      </c>
      <c r="I358" s="9" t="str">
        <f t="shared" si="83"/>
        <v/>
      </c>
      <c r="J358" s="9" t="str">
        <f t="shared" si="84"/>
        <v/>
      </c>
      <c r="K358" s="11" t="e">
        <f t="shared" si="85"/>
        <v>#VALUE!</v>
      </c>
      <c r="L358" s="11" t="e">
        <f t="shared" si="86"/>
        <v>#VALUE!</v>
      </c>
      <c r="M358" s="11" t="e">
        <f t="shared" si="87"/>
        <v>#VALUE!</v>
      </c>
      <c r="N358" s="11" t="e">
        <f>'OddsRatio_working_3-way'!K358+'OddsRatio_working_3-way'!L358+'OddsRatio_working_3-way'!M358-('OddsRatio_working_3-way'!K358*'OddsRatio_working_3-way'!L358)-('OddsRatio_working_3-way'!K358*'OddsRatio_working_3-way'!M358)-('OddsRatio_working_3-way'!L358*'OddsRatio_working_3-way'!M358)+('OddsRatio_working_3-way'!K358*'OddsRatio_working_3-way'!L358*'OddsRatio_working_3-way'!M358)-1</f>
        <v>#VALUE!</v>
      </c>
      <c r="O358" s="11">
        <f>0</f>
        <v>0</v>
      </c>
      <c r="P358" s="11" t="e">
        <f>('OddsRatio_working_3-way'!K358*'OddsRatio_working_3-way'!L358)+('OddsRatio_working_3-way'!K358*'OddsRatio_working_3-way'!M358)+('OddsRatio_working_3-way'!L358*'OddsRatio_working_3-way'!M358)-(3*'OddsRatio_working_3-way'!K358*'OddsRatio_working_3-way'!L358*'OddsRatio_working_3-way'!M358)</f>
        <v>#VALUE!</v>
      </c>
      <c r="Q358" s="11" t="e">
        <f>2*'OddsRatio_working_3-way'!K358*'OddsRatio_working_3-way'!L358*'OddsRatio_working_3-way'!M358</f>
        <v>#VALUE!</v>
      </c>
      <c r="R358" s="11" t="e">
        <f t="shared" si="88"/>
        <v>#VALUE!</v>
      </c>
      <c r="S358" s="11" t="e">
        <f t="shared" si="89"/>
        <v>#VALUE!</v>
      </c>
      <c r="T358" s="11" t="e">
        <f t="shared" si="90"/>
        <v>#VALUE!</v>
      </c>
      <c r="U358" s="11" t="e">
        <f>'OddsRatio_working_3-way'!S358-'OddsRatio_working_3-way'!R358^2/3</f>
        <v>#VALUE!</v>
      </c>
      <c r="V358" s="11" t="e">
        <f>'OddsRatio_working_3-way'!S358*'OddsRatio_working_3-way'!R358/3-2*'OddsRatio_working_3-way'!R358^3/27-'OddsRatio_working_3-way'!T358</f>
        <v>#VALUE!</v>
      </c>
      <c r="W358" s="11" t="e">
        <f>'OddsRatio_working_3-way'!V358^2+4*'OddsRatio_working_3-way'!U358^3/27</f>
        <v>#VALUE!</v>
      </c>
      <c r="X358" s="11" t="e">
        <f>IF('OddsRatio_working_3-way'!W358&gt;0,IF(ABS('OddsRatio_working_3-way'!V358+SQRT('OddsRatio_working_3-way'!W358))/2&gt;0,ABS('OddsRatio_working_3-way'!V358+SQRT('OddsRatio_working_3-way'!W358))/2,ABS('OddsRatio_working_3-way'!V358-SQRT('OddsRatio_working_3-way'!W358))/2),SQRT(-'OddsRatio_working_3-way'!U358^3/27))</f>
        <v>#VALUE!</v>
      </c>
      <c r="Y358" s="11" t="e">
        <f>IF('OddsRatio_working_3-way'!W358&gt;=0,IF('OddsRatio_working_3-way'!V358+SQRT('OddsRatio_working_3-way'!W358)&gt;0,0,PI()),ACOS('OddsRatio_working_3-way'!V358/(2*'OddsRatio_working_3-way'!X358)))</f>
        <v>#VALUE!</v>
      </c>
      <c r="Z358" s="11" t="e">
        <f>'OddsRatio_working_3-way'!X358^(1/3)*COS('OddsRatio_working_3-way'!Y358/3)</f>
        <v>#VALUE!</v>
      </c>
      <c r="AA358" s="11" t="e">
        <f>'OddsRatio_working_3-way'!X358^(1/3)*COS(('OddsRatio_working_3-way'!Y358+2*PI())/3)</f>
        <v>#VALUE!</v>
      </c>
      <c r="AB358" s="11" t="e">
        <f>'OddsRatio_working_3-way'!X358^(1/3)*COS(('OddsRatio_working_3-way'!Y358+4*PI())/3)</f>
        <v>#VALUE!</v>
      </c>
      <c r="AC358" s="11" t="e">
        <f>'OddsRatio_working_3-way'!X358^(1/3)*SIN('OddsRatio_working_3-way'!Y358/3)</f>
        <v>#VALUE!</v>
      </c>
      <c r="AD358" s="11" t="e">
        <f>'OddsRatio_working_3-way'!X358^(1/3)*SIN(('OddsRatio_working_3-way'!Y358+2*PI())/3)</f>
        <v>#VALUE!</v>
      </c>
      <c r="AE358" s="11" t="e">
        <f>'OddsRatio_working_3-way'!X358^(1/3)*SIN(('OddsRatio_working_3-way'!Y358+4*PI())/3)</f>
        <v>#VALUE!</v>
      </c>
      <c r="AF358" s="11" t="e">
        <f>-'OddsRatio_working_3-way'!U358/(3*'OddsRatio_working_3-way'!X358^(1/3))*COS(('OddsRatio_working_3-way'!Y358)/3)</f>
        <v>#VALUE!</v>
      </c>
      <c r="AG358" s="11" t="e">
        <f>-'OddsRatio_working_3-way'!U358/(3*'OddsRatio_working_3-way'!X358^(1/3))*COS(('OddsRatio_working_3-way'!Y358+2*PI())/3)</f>
        <v>#VALUE!</v>
      </c>
      <c r="AH358" s="11" t="e">
        <f>-'OddsRatio_working_3-way'!U358/(3*'OddsRatio_working_3-way'!X358^(1/3))*COS(('OddsRatio_working_3-way'!Y358+4*PI())/3)</f>
        <v>#VALUE!</v>
      </c>
      <c r="AI358" s="11" t="e">
        <f>'OddsRatio_working_3-way'!U358/(3*'OddsRatio_working_3-way'!X358^(1/3))*SIN(('OddsRatio_working_3-way'!Y358)/3)</f>
        <v>#VALUE!</v>
      </c>
      <c r="AJ358" s="11" t="e">
        <f>'OddsRatio_working_3-way'!U358/(3*'OddsRatio_working_3-way'!X358^(1/3))*SIN(('OddsRatio_working_3-way'!Y358+2*PI())/3)</f>
        <v>#VALUE!</v>
      </c>
      <c r="AK358" s="11" t="e">
        <f>'OddsRatio_working_3-way'!U358/(3*'OddsRatio_working_3-way'!X358^(1/3))*SIN(('OddsRatio_working_3-way'!Y358+4*PI())/3)</f>
        <v>#VALUE!</v>
      </c>
      <c r="AL358" s="11" t="e">
        <f>'OddsRatio_working_3-way'!Z358+'OddsRatio_working_3-way'!AF358</f>
        <v>#VALUE!</v>
      </c>
      <c r="AM358" s="11" t="e">
        <f>'OddsRatio_working_3-way'!AA358+'OddsRatio_working_3-way'!AG358</f>
        <v>#VALUE!</v>
      </c>
      <c r="AN358" s="11" t="e">
        <f>'OddsRatio_working_3-way'!AB358+'OddsRatio_working_3-way'!AH358</f>
        <v>#VALUE!</v>
      </c>
      <c r="AO358" s="11" t="e">
        <f>'OddsRatio_working_3-way'!AC358+'OddsRatio_working_3-way'!AI358</f>
        <v>#VALUE!</v>
      </c>
      <c r="AP358" s="11" t="e">
        <f>'OddsRatio_working_3-way'!AD358+'OddsRatio_working_3-way'!AJ358</f>
        <v>#VALUE!</v>
      </c>
      <c r="AQ358" s="11" t="e">
        <f>'OddsRatio_working_3-way'!AE358+'OddsRatio_working_3-way'!AK358</f>
        <v>#VALUE!</v>
      </c>
      <c r="AR358" s="10" t="str">
        <f>IF(A358="","",IF(('OddsRatio_working_3-way'!X358=0),IF(Q358&gt;0,-Q358^(1/3),(-Q358)^(1/3)),'OddsRatio_working_3-way'!AL358-'OddsRatio_working_3-way'!R358/3))</f>
        <v/>
      </c>
      <c r="AS358" s="11" t="e">
        <f>IF(('OddsRatio_working_3-way'!X358=0),IF(Q358&gt;0,-Q358^(1/3),(-Q358)^(1/3)),'OddsRatio_working_3-way'!AM358-'OddsRatio_working_3-way'!R358/3)</f>
        <v>#VALUE!</v>
      </c>
      <c r="AT358" s="11" t="e">
        <f>IF(('OddsRatio_working_3-way'!X358=0),IF(Q358&gt;0,-Q358^(1/3),(-Q358)^(1/3)),'OddsRatio_working_3-way'!AN358-'OddsRatio_working_3-way'!R358/3)</f>
        <v>#VALUE!</v>
      </c>
      <c r="AU358" s="11" t="e">
        <f>IF(('OddsRatio_working_3-way'!X358=0),0,'OddsRatio_working_3-way'!AO358)</f>
        <v>#VALUE!</v>
      </c>
      <c r="AV358" s="11" t="e">
        <f>IF(('OddsRatio_working_3-way'!X358=0),0,'OddsRatio_working_3-way'!AP358)</f>
        <v>#VALUE!</v>
      </c>
      <c r="AW358" s="11" t="e">
        <f>IF(('OddsRatio_working_3-way'!X358=0),0,'OddsRatio_working_3-way'!AQ358)</f>
        <v>#VALUE!</v>
      </c>
    </row>
    <row r="359" spans="1:49">
      <c r="A359" s="4" t="str">
        <f>IF('True_Odds_Calculator_3-way'!A360="","",'True_Odds_Calculator_3-way'!A360)</f>
        <v/>
      </c>
      <c r="B359" s="4" t="str">
        <f>IF('True_Odds_Calculator_3-way'!B360="","",'True_Odds_Calculator_3-way'!B360)</f>
        <v/>
      </c>
      <c r="C359" s="4" t="str">
        <f>IF('True_Odds_Calculator_3-way'!C360="","",'True_Odds_Calculator_3-way'!C360)</f>
        <v/>
      </c>
      <c r="D359" s="9" t="e">
        <f t="shared" si="78"/>
        <v>#VALUE!</v>
      </c>
      <c r="E359" s="9" t="e">
        <f t="shared" si="79"/>
        <v>#VALUE!</v>
      </c>
      <c r="F359" s="9" t="e">
        <f t="shared" si="80"/>
        <v>#VALUE!</v>
      </c>
      <c r="G359" s="9" t="str">
        <f t="shared" si="81"/>
        <v/>
      </c>
      <c r="H359" s="9" t="str">
        <f t="shared" si="82"/>
        <v/>
      </c>
      <c r="I359" s="9" t="str">
        <f t="shared" si="83"/>
        <v/>
      </c>
      <c r="J359" s="9" t="str">
        <f t="shared" si="84"/>
        <v/>
      </c>
      <c r="K359" s="11" t="e">
        <f t="shared" si="85"/>
        <v>#VALUE!</v>
      </c>
      <c r="L359" s="11" t="e">
        <f t="shared" si="86"/>
        <v>#VALUE!</v>
      </c>
      <c r="M359" s="11" t="e">
        <f t="shared" si="87"/>
        <v>#VALUE!</v>
      </c>
      <c r="N359" s="11" t="e">
        <f>'OddsRatio_working_3-way'!K359+'OddsRatio_working_3-way'!L359+'OddsRatio_working_3-way'!M359-('OddsRatio_working_3-way'!K359*'OddsRatio_working_3-way'!L359)-('OddsRatio_working_3-way'!K359*'OddsRatio_working_3-way'!M359)-('OddsRatio_working_3-way'!L359*'OddsRatio_working_3-way'!M359)+('OddsRatio_working_3-way'!K359*'OddsRatio_working_3-way'!L359*'OddsRatio_working_3-way'!M359)-1</f>
        <v>#VALUE!</v>
      </c>
      <c r="O359" s="11">
        <f>0</f>
        <v>0</v>
      </c>
      <c r="P359" s="11" t="e">
        <f>('OddsRatio_working_3-way'!K359*'OddsRatio_working_3-way'!L359)+('OddsRatio_working_3-way'!K359*'OddsRatio_working_3-way'!M359)+('OddsRatio_working_3-way'!L359*'OddsRatio_working_3-way'!M359)-(3*'OddsRatio_working_3-way'!K359*'OddsRatio_working_3-way'!L359*'OddsRatio_working_3-way'!M359)</f>
        <v>#VALUE!</v>
      </c>
      <c r="Q359" s="11" t="e">
        <f>2*'OddsRatio_working_3-way'!K359*'OddsRatio_working_3-way'!L359*'OddsRatio_working_3-way'!M359</f>
        <v>#VALUE!</v>
      </c>
      <c r="R359" s="11" t="e">
        <f t="shared" si="88"/>
        <v>#VALUE!</v>
      </c>
      <c r="S359" s="11" t="e">
        <f t="shared" si="89"/>
        <v>#VALUE!</v>
      </c>
      <c r="T359" s="11" t="e">
        <f t="shared" si="90"/>
        <v>#VALUE!</v>
      </c>
      <c r="U359" s="11" t="e">
        <f>'OddsRatio_working_3-way'!S359-'OddsRatio_working_3-way'!R359^2/3</f>
        <v>#VALUE!</v>
      </c>
      <c r="V359" s="11" t="e">
        <f>'OddsRatio_working_3-way'!S359*'OddsRatio_working_3-way'!R359/3-2*'OddsRatio_working_3-way'!R359^3/27-'OddsRatio_working_3-way'!T359</f>
        <v>#VALUE!</v>
      </c>
      <c r="W359" s="11" t="e">
        <f>'OddsRatio_working_3-way'!V359^2+4*'OddsRatio_working_3-way'!U359^3/27</f>
        <v>#VALUE!</v>
      </c>
      <c r="X359" s="11" t="e">
        <f>IF('OddsRatio_working_3-way'!W359&gt;0,IF(ABS('OddsRatio_working_3-way'!V359+SQRT('OddsRatio_working_3-way'!W359))/2&gt;0,ABS('OddsRatio_working_3-way'!V359+SQRT('OddsRatio_working_3-way'!W359))/2,ABS('OddsRatio_working_3-way'!V359-SQRT('OddsRatio_working_3-way'!W359))/2),SQRT(-'OddsRatio_working_3-way'!U359^3/27))</f>
        <v>#VALUE!</v>
      </c>
      <c r="Y359" s="11" t="e">
        <f>IF('OddsRatio_working_3-way'!W359&gt;=0,IF('OddsRatio_working_3-way'!V359+SQRT('OddsRatio_working_3-way'!W359)&gt;0,0,PI()),ACOS('OddsRatio_working_3-way'!V359/(2*'OddsRatio_working_3-way'!X359)))</f>
        <v>#VALUE!</v>
      </c>
      <c r="Z359" s="11" t="e">
        <f>'OddsRatio_working_3-way'!X359^(1/3)*COS('OddsRatio_working_3-way'!Y359/3)</f>
        <v>#VALUE!</v>
      </c>
      <c r="AA359" s="11" t="e">
        <f>'OddsRatio_working_3-way'!X359^(1/3)*COS(('OddsRatio_working_3-way'!Y359+2*PI())/3)</f>
        <v>#VALUE!</v>
      </c>
      <c r="AB359" s="11" t="e">
        <f>'OddsRatio_working_3-way'!X359^(1/3)*COS(('OddsRatio_working_3-way'!Y359+4*PI())/3)</f>
        <v>#VALUE!</v>
      </c>
      <c r="AC359" s="11" t="e">
        <f>'OddsRatio_working_3-way'!X359^(1/3)*SIN('OddsRatio_working_3-way'!Y359/3)</f>
        <v>#VALUE!</v>
      </c>
      <c r="AD359" s="11" t="e">
        <f>'OddsRatio_working_3-way'!X359^(1/3)*SIN(('OddsRatio_working_3-way'!Y359+2*PI())/3)</f>
        <v>#VALUE!</v>
      </c>
      <c r="AE359" s="11" t="e">
        <f>'OddsRatio_working_3-way'!X359^(1/3)*SIN(('OddsRatio_working_3-way'!Y359+4*PI())/3)</f>
        <v>#VALUE!</v>
      </c>
      <c r="AF359" s="11" t="e">
        <f>-'OddsRatio_working_3-way'!U359/(3*'OddsRatio_working_3-way'!X359^(1/3))*COS(('OddsRatio_working_3-way'!Y359)/3)</f>
        <v>#VALUE!</v>
      </c>
      <c r="AG359" s="11" t="e">
        <f>-'OddsRatio_working_3-way'!U359/(3*'OddsRatio_working_3-way'!X359^(1/3))*COS(('OddsRatio_working_3-way'!Y359+2*PI())/3)</f>
        <v>#VALUE!</v>
      </c>
      <c r="AH359" s="11" t="e">
        <f>-'OddsRatio_working_3-way'!U359/(3*'OddsRatio_working_3-way'!X359^(1/3))*COS(('OddsRatio_working_3-way'!Y359+4*PI())/3)</f>
        <v>#VALUE!</v>
      </c>
      <c r="AI359" s="11" t="e">
        <f>'OddsRatio_working_3-way'!U359/(3*'OddsRatio_working_3-way'!X359^(1/3))*SIN(('OddsRatio_working_3-way'!Y359)/3)</f>
        <v>#VALUE!</v>
      </c>
      <c r="AJ359" s="11" t="e">
        <f>'OddsRatio_working_3-way'!U359/(3*'OddsRatio_working_3-way'!X359^(1/3))*SIN(('OddsRatio_working_3-way'!Y359+2*PI())/3)</f>
        <v>#VALUE!</v>
      </c>
      <c r="AK359" s="11" t="e">
        <f>'OddsRatio_working_3-way'!U359/(3*'OddsRatio_working_3-way'!X359^(1/3))*SIN(('OddsRatio_working_3-way'!Y359+4*PI())/3)</f>
        <v>#VALUE!</v>
      </c>
      <c r="AL359" s="11" t="e">
        <f>'OddsRatio_working_3-way'!Z359+'OddsRatio_working_3-way'!AF359</f>
        <v>#VALUE!</v>
      </c>
      <c r="AM359" s="11" t="e">
        <f>'OddsRatio_working_3-way'!AA359+'OddsRatio_working_3-way'!AG359</f>
        <v>#VALUE!</v>
      </c>
      <c r="AN359" s="11" t="e">
        <f>'OddsRatio_working_3-way'!AB359+'OddsRatio_working_3-way'!AH359</f>
        <v>#VALUE!</v>
      </c>
      <c r="AO359" s="11" t="e">
        <f>'OddsRatio_working_3-way'!AC359+'OddsRatio_working_3-way'!AI359</f>
        <v>#VALUE!</v>
      </c>
      <c r="AP359" s="11" t="e">
        <f>'OddsRatio_working_3-way'!AD359+'OddsRatio_working_3-way'!AJ359</f>
        <v>#VALUE!</v>
      </c>
      <c r="AQ359" s="11" t="e">
        <f>'OddsRatio_working_3-way'!AE359+'OddsRatio_working_3-way'!AK359</f>
        <v>#VALUE!</v>
      </c>
      <c r="AR359" s="10" t="str">
        <f>IF(A359="","",IF(('OddsRatio_working_3-way'!X359=0),IF(Q359&gt;0,-Q359^(1/3),(-Q359)^(1/3)),'OddsRatio_working_3-way'!AL359-'OddsRatio_working_3-way'!R359/3))</f>
        <v/>
      </c>
      <c r="AS359" s="11" t="e">
        <f>IF(('OddsRatio_working_3-way'!X359=0),IF(Q359&gt;0,-Q359^(1/3),(-Q359)^(1/3)),'OddsRatio_working_3-way'!AM359-'OddsRatio_working_3-way'!R359/3)</f>
        <v>#VALUE!</v>
      </c>
      <c r="AT359" s="11" t="e">
        <f>IF(('OddsRatio_working_3-way'!X359=0),IF(Q359&gt;0,-Q359^(1/3),(-Q359)^(1/3)),'OddsRatio_working_3-way'!AN359-'OddsRatio_working_3-way'!R359/3)</f>
        <v>#VALUE!</v>
      </c>
      <c r="AU359" s="11" t="e">
        <f>IF(('OddsRatio_working_3-way'!X359=0),0,'OddsRatio_working_3-way'!AO359)</f>
        <v>#VALUE!</v>
      </c>
      <c r="AV359" s="11" t="e">
        <f>IF(('OddsRatio_working_3-way'!X359=0),0,'OddsRatio_working_3-way'!AP359)</f>
        <v>#VALUE!</v>
      </c>
      <c r="AW359" s="11" t="e">
        <f>IF(('OddsRatio_working_3-way'!X359=0),0,'OddsRatio_working_3-way'!AQ359)</f>
        <v>#VALUE!</v>
      </c>
    </row>
    <row r="360" spans="1:49">
      <c r="A360" s="4" t="str">
        <f>IF('True_Odds_Calculator_3-way'!A361="","",'True_Odds_Calculator_3-way'!A361)</f>
        <v/>
      </c>
      <c r="B360" s="4" t="str">
        <f>IF('True_Odds_Calculator_3-way'!B361="","",'True_Odds_Calculator_3-way'!B361)</f>
        <v/>
      </c>
      <c r="C360" s="4" t="str">
        <f>IF('True_Odds_Calculator_3-way'!C361="","",'True_Odds_Calculator_3-way'!C361)</f>
        <v/>
      </c>
      <c r="D360" s="9" t="e">
        <f t="shared" si="78"/>
        <v>#VALUE!</v>
      </c>
      <c r="E360" s="9" t="e">
        <f t="shared" si="79"/>
        <v>#VALUE!</v>
      </c>
      <c r="F360" s="9" t="e">
        <f t="shared" si="80"/>
        <v>#VALUE!</v>
      </c>
      <c r="G360" s="9" t="str">
        <f t="shared" si="81"/>
        <v/>
      </c>
      <c r="H360" s="9" t="str">
        <f t="shared" si="82"/>
        <v/>
      </c>
      <c r="I360" s="9" t="str">
        <f t="shared" si="83"/>
        <v/>
      </c>
      <c r="J360" s="9" t="str">
        <f t="shared" si="84"/>
        <v/>
      </c>
      <c r="K360" s="11" t="e">
        <f t="shared" si="85"/>
        <v>#VALUE!</v>
      </c>
      <c r="L360" s="11" t="e">
        <f t="shared" si="86"/>
        <v>#VALUE!</v>
      </c>
      <c r="M360" s="11" t="e">
        <f t="shared" si="87"/>
        <v>#VALUE!</v>
      </c>
      <c r="N360" s="11" t="e">
        <f>'OddsRatio_working_3-way'!K360+'OddsRatio_working_3-way'!L360+'OddsRatio_working_3-way'!M360-('OddsRatio_working_3-way'!K360*'OddsRatio_working_3-way'!L360)-('OddsRatio_working_3-way'!K360*'OddsRatio_working_3-way'!M360)-('OddsRatio_working_3-way'!L360*'OddsRatio_working_3-way'!M360)+('OddsRatio_working_3-way'!K360*'OddsRatio_working_3-way'!L360*'OddsRatio_working_3-way'!M360)-1</f>
        <v>#VALUE!</v>
      </c>
      <c r="O360" s="11">
        <f>0</f>
        <v>0</v>
      </c>
      <c r="P360" s="11" t="e">
        <f>('OddsRatio_working_3-way'!K360*'OddsRatio_working_3-way'!L360)+('OddsRatio_working_3-way'!K360*'OddsRatio_working_3-way'!M360)+('OddsRatio_working_3-way'!L360*'OddsRatio_working_3-way'!M360)-(3*'OddsRatio_working_3-way'!K360*'OddsRatio_working_3-way'!L360*'OddsRatio_working_3-way'!M360)</f>
        <v>#VALUE!</v>
      </c>
      <c r="Q360" s="11" t="e">
        <f>2*'OddsRatio_working_3-way'!K360*'OddsRatio_working_3-way'!L360*'OddsRatio_working_3-way'!M360</f>
        <v>#VALUE!</v>
      </c>
      <c r="R360" s="11" t="e">
        <f t="shared" si="88"/>
        <v>#VALUE!</v>
      </c>
      <c r="S360" s="11" t="e">
        <f t="shared" si="89"/>
        <v>#VALUE!</v>
      </c>
      <c r="T360" s="11" t="e">
        <f t="shared" si="90"/>
        <v>#VALUE!</v>
      </c>
      <c r="U360" s="11" t="e">
        <f>'OddsRatio_working_3-way'!S360-'OddsRatio_working_3-way'!R360^2/3</f>
        <v>#VALUE!</v>
      </c>
      <c r="V360" s="11" t="e">
        <f>'OddsRatio_working_3-way'!S360*'OddsRatio_working_3-way'!R360/3-2*'OddsRatio_working_3-way'!R360^3/27-'OddsRatio_working_3-way'!T360</f>
        <v>#VALUE!</v>
      </c>
      <c r="W360" s="11" t="e">
        <f>'OddsRatio_working_3-way'!V360^2+4*'OddsRatio_working_3-way'!U360^3/27</f>
        <v>#VALUE!</v>
      </c>
      <c r="X360" s="11" t="e">
        <f>IF('OddsRatio_working_3-way'!W360&gt;0,IF(ABS('OddsRatio_working_3-way'!V360+SQRT('OddsRatio_working_3-way'!W360))/2&gt;0,ABS('OddsRatio_working_3-way'!V360+SQRT('OddsRatio_working_3-way'!W360))/2,ABS('OddsRatio_working_3-way'!V360-SQRT('OddsRatio_working_3-way'!W360))/2),SQRT(-'OddsRatio_working_3-way'!U360^3/27))</f>
        <v>#VALUE!</v>
      </c>
      <c r="Y360" s="11" t="e">
        <f>IF('OddsRatio_working_3-way'!W360&gt;=0,IF('OddsRatio_working_3-way'!V360+SQRT('OddsRatio_working_3-way'!W360)&gt;0,0,PI()),ACOS('OddsRatio_working_3-way'!V360/(2*'OddsRatio_working_3-way'!X360)))</f>
        <v>#VALUE!</v>
      </c>
      <c r="Z360" s="11" t="e">
        <f>'OddsRatio_working_3-way'!X360^(1/3)*COS('OddsRatio_working_3-way'!Y360/3)</f>
        <v>#VALUE!</v>
      </c>
      <c r="AA360" s="11" t="e">
        <f>'OddsRatio_working_3-way'!X360^(1/3)*COS(('OddsRatio_working_3-way'!Y360+2*PI())/3)</f>
        <v>#VALUE!</v>
      </c>
      <c r="AB360" s="11" t="e">
        <f>'OddsRatio_working_3-way'!X360^(1/3)*COS(('OddsRatio_working_3-way'!Y360+4*PI())/3)</f>
        <v>#VALUE!</v>
      </c>
      <c r="AC360" s="11" t="e">
        <f>'OddsRatio_working_3-way'!X360^(1/3)*SIN('OddsRatio_working_3-way'!Y360/3)</f>
        <v>#VALUE!</v>
      </c>
      <c r="AD360" s="11" t="e">
        <f>'OddsRatio_working_3-way'!X360^(1/3)*SIN(('OddsRatio_working_3-way'!Y360+2*PI())/3)</f>
        <v>#VALUE!</v>
      </c>
      <c r="AE360" s="11" t="e">
        <f>'OddsRatio_working_3-way'!X360^(1/3)*SIN(('OddsRatio_working_3-way'!Y360+4*PI())/3)</f>
        <v>#VALUE!</v>
      </c>
      <c r="AF360" s="11" t="e">
        <f>-'OddsRatio_working_3-way'!U360/(3*'OddsRatio_working_3-way'!X360^(1/3))*COS(('OddsRatio_working_3-way'!Y360)/3)</f>
        <v>#VALUE!</v>
      </c>
      <c r="AG360" s="11" t="e">
        <f>-'OddsRatio_working_3-way'!U360/(3*'OddsRatio_working_3-way'!X360^(1/3))*COS(('OddsRatio_working_3-way'!Y360+2*PI())/3)</f>
        <v>#VALUE!</v>
      </c>
      <c r="AH360" s="11" t="e">
        <f>-'OddsRatio_working_3-way'!U360/(3*'OddsRatio_working_3-way'!X360^(1/3))*COS(('OddsRatio_working_3-way'!Y360+4*PI())/3)</f>
        <v>#VALUE!</v>
      </c>
      <c r="AI360" s="11" t="e">
        <f>'OddsRatio_working_3-way'!U360/(3*'OddsRatio_working_3-way'!X360^(1/3))*SIN(('OddsRatio_working_3-way'!Y360)/3)</f>
        <v>#VALUE!</v>
      </c>
      <c r="AJ360" s="11" t="e">
        <f>'OddsRatio_working_3-way'!U360/(3*'OddsRatio_working_3-way'!X360^(1/3))*SIN(('OddsRatio_working_3-way'!Y360+2*PI())/3)</f>
        <v>#VALUE!</v>
      </c>
      <c r="AK360" s="11" t="e">
        <f>'OddsRatio_working_3-way'!U360/(3*'OddsRatio_working_3-way'!X360^(1/3))*SIN(('OddsRatio_working_3-way'!Y360+4*PI())/3)</f>
        <v>#VALUE!</v>
      </c>
      <c r="AL360" s="11" t="e">
        <f>'OddsRatio_working_3-way'!Z360+'OddsRatio_working_3-way'!AF360</f>
        <v>#VALUE!</v>
      </c>
      <c r="AM360" s="11" t="e">
        <f>'OddsRatio_working_3-way'!AA360+'OddsRatio_working_3-way'!AG360</f>
        <v>#VALUE!</v>
      </c>
      <c r="AN360" s="11" t="e">
        <f>'OddsRatio_working_3-way'!AB360+'OddsRatio_working_3-way'!AH360</f>
        <v>#VALUE!</v>
      </c>
      <c r="AO360" s="11" t="e">
        <f>'OddsRatio_working_3-way'!AC360+'OddsRatio_working_3-way'!AI360</f>
        <v>#VALUE!</v>
      </c>
      <c r="AP360" s="11" t="e">
        <f>'OddsRatio_working_3-way'!AD360+'OddsRatio_working_3-way'!AJ360</f>
        <v>#VALUE!</v>
      </c>
      <c r="AQ360" s="11" t="e">
        <f>'OddsRatio_working_3-way'!AE360+'OddsRatio_working_3-way'!AK360</f>
        <v>#VALUE!</v>
      </c>
      <c r="AR360" s="10" t="str">
        <f>IF(A360="","",IF(('OddsRatio_working_3-way'!X360=0),IF(Q360&gt;0,-Q360^(1/3),(-Q360)^(1/3)),'OddsRatio_working_3-way'!AL360-'OddsRatio_working_3-way'!R360/3))</f>
        <v/>
      </c>
      <c r="AS360" s="11" t="e">
        <f>IF(('OddsRatio_working_3-way'!X360=0),IF(Q360&gt;0,-Q360^(1/3),(-Q360)^(1/3)),'OddsRatio_working_3-way'!AM360-'OddsRatio_working_3-way'!R360/3)</f>
        <v>#VALUE!</v>
      </c>
      <c r="AT360" s="11" t="e">
        <f>IF(('OddsRatio_working_3-way'!X360=0),IF(Q360&gt;0,-Q360^(1/3),(-Q360)^(1/3)),'OddsRatio_working_3-way'!AN360-'OddsRatio_working_3-way'!R360/3)</f>
        <v>#VALUE!</v>
      </c>
      <c r="AU360" s="11" t="e">
        <f>IF(('OddsRatio_working_3-way'!X360=0),0,'OddsRatio_working_3-way'!AO360)</f>
        <v>#VALUE!</v>
      </c>
      <c r="AV360" s="11" t="e">
        <f>IF(('OddsRatio_working_3-way'!X360=0),0,'OddsRatio_working_3-way'!AP360)</f>
        <v>#VALUE!</v>
      </c>
      <c r="AW360" s="11" t="e">
        <f>IF(('OddsRatio_working_3-way'!X360=0),0,'OddsRatio_working_3-way'!AQ360)</f>
        <v>#VALUE!</v>
      </c>
    </row>
    <row r="361" spans="1:49">
      <c r="A361" s="4" t="str">
        <f>IF('True_Odds_Calculator_3-way'!A362="","",'True_Odds_Calculator_3-way'!A362)</f>
        <v/>
      </c>
      <c r="B361" s="4" t="str">
        <f>IF('True_Odds_Calculator_3-way'!B362="","",'True_Odds_Calculator_3-way'!B362)</f>
        <v/>
      </c>
      <c r="C361" s="4" t="str">
        <f>IF('True_Odds_Calculator_3-way'!C362="","",'True_Odds_Calculator_3-way'!C362)</f>
        <v/>
      </c>
      <c r="D361" s="9" t="e">
        <f t="shared" si="78"/>
        <v>#VALUE!</v>
      </c>
      <c r="E361" s="9" t="e">
        <f t="shared" si="79"/>
        <v>#VALUE!</v>
      </c>
      <c r="F361" s="9" t="e">
        <f t="shared" si="80"/>
        <v>#VALUE!</v>
      </c>
      <c r="G361" s="9" t="str">
        <f t="shared" si="81"/>
        <v/>
      </c>
      <c r="H361" s="9" t="str">
        <f t="shared" si="82"/>
        <v/>
      </c>
      <c r="I361" s="9" t="str">
        <f t="shared" si="83"/>
        <v/>
      </c>
      <c r="J361" s="9" t="str">
        <f t="shared" si="84"/>
        <v/>
      </c>
      <c r="K361" s="11" t="e">
        <f t="shared" si="85"/>
        <v>#VALUE!</v>
      </c>
      <c r="L361" s="11" t="e">
        <f t="shared" si="86"/>
        <v>#VALUE!</v>
      </c>
      <c r="M361" s="11" t="e">
        <f t="shared" si="87"/>
        <v>#VALUE!</v>
      </c>
      <c r="N361" s="11" t="e">
        <f>'OddsRatio_working_3-way'!K361+'OddsRatio_working_3-way'!L361+'OddsRatio_working_3-way'!M361-('OddsRatio_working_3-way'!K361*'OddsRatio_working_3-way'!L361)-('OddsRatio_working_3-way'!K361*'OddsRatio_working_3-way'!M361)-('OddsRatio_working_3-way'!L361*'OddsRatio_working_3-way'!M361)+('OddsRatio_working_3-way'!K361*'OddsRatio_working_3-way'!L361*'OddsRatio_working_3-way'!M361)-1</f>
        <v>#VALUE!</v>
      </c>
      <c r="O361" s="11">
        <f>0</f>
        <v>0</v>
      </c>
      <c r="P361" s="11" t="e">
        <f>('OddsRatio_working_3-way'!K361*'OddsRatio_working_3-way'!L361)+('OddsRatio_working_3-way'!K361*'OddsRatio_working_3-way'!M361)+('OddsRatio_working_3-way'!L361*'OddsRatio_working_3-way'!M361)-(3*'OddsRatio_working_3-way'!K361*'OddsRatio_working_3-way'!L361*'OddsRatio_working_3-way'!M361)</f>
        <v>#VALUE!</v>
      </c>
      <c r="Q361" s="11" t="e">
        <f>2*'OddsRatio_working_3-way'!K361*'OddsRatio_working_3-way'!L361*'OddsRatio_working_3-way'!M361</f>
        <v>#VALUE!</v>
      </c>
      <c r="R361" s="11" t="e">
        <f t="shared" si="88"/>
        <v>#VALUE!</v>
      </c>
      <c r="S361" s="11" t="e">
        <f t="shared" si="89"/>
        <v>#VALUE!</v>
      </c>
      <c r="T361" s="11" t="e">
        <f t="shared" si="90"/>
        <v>#VALUE!</v>
      </c>
      <c r="U361" s="11" t="e">
        <f>'OddsRatio_working_3-way'!S361-'OddsRatio_working_3-way'!R361^2/3</f>
        <v>#VALUE!</v>
      </c>
      <c r="V361" s="11" t="e">
        <f>'OddsRatio_working_3-way'!S361*'OddsRatio_working_3-way'!R361/3-2*'OddsRatio_working_3-way'!R361^3/27-'OddsRatio_working_3-way'!T361</f>
        <v>#VALUE!</v>
      </c>
      <c r="W361" s="11" t="e">
        <f>'OddsRatio_working_3-way'!V361^2+4*'OddsRatio_working_3-way'!U361^3/27</f>
        <v>#VALUE!</v>
      </c>
      <c r="X361" s="11" t="e">
        <f>IF('OddsRatio_working_3-way'!W361&gt;0,IF(ABS('OddsRatio_working_3-way'!V361+SQRT('OddsRatio_working_3-way'!W361))/2&gt;0,ABS('OddsRatio_working_3-way'!V361+SQRT('OddsRatio_working_3-way'!W361))/2,ABS('OddsRatio_working_3-way'!V361-SQRT('OddsRatio_working_3-way'!W361))/2),SQRT(-'OddsRatio_working_3-way'!U361^3/27))</f>
        <v>#VALUE!</v>
      </c>
      <c r="Y361" s="11" t="e">
        <f>IF('OddsRatio_working_3-way'!W361&gt;=0,IF('OddsRatio_working_3-way'!V361+SQRT('OddsRatio_working_3-way'!W361)&gt;0,0,PI()),ACOS('OddsRatio_working_3-way'!V361/(2*'OddsRatio_working_3-way'!X361)))</f>
        <v>#VALUE!</v>
      </c>
      <c r="Z361" s="11" t="e">
        <f>'OddsRatio_working_3-way'!X361^(1/3)*COS('OddsRatio_working_3-way'!Y361/3)</f>
        <v>#VALUE!</v>
      </c>
      <c r="AA361" s="11" t="e">
        <f>'OddsRatio_working_3-way'!X361^(1/3)*COS(('OddsRatio_working_3-way'!Y361+2*PI())/3)</f>
        <v>#VALUE!</v>
      </c>
      <c r="AB361" s="11" t="e">
        <f>'OddsRatio_working_3-way'!X361^(1/3)*COS(('OddsRatio_working_3-way'!Y361+4*PI())/3)</f>
        <v>#VALUE!</v>
      </c>
      <c r="AC361" s="11" t="e">
        <f>'OddsRatio_working_3-way'!X361^(1/3)*SIN('OddsRatio_working_3-way'!Y361/3)</f>
        <v>#VALUE!</v>
      </c>
      <c r="AD361" s="11" t="e">
        <f>'OddsRatio_working_3-way'!X361^(1/3)*SIN(('OddsRatio_working_3-way'!Y361+2*PI())/3)</f>
        <v>#VALUE!</v>
      </c>
      <c r="AE361" s="11" t="e">
        <f>'OddsRatio_working_3-way'!X361^(1/3)*SIN(('OddsRatio_working_3-way'!Y361+4*PI())/3)</f>
        <v>#VALUE!</v>
      </c>
      <c r="AF361" s="11" t="e">
        <f>-'OddsRatio_working_3-way'!U361/(3*'OddsRatio_working_3-way'!X361^(1/3))*COS(('OddsRatio_working_3-way'!Y361)/3)</f>
        <v>#VALUE!</v>
      </c>
      <c r="AG361" s="11" t="e">
        <f>-'OddsRatio_working_3-way'!U361/(3*'OddsRatio_working_3-way'!X361^(1/3))*COS(('OddsRatio_working_3-way'!Y361+2*PI())/3)</f>
        <v>#VALUE!</v>
      </c>
      <c r="AH361" s="11" t="e">
        <f>-'OddsRatio_working_3-way'!U361/(3*'OddsRatio_working_3-way'!X361^(1/3))*COS(('OddsRatio_working_3-way'!Y361+4*PI())/3)</f>
        <v>#VALUE!</v>
      </c>
      <c r="AI361" s="11" t="e">
        <f>'OddsRatio_working_3-way'!U361/(3*'OddsRatio_working_3-way'!X361^(1/3))*SIN(('OddsRatio_working_3-way'!Y361)/3)</f>
        <v>#VALUE!</v>
      </c>
      <c r="AJ361" s="11" t="e">
        <f>'OddsRatio_working_3-way'!U361/(3*'OddsRatio_working_3-way'!X361^(1/3))*SIN(('OddsRatio_working_3-way'!Y361+2*PI())/3)</f>
        <v>#VALUE!</v>
      </c>
      <c r="AK361" s="11" t="e">
        <f>'OddsRatio_working_3-way'!U361/(3*'OddsRatio_working_3-way'!X361^(1/3))*SIN(('OddsRatio_working_3-way'!Y361+4*PI())/3)</f>
        <v>#VALUE!</v>
      </c>
      <c r="AL361" s="11" t="e">
        <f>'OddsRatio_working_3-way'!Z361+'OddsRatio_working_3-way'!AF361</f>
        <v>#VALUE!</v>
      </c>
      <c r="AM361" s="11" t="e">
        <f>'OddsRatio_working_3-way'!AA361+'OddsRatio_working_3-way'!AG361</f>
        <v>#VALUE!</v>
      </c>
      <c r="AN361" s="11" t="e">
        <f>'OddsRatio_working_3-way'!AB361+'OddsRatio_working_3-way'!AH361</f>
        <v>#VALUE!</v>
      </c>
      <c r="AO361" s="11" t="e">
        <f>'OddsRatio_working_3-way'!AC361+'OddsRatio_working_3-way'!AI361</f>
        <v>#VALUE!</v>
      </c>
      <c r="AP361" s="11" t="e">
        <f>'OddsRatio_working_3-way'!AD361+'OddsRatio_working_3-way'!AJ361</f>
        <v>#VALUE!</v>
      </c>
      <c r="AQ361" s="11" t="e">
        <f>'OddsRatio_working_3-way'!AE361+'OddsRatio_working_3-way'!AK361</f>
        <v>#VALUE!</v>
      </c>
      <c r="AR361" s="10" t="str">
        <f>IF(A361="","",IF(('OddsRatio_working_3-way'!X361=0),IF(Q361&gt;0,-Q361^(1/3),(-Q361)^(1/3)),'OddsRatio_working_3-way'!AL361-'OddsRatio_working_3-way'!R361/3))</f>
        <v/>
      </c>
      <c r="AS361" s="11" t="e">
        <f>IF(('OddsRatio_working_3-way'!X361=0),IF(Q361&gt;0,-Q361^(1/3),(-Q361)^(1/3)),'OddsRatio_working_3-way'!AM361-'OddsRatio_working_3-way'!R361/3)</f>
        <v>#VALUE!</v>
      </c>
      <c r="AT361" s="11" t="e">
        <f>IF(('OddsRatio_working_3-way'!X361=0),IF(Q361&gt;0,-Q361^(1/3),(-Q361)^(1/3)),'OddsRatio_working_3-way'!AN361-'OddsRatio_working_3-way'!R361/3)</f>
        <v>#VALUE!</v>
      </c>
      <c r="AU361" s="11" t="e">
        <f>IF(('OddsRatio_working_3-way'!X361=0),0,'OddsRatio_working_3-way'!AO361)</f>
        <v>#VALUE!</v>
      </c>
      <c r="AV361" s="11" t="e">
        <f>IF(('OddsRatio_working_3-way'!X361=0),0,'OddsRatio_working_3-way'!AP361)</f>
        <v>#VALUE!</v>
      </c>
      <c r="AW361" s="11" t="e">
        <f>IF(('OddsRatio_working_3-way'!X361=0),0,'OddsRatio_working_3-way'!AQ361)</f>
        <v>#VALUE!</v>
      </c>
    </row>
    <row r="362" spans="1:49">
      <c r="A362" s="4" t="str">
        <f>IF('True_Odds_Calculator_3-way'!A363="","",'True_Odds_Calculator_3-way'!A363)</f>
        <v/>
      </c>
      <c r="B362" s="4" t="str">
        <f>IF('True_Odds_Calculator_3-way'!B363="","",'True_Odds_Calculator_3-way'!B363)</f>
        <v/>
      </c>
      <c r="C362" s="4" t="str">
        <f>IF('True_Odds_Calculator_3-way'!C363="","",'True_Odds_Calculator_3-way'!C363)</f>
        <v/>
      </c>
      <c r="D362" s="9" t="e">
        <f t="shared" si="78"/>
        <v>#VALUE!</v>
      </c>
      <c r="E362" s="9" t="e">
        <f t="shared" si="79"/>
        <v>#VALUE!</v>
      </c>
      <c r="F362" s="9" t="e">
        <f t="shared" si="80"/>
        <v>#VALUE!</v>
      </c>
      <c r="G362" s="9" t="str">
        <f t="shared" si="81"/>
        <v/>
      </c>
      <c r="H362" s="9" t="str">
        <f t="shared" si="82"/>
        <v/>
      </c>
      <c r="I362" s="9" t="str">
        <f t="shared" si="83"/>
        <v/>
      </c>
      <c r="J362" s="9" t="str">
        <f t="shared" si="84"/>
        <v/>
      </c>
      <c r="K362" s="11" t="e">
        <f t="shared" si="85"/>
        <v>#VALUE!</v>
      </c>
      <c r="L362" s="11" t="e">
        <f t="shared" si="86"/>
        <v>#VALUE!</v>
      </c>
      <c r="M362" s="11" t="e">
        <f t="shared" si="87"/>
        <v>#VALUE!</v>
      </c>
      <c r="N362" s="11" t="e">
        <f>'OddsRatio_working_3-way'!K362+'OddsRatio_working_3-way'!L362+'OddsRatio_working_3-way'!M362-('OddsRatio_working_3-way'!K362*'OddsRatio_working_3-way'!L362)-('OddsRatio_working_3-way'!K362*'OddsRatio_working_3-way'!M362)-('OddsRatio_working_3-way'!L362*'OddsRatio_working_3-way'!M362)+('OddsRatio_working_3-way'!K362*'OddsRatio_working_3-way'!L362*'OddsRatio_working_3-way'!M362)-1</f>
        <v>#VALUE!</v>
      </c>
      <c r="O362" s="11">
        <f>0</f>
        <v>0</v>
      </c>
      <c r="P362" s="11" t="e">
        <f>('OddsRatio_working_3-way'!K362*'OddsRatio_working_3-way'!L362)+('OddsRatio_working_3-way'!K362*'OddsRatio_working_3-way'!M362)+('OddsRatio_working_3-way'!L362*'OddsRatio_working_3-way'!M362)-(3*'OddsRatio_working_3-way'!K362*'OddsRatio_working_3-way'!L362*'OddsRatio_working_3-way'!M362)</f>
        <v>#VALUE!</v>
      </c>
      <c r="Q362" s="11" t="e">
        <f>2*'OddsRatio_working_3-way'!K362*'OddsRatio_working_3-way'!L362*'OddsRatio_working_3-way'!M362</f>
        <v>#VALUE!</v>
      </c>
      <c r="R362" s="11" t="e">
        <f t="shared" si="88"/>
        <v>#VALUE!</v>
      </c>
      <c r="S362" s="11" t="e">
        <f t="shared" si="89"/>
        <v>#VALUE!</v>
      </c>
      <c r="T362" s="11" t="e">
        <f t="shared" si="90"/>
        <v>#VALUE!</v>
      </c>
      <c r="U362" s="11" t="e">
        <f>'OddsRatio_working_3-way'!S362-'OddsRatio_working_3-way'!R362^2/3</f>
        <v>#VALUE!</v>
      </c>
      <c r="V362" s="11" t="e">
        <f>'OddsRatio_working_3-way'!S362*'OddsRatio_working_3-way'!R362/3-2*'OddsRatio_working_3-way'!R362^3/27-'OddsRatio_working_3-way'!T362</f>
        <v>#VALUE!</v>
      </c>
      <c r="W362" s="11" t="e">
        <f>'OddsRatio_working_3-way'!V362^2+4*'OddsRatio_working_3-way'!U362^3/27</f>
        <v>#VALUE!</v>
      </c>
      <c r="X362" s="11" t="e">
        <f>IF('OddsRatio_working_3-way'!W362&gt;0,IF(ABS('OddsRatio_working_3-way'!V362+SQRT('OddsRatio_working_3-way'!W362))/2&gt;0,ABS('OddsRatio_working_3-way'!V362+SQRT('OddsRatio_working_3-way'!W362))/2,ABS('OddsRatio_working_3-way'!V362-SQRT('OddsRatio_working_3-way'!W362))/2),SQRT(-'OddsRatio_working_3-way'!U362^3/27))</f>
        <v>#VALUE!</v>
      </c>
      <c r="Y362" s="11" t="e">
        <f>IF('OddsRatio_working_3-way'!W362&gt;=0,IF('OddsRatio_working_3-way'!V362+SQRT('OddsRatio_working_3-way'!W362)&gt;0,0,PI()),ACOS('OddsRatio_working_3-way'!V362/(2*'OddsRatio_working_3-way'!X362)))</f>
        <v>#VALUE!</v>
      </c>
      <c r="Z362" s="11" t="e">
        <f>'OddsRatio_working_3-way'!X362^(1/3)*COS('OddsRatio_working_3-way'!Y362/3)</f>
        <v>#VALUE!</v>
      </c>
      <c r="AA362" s="11" t="e">
        <f>'OddsRatio_working_3-way'!X362^(1/3)*COS(('OddsRatio_working_3-way'!Y362+2*PI())/3)</f>
        <v>#VALUE!</v>
      </c>
      <c r="AB362" s="11" t="e">
        <f>'OddsRatio_working_3-way'!X362^(1/3)*COS(('OddsRatio_working_3-way'!Y362+4*PI())/3)</f>
        <v>#VALUE!</v>
      </c>
      <c r="AC362" s="11" t="e">
        <f>'OddsRatio_working_3-way'!X362^(1/3)*SIN('OddsRatio_working_3-way'!Y362/3)</f>
        <v>#VALUE!</v>
      </c>
      <c r="AD362" s="11" t="e">
        <f>'OddsRatio_working_3-way'!X362^(1/3)*SIN(('OddsRatio_working_3-way'!Y362+2*PI())/3)</f>
        <v>#VALUE!</v>
      </c>
      <c r="AE362" s="11" t="e">
        <f>'OddsRatio_working_3-way'!X362^(1/3)*SIN(('OddsRatio_working_3-way'!Y362+4*PI())/3)</f>
        <v>#VALUE!</v>
      </c>
      <c r="AF362" s="11" t="e">
        <f>-'OddsRatio_working_3-way'!U362/(3*'OddsRatio_working_3-way'!X362^(1/3))*COS(('OddsRatio_working_3-way'!Y362)/3)</f>
        <v>#VALUE!</v>
      </c>
      <c r="AG362" s="11" t="e">
        <f>-'OddsRatio_working_3-way'!U362/(3*'OddsRatio_working_3-way'!X362^(1/3))*COS(('OddsRatio_working_3-way'!Y362+2*PI())/3)</f>
        <v>#VALUE!</v>
      </c>
      <c r="AH362" s="11" t="e">
        <f>-'OddsRatio_working_3-way'!U362/(3*'OddsRatio_working_3-way'!X362^(1/3))*COS(('OddsRatio_working_3-way'!Y362+4*PI())/3)</f>
        <v>#VALUE!</v>
      </c>
      <c r="AI362" s="11" t="e">
        <f>'OddsRatio_working_3-way'!U362/(3*'OddsRatio_working_3-way'!X362^(1/3))*SIN(('OddsRatio_working_3-way'!Y362)/3)</f>
        <v>#VALUE!</v>
      </c>
      <c r="AJ362" s="11" t="e">
        <f>'OddsRatio_working_3-way'!U362/(3*'OddsRatio_working_3-way'!X362^(1/3))*SIN(('OddsRatio_working_3-way'!Y362+2*PI())/3)</f>
        <v>#VALUE!</v>
      </c>
      <c r="AK362" s="11" t="e">
        <f>'OddsRatio_working_3-way'!U362/(3*'OddsRatio_working_3-way'!X362^(1/3))*SIN(('OddsRatio_working_3-way'!Y362+4*PI())/3)</f>
        <v>#VALUE!</v>
      </c>
      <c r="AL362" s="11" t="e">
        <f>'OddsRatio_working_3-way'!Z362+'OddsRatio_working_3-way'!AF362</f>
        <v>#VALUE!</v>
      </c>
      <c r="AM362" s="11" t="e">
        <f>'OddsRatio_working_3-way'!AA362+'OddsRatio_working_3-way'!AG362</f>
        <v>#VALUE!</v>
      </c>
      <c r="AN362" s="11" t="e">
        <f>'OddsRatio_working_3-way'!AB362+'OddsRatio_working_3-way'!AH362</f>
        <v>#VALUE!</v>
      </c>
      <c r="AO362" s="11" t="e">
        <f>'OddsRatio_working_3-way'!AC362+'OddsRatio_working_3-way'!AI362</f>
        <v>#VALUE!</v>
      </c>
      <c r="AP362" s="11" t="e">
        <f>'OddsRatio_working_3-way'!AD362+'OddsRatio_working_3-way'!AJ362</f>
        <v>#VALUE!</v>
      </c>
      <c r="AQ362" s="11" t="e">
        <f>'OddsRatio_working_3-way'!AE362+'OddsRatio_working_3-way'!AK362</f>
        <v>#VALUE!</v>
      </c>
      <c r="AR362" s="10" t="str">
        <f>IF(A362="","",IF(('OddsRatio_working_3-way'!X362=0),IF(Q362&gt;0,-Q362^(1/3),(-Q362)^(1/3)),'OddsRatio_working_3-way'!AL362-'OddsRatio_working_3-way'!R362/3))</f>
        <v/>
      </c>
      <c r="AS362" s="11" t="e">
        <f>IF(('OddsRatio_working_3-way'!X362=0),IF(Q362&gt;0,-Q362^(1/3),(-Q362)^(1/3)),'OddsRatio_working_3-way'!AM362-'OddsRatio_working_3-way'!R362/3)</f>
        <v>#VALUE!</v>
      </c>
      <c r="AT362" s="11" t="e">
        <f>IF(('OddsRatio_working_3-way'!X362=0),IF(Q362&gt;0,-Q362^(1/3),(-Q362)^(1/3)),'OddsRatio_working_3-way'!AN362-'OddsRatio_working_3-way'!R362/3)</f>
        <v>#VALUE!</v>
      </c>
      <c r="AU362" s="11" t="e">
        <f>IF(('OddsRatio_working_3-way'!X362=0),0,'OddsRatio_working_3-way'!AO362)</f>
        <v>#VALUE!</v>
      </c>
      <c r="AV362" s="11" t="e">
        <f>IF(('OddsRatio_working_3-way'!X362=0),0,'OddsRatio_working_3-way'!AP362)</f>
        <v>#VALUE!</v>
      </c>
      <c r="AW362" s="11" t="e">
        <f>IF(('OddsRatio_working_3-way'!X362=0),0,'OddsRatio_working_3-way'!AQ362)</f>
        <v>#VALUE!</v>
      </c>
    </row>
    <row r="363" spans="1:49">
      <c r="A363" s="4" t="str">
        <f>IF('True_Odds_Calculator_3-way'!A364="","",'True_Odds_Calculator_3-way'!A364)</f>
        <v/>
      </c>
      <c r="B363" s="4" t="str">
        <f>IF('True_Odds_Calculator_3-way'!B364="","",'True_Odds_Calculator_3-way'!B364)</f>
        <v/>
      </c>
      <c r="C363" s="4" t="str">
        <f>IF('True_Odds_Calculator_3-way'!C364="","",'True_Odds_Calculator_3-way'!C364)</f>
        <v/>
      </c>
      <c r="D363" s="9" t="e">
        <f t="shared" si="78"/>
        <v>#VALUE!</v>
      </c>
      <c r="E363" s="9" t="e">
        <f t="shared" si="79"/>
        <v>#VALUE!</v>
      </c>
      <c r="F363" s="9" t="e">
        <f t="shared" si="80"/>
        <v>#VALUE!</v>
      </c>
      <c r="G363" s="9" t="str">
        <f t="shared" si="81"/>
        <v/>
      </c>
      <c r="H363" s="9" t="str">
        <f t="shared" si="82"/>
        <v/>
      </c>
      <c r="I363" s="9" t="str">
        <f t="shared" si="83"/>
        <v/>
      </c>
      <c r="J363" s="9" t="str">
        <f t="shared" si="84"/>
        <v/>
      </c>
      <c r="K363" s="11" t="e">
        <f t="shared" si="85"/>
        <v>#VALUE!</v>
      </c>
      <c r="L363" s="11" t="e">
        <f t="shared" si="86"/>
        <v>#VALUE!</v>
      </c>
      <c r="M363" s="11" t="e">
        <f t="shared" si="87"/>
        <v>#VALUE!</v>
      </c>
      <c r="N363" s="11" t="e">
        <f>'OddsRatio_working_3-way'!K363+'OddsRatio_working_3-way'!L363+'OddsRatio_working_3-way'!M363-('OddsRatio_working_3-way'!K363*'OddsRatio_working_3-way'!L363)-('OddsRatio_working_3-way'!K363*'OddsRatio_working_3-way'!M363)-('OddsRatio_working_3-way'!L363*'OddsRatio_working_3-way'!M363)+('OddsRatio_working_3-way'!K363*'OddsRatio_working_3-way'!L363*'OddsRatio_working_3-way'!M363)-1</f>
        <v>#VALUE!</v>
      </c>
      <c r="O363" s="11">
        <f>0</f>
        <v>0</v>
      </c>
      <c r="P363" s="11" t="e">
        <f>('OddsRatio_working_3-way'!K363*'OddsRatio_working_3-way'!L363)+('OddsRatio_working_3-way'!K363*'OddsRatio_working_3-way'!M363)+('OddsRatio_working_3-way'!L363*'OddsRatio_working_3-way'!M363)-(3*'OddsRatio_working_3-way'!K363*'OddsRatio_working_3-way'!L363*'OddsRatio_working_3-way'!M363)</f>
        <v>#VALUE!</v>
      </c>
      <c r="Q363" s="11" t="e">
        <f>2*'OddsRatio_working_3-way'!K363*'OddsRatio_working_3-way'!L363*'OddsRatio_working_3-way'!M363</f>
        <v>#VALUE!</v>
      </c>
      <c r="R363" s="11" t="e">
        <f t="shared" si="88"/>
        <v>#VALUE!</v>
      </c>
      <c r="S363" s="11" t="e">
        <f t="shared" si="89"/>
        <v>#VALUE!</v>
      </c>
      <c r="T363" s="11" t="e">
        <f t="shared" si="90"/>
        <v>#VALUE!</v>
      </c>
      <c r="U363" s="11" t="e">
        <f>'OddsRatio_working_3-way'!S363-'OddsRatio_working_3-way'!R363^2/3</f>
        <v>#VALUE!</v>
      </c>
      <c r="V363" s="11" t="e">
        <f>'OddsRatio_working_3-way'!S363*'OddsRatio_working_3-way'!R363/3-2*'OddsRatio_working_3-way'!R363^3/27-'OddsRatio_working_3-way'!T363</f>
        <v>#VALUE!</v>
      </c>
      <c r="W363" s="11" t="e">
        <f>'OddsRatio_working_3-way'!V363^2+4*'OddsRatio_working_3-way'!U363^3/27</f>
        <v>#VALUE!</v>
      </c>
      <c r="X363" s="11" t="e">
        <f>IF('OddsRatio_working_3-way'!W363&gt;0,IF(ABS('OddsRatio_working_3-way'!V363+SQRT('OddsRatio_working_3-way'!W363))/2&gt;0,ABS('OddsRatio_working_3-way'!V363+SQRT('OddsRatio_working_3-way'!W363))/2,ABS('OddsRatio_working_3-way'!V363-SQRT('OddsRatio_working_3-way'!W363))/2),SQRT(-'OddsRatio_working_3-way'!U363^3/27))</f>
        <v>#VALUE!</v>
      </c>
      <c r="Y363" s="11" t="e">
        <f>IF('OddsRatio_working_3-way'!W363&gt;=0,IF('OddsRatio_working_3-way'!V363+SQRT('OddsRatio_working_3-way'!W363)&gt;0,0,PI()),ACOS('OddsRatio_working_3-way'!V363/(2*'OddsRatio_working_3-way'!X363)))</f>
        <v>#VALUE!</v>
      </c>
      <c r="Z363" s="11" t="e">
        <f>'OddsRatio_working_3-way'!X363^(1/3)*COS('OddsRatio_working_3-way'!Y363/3)</f>
        <v>#VALUE!</v>
      </c>
      <c r="AA363" s="11" t="e">
        <f>'OddsRatio_working_3-way'!X363^(1/3)*COS(('OddsRatio_working_3-way'!Y363+2*PI())/3)</f>
        <v>#VALUE!</v>
      </c>
      <c r="AB363" s="11" t="e">
        <f>'OddsRatio_working_3-way'!X363^(1/3)*COS(('OddsRatio_working_3-way'!Y363+4*PI())/3)</f>
        <v>#VALUE!</v>
      </c>
      <c r="AC363" s="11" t="e">
        <f>'OddsRatio_working_3-way'!X363^(1/3)*SIN('OddsRatio_working_3-way'!Y363/3)</f>
        <v>#VALUE!</v>
      </c>
      <c r="AD363" s="11" t="e">
        <f>'OddsRatio_working_3-way'!X363^(1/3)*SIN(('OddsRatio_working_3-way'!Y363+2*PI())/3)</f>
        <v>#VALUE!</v>
      </c>
      <c r="AE363" s="11" t="e">
        <f>'OddsRatio_working_3-way'!X363^(1/3)*SIN(('OddsRatio_working_3-way'!Y363+4*PI())/3)</f>
        <v>#VALUE!</v>
      </c>
      <c r="AF363" s="11" t="e">
        <f>-'OddsRatio_working_3-way'!U363/(3*'OddsRatio_working_3-way'!X363^(1/3))*COS(('OddsRatio_working_3-way'!Y363)/3)</f>
        <v>#VALUE!</v>
      </c>
      <c r="AG363" s="11" t="e">
        <f>-'OddsRatio_working_3-way'!U363/(3*'OddsRatio_working_3-way'!X363^(1/3))*COS(('OddsRatio_working_3-way'!Y363+2*PI())/3)</f>
        <v>#VALUE!</v>
      </c>
      <c r="AH363" s="11" t="e">
        <f>-'OddsRatio_working_3-way'!U363/(3*'OddsRatio_working_3-way'!X363^(1/3))*COS(('OddsRatio_working_3-way'!Y363+4*PI())/3)</f>
        <v>#VALUE!</v>
      </c>
      <c r="AI363" s="11" t="e">
        <f>'OddsRatio_working_3-way'!U363/(3*'OddsRatio_working_3-way'!X363^(1/3))*SIN(('OddsRatio_working_3-way'!Y363)/3)</f>
        <v>#VALUE!</v>
      </c>
      <c r="AJ363" s="11" t="e">
        <f>'OddsRatio_working_3-way'!U363/(3*'OddsRatio_working_3-way'!X363^(1/3))*SIN(('OddsRatio_working_3-way'!Y363+2*PI())/3)</f>
        <v>#VALUE!</v>
      </c>
      <c r="AK363" s="11" t="e">
        <f>'OddsRatio_working_3-way'!U363/(3*'OddsRatio_working_3-way'!X363^(1/3))*SIN(('OddsRatio_working_3-way'!Y363+4*PI())/3)</f>
        <v>#VALUE!</v>
      </c>
      <c r="AL363" s="11" t="e">
        <f>'OddsRatio_working_3-way'!Z363+'OddsRatio_working_3-way'!AF363</f>
        <v>#VALUE!</v>
      </c>
      <c r="AM363" s="11" t="e">
        <f>'OddsRatio_working_3-way'!AA363+'OddsRatio_working_3-way'!AG363</f>
        <v>#VALUE!</v>
      </c>
      <c r="AN363" s="11" t="e">
        <f>'OddsRatio_working_3-way'!AB363+'OddsRatio_working_3-way'!AH363</f>
        <v>#VALUE!</v>
      </c>
      <c r="AO363" s="11" t="e">
        <f>'OddsRatio_working_3-way'!AC363+'OddsRatio_working_3-way'!AI363</f>
        <v>#VALUE!</v>
      </c>
      <c r="AP363" s="11" t="e">
        <f>'OddsRatio_working_3-way'!AD363+'OddsRatio_working_3-way'!AJ363</f>
        <v>#VALUE!</v>
      </c>
      <c r="AQ363" s="11" t="e">
        <f>'OddsRatio_working_3-way'!AE363+'OddsRatio_working_3-way'!AK363</f>
        <v>#VALUE!</v>
      </c>
      <c r="AR363" s="10" t="str">
        <f>IF(A363="","",IF(('OddsRatio_working_3-way'!X363=0),IF(Q363&gt;0,-Q363^(1/3),(-Q363)^(1/3)),'OddsRatio_working_3-way'!AL363-'OddsRatio_working_3-way'!R363/3))</f>
        <v/>
      </c>
      <c r="AS363" s="11" t="e">
        <f>IF(('OddsRatio_working_3-way'!X363=0),IF(Q363&gt;0,-Q363^(1/3),(-Q363)^(1/3)),'OddsRatio_working_3-way'!AM363-'OddsRatio_working_3-way'!R363/3)</f>
        <v>#VALUE!</v>
      </c>
      <c r="AT363" s="11" t="e">
        <f>IF(('OddsRatio_working_3-way'!X363=0),IF(Q363&gt;0,-Q363^(1/3),(-Q363)^(1/3)),'OddsRatio_working_3-way'!AN363-'OddsRatio_working_3-way'!R363/3)</f>
        <v>#VALUE!</v>
      </c>
      <c r="AU363" s="11" t="e">
        <f>IF(('OddsRatio_working_3-way'!X363=0),0,'OddsRatio_working_3-way'!AO363)</f>
        <v>#VALUE!</v>
      </c>
      <c r="AV363" s="11" t="e">
        <f>IF(('OddsRatio_working_3-way'!X363=0),0,'OddsRatio_working_3-way'!AP363)</f>
        <v>#VALUE!</v>
      </c>
      <c r="AW363" s="11" t="e">
        <f>IF(('OddsRatio_working_3-way'!X363=0),0,'OddsRatio_working_3-way'!AQ363)</f>
        <v>#VALUE!</v>
      </c>
    </row>
    <row r="364" spans="1:49">
      <c r="A364" s="4" t="str">
        <f>IF('True_Odds_Calculator_3-way'!A365="","",'True_Odds_Calculator_3-way'!A365)</f>
        <v/>
      </c>
      <c r="B364" s="4" t="str">
        <f>IF('True_Odds_Calculator_3-way'!B365="","",'True_Odds_Calculator_3-way'!B365)</f>
        <v/>
      </c>
      <c r="C364" s="4" t="str">
        <f>IF('True_Odds_Calculator_3-way'!C365="","",'True_Odds_Calculator_3-way'!C365)</f>
        <v/>
      </c>
      <c r="D364" s="9" t="e">
        <f t="shared" si="78"/>
        <v>#VALUE!</v>
      </c>
      <c r="E364" s="9" t="e">
        <f t="shared" si="79"/>
        <v>#VALUE!</v>
      </c>
      <c r="F364" s="9" t="e">
        <f t="shared" si="80"/>
        <v>#VALUE!</v>
      </c>
      <c r="G364" s="9" t="str">
        <f t="shared" si="81"/>
        <v/>
      </c>
      <c r="H364" s="9" t="str">
        <f t="shared" si="82"/>
        <v/>
      </c>
      <c r="I364" s="9" t="str">
        <f t="shared" si="83"/>
        <v/>
      </c>
      <c r="J364" s="9" t="str">
        <f t="shared" si="84"/>
        <v/>
      </c>
      <c r="K364" s="11" t="e">
        <f t="shared" si="85"/>
        <v>#VALUE!</v>
      </c>
      <c r="L364" s="11" t="e">
        <f t="shared" si="86"/>
        <v>#VALUE!</v>
      </c>
      <c r="M364" s="11" t="e">
        <f t="shared" si="87"/>
        <v>#VALUE!</v>
      </c>
      <c r="N364" s="11" t="e">
        <f>'OddsRatio_working_3-way'!K364+'OddsRatio_working_3-way'!L364+'OddsRatio_working_3-way'!M364-('OddsRatio_working_3-way'!K364*'OddsRatio_working_3-way'!L364)-('OddsRatio_working_3-way'!K364*'OddsRatio_working_3-way'!M364)-('OddsRatio_working_3-way'!L364*'OddsRatio_working_3-way'!M364)+('OddsRatio_working_3-way'!K364*'OddsRatio_working_3-way'!L364*'OddsRatio_working_3-way'!M364)-1</f>
        <v>#VALUE!</v>
      </c>
      <c r="O364" s="11">
        <f>0</f>
        <v>0</v>
      </c>
      <c r="P364" s="11" t="e">
        <f>('OddsRatio_working_3-way'!K364*'OddsRatio_working_3-way'!L364)+('OddsRatio_working_3-way'!K364*'OddsRatio_working_3-way'!M364)+('OddsRatio_working_3-way'!L364*'OddsRatio_working_3-way'!M364)-(3*'OddsRatio_working_3-way'!K364*'OddsRatio_working_3-way'!L364*'OddsRatio_working_3-way'!M364)</f>
        <v>#VALUE!</v>
      </c>
      <c r="Q364" s="11" t="e">
        <f>2*'OddsRatio_working_3-way'!K364*'OddsRatio_working_3-way'!L364*'OddsRatio_working_3-way'!M364</f>
        <v>#VALUE!</v>
      </c>
      <c r="R364" s="11" t="e">
        <f t="shared" si="88"/>
        <v>#VALUE!</v>
      </c>
      <c r="S364" s="11" t="e">
        <f t="shared" si="89"/>
        <v>#VALUE!</v>
      </c>
      <c r="T364" s="11" t="e">
        <f t="shared" si="90"/>
        <v>#VALUE!</v>
      </c>
      <c r="U364" s="11" t="e">
        <f>'OddsRatio_working_3-way'!S364-'OddsRatio_working_3-way'!R364^2/3</f>
        <v>#VALUE!</v>
      </c>
      <c r="V364" s="11" t="e">
        <f>'OddsRatio_working_3-way'!S364*'OddsRatio_working_3-way'!R364/3-2*'OddsRatio_working_3-way'!R364^3/27-'OddsRatio_working_3-way'!T364</f>
        <v>#VALUE!</v>
      </c>
      <c r="W364" s="11" t="e">
        <f>'OddsRatio_working_3-way'!V364^2+4*'OddsRatio_working_3-way'!U364^3/27</f>
        <v>#VALUE!</v>
      </c>
      <c r="X364" s="11" t="e">
        <f>IF('OddsRatio_working_3-way'!W364&gt;0,IF(ABS('OddsRatio_working_3-way'!V364+SQRT('OddsRatio_working_3-way'!W364))/2&gt;0,ABS('OddsRatio_working_3-way'!V364+SQRT('OddsRatio_working_3-way'!W364))/2,ABS('OddsRatio_working_3-way'!V364-SQRT('OddsRatio_working_3-way'!W364))/2),SQRT(-'OddsRatio_working_3-way'!U364^3/27))</f>
        <v>#VALUE!</v>
      </c>
      <c r="Y364" s="11" t="e">
        <f>IF('OddsRatio_working_3-way'!W364&gt;=0,IF('OddsRatio_working_3-way'!V364+SQRT('OddsRatio_working_3-way'!W364)&gt;0,0,PI()),ACOS('OddsRatio_working_3-way'!V364/(2*'OddsRatio_working_3-way'!X364)))</f>
        <v>#VALUE!</v>
      </c>
      <c r="Z364" s="11" t="e">
        <f>'OddsRatio_working_3-way'!X364^(1/3)*COS('OddsRatio_working_3-way'!Y364/3)</f>
        <v>#VALUE!</v>
      </c>
      <c r="AA364" s="11" t="e">
        <f>'OddsRatio_working_3-way'!X364^(1/3)*COS(('OddsRatio_working_3-way'!Y364+2*PI())/3)</f>
        <v>#VALUE!</v>
      </c>
      <c r="AB364" s="11" t="e">
        <f>'OddsRatio_working_3-way'!X364^(1/3)*COS(('OddsRatio_working_3-way'!Y364+4*PI())/3)</f>
        <v>#VALUE!</v>
      </c>
      <c r="AC364" s="11" t="e">
        <f>'OddsRatio_working_3-way'!X364^(1/3)*SIN('OddsRatio_working_3-way'!Y364/3)</f>
        <v>#VALUE!</v>
      </c>
      <c r="AD364" s="11" t="e">
        <f>'OddsRatio_working_3-way'!X364^(1/3)*SIN(('OddsRatio_working_3-way'!Y364+2*PI())/3)</f>
        <v>#VALUE!</v>
      </c>
      <c r="AE364" s="11" t="e">
        <f>'OddsRatio_working_3-way'!X364^(1/3)*SIN(('OddsRatio_working_3-way'!Y364+4*PI())/3)</f>
        <v>#VALUE!</v>
      </c>
      <c r="AF364" s="11" t="e">
        <f>-'OddsRatio_working_3-way'!U364/(3*'OddsRatio_working_3-way'!X364^(1/3))*COS(('OddsRatio_working_3-way'!Y364)/3)</f>
        <v>#VALUE!</v>
      </c>
      <c r="AG364" s="11" t="e">
        <f>-'OddsRatio_working_3-way'!U364/(3*'OddsRatio_working_3-way'!X364^(1/3))*COS(('OddsRatio_working_3-way'!Y364+2*PI())/3)</f>
        <v>#VALUE!</v>
      </c>
      <c r="AH364" s="11" t="e">
        <f>-'OddsRatio_working_3-way'!U364/(3*'OddsRatio_working_3-way'!X364^(1/3))*COS(('OddsRatio_working_3-way'!Y364+4*PI())/3)</f>
        <v>#VALUE!</v>
      </c>
      <c r="AI364" s="11" t="e">
        <f>'OddsRatio_working_3-way'!U364/(3*'OddsRatio_working_3-way'!X364^(1/3))*SIN(('OddsRatio_working_3-way'!Y364)/3)</f>
        <v>#VALUE!</v>
      </c>
      <c r="AJ364" s="11" t="e">
        <f>'OddsRatio_working_3-way'!U364/(3*'OddsRatio_working_3-way'!X364^(1/3))*SIN(('OddsRatio_working_3-way'!Y364+2*PI())/3)</f>
        <v>#VALUE!</v>
      </c>
      <c r="AK364" s="11" t="e">
        <f>'OddsRatio_working_3-way'!U364/(3*'OddsRatio_working_3-way'!X364^(1/3))*SIN(('OddsRatio_working_3-way'!Y364+4*PI())/3)</f>
        <v>#VALUE!</v>
      </c>
      <c r="AL364" s="11" t="e">
        <f>'OddsRatio_working_3-way'!Z364+'OddsRatio_working_3-way'!AF364</f>
        <v>#VALUE!</v>
      </c>
      <c r="AM364" s="11" t="e">
        <f>'OddsRatio_working_3-way'!AA364+'OddsRatio_working_3-way'!AG364</f>
        <v>#VALUE!</v>
      </c>
      <c r="AN364" s="11" t="e">
        <f>'OddsRatio_working_3-way'!AB364+'OddsRatio_working_3-way'!AH364</f>
        <v>#VALUE!</v>
      </c>
      <c r="AO364" s="11" t="e">
        <f>'OddsRatio_working_3-way'!AC364+'OddsRatio_working_3-way'!AI364</f>
        <v>#VALUE!</v>
      </c>
      <c r="AP364" s="11" t="e">
        <f>'OddsRatio_working_3-way'!AD364+'OddsRatio_working_3-way'!AJ364</f>
        <v>#VALUE!</v>
      </c>
      <c r="AQ364" s="11" t="e">
        <f>'OddsRatio_working_3-way'!AE364+'OddsRatio_working_3-way'!AK364</f>
        <v>#VALUE!</v>
      </c>
      <c r="AR364" s="10" t="str">
        <f>IF(A364="","",IF(('OddsRatio_working_3-way'!X364=0),IF(Q364&gt;0,-Q364^(1/3),(-Q364)^(1/3)),'OddsRatio_working_3-way'!AL364-'OddsRatio_working_3-way'!R364/3))</f>
        <v/>
      </c>
      <c r="AS364" s="11" t="e">
        <f>IF(('OddsRatio_working_3-way'!X364=0),IF(Q364&gt;0,-Q364^(1/3),(-Q364)^(1/3)),'OddsRatio_working_3-way'!AM364-'OddsRatio_working_3-way'!R364/3)</f>
        <v>#VALUE!</v>
      </c>
      <c r="AT364" s="11" t="e">
        <f>IF(('OddsRatio_working_3-way'!X364=0),IF(Q364&gt;0,-Q364^(1/3),(-Q364)^(1/3)),'OddsRatio_working_3-way'!AN364-'OddsRatio_working_3-way'!R364/3)</f>
        <v>#VALUE!</v>
      </c>
      <c r="AU364" s="11" t="e">
        <f>IF(('OddsRatio_working_3-way'!X364=0),0,'OddsRatio_working_3-way'!AO364)</f>
        <v>#VALUE!</v>
      </c>
      <c r="AV364" s="11" t="e">
        <f>IF(('OddsRatio_working_3-way'!X364=0),0,'OddsRatio_working_3-way'!AP364)</f>
        <v>#VALUE!</v>
      </c>
      <c r="AW364" s="11" t="e">
        <f>IF(('OddsRatio_working_3-way'!X364=0),0,'OddsRatio_working_3-way'!AQ364)</f>
        <v>#VALUE!</v>
      </c>
    </row>
    <row r="365" spans="1:49">
      <c r="A365" s="4" t="str">
        <f>IF('True_Odds_Calculator_3-way'!A366="","",'True_Odds_Calculator_3-way'!A366)</f>
        <v/>
      </c>
      <c r="B365" s="4" t="str">
        <f>IF('True_Odds_Calculator_3-way'!B366="","",'True_Odds_Calculator_3-way'!B366)</f>
        <v/>
      </c>
      <c r="C365" s="4" t="str">
        <f>IF('True_Odds_Calculator_3-way'!C366="","",'True_Odds_Calculator_3-way'!C366)</f>
        <v/>
      </c>
      <c r="D365" s="9" t="e">
        <f t="shared" si="78"/>
        <v>#VALUE!</v>
      </c>
      <c r="E365" s="9" t="e">
        <f t="shared" si="79"/>
        <v>#VALUE!</v>
      </c>
      <c r="F365" s="9" t="e">
        <f t="shared" si="80"/>
        <v>#VALUE!</v>
      </c>
      <c r="G365" s="9" t="str">
        <f t="shared" si="81"/>
        <v/>
      </c>
      <c r="H365" s="9" t="str">
        <f t="shared" si="82"/>
        <v/>
      </c>
      <c r="I365" s="9" t="str">
        <f t="shared" si="83"/>
        <v/>
      </c>
      <c r="J365" s="9" t="str">
        <f t="shared" si="84"/>
        <v/>
      </c>
      <c r="K365" s="11" t="e">
        <f t="shared" si="85"/>
        <v>#VALUE!</v>
      </c>
      <c r="L365" s="11" t="e">
        <f t="shared" si="86"/>
        <v>#VALUE!</v>
      </c>
      <c r="M365" s="11" t="e">
        <f t="shared" si="87"/>
        <v>#VALUE!</v>
      </c>
      <c r="N365" s="11" t="e">
        <f>'OddsRatio_working_3-way'!K365+'OddsRatio_working_3-way'!L365+'OddsRatio_working_3-way'!M365-('OddsRatio_working_3-way'!K365*'OddsRatio_working_3-way'!L365)-('OddsRatio_working_3-way'!K365*'OddsRatio_working_3-way'!M365)-('OddsRatio_working_3-way'!L365*'OddsRatio_working_3-way'!M365)+('OddsRatio_working_3-way'!K365*'OddsRatio_working_3-way'!L365*'OddsRatio_working_3-way'!M365)-1</f>
        <v>#VALUE!</v>
      </c>
      <c r="O365" s="11">
        <f>0</f>
        <v>0</v>
      </c>
      <c r="P365" s="11" t="e">
        <f>('OddsRatio_working_3-way'!K365*'OddsRatio_working_3-way'!L365)+('OddsRatio_working_3-way'!K365*'OddsRatio_working_3-way'!M365)+('OddsRatio_working_3-way'!L365*'OddsRatio_working_3-way'!M365)-(3*'OddsRatio_working_3-way'!K365*'OddsRatio_working_3-way'!L365*'OddsRatio_working_3-way'!M365)</f>
        <v>#VALUE!</v>
      </c>
      <c r="Q365" s="11" t="e">
        <f>2*'OddsRatio_working_3-way'!K365*'OddsRatio_working_3-way'!L365*'OddsRatio_working_3-way'!M365</f>
        <v>#VALUE!</v>
      </c>
      <c r="R365" s="11" t="e">
        <f t="shared" si="88"/>
        <v>#VALUE!</v>
      </c>
      <c r="S365" s="11" t="e">
        <f t="shared" si="89"/>
        <v>#VALUE!</v>
      </c>
      <c r="T365" s="11" t="e">
        <f t="shared" si="90"/>
        <v>#VALUE!</v>
      </c>
      <c r="U365" s="11" t="e">
        <f>'OddsRatio_working_3-way'!S365-'OddsRatio_working_3-way'!R365^2/3</f>
        <v>#VALUE!</v>
      </c>
      <c r="V365" s="11" t="e">
        <f>'OddsRatio_working_3-way'!S365*'OddsRatio_working_3-way'!R365/3-2*'OddsRatio_working_3-way'!R365^3/27-'OddsRatio_working_3-way'!T365</f>
        <v>#VALUE!</v>
      </c>
      <c r="W365" s="11" t="e">
        <f>'OddsRatio_working_3-way'!V365^2+4*'OddsRatio_working_3-way'!U365^3/27</f>
        <v>#VALUE!</v>
      </c>
      <c r="X365" s="11" t="e">
        <f>IF('OddsRatio_working_3-way'!W365&gt;0,IF(ABS('OddsRatio_working_3-way'!V365+SQRT('OddsRatio_working_3-way'!W365))/2&gt;0,ABS('OddsRatio_working_3-way'!V365+SQRT('OddsRatio_working_3-way'!W365))/2,ABS('OddsRatio_working_3-way'!V365-SQRT('OddsRatio_working_3-way'!W365))/2),SQRT(-'OddsRatio_working_3-way'!U365^3/27))</f>
        <v>#VALUE!</v>
      </c>
      <c r="Y365" s="11" t="e">
        <f>IF('OddsRatio_working_3-way'!W365&gt;=0,IF('OddsRatio_working_3-way'!V365+SQRT('OddsRatio_working_3-way'!W365)&gt;0,0,PI()),ACOS('OddsRatio_working_3-way'!V365/(2*'OddsRatio_working_3-way'!X365)))</f>
        <v>#VALUE!</v>
      </c>
      <c r="Z365" s="11" t="e">
        <f>'OddsRatio_working_3-way'!X365^(1/3)*COS('OddsRatio_working_3-way'!Y365/3)</f>
        <v>#VALUE!</v>
      </c>
      <c r="AA365" s="11" t="e">
        <f>'OddsRatio_working_3-way'!X365^(1/3)*COS(('OddsRatio_working_3-way'!Y365+2*PI())/3)</f>
        <v>#VALUE!</v>
      </c>
      <c r="AB365" s="11" t="e">
        <f>'OddsRatio_working_3-way'!X365^(1/3)*COS(('OddsRatio_working_3-way'!Y365+4*PI())/3)</f>
        <v>#VALUE!</v>
      </c>
      <c r="AC365" s="11" t="e">
        <f>'OddsRatio_working_3-way'!X365^(1/3)*SIN('OddsRatio_working_3-way'!Y365/3)</f>
        <v>#VALUE!</v>
      </c>
      <c r="AD365" s="11" t="e">
        <f>'OddsRatio_working_3-way'!X365^(1/3)*SIN(('OddsRatio_working_3-way'!Y365+2*PI())/3)</f>
        <v>#VALUE!</v>
      </c>
      <c r="AE365" s="11" t="e">
        <f>'OddsRatio_working_3-way'!X365^(1/3)*SIN(('OddsRatio_working_3-way'!Y365+4*PI())/3)</f>
        <v>#VALUE!</v>
      </c>
      <c r="AF365" s="11" t="e">
        <f>-'OddsRatio_working_3-way'!U365/(3*'OddsRatio_working_3-way'!X365^(1/3))*COS(('OddsRatio_working_3-way'!Y365)/3)</f>
        <v>#VALUE!</v>
      </c>
      <c r="AG365" s="11" t="e">
        <f>-'OddsRatio_working_3-way'!U365/(3*'OddsRatio_working_3-way'!X365^(1/3))*COS(('OddsRatio_working_3-way'!Y365+2*PI())/3)</f>
        <v>#VALUE!</v>
      </c>
      <c r="AH365" s="11" t="e">
        <f>-'OddsRatio_working_3-way'!U365/(3*'OddsRatio_working_3-way'!X365^(1/3))*COS(('OddsRatio_working_3-way'!Y365+4*PI())/3)</f>
        <v>#VALUE!</v>
      </c>
      <c r="AI365" s="11" t="e">
        <f>'OddsRatio_working_3-way'!U365/(3*'OddsRatio_working_3-way'!X365^(1/3))*SIN(('OddsRatio_working_3-way'!Y365)/3)</f>
        <v>#VALUE!</v>
      </c>
      <c r="AJ365" s="11" t="e">
        <f>'OddsRatio_working_3-way'!U365/(3*'OddsRatio_working_3-way'!X365^(1/3))*SIN(('OddsRatio_working_3-way'!Y365+2*PI())/3)</f>
        <v>#VALUE!</v>
      </c>
      <c r="AK365" s="11" t="e">
        <f>'OddsRatio_working_3-way'!U365/(3*'OddsRatio_working_3-way'!X365^(1/3))*SIN(('OddsRatio_working_3-way'!Y365+4*PI())/3)</f>
        <v>#VALUE!</v>
      </c>
      <c r="AL365" s="11" t="e">
        <f>'OddsRatio_working_3-way'!Z365+'OddsRatio_working_3-way'!AF365</f>
        <v>#VALUE!</v>
      </c>
      <c r="AM365" s="11" t="e">
        <f>'OddsRatio_working_3-way'!AA365+'OddsRatio_working_3-way'!AG365</f>
        <v>#VALUE!</v>
      </c>
      <c r="AN365" s="11" t="e">
        <f>'OddsRatio_working_3-way'!AB365+'OddsRatio_working_3-way'!AH365</f>
        <v>#VALUE!</v>
      </c>
      <c r="AO365" s="11" t="e">
        <f>'OddsRatio_working_3-way'!AC365+'OddsRatio_working_3-way'!AI365</f>
        <v>#VALUE!</v>
      </c>
      <c r="AP365" s="11" t="e">
        <f>'OddsRatio_working_3-way'!AD365+'OddsRatio_working_3-way'!AJ365</f>
        <v>#VALUE!</v>
      </c>
      <c r="AQ365" s="11" t="e">
        <f>'OddsRatio_working_3-way'!AE365+'OddsRatio_working_3-way'!AK365</f>
        <v>#VALUE!</v>
      </c>
      <c r="AR365" s="10" t="str">
        <f>IF(A365="","",IF(('OddsRatio_working_3-way'!X365=0),IF(Q365&gt;0,-Q365^(1/3),(-Q365)^(1/3)),'OddsRatio_working_3-way'!AL365-'OddsRatio_working_3-way'!R365/3))</f>
        <v/>
      </c>
      <c r="AS365" s="11" t="e">
        <f>IF(('OddsRatio_working_3-way'!X365=0),IF(Q365&gt;0,-Q365^(1/3),(-Q365)^(1/3)),'OddsRatio_working_3-way'!AM365-'OddsRatio_working_3-way'!R365/3)</f>
        <v>#VALUE!</v>
      </c>
      <c r="AT365" s="11" t="e">
        <f>IF(('OddsRatio_working_3-way'!X365=0),IF(Q365&gt;0,-Q365^(1/3),(-Q365)^(1/3)),'OddsRatio_working_3-way'!AN365-'OddsRatio_working_3-way'!R365/3)</f>
        <v>#VALUE!</v>
      </c>
      <c r="AU365" s="11" t="e">
        <f>IF(('OddsRatio_working_3-way'!X365=0),0,'OddsRatio_working_3-way'!AO365)</f>
        <v>#VALUE!</v>
      </c>
      <c r="AV365" s="11" t="e">
        <f>IF(('OddsRatio_working_3-way'!X365=0),0,'OddsRatio_working_3-way'!AP365)</f>
        <v>#VALUE!</v>
      </c>
      <c r="AW365" s="11" t="e">
        <f>IF(('OddsRatio_working_3-way'!X365=0),0,'OddsRatio_working_3-way'!AQ365)</f>
        <v>#VALUE!</v>
      </c>
    </row>
    <row r="366" spans="1:49">
      <c r="A366" s="4" t="str">
        <f>IF('True_Odds_Calculator_3-way'!A367="","",'True_Odds_Calculator_3-way'!A367)</f>
        <v/>
      </c>
      <c r="B366" s="4" t="str">
        <f>IF('True_Odds_Calculator_3-way'!B367="","",'True_Odds_Calculator_3-way'!B367)</f>
        <v/>
      </c>
      <c r="C366" s="4" t="str">
        <f>IF('True_Odds_Calculator_3-way'!C367="","",'True_Odds_Calculator_3-way'!C367)</f>
        <v/>
      </c>
      <c r="D366" s="9" t="e">
        <f t="shared" si="78"/>
        <v>#VALUE!</v>
      </c>
      <c r="E366" s="9" t="e">
        <f t="shared" si="79"/>
        <v>#VALUE!</v>
      </c>
      <c r="F366" s="9" t="e">
        <f t="shared" si="80"/>
        <v>#VALUE!</v>
      </c>
      <c r="G366" s="9" t="str">
        <f t="shared" si="81"/>
        <v/>
      </c>
      <c r="H366" s="9" t="str">
        <f t="shared" si="82"/>
        <v/>
      </c>
      <c r="I366" s="9" t="str">
        <f t="shared" si="83"/>
        <v/>
      </c>
      <c r="J366" s="9" t="str">
        <f t="shared" si="84"/>
        <v/>
      </c>
      <c r="K366" s="11" t="e">
        <f t="shared" si="85"/>
        <v>#VALUE!</v>
      </c>
      <c r="L366" s="11" t="e">
        <f t="shared" si="86"/>
        <v>#VALUE!</v>
      </c>
      <c r="M366" s="11" t="e">
        <f t="shared" si="87"/>
        <v>#VALUE!</v>
      </c>
      <c r="N366" s="11" t="e">
        <f>'OddsRatio_working_3-way'!K366+'OddsRatio_working_3-way'!L366+'OddsRatio_working_3-way'!M366-('OddsRatio_working_3-way'!K366*'OddsRatio_working_3-way'!L366)-('OddsRatio_working_3-way'!K366*'OddsRatio_working_3-way'!M366)-('OddsRatio_working_3-way'!L366*'OddsRatio_working_3-way'!M366)+('OddsRatio_working_3-way'!K366*'OddsRatio_working_3-way'!L366*'OddsRatio_working_3-way'!M366)-1</f>
        <v>#VALUE!</v>
      </c>
      <c r="O366" s="11">
        <f>0</f>
        <v>0</v>
      </c>
      <c r="P366" s="11" t="e">
        <f>('OddsRatio_working_3-way'!K366*'OddsRatio_working_3-way'!L366)+('OddsRatio_working_3-way'!K366*'OddsRatio_working_3-way'!M366)+('OddsRatio_working_3-way'!L366*'OddsRatio_working_3-way'!M366)-(3*'OddsRatio_working_3-way'!K366*'OddsRatio_working_3-way'!L366*'OddsRatio_working_3-way'!M366)</f>
        <v>#VALUE!</v>
      </c>
      <c r="Q366" s="11" t="e">
        <f>2*'OddsRatio_working_3-way'!K366*'OddsRatio_working_3-way'!L366*'OddsRatio_working_3-way'!M366</f>
        <v>#VALUE!</v>
      </c>
      <c r="R366" s="11" t="e">
        <f t="shared" si="88"/>
        <v>#VALUE!</v>
      </c>
      <c r="S366" s="11" t="e">
        <f t="shared" si="89"/>
        <v>#VALUE!</v>
      </c>
      <c r="T366" s="11" t="e">
        <f t="shared" si="90"/>
        <v>#VALUE!</v>
      </c>
      <c r="U366" s="11" t="e">
        <f>'OddsRatio_working_3-way'!S366-'OddsRatio_working_3-way'!R366^2/3</f>
        <v>#VALUE!</v>
      </c>
      <c r="V366" s="11" t="e">
        <f>'OddsRatio_working_3-way'!S366*'OddsRatio_working_3-way'!R366/3-2*'OddsRatio_working_3-way'!R366^3/27-'OddsRatio_working_3-way'!T366</f>
        <v>#VALUE!</v>
      </c>
      <c r="W366" s="11" t="e">
        <f>'OddsRatio_working_3-way'!V366^2+4*'OddsRatio_working_3-way'!U366^3/27</f>
        <v>#VALUE!</v>
      </c>
      <c r="X366" s="11" t="e">
        <f>IF('OddsRatio_working_3-way'!W366&gt;0,IF(ABS('OddsRatio_working_3-way'!V366+SQRT('OddsRatio_working_3-way'!W366))/2&gt;0,ABS('OddsRatio_working_3-way'!V366+SQRT('OddsRatio_working_3-way'!W366))/2,ABS('OddsRatio_working_3-way'!V366-SQRT('OddsRatio_working_3-way'!W366))/2),SQRT(-'OddsRatio_working_3-way'!U366^3/27))</f>
        <v>#VALUE!</v>
      </c>
      <c r="Y366" s="11" t="e">
        <f>IF('OddsRatio_working_3-way'!W366&gt;=0,IF('OddsRatio_working_3-way'!V366+SQRT('OddsRatio_working_3-way'!W366)&gt;0,0,PI()),ACOS('OddsRatio_working_3-way'!V366/(2*'OddsRatio_working_3-way'!X366)))</f>
        <v>#VALUE!</v>
      </c>
      <c r="Z366" s="11" t="e">
        <f>'OddsRatio_working_3-way'!X366^(1/3)*COS('OddsRatio_working_3-way'!Y366/3)</f>
        <v>#VALUE!</v>
      </c>
      <c r="AA366" s="11" t="e">
        <f>'OddsRatio_working_3-way'!X366^(1/3)*COS(('OddsRatio_working_3-way'!Y366+2*PI())/3)</f>
        <v>#VALUE!</v>
      </c>
      <c r="AB366" s="11" t="e">
        <f>'OddsRatio_working_3-way'!X366^(1/3)*COS(('OddsRatio_working_3-way'!Y366+4*PI())/3)</f>
        <v>#VALUE!</v>
      </c>
      <c r="AC366" s="11" t="e">
        <f>'OddsRatio_working_3-way'!X366^(1/3)*SIN('OddsRatio_working_3-way'!Y366/3)</f>
        <v>#VALUE!</v>
      </c>
      <c r="AD366" s="11" t="e">
        <f>'OddsRatio_working_3-way'!X366^(1/3)*SIN(('OddsRatio_working_3-way'!Y366+2*PI())/3)</f>
        <v>#VALUE!</v>
      </c>
      <c r="AE366" s="11" t="e">
        <f>'OddsRatio_working_3-way'!X366^(1/3)*SIN(('OddsRatio_working_3-way'!Y366+4*PI())/3)</f>
        <v>#VALUE!</v>
      </c>
      <c r="AF366" s="11" t="e">
        <f>-'OddsRatio_working_3-way'!U366/(3*'OddsRatio_working_3-way'!X366^(1/3))*COS(('OddsRatio_working_3-way'!Y366)/3)</f>
        <v>#VALUE!</v>
      </c>
      <c r="AG366" s="11" t="e">
        <f>-'OddsRatio_working_3-way'!U366/(3*'OddsRatio_working_3-way'!X366^(1/3))*COS(('OddsRatio_working_3-way'!Y366+2*PI())/3)</f>
        <v>#VALUE!</v>
      </c>
      <c r="AH366" s="11" t="e">
        <f>-'OddsRatio_working_3-way'!U366/(3*'OddsRatio_working_3-way'!X366^(1/3))*COS(('OddsRatio_working_3-way'!Y366+4*PI())/3)</f>
        <v>#VALUE!</v>
      </c>
      <c r="AI366" s="11" t="e">
        <f>'OddsRatio_working_3-way'!U366/(3*'OddsRatio_working_3-way'!X366^(1/3))*SIN(('OddsRatio_working_3-way'!Y366)/3)</f>
        <v>#VALUE!</v>
      </c>
      <c r="AJ366" s="11" t="e">
        <f>'OddsRatio_working_3-way'!U366/(3*'OddsRatio_working_3-way'!X366^(1/3))*SIN(('OddsRatio_working_3-way'!Y366+2*PI())/3)</f>
        <v>#VALUE!</v>
      </c>
      <c r="AK366" s="11" t="e">
        <f>'OddsRatio_working_3-way'!U366/(3*'OddsRatio_working_3-way'!X366^(1/3))*SIN(('OddsRatio_working_3-way'!Y366+4*PI())/3)</f>
        <v>#VALUE!</v>
      </c>
      <c r="AL366" s="11" t="e">
        <f>'OddsRatio_working_3-way'!Z366+'OddsRatio_working_3-way'!AF366</f>
        <v>#VALUE!</v>
      </c>
      <c r="AM366" s="11" t="e">
        <f>'OddsRatio_working_3-way'!AA366+'OddsRatio_working_3-way'!AG366</f>
        <v>#VALUE!</v>
      </c>
      <c r="AN366" s="11" t="e">
        <f>'OddsRatio_working_3-way'!AB366+'OddsRatio_working_3-way'!AH366</f>
        <v>#VALUE!</v>
      </c>
      <c r="AO366" s="11" t="e">
        <f>'OddsRatio_working_3-way'!AC366+'OddsRatio_working_3-way'!AI366</f>
        <v>#VALUE!</v>
      </c>
      <c r="AP366" s="11" t="e">
        <f>'OddsRatio_working_3-way'!AD366+'OddsRatio_working_3-way'!AJ366</f>
        <v>#VALUE!</v>
      </c>
      <c r="AQ366" s="11" t="e">
        <f>'OddsRatio_working_3-way'!AE366+'OddsRatio_working_3-way'!AK366</f>
        <v>#VALUE!</v>
      </c>
      <c r="AR366" s="10" t="str">
        <f>IF(A366="","",IF(('OddsRatio_working_3-way'!X366=0),IF(Q366&gt;0,-Q366^(1/3),(-Q366)^(1/3)),'OddsRatio_working_3-way'!AL366-'OddsRatio_working_3-way'!R366/3))</f>
        <v/>
      </c>
      <c r="AS366" s="11" t="e">
        <f>IF(('OddsRatio_working_3-way'!X366=0),IF(Q366&gt;0,-Q366^(1/3),(-Q366)^(1/3)),'OddsRatio_working_3-way'!AM366-'OddsRatio_working_3-way'!R366/3)</f>
        <v>#VALUE!</v>
      </c>
      <c r="AT366" s="11" t="e">
        <f>IF(('OddsRatio_working_3-way'!X366=0),IF(Q366&gt;0,-Q366^(1/3),(-Q366)^(1/3)),'OddsRatio_working_3-way'!AN366-'OddsRatio_working_3-way'!R366/3)</f>
        <v>#VALUE!</v>
      </c>
      <c r="AU366" s="11" t="e">
        <f>IF(('OddsRatio_working_3-way'!X366=0),0,'OddsRatio_working_3-way'!AO366)</f>
        <v>#VALUE!</v>
      </c>
      <c r="AV366" s="11" t="e">
        <f>IF(('OddsRatio_working_3-way'!X366=0),0,'OddsRatio_working_3-way'!AP366)</f>
        <v>#VALUE!</v>
      </c>
      <c r="AW366" s="11" t="e">
        <f>IF(('OddsRatio_working_3-way'!X366=0),0,'OddsRatio_working_3-way'!AQ366)</f>
        <v>#VALUE!</v>
      </c>
    </row>
    <row r="367" spans="1:49">
      <c r="A367" s="4" t="str">
        <f>IF('True_Odds_Calculator_3-way'!A368="","",'True_Odds_Calculator_3-way'!A368)</f>
        <v/>
      </c>
      <c r="B367" s="4" t="str">
        <f>IF('True_Odds_Calculator_3-way'!B368="","",'True_Odds_Calculator_3-way'!B368)</f>
        <v/>
      </c>
      <c r="C367" s="4" t="str">
        <f>IF('True_Odds_Calculator_3-way'!C368="","",'True_Odds_Calculator_3-way'!C368)</f>
        <v/>
      </c>
      <c r="D367" s="9" t="e">
        <f t="shared" si="78"/>
        <v>#VALUE!</v>
      </c>
      <c r="E367" s="9" t="e">
        <f t="shared" si="79"/>
        <v>#VALUE!</v>
      </c>
      <c r="F367" s="9" t="e">
        <f t="shared" si="80"/>
        <v>#VALUE!</v>
      </c>
      <c r="G367" s="9" t="str">
        <f t="shared" si="81"/>
        <v/>
      </c>
      <c r="H367" s="9" t="str">
        <f t="shared" si="82"/>
        <v/>
      </c>
      <c r="I367" s="9" t="str">
        <f t="shared" si="83"/>
        <v/>
      </c>
      <c r="J367" s="9" t="str">
        <f t="shared" si="84"/>
        <v/>
      </c>
      <c r="K367" s="11" t="e">
        <f t="shared" si="85"/>
        <v>#VALUE!</v>
      </c>
      <c r="L367" s="11" t="e">
        <f t="shared" si="86"/>
        <v>#VALUE!</v>
      </c>
      <c r="M367" s="11" t="e">
        <f t="shared" si="87"/>
        <v>#VALUE!</v>
      </c>
      <c r="N367" s="11" t="e">
        <f>'OddsRatio_working_3-way'!K367+'OddsRatio_working_3-way'!L367+'OddsRatio_working_3-way'!M367-('OddsRatio_working_3-way'!K367*'OddsRatio_working_3-way'!L367)-('OddsRatio_working_3-way'!K367*'OddsRatio_working_3-way'!M367)-('OddsRatio_working_3-way'!L367*'OddsRatio_working_3-way'!M367)+('OddsRatio_working_3-way'!K367*'OddsRatio_working_3-way'!L367*'OddsRatio_working_3-way'!M367)-1</f>
        <v>#VALUE!</v>
      </c>
      <c r="O367" s="11">
        <f>0</f>
        <v>0</v>
      </c>
      <c r="P367" s="11" t="e">
        <f>('OddsRatio_working_3-way'!K367*'OddsRatio_working_3-way'!L367)+('OddsRatio_working_3-way'!K367*'OddsRatio_working_3-way'!M367)+('OddsRatio_working_3-way'!L367*'OddsRatio_working_3-way'!M367)-(3*'OddsRatio_working_3-way'!K367*'OddsRatio_working_3-way'!L367*'OddsRatio_working_3-way'!M367)</f>
        <v>#VALUE!</v>
      </c>
      <c r="Q367" s="11" t="e">
        <f>2*'OddsRatio_working_3-way'!K367*'OddsRatio_working_3-way'!L367*'OddsRatio_working_3-way'!M367</f>
        <v>#VALUE!</v>
      </c>
      <c r="R367" s="11" t="e">
        <f t="shared" si="88"/>
        <v>#VALUE!</v>
      </c>
      <c r="S367" s="11" t="e">
        <f t="shared" si="89"/>
        <v>#VALUE!</v>
      </c>
      <c r="T367" s="11" t="e">
        <f t="shared" si="90"/>
        <v>#VALUE!</v>
      </c>
      <c r="U367" s="11" t="e">
        <f>'OddsRatio_working_3-way'!S367-'OddsRatio_working_3-way'!R367^2/3</f>
        <v>#VALUE!</v>
      </c>
      <c r="V367" s="11" t="e">
        <f>'OddsRatio_working_3-way'!S367*'OddsRatio_working_3-way'!R367/3-2*'OddsRatio_working_3-way'!R367^3/27-'OddsRatio_working_3-way'!T367</f>
        <v>#VALUE!</v>
      </c>
      <c r="W367" s="11" t="e">
        <f>'OddsRatio_working_3-way'!V367^2+4*'OddsRatio_working_3-way'!U367^3/27</f>
        <v>#VALUE!</v>
      </c>
      <c r="X367" s="11" t="e">
        <f>IF('OddsRatio_working_3-way'!W367&gt;0,IF(ABS('OddsRatio_working_3-way'!V367+SQRT('OddsRatio_working_3-way'!W367))/2&gt;0,ABS('OddsRatio_working_3-way'!V367+SQRT('OddsRatio_working_3-way'!W367))/2,ABS('OddsRatio_working_3-way'!V367-SQRT('OddsRatio_working_3-way'!W367))/2),SQRT(-'OddsRatio_working_3-way'!U367^3/27))</f>
        <v>#VALUE!</v>
      </c>
      <c r="Y367" s="11" t="e">
        <f>IF('OddsRatio_working_3-way'!W367&gt;=0,IF('OddsRatio_working_3-way'!V367+SQRT('OddsRatio_working_3-way'!W367)&gt;0,0,PI()),ACOS('OddsRatio_working_3-way'!V367/(2*'OddsRatio_working_3-way'!X367)))</f>
        <v>#VALUE!</v>
      </c>
      <c r="Z367" s="11" t="e">
        <f>'OddsRatio_working_3-way'!X367^(1/3)*COS('OddsRatio_working_3-way'!Y367/3)</f>
        <v>#VALUE!</v>
      </c>
      <c r="AA367" s="11" t="e">
        <f>'OddsRatio_working_3-way'!X367^(1/3)*COS(('OddsRatio_working_3-way'!Y367+2*PI())/3)</f>
        <v>#VALUE!</v>
      </c>
      <c r="AB367" s="11" t="e">
        <f>'OddsRatio_working_3-way'!X367^(1/3)*COS(('OddsRatio_working_3-way'!Y367+4*PI())/3)</f>
        <v>#VALUE!</v>
      </c>
      <c r="AC367" s="11" t="e">
        <f>'OddsRatio_working_3-way'!X367^(1/3)*SIN('OddsRatio_working_3-way'!Y367/3)</f>
        <v>#VALUE!</v>
      </c>
      <c r="AD367" s="11" t="e">
        <f>'OddsRatio_working_3-way'!X367^(1/3)*SIN(('OddsRatio_working_3-way'!Y367+2*PI())/3)</f>
        <v>#VALUE!</v>
      </c>
      <c r="AE367" s="11" t="e">
        <f>'OddsRatio_working_3-way'!X367^(1/3)*SIN(('OddsRatio_working_3-way'!Y367+4*PI())/3)</f>
        <v>#VALUE!</v>
      </c>
      <c r="AF367" s="11" t="e">
        <f>-'OddsRatio_working_3-way'!U367/(3*'OddsRatio_working_3-way'!X367^(1/3))*COS(('OddsRatio_working_3-way'!Y367)/3)</f>
        <v>#VALUE!</v>
      </c>
      <c r="AG367" s="11" t="e">
        <f>-'OddsRatio_working_3-way'!U367/(3*'OddsRatio_working_3-way'!X367^(1/3))*COS(('OddsRatio_working_3-way'!Y367+2*PI())/3)</f>
        <v>#VALUE!</v>
      </c>
      <c r="AH367" s="11" t="e">
        <f>-'OddsRatio_working_3-way'!U367/(3*'OddsRatio_working_3-way'!X367^(1/3))*COS(('OddsRatio_working_3-way'!Y367+4*PI())/3)</f>
        <v>#VALUE!</v>
      </c>
      <c r="AI367" s="11" t="e">
        <f>'OddsRatio_working_3-way'!U367/(3*'OddsRatio_working_3-way'!X367^(1/3))*SIN(('OddsRatio_working_3-way'!Y367)/3)</f>
        <v>#VALUE!</v>
      </c>
      <c r="AJ367" s="11" t="e">
        <f>'OddsRatio_working_3-way'!U367/(3*'OddsRatio_working_3-way'!X367^(1/3))*SIN(('OddsRatio_working_3-way'!Y367+2*PI())/3)</f>
        <v>#VALUE!</v>
      </c>
      <c r="AK367" s="11" t="e">
        <f>'OddsRatio_working_3-way'!U367/(3*'OddsRatio_working_3-way'!X367^(1/3))*SIN(('OddsRatio_working_3-way'!Y367+4*PI())/3)</f>
        <v>#VALUE!</v>
      </c>
      <c r="AL367" s="11" t="e">
        <f>'OddsRatio_working_3-way'!Z367+'OddsRatio_working_3-way'!AF367</f>
        <v>#VALUE!</v>
      </c>
      <c r="AM367" s="11" t="e">
        <f>'OddsRatio_working_3-way'!AA367+'OddsRatio_working_3-way'!AG367</f>
        <v>#VALUE!</v>
      </c>
      <c r="AN367" s="11" t="e">
        <f>'OddsRatio_working_3-way'!AB367+'OddsRatio_working_3-way'!AH367</f>
        <v>#VALUE!</v>
      </c>
      <c r="AO367" s="11" t="e">
        <f>'OddsRatio_working_3-way'!AC367+'OddsRatio_working_3-way'!AI367</f>
        <v>#VALUE!</v>
      </c>
      <c r="AP367" s="11" t="e">
        <f>'OddsRatio_working_3-way'!AD367+'OddsRatio_working_3-way'!AJ367</f>
        <v>#VALUE!</v>
      </c>
      <c r="AQ367" s="11" t="e">
        <f>'OddsRatio_working_3-way'!AE367+'OddsRatio_working_3-way'!AK367</f>
        <v>#VALUE!</v>
      </c>
      <c r="AR367" s="10" t="str">
        <f>IF(A367="","",IF(('OddsRatio_working_3-way'!X367=0),IF(Q367&gt;0,-Q367^(1/3),(-Q367)^(1/3)),'OddsRatio_working_3-way'!AL367-'OddsRatio_working_3-way'!R367/3))</f>
        <v/>
      </c>
      <c r="AS367" s="11" t="e">
        <f>IF(('OddsRatio_working_3-way'!X367=0),IF(Q367&gt;0,-Q367^(1/3),(-Q367)^(1/3)),'OddsRatio_working_3-way'!AM367-'OddsRatio_working_3-way'!R367/3)</f>
        <v>#VALUE!</v>
      </c>
      <c r="AT367" s="11" t="e">
        <f>IF(('OddsRatio_working_3-way'!X367=0),IF(Q367&gt;0,-Q367^(1/3),(-Q367)^(1/3)),'OddsRatio_working_3-way'!AN367-'OddsRatio_working_3-way'!R367/3)</f>
        <v>#VALUE!</v>
      </c>
      <c r="AU367" s="11" t="e">
        <f>IF(('OddsRatio_working_3-way'!X367=0),0,'OddsRatio_working_3-way'!AO367)</f>
        <v>#VALUE!</v>
      </c>
      <c r="AV367" s="11" t="e">
        <f>IF(('OddsRatio_working_3-way'!X367=0),0,'OddsRatio_working_3-way'!AP367)</f>
        <v>#VALUE!</v>
      </c>
      <c r="AW367" s="11" t="e">
        <f>IF(('OddsRatio_working_3-way'!X367=0),0,'OddsRatio_working_3-way'!AQ367)</f>
        <v>#VALUE!</v>
      </c>
    </row>
    <row r="368" spans="1:49">
      <c r="A368" s="4" t="str">
        <f>IF('True_Odds_Calculator_3-way'!A369="","",'True_Odds_Calculator_3-way'!A369)</f>
        <v/>
      </c>
      <c r="B368" s="4" t="str">
        <f>IF('True_Odds_Calculator_3-way'!B369="","",'True_Odds_Calculator_3-way'!B369)</f>
        <v/>
      </c>
      <c r="C368" s="4" t="str">
        <f>IF('True_Odds_Calculator_3-way'!C369="","",'True_Odds_Calculator_3-way'!C369)</f>
        <v/>
      </c>
      <c r="D368" s="9" t="e">
        <f t="shared" si="78"/>
        <v>#VALUE!</v>
      </c>
      <c r="E368" s="9" t="e">
        <f t="shared" si="79"/>
        <v>#VALUE!</v>
      </c>
      <c r="F368" s="9" t="e">
        <f t="shared" si="80"/>
        <v>#VALUE!</v>
      </c>
      <c r="G368" s="9" t="str">
        <f t="shared" si="81"/>
        <v/>
      </c>
      <c r="H368" s="9" t="str">
        <f t="shared" si="82"/>
        <v/>
      </c>
      <c r="I368" s="9" t="str">
        <f t="shared" si="83"/>
        <v/>
      </c>
      <c r="J368" s="9" t="str">
        <f t="shared" si="84"/>
        <v/>
      </c>
      <c r="K368" s="11" t="e">
        <f t="shared" si="85"/>
        <v>#VALUE!</v>
      </c>
      <c r="L368" s="11" t="e">
        <f t="shared" si="86"/>
        <v>#VALUE!</v>
      </c>
      <c r="M368" s="11" t="e">
        <f t="shared" si="87"/>
        <v>#VALUE!</v>
      </c>
      <c r="N368" s="11" t="e">
        <f>'OddsRatio_working_3-way'!K368+'OddsRatio_working_3-way'!L368+'OddsRatio_working_3-way'!M368-('OddsRatio_working_3-way'!K368*'OddsRatio_working_3-way'!L368)-('OddsRatio_working_3-way'!K368*'OddsRatio_working_3-way'!M368)-('OddsRatio_working_3-way'!L368*'OddsRatio_working_3-way'!M368)+('OddsRatio_working_3-way'!K368*'OddsRatio_working_3-way'!L368*'OddsRatio_working_3-way'!M368)-1</f>
        <v>#VALUE!</v>
      </c>
      <c r="O368" s="11">
        <f>0</f>
        <v>0</v>
      </c>
      <c r="P368" s="11" t="e">
        <f>('OddsRatio_working_3-way'!K368*'OddsRatio_working_3-way'!L368)+('OddsRatio_working_3-way'!K368*'OddsRatio_working_3-way'!M368)+('OddsRatio_working_3-way'!L368*'OddsRatio_working_3-way'!M368)-(3*'OddsRatio_working_3-way'!K368*'OddsRatio_working_3-way'!L368*'OddsRatio_working_3-way'!M368)</f>
        <v>#VALUE!</v>
      </c>
      <c r="Q368" s="11" t="e">
        <f>2*'OddsRatio_working_3-way'!K368*'OddsRatio_working_3-way'!L368*'OddsRatio_working_3-way'!M368</f>
        <v>#VALUE!</v>
      </c>
      <c r="R368" s="11" t="e">
        <f t="shared" si="88"/>
        <v>#VALUE!</v>
      </c>
      <c r="S368" s="11" t="e">
        <f t="shared" si="89"/>
        <v>#VALUE!</v>
      </c>
      <c r="T368" s="11" t="e">
        <f t="shared" si="90"/>
        <v>#VALUE!</v>
      </c>
      <c r="U368" s="11" t="e">
        <f>'OddsRatio_working_3-way'!S368-'OddsRatio_working_3-way'!R368^2/3</f>
        <v>#VALUE!</v>
      </c>
      <c r="V368" s="11" t="e">
        <f>'OddsRatio_working_3-way'!S368*'OddsRatio_working_3-way'!R368/3-2*'OddsRatio_working_3-way'!R368^3/27-'OddsRatio_working_3-way'!T368</f>
        <v>#VALUE!</v>
      </c>
      <c r="W368" s="11" t="e">
        <f>'OddsRatio_working_3-way'!V368^2+4*'OddsRatio_working_3-way'!U368^3/27</f>
        <v>#VALUE!</v>
      </c>
      <c r="X368" s="11" t="e">
        <f>IF('OddsRatio_working_3-way'!W368&gt;0,IF(ABS('OddsRatio_working_3-way'!V368+SQRT('OddsRatio_working_3-way'!W368))/2&gt;0,ABS('OddsRatio_working_3-way'!V368+SQRT('OddsRatio_working_3-way'!W368))/2,ABS('OddsRatio_working_3-way'!V368-SQRT('OddsRatio_working_3-way'!W368))/2),SQRT(-'OddsRatio_working_3-way'!U368^3/27))</f>
        <v>#VALUE!</v>
      </c>
      <c r="Y368" s="11" t="e">
        <f>IF('OddsRatio_working_3-way'!W368&gt;=0,IF('OddsRatio_working_3-way'!V368+SQRT('OddsRatio_working_3-way'!W368)&gt;0,0,PI()),ACOS('OddsRatio_working_3-way'!V368/(2*'OddsRatio_working_3-way'!X368)))</f>
        <v>#VALUE!</v>
      </c>
      <c r="Z368" s="11" t="e">
        <f>'OddsRatio_working_3-way'!X368^(1/3)*COS('OddsRatio_working_3-way'!Y368/3)</f>
        <v>#VALUE!</v>
      </c>
      <c r="AA368" s="11" t="e">
        <f>'OddsRatio_working_3-way'!X368^(1/3)*COS(('OddsRatio_working_3-way'!Y368+2*PI())/3)</f>
        <v>#VALUE!</v>
      </c>
      <c r="AB368" s="11" t="e">
        <f>'OddsRatio_working_3-way'!X368^(1/3)*COS(('OddsRatio_working_3-way'!Y368+4*PI())/3)</f>
        <v>#VALUE!</v>
      </c>
      <c r="AC368" s="11" t="e">
        <f>'OddsRatio_working_3-way'!X368^(1/3)*SIN('OddsRatio_working_3-way'!Y368/3)</f>
        <v>#VALUE!</v>
      </c>
      <c r="AD368" s="11" t="e">
        <f>'OddsRatio_working_3-way'!X368^(1/3)*SIN(('OddsRatio_working_3-way'!Y368+2*PI())/3)</f>
        <v>#VALUE!</v>
      </c>
      <c r="AE368" s="11" t="e">
        <f>'OddsRatio_working_3-way'!X368^(1/3)*SIN(('OddsRatio_working_3-way'!Y368+4*PI())/3)</f>
        <v>#VALUE!</v>
      </c>
      <c r="AF368" s="11" t="e">
        <f>-'OddsRatio_working_3-way'!U368/(3*'OddsRatio_working_3-way'!X368^(1/3))*COS(('OddsRatio_working_3-way'!Y368)/3)</f>
        <v>#VALUE!</v>
      </c>
      <c r="AG368" s="11" t="e">
        <f>-'OddsRatio_working_3-way'!U368/(3*'OddsRatio_working_3-way'!X368^(1/3))*COS(('OddsRatio_working_3-way'!Y368+2*PI())/3)</f>
        <v>#VALUE!</v>
      </c>
      <c r="AH368" s="11" t="e">
        <f>-'OddsRatio_working_3-way'!U368/(3*'OddsRatio_working_3-way'!X368^(1/3))*COS(('OddsRatio_working_3-way'!Y368+4*PI())/3)</f>
        <v>#VALUE!</v>
      </c>
      <c r="AI368" s="11" t="e">
        <f>'OddsRatio_working_3-way'!U368/(3*'OddsRatio_working_3-way'!X368^(1/3))*SIN(('OddsRatio_working_3-way'!Y368)/3)</f>
        <v>#VALUE!</v>
      </c>
      <c r="AJ368" s="11" t="e">
        <f>'OddsRatio_working_3-way'!U368/(3*'OddsRatio_working_3-way'!X368^(1/3))*SIN(('OddsRatio_working_3-way'!Y368+2*PI())/3)</f>
        <v>#VALUE!</v>
      </c>
      <c r="AK368" s="11" t="e">
        <f>'OddsRatio_working_3-way'!U368/(3*'OddsRatio_working_3-way'!X368^(1/3))*SIN(('OddsRatio_working_3-way'!Y368+4*PI())/3)</f>
        <v>#VALUE!</v>
      </c>
      <c r="AL368" s="11" t="e">
        <f>'OddsRatio_working_3-way'!Z368+'OddsRatio_working_3-way'!AF368</f>
        <v>#VALUE!</v>
      </c>
      <c r="AM368" s="11" t="e">
        <f>'OddsRatio_working_3-way'!AA368+'OddsRatio_working_3-way'!AG368</f>
        <v>#VALUE!</v>
      </c>
      <c r="AN368" s="11" t="e">
        <f>'OddsRatio_working_3-way'!AB368+'OddsRatio_working_3-way'!AH368</f>
        <v>#VALUE!</v>
      </c>
      <c r="AO368" s="11" t="e">
        <f>'OddsRatio_working_3-way'!AC368+'OddsRatio_working_3-way'!AI368</f>
        <v>#VALUE!</v>
      </c>
      <c r="AP368" s="11" t="e">
        <f>'OddsRatio_working_3-way'!AD368+'OddsRatio_working_3-way'!AJ368</f>
        <v>#VALUE!</v>
      </c>
      <c r="AQ368" s="11" t="e">
        <f>'OddsRatio_working_3-way'!AE368+'OddsRatio_working_3-way'!AK368</f>
        <v>#VALUE!</v>
      </c>
      <c r="AR368" s="10" t="str">
        <f>IF(A368="","",IF(('OddsRatio_working_3-way'!X368=0),IF(Q368&gt;0,-Q368^(1/3),(-Q368)^(1/3)),'OddsRatio_working_3-way'!AL368-'OddsRatio_working_3-way'!R368/3))</f>
        <v/>
      </c>
      <c r="AS368" s="11" t="e">
        <f>IF(('OddsRatio_working_3-way'!X368=0),IF(Q368&gt;0,-Q368^(1/3),(-Q368)^(1/3)),'OddsRatio_working_3-way'!AM368-'OddsRatio_working_3-way'!R368/3)</f>
        <v>#VALUE!</v>
      </c>
      <c r="AT368" s="11" t="e">
        <f>IF(('OddsRatio_working_3-way'!X368=0),IF(Q368&gt;0,-Q368^(1/3),(-Q368)^(1/3)),'OddsRatio_working_3-way'!AN368-'OddsRatio_working_3-way'!R368/3)</f>
        <v>#VALUE!</v>
      </c>
      <c r="AU368" s="11" t="e">
        <f>IF(('OddsRatio_working_3-way'!X368=0),0,'OddsRatio_working_3-way'!AO368)</f>
        <v>#VALUE!</v>
      </c>
      <c r="AV368" s="11" t="e">
        <f>IF(('OddsRatio_working_3-way'!X368=0),0,'OddsRatio_working_3-way'!AP368)</f>
        <v>#VALUE!</v>
      </c>
      <c r="AW368" s="11" t="e">
        <f>IF(('OddsRatio_working_3-way'!X368=0),0,'OddsRatio_working_3-way'!AQ368)</f>
        <v>#VALUE!</v>
      </c>
    </row>
    <row r="369" spans="1:49">
      <c r="A369" s="4" t="str">
        <f>IF('True_Odds_Calculator_3-way'!A370="","",'True_Odds_Calculator_3-way'!A370)</f>
        <v/>
      </c>
      <c r="B369" s="4" t="str">
        <f>IF('True_Odds_Calculator_3-way'!B370="","",'True_Odds_Calculator_3-way'!B370)</f>
        <v/>
      </c>
      <c r="C369" s="4" t="str">
        <f>IF('True_Odds_Calculator_3-way'!C370="","",'True_Odds_Calculator_3-way'!C370)</f>
        <v/>
      </c>
      <c r="D369" s="9" t="e">
        <f t="shared" si="78"/>
        <v>#VALUE!</v>
      </c>
      <c r="E369" s="9" t="e">
        <f t="shared" si="79"/>
        <v>#VALUE!</v>
      </c>
      <c r="F369" s="9" t="e">
        <f t="shared" si="80"/>
        <v>#VALUE!</v>
      </c>
      <c r="G369" s="9" t="str">
        <f t="shared" si="81"/>
        <v/>
      </c>
      <c r="H369" s="9" t="str">
        <f t="shared" si="82"/>
        <v/>
      </c>
      <c r="I369" s="9" t="str">
        <f t="shared" si="83"/>
        <v/>
      </c>
      <c r="J369" s="9" t="str">
        <f t="shared" si="84"/>
        <v/>
      </c>
      <c r="K369" s="11" t="e">
        <f t="shared" si="85"/>
        <v>#VALUE!</v>
      </c>
      <c r="L369" s="11" t="e">
        <f t="shared" si="86"/>
        <v>#VALUE!</v>
      </c>
      <c r="M369" s="11" t="e">
        <f t="shared" si="87"/>
        <v>#VALUE!</v>
      </c>
      <c r="N369" s="11" t="e">
        <f>'OddsRatio_working_3-way'!K369+'OddsRatio_working_3-way'!L369+'OddsRatio_working_3-way'!M369-('OddsRatio_working_3-way'!K369*'OddsRatio_working_3-way'!L369)-('OddsRatio_working_3-way'!K369*'OddsRatio_working_3-way'!M369)-('OddsRatio_working_3-way'!L369*'OddsRatio_working_3-way'!M369)+('OddsRatio_working_3-way'!K369*'OddsRatio_working_3-way'!L369*'OddsRatio_working_3-way'!M369)-1</f>
        <v>#VALUE!</v>
      </c>
      <c r="O369" s="11">
        <f>0</f>
        <v>0</v>
      </c>
      <c r="P369" s="11" t="e">
        <f>('OddsRatio_working_3-way'!K369*'OddsRatio_working_3-way'!L369)+('OddsRatio_working_3-way'!K369*'OddsRatio_working_3-way'!M369)+('OddsRatio_working_3-way'!L369*'OddsRatio_working_3-way'!M369)-(3*'OddsRatio_working_3-way'!K369*'OddsRatio_working_3-way'!L369*'OddsRatio_working_3-way'!M369)</f>
        <v>#VALUE!</v>
      </c>
      <c r="Q369" s="11" t="e">
        <f>2*'OddsRatio_working_3-way'!K369*'OddsRatio_working_3-way'!L369*'OddsRatio_working_3-way'!M369</f>
        <v>#VALUE!</v>
      </c>
      <c r="R369" s="11" t="e">
        <f t="shared" si="88"/>
        <v>#VALUE!</v>
      </c>
      <c r="S369" s="11" t="e">
        <f t="shared" si="89"/>
        <v>#VALUE!</v>
      </c>
      <c r="T369" s="11" t="e">
        <f t="shared" si="90"/>
        <v>#VALUE!</v>
      </c>
      <c r="U369" s="11" t="e">
        <f>'OddsRatio_working_3-way'!S369-'OddsRatio_working_3-way'!R369^2/3</f>
        <v>#VALUE!</v>
      </c>
      <c r="V369" s="11" t="e">
        <f>'OddsRatio_working_3-way'!S369*'OddsRatio_working_3-way'!R369/3-2*'OddsRatio_working_3-way'!R369^3/27-'OddsRatio_working_3-way'!T369</f>
        <v>#VALUE!</v>
      </c>
      <c r="W369" s="11" t="e">
        <f>'OddsRatio_working_3-way'!V369^2+4*'OddsRatio_working_3-way'!U369^3/27</f>
        <v>#VALUE!</v>
      </c>
      <c r="X369" s="11" t="e">
        <f>IF('OddsRatio_working_3-way'!W369&gt;0,IF(ABS('OddsRatio_working_3-way'!V369+SQRT('OddsRatio_working_3-way'!W369))/2&gt;0,ABS('OddsRatio_working_3-way'!V369+SQRT('OddsRatio_working_3-way'!W369))/2,ABS('OddsRatio_working_3-way'!V369-SQRT('OddsRatio_working_3-way'!W369))/2),SQRT(-'OddsRatio_working_3-way'!U369^3/27))</f>
        <v>#VALUE!</v>
      </c>
      <c r="Y369" s="11" t="e">
        <f>IF('OddsRatio_working_3-way'!W369&gt;=0,IF('OddsRatio_working_3-way'!V369+SQRT('OddsRatio_working_3-way'!W369)&gt;0,0,PI()),ACOS('OddsRatio_working_3-way'!V369/(2*'OddsRatio_working_3-way'!X369)))</f>
        <v>#VALUE!</v>
      </c>
      <c r="Z369" s="11" t="e">
        <f>'OddsRatio_working_3-way'!X369^(1/3)*COS('OddsRatio_working_3-way'!Y369/3)</f>
        <v>#VALUE!</v>
      </c>
      <c r="AA369" s="11" t="e">
        <f>'OddsRatio_working_3-way'!X369^(1/3)*COS(('OddsRatio_working_3-way'!Y369+2*PI())/3)</f>
        <v>#VALUE!</v>
      </c>
      <c r="AB369" s="11" t="e">
        <f>'OddsRatio_working_3-way'!X369^(1/3)*COS(('OddsRatio_working_3-way'!Y369+4*PI())/3)</f>
        <v>#VALUE!</v>
      </c>
      <c r="AC369" s="11" t="e">
        <f>'OddsRatio_working_3-way'!X369^(1/3)*SIN('OddsRatio_working_3-way'!Y369/3)</f>
        <v>#VALUE!</v>
      </c>
      <c r="AD369" s="11" t="e">
        <f>'OddsRatio_working_3-way'!X369^(1/3)*SIN(('OddsRatio_working_3-way'!Y369+2*PI())/3)</f>
        <v>#VALUE!</v>
      </c>
      <c r="AE369" s="11" t="e">
        <f>'OddsRatio_working_3-way'!X369^(1/3)*SIN(('OddsRatio_working_3-way'!Y369+4*PI())/3)</f>
        <v>#VALUE!</v>
      </c>
      <c r="AF369" s="11" t="e">
        <f>-'OddsRatio_working_3-way'!U369/(3*'OddsRatio_working_3-way'!X369^(1/3))*COS(('OddsRatio_working_3-way'!Y369)/3)</f>
        <v>#VALUE!</v>
      </c>
      <c r="AG369" s="11" t="e">
        <f>-'OddsRatio_working_3-way'!U369/(3*'OddsRatio_working_3-way'!X369^(1/3))*COS(('OddsRatio_working_3-way'!Y369+2*PI())/3)</f>
        <v>#VALUE!</v>
      </c>
      <c r="AH369" s="11" t="e">
        <f>-'OddsRatio_working_3-way'!U369/(3*'OddsRatio_working_3-way'!X369^(1/3))*COS(('OddsRatio_working_3-way'!Y369+4*PI())/3)</f>
        <v>#VALUE!</v>
      </c>
      <c r="AI369" s="11" t="e">
        <f>'OddsRatio_working_3-way'!U369/(3*'OddsRatio_working_3-way'!X369^(1/3))*SIN(('OddsRatio_working_3-way'!Y369)/3)</f>
        <v>#VALUE!</v>
      </c>
      <c r="AJ369" s="11" t="e">
        <f>'OddsRatio_working_3-way'!U369/(3*'OddsRatio_working_3-way'!X369^(1/3))*SIN(('OddsRatio_working_3-way'!Y369+2*PI())/3)</f>
        <v>#VALUE!</v>
      </c>
      <c r="AK369" s="11" t="e">
        <f>'OddsRatio_working_3-way'!U369/(3*'OddsRatio_working_3-way'!X369^(1/3))*SIN(('OddsRatio_working_3-way'!Y369+4*PI())/3)</f>
        <v>#VALUE!</v>
      </c>
      <c r="AL369" s="11" t="e">
        <f>'OddsRatio_working_3-way'!Z369+'OddsRatio_working_3-way'!AF369</f>
        <v>#VALUE!</v>
      </c>
      <c r="AM369" s="11" t="e">
        <f>'OddsRatio_working_3-way'!AA369+'OddsRatio_working_3-way'!AG369</f>
        <v>#VALUE!</v>
      </c>
      <c r="AN369" s="11" t="e">
        <f>'OddsRatio_working_3-way'!AB369+'OddsRatio_working_3-way'!AH369</f>
        <v>#VALUE!</v>
      </c>
      <c r="AO369" s="11" t="e">
        <f>'OddsRatio_working_3-way'!AC369+'OddsRatio_working_3-way'!AI369</f>
        <v>#VALUE!</v>
      </c>
      <c r="AP369" s="11" t="e">
        <f>'OddsRatio_working_3-way'!AD369+'OddsRatio_working_3-way'!AJ369</f>
        <v>#VALUE!</v>
      </c>
      <c r="AQ369" s="11" t="e">
        <f>'OddsRatio_working_3-way'!AE369+'OddsRatio_working_3-way'!AK369</f>
        <v>#VALUE!</v>
      </c>
      <c r="AR369" s="10" t="str">
        <f>IF(A369="","",IF(('OddsRatio_working_3-way'!X369=0),IF(Q369&gt;0,-Q369^(1/3),(-Q369)^(1/3)),'OddsRatio_working_3-way'!AL369-'OddsRatio_working_3-way'!R369/3))</f>
        <v/>
      </c>
      <c r="AS369" s="11" t="e">
        <f>IF(('OddsRatio_working_3-way'!X369=0),IF(Q369&gt;0,-Q369^(1/3),(-Q369)^(1/3)),'OddsRatio_working_3-way'!AM369-'OddsRatio_working_3-way'!R369/3)</f>
        <v>#VALUE!</v>
      </c>
      <c r="AT369" s="11" t="e">
        <f>IF(('OddsRatio_working_3-way'!X369=0),IF(Q369&gt;0,-Q369^(1/3),(-Q369)^(1/3)),'OddsRatio_working_3-way'!AN369-'OddsRatio_working_3-way'!R369/3)</f>
        <v>#VALUE!</v>
      </c>
      <c r="AU369" s="11" t="e">
        <f>IF(('OddsRatio_working_3-way'!X369=0),0,'OddsRatio_working_3-way'!AO369)</f>
        <v>#VALUE!</v>
      </c>
      <c r="AV369" s="11" t="e">
        <f>IF(('OddsRatio_working_3-way'!X369=0),0,'OddsRatio_working_3-way'!AP369)</f>
        <v>#VALUE!</v>
      </c>
      <c r="AW369" s="11" t="e">
        <f>IF(('OddsRatio_working_3-way'!X369=0),0,'OddsRatio_working_3-way'!AQ369)</f>
        <v>#VALUE!</v>
      </c>
    </row>
    <row r="370" spans="1:49">
      <c r="A370" s="4" t="str">
        <f>IF('True_Odds_Calculator_3-way'!A371="","",'True_Odds_Calculator_3-way'!A371)</f>
        <v/>
      </c>
      <c r="B370" s="4" t="str">
        <f>IF('True_Odds_Calculator_3-way'!B371="","",'True_Odds_Calculator_3-way'!B371)</f>
        <v/>
      </c>
      <c r="C370" s="4" t="str">
        <f>IF('True_Odds_Calculator_3-way'!C371="","",'True_Odds_Calculator_3-way'!C371)</f>
        <v/>
      </c>
      <c r="D370" s="9" t="e">
        <f t="shared" si="78"/>
        <v>#VALUE!</v>
      </c>
      <c r="E370" s="9" t="e">
        <f t="shared" si="79"/>
        <v>#VALUE!</v>
      </c>
      <c r="F370" s="9" t="e">
        <f t="shared" si="80"/>
        <v>#VALUE!</v>
      </c>
      <c r="G370" s="9" t="str">
        <f t="shared" si="81"/>
        <v/>
      </c>
      <c r="H370" s="9" t="str">
        <f t="shared" si="82"/>
        <v/>
      </c>
      <c r="I370" s="9" t="str">
        <f t="shared" si="83"/>
        <v/>
      </c>
      <c r="J370" s="9" t="str">
        <f t="shared" si="84"/>
        <v/>
      </c>
      <c r="K370" s="11" t="e">
        <f t="shared" si="85"/>
        <v>#VALUE!</v>
      </c>
      <c r="L370" s="11" t="e">
        <f t="shared" si="86"/>
        <v>#VALUE!</v>
      </c>
      <c r="M370" s="11" t="e">
        <f t="shared" si="87"/>
        <v>#VALUE!</v>
      </c>
      <c r="N370" s="11" t="e">
        <f>'OddsRatio_working_3-way'!K370+'OddsRatio_working_3-way'!L370+'OddsRatio_working_3-way'!M370-('OddsRatio_working_3-way'!K370*'OddsRatio_working_3-way'!L370)-('OddsRatio_working_3-way'!K370*'OddsRatio_working_3-way'!M370)-('OddsRatio_working_3-way'!L370*'OddsRatio_working_3-way'!M370)+('OddsRatio_working_3-way'!K370*'OddsRatio_working_3-way'!L370*'OddsRatio_working_3-way'!M370)-1</f>
        <v>#VALUE!</v>
      </c>
      <c r="O370" s="11">
        <f>0</f>
        <v>0</v>
      </c>
      <c r="P370" s="11" t="e">
        <f>('OddsRatio_working_3-way'!K370*'OddsRatio_working_3-way'!L370)+('OddsRatio_working_3-way'!K370*'OddsRatio_working_3-way'!M370)+('OddsRatio_working_3-way'!L370*'OddsRatio_working_3-way'!M370)-(3*'OddsRatio_working_3-way'!K370*'OddsRatio_working_3-way'!L370*'OddsRatio_working_3-way'!M370)</f>
        <v>#VALUE!</v>
      </c>
      <c r="Q370" s="11" t="e">
        <f>2*'OddsRatio_working_3-way'!K370*'OddsRatio_working_3-way'!L370*'OddsRatio_working_3-way'!M370</f>
        <v>#VALUE!</v>
      </c>
      <c r="R370" s="11" t="e">
        <f t="shared" si="88"/>
        <v>#VALUE!</v>
      </c>
      <c r="S370" s="11" t="e">
        <f t="shared" si="89"/>
        <v>#VALUE!</v>
      </c>
      <c r="T370" s="11" t="e">
        <f t="shared" si="90"/>
        <v>#VALUE!</v>
      </c>
      <c r="U370" s="11" t="e">
        <f>'OddsRatio_working_3-way'!S370-'OddsRatio_working_3-way'!R370^2/3</f>
        <v>#VALUE!</v>
      </c>
      <c r="V370" s="11" t="e">
        <f>'OddsRatio_working_3-way'!S370*'OddsRatio_working_3-way'!R370/3-2*'OddsRatio_working_3-way'!R370^3/27-'OddsRatio_working_3-way'!T370</f>
        <v>#VALUE!</v>
      </c>
      <c r="W370" s="11" t="e">
        <f>'OddsRatio_working_3-way'!V370^2+4*'OddsRatio_working_3-way'!U370^3/27</f>
        <v>#VALUE!</v>
      </c>
      <c r="X370" s="11" t="e">
        <f>IF('OddsRatio_working_3-way'!W370&gt;0,IF(ABS('OddsRatio_working_3-way'!V370+SQRT('OddsRatio_working_3-way'!W370))/2&gt;0,ABS('OddsRatio_working_3-way'!V370+SQRT('OddsRatio_working_3-way'!W370))/2,ABS('OddsRatio_working_3-way'!V370-SQRT('OddsRatio_working_3-way'!W370))/2),SQRT(-'OddsRatio_working_3-way'!U370^3/27))</f>
        <v>#VALUE!</v>
      </c>
      <c r="Y370" s="11" t="e">
        <f>IF('OddsRatio_working_3-way'!W370&gt;=0,IF('OddsRatio_working_3-way'!V370+SQRT('OddsRatio_working_3-way'!W370)&gt;0,0,PI()),ACOS('OddsRatio_working_3-way'!V370/(2*'OddsRatio_working_3-way'!X370)))</f>
        <v>#VALUE!</v>
      </c>
      <c r="Z370" s="11" t="e">
        <f>'OddsRatio_working_3-way'!X370^(1/3)*COS('OddsRatio_working_3-way'!Y370/3)</f>
        <v>#VALUE!</v>
      </c>
      <c r="AA370" s="11" t="e">
        <f>'OddsRatio_working_3-way'!X370^(1/3)*COS(('OddsRatio_working_3-way'!Y370+2*PI())/3)</f>
        <v>#VALUE!</v>
      </c>
      <c r="AB370" s="11" t="e">
        <f>'OddsRatio_working_3-way'!X370^(1/3)*COS(('OddsRatio_working_3-way'!Y370+4*PI())/3)</f>
        <v>#VALUE!</v>
      </c>
      <c r="AC370" s="11" t="e">
        <f>'OddsRatio_working_3-way'!X370^(1/3)*SIN('OddsRatio_working_3-way'!Y370/3)</f>
        <v>#VALUE!</v>
      </c>
      <c r="AD370" s="11" t="e">
        <f>'OddsRatio_working_3-way'!X370^(1/3)*SIN(('OddsRatio_working_3-way'!Y370+2*PI())/3)</f>
        <v>#VALUE!</v>
      </c>
      <c r="AE370" s="11" t="e">
        <f>'OddsRatio_working_3-way'!X370^(1/3)*SIN(('OddsRatio_working_3-way'!Y370+4*PI())/3)</f>
        <v>#VALUE!</v>
      </c>
      <c r="AF370" s="11" t="e">
        <f>-'OddsRatio_working_3-way'!U370/(3*'OddsRatio_working_3-way'!X370^(1/3))*COS(('OddsRatio_working_3-way'!Y370)/3)</f>
        <v>#VALUE!</v>
      </c>
      <c r="AG370" s="11" t="e">
        <f>-'OddsRatio_working_3-way'!U370/(3*'OddsRatio_working_3-way'!X370^(1/3))*COS(('OddsRatio_working_3-way'!Y370+2*PI())/3)</f>
        <v>#VALUE!</v>
      </c>
      <c r="AH370" s="11" t="e">
        <f>-'OddsRatio_working_3-way'!U370/(3*'OddsRatio_working_3-way'!X370^(1/3))*COS(('OddsRatio_working_3-way'!Y370+4*PI())/3)</f>
        <v>#VALUE!</v>
      </c>
      <c r="AI370" s="11" t="e">
        <f>'OddsRatio_working_3-way'!U370/(3*'OddsRatio_working_3-way'!X370^(1/3))*SIN(('OddsRatio_working_3-way'!Y370)/3)</f>
        <v>#VALUE!</v>
      </c>
      <c r="AJ370" s="11" t="e">
        <f>'OddsRatio_working_3-way'!U370/(3*'OddsRatio_working_3-way'!X370^(1/3))*SIN(('OddsRatio_working_3-way'!Y370+2*PI())/3)</f>
        <v>#VALUE!</v>
      </c>
      <c r="AK370" s="11" t="e">
        <f>'OddsRatio_working_3-way'!U370/(3*'OddsRatio_working_3-way'!X370^(1/3))*SIN(('OddsRatio_working_3-way'!Y370+4*PI())/3)</f>
        <v>#VALUE!</v>
      </c>
      <c r="AL370" s="11" t="e">
        <f>'OddsRatio_working_3-way'!Z370+'OddsRatio_working_3-way'!AF370</f>
        <v>#VALUE!</v>
      </c>
      <c r="AM370" s="11" t="e">
        <f>'OddsRatio_working_3-way'!AA370+'OddsRatio_working_3-way'!AG370</f>
        <v>#VALUE!</v>
      </c>
      <c r="AN370" s="11" t="e">
        <f>'OddsRatio_working_3-way'!AB370+'OddsRatio_working_3-way'!AH370</f>
        <v>#VALUE!</v>
      </c>
      <c r="AO370" s="11" t="e">
        <f>'OddsRatio_working_3-way'!AC370+'OddsRatio_working_3-way'!AI370</f>
        <v>#VALUE!</v>
      </c>
      <c r="AP370" s="11" t="e">
        <f>'OddsRatio_working_3-way'!AD370+'OddsRatio_working_3-way'!AJ370</f>
        <v>#VALUE!</v>
      </c>
      <c r="AQ370" s="11" t="e">
        <f>'OddsRatio_working_3-way'!AE370+'OddsRatio_working_3-way'!AK370</f>
        <v>#VALUE!</v>
      </c>
      <c r="AR370" s="10" t="str">
        <f>IF(A370="","",IF(('OddsRatio_working_3-way'!X370=0),IF(Q370&gt;0,-Q370^(1/3),(-Q370)^(1/3)),'OddsRatio_working_3-way'!AL370-'OddsRatio_working_3-way'!R370/3))</f>
        <v/>
      </c>
      <c r="AS370" s="11" t="e">
        <f>IF(('OddsRatio_working_3-way'!X370=0),IF(Q370&gt;0,-Q370^(1/3),(-Q370)^(1/3)),'OddsRatio_working_3-way'!AM370-'OddsRatio_working_3-way'!R370/3)</f>
        <v>#VALUE!</v>
      </c>
      <c r="AT370" s="11" t="e">
        <f>IF(('OddsRatio_working_3-way'!X370=0),IF(Q370&gt;0,-Q370^(1/3),(-Q370)^(1/3)),'OddsRatio_working_3-way'!AN370-'OddsRatio_working_3-way'!R370/3)</f>
        <v>#VALUE!</v>
      </c>
      <c r="AU370" s="11" t="e">
        <f>IF(('OddsRatio_working_3-way'!X370=0),0,'OddsRatio_working_3-way'!AO370)</f>
        <v>#VALUE!</v>
      </c>
      <c r="AV370" s="11" t="e">
        <f>IF(('OddsRatio_working_3-way'!X370=0),0,'OddsRatio_working_3-way'!AP370)</f>
        <v>#VALUE!</v>
      </c>
      <c r="AW370" s="11" t="e">
        <f>IF(('OddsRatio_working_3-way'!X370=0),0,'OddsRatio_working_3-way'!AQ370)</f>
        <v>#VALUE!</v>
      </c>
    </row>
    <row r="371" spans="1:49">
      <c r="A371" s="4" t="str">
        <f>IF('True_Odds_Calculator_3-way'!A372="","",'True_Odds_Calculator_3-way'!A372)</f>
        <v/>
      </c>
      <c r="B371" s="4" t="str">
        <f>IF('True_Odds_Calculator_3-way'!B372="","",'True_Odds_Calculator_3-way'!B372)</f>
        <v/>
      </c>
      <c r="C371" s="4" t="str">
        <f>IF('True_Odds_Calculator_3-way'!C372="","",'True_Odds_Calculator_3-way'!C372)</f>
        <v/>
      </c>
      <c r="D371" s="9" t="e">
        <f t="shared" si="78"/>
        <v>#VALUE!</v>
      </c>
      <c r="E371" s="9" t="e">
        <f t="shared" si="79"/>
        <v>#VALUE!</v>
      </c>
      <c r="F371" s="9" t="e">
        <f t="shared" si="80"/>
        <v>#VALUE!</v>
      </c>
      <c r="G371" s="9" t="str">
        <f t="shared" si="81"/>
        <v/>
      </c>
      <c r="H371" s="9" t="str">
        <f t="shared" si="82"/>
        <v/>
      </c>
      <c r="I371" s="9" t="str">
        <f t="shared" si="83"/>
        <v/>
      </c>
      <c r="J371" s="9" t="str">
        <f t="shared" si="84"/>
        <v/>
      </c>
      <c r="K371" s="11" t="e">
        <f t="shared" si="85"/>
        <v>#VALUE!</v>
      </c>
      <c r="L371" s="11" t="e">
        <f t="shared" si="86"/>
        <v>#VALUE!</v>
      </c>
      <c r="M371" s="11" t="e">
        <f t="shared" si="87"/>
        <v>#VALUE!</v>
      </c>
      <c r="N371" s="11" t="e">
        <f>'OddsRatio_working_3-way'!K371+'OddsRatio_working_3-way'!L371+'OddsRatio_working_3-way'!M371-('OddsRatio_working_3-way'!K371*'OddsRatio_working_3-way'!L371)-('OddsRatio_working_3-way'!K371*'OddsRatio_working_3-way'!M371)-('OddsRatio_working_3-way'!L371*'OddsRatio_working_3-way'!M371)+('OddsRatio_working_3-way'!K371*'OddsRatio_working_3-way'!L371*'OddsRatio_working_3-way'!M371)-1</f>
        <v>#VALUE!</v>
      </c>
      <c r="O371" s="11">
        <f>0</f>
        <v>0</v>
      </c>
      <c r="P371" s="11" t="e">
        <f>('OddsRatio_working_3-way'!K371*'OddsRatio_working_3-way'!L371)+('OddsRatio_working_3-way'!K371*'OddsRatio_working_3-way'!M371)+('OddsRatio_working_3-way'!L371*'OddsRatio_working_3-way'!M371)-(3*'OddsRatio_working_3-way'!K371*'OddsRatio_working_3-way'!L371*'OddsRatio_working_3-way'!M371)</f>
        <v>#VALUE!</v>
      </c>
      <c r="Q371" s="11" t="e">
        <f>2*'OddsRatio_working_3-way'!K371*'OddsRatio_working_3-way'!L371*'OddsRatio_working_3-way'!M371</f>
        <v>#VALUE!</v>
      </c>
      <c r="R371" s="11" t="e">
        <f t="shared" si="88"/>
        <v>#VALUE!</v>
      </c>
      <c r="S371" s="11" t="e">
        <f t="shared" si="89"/>
        <v>#VALUE!</v>
      </c>
      <c r="T371" s="11" t="e">
        <f t="shared" si="90"/>
        <v>#VALUE!</v>
      </c>
      <c r="U371" s="11" t="e">
        <f>'OddsRatio_working_3-way'!S371-'OddsRatio_working_3-way'!R371^2/3</f>
        <v>#VALUE!</v>
      </c>
      <c r="V371" s="11" t="e">
        <f>'OddsRatio_working_3-way'!S371*'OddsRatio_working_3-way'!R371/3-2*'OddsRatio_working_3-way'!R371^3/27-'OddsRatio_working_3-way'!T371</f>
        <v>#VALUE!</v>
      </c>
      <c r="W371" s="11" t="e">
        <f>'OddsRatio_working_3-way'!V371^2+4*'OddsRatio_working_3-way'!U371^3/27</f>
        <v>#VALUE!</v>
      </c>
      <c r="X371" s="11" t="e">
        <f>IF('OddsRatio_working_3-way'!W371&gt;0,IF(ABS('OddsRatio_working_3-way'!V371+SQRT('OddsRatio_working_3-way'!W371))/2&gt;0,ABS('OddsRatio_working_3-way'!V371+SQRT('OddsRatio_working_3-way'!W371))/2,ABS('OddsRatio_working_3-way'!V371-SQRT('OddsRatio_working_3-way'!W371))/2),SQRT(-'OddsRatio_working_3-way'!U371^3/27))</f>
        <v>#VALUE!</v>
      </c>
      <c r="Y371" s="11" t="e">
        <f>IF('OddsRatio_working_3-way'!W371&gt;=0,IF('OddsRatio_working_3-way'!V371+SQRT('OddsRatio_working_3-way'!W371)&gt;0,0,PI()),ACOS('OddsRatio_working_3-way'!V371/(2*'OddsRatio_working_3-way'!X371)))</f>
        <v>#VALUE!</v>
      </c>
      <c r="Z371" s="11" t="e">
        <f>'OddsRatio_working_3-way'!X371^(1/3)*COS('OddsRatio_working_3-way'!Y371/3)</f>
        <v>#VALUE!</v>
      </c>
      <c r="AA371" s="11" t="e">
        <f>'OddsRatio_working_3-way'!X371^(1/3)*COS(('OddsRatio_working_3-way'!Y371+2*PI())/3)</f>
        <v>#VALUE!</v>
      </c>
      <c r="AB371" s="11" t="e">
        <f>'OddsRatio_working_3-way'!X371^(1/3)*COS(('OddsRatio_working_3-way'!Y371+4*PI())/3)</f>
        <v>#VALUE!</v>
      </c>
      <c r="AC371" s="11" t="e">
        <f>'OddsRatio_working_3-way'!X371^(1/3)*SIN('OddsRatio_working_3-way'!Y371/3)</f>
        <v>#VALUE!</v>
      </c>
      <c r="AD371" s="11" t="e">
        <f>'OddsRatio_working_3-way'!X371^(1/3)*SIN(('OddsRatio_working_3-way'!Y371+2*PI())/3)</f>
        <v>#VALUE!</v>
      </c>
      <c r="AE371" s="11" t="e">
        <f>'OddsRatio_working_3-way'!X371^(1/3)*SIN(('OddsRatio_working_3-way'!Y371+4*PI())/3)</f>
        <v>#VALUE!</v>
      </c>
      <c r="AF371" s="11" t="e">
        <f>-'OddsRatio_working_3-way'!U371/(3*'OddsRatio_working_3-way'!X371^(1/3))*COS(('OddsRatio_working_3-way'!Y371)/3)</f>
        <v>#VALUE!</v>
      </c>
      <c r="AG371" s="11" t="e">
        <f>-'OddsRatio_working_3-way'!U371/(3*'OddsRatio_working_3-way'!X371^(1/3))*COS(('OddsRatio_working_3-way'!Y371+2*PI())/3)</f>
        <v>#VALUE!</v>
      </c>
      <c r="AH371" s="11" t="e">
        <f>-'OddsRatio_working_3-way'!U371/(3*'OddsRatio_working_3-way'!X371^(1/3))*COS(('OddsRatio_working_3-way'!Y371+4*PI())/3)</f>
        <v>#VALUE!</v>
      </c>
      <c r="AI371" s="11" t="e">
        <f>'OddsRatio_working_3-way'!U371/(3*'OddsRatio_working_3-way'!X371^(1/3))*SIN(('OddsRatio_working_3-way'!Y371)/3)</f>
        <v>#VALUE!</v>
      </c>
      <c r="AJ371" s="11" t="e">
        <f>'OddsRatio_working_3-way'!U371/(3*'OddsRatio_working_3-way'!X371^(1/3))*SIN(('OddsRatio_working_3-way'!Y371+2*PI())/3)</f>
        <v>#VALUE!</v>
      </c>
      <c r="AK371" s="11" t="e">
        <f>'OddsRatio_working_3-way'!U371/(3*'OddsRatio_working_3-way'!X371^(1/3))*SIN(('OddsRatio_working_3-way'!Y371+4*PI())/3)</f>
        <v>#VALUE!</v>
      </c>
      <c r="AL371" s="11" t="e">
        <f>'OddsRatio_working_3-way'!Z371+'OddsRatio_working_3-way'!AF371</f>
        <v>#VALUE!</v>
      </c>
      <c r="AM371" s="11" t="e">
        <f>'OddsRatio_working_3-way'!AA371+'OddsRatio_working_3-way'!AG371</f>
        <v>#VALUE!</v>
      </c>
      <c r="AN371" s="11" t="e">
        <f>'OddsRatio_working_3-way'!AB371+'OddsRatio_working_3-way'!AH371</f>
        <v>#VALUE!</v>
      </c>
      <c r="AO371" s="11" t="e">
        <f>'OddsRatio_working_3-way'!AC371+'OddsRatio_working_3-way'!AI371</f>
        <v>#VALUE!</v>
      </c>
      <c r="AP371" s="11" t="e">
        <f>'OddsRatio_working_3-way'!AD371+'OddsRatio_working_3-way'!AJ371</f>
        <v>#VALUE!</v>
      </c>
      <c r="AQ371" s="11" t="e">
        <f>'OddsRatio_working_3-way'!AE371+'OddsRatio_working_3-way'!AK371</f>
        <v>#VALUE!</v>
      </c>
      <c r="AR371" s="10" t="str">
        <f>IF(A371="","",IF(('OddsRatio_working_3-way'!X371=0),IF(Q371&gt;0,-Q371^(1/3),(-Q371)^(1/3)),'OddsRatio_working_3-way'!AL371-'OddsRatio_working_3-way'!R371/3))</f>
        <v/>
      </c>
      <c r="AS371" s="11" t="e">
        <f>IF(('OddsRatio_working_3-way'!X371=0),IF(Q371&gt;0,-Q371^(1/3),(-Q371)^(1/3)),'OddsRatio_working_3-way'!AM371-'OddsRatio_working_3-way'!R371/3)</f>
        <v>#VALUE!</v>
      </c>
      <c r="AT371" s="11" t="e">
        <f>IF(('OddsRatio_working_3-way'!X371=0),IF(Q371&gt;0,-Q371^(1/3),(-Q371)^(1/3)),'OddsRatio_working_3-way'!AN371-'OddsRatio_working_3-way'!R371/3)</f>
        <v>#VALUE!</v>
      </c>
      <c r="AU371" s="11" t="e">
        <f>IF(('OddsRatio_working_3-way'!X371=0),0,'OddsRatio_working_3-way'!AO371)</f>
        <v>#VALUE!</v>
      </c>
      <c r="AV371" s="11" t="e">
        <f>IF(('OddsRatio_working_3-way'!X371=0),0,'OddsRatio_working_3-way'!AP371)</f>
        <v>#VALUE!</v>
      </c>
      <c r="AW371" s="11" t="e">
        <f>IF(('OddsRatio_working_3-way'!X371=0),0,'OddsRatio_working_3-way'!AQ371)</f>
        <v>#VALUE!</v>
      </c>
    </row>
    <row r="372" spans="1:49">
      <c r="A372" s="4" t="str">
        <f>IF('True_Odds_Calculator_3-way'!A373="","",'True_Odds_Calculator_3-way'!A373)</f>
        <v/>
      </c>
      <c r="B372" s="4" t="str">
        <f>IF('True_Odds_Calculator_3-way'!B373="","",'True_Odds_Calculator_3-way'!B373)</f>
        <v/>
      </c>
      <c r="C372" s="4" t="str">
        <f>IF('True_Odds_Calculator_3-way'!C373="","",'True_Odds_Calculator_3-way'!C373)</f>
        <v/>
      </c>
      <c r="D372" s="9" t="e">
        <f t="shared" si="78"/>
        <v>#VALUE!</v>
      </c>
      <c r="E372" s="9" t="e">
        <f t="shared" si="79"/>
        <v>#VALUE!</v>
      </c>
      <c r="F372" s="9" t="e">
        <f t="shared" si="80"/>
        <v>#VALUE!</v>
      </c>
      <c r="G372" s="9" t="str">
        <f t="shared" si="81"/>
        <v/>
      </c>
      <c r="H372" s="9" t="str">
        <f t="shared" si="82"/>
        <v/>
      </c>
      <c r="I372" s="9" t="str">
        <f t="shared" si="83"/>
        <v/>
      </c>
      <c r="J372" s="9" t="str">
        <f t="shared" si="84"/>
        <v/>
      </c>
      <c r="K372" s="11" t="e">
        <f t="shared" si="85"/>
        <v>#VALUE!</v>
      </c>
      <c r="L372" s="11" t="e">
        <f t="shared" si="86"/>
        <v>#VALUE!</v>
      </c>
      <c r="M372" s="11" t="e">
        <f t="shared" si="87"/>
        <v>#VALUE!</v>
      </c>
      <c r="N372" s="11" t="e">
        <f>'OddsRatio_working_3-way'!K372+'OddsRatio_working_3-way'!L372+'OddsRatio_working_3-way'!M372-('OddsRatio_working_3-way'!K372*'OddsRatio_working_3-way'!L372)-('OddsRatio_working_3-way'!K372*'OddsRatio_working_3-way'!M372)-('OddsRatio_working_3-way'!L372*'OddsRatio_working_3-way'!M372)+('OddsRatio_working_3-way'!K372*'OddsRatio_working_3-way'!L372*'OddsRatio_working_3-way'!M372)-1</f>
        <v>#VALUE!</v>
      </c>
      <c r="O372" s="11">
        <f>0</f>
        <v>0</v>
      </c>
      <c r="P372" s="11" t="e">
        <f>('OddsRatio_working_3-way'!K372*'OddsRatio_working_3-way'!L372)+('OddsRatio_working_3-way'!K372*'OddsRatio_working_3-way'!M372)+('OddsRatio_working_3-way'!L372*'OddsRatio_working_3-way'!M372)-(3*'OddsRatio_working_3-way'!K372*'OddsRatio_working_3-way'!L372*'OddsRatio_working_3-way'!M372)</f>
        <v>#VALUE!</v>
      </c>
      <c r="Q372" s="11" t="e">
        <f>2*'OddsRatio_working_3-way'!K372*'OddsRatio_working_3-way'!L372*'OddsRatio_working_3-way'!M372</f>
        <v>#VALUE!</v>
      </c>
      <c r="R372" s="11" t="e">
        <f t="shared" si="88"/>
        <v>#VALUE!</v>
      </c>
      <c r="S372" s="11" t="e">
        <f t="shared" si="89"/>
        <v>#VALUE!</v>
      </c>
      <c r="T372" s="11" t="e">
        <f t="shared" si="90"/>
        <v>#VALUE!</v>
      </c>
      <c r="U372" s="11" t="e">
        <f>'OddsRatio_working_3-way'!S372-'OddsRatio_working_3-way'!R372^2/3</f>
        <v>#VALUE!</v>
      </c>
      <c r="V372" s="11" t="e">
        <f>'OddsRatio_working_3-way'!S372*'OddsRatio_working_3-way'!R372/3-2*'OddsRatio_working_3-way'!R372^3/27-'OddsRatio_working_3-way'!T372</f>
        <v>#VALUE!</v>
      </c>
      <c r="W372" s="11" t="e">
        <f>'OddsRatio_working_3-way'!V372^2+4*'OddsRatio_working_3-way'!U372^3/27</f>
        <v>#VALUE!</v>
      </c>
      <c r="X372" s="11" t="e">
        <f>IF('OddsRatio_working_3-way'!W372&gt;0,IF(ABS('OddsRatio_working_3-way'!V372+SQRT('OddsRatio_working_3-way'!W372))/2&gt;0,ABS('OddsRatio_working_3-way'!V372+SQRT('OddsRatio_working_3-way'!W372))/2,ABS('OddsRatio_working_3-way'!V372-SQRT('OddsRatio_working_3-way'!W372))/2),SQRT(-'OddsRatio_working_3-way'!U372^3/27))</f>
        <v>#VALUE!</v>
      </c>
      <c r="Y372" s="11" t="e">
        <f>IF('OddsRatio_working_3-way'!W372&gt;=0,IF('OddsRatio_working_3-way'!V372+SQRT('OddsRatio_working_3-way'!W372)&gt;0,0,PI()),ACOS('OddsRatio_working_3-way'!V372/(2*'OddsRatio_working_3-way'!X372)))</f>
        <v>#VALUE!</v>
      </c>
      <c r="Z372" s="11" t="e">
        <f>'OddsRatio_working_3-way'!X372^(1/3)*COS('OddsRatio_working_3-way'!Y372/3)</f>
        <v>#VALUE!</v>
      </c>
      <c r="AA372" s="11" t="e">
        <f>'OddsRatio_working_3-way'!X372^(1/3)*COS(('OddsRatio_working_3-way'!Y372+2*PI())/3)</f>
        <v>#VALUE!</v>
      </c>
      <c r="AB372" s="11" t="e">
        <f>'OddsRatio_working_3-way'!X372^(1/3)*COS(('OddsRatio_working_3-way'!Y372+4*PI())/3)</f>
        <v>#VALUE!</v>
      </c>
      <c r="AC372" s="11" t="e">
        <f>'OddsRatio_working_3-way'!X372^(1/3)*SIN('OddsRatio_working_3-way'!Y372/3)</f>
        <v>#VALUE!</v>
      </c>
      <c r="AD372" s="11" t="e">
        <f>'OddsRatio_working_3-way'!X372^(1/3)*SIN(('OddsRatio_working_3-way'!Y372+2*PI())/3)</f>
        <v>#VALUE!</v>
      </c>
      <c r="AE372" s="11" t="e">
        <f>'OddsRatio_working_3-way'!X372^(1/3)*SIN(('OddsRatio_working_3-way'!Y372+4*PI())/3)</f>
        <v>#VALUE!</v>
      </c>
      <c r="AF372" s="11" t="e">
        <f>-'OddsRatio_working_3-way'!U372/(3*'OddsRatio_working_3-way'!X372^(1/3))*COS(('OddsRatio_working_3-way'!Y372)/3)</f>
        <v>#VALUE!</v>
      </c>
      <c r="AG372" s="11" t="e">
        <f>-'OddsRatio_working_3-way'!U372/(3*'OddsRatio_working_3-way'!X372^(1/3))*COS(('OddsRatio_working_3-way'!Y372+2*PI())/3)</f>
        <v>#VALUE!</v>
      </c>
      <c r="AH372" s="11" t="e">
        <f>-'OddsRatio_working_3-way'!U372/(3*'OddsRatio_working_3-way'!X372^(1/3))*COS(('OddsRatio_working_3-way'!Y372+4*PI())/3)</f>
        <v>#VALUE!</v>
      </c>
      <c r="AI372" s="11" t="e">
        <f>'OddsRatio_working_3-way'!U372/(3*'OddsRatio_working_3-way'!X372^(1/3))*SIN(('OddsRatio_working_3-way'!Y372)/3)</f>
        <v>#VALUE!</v>
      </c>
      <c r="AJ372" s="11" t="e">
        <f>'OddsRatio_working_3-way'!U372/(3*'OddsRatio_working_3-way'!X372^(1/3))*SIN(('OddsRatio_working_3-way'!Y372+2*PI())/3)</f>
        <v>#VALUE!</v>
      </c>
      <c r="AK372" s="11" t="e">
        <f>'OddsRatio_working_3-way'!U372/(3*'OddsRatio_working_3-way'!X372^(1/3))*SIN(('OddsRatio_working_3-way'!Y372+4*PI())/3)</f>
        <v>#VALUE!</v>
      </c>
      <c r="AL372" s="11" t="e">
        <f>'OddsRatio_working_3-way'!Z372+'OddsRatio_working_3-way'!AF372</f>
        <v>#VALUE!</v>
      </c>
      <c r="AM372" s="11" t="e">
        <f>'OddsRatio_working_3-way'!AA372+'OddsRatio_working_3-way'!AG372</f>
        <v>#VALUE!</v>
      </c>
      <c r="AN372" s="11" t="e">
        <f>'OddsRatio_working_3-way'!AB372+'OddsRatio_working_3-way'!AH372</f>
        <v>#VALUE!</v>
      </c>
      <c r="AO372" s="11" t="e">
        <f>'OddsRatio_working_3-way'!AC372+'OddsRatio_working_3-way'!AI372</f>
        <v>#VALUE!</v>
      </c>
      <c r="AP372" s="11" t="e">
        <f>'OddsRatio_working_3-way'!AD372+'OddsRatio_working_3-way'!AJ372</f>
        <v>#VALUE!</v>
      </c>
      <c r="AQ372" s="11" t="e">
        <f>'OddsRatio_working_3-way'!AE372+'OddsRatio_working_3-way'!AK372</f>
        <v>#VALUE!</v>
      </c>
      <c r="AR372" s="10" t="str">
        <f>IF(A372="","",IF(('OddsRatio_working_3-way'!X372=0),IF(Q372&gt;0,-Q372^(1/3),(-Q372)^(1/3)),'OddsRatio_working_3-way'!AL372-'OddsRatio_working_3-way'!R372/3))</f>
        <v/>
      </c>
      <c r="AS372" s="11" t="e">
        <f>IF(('OddsRatio_working_3-way'!X372=0),IF(Q372&gt;0,-Q372^(1/3),(-Q372)^(1/3)),'OddsRatio_working_3-way'!AM372-'OddsRatio_working_3-way'!R372/3)</f>
        <v>#VALUE!</v>
      </c>
      <c r="AT372" s="11" t="e">
        <f>IF(('OddsRatio_working_3-way'!X372=0),IF(Q372&gt;0,-Q372^(1/3),(-Q372)^(1/3)),'OddsRatio_working_3-way'!AN372-'OddsRatio_working_3-way'!R372/3)</f>
        <v>#VALUE!</v>
      </c>
      <c r="AU372" s="11" t="e">
        <f>IF(('OddsRatio_working_3-way'!X372=0),0,'OddsRatio_working_3-way'!AO372)</f>
        <v>#VALUE!</v>
      </c>
      <c r="AV372" s="11" t="e">
        <f>IF(('OddsRatio_working_3-way'!X372=0),0,'OddsRatio_working_3-way'!AP372)</f>
        <v>#VALUE!</v>
      </c>
      <c r="AW372" s="11" t="e">
        <f>IF(('OddsRatio_working_3-way'!X372=0),0,'OddsRatio_working_3-way'!AQ372)</f>
        <v>#VALUE!</v>
      </c>
    </row>
    <row r="373" spans="1:49">
      <c r="A373" s="4" t="str">
        <f>IF('True_Odds_Calculator_3-way'!A374="","",'True_Odds_Calculator_3-way'!A374)</f>
        <v/>
      </c>
      <c r="B373" s="4" t="str">
        <f>IF('True_Odds_Calculator_3-way'!B374="","",'True_Odds_Calculator_3-way'!B374)</f>
        <v/>
      </c>
      <c r="C373" s="4" t="str">
        <f>IF('True_Odds_Calculator_3-way'!C374="","",'True_Odds_Calculator_3-way'!C374)</f>
        <v/>
      </c>
      <c r="D373" s="9" t="e">
        <f t="shared" si="78"/>
        <v>#VALUE!</v>
      </c>
      <c r="E373" s="9" t="e">
        <f t="shared" si="79"/>
        <v>#VALUE!</v>
      </c>
      <c r="F373" s="9" t="e">
        <f t="shared" si="80"/>
        <v>#VALUE!</v>
      </c>
      <c r="G373" s="9" t="str">
        <f t="shared" si="81"/>
        <v/>
      </c>
      <c r="H373" s="9" t="str">
        <f t="shared" si="82"/>
        <v/>
      </c>
      <c r="I373" s="9" t="str">
        <f t="shared" si="83"/>
        <v/>
      </c>
      <c r="J373" s="9" t="str">
        <f t="shared" si="84"/>
        <v/>
      </c>
      <c r="K373" s="11" t="e">
        <f t="shared" si="85"/>
        <v>#VALUE!</v>
      </c>
      <c r="L373" s="11" t="e">
        <f t="shared" si="86"/>
        <v>#VALUE!</v>
      </c>
      <c r="M373" s="11" t="e">
        <f t="shared" si="87"/>
        <v>#VALUE!</v>
      </c>
      <c r="N373" s="11" t="e">
        <f>'OddsRatio_working_3-way'!K373+'OddsRatio_working_3-way'!L373+'OddsRatio_working_3-way'!M373-('OddsRatio_working_3-way'!K373*'OddsRatio_working_3-way'!L373)-('OddsRatio_working_3-way'!K373*'OddsRatio_working_3-way'!M373)-('OddsRatio_working_3-way'!L373*'OddsRatio_working_3-way'!M373)+('OddsRatio_working_3-way'!K373*'OddsRatio_working_3-way'!L373*'OddsRatio_working_3-way'!M373)-1</f>
        <v>#VALUE!</v>
      </c>
      <c r="O373" s="11">
        <f>0</f>
        <v>0</v>
      </c>
      <c r="P373" s="11" t="e">
        <f>('OddsRatio_working_3-way'!K373*'OddsRatio_working_3-way'!L373)+('OddsRatio_working_3-way'!K373*'OddsRatio_working_3-way'!M373)+('OddsRatio_working_3-way'!L373*'OddsRatio_working_3-way'!M373)-(3*'OddsRatio_working_3-way'!K373*'OddsRatio_working_3-way'!L373*'OddsRatio_working_3-way'!M373)</f>
        <v>#VALUE!</v>
      </c>
      <c r="Q373" s="11" t="e">
        <f>2*'OddsRatio_working_3-way'!K373*'OddsRatio_working_3-way'!L373*'OddsRatio_working_3-way'!M373</f>
        <v>#VALUE!</v>
      </c>
      <c r="R373" s="11" t="e">
        <f t="shared" si="88"/>
        <v>#VALUE!</v>
      </c>
      <c r="S373" s="11" t="e">
        <f t="shared" si="89"/>
        <v>#VALUE!</v>
      </c>
      <c r="T373" s="11" t="e">
        <f t="shared" si="90"/>
        <v>#VALUE!</v>
      </c>
      <c r="U373" s="11" t="e">
        <f>'OddsRatio_working_3-way'!S373-'OddsRatio_working_3-way'!R373^2/3</f>
        <v>#VALUE!</v>
      </c>
      <c r="V373" s="11" t="e">
        <f>'OddsRatio_working_3-way'!S373*'OddsRatio_working_3-way'!R373/3-2*'OddsRatio_working_3-way'!R373^3/27-'OddsRatio_working_3-way'!T373</f>
        <v>#VALUE!</v>
      </c>
      <c r="W373" s="11" t="e">
        <f>'OddsRatio_working_3-way'!V373^2+4*'OddsRatio_working_3-way'!U373^3/27</f>
        <v>#VALUE!</v>
      </c>
      <c r="X373" s="11" t="e">
        <f>IF('OddsRatio_working_3-way'!W373&gt;0,IF(ABS('OddsRatio_working_3-way'!V373+SQRT('OddsRatio_working_3-way'!W373))/2&gt;0,ABS('OddsRatio_working_3-way'!V373+SQRT('OddsRatio_working_3-way'!W373))/2,ABS('OddsRatio_working_3-way'!V373-SQRT('OddsRatio_working_3-way'!W373))/2),SQRT(-'OddsRatio_working_3-way'!U373^3/27))</f>
        <v>#VALUE!</v>
      </c>
      <c r="Y373" s="11" t="e">
        <f>IF('OddsRatio_working_3-way'!W373&gt;=0,IF('OddsRatio_working_3-way'!V373+SQRT('OddsRatio_working_3-way'!W373)&gt;0,0,PI()),ACOS('OddsRatio_working_3-way'!V373/(2*'OddsRatio_working_3-way'!X373)))</f>
        <v>#VALUE!</v>
      </c>
      <c r="Z373" s="11" t="e">
        <f>'OddsRatio_working_3-way'!X373^(1/3)*COS('OddsRatio_working_3-way'!Y373/3)</f>
        <v>#VALUE!</v>
      </c>
      <c r="AA373" s="11" t="e">
        <f>'OddsRatio_working_3-way'!X373^(1/3)*COS(('OddsRatio_working_3-way'!Y373+2*PI())/3)</f>
        <v>#VALUE!</v>
      </c>
      <c r="AB373" s="11" t="e">
        <f>'OddsRatio_working_3-way'!X373^(1/3)*COS(('OddsRatio_working_3-way'!Y373+4*PI())/3)</f>
        <v>#VALUE!</v>
      </c>
      <c r="AC373" s="11" t="e">
        <f>'OddsRatio_working_3-way'!X373^(1/3)*SIN('OddsRatio_working_3-way'!Y373/3)</f>
        <v>#VALUE!</v>
      </c>
      <c r="AD373" s="11" t="e">
        <f>'OddsRatio_working_3-way'!X373^(1/3)*SIN(('OddsRatio_working_3-way'!Y373+2*PI())/3)</f>
        <v>#VALUE!</v>
      </c>
      <c r="AE373" s="11" t="e">
        <f>'OddsRatio_working_3-way'!X373^(1/3)*SIN(('OddsRatio_working_3-way'!Y373+4*PI())/3)</f>
        <v>#VALUE!</v>
      </c>
      <c r="AF373" s="11" t="e">
        <f>-'OddsRatio_working_3-way'!U373/(3*'OddsRatio_working_3-way'!X373^(1/3))*COS(('OddsRatio_working_3-way'!Y373)/3)</f>
        <v>#VALUE!</v>
      </c>
      <c r="AG373" s="11" t="e">
        <f>-'OddsRatio_working_3-way'!U373/(3*'OddsRatio_working_3-way'!X373^(1/3))*COS(('OddsRatio_working_3-way'!Y373+2*PI())/3)</f>
        <v>#VALUE!</v>
      </c>
      <c r="AH373" s="11" t="e">
        <f>-'OddsRatio_working_3-way'!U373/(3*'OddsRatio_working_3-way'!X373^(1/3))*COS(('OddsRatio_working_3-way'!Y373+4*PI())/3)</f>
        <v>#VALUE!</v>
      </c>
      <c r="AI373" s="11" t="e">
        <f>'OddsRatio_working_3-way'!U373/(3*'OddsRatio_working_3-way'!X373^(1/3))*SIN(('OddsRatio_working_3-way'!Y373)/3)</f>
        <v>#VALUE!</v>
      </c>
      <c r="AJ373" s="11" t="e">
        <f>'OddsRatio_working_3-way'!U373/(3*'OddsRatio_working_3-way'!X373^(1/3))*SIN(('OddsRatio_working_3-way'!Y373+2*PI())/3)</f>
        <v>#VALUE!</v>
      </c>
      <c r="AK373" s="11" t="e">
        <f>'OddsRatio_working_3-way'!U373/(3*'OddsRatio_working_3-way'!X373^(1/3))*SIN(('OddsRatio_working_3-way'!Y373+4*PI())/3)</f>
        <v>#VALUE!</v>
      </c>
      <c r="AL373" s="11" t="e">
        <f>'OddsRatio_working_3-way'!Z373+'OddsRatio_working_3-way'!AF373</f>
        <v>#VALUE!</v>
      </c>
      <c r="AM373" s="11" t="e">
        <f>'OddsRatio_working_3-way'!AA373+'OddsRatio_working_3-way'!AG373</f>
        <v>#VALUE!</v>
      </c>
      <c r="AN373" s="11" t="e">
        <f>'OddsRatio_working_3-way'!AB373+'OddsRatio_working_3-way'!AH373</f>
        <v>#VALUE!</v>
      </c>
      <c r="AO373" s="11" t="e">
        <f>'OddsRatio_working_3-way'!AC373+'OddsRatio_working_3-way'!AI373</f>
        <v>#VALUE!</v>
      </c>
      <c r="AP373" s="11" t="e">
        <f>'OddsRatio_working_3-way'!AD373+'OddsRatio_working_3-way'!AJ373</f>
        <v>#VALUE!</v>
      </c>
      <c r="AQ373" s="11" t="e">
        <f>'OddsRatio_working_3-way'!AE373+'OddsRatio_working_3-way'!AK373</f>
        <v>#VALUE!</v>
      </c>
      <c r="AR373" s="10" t="str">
        <f>IF(A373="","",IF(('OddsRatio_working_3-way'!X373=0),IF(Q373&gt;0,-Q373^(1/3),(-Q373)^(1/3)),'OddsRatio_working_3-way'!AL373-'OddsRatio_working_3-way'!R373/3))</f>
        <v/>
      </c>
      <c r="AS373" s="11" t="e">
        <f>IF(('OddsRatio_working_3-way'!X373=0),IF(Q373&gt;0,-Q373^(1/3),(-Q373)^(1/3)),'OddsRatio_working_3-way'!AM373-'OddsRatio_working_3-way'!R373/3)</f>
        <v>#VALUE!</v>
      </c>
      <c r="AT373" s="11" t="e">
        <f>IF(('OddsRatio_working_3-way'!X373=0),IF(Q373&gt;0,-Q373^(1/3),(-Q373)^(1/3)),'OddsRatio_working_3-way'!AN373-'OddsRatio_working_3-way'!R373/3)</f>
        <v>#VALUE!</v>
      </c>
      <c r="AU373" s="11" t="e">
        <f>IF(('OddsRatio_working_3-way'!X373=0),0,'OddsRatio_working_3-way'!AO373)</f>
        <v>#VALUE!</v>
      </c>
      <c r="AV373" s="11" t="e">
        <f>IF(('OddsRatio_working_3-way'!X373=0),0,'OddsRatio_working_3-way'!AP373)</f>
        <v>#VALUE!</v>
      </c>
      <c r="AW373" s="11" t="e">
        <f>IF(('OddsRatio_working_3-way'!X373=0),0,'OddsRatio_working_3-way'!AQ373)</f>
        <v>#VALUE!</v>
      </c>
    </row>
    <row r="374" spans="1:49">
      <c r="A374" s="4" t="str">
        <f>IF('True_Odds_Calculator_3-way'!A375="","",'True_Odds_Calculator_3-way'!A375)</f>
        <v/>
      </c>
      <c r="B374" s="4" t="str">
        <f>IF('True_Odds_Calculator_3-way'!B375="","",'True_Odds_Calculator_3-way'!B375)</f>
        <v/>
      </c>
      <c r="C374" s="4" t="str">
        <f>IF('True_Odds_Calculator_3-way'!C375="","",'True_Odds_Calculator_3-way'!C375)</f>
        <v/>
      </c>
      <c r="D374" s="9" t="e">
        <f t="shared" si="78"/>
        <v>#VALUE!</v>
      </c>
      <c r="E374" s="9" t="e">
        <f t="shared" si="79"/>
        <v>#VALUE!</v>
      </c>
      <c r="F374" s="9" t="e">
        <f t="shared" si="80"/>
        <v>#VALUE!</v>
      </c>
      <c r="G374" s="9" t="str">
        <f t="shared" si="81"/>
        <v/>
      </c>
      <c r="H374" s="9" t="str">
        <f t="shared" si="82"/>
        <v/>
      </c>
      <c r="I374" s="9" t="str">
        <f t="shared" si="83"/>
        <v/>
      </c>
      <c r="J374" s="9" t="str">
        <f t="shared" si="84"/>
        <v/>
      </c>
      <c r="K374" s="11" t="e">
        <f t="shared" si="85"/>
        <v>#VALUE!</v>
      </c>
      <c r="L374" s="11" t="e">
        <f t="shared" si="86"/>
        <v>#VALUE!</v>
      </c>
      <c r="M374" s="11" t="e">
        <f t="shared" si="87"/>
        <v>#VALUE!</v>
      </c>
      <c r="N374" s="11" t="e">
        <f>'OddsRatio_working_3-way'!K374+'OddsRatio_working_3-way'!L374+'OddsRatio_working_3-way'!M374-('OddsRatio_working_3-way'!K374*'OddsRatio_working_3-way'!L374)-('OddsRatio_working_3-way'!K374*'OddsRatio_working_3-way'!M374)-('OddsRatio_working_3-way'!L374*'OddsRatio_working_3-way'!M374)+('OddsRatio_working_3-way'!K374*'OddsRatio_working_3-way'!L374*'OddsRatio_working_3-way'!M374)-1</f>
        <v>#VALUE!</v>
      </c>
      <c r="O374" s="11">
        <f>0</f>
        <v>0</v>
      </c>
      <c r="P374" s="11" t="e">
        <f>('OddsRatio_working_3-way'!K374*'OddsRatio_working_3-way'!L374)+('OddsRatio_working_3-way'!K374*'OddsRatio_working_3-way'!M374)+('OddsRatio_working_3-way'!L374*'OddsRatio_working_3-way'!M374)-(3*'OddsRatio_working_3-way'!K374*'OddsRatio_working_3-way'!L374*'OddsRatio_working_3-way'!M374)</f>
        <v>#VALUE!</v>
      </c>
      <c r="Q374" s="11" t="e">
        <f>2*'OddsRatio_working_3-way'!K374*'OddsRatio_working_3-way'!L374*'OddsRatio_working_3-way'!M374</f>
        <v>#VALUE!</v>
      </c>
      <c r="R374" s="11" t="e">
        <f t="shared" si="88"/>
        <v>#VALUE!</v>
      </c>
      <c r="S374" s="11" t="e">
        <f t="shared" si="89"/>
        <v>#VALUE!</v>
      </c>
      <c r="T374" s="11" t="e">
        <f t="shared" si="90"/>
        <v>#VALUE!</v>
      </c>
      <c r="U374" s="11" t="e">
        <f>'OddsRatio_working_3-way'!S374-'OddsRatio_working_3-way'!R374^2/3</f>
        <v>#VALUE!</v>
      </c>
      <c r="V374" s="11" t="e">
        <f>'OddsRatio_working_3-way'!S374*'OddsRatio_working_3-way'!R374/3-2*'OddsRatio_working_3-way'!R374^3/27-'OddsRatio_working_3-way'!T374</f>
        <v>#VALUE!</v>
      </c>
      <c r="W374" s="11" t="e">
        <f>'OddsRatio_working_3-way'!V374^2+4*'OddsRatio_working_3-way'!U374^3/27</f>
        <v>#VALUE!</v>
      </c>
      <c r="X374" s="11" t="e">
        <f>IF('OddsRatio_working_3-way'!W374&gt;0,IF(ABS('OddsRatio_working_3-way'!V374+SQRT('OddsRatio_working_3-way'!W374))/2&gt;0,ABS('OddsRatio_working_3-way'!V374+SQRT('OddsRatio_working_3-way'!W374))/2,ABS('OddsRatio_working_3-way'!V374-SQRT('OddsRatio_working_3-way'!W374))/2),SQRT(-'OddsRatio_working_3-way'!U374^3/27))</f>
        <v>#VALUE!</v>
      </c>
      <c r="Y374" s="11" t="e">
        <f>IF('OddsRatio_working_3-way'!W374&gt;=0,IF('OddsRatio_working_3-way'!V374+SQRT('OddsRatio_working_3-way'!W374)&gt;0,0,PI()),ACOS('OddsRatio_working_3-way'!V374/(2*'OddsRatio_working_3-way'!X374)))</f>
        <v>#VALUE!</v>
      </c>
      <c r="Z374" s="11" t="e">
        <f>'OddsRatio_working_3-way'!X374^(1/3)*COS('OddsRatio_working_3-way'!Y374/3)</f>
        <v>#VALUE!</v>
      </c>
      <c r="AA374" s="11" t="e">
        <f>'OddsRatio_working_3-way'!X374^(1/3)*COS(('OddsRatio_working_3-way'!Y374+2*PI())/3)</f>
        <v>#VALUE!</v>
      </c>
      <c r="AB374" s="11" t="e">
        <f>'OddsRatio_working_3-way'!X374^(1/3)*COS(('OddsRatio_working_3-way'!Y374+4*PI())/3)</f>
        <v>#VALUE!</v>
      </c>
      <c r="AC374" s="11" t="e">
        <f>'OddsRatio_working_3-way'!X374^(1/3)*SIN('OddsRatio_working_3-way'!Y374/3)</f>
        <v>#VALUE!</v>
      </c>
      <c r="AD374" s="11" t="e">
        <f>'OddsRatio_working_3-way'!X374^(1/3)*SIN(('OddsRatio_working_3-way'!Y374+2*PI())/3)</f>
        <v>#VALUE!</v>
      </c>
      <c r="AE374" s="11" t="e">
        <f>'OddsRatio_working_3-way'!X374^(1/3)*SIN(('OddsRatio_working_3-way'!Y374+4*PI())/3)</f>
        <v>#VALUE!</v>
      </c>
      <c r="AF374" s="11" t="e">
        <f>-'OddsRatio_working_3-way'!U374/(3*'OddsRatio_working_3-way'!X374^(1/3))*COS(('OddsRatio_working_3-way'!Y374)/3)</f>
        <v>#VALUE!</v>
      </c>
      <c r="AG374" s="11" t="e">
        <f>-'OddsRatio_working_3-way'!U374/(3*'OddsRatio_working_3-way'!X374^(1/3))*COS(('OddsRatio_working_3-way'!Y374+2*PI())/3)</f>
        <v>#VALUE!</v>
      </c>
      <c r="AH374" s="11" t="e">
        <f>-'OddsRatio_working_3-way'!U374/(3*'OddsRatio_working_3-way'!X374^(1/3))*COS(('OddsRatio_working_3-way'!Y374+4*PI())/3)</f>
        <v>#VALUE!</v>
      </c>
      <c r="AI374" s="11" t="e">
        <f>'OddsRatio_working_3-way'!U374/(3*'OddsRatio_working_3-way'!X374^(1/3))*SIN(('OddsRatio_working_3-way'!Y374)/3)</f>
        <v>#VALUE!</v>
      </c>
      <c r="AJ374" s="11" t="e">
        <f>'OddsRatio_working_3-way'!U374/(3*'OddsRatio_working_3-way'!X374^(1/3))*SIN(('OddsRatio_working_3-way'!Y374+2*PI())/3)</f>
        <v>#VALUE!</v>
      </c>
      <c r="AK374" s="11" t="e">
        <f>'OddsRatio_working_3-way'!U374/(3*'OddsRatio_working_3-way'!X374^(1/3))*SIN(('OddsRatio_working_3-way'!Y374+4*PI())/3)</f>
        <v>#VALUE!</v>
      </c>
      <c r="AL374" s="11" t="e">
        <f>'OddsRatio_working_3-way'!Z374+'OddsRatio_working_3-way'!AF374</f>
        <v>#VALUE!</v>
      </c>
      <c r="AM374" s="11" t="e">
        <f>'OddsRatio_working_3-way'!AA374+'OddsRatio_working_3-way'!AG374</f>
        <v>#VALUE!</v>
      </c>
      <c r="AN374" s="11" t="e">
        <f>'OddsRatio_working_3-way'!AB374+'OddsRatio_working_3-way'!AH374</f>
        <v>#VALUE!</v>
      </c>
      <c r="AO374" s="11" t="e">
        <f>'OddsRatio_working_3-way'!AC374+'OddsRatio_working_3-way'!AI374</f>
        <v>#VALUE!</v>
      </c>
      <c r="AP374" s="11" t="e">
        <f>'OddsRatio_working_3-way'!AD374+'OddsRatio_working_3-way'!AJ374</f>
        <v>#VALUE!</v>
      </c>
      <c r="AQ374" s="11" t="e">
        <f>'OddsRatio_working_3-way'!AE374+'OddsRatio_working_3-way'!AK374</f>
        <v>#VALUE!</v>
      </c>
      <c r="AR374" s="10" t="str">
        <f>IF(A374="","",IF(('OddsRatio_working_3-way'!X374=0),IF(Q374&gt;0,-Q374^(1/3),(-Q374)^(1/3)),'OddsRatio_working_3-way'!AL374-'OddsRatio_working_3-way'!R374/3))</f>
        <v/>
      </c>
      <c r="AS374" s="11" t="e">
        <f>IF(('OddsRatio_working_3-way'!X374=0),IF(Q374&gt;0,-Q374^(1/3),(-Q374)^(1/3)),'OddsRatio_working_3-way'!AM374-'OddsRatio_working_3-way'!R374/3)</f>
        <v>#VALUE!</v>
      </c>
      <c r="AT374" s="11" t="e">
        <f>IF(('OddsRatio_working_3-way'!X374=0),IF(Q374&gt;0,-Q374^(1/3),(-Q374)^(1/3)),'OddsRatio_working_3-way'!AN374-'OddsRatio_working_3-way'!R374/3)</f>
        <v>#VALUE!</v>
      </c>
      <c r="AU374" s="11" t="e">
        <f>IF(('OddsRatio_working_3-way'!X374=0),0,'OddsRatio_working_3-way'!AO374)</f>
        <v>#VALUE!</v>
      </c>
      <c r="AV374" s="11" t="e">
        <f>IF(('OddsRatio_working_3-way'!X374=0),0,'OddsRatio_working_3-way'!AP374)</f>
        <v>#VALUE!</v>
      </c>
      <c r="AW374" s="11" t="e">
        <f>IF(('OddsRatio_working_3-way'!X374=0),0,'OddsRatio_working_3-way'!AQ374)</f>
        <v>#VALUE!</v>
      </c>
    </row>
    <row r="375" spans="1:49">
      <c r="A375" s="4" t="str">
        <f>IF('True_Odds_Calculator_3-way'!A376="","",'True_Odds_Calculator_3-way'!A376)</f>
        <v/>
      </c>
      <c r="B375" s="4" t="str">
        <f>IF('True_Odds_Calculator_3-way'!B376="","",'True_Odds_Calculator_3-way'!B376)</f>
        <v/>
      </c>
      <c r="C375" s="4" t="str">
        <f>IF('True_Odds_Calculator_3-way'!C376="","",'True_Odds_Calculator_3-way'!C376)</f>
        <v/>
      </c>
      <c r="D375" s="9" t="e">
        <f t="shared" si="78"/>
        <v>#VALUE!</v>
      </c>
      <c r="E375" s="9" t="e">
        <f t="shared" si="79"/>
        <v>#VALUE!</v>
      </c>
      <c r="F375" s="9" t="e">
        <f t="shared" si="80"/>
        <v>#VALUE!</v>
      </c>
      <c r="G375" s="9" t="str">
        <f t="shared" si="81"/>
        <v/>
      </c>
      <c r="H375" s="9" t="str">
        <f t="shared" si="82"/>
        <v/>
      </c>
      <c r="I375" s="9" t="str">
        <f t="shared" si="83"/>
        <v/>
      </c>
      <c r="J375" s="9" t="str">
        <f t="shared" si="84"/>
        <v/>
      </c>
      <c r="K375" s="11" t="e">
        <f t="shared" si="85"/>
        <v>#VALUE!</v>
      </c>
      <c r="L375" s="11" t="e">
        <f t="shared" si="86"/>
        <v>#VALUE!</v>
      </c>
      <c r="M375" s="11" t="e">
        <f t="shared" si="87"/>
        <v>#VALUE!</v>
      </c>
      <c r="N375" s="11" t="e">
        <f>'OddsRatio_working_3-way'!K375+'OddsRatio_working_3-way'!L375+'OddsRatio_working_3-way'!M375-('OddsRatio_working_3-way'!K375*'OddsRatio_working_3-way'!L375)-('OddsRatio_working_3-way'!K375*'OddsRatio_working_3-way'!M375)-('OddsRatio_working_3-way'!L375*'OddsRatio_working_3-way'!M375)+('OddsRatio_working_3-way'!K375*'OddsRatio_working_3-way'!L375*'OddsRatio_working_3-way'!M375)-1</f>
        <v>#VALUE!</v>
      </c>
      <c r="O375" s="11">
        <f>0</f>
        <v>0</v>
      </c>
      <c r="P375" s="11" t="e">
        <f>('OddsRatio_working_3-way'!K375*'OddsRatio_working_3-way'!L375)+('OddsRatio_working_3-way'!K375*'OddsRatio_working_3-way'!M375)+('OddsRatio_working_3-way'!L375*'OddsRatio_working_3-way'!M375)-(3*'OddsRatio_working_3-way'!K375*'OddsRatio_working_3-way'!L375*'OddsRatio_working_3-way'!M375)</f>
        <v>#VALUE!</v>
      </c>
      <c r="Q375" s="11" t="e">
        <f>2*'OddsRatio_working_3-way'!K375*'OddsRatio_working_3-way'!L375*'OddsRatio_working_3-way'!M375</f>
        <v>#VALUE!</v>
      </c>
      <c r="R375" s="11" t="e">
        <f t="shared" si="88"/>
        <v>#VALUE!</v>
      </c>
      <c r="S375" s="11" t="e">
        <f t="shared" si="89"/>
        <v>#VALUE!</v>
      </c>
      <c r="T375" s="11" t="e">
        <f t="shared" si="90"/>
        <v>#VALUE!</v>
      </c>
      <c r="U375" s="11" t="e">
        <f>'OddsRatio_working_3-way'!S375-'OddsRatio_working_3-way'!R375^2/3</f>
        <v>#VALUE!</v>
      </c>
      <c r="V375" s="11" t="e">
        <f>'OddsRatio_working_3-way'!S375*'OddsRatio_working_3-way'!R375/3-2*'OddsRatio_working_3-way'!R375^3/27-'OddsRatio_working_3-way'!T375</f>
        <v>#VALUE!</v>
      </c>
      <c r="W375" s="11" t="e">
        <f>'OddsRatio_working_3-way'!V375^2+4*'OddsRatio_working_3-way'!U375^3/27</f>
        <v>#VALUE!</v>
      </c>
      <c r="X375" s="11" t="e">
        <f>IF('OddsRatio_working_3-way'!W375&gt;0,IF(ABS('OddsRatio_working_3-way'!V375+SQRT('OddsRatio_working_3-way'!W375))/2&gt;0,ABS('OddsRatio_working_3-way'!V375+SQRT('OddsRatio_working_3-way'!W375))/2,ABS('OddsRatio_working_3-way'!V375-SQRT('OddsRatio_working_3-way'!W375))/2),SQRT(-'OddsRatio_working_3-way'!U375^3/27))</f>
        <v>#VALUE!</v>
      </c>
      <c r="Y375" s="11" t="e">
        <f>IF('OddsRatio_working_3-way'!W375&gt;=0,IF('OddsRatio_working_3-way'!V375+SQRT('OddsRatio_working_3-way'!W375)&gt;0,0,PI()),ACOS('OddsRatio_working_3-way'!V375/(2*'OddsRatio_working_3-way'!X375)))</f>
        <v>#VALUE!</v>
      </c>
      <c r="Z375" s="11" t="e">
        <f>'OddsRatio_working_3-way'!X375^(1/3)*COS('OddsRatio_working_3-way'!Y375/3)</f>
        <v>#VALUE!</v>
      </c>
      <c r="AA375" s="11" t="e">
        <f>'OddsRatio_working_3-way'!X375^(1/3)*COS(('OddsRatio_working_3-way'!Y375+2*PI())/3)</f>
        <v>#VALUE!</v>
      </c>
      <c r="AB375" s="11" t="e">
        <f>'OddsRatio_working_3-way'!X375^(1/3)*COS(('OddsRatio_working_3-way'!Y375+4*PI())/3)</f>
        <v>#VALUE!</v>
      </c>
      <c r="AC375" s="11" t="e">
        <f>'OddsRatio_working_3-way'!X375^(1/3)*SIN('OddsRatio_working_3-way'!Y375/3)</f>
        <v>#VALUE!</v>
      </c>
      <c r="AD375" s="11" t="e">
        <f>'OddsRatio_working_3-way'!X375^(1/3)*SIN(('OddsRatio_working_3-way'!Y375+2*PI())/3)</f>
        <v>#VALUE!</v>
      </c>
      <c r="AE375" s="11" t="e">
        <f>'OddsRatio_working_3-way'!X375^(1/3)*SIN(('OddsRatio_working_3-way'!Y375+4*PI())/3)</f>
        <v>#VALUE!</v>
      </c>
      <c r="AF375" s="11" t="e">
        <f>-'OddsRatio_working_3-way'!U375/(3*'OddsRatio_working_3-way'!X375^(1/3))*COS(('OddsRatio_working_3-way'!Y375)/3)</f>
        <v>#VALUE!</v>
      </c>
      <c r="AG375" s="11" t="e">
        <f>-'OddsRatio_working_3-way'!U375/(3*'OddsRatio_working_3-way'!X375^(1/3))*COS(('OddsRatio_working_3-way'!Y375+2*PI())/3)</f>
        <v>#VALUE!</v>
      </c>
      <c r="AH375" s="11" t="e">
        <f>-'OddsRatio_working_3-way'!U375/(3*'OddsRatio_working_3-way'!X375^(1/3))*COS(('OddsRatio_working_3-way'!Y375+4*PI())/3)</f>
        <v>#VALUE!</v>
      </c>
      <c r="AI375" s="11" t="e">
        <f>'OddsRatio_working_3-way'!U375/(3*'OddsRatio_working_3-way'!X375^(1/3))*SIN(('OddsRatio_working_3-way'!Y375)/3)</f>
        <v>#VALUE!</v>
      </c>
      <c r="AJ375" s="11" t="e">
        <f>'OddsRatio_working_3-way'!U375/(3*'OddsRatio_working_3-way'!X375^(1/3))*SIN(('OddsRatio_working_3-way'!Y375+2*PI())/3)</f>
        <v>#VALUE!</v>
      </c>
      <c r="AK375" s="11" t="e">
        <f>'OddsRatio_working_3-way'!U375/(3*'OddsRatio_working_3-way'!X375^(1/3))*SIN(('OddsRatio_working_3-way'!Y375+4*PI())/3)</f>
        <v>#VALUE!</v>
      </c>
      <c r="AL375" s="11" t="e">
        <f>'OddsRatio_working_3-way'!Z375+'OddsRatio_working_3-way'!AF375</f>
        <v>#VALUE!</v>
      </c>
      <c r="AM375" s="11" t="e">
        <f>'OddsRatio_working_3-way'!AA375+'OddsRatio_working_3-way'!AG375</f>
        <v>#VALUE!</v>
      </c>
      <c r="AN375" s="11" t="e">
        <f>'OddsRatio_working_3-way'!AB375+'OddsRatio_working_3-way'!AH375</f>
        <v>#VALUE!</v>
      </c>
      <c r="AO375" s="11" t="e">
        <f>'OddsRatio_working_3-way'!AC375+'OddsRatio_working_3-way'!AI375</f>
        <v>#VALUE!</v>
      </c>
      <c r="AP375" s="11" t="e">
        <f>'OddsRatio_working_3-way'!AD375+'OddsRatio_working_3-way'!AJ375</f>
        <v>#VALUE!</v>
      </c>
      <c r="AQ375" s="11" t="e">
        <f>'OddsRatio_working_3-way'!AE375+'OddsRatio_working_3-way'!AK375</f>
        <v>#VALUE!</v>
      </c>
      <c r="AR375" s="10" t="str">
        <f>IF(A375="","",IF(('OddsRatio_working_3-way'!X375=0),IF(Q375&gt;0,-Q375^(1/3),(-Q375)^(1/3)),'OddsRatio_working_3-way'!AL375-'OddsRatio_working_3-way'!R375/3))</f>
        <v/>
      </c>
      <c r="AS375" s="11" t="e">
        <f>IF(('OddsRatio_working_3-way'!X375=0),IF(Q375&gt;0,-Q375^(1/3),(-Q375)^(1/3)),'OddsRatio_working_3-way'!AM375-'OddsRatio_working_3-way'!R375/3)</f>
        <v>#VALUE!</v>
      </c>
      <c r="AT375" s="11" t="e">
        <f>IF(('OddsRatio_working_3-way'!X375=0),IF(Q375&gt;0,-Q375^(1/3),(-Q375)^(1/3)),'OddsRatio_working_3-way'!AN375-'OddsRatio_working_3-way'!R375/3)</f>
        <v>#VALUE!</v>
      </c>
      <c r="AU375" s="11" t="e">
        <f>IF(('OddsRatio_working_3-way'!X375=0),0,'OddsRatio_working_3-way'!AO375)</f>
        <v>#VALUE!</v>
      </c>
      <c r="AV375" s="11" t="e">
        <f>IF(('OddsRatio_working_3-way'!X375=0),0,'OddsRatio_working_3-way'!AP375)</f>
        <v>#VALUE!</v>
      </c>
      <c r="AW375" s="11" t="e">
        <f>IF(('OddsRatio_working_3-way'!X375=0),0,'OddsRatio_working_3-way'!AQ375)</f>
        <v>#VALUE!</v>
      </c>
    </row>
    <row r="376" spans="1:49">
      <c r="A376" s="4" t="str">
        <f>IF('True_Odds_Calculator_3-way'!A377="","",'True_Odds_Calculator_3-way'!A377)</f>
        <v/>
      </c>
      <c r="B376" s="4" t="str">
        <f>IF('True_Odds_Calculator_3-way'!B377="","",'True_Odds_Calculator_3-way'!B377)</f>
        <v/>
      </c>
      <c r="C376" s="4" t="str">
        <f>IF('True_Odds_Calculator_3-way'!C377="","",'True_Odds_Calculator_3-way'!C377)</f>
        <v/>
      </c>
      <c r="D376" s="9" t="e">
        <f t="shared" si="78"/>
        <v>#VALUE!</v>
      </c>
      <c r="E376" s="9" t="e">
        <f t="shared" si="79"/>
        <v>#VALUE!</v>
      </c>
      <c r="F376" s="9" t="e">
        <f t="shared" si="80"/>
        <v>#VALUE!</v>
      </c>
      <c r="G376" s="9" t="str">
        <f t="shared" si="81"/>
        <v/>
      </c>
      <c r="H376" s="9" t="str">
        <f t="shared" si="82"/>
        <v/>
      </c>
      <c r="I376" s="9" t="str">
        <f t="shared" si="83"/>
        <v/>
      </c>
      <c r="J376" s="9" t="str">
        <f t="shared" si="84"/>
        <v/>
      </c>
      <c r="K376" s="11" t="e">
        <f t="shared" si="85"/>
        <v>#VALUE!</v>
      </c>
      <c r="L376" s="11" t="e">
        <f t="shared" si="86"/>
        <v>#VALUE!</v>
      </c>
      <c r="M376" s="11" t="e">
        <f t="shared" si="87"/>
        <v>#VALUE!</v>
      </c>
      <c r="N376" s="11" t="e">
        <f>'OddsRatio_working_3-way'!K376+'OddsRatio_working_3-way'!L376+'OddsRatio_working_3-way'!M376-('OddsRatio_working_3-way'!K376*'OddsRatio_working_3-way'!L376)-('OddsRatio_working_3-way'!K376*'OddsRatio_working_3-way'!M376)-('OddsRatio_working_3-way'!L376*'OddsRatio_working_3-way'!M376)+('OddsRatio_working_3-way'!K376*'OddsRatio_working_3-way'!L376*'OddsRatio_working_3-way'!M376)-1</f>
        <v>#VALUE!</v>
      </c>
      <c r="O376" s="11">
        <f>0</f>
        <v>0</v>
      </c>
      <c r="P376" s="11" t="e">
        <f>('OddsRatio_working_3-way'!K376*'OddsRatio_working_3-way'!L376)+('OddsRatio_working_3-way'!K376*'OddsRatio_working_3-way'!M376)+('OddsRatio_working_3-way'!L376*'OddsRatio_working_3-way'!M376)-(3*'OddsRatio_working_3-way'!K376*'OddsRatio_working_3-way'!L376*'OddsRatio_working_3-way'!M376)</f>
        <v>#VALUE!</v>
      </c>
      <c r="Q376" s="11" t="e">
        <f>2*'OddsRatio_working_3-way'!K376*'OddsRatio_working_3-way'!L376*'OddsRatio_working_3-way'!M376</f>
        <v>#VALUE!</v>
      </c>
      <c r="R376" s="11" t="e">
        <f t="shared" si="88"/>
        <v>#VALUE!</v>
      </c>
      <c r="S376" s="11" t="e">
        <f t="shared" si="89"/>
        <v>#VALUE!</v>
      </c>
      <c r="T376" s="11" t="e">
        <f t="shared" si="90"/>
        <v>#VALUE!</v>
      </c>
      <c r="U376" s="11" t="e">
        <f>'OddsRatio_working_3-way'!S376-'OddsRatio_working_3-way'!R376^2/3</f>
        <v>#VALUE!</v>
      </c>
      <c r="V376" s="11" t="e">
        <f>'OddsRatio_working_3-way'!S376*'OddsRatio_working_3-way'!R376/3-2*'OddsRatio_working_3-way'!R376^3/27-'OddsRatio_working_3-way'!T376</f>
        <v>#VALUE!</v>
      </c>
      <c r="W376" s="11" t="e">
        <f>'OddsRatio_working_3-way'!V376^2+4*'OddsRatio_working_3-way'!U376^3/27</f>
        <v>#VALUE!</v>
      </c>
      <c r="X376" s="11" t="e">
        <f>IF('OddsRatio_working_3-way'!W376&gt;0,IF(ABS('OddsRatio_working_3-way'!V376+SQRT('OddsRatio_working_3-way'!W376))/2&gt;0,ABS('OddsRatio_working_3-way'!V376+SQRT('OddsRatio_working_3-way'!W376))/2,ABS('OddsRatio_working_3-way'!V376-SQRT('OddsRatio_working_3-way'!W376))/2),SQRT(-'OddsRatio_working_3-way'!U376^3/27))</f>
        <v>#VALUE!</v>
      </c>
      <c r="Y376" s="11" t="e">
        <f>IF('OddsRatio_working_3-way'!W376&gt;=0,IF('OddsRatio_working_3-way'!V376+SQRT('OddsRatio_working_3-way'!W376)&gt;0,0,PI()),ACOS('OddsRatio_working_3-way'!V376/(2*'OddsRatio_working_3-way'!X376)))</f>
        <v>#VALUE!</v>
      </c>
      <c r="Z376" s="11" t="e">
        <f>'OddsRatio_working_3-way'!X376^(1/3)*COS('OddsRatio_working_3-way'!Y376/3)</f>
        <v>#VALUE!</v>
      </c>
      <c r="AA376" s="11" t="e">
        <f>'OddsRatio_working_3-way'!X376^(1/3)*COS(('OddsRatio_working_3-way'!Y376+2*PI())/3)</f>
        <v>#VALUE!</v>
      </c>
      <c r="AB376" s="11" t="e">
        <f>'OddsRatio_working_3-way'!X376^(1/3)*COS(('OddsRatio_working_3-way'!Y376+4*PI())/3)</f>
        <v>#VALUE!</v>
      </c>
      <c r="AC376" s="11" t="e">
        <f>'OddsRatio_working_3-way'!X376^(1/3)*SIN('OddsRatio_working_3-way'!Y376/3)</f>
        <v>#VALUE!</v>
      </c>
      <c r="AD376" s="11" t="e">
        <f>'OddsRatio_working_3-way'!X376^(1/3)*SIN(('OddsRatio_working_3-way'!Y376+2*PI())/3)</f>
        <v>#VALUE!</v>
      </c>
      <c r="AE376" s="11" t="e">
        <f>'OddsRatio_working_3-way'!X376^(1/3)*SIN(('OddsRatio_working_3-way'!Y376+4*PI())/3)</f>
        <v>#VALUE!</v>
      </c>
      <c r="AF376" s="11" t="e">
        <f>-'OddsRatio_working_3-way'!U376/(3*'OddsRatio_working_3-way'!X376^(1/3))*COS(('OddsRatio_working_3-way'!Y376)/3)</f>
        <v>#VALUE!</v>
      </c>
      <c r="AG376" s="11" t="e">
        <f>-'OddsRatio_working_3-way'!U376/(3*'OddsRatio_working_3-way'!X376^(1/3))*COS(('OddsRatio_working_3-way'!Y376+2*PI())/3)</f>
        <v>#VALUE!</v>
      </c>
      <c r="AH376" s="11" t="e">
        <f>-'OddsRatio_working_3-way'!U376/(3*'OddsRatio_working_3-way'!X376^(1/3))*COS(('OddsRatio_working_3-way'!Y376+4*PI())/3)</f>
        <v>#VALUE!</v>
      </c>
      <c r="AI376" s="11" t="e">
        <f>'OddsRatio_working_3-way'!U376/(3*'OddsRatio_working_3-way'!X376^(1/3))*SIN(('OddsRatio_working_3-way'!Y376)/3)</f>
        <v>#VALUE!</v>
      </c>
      <c r="AJ376" s="11" t="e">
        <f>'OddsRatio_working_3-way'!U376/(3*'OddsRatio_working_3-way'!X376^(1/3))*SIN(('OddsRatio_working_3-way'!Y376+2*PI())/3)</f>
        <v>#VALUE!</v>
      </c>
      <c r="AK376" s="11" t="e">
        <f>'OddsRatio_working_3-way'!U376/(3*'OddsRatio_working_3-way'!X376^(1/3))*SIN(('OddsRatio_working_3-way'!Y376+4*PI())/3)</f>
        <v>#VALUE!</v>
      </c>
      <c r="AL376" s="11" t="e">
        <f>'OddsRatio_working_3-way'!Z376+'OddsRatio_working_3-way'!AF376</f>
        <v>#VALUE!</v>
      </c>
      <c r="AM376" s="11" t="e">
        <f>'OddsRatio_working_3-way'!AA376+'OddsRatio_working_3-way'!AG376</f>
        <v>#VALUE!</v>
      </c>
      <c r="AN376" s="11" t="e">
        <f>'OddsRatio_working_3-way'!AB376+'OddsRatio_working_3-way'!AH376</f>
        <v>#VALUE!</v>
      </c>
      <c r="AO376" s="11" t="e">
        <f>'OddsRatio_working_3-way'!AC376+'OddsRatio_working_3-way'!AI376</f>
        <v>#VALUE!</v>
      </c>
      <c r="AP376" s="11" t="e">
        <f>'OddsRatio_working_3-way'!AD376+'OddsRatio_working_3-way'!AJ376</f>
        <v>#VALUE!</v>
      </c>
      <c r="AQ376" s="11" t="e">
        <f>'OddsRatio_working_3-way'!AE376+'OddsRatio_working_3-way'!AK376</f>
        <v>#VALUE!</v>
      </c>
      <c r="AR376" s="10" t="str">
        <f>IF(A376="","",IF(('OddsRatio_working_3-way'!X376=0),IF(Q376&gt;0,-Q376^(1/3),(-Q376)^(1/3)),'OddsRatio_working_3-way'!AL376-'OddsRatio_working_3-way'!R376/3))</f>
        <v/>
      </c>
      <c r="AS376" s="11" t="e">
        <f>IF(('OddsRatio_working_3-way'!X376=0),IF(Q376&gt;0,-Q376^(1/3),(-Q376)^(1/3)),'OddsRatio_working_3-way'!AM376-'OddsRatio_working_3-way'!R376/3)</f>
        <v>#VALUE!</v>
      </c>
      <c r="AT376" s="11" t="e">
        <f>IF(('OddsRatio_working_3-way'!X376=0),IF(Q376&gt;0,-Q376^(1/3),(-Q376)^(1/3)),'OddsRatio_working_3-way'!AN376-'OddsRatio_working_3-way'!R376/3)</f>
        <v>#VALUE!</v>
      </c>
      <c r="AU376" s="11" t="e">
        <f>IF(('OddsRatio_working_3-way'!X376=0),0,'OddsRatio_working_3-way'!AO376)</f>
        <v>#VALUE!</v>
      </c>
      <c r="AV376" s="11" t="e">
        <f>IF(('OddsRatio_working_3-way'!X376=0),0,'OddsRatio_working_3-way'!AP376)</f>
        <v>#VALUE!</v>
      </c>
      <c r="AW376" s="11" t="e">
        <f>IF(('OddsRatio_working_3-way'!X376=0),0,'OddsRatio_working_3-way'!AQ376)</f>
        <v>#VALUE!</v>
      </c>
    </row>
    <row r="377" spans="1:49">
      <c r="A377" s="4" t="str">
        <f>IF('True_Odds_Calculator_3-way'!A378="","",'True_Odds_Calculator_3-way'!A378)</f>
        <v/>
      </c>
      <c r="B377" s="4" t="str">
        <f>IF('True_Odds_Calculator_3-way'!B378="","",'True_Odds_Calculator_3-way'!B378)</f>
        <v/>
      </c>
      <c r="C377" s="4" t="str">
        <f>IF('True_Odds_Calculator_3-way'!C378="","",'True_Odds_Calculator_3-way'!C378)</f>
        <v/>
      </c>
      <c r="D377" s="9" t="e">
        <f t="shared" si="78"/>
        <v>#VALUE!</v>
      </c>
      <c r="E377" s="9" t="e">
        <f t="shared" si="79"/>
        <v>#VALUE!</v>
      </c>
      <c r="F377" s="9" t="e">
        <f t="shared" si="80"/>
        <v>#VALUE!</v>
      </c>
      <c r="G377" s="9" t="str">
        <f t="shared" si="81"/>
        <v/>
      </c>
      <c r="H377" s="9" t="str">
        <f t="shared" si="82"/>
        <v/>
      </c>
      <c r="I377" s="9" t="str">
        <f t="shared" si="83"/>
        <v/>
      </c>
      <c r="J377" s="9" t="str">
        <f t="shared" si="84"/>
        <v/>
      </c>
      <c r="K377" s="11" t="e">
        <f t="shared" si="85"/>
        <v>#VALUE!</v>
      </c>
      <c r="L377" s="11" t="e">
        <f t="shared" si="86"/>
        <v>#VALUE!</v>
      </c>
      <c r="M377" s="11" t="e">
        <f t="shared" si="87"/>
        <v>#VALUE!</v>
      </c>
      <c r="N377" s="11" t="e">
        <f>'OddsRatio_working_3-way'!K377+'OddsRatio_working_3-way'!L377+'OddsRatio_working_3-way'!M377-('OddsRatio_working_3-way'!K377*'OddsRatio_working_3-way'!L377)-('OddsRatio_working_3-way'!K377*'OddsRatio_working_3-way'!M377)-('OddsRatio_working_3-way'!L377*'OddsRatio_working_3-way'!M377)+('OddsRatio_working_3-way'!K377*'OddsRatio_working_3-way'!L377*'OddsRatio_working_3-way'!M377)-1</f>
        <v>#VALUE!</v>
      </c>
      <c r="O377" s="11">
        <f>0</f>
        <v>0</v>
      </c>
      <c r="P377" s="11" t="e">
        <f>('OddsRatio_working_3-way'!K377*'OddsRatio_working_3-way'!L377)+('OddsRatio_working_3-way'!K377*'OddsRatio_working_3-way'!M377)+('OddsRatio_working_3-way'!L377*'OddsRatio_working_3-way'!M377)-(3*'OddsRatio_working_3-way'!K377*'OddsRatio_working_3-way'!L377*'OddsRatio_working_3-way'!M377)</f>
        <v>#VALUE!</v>
      </c>
      <c r="Q377" s="11" t="e">
        <f>2*'OddsRatio_working_3-way'!K377*'OddsRatio_working_3-way'!L377*'OddsRatio_working_3-way'!M377</f>
        <v>#VALUE!</v>
      </c>
      <c r="R377" s="11" t="e">
        <f t="shared" si="88"/>
        <v>#VALUE!</v>
      </c>
      <c r="S377" s="11" t="e">
        <f t="shared" si="89"/>
        <v>#VALUE!</v>
      </c>
      <c r="T377" s="11" t="e">
        <f t="shared" si="90"/>
        <v>#VALUE!</v>
      </c>
      <c r="U377" s="11" t="e">
        <f>'OddsRatio_working_3-way'!S377-'OddsRatio_working_3-way'!R377^2/3</f>
        <v>#VALUE!</v>
      </c>
      <c r="V377" s="11" t="e">
        <f>'OddsRatio_working_3-way'!S377*'OddsRatio_working_3-way'!R377/3-2*'OddsRatio_working_3-way'!R377^3/27-'OddsRatio_working_3-way'!T377</f>
        <v>#VALUE!</v>
      </c>
      <c r="W377" s="11" t="e">
        <f>'OddsRatio_working_3-way'!V377^2+4*'OddsRatio_working_3-way'!U377^3/27</f>
        <v>#VALUE!</v>
      </c>
      <c r="X377" s="11" t="e">
        <f>IF('OddsRatio_working_3-way'!W377&gt;0,IF(ABS('OddsRatio_working_3-way'!V377+SQRT('OddsRatio_working_3-way'!W377))/2&gt;0,ABS('OddsRatio_working_3-way'!V377+SQRT('OddsRatio_working_3-way'!W377))/2,ABS('OddsRatio_working_3-way'!V377-SQRT('OddsRatio_working_3-way'!W377))/2),SQRT(-'OddsRatio_working_3-way'!U377^3/27))</f>
        <v>#VALUE!</v>
      </c>
      <c r="Y377" s="11" t="e">
        <f>IF('OddsRatio_working_3-way'!W377&gt;=0,IF('OddsRatio_working_3-way'!V377+SQRT('OddsRatio_working_3-way'!W377)&gt;0,0,PI()),ACOS('OddsRatio_working_3-way'!V377/(2*'OddsRatio_working_3-way'!X377)))</f>
        <v>#VALUE!</v>
      </c>
      <c r="Z377" s="11" t="e">
        <f>'OddsRatio_working_3-way'!X377^(1/3)*COS('OddsRatio_working_3-way'!Y377/3)</f>
        <v>#VALUE!</v>
      </c>
      <c r="AA377" s="11" t="e">
        <f>'OddsRatio_working_3-way'!X377^(1/3)*COS(('OddsRatio_working_3-way'!Y377+2*PI())/3)</f>
        <v>#VALUE!</v>
      </c>
      <c r="AB377" s="11" t="e">
        <f>'OddsRatio_working_3-way'!X377^(1/3)*COS(('OddsRatio_working_3-way'!Y377+4*PI())/3)</f>
        <v>#VALUE!</v>
      </c>
      <c r="AC377" s="11" t="e">
        <f>'OddsRatio_working_3-way'!X377^(1/3)*SIN('OddsRatio_working_3-way'!Y377/3)</f>
        <v>#VALUE!</v>
      </c>
      <c r="AD377" s="11" t="e">
        <f>'OddsRatio_working_3-way'!X377^(1/3)*SIN(('OddsRatio_working_3-way'!Y377+2*PI())/3)</f>
        <v>#VALUE!</v>
      </c>
      <c r="AE377" s="11" t="e">
        <f>'OddsRatio_working_3-way'!X377^(1/3)*SIN(('OddsRatio_working_3-way'!Y377+4*PI())/3)</f>
        <v>#VALUE!</v>
      </c>
      <c r="AF377" s="11" t="e">
        <f>-'OddsRatio_working_3-way'!U377/(3*'OddsRatio_working_3-way'!X377^(1/3))*COS(('OddsRatio_working_3-way'!Y377)/3)</f>
        <v>#VALUE!</v>
      </c>
      <c r="AG377" s="11" t="e">
        <f>-'OddsRatio_working_3-way'!U377/(3*'OddsRatio_working_3-way'!X377^(1/3))*COS(('OddsRatio_working_3-way'!Y377+2*PI())/3)</f>
        <v>#VALUE!</v>
      </c>
      <c r="AH377" s="11" t="e">
        <f>-'OddsRatio_working_3-way'!U377/(3*'OddsRatio_working_3-way'!X377^(1/3))*COS(('OddsRatio_working_3-way'!Y377+4*PI())/3)</f>
        <v>#VALUE!</v>
      </c>
      <c r="AI377" s="11" t="e">
        <f>'OddsRatio_working_3-way'!U377/(3*'OddsRatio_working_3-way'!X377^(1/3))*SIN(('OddsRatio_working_3-way'!Y377)/3)</f>
        <v>#VALUE!</v>
      </c>
      <c r="AJ377" s="11" t="e">
        <f>'OddsRatio_working_3-way'!U377/(3*'OddsRatio_working_3-way'!X377^(1/3))*SIN(('OddsRatio_working_3-way'!Y377+2*PI())/3)</f>
        <v>#VALUE!</v>
      </c>
      <c r="AK377" s="11" t="e">
        <f>'OddsRatio_working_3-way'!U377/(3*'OddsRatio_working_3-way'!X377^(1/3))*SIN(('OddsRatio_working_3-way'!Y377+4*PI())/3)</f>
        <v>#VALUE!</v>
      </c>
      <c r="AL377" s="11" t="e">
        <f>'OddsRatio_working_3-way'!Z377+'OddsRatio_working_3-way'!AF377</f>
        <v>#VALUE!</v>
      </c>
      <c r="AM377" s="11" t="e">
        <f>'OddsRatio_working_3-way'!AA377+'OddsRatio_working_3-way'!AG377</f>
        <v>#VALUE!</v>
      </c>
      <c r="AN377" s="11" t="e">
        <f>'OddsRatio_working_3-way'!AB377+'OddsRatio_working_3-way'!AH377</f>
        <v>#VALUE!</v>
      </c>
      <c r="AO377" s="11" t="e">
        <f>'OddsRatio_working_3-way'!AC377+'OddsRatio_working_3-way'!AI377</f>
        <v>#VALUE!</v>
      </c>
      <c r="AP377" s="11" t="e">
        <f>'OddsRatio_working_3-way'!AD377+'OddsRatio_working_3-way'!AJ377</f>
        <v>#VALUE!</v>
      </c>
      <c r="AQ377" s="11" t="e">
        <f>'OddsRatio_working_3-way'!AE377+'OddsRatio_working_3-way'!AK377</f>
        <v>#VALUE!</v>
      </c>
      <c r="AR377" s="10" t="str">
        <f>IF(A377="","",IF(('OddsRatio_working_3-way'!X377=0),IF(Q377&gt;0,-Q377^(1/3),(-Q377)^(1/3)),'OddsRatio_working_3-way'!AL377-'OddsRatio_working_3-way'!R377/3))</f>
        <v/>
      </c>
      <c r="AS377" s="11" t="e">
        <f>IF(('OddsRatio_working_3-way'!X377=0),IF(Q377&gt;0,-Q377^(1/3),(-Q377)^(1/3)),'OddsRatio_working_3-way'!AM377-'OddsRatio_working_3-way'!R377/3)</f>
        <v>#VALUE!</v>
      </c>
      <c r="AT377" s="11" t="e">
        <f>IF(('OddsRatio_working_3-way'!X377=0),IF(Q377&gt;0,-Q377^(1/3),(-Q377)^(1/3)),'OddsRatio_working_3-way'!AN377-'OddsRatio_working_3-way'!R377/3)</f>
        <v>#VALUE!</v>
      </c>
      <c r="AU377" s="11" t="e">
        <f>IF(('OddsRatio_working_3-way'!X377=0),0,'OddsRatio_working_3-way'!AO377)</f>
        <v>#VALUE!</v>
      </c>
      <c r="AV377" s="11" t="e">
        <f>IF(('OddsRatio_working_3-way'!X377=0),0,'OddsRatio_working_3-way'!AP377)</f>
        <v>#VALUE!</v>
      </c>
      <c r="AW377" s="11" t="e">
        <f>IF(('OddsRatio_working_3-way'!X377=0),0,'OddsRatio_working_3-way'!AQ377)</f>
        <v>#VALUE!</v>
      </c>
    </row>
    <row r="378" spans="1:49">
      <c r="A378" s="4" t="str">
        <f>IF('True_Odds_Calculator_3-way'!A379="","",'True_Odds_Calculator_3-way'!A379)</f>
        <v/>
      </c>
      <c r="B378" s="4" t="str">
        <f>IF('True_Odds_Calculator_3-way'!B379="","",'True_Odds_Calculator_3-way'!B379)</f>
        <v/>
      </c>
      <c r="C378" s="4" t="str">
        <f>IF('True_Odds_Calculator_3-way'!C379="","",'True_Odds_Calculator_3-way'!C379)</f>
        <v/>
      </c>
      <c r="D378" s="9" t="e">
        <f t="shared" si="78"/>
        <v>#VALUE!</v>
      </c>
      <c r="E378" s="9" t="e">
        <f t="shared" si="79"/>
        <v>#VALUE!</v>
      </c>
      <c r="F378" s="9" t="e">
        <f t="shared" si="80"/>
        <v>#VALUE!</v>
      </c>
      <c r="G378" s="9" t="str">
        <f t="shared" si="81"/>
        <v/>
      </c>
      <c r="H378" s="9" t="str">
        <f t="shared" si="82"/>
        <v/>
      </c>
      <c r="I378" s="9" t="str">
        <f t="shared" si="83"/>
        <v/>
      </c>
      <c r="J378" s="9" t="str">
        <f t="shared" si="84"/>
        <v/>
      </c>
      <c r="K378" s="11" t="e">
        <f t="shared" si="85"/>
        <v>#VALUE!</v>
      </c>
      <c r="L378" s="11" t="e">
        <f t="shared" si="86"/>
        <v>#VALUE!</v>
      </c>
      <c r="M378" s="11" t="e">
        <f t="shared" si="87"/>
        <v>#VALUE!</v>
      </c>
      <c r="N378" s="11" t="e">
        <f>'OddsRatio_working_3-way'!K378+'OddsRatio_working_3-way'!L378+'OddsRatio_working_3-way'!M378-('OddsRatio_working_3-way'!K378*'OddsRatio_working_3-way'!L378)-('OddsRatio_working_3-way'!K378*'OddsRatio_working_3-way'!M378)-('OddsRatio_working_3-way'!L378*'OddsRatio_working_3-way'!M378)+('OddsRatio_working_3-way'!K378*'OddsRatio_working_3-way'!L378*'OddsRatio_working_3-way'!M378)-1</f>
        <v>#VALUE!</v>
      </c>
      <c r="O378" s="11">
        <f>0</f>
        <v>0</v>
      </c>
      <c r="P378" s="11" t="e">
        <f>('OddsRatio_working_3-way'!K378*'OddsRatio_working_3-way'!L378)+('OddsRatio_working_3-way'!K378*'OddsRatio_working_3-way'!M378)+('OddsRatio_working_3-way'!L378*'OddsRatio_working_3-way'!M378)-(3*'OddsRatio_working_3-way'!K378*'OddsRatio_working_3-way'!L378*'OddsRatio_working_3-way'!M378)</f>
        <v>#VALUE!</v>
      </c>
      <c r="Q378" s="11" t="e">
        <f>2*'OddsRatio_working_3-way'!K378*'OddsRatio_working_3-way'!L378*'OddsRatio_working_3-way'!M378</f>
        <v>#VALUE!</v>
      </c>
      <c r="R378" s="11" t="e">
        <f t="shared" si="88"/>
        <v>#VALUE!</v>
      </c>
      <c r="S378" s="11" t="e">
        <f t="shared" si="89"/>
        <v>#VALUE!</v>
      </c>
      <c r="T378" s="11" t="e">
        <f t="shared" si="90"/>
        <v>#VALUE!</v>
      </c>
      <c r="U378" s="11" t="e">
        <f>'OddsRatio_working_3-way'!S378-'OddsRatio_working_3-way'!R378^2/3</f>
        <v>#VALUE!</v>
      </c>
      <c r="V378" s="11" t="e">
        <f>'OddsRatio_working_3-way'!S378*'OddsRatio_working_3-way'!R378/3-2*'OddsRatio_working_3-way'!R378^3/27-'OddsRatio_working_3-way'!T378</f>
        <v>#VALUE!</v>
      </c>
      <c r="W378" s="11" t="e">
        <f>'OddsRatio_working_3-way'!V378^2+4*'OddsRatio_working_3-way'!U378^3/27</f>
        <v>#VALUE!</v>
      </c>
      <c r="X378" s="11" t="e">
        <f>IF('OddsRatio_working_3-way'!W378&gt;0,IF(ABS('OddsRatio_working_3-way'!V378+SQRT('OddsRatio_working_3-way'!W378))/2&gt;0,ABS('OddsRatio_working_3-way'!V378+SQRT('OddsRatio_working_3-way'!W378))/2,ABS('OddsRatio_working_3-way'!V378-SQRT('OddsRatio_working_3-way'!W378))/2),SQRT(-'OddsRatio_working_3-way'!U378^3/27))</f>
        <v>#VALUE!</v>
      </c>
      <c r="Y378" s="11" t="e">
        <f>IF('OddsRatio_working_3-way'!W378&gt;=0,IF('OddsRatio_working_3-way'!V378+SQRT('OddsRatio_working_3-way'!W378)&gt;0,0,PI()),ACOS('OddsRatio_working_3-way'!V378/(2*'OddsRatio_working_3-way'!X378)))</f>
        <v>#VALUE!</v>
      </c>
      <c r="Z378" s="11" t="e">
        <f>'OddsRatio_working_3-way'!X378^(1/3)*COS('OddsRatio_working_3-way'!Y378/3)</f>
        <v>#VALUE!</v>
      </c>
      <c r="AA378" s="11" t="e">
        <f>'OddsRatio_working_3-way'!X378^(1/3)*COS(('OddsRatio_working_3-way'!Y378+2*PI())/3)</f>
        <v>#VALUE!</v>
      </c>
      <c r="AB378" s="11" t="e">
        <f>'OddsRatio_working_3-way'!X378^(1/3)*COS(('OddsRatio_working_3-way'!Y378+4*PI())/3)</f>
        <v>#VALUE!</v>
      </c>
      <c r="AC378" s="11" t="e">
        <f>'OddsRatio_working_3-way'!X378^(1/3)*SIN('OddsRatio_working_3-way'!Y378/3)</f>
        <v>#VALUE!</v>
      </c>
      <c r="AD378" s="11" t="e">
        <f>'OddsRatio_working_3-way'!X378^(1/3)*SIN(('OddsRatio_working_3-way'!Y378+2*PI())/3)</f>
        <v>#VALUE!</v>
      </c>
      <c r="AE378" s="11" t="e">
        <f>'OddsRatio_working_3-way'!X378^(1/3)*SIN(('OddsRatio_working_3-way'!Y378+4*PI())/3)</f>
        <v>#VALUE!</v>
      </c>
      <c r="AF378" s="11" t="e">
        <f>-'OddsRatio_working_3-way'!U378/(3*'OddsRatio_working_3-way'!X378^(1/3))*COS(('OddsRatio_working_3-way'!Y378)/3)</f>
        <v>#VALUE!</v>
      </c>
      <c r="AG378" s="11" t="e">
        <f>-'OddsRatio_working_3-way'!U378/(3*'OddsRatio_working_3-way'!X378^(1/3))*COS(('OddsRatio_working_3-way'!Y378+2*PI())/3)</f>
        <v>#VALUE!</v>
      </c>
      <c r="AH378" s="11" t="e">
        <f>-'OddsRatio_working_3-way'!U378/(3*'OddsRatio_working_3-way'!X378^(1/3))*COS(('OddsRatio_working_3-way'!Y378+4*PI())/3)</f>
        <v>#VALUE!</v>
      </c>
      <c r="AI378" s="11" t="e">
        <f>'OddsRatio_working_3-way'!U378/(3*'OddsRatio_working_3-way'!X378^(1/3))*SIN(('OddsRatio_working_3-way'!Y378)/3)</f>
        <v>#VALUE!</v>
      </c>
      <c r="AJ378" s="11" t="e">
        <f>'OddsRatio_working_3-way'!U378/(3*'OddsRatio_working_3-way'!X378^(1/3))*SIN(('OddsRatio_working_3-way'!Y378+2*PI())/3)</f>
        <v>#VALUE!</v>
      </c>
      <c r="AK378" s="11" t="e">
        <f>'OddsRatio_working_3-way'!U378/(3*'OddsRatio_working_3-way'!X378^(1/3))*SIN(('OddsRatio_working_3-way'!Y378+4*PI())/3)</f>
        <v>#VALUE!</v>
      </c>
      <c r="AL378" s="11" t="e">
        <f>'OddsRatio_working_3-way'!Z378+'OddsRatio_working_3-way'!AF378</f>
        <v>#VALUE!</v>
      </c>
      <c r="AM378" s="11" t="e">
        <f>'OddsRatio_working_3-way'!AA378+'OddsRatio_working_3-way'!AG378</f>
        <v>#VALUE!</v>
      </c>
      <c r="AN378" s="11" t="e">
        <f>'OddsRatio_working_3-way'!AB378+'OddsRatio_working_3-way'!AH378</f>
        <v>#VALUE!</v>
      </c>
      <c r="AO378" s="11" t="e">
        <f>'OddsRatio_working_3-way'!AC378+'OddsRatio_working_3-way'!AI378</f>
        <v>#VALUE!</v>
      </c>
      <c r="AP378" s="11" t="e">
        <f>'OddsRatio_working_3-way'!AD378+'OddsRatio_working_3-way'!AJ378</f>
        <v>#VALUE!</v>
      </c>
      <c r="AQ378" s="11" t="e">
        <f>'OddsRatio_working_3-way'!AE378+'OddsRatio_working_3-way'!AK378</f>
        <v>#VALUE!</v>
      </c>
      <c r="AR378" s="10" t="str">
        <f>IF(A378="","",IF(('OddsRatio_working_3-way'!X378=0),IF(Q378&gt;0,-Q378^(1/3),(-Q378)^(1/3)),'OddsRatio_working_3-way'!AL378-'OddsRatio_working_3-way'!R378/3))</f>
        <v/>
      </c>
      <c r="AS378" s="11" t="e">
        <f>IF(('OddsRatio_working_3-way'!X378=0),IF(Q378&gt;0,-Q378^(1/3),(-Q378)^(1/3)),'OddsRatio_working_3-way'!AM378-'OddsRatio_working_3-way'!R378/3)</f>
        <v>#VALUE!</v>
      </c>
      <c r="AT378" s="11" t="e">
        <f>IF(('OddsRatio_working_3-way'!X378=0),IF(Q378&gt;0,-Q378^(1/3),(-Q378)^(1/3)),'OddsRatio_working_3-way'!AN378-'OddsRatio_working_3-way'!R378/3)</f>
        <v>#VALUE!</v>
      </c>
      <c r="AU378" s="11" t="e">
        <f>IF(('OddsRatio_working_3-way'!X378=0),0,'OddsRatio_working_3-way'!AO378)</f>
        <v>#VALUE!</v>
      </c>
      <c r="AV378" s="11" t="e">
        <f>IF(('OddsRatio_working_3-way'!X378=0),0,'OddsRatio_working_3-way'!AP378)</f>
        <v>#VALUE!</v>
      </c>
      <c r="AW378" s="11" t="e">
        <f>IF(('OddsRatio_working_3-way'!X378=0),0,'OddsRatio_working_3-way'!AQ378)</f>
        <v>#VALUE!</v>
      </c>
    </row>
    <row r="379" spans="1:49">
      <c r="A379" s="4" t="str">
        <f>IF('True_Odds_Calculator_3-way'!A380="","",'True_Odds_Calculator_3-way'!A380)</f>
        <v/>
      </c>
      <c r="B379" s="4" t="str">
        <f>IF('True_Odds_Calculator_3-way'!B380="","",'True_Odds_Calculator_3-way'!B380)</f>
        <v/>
      </c>
      <c r="C379" s="4" t="str">
        <f>IF('True_Odds_Calculator_3-way'!C380="","",'True_Odds_Calculator_3-way'!C380)</f>
        <v/>
      </c>
      <c r="D379" s="9" t="e">
        <f t="shared" si="78"/>
        <v>#VALUE!</v>
      </c>
      <c r="E379" s="9" t="e">
        <f t="shared" si="79"/>
        <v>#VALUE!</v>
      </c>
      <c r="F379" s="9" t="e">
        <f t="shared" si="80"/>
        <v>#VALUE!</v>
      </c>
      <c r="G379" s="9" t="str">
        <f t="shared" si="81"/>
        <v/>
      </c>
      <c r="H379" s="9" t="str">
        <f t="shared" si="82"/>
        <v/>
      </c>
      <c r="I379" s="9" t="str">
        <f t="shared" si="83"/>
        <v/>
      </c>
      <c r="J379" s="9" t="str">
        <f t="shared" si="84"/>
        <v/>
      </c>
      <c r="K379" s="11" t="e">
        <f t="shared" si="85"/>
        <v>#VALUE!</v>
      </c>
      <c r="L379" s="11" t="e">
        <f t="shared" si="86"/>
        <v>#VALUE!</v>
      </c>
      <c r="M379" s="11" t="e">
        <f t="shared" si="87"/>
        <v>#VALUE!</v>
      </c>
      <c r="N379" s="11" t="e">
        <f>'OddsRatio_working_3-way'!K379+'OddsRatio_working_3-way'!L379+'OddsRatio_working_3-way'!M379-('OddsRatio_working_3-way'!K379*'OddsRatio_working_3-way'!L379)-('OddsRatio_working_3-way'!K379*'OddsRatio_working_3-way'!M379)-('OddsRatio_working_3-way'!L379*'OddsRatio_working_3-way'!M379)+('OddsRatio_working_3-way'!K379*'OddsRatio_working_3-way'!L379*'OddsRatio_working_3-way'!M379)-1</f>
        <v>#VALUE!</v>
      </c>
      <c r="O379" s="11">
        <f>0</f>
        <v>0</v>
      </c>
      <c r="P379" s="11" t="e">
        <f>('OddsRatio_working_3-way'!K379*'OddsRatio_working_3-way'!L379)+('OddsRatio_working_3-way'!K379*'OddsRatio_working_3-way'!M379)+('OddsRatio_working_3-way'!L379*'OddsRatio_working_3-way'!M379)-(3*'OddsRatio_working_3-way'!K379*'OddsRatio_working_3-way'!L379*'OddsRatio_working_3-way'!M379)</f>
        <v>#VALUE!</v>
      </c>
      <c r="Q379" s="11" t="e">
        <f>2*'OddsRatio_working_3-way'!K379*'OddsRatio_working_3-way'!L379*'OddsRatio_working_3-way'!M379</f>
        <v>#VALUE!</v>
      </c>
      <c r="R379" s="11" t="e">
        <f t="shared" si="88"/>
        <v>#VALUE!</v>
      </c>
      <c r="S379" s="11" t="e">
        <f t="shared" si="89"/>
        <v>#VALUE!</v>
      </c>
      <c r="T379" s="11" t="e">
        <f t="shared" si="90"/>
        <v>#VALUE!</v>
      </c>
      <c r="U379" s="11" t="e">
        <f>'OddsRatio_working_3-way'!S379-'OddsRatio_working_3-way'!R379^2/3</f>
        <v>#VALUE!</v>
      </c>
      <c r="V379" s="11" t="e">
        <f>'OddsRatio_working_3-way'!S379*'OddsRatio_working_3-way'!R379/3-2*'OddsRatio_working_3-way'!R379^3/27-'OddsRatio_working_3-way'!T379</f>
        <v>#VALUE!</v>
      </c>
      <c r="W379" s="11" t="e">
        <f>'OddsRatio_working_3-way'!V379^2+4*'OddsRatio_working_3-way'!U379^3/27</f>
        <v>#VALUE!</v>
      </c>
      <c r="X379" s="11" t="e">
        <f>IF('OddsRatio_working_3-way'!W379&gt;0,IF(ABS('OddsRatio_working_3-way'!V379+SQRT('OddsRatio_working_3-way'!W379))/2&gt;0,ABS('OddsRatio_working_3-way'!V379+SQRT('OddsRatio_working_3-way'!W379))/2,ABS('OddsRatio_working_3-way'!V379-SQRT('OddsRatio_working_3-way'!W379))/2),SQRT(-'OddsRatio_working_3-way'!U379^3/27))</f>
        <v>#VALUE!</v>
      </c>
      <c r="Y379" s="11" t="e">
        <f>IF('OddsRatio_working_3-way'!W379&gt;=0,IF('OddsRatio_working_3-way'!V379+SQRT('OddsRatio_working_3-way'!W379)&gt;0,0,PI()),ACOS('OddsRatio_working_3-way'!V379/(2*'OddsRatio_working_3-way'!X379)))</f>
        <v>#VALUE!</v>
      </c>
      <c r="Z379" s="11" t="e">
        <f>'OddsRatio_working_3-way'!X379^(1/3)*COS('OddsRatio_working_3-way'!Y379/3)</f>
        <v>#VALUE!</v>
      </c>
      <c r="AA379" s="11" t="e">
        <f>'OddsRatio_working_3-way'!X379^(1/3)*COS(('OddsRatio_working_3-way'!Y379+2*PI())/3)</f>
        <v>#VALUE!</v>
      </c>
      <c r="AB379" s="11" t="e">
        <f>'OddsRatio_working_3-way'!X379^(1/3)*COS(('OddsRatio_working_3-way'!Y379+4*PI())/3)</f>
        <v>#VALUE!</v>
      </c>
      <c r="AC379" s="11" t="e">
        <f>'OddsRatio_working_3-way'!X379^(1/3)*SIN('OddsRatio_working_3-way'!Y379/3)</f>
        <v>#VALUE!</v>
      </c>
      <c r="AD379" s="11" t="e">
        <f>'OddsRatio_working_3-way'!X379^(1/3)*SIN(('OddsRatio_working_3-way'!Y379+2*PI())/3)</f>
        <v>#VALUE!</v>
      </c>
      <c r="AE379" s="11" t="e">
        <f>'OddsRatio_working_3-way'!X379^(1/3)*SIN(('OddsRatio_working_3-way'!Y379+4*PI())/3)</f>
        <v>#VALUE!</v>
      </c>
      <c r="AF379" s="11" t="e">
        <f>-'OddsRatio_working_3-way'!U379/(3*'OddsRatio_working_3-way'!X379^(1/3))*COS(('OddsRatio_working_3-way'!Y379)/3)</f>
        <v>#VALUE!</v>
      </c>
      <c r="AG379" s="11" t="e">
        <f>-'OddsRatio_working_3-way'!U379/(3*'OddsRatio_working_3-way'!X379^(1/3))*COS(('OddsRatio_working_3-way'!Y379+2*PI())/3)</f>
        <v>#VALUE!</v>
      </c>
      <c r="AH379" s="11" t="e">
        <f>-'OddsRatio_working_3-way'!U379/(3*'OddsRatio_working_3-way'!X379^(1/3))*COS(('OddsRatio_working_3-way'!Y379+4*PI())/3)</f>
        <v>#VALUE!</v>
      </c>
      <c r="AI379" s="11" t="e">
        <f>'OddsRatio_working_3-way'!U379/(3*'OddsRatio_working_3-way'!X379^(1/3))*SIN(('OddsRatio_working_3-way'!Y379)/3)</f>
        <v>#VALUE!</v>
      </c>
      <c r="AJ379" s="11" t="e">
        <f>'OddsRatio_working_3-way'!U379/(3*'OddsRatio_working_3-way'!X379^(1/3))*SIN(('OddsRatio_working_3-way'!Y379+2*PI())/3)</f>
        <v>#VALUE!</v>
      </c>
      <c r="AK379" s="11" t="e">
        <f>'OddsRatio_working_3-way'!U379/(3*'OddsRatio_working_3-way'!X379^(1/3))*SIN(('OddsRatio_working_3-way'!Y379+4*PI())/3)</f>
        <v>#VALUE!</v>
      </c>
      <c r="AL379" s="11" t="e">
        <f>'OddsRatio_working_3-way'!Z379+'OddsRatio_working_3-way'!AF379</f>
        <v>#VALUE!</v>
      </c>
      <c r="AM379" s="11" t="e">
        <f>'OddsRatio_working_3-way'!AA379+'OddsRatio_working_3-way'!AG379</f>
        <v>#VALUE!</v>
      </c>
      <c r="AN379" s="11" t="e">
        <f>'OddsRatio_working_3-way'!AB379+'OddsRatio_working_3-way'!AH379</f>
        <v>#VALUE!</v>
      </c>
      <c r="AO379" s="11" t="e">
        <f>'OddsRatio_working_3-way'!AC379+'OddsRatio_working_3-way'!AI379</f>
        <v>#VALUE!</v>
      </c>
      <c r="AP379" s="11" t="e">
        <f>'OddsRatio_working_3-way'!AD379+'OddsRatio_working_3-way'!AJ379</f>
        <v>#VALUE!</v>
      </c>
      <c r="AQ379" s="11" t="e">
        <f>'OddsRatio_working_3-way'!AE379+'OddsRatio_working_3-way'!AK379</f>
        <v>#VALUE!</v>
      </c>
      <c r="AR379" s="10" t="str">
        <f>IF(A379="","",IF(('OddsRatio_working_3-way'!X379=0),IF(Q379&gt;0,-Q379^(1/3),(-Q379)^(1/3)),'OddsRatio_working_3-way'!AL379-'OddsRatio_working_3-way'!R379/3))</f>
        <v/>
      </c>
      <c r="AS379" s="11" t="e">
        <f>IF(('OddsRatio_working_3-way'!X379=0),IF(Q379&gt;0,-Q379^(1/3),(-Q379)^(1/3)),'OddsRatio_working_3-way'!AM379-'OddsRatio_working_3-way'!R379/3)</f>
        <v>#VALUE!</v>
      </c>
      <c r="AT379" s="11" t="e">
        <f>IF(('OddsRatio_working_3-way'!X379=0),IF(Q379&gt;0,-Q379^(1/3),(-Q379)^(1/3)),'OddsRatio_working_3-way'!AN379-'OddsRatio_working_3-way'!R379/3)</f>
        <v>#VALUE!</v>
      </c>
      <c r="AU379" s="11" t="e">
        <f>IF(('OddsRatio_working_3-way'!X379=0),0,'OddsRatio_working_3-way'!AO379)</f>
        <v>#VALUE!</v>
      </c>
      <c r="AV379" s="11" t="e">
        <f>IF(('OddsRatio_working_3-way'!X379=0),0,'OddsRatio_working_3-way'!AP379)</f>
        <v>#VALUE!</v>
      </c>
      <c r="AW379" s="11" t="e">
        <f>IF(('OddsRatio_working_3-way'!X379=0),0,'OddsRatio_working_3-way'!AQ379)</f>
        <v>#VALUE!</v>
      </c>
    </row>
    <row r="380" spans="1:49">
      <c r="A380" s="4" t="str">
        <f>IF('True_Odds_Calculator_3-way'!A381="","",'True_Odds_Calculator_3-way'!A381)</f>
        <v/>
      </c>
      <c r="B380" s="4" t="str">
        <f>IF('True_Odds_Calculator_3-way'!B381="","",'True_Odds_Calculator_3-way'!B381)</f>
        <v/>
      </c>
      <c r="C380" s="4" t="str">
        <f>IF('True_Odds_Calculator_3-way'!C381="","",'True_Odds_Calculator_3-way'!C381)</f>
        <v/>
      </c>
      <c r="D380" s="9" t="e">
        <f t="shared" si="78"/>
        <v>#VALUE!</v>
      </c>
      <c r="E380" s="9" t="e">
        <f t="shared" si="79"/>
        <v>#VALUE!</v>
      </c>
      <c r="F380" s="9" t="e">
        <f t="shared" si="80"/>
        <v>#VALUE!</v>
      </c>
      <c r="G380" s="9" t="str">
        <f t="shared" si="81"/>
        <v/>
      </c>
      <c r="H380" s="9" t="str">
        <f t="shared" si="82"/>
        <v/>
      </c>
      <c r="I380" s="9" t="str">
        <f t="shared" si="83"/>
        <v/>
      </c>
      <c r="J380" s="9" t="str">
        <f t="shared" si="84"/>
        <v/>
      </c>
      <c r="K380" s="11" t="e">
        <f t="shared" si="85"/>
        <v>#VALUE!</v>
      </c>
      <c r="L380" s="11" t="e">
        <f t="shared" si="86"/>
        <v>#VALUE!</v>
      </c>
      <c r="M380" s="11" t="e">
        <f t="shared" si="87"/>
        <v>#VALUE!</v>
      </c>
      <c r="N380" s="11" t="e">
        <f>'OddsRatio_working_3-way'!K380+'OddsRatio_working_3-way'!L380+'OddsRatio_working_3-way'!M380-('OddsRatio_working_3-way'!K380*'OddsRatio_working_3-way'!L380)-('OddsRatio_working_3-way'!K380*'OddsRatio_working_3-way'!M380)-('OddsRatio_working_3-way'!L380*'OddsRatio_working_3-way'!M380)+('OddsRatio_working_3-way'!K380*'OddsRatio_working_3-way'!L380*'OddsRatio_working_3-way'!M380)-1</f>
        <v>#VALUE!</v>
      </c>
      <c r="O380" s="11">
        <f>0</f>
        <v>0</v>
      </c>
      <c r="P380" s="11" t="e">
        <f>('OddsRatio_working_3-way'!K380*'OddsRatio_working_3-way'!L380)+('OddsRatio_working_3-way'!K380*'OddsRatio_working_3-way'!M380)+('OddsRatio_working_3-way'!L380*'OddsRatio_working_3-way'!M380)-(3*'OddsRatio_working_3-way'!K380*'OddsRatio_working_3-way'!L380*'OddsRatio_working_3-way'!M380)</f>
        <v>#VALUE!</v>
      </c>
      <c r="Q380" s="11" t="e">
        <f>2*'OddsRatio_working_3-way'!K380*'OddsRatio_working_3-way'!L380*'OddsRatio_working_3-way'!M380</f>
        <v>#VALUE!</v>
      </c>
      <c r="R380" s="11" t="e">
        <f t="shared" si="88"/>
        <v>#VALUE!</v>
      </c>
      <c r="S380" s="11" t="e">
        <f t="shared" si="89"/>
        <v>#VALUE!</v>
      </c>
      <c r="T380" s="11" t="e">
        <f t="shared" si="90"/>
        <v>#VALUE!</v>
      </c>
      <c r="U380" s="11" t="e">
        <f>'OddsRatio_working_3-way'!S380-'OddsRatio_working_3-way'!R380^2/3</f>
        <v>#VALUE!</v>
      </c>
      <c r="V380" s="11" t="e">
        <f>'OddsRatio_working_3-way'!S380*'OddsRatio_working_3-way'!R380/3-2*'OddsRatio_working_3-way'!R380^3/27-'OddsRatio_working_3-way'!T380</f>
        <v>#VALUE!</v>
      </c>
      <c r="W380" s="11" t="e">
        <f>'OddsRatio_working_3-way'!V380^2+4*'OddsRatio_working_3-way'!U380^3/27</f>
        <v>#VALUE!</v>
      </c>
      <c r="X380" s="11" t="e">
        <f>IF('OddsRatio_working_3-way'!W380&gt;0,IF(ABS('OddsRatio_working_3-way'!V380+SQRT('OddsRatio_working_3-way'!W380))/2&gt;0,ABS('OddsRatio_working_3-way'!V380+SQRT('OddsRatio_working_3-way'!W380))/2,ABS('OddsRatio_working_3-way'!V380-SQRT('OddsRatio_working_3-way'!W380))/2),SQRT(-'OddsRatio_working_3-way'!U380^3/27))</f>
        <v>#VALUE!</v>
      </c>
      <c r="Y380" s="11" t="e">
        <f>IF('OddsRatio_working_3-way'!W380&gt;=0,IF('OddsRatio_working_3-way'!V380+SQRT('OddsRatio_working_3-way'!W380)&gt;0,0,PI()),ACOS('OddsRatio_working_3-way'!V380/(2*'OddsRatio_working_3-way'!X380)))</f>
        <v>#VALUE!</v>
      </c>
      <c r="Z380" s="11" t="e">
        <f>'OddsRatio_working_3-way'!X380^(1/3)*COS('OddsRatio_working_3-way'!Y380/3)</f>
        <v>#VALUE!</v>
      </c>
      <c r="AA380" s="11" t="e">
        <f>'OddsRatio_working_3-way'!X380^(1/3)*COS(('OddsRatio_working_3-way'!Y380+2*PI())/3)</f>
        <v>#VALUE!</v>
      </c>
      <c r="AB380" s="11" t="e">
        <f>'OddsRatio_working_3-way'!X380^(1/3)*COS(('OddsRatio_working_3-way'!Y380+4*PI())/3)</f>
        <v>#VALUE!</v>
      </c>
      <c r="AC380" s="11" t="e">
        <f>'OddsRatio_working_3-way'!X380^(1/3)*SIN('OddsRatio_working_3-way'!Y380/3)</f>
        <v>#VALUE!</v>
      </c>
      <c r="AD380" s="11" t="e">
        <f>'OddsRatio_working_3-way'!X380^(1/3)*SIN(('OddsRatio_working_3-way'!Y380+2*PI())/3)</f>
        <v>#VALUE!</v>
      </c>
      <c r="AE380" s="11" t="e">
        <f>'OddsRatio_working_3-way'!X380^(1/3)*SIN(('OddsRatio_working_3-way'!Y380+4*PI())/3)</f>
        <v>#VALUE!</v>
      </c>
      <c r="AF380" s="11" t="e">
        <f>-'OddsRatio_working_3-way'!U380/(3*'OddsRatio_working_3-way'!X380^(1/3))*COS(('OddsRatio_working_3-way'!Y380)/3)</f>
        <v>#VALUE!</v>
      </c>
      <c r="AG380" s="11" t="e">
        <f>-'OddsRatio_working_3-way'!U380/(3*'OddsRatio_working_3-way'!X380^(1/3))*COS(('OddsRatio_working_3-way'!Y380+2*PI())/3)</f>
        <v>#VALUE!</v>
      </c>
      <c r="AH380" s="11" t="e">
        <f>-'OddsRatio_working_3-way'!U380/(3*'OddsRatio_working_3-way'!X380^(1/3))*COS(('OddsRatio_working_3-way'!Y380+4*PI())/3)</f>
        <v>#VALUE!</v>
      </c>
      <c r="AI380" s="11" t="e">
        <f>'OddsRatio_working_3-way'!U380/(3*'OddsRatio_working_3-way'!X380^(1/3))*SIN(('OddsRatio_working_3-way'!Y380)/3)</f>
        <v>#VALUE!</v>
      </c>
      <c r="AJ380" s="11" t="e">
        <f>'OddsRatio_working_3-way'!U380/(3*'OddsRatio_working_3-way'!X380^(1/3))*SIN(('OddsRatio_working_3-way'!Y380+2*PI())/3)</f>
        <v>#VALUE!</v>
      </c>
      <c r="AK380" s="11" t="e">
        <f>'OddsRatio_working_3-way'!U380/(3*'OddsRatio_working_3-way'!X380^(1/3))*SIN(('OddsRatio_working_3-way'!Y380+4*PI())/3)</f>
        <v>#VALUE!</v>
      </c>
      <c r="AL380" s="11" t="e">
        <f>'OddsRatio_working_3-way'!Z380+'OddsRatio_working_3-way'!AF380</f>
        <v>#VALUE!</v>
      </c>
      <c r="AM380" s="11" t="e">
        <f>'OddsRatio_working_3-way'!AA380+'OddsRatio_working_3-way'!AG380</f>
        <v>#VALUE!</v>
      </c>
      <c r="AN380" s="11" t="e">
        <f>'OddsRatio_working_3-way'!AB380+'OddsRatio_working_3-way'!AH380</f>
        <v>#VALUE!</v>
      </c>
      <c r="AO380" s="11" t="e">
        <f>'OddsRatio_working_3-way'!AC380+'OddsRatio_working_3-way'!AI380</f>
        <v>#VALUE!</v>
      </c>
      <c r="AP380" s="11" t="e">
        <f>'OddsRatio_working_3-way'!AD380+'OddsRatio_working_3-way'!AJ380</f>
        <v>#VALUE!</v>
      </c>
      <c r="AQ380" s="11" t="e">
        <f>'OddsRatio_working_3-way'!AE380+'OddsRatio_working_3-way'!AK380</f>
        <v>#VALUE!</v>
      </c>
      <c r="AR380" s="10" t="str">
        <f>IF(A380="","",IF(('OddsRatio_working_3-way'!X380=0),IF(Q380&gt;0,-Q380^(1/3),(-Q380)^(1/3)),'OddsRatio_working_3-way'!AL380-'OddsRatio_working_3-way'!R380/3))</f>
        <v/>
      </c>
      <c r="AS380" s="11" t="e">
        <f>IF(('OddsRatio_working_3-way'!X380=0),IF(Q380&gt;0,-Q380^(1/3),(-Q380)^(1/3)),'OddsRatio_working_3-way'!AM380-'OddsRatio_working_3-way'!R380/3)</f>
        <v>#VALUE!</v>
      </c>
      <c r="AT380" s="11" t="e">
        <f>IF(('OddsRatio_working_3-way'!X380=0),IF(Q380&gt;0,-Q380^(1/3),(-Q380)^(1/3)),'OddsRatio_working_3-way'!AN380-'OddsRatio_working_3-way'!R380/3)</f>
        <v>#VALUE!</v>
      </c>
      <c r="AU380" s="11" t="e">
        <f>IF(('OddsRatio_working_3-way'!X380=0),0,'OddsRatio_working_3-way'!AO380)</f>
        <v>#VALUE!</v>
      </c>
      <c r="AV380" s="11" t="e">
        <f>IF(('OddsRatio_working_3-way'!X380=0),0,'OddsRatio_working_3-way'!AP380)</f>
        <v>#VALUE!</v>
      </c>
      <c r="AW380" s="11" t="e">
        <f>IF(('OddsRatio_working_3-way'!X380=0),0,'OddsRatio_working_3-way'!AQ380)</f>
        <v>#VALUE!</v>
      </c>
    </row>
    <row r="381" spans="1:49">
      <c r="A381" s="4" t="str">
        <f>IF('True_Odds_Calculator_3-way'!A382="","",'True_Odds_Calculator_3-way'!A382)</f>
        <v/>
      </c>
      <c r="B381" s="4" t="str">
        <f>IF('True_Odds_Calculator_3-way'!B382="","",'True_Odds_Calculator_3-way'!B382)</f>
        <v/>
      </c>
      <c r="C381" s="4" t="str">
        <f>IF('True_Odds_Calculator_3-way'!C382="","",'True_Odds_Calculator_3-way'!C382)</f>
        <v/>
      </c>
      <c r="D381" s="9" t="e">
        <f t="shared" si="78"/>
        <v>#VALUE!</v>
      </c>
      <c r="E381" s="9" t="e">
        <f t="shared" si="79"/>
        <v>#VALUE!</v>
      </c>
      <c r="F381" s="9" t="e">
        <f t="shared" si="80"/>
        <v>#VALUE!</v>
      </c>
      <c r="G381" s="9" t="str">
        <f t="shared" si="81"/>
        <v/>
      </c>
      <c r="H381" s="9" t="str">
        <f t="shared" si="82"/>
        <v/>
      </c>
      <c r="I381" s="9" t="str">
        <f t="shared" si="83"/>
        <v/>
      </c>
      <c r="J381" s="9" t="str">
        <f t="shared" si="84"/>
        <v/>
      </c>
      <c r="K381" s="11" t="e">
        <f t="shared" si="85"/>
        <v>#VALUE!</v>
      </c>
      <c r="L381" s="11" t="e">
        <f t="shared" si="86"/>
        <v>#VALUE!</v>
      </c>
      <c r="M381" s="11" t="e">
        <f t="shared" si="87"/>
        <v>#VALUE!</v>
      </c>
      <c r="N381" s="11" t="e">
        <f>'OddsRatio_working_3-way'!K381+'OddsRatio_working_3-way'!L381+'OddsRatio_working_3-way'!M381-('OddsRatio_working_3-way'!K381*'OddsRatio_working_3-way'!L381)-('OddsRatio_working_3-way'!K381*'OddsRatio_working_3-way'!M381)-('OddsRatio_working_3-way'!L381*'OddsRatio_working_3-way'!M381)+('OddsRatio_working_3-way'!K381*'OddsRatio_working_3-way'!L381*'OddsRatio_working_3-way'!M381)-1</f>
        <v>#VALUE!</v>
      </c>
      <c r="O381" s="11">
        <f>0</f>
        <v>0</v>
      </c>
      <c r="P381" s="11" t="e">
        <f>('OddsRatio_working_3-way'!K381*'OddsRatio_working_3-way'!L381)+('OddsRatio_working_3-way'!K381*'OddsRatio_working_3-way'!M381)+('OddsRatio_working_3-way'!L381*'OddsRatio_working_3-way'!M381)-(3*'OddsRatio_working_3-way'!K381*'OddsRatio_working_3-way'!L381*'OddsRatio_working_3-way'!M381)</f>
        <v>#VALUE!</v>
      </c>
      <c r="Q381" s="11" t="e">
        <f>2*'OddsRatio_working_3-way'!K381*'OddsRatio_working_3-way'!L381*'OddsRatio_working_3-way'!M381</f>
        <v>#VALUE!</v>
      </c>
      <c r="R381" s="11" t="e">
        <f t="shared" si="88"/>
        <v>#VALUE!</v>
      </c>
      <c r="S381" s="11" t="e">
        <f t="shared" si="89"/>
        <v>#VALUE!</v>
      </c>
      <c r="T381" s="11" t="e">
        <f t="shared" si="90"/>
        <v>#VALUE!</v>
      </c>
      <c r="U381" s="11" t="e">
        <f>'OddsRatio_working_3-way'!S381-'OddsRatio_working_3-way'!R381^2/3</f>
        <v>#VALUE!</v>
      </c>
      <c r="V381" s="11" t="e">
        <f>'OddsRatio_working_3-way'!S381*'OddsRatio_working_3-way'!R381/3-2*'OddsRatio_working_3-way'!R381^3/27-'OddsRatio_working_3-way'!T381</f>
        <v>#VALUE!</v>
      </c>
      <c r="W381" s="11" t="e">
        <f>'OddsRatio_working_3-way'!V381^2+4*'OddsRatio_working_3-way'!U381^3/27</f>
        <v>#VALUE!</v>
      </c>
      <c r="X381" s="11" t="e">
        <f>IF('OddsRatio_working_3-way'!W381&gt;0,IF(ABS('OddsRatio_working_3-way'!V381+SQRT('OddsRatio_working_3-way'!W381))/2&gt;0,ABS('OddsRatio_working_3-way'!V381+SQRT('OddsRatio_working_3-way'!W381))/2,ABS('OddsRatio_working_3-way'!V381-SQRT('OddsRatio_working_3-way'!W381))/2),SQRT(-'OddsRatio_working_3-way'!U381^3/27))</f>
        <v>#VALUE!</v>
      </c>
      <c r="Y381" s="11" t="e">
        <f>IF('OddsRatio_working_3-way'!W381&gt;=0,IF('OddsRatio_working_3-way'!V381+SQRT('OddsRatio_working_3-way'!W381)&gt;0,0,PI()),ACOS('OddsRatio_working_3-way'!V381/(2*'OddsRatio_working_3-way'!X381)))</f>
        <v>#VALUE!</v>
      </c>
      <c r="Z381" s="11" t="e">
        <f>'OddsRatio_working_3-way'!X381^(1/3)*COS('OddsRatio_working_3-way'!Y381/3)</f>
        <v>#VALUE!</v>
      </c>
      <c r="AA381" s="11" t="e">
        <f>'OddsRatio_working_3-way'!X381^(1/3)*COS(('OddsRatio_working_3-way'!Y381+2*PI())/3)</f>
        <v>#VALUE!</v>
      </c>
      <c r="AB381" s="11" t="e">
        <f>'OddsRatio_working_3-way'!X381^(1/3)*COS(('OddsRatio_working_3-way'!Y381+4*PI())/3)</f>
        <v>#VALUE!</v>
      </c>
      <c r="AC381" s="11" t="e">
        <f>'OddsRatio_working_3-way'!X381^(1/3)*SIN('OddsRatio_working_3-way'!Y381/3)</f>
        <v>#VALUE!</v>
      </c>
      <c r="AD381" s="11" t="e">
        <f>'OddsRatio_working_3-way'!X381^(1/3)*SIN(('OddsRatio_working_3-way'!Y381+2*PI())/3)</f>
        <v>#VALUE!</v>
      </c>
      <c r="AE381" s="11" t="e">
        <f>'OddsRatio_working_3-way'!X381^(1/3)*SIN(('OddsRatio_working_3-way'!Y381+4*PI())/3)</f>
        <v>#VALUE!</v>
      </c>
      <c r="AF381" s="11" t="e">
        <f>-'OddsRatio_working_3-way'!U381/(3*'OddsRatio_working_3-way'!X381^(1/3))*COS(('OddsRatio_working_3-way'!Y381)/3)</f>
        <v>#VALUE!</v>
      </c>
      <c r="AG381" s="11" t="e">
        <f>-'OddsRatio_working_3-way'!U381/(3*'OddsRatio_working_3-way'!X381^(1/3))*COS(('OddsRatio_working_3-way'!Y381+2*PI())/3)</f>
        <v>#VALUE!</v>
      </c>
      <c r="AH381" s="11" t="e">
        <f>-'OddsRatio_working_3-way'!U381/(3*'OddsRatio_working_3-way'!X381^(1/3))*COS(('OddsRatio_working_3-way'!Y381+4*PI())/3)</f>
        <v>#VALUE!</v>
      </c>
      <c r="AI381" s="11" t="e">
        <f>'OddsRatio_working_3-way'!U381/(3*'OddsRatio_working_3-way'!X381^(1/3))*SIN(('OddsRatio_working_3-way'!Y381)/3)</f>
        <v>#VALUE!</v>
      </c>
      <c r="AJ381" s="11" t="e">
        <f>'OddsRatio_working_3-way'!U381/(3*'OddsRatio_working_3-way'!X381^(1/3))*SIN(('OddsRatio_working_3-way'!Y381+2*PI())/3)</f>
        <v>#VALUE!</v>
      </c>
      <c r="AK381" s="11" t="e">
        <f>'OddsRatio_working_3-way'!U381/(3*'OddsRatio_working_3-way'!X381^(1/3))*SIN(('OddsRatio_working_3-way'!Y381+4*PI())/3)</f>
        <v>#VALUE!</v>
      </c>
      <c r="AL381" s="11" t="e">
        <f>'OddsRatio_working_3-way'!Z381+'OddsRatio_working_3-way'!AF381</f>
        <v>#VALUE!</v>
      </c>
      <c r="AM381" s="11" t="e">
        <f>'OddsRatio_working_3-way'!AA381+'OddsRatio_working_3-way'!AG381</f>
        <v>#VALUE!</v>
      </c>
      <c r="AN381" s="11" t="e">
        <f>'OddsRatio_working_3-way'!AB381+'OddsRatio_working_3-way'!AH381</f>
        <v>#VALUE!</v>
      </c>
      <c r="AO381" s="11" t="e">
        <f>'OddsRatio_working_3-way'!AC381+'OddsRatio_working_3-way'!AI381</f>
        <v>#VALUE!</v>
      </c>
      <c r="AP381" s="11" t="e">
        <f>'OddsRatio_working_3-way'!AD381+'OddsRatio_working_3-way'!AJ381</f>
        <v>#VALUE!</v>
      </c>
      <c r="AQ381" s="11" t="e">
        <f>'OddsRatio_working_3-way'!AE381+'OddsRatio_working_3-way'!AK381</f>
        <v>#VALUE!</v>
      </c>
      <c r="AR381" s="10" t="str">
        <f>IF(A381="","",IF(('OddsRatio_working_3-way'!X381=0),IF(Q381&gt;0,-Q381^(1/3),(-Q381)^(1/3)),'OddsRatio_working_3-way'!AL381-'OddsRatio_working_3-way'!R381/3))</f>
        <v/>
      </c>
      <c r="AS381" s="11" t="e">
        <f>IF(('OddsRatio_working_3-way'!X381=0),IF(Q381&gt;0,-Q381^(1/3),(-Q381)^(1/3)),'OddsRatio_working_3-way'!AM381-'OddsRatio_working_3-way'!R381/3)</f>
        <v>#VALUE!</v>
      </c>
      <c r="AT381" s="11" t="e">
        <f>IF(('OddsRatio_working_3-way'!X381=0),IF(Q381&gt;0,-Q381^(1/3),(-Q381)^(1/3)),'OddsRatio_working_3-way'!AN381-'OddsRatio_working_3-way'!R381/3)</f>
        <v>#VALUE!</v>
      </c>
      <c r="AU381" s="11" t="e">
        <f>IF(('OddsRatio_working_3-way'!X381=0),0,'OddsRatio_working_3-way'!AO381)</f>
        <v>#VALUE!</v>
      </c>
      <c r="AV381" s="11" t="e">
        <f>IF(('OddsRatio_working_3-way'!X381=0),0,'OddsRatio_working_3-way'!AP381)</f>
        <v>#VALUE!</v>
      </c>
      <c r="AW381" s="11" t="e">
        <f>IF(('OddsRatio_working_3-way'!X381=0),0,'OddsRatio_working_3-way'!AQ381)</f>
        <v>#VALUE!</v>
      </c>
    </row>
    <row r="382" spans="1:49">
      <c r="A382" s="4" t="str">
        <f>IF('True_Odds_Calculator_3-way'!A383="","",'True_Odds_Calculator_3-way'!A383)</f>
        <v/>
      </c>
      <c r="B382" s="4" t="str">
        <f>IF('True_Odds_Calculator_3-way'!B383="","",'True_Odds_Calculator_3-way'!B383)</f>
        <v/>
      </c>
      <c r="C382" s="4" t="str">
        <f>IF('True_Odds_Calculator_3-way'!C383="","",'True_Odds_Calculator_3-way'!C383)</f>
        <v/>
      </c>
      <c r="D382" s="9" t="e">
        <f t="shared" si="78"/>
        <v>#VALUE!</v>
      </c>
      <c r="E382" s="9" t="e">
        <f t="shared" si="79"/>
        <v>#VALUE!</v>
      </c>
      <c r="F382" s="9" t="e">
        <f t="shared" si="80"/>
        <v>#VALUE!</v>
      </c>
      <c r="G382" s="9" t="str">
        <f t="shared" si="81"/>
        <v/>
      </c>
      <c r="H382" s="9" t="str">
        <f t="shared" si="82"/>
        <v/>
      </c>
      <c r="I382" s="9" t="str">
        <f t="shared" si="83"/>
        <v/>
      </c>
      <c r="J382" s="9" t="str">
        <f t="shared" si="84"/>
        <v/>
      </c>
      <c r="K382" s="11" t="e">
        <f t="shared" si="85"/>
        <v>#VALUE!</v>
      </c>
      <c r="L382" s="11" t="e">
        <f t="shared" si="86"/>
        <v>#VALUE!</v>
      </c>
      <c r="M382" s="11" t="e">
        <f t="shared" si="87"/>
        <v>#VALUE!</v>
      </c>
      <c r="N382" s="11" t="e">
        <f>'OddsRatio_working_3-way'!K382+'OddsRatio_working_3-way'!L382+'OddsRatio_working_3-way'!M382-('OddsRatio_working_3-way'!K382*'OddsRatio_working_3-way'!L382)-('OddsRatio_working_3-way'!K382*'OddsRatio_working_3-way'!M382)-('OddsRatio_working_3-way'!L382*'OddsRatio_working_3-way'!M382)+('OddsRatio_working_3-way'!K382*'OddsRatio_working_3-way'!L382*'OddsRatio_working_3-way'!M382)-1</f>
        <v>#VALUE!</v>
      </c>
      <c r="O382" s="11">
        <f>0</f>
        <v>0</v>
      </c>
      <c r="P382" s="11" t="e">
        <f>('OddsRatio_working_3-way'!K382*'OddsRatio_working_3-way'!L382)+('OddsRatio_working_3-way'!K382*'OddsRatio_working_3-way'!M382)+('OddsRatio_working_3-way'!L382*'OddsRatio_working_3-way'!M382)-(3*'OddsRatio_working_3-way'!K382*'OddsRatio_working_3-way'!L382*'OddsRatio_working_3-way'!M382)</f>
        <v>#VALUE!</v>
      </c>
      <c r="Q382" s="11" t="e">
        <f>2*'OddsRatio_working_3-way'!K382*'OddsRatio_working_3-way'!L382*'OddsRatio_working_3-way'!M382</f>
        <v>#VALUE!</v>
      </c>
      <c r="R382" s="11" t="e">
        <f t="shared" si="88"/>
        <v>#VALUE!</v>
      </c>
      <c r="S382" s="11" t="e">
        <f t="shared" si="89"/>
        <v>#VALUE!</v>
      </c>
      <c r="T382" s="11" t="e">
        <f t="shared" si="90"/>
        <v>#VALUE!</v>
      </c>
      <c r="U382" s="11" t="e">
        <f>'OddsRatio_working_3-way'!S382-'OddsRatio_working_3-way'!R382^2/3</f>
        <v>#VALUE!</v>
      </c>
      <c r="V382" s="11" t="e">
        <f>'OddsRatio_working_3-way'!S382*'OddsRatio_working_3-way'!R382/3-2*'OddsRatio_working_3-way'!R382^3/27-'OddsRatio_working_3-way'!T382</f>
        <v>#VALUE!</v>
      </c>
      <c r="W382" s="11" t="e">
        <f>'OddsRatio_working_3-way'!V382^2+4*'OddsRatio_working_3-way'!U382^3/27</f>
        <v>#VALUE!</v>
      </c>
      <c r="X382" s="11" t="e">
        <f>IF('OddsRatio_working_3-way'!W382&gt;0,IF(ABS('OddsRatio_working_3-way'!V382+SQRT('OddsRatio_working_3-way'!W382))/2&gt;0,ABS('OddsRatio_working_3-way'!V382+SQRT('OddsRatio_working_3-way'!W382))/2,ABS('OddsRatio_working_3-way'!V382-SQRT('OddsRatio_working_3-way'!W382))/2),SQRT(-'OddsRatio_working_3-way'!U382^3/27))</f>
        <v>#VALUE!</v>
      </c>
      <c r="Y382" s="11" t="e">
        <f>IF('OddsRatio_working_3-way'!W382&gt;=0,IF('OddsRatio_working_3-way'!V382+SQRT('OddsRatio_working_3-way'!W382)&gt;0,0,PI()),ACOS('OddsRatio_working_3-way'!V382/(2*'OddsRatio_working_3-way'!X382)))</f>
        <v>#VALUE!</v>
      </c>
      <c r="Z382" s="11" t="e">
        <f>'OddsRatio_working_3-way'!X382^(1/3)*COS('OddsRatio_working_3-way'!Y382/3)</f>
        <v>#VALUE!</v>
      </c>
      <c r="AA382" s="11" t="e">
        <f>'OddsRatio_working_3-way'!X382^(1/3)*COS(('OddsRatio_working_3-way'!Y382+2*PI())/3)</f>
        <v>#VALUE!</v>
      </c>
      <c r="AB382" s="11" t="e">
        <f>'OddsRatio_working_3-way'!X382^(1/3)*COS(('OddsRatio_working_3-way'!Y382+4*PI())/3)</f>
        <v>#VALUE!</v>
      </c>
      <c r="AC382" s="11" t="e">
        <f>'OddsRatio_working_3-way'!X382^(1/3)*SIN('OddsRatio_working_3-way'!Y382/3)</f>
        <v>#VALUE!</v>
      </c>
      <c r="AD382" s="11" t="e">
        <f>'OddsRatio_working_3-way'!X382^(1/3)*SIN(('OddsRatio_working_3-way'!Y382+2*PI())/3)</f>
        <v>#VALUE!</v>
      </c>
      <c r="AE382" s="11" t="e">
        <f>'OddsRatio_working_3-way'!X382^(1/3)*SIN(('OddsRatio_working_3-way'!Y382+4*PI())/3)</f>
        <v>#VALUE!</v>
      </c>
      <c r="AF382" s="11" t="e">
        <f>-'OddsRatio_working_3-way'!U382/(3*'OddsRatio_working_3-way'!X382^(1/3))*COS(('OddsRatio_working_3-way'!Y382)/3)</f>
        <v>#VALUE!</v>
      </c>
      <c r="AG382" s="11" t="e">
        <f>-'OddsRatio_working_3-way'!U382/(3*'OddsRatio_working_3-way'!X382^(1/3))*COS(('OddsRatio_working_3-way'!Y382+2*PI())/3)</f>
        <v>#VALUE!</v>
      </c>
      <c r="AH382" s="11" t="e">
        <f>-'OddsRatio_working_3-way'!U382/(3*'OddsRatio_working_3-way'!X382^(1/3))*COS(('OddsRatio_working_3-way'!Y382+4*PI())/3)</f>
        <v>#VALUE!</v>
      </c>
      <c r="AI382" s="11" t="e">
        <f>'OddsRatio_working_3-way'!U382/(3*'OddsRatio_working_3-way'!X382^(1/3))*SIN(('OddsRatio_working_3-way'!Y382)/3)</f>
        <v>#VALUE!</v>
      </c>
      <c r="AJ382" s="11" t="e">
        <f>'OddsRatio_working_3-way'!U382/(3*'OddsRatio_working_3-way'!X382^(1/3))*SIN(('OddsRatio_working_3-way'!Y382+2*PI())/3)</f>
        <v>#VALUE!</v>
      </c>
      <c r="AK382" s="11" t="e">
        <f>'OddsRatio_working_3-way'!U382/(3*'OddsRatio_working_3-way'!X382^(1/3))*SIN(('OddsRatio_working_3-way'!Y382+4*PI())/3)</f>
        <v>#VALUE!</v>
      </c>
      <c r="AL382" s="11" t="e">
        <f>'OddsRatio_working_3-way'!Z382+'OddsRatio_working_3-way'!AF382</f>
        <v>#VALUE!</v>
      </c>
      <c r="AM382" s="11" t="e">
        <f>'OddsRatio_working_3-way'!AA382+'OddsRatio_working_3-way'!AG382</f>
        <v>#VALUE!</v>
      </c>
      <c r="AN382" s="11" t="e">
        <f>'OddsRatio_working_3-way'!AB382+'OddsRatio_working_3-way'!AH382</f>
        <v>#VALUE!</v>
      </c>
      <c r="AO382" s="11" t="e">
        <f>'OddsRatio_working_3-way'!AC382+'OddsRatio_working_3-way'!AI382</f>
        <v>#VALUE!</v>
      </c>
      <c r="AP382" s="11" t="e">
        <f>'OddsRatio_working_3-way'!AD382+'OddsRatio_working_3-way'!AJ382</f>
        <v>#VALUE!</v>
      </c>
      <c r="AQ382" s="11" t="e">
        <f>'OddsRatio_working_3-way'!AE382+'OddsRatio_working_3-way'!AK382</f>
        <v>#VALUE!</v>
      </c>
      <c r="AR382" s="10" t="str">
        <f>IF(A382="","",IF(('OddsRatio_working_3-way'!X382=0),IF(Q382&gt;0,-Q382^(1/3),(-Q382)^(1/3)),'OddsRatio_working_3-way'!AL382-'OddsRatio_working_3-way'!R382/3))</f>
        <v/>
      </c>
      <c r="AS382" s="11" t="e">
        <f>IF(('OddsRatio_working_3-way'!X382=0),IF(Q382&gt;0,-Q382^(1/3),(-Q382)^(1/3)),'OddsRatio_working_3-way'!AM382-'OddsRatio_working_3-way'!R382/3)</f>
        <v>#VALUE!</v>
      </c>
      <c r="AT382" s="11" t="e">
        <f>IF(('OddsRatio_working_3-way'!X382=0),IF(Q382&gt;0,-Q382^(1/3),(-Q382)^(1/3)),'OddsRatio_working_3-way'!AN382-'OddsRatio_working_3-way'!R382/3)</f>
        <v>#VALUE!</v>
      </c>
      <c r="AU382" s="11" t="e">
        <f>IF(('OddsRatio_working_3-way'!X382=0),0,'OddsRatio_working_3-way'!AO382)</f>
        <v>#VALUE!</v>
      </c>
      <c r="AV382" s="11" t="e">
        <f>IF(('OddsRatio_working_3-way'!X382=0),0,'OddsRatio_working_3-way'!AP382)</f>
        <v>#VALUE!</v>
      </c>
      <c r="AW382" s="11" t="e">
        <f>IF(('OddsRatio_working_3-way'!X382=0),0,'OddsRatio_working_3-way'!AQ382)</f>
        <v>#VALUE!</v>
      </c>
    </row>
    <row r="383" spans="1:49">
      <c r="A383" s="4" t="str">
        <f>IF('True_Odds_Calculator_3-way'!A384="","",'True_Odds_Calculator_3-way'!A384)</f>
        <v/>
      </c>
      <c r="B383" s="4" t="str">
        <f>IF('True_Odds_Calculator_3-way'!B384="","",'True_Odds_Calculator_3-way'!B384)</f>
        <v/>
      </c>
      <c r="C383" s="4" t="str">
        <f>IF('True_Odds_Calculator_3-way'!C384="","",'True_Odds_Calculator_3-way'!C384)</f>
        <v/>
      </c>
      <c r="D383" s="9" t="e">
        <f t="shared" si="78"/>
        <v>#VALUE!</v>
      </c>
      <c r="E383" s="9" t="e">
        <f t="shared" si="79"/>
        <v>#VALUE!</v>
      </c>
      <c r="F383" s="9" t="e">
        <f t="shared" si="80"/>
        <v>#VALUE!</v>
      </c>
      <c r="G383" s="9" t="str">
        <f t="shared" si="81"/>
        <v/>
      </c>
      <c r="H383" s="9" t="str">
        <f t="shared" si="82"/>
        <v/>
      </c>
      <c r="I383" s="9" t="str">
        <f t="shared" si="83"/>
        <v/>
      </c>
      <c r="J383" s="9" t="str">
        <f t="shared" si="84"/>
        <v/>
      </c>
      <c r="K383" s="11" t="e">
        <f t="shared" si="85"/>
        <v>#VALUE!</v>
      </c>
      <c r="L383" s="11" t="e">
        <f t="shared" si="86"/>
        <v>#VALUE!</v>
      </c>
      <c r="M383" s="11" t="e">
        <f t="shared" si="87"/>
        <v>#VALUE!</v>
      </c>
      <c r="N383" s="11" t="e">
        <f>'OddsRatio_working_3-way'!K383+'OddsRatio_working_3-way'!L383+'OddsRatio_working_3-way'!M383-('OddsRatio_working_3-way'!K383*'OddsRatio_working_3-way'!L383)-('OddsRatio_working_3-way'!K383*'OddsRatio_working_3-way'!M383)-('OddsRatio_working_3-way'!L383*'OddsRatio_working_3-way'!M383)+('OddsRatio_working_3-way'!K383*'OddsRatio_working_3-way'!L383*'OddsRatio_working_3-way'!M383)-1</f>
        <v>#VALUE!</v>
      </c>
      <c r="O383" s="11">
        <f>0</f>
        <v>0</v>
      </c>
      <c r="P383" s="11" t="e">
        <f>('OddsRatio_working_3-way'!K383*'OddsRatio_working_3-way'!L383)+('OddsRatio_working_3-way'!K383*'OddsRatio_working_3-way'!M383)+('OddsRatio_working_3-way'!L383*'OddsRatio_working_3-way'!M383)-(3*'OddsRatio_working_3-way'!K383*'OddsRatio_working_3-way'!L383*'OddsRatio_working_3-way'!M383)</f>
        <v>#VALUE!</v>
      </c>
      <c r="Q383" s="11" t="e">
        <f>2*'OddsRatio_working_3-way'!K383*'OddsRatio_working_3-way'!L383*'OddsRatio_working_3-way'!M383</f>
        <v>#VALUE!</v>
      </c>
      <c r="R383" s="11" t="e">
        <f t="shared" si="88"/>
        <v>#VALUE!</v>
      </c>
      <c r="S383" s="11" t="e">
        <f t="shared" si="89"/>
        <v>#VALUE!</v>
      </c>
      <c r="T383" s="11" t="e">
        <f t="shared" si="90"/>
        <v>#VALUE!</v>
      </c>
      <c r="U383" s="11" t="e">
        <f>'OddsRatio_working_3-way'!S383-'OddsRatio_working_3-way'!R383^2/3</f>
        <v>#VALUE!</v>
      </c>
      <c r="V383" s="11" t="e">
        <f>'OddsRatio_working_3-way'!S383*'OddsRatio_working_3-way'!R383/3-2*'OddsRatio_working_3-way'!R383^3/27-'OddsRatio_working_3-way'!T383</f>
        <v>#VALUE!</v>
      </c>
      <c r="W383" s="11" t="e">
        <f>'OddsRatio_working_3-way'!V383^2+4*'OddsRatio_working_3-way'!U383^3/27</f>
        <v>#VALUE!</v>
      </c>
      <c r="X383" s="11" t="e">
        <f>IF('OddsRatio_working_3-way'!W383&gt;0,IF(ABS('OddsRatio_working_3-way'!V383+SQRT('OddsRatio_working_3-way'!W383))/2&gt;0,ABS('OddsRatio_working_3-way'!V383+SQRT('OddsRatio_working_3-way'!W383))/2,ABS('OddsRatio_working_3-way'!V383-SQRT('OddsRatio_working_3-way'!W383))/2),SQRT(-'OddsRatio_working_3-way'!U383^3/27))</f>
        <v>#VALUE!</v>
      </c>
      <c r="Y383" s="11" t="e">
        <f>IF('OddsRatio_working_3-way'!W383&gt;=0,IF('OddsRatio_working_3-way'!V383+SQRT('OddsRatio_working_3-way'!W383)&gt;0,0,PI()),ACOS('OddsRatio_working_3-way'!V383/(2*'OddsRatio_working_3-way'!X383)))</f>
        <v>#VALUE!</v>
      </c>
      <c r="Z383" s="11" t="e">
        <f>'OddsRatio_working_3-way'!X383^(1/3)*COS('OddsRatio_working_3-way'!Y383/3)</f>
        <v>#VALUE!</v>
      </c>
      <c r="AA383" s="11" t="e">
        <f>'OddsRatio_working_3-way'!X383^(1/3)*COS(('OddsRatio_working_3-way'!Y383+2*PI())/3)</f>
        <v>#VALUE!</v>
      </c>
      <c r="AB383" s="11" t="e">
        <f>'OddsRatio_working_3-way'!X383^(1/3)*COS(('OddsRatio_working_3-way'!Y383+4*PI())/3)</f>
        <v>#VALUE!</v>
      </c>
      <c r="AC383" s="11" t="e">
        <f>'OddsRatio_working_3-way'!X383^(1/3)*SIN('OddsRatio_working_3-way'!Y383/3)</f>
        <v>#VALUE!</v>
      </c>
      <c r="AD383" s="11" t="e">
        <f>'OddsRatio_working_3-way'!X383^(1/3)*SIN(('OddsRatio_working_3-way'!Y383+2*PI())/3)</f>
        <v>#VALUE!</v>
      </c>
      <c r="AE383" s="11" t="e">
        <f>'OddsRatio_working_3-way'!X383^(1/3)*SIN(('OddsRatio_working_3-way'!Y383+4*PI())/3)</f>
        <v>#VALUE!</v>
      </c>
      <c r="AF383" s="11" t="e">
        <f>-'OddsRatio_working_3-way'!U383/(3*'OddsRatio_working_3-way'!X383^(1/3))*COS(('OddsRatio_working_3-way'!Y383)/3)</f>
        <v>#VALUE!</v>
      </c>
      <c r="AG383" s="11" t="e">
        <f>-'OddsRatio_working_3-way'!U383/(3*'OddsRatio_working_3-way'!X383^(1/3))*COS(('OddsRatio_working_3-way'!Y383+2*PI())/3)</f>
        <v>#VALUE!</v>
      </c>
      <c r="AH383" s="11" t="e">
        <f>-'OddsRatio_working_3-way'!U383/(3*'OddsRatio_working_3-way'!X383^(1/3))*COS(('OddsRatio_working_3-way'!Y383+4*PI())/3)</f>
        <v>#VALUE!</v>
      </c>
      <c r="AI383" s="11" t="e">
        <f>'OddsRatio_working_3-way'!U383/(3*'OddsRatio_working_3-way'!X383^(1/3))*SIN(('OddsRatio_working_3-way'!Y383)/3)</f>
        <v>#VALUE!</v>
      </c>
      <c r="AJ383" s="11" t="e">
        <f>'OddsRatio_working_3-way'!U383/(3*'OddsRatio_working_3-way'!X383^(1/3))*SIN(('OddsRatio_working_3-way'!Y383+2*PI())/3)</f>
        <v>#VALUE!</v>
      </c>
      <c r="AK383" s="11" t="e">
        <f>'OddsRatio_working_3-way'!U383/(3*'OddsRatio_working_3-way'!X383^(1/3))*SIN(('OddsRatio_working_3-way'!Y383+4*PI())/3)</f>
        <v>#VALUE!</v>
      </c>
      <c r="AL383" s="11" t="e">
        <f>'OddsRatio_working_3-way'!Z383+'OddsRatio_working_3-way'!AF383</f>
        <v>#VALUE!</v>
      </c>
      <c r="AM383" s="11" t="e">
        <f>'OddsRatio_working_3-way'!AA383+'OddsRatio_working_3-way'!AG383</f>
        <v>#VALUE!</v>
      </c>
      <c r="AN383" s="11" t="e">
        <f>'OddsRatio_working_3-way'!AB383+'OddsRatio_working_3-way'!AH383</f>
        <v>#VALUE!</v>
      </c>
      <c r="AO383" s="11" t="e">
        <f>'OddsRatio_working_3-way'!AC383+'OddsRatio_working_3-way'!AI383</f>
        <v>#VALUE!</v>
      </c>
      <c r="AP383" s="11" t="e">
        <f>'OddsRatio_working_3-way'!AD383+'OddsRatio_working_3-way'!AJ383</f>
        <v>#VALUE!</v>
      </c>
      <c r="AQ383" s="11" t="e">
        <f>'OddsRatio_working_3-way'!AE383+'OddsRatio_working_3-way'!AK383</f>
        <v>#VALUE!</v>
      </c>
      <c r="AR383" s="10" t="str">
        <f>IF(A383="","",IF(('OddsRatio_working_3-way'!X383=0),IF(Q383&gt;0,-Q383^(1/3),(-Q383)^(1/3)),'OddsRatio_working_3-way'!AL383-'OddsRatio_working_3-way'!R383/3))</f>
        <v/>
      </c>
      <c r="AS383" s="11" t="e">
        <f>IF(('OddsRatio_working_3-way'!X383=0),IF(Q383&gt;0,-Q383^(1/3),(-Q383)^(1/3)),'OddsRatio_working_3-way'!AM383-'OddsRatio_working_3-way'!R383/3)</f>
        <v>#VALUE!</v>
      </c>
      <c r="AT383" s="11" t="e">
        <f>IF(('OddsRatio_working_3-way'!X383=0),IF(Q383&gt;0,-Q383^(1/3),(-Q383)^(1/3)),'OddsRatio_working_3-way'!AN383-'OddsRatio_working_3-way'!R383/3)</f>
        <v>#VALUE!</v>
      </c>
      <c r="AU383" s="11" t="e">
        <f>IF(('OddsRatio_working_3-way'!X383=0),0,'OddsRatio_working_3-way'!AO383)</f>
        <v>#VALUE!</v>
      </c>
      <c r="AV383" s="11" t="e">
        <f>IF(('OddsRatio_working_3-way'!X383=0),0,'OddsRatio_working_3-way'!AP383)</f>
        <v>#VALUE!</v>
      </c>
      <c r="AW383" s="11" t="e">
        <f>IF(('OddsRatio_working_3-way'!X383=0),0,'OddsRatio_working_3-way'!AQ383)</f>
        <v>#VALUE!</v>
      </c>
    </row>
    <row r="384" spans="1:49">
      <c r="A384" s="4" t="str">
        <f>IF('True_Odds_Calculator_3-way'!A385="","",'True_Odds_Calculator_3-way'!A385)</f>
        <v/>
      </c>
      <c r="B384" s="4" t="str">
        <f>IF('True_Odds_Calculator_3-way'!B385="","",'True_Odds_Calculator_3-way'!B385)</f>
        <v/>
      </c>
      <c r="C384" s="4" t="str">
        <f>IF('True_Odds_Calculator_3-way'!C385="","",'True_Odds_Calculator_3-way'!C385)</f>
        <v/>
      </c>
      <c r="D384" s="9" t="e">
        <f t="shared" si="78"/>
        <v>#VALUE!</v>
      </c>
      <c r="E384" s="9" t="e">
        <f t="shared" si="79"/>
        <v>#VALUE!</v>
      </c>
      <c r="F384" s="9" t="e">
        <f t="shared" si="80"/>
        <v>#VALUE!</v>
      </c>
      <c r="G384" s="9" t="str">
        <f t="shared" si="81"/>
        <v/>
      </c>
      <c r="H384" s="9" t="str">
        <f t="shared" si="82"/>
        <v/>
      </c>
      <c r="I384" s="9" t="str">
        <f t="shared" si="83"/>
        <v/>
      </c>
      <c r="J384" s="9" t="str">
        <f t="shared" si="84"/>
        <v/>
      </c>
      <c r="K384" s="11" t="e">
        <f t="shared" si="85"/>
        <v>#VALUE!</v>
      </c>
      <c r="L384" s="11" t="e">
        <f t="shared" si="86"/>
        <v>#VALUE!</v>
      </c>
      <c r="M384" s="11" t="e">
        <f t="shared" si="87"/>
        <v>#VALUE!</v>
      </c>
      <c r="N384" s="11" t="e">
        <f>'OddsRatio_working_3-way'!K384+'OddsRatio_working_3-way'!L384+'OddsRatio_working_3-way'!M384-('OddsRatio_working_3-way'!K384*'OddsRatio_working_3-way'!L384)-('OddsRatio_working_3-way'!K384*'OddsRatio_working_3-way'!M384)-('OddsRatio_working_3-way'!L384*'OddsRatio_working_3-way'!M384)+('OddsRatio_working_3-way'!K384*'OddsRatio_working_3-way'!L384*'OddsRatio_working_3-way'!M384)-1</f>
        <v>#VALUE!</v>
      </c>
      <c r="O384" s="11">
        <f>0</f>
        <v>0</v>
      </c>
      <c r="P384" s="11" t="e">
        <f>('OddsRatio_working_3-way'!K384*'OddsRatio_working_3-way'!L384)+('OddsRatio_working_3-way'!K384*'OddsRatio_working_3-way'!M384)+('OddsRatio_working_3-way'!L384*'OddsRatio_working_3-way'!M384)-(3*'OddsRatio_working_3-way'!K384*'OddsRatio_working_3-way'!L384*'OddsRatio_working_3-way'!M384)</f>
        <v>#VALUE!</v>
      </c>
      <c r="Q384" s="11" t="e">
        <f>2*'OddsRatio_working_3-way'!K384*'OddsRatio_working_3-way'!L384*'OddsRatio_working_3-way'!M384</f>
        <v>#VALUE!</v>
      </c>
      <c r="R384" s="11" t="e">
        <f t="shared" si="88"/>
        <v>#VALUE!</v>
      </c>
      <c r="S384" s="11" t="e">
        <f t="shared" si="89"/>
        <v>#VALUE!</v>
      </c>
      <c r="T384" s="11" t="e">
        <f t="shared" si="90"/>
        <v>#VALUE!</v>
      </c>
      <c r="U384" s="11" t="e">
        <f>'OddsRatio_working_3-way'!S384-'OddsRatio_working_3-way'!R384^2/3</f>
        <v>#VALUE!</v>
      </c>
      <c r="V384" s="11" t="e">
        <f>'OddsRatio_working_3-way'!S384*'OddsRatio_working_3-way'!R384/3-2*'OddsRatio_working_3-way'!R384^3/27-'OddsRatio_working_3-way'!T384</f>
        <v>#VALUE!</v>
      </c>
      <c r="W384" s="11" t="e">
        <f>'OddsRatio_working_3-way'!V384^2+4*'OddsRatio_working_3-way'!U384^3/27</f>
        <v>#VALUE!</v>
      </c>
      <c r="X384" s="11" t="e">
        <f>IF('OddsRatio_working_3-way'!W384&gt;0,IF(ABS('OddsRatio_working_3-way'!V384+SQRT('OddsRatio_working_3-way'!W384))/2&gt;0,ABS('OddsRatio_working_3-way'!V384+SQRT('OddsRatio_working_3-way'!W384))/2,ABS('OddsRatio_working_3-way'!V384-SQRT('OddsRatio_working_3-way'!W384))/2),SQRT(-'OddsRatio_working_3-way'!U384^3/27))</f>
        <v>#VALUE!</v>
      </c>
      <c r="Y384" s="11" t="e">
        <f>IF('OddsRatio_working_3-way'!W384&gt;=0,IF('OddsRatio_working_3-way'!V384+SQRT('OddsRatio_working_3-way'!W384)&gt;0,0,PI()),ACOS('OddsRatio_working_3-way'!V384/(2*'OddsRatio_working_3-way'!X384)))</f>
        <v>#VALUE!</v>
      </c>
      <c r="Z384" s="11" t="e">
        <f>'OddsRatio_working_3-way'!X384^(1/3)*COS('OddsRatio_working_3-way'!Y384/3)</f>
        <v>#VALUE!</v>
      </c>
      <c r="AA384" s="11" t="e">
        <f>'OddsRatio_working_3-way'!X384^(1/3)*COS(('OddsRatio_working_3-way'!Y384+2*PI())/3)</f>
        <v>#VALUE!</v>
      </c>
      <c r="AB384" s="11" t="e">
        <f>'OddsRatio_working_3-way'!X384^(1/3)*COS(('OddsRatio_working_3-way'!Y384+4*PI())/3)</f>
        <v>#VALUE!</v>
      </c>
      <c r="AC384" s="11" t="e">
        <f>'OddsRatio_working_3-way'!X384^(1/3)*SIN('OddsRatio_working_3-way'!Y384/3)</f>
        <v>#VALUE!</v>
      </c>
      <c r="AD384" s="11" t="e">
        <f>'OddsRatio_working_3-way'!X384^(1/3)*SIN(('OddsRatio_working_3-way'!Y384+2*PI())/3)</f>
        <v>#VALUE!</v>
      </c>
      <c r="AE384" s="11" t="e">
        <f>'OddsRatio_working_3-way'!X384^(1/3)*SIN(('OddsRatio_working_3-way'!Y384+4*PI())/3)</f>
        <v>#VALUE!</v>
      </c>
      <c r="AF384" s="11" t="e">
        <f>-'OddsRatio_working_3-way'!U384/(3*'OddsRatio_working_3-way'!X384^(1/3))*COS(('OddsRatio_working_3-way'!Y384)/3)</f>
        <v>#VALUE!</v>
      </c>
      <c r="AG384" s="11" t="e">
        <f>-'OddsRatio_working_3-way'!U384/(3*'OddsRatio_working_3-way'!X384^(1/3))*COS(('OddsRatio_working_3-way'!Y384+2*PI())/3)</f>
        <v>#VALUE!</v>
      </c>
      <c r="AH384" s="11" t="e">
        <f>-'OddsRatio_working_3-way'!U384/(3*'OddsRatio_working_3-way'!X384^(1/3))*COS(('OddsRatio_working_3-way'!Y384+4*PI())/3)</f>
        <v>#VALUE!</v>
      </c>
      <c r="AI384" s="11" t="e">
        <f>'OddsRatio_working_3-way'!U384/(3*'OddsRatio_working_3-way'!X384^(1/3))*SIN(('OddsRatio_working_3-way'!Y384)/3)</f>
        <v>#VALUE!</v>
      </c>
      <c r="AJ384" s="11" t="e">
        <f>'OddsRatio_working_3-way'!U384/(3*'OddsRatio_working_3-way'!X384^(1/3))*SIN(('OddsRatio_working_3-way'!Y384+2*PI())/3)</f>
        <v>#VALUE!</v>
      </c>
      <c r="AK384" s="11" t="e">
        <f>'OddsRatio_working_3-way'!U384/(3*'OddsRatio_working_3-way'!X384^(1/3))*SIN(('OddsRatio_working_3-way'!Y384+4*PI())/3)</f>
        <v>#VALUE!</v>
      </c>
      <c r="AL384" s="11" t="e">
        <f>'OddsRatio_working_3-way'!Z384+'OddsRatio_working_3-way'!AF384</f>
        <v>#VALUE!</v>
      </c>
      <c r="AM384" s="11" t="e">
        <f>'OddsRatio_working_3-way'!AA384+'OddsRatio_working_3-way'!AG384</f>
        <v>#VALUE!</v>
      </c>
      <c r="AN384" s="11" t="e">
        <f>'OddsRatio_working_3-way'!AB384+'OddsRatio_working_3-way'!AH384</f>
        <v>#VALUE!</v>
      </c>
      <c r="AO384" s="11" t="e">
        <f>'OddsRatio_working_3-way'!AC384+'OddsRatio_working_3-way'!AI384</f>
        <v>#VALUE!</v>
      </c>
      <c r="AP384" s="11" t="e">
        <f>'OddsRatio_working_3-way'!AD384+'OddsRatio_working_3-way'!AJ384</f>
        <v>#VALUE!</v>
      </c>
      <c r="AQ384" s="11" t="e">
        <f>'OddsRatio_working_3-way'!AE384+'OddsRatio_working_3-way'!AK384</f>
        <v>#VALUE!</v>
      </c>
      <c r="AR384" s="10" t="str">
        <f>IF(A384="","",IF(('OddsRatio_working_3-way'!X384=0),IF(Q384&gt;0,-Q384^(1/3),(-Q384)^(1/3)),'OddsRatio_working_3-way'!AL384-'OddsRatio_working_3-way'!R384/3))</f>
        <v/>
      </c>
      <c r="AS384" s="11" t="e">
        <f>IF(('OddsRatio_working_3-way'!X384=0),IF(Q384&gt;0,-Q384^(1/3),(-Q384)^(1/3)),'OddsRatio_working_3-way'!AM384-'OddsRatio_working_3-way'!R384/3)</f>
        <v>#VALUE!</v>
      </c>
      <c r="AT384" s="11" t="e">
        <f>IF(('OddsRatio_working_3-way'!X384=0),IF(Q384&gt;0,-Q384^(1/3),(-Q384)^(1/3)),'OddsRatio_working_3-way'!AN384-'OddsRatio_working_3-way'!R384/3)</f>
        <v>#VALUE!</v>
      </c>
      <c r="AU384" s="11" t="e">
        <f>IF(('OddsRatio_working_3-way'!X384=0),0,'OddsRatio_working_3-way'!AO384)</f>
        <v>#VALUE!</v>
      </c>
      <c r="AV384" s="11" t="e">
        <f>IF(('OddsRatio_working_3-way'!X384=0),0,'OddsRatio_working_3-way'!AP384)</f>
        <v>#VALUE!</v>
      </c>
      <c r="AW384" s="11" t="e">
        <f>IF(('OddsRatio_working_3-way'!X384=0),0,'OddsRatio_working_3-way'!AQ384)</f>
        <v>#VALUE!</v>
      </c>
    </row>
    <row r="385" spans="1:49">
      <c r="A385" s="4" t="str">
        <f>IF('True_Odds_Calculator_3-way'!A386="","",'True_Odds_Calculator_3-way'!A386)</f>
        <v/>
      </c>
      <c r="B385" s="4" t="str">
        <f>IF('True_Odds_Calculator_3-way'!B386="","",'True_Odds_Calculator_3-way'!B386)</f>
        <v/>
      </c>
      <c r="C385" s="4" t="str">
        <f>IF('True_Odds_Calculator_3-way'!C386="","",'True_Odds_Calculator_3-way'!C386)</f>
        <v/>
      </c>
      <c r="D385" s="9" t="e">
        <f t="shared" si="78"/>
        <v>#VALUE!</v>
      </c>
      <c r="E385" s="9" t="e">
        <f t="shared" si="79"/>
        <v>#VALUE!</v>
      </c>
      <c r="F385" s="9" t="e">
        <f t="shared" si="80"/>
        <v>#VALUE!</v>
      </c>
      <c r="G385" s="9" t="str">
        <f t="shared" si="81"/>
        <v/>
      </c>
      <c r="H385" s="9" t="str">
        <f t="shared" si="82"/>
        <v/>
      </c>
      <c r="I385" s="9" t="str">
        <f t="shared" si="83"/>
        <v/>
      </c>
      <c r="J385" s="9" t="str">
        <f t="shared" si="84"/>
        <v/>
      </c>
      <c r="K385" s="11" t="e">
        <f t="shared" si="85"/>
        <v>#VALUE!</v>
      </c>
      <c r="L385" s="11" t="e">
        <f t="shared" si="86"/>
        <v>#VALUE!</v>
      </c>
      <c r="M385" s="11" t="e">
        <f t="shared" si="87"/>
        <v>#VALUE!</v>
      </c>
      <c r="N385" s="11" t="e">
        <f>'OddsRatio_working_3-way'!K385+'OddsRatio_working_3-way'!L385+'OddsRatio_working_3-way'!M385-('OddsRatio_working_3-way'!K385*'OddsRatio_working_3-way'!L385)-('OddsRatio_working_3-way'!K385*'OddsRatio_working_3-way'!M385)-('OddsRatio_working_3-way'!L385*'OddsRatio_working_3-way'!M385)+('OddsRatio_working_3-way'!K385*'OddsRatio_working_3-way'!L385*'OddsRatio_working_3-way'!M385)-1</f>
        <v>#VALUE!</v>
      </c>
      <c r="O385" s="11">
        <f>0</f>
        <v>0</v>
      </c>
      <c r="P385" s="11" t="e">
        <f>('OddsRatio_working_3-way'!K385*'OddsRatio_working_3-way'!L385)+('OddsRatio_working_3-way'!K385*'OddsRatio_working_3-way'!M385)+('OddsRatio_working_3-way'!L385*'OddsRatio_working_3-way'!M385)-(3*'OddsRatio_working_3-way'!K385*'OddsRatio_working_3-way'!L385*'OddsRatio_working_3-way'!M385)</f>
        <v>#VALUE!</v>
      </c>
      <c r="Q385" s="11" t="e">
        <f>2*'OddsRatio_working_3-way'!K385*'OddsRatio_working_3-way'!L385*'OddsRatio_working_3-way'!M385</f>
        <v>#VALUE!</v>
      </c>
      <c r="R385" s="11" t="e">
        <f t="shared" si="88"/>
        <v>#VALUE!</v>
      </c>
      <c r="S385" s="11" t="e">
        <f t="shared" si="89"/>
        <v>#VALUE!</v>
      </c>
      <c r="T385" s="11" t="e">
        <f t="shared" si="90"/>
        <v>#VALUE!</v>
      </c>
      <c r="U385" s="11" t="e">
        <f>'OddsRatio_working_3-way'!S385-'OddsRatio_working_3-way'!R385^2/3</f>
        <v>#VALUE!</v>
      </c>
      <c r="V385" s="11" t="e">
        <f>'OddsRatio_working_3-way'!S385*'OddsRatio_working_3-way'!R385/3-2*'OddsRatio_working_3-way'!R385^3/27-'OddsRatio_working_3-way'!T385</f>
        <v>#VALUE!</v>
      </c>
      <c r="W385" s="11" t="e">
        <f>'OddsRatio_working_3-way'!V385^2+4*'OddsRatio_working_3-way'!U385^3/27</f>
        <v>#VALUE!</v>
      </c>
      <c r="X385" s="11" t="e">
        <f>IF('OddsRatio_working_3-way'!W385&gt;0,IF(ABS('OddsRatio_working_3-way'!V385+SQRT('OddsRatio_working_3-way'!W385))/2&gt;0,ABS('OddsRatio_working_3-way'!V385+SQRT('OddsRatio_working_3-way'!W385))/2,ABS('OddsRatio_working_3-way'!V385-SQRT('OddsRatio_working_3-way'!W385))/2),SQRT(-'OddsRatio_working_3-way'!U385^3/27))</f>
        <v>#VALUE!</v>
      </c>
      <c r="Y385" s="11" t="e">
        <f>IF('OddsRatio_working_3-way'!W385&gt;=0,IF('OddsRatio_working_3-way'!V385+SQRT('OddsRatio_working_3-way'!W385)&gt;0,0,PI()),ACOS('OddsRatio_working_3-way'!V385/(2*'OddsRatio_working_3-way'!X385)))</f>
        <v>#VALUE!</v>
      </c>
      <c r="Z385" s="11" t="e">
        <f>'OddsRatio_working_3-way'!X385^(1/3)*COS('OddsRatio_working_3-way'!Y385/3)</f>
        <v>#VALUE!</v>
      </c>
      <c r="AA385" s="11" t="e">
        <f>'OddsRatio_working_3-way'!X385^(1/3)*COS(('OddsRatio_working_3-way'!Y385+2*PI())/3)</f>
        <v>#VALUE!</v>
      </c>
      <c r="AB385" s="11" t="e">
        <f>'OddsRatio_working_3-way'!X385^(1/3)*COS(('OddsRatio_working_3-way'!Y385+4*PI())/3)</f>
        <v>#VALUE!</v>
      </c>
      <c r="AC385" s="11" t="e">
        <f>'OddsRatio_working_3-way'!X385^(1/3)*SIN('OddsRatio_working_3-way'!Y385/3)</f>
        <v>#VALUE!</v>
      </c>
      <c r="AD385" s="11" t="e">
        <f>'OddsRatio_working_3-way'!X385^(1/3)*SIN(('OddsRatio_working_3-way'!Y385+2*PI())/3)</f>
        <v>#VALUE!</v>
      </c>
      <c r="AE385" s="11" t="e">
        <f>'OddsRatio_working_3-way'!X385^(1/3)*SIN(('OddsRatio_working_3-way'!Y385+4*PI())/3)</f>
        <v>#VALUE!</v>
      </c>
      <c r="AF385" s="11" t="e">
        <f>-'OddsRatio_working_3-way'!U385/(3*'OddsRatio_working_3-way'!X385^(1/3))*COS(('OddsRatio_working_3-way'!Y385)/3)</f>
        <v>#VALUE!</v>
      </c>
      <c r="AG385" s="11" t="e">
        <f>-'OddsRatio_working_3-way'!U385/(3*'OddsRatio_working_3-way'!X385^(1/3))*COS(('OddsRatio_working_3-way'!Y385+2*PI())/3)</f>
        <v>#VALUE!</v>
      </c>
      <c r="AH385" s="11" t="e">
        <f>-'OddsRatio_working_3-way'!U385/(3*'OddsRatio_working_3-way'!X385^(1/3))*COS(('OddsRatio_working_3-way'!Y385+4*PI())/3)</f>
        <v>#VALUE!</v>
      </c>
      <c r="AI385" s="11" t="e">
        <f>'OddsRatio_working_3-way'!U385/(3*'OddsRatio_working_3-way'!X385^(1/3))*SIN(('OddsRatio_working_3-way'!Y385)/3)</f>
        <v>#VALUE!</v>
      </c>
      <c r="AJ385" s="11" t="e">
        <f>'OddsRatio_working_3-way'!U385/(3*'OddsRatio_working_3-way'!X385^(1/3))*SIN(('OddsRatio_working_3-way'!Y385+2*PI())/3)</f>
        <v>#VALUE!</v>
      </c>
      <c r="AK385" s="11" t="e">
        <f>'OddsRatio_working_3-way'!U385/(3*'OddsRatio_working_3-way'!X385^(1/3))*SIN(('OddsRatio_working_3-way'!Y385+4*PI())/3)</f>
        <v>#VALUE!</v>
      </c>
      <c r="AL385" s="11" t="e">
        <f>'OddsRatio_working_3-way'!Z385+'OddsRatio_working_3-way'!AF385</f>
        <v>#VALUE!</v>
      </c>
      <c r="AM385" s="11" t="e">
        <f>'OddsRatio_working_3-way'!AA385+'OddsRatio_working_3-way'!AG385</f>
        <v>#VALUE!</v>
      </c>
      <c r="AN385" s="11" t="e">
        <f>'OddsRatio_working_3-way'!AB385+'OddsRatio_working_3-way'!AH385</f>
        <v>#VALUE!</v>
      </c>
      <c r="AO385" s="11" t="e">
        <f>'OddsRatio_working_3-way'!AC385+'OddsRatio_working_3-way'!AI385</f>
        <v>#VALUE!</v>
      </c>
      <c r="AP385" s="11" t="e">
        <f>'OddsRatio_working_3-way'!AD385+'OddsRatio_working_3-way'!AJ385</f>
        <v>#VALUE!</v>
      </c>
      <c r="AQ385" s="11" t="e">
        <f>'OddsRatio_working_3-way'!AE385+'OddsRatio_working_3-way'!AK385</f>
        <v>#VALUE!</v>
      </c>
      <c r="AR385" s="10" t="str">
        <f>IF(A385="","",IF(('OddsRatio_working_3-way'!X385=0),IF(Q385&gt;0,-Q385^(1/3),(-Q385)^(1/3)),'OddsRatio_working_3-way'!AL385-'OddsRatio_working_3-way'!R385/3))</f>
        <v/>
      </c>
      <c r="AS385" s="11" t="e">
        <f>IF(('OddsRatio_working_3-way'!X385=0),IF(Q385&gt;0,-Q385^(1/3),(-Q385)^(1/3)),'OddsRatio_working_3-way'!AM385-'OddsRatio_working_3-way'!R385/3)</f>
        <v>#VALUE!</v>
      </c>
      <c r="AT385" s="11" t="e">
        <f>IF(('OddsRatio_working_3-way'!X385=0),IF(Q385&gt;0,-Q385^(1/3),(-Q385)^(1/3)),'OddsRatio_working_3-way'!AN385-'OddsRatio_working_3-way'!R385/3)</f>
        <v>#VALUE!</v>
      </c>
      <c r="AU385" s="11" t="e">
        <f>IF(('OddsRatio_working_3-way'!X385=0),0,'OddsRatio_working_3-way'!AO385)</f>
        <v>#VALUE!</v>
      </c>
      <c r="AV385" s="11" t="e">
        <f>IF(('OddsRatio_working_3-way'!X385=0),0,'OddsRatio_working_3-way'!AP385)</f>
        <v>#VALUE!</v>
      </c>
      <c r="AW385" s="11" t="e">
        <f>IF(('OddsRatio_working_3-way'!X385=0),0,'OddsRatio_working_3-way'!AQ385)</f>
        <v>#VALUE!</v>
      </c>
    </row>
    <row r="386" spans="1:49">
      <c r="A386" s="4" t="str">
        <f>IF('True_Odds_Calculator_3-way'!A387="","",'True_Odds_Calculator_3-way'!A387)</f>
        <v/>
      </c>
      <c r="B386" s="4" t="str">
        <f>IF('True_Odds_Calculator_3-way'!B387="","",'True_Odds_Calculator_3-way'!B387)</f>
        <v/>
      </c>
      <c r="C386" s="4" t="str">
        <f>IF('True_Odds_Calculator_3-way'!C387="","",'True_Odds_Calculator_3-way'!C387)</f>
        <v/>
      </c>
      <c r="D386" s="9" t="e">
        <f t="shared" si="78"/>
        <v>#VALUE!</v>
      </c>
      <c r="E386" s="9" t="e">
        <f t="shared" si="79"/>
        <v>#VALUE!</v>
      </c>
      <c r="F386" s="9" t="e">
        <f t="shared" si="80"/>
        <v>#VALUE!</v>
      </c>
      <c r="G386" s="9" t="str">
        <f t="shared" si="81"/>
        <v/>
      </c>
      <c r="H386" s="9" t="str">
        <f t="shared" si="82"/>
        <v/>
      </c>
      <c r="I386" s="9" t="str">
        <f t="shared" si="83"/>
        <v/>
      </c>
      <c r="J386" s="9" t="str">
        <f t="shared" si="84"/>
        <v/>
      </c>
      <c r="K386" s="11" t="e">
        <f t="shared" si="85"/>
        <v>#VALUE!</v>
      </c>
      <c r="L386" s="11" t="e">
        <f t="shared" si="86"/>
        <v>#VALUE!</v>
      </c>
      <c r="M386" s="11" t="e">
        <f t="shared" si="87"/>
        <v>#VALUE!</v>
      </c>
      <c r="N386" s="11" t="e">
        <f>'OddsRatio_working_3-way'!K386+'OddsRatio_working_3-way'!L386+'OddsRatio_working_3-way'!M386-('OddsRatio_working_3-way'!K386*'OddsRatio_working_3-way'!L386)-('OddsRatio_working_3-way'!K386*'OddsRatio_working_3-way'!M386)-('OddsRatio_working_3-way'!L386*'OddsRatio_working_3-way'!M386)+('OddsRatio_working_3-way'!K386*'OddsRatio_working_3-way'!L386*'OddsRatio_working_3-way'!M386)-1</f>
        <v>#VALUE!</v>
      </c>
      <c r="O386" s="11">
        <f>0</f>
        <v>0</v>
      </c>
      <c r="P386" s="11" t="e">
        <f>('OddsRatio_working_3-way'!K386*'OddsRatio_working_3-way'!L386)+('OddsRatio_working_3-way'!K386*'OddsRatio_working_3-way'!M386)+('OddsRatio_working_3-way'!L386*'OddsRatio_working_3-way'!M386)-(3*'OddsRatio_working_3-way'!K386*'OddsRatio_working_3-way'!L386*'OddsRatio_working_3-way'!M386)</f>
        <v>#VALUE!</v>
      </c>
      <c r="Q386" s="11" t="e">
        <f>2*'OddsRatio_working_3-way'!K386*'OddsRatio_working_3-way'!L386*'OddsRatio_working_3-way'!M386</f>
        <v>#VALUE!</v>
      </c>
      <c r="R386" s="11" t="e">
        <f t="shared" si="88"/>
        <v>#VALUE!</v>
      </c>
      <c r="S386" s="11" t="e">
        <f t="shared" si="89"/>
        <v>#VALUE!</v>
      </c>
      <c r="T386" s="11" t="e">
        <f t="shared" si="90"/>
        <v>#VALUE!</v>
      </c>
      <c r="U386" s="11" t="e">
        <f>'OddsRatio_working_3-way'!S386-'OddsRatio_working_3-way'!R386^2/3</f>
        <v>#VALUE!</v>
      </c>
      <c r="V386" s="11" t="e">
        <f>'OddsRatio_working_3-way'!S386*'OddsRatio_working_3-way'!R386/3-2*'OddsRatio_working_3-way'!R386^3/27-'OddsRatio_working_3-way'!T386</f>
        <v>#VALUE!</v>
      </c>
      <c r="W386" s="11" t="e">
        <f>'OddsRatio_working_3-way'!V386^2+4*'OddsRatio_working_3-way'!U386^3/27</f>
        <v>#VALUE!</v>
      </c>
      <c r="X386" s="11" t="e">
        <f>IF('OddsRatio_working_3-way'!W386&gt;0,IF(ABS('OddsRatio_working_3-way'!V386+SQRT('OddsRatio_working_3-way'!W386))/2&gt;0,ABS('OddsRatio_working_3-way'!V386+SQRT('OddsRatio_working_3-way'!W386))/2,ABS('OddsRatio_working_3-way'!V386-SQRT('OddsRatio_working_3-way'!W386))/2),SQRT(-'OddsRatio_working_3-way'!U386^3/27))</f>
        <v>#VALUE!</v>
      </c>
      <c r="Y386" s="11" t="e">
        <f>IF('OddsRatio_working_3-way'!W386&gt;=0,IF('OddsRatio_working_3-way'!V386+SQRT('OddsRatio_working_3-way'!W386)&gt;0,0,PI()),ACOS('OddsRatio_working_3-way'!V386/(2*'OddsRatio_working_3-way'!X386)))</f>
        <v>#VALUE!</v>
      </c>
      <c r="Z386" s="11" t="e">
        <f>'OddsRatio_working_3-way'!X386^(1/3)*COS('OddsRatio_working_3-way'!Y386/3)</f>
        <v>#VALUE!</v>
      </c>
      <c r="AA386" s="11" t="e">
        <f>'OddsRatio_working_3-way'!X386^(1/3)*COS(('OddsRatio_working_3-way'!Y386+2*PI())/3)</f>
        <v>#VALUE!</v>
      </c>
      <c r="AB386" s="11" t="e">
        <f>'OddsRatio_working_3-way'!X386^(1/3)*COS(('OddsRatio_working_3-way'!Y386+4*PI())/3)</f>
        <v>#VALUE!</v>
      </c>
      <c r="AC386" s="11" t="e">
        <f>'OddsRatio_working_3-way'!X386^(1/3)*SIN('OddsRatio_working_3-way'!Y386/3)</f>
        <v>#VALUE!</v>
      </c>
      <c r="AD386" s="11" t="e">
        <f>'OddsRatio_working_3-way'!X386^(1/3)*SIN(('OddsRatio_working_3-way'!Y386+2*PI())/3)</f>
        <v>#VALUE!</v>
      </c>
      <c r="AE386" s="11" t="e">
        <f>'OddsRatio_working_3-way'!X386^(1/3)*SIN(('OddsRatio_working_3-way'!Y386+4*PI())/3)</f>
        <v>#VALUE!</v>
      </c>
      <c r="AF386" s="11" t="e">
        <f>-'OddsRatio_working_3-way'!U386/(3*'OddsRatio_working_3-way'!X386^(1/3))*COS(('OddsRatio_working_3-way'!Y386)/3)</f>
        <v>#VALUE!</v>
      </c>
      <c r="AG386" s="11" t="e">
        <f>-'OddsRatio_working_3-way'!U386/(3*'OddsRatio_working_3-way'!X386^(1/3))*COS(('OddsRatio_working_3-way'!Y386+2*PI())/3)</f>
        <v>#VALUE!</v>
      </c>
      <c r="AH386" s="11" t="e">
        <f>-'OddsRatio_working_3-way'!U386/(3*'OddsRatio_working_3-way'!X386^(1/3))*COS(('OddsRatio_working_3-way'!Y386+4*PI())/3)</f>
        <v>#VALUE!</v>
      </c>
      <c r="AI386" s="11" t="e">
        <f>'OddsRatio_working_3-way'!U386/(3*'OddsRatio_working_3-way'!X386^(1/3))*SIN(('OddsRatio_working_3-way'!Y386)/3)</f>
        <v>#VALUE!</v>
      </c>
      <c r="AJ386" s="11" t="e">
        <f>'OddsRatio_working_3-way'!U386/(3*'OddsRatio_working_3-way'!X386^(1/3))*SIN(('OddsRatio_working_3-way'!Y386+2*PI())/3)</f>
        <v>#VALUE!</v>
      </c>
      <c r="AK386" s="11" t="e">
        <f>'OddsRatio_working_3-way'!U386/(3*'OddsRatio_working_3-way'!X386^(1/3))*SIN(('OddsRatio_working_3-way'!Y386+4*PI())/3)</f>
        <v>#VALUE!</v>
      </c>
      <c r="AL386" s="11" t="e">
        <f>'OddsRatio_working_3-way'!Z386+'OddsRatio_working_3-way'!AF386</f>
        <v>#VALUE!</v>
      </c>
      <c r="AM386" s="11" t="e">
        <f>'OddsRatio_working_3-way'!AA386+'OddsRatio_working_3-way'!AG386</f>
        <v>#VALUE!</v>
      </c>
      <c r="AN386" s="11" t="e">
        <f>'OddsRatio_working_3-way'!AB386+'OddsRatio_working_3-way'!AH386</f>
        <v>#VALUE!</v>
      </c>
      <c r="AO386" s="11" t="e">
        <f>'OddsRatio_working_3-way'!AC386+'OddsRatio_working_3-way'!AI386</f>
        <v>#VALUE!</v>
      </c>
      <c r="AP386" s="11" t="e">
        <f>'OddsRatio_working_3-way'!AD386+'OddsRatio_working_3-way'!AJ386</f>
        <v>#VALUE!</v>
      </c>
      <c r="AQ386" s="11" t="e">
        <f>'OddsRatio_working_3-way'!AE386+'OddsRatio_working_3-way'!AK386</f>
        <v>#VALUE!</v>
      </c>
      <c r="AR386" s="10" t="str">
        <f>IF(A386="","",IF(('OddsRatio_working_3-way'!X386=0),IF(Q386&gt;0,-Q386^(1/3),(-Q386)^(1/3)),'OddsRatio_working_3-way'!AL386-'OddsRatio_working_3-way'!R386/3))</f>
        <v/>
      </c>
      <c r="AS386" s="11" t="e">
        <f>IF(('OddsRatio_working_3-way'!X386=0),IF(Q386&gt;0,-Q386^(1/3),(-Q386)^(1/3)),'OddsRatio_working_3-way'!AM386-'OddsRatio_working_3-way'!R386/3)</f>
        <v>#VALUE!</v>
      </c>
      <c r="AT386" s="11" t="e">
        <f>IF(('OddsRatio_working_3-way'!X386=0),IF(Q386&gt;0,-Q386^(1/3),(-Q386)^(1/3)),'OddsRatio_working_3-way'!AN386-'OddsRatio_working_3-way'!R386/3)</f>
        <v>#VALUE!</v>
      </c>
      <c r="AU386" s="11" t="e">
        <f>IF(('OddsRatio_working_3-way'!X386=0),0,'OddsRatio_working_3-way'!AO386)</f>
        <v>#VALUE!</v>
      </c>
      <c r="AV386" s="11" t="e">
        <f>IF(('OddsRatio_working_3-way'!X386=0),0,'OddsRatio_working_3-way'!AP386)</f>
        <v>#VALUE!</v>
      </c>
      <c r="AW386" s="11" t="e">
        <f>IF(('OddsRatio_working_3-way'!X386=0),0,'OddsRatio_working_3-way'!AQ386)</f>
        <v>#VALUE!</v>
      </c>
    </row>
    <row r="387" spans="1:49">
      <c r="A387" s="4" t="str">
        <f>IF('True_Odds_Calculator_3-way'!A388="","",'True_Odds_Calculator_3-way'!A388)</f>
        <v/>
      </c>
      <c r="B387" s="4" t="str">
        <f>IF('True_Odds_Calculator_3-way'!B388="","",'True_Odds_Calculator_3-way'!B388)</f>
        <v/>
      </c>
      <c r="C387" s="4" t="str">
        <f>IF('True_Odds_Calculator_3-way'!C388="","",'True_Odds_Calculator_3-way'!C388)</f>
        <v/>
      </c>
      <c r="D387" s="9" t="e">
        <f t="shared" si="78"/>
        <v>#VALUE!</v>
      </c>
      <c r="E387" s="9" t="e">
        <f t="shared" si="79"/>
        <v>#VALUE!</v>
      </c>
      <c r="F387" s="9" t="e">
        <f t="shared" si="80"/>
        <v>#VALUE!</v>
      </c>
      <c r="G387" s="9" t="str">
        <f t="shared" si="81"/>
        <v/>
      </c>
      <c r="H387" s="9" t="str">
        <f t="shared" si="82"/>
        <v/>
      </c>
      <c r="I387" s="9" t="str">
        <f t="shared" si="83"/>
        <v/>
      </c>
      <c r="J387" s="9" t="str">
        <f t="shared" si="84"/>
        <v/>
      </c>
      <c r="K387" s="11" t="e">
        <f t="shared" si="85"/>
        <v>#VALUE!</v>
      </c>
      <c r="L387" s="11" t="e">
        <f t="shared" si="86"/>
        <v>#VALUE!</v>
      </c>
      <c r="M387" s="11" t="e">
        <f t="shared" si="87"/>
        <v>#VALUE!</v>
      </c>
      <c r="N387" s="11" t="e">
        <f>'OddsRatio_working_3-way'!K387+'OddsRatio_working_3-way'!L387+'OddsRatio_working_3-way'!M387-('OddsRatio_working_3-way'!K387*'OddsRatio_working_3-way'!L387)-('OddsRatio_working_3-way'!K387*'OddsRatio_working_3-way'!M387)-('OddsRatio_working_3-way'!L387*'OddsRatio_working_3-way'!M387)+('OddsRatio_working_3-way'!K387*'OddsRatio_working_3-way'!L387*'OddsRatio_working_3-way'!M387)-1</f>
        <v>#VALUE!</v>
      </c>
      <c r="O387" s="11">
        <f>0</f>
        <v>0</v>
      </c>
      <c r="P387" s="11" t="e">
        <f>('OddsRatio_working_3-way'!K387*'OddsRatio_working_3-way'!L387)+('OddsRatio_working_3-way'!K387*'OddsRatio_working_3-way'!M387)+('OddsRatio_working_3-way'!L387*'OddsRatio_working_3-way'!M387)-(3*'OddsRatio_working_3-way'!K387*'OddsRatio_working_3-way'!L387*'OddsRatio_working_3-way'!M387)</f>
        <v>#VALUE!</v>
      </c>
      <c r="Q387" s="11" t="e">
        <f>2*'OddsRatio_working_3-way'!K387*'OddsRatio_working_3-way'!L387*'OddsRatio_working_3-way'!M387</f>
        <v>#VALUE!</v>
      </c>
      <c r="R387" s="11" t="e">
        <f t="shared" si="88"/>
        <v>#VALUE!</v>
      </c>
      <c r="S387" s="11" t="e">
        <f t="shared" si="89"/>
        <v>#VALUE!</v>
      </c>
      <c r="T387" s="11" t="e">
        <f t="shared" si="90"/>
        <v>#VALUE!</v>
      </c>
      <c r="U387" s="11" t="e">
        <f>'OddsRatio_working_3-way'!S387-'OddsRatio_working_3-way'!R387^2/3</f>
        <v>#VALUE!</v>
      </c>
      <c r="V387" s="11" t="e">
        <f>'OddsRatio_working_3-way'!S387*'OddsRatio_working_3-way'!R387/3-2*'OddsRatio_working_3-way'!R387^3/27-'OddsRatio_working_3-way'!T387</f>
        <v>#VALUE!</v>
      </c>
      <c r="W387" s="11" t="e">
        <f>'OddsRatio_working_3-way'!V387^2+4*'OddsRatio_working_3-way'!U387^3/27</f>
        <v>#VALUE!</v>
      </c>
      <c r="X387" s="11" t="e">
        <f>IF('OddsRatio_working_3-way'!W387&gt;0,IF(ABS('OddsRatio_working_3-way'!V387+SQRT('OddsRatio_working_3-way'!W387))/2&gt;0,ABS('OddsRatio_working_3-way'!V387+SQRT('OddsRatio_working_3-way'!W387))/2,ABS('OddsRatio_working_3-way'!V387-SQRT('OddsRatio_working_3-way'!W387))/2),SQRT(-'OddsRatio_working_3-way'!U387^3/27))</f>
        <v>#VALUE!</v>
      </c>
      <c r="Y387" s="11" t="e">
        <f>IF('OddsRatio_working_3-way'!W387&gt;=0,IF('OddsRatio_working_3-way'!V387+SQRT('OddsRatio_working_3-way'!W387)&gt;0,0,PI()),ACOS('OddsRatio_working_3-way'!V387/(2*'OddsRatio_working_3-way'!X387)))</f>
        <v>#VALUE!</v>
      </c>
      <c r="Z387" s="11" t="e">
        <f>'OddsRatio_working_3-way'!X387^(1/3)*COS('OddsRatio_working_3-way'!Y387/3)</f>
        <v>#VALUE!</v>
      </c>
      <c r="AA387" s="11" t="e">
        <f>'OddsRatio_working_3-way'!X387^(1/3)*COS(('OddsRatio_working_3-way'!Y387+2*PI())/3)</f>
        <v>#VALUE!</v>
      </c>
      <c r="AB387" s="11" t="e">
        <f>'OddsRatio_working_3-way'!X387^(1/3)*COS(('OddsRatio_working_3-way'!Y387+4*PI())/3)</f>
        <v>#VALUE!</v>
      </c>
      <c r="AC387" s="11" t="e">
        <f>'OddsRatio_working_3-way'!X387^(1/3)*SIN('OddsRatio_working_3-way'!Y387/3)</f>
        <v>#VALUE!</v>
      </c>
      <c r="AD387" s="11" t="e">
        <f>'OddsRatio_working_3-way'!X387^(1/3)*SIN(('OddsRatio_working_3-way'!Y387+2*PI())/3)</f>
        <v>#VALUE!</v>
      </c>
      <c r="AE387" s="11" t="e">
        <f>'OddsRatio_working_3-way'!X387^(1/3)*SIN(('OddsRatio_working_3-way'!Y387+4*PI())/3)</f>
        <v>#VALUE!</v>
      </c>
      <c r="AF387" s="11" t="e">
        <f>-'OddsRatio_working_3-way'!U387/(3*'OddsRatio_working_3-way'!X387^(1/3))*COS(('OddsRatio_working_3-way'!Y387)/3)</f>
        <v>#VALUE!</v>
      </c>
      <c r="AG387" s="11" t="e">
        <f>-'OddsRatio_working_3-way'!U387/(3*'OddsRatio_working_3-way'!X387^(1/3))*COS(('OddsRatio_working_3-way'!Y387+2*PI())/3)</f>
        <v>#VALUE!</v>
      </c>
      <c r="AH387" s="11" t="e">
        <f>-'OddsRatio_working_3-way'!U387/(3*'OddsRatio_working_3-way'!X387^(1/3))*COS(('OddsRatio_working_3-way'!Y387+4*PI())/3)</f>
        <v>#VALUE!</v>
      </c>
      <c r="AI387" s="11" t="e">
        <f>'OddsRatio_working_3-way'!U387/(3*'OddsRatio_working_3-way'!X387^(1/3))*SIN(('OddsRatio_working_3-way'!Y387)/3)</f>
        <v>#VALUE!</v>
      </c>
      <c r="AJ387" s="11" t="e">
        <f>'OddsRatio_working_3-way'!U387/(3*'OddsRatio_working_3-way'!X387^(1/3))*SIN(('OddsRatio_working_3-way'!Y387+2*PI())/3)</f>
        <v>#VALUE!</v>
      </c>
      <c r="AK387" s="11" t="e">
        <f>'OddsRatio_working_3-way'!U387/(3*'OddsRatio_working_3-way'!X387^(1/3))*SIN(('OddsRatio_working_3-way'!Y387+4*PI())/3)</f>
        <v>#VALUE!</v>
      </c>
      <c r="AL387" s="11" t="e">
        <f>'OddsRatio_working_3-way'!Z387+'OddsRatio_working_3-way'!AF387</f>
        <v>#VALUE!</v>
      </c>
      <c r="AM387" s="11" t="e">
        <f>'OddsRatio_working_3-way'!AA387+'OddsRatio_working_3-way'!AG387</f>
        <v>#VALUE!</v>
      </c>
      <c r="AN387" s="11" t="e">
        <f>'OddsRatio_working_3-way'!AB387+'OddsRatio_working_3-way'!AH387</f>
        <v>#VALUE!</v>
      </c>
      <c r="AO387" s="11" t="e">
        <f>'OddsRatio_working_3-way'!AC387+'OddsRatio_working_3-way'!AI387</f>
        <v>#VALUE!</v>
      </c>
      <c r="AP387" s="11" t="e">
        <f>'OddsRatio_working_3-way'!AD387+'OddsRatio_working_3-way'!AJ387</f>
        <v>#VALUE!</v>
      </c>
      <c r="AQ387" s="11" t="e">
        <f>'OddsRatio_working_3-way'!AE387+'OddsRatio_working_3-way'!AK387</f>
        <v>#VALUE!</v>
      </c>
      <c r="AR387" s="10" t="str">
        <f>IF(A387="","",IF(('OddsRatio_working_3-way'!X387=0),IF(Q387&gt;0,-Q387^(1/3),(-Q387)^(1/3)),'OddsRatio_working_3-way'!AL387-'OddsRatio_working_3-way'!R387/3))</f>
        <v/>
      </c>
      <c r="AS387" s="11" t="e">
        <f>IF(('OddsRatio_working_3-way'!X387=0),IF(Q387&gt;0,-Q387^(1/3),(-Q387)^(1/3)),'OddsRatio_working_3-way'!AM387-'OddsRatio_working_3-way'!R387/3)</f>
        <v>#VALUE!</v>
      </c>
      <c r="AT387" s="11" t="e">
        <f>IF(('OddsRatio_working_3-way'!X387=0),IF(Q387&gt;0,-Q387^(1/3),(-Q387)^(1/3)),'OddsRatio_working_3-way'!AN387-'OddsRatio_working_3-way'!R387/3)</f>
        <v>#VALUE!</v>
      </c>
      <c r="AU387" s="11" t="e">
        <f>IF(('OddsRatio_working_3-way'!X387=0),0,'OddsRatio_working_3-way'!AO387)</f>
        <v>#VALUE!</v>
      </c>
      <c r="AV387" s="11" t="e">
        <f>IF(('OddsRatio_working_3-way'!X387=0),0,'OddsRatio_working_3-way'!AP387)</f>
        <v>#VALUE!</v>
      </c>
      <c r="AW387" s="11" t="e">
        <f>IF(('OddsRatio_working_3-way'!X387=0),0,'OddsRatio_working_3-way'!AQ387)</f>
        <v>#VALUE!</v>
      </c>
    </row>
    <row r="388" spans="1:49">
      <c r="A388" s="4" t="str">
        <f>IF('True_Odds_Calculator_3-way'!A389="","",'True_Odds_Calculator_3-way'!A389)</f>
        <v/>
      </c>
      <c r="B388" s="4" t="str">
        <f>IF('True_Odds_Calculator_3-way'!B389="","",'True_Odds_Calculator_3-way'!B389)</f>
        <v/>
      </c>
      <c r="C388" s="4" t="str">
        <f>IF('True_Odds_Calculator_3-way'!C389="","",'True_Odds_Calculator_3-way'!C389)</f>
        <v/>
      </c>
      <c r="D388" s="9" t="e">
        <f t="shared" ref="D388:D451" si="91">(K388/(AR388+K388-(AR388*K388)))</f>
        <v>#VALUE!</v>
      </c>
      <c r="E388" s="9" t="e">
        <f t="shared" ref="E388:E451" si="92">(L388/(AR388+L388-(AR388*L388)))</f>
        <v>#VALUE!</v>
      </c>
      <c r="F388" s="9" t="e">
        <f t="shared" ref="F388:F451" si="93">(M388/(AR388+M388-(AR388*M388)))</f>
        <v>#VALUE!</v>
      </c>
      <c r="G388" s="9" t="str">
        <f t="shared" ref="G388:G451" si="94">AR388</f>
        <v/>
      </c>
      <c r="H388" s="9" t="str">
        <f t="shared" ref="H388:H451" si="95">IF(A388="","",1/D388)</f>
        <v/>
      </c>
      <c r="I388" s="9" t="str">
        <f t="shared" ref="I388:I451" si="96">IF(B388="","",1/E388)</f>
        <v/>
      </c>
      <c r="J388" s="9" t="str">
        <f t="shared" ref="J388:J451" si="97">IF(C388="","",1/F388)</f>
        <v/>
      </c>
      <c r="K388" s="11" t="e">
        <f t="shared" ref="K388:K451" si="98">1/A388</f>
        <v>#VALUE!</v>
      </c>
      <c r="L388" s="11" t="e">
        <f t="shared" ref="L388:L451" si="99">1/B388</f>
        <v>#VALUE!</v>
      </c>
      <c r="M388" s="11" t="e">
        <f t="shared" ref="M388:M451" si="100">1/C388</f>
        <v>#VALUE!</v>
      </c>
      <c r="N388" s="11" t="e">
        <f>'OddsRatio_working_3-way'!K388+'OddsRatio_working_3-way'!L388+'OddsRatio_working_3-way'!M388-('OddsRatio_working_3-way'!K388*'OddsRatio_working_3-way'!L388)-('OddsRatio_working_3-way'!K388*'OddsRatio_working_3-way'!M388)-('OddsRatio_working_3-way'!L388*'OddsRatio_working_3-way'!M388)+('OddsRatio_working_3-way'!K388*'OddsRatio_working_3-way'!L388*'OddsRatio_working_3-way'!M388)-1</f>
        <v>#VALUE!</v>
      </c>
      <c r="O388" s="11">
        <f>0</f>
        <v>0</v>
      </c>
      <c r="P388" s="11" t="e">
        <f>('OddsRatio_working_3-way'!K388*'OddsRatio_working_3-way'!L388)+('OddsRatio_working_3-way'!K388*'OddsRatio_working_3-way'!M388)+('OddsRatio_working_3-way'!L388*'OddsRatio_working_3-way'!M388)-(3*'OddsRatio_working_3-way'!K388*'OddsRatio_working_3-way'!L388*'OddsRatio_working_3-way'!M388)</f>
        <v>#VALUE!</v>
      </c>
      <c r="Q388" s="11" t="e">
        <f>2*'OddsRatio_working_3-way'!K388*'OddsRatio_working_3-way'!L388*'OddsRatio_working_3-way'!M388</f>
        <v>#VALUE!</v>
      </c>
      <c r="R388" s="11" t="e">
        <f t="shared" ref="R388:R451" si="101">O388/N388</f>
        <v>#VALUE!</v>
      </c>
      <c r="S388" s="11" t="e">
        <f t="shared" ref="S388:S451" si="102">P388/N388</f>
        <v>#VALUE!</v>
      </c>
      <c r="T388" s="11" t="e">
        <f t="shared" ref="T388:T451" si="103">Q388/N388</f>
        <v>#VALUE!</v>
      </c>
      <c r="U388" s="11" t="e">
        <f>'OddsRatio_working_3-way'!S388-'OddsRatio_working_3-way'!R388^2/3</f>
        <v>#VALUE!</v>
      </c>
      <c r="V388" s="11" t="e">
        <f>'OddsRatio_working_3-way'!S388*'OddsRatio_working_3-way'!R388/3-2*'OddsRatio_working_3-way'!R388^3/27-'OddsRatio_working_3-way'!T388</f>
        <v>#VALUE!</v>
      </c>
      <c r="W388" s="11" t="e">
        <f>'OddsRatio_working_3-way'!V388^2+4*'OddsRatio_working_3-way'!U388^3/27</f>
        <v>#VALUE!</v>
      </c>
      <c r="X388" s="11" t="e">
        <f>IF('OddsRatio_working_3-way'!W388&gt;0,IF(ABS('OddsRatio_working_3-way'!V388+SQRT('OddsRatio_working_3-way'!W388))/2&gt;0,ABS('OddsRatio_working_3-way'!V388+SQRT('OddsRatio_working_3-way'!W388))/2,ABS('OddsRatio_working_3-way'!V388-SQRT('OddsRatio_working_3-way'!W388))/2),SQRT(-'OddsRatio_working_3-way'!U388^3/27))</f>
        <v>#VALUE!</v>
      </c>
      <c r="Y388" s="11" t="e">
        <f>IF('OddsRatio_working_3-way'!W388&gt;=0,IF('OddsRatio_working_3-way'!V388+SQRT('OddsRatio_working_3-way'!W388)&gt;0,0,PI()),ACOS('OddsRatio_working_3-way'!V388/(2*'OddsRatio_working_3-way'!X388)))</f>
        <v>#VALUE!</v>
      </c>
      <c r="Z388" s="11" t="e">
        <f>'OddsRatio_working_3-way'!X388^(1/3)*COS('OddsRatio_working_3-way'!Y388/3)</f>
        <v>#VALUE!</v>
      </c>
      <c r="AA388" s="11" t="e">
        <f>'OddsRatio_working_3-way'!X388^(1/3)*COS(('OddsRatio_working_3-way'!Y388+2*PI())/3)</f>
        <v>#VALUE!</v>
      </c>
      <c r="AB388" s="11" t="e">
        <f>'OddsRatio_working_3-way'!X388^(1/3)*COS(('OddsRatio_working_3-way'!Y388+4*PI())/3)</f>
        <v>#VALUE!</v>
      </c>
      <c r="AC388" s="11" t="e">
        <f>'OddsRatio_working_3-way'!X388^(1/3)*SIN('OddsRatio_working_3-way'!Y388/3)</f>
        <v>#VALUE!</v>
      </c>
      <c r="AD388" s="11" t="e">
        <f>'OddsRatio_working_3-way'!X388^(1/3)*SIN(('OddsRatio_working_3-way'!Y388+2*PI())/3)</f>
        <v>#VALUE!</v>
      </c>
      <c r="AE388" s="11" t="e">
        <f>'OddsRatio_working_3-way'!X388^(1/3)*SIN(('OddsRatio_working_3-way'!Y388+4*PI())/3)</f>
        <v>#VALUE!</v>
      </c>
      <c r="AF388" s="11" t="e">
        <f>-'OddsRatio_working_3-way'!U388/(3*'OddsRatio_working_3-way'!X388^(1/3))*COS(('OddsRatio_working_3-way'!Y388)/3)</f>
        <v>#VALUE!</v>
      </c>
      <c r="AG388" s="11" t="e">
        <f>-'OddsRatio_working_3-way'!U388/(3*'OddsRatio_working_3-way'!X388^(1/3))*COS(('OddsRatio_working_3-way'!Y388+2*PI())/3)</f>
        <v>#VALUE!</v>
      </c>
      <c r="AH388" s="11" t="e">
        <f>-'OddsRatio_working_3-way'!U388/(3*'OddsRatio_working_3-way'!X388^(1/3))*COS(('OddsRatio_working_3-way'!Y388+4*PI())/3)</f>
        <v>#VALUE!</v>
      </c>
      <c r="AI388" s="11" t="e">
        <f>'OddsRatio_working_3-way'!U388/(3*'OddsRatio_working_3-way'!X388^(1/3))*SIN(('OddsRatio_working_3-way'!Y388)/3)</f>
        <v>#VALUE!</v>
      </c>
      <c r="AJ388" s="11" t="e">
        <f>'OddsRatio_working_3-way'!U388/(3*'OddsRatio_working_3-way'!X388^(1/3))*SIN(('OddsRatio_working_3-way'!Y388+2*PI())/3)</f>
        <v>#VALUE!</v>
      </c>
      <c r="AK388" s="11" t="e">
        <f>'OddsRatio_working_3-way'!U388/(3*'OddsRatio_working_3-way'!X388^(1/3))*SIN(('OddsRatio_working_3-way'!Y388+4*PI())/3)</f>
        <v>#VALUE!</v>
      </c>
      <c r="AL388" s="11" t="e">
        <f>'OddsRatio_working_3-way'!Z388+'OddsRatio_working_3-way'!AF388</f>
        <v>#VALUE!</v>
      </c>
      <c r="AM388" s="11" t="e">
        <f>'OddsRatio_working_3-way'!AA388+'OddsRatio_working_3-way'!AG388</f>
        <v>#VALUE!</v>
      </c>
      <c r="AN388" s="11" t="e">
        <f>'OddsRatio_working_3-way'!AB388+'OddsRatio_working_3-way'!AH388</f>
        <v>#VALUE!</v>
      </c>
      <c r="AO388" s="11" t="e">
        <f>'OddsRatio_working_3-way'!AC388+'OddsRatio_working_3-way'!AI388</f>
        <v>#VALUE!</v>
      </c>
      <c r="AP388" s="11" t="e">
        <f>'OddsRatio_working_3-way'!AD388+'OddsRatio_working_3-way'!AJ388</f>
        <v>#VALUE!</v>
      </c>
      <c r="AQ388" s="11" t="e">
        <f>'OddsRatio_working_3-way'!AE388+'OddsRatio_working_3-way'!AK388</f>
        <v>#VALUE!</v>
      </c>
      <c r="AR388" s="10" t="str">
        <f>IF(A388="","",IF(('OddsRatio_working_3-way'!X388=0),IF(Q388&gt;0,-Q388^(1/3),(-Q388)^(1/3)),'OddsRatio_working_3-way'!AL388-'OddsRatio_working_3-way'!R388/3))</f>
        <v/>
      </c>
      <c r="AS388" s="11" t="e">
        <f>IF(('OddsRatio_working_3-way'!X388=0),IF(Q388&gt;0,-Q388^(1/3),(-Q388)^(1/3)),'OddsRatio_working_3-way'!AM388-'OddsRatio_working_3-way'!R388/3)</f>
        <v>#VALUE!</v>
      </c>
      <c r="AT388" s="11" t="e">
        <f>IF(('OddsRatio_working_3-way'!X388=0),IF(Q388&gt;0,-Q388^(1/3),(-Q388)^(1/3)),'OddsRatio_working_3-way'!AN388-'OddsRatio_working_3-way'!R388/3)</f>
        <v>#VALUE!</v>
      </c>
      <c r="AU388" s="11" t="e">
        <f>IF(('OddsRatio_working_3-way'!X388=0),0,'OddsRatio_working_3-way'!AO388)</f>
        <v>#VALUE!</v>
      </c>
      <c r="AV388" s="11" t="e">
        <f>IF(('OddsRatio_working_3-way'!X388=0),0,'OddsRatio_working_3-way'!AP388)</f>
        <v>#VALUE!</v>
      </c>
      <c r="AW388" s="11" t="e">
        <f>IF(('OddsRatio_working_3-way'!X388=0),0,'OddsRatio_working_3-way'!AQ388)</f>
        <v>#VALUE!</v>
      </c>
    </row>
    <row r="389" spans="1:49">
      <c r="A389" s="4" t="str">
        <f>IF('True_Odds_Calculator_3-way'!A390="","",'True_Odds_Calculator_3-way'!A390)</f>
        <v/>
      </c>
      <c r="B389" s="4" t="str">
        <f>IF('True_Odds_Calculator_3-way'!B390="","",'True_Odds_Calculator_3-way'!B390)</f>
        <v/>
      </c>
      <c r="C389" s="4" t="str">
        <f>IF('True_Odds_Calculator_3-way'!C390="","",'True_Odds_Calculator_3-way'!C390)</f>
        <v/>
      </c>
      <c r="D389" s="9" t="e">
        <f t="shared" si="91"/>
        <v>#VALUE!</v>
      </c>
      <c r="E389" s="9" t="e">
        <f t="shared" si="92"/>
        <v>#VALUE!</v>
      </c>
      <c r="F389" s="9" t="e">
        <f t="shared" si="93"/>
        <v>#VALUE!</v>
      </c>
      <c r="G389" s="9" t="str">
        <f t="shared" si="94"/>
        <v/>
      </c>
      <c r="H389" s="9" t="str">
        <f t="shared" si="95"/>
        <v/>
      </c>
      <c r="I389" s="9" t="str">
        <f t="shared" si="96"/>
        <v/>
      </c>
      <c r="J389" s="9" t="str">
        <f t="shared" si="97"/>
        <v/>
      </c>
      <c r="K389" s="11" t="e">
        <f t="shared" si="98"/>
        <v>#VALUE!</v>
      </c>
      <c r="L389" s="11" t="e">
        <f t="shared" si="99"/>
        <v>#VALUE!</v>
      </c>
      <c r="M389" s="11" t="e">
        <f t="shared" si="100"/>
        <v>#VALUE!</v>
      </c>
      <c r="N389" s="11" t="e">
        <f>'OddsRatio_working_3-way'!K389+'OddsRatio_working_3-way'!L389+'OddsRatio_working_3-way'!M389-('OddsRatio_working_3-way'!K389*'OddsRatio_working_3-way'!L389)-('OddsRatio_working_3-way'!K389*'OddsRatio_working_3-way'!M389)-('OddsRatio_working_3-way'!L389*'OddsRatio_working_3-way'!M389)+('OddsRatio_working_3-way'!K389*'OddsRatio_working_3-way'!L389*'OddsRatio_working_3-way'!M389)-1</f>
        <v>#VALUE!</v>
      </c>
      <c r="O389" s="11">
        <f>0</f>
        <v>0</v>
      </c>
      <c r="P389" s="11" t="e">
        <f>('OddsRatio_working_3-way'!K389*'OddsRatio_working_3-way'!L389)+('OddsRatio_working_3-way'!K389*'OddsRatio_working_3-way'!M389)+('OddsRatio_working_3-way'!L389*'OddsRatio_working_3-way'!M389)-(3*'OddsRatio_working_3-way'!K389*'OddsRatio_working_3-way'!L389*'OddsRatio_working_3-way'!M389)</f>
        <v>#VALUE!</v>
      </c>
      <c r="Q389" s="11" t="e">
        <f>2*'OddsRatio_working_3-way'!K389*'OddsRatio_working_3-way'!L389*'OddsRatio_working_3-way'!M389</f>
        <v>#VALUE!</v>
      </c>
      <c r="R389" s="11" t="e">
        <f t="shared" si="101"/>
        <v>#VALUE!</v>
      </c>
      <c r="S389" s="11" t="e">
        <f t="shared" si="102"/>
        <v>#VALUE!</v>
      </c>
      <c r="T389" s="11" t="e">
        <f t="shared" si="103"/>
        <v>#VALUE!</v>
      </c>
      <c r="U389" s="11" t="e">
        <f>'OddsRatio_working_3-way'!S389-'OddsRatio_working_3-way'!R389^2/3</f>
        <v>#VALUE!</v>
      </c>
      <c r="V389" s="11" t="e">
        <f>'OddsRatio_working_3-way'!S389*'OddsRatio_working_3-way'!R389/3-2*'OddsRatio_working_3-way'!R389^3/27-'OddsRatio_working_3-way'!T389</f>
        <v>#VALUE!</v>
      </c>
      <c r="W389" s="11" t="e">
        <f>'OddsRatio_working_3-way'!V389^2+4*'OddsRatio_working_3-way'!U389^3/27</f>
        <v>#VALUE!</v>
      </c>
      <c r="X389" s="11" t="e">
        <f>IF('OddsRatio_working_3-way'!W389&gt;0,IF(ABS('OddsRatio_working_3-way'!V389+SQRT('OddsRatio_working_3-way'!W389))/2&gt;0,ABS('OddsRatio_working_3-way'!V389+SQRT('OddsRatio_working_3-way'!W389))/2,ABS('OddsRatio_working_3-way'!V389-SQRT('OddsRatio_working_3-way'!W389))/2),SQRT(-'OddsRatio_working_3-way'!U389^3/27))</f>
        <v>#VALUE!</v>
      </c>
      <c r="Y389" s="11" t="e">
        <f>IF('OddsRatio_working_3-way'!W389&gt;=0,IF('OddsRatio_working_3-way'!V389+SQRT('OddsRatio_working_3-way'!W389)&gt;0,0,PI()),ACOS('OddsRatio_working_3-way'!V389/(2*'OddsRatio_working_3-way'!X389)))</f>
        <v>#VALUE!</v>
      </c>
      <c r="Z389" s="11" t="e">
        <f>'OddsRatio_working_3-way'!X389^(1/3)*COS('OddsRatio_working_3-way'!Y389/3)</f>
        <v>#VALUE!</v>
      </c>
      <c r="AA389" s="11" t="e">
        <f>'OddsRatio_working_3-way'!X389^(1/3)*COS(('OddsRatio_working_3-way'!Y389+2*PI())/3)</f>
        <v>#VALUE!</v>
      </c>
      <c r="AB389" s="11" t="e">
        <f>'OddsRatio_working_3-way'!X389^(1/3)*COS(('OddsRatio_working_3-way'!Y389+4*PI())/3)</f>
        <v>#VALUE!</v>
      </c>
      <c r="AC389" s="11" t="e">
        <f>'OddsRatio_working_3-way'!X389^(1/3)*SIN('OddsRatio_working_3-way'!Y389/3)</f>
        <v>#VALUE!</v>
      </c>
      <c r="AD389" s="11" t="e">
        <f>'OddsRatio_working_3-way'!X389^(1/3)*SIN(('OddsRatio_working_3-way'!Y389+2*PI())/3)</f>
        <v>#VALUE!</v>
      </c>
      <c r="AE389" s="11" t="e">
        <f>'OddsRatio_working_3-way'!X389^(1/3)*SIN(('OddsRatio_working_3-way'!Y389+4*PI())/3)</f>
        <v>#VALUE!</v>
      </c>
      <c r="AF389" s="11" t="e">
        <f>-'OddsRatio_working_3-way'!U389/(3*'OddsRatio_working_3-way'!X389^(1/3))*COS(('OddsRatio_working_3-way'!Y389)/3)</f>
        <v>#VALUE!</v>
      </c>
      <c r="AG389" s="11" t="e">
        <f>-'OddsRatio_working_3-way'!U389/(3*'OddsRatio_working_3-way'!X389^(1/3))*COS(('OddsRatio_working_3-way'!Y389+2*PI())/3)</f>
        <v>#VALUE!</v>
      </c>
      <c r="AH389" s="11" t="e">
        <f>-'OddsRatio_working_3-way'!U389/(3*'OddsRatio_working_3-way'!X389^(1/3))*COS(('OddsRatio_working_3-way'!Y389+4*PI())/3)</f>
        <v>#VALUE!</v>
      </c>
      <c r="AI389" s="11" t="e">
        <f>'OddsRatio_working_3-way'!U389/(3*'OddsRatio_working_3-way'!X389^(1/3))*SIN(('OddsRatio_working_3-way'!Y389)/3)</f>
        <v>#VALUE!</v>
      </c>
      <c r="AJ389" s="11" t="e">
        <f>'OddsRatio_working_3-way'!U389/(3*'OddsRatio_working_3-way'!X389^(1/3))*SIN(('OddsRatio_working_3-way'!Y389+2*PI())/3)</f>
        <v>#VALUE!</v>
      </c>
      <c r="AK389" s="11" t="e">
        <f>'OddsRatio_working_3-way'!U389/(3*'OddsRatio_working_3-way'!X389^(1/3))*SIN(('OddsRatio_working_3-way'!Y389+4*PI())/3)</f>
        <v>#VALUE!</v>
      </c>
      <c r="AL389" s="11" t="e">
        <f>'OddsRatio_working_3-way'!Z389+'OddsRatio_working_3-way'!AF389</f>
        <v>#VALUE!</v>
      </c>
      <c r="AM389" s="11" t="e">
        <f>'OddsRatio_working_3-way'!AA389+'OddsRatio_working_3-way'!AG389</f>
        <v>#VALUE!</v>
      </c>
      <c r="AN389" s="11" t="e">
        <f>'OddsRatio_working_3-way'!AB389+'OddsRatio_working_3-way'!AH389</f>
        <v>#VALUE!</v>
      </c>
      <c r="AO389" s="11" t="e">
        <f>'OddsRatio_working_3-way'!AC389+'OddsRatio_working_3-way'!AI389</f>
        <v>#VALUE!</v>
      </c>
      <c r="AP389" s="11" t="e">
        <f>'OddsRatio_working_3-way'!AD389+'OddsRatio_working_3-way'!AJ389</f>
        <v>#VALUE!</v>
      </c>
      <c r="AQ389" s="11" t="e">
        <f>'OddsRatio_working_3-way'!AE389+'OddsRatio_working_3-way'!AK389</f>
        <v>#VALUE!</v>
      </c>
      <c r="AR389" s="10" t="str">
        <f>IF(A389="","",IF(('OddsRatio_working_3-way'!X389=0),IF(Q389&gt;0,-Q389^(1/3),(-Q389)^(1/3)),'OddsRatio_working_3-way'!AL389-'OddsRatio_working_3-way'!R389/3))</f>
        <v/>
      </c>
      <c r="AS389" s="11" t="e">
        <f>IF(('OddsRatio_working_3-way'!X389=0),IF(Q389&gt;0,-Q389^(1/3),(-Q389)^(1/3)),'OddsRatio_working_3-way'!AM389-'OddsRatio_working_3-way'!R389/3)</f>
        <v>#VALUE!</v>
      </c>
      <c r="AT389" s="11" t="e">
        <f>IF(('OddsRatio_working_3-way'!X389=0),IF(Q389&gt;0,-Q389^(1/3),(-Q389)^(1/3)),'OddsRatio_working_3-way'!AN389-'OddsRatio_working_3-way'!R389/3)</f>
        <v>#VALUE!</v>
      </c>
      <c r="AU389" s="11" t="e">
        <f>IF(('OddsRatio_working_3-way'!X389=0),0,'OddsRatio_working_3-way'!AO389)</f>
        <v>#VALUE!</v>
      </c>
      <c r="AV389" s="11" t="e">
        <f>IF(('OddsRatio_working_3-way'!X389=0),0,'OddsRatio_working_3-way'!AP389)</f>
        <v>#VALUE!</v>
      </c>
      <c r="AW389" s="11" t="e">
        <f>IF(('OddsRatio_working_3-way'!X389=0),0,'OddsRatio_working_3-way'!AQ389)</f>
        <v>#VALUE!</v>
      </c>
    </row>
    <row r="390" spans="1:49">
      <c r="A390" s="4" t="str">
        <f>IF('True_Odds_Calculator_3-way'!A391="","",'True_Odds_Calculator_3-way'!A391)</f>
        <v/>
      </c>
      <c r="B390" s="4" t="str">
        <f>IF('True_Odds_Calculator_3-way'!B391="","",'True_Odds_Calculator_3-way'!B391)</f>
        <v/>
      </c>
      <c r="C390" s="4" t="str">
        <f>IF('True_Odds_Calculator_3-way'!C391="","",'True_Odds_Calculator_3-way'!C391)</f>
        <v/>
      </c>
      <c r="D390" s="9" t="e">
        <f t="shared" si="91"/>
        <v>#VALUE!</v>
      </c>
      <c r="E390" s="9" t="e">
        <f t="shared" si="92"/>
        <v>#VALUE!</v>
      </c>
      <c r="F390" s="9" t="e">
        <f t="shared" si="93"/>
        <v>#VALUE!</v>
      </c>
      <c r="G390" s="9" t="str">
        <f t="shared" si="94"/>
        <v/>
      </c>
      <c r="H390" s="9" t="str">
        <f t="shared" si="95"/>
        <v/>
      </c>
      <c r="I390" s="9" t="str">
        <f t="shared" si="96"/>
        <v/>
      </c>
      <c r="J390" s="9" t="str">
        <f t="shared" si="97"/>
        <v/>
      </c>
      <c r="K390" s="11" t="e">
        <f t="shared" si="98"/>
        <v>#VALUE!</v>
      </c>
      <c r="L390" s="11" t="e">
        <f t="shared" si="99"/>
        <v>#VALUE!</v>
      </c>
      <c r="M390" s="11" t="e">
        <f t="shared" si="100"/>
        <v>#VALUE!</v>
      </c>
      <c r="N390" s="11" t="e">
        <f>'OddsRatio_working_3-way'!K390+'OddsRatio_working_3-way'!L390+'OddsRatio_working_3-way'!M390-('OddsRatio_working_3-way'!K390*'OddsRatio_working_3-way'!L390)-('OddsRatio_working_3-way'!K390*'OddsRatio_working_3-way'!M390)-('OddsRatio_working_3-way'!L390*'OddsRatio_working_3-way'!M390)+('OddsRatio_working_3-way'!K390*'OddsRatio_working_3-way'!L390*'OddsRatio_working_3-way'!M390)-1</f>
        <v>#VALUE!</v>
      </c>
      <c r="O390" s="11">
        <f>0</f>
        <v>0</v>
      </c>
      <c r="P390" s="11" t="e">
        <f>('OddsRatio_working_3-way'!K390*'OddsRatio_working_3-way'!L390)+('OddsRatio_working_3-way'!K390*'OddsRatio_working_3-way'!M390)+('OddsRatio_working_3-way'!L390*'OddsRatio_working_3-way'!M390)-(3*'OddsRatio_working_3-way'!K390*'OddsRatio_working_3-way'!L390*'OddsRatio_working_3-way'!M390)</f>
        <v>#VALUE!</v>
      </c>
      <c r="Q390" s="11" t="e">
        <f>2*'OddsRatio_working_3-way'!K390*'OddsRatio_working_3-way'!L390*'OddsRatio_working_3-way'!M390</f>
        <v>#VALUE!</v>
      </c>
      <c r="R390" s="11" t="e">
        <f t="shared" si="101"/>
        <v>#VALUE!</v>
      </c>
      <c r="S390" s="11" t="e">
        <f t="shared" si="102"/>
        <v>#VALUE!</v>
      </c>
      <c r="T390" s="11" t="e">
        <f t="shared" si="103"/>
        <v>#VALUE!</v>
      </c>
      <c r="U390" s="11" t="e">
        <f>'OddsRatio_working_3-way'!S390-'OddsRatio_working_3-way'!R390^2/3</f>
        <v>#VALUE!</v>
      </c>
      <c r="V390" s="11" t="e">
        <f>'OddsRatio_working_3-way'!S390*'OddsRatio_working_3-way'!R390/3-2*'OddsRatio_working_3-way'!R390^3/27-'OddsRatio_working_3-way'!T390</f>
        <v>#VALUE!</v>
      </c>
      <c r="W390" s="11" t="e">
        <f>'OddsRatio_working_3-way'!V390^2+4*'OddsRatio_working_3-way'!U390^3/27</f>
        <v>#VALUE!</v>
      </c>
      <c r="X390" s="11" t="e">
        <f>IF('OddsRatio_working_3-way'!W390&gt;0,IF(ABS('OddsRatio_working_3-way'!V390+SQRT('OddsRatio_working_3-way'!W390))/2&gt;0,ABS('OddsRatio_working_3-way'!V390+SQRT('OddsRatio_working_3-way'!W390))/2,ABS('OddsRatio_working_3-way'!V390-SQRT('OddsRatio_working_3-way'!W390))/2),SQRT(-'OddsRatio_working_3-way'!U390^3/27))</f>
        <v>#VALUE!</v>
      </c>
      <c r="Y390" s="11" t="e">
        <f>IF('OddsRatio_working_3-way'!W390&gt;=0,IF('OddsRatio_working_3-way'!V390+SQRT('OddsRatio_working_3-way'!W390)&gt;0,0,PI()),ACOS('OddsRatio_working_3-way'!V390/(2*'OddsRatio_working_3-way'!X390)))</f>
        <v>#VALUE!</v>
      </c>
      <c r="Z390" s="11" t="e">
        <f>'OddsRatio_working_3-way'!X390^(1/3)*COS('OddsRatio_working_3-way'!Y390/3)</f>
        <v>#VALUE!</v>
      </c>
      <c r="AA390" s="11" t="e">
        <f>'OddsRatio_working_3-way'!X390^(1/3)*COS(('OddsRatio_working_3-way'!Y390+2*PI())/3)</f>
        <v>#VALUE!</v>
      </c>
      <c r="AB390" s="11" t="e">
        <f>'OddsRatio_working_3-way'!X390^(1/3)*COS(('OddsRatio_working_3-way'!Y390+4*PI())/3)</f>
        <v>#VALUE!</v>
      </c>
      <c r="AC390" s="11" t="e">
        <f>'OddsRatio_working_3-way'!X390^(1/3)*SIN('OddsRatio_working_3-way'!Y390/3)</f>
        <v>#VALUE!</v>
      </c>
      <c r="AD390" s="11" t="e">
        <f>'OddsRatio_working_3-way'!X390^(1/3)*SIN(('OddsRatio_working_3-way'!Y390+2*PI())/3)</f>
        <v>#VALUE!</v>
      </c>
      <c r="AE390" s="11" t="e">
        <f>'OddsRatio_working_3-way'!X390^(1/3)*SIN(('OddsRatio_working_3-way'!Y390+4*PI())/3)</f>
        <v>#VALUE!</v>
      </c>
      <c r="AF390" s="11" t="e">
        <f>-'OddsRatio_working_3-way'!U390/(3*'OddsRatio_working_3-way'!X390^(1/3))*COS(('OddsRatio_working_3-way'!Y390)/3)</f>
        <v>#VALUE!</v>
      </c>
      <c r="AG390" s="11" t="e">
        <f>-'OddsRatio_working_3-way'!U390/(3*'OddsRatio_working_3-way'!X390^(1/3))*COS(('OddsRatio_working_3-way'!Y390+2*PI())/3)</f>
        <v>#VALUE!</v>
      </c>
      <c r="AH390" s="11" t="e">
        <f>-'OddsRatio_working_3-way'!U390/(3*'OddsRatio_working_3-way'!X390^(1/3))*COS(('OddsRatio_working_3-way'!Y390+4*PI())/3)</f>
        <v>#VALUE!</v>
      </c>
      <c r="AI390" s="11" t="e">
        <f>'OddsRatio_working_3-way'!U390/(3*'OddsRatio_working_3-way'!X390^(1/3))*SIN(('OddsRatio_working_3-way'!Y390)/3)</f>
        <v>#VALUE!</v>
      </c>
      <c r="AJ390" s="11" t="e">
        <f>'OddsRatio_working_3-way'!U390/(3*'OddsRatio_working_3-way'!X390^(1/3))*SIN(('OddsRatio_working_3-way'!Y390+2*PI())/3)</f>
        <v>#VALUE!</v>
      </c>
      <c r="AK390" s="11" t="e">
        <f>'OddsRatio_working_3-way'!U390/(3*'OddsRatio_working_3-way'!X390^(1/3))*SIN(('OddsRatio_working_3-way'!Y390+4*PI())/3)</f>
        <v>#VALUE!</v>
      </c>
      <c r="AL390" s="11" t="e">
        <f>'OddsRatio_working_3-way'!Z390+'OddsRatio_working_3-way'!AF390</f>
        <v>#VALUE!</v>
      </c>
      <c r="AM390" s="11" t="e">
        <f>'OddsRatio_working_3-way'!AA390+'OddsRatio_working_3-way'!AG390</f>
        <v>#VALUE!</v>
      </c>
      <c r="AN390" s="11" t="e">
        <f>'OddsRatio_working_3-way'!AB390+'OddsRatio_working_3-way'!AH390</f>
        <v>#VALUE!</v>
      </c>
      <c r="AO390" s="11" t="e">
        <f>'OddsRatio_working_3-way'!AC390+'OddsRatio_working_3-way'!AI390</f>
        <v>#VALUE!</v>
      </c>
      <c r="AP390" s="11" t="e">
        <f>'OddsRatio_working_3-way'!AD390+'OddsRatio_working_3-way'!AJ390</f>
        <v>#VALUE!</v>
      </c>
      <c r="AQ390" s="11" t="e">
        <f>'OddsRatio_working_3-way'!AE390+'OddsRatio_working_3-way'!AK390</f>
        <v>#VALUE!</v>
      </c>
      <c r="AR390" s="10" t="str">
        <f>IF(A390="","",IF(('OddsRatio_working_3-way'!X390=0),IF(Q390&gt;0,-Q390^(1/3),(-Q390)^(1/3)),'OddsRatio_working_3-way'!AL390-'OddsRatio_working_3-way'!R390/3))</f>
        <v/>
      </c>
      <c r="AS390" s="11" t="e">
        <f>IF(('OddsRatio_working_3-way'!X390=0),IF(Q390&gt;0,-Q390^(1/3),(-Q390)^(1/3)),'OddsRatio_working_3-way'!AM390-'OddsRatio_working_3-way'!R390/3)</f>
        <v>#VALUE!</v>
      </c>
      <c r="AT390" s="11" t="e">
        <f>IF(('OddsRatio_working_3-way'!X390=0),IF(Q390&gt;0,-Q390^(1/3),(-Q390)^(1/3)),'OddsRatio_working_3-way'!AN390-'OddsRatio_working_3-way'!R390/3)</f>
        <v>#VALUE!</v>
      </c>
      <c r="AU390" s="11" t="e">
        <f>IF(('OddsRatio_working_3-way'!X390=0),0,'OddsRatio_working_3-way'!AO390)</f>
        <v>#VALUE!</v>
      </c>
      <c r="AV390" s="11" t="e">
        <f>IF(('OddsRatio_working_3-way'!X390=0),0,'OddsRatio_working_3-way'!AP390)</f>
        <v>#VALUE!</v>
      </c>
      <c r="AW390" s="11" t="e">
        <f>IF(('OddsRatio_working_3-way'!X390=0),0,'OddsRatio_working_3-way'!AQ390)</f>
        <v>#VALUE!</v>
      </c>
    </row>
    <row r="391" spans="1:49">
      <c r="A391" s="4" t="str">
        <f>IF('True_Odds_Calculator_3-way'!A392="","",'True_Odds_Calculator_3-way'!A392)</f>
        <v/>
      </c>
      <c r="B391" s="4" t="str">
        <f>IF('True_Odds_Calculator_3-way'!B392="","",'True_Odds_Calculator_3-way'!B392)</f>
        <v/>
      </c>
      <c r="C391" s="4" t="str">
        <f>IF('True_Odds_Calculator_3-way'!C392="","",'True_Odds_Calculator_3-way'!C392)</f>
        <v/>
      </c>
      <c r="D391" s="9" t="e">
        <f t="shared" si="91"/>
        <v>#VALUE!</v>
      </c>
      <c r="E391" s="9" t="e">
        <f t="shared" si="92"/>
        <v>#VALUE!</v>
      </c>
      <c r="F391" s="9" t="e">
        <f t="shared" si="93"/>
        <v>#VALUE!</v>
      </c>
      <c r="G391" s="9" t="str">
        <f t="shared" si="94"/>
        <v/>
      </c>
      <c r="H391" s="9" t="str">
        <f t="shared" si="95"/>
        <v/>
      </c>
      <c r="I391" s="9" t="str">
        <f t="shared" si="96"/>
        <v/>
      </c>
      <c r="J391" s="9" t="str">
        <f t="shared" si="97"/>
        <v/>
      </c>
      <c r="K391" s="11" t="e">
        <f t="shared" si="98"/>
        <v>#VALUE!</v>
      </c>
      <c r="L391" s="11" t="e">
        <f t="shared" si="99"/>
        <v>#VALUE!</v>
      </c>
      <c r="M391" s="11" t="e">
        <f t="shared" si="100"/>
        <v>#VALUE!</v>
      </c>
      <c r="N391" s="11" t="e">
        <f>'OddsRatio_working_3-way'!K391+'OddsRatio_working_3-way'!L391+'OddsRatio_working_3-way'!M391-('OddsRatio_working_3-way'!K391*'OddsRatio_working_3-way'!L391)-('OddsRatio_working_3-way'!K391*'OddsRatio_working_3-way'!M391)-('OddsRatio_working_3-way'!L391*'OddsRatio_working_3-way'!M391)+('OddsRatio_working_3-way'!K391*'OddsRatio_working_3-way'!L391*'OddsRatio_working_3-way'!M391)-1</f>
        <v>#VALUE!</v>
      </c>
      <c r="O391" s="11">
        <f>0</f>
        <v>0</v>
      </c>
      <c r="P391" s="11" t="e">
        <f>('OddsRatio_working_3-way'!K391*'OddsRatio_working_3-way'!L391)+('OddsRatio_working_3-way'!K391*'OddsRatio_working_3-way'!M391)+('OddsRatio_working_3-way'!L391*'OddsRatio_working_3-way'!M391)-(3*'OddsRatio_working_3-way'!K391*'OddsRatio_working_3-way'!L391*'OddsRatio_working_3-way'!M391)</f>
        <v>#VALUE!</v>
      </c>
      <c r="Q391" s="11" t="e">
        <f>2*'OddsRatio_working_3-way'!K391*'OddsRatio_working_3-way'!L391*'OddsRatio_working_3-way'!M391</f>
        <v>#VALUE!</v>
      </c>
      <c r="R391" s="11" t="e">
        <f t="shared" si="101"/>
        <v>#VALUE!</v>
      </c>
      <c r="S391" s="11" t="e">
        <f t="shared" si="102"/>
        <v>#VALUE!</v>
      </c>
      <c r="T391" s="11" t="e">
        <f t="shared" si="103"/>
        <v>#VALUE!</v>
      </c>
      <c r="U391" s="11" t="e">
        <f>'OddsRatio_working_3-way'!S391-'OddsRatio_working_3-way'!R391^2/3</f>
        <v>#VALUE!</v>
      </c>
      <c r="V391" s="11" t="e">
        <f>'OddsRatio_working_3-way'!S391*'OddsRatio_working_3-way'!R391/3-2*'OddsRatio_working_3-way'!R391^3/27-'OddsRatio_working_3-way'!T391</f>
        <v>#VALUE!</v>
      </c>
      <c r="W391" s="11" t="e">
        <f>'OddsRatio_working_3-way'!V391^2+4*'OddsRatio_working_3-way'!U391^3/27</f>
        <v>#VALUE!</v>
      </c>
      <c r="X391" s="11" t="e">
        <f>IF('OddsRatio_working_3-way'!W391&gt;0,IF(ABS('OddsRatio_working_3-way'!V391+SQRT('OddsRatio_working_3-way'!W391))/2&gt;0,ABS('OddsRatio_working_3-way'!V391+SQRT('OddsRatio_working_3-way'!W391))/2,ABS('OddsRatio_working_3-way'!V391-SQRT('OddsRatio_working_3-way'!W391))/2),SQRT(-'OddsRatio_working_3-way'!U391^3/27))</f>
        <v>#VALUE!</v>
      </c>
      <c r="Y391" s="11" t="e">
        <f>IF('OddsRatio_working_3-way'!W391&gt;=0,IF('OddsRatio_working_3-way'!V391+SQRT('OddsRatio_working_3-way'!W391)&gt;0,0,PI()),ACOS('OddsRatio_working_3-way'!V391/(2*'OddsRatio_working_3-way'!X391)))</f>
        <v>#VALUE!</v>
      </c>
      <c r="Z391" s="11" t="e">
        <f>'OddsRatio_working_3-way'!X391^(1/3)*COS('OddsRatio_working_3-way'!Y391/3)</f>
        <v>#VALUE!</v>
      </c>
      <c r="AA391" s="11" t="e">
        <f>'OddsRatio_working_3-way'!X391^(1/3)*COS(('OddsRatio_working_3-way'!Y391+2*PI())/3)</f>
        <v>#VALUE!</v>
      </c>
      <c r="AB391" s="11" t="e">
        <f>'OddsRatio_working_3-way'!X391^(1/3)*COS(('OddsRatio_working_3-way'!Y391+4*PI())/3)</f>
        <v>#VALUE!</v>
      </c>
      <c r="AC391" s="11" t="e">
        <f>'OddsRatio_working_3-way'!X391^(1/3)*SIN('OddsRatio_working_3-way'!Y391/3)</f>
        <v>#VALUE!</v>
      </c>
      <c r="AD391" s="11" t="e">
        <f>'OddsRatio_working_3-way'!X391^(1/3)*SIN(('OddsRatio_working_3-way'!Y391+2*PI())/3)</f>
        <v>#VALUE!</v>
      </c>
      <c r="AE391" s="11" t="e">
        <f>'OddsRatio_working_3-way'!X391^(1/3)*SIN(('OddsRatio_working_3-way'!Y391+4*PI())/3)</f>
        <v>#VALUE!</v>
      </c>
      <c r="AF391" s="11" t="e">
        <f>-'OddsRatio_working_3-way'!U391/(3*'OddsRatio_working_3-way'!X391^(1/3))*COS(('OddsRatio_working_3-way'!Y391)/3)</f>
        <v>#VALUE!</v>
      </c>
      <c r="AG391" s="11" t="e">
        <f>-'OddsRatio_working_3-way'!U391/(3*'OddsRatio_working_3-way'!X391^(1/3))*COS(('OddsRatio_working_3-way'!Y391+2*PI())/3)</f>
        <v>#VALUE!</v>
      </c>
      <c r="AH391" s="11" t="e">
        <f>-'OddsRatio_working_3-way'!U391/(3*'OddsRatio_working_3-way'!X391^(1/3))*COS(('OddsRatio_working_3-way'!Y391+4*PI())/3)</f>
        <v>#VALUE!</v>
      </c>
      <c r="AI391" s="11" t="e">
        <f>'OddsRatio_working_3-way'!U391/(3*'OddsRatio_working_3-way'!X391^(1/3))*SIN(('OddsRatio_working_3-way'!Y391)/3)</f>
        <v>#VALUE!</v>
      </c>
      <c r="AJ391" s="11" t="e">
        <f>'OddsRatio_working_3-way'!U391/(3*'OddsRatio_working_3-way'!X391^(1/3))*SIN(('OddsRatio_working_3-way'!Y391+2*PI())/3)</f>
        <v>#VALUE!</v>
      </c>
      <c r="AK391" s="11" t="e">
        <f>'OddsRatio_working_3-way'!U391/(3*'OddsRatio_working_3-way'!X391^(1/3))*SIN(('OddsRatio_working_3-way'!Y391+4*PI())/3)</f>
        <v>#VALUE!</v>
      </c>
      <c r="AL391" s="11" t="e">
        <f>'OddsRatio_working_3-way'!Z391+'OddsRatio_working_3-way'!AF391</f>
        <v>#VALUE!</v>
      </c>
      <c r="AM391" s="11" t="e">
        <f>'OddsRatio_working_3-way'!AA391+'OddsRatio_working_3-way'!AG391</f>
        <v>#VALUE!</v>
      </c>
      <c r="AN391" s="11" t="e">
        <f>'OddsRatio_working_3-way'!AB391+'OddsRatio_working_3-way'!AH391</f>
        <v>#VALUE!</v>
      </c>
      <c r="AO391" s="11" t="e">
        <f>'OddsRatio_working_3-way'!AC391+'OddsRatio_working_3-way'!AI391</f>
        <v>#VALUE!</v>
      </c>
      <c r="AP391" s="11" t="e">
        <f>'OddsRatio_working_3-way'!AD391+'OddsRatio_working_3-way'!AJ391</f>
        <v>#VALUE!</v>
      </c>
      <c r="AQ391" s="11" t="e">
        <f>'OddsRatio_working_3-way'!AE391+'OddsRatio_working_3-way'!AK391</f>
        <v>#VALUE!</v>
      </c>
      <c r="AR391" s="10" t="str">
        <f>IF(A391="","",IF(('OddsRatio_working_3-way'!X391=0),IF(Q391&gt;0,-Q391^(1/3),(-Q391)^(1/3)),'OddsRatio_working_3-way'!AL391-'OddsRatio_working_3-way'!R391/3))</f>
        <v/>
      </c>
      <c r="AS391" s="11" t="e">
        <f>IF(('OddsRatio_working_3-way'!X391=0),IF(Q391&gt;0,-Q391^(1/3),(-Q391)^(1/3)),'OddsRatio_working_3-way'!AM391-'OddsRatio_working_3-way'!R391/3)</f>
        <v>#VALUE!</v>
      </c>
      <c r="AT391" s="11" t="e">
        <f>IF(('OddsRatio_working_3-way'!X391=0),IF(Q391&gt;0,-Q391^(1/3),(-Q391)^(1/3)),'OddsRatio_working_3-way'!AN391-'OddsRatio_working_3-way'!R391/3)</f>
        <v>#VALUE!</v>
      </c>
      <c r="AU391" s="11" t="e">
        <f>IF(('OddsRatio_working_3-way'!X391=0),0,'OddsRatio_working_3-way'!AO391)</f>
        <v>#VALUE!</v>
      </c>
      <c r="AV391" s="11" t="e">
        <f>IF(('OddsRatio_working_3-way'!X391=0),0,'OddsRatio_working_3-way'!AP391)</f>
        <v>#VALUE!</v>
      </c>
      <c r="AW391" s="11" t="e">
        <f>IF(('OddsRatio_working_3-way'!X391=0),0,'OddsRatio_working_3-way'!AQ391)</f>
        <v>#VALUE!</v>
      </c>
    </row>
    <row r="392" spans="1:49">
      <c r="A392" s="4" t="str">
        <f>IF('True_Odds_Calculator_3-way'!A393="","",'True_Odds_Calculator_3-way'!A393)</f>
        <v/>
      </c>
      <c r="B392" s="4" t="str">
        <f>IF('True_Odds_Calculator_3-way'!B393="","",'True_Odds_Calculator_3-way'!B393)</f>
        <v/>
      </c>
      <c r="C392" s="4" t="str">
        <f>IF('True_Odds_Calculator_3-way'!C393="","",'True_Odds_Calculator_3-way'!C393)</f>
        <v/>
      </c>
      <c r="D392" s="9" t="e">
        <f t="shared" si="91"/>
        <v>#VALUE!</v>
      </c>
      <c r="E392" s="9" t="e">
        <f t="shared" si="92"/>
        <v>#VALUE!</v>
      </c>
      <c r="F392" s="9" t="e">
        <f t="shared" si="93"/>
        <v>#VALUE!</v>
      </c>
      <c r="G392" s="9" t="str">
        <f t="shared" si="94"/>
        <v/>
      </c>
      <c r="H392" s="9" t="str">
        <f t="shared" si="95"/>
        <v/>
      </c>
      <c r="I392" s="9" t="str">
        <f t="shared" si="96"/>
        <v/>
      </c>
      <c r="J392" s="9" t="str">
        <f t="shared" si="97"/>
        <v/>
      </c>
      <c r="K392" s="11" t="e">
        <f t="shared" si="98"/>
        <v>#VALUE!</v>
      </c>
      <c r="L392" s="11" t="e">
        <f t="shared" si="99"/>
        <v>#VALUE!</v>
      </c>
      <c r="M392" s="11" t="e">
        <f t="shared" si="100"/>
        <v>#VALUE!</v>
      </c>
      <c r="N392" s="11" t="e">
        <f>'OddsRatio_working_3-way'!K392+'OddsRatio_working_3-way'!L392+'OddsRatio_working_3-way'!M392-('OddsRatio_working_3-way'!K392*'OddsRatio_working_3-way'!L392)-('OddsRatio_working_3-way'!K392*'OddsRatio_working_3-way'!M392)-('OddsRatio_working_3-way'!L392*'OddsRatio_working_3-way'!M392)+('OddsRatio_working_3-way'!K392*'OddsRatio_working_3-way'!L392*'OddsRatio_working_3-way'!M392)-1</f>
        <v>#VALUE!</v>
      </c>
      <c r="O392" s="11">
        <f>0</f>
        <v>0</v>
      </c>
      <c r="P392" s="11" t="e">
        <f>('OddsRatio_working_3-way'!K392*'OddsRatio_working_3-way'!L392)+('OddsRatio_working_3-way'!K392*'OddsRatio_working_3-way'!M392)+('OddsRatio_working_3-way'!L392*'OddsRatio_working_3-way'!M392)-(3*'OddsRatio_working_3-way'!K392*'OddsRatio_working_3-way'!L392*'OddsRatio_working_3-way'!M392)</f>
        <v>#VALUE!</v>
      </c>
      <c r="Q392" s="11" t="e">
        <f>2*'OddsRatio_working_3-way'!K392*'OddsRatio_working_3-way'!L392*'OddsRatio_working_3-way'!M392</f>
        <v>#VALUE!</v>
      </c>
      <c r="R392" s="11" t="e">
        <f t="shared" si="101"/>
        <v>#VALUE!</v>
      </c>
      <c r="S392" s="11" t="e">
        <f t="shared" si="102"/>
        <v>#VALUE!</v>
      </c>
      <c r="T392" s="11" t="e">
        <f t="shared" si="103"/>
        <v>#VALUE!</v>
      </c>
      <c r="U392" s="11" t="e">
        <f>'OddsRatio_working_3-way'!S392-'OddsRatio_working_3-way'!R392^2/3</f>
        <v>#VALUE!</v>
      </c>
      <c r="V392" s="11" t="e">
        <f>'OddsRatio_working_3-way'!S392*'OddsRatio_working_3-way'!R392/3-2*'OddsRatio_working_3-way'!R392^3/27-'OddsRatio_working_3-way'!T392</f>
        <v>#VALUE!</v>
      </c>
      <c r="W392" s="11" t="e">
        <f>'OddsRatio_working_3-way'!V392^2+4*'OddsRatio_working_3-way'!U392^3/27</f>
        <v>#VALUE!</v>
      </c>
      <c r="X392" s="11" t="e">
        <f>IF('OddsRatio_working_3-way'!W392&gt;0,IF(ABS('OddsRatio_working_3-way'!V392+SQRT('OddsRatio_working_3-way'!W392))/2&gt;0,ABS('OddsRatio_working_3-way'!V392+SQRT('OddsRatio_working_3-way'!W392))/2,ABS('OddsRatio_working_3-way'!V392-SQRT('OddsRatio_working_3-way'!W392))/2),SQRT(-'OddsRatio_working_3-way'!U392^3/27))</f>
        <v>#VALUE!</v>
      </c>
      <c r="Y392" s="11" t="e">
        <f>IF('OddsRatio_working_3-way'!W392&gt;=0,IF('OddsRatio_working_3-way'!V392+SQRT('OddsRatio_working_3-way'!W392)&gt;0,0,PI()),ACOS('OddsRatio_working_3-way'!V392/(2*'OddsRatio_working_3-way'!X392)))</f>
        <v>#VALUE!</v>
      </c>
      <c r="Z392" s="11" t="e">
        <f>'OddsRatio_working_3-way'!X392^(1/3)*COS('OddsRatio_working_3-way'!Y392/3)</f>
        <v>#VALUE!</v>
      </c>
      <c r="AA392" s="11" t="e">
        <f>'OddsRatio_working_3-way'!X392^(1/3)*COS(('OddsRatio_working_3-way'!Y392+2*PI())/3)</f>
        <v>#VALUE!</v>
      </c>
      <c r="AB392" s="11" t="e">
        <f>'OddsRatio_working_3-way'!X392^(1/3)*COS(('OddsRatio_working_3-way'!Y392+4*PI())/3)</f>
        <v>#VALUE!</v>
      </c>
      <c r="AC392" s="11" t="e">
        <f>'OddsRatio_working_3-way'!X392^(1/3)*SIN('OddsRatio_working_3-way'!Y392/3)</f>
        <v>#VALUE!</v>
      </c>
      <c r="AD392" s="11" t="e">
        <f>'OddsRatio_working_3-way'!X392^(1/3)*SIN(('OddsRatio_working_3-way'!Y392+2*PI())/3)</f>
        <v>#VALUE!</v>
      </c>
      <c r="AE392" s="11" t="e">
        <f>'OddsRatio_working_3-way'!X392^(1/3)*SIN(('OddsRatio_working_3-way'!Y392+4*PI())/3)</f>
        <v>#VALUE!</v>
      </c>
      <c r="AF392" s="11" t="e">
        <f>-'OddsRatio_working_3-way'!U392/(3*'OddsRatio_working_3-way'!X392^(1/3))*COS(('OddsRatio_working_3-way'!Y392)/3)</f>
        <v>#VALUE!</v>
      </c>
      <c r="AG392" s="11" t="e">
        <f>-'OddsRatio_working_3-way'!U392/(3*'OddsRatio_working_3-way'!X392^(1/3))*COS(('OddsRatio_working_3-way'!Y392+2*PI())/3)</f>
        <v>#VALUE!</v>
      </c>
      <c r="AH392" s="11" t="e">
        <f>-'OddsRatio_working_3-way'!U392/(3*'OddsRatio_working_3-way'!X392^(1/3))*COS(('OddsRatio_working_3-way'!Y392+4*PI())/3)</f>
        <v>#VALUE!</v>
      </c>
      <c r="AI392" s="11" t="e">
        <f>'OddsRatio_working_3-way'!U392/(3*'OddsRatio_working_3-way'!X392^(1/3))*SIN(('OddsRatio_working_3-way'!Y392)/3)</f>
        <v>#VALUE!</v>
      </c>
      <c r="AJ392" s="11" t="e">
        <f>'OddsRatio_working_3-way'!U392/(3*'OddsRatio_working_3-way'!X392^(1/3))*SIN(('OddsRatio_working_3-way'!Y392+2*PI())/3)</f>
        <v>#VALUE!</v>
      </c>
      <c r="AK392" s="11" t="e">
        <f>'OddsRatio_working_3-way'!U392/(3*'OddsRatio_working_3-way'!X392^(1/3))*SIN(('OddsRatio_working_3-way'!Y392+4*PI())/3)</f>
        <v>#VALUE!</v>
      </c>
      <c r="AL392" s="11" t="e">
        <f>'OddsRatio_working_3-way'!Z392+'OddsRatio_working_3-way'!AF392</f>
        <v>#VALUE!</v>
      </c>
      <c r="AM392" s="11" t="e">
        <f>'OddsRatio_working_3-way'!AA392+'OddsRatio_working_3-way'!AG392</f>
        <v>#VALUE!</v>
      </c>
      <c r="AN392" s="11" t="e">
        <f>'OddsRatio_working_3-way'!AB392+'OddsRatio_working_3-way'!AH392</f>
        <v>#VALUE!</v>
      </c>
      <c r="AO392" s="11" t="e">
        <f>'OddsRatio_working_3-way'!AC392+'OddsRatio_working_3-way'!AI392</f>
        <v>#VALUE!</v>
      </c>
      <c r="AP392" s="11" t="e">
        <f>'OddsRatio_working_3-way'!AD392+'OddsRatio_working_3-way'!AJ392</f>
        <v>#VALUE!</v>
      </c>
      <c r="AQ392" s="11" t="e">
        <f>'OddsRatio_working_3-way'!AE392+'OddsRatio_working_3-way'!AK392</f>
        <v>#VALUE!</v>
      </c>
      <c r="AR392" s="10" t="str">
        <f>IF(A392="","",IF(('OddsRatio_working_3-way'!X392=0),IF(Q392&gt;0,-Q392^(1/3),(-Q392)^(1/3)),'OddsRatio_working_3-way'!AL392-'OddsRatio_working_3-way'!R392/3))</f>
        <v/>
      </c>
      <c r="AS392" s="11" t="e">
        <f>IF(('OddsRatio_working_3-way'!X392=0),IF(Q392&gt;0,-Q392^(1/3),(-Q392)^(1/3)),'OddsRatio_working_3-way'!AM392-'OddsRatio_working_3-way'!R392/3)</f>
        <v>#VALUE!</v>
      </c>
      <c r="AT392" s="11" t="e">
        <f>IF(('OddsRatio_working_3-way'!X392=0),IF(Q392&gt;0,-Q392^(1/3),(-Q392)^(1/3)),'OddsRatio_working_3-way'!AN392-'OddsRatio_working_3-way'!R392/3)</f>
        <v>#VALUE!</v>
      </c>
      <c r="AU392" s="11" t="e">
        <f>IF(('OddsRatio_working_3-way'!X392=0),0,'OddsRatio_working_3-way'!AO392)</f>
        <v>#VALUE!</v>
      </c>
      <c r="AV392" s="11" t="e">
        <f>IF(('OddsRatio_working_3-way'!X392=0),0,'OddsRatio_working_3-way'!AP392)</f>
        <v>#VALUE!</v>
      </c>
      <c r="AW392" s="11" t="e">
        <f>IF(('OddsRatio_working_3-way'!X392=0),0,'OddsRatio_working_3-way'!AQ392)</f>
        <v>#VALUE!</v>
      </c>
    </row>
    <row r="393" spans="1:49">
      <c r="A393" s="4" t="str">
        <f>IF('True_Odds_Calculator_3-way'!A394="","",'True_Odds_Calculator_3-way'!A394)</f>
        <v/>
      </c>
      <c r="B393" s="4" t="str">
        <f>IF('True_Odds_Calculator_3-way'!B394="","",'True_Odds_Calculator_3-way'!B394)</f>
        <v/>
      </c>
      <c r="C393" s="4" t="str">
        <f>IF('True_Odds_Calculator_3-way'!C394="","",'True_Odds_Calculator_3-way'!C394)</f>
        <v/>
      </c>
      <c r="D393" s="9" t="e">
        <f t="shared" si="91"/>
        <v>#VALUE!</v>
      </c>
      <c r="E393" s="9" t="e">
        <f t="shared" si="92"/>
        <v>#VALUE!</v>
      </c>
      <c r="F393" s="9" t="e">
        <f t="shared" si="93"/>
        <v>#VALUE!</v>
      </c>
      <c r="G393" s="9" t="str">
        <f t="shared" si="94"/>
        <v/>
      </c>
      <c r="H393" s="9" t="str">
        <f t="shared" si="95"/>
        <v/>
      </c>
      <c r="I393" s="9" t="str">
        <f t="shared" si="96"/>
        <v/>
      </c>
      <c r="J393" s="9" t="str">
        <f t="shared" si="97"/>
        <v/>
      </c>
      <c r="K393" s="11" t="e">
        <f t="shared" si="98"/>
        <v>#VALUE!</v>
      </c>
      <c r="L393" s="11" t="e">
        <f t="shared" si="99"/>
        <v>#VALUE!</v>
      </c>
      <c r="M393" s="11" t="e">
        <f t="shared" si="100"/>
        <v>#VALUE!</v>
      </c>
      <c r="N393" s="11" t="e">
        <f>'OddsRatio_working_3-way'!K393+'OddsRatio_working_3-way'!L393+'OddsRatio_working_3-way'!M393-('OddsRatio_working_3-way'!K393*'OddsRatio_working_3-way'!L393)-('OddsRatio_working_3-way'!K393*'OddsRatio_working_3-way'!M393)-('OddsRatio_working_3-way'!L393*'OddsRatio_working_3-way'!M393)+('OddsRatio_working_3-way'!K393*'OddsRatio_working_3-way'!L393*'OddsRatio_working_3-way'!M393)-1</f>
        <v>#VALUE!</v>
      </c>
      <c r="O393" s="11">
        <f>0</f>
        <v>0</v>
      </c>
      <c r="P393" s="11" t="e">
        <f>('OddsRatio_working_3-way'!K393*'OddsRatio_working_3-way'!L393)+('OddsRatio_working_3-way'!K393*'OddsRatio_working_3-way'!M393)+('OddsRatio_working_3-way'!L393*'OddsRatio_working_3-way'!M393)-(3*'OddsRatio_working_3-way'!K393*'OddsRatio_working_3-way'!L393*'OddsRatio_working_3-way'!M393)</f>
        <v>#VALUE!</v>
      </c>
      <c r="Q393" s="11" t="e">
        <f>2*'OddsRatio_working_3-way'!K393*'OddsRatio_working_3-way'!L393*'OddsRatio_working_3-way'!M393</f>
        <v>#VALUE!</v>
      </c>
      <c r="R393" s="11" t="e">
        <f t="shared" si="101"/>
        <v>#VALUE!</v>
      </c>
      <c r="S393" s="11" t="e">
        <f t="shared" si="102"/>
        <v>#VALUE!</v>
      </c>
      <c r="T393" s="11" t="e">
        <f t="shared" si="103"/>
        <v>#VALUE!</v>
      </c>
      <c r="U393" s="11" t="e">
        <f>'OddsRatio_working_3-way'!S393-'OddsRatio_working_3-way'!R393^2/3</f>
        <v>#VALUE!</v>
      </c>
      <c r="V393" s="11" t="e">
        <f>'OddsRatio_working_3-way'!S393*'OddsRatio_working_3-way'!R393/3-2*'OddsRatio_working_3-way'!R393^3/27-'OddsRatio_working_3-way'!T393</f>
        <v>#VALUE!</v>
      </c>
      <c r="W393" s="11" t="e">
        <f>'OddsRatio_working_3-way'!V393^2+4*'OddsRatio_working_3-way'!U393^3/27</f>
        <v>#VALUE!</v>
      </c>
      <c r="X393" s="11" t="e">
        <f>IF('OddsRatio_working_3-way'!W393&gt;0,IF(ABS('OddsRatio_working_3-way'!V393+SQRT('OddsRatio_working_3-way'!W393))/2&gt;0,ABS('OddsRatio_working_3-way'!V393+SQRT('OddsRatio_working_3-way'!W393))/2,ABS('OddsRatio_working_3-way'!V393-SQRT('OddsRatio_working_3-way'!W393))/2),SQRT(-'OddsRatio_working_3-way'!U393^3/27))</f>
        <v>#VALUE!</v>
      </c>
      <c r="Y393" s="11" t="e">
        <f>IF('OddsRatio_working_3-way'!W393&gt;=0,IF('OddsRatio_working_3-way'!V393+SQRT('OddsRatio_working_3-way'!W393)&gt;0,0,PI()),ACOS('OddsRatio_working_3-way'!V393/(2*'OddsRatio_working_3-way'!X393)))</f>
        <v>#VALUE!</v>
      </c>
      <c r="Z393" s="11" t="e">
        <f>'OddsRatio_working_3-way'!X393^(1/3)*COS('OddsRatio_working_3-way'!Y393/3)</f>
        <v>#VALUE!</v>
      </c>
      <c r="AA393" s="11" t="e">
        <f>'OddsRatio_working_3-way'!X393^(1/3)*COS(('OddsRatio_working_3-way'!Y393+2*PI())/3)</f>
        <v>#VALUE!</v>
      </c>
      <c r="AB393" s="11" t="e">
        <f>'OddsRatio_working_3-way'!X393^(1/3)*COS(('OddsRatio_working_3-way'!Y393+4*PI())/3)</f>
        <v>#VALUE!</v>
      </c>
      <c r="AC393" s="11" t="e">
        <f>'OddsRatio_working_3-way'!X393^(1/3)*SIN('OddsRatio_working_3-way'!Y393/3)</f>
        <v>#VALUE!</v>
      </c>
      <c r="AD393" s="11" t="e">
        <f>'OddsRatio_working_3-way'!X393^(1/3)*SIN(('OddsRatio_working_3-way'!Y393+2*PI())/3)</f>
        <v>#VALUE!</v>
      </c>
      <c r="AE393" s="11" t="e">
        <f>'OddsRatio_working_3-way'!X393^(1/3)*SIN(('OddsRatio_working_3-way'!Y393+4*PI())/3)</f>
        <v>#VALUE!</v>
      </c>
      <c r="AF393" s="11" t="e">
        <f>-'OddsRatio_working_3-way'!U393/(3*'OddsRatio_working_3-way'!X393^(1/3))*COS(('OddsRatio_working_3-way'!Y393)/3)</f>
        <v>#VALUE!</v>
      </c>
      <c r="AG393" s="11" t="e">
        <f>-'OddsRatio_working_3-way'!U393/(3*'OddsRatio_working_3-way'!X393^(1/3))*COS(('OddsRatio_working_3-way'!Y393+2*PI())/3)</f>
        <v>#VALUE!</v>
      </c>
      <c r="AH393" s="11" t="e">
        <f>-'OddsRatio_working_3-way'!U393/(3*'OddsRatio_working_3-way'!X393^(1/3))*COS(('OddsRatio_working_3-way'!Y393+4*PI())/3)</f>
        <v>#VALUE!</v>
      </c>
      <c r="AI393" s="11" t="e">
        <f>'OddsRatio_working_3-way'!U393/(3*'OddsRatio_working_3-way'!X393^(1/3))*SIN(('OddsRatio_working_3-way'!Y393)/3)</f>
        <v>#VALUE!</v>
      </c>
      <c r="AJ393" s="11" t="e">
        <f>'OddsRatio_working_3-way'!U393/(3*'OddsRatio_working_3-way'!X393^(1/3))*SIN(('OddsRatio_working_3-way'!Y393+2*PI())/3)</f>
        <v>#VALUE!</v>
      </c>
      <c r="AK393" s="11" t="e">
        <f>'OddsRatio_working_3-way'!U393/(3*'OddsRatio_working_3-way'!X393^(1/3))*SIN(('OddsRatio_working_3-way'!Y393+4*PI())/3)</f>
        <v>#VALUE!</v>
      </c>
      <c r="AL393" s="11" t="e">
        <f>'OddsRatio_working_3-way'!Z393+'OddsRatio_working_3-way'!AF393</f>
        <v>#VALUE!</v>
      </c>
      <c r="AM393" s="11" t="e">
        <f>'OddsRatio_working_3-way'!AA393+'OddsRatio_working_3-way'!AG393</f>
        <v>#VALUE!</v>
      </c>
      <c r="AN393" s="11" t="e">
        <f>'OddsRatio_working_3-way'!AB393+'OddsRatio_working_3-way'!AH393</f>
        <v>#VALUE!</v>
      </c>
      <c r="AO393" s="11" t="e">
        <f>'OddsRatio_working_3-way'!AC393+'OddsRatio_working_3-way'!AI393</f>
        <v>#VALUE!</v>
      </c>
      <c r="AP393" s="11" t="e">
        <f>'OddsRatio_working_3-way'!AD393+'OddsRatio_working_3-way'!AJ393</f>
        <v>#VALUE!</v>
      </c>
      <c r="AQ393" s="11" t="e">
        <f>'OddsRatio_working_3-way'!AE393+'OddsRatio_working_3-way'!AK393</f>
        <v>#VALUE!</v>
      </c>
      <c r="AR393" s="10" t="str">
        <f>IF(A393="","",IF(('OddsRatio_working_3-way'!X393=0),IF(Q393&gt;0,-Q393^(1/3),(-Q393)^(1/3)),'OddsRatio_working_3-way'!AL393-'OddsRatio_working_3-way'!R393/3))</f>
        <v/>
      </c>
      <c r="AS393" s="11" t="e">
        <f>IF(('OddsRatio_working_3-way'!X393=0),IF(Q393&gt;0,-Q393^(1/3),(-Q393)^(1/3)),'OddsRatio_working_3-way'!AM393-'OddsRatio_working_3-way'!R393/3)</f>
        <v>#VALUE!</v>
      </c>
      <c r="AT393" s="11" t="e">
        <f>IF(('OddsRatio_working_3-way'!X393=0),IF(Q393&gt;0,-Q393^(1/3),(-Q393)^(1/3)),'OddsRatio_working_3-way'!AN393-'OddsRatio_working_3-way'!R393/3)</f>
        <v>#VALUE!</v>
      </c>
      <c r="AU393" s="11" t="e">
        <f>IF(('OddsRatio_working_3-way'!X393=0),0,'OddsRatio_working_3-way'!AO393)</f>
        <v>#VALUE!</v>
      </c>
      <c r="AV393" s="11" t="e">
        <f>IF(('OddsRatio_working_3-way'!X393=0),0,'OddsRatio_working_3-way'!AP393)</f>
        <v>#VALUE!</v>
      </c>
      <c r="AW393" s="11" t="e">
        <f>IF(('OddsRatio_working_3-way'!X393=0),0,'OddsRatio_working_3-way'!AQ393)</f>
        <v>#VALUE!</v>
      </c>
    </row>
    <row r="394" spans="1:49">
      <c r="A394" s="4" t="str">
        <f>IF('True_Odds_Calculator_3-way'!A395="","",'True_Odds_Calculator_3-way'!A395)</f>
        <v/>
      </c>
      <c r="B394" s="4" t="str">
        <f>IF('True_Odds_Calculator_3-way'!B395="","",'True_Odds_Calculator_3-way'!B395)</f>
        <v/>
      </c>
      <c r="C394" s="4" t="str">
        <f>IF('True_Odds_Calculator_3-way'!C395="","",'True_Odds_Calculator_3-way'!C395)</f>
        <v/>
      </c>
      <c r="D394" s="9" t="e">
        <f t="shared" si="91"/>
        <v>#VALUE!</v>
      </c>
      <c r="E394" s="9" t="e">
        <f t="shared" si="92"/>
        <v>#VALUE!</v>
      </c>
      <c r="F394" s="9" t="e">
        <f t="shared" si="93"/>
        <v>#VALUE!</v>
      </c>
      <c r="G394" s="9" t="str">
        <f t="shared" si="94"/>
        <v/>
      </c>
      <c r="H394" s="9" t="str">
        <f t="shared" si="95"/>
        <v/>
      </c>
      <c r="I394" s="9" t="str">
        <f t="shared" si="96"/>
        <v/>
      </c>
      <c r="J394" s="9" t="str">
        <f t="shared" si="97"/>
        <v/>
      </c>
      <c r="K394" s="11" t="e">
        <f t="shared" si="98"/>
        <v>#VALUE!</v>
      </c>
      <c r="L394" s="11" t="e">
        <f t="shared" si="99"/>
        <v>#VALUE!</v>
      </c>
      <c r="M394" s="11" t="e">
        <f t="shared" si="100"/>
        <v>#VALUE!</v>
      </c>
      <c r="N394" s="11" t="e">
        <f>'OddsRatio_working_3-way'!K394+'OddsRatio_working_3-way'!L394+'OddsRatio_working_3-way'!M394-('OddsRatio_working_3-way'!K394*'OddsRatio_working_3-way'!L394)-('OddsRatio_working_3-way'!K394*'OddsRatio_working_3-way'!M394)-('OddsRatio_working_3-way'!L394*'OddsRatio_working_3-way'!M394)+('OddsRatio_working_3-way'!K394*'OddsRatio_working_3-way'!L394*'OddsRatio_working_3-way'!M394)-1</f>
        <v>#VALUE!</v>
      </c>
      <c r="O394" s="11">
        <f>0</f>
        <v>0</v>
      </c>
      <c r="P394" s="11" t="e">
        <f>('OddsRatio_working_3-way'!K394*'OddsRatio_working_3-way'!L394)+('OddsRatio_working_3-way'!K394*'OddsRatio_working_3-way'!M394)+('OddsRatio_working_3-way'!L394*'OddsRatio_working_3-way'!M394)-(3*'OddsRatio_working_3-way'!K394*'OddsRatio_working_3-way'!L394*'OddsRatio_working_3-way'!M394)</f>
        <v>#VALUE!</v>
      </c>
      <c r="Q394" s="11" t="e">
        <f>2*'OddsRatio_working_3-way'!K394*'OddsRatio_working_3-way'!L394*'OddsRatio_working_3-way'!M394</f>
        <v>#VALUE!</v>
      </c>
      <c r="R394" s="11" t="e">
        <f t="shared" si="101"/>
        <v>#VALUE!</v>
      </c>
      <c r="S394" s="11" t="e">
        <f t="shared" si="102"/>
        <v>#VALUE!</v>
      </c>
      <c r="T394" s="11" t="e">
        <f t="shared" si="103"/>
        <v>#VALUE!</v>
      </c>
      <c r="U394" s="11" t="e">
        <f>'OddsRatio_working_3-way'!S394-'OddsRatio_working_3-way'!R394^2/3</f>
        <v>#VALUE!</v>
      </c>
      <c r="V394" s="11" t="e">
        <f>'OddsRatio_working_3-way'!S394*'OddsRatio_working_3-way'!R394/3-2*'OddsRatio_working_3-way'!R394^3/27-'OddsRatio_working_3-way'!T394</f>
        <v>#VALUE!</v>
      </c>
      <c r="W394" s="11" t="e">
        <f>'OddsRatio_working_3-way'!V394^2+4*'OddsRatio_working_3-way'!U394^3/27</f>
        <v>#VALUE!</v>
      </c>
      <c r="X394" s="11" t="e">
        <f>IF('OddsRatio_working_3-way'!W394&gt;0,IF(ABS('OddsRatio_working_3-way'!V394+SQRT('OddsRatio_working_3-way'!W394))/2&gt;0,ABS('OddsRatio_working_3-way'!V394+SQRT('OddsRatio_working_3-way'!W394))/2,ABS('OddsRatio_working_3-way'!V394-SQRT('OddsRatio_working_3-way'!W394))/2),SQRT(-'OddsRatio_working_3-way'!U394^3/27))</f>
        <v>#VALUE!</v>
      </c>
      <c r="Y394" s="11" t="e">
        <f>IF('OddsRatio_working_3-way'!W394&gt;=0,IF('OddsRatio_working_3-way'!V394+SQRT('OddsRatio_working_3-way'!W394)&gt;0,0,PI()),ACOS('OddsRatio_working_3-way'!V394/(2*'OddsRatio_working_3-way'!X394)))</f>
        <v>#VALUE!</v>
      </c>
      <c r="Z394" s="11" t="e">
        <f>'OddsRatio_working_3-way'!X394^(1/3)*COS('OddsRatio_working_3-way'!Y394/3)</f>
        <v>#VALUE!</v>
      </c>
      <c r="AA394" s="11" t="e">
        <f>'OddsRatio_working_3-way'!X394^(1/3)*COS(('OddsRatio_working_3-way'!Y394+2*PI())/3)</f>
        <v>#VALUE!</v>
      </c>
      <c r="AB394" s="11" t="e">
        <f>'OddsRatio_working_3-way'!X394^(1/3)*COS(('OddsRatio_working_3-way'!Y394+4*PI())/3)</f>
        <v>#VALUE!</v>
      </c>
      <c r="AC394" s="11" t="e">
        <f>'OddsRatio_working_3-way'!X394^(1/3)*SIN('OddsRatio_working_3-way'!Y394/3)</f>
        <v>#VALUE!</v>
      </c>
      <c r="AD394" s="11" t="e">
        <f>'OddsRatio_working_3-way'!X394^(1/3)*SIN(('OddsRatio_working_3-way'!Y394+2*PI())/3)</f>
        <v>#VALUE!</v>
      </c>
      <c r="AE394" s="11" t="e">
        <f>'OddsRatio_working_3-way'!X394^(1/3)*SIN(('OddsRatio_working_3-way'!Y394+4*PI())/3)</f>
        <v>#VALUE!</v>
      </c>
      <c r="AF394" s="11" t="e">
        <f>-'OddsRatio_working_3-way'!U394/(3*'OddsRatio_working_3-way'!X394^(1/3))*COS(('OddsRatio_working_3-way'!Y394)/3)</f>
        <v>#VALUE!</v>
      </c>
      <c r="AG394" s="11" t="e">
        <f>-'OddsRatio_working_3-way'!U394/(3*'OddsRatio_working_3-way'!X394^(1/3))*COS(('OddsRatio_working_3-way'!Y394+2*PI())/3)</f>
        <v>#VALUE!</v>
      </c>
      <c r="AH394" s="11" t="e">
        <f>-'OddsRatio_working_3-way'!U394/(3*'OddsRatio_working_3-way'!X394^(1/3))*COS(('OddsRatio_working_3-way'!Y394+4*PI())/3)</f>
        <v>#VALUE!</v>
      </c>
      <c r="AI394" s="11" t="e">
        <f>'OddsRatio_working_3-way'!U394/(3*'OddsRatio_working_3-way'!X394^(1/3))*SIN(('OddsRatio_working_3-way'!Y394)/3)</f>
        <v>#VALUE!</v>
      </c>
      <c r="AJ394" s="11" t="e">
        <f>'OddsRatio_working_3-way'!U394/(3*'OddsRatio_working_3-way'!X394^(1/3))*SIN(('OddsRatio_working_3-way'!Y394+2*PI())/3)</f>
        <v>#VALUE!</v>
      </c>
      <c r="AK394" s="11" t="e">
        <f>'OddsRatio_working_3-way'!U394/(3*'OddsRatio_working_3-way'!X394^(1/3))*SIN(('OddsRatio_working_3-way'!Y394+4*PI())/3)</f>
        <v>#VALUE!</v>
      </c>
      <c r="AL394" s="11" t="e">
        <f>'OddsRatio_working_3-way'!Z394+'OddsRatio_working_3-way'!AF394</f>
        <v>#VALUE!</v>
      </c>
      <c r="AM394" s="11" t="e">
        <f>'OddsRatio_working_3-way'!AA394+'OddsRatio_working_3-way'!AG394</f>
        <v>#VALUE!</v>
      </c>
      <c r="AN394" s="11" t="e">
        <f>'OddsRatio_working_3-way'!AB394+'OddsRatio_working_3-way'!AH394</f>
        <v>#VALUE!</v>
      </c>
      <c r="AO394" s="11" t="e">
        <f>'OddsRatio_working_3-way'!AC394+'OddsRatio_working_3-way'!AI394</f>
        <v>#VALUE!</v>
      </c>
      <c r="AP394" s="11" t="e">
        <f>'OddsRatio_working_3-way'!AD394+'OddsRatio_working_3-way'!AJ394</f>
        <v>#VALUE!</v>
      </c>
      <c r="AQ394" s="11" t="e">
        <f>'OddsRatio_working_3-way'!AE394+'OddsRatio_working_3-way'!AK394</f>
        <v>#VALUE!</v>
      </c>
      <c r="AR394" s="10" t="str">
        <f>IF(A394="","",IF(('OddsRatio_working_3-way'!X394=0),IF(Q394&gt;0,-Q394^(1/3),(-Q394)^(1/3)),'OddsRatio_working_3-way'!AL394-'OddsRatio_working_3-way'!R394/3))</f>
        <v/>
      </c>
      <c r="AS394" s="11" t="e">
        <f>IF(('OddsRatio_working_3-way'!X394=0),IF(Q394&gt;0,-Q394^(1/3),(-Q394)^(1/3)),'OddsRatio_working_3-way'!AM394-'OddsRatio_working_3-way'!R394/3)</f>
        <v>#VALUE!</v>
      </c>
      <c r="AT394" s="11" t="e">
        <f>IF(('OddsRatio_working_3-way'!X394=0),IF(Q394&gt;0,-Q394^(1/3),(-Q394)^(1/3)),'OddsRatio_working_3-way'!AN394-'OddsRatio_working_3-way'!R394/3)</f>
        <v>#VALUE!</v>
      </c>
      <c r="AU394" s="11" t="e">
        <f>IF(('OddsRatio_working_3-way'!X394=0),0,'OddsRatio_working_3-way'!AO394)</f>
        <v>#VALUE!</v>
      </c>
      <c r="AV394" s="11" t="e">
        <f>IF(('OddsRatio_working_3-way'!X394=0),0,'OddsRatio_working_3-way'!AP394)</f>
        <v>#VALUE!</v>
      </c>
      <c r="AW394" s="11" t="e">
        <f>IF(('OddsRatio_working_3-way'!X394=0),0,'OddsRatio_working_3-way'!AQ394)</f>
        <v>#VALUE!</v>
      </c>
    </row>
    <row r="395" spans="1:49">
      <c r="A395" s="4" t="str">
        <f>IF('True_Odds_Calculator_3-way'!A396="","",'True_Odds_Calculator_3-way'!A396)</f>
        <v/>
      </c>
      <c r="B395" s="4" t="str">
        <f>IF('True_Odds_Calculator_3-way'!B396="","",'True_Odds_Calculator_3-way'!B396)</f>
        <v/>
      </c>
      <c r="C395" s="4" t="str">
        <f>IF('True_Odds_Calculator_3-way'!C396="","",'True_Odds_Calculator_3-way'!C396)</f>
        <v/>
      </c>
      <c r="D395" s="9" t="e">
        <f t="shared" si="91"/>
        <v>#VALUE!</v>
      </c>
      <c r="E395" s="9" t="e">
        <f t="shared" si="92"/>
        <v>#VALUE!</v>
      </c>
      <c r="F395" s="9" t="e">
        <f t="shared" si="93"/>
        <v>#VALUE!</v>
      </c>
      <c r="G395" s="9" t="str">
        <f t="shared" si="94"/>
        <v/>
      </c>
      <c r="H395" s="9" t="str">
        <f t="shared" si="95"/>
        <v/>
      </c>
      <c r="I395" s="9" t="str">
        <f t="shared" si="96"/>
        <v/>
      </c>
      <c r="J395" s="9" t="str">
        <f t="shared" si="97"/>
        <v/>
      </c>
      <c r="K395" s="11" t="e">
        <f t="shared" si="98"/>
        <v>#VALUE!</v>
      </c>
      <c r="L395" s="11" t="e">
        <f t="shared" si="99"/>
        <v>#VALUE!</v>
      </c>
      <c r="M395" s="11" t="e">
        <f t="shared" si="100"/>
        <v>#VALUE!</v>
      </c>
      <c r="N395" s="11" t="e">
        <f>'OddsRatio_working_3-way'!K395+'OddsRatio_working_3-way'!L395+'OddsRatio_working_3-way'!M395-('OddsRatio_working_3-way'!K395*'OddsRatio_working_3-way'!L395)-('OddsRatio_working_3-way'!K395*'OddsRatio_working_3-way'!M395)-('OddsRatio_working_3-way'!L395*'OddsRatio_working_3-way'!M395)+('OddsRatio_working_3-way'!K395*'OddsRatio_working_3-way'!L395*'OddsRatio_working_3-way'!M395)-1</f>
        <v>#VALUE!</v>
      </c>
      <c r="O395" s="11">
        <f>0</f>
        <v>0</v>
      </c>
      <c r="P395" s="11" t="e">
        <f>('OddsRatio_working_3-way'!K395*'OddsRatio_working_3-way'!L395)+('OddsRatio_working_3-way'!K395*'OddsRatio_working_3-way'!M395)+('OddsRatio_working_3-way'!L395*'OddsRatio_working_3-way'!M395)-(3*'OddsRatio_working_3-way'!K395*'OddsRatio_working_3-way'!L395*'OddsRatio_working_3-way'!M395)</f>
        <v>#VALUE!</v>
      </c>
      <c r="Q395" s="11" t="e">
        <f>2*'OddsRatio_working_3-way'!K395*'OddsRatio_working_3-way'!L395*'OddsRatio_working_3-way'!M395</f>
        <v>#VALUE!</v>
      </c>
      <c r="R395" s="11" t="e">
        <f t="shared" si="101"/>
        <v>#VALUE!</v>
      </c>
      <c r="S395" s="11" t="e">
        <f t="shared" si="102"/>
        <v>#VALUE!</v>
      </c>
      <c r="T395" s="11" t="e">
        <f t="shared" si="103"/>
        <v>#VALUE!</v>
      </c>
      <c r="U395" s="11" t="e">
        <f>'OddsRatio_working_3-way'!S395-'OddsRatio_working_3-way'!R395^2/3</f>
        <v>#VALUE!</v>
      </c>
      <c r="V395" s="11" t="e">
        <f>'OddsRatio_working_3-way'!S395*'OddsRatio_working_3-way'!R395/3-2*'OddsRatio_working_3-way'!R395^3/27-'OddsRatio_working_3-way'!T395</f>
        <v>#VALUE!</v>
      </c>
      <c r="W395" s="11" t="e">
        <f>'OddsRatio_working_3-way'!V395^2+4*'OddsRatio_working_3-way'!U395^3/27</f>
        <v>#VALUE!</v>
      </c>
      <c r="X395" s="11" t="e">
        <f>IF('OddsRatio_working_3-way'!W395&gt;0,IF(ABS('OddsRatio_working_3-way'!V395+SQRT('OddsRatio_working_3-way'!W395))/2&gt;0,ABS('OddsRatio_working_3-way'!V395+SQRT('OddsRatio_working_3-way'!W395))/2,ABS('OddsRatio_working_3-way'!V395-SQRT('OddsRatio_working_3-way'!W395))/2),SQRT(-'OddsRatio_working_3-way'!U395^3/27))</f>
        <v>#VALUE!</v>
      </c>
      <c r="Y395" s="11" t="e">
        <f>IF('OddsRatio_working_3-way'!W395&gt;=0,IF('OddsRatio_working_3-way'!V395+SQRT('OddsRatio_working_3-way'!W395)&gt;0,0,PI()),ACOS('OddsRatio_working_3-way'!V395/(2*'OddsRatio_working_3-way'!X395)))</f>
        <v>#VALUE!</v>
      </c>
      <c r="Z395" s="11" t="e">
        <f>'OddsRatio_working_3-way'!X395^(1/3)*COS('OddsRatio_working_3-way'!Y395/3)</f>
        <v>#VALUE!</v>
      </c>
      <c r="AA395" s="11" t="e">
        <f>'OddsRatio_working_3-way'!X395^(1/3)*COS(('OddsRatio_working_3-way'!Y395+2*PI())/3)</f>
        <v>#VALUE!</v>
      </c>
      <c r="AB395" s="11" t="e">
        <f>'OddsRatio_working_3-way'!X395^(1/3)*COS(('OddsRatio_working_3-way'!Y395+4*PI())/3)</f>
        <v>#VALUE!</v>
      </c>
      <c r="AC395" s="11" t="e">
        <f>'OddsRatio_working_3-way'!X395^(1/3)*SIN('OddsRatio_working_3-way'!Y395/3)</f>
        <v>#VALUE!</v>
      </c>
      <c r="AD395" s="11" t="e">
        <f>'OddsRatio_working_3-way'!X395^(1/3)*SIN(('OddsRatio_working_3-way'!Y395+2*PI())/3)</f>
        <v>#VALUE!</v>
      </c>
      <c r="AE395" s="11" t="e">
        <f>'OddsRatio_working_3-way'!X395^(1/3)*SIN(('OddsRatio_working_3-way'!Y395+4*PI())/3)</f>
        <v>#VALUE!</v>
      </c>
      <c r="AF395" s="11" t="e">
        <f>-'OddsRatio_working_3-way'!U395/(3*'OddsRatio_working_3-way'!X395^(1/3))*COS(('OddsRatio_working_3-way'!Y395)/3)</f>
        <v>#VALUE!</v>
      </c>
      <c r="AG395" s="11" t="e">
        <f>-'OddsRatio_working_3-way'!U395/(3*'OddsRatio_working_3-way'!X395^(1/3))*COS(('OddsRatio_working_3-way'!Y395+2*PI())/3)</f>
        <v>#VALUE!</v>
      </c>
      <c r="AH395" s="11" t="e">
        <f>-'OddsRatio_working_3-way'!U395/(3*'OddsRatio_working_3-way'!X395^(1/3))*COS(('OddsRatio_working_3-way'!Y395+4*PI())/3)</f>
        <v>#VALUE!</v>
      </c>
      <c r="AI395" s="11" t="e">
        <f>'OddsRatio_working_3-way'!U395/(3*'OddsRatio_working_3-way'!X395^(1/3))*SIN(('OddsRatio_working_3-way'!Y395)/3)</f>
        <v>#VALUE!</v>
      </c>
      <c r="AJ395" s="11" t="e">
        <f>'OddsRatio_working_3-way'!U395/(3*'OddsRatio_working_3-way'!X395^(1/3))*SIN(('OddsRatio_working_3-way'!Y395+2*PI())/3)</f>
        <v>#VALUE!</v>
      </c>
      <c r="AK395" s="11" t="e">
        <f>'OddsRatio_working_3-way'!U395/(3*'OddsRatio_working_3-way'!X395^(1/3))*SIN(('OddsRatio_working_3-way'!Y395+4*PI())/3)</f>
        <v>#VALUE!</v>
      </c>
      <c r="AL395" s="11" t="e">
        <f>'OddsRatio_working_3-way'!Z395+'OddsRatio_working_3-way'!AF395</f>
        <v>#VALUE!</v>
      </c>
      <c r="AM395" s="11" t="e">
        <f>'OddsRatio_working_3-way'!AA395+'OddsRatio_working_3-way'!AG395</f>
        <v>#VALUE!</v>
      </c>
      <c r="AN395" s="11" t="e">
        <f>'OddsRatio_working_3-way'!AB395+'OddsRatio_working_3-way'!AH395</f>
        <v>#VALUE!</v>
      </c>
      <c r="AO395" s="11" t="e">
        <f>'OddsRatio_working_3-way'!AC395+'OddsRatio_working_3-way'!AI395</f>
        <v>#VALUE!</v>
      </c>
      <c r="AP395" s="11" t="e">
        <f>'OddsRatio_working_3-way'!AD395+'OddsRatio_working_3-way'!AJ395</f>
        <v>#VALUE!</v>
      </c>
      <c r="AQ395" s="11" t="e">
        <f>'OddsRatio_working_3-way'!AE395+'OddsRatio_working_3-way'!AK395</f>
        <v>#VALUE!</v>
      </c>
      <c r="AR395" s="10" t="str">
        <f>IF(A395="","",IF(('OddsRatio_working_3-way'!X395=0),IF(Q395&gt;0,-Q395^(1/3),(-Q395)^(1/3)),'OddsRatio_working_3-way'!AL395-'OddsRatio_working_3-way'!R395/3))</f>
        <v/>
      </c>
      <c r="AS395" s="11" t="e">
        <f>IF(('OddsRatio_working_3-way'!X395=0),IF(Q395&gt;0,-Q395^(1/3),(-Q395)^(1/3)),'OddsRatio_working_3-way'!AM395-'OddsRatio_working_3-way'!R395/3)</f>
        <v>#VALUE!</v>
      </c>
      <c r="AT395" s="11" t="e">
        <f>IF(('OddsRatio_working_3-way'!X395=0),IF(Q395&gt;0,-Q395^(1/3),(-Q395)^(1/3)),'OddsRatio_working_3-way'!AN395-'OddsRatio_working_3-way'!R395/3)</f>
        <v>#VALUE!</v>
      </c>
      <c r="AU395" s="11" t="e">
        <f>IF(('OddsRatio_working_3-way'!X395=0),0,'OddsRatio_working_3-way'!AO395)</f>
        <v>#VALUE!</v>
      </c>
      <c r="AV395" s="11" t="e">
        <f>IF(('OddsRatio_working_3-way'!X395=0),0,'OddsRatio_working_3-way'!AP395)</f>
        <v>#VALUE!</v>
      </c>
      <c r="AW395" s="11" t="e">
        <f>IF(('OddsRatio_working_3-way'!X395=0),0,'OddsRatio_working_3-way'!AQ395)</f>
        <v>#VALUE!</v>
      </c>
    </row>
    <row r="396" spans="1:49">
      <c r="A396" s="4" t="str">
        <f>IF('True_Odds_Calculator_3-way'!A397="","",'True_Odds_Calculator_3-way'!A397)</f>
        <v/>
      </c>
      <c r="B396" s="4" t="str">
        <f>IF('True_Odds_Calculator_3-way'!B397="","",'True_Odds_Calculator_3-way'!B397)</f>
        <v/>
      </c>
      <c r="C396" s="4" t="str">
        <f>IF('True_Odds_Calculator_3-way'!C397="","",'True_Odds_Calculator_3-way'!C397)</f>
        <v/>
      </c>
      <c r="D396" s="9" t="e">
        <f t="shared" si="91"/>
        <v>#VALUE!</v>
      </c>
      <c r="E396" s="9" t="e">
        <f t="shared" si="92"/>
        <v>#VALUE!</v>
      </c>
      <c r="F396" s="9" t="e">
        <f t="shared" si="93"/>
        <v>#VALUE!</v>
      </c>
      <c r="G396" s="9" t="str">
        <f t="shared" si="94"/>
        <v/>
      </c>
      <c r="H396" s="9" t="str">
        <f t="shared" si="95"/>
        <v/>
      </c>
      <c r="I396" s="9" t="str">
        <f t="shared" si="96"/>
        <v/>
      </c>
      <c r="J396" s="9" t="str">
        <f t="shared" si="97"/>
        <v/>
      </c>
      <c r="K396" s="11" t="e">
        <f t="shared" si="98"/>
        <v>#VALUE!</v>
      </c>
      <c r="L396" s="11" t="e">
        <f t="shared" si="99"/>
        <v>#VALUE!</v>
      </c>
      <c r="M396" s="11" t="e">
        <f t="shared" si="100"/>
        <v>#VALUE!</v>
      </c>
      <c r="N396" s="11" t="e">
        <f>'OddsRatio_working_3-way'!K396+'OddsRatio_working_3-way'!L396+'OddsRatio_working_3-way'!M396-('OddsRatio_working_3-way'!K396*'OddsRatio_working_3-way'!L396)-('OddsRatio_working_3-way'!K396*'OddsRatio_working_3-way'!M396)-('OddsRatio_working_3-way'!L396*'OddsRatio_working_3-way'!M396)+('OddsRatio_working_3-way'!K396*'OddsRatio_working_3-way'!L396*'OddsRatio_working_3-way'!M396)-1</f>
        <v>#VALUE!</v>
      </c>
      <c r="O396" s="11">
        <f>0</f>
        <v>0</v>
      </c>
      <c r="P396" s="11" t="e">
        <f>('OddsRatio_working_3-way'!K396*'OddsRatio_working_3-way'!L396)+('OddsRatio_working_3-way'!K396*'OddsRatio_working_3-way'!M396)+('OddsRatio_working_3-way'!L396*'OddsRatio_working_3-way'!M396)-(3*'OddsRatio_working_3-way'!K396*'OddsRatio_working_3-way'!L396*'OddsRatio_working_3-way'!M396)</f>
        <v>#VALUE!</v>
      </c>
      <c r="Q396" s="11" t="e">
        <f>2*'OddsRatio_working_3-way'!K396*'OddsRatio_working_3-way'!L396*'OddsRatio_working_3-way'!M396</f>
        <v>#VALUE!</v>
      </c>
      <c r="R396" s="11" t="e">
        <f t="shared" si="101"/>
        <v>#VALUE!</v>
      </c>
      <c r="S396" s="11" t="e">
        <f t="shared" si="102"/>
        <v>#VALUE!</v>
      </c>
      <c r="T396" s="11" t="e">
        <f t="shared" si="103"/>
        <v>#VALUE!</v>
      </c>
      <c r="U396" s="11" t="e">
        <f>'OddsRatio_working_3-way'!S396-'OddsRatio_working_3-way'!R396^2/3</f>
        <v>#VALUE!</v>
      </c>
      <c r="V396" s="11" t="e">
        <f>'OddsRatio_working_3-way'!S396*'OddsRatio_working_3-way'!R396/3-2*'OddsRatio_working_3-way'!R396^3/27-'OddsRatio_working_3-way'!T396</f>
        <v>#VALUE!</v>
      </c>
      <c r="W396" s="11" t="e">
        <f>'OddsRatio_working_3-way'!V396^2+4*'OddsRatio_working_3-way'!U396^3/27</f>
        <v>#VALUE!</v>
      </c>
      <c r="X396" s="11" t="e">
        <f>IF('OddsRatio_working_3-way'!W396&gt;0,IF(ABS('OddsRatio_working_3-way'!V396+SQRT('OddsRatio_working_3-way'!W396))/2&gt;0,ABS('OddsRatio_working_3-way'!V396+SQRT('OddsRatio_working_3-way'!W396))/2,ABS('OddsRatio_working_3-way'!V396-SQRT('OddsRatio_working_3-way'!W396))/2),SQRT(-'OddsRatio_working_3-way'!U396^3/27))</f>
        <v>#VALUE!</v>
      </c>
      <c r="Y396" s="11" t="e">
        <f>IF('OddsRatio_working_3-way'!W396&gt;=0,IF('OddsRatio_working_3-way'!V396+SQRT('OddsRatio_working_3-way'!W396)&gt;0,0,PI()),ACOS('OddsRatio_working_3-way'!V396/(2*'OddsRatio_working_3-way'!X396)))</f>
        <v>#VALUE!</v>
      </c>
      <c r="Z396" s="11" t="e">
        <f>'OddsRatio_working_3-way'!X396^(1/3)*COS('OddsRatio_working_3-way'!Y396/3)</f>
        <v>#VALUE!</v>
      </c>
      <c r="AA396" s="11" t="e">
        <f>'OddsRatio_working_3-way'!X396^(1/3)*COS(('OddsRatio_working_3-way'!Y396+2*PI())/3)</f>
        <v>#VALUE!</v>
      </c>
      <c r="AB396" s="11" t="e">
        <f>'OddsRatio_working_3-way'!X396^(1/3)*COS(('OddsRatio_working_3-way'!Y396+4*PI())/3)</f>
        <v>#VALUE!</v>
      </c>
      <c r="AC396" s="11" t="e">
        <f>'OddsRatio_working_3-way'!X396^(1/3)*SIN('OddsRatio_working_3-way'!Y396/3)</f>
        <v>#VALUE!</v>
      </c>
      <c r="AD396" s="11" t="e">
        <f>'OddsRatio_working_3-way'!X396^(1/3)*SIN(('OddsRatio_working_3-way'!Y396+2*PI())/3)</f>
        <v>#VALUE!</v>
      </c>
      <c r="AE396" s="11" t="e">
        <f>'OddsRatio_working_3-way'!X396^(1/3)*SIN(('OddsRatio_working_3-way'!Y396+4*PI())/3)</f>
        <v>#VALUE!</v>
      </c>
      <c r="AF396" s="11" t="e">
        <f>-'OddsRatio_working_3-way'!U396/(3*'OddsRatio_working_3-way'!X396^(1/3))*COS(('OddsRatio_working_3-way'!Y396)/3)</f>
        <v>#VALUE!</v>
      </c>
      <c r="AG396" s="11" t="e">
        <f>-'OddsRatio_working_3-way'!U396/(3*'OddsRatio_working_3-way'!X396^(1/3))*COS(('OddsRatio_working_3-way'!Y396+2*PI())/3)</f>
        <v>#VALUE!</v>
      </c>
      <c r="AH396" s="11" t="e">
        <f>-'OddsRatio_working_3-way'!U396/(3*'OddsRatio_working_3-way'!X396^(1/3))*COS(('OddsRatio_working_3-way'!Y396+4*PI())/3)</f>
        <v>#VALUE!</v>
      </c>
      <c r="AI396" s="11" t="e">
        <f>'OddsRatio_working_3-way'!U396/(3*'OddsRatio_working_3-way'!X396^(1/3))*SIN(('OddsRatio_working_3-way'!Y396)/3)</f>
        <v>#VALUE!</v>
      </c>
      <c r="AJ396" s="11" t="e">
        <f>'OddsRatio_working_3-way'!U396/(3*'OddsRatio_working_3-way'!X396^(1/3))*SIN(('OddsRatio_working_3-way'!Y396+2*PI())/3)</f>
        <v>#VALUE!</v>
      </c>
      <c r="AK396" s="11" t="e">
        <f>'OddsRatio_working_3-way'!U396/(3*'OddsRatio_working_3-way'!X396^(1/3))*SIN(('OddsRatio_working_3-way'!Y396+4*PI())/3)</f>
        <v>#VALUE!</v>
      </c>
      <c r="AL396" s="11" t="e">
        <f>'OddsRatio_working_3-way'!Z396+'OddsRatio_working_3-way'!AF396</f>
        <v>#VALUE!</v>
      </c>
      <c r="AM396" s="11" t="e">
        <f>'OddsRatio_working_3-way'!AA396+'OddsRatio_working_3-way'!AG396</f>
        <v>#VALUE!</v>
      </c>
      <c r="AN396" s="11" t="e">
        <f>'OddsRatio_working_3-way'!AB396+'OddsRatio_working_3-way'!AH396</f>
        <v>#VALUE!</v>
      </c>
      <c r="AO396" s="11" t="e">
        <f>'OddsRatio_working_3-way'!AC396+'OddsRatio_working_3-way'!AI396</f>
        <v>#VALUE!</v>
      </c>
      <c r="AP396" s="11" t="e">
        <f>'OddsRatio_working_3-way'!AD396+'OddsRatio_working_3-way'!AJ396</f>
        <v>#VALUE!</v>
      </c>
      <c r="AQ396" s="11" t="e">
        <f>'OddsRatio_working_3-way'!AE396+'OddsRatio_working_3-way'!AK396</f>
        <v>#VALUE!</v>
      </c>
      <c r="AR396" s="10" t="str">
        <f>IF(A396="","",IF(('OddsRatio_working_3-way'!X396=0),IF(Q396&gt;0,-Q396^(1/3),(-Q396)^(1/3)),'OddsRatio_working_3-way'!AL396-'OddsRatio_working_3-way'!R396/3))</f>
        <v/>
      </c>
      <c r="AS396" s="11" t="e">
        <f>IF(('OddsRatio_working_3-way'!X396=0),IF(Q396&gt;0,-Q396^(1/3),(-Q396)^(1/3)),'OddsRatio_working_3-way'!AM396-'OddsRatio_working_3-way'!R396/3)</f>
        <v>#VALUE!</v>
      </c>
      <c r="AT396" s="11" t="e">
        <f>IF(('OddsRatio_working_3-way'!X396=0),IF(Q396&gt;0,-Q396^(1/3),(-Q396)^(1/3)),'OddsRatio_working_3-way'!AN396-'OddsRatio_working_3-way'!R396/3)</f>
        <v>#VALUE!</v>
      </c>
      <c r="AU396" s="11" t="e">
        <f>IF(('OddsRatio_working_3-way'!X396=0),0,'OddsRatio_working_3-way'!AO396)</f>
        <v>#VALUE!</v>
      </c>
      <c r="AV396" s="11" t="e">
        <f>IF(('OddsRatio_working_3-way'!X396=0),0,'OddsRatio_working_3-way'!AP396)</f>
        <v>#VALUE!</v>
      </c>
      <c r="AW396" s="11" t="e">
        <f>IF(('OddsRatio_working_3-way'!X396=0),0,'OddsRatio_working_3-way'!AQ396)</f>
        <v>#VALUE!</v>
      </c>
    </row>
    <row r="397" spans="1:49">
      <c r="A397" s="4" t="str">
        <f>IF('True_Odds_Calculator_3-way'!A398="","",'True_Odds_Calculator_3-way'!A398)</f>
        <v/>
      </c>
      <c r="B397" s="4" t="str">
        <f>IF('True_Odds_Calculator_3-way'!B398="","",'True_Odds_Calculator_3-way'!B398)</f>
        <v/>
      </c>
      <c r="C397" s="4" t="str">
        <f>IF('True_Odds_Calculator_3-way'!C398="","",'True_Odds_Calculator_3-way'!C398)</f>
        <v/>
      </c>
      <c r="D397" s="9" t="e">
        <f t="shared" si="91"/>
        <v>#VALUE!</v>
      </c>
      <c r="E397" s="9" t="e">
        <f t="shared" si="92"/>
        <v>#VALUE!</v>
      </c>
      <c r="F397" s="9" t="e">
        <f t="shared" si="93"/>
        <v>#VALUE!</v>
      </c>
      <c r="G397" s="9" t="str">
        <f t="shared" si="94"/>
        <v/>
      </c>
      <c r="H397" s="9" t="str">
        <f t="shared" si="95"/>
        <v/>
      </c>
      <c r="I397" s="9" t="str">
        <f t="shared" si="96"/>
        <v/>
      </c>
      <c r="J397" s="9" t="str">
        <f t="shared" si="97"/>
        <v/>
      </c>
      <c r="K397" s="11" t="e">
        <f t="shared" si="98"/>
        <v>#VALUE!</v>
      </c>
      <c r="L397" s="11" t="e">
        <f t="shared" si="99"/>
        <v>#VALUE!</v>
      </c>
      <c r="M397" s="11" t="e">
        <f t="shared" si="100"/>
        <v>#VALUE!</v>
      </c>
      <c r="N397" s="11" t="e">
        <f>'OddsRatio_working_3-way'!K397+'OddsRatio_working_3-way'!L397+'OddsRatio_working_3-way'!M397-('OddsRatio_working_3-way'!K397*'OddsRatio_working_3-way'!L397)-('OddsRatio_working_3-way'!K397*'OddsRatio_working_3-way'!M397)-('OddsRatio_working_3-way'!L397*'OddsRatio_working_3-way'!M397)+('OddsRatio_working_3-way'!K397*'OddsRatio_working_3-way'!L397*'OddsRatio_working_3-way'!M397)-1</f>
        <v>#VALUE!</v>
      </c>
      <c r="O397" s="11">
        <f>0</f>
        <v>0</v>
      </c>
      <c r="P397" s="11" t="e">
        <f>('OddsRatio_working_3-way'!K397*'OddsRatio_working_3-way'!L397)+('OddsRatio_working_3-way'!K397*'OddsRatio_working_3-way'!M397)+('OddsRatio_working_3-way'!L397*'OddsRatio_working_3-way'!M397)-(3*'OddsRatio_working_3-way'!K397*'OddsRatio_working_3-way'!L397*'OddsRatio_working_3-way'!M397)</f>
        <v>#VALUE!</v>
      </c>
      <c r="Q397" s="11" t="e">
        <f>2*'OddsRatio_working_3-way'!K397*'OddsRatio_working_3-way'!L397*'OddsRatio_working_3-way'!M397</f>
        <v>#VALUE!</v>
      </c>
      <c r="R397" s="11" t="e">
        <f t="shared" si="101"/>
        <v>#VALUE!</v>
      </c>
      <c r="S397" s="11" t="e">
        <f t="shared" si="102"/>
        <v>#VALUE!</v>
      </c>
      <c r="T397" s="11" t="e">
        <f t="shared" si="103"/>
        <v>#VALUE!</v>
      </c>
      <c r="U397" s="11" t="e">
        <f>'OddsRatio_working_3-way'!S397-'OddsRatio_working_3-way'!R397^2/3</f>
        <v>#VALUE!</v>
      </c>
      <c r="V397" s="11" t="e">
        <f>'OddsRatio_working_3-way'!S397*'OddsRatio_working_3-way'!R397/3-2*'OddsRatio_working_3-way'!R397^3/27-'OddsRatio_working_3-way'!T397</f>
        <v>#VALUE!</v>
      </c>
      <c r="W397" s="11" t="e">
        <f>'OddsRatio_working_3-way'!V397^2+4*'OddsRatio_working_3-way'!U397^3/27</f>
        <v>#VALUE!</v>
      </c>
      <c r="X397" s="11" t="e">
        <f>IF('OddsRatio_working_3-way'!W397&gt;0,IF(ABS('OddsRatio_working_3-way'!V397+SQRT('OddsRatio_working_3-way'!W397))/2&gt;0,ABS('OddsRatio_working_3-way'!V397+SQRT('OddsRatio_working_3-way'!W397))/2,ABS('OddsRatio_working_3-way'!V397-SQRT('OddsRatio_working_3-way'!W397))/2),SQRT(-'OddsRatio_working_3-way'!U397^3/27))</f>
        <v>#VALUE!</v>
      </c>
      <c r="Y397" s="11" t="e">
        <f>IF('OddsRatio_working_3-way'!W397&gt;=0,IF('OddsRatio_working_3-way'!V397+SQRT('OddsRatio_working_3-way'!W397)&gt;0,0,PI()),ACOS('OddsRatio_working_3-way'!V397/(2*'OddsRatio_working_3-way'!X397)))</f>
        <v>#VALUE!</v>
      </c>
      <c r="Z397" s="11" t="e">
        <f>'OddsRatio_working_3-way'!X397^(1/3)*COS('OddsRatio_working_3-way'!Y397/3)</f>
        <v>#VALUE!</v>
      </c>
      <c r="AA397" s="11" t="e">
        <f>'OddsRatio_working_3-way'!X397^(1/3)*COS(('OddsRatio_working_3-way'!Y397+2*PI())/3)</f>
        <v>#VALUE!</v>
      </c>
      <c r="AB397" s="11" t="e">
        <f>'OddsRatio_working_3-way'!X397^(1/3)*COS(('OddsRatio_working_3-way'!Y397+4*PI())/3)</f>
        <v>#VALUE!</v>
      </c>
      <c r="AC397" s="11" t="e">
        <f>'OddsRatio_working_3-way'!X397^(1/3)*SIN('OddsRatio_working_3-way'!Y397/3)</f>
        <v>#VALUE!</v>
      </c>
      <c r="AD397" s="11" t="e">
        <f>'OddsRatio_working_3-way'!X397^(1/3)*SIN(('OddsRatio_working_3-way'!Y397+2*PI())/3)</f>
        <v>#VALUE!</v>
      </c>
      <c r="AE397" s="11" t="e">
        <f>'OddsRatio_working_3-way'!X397^(1/3)*SIN(('OddsRatio_working_3-way'!Y397+4*PI())/3)</f>
        <v>#VALUE!</v>
      </c>
      <c r="AF397" s="11" t="e">
        <f>-'OddsRatio_working_3-way'!U397/(3*'OddsRatio_working_3-way'!X397^(1/3))*COS(('OddsRatio_working_3-way'!Y397)/3)</f>
        <v>#VALUE!</v>
      </c>
      <c r="AG397" s="11" t="e">
        <f>-'OddsRatio_working_3-way'!U397/(3*'OddsRatio_working_3-way'!X397^(1/3))*COS(('OddsRatio_working_3-way'!Y397+2*PI())/3)</f>
        <v>#VALUE!</v>
      </c>
      <c r="AH397" s="11" t="e">
        <f>-'OddsRatio_working_3-way'!U397/(3*'OddsRatio_working_3-way'!X397^(1/3))*COS(('OddsRatio_working_3-way'!Y397+4*PI())/3)</f>
        <v>#VALUE!</v>
      </c>
      <c r="AI397" s="11" t="e">
        <f>'OddsRatio_working_3-way'!U397/(3*'OddsRatio_working_3-way'!X397^(1/3))*SIN(('OddsRatio_working_3-way'!Y397)/3)</f>
        <v>#VALUE!</v>
      </c>
      <c r="AJ397" s="11" t="e">
        <f>'OddsRatio_working_3-way'!U397/(3*'OddsRatio_working_3-way'!X397^(1/3))*SIN(('OddsRatio_working_3-way'!Y397+2*PI())/3)</f>
        <v>#VALUE!</v>
      </c>
      <c r="AK397" s="11" t="e">
        <f>'OddsRatio_working_3-way'!U397/(3*'OddsRatio_working_3-way'!X397^(1/3))*SIN(('OddsRatio_working_3-way'!Y397+4*PI())/3)</f>
        <v>#VALUE!</v>
      </c>
      <c r="AL397" s="11" t="e">
        <f>'OddsRatio_working_3-way'!Z397+'OddsRatio_working_3-way'!AF397</f>
        <v>#VALUE!</v>
      </c>
      <c r="AM397" s="11" t="e">
        <f>'OddsRatio_working_3-way'!AA397+'OddsRatio_working_3-way'!AG397</f>
        <v>#VALUE!</v>
      </c>
      <c r="AN397" s="11" t="e">
        <f>'OddsRatio_working_3-way'!AB397+'OddsRatio_working_3-way'!AH397</f>
        <v>#VALUE!</v>
      </c>
      <c r="AO397" s="11" t="e">
        <f>'OddsRatio_working_3-way'!AC397+'OddsRatio_working_3-way'!AI397</f>
        <v>#VALUE!</v>
      </c>
      <c r="AP397" s="11" t="e">
        <f>'OddsRatio_working_3-way'!AD397+'OddsRatio_working_3-way'!AJ397</f>
        <v>#VALUE!</v>
      </c>
      <c r="AQ397" s="11" t="e">
        <f>'OddsRatio_working_3-way'!AE397+'OddsRatio_working_3-way'!AK397</f>
        <v>#VALUE!</v>
      </c>
      <c r="AR397" s="10" t="str">
        <f>IF(A397="","",IF(('OddsRatio_working_3-way'!X397=0),IF(Q397&gt;0,-Q397^(1/3),(-Q397)^(1/3)),'OddsRatio_working_3-way'!AL397-'OddsRatio_working_3-way'!R397/3))</f>
        <v/>
      </c>
      <c r="AS397" s="11" t="e">
        <f>IF(('OddsRatio_working_3-way'!X397=0),IF(Q397&gt;0,-Q397^(1/3),(-Q397)^(1/3)),'OddsRatio_working_3-way'!AM397-'OddsRatio_working_3-way'!R397/3)</f>
        <v>#VALUE!</v>
      </c>
      <c r="AT397" s="11" t="e">
        <f>IF(('OddsRatio_working_3-way'!X397=0),IF(Q397&gt;0,-Q397^(1/3),(-Q397)^(1/3)),'OddsRatio_working_3-way'!AN397-'OddsRatio_working_3-way'!R397/3)</f>
        <v>#VALUE!</v>
      </c>
      <c r="AU397" s="11" t="e">
        <f>IF(('OddsRatio_working_3-way'!X397=0),0,'OddsRatio_working_3-way'!AO397)</f>
        <v>#VALUE!</v>
      </c>
      <c r="AV397" s="11" t="e">
        <f>IF(('OddsRatio_working_3-way'!X397=0),0,'OddsRatio_working_3-way'!AP397)</f>
        <v>#VALUE!</v>
      </c>
      <c r="AW397" s="11" t="e">
        <f>IF(('OddsRatio_working_3-way'!X397=0),0,'OddsRatio_working_3-way'!AQ397)</f>
        <v>#VALUE!</v>
      </c>
    </row>
    <row r="398" spans="1:49">
      <c r="A398" s="4" t="str">
        <f>IF('True_Odds_Calculator_3-way'!A399="","",'True_Odds_Calculator_3-way'!A399)</f>
        <v/>
      </c>
      <c r="B398" s="4" t="str">
        <f>IF('True_Odds_Calculator_3-way'!B399="","",'True_Odds_Calculator_3-way'!B399)</f>
        <v/>
      </c>
      <c r="C398" s="4" t="str">
        <f>IF('True_Odds_Calculator_3-way'!C399="","",'True_Odds_Calculator_3-way'!C399)</f>
        <v/>
      </c>
      <c r="D398" s="9" t="e">
        <f t="shared" si="91"/>
        <v>#VALUE!</v>
      </c>
      <c r="E398" s="9" t="e">
        <f t="shared" si="92"/>
        <v>#VALUE!</v>
      </c>
      <c r="F398" s="9" t="e">
        <f t="shared" si="93"/>
        <v>#VALUE!</v>
      </c>
      <c r="G398" s="9" t="str">
        <f t="shared" si="94"/>
        <v/>
      </c>
      <c r="H398" s="9" t="str">
        <f t="shared" si="95"/>
        <v/>
      </c>
      <c r="I398" s="9" t="str">
        <f t="shared" si="96"/>
        <v/>
      </c>
      <c r="J398" s="9" t="str">
        <f t="shared" si="97"/>
        <v/>
      </c>
      <c r="K398" s="11" t="e">
        <f t="shared" si="98"/>
        <v>#VALUE!</v>
      </c>
      <c r="L398" s="11" t="e">
        <f t="shared" si="99"/>
        <v>#VALUE!</v>
      </c>
      <c r="M398" s="11" t="e">
        <f t="shared" si="100"/>
        <v>#VALUE!</v>
      </c>
      <c r="N398" s="11" t="e">
        <f>'OddsRatio_working_3-way'!K398+'OddsRatio_working_3-way'!L398+'OddsRatio_working_3-way'!M398-('OddsRatio_working_3-way'!K398*'OddsRatio_working_3-way'!L398)-('OddsRatio_working_3-way'!K398*'OddsRatio_working_3-way'!M398)-('OddsRatio_working_3-way'!L398*'OddsRatio_working_3-way'!M398)+('OddsRatio_working_3-way'!K398*'OddsRatio_working_3-way'!L398*'OddsRatio_working_3-way'!M398)-1</f>
        <v>#VALUE!</v>
      </c>
      <c r="O398" s="11">
        <f>0</f>
        <v>0</v>
      </c>
      <c r="P398" s="11" t="e">
        <f>('OddsRatio_working_3-way'!K398*'OddsRatio_working_3-way'!L398)+('OddsRatio_working_3-way'!K398*'OddsRatio_working_3-way'!M398)+('OddsRatio_working_3-way'!L398*'OddsRatio_working_3-way'!M398)-(3*'OddsRatio_working_3-way'!K398*'OddsRatio_working_3-way'!L398*'OddsRatio_working_3-way'!M398)</f>
        <v>#VALUE!</v>
      </c>
      <c r="Q398" s="11" t="e">
        <f>2*'OddsRatio_working_3-way'!K398*'OddsRatio_working_3-way'!L398*'OddsRatio_working_3-way'!M398</f>
        <v>#VALUE!</v>
      </c>
      <c r="R398" s="11" t="e">
        <f t="shared" si="101"/>
        <v>#VALUE!</v>
      </c>
      <c r="S398" s="11" t="e">
        <f t="shared" si="102"/>
        <v>#VALUE!</v>
      </c>
      <c r="T398" s="11" t="e">
        <f t="shared" si="103"/>
        <v>#VALUE!</v>
      </c>
      <c r="U398" s="11" t="e">
        <f>'OddsRatio_working_3-way'!S398-'OddsRatio_working_3-way'!R398^2/3</f>
        <v>#VALUE!</v>
      </c>
      <c r="V398" s="11" t="e">
        <f>'OddsRatio_working_3-way'!S398*'OddsRatio_working_3-way'!R398/3-2*'OddsRatio_working_3-way'!R398^3/27-'OddsRatio_working_3-way'!T398</f>
        <v>#VALUE!</v>
      </c>
      <c r="W398" s="11" t="e">
        <f>'OddsRatio_working_3-way'!V398^2+4*'OddsRatio_working_3-way'!U398^3/27</f>
        <v>#VALUE!</v>
      </c>
      <c r="X398" s="11" t="e">
        <f>IF('OddsRatio_working_3-way'!W398&gt;0,IF(ABS('OddsRatio_working_3-way'!V398+SQRT('OddsRatio_working_3-way'!W398))/2&gt;0,ABS('OddsRatio_working_3-way'!V398+SQRT('OddsRatio_working_3-way'!W398))/2,ABS('OddsRatio_working_3-way'!V398-SQRT('OddsRatio_working_3-way'!W398))/2),SQRT(-'OddsRatio_working_3-way'!U398^3/27))</f>
        <v>#VALUE!</v>
      </c>
      <c r="Y398" s="11" t="e">
        <f>IF('OddsRatio_working_3-way'!W398&gt;=0,IF('OddsRatio_working_3-way'!V398+SQRT('OddsRatio_working_3-way'!W398)&gt;0,0,PI()),ACOS('OddsRatio_working_3-way'!V398/(2*'OddsRatio_working_3-way'!X398)))</f>
        <v>#VALUE!</v>
      </c>
      <c r="Z398" s="11" t="e">
        <f>'OddsRatio_working_3-way'!X398^(1/3)*COS('OddsRatio_working_3-way'!Y398/3)</f>
        <v>#VALUE!</v>
      </c>
      <c r="AA398" s="11" t="e">
        <f>'OddsRatio_working_3-way'!X398^(1/3)*COS(('OddsRatio_working_3-way'!Y398+2*PI())/3)</f>
        <v>#VALUE!</v>
      </c>
      <c r="AB398" s="11" t="e">
        <f>'OddsRatio_working_3-way'!X398^(1/3)*COS(('OddsRatio_working_3-way'!Y398+4*PI())/3)</f>
        <v>#VALUE!</v>
      </c>
      <c r="AC398" s="11" t="e">
        <f>'OddsRatio_working_3-way'!X398^(1/3)*SIN('OddsRatio_working_3-way'!Y398/3)</f>
        <v>#VALUE!</v>
      </c>
      <c r="AD398" s="11" t="e">
        <f>'OddsRatio_working_3-way'!X398^(1/3)*SIN(('OddsRatio_working_3-way'!Y398+2*PI())/3)</f>
        <v>#VALUE!</v>
      </c>
      <c r="AE398" s="11" t="e">
        <f>'OddsRatio_working_3-way'!X398^(1/3)*SIN(('OddsRatio_working_3-way'!Y398+4*PI())/3)</f>
        <v>#VALUE!</v>
      </c>
      <c r="AF398" s="11" t="e">
        <f>-'OddsRatio_working_3-way'!U398/(3*'OddsRatio_working_3-way'!X398^(1/3))*COS(('OddsRatio_working_3-way'!Y398)/3)</f>
        <v>#VALUE!</v>
      </c>
      <c r="AG398" s="11" t="e">
        <f>-'OddsRatio_working_3-way'!U398/(3*'OddsRatio_working_3-way'!X398^(1/3))*COS(('OddsRatio_working_3-way'!Y398+2*PI())/3)</f>
        <v>#VALUE!</v>
      </c>
      <c r="AH398" s="11" t="e">
        <f>-'OddsRatio_working_3-way'!U398/(3*'OddsRatio_working_3-way'!X398^(1/3))*COS(('OddsRatio_working_3-way'!Y398+4*PI())/3)</f>
        <v>#VALUE!</v>
      </c>
      <c r="AI398" s="11" t="e">
        <f>'OddsRatio_working_3-way'!U398/(3*'OddsRatio_working_3-way'!X398^(1/3))*SIN(('OddsRatio_working_3-way'!Y398)/3)</f>
        <v>#VALUE!</v>
      </c>
      <c r="AJ398" s="11" t="e">
        <f>'OddsRatio_working_3-way'!U398/(3*'OddsRatio_working_3-way'!X398^(1/3))*SIN(('OddsRatio_working_3-way'!Y398+2*PI())/3)</f>
        <v>#VALUE!</v>
      </c>
      <c r="AK398" s="11" t="e">
        <f>'OddsRatio_working_3-way'!U398/(3*'OddsRatio_working_3-way'!X398^(1/3))*SIN(('OddsRatio_working_3-way'!Y398+4*PI())/3)</f>
        <v>#VALUE!</v>
      </c>
      <c r="AL398" s="11" t="e">
        <f>'OddsRatio_working_3-way'!Z398+'OddsRatio_working_3-way'!AF398</f>
        <v>#VALUE!</v>
      </c>
      <c r="AM398" s="11" t="e">
        <f>'OddsRatio_working_3-way'!AA398+'OddsRatio_working_3-way'!AG398</f>
        <v>#VALUE!</v>
      </c>
      <c r="AN398" s="11" t="e">
        <f>'OddsRatio_working_3-way'!AB398+'OddsRatio_working_3-way'!AH398</f>
        <v>#VALUE!</v>
      </c>
      <c r="AO398" s="11" t="e">
        <f>'OddsRatio_working_3-way'!AC398+'OddsRatio_working_3-way'!AI398</f>
        <v>#VALUE!</v>
      </c>
      <c r="AP398" s="11" t="e">
        <f>'OddsRatio_working_3-way'!AD398+'OddsRatio_working_3-way'!AJ398</f>
        <v>#VALUE!</v>
      </c>
      <c r="AQ398" s="11" t="e">
        <f>'OddsRatio_working_3-way'!AE398+'OddsRatio_working_3-way'!AK398</f>
        <v>#VALUE!</v>
      </c>
      <c r="AR398" s="10" t="str">
        <f>IF(A398="","",IF(('OddsRatio_working_3-way'!X398=0),IF(Q398&gt;0,-Q398^(1/3),(-Q398)^(1/3)),'OddsRatio_working_3-way'!AL398-'OddsRatio_working_3-way'!R398/3))</f>
        <v/>
      </c>
      <c r="AS398" s="11" t="e">
        <f>IF(('OddsRatio_working_3-way'!X398=0),IF(Q398&gt;0,-Q398^(1/3),(-Q398)^(1/3)),'OddsRatio_working_3-way'!AM398-'OddsRatio_working_3-way'!R398/3)</f>
        <v>#VALUE!</v>
      </c>
      <c r="AT398" s="11" t="e">
        <f>IF(('OddsRatio_working_3-way'!X398=0),IF(Q398&gt;0,-Q398^(1/3),(-Q398)^(1/3)),'OddsRatio_working_3-way'!AN398-'OddsRatio_working_3-way'!R398/3)</f>
        <v>#VALUE!</v>
      </c>
      <c r="AU398" s="11" t="e">
        <f>IF(('OddsRatio_working_3-way'!X398=0),0,'OddsRatio_working_3-way'!AO398)</f>
        <v>#VALUE!</v>
      </c>
      <c r="AV398" s="11" t="e">
        <f>IF(('OddsRatio_working_3-way'!X398=0),0,'OddsRatio_working_3-way'!AP398)</f>
        <v>#VALUE!</v>
      </c>
      <c r="AW398" s="11" t="e">
        <f>IF(('OddsRatio_working_3-way'!X398=0),0,'OddsRatio_working_3-way'!AQ398)</f>
        <v>#VALUE!</v>
      </c>
    </row>
    <row r="399" spans="1:49">
      <c r="A399" s="4" t="str">
        <f>IF('True_Odds_Calculator_3-way'!A400="","",'True_Odds_Calculator_3-way'!A400)</f>
        <v/>
      </c>
      <c r="B399" s="4" t="str">
        <f>IF('True_Odds_Calculator_3-way'!B400="","",'True_Odds_Calculator_3-way'!B400)</f>
        <v/>
      </c>
      <c r="C399" s="4" t="str">
        <f>IF('True_Odds_Calculator_3-way'!C400="","",'True_Odds_Calculator_3-way'!C400)</f>
        <v/>
      </c>
      <c r="D399" s="9" t="e">
        <f t="shared" si="91"/>
        <v>#VALUE!</v>
      </c>
      <c r="E399" s="9" t="e">
        <f t="shared" si="92"/>
        <v>#VALUE!</v>
      </c>
      <c r="F399" s="9" t="e">
        <f t="shared" si="93"/>
        <v>#VALUE!</v>
      </c>
      <c r="G399" s="9" t="str">
        <f t="shared" si="94"/>
        <v/>
      </c>
      <c r="H399" s="9" t="str">
        <f t="shared" si="95"/>
        <v/>
      </c>
      <c r="I399" s="9" t="str">
        <f t="shared" si="96"/>
        <v/>
      </c>
      <c r="J399" s="9" t="str">
        <f t="shared" si="97"/>
        <v/>
      </c>
      <c r="K399" s="11" t="e">
        <f t="shared" si="98"/>
        <v>#VALUE!</v>
      </c>
      <c r="L399" s="11" t="e">
        <f t="shared" si="99"/>
        <v>#VALUE!</v>
      </c>
      <c r="M399" s="11" t="e">
        <f t="shared" si="100"/>
        <v>#VALUE!</v>
      </c>
      <c r="N399" s="11" t="e">
        <f>'OddsRatio_working_3-way'!K399+'OddsRatio_working_3-way'!L399+'OddsRatio_working_3-way'!M399-('OddsRatio_working_3-way'!K399*'OddsRatio_working_3-way'!L399)-('OddsRatio_working_3-way'!K399*'OddsRatio_working_3-way'!M399)-('OddsRatio_working_3-way'!L399*'OddsRatio_working_3-way'!M399)+('OddsRatio_working_3-way'!K399*'OddsRatio_working_3-way'!L399*'OddsRatio_working_3-way'!M399)-1</f>
        <v>#VALUE!</v>
      </c>
      <c r="O399" s="11">
        <f>0</f>
        <v>0</v>
      </c>
      <c r="P399" s="11" t="e">
        <f>('OddsRatio_working_3-way'!K399*'OddsRatio_working_3-way'!L399)+('OddsRatio_working_3-way'!K399*'OddsRatio_working_3-way'!M399)+('OddsRatio_working_3-way'!L399*'OddsRatio_working_3-way'!M399)-(3*'OddsRatio_working_3-way'!K399*'OddsRatio_working_3-way'!L399*'OddsRatio_working_3-way'!M399)</f>
        <v>#VALUE!</v>
      </c>
      <c r="Q399" s="11" t="e">
        <f>2*'OddsRatio_working_3-way'!K399*'OddsRatio_working_3-way'!L399*'OddsRatio_working_3-way'!M399</f>
        <v>#VALUE!</v>
      </c>
      <c r="R399" s="11" t="e">
        <f t="shared" si="101"/>
        <v>#VALUE!</v>
      </c>
      <c r="S399" s="11" t="e">
        <f t="shared" si="102"/>
        <v>#VALUE!</v>
      </c>
      <c r="T399" s="11" t="e">
        <f t="shared" si="103"/>
        <v>#VALUE!</v>
      </c>
      <c r="U399" s="11" t="e">
        <f>'OddsRatio_working_3-way'!S399-'OddsRatio_working_3-way'!R399^2/3</f>
        <v>#VALUE!</v>
      </c>
      <c r="V399" s="11" t="e">
        <f>'OddsRatio_working_3-way'!S399*'OddsRatio_working_3-way'!R399/3-2*'OddsRatio_working_3-way'!R399^3/27-'OddsRatio_working_3-way'!T399</f>
        <v>#VALUE!</v>
      </c>
      <c r="W399" s="11" t="e">
        <f>'OddsRatio_working_3-way'!V399^2+4*'OddsRatio_working_3-way'!U399^3/27</f>
        <v>#VALUE!</v>
      </c>
      <c r="X399" s="11" t="e">
        <f>IF('OddsRatio_working_3-way'!W399&gt;0,IF(ABS('OddsRatio_working_3-way'!V399+SQRT('OddsRatio_working_3-way'!W399))/2&gt;0,ABS('OddsRatio_working_3-way'!V399+SQRT('OddsRatio_working_3-way'!W399))/2,ABS('OddsRatio_working_3-way'!V399-SQRT('OddsRatio_working_3-way'!W399))/2),SQRT(-'OddsRatio_working_3-way'!U399^3/27))</f>
        <v>#VALUE!</v>
      </c>
      <c r="Y399" s="11" t="e">
        <f>IF('OddsRatio_working_3-way'!W399&gt;=0,IF('OddsRatio_working_3-way'!V399+SQRT('OddsRatio_working_3-way'!W399)&gt;0,0,PI()),ACOS('OddsRatio_working_3-way'!V399/(2*'OddsRatio_working_3-way'!X399)))</f>
        <v>#VALUE!</v>
      </c>
      <c r="Z399" s="11" t="e">
        <f>'OddsRatio_working_3-way'!X399^(1/3)*COS('OddsRatio_working_3-way'!Y399/3)</f>
        <v>#VALUE!</v>
      </c>
      <c r="AA399" s="11" t="e">
        <f>'OddsRatio_working_3-way'!X399^(1/3)*COS(('OddsRatio_working_3-way'!Y399+2*PI())/3)</f>
        <v>#VALUE!</v>
      </c>
      <c r="AB399" s="11" t="e">
        <f>'OddsRatio_working_3-way'!X399^(1/3)*COS(('OddsRatio_working_3-way'!Y399+4*PI())/3)</f>
        <v>#VALUE!</v>
      </c>
      <c r="AC399" s="11" t="e">
        <f>'OddsRatio_working_3-way'!X399^(1/3)*SIN('OddsRatio_working_3-way'!Y399/3)</f>
        <v>#VALUE!</v>
      </c>
      <c r="AD399" s="11" t="e">
        <f>'OddsRatio_working_3-way'!X399^(1/3)*SIN(('OddsRatio_working_3-way'!Y399+2*PI())/3)</f>
        <v>#VALUE!</v>
      </c>
      <c r="AE399" s="11" t="e">
        <f>'OddsRatio_working_3-way'!X399^(1/3)*SIN(('OddsRatio_working_3-way'!Y399+4*PI())/3)</f>
        <v>#VALUE!</v>
      </c>
      <c r="AF399" s="11" t="e">
        <f>-'OddsRatio_working_3-way'!U399/(3*'OddsRatio_working_3-way'!X399^(1/3))*COS(('OddsRatio_working_3-way'!Y399)/3)</f>
        <v>#VALUE!</v>
      </c>
      <c r="AG399" s="11" t="e">
        <f>-'OddsRatio_working_3-way'!U399/(3*'OddsRatio_working_3-way'!X399^(1/3))*COS(('OddsRatio_working_3-way'!Y399+2*PI())/3)</f>
        <v>#VALUE!</v>
      </c>
      <c r="AH399" s="11" t="e">
        <f>-'OddsRatio_working_3-way'!U399/(3*'OddsRatio_working_3-way'!X399^(1/3))*COS(('OddsRatio_working_3-way'!Y399+4*PI())/3)</f>
        <v>#VALUE!</v>
      </c>
      <c r="AI399" s="11" t="e">
        <f>'OddsRatio_working_3-way'!U399/(3*'OddsRatio_working_3-way'!X399^(1/3))*SIN(('OddsRatio_working_3-way'!Y399)/3)</f>
        <v>#VALUE!</v>
      </c>
      <c r="AJ399" s="11" t="e">
        <f>'OddsRatio_working_3-way'!U399/(3*'OddsRatio_working_3-way'!X399^(1/3))*SIN(('OddsRatio_working_3-way'!Y399+2*PI())/3)</f>
        <v>#VALUE!</v>
      </c>
      <c r="AK399" s="11" t="e">
        <f>'OddsRatio_working_3-way'!U399/(3*'OddsRatio_working_3-way'!X399^(1/3))*SIN(('OddsRatio_working_3-way'!Y399+4*PI())/3)</f>
        <v>#VALUE!</v>
      </c>
      <c r="AL399" s="11" t="e">
        <f>'OddsRatio_working_3-way'!Z399+'OddsRatio_working_3-way'!AF399</f>
        <v>#VALUE!</v>
      </c>
      <c r="AM399" s="11" t="e">
        <f>'OddsRatio_working_3-way'!AA399+'OddsRatio_working_3-way'!AG399</f>
        <v>#VALUE!</v>
      </c>
      <c r="AN399" s="11" t="e">
        <f>'OddsRatio_working_3-way'!AB399+'OddsRatio_working_3-way'!AH399</f>
        <v>#VALUE!</v>
      </c>
      <c r="AO399" s="11" t="e">
        <f>'OddsRatio_working_3-way'!AC399+'OddsRatio_working_3-way'!AI399</f>
        <v>#VALUE!</v>
      </c>
      <c r="AP399" s="11" t="e">
        <f>'OddsRatio_working_3-way'!AD399+'OddsRatio_working_3-way'!AJ399</f>
        <v>#VALUE!</v>
      </c>
      <c r="AQ399" s="11" t="e">
        <f>'OddsRatio_working_3-way'!AE399+'OddsRatio_working_3-way'!AK399</f>
        <v>#VALUE!</v>
      </c>
      <c r="AR399" s="10" t="str">
        <f>IF(A399="","",IF(('OddsRatio_working_3-way'!X399=0),IF(Q399&gt;0,-Q399^(1/3),(-Q399)^(1/3)),'OddsRatio_working_3-way'!AL399-'OddsRatio_working_3-way'!R399/3))</f>
        <v/>
      </c>
      <c r="AS399" s="11" t="e">
        <f>IF(('OddsRatio_working_3-way'!X399=0),IF(Q399&gt;0,-Q399^(1/3),(-Q399)^(1/3)),'OddsRatio_working_3-way'!AM399-'OddsRatio_working_3-way'!R399/3)</f>
        <v>#VALUE!</v>
      </c>
      <c r="AT399" s="11" t="e">
        <f>IF(('OddsRatio_working_3-way'!X399=0),IF(Q399&gt;0,-Q399^(1/3),(-Q399)^(1/3)),'OddsRatio_working_3-way'!AN399-'OddsRatio_working_3-way'!R399/3)</f>
        <v>#VALUE!</v>
      </c>
      <c r="AU399" s="11" t="e">
        <f>IF(('OddsRatio_working_3-way'!X399=0),0,'OddsRatio_working_3-way'!AO399)</f>
        <v>#VALUE!</v>
      </c>
      <c r="AV399" s="11" t="e">
        <f>IF(('OddsRatio_working_3-way'!X399=0),0,'OddsRatio_working_3-way'!AP399)</f>
        <v>#VALUE!</v>
      </c>
      <c r="AW399" s="11" t="e">
        <f>IF(('OddsRatio_working_3-way'!X399=0),0,'OddsRatio_working_3-way'!AQ399)</f>
        <v>#VALUE!</v>
      </c>
    </row>
    <row r="400" spans="1:49">
      <c r="A400" s="4" t="str">
        <f>IF('True_Odds_Calculator_3-way'!A401="","",'True_Odds_Calculator_3-way'!A401)</f>
        <v/>
      </c>
      <c r="B400" s="4" t="str">
        <f>IF('True_Odds_Calculator_3-way'!B401="","",'True_Odds_Calculator_3-way'!B401)</f>
        <v/>
      </c>
      <c r="C400" s="4" t="str">
        <f>IF('True_Odds_Calculator_3-way'!C401="","",'True_Odds_Calculator_3-way'!C401)</f>
        <v/>
      </c>
      <c r="D400" s="9" t="e">
        <f t="shared" si="91"/>
        <v>#VALUE!</v>
      </c>
      <c r="E400" s="9" t="e">
        <f t="shared" si="92"/>
        <v>#VALUE!</v>
      </c>
      <c r="F400" s="9" t="e">
        <f t="shared" si="93"/>
        <v>#VALUE!</v>
      </c>
      <c r="G400" s="9" t="str">
        <f t="shared" si="94"/>
        <v/>
      </c>
      <c r="H400" s="9" t="str">
        <f t="shared" si="95"/>
        <v/>
      </c>
      <c r="I400" s="9" t="str">
        <f t="shared" si="96"/>
        <v/>
      </c>
      <c r="J400" s="9" t="str">
        <f t="shared" si="97"/>
        <v/>
      </c>
      <c r="K400" s="11" t="e">
        <f t="shared" si="98"/>
        <v>#VALUE!</v>
      </c>
      <c r="L400" s="11" t="e">
        <f t="shared" si="99"/>
        <v>#VALUE!</v>
      </c>
      <c r="M400" s="11" t="e">
        <f t="shared" si="100"/>
        <v>#VALUE!</v>
      </c>
      <c r="N400" s="11" t="e">
        <f>'OddsRatio_working_3-way'!K400+'OddsRatio_working_3-way'!L400+'OddsRatio_working_3-way'!M400-('OddsRatio_working_3-way'!K400*'OddsRatio_working_3-way'!L400)-('OddsRatio_working_3-way'!K400*'OddsRatio_working_3-way'!M400)-('OddsRatio_working_3-way'!L400*'OddsRatio_working_3-way'!M400)+('OddsRatio_working_3-way'!K400*'OddsRatio_working_3-way'!L400*'OddsRatio_working_3-way'!M400)-1</f>
        <v>#VALUE!</v>
      </c>
      <c r="O400" s="11">
        <f>0</f>
        <v>0</v>
      </c>
      <c r="P400" s="11" t="e">
        <f>('OddsRatio_working_3-way'!K400*'OddsRatio_working_3-way'!L400)+('OddsRatio_working_3-way'!K400*'OddsRatio_working_3-way'!M400)+('OddsRatio_working_3-way'!L400*'OddsRatio_working_3-way'!M400)-(3*'OddsRatio_working_3-way'!K400*'OddsRatio_working_3-way'!L400*'OddsRatio_working_3-way'!M400)</f>
        <v>#VALUE!</v>
      </c>
      <c r="Q400" s="11" t="e">
        <f>2*'OddsRatio_working_3-way'!K400*'OddsRatio_working_3-way'!L400*'OddsRatio_working_3-way'!M400</f>
        <v>#VALUE!</v>
      </c>
      <c r="R400" s="11" t="e">
        <f t="shared" si="101"/>
        <v>#VALUE!</v>
      </c>
      <c r="S400" s="11" t="e">
        <f t="shared" si="102"/>
        <v>#VALUE!</v>
      </c>
      <c r="T400" s="11" t="e">
        <f t="shared" si="103"/>
        <v>#VALUE!</v>
      </c>
      <c r="U400" s="11" t="e">
        <f>'OddsRatio_working_3-way'!S400-'OddsRatio_working_3-way'!R400^2/3</f>
        <v>#VALUE!</v>
      </c>
      <c r="V400" s="11" t="e">
        <f>'OddsRatio_working_3-way'!S400*'OddsRatio_working_3-way'!R400/3-2*'OddsRatio_working_3-way'!R400^3/27-'OddsRatio_working_3-way'!T400</f>
        <v>#VALUE!</v>
      </c>
      <c r="W400" s="11" t="e">
        <f>'OddsRatio_working_3-way'!V400^2+4*'OddsRatio_working_3-way'!U400^3/27</f>
        <v>#VALUE!</v>
      </c>
      <c r="X400" s="11" t="e">
        <f>IF('OddsRatio_working_3-way'!W400&gt;0,IF(ABS('OddsRatio_working_3-way'!V400+SQRT('OddsRatio_working_3-way'!W400))/2&gt;0,ABS('OddsRatio_working_3-way'!V400+SQRT('OddsRatio_working_3-way'!W400))/2,ABS('OddsRatio_working_3-way'!V400-SQRT('OddsRatio_working_3-way'!W400))/2),SQRT(-'OddsRatio_working_3-way'!U400^3/27))</f>
        <v>#VALUE!</v>
      </c>
      <c r="Y400" s="11" t="e">
        <f>IF('OddsRatio_working_3-way'!W400&gt;=0,IF('OddsRatio_working_3-way'!V400+SQRT('OddsRatio_working_3-way'!W400)&gt;0,0,PI()),ACOS('OddsRatio_working_3-way'!V400/(2*'OddsRatio_working_3-way'!X400)))</f>
        <v>#VALUE!</v>
      </c>
      <c r="Z400" s="11" t="e">
        <f>'OddsRatio_working_3-way'!X400^(1/3)*COS('OddsRatio_working_3-way'!Y400/3)</f>
        <v>#VALUE!</v>
      </c>
      <c r="AA400" s="11" t="e">
        <f>'OddsRatio_working_3-way'!X400^(1/3)*COS(('OddsRatio_working_3-way'!Y400+2*PI())/3)</f>
        <v>#VALUE!</v>
      </c>
      <c r="AB400" s="11" t="e">
        <f>'OddsRatio_working_3-way'!X400^(1/3)*COS(('OddsRatio_working_3-way'!Y400+4*PI())/3)</f>
        <v>#VALUE!</v>
      </c>
      <c r="AC400" s="11" t="e">
        <f>'OddsRatio_working_3-way'!X400^(1/3)*SIN('OddsRatio_working_3-way'!Y400/3)</f>
        <v>#VALUE!</v>
      </c>
      <c r="AD400" s="11" t="e">
        <f>'OddsRatio_working_3-way'!X400^(1/3)*SIN(('OddsRatio_working_3-way'!Y400+2*PI())/3)</f>
        <v>#VALUE!</v>
      </c>
      <c r="AE400" s="11" t="e">
        <f>'OddsRatio_working_3-way'!X400^(1/3)*SIN(('OddsRatio_working_3-way'!Y400+4*PI())/3)</f>
        <v>#VALUE!</v>
      </c>
      <c r="AF400" s="11" t="e">
        <f>-'OddsRatio_working_3-way'!U400/(3*'OddsRatio_working_3-way'!X400^(1/3))*COS(('OddsRatio_working_3-way'!Y400)/3)</f>
        <v>#VALUE!</v>
      </c>
      <c r="AG400" s="11" t="e">
        <f>-'OddsRatio_working_3-way'!U400/(3*'OddsRatio_working_3-way'!X400^(1/3))*COS(('OddsRatio_working_3-way'!Y400+2*PI())/3)</f>
        <v>#VALUE!</v>
      </c>
      <c r="AH400" s="11" t="e">
        <f>-'OddsRatio_working_3-way'!U400/(3*'OddsRatio_working_3-way'!X400^(1/3))*COS(('OddsRatio_working_3-way'!Y400+4*PI())/3)</f>
        <v>#VALUE!</v>
      </c>
      <c r="AI400" s="11" t="e">
        <f>'OddsRatio_working_3-way'!U400/(3*'OddsRatio_working_3-way'!X400^(1/3))*SIN(('OddsRatio_working_3-way'!Y400)/3)</f>
        <v>#VALUE!</v>
      </c>
      <c r="AJ400" s="11" t="e">
        <f>'OddsRatio_working_3-way'!U400/(3*'OddsRatio_working_3-way'!X400^(1/3))*SIN(('OddsRatio_working_3-way'!Y400+2*PI())/3)</f>
        <v>#VALUE!</v>
      </c>
      <c r="AK400" s="11" t="e">
        <f>'OddsRatio_working_3-way'!U400/(3*'OddsRatio_working_3-way'!X400^(1/3))*SIN(('OddsRatio_working_3-way'!Y400+4*PI())/3)</f>
        <v>#VALUE!</v>
      </c>
      <c r="AL400" s="11" t="e">
        <f>'OddsRatio_working_3-way'!Z400+'OddsRatio_working_3-way'!AF400</f>
        <v>#VALUE!</v>
      </c>
      <c r="AM400" s="11" t="e">
        <f>'OddsRatio_working_3-way'!AA400+'OddsRatio_working_3-way'!AG400</f>
        <v>#VALUE!</v>
      </c>
      <c r="AN400" s="11" t="e">
        <f>'OddsRatio_working_3-way'!AB400+'OddsRatio_working_3-way'!AH400</f>
        <v>#VALUE!</v>
      </c>
      <c r="AO400" s="11" t="e">
        <f>'OddsRatio_working_3-way'!AC400+'OddsRatio_working_3-way'!AI400</f>
        <v>#VALUE!</v>
      </c>
      <c r="AP400" s="11" t="e">
        <f>'OddsRatio_working_3-way'!AD400+'OddsRatio_working_3-way'!AJ400</f>
        <v>#VALUE!</v>
      </c>
      <c r="AQ400" s="11" t="e">
        <f>'OddsRatio_working_3-way'!AE400+'OddsRatio_working_3-way'!AK400</f>
        <v>#VALUE!</v>
      </c>
      <c r="AR400" s="10" t="str">
        <f>IF(A400="","",IF(('OddsRatio_working_3-way'!X400=0),IF(Q400&gt;0,-Q400^(1/3),(-Q400)^(1/3)),'OddsRatio_working_3-way'!AL400-'OddsRatio_working_3-way'!R400/3))</f>
        <v/>
      </c>
      <c r="AS400" s="11" t="e">
        <f>IF(('OddsRatio_working_3-way'!X400=0),IF(Q400&gt;0,-Q400^(1/3),(-Q400)^(1/3)),'OddsRatio_working_3-way'!AM400-'OddsRatio_working_3-way'!R400/3)</f>
        <v>#VALUE!</v>
      </c>
      <c r="AT400" s="11" t="e">
        <f>IF(('OddsRatio_working_3-way'!X400=0),IF(Q400&gt;0,-Q400^(1/3),(-Q400)^(1/3)),'OddsRatio_working_3-way'!AN400-'OddsRatio_working_3-way'!R400/3)</f>
        <v>#VALUE!</v>
      </c>
      <c r="AU400" s="11" t="e">
        <f>IF(('OddsRatio_working_3-way'!X400=0),0,'OddsRatio_working_3-way'!AO400)</f>
        <v>#VALUE!</v>
      </c>
      <c r="AV400" s="11" t="e">
        <f>IF(('OddsRatio_working_3-way'!X400=0),0,'OddsRatio_working_3-way'!AP400)</f>
        <v>#VALUE!</v>
      </c>
      <c r="AW400" s="11" t="e">
        <f>IF(('OddsRatio_working_3-way'!X400=0),0,'OddsRatio_working_3-way'!AQ400)</f>
        <v>#VALUE!</v>
      </c>
    </row>
    <row r="401" spans="1:49">
      <c r="A401" s="4" t="str">
        <f>IF('True_Odds_Calculator_3-way'!A402="","",'True_Odds_Calculator_3-way'!A402)</f>
        <v/>
      </c>
      <c r="B401" s="4" t="str">
        <f>IF('True_Odds_Calculator_3-way'!B402="","",'True_Odds_Calculator_3-way'!B402)</f>
        <v/>
      </c>
      <c r="C401" s="4" t="str">
        <f>IF('True_Odds_Calculator_3-way'!C402="","",'True_Odds_Calculator_3-way'!C402)</f>
        <v/>
      </c>
      <c r="D401" s="9" t="e">
        <f t="shared" si="91"/>
        <v>#VALUE!</v>
      </c>
      <c r="E401" s="9" t="e">
        <f t="shared" si="92"/>
        <v>#VALUE!</v>
      </c>
      <c r="F401" s="9" t="e">
        <f t="shared" si="93"/>
        <v>#VALUE!</v>
      </c>
      <c r="G401" s="9" t="str">
        <f t="shared" si="94"/>
        <v/>
      </c>
      <c r="H401" s="9" t="str">
        <f t="shared" si="95"/>
        <v/>
      </c>
      <c r="I401" s="9" t="str">
        <f t="shared" si="96"/>
        <v/>
      </c>
      <c r="J401" s="9" t="str">
        <f t="shared" si="97"/>
        <v/>
      </c>
      <c r="K401" s="11" t="e">
        <f t="shared" si="98"/>
        <v>#VALUE!</v>
      </c>
      <c r="L401" s="11" t="e">
        <f t="shared" si="99"/>
        <v>#VALUE!</v>
      </c>
      <c r="M401" s="11" t="e">
        <f t="shared" si="100"/>
        <v>#VALUE!</v>
      </c>
      <c r="N401" s="11" t="e">
        <f>'OddsRatio_working_3-way'!K401+'OddsRatio_working_3-way'!L401+'OddsRatio_working_3-way'!M401-('OddsRatio_working_3-way'!K401*'OddsRatio_working_3-way'!L401)-('OddsRatio_working_3-way'!K401*'OddsRatio_working_3-way'!M401)-('OddsRatio_working_3-way'!L401*'OddsRatio_working_3-way'!M401)+('OddsRatio_working_3-way'!K401*'OddsRatio_working_3-way'!L401*'OddsRatio_working_3-way'!M401)-1</f>
        <v>#VALUE!</v>
      </c>
      <c r="O401" s="11">
        <f>0</f>
        <v>0</v>
      </c>
      <c r="P401" s="11" t="e">
        <f>('OddsRatio_working_3-way'!K401*'OddsRatio_working_3-way'!L401)+('OddsRatio_working_3-way'!K401*'OddsRatio_working_3-way'!M401)+('OddsRatio_working_3-way'!L401*'OddsRatio_working_3-way'!M401)-(3*'OddsRatio_working_3-way'!K401*'OddsRatio_working_3-way'!L401*'OddsRatio_working_3-way'!M401)</f>
        <v>#VALUE!</v>
      </c>
      <c r="Q401" s="11" t="e">
        <f>2*'OddsRatio_working_3-way'!K401*'OddsRatio_working_3-way'!L401*'OddsRatio_working_3-way'!M401</f>
        <v>#VALUE!</v>
      </c>
      <c r="R401" s="11" t="e">
        <f t="shared" si="101"/>
        <v>#VALUE!</v>
      </c>
      <c r="S401" s="11" t="e">
        <f t="shared" si="102"/>
        <v>#VALUE!</v>
      </c>
      <c r="T401" s="11" t="e">
        <f t="shared" si="103"/>
        <v>#VALUE!</v>
      </c>
      <c r="U401" s="11" t="e">
        <f>'OddsRatio_working_3-way'!S401-'OddsRatio_working_3-way'!R401^2/3</f>
        <v>#VALUE!</v>
      </c>
      <c r="V401" s="11" t="e">
        <f>'OddsRatio_working_3-way'!S401*'OddsRatio_working_3-way'!R401/3-2*'OddsRatio_working_3-way'!R401^3/27-'OddsRatio_working_3-way'!T401</f>
        <v>#VALUE!</v>
      </c>
      <c r="W401" s="11" t="e">
        <f>'OddsRatio_working_3-way'!V401^2+4*'OddsRatio_working_3-way'!U401^3/27</f>
        <v>#VALUE!</v>
      </c>
      <c r="X401" s="11" t="e">
        <f>IF('OddsRatio_working_3-way'!W401&gt;0,IF(ABS('OddsRatio_working_3-way'!V401+SQRT('OddsRatio_working_3-way'!W401))/2&gt;0,ABS('OddsRatio_working_3-way'!V401+SQRT('OddsRatio_working_3-way'!W401))/2,ABS('OddsRatio_working_3-way'!V401-SQRT('OddsRatio_working_3-way'!W401))/2),SQRT(-'OddsRatio_working_3-way'!U401^3/27))</f>
        <v>#VALUE!</v>
      </c>
      <c r="Y401" s="11" t="e">
        <f>IF('OddsRatio_working_3-way'!W401&gt;=0,IF('OddsRatio_working_3-way'!V401+SQRT('OddsRatio_working_3-way'!W401)&gt;0,0,PI()),ACOS('OddsRatio_working_3-way'!V401/(2*'OddsRatio_working_3-way'!X401)))</f>
        <v>#VALUE!</v>
      </c>
      <c r="Z401" s="11" t="e">
        <f>'OddsRatio_working_3-way'!X401^(1/3)*COS('OddsRatio_working_3-way'!Y401/3)</f>
        <v>#VALUE!</v>
      </c>
      <c r="AA401" s="11" t="e">
        <f>'OddsRatio_working_3-way'!X401^(1/3)*COS(('OddsRatio_working_3-way'!Y401+2*PI())/3)</f>
        <v>#VALUE!</v>
      </c>
      <c r="AB401" s="11" t="e">
        <f>'OddsRatio_working_3-way'!X401^(1/3)*COS(('OddsRatio_working_3-way'!Y401+4*PI())/3)</f>
        <v>#VALUE!</v>
      </c>
      <c r="AC401" s="11" t="e">
        <f>'OddsRatio_working_3-way'!X401^(1/3)*SIN('OddsRatio_working_3-way'!Y401/3)</f>
        <v>#VALUE!</v>
      </c>
      <c r="AD401" s="11" t="e">
        <f>'OddsRatio_working_3-way'!X401^(1/3)*SIN(('OddsRatio_working_3-way'!Y401+2*PI())/3)</f>
        <v>#VALUE!</v>
      </c>
      <c r="AE401" s="11" t="e">
        <f>'OddsRatio_working_3-way'!X401^(1/3)*SIN(('OddsRatio_working_3-way'!Y401+4*PI())/3)</f>
        <v>#VALUE!</v>
      </c>
      <c r="AF401" s="11" t="e">
        <f>-'OddsRatio_working_3-way'!U401/(3*'OddsRatio_working_3-way'!X401^(1/3))*COS(('OddsRatio_working_3-way'!Y401)/3)</f>
        <v>#VALUE!</v>
      </c>
      <c r="AG401" s="11" t="e">
        <f>-'OddsRatio_working_3-way'!U401/(3*'OddsRatio_working_3-way'!X401^(1/3))*COS(('OddsRatio_working_3-way'!Y401+2*PI())/3)</f>
        <v>#VALUE!</v>
      </c>
      <c r="AH401" s="11" t="e">
        <f>-'OddsRatio_working_3-way'!U401/(3*'OddsRatio_working_3-way'!X401^(1/3))*COS(('OddsRatio_working_3-way'!Y401+4*PI())/3)</f>
        <v>#VALUE!</v>
      </c>
      <c r="AI401" s="11" t="e">
        <f>'OddsRatio_working_3-way'!U401/(3*'OddsRatio_working_3-way'!X401^(1/3))*SIN(('OddsRatio_working_3-way'!Y401)/3)</f>
        <v>#VALUE!</v>
      </c>
      <c r="AJ401" s="11" t="e">
        <f>'OddsRatio_working_3-way'!U401/(3*'OddsRatio_working_3-way'!X401^(1/3))*SIN(('OddsRatio_working_3-way'!Y401+2*PI())/3)</f>
        <v>#VALUE!</v>
      </c>
      <c r="AK401" s="11" t="e">
        <f>'OddsRatio_working_3-way'!U401/(3*'OddsRatio_working_3-way'!X401^(1/3))*SIN(('OddsRatio_working_3-way'!Y401+4*PI())/3)</f>
        <v>#VALUE!</v>
      </c>
      <c r="AL401" s="11" t="e">
        <f>'OddsRatio_working_3-way'!Z401+'OddsRatio_working_3-way'!AF401</f>
        <v>#VALUE!</v>
      </c>
      <c r="AM401" s="11" t="e">
        <f>'OddsRatio_working_3-way'!AA401+'OddsRatio_working_3-way'!AG401</f>
        <v>#VALUE!</v>
      </c>
      <c r="AN401" s="11" t="e">
        <f>'OddsRatio_working_3-way'!AB401+'OddsRatio_working_3-way'!AH401</f>
        <v>#VALUE!</v>
      </c>
      <c r="AO401" s="11" t="e">
        <f>'OddsRatio_working_3-way'!AC401+'OddsRatio_working_3-way'!AI401</f>
        <v>#VALUE!</v>
      </c>
      <c r="AP401" s="11" t="e">
        <f>'OddsRatio_working_3-way'!AD401+'OddsRatio_working_3-way'!AJ401</f>
        <v>#VALUE!</v>
      </c>
      <c r="AQ401" s="11" t="e">
        <f>'OddsRatio_working_3-way'!AE401+'OddsRatio_working_3-way'!AK401</f>
        <v>#VALUE!</v>
      </c>
      <c r="AR401" s="10" t="str">
        <f>IF(A401="","",IF(('OddsRatio_working_3-way'!X401=0),IF(Q401&gt;0,-Q401^(1/3),(-Q401)^(1/3)),'OddsRatio_working_3-way'!AL401-'OddsRatio_working_3-way'!R401/3))</f>
        <v/>
      </c>
      <c r="AS401" s="11" t="e">
        <f>IF(('OddsRatio_working_3-way'!X401=0),IF(Q401&gt;0,-Q401^(1/3),(-Q401)^(1/3)),'OddsRatio_working_3-way'!AM401-'OddsRatio_working_3-way'!R401/3)</f>
        <v>#VALUE!</v>
      </c>
      <c r="AT401" s="11" t="e">
        <f>IF(('OddsRatio_working_3-way'!X401=0),IF(Q401&gt;0,-Q401^(1/3),(-Q401)^(1/3)),'OddsRatio_working_3-way'!AN401-'OddsRatio_working_3-way'!R401/3)</f>
        <v>#VALUE!</v>
      </c>
      <c r="AU401" s="11" t="e">
        <f>IF(('OddsRatio_working_3-way'!X401=0),0,'OddsRatio_working_3-way'!AO401)</f>
        <v>#VALUE!</v>
      </c>
      <c r="AV401" s="11" t="e">
        <f>IF(('OddsRatio_working_3-way'!X401=0),0,'OddsRatio_working_3-way'!AP401)</f>
        <v>#VALUE!</v>
      </c>
      <c r="AW401" s="11" t="e">
        <f>IF(('OddsRatio_working_3-way'!X401=0),0,'OddsRatio_working_3-way'!AQ401)</f>
        <v>#VALUE!</v>
      </c>
    </row>
    <row r="402" spans="1:49">
      <c r="A402" s="4" t="str">
        <f>IF('True_Odds_Calculator_3-way'!A403="","",'True_Odds_Calculator_3-way'!A403)</f>
        <v/>
      </c>
      <c r="B402" s="4" t="str">
        <f>IF('True_Odds_Calculator_3-way'!B403="","",'True_Odds_Calculator_3-way'!B403)</f>
        <v/>
      </c>
      <c r="C402" s="4" t="str">
        <f>IF('True_Odds_Calculator_3-way'!C403="","",'True_Odds_Calculator_3-way'!C403)</f>
        <v/>
      </c>
      <c r="D402" s="9" t="e">
        <f t="shared" si="91"/>
        <v>#VALUE!</v>
      </c>
      <c r="E402" s="9" t="e">
        <f t="shared" si="92"/>
        <v>#VALUE!</v>
      </c>
      <c r="F402" s="9" t="e">
        <f t="shared" si="93"/>
        <v>#VALUE!</v>
      </c>
      <c r="G402" s="9" t="str">
        <f t="shared" si="94"/>
        <v/>
      </c>
      <c r="H402" s="9" t="str">
        <f t="shared" si="95"/>
        <v/>
      </c>
      <c r="I402" s="9" t="str">
        <f t="shared" si="96"/>
        <v/>
      </c>
      <c r="J402" s="9" t="str">
        <f t="shared" si="97"/>
        <v/>
      </c>
      <c r="K402" s="11" t="e">
        <f t="shared" si="98"/>
        <v>#VALUE!</v>
      </c>
      <c r="L402" s="11" t="e">
        <f t="shared" si="99"/>
        <v>#VALUE!</v>
      </c>
      <c r="M402" s="11" t="e">
        <f t="shared" si="100"/>
        <v>#VALUE!</v>
      </c>
      <c r="N402" s="11" t="e">
        <f>'OddsRatio_working_3-way'!K402+'OddsRatio_working_3-way'!L402+'OddsRatio_working_3-way'!M402-('OddsRatio_working_3-way'!K402*'OddsRatio_working_3-way'!L402)-('OddsRatio_working_3-way'!K402*'OddsRatio_working_3-way'!M402)-('OddsRatio_working_3-way'!L402*'OddsRatio_working_3-way'!M402)+('OddsRatio_working_3-way'!K402*'OddsRatio_working_3-way'!L402*'OddsRatio_working_3-way'!M402)-1</f>
        <v>#VALUE!</v>
      </c>
      <c r="O402" s="11">
        <f>0</f>
        <v>0</v>
      </c>
      <c r="P402" s="11" t="e">
        <f>('OddsRatio_working_3-way'!K402*'OddsRatio_working_3-way'!L402)+('OddsRatio_working_3-way'!K402*'OddsRatio_working_3-way'!M402)+('OddsRatio_working_3-way'!L402*'OddsRatio_working_3-way'!M402)-(3*'OddsRatio_working_3-way'!K402*'OddsRatio_working_3-way'!L402*'OddsRatio_working_3-way'!M402)</f>
        <v>#VALUE!</v>
      </c>
      <c r="Q402" s="11" t="e">
        <f>2*'OddsRatio_working_3-way'!K402*'OddsRatio_working_3-way'!L402*'OddsRatio_working_3-way'!M402</f>
        <v>#VALUE!</v>
      </c>
      <c r="R402" s="11" t="e">
        <f t="shared" si="101"/>
        <v>#VALUE!</v>
      </c>
      <c r="S402" s="11" t="e">
        <f t="shared" si="102"/>
        <v>#VALUE!</v>
      </c>
      <c r="T402" s="11" t="e">
        <f t="shared" si="103"/>
        <v>#VALUE!</v>
      </c>
      <c r="U402" s="11" t="e">
        <f>'OddsRatio_working_3-way'!S402-'OddsRatio_working_3-way'!R402^2/3</f>
        <v>#VALUE!</v>
      </c>
      <c r="V402" s="11" t="e">
        <f>'OddsRatio_working_3-way'!S402*'OddsRatio_working_3-way'!R402/3-2*'OddsRatio_working_3-way'!R402^3/27-'OddsRatio_working_3-way'!T402</f>
        <v>#VALUE!</v>
      </c>
      <c r="W402" s="11" t="e">
        <f>'OddsRatio_working_3-way'!V402^2+4*'OddsRatio_working_3-way'!U402^3/27</f>
        <v>#VALUE!</v>
      </c>
      <c r="X402" s="11" t="e">
        <f>IF('OddsRatio_working_3-way'!W402&gt;0,IF(ABS('OddsRatio_working_3-way'!V402+SQRT('OddsRatio_working_3-way'!W402))/2&gt;0,ABS('OddsRatio_working_3-way'!V402+SQRT('OddsRatio_working_3-way'!W402))/2,ABS('OddsRatio_working_3-way'!V402-SQRT('OddsRatio_working_3-way'!W402))/2),SQRT(-'OddsRatio_working_3-way'!U402^3/27))</f>
        <v>#VALUE!</v>
      </c>
      <c r="Y402" s="11" t="e">
        <f>IF('OddsRatio_working_3-way'!W402&gt;=0,IF('OddsRatio_working_3-way'!V402+SQRT('OddsRatio_working_3-way'!W402)&gt;0,0,PI()),ACOS('OddsRatio_working_3-way'!V402/(2*'OddsRatio_working_3-way'!X402)))</f>
        <v>#VALUE!</v>
      </c>
      <c r="Z402" s="11" t="e">
        <f>'OddsRatio_working_3-way'!X402^(1/3)*COS('OddsRatio_working_3-way'!Y402/3)</f>
        <v>#VALUE!</v>
      </c>
      <c r="AA402" s="11" t="e">
        <f>'OddsRatio_working_3-way'!X402^(1/3)*COS(('OddsRatio_working_3-way'!Y402+2*PI())/3)</f>
        <v>#VALUE!</v>
      </c>
      <c r="AB402" s="11" t="e">
        <f>'OddsRatio_working_3-way'!X402^(1/3)*COS(('OddsRatio_working_3-way'!Y402+4*PI())/3)</f>
        <v>#VALUE!</v>
      </c>
      <c r="AC402" s="11" t="e">
        <f>'OddsRatio_working_3-way'!X402^(1/3)*SIN('OddsRatio_working_3-way'!Y402/3)</f>
        <v>#VALUE!</v>
      </c>
      <c r="AD402" s="11" t="e">
        <f>'OddsRatio_working_3-way'!X402^(1/3)*SIN(('OddsRatio_working_3-way'!Y402+2*PI())/3)</f>
        <v>#VALUE!</v>
      </c>
      <c r="AE402" s="11" t="e">
        <f>'OddsRatio_working_3-way'!X402^(1/3)*SIN(('OddsRatio_working_3-way'!Y402+4*PI())/3)</f>
        <v>#VALUE!</v>
      </c>
      <c r="AF402" s="11" t="e">
        <f>-'OddsRatio_working_3-way'!U402/(3*'OddsRatio_working_3-way'!X402^(1/3))*COS(('OddsRatio_working_3-way'!Y402)/3)</f>
        <v>#VALUE!</v>
      </c>
      <c r="AG402" s="11" t="e">
        <f>-'OddsRatio_working_3-way'!U402/(3*'OddsRatio_working_3-way'!X402^(1/3))*COS(('OddsRatio_working_3-way'!Y402+2*PI())/3)</f>
        <v>#VALUE!</v>
      </c>
      <c r="AH402" s="11" t="e">
        <f>-'OddsRatio_working_3-way'!U402/(3*'OddsRatio_working_3-way'!X402^(1/3))*COS(('OddsRatio_working_3-way'!Y402+4*PI())/3)</f>
        <v>#VALUE!</v>
      </c>
      <c r="AI402" s="11" t="e">
        <f>'OddsRatio_working_3-way'!U402/(3*'OddsRatio_working_3-way'!X402^(1/3))*SIN(('OddsRatio_working_3-way'!Y402)/3)</f>
        <v>#VALUE!</v>
      </c>
      <c r="AJ402" s="11" t="e">
        <f>'OddsRatio_working_3-way'!U402/(3*'OddsRatio_working_3-way'!X402^(1/3))*SIN(('OddsRatio_working_3-way'!Y402+2*PI())/3)</f>
        <v>#VALUE!</v>
      </c>
      <c r="AK402" s="11" t="e">
        <f>'OddsRatio_working_3-way'!U402/(3*'OddsRatio_working_3-way'!X402^(1/3))*SIN(('OddsRatio_working_3-way'!Y402+4*PI())/3)</f>
        <v>#VALUE!</v>
      </c>
      <c r="AL402" s="11" t="e">
        <f>'OddsRatio_working_3-way'!Z402+'OddsRatio_working_3-way'!AF402</f>
        <v>#VALUE!</v>
      </c>
      <c r="AM402" s="11" t="e">
        <f>'OddsRatio_working_3-way'!AA402+'OddsRatio_working_3-way'!AG402</f>
        <v>#VALUE!</v>
      </c>
      <c r="AN402" s="11" t="e">
        <f>'OddsRatio_working_3-way'!AB402+'OddsRatio_working_3-way'!AH402</f>
        <v>#VALUE!</v>
      </c>
      <c r="AO402" s="11" t="e">
        <f>'OddsRatio_working_3-way'!AC402+'OddsRatio_working_3-way'!AI402</f>
        <v>#VALUE!</v>
      </c>
      <c r="AP402" s="11" t="e">
        <f>'OddsRatio_working_3-way'!AD402+'OddsRatio_working_3-way'!AJ402</f>
        <v>#VALUE!</v>
      </c>
      <c r="AQ402" s="11" t="e">
        <f>'OddsRatio_working_3-way'!AE402+'OddsRatio_working_3-way'!AK402</f>
        <v>#VALUE!</v>
      </c>
      <c r="AR402" s="10" t="str">
        <f>IF(A402="","",IF(('OddsRatio_working_3-way'!X402=0),IF(Q402&gt;0,-Q402^(1/3),(-Q402)^(1/3)),'OddsRatio_working_3-way'!AL402-'OddsRatio_working_3-way'!R402/3))</f>
        <v/>
      </c>
      <c r="AS402" s="11" t="e">
        <f>IF(('OddsRatio_working_3-way'!X402=0),IF(Q402&gt;0,-Q402^(1/3),(-Q402)^(1/3)),'OddsRatio_working_3-way'!AM402-'OddsRatio_working_3-way'!R402/3)</f>
        <v>#VALUE!</v>
      </c>
      <c r="AT402" s="11" t="e">
        <f>IF(('OddsRatio_working_3-way'!X402=0),IF(Q402&gt;0,-Q402^(1/3),(-Q402)^(1/3)),'OddsRatio_working_3-way'!AN402-'OddsRatio_working_3-way'!R402/3)</f>
        <v>#VALUE!</v>
      </c>
      <c r="AU402" s="11" t="e">
        <f>IF(('OddsRatio_working_3-way'!X402=0),0,'OddsRatio_working_3-way'!AO402)</f>
        <v>#VALUE!</v>
      </c>
      <c r="AV402" s="11" t="e">
        <f>IF(('OddsRatio_working_3-way'!X402=0),0,'OddsRatio_working_3-way'!AP402)</f>
        <v>#VALUE!</v>
      </c>
      <c r="AW402" s="11" t="e">
        <f>IF(('OddsRatio_working_3-way'!X402=0),0,'OddsRatio_working_3-way'!AQ402)</f>
        <v>#VALUE!</v>
      </c>
    </row>
    <row r="403" spans="1:49">
      <c r="A403" s="4" t="str">
        <f>IF('True_Odds_Calculator_3-way'!A404="","",'True_Odds_Calculator_3-way'!A404)</f>
        <v/>
      </c>
      <c r="B403" s="4" t="str">
        <f>IF('True_Odds_Calculator_3-way'!B404="","",'True_Odds_Calculator_3-way'!B404)</f>
        <v/>
      </c>
      <c r="C403" s="4" t="str">
        <f>IF('True_Odds_Calculator_3-way'!C404="","",'True_Odds_Calculator_3-way'!C404)</f>
        <v/>
      </c>
      <c r="D403" s="9" t="e">
        <f t="shared" si="91"/>
        <v>#VALUE!</v>
      </c>
      <c r="E403" s="9" t="e">
        <f t="shared" si="92"/>
        <v>#VALUE!</v>
      </c>
      <c r="F403" s="9" t="e">
        <f t="shared" si="93"/>
        <v>#VALUE!</v>
      </c>
      <c r="G403" s="9" t="str">
        <f t="shared" si="94"/>
        <v/>
      </c>
      <c r="H403" s="9" t="str">
        <f t="shared" si="95"/>
        <v/>
      </c>
      <c r="I403" s="9" t="str">
        <f t="shared" si="96"/>
        <v/>
      </c>
      <c r="J403" s="9" t="str">
        <f t="shared" si="97"/>
        <v/>
      </c>
      <c r="K403" s="11" t="e">
        <f t="shared" si="98"/>
        <v>#VALUE!</v>
      </c>
      <c r="L403" s="11" t="e">
        <f t="shared" si="99"/>
        <v>#VALUE!</v>
      </c>
      <c r="M403" s="11" t="e">
        <f t="shared" si="100"/>
        <v>#VALUE!</v>
      </c>
      <c r="N403" s="11" t="e">
        <f>'OddsRatio_working_3-way'!K403+'OddsRatio_working_3-way'!L403+'OddsRatio_working_3-way'!M403-('OddsRatio_working_3-way'!K403*'OddsRatio_working_3-way'!L403)-('OddsRatio_working_3-way'!K403*'OddsRatio_working_3-way'!M403)-('OddsRatio_working_3-way'!L403*'OddsRatio_working_3-way'!M403)+('OddsRatio_working_3-way'!K403*'OddsRatio_working_3-way'!L403*'OddsRatio_working_3-way'!M403)-1</f>
        <v>#VALUE!</v>
      </c>
      <c r="O403" s="11">
        <f>0</f>
        <v>0</v>
      </c>
      <c r="P403" s="11" t="e">
        <f>('OddsRatio_working_3-way'!K403*'OddsRatio_working_3-way'!L403)+('OddsRatio_working_3-way'!K403*'OddsRatio_working_3-way'!M403)+('OddsRatio_working_3-way'!L403*'OddsRatio_working_3-way'!M403)-(3*'OddsRatio_working_3-way'!K403*'OddsRatio_working_3-way'!L403*'OddsRatio_working_3-way'!M403)</f>
        <v>#VALUE!</v>
      </c>
      <c r="Q403" s="11" t="e">
        <f>2*'OddsRatio_working_3-way'!K403*'OddsRatio_working_3-way'!L403*'OddsRatio_working_3-way'!M403</f>
        <v>#VALUE!</v>
      </c>
      <c r="R403" s="11" t="e">
        <f t="shared" si="101"/>
        <v>#VALUE!</v>
      </c>
      <c r="S403" s="11" t="e">
        <f t="shared" si="102"/>
        <v>#VALUE!</v>
      </c>
      <c r="T403" s="11" t="e">
        <f t="shared" si="103"/>
        <v>#VALUE!</v>
      </c>
      <c r="U403" s="11" t="e">
        <f>'OddsRatio_working_3-way'!S403-'OddsRatio_working_3-way'!R403^2/3</f>
        <v>#VALUE!</v>
      </c>
      <c r="V403" s="11" t="e">
        <f>'OddsRatio_working_3-way'!S403*'OddsRatio_working_3-way'!R403/3-2*'OddsRatio_working_3-way'!R403^3/27-'OddsRatio_working_3-way'!T403</f>
        <v>#VALUE!</v>
      </c>
      <c r="W403" s="11" t="e">
        <f>'OddsRatio_working_3-way'!V403^2+4*'OddsRatio_working_3-way'!U403^3/27</f>
        <v>#VALUE!</v>
      </c>
      <c r="X403" s="11" t="e">
        <f>IF('OddsRatio_working_3-way'!W403&gt;0,IF(ABS('OddsRatio_working_3-way'!V403+SQRT('OddsRatio_working_3-way'!W403))/2&gt;0,ABS('OddsRatio_working_3-way'!V403+SQRT('OddsRatio_working_3-way'!W403))/2,ABS('OddsRatio_working_3-way'!V403-SQRT('OddsRatio_working_3-way'!W403))/2),SQRT(-'OddsRatio_working_3-way'!U403^3/27))</f>
        <v>#VALUE!</v>
      </c>
      <c r="Y403" s="11" t="e">
        <f>IF('OddsRatio_working_3-way'!W403&gt;=0,IF('OddsRatio_working_3-way'!V403+SQRT('OddsRatio_working_3-way'!W403)&gt;0,0,PI()),ACOS('OddsRatio_working_3-way'!V403/(2*'OddsRatio_working_3-way'!X403)))</f>
        <v>#VALUE!</v>
      </c>
      <c r="Z403" s="11" t="e">
        <f>'OddsRatio_working_3-way'!X403^(1/3)*COS('OddsRatio_working_3-way'!Y403/3)</f>
        <v>#VALUE!</v>
      </c>
      <c r="AA403" s="11" t="e">
        <f>'OddsRatio_working_3-way'!X403^(1/3)*COS(('OddsRatio_working_3-way'!Y403+2*PI())/3)</f>
        <v>#VALUE!</v>
      </c>
      <c r="AB403" s="11" t="e">
        <f>'OddsRatio_working_3-way'!X403^(1/3)*COS(('OddsRatio_working_3-way'!Y403+4*PI())/3)</f>
        <v>#VALUE!</v>
      </c>
      <c r="AC403" s="11" t="e">
        <f>'OddsRatio_working_3-way'!X403^(1/3)*SIN('OddsRatio_working_3-way'!Y403/3)</f>
        <v>#VALUE!</v>
      </c>
      <c r="AD403" s="11" t="e">
        <f>'OddsRatio_working_3-way'!X403^(1/3)*SIN(('OddsRatio_working_3-way'!Y403+2*PI())/3)</f>
        <v>#VALUE!</v>
      </c>
      <c r="AE403" s="11" t="e">
        <f>'OddsRatio_working_3-way'!X403^(1/3)*SIN(('OddsRatio_working_3-way'!Y403+4*PI())/3)</f>
        <v>#VALUE!</v>
      </c>
      <c r="AF403" s="11" t="e">
        <f>-'OddsRatio_working_3-way'!U403/(3*'OddsRatio_working_3-way'!X403^(1/3))*COS(('OddsRatio_working_3-way'!Y403)/3)</f>
        <v>#VALUE!</v>
      </c>
      <c r="AG403" s="11" t="e">
        <f>-'OddsRatio_working_3-way'!U403/(3*'OddsRatio_working_3-way'!X403^(1/3))*COS(('OddsRatio_working_3-way'!Y403+2*PI())/3)</f>
        <v>#VALUE!</v>
      </c>
      <c r="AH403" s="11" t="e">
        <f>-'OddsRatio_working_3-way'!U403/(3*'OddsRatio_working_3-way'!X403^(1/3))*COS(('OddsRatio_working_3-way'!Y403+4*PI())/3)</f>
        <v>#VALUE!</v>
      </c>
      <c r="AI403" s="11" t="e">
        <f>'OddsRatio_working_3-way'!U403/(3*'OddsRatio_working_3-way'!X403^(1/3))*SIN(('OddsRatio_working_3-way'!Y403)/3)</f>
        <v>#VALUE!</v>
      </c>
      <c r="AJ403" s="11" t="e">
        <f>'OddsRatio_working_3-way'!U403/(3*'OddsRatio_working_3-way'!X403^(1/3))*SIN(('OddsRatio_working_3-way'!Y403+2*PI())/3)</f>
        <v>#VALUE!</v>
      </c>
      <c r="AK403" s="11" t="e">
        <f>'OddsRatio_working_3-way'!U403/(3*'OddsRatio_working_3-way'!X403^(1/3))*SIN(('OddsRatio_working_3-way'!Y403+4*PI())/3)</f>
        <v>#VALUE!</v>
      </c>
      <c r="AL403" s="11" t="e">
        <f>'OddsRatio_working_3-way'!Z403+'OddsRatio_working_3-way'!AF403</f>
        <v>#VALUE!</v>
      </c>
      <c r="AM403" s="11" t="e">
        <f>'OddsRatio_working_3-way'!AA403+'OddsRatio_working_3-way'!AG403</f>
        <v>#VALUE!</v>
      </c>
      <c r="AN403" s="11" t="e">
        <f>'OddsRatio_working_3-way'!AB403+'OddsRatio_working_3-way'!AH403</f>
        <v>#VALUE!</v>
      </c>
      <c r="AO403" s="11" t="e">
        <f>'OddsRatio_working_3-way'!AC403+'OddsRatio_working_3-way'!AI403</f>
        <v>#VALUE!</v>
      </c>
      <c r="AP403" s="11" t="e">
        <f>'OddsRatio_working_3-way'!AD403+'OddsRatio_working_3-way'!AJ403</f>
        <v>#VALUE!</v>
      </c>
      <c r="AQ403" s="11" t="e">
        <f>'OddsRatio_working_3-way'!AE403+'OddsRatio_working_3-way'!AK403</f>
        <v>#VALUE!</v>
      </c>
      <c r="AR403" s="10" t="str">
        <f>IF(A403="","",IF(('OddsRatio_working_3-way'!X403=0),IF(Q403&gt;0,-Q403^(1/3),(-Q403)^(1/3)),'OddsRatio_working_3-way'!AL403-'OddsRatio_working_3-way'!R403/3))</f>
        <v/>
      </c>
      <c r="AS403" s="11" t="e">
        <f>IF(('OddsRatio_working_3-way'!X403=0),IF(Q403&gt;0,-Q403^(1/3),(-Q403)^(1/3)),'OddsRatio_working_3-way'!AM403-'OddsRatio_working_3-way'!R403/3)</f>
        <v>#VALUE!</v>
      </c>
      <c r="AT403" s="11" t="e">
        <f>IF(('OddsRatio_working_3-way'!X403=0),IF(Q403&gt;0,-Q403^(1/3),(-Q403)^(1/3)),'OddsRatio_working_3-way'!AN403-'OddsRatio_working_3-way'!R403/3)</f>
        <v>#VALUE!</v>
      </c>
      <c r="AU403" s="11" t="e">
        <f>IF(('OddsRatio_working_3-way'!X403=0),0,'OddsRatio_working_3-way'!AO403)</f>
        <v>#VALUE!</v>
      </c>
      <c r="AV403" s="11" t="e">
        <f>IF(('OddsRatio_working_3-way'!X403=0),0,'OddsRatio_working_3-way'!AP403)</f>
        <v>#VALUE!</v>
      </c>
      <c r="AW403" s="11" t="e">
        <f>IF(('OddsRatio_working_3-way'!X403=0),0,'OddsRatio_working_3-way'!AQ403)</f>
        <v>#VALUE!</v>
      </c>
    </row>
    <row r="404" spans="1:49">
      <c r="A404" s="4" t="str">
        <f>IF('True_Odds_Calculator_3-way'!A405="","",'True_Odds_Calculator_3-way'!A405)</f>
        <v/>
      </c>
      <c r="B404" s="4" t="str">
        <f>IF('True_Odds_Calculator_3-way'!B405="","",'True_Odds_Calculator_3-way'!B405)</f>
        <v/>
      </c>
      <c r="C404" s="4" t="str">
        <f>IF('True_Odds_Calculator_3-way'!C405="","",'True_Odds_Calculator_3-way'!C405)</f>
        <v/>
      </c>
      <c r="D404" s="9" t="e">
        <f t="shared" si="91"/>
        <v>#VALUE!</v>
      </c>
      <c r="E404" s="9" t="e">
        <f t="shared" si="92"/>
        <v>#VALUE!</v>
      </c>
      <c r="F404" s="9" t="e">
        <f t="shared" si="93"/>
        <v>#VALUE!</v>
      </c>
      <c r="G404" s="9" t="str">
        <f t="shared" si="94"/>
        <v/>
      </c>
      <c r="H404" s="9" t="str">
        <f t="shared" si="95"/>
        <v/>
      </c>
      <c r="I404" s="9" t="str">
        <f t="shared" si="96"/>
        <v/>
      </c>
      <c r="J404" s="9" t="str">
        <f t="shared" si="97"/>
        <v/>
      </c>
      <c r="K404" s="11" t="e">
        <f t="shared" si="98"/>
        <v>#VALUE!</v>
      </c>
      <c r="L404" s="11" t="e">
        <f t="shared" si="99"/>
        <v>#VALUE!</v>
      </c>
      <c r="M404" s="11" t="e">
        <f t="shared" si="100"/>
        <v>#VALUE!</v>
      </c>
      <c r="N404" s="11" t="e">
        <f>'OddsRatio_working_3-way'!K404+'OddsRatio_working_3-way'!L404+'OddsRatio_working_3-way'!M404-('OddsRatio_working_3-way'!K404*'OddsRatio_working_3-way'!L404)-('OddsRatio_working_3-way'!K404*'OddsRatio_working_3-way'!M404)-('OddsRatio_working_3-way'!L404*'OddsRatio_working_3-way'!M404)+('OddsRatio_working_3-way'!K404*'OddsRatio_working_3-way'!L404*'OddsRatio_working_3-way'!M404)-1</f>
        <v>#VALUE!</v>
      </c>
      <c r="O404" s="11">
        <f>0</f>
        <v>0</v>
      </c>
      <c r="P404" s="11" t="e">
        <f>('OddsRatio_working_3-way'!K404*'OddsRatio_working_3-way'!L404)+('OddsRatio_working_3-way'!K404*'OddsRatio_working_3-way'!M404)+('OddsRatio_working_3-way'!L404*'OddsRatio_working_3-way'!M404)-(3*'OddsRatio_working_3-way'!K404*'OddsRatio_working_3-way'!L404*'OddsRatio_working_3-way'!M404)</f>
        <v>#VALUE!</v>
      </c>
      <c r="Q404" s="11" t="e">
        <f>2*'OddsRatio_working_3-way'!K404*'OddsRatio_working_3-way'!L404*'OddsRatio_working_3-way'!M404</f>
        <v>#VALUE!</v>
      </c>
      <c r="R404" s="11" t="e">
        <f t="shared" si="101"/>
        <v>#VALUE!</v>
      </c>
      <c r="S404" s="11" t="e">
        <f t="shared" si="102"/>
        <v>#VALUE!</v>
      </c>
      <c r="T404" s="11" t="e">
        <f t="shared" si="103"/>
        <v>#VALUE!</v>
      </c>
      <c r="U404" s="11" t="e">
        <f>'OddsRatio_working_3-way'!S404-'OddsRatio_working_3-way'!R404^2/3</f>
        <v>#VALUE!</v>
      </c>
      <c r="V404" s="11" t="e">
        <f>'OddsRatio_working_3-way'!S404*'OddsRatio_working_3-way'!R404/3-2*'OddsRatio_working_3-way'!R404^3/27-'OddsRatio_working_3-way'!T404</f>
        <v>#VALUE!</v>
      </c>
      <c r="W404" s="11" t="e">
        <f>'OddsRatio_working_3-way'!V404^2+4*'OddsRatio_working_3-way'!U404^3/27</f>
        <v>#VALUE!</v>
      </c>
      <c r="X404" s="11" t="e">
        <f>IF('OddsRatio_working_3-way'!W404&gt;0,IF(ABS('OddsRatio_working_3-way'!V404+SQRT('OddsRatio_working_3-way'!W404))/2&gt;0,ABS('OddsRatio_working_3-way'!V404+SQRT('OddsRatio_working_3-way'!W404))/2,ABS('OddsRatio_working_3-way'!V404-SQRT('OddsRatio_working_3-way'!W404))/2),SQRT(-'OddsRatio_working_3-way'!U404^3/27))</f>
        <v>#VALUE!</v>
      </c>
      <c r="Y404" s="11" t="e">
        <f>IF('OddsRatio_working_3-way'!W404&gt;=0,IF('OddsRatio_working_3-way'!V404+SQRT('OddsRatio_working_3-way'!W404)&gt;0,0,PI()),ACOS('OddsRatio_working_3-way'!V404/(2*'OddsRatio_working_3-way'!X404)))</f>
        <v>#VALUE!</v>
      </c>
      <c r="Z404" s="11" t="e">
        <f>'OddsRatio_working_3-way'!X404^(1/3)*COS('OddsRatio_working_3-way'!Y404/3)</f>
        <v>#VALUE!</v>
      </c>
      <c r="AA404" s="11" t="e">
        <f>'OddsRatio_working_3-way'!X404^(1/3)*COS(('OddsRatio_working_3-way'!Y404+2*PI())/3)</f>
        <v>#VALUE!</v>
      </c>
      <c r="AB404" s="11" t="e">
        <f>'OddsRatio_working_3-way'!X404^(1/3)*COS(('OddsRatio_working_3-way'!Y404+4*PI())/3)</f>
        <v>#VALUE!</v>
      </c>
      <c r="AC404" s="11" t="e">
        <f>'OddsRatio_working_3-way'!X404^(1/3)*SIN('OddsRatio_working_3-way'!Y404/3)</f>
        <v>#VALUE!</v>
      </c>
      <c r="AD404" s="11" t="e">
        <f>'OddsRatio_working_3-way'!X404^(1/3)*SIN(('OddsRatio_working_3-way'!Y404+2*PI())/3)</f>
        <v>#VALUE!</v>
      </c>
      <c r="AE404" s="11" t="e">
        <f>'OddsRatio_working_3-way'!X404^(1/3)*SIN(('OddsRatio_working_3-way'!Y404+4*PI())/3)</f>
        <v>#VALUE!</v>
      </c>
      <c r="AF404" s="11" t="e">
        <f>-'OddsRatio_working_3-way'!U404/(3*'OddsRatio_working_3-way'!X404^(1/3))*COS(('OddsRatio_working_3-way'!Y404)/3)</f>
        <v>#VALUE!</v>
      </c>
      <c r="AG404" s="11" t="e">
        <f>-'OddsRatio_working_3-way'!U404/(3*'OddsRatio_working_3-way'!X404^(1/3))*COS(('OddsRatio_working_3-way'!Y404+2*PI())/3)</f>
        <v>#VALUE!</v>
      </c>
      <c r="AH404" s="11" t="e">
        <f>-'OddsRatio_working_3-way'!U404/(3*'OddsRatio_working_3-way'!X404^(1/3))*COS(('OddsRatio_working_3-way'!Y404+4*PI())/3)</f>
        <v>#VALUE!</v>
      </c>
      <c r="AI404" s="11" t="e">
        <f>'OddsRatio_working_3-way'!U404/(3*'OddsRatio_working_3-way'!X404^(1/3))*SIN(('OddsRatio_working_3-way'!Y404)/3)</f>
        <v>#VALUE!</v>
      </c>
      <c r="AJ404" s="11" t="e">
        <f>'OddsRatio_working_3-way'!U404/(3*'OddsRatio_working_3-way'!X404^(1/3))*SIN(('OddsRatio_working_3-way'!Y404+2*PI())/3)</f>
        <v>#VALUE!</v>
      </c>
      <c r="AK404" s="11" t="e">
        <f>'OddsRatio_working_3-way'!U404/(3*'OddsRatio_working_3-way'!X404^(1/3))*SIN(('OddsRatio_working_3-way'!Y404+4*PI())/3)</f>
        <v>#VALUE!</v>
      </c>
      <c r="AL404" s="11" t="e">
        <f>'OddsRatio_working_3-way'!Z404+'OddsRatio_working_3-way'!AF404</f>
        <v>#VALUE!</v>
      </c>
      <c r="AM404" s="11" t="e">
        <f>'OddsRatio_working_3-way'!AA404+'OddsRatio_working_3-way'!AG404</f>
        <v>#VALUE!</v>
      </c>
      <c r="AN404" s="11" t="e">
        <f>'OddsRatio_working_3-way'!AB404+'OddsRatio_working_3-way'!AH404</f>
        <v>#VALUE!</v>
      </c>
      <c r="AO404" s="11" t="e">
        <f>'OddsRatio_working_3-way'!AC404+'OddsRatio_working_3-way'!AI404</f>
        <v>#VALUE!</v>
      </c>
      <c r="AP404" s="11" t="e">
        <f>'OddsRatio_working_3-way'!AD404+'OddsRatio_working_3-way'!AJ404</f>
        <v>#VALUE!</v>
      </c>
      <c r="AQ404" s="11" t="e">
        <f>'OddsRatio_working_3-way'!AE404+'OddsRatio_working_3-way'!AK404</f>
        <v>#VALUE!</v>
      </c>
      <c r="AR404" s="10" t="str">
        <f>IF(A404="","",IF(('OddsRatio_working_3-way'!X404=0),IF(Q404&gt;0,-Q404^(1/3),(-Q404)^(1/3)),'OddsRatio_working_3-way'!AL404-'OddsRatio_working_3-way'!R404/3))</f>
        <v/>
      </c>
      <c r="AS404" s="11" t="e">
        <f>IF(('OddsRatio_working_3-way'!X404=0),IF(Q404&gt;0,-Q404^(1/3),(-Q404)^(1/3)),'OddsRatio_working_3-way'!AM404-'OddsRatio_working_3-way'!R404/3)</f>
        <v>#VALUE!</v>
      </c>
      <c r="AT404" s="11" t="e">
        <f>IF(('OddsRatio_working_3-way'!X404=0),IF(Q404&gt;0,-Q404^(1/3),(-Q404)^(1/3)),'OddsRatio_working_3-way'!AN404-'OddsRatio_working_3-way'!R404/3)</f>
        <v>#VALUE!</v>
      </c>
      <c r="AU404" s="11" t="e">
        <f>IF(('OddsRatio_working_3-way'!X404=0),0,'OddsRatio_working_3-way'!AO404)</f>
        <v>#VALUE!</v>
      </c>
      <c r="AV404" s="11" t="e">
        <f>IF(('OddsRatio_working_3-way'!X404=0),0,'OddsRatio_working_3-way'!AP404)</f>
        <v>#VALUE!</v>
      </c>
      <c r="AW404" s="11" t="e">
        <f>IF(('OddsRatio_working_3-way'!X404=0),0,'OddsRatio_working_3-way'!AQ404)</f>
        <v>#VALUE!</v>
      </c>
    </row>
    <row r="405" spans="1:49">
      <c r="A405" s="4" t="str">
        <f>IF('True_Odds_Calculator_3-way'!A406="","",'True_Odds_Calculator_3-way'!A406)</f>
        <v/>
      </c>
      <c r="B405" s="4" t="str">
        <f>IF('True_Odds_Calculator_3-way'!B406="","",'True_Odds_Calculator_3-way'!B406)</f>
        <v/>
      </c>
      <c r="C405" s="4" t="str">
        <f>IF('True_Odds_Calculator_3-way'!C406="","",'True_Odds_Calculator_3-way'!C406)</f>
        <v/>
      </c>
      <c r="D405" s="9" t="e">
        <f t="shared" si="91"/>
        <v>#VALUE!</v>
      </c>
      <c r="E405" s="9" t="e">
        <f t="shared" si="92"/>
        <v>#VALUE!</v>
      </c>
      <c r="F405" s="9" t="e">
        <f t="shared" si="93"/>
        <v>#VALUE!</v>
      </c>
      <c r="G405" s="9" t="str">
        <f t="shared" si="94"/>
        <v/>
      </c>
      <c r="H405" s="9" t="str">
        <f t="shared" si="95"/>
        <v/>
      </c>
      <c r="I405" s="9" t="str">
        <f t="shared" si="96"/>
        <v/>
      </c>
      <c r="J405" s="9" t="str">
        <f t="shared" si="97"/>
        <v/>
      </c>
      <c r="K405" s="11" t="e">
        <f t="shared" si="98"/>
        <v>#VALUE!</v>
      </c>
      <c r="L405" s="11" t="e">
        <f t="shared" si="99"/>
        <v>#VALUE!</v>
      </c>
      <c r="M405" s="11" t="e">
        <f t="shared" si="100"/>
        <v>#VALUE!</v>
      </c>
      <c r="N405" s="11" t="e">
        <f>'OddsRatio_working_3-way'!K405+'OddsRatio_working_3-way'!L405+'OddsRatio_working_3-way'!M405-('OddsRatio_working_3-way'!K405*'OddsRatio_working_3-way'!L405)-('OddsRatio_working_3-way'!K405*'OddsRatio_working_3-way'!M405)-('OddsRatio_working_3-way'!L405*'OddsRatio_working_3-way'!M405)+('OddsRatio_working_3-way'!K405*'OddsRatio_working_3-way'!L405*'OddsRatio_working_3-way'!M405)-1</f>
        <v>#VALUE!</v>
      </c>
      <c r="O405" s="11">
        <f>0</f>
        <v>0</v>
      </c>
      <c r="P405" s="11" t="e">
        <f>('OddsRatio_working_3-way'!K405*'OddsRatio_working_3-way'!L405)+('OddsRatio_working_3-way'!K405*'OddsRatio_working_3-way'!M405)+('OddsRatio_working_3-way'!L405*'OddsRatio_working_3-way'!M405)-(3*'OddsRatio_working_3-way'!K405*'OddsRatio_working_3-way'!L405*'OddsRatio_working_3-way'!M405)</f>
        <v>#VALUE!</v>
      </c>
      <c r="Q405" s="11" t="e">
        <f>2*'OddsRatio_working_3-way'!K405*'OddsRatio_working_3-way'!L405*'OddsRatio_working_3-way'!M405</f>
        <v>#VALUE!</v>
      </c>
      <c r="R405" s="11" t="e">
        <f t="shared" si="101"/>
        <v>#VALUE!</v>
      </c>
      <c r="S405" s="11" t="e">
        <f t="shared" si="102"/>
        <v>#VALUE!</v>
      </c>
      <c r="T405" s="11" t="e">
        <f t="shared" si="103"/>
        <v>#VALUE!</v>
      </c>
      <c r="U405" s="11" t="e">
        <f>'OddsRatio_working_3-way'!S405-'OddsRatio_working_3-way'!R405^2/3</f>
        <v>#VALUE!</v>
      </c>
      <c r="V405" s="11" t="e">
        <f>'OddsRatio_working_3-way'!S405*'OddsRatio_working_3-way'!R405/3-2*'OddsRatio_working_3-way'!R405^3/27-'OddsRatio_working_3-way'!T405</f>
        <v>#VALUE!</v>
      </c>
      <c r="W405" s="11" t="e">
        <f>'OddsRatio_working_3-way'!V405^2+4*'OddsRatio_working_3-way'!U405^3/27</f>
        <v>#VALUE!</v>
      </c>
      <c r="X405" s="11" t="e">
        <f>IF('OddsRatio_working_3-way'!W405&gt;0,IF(ABS('OddsRatio_working_3-way'!V405+SQRT('OddsRatio_working_3-way'!W405))/2&gt;0,ABS('OddsRatio_working_3-way'!V405+SQRT('OddsRatio_working_3-way'!W405))/2,ABS('OddsRatio_working_3-way'!V405-SQRT('OddsRatio_working_3-way'!W405))/2),SQRT(-'OddsRatio_working_3-way'!U405^3/27))</f>
        <v>#VALUE!</v>
      </c>
      <c r="Y405" s="11" t="e">
        <f>IF('OddsRatio_working_3-way'!W405&gt;=0,IF('OddsRatio_working_3-way'!V405+SQRT('OddsRatio_working_3-way'!W405)&gt;0,0,PI()),ACOS('OddsRatio_working_3-way'!V405/(2*'OddsRatio_working_3-way'!X405)))</f>
        <v>#VALUE!</v>
      </c>
      <c r="Z405" s="11" t="e">
        <f>'OddsRatio_working_3-way'!X405^(1/3)*COS('OddsRatio_working_3-way'!Y405/3)</f>
        <v>#VALUE!</v>
      </c>
      <c r="AA405" s="11" t="e">
        <f>'OddsRatio_working_3-way'!X405^(1/3)*COS(('OddsRatio_working_3-way'!Y405+2*PI())/3)</f>
        <v>#VALUE!</v>
      </c>
      <c r="AB405" s="11" t="e">
        <f>'OddsRatio_working_3-way'!X405^(1/3)*COS(('OddsRatio_working_3-way'!Y405+4*PI())/3)</f>
        <v>#VALUE!</v>
      </c>
      <c r="AC405" s="11" t="e">
        <f>'OddsRatio_working_3-way'!X405^(1/3)*SIN('OddsRatio_working_3-way'!Y405/3)</f>
        <v>#VALUE!</v>
      </c>
      <c r="AD405" s="11" t="e">
        <f>'OddsRatio_working_3-way'!X405^(1/3)*SIN(('OddsRatio_working_3-way'!Y405+2*PI())/3)</f>
        <v>#VALUE!</v>
      </c>
      <c r="AE405" s="11" t="e">
        <f>'OddsRatio_working_3-way'!X405^(1/3)*SIN(('OddsRatio_working_3-way'!Y405+4*PI())/3)</f>
        <v>#VALUE!</v>
      </c>
      <c r="AF405" s="11" t="e">
        <f>-'OddsRatio_working_3-way'!U405/(3*'OddsRatio_working_3-way'!X405^(1/3))*COS(('OddsRatio_working_3-way'!Y405)/3)</f>
        <v>#VALUE!</v>
      </c>
      <c r="AG405" s="11" t="e">
        <f>-'OddsRatio_working_3-way'!U405/(3*'OddsRatio_working_3-way'!X405^(1/3))*COS(('OddsRatio_working_3-way'!Y405+2*PI())/3)</f>
        <v>#VALUE!</v>
      </c>
      <c r="AH405" s="11" t="e">
        <f>-'OddsRatio_working_3-way'!U405/(3*'OddsRatio_working_3-way'!X405^(1/3))*COS(('OddsRatio_working_3-way'!Y405+4*PI())/3)</f>
        <v>#VALUE!</v>
      </c>
      <c r="AI405" s="11" t="e">
        <f>'OddsRatio_working_3-way'!U405/(3*'OddsRatio_working_3-way'!X405^(1/3))*SIN(('OddsRatio_working_3-way'!Y405)/3)</f>
        <v>#VALUE!</v>
      </c>
      <c r="AJ405" s="11" t="e">
        <f>'OddsRatio_working_3-way'!U405/(3*'OddsRatio_working_3-way'!X405^(1/3))*SIN(('OddsRatio_working_3-way'!Y405+2*PI())/3)</f>
        <v>#VALUE!</v>
      </c>
      <c r="AK405" s="11" t="e">
        <f>'OddsRatio_working_3-way'!U405/(3*'OddsRatio_working_3-way'!X405^(1/3))*SIN(('OddsRatio_working_3-way'!Y405+4*PI())/3)</f>
        <v>#VALUE!</v>
      </c>
      <c r="AL405" s="11" t="e">
        <f>'OddsRatio_working_3-way'!Z405+'OddsRatio_working_3-way'!AF405</f>
        <v>#VALUE!</v>
      </c>
      <c r="AM405" s="11" t="e">
        <f>'OddsRatio_working_3-way'!AA405+'OddsRatio_working_3-way'!AG405</f>
        <v>#VALUE!</v>
      </c>
      <c r="AN405" s="11" t="e">
        <f>'OddsRatio_working_3-way'!AB405+'OddsRatio_working_3-way'!AH405</f>
        <v>#VALUE!</v>
      </c>
      <c r="AO405" s="11" t="e">
        <f>'OddsRatio_working_3-way'!AC405+'OddsRatio_working_3-way'!AI405</f>
        <v>#VALUE!</v>
      </c>
      <c r="AP405" s="11" t="e">
        <f>'OddsRatio_working_3-way'!AD405+'OddsRatio_working_3-way'!AJ405</f>
        <v>#VALUE!</v>
      </c>
      <c r="AQ405" s="11" t="e">
        <f>'OddsRatio_working_3-way'!AE405+'OddsRatio_working_3-way'!AK405</f>
        <v>#VALUE!</v>
      </c>
      <c r="AR405" s="10" t="str">
        <f>IF(A405="","",IF(('OddsRatio_working_3-way'!X405=0),IF(Q405&gt;0,-Q405^(1/3),(-Q405)^(1/3)),'OddsRatio_working_3-way'!AL405-'OddsRatio_working_3-way'!R405/3))</f>
        <v/>
      </c>
      <c r="AS405" s="11" t="e">
        <f>IF(('OddsRatio_working_3-way'!X405=0),IF(Q405&gt;0,-Q405^(1/3),(-Q405)^(1/3)),'OddsRatio_working_3-way'!AM405-'OddsRatio_working_3-way'!R405/3)</f>
        <v>#VALUE!</v>
      </c>
      <c r="AT405" s="11" t="e">
        <f>IF(('OddsRatio_working_3-way'!X405=0),IF(Q405&gt;0,-Q405^(1/3),(-Q405)^(1/3)),'OddsRatio_working_3-way'!AN405-'OddsRatio_working_3-way'!R405/3)</f>
        <v>#VALUE!</v>
      </c>
      <c r="AU405" s="11" t="e">
        <f>IF(('OddsRatio_working_3-way'!X405=0),0,'OddsRatio_working_3-way'!AO405)</f>
        <v>#VALUE!</v>
      </c>
      <c r="AV405" s="11" t="e">
        <f>IF(('OddsRatio_working_3-way'!X405=0),0,'OddsRatio_working_3-way'!AP405)</f>
        <v>#VALUE!</v>
      </c>
      <c r="AW405" s="11" t="e">
        <f>IF(('OddsRatio_working_3-way'!X405=0),0,'OddsRatio_working_3-way'!AQ405)</f>
        <v>#VALUE!</v>
      </c>
    </row>
    <row r="406" spans="1:49">
      <c r="A406" s="4" t="str">
        <f>IF('True_Odds_Calculator_3-way'!A407="","",'True_Odds_Calculator_3-way'!A407)</f>
        <v/>
      </c>
      <c r="B406" s="4" t="str">
        <f>IF('True_Odds_Calculator_3-way'!B407="","",'True_Odds_Calculator_3-way'!B407)</f>
        <v/>
      </c>
      <c r="C406" s="4" t="str">
        <f>IF('True_Odds_Calculator_3-way'!C407="","",'True_Odds_Calculator_3-way'!C407)</f>
        <v/>
      </c>
      <c r="D406" s="9" t="e">
        <f t="shared" si="91"/>
        <v>#VALUE!</v>
      </c>
      <c r="E406" s="9" t="e">
        <f t="shared" si="92"/>
        <v>#VALUE!</v>
      </c>
      <c r="F406" s="9" t="e">
        <f t="shared" si="93"/>
        <v>#VALUE!</v>
      </c>
      <c r="G406" s="9" t="str">
        <f t="shared" si="94"/>
        <v/>
      </c>
      <c r="H406" s="9" t="str">
        <f t="shared" si="95"/>
        <v/>
      </c>
      <c r="I406" s="9" t="str">
        <f t="shared" si="96"/>
        <v/>
      </c>
      <c r="J406" s="9" t="str">
        <f t="shared" si="97"/>
        <v/>
      </c>
      <c r="K406" s="11" t="e">
        <f t="shared" si="98"/>
        <v>#VALUE!</v>
      </c>
      <c r="L406" s="11" t="e">
        <f t="shared" si="99"/>
        <v>#VALUE!</v>
      </c>
      <c r="M406" s="11" t="e">
        <f t="shared" si="100"/>
        <v>#VALUE!</v>
      </c>
      <c r="N406" s="11" t="e">
        <f>'OddsRatio_working_3-way'!K406+'OddsRatio_working_3-way'!L406+'OddsRatio_working_3-way'!M406-('OddsRatio_working_3-way'!K406*'OddsRatio_working_3-way'!L406)-('OddsRatio_working_3-way'!K406*'OddsRatio_working_3-way'!M406)-('OddsRatio_working_3-way'!L406*'OddsRatio_working_3-way'!M406)+('OddsRatio_working_3-way'!K406*'OddsRatio_working_3-way'!L406*'OddsRatio_working_3-way'!M406)-1</f>
        <v>#VALUE!</v>
      </c>
      <c r="O406" s="11">
        <f>0</f>
        <v>0</v>
      </c>
      <c r="P406" s="11" t="e">
        <f>('OddsRatio_working_3-way'!K406*'OddsRatio_working_3-way'!L406)+('OddsRatio_working_3-way'!K406*'OddsRatio_working_3-way'!M406)+('OddsRatio_working_3-way'!L406*'OddsRatio_working_3-way'!M406)-(3*'OddsRatio_working_3-way'!K406*'OddsRatio_working_3-way'!L406*'OddsRatio_working_3-way'!M406)</f>
        <v>#VALUE!</v>
      </c>
      <c r="Q406" s="11" t="e">
        <f>2*'OddsRatio_working_3-way'!K406*'OddsRatio_working_3-way'!L406*'OddsRatio_working_3-way'!M406</f>
        <v>#VALUE!</v>
      </c>
      <c r="R406" s="11" t="e">
        <f t="shared" si="101"/>
        <v>#VALUE!</v>
      </c>
      <c r="S406" s="11" t="e">
        <f t="shared" si="102"/>
        <v>#VALUE!</v>
      </c>
      <c r="T406" s="11" t="e">
        <f t="shared" si="103"/>
        <v>#VALUE!</v>
      </c>
      <c r="U406" s="11" t="e">
        <f>'OddsRatio_working_3-way'!S406-'OddsRatio_working_3-way'!R406^2/3</f>
        <v>#VALUE!</v>
      </c>
      <c r="V406" s="11" t="e">
        <f>'OddsRatio_working_3-way'!S406*'OddsRatio_working_3-way'!R406/3-2*'OddsRatio_working_3-way'!R406^3/27-'OddsRatio_working_3-way'!T406</f>
        <v>#VALUE!</v>
      </c>
      <c r="W406" s="11" t="e">
        <f>'OddsRatio_working_3-way'!V406^2+4*'OddsRatio_working_3-way'!U406^3/27</f>
        <v>#VALUE!</v>
      </c>
      <c r="X406" s="11" t="e">
        <f>IF('OddsRatio_working_3-way'!W406&gt;0,IF(ABS('OddsRatio_working_3-way'!V406+SQRT('OddsRatio_working_3-way'!W406))/2&gt;0,ABS('OddsRatio_working_3-way'!V406+SQRT('OddsRatio_working_3-way'!W406))/2,ABS('OddsRatio_working_3-way'!V406-SQRT('OddsRatio_working_3-way'!W406))/2),SQRT(-'OddsRatio_working_3-way'!U406^3/27))</f>
        <v>#VALUE!</v>
      </c>
      <c r="Y406" s="11" t="e">
        <f>IF('OddsRatio_working_3-way'!W406&gt;=0,IF('OddsRatio_working_3-way'!V406+SQRT('OddsRatio_working_3-way'!W406)&gt;0,0,PI()),ACOS('OddsRatio_working_3-way'!V406/(2*'OddsRatio_working_3-way'!X406)))</f>
        <v>#VALUE!</v>
      </c>
      <c r="Z406" s="11" t="e">
        <f>'OddsRatio_working_3-way'!X406^(1/3)*COS('OddsRatio_working_3-way'!Y406/3)</f>
        <v>#VALUE!</v>
      </c>
      <c r="AA406" s="11" t="e">
        <f>'OddsRatio_working_3-way'!X406^(1/3)*COS(('OddsRatio_working_3-way'!Y406+2*PI())/3)</f>
        <v>#VALUE!</v>
      </c>
      <c r="AB406" s="11" t="e">
        <f>'OddsRatio_working_3-way'!X406^(1/3)*COS(('OddsRatio_working_3-way'!Y406+4*PI())/3)</f>
        <v>#VALUE!</v>
      </c>
      <c r="AC406" s="11" t="e">
        <f>'OddsRatio_working_3-way'!X406^(1/3)*SIN('OddsRatio_working_3-way'!Y406/3)</f>
        <v>#VALUE!</v>
      </c>
      <c r="AD406" s="11" t="e">
        <f>'OddsRatio_working_3-way'!X406^(1/3)*SIN(('OddsRatio_working_3-way'!Y406+2*PI())/3)</f>
        <v>#VALUE!</v>
      </c>
      <c r="AE406" s="11" t="e">
        <f>'OddsRatio_working_3-way'!X406^(1/3)*SIN(('OddsRatio_working_3-way'!Y406+4*PI())/3)</f>
        <v>#VALUE!</v>
      </c>
      <c r="AF406" s="11" t="e">
        <f>-'OddsRatio_working_3-way'!U406/(3*'OddsRatio_working_3-way'!X406^(1/3))*COS(('OddsRatio_working_3-way'!Y406)/3)</f>
        <v>#VALUE!</v>
      </c>
      <c r="AG406" s="11" t="e">
        <f>-'OddsRatio_working_3-way'!U406/(3*'OddsRatio_working_3-way'!X406^(1/3))*COS(('OddsRatio_working_3-way'!Y406+2*PI())/3)</f>
        <v>#VALUE!</v>
      </c>
      <c r="AH406" s="11" t="e">
        <f>-'OddsRatio_working_3-way'!U406/(3*'OddsRatio_working_3-way'!X406^(1/3))*COS(('OddsRatio_working_3-way'!Y406+4*PI())/3)</f>
        <v>#VALUE!</v>
      </c>
      <c r="AI406" s="11" t="e">
        <f>'OddsRatio_working_3-way'!U406/(3*'OddsRatio_working_3-way'!X406^(1/3))*SIN(('OddsRatio_working_3-way'!Y406)/3)</f>
        <v>#VALUE!</v>
      </c>
      <c r="AJ406" s="11" t="e">
        <f>'OddsRatio_working_3-way'!U406/(3*'OddsRatio_working_3-way'!X406^(1/3))*SIN(('OddsRatio_working_3-way'!Y406+2*PI())/3)</f>
        <v>#VALUE!</v>
      </c>
      <c r="AK406" s="11" t="e">
        <f>'OddsRatio_working_3-way'!U406/(3*'OddsRatio_working_3-way'!X406^(1/3))*SIN(('OddsRatio_working_3-way'!Y406+4*PI())/3)</f>
        <v>#VALUE!</v>
      </c>
      <c r="AL406" s="11" t="e">
        <f>'OddsRatio_working_3-way'!Z406+'OddsRatio_working_3-way'!AF406</f>
        <v>#VALUE!</v>
      </c>
      <c r="AM406" s="11" t="e">
        <f>'OddsRatio_working_3-way'!AA406+'OddsRatio_working_3-way'!AG406</f>
        <v>#VALUE!</v>
      </c>
      <c r="AN406" s="11" t="e">
        <f>'OddsRatio_working_3-way'!AB406+'OddsRatio_working_3-way'!AH406</f>
        <v>#VALUE!</v>
      </c>
      <c r="AO406" s="11" t="e">
        <f>'OddsRatio_working_3-way'!AC406+'OddsRatio_working_3-way'!AI406</f>
        <v>#VALUE!</v>
      </c>
      <c r="AP406" s="11" t="e">
        <f>'OddsRatio_working_3-way'!AD406+'OddsRatio_working_3-way'!AJ406</f>
        <v>#VALUE!</v>
      </c>
      <c r="AQ406" s="11" t="e">
        <f>'OddsRatio_working_3-way'!AE406+'OddsRatio_working_3-way'!AK406</f>
        <v>#VALUE!</v>
      </c>
      <c r="AR406" s="10" t="str">
        <f>IF(A406="","",IF(('OddsRatio_working_3-way'!X406=0),IF(Q406&gt;0,-Q406^(1/3),(-Q406)^(1/3)),'OddsRatio_working_3-way'!AL406-'OddsRatio_working_3-way'!R406/3))</f>
        <v/>
      </c>
      <c r="AS406" s="11" t="e">
        <f>IF(('OddsRatio_working_3-way'!X406=0),IF(Q406&gt;0,-Q406^(1/3),(-Q406)^(1/3)),'OddsRatio_working_3-way'!AM406-'OddsRatio_working_3-way'!R406/3)</f>
        <v>#VALUE!</v>
      </c>
      <c r="AT406" s="11" t="e">
        <f>IF(('OddsRatio_working_3-way'!X406=0),IF(Q406&gt;0,-Q406^(1/3),(-Q406)^(1/3)),'OddsRatio_working_3-way'!AN406-'OddsRatio_working_3-way'!R406/3)</f>
        <v>#VALUE!</v>
      </c>
      <c r="AU406" s="11" t="e">
        <f>IF(('OddsRatio_working_3-way'!X406=0),0,'OddsRatio_working_3-way'!AO406)</f>
        <v>#VALUE!</v>
      </c>
      <c r="AV406" s="11" t="e">
        <f>IF(('OddsRatio_working_3-way'!X406=0),0,'OddsRatio_working_3-way'!AP406)</f>
        <v>#VALUE!</v>
      </c>
      <c r="AW406" s="11" t="e">
        <f>IF(('OddsRatio_working_3-way'!X406=0),0,'OddsRatio_working_3-way'!AQ406)</f>
        <v>#VALUE!</v>
      </c>
    </row>
    <row r="407" spans="1:49">
      <c r="A407" s="4" t="str">
        <f>IF('True_Odds_Calculator_3-way'!A408="","",'True_Odds_Calculator_3-way'!A408)</f>
        <v/>
      </c>
      <c r="B407" s="4" t="str">
        <f>IF('True_Odds_Calculator_3-way'!B408="","",'True_Odds_Calculator_3-way'!B408)</f>
        <v/>
      </c>
      <c r="C407" s="4" t="str">
        <f>IF('True_Odds_Calculator_3-way'!C408="","",'True_Odds_Calculator_3-way'!C408)</f>
        <v/>
      </c>
      <c r="D407" s="9" t="e">
        <f t="shared" si="91"/>
        <v>#VALUE!</v>
      </c>
      <c r="E407" s="9" t="e">
        <f t="shared" si="92"/>
        <v>#VALUE!</v>
      </c>
      <c r="F407" s="9" t="e">
        <f t="shared" si="93"/>
        <v>#VALUE!</v>
      </c>
      <c r="G407" s="9" t="str">
        <f t="shared" si="94"/>
        <v/>
      </c>
      <c r="H407" s="9" t="str">
        <f t="shared" si="95"/>
        <v/>
      </c>
      <c r="I407" s="9" t="str">
        <f t="shared" si="96"/>
        <v/>
      </c>
      <c r="J407" s="9" t="str">
        <f t="shared" si="97"/>
        <v/>
      </c>
      <c r="K407" s="11" t="e">
        <f t="shared" si="98"/>
        <v>#VALUE!</v>
      </c>
      <c r="L407" s="11" t="e">
        <f t="shared" si="99"/>
        <v>#VALUE!</v>
      </c>
      <c r="M407" s="11" t="e">
        <f t="shared" si="100"/>
        <v>#VALUE!</v>
      </c>
      <c r="N407" s="11" t="e">
        <f>'OddsRatio_working_3-way'!K407+'OddsRatio_working_3-way'!L407+'OddsRatio_working_3-way'!M407-('OddsRatio_working_3-way'!K407*'OddsRatio_working_3-way'!L407)-('OddsRatio_working_3-way'!K407*'OddsRatio_working_3-way'!M407)-('OddsRatio_working_3-way'!L407*'OddsRatio_working_3-way'!M407)+('OddsRatio_working_3-way'!K407*'OddsRatio_working_3-way'!L407*'OddsRatio_working_3-way'!M407)-1</f>
        <v>#VALUE!</v>
      </c>
      <c r="O407" s="11">
        <f>0</f>
        <v>0</v>
      </c>
      <c r="P407" s="11" t="e">
        <f>('OddsRatio_working_3-way'!K407*'OddsRatio_working_3-way'!L407)+('OddsRatio_working_3-way'!K407*'OddsRatio_working_3-way'!M407)+('OddsRatio_working_3-way'!L407*'OddsRatio_working_3-way'!M407)-(3*'OddsRatio_working_3-way'!K407*'OddsRatio_working_3-way'!L407*'OddsRatio_working_3-way'!M407)</f>
        <v>#VALUE!</v>
      </c>
      <c r="Q407" s="11" t="e">
        <f>2*'OddsRatio_working_3-way'!K407*'OddsRatio_working_3-way'!L407*'OddsRatio_working_3-way'!M407</f>
        <v>#VALUE!</v>
      </c>
      <c r="R407" s="11" t="e">
        <f t="shared" si="101"/>
        <v>#VALUE!</v>
      </c>
      <c r="S407" s="11" t="e">
        <f t="shared" si="102"/>
        <v>#VALUE!</v>
      </c>
      <c r="T407" s="11" t="e">
        <f t="shared" si="103"/>
        <v>#VALUE!</v>
      </c>
      <c r="U407" s="11" t="e">
        <f>'OddsRatio_working_3-way'!S407-'OddsRatio_working_3-way'!R407^2/3</f>
        <v>#VALUE!</v>
      </c>
      <c r="V407" s="11" t="e">
        <f>'OddsRatio_working_3-way'!S407*'OddsRatio_working_3-way'!R407/3-2*'OddsRatio_working_3-way'!R407^3/27-'OddsRatio_working_3-way'!T407</f>
        <v>#VALUE!</v>
      </c>
      <c r="W407" s="11" t="e">
        <f>'OddsRatio_working_3-way'!V407^2+4*'OddsRatio_working_3-way'!U407^3/27</f>
        <v>#VALUE!</v>
      </c>
      <c r="X407" s="11" t="e">
        <f>IF('OddsRatio_working_3-way'!W407&gt;0,IF(ABS('OddsRatio_working_3-way'!V407+SQRT('OddsRatio_working_3-way'!W407))/2&gt;0,ABS('OddsRatio_working_3-way'!V407+SQRT('OddsRatio_working_3-way'!W407))/2,ABS('OddsRatio_working_3-way'!V407-SQRT('OddsRatio_working_3-way'!W407))/2),SQRT(-'OddsRatio_working_3-way'!U407^3/27))</f>
        <v>#VALUE!</v>
      </c>
      <c r="Y407" s="11" t="e">
        <f>IF('OddsRatio_working_3-way'!W407&gt;=0,IF('OddsRatio_working_3-way'!V407+SQRT('OddsRatio_working_3-way'!W407)&gt;0,0,PI()),ACOS('OddsRatio_working_3-way'!V407/(2*'OddsRatio_working_3-way'!X407)))</f>
        <v>#VALUE!</v>
      </c>
      <c r="Z407" s="11" t="e">
        <f>'OddsRatio_working_3-way'!X407^(1/3)*COS('OddsRatio_working_3-way'!Y407/3)</f>
        <v>#VALUE!</v>
      </c>
      <c r="AA407" s="11" t="e">
        <f>'OddsRatio_working_3-way'!X407^(1/3)*COS(('OddsRatio_working_3-way'!Y407+2*PI())/3)</f>
        <v>#VALUE!</v>
      </c>
      <c r="AB407" s="11" t="e">
        <f>'OddsRatio_working_3-way'!X407^(1/3)*COS(('OddsRatio_working_3-way'!Y407+4*PI())/3)</f>
        <v>#VALUE!</v>
      </c>
      <c r="AC407" s="11" t="e">
        <f>'OddsRatio_working_3-way'!X407^(1/3)*SIN('OddsRatio_working_3-way'!Y407/3)</f>
        <v>#VALUE!</v>
      </c>
      <c r="AD407" s="11" t="e">
        <f>'OddsRatio_working_3-way'!X407^(1/3)*SIN(('OddsRatio_working_3-way'!Y407+2*PI())/3)</f>
        <v>#VALUE!</v>
      </c>
      <c r="AE407" s="11" t="e">
        <f>'OddsRatio_working_3-way'!X407^(1/3)*SIN(('OddsRatio_working_3-way'!Y407+4*PI())/3)</f>
        <v>#VALUE!</v>
      </c>
      <c r="AF407" s="11" t="e">
        <f>-'OddsRatio_working_3-way'!U407/(3*'OddsRatio_working_3-way'!X407^(1/3))*COS(('OddsRatio_working_3-way'!Y407)/3)</f>
        <v>#VALUE!</v>
      </c>
      <c r="AG407" s="11" t="e">
        <f>-'OddsRatio_working_3-way'!U407/(3*'OddsRatio_working_3-way'!X407^(1/3))*COS(('OddsRatio_working_3-way'!Y407+2*PI())/3)</f>
        <v>#VALUE!</v>
      </c>
      <c r="AH407" s="11" t="e">
        <f>-'OddsRatio_working_3-way'!U407/(3*'OddsRatio_working_3-way'!X407^(1/3))*COS(('OddsRatio_working_3-way'!Y407+4*PI())/3)</f>
        <v>#VALUE!</v>
      </c>
      <c r="AI407" s="11" t="e">
        <f>'OddsRatio_working_3-way'!U407/(3*'OddsRatio_working_3-way'!X407^(1/3))*SIN(('OddsRatio_working_3-way'!Y407)/3)</f>
        <v>#VALUE!</v>
      </c>
      <c r="AJ407" s="11" t="e">
        <f>'OddsRatio_working_3-way'!U407/(3*'OddsRatio_working_3-way'!X407^(1/3))*SIN(('OddsRatio_working_3-way'!Y407+2*PI())/3)</f>
        <v>#VALUE!</v>
      </c>
      <c r="AK407" s="11" t="e">
        <f>'OddsRatio_working_3-way'!U407/(3*'OddsRatio_working_3-way'!X407^(1/3))*SIN(('OddsRatio_working_3-way'!Y407+4*PI())/3)</f>
        <v>#VALUE!</v>
      </c>
      <c r="AL407" s="11" t="e">
        <f>'OddsRatio_working_3-way'!Z407+'OddsRatio_working_3-way'!AF407</f>
        <v>#VALUE!</v>
      </c>
      <c r="AM407" s="11" t="e">
        <f>'OddsRatio_working_3-way'!AA407+'OddsRatio_working_3-way'!AG407</f>
        <v>#VALUE!</v>
      </c>
      <c r="AN407" s="11" t="e">
        <f>'OddsRatio_working_3-way'!AB407+'OddsRatio_working_3-way'!AH407</f>
        <v>#VALUE!</v>
      </c>
      <c r="AO407" s="11" t="e">
        <f>'OddsRatio_working_3-way'!AC407+'OddsRatio_working_3-way'!AI407</f>
        <v>#VALUE!</v>
      </c>
      <c r="AP407" s="11" t="e">
        <f>'OddsRatio_working_3-way'!AD407+'OddsRatio_working_3-way'!AJ407</f>
        <v>#VALUE!</v>
      </c>
      <c r="AQ407" s="11" t="e">
        <f>'OddsRatio_working_3-way'!AE407+'OddsRatio_working_3-way'!AK407</f>
        <v>#VALUE!</v>
      </c>
      <c r="AR407" s="10" t="str">
        <f>IF(A407="","",IF(('OddsRatio_working_3-way'!X407=0),IF(Q407&gt;0,-Q407^(1/3),(-Q407)^(1/3)),'OddsRatio_working_3-way'!AL407-'OddsRatio_working_3-way'!R407/3))</f>
        <v/>
      </c>
      <c r="AS407" s="11" t="e">
        <f>IF(('OddsRatio_working_3-way'!X407=0),IF(Q407&gt;0,-Q407^(1/3),(-Q407)^(1/3)),'OddsRatio_working_3-way'!AM407-'OddsRatio_working_3-way'!R407/3)</f>
        <v>#VALUE!</v>
      </c>
      <c r="AT407" s="11" t="e">
        <f>IF(('OddsRatio_working_3-way'!X407=0),IF(Q407&gt;0,-Q407^(1/3),(-Q407)^(1/3)),'OddsRatio_working_3-way'!AN407-'OddsRatio_working_3-way'!R407/3)</f>
        <v>#VALUE!</v>
      </c>
      <c r="AU407" s="11" t="e">
        <f>IF(('OddsRatio_working_3-way'!X407=0),0,'OddsRatio_working_3-way'!AO407)</f>
        <v>#VALUE!</v>
      </c>
      <c r="AV407" s="11" t="e">
        <f>IF(('OddsRatio_working_3-way'!X407=0),0,'OddsRatio_working_3-way'!AP407)</f>
        <v>#VALUE!</v>
      </c>
      <c r="AW407" s="11" t="e">
        <f>IF(('OddsRatio_working_3-way'!X407=0),0,'OddsRatio_working_3-way'!AQ407)</f>
        <v>#VALUE!</v>
      </c>
    </row>
    <row r="408" spans="1:49">
      <c r="A408" s="4" t="str">
        <f>IF('True_Odds_Calculator_3-way'!A409="","",'True_Odds_Calculator_3-way'!A409)</f>
        <v/>
      </c>
      <c r="B408" s="4" t="str">
        <f>IF('True_Odds_Calculator_3-way'!B409="","",'True_Odds_Calculator_3-way'!B409)</f>
        <v/>
      </c>
      <c r="C408" s="4" t="str">
        <f>IF('True_Odds_Calculator_3-way'!C409="","",'True_Odds_Calculator_3-way'!C409)</f>
        <v/>
      </c>
      <c r="D408" s="9" t="e">
        <f t="shared" si="91"/>
        <v>#VALUE!</v>
      </c>
      <c r="E408" s="9" t="e">
        <f t="shared" si="92"/>
        <v>#VALUE!</v>
      </c>
      <c r="F408" s="9" t="e">
        <f t="shared" si="93"/>
        <v>#VALUE!</v>
      </c>
      <c r="G408" s="9" t="str">
        <f t="shared" si="94"/>
        <v/>
      </c>
      <c r="H408" s="9" t="str">
        <f t="shared" si="95"/>
        <v/>
      </c>
      <c r="I408" s="9" t="str">
        <f t="shared" si="96"/>
        <v/>
      </c>
      <c r="J408" s="9" t="str">
        <f t="shared" si="97"/>
        <v/>
      </c>
      <c r="K408" s="11" t="e">
        <f t="shared" si="98"/>
        <v>#VALUE!</v>
      </c>
      <c r="L408" s="11" t="e">
        <f t="shared" si="99"/>
        <v>#VALUE!</v>
      </c>
      <c r="M408" s="11" t="e">
        <f t="shared" si="100"/>
        <v>#VALUE!</v>
      </c>
      <c r="N408" s="11" t="e">
        <f>'OddsRatio_working_3-way'!K408+'OddsRatio_working_3-way'!L408+'OddsRatio_working_3-way'!M408-('OddsRatio_working_3-way'!K408*'OddsRatio_working_3-way'!L408)-('OddsRatio_working_3-way'!K408*'OddsRatio_working_3-way'!M408)-('OddsRatio_working_3-way'!L408*'OddsRatio_working_3-way'!M408)+('OddsRatio_working_3-way'!K408*'OddsRatio_working_3-way'!L408*'OddsRatio_working_3-way'!M408)-1</f>
        <v>#VALUE!</v>
      </c>
      <c r="O408" s="11">
        <f>0</f>
        <v>0</v>
      </c>
      <c r="P408" s="11" t="e">
        <f>('OddsRatio_working_3-way'!K408*'OddsRatio_working_3-way'!L408)+('OddsRatio_working_3-way'!K408*'OddsRatio_working_3-way'!M408)+('OddsRatio_working_3-way'!L408*'OddsRatio_working_3-way'!M408)-(3*'OddsRatio_working_3-way'!K408*'OddsRatio_working_3-way'!L408*'OddsRatio_working_3-way'!M408)</f>
        <v>#VALUE!</v>
      </c>
      <c r="Q408" s="11" t="e">
        <f>2*'OddsRatio_working_3-way'!K408*'OddsRatio_working_3-way'!L408*'OddsRatio_working_3-way'!M408</f>
        <v>#VALUE!</v>
      </c>
      <c r="R408" s="11" t="e">
        <f t="shared" si="101"/>
        <v>#VALUE!</v>
      </c>
      <c r="S408" s="11" t="e">
        <f t="shared" si="102"/>
        <v>#VALUE!</v>
      </c>
      <c r="T408" s="11" t="e">
        <f t="shared" si="103"/>
        <v>#VALUE!</v>
      </c>
      <c r="U408" s="11" t="e">
        <f>'OddsRatio_working_3-way'!S408-'OddsRatio_working_3-way'!R408^2/3</f>
        <v>#VALUE!</v>
      </c>
      <c r="V408" s="11" t="e">
        <f>'OddsRatio_working_3-way'!S408*'OddsRatio_working_3-way'!R408/3-2*'OddsRatio_working_3-way'!R408^3/27-'OddsRatio_working_3-way'!T408</f>
        <v>#VALUE!</v>
      </c>
      <c r="W408" s="11" t="e">
        <f>'OddsRatio_working_3-way'!V408^2+4*'OddsRatio_working_3-way'!U408^3/27</f>
        <v>#VALUE!</v>
      </c>
      <c r="X408" s="11" t="e">
        <f>IF('OddsRatio_working_3-way'!W408&gt;0,IF(ABS('OddsRatio_working_3-way'!V408+SQRT('OddsRatio_working_3-way'!W408))/2&gt;0,ABS('OddsRatio_working_3-way'!V408+SQRT('OddsRatio_working_3-way'!W408))/2,ABS('OddsRatio_working_3-way'!V408-SQRT('OddsRatio_working_3-way'!W408))/2),SQRT(-'OddsRatio_working_3-way'!U408^3/27))</f>
        <v>#VALUE!</v>
      </c>
      <c r="Y408" s="11" t="e">
        <f>IF('OddsRatio_working_3-way'!W408&gt;=0,IF('OddsRatio_working_3-way'!V408+SQRT('OddsRatio_working_3-way'!W408)&gt;0,0,PI()),ACOS('OddsRatio_working_3-way'!V408/(2*'OddsRatio_working_3-way'!X408)))</f>
        <v>#VALUE!</v>
      </c>
      <c r="Z408" s="11" t="e">
        <f>'OddsRatio_working_3-way'!X408^(1/3)*COS('OddsRatio_working_3-way'!Y408/3)</f>
        <v>#VALUE!</v>
      </c>
      <c r="AA408" s="11" t="e">
        <f>'OddsRatio_working_3-way'!X408^(1/3)*COS(('OddsRatio_working_3-way'!Y408+2*PI())/3)</f>
        <v>#VALUE!</v>
      </c>
      <c r="AB408" s="11" t="e">
        <f>'OddsRatio_working_3-way'!X408^(1/3)*COS(('OddsRatio_working_3-way'!Y408+4*PI())/3)</f>
        <v>#VALUE!</v>
      </c>
      <c r="AC408" s="11" t="e">
        <f>'OddsRatio_working_3-way'!X408^(1/3)*SIN('OddsRatio_working_3-way'!Y408/3)</f>
        <v>#VALUE!</v>
      </c>
      <c r="AD408" s="11" t="e">
        <f>'OddsRatio_working_3-way'!X408^(1/3)*SIN(('OddsRatio_working_3-way'!Y408+2*PI())/3)</f>
        <v>#VALUE!</v>
      </c>
      <c r="AE408" s="11" t="e">
        <f>'OddsRatio_working_3-way'!X408^(1/3)*SIN(('OddsRatio_working_3-way'!Y408+4*PI())/3)</f>
        <v>#VALUE!</v>
      </c>
      <c r="AF408" s="11" t="e">
        <f>-'OddsRatio_working_3-way'!U408/(3*'OddsRatio_working_3-way'!X408^(1/3))*COS(('OddsRatio_working_3-way'!Y408)/3)</f>
        <v>#VALUE!</v>
      </c>
      <c r="AG408" s="11" t="e">
        <f>-'OddsRatio_working_3-way'!U408/(3*'OddsRatio_working_3-way'!X408^(1/3))*COS(('OddsRatio_working_3-way'!Y408+2*PI())/3)</f>
        <v>#VALUE!</v>
      </c>
      <c r="AH408" s="11" t="e">
        <f>-'OddsRatio_working_3-way'!U408/(3*'OddsRatio_working_3-way'!X408^(1/3))*COS(('OddsRatio_working_3-way'!Y408+4*PI())/3)</f>
        <v>#VALUE!</v>
      </c>
      <c r="AI408" s="11" t="e">
        <f>'OddsRatio_working_3-way'!U408/(3*'OddsRatio_working_3-way'!X408^(1/3))*SIN(('OddsRatio_working_3-way'!Y408)/3)</f>
        <v>#VALUE!</v>
      </c>
      <c r="AJ408" s="11" t="e">
        <f>'OddsRatio_working_3-way'!U408/(3*'OddsRatio_working_3-way'!X408^(1/3))*SIN(('OddsRatio_working_3-way'!Y408+2*PI())/3)</f>
        <v>#VALUE!</v>
      </c>
      <c r="AK408" s="11" t="e">
        <f>'OddsRatio_working_3-way'!U408/(3*'OddsRatio_working_3-way'!X408^(1/3))*SIN(('OddsRatio_working_3-way'!Y408+4*PI())/3)</f>
        <v>#VALUE!</v>
      </c>
      <c r="AL408" s="11" t="e">
        <f>'OddsRatio_working_3-way'!Z408+'OddsRatio_working_3-way'!AF408</f>
        <v>#VALUE!</v>
      </c>
      <c r="AM408" s="11" t="e">
        <f>'OddsRatio_working_3-way'!AA408+'OddsRatio_working_3-way'!AG408</f>
        <v>#VALUE!</v>
      </c>
      <c r="AN408" s="11" t="e">
        <f>'OddsRatio_working_3-way'!AB408+'OddsRatio_working_3-way'!AH408</f>
        <v>#VALUE!</v>
      </c>
      <c r="AO408" s="11" t="e">
        <f>'OddsRatio_working_3-way'!AC408+'OddsRatio_working_3-way'!AI408</f>
        <v>#VALUE!</v>
      </c>
      <c r="AP408" s="11" t="e">
        <f>'OddsRatio_working_3-way'!AD408+'OddsRatio_working_3-way'!AJ408</f>
        <v>#VALUE!</v>
      </c>
      <c r="AQ408" s="11" t="e">
        <f>'OddsRatio_working_3-way'!AE408+'OddsRatio_working_3-way'!AK408</f>
        <v>#VALUE!</v>
      </c>
      <c r="AR408" s="10" t="str">
        <f>IF(A408="","",IF(('OddsRatio_working_3-way'!X408=0),IF(Q408&gt;0,-Q408^(1/3),(-Q408)^(1/3)),'OddsRatio_working_3-way'!AL408-'OddsRatio_working_3-way'!R408/3))</f>
        <v/>
      </c>
      <c r="AS408" s="11" t="e">
        <f>IF(('OddsRatio_working_3-way'!X408=0),IF(Q408&gt;0,-Q408^(1/3),(-Q408)^(1/3)),'OddsRatio_working_3-way'!AM408-'OddsRatio_working_3-way'!R408/3)</f>
        <v>#VALUE!</v>
      </c>
      <c r="AT408" s="11" t="e">
        <f>IF(('OddsRatio_working_3-way'!X408=0),IF(Q408&gt;0,-Q408^(1/3),(-Q408)^(1/3)),'OddsRatio_working_3-way'!AN408-'OddsRatio_working_3-way'!R408/3)</f>
        <v>#VALUE!</v>
      </c>
      <c r="AU408" s="11" t="e">
        <f>IF(('OddsRatio_working_3-way'!X408=0),0,'OddsRatio_working_3-way'!AO408)</f>
        <v>#VALUE!</v>
      </c>
      <c r="AV408" s="11" t="e">
        <f>IF(('OddsRatio_working_3-way'!X408=0),0,'OddsRatio_working_3-way'!AP408)</f>
        <v>#VALUE!</v>
      </c>
      <c r="AW408" s="11" t="e">
        <f>IF(('OddsRatio_working_3-way'!X408=0),0,'OddsRatio_working_3-way'!AQ408)</f>
        <v>#VALUE!</v>
      </c>
    </row>
    <row r="409" spans="1:49">
      <c r="A409" s="4" t="str">
        <f>IF('True_Odds_Calculator_3-way'!A410="","",'True_Odds_Calculator_3-way'!A410)</f>
        <v/>
      </c>
      <c r="B409" s="4" t="str">
        <f>IF('True_Odds_Calculator_3-way'!B410="","",'True_Odds_Calculator_3-way'!B410)</f>
        <v/>
      </c>
      <c r="C409" s="4" t="str">
        <f>IF('True_Odds_Calculator_3-way'!C410="","",'True_Odds_Calculator_3-way'!C410)</f>
        <v/>
      </c>
      <c r="D409" s="9" t="e">
        <f t="shared" si="91"/>
        <v>#VALUE!</v>
      </c>
      <c r="E409" s="9" t="e">
        <f t="shared" si="92"/>
        <v>#VALUE!</v>
      </c>
      <c r="F409" s="9" t="e">
        <f t="shared" si="93"/>
        <v>#VALUE!</v>
      </c>
      <c r="G409" s="9" t="str">
        <f t="shared" si="94"/>
        <v/>
      </c>
      <c r="H409" s="9" t="str">
        <f t="shared" si="95"/>
        <v/>
      </c>
      <c r="I409" s="9" t="str">
        <f t="shared" si="96"/>
        <v/>
      </c>
      <c r="J409" s="9" t="str">
        <f t="shared" si="97"/>
        <v/>
      </c>
      <c r="K409" s="11" t="e">
        <f t="shared" si="98"/>
        <v>#VALUE!</v>
      </c>
      <c r="L409" s="11" t="e">
        <f t="shared" si="99"/>
        <v>#VALUE!</v>
      </c>
      <c r="M409" s="11" t="e">
        <f t="shared" si="100"/>
        <v>#VALUE!</v>
      </c>
      <c r="N409" s="11" t="e">
        <f>'OddsRatio_working_3-way'!K409+'OddsRatio_working_3-way'!L409+'OddsRatio_working_3-way'!M409-('OddsRatio_working_3-way'!K409*'OddsRatio_working_3-way'!L409)-('OddsRatio_working_3-way'!K409*'OddsRatio_working_3-way'!M409)-('OddsRatio_working_3-way'!L409*'OddsRatio_working_3-way'!M409)+('OddsRatio_working_3-way'!K409*'OddsRatio_working_3-way'!L409*'OddsRatio_working_3-way'!M409)-1</f>
        <v>#VALUE!</v>
      </c>
      <c r="O409" s="11">
        <f>0</f>
        <v>0</v>
      </c>
      <c r="P409" s="11" t="e">
        <f>('OddsRatio_working_3-way'!K409*'OddsRatio_working_3-way'!L409)+('OddsRatio_working_3-way'!K409*'OddsRatio_working_3-way'!M409)+('OddsRatio_working_3-way'!L409*'OddsRatio_working_3-way'!M409)-(3*'OddsRatio_working_3-way'!K409*'OddsRatio_working_3-way'!L409*'OddsRatio_working_3-way'!M409)</f>
        <v>#VALUE!</v>
      </c>
      <c r="Q409" s="11" t="e">
        <f>2*'OddsRatio_working_3-way'!K409*'OddsRatio_working_3-way'!L409*'OddsRatio_working_3-way'!M409</f>
        <v>#VALUE!</v>
      </c>
      <c r="R409" s="11" t="e">
        <f t="shared" si="101"/>
        <v>#VALUE!</v>
      </c>
      <c r="S409" s="11" t="e">
        <f t="shared" si="102"/>
        <v>#VALUE!</v>
      </c>
      <c r="T409" s="11" t="e">
        <f t="shared" si="103"/>
        <v>#VALUE!</v>
      </c>
      <c r="U409" s="11" t="e">
        <f>'OddsRatio_working_3-way'!S409-'OddsRatio_working_3-way'!R409^2/3</f>
        <v>#VALUE!</v>
      </c>
      <c r="V409" s="11" t="e">
        <f>'OddsRatio_working_3-way'!S409*'OddsRatio_working_3-way'!R409/3-2*'OddsRatio_working_3-way'!R409^3/27-'OddsRatio_working_3-way'!T409</f>
        <v>#VALUE!</v>
      </c>
      <c r="W409" s="11" t="e">
        <f>'OddsRatio_working_3-way'!V409^2+4*'OddsRatio_working_3-way'!U409^3/27</f>
        <v>#VALUE!</v>
      </c>
      <c r="X409" s="11" t="e">
        <f>IF('OddsRatio_working_3-way'!W409&gt;0,IF(ABS('OddsRatio_working_3-way'!V409+SQRT('OddsRatio_working_3-way'!W409))/2&gt;0,ABS('OddsRatio_working_3-way'!V409+SQRT('OddsRatio_working_3-way'!W409))/2,ABS('OddsRatio_working_3-way'!V409-SQRT('OddsRatio_working_3-way'!W409))/2),SQRT(-'OddsRatio_working_3-way'!U409^3/27))</f>
        <v>#VALUE!</v>
      </c>
      <c r="Y409" s="11" t="e">
        <f>IF('OddsRatio_working_3-way'!W409&gt;=0,IF('OddsRatio_working_3-way'!V409+SQRT('OddsRatio_working_3-way'!W409)&gt;0,0,PI()),ACOS('OddsRatio_working_3-way'!V409/(2*'OddsRatio_working_3-way'!X409)))</f>
        <v>#VALUE!</v>
      </c>
      <c r="Z409" s="11" t="e">
        <f>'OddsRatio_working_3-way'!X409^(1/3)*COS('OddsRatio_working_3-way'!Y409/3)</f>
        <v>#VALUE!</v>
      </c>
      <c r="AA409" s="11" t="e">
        <f>'OddsRatio_working_3-way'!X409^(1/3)*COS(('OddsRatio_working_3-way'!Y409+2*PI())/3)</f>
        <v>#VALUE!</v>
      </c>
      <c r="AB409" s="11" t="e">
        <f>'OddsRatio_working_3-way'!X409^(1/3)*COS(('OddsRatio_working_3-way'!Y409+4*PI())/3)</f>
        <v>#VALUE!</v>
      </c>
      <c r="AC409" s="11" t="e">
        <f>'OddsRatio_working_3-way'!X409^(1/3)*SIN('OddsRatio_working_3-way'!Y409/3)</f>
        <v>#VALUE!</v>
      </c>
      <c r="AD409" s="11" t="e">
        <f>'OddsRatio_working_3-way'!X409^(1/3)*SIN(('OddsRatio_working_3-way'!Y409+2*PI())/3)</f>
        <v>#VALUE!</v>
      </c>
      <c r="AE409" s="11" t="e">
        <f>'OddsRatio_working_3-way'!X409^(1/3)*SIN(('OddsRatio_working_3-way'!Y409+4*PI())/3)</f>
        <v>#VALUE!</v>
      </c>
      <c r="AF409" s="11" t="e">
        <f>-'OddsRatio_working_3-way'!U409/(3*'OddsRatio_working_3-way'!X409^(1/3))*COS(('OddsRatio_working_3-way'!Y409)/3)</f>
        <v>#VALUE!</v>
      </c>
      <c r="AG409" s="11" t="e">
        <f>-'OddsRatio_working_3-way'!U409/(3*'OddsRatio_working_3-way'!X409^(1/3))*COS(('OddsRatio_working_3-way'!Y409+2*PI())/3)</f>
        <v>#VALUE!</v>
      </c>
      <c r="AH409" s="11" t="e">
        <f>-'OddsRatio_working_3-way'!U409/(3*'OddsRatio_working_3-way'!X409^(1/3))*COS(('OddsRatio_working_3-way'!Y409+4*PI())/3)</f>
        <v>#VALUE!</v>
      </c>
      <c r="AI409" s="11" t="e">
        <f>'OddsRatio_working_3-way'!U409/(3*'OddsRatio_working_3-way'!X409^(1/3))*SIN(('OddsRatio_working_3-way'!Y409)/3)</f>
        <v>#VALUE!</v>
      </c>
      <c r="AJ409" s="11" t="e">
        <f>'OddsRatio_working_3-way'!U409/(3*'OddsRatio_working_3-way'!X409^(1/3))*SIN(('OddsRatio_working_3-way'!Y409+2*PI())/3)</f>
        <v>#VALUE!</v>
      </c>
      <c r="AK409" s="11" t="e">
        <f>'OddsRatio_working_3-way'!U409/(3*'OddsRatio_working_3-way'!X409^(1/3))*SIN(('OddsRatio_working_3-way'!Y409+4*PI())/3)</f>
        <v>#VALUE!</v>
      </c>
      <c r="AL409" s="11" t="e">
        <f>'OddsRatio_working_3-way'!Z409+'OddsRatio_working_3-way'!AF409</f>
        <v>#VALUE!</v>
      </c>
      <c r="AM409" s="11" t="e">
        <f>'OddsRatio_working_3-way'!AA409+'OddsRatio_working_3-way'!AG409</f>
        <v>#VALUE!</v>
      </c>
      <c r="AN409" s="11" t="e">
        <f>'OddsRatio_working_3-way'!AB409+'OddsRatio_working_3-way'!AH409</f>
        <v>#VALUE!</v>
      </c>
      <c r="AO409" s="11" t="e">
        <f>'OddsRatio_working_3-way'!AC409+'OddsRatio_working_3-way'!AI409</f>
        <v>#VALUE!</v>
      </c>
      <c r="AP409" s="11" t="e">
        <f>'OddsRatio_working_3-way'!AD409+'OddsRatio_working_3-way'!AJ409</f>
        <v>#VALUE!</v>
      </c>
      <c r="AQ409" s="11" t="e">
        <f>'OddsRatio_working_3-way'!AE409+'OddsRatio_working_3-way'!AK409</f>
        <v>#VALUE!</v>
      </c>
      <c r="AR409" s="10" t="str">
        <f>IF(A409="","",IF(('OddsRatio_working_3-way'!X409=0),IF(Q409&gt;0,-Q409^(1/3),(-Q409)^(1/3)),'OddsRatio_working_3-way'!AL409-'OddsRatio_working_3-way'!R409/3))</f>
        <v/>
      </c>
      <c r="AS409" s="11" t="e">
        <f>IF(('OddsRatio_working_3-way'!X409=0),IF(Q409&gt;0,-Q409^(1/3),(-Q409)^(1/3)),'OddsRatio_working_3-way'!AM409-'OddsRatio_working_3-way'!R409/3)</f>
        <v>#VALUE!</v>
      </c>
      <c r="AT409" s="11" t="e">
        <f>IF(('OddsRatio_working_3-way'!X409=0),IF(Q409&gt;0,-Q409^(1/3),(-Q409)^(1/3)),'OddsRatio_working_3-way'!AN409-'OddsRatio_working_3-way'!R409/3)</f>
        <v>#VALUE!</v>
      </c>
      <c r="AU409" s="11" t="e">
        <f>IF(('OddsRatio_working_3-way'!X409=0),0,'OddsRatio_working_3-way'!AO409)</f>
        <v>#VALUE!</v>
      </c>
      <c r="AV409" s="11" t="e">
        <f>IF(('OddsRatio_working_3-way'!X409=0),0,'OddsRatio_working_3-way'!AP409)</f>
        <v>#VALUE!</v>
      </c>
      <c r="AW409" s="11" t="e">
        <f>IF(('OddsRatio_working_3-way'!X409=0),0,'OddsRatio_working_3-way'!AQ409)</f>
        <v>#VALUE!</v>
      </c>
    </row>
    <row r="410" spans="1:49">
      <c r="A410" s="4" t="str">
        <f>IF('True_Odds_Calculator_3-way'!A411="","",'True_Odds_Calculator_3-way'!A411)</f>
        <v/>
      </c>
      <c r="B410" s="4" t="str">
        <f>IF('True_Odds_Calculator_3-way'!B411="","",'True_Odds_Calculator_3-way'!B411)</f>
        <v/>
      </c>
      <c r="C410" s="4" t="str">
        <f>IF('True_Odds_Calculator_3-way'!C411="","",'True_Odds_Calculator_3-way'!C411)</f>
        <v/>
      </c>
      <c r="D410" s="9" t="e">
        <f t="shared" si="91"/>
        <v>#VALUE!</v>
      </c>
      <c r="E410" s="9" t="e">
        <f t="shared" si="92"/>
        <v>#VALUE!</v>
      </c>
      <c r="F410" s="9" t="e">
        <f t="shared" si="93"/>
        <v>#VALUE!</v>
      </c>
      <c r="G410" s="9" t="str">
        <f t="shared" si="94"/>
        <v/>
      </c>
      <c r="H410" s="9" t="str">
        <f t="shared" si="95"/>
        <v/>
      </c>
      <c r="I410" s="9" t="str">
        <f t="shared" si="96"/>
        <v/>
      </c>
      <c r="J410" s="9" t="str">
        <f t="shared" si="97"/>
        <v/>
      </c>
      <c r="K410" s="11" t="e">
        <f t="shared" si="98"/>
        <v>#VALUE!</v>
      </c>
      <c r="L410" s="11" t="e">
        <f t="shared" si="99"/>
        <v>#VALUE!</v>
      </c>
      <c r="M410" s="11" t="e">
        <f t="shared" si="100"/>
        <v>#VALUE!</v>
      </c>
      <c r="N410" s="11" t="e">
        <f>'OddsRatio_working_3-way'!K410+'OddsRatio_working_3-way'!L410+'OddsRatio_working_3-way'!M410-('OddsRatio_working_3-way'!K410*'OddsRatio_working_3-way'!L410)-('OddsRatio_working_3-way'!K410*'OddsRatio_working_3-way'!M410)-('OddsRatio_working_3-way'!L410*'OddsRatio_working_3-way'!M410)+('OddsRatio_working_3-way'!K410*'OddsRatio_working_3-way'!L410*'OddsRatio_working_3-way'!M410)-1</f>
        <v>#VALUE!</v>
      </c>
      <c r="O410" s="11">
        <f>0</f>
        <v>0</v>
      </c>
      <c r="P410" s="11" t="e">
        <f>('OddsRatio_working_3-way'!K410*'OddsRatio_working_3-way'!L410)+('OddsRatio_working_3-way'!K410*'OddsRatio_working_3-way'!M410)+('OddsRatio_working_3-way'!L410*'OddsRatio_working_3-way'!M410)-(3*'OddsRatio_working_3-way'!K410*'OddsRatio_working_3-way'!L410*'OddsRatio_working_3-way'!M410)</f>
        <v>#VALUE!</v>
      </c>
      <c r="Q410" s="11" t="e">
        <f>2*'OddsRatio_working_3-way'!K410*'OddsRatio_working_3-way'!L410*'OddsRatio_working_3-way'!M410</f>
        <v>#VALUE!</v>
      </c>
      <c r="R410" s="11" t="e">
        <f t="shared" si="101"/>
        <v>#VALUE!</v>
      </c>
      <c r="S410" s="11" t="e">
        <f t="shared" si="102"/>
        <v>#VALUE!</v>
      </c>
      <c r="T410" s="11" t="e">
        <f t="shared" si="103"/>
        <v>#VALUE!</v>
      </c>
      <c r="U410" s="11" t="e">
        <f>'OddsRatio_working_3-way'!S410-'OddsRatio_working_3-way'!R410^2/3</f>
        <v>#VALUE!</v>
      </c>
      <c r="V410" s="11" t="e">
        <f>'OddsRatio_working_3-way'!S410*'OddsRatio_working_3-way'!R410/3-2*'OddsRatio_working_3-way'!R410^3/27-'OddsRatio_working_3-way'!T410</f>
        <v>#VALUE!</v>
      </c>
      <c r="W410" s="11" t="e">
        <f>'OddsRatio_working_3-way'!V410^2+4*'OddsRatio_working_3-way'!U410^3/27</f>
        <v>#VALUE!</v>
      </c>
      <c r="X410" s="11" t="e">
        <f>IF('OddsRatio_working_3-way'!W410&gt;0,IF(ABS('OddsRatio_working_3-way'!V410+SQRT('OddsRatio_working_3-way'!W410))/2&gt;0,ABS('OddsRatio_working_3-way'!V410+SQRT('OddsRatio_working_3-way'!W410))/2,ABS('OddsRatio_working_3-way'!V410-SQRT('OddsRatio_working_3-way'!W410))/2),SQRT(-'OddsRatio_working_3-way'!U410^3/27))</f>
        <v>#VALUE!</v>
      </c>
      <c r="Y410" s="11" t="e">
        <f>IF('OddsRatio_working_3-way'!W410&gt;=0,IF('OddsRatio_working_3-way'!V410+SQRT('OddsRatio_working_3-way'!W410)&gt;0,0,PI()),ACOS('OddsRatio_working_3-way'!V410/(2*'OddsRatio_working_3-way'!X410)))</f>
        <v>#VALUE!</v>
      </c>
      <c r="Z410" s="11" t="e">
        <f>'OddsRatio_working_3-way'!X410^(1/3)*COS('OddsRatio_working_3-way'!Y410/3)</f>
        <v>#VALUE!</v>
      </c>
      <c r="AA410" s="11" t="e">
        <f>'OddsRatio_working_3-way'!X410^(1/3)*COS(('OddsRatio_working_3-way'!Y410+2*PI())/3)</f>
        <v>#VALUE!</v>
      </c>
      <c r="AB410" s="11" t="e">
        <f>'OddsRatio_working_3-way'!X410^(1/3)*COS(('OddsRatio_working_3-way'!Y410+4*PI())/3)</f>
        <v>#VALUE!</v>
      </c>
      <c r="AC410" s="11" t="e">
        <f>'OddsRatio_working_3-way'!X410^(1/3)*SIN('OddsRatio_working_3-way'!Y410/3)</f>
        <v>#VALUE!</v>
      </c>
      <c r="AD410" s="11" t="e">
        <f>'OddsRatio_working_3-way'!X410^(1/3)*SIN(('OddsRatio_working_3-way'!Y410+2*PI())/3)</f>
        <v>#VALUE!</v>
      </c>
      <c r="AE410" s="11" t="e">
        <f>'OddsRatio_working_3-way'!X410^(1/3)*SIN(('OddsRatio_working_3-way'!Y410+4*PI())/3)</f>
        <v>#VALUE!</v>
      </c>
      <c r="AF410" s="11" t="e">
        <f>-'OddsRatio_working_3-way'!U410/(3*'OddsRatio_working_3-way'!X410^(1/3))*COS(('OddsRatio_working_3-way'!Y410)/3)</f>
        <v>#VALUE!</v>
      </c>
      <c r="AG410" s="11" t="e">
        <f>-'OddsRatio_working_3-way'!U410/(3*'OddsRatio_working_3-way'!X410^(1/3))*COS(('OddsRatio_working_3-way'!Y410+2*PI())/3)</f>
        <v>#VALUE!</v>
      </c>
      <c r="AH410" s="11" t="e">
        <f>-'OddsRatio_working_3-way'!U410/(3*'OddsRatio_working_3-way'!X410^(1/3))*COS(('OddsRatio_working_3-way'!Y410+4*PI())/3)</f>
        <v>#VALUE!</v>
      </c>
      <c r="AI410" s="11" t="e">
        <f>'OddsRatio_working_3-way'!U410/(3*'OddsRatio_working_3-way'!X410^(1/3))*SIN(('OddsRatio_working_3-way'!Y410)/3)</f>
        <v>#VALUE!</v>
      </c>
      <c r="AJ410" s="11" t="e">
        <f>'OddsRatio_working_3-way'!U410/(3*'OddsRatio_working_3-way'!X410^(1/3))*SIN(('OddsRatio_working_3-way'!Y410+2*PI())/3)</f>
        <v>#VALUE!</v>
      </c>
      <c r="AK410" s="11" t="e">
        <f>'OddsRatio_working_3-way'!U410/(3*'OddsRatio_working_3-way'!X410^(1/3))*SIN(('OddsRatio_working_3-way'!Y410+4*PI())/3)</f>
        <v>#VALUE!</v>
      </c>
      <c r="AL410" s="11" t="e">
        <f>'OddsRatio_working_3-way'!Z410+'OddsRatio_working_3-way'!AF410</f>
        <v>#VALUE!</v>
      </c>
      <c r="AM410" s="11" t="e">
        <f>'OddsRatio_working_3-way'!AA410+'OddsRatio_working_3-way'!AG410</f>
        <v>#VALUE!</v>
      </c>
      <c r="AN410" s="11" t="e">
        <f>'OddsRatio_working_3-way'!AB410+'OddsRatio_working_3-way'!AH410</f>
        <v>#VALUE!</v>
      </c>
      <c r="AO410" s="11" t="e">
        <f>'OddsRatio_working_3-way'!AC410+'OddsRatio_working_3-way'!AI410</f>
        <v>#VALUE!</v>
      </c>
      <c r="AP410" s="11" t="e">
        <f>'OddsRatio_working_3-way'!AD410+'OddsRatio_working_3-way'!AJ410</f>
        <v>#VALUE!</v>
      </c>
      <c r="AQ410" s="11" t="e">
        <f>'OddsRatio_working_3-way'!AE410+'OddsRatio_working_3-way'!AK410</f>
        <v>#VALUE!</v>
      </c>
      <c r="AR410" s="10" t="str">
        <f>IF(A410="","",IF(('OddsRatio_working_3-way'!X410=0),IF(Q410&gt;0,-Q410^(1/3),(-Q410)^(1/3)),'OddsRatio_working_3-way'!AL410-'OddsRatio_working_3-way'!R410/3))</f>
        <v/>
      </c>
      <c r="AS410" s="11" t="e">
        <f>IF(('OddsRatio_working_3-way'!X410=0),IF(Q410&gt;0,-Q410^(1/3),(-Q410)^(1/3)),'OddsRatio_working_3-way'!AM410-'OddsRatio_working_3-way'!R410/3)</f>
        <v>#VALUE!</v>
      </c>
      <c r="AT410" s="11" t="e">
        <f>IF(('OddsRatio_working_3-way'!X410=0),IF(Q410&gt;0,-Q410^(1/3),(-Q410)^(1/3)),'OddsRatio_working_3-way'!AN410-'OddsRatio_working_3-way'!R410/3)</f>
        <v>#VALUE!</v>
      </c>
      <c r="AU410" s="11" t="e">
        <f>IF(('OddsRatio_working_3-way'!X410=0),0,'OddsRatio_working_3-way'!AO410)</f>
        <v>#VALUE!</v>
      </c>
      <c r="AV410" s="11" t="e">
        <f>IF(('OddsRatio_working_3-way'!X410=0),0,'OddsRatio_working_3-way'!AP410)</f>
        <v>#VALUE!</v>
      </c>
      <c r="AW410" s="11" t="e">
        <f>IF(('OddsRatio_working_3-way'!X410=0),0,'OddsRatio_working_3-way'!AQ410)</f>
        <v>#VALUE!</v>
      </c>
    </row>
    <row r="411" spans="1:49">
      <c r="A411" s="4" t="str">
        <f>IF('True_Odds_Calculator_3-way'!A412="","",'True_Odds_Calculator_3-way'!A412)</f>
        <v/>
      </c>
      <c r="B411" s="4" t="str">
        <f>IF('True_Odds_Calculator_3-way'!B412="","",'True_Odds_Calculator_3-way'!B412)</f>
        <v/>
      </c>
      <c r="C411" s="4" t="str">
        <f>IF('True_Odds_Calculator_3-way'!C412="","",'True_Odds_Calculator_3-way'!C412)</f>
        <v/>
      </c>
      <c r="D411" s="9" t="e">
        <f t="shared" si="91"/>
        <v>#VALUE!</v>
      </c>
      <c r="E411" s="9" t="e">
        <f t="shared" si="92"/>
        <v>#VALUE!</v>
      </c>
      <c r="F411" s="9" t="e">
        <f t="shared" si="93"/>
        <v>#VALUE!</v>
      </c>
      <c r="G411" s="9" t="str">
        <f t="shared" si="94"/>
        <v/>
      </c>
      <c r="H411" s="9" t="str">
        <f t="shared" si="95"/>
        <v/>
      </c>
      <c r="I411" s="9" t="str">
        <f t="shared" si="96"/>
        <v/>
      </c>
      <c r="J411" s="9" t="str">
        <f t="shared" si="97"/>
        <v/>
      </c>
      <c r="K411" s="11" t="e">
        <f t="shared" si="98"/>
        <v>#VALUE!</v>
      </c>
      <c r="L411" s="11" t="e">
        <f t="shared" si="99"/>
        <v>#VALUE!</v>
      </c>
      <c r="M411" s="11" t="e">
        <f t="shared" si="100"/>
        <v>#VALUE!</v>
      </c>
      <c r="N411" s="11" t="e">
        <f>'OddsRatio_working_3-way'!K411+'OddsRatio_working_3-way'!L411+'OddsRatio_working_3-way'!M411-('OddsRatio_working_3-way'!K411*'OddsRatio_working_3-way'!L411)-('OddsRatio_working_3-way'!K411*'OddsRatio_working_3-way'!M411)-('OddsRatio_working_3-way'!L411*'OddsRatio_working_3-way'!M411)+('OddsRatio_working_3-way'!K411*'OddsRatio_working_3-way'!L411*'OddsRatio_working_3-way'!M411)-1</f>
        <v>#VALUE!</v>
      </c>
      <c r="O411" s="11">
        <f>0</f>
        <v>0</v>
      </c>
      <c r="P411" s="11" t="e">
        <f>('OddsRatio_working_3-way'!K411*'OddsRatio_working_3-way'!L411)+('OddsRatio_working_3-way'!K411*'OddsRatio_working_3-way'!M411)+('OddsRatio_working_3-way'!L411*'OddsRatio_working_3-way'!M411)-(3*'OddsRatio_working_3-way'!K411*'OddsRatio_working_3-way'!L411*'OddsRatio_working_3-way'!M411)</f>
        <v>#VALUE!</v>
      </c>
      <c r="Q411" s="11" t="e">
        <f>2*'OddsRatio_working_3-way'!K411*'OddsRatio_working_3-way'!L411*'OddsRatio_working_3-way'!M411</f>
        <v>#VALUE!</v>
      </c>
      <c r="R411" s="11" t="e">
        <f t="shared" si="101"/>
        <v>#VALUE!</v>
      </c>
      <c r="S411" s="11" t="e">
        <f t="shared" si="102"/>
        <v>#VALUE!</v>
      </c>
      <c r="T411" s="11" t="e">
        <f t="shared" si="103"/>
        <v>#VALUE!</v>
      </c>
      <c r="U411" s="11" t="e">
        <f>'OddsRatio_working_3-way'!S411-'OddsRatio_working_3-way'!R411^2/3</f>
        <v>#VALUE!</v>
      </c>
      <c r="V411" s="11" t="e">
        <f>'OddsRatio_working_3-way'!S411*'OddsRatio_working_3-way'!R411/3-2*'OddsRatio_working_3-way'!R411^3/27-'OddsRatio_working_3-way'!T411</f>
        <v>#VALUE!</v>
      </c>
      <c r="W411" s="11" t="e">
        <f>'OddsRatio_working_3-way'!V411^2+4*'OddsRatio_working_3-way'!U411^3/27</f>
        <v>#VALUE!</v>
      </c>
      <c r="X411" s="11" t="e">
        <f>IF('OddsRatio_working_3-way'!W411&gt;0,IF(ABS('OddsRatio_working_3-way'!V411+SQRT('OddsRatio_working_3-way'!W411))/2&gt;0,ABS('OddsRatio_working_3-way'!V411+SQRT('OddsRatio_working_3-way'!W411))/2,ABS('OddsRatio_working_3-way'!V411-SQRT('OddsRatio_working_3-way'!W411))/2),SQRT(-'OddsRatio_working_3-way'!U411^3/27))</f>
        <v>#VALUE!</v>
      </c>
      <c r="Y411" s="11" t="e">
        <f>IF('OddsRatio_working_3-way'!W411&gt;=0,IF('OddsRatio_working_3-way'!V411+SQRT('OddsRatio_working_3-way'!W411)&gt;0,0,PI()),ACOS('OddsRatio_working_3-way'!V411/(2*'OddsRatio_working_3-way'!X411)))</f>
        <v>#VALUE!</v>
      </c>
      <c r="Z411" s="11" t="e">
        <f>'OddsRatio_working_3-way'!X411^(1/3)*COS('OddsRatio_working_3-way'!Y411/3)</f>
        <v>#VALUE!</v>
      </c>
      <c r="AA411" s="11" t="e">
        <f>'OddsRatio_working_3-way'!X411^(1/3)*COS(('OddsRatio_working_3-way'!Y411+2*PI())/3)</f>
        <v>#VALUE!</v>
      </c>
      <c r="AB411" s="11" t="e">
        <f>'OddsRatio_working_3-way'!X411^(1/3)*COS(('OddsRatio_working_3-way'!Y411+4*PI())/3)</f>
        <v>#VALUE!</v>
      </c>
      <c r="AC411" s="11" t="e">
        <f>'OddsRatio_working_3-way'!X411^(1/3)*SIN('OddsRatio_working_3-way'!Y411/3)</f>
        <v>#VALUE!</v>
      </c>
      <c r="AD411" s="11" t="e">
        <f>'OddsRatio_working_3-way'!X411^(1/3)*SIN(('OddsRatio_working_3-way'!Y411+2*PI())/3)</f>
        <v>#VALUE!</v>
      </c>
      <c r="AE411" s="11" t="e">
        <f>'OddsRatio_working_3-way'!X411^(1/3)*SIN(('OddsRatio_working_3-way'!Y411+4*PI())/3)</f>
        <v>#VALUE!</v>
      </c>
      <c r="AF411" s="11" t="e">
        <f>-'OddsRatio_working_3-way'!U411/(3*'OddsRatio_working_3-way'!X411^(1/3))*COS(('OddsRatio_working_3-way'!Y411)/3)</f>
        <v>#VALUE!</v>
      </c>
      <c r="AG411" s="11" t="e">
        <f>-'OddsRatio_working_3-way'!U411/(3*'OddsRatio_working_3-way'!X411^(1/3))*COS(('OddsRatio_working_3-way'!Y411+2*PI())/3)</f>
        <v>#VALUE!</v>
      </c>
      <c r="AH411" s="11" t="e">
        <f>-'OddsRatio_working_3-way'!U411/(3*'OddsRatio_working_3-way'!X411^(1/3))*COS(('OddsRatio_working_3-way'!Y411+4*PI())/3)</f>
        <v>#VALUE!</v>
      </c>
      <c r="AI411" s="11" t="e">
        <f>'OddsRatio_working_3-way'!U411/(3*'OddsRatio_working_3-way'!X411^(1/3))*SIN(('OddsRatio_working_3-way'!Y411)/3)</f>
        <v>#VALUE!</v>
      </c>
      <c r="AJ411" s="11" t="e">
        <f>'OddsRatio_working_3-way'!U411/(3*'OddsRatio_working_3-way'!X411^(1/3))*SIN(('OddsRatio_working_3-way'!Y411+2*PI())/3)</f>
        <v>#VALUE!</v>
      </c>
      <c r="AK411" s="11" t="e">
        <f>'OddsRatio_working_3-way'!U411/(3*'OddsRatio_working_3-way'!X411^(1/3))*SIN(('OddsRatio_working_3-way'!Y411+4*PI())/3)</f>
        <v>#VALUE!</v>
      </c>
      <c r="AL411" s="11" t="e">
        <f>'OddsRatio_working_3-way'!Z411+'OddsRatio_working_3-way'!AF411</f>
        <v>#VALUE!</v>
      </c>
      <c r="AM411" s="11" t="e">
        <f>'OddsRatio_working_3-way'!AA411+'OddsRatio_working_3-way'!AG411</f>
        <v>#VALUE!</v>
      </c>
      <c r="AN411" s="11" t="e">
        <f>'OddsRatio_working_3-way'!AB411+'OddsRatio_working_3-way'!AH411</f>
        <v>#VALUE!</v>
      </c>
      <c r="AO411" s="11" t="e">
        <f>'OddsRatio_working_3-way'!AC411+'OddsRatio_working_3-way'!AI411</f>
        <v>#VALUE!</v>
      </c>
      <c r="AP411" s="11" t="e">
        <f>'OddsRatio_working_3-way'!AD411+'OddsRatio_working_3-way'!AJ411</f>
        <v>#VALUE!</v>
      </c>
      <c r="AQ411" s="11" t="e">
        <f>'OddsRatio_working_3-way'!AE411+'OddsRatio_working_3-way'!AK411</f>
        <v>#VALUE!</v>
      </c>
      <c r="AR411" s="10" t="str">
        <f>IF(A411="","",IF(('OddsRatio_working_3-way'!X411=0),IF(Q411&gt;0,-Q411^(1/3),(-Q411)^(1/3)),'OddsRatio_working_3-way'!AL411-'OddsRatio_working_3-way'!R411/3))</f>
        <v/>
      </c>
      <c r="AS411" s="11" t="e">
        <f>IF(('OddsRatio_working_3-way'!X411=0),IF(Q411&gt;0,-Q411^(1/3),(-Q411)^(1/3)),'OddsRatio_working_3-way'!AM411-'OddsRatio_working_3-way'!R411/3)</f>
        <v>#VALUE!</v>
      </c>
      <c r="AT411" s="11" t="e">
        <f>IF(('OddsRatio_working_3-way'!X411=0),IF(Q411&gt;0,-Q411^(1/3),(-Q411)^(1/3)),'OddsRatio_working_3-way'!AN411-'OddsRatio_working_3-way'!R411/3)</f>
        <v>#VALUE!</v>
      </c>
      <c r="AU411" s="11" t="e">
        <f>IF(('OddsRatio_working_3-way'!X411=0),0,'OddsRatio_working_3-way'!AO411)</f>
        <v>#VALUE!</v>
      </c>
      <c r="AV411" s="11" t="e">
        <f>IF(('OddsRatio_working_3-way'!X411=0),0,'OddsRatio_working_3-way'!AP411)</f>
        <v>#VALUE!</v>
      </c>
      <c r="AW411" s="11" t="e">
        <f>IF(('OddsRatio_working_3-way'!X411=0),0,'OddsRatio_working_3-way'!AQ411)</f>
        <v>#VALUE!</v>
      </c>
    </row>
    <row r="412" spans="1:49">
      <c r="A412" s="4" t="str">
        <f>IF('True_Odds_Calculator_3-way'!A413="","",'True_Odds_Calculator_3-way'!A413)</f>
        <v/>
      </c>
      <c r="B412" s="4" t="str">
        <f>IF('True_Odds_Calculator_3-way'!B413="","",'True_Odds_Calculator_3-way'!B413)</f>
        <v/>
      </c>
      <c r="C412" s="4" t="str">
        <f>IF('True_Odds_Calculator_3-way'!C413="","",'True_Odds_Calculator_3-way'!C413)</f>
        <v/>
      </c>
      <c r="D412" s="9" t="e">
        <f t="shared" si="91"/>
        <v>#VALUE!</v>
      </c>
      <c r="E412" s="9" t="e">
        <f t="shared" si="92"/>
        <v>#VALUE!</v>
      </c>
      <c r="F412" s="9" t="e">
        <f t="shared" si="93"/>
        <v>#VALUE!</v>
      </c>
      <c r="G412" s="9" t="str">
        <f t="shared" si="94"/>
        <v/>
      </c>
      <c r="H412" s="9" t="str">
        <f t="shared" si="95"/>
        <v/>
      </c>
      <c r="I412" s="9" t="str">
        <f t="shared" si="96"/>
        <v/>
      </c>
      <c r="J412" s="9" t="str">
        <f t="shared" si="97"/>
        <v/>
      </c>
      <c r="K412" s="11" t="e">
        <f t="shared" si="98"/>
        <v>#VALUE!</v>
      </c>
      <c r="L412" s="11" t="e">
        <f t="shared" si="99"/>
        <v>#VALUE!</v>
      </c>
      <c r="M412" s="11" t="e">
        <f t="shared" si="100"/>
        <v>#VALUE!</v>
      </c>
      <c r="N412" s="11" t="e">
        <f>'OddsRatio_working_3-way'!K412+'OddsRatio_working_3-way'!L412+'OddsRatio_working_3-way'!M412-('OddsRatio_working_3-way'!K412*'OddsRatio_working_3-way'!L412)-('OddsRatio_working_3-way'!K412*'OddsRatio_working_3-way'!M412)-('OddsRatio_working_3-way'!L412*'OddsRatio_working_3-way'!M412)+('OddsRatio_working_3-way'!K412*'OddsRatio_working_3-way'!L412*'OddsRatio_working_3-way'!M412)-1</f>
        <v>#VALUE!</v>
      </c>
      <c r="O412" s="11">
        <f>0</f>
        <v>0</v>
      </c>
      <c r="P412" s="11" t="e">
        <f>('OddsRatio_working_3-way'!K412*'OddsRatio_working_3-way'!L412)+('OddsRatio_working_3-way'!K412*'OddsRatio_working_3-way'!M412)+('OddsRatio_working_3-way'!L412*'OddsRatio_working_3-way'!M412)-(3*'OddsRatio_working_3-way'!K412*'OddsRatio_working_3-way'!L412*'OddsRatio_working_3-way'!M412)</f>
        <v>#VALUE!</v>
      </c>
      <c r="Q412" s="11" t="e">
        <f>2*'OddsRatio_working_3-way'!K412*'OddsRatio_working_3-way'!L412*'OddsRatio_working_3-way'!M412</f>
        <v>#VALUE!</v>
      </c>
      <c r="R412" s="11" t="e">
        <f t="shared" si="101"/>
        <v>#VALUE!</v>
      </c>
      <c r="S412" s="11" t="e">
        <f t="shared" si="102"/>
        <v>#VALUE!</v>
      </c>
      <c r="T412" s="11" t="e">
        <f t="shared" si="103"/>
        <v>#VALUE!</v>
      </c>
      <c r="U412" s="11" t="e">
        <f>'OddsRatio_working_3-way'!S412-'OddsRatio_working_3-way'!R412^2/3</f>
        <v>#VALUE!</v>
      </c>
      <c r="V412" s="11" t="e">
        <f>'OddsRatio_working_3-way'!S412*'OddsRatio_working_3-way'!R412/3-2*'OddsRatio_working_3-way'!R412^3/27-'OddsRatio_working_3-way'!T412</f>
        <v>#VALUE!</v>
      </c>
      <c r="W412" s="11" t="e">
        <f>'OddsRatio_working_3-way'!V412^2+4*'OddsRatio_working_3-way'!U412^3/27</f>
        <v>#VALUE!</v>
      </c>
      <c r="X412" s="11" t="e">
        <f>IF('OddsRatio_working_3-way'!W412&gt;0,IF(ABS('OddsRatio_working_3-way'!V412+SQRT('OddsRatio_working_3-way'!W412))/2&gt;0,ABS('OddsRatio_working_3-way'!V412+SQRT('OddsRatio_working_3-way'!W412))/2,ABS('OddsRatio_working_3-way'!V412-SQRT('OddsRatio_working_3-way'!W412))/2),SQRT(-'OddsRatio_working_3-way'!U412^3/27))</f>
        <v>#VALUE!</v>
      </c>
      <c r="Y412" s="11" t="e">
        <f>IF('OddsRatio_working_3-way'!W412&gt;=0,IF('OddsRatio_working_3-way'!V412+SQRT('OddsRatio_working_3-way'!W412)&gt;0,0,PI()),ACOS('OddsRatio_working_3-way'!V412/(2*'OddsRatio_working_3-way'!X412)))</f>
        <v>#VALUE!</v>
      </c>
      <c r="Z412" s="11" t="e">
        <f>'OddsRatio_working_3-way'!X412^(1/3)*COS('OddsRatio_working_3-way'!Y412/3)</f>
        <v>#VALUE!</v>
      </c>
      <c r="AA412" s="11" t="e">
        <f>'OddsRatio_working_3-way'!X412^(1/3)*COS(('OddsRatio_working_3-way'!Y412+2*PI())/3)</f>
        <v>#VALUE!</v>
      </c>
      <c r="AB412" s="11" t="e">
        <f>'OddsRatio_working_3-way'!X412^(1/3)*COS(('OddsRatio_working_3-way'!Y412+4*PI())/3)</f>
        <v>#VALUE!</v>
      </c>
      <c r="AC412" s="11" t="e">
        <f>'OddsRatio_working_3-way'!X412^(1/3)*SIN('OddsRatio_working_3-way'!Y412/3)</f>
        <v>#VALUE!</v>
      </c>
      <c r="AD412" s="11" t="e">
        <f>'OddsRatio_working_3-way'!X412^(1/3)*SIN(('OddsRatio_working_3-way'!Y412+2*PI())/3)</f>
        <v>#VALUE!</v>
      </c>
      <c r="AE412" s="11" t="e">
        <f>'OddsRatio_working_3-way'!X412^(1/3)*SIN(('OddsRatio_working_3-way'!Y412+4*PI())/3)</f>
        <v>#VALUE!</v>
      </c>
      <c r="AF412" s="11" t="e">
        <f>-'OddsRatio_working_3-way'!U412/(3*'OddsRatio_working_3-way'!X412^(1/3))*COS(('OddsRatio_working_3-way'!Y412)/3)</f>
        <v>#VALUE!</v>
      </c>
      <c r="AG412" s="11" t="e">
        <f>-'OddsRatio_working_3-way'!U412/(3*'OddsRatio_working_3-way'!X412^(1/3))*COS(('OddsRatio_working_3-way'!Y412+2*PI())/3)</f>
        <v>#VALUE!</v>
      </c>
      <c r="AH412" s="11" t="e">
        <f>-'OddsRatio_working_3-way'!U412/(3*'OddsRatio_working_3-way'!X412^(1/3))*COS(('OddsRatio_working_3-way'!Y412+4*PI())/3)</f>
        <v>#VALUE!</v>
      </c>
      <c r="AI412" s="11" t="e">
        <f>'OddsRatio_working_3-way'!U412/(3*'OddsRatio_working_3-way'!X412^(1/3))*SIN(('OddsRatio_working_3-way'!Y412)/3)</f>
        <v>#VALUE!</v>
      </c>
      <c r="AJ412" s="11" t="e">
        <f>'OddsRatio_working_3-way'!U412/(3*'OddsRatio_working_3-way'!X412^(1/3))*SIN(('OddsRatio_working_3-way'!Y412+2*PI())/3)</f>
        <v>#VALUE!</v>
      </c>
      <c r="AK412" s="11" t="e">
        <f>'OddsRatio_working_3-way'!U412/(3*'OddsRatio_working_3-way'!X412^(1/3))*SIN(('OddsRatio_working_3-way'!Y412+4*PI())/3)</f>
        <v>#VALUE!</v>
      </c>
      <c r="AL412" s="11" t="e">
        <f>'OddsRatio_working_3-way'!Z412+'OddsRatio_working_3-way'!AF412</f>
        <v>#VALUE!</v>
      </c>
      <c r="AM412" s="11" t="e">
        <f>'OddsRatio_working_3-way'!AA412+'OddsRatio_working_3-way'!AG412</f>
        <v>#VALUE!</v>
      </c>
      <c r="AN412" s="11" t="e">
        <f>'OddsRatio_working_3-way'!AB412+'OddsRatio_working_3-way'!AH412</f>
        <v>#VALUE!</v>
      </c>
      <c r="AO412" s="11" t="e">
        <f>'OddsRatio_working_3-way'!AC412+'OddsRatio_working_3-way'!AI412</f>
        <v>#VALUE!</v>
      </c>
      <c r="AP412" s="11" t="e">
        <f>'OddsRatio_working_3-way'!AD412+'OddsRatio_working_3-way'!AJ412</f>
        <v>#VALUE!</v>
      </c>
      <c r="AQ412" s="11" t="e">
        <f>'OddsRatio_working_3-way'!AE412+'OddsRatio_working_3-way'!AK412</f>
        <v>#VALUE!</v>
      </c>
      <c r="AR412" s="10" t="str">
        <f>IF(A412="","",IF(('OddsRatio_working_3-way'!X412=0),IF(Q412&gt;0,-Q412^(1/3),(-Q412)^(1/3)),'OddsRatio_working_3-way'!AL412-'OddsRatio_working_3-way'!R412/3))</f>
        <v/>
      </c>
      <c r="AS412" s="11" t="e">
        <f>IF(('OddsRatio_working_3-way'!X412=0),IF(Q412&gt;0,-Q412^(1/3),(-Q412)^(1/3)),'OddsRatio_working_3-way'!AM412-'OddsRatio_working_3-way'!R412/3)</f>
        <v>#VALUE!</v>
      </c>
      <c r="AT412" s="11" t="e">
        <f>IF(('OddsRatio_working_3-way'!X412=0),IF(Q412&gt;0,-Q412^(1/3),(-Q412)^(1/3)),'OddsRatio_working_3-way'!AN412-'OddsRatio_working_3-way'!R412/3)</f>
        <v>#VALUE!</v>
      </c>
      <c r="AU412" s="11" t="e">
        <f>IF(('OddsRatio_working_3-way'!X412=0),0,'OddsRatio_working_3-way'!AO412)</f>
        <v>#VALUE!</v>
      </c>
      <c r="AV412" s="11" t="e">
        <f>IF(('OddsRatio_working_3-way'!X412=0),0,'OddsRatio_working_3-way'!AP412)</f>
        <v>#VALUE!</v>
      </c>
      <c r="AW412" s="11" t="e">
        <f>IF(('OddsRatio_working_3-way'!X412=0),0,'OddsRatio_working_3-way'!AQ412)</f>
        <v>#VALUE!</v>
      </c>
    </row>
    <row r="413" spans="1:49">
      <c r="A413" s="4" t="str">
        <f>IF('True_Odds_Calculator_3-way'!A414="","",'True_Odds_Calculator_3-way'!A414)</f>
        <v/>
      </c>
      <c r="B413" s="4" t="str">
        <f>IF('True_Odds_Calculator_3-way'!B414="","",'True_Odds_Calculator_3-way'!B414)</f>
        <v/>
      </c>
      <c r="C413" s="4" t="str">
        <f>IF('True_Odds_Calculator_3-way'!C414="","",'True_Odds_Calculator_3-way'!C414)</f>
        <v/>
      </c>
      <c r="D413" s="9" t="e">
        <f t="shared" si="91"/>
        <v>#VALUE!</v>
      </c>
      <c r="E413" s="9" t="e">
        <f t="shared" si="92"/>
        <v>#VALUE!</v>
      </c>
      <c r="F413" s="9" t="e">
        <f t="shared" si="93"/>
        <v>#VALUE!</v>
      </c>
      <c r="G413" s="9" t="str">
        <f t="shared" si="94"/>
        <v/>
      </c>
      <c r="H413" s="9" t="str">
        <f t="shared" si="95"/>
        <v/>
      </c>
      <c r="I413" s="9" t="str">
        <f t="shared" si="96"/>
        <v/>
      </c>
      <c r="J413" s="9" t="str">
        <f t="shared" si="97"/>
        <v/>
      </c>
      <c r="K413" s="11" t="e">
        <f t="shared" si="98"/>
        <v>#VALUE!</v>
      </c>
      <c r="L413" s="11" t="e">
        <f t="shared" si="99"/>
        <v>#VALUE!</v>
      </c>
      <c r="M413" s="11" t="e">
        <f t="shared" si="100"/>
        <v>#VALUE!</v>
      </c>
      <c r="N413" s="11" t="e">
        <f>'OddsRatio_working_3-way'!K413+'OddsRatio_working_3-way'!L413+'OddsRatio_working_3-way'!M413-('OddsRatio_working_3-way'!K413*'OddsRatio_working_3-way'!L413)-('OddsRatio_working_3-way'!K413*'OddsRatio_working_3-way'!M413)-('OddsRatio_working_3-way'!L413*'OddsRatio_working_3-way'!M413)+('OddsRatio_working_3-way'!K413*'OddsRatio_working_3-way'!L413*'OddsRatio_working_3-way'!M413)-1</f>
        <v>#VALUE!</v>
      </c>
      <c r="O413" s="11">
        <f>0</f>
        <v>0</v>
      </c>
      <c r="P413" s="11" t="e">
        <f>('OddsRatio_working_3-way'!K413*'OddsRatio_working_3-way'!L413)+('OddsRatio_working_3-way'!K413*'OddsRatio_working_3-way'!M413)+('OddsRatio_working_3-way'!L413*'OddsRatio_working_3-way'!M413)-(3*'OddsRatio_working_3-way'!K413*'OddsRatio_working_3-way'!L413*'OddsRatio_working_3-way'!M413)</f>
        <v>#VALUE!</v>
      </c>
      <c r="Q413" s="11" t="e">
        <f>2*'OddsRatio_working_3-way'!K413*'OddsRatio_working_3-way'!L413*'OddsRatio_working_3-way'!M413</f>
        <v>#VALUE!</v>
      </c>
      <c r="R413" s="11" t="e">
        <f t="shared" si="101"/>
        <v>#VALUE!</v>
      </c>
      <c r="S413" s="11" t="e">
        <f t="shared" si="102"/>
        <v>#VALUE!</v>
      </c>
      <c r="T413" s="11" t="e">
        <f t="shared" si="103"/>
        <v>#VALUE!</v>
      </c>
      <c r="U413" s="11" t="e">
        <f>'OddsRatio_working_3-way'!S413-'OddsRatio_working_3-way'!R413^2/3</f>
        <v>#VALUE!</v>
      </c>
      <c r="V413" s="11" t="e">
        <f>'OddsRatio_working_3-way'!S413*'OddsRatio_working_3-way'!R413/3-2*'OddsRatio_working_3-way'!R413^3/27-'OddsRatio_working_3-way'!T413</f>
        <v>#VALUE!</v>
      </c>
      <c r="W413" s="11" t="e">
        <f>'OddsRatio_working_3-way'!V413^2+4*'OddsRatio_working_3-way'!U413^3/27</f>
        <v>#VALUE!</v>
      </c>
      <c r="X413" s="11" t="e">
        <f>IF('OddsRatio_working_3-way'!W413&gt;0,IF(ABS('OddsRatio_working_3-way'!V413+SQRT('OddsRatio_working_3-way'!W413))/2&gt;0,ABS('OddsRatio_working_3-way'!V413+SQRT('OddsRatio_working_3-way'!W413))/2,ABS('OddsRatio_working_3-way'!V413-SQRT('OddsRatio_working_3-way'!W413))/2),SQRT(-'OddsRatio_working_3-way'!U413^3/27))</f>
        <v>#VALUE!</v>
      </c>
      <c r="Y413" s="11" t="e">
        <f>IF('OddsRatio_working_3-way'!W413&gt;=0,IF('OddsRatio_working_3-way'!V413+SQRT('OddsRatio_working_3-way'!W413)&gt;0,0,PI()),ACOS('OddsRatio_working_3-way'!V413/(2*'OddsRatio_working_3-way'!X413)))</f>
        <v>#VALUE!</v>
      </c>
      <c r="Z413" s="11" t="e">
        <f>'OddsRatio_working_3-way'!X413^(1/3)*COS('OddsRatio_working_3-way'!Y413/3)</f>
        <v>#VALUE!</v>
      </c>
      <c r="AA413" s="11" t="e">
        <f>'OddsRatio_working_3-way'!X413^(1/3)*COS(('OddsRatio_working_3-way'!Y413+2*PI())/3)</f>
        <v>#VALUE!</v>
      </c>
      <c r="AB413" s="11" t="e">
        <f>'OddsRatio_working_3-way'!X413^(1/3)*COS(('OddsRatio_working_3-way'!Y413+4*PI())/3)</f>
        <v>#VALUE!</v>
      </c>
      <c r="AC413" s="11" t="e">
        <f>'OddsRatio_working_3-way'!X413^(1/3)*SIN('OddsRatio_working_3-way'!Y413/3)</f>
        <v>#VALUE!</v>
      </c>
      <c r="AD413" s="11" t="e">
        <f>'OddsRatio_working_3-way'!X413^(1/3)*SIN(('OddsRatio_working_3-way'!Y413+2*PI())/3)</f>
        <v>#VALUE!</v>
      </c>
      <c r="AE413" s="11" t="e">
        <f>'OddsRatio_working_3-way'!X413^(1/3)*SIN(('OddsRatio_working_3-way'!Y413+4*PI())/3)</f>
        <v>#VALUE!</v>
      </c>
      <c r="AF413" s="11" t="e">
        <f>-'OddsRatio_working_3-way'!U413/(3*'OddsRatio_working_3-way'!X413^(1/3))*COS(('OddsRatio_working_3-way'!Y413)/3)</f>
        <v>#VALUE!</v>
      </c>
      <c r="AG413" s="11" t="e">
        <f>-'OddsRatio_working_3-way'!U413/(3*'OddsRatio_working_3-way'!X413^(1/3))*COS(('OddsRatio_working_3-way'!Y413+2*PI())/3)</f>
        <v>#VALUE!</v>
      </c>
      <c r="AH413" s="11" t="e">
        <f>-'OddsRatio_working_3-way'!U413/(3*'OddsRatio_working_3-way'!X413^(1/3))*COS(('OddsRatio_working_3-way'!Y413+4*PI())/3)</f>
        <v>#VALUE!</v>
      </c>
      <c r="AI413" s="11" t="e">
        <f>'OddsRatio_working_3-way'!U413/(3*'OddsRatio_working_3-way'!X413^(1/3))*SIN(('OddsRatio_working_3-way'!Y413)/3)</f>
        <v>#VALUE!</v>
      </c>
      <c r="AJ413" s="11" t="e">
        <f>'OddsRatio_working_3-way'!U413/(3*'OddsRatio_working_3-way'!X413^(1/3))*SIN(('OddsRatio_working_3-way'!Y413+2*PI())/3)</f>
        <v>#VALUE!</v>
      </c>
      <c r="AK413" s="11" t="e">
        <f>'OddsRatio_working_3-way'!U413/(3*'OddsRatio_working_3-way'!X413^(1/3))*SIN(('OddsRatio_working_3-way'!Y413+4*PI())/3)</f>
        <v>#VALUE!</v>
      </c>
      <c r="AL413" s="11" t="e">
        <f>'OddsRatio_working_3-way'!Z413+'OddsRatio_working_3-way'!AF413</f>
        <v>#VALUE!</v>
      </c>
      <c r="AM413" s="11" t="e">
        <f>'OddsRatio_working_3-way'!AA413+'OddsRatio_working_3-way'!AG413</f>
        <v>#VALUE!</v>
      </c>
      <c r="AN413" s="11" t="e">
        <f>'OddsRatio_working_3-way'!AB413+'OddsRatio_working_3-way'!AH413</f>
        <v>#VALUE!</v>
      </c>
      <c r="AO413" s="11" t="e">
        <f>'OddsRatio_working_3-way'!AC413+'OddsRatio_working_3-way'!AI413</f>
        <v>#VALUE!</v>
      </c>
      <c r="AP413" s="11" t="e">
        <f>'OddsRatio_working_3-way'!AD413+'OddsRatio_working_3-way'!AJ413</f>
        <v>#VALUE!</v>
      </c>
      <c r="AQ413" s="11" t="e">
        <f>'OddsRatio_working_3-way'!AE413+'OddsRatio_working_3-way'!AK413</f>
        <v>#VALUE!</v>
      </c>
      <c r="AR413" s="10" t="str">
        <f>IF(A413="","",IF(('OddsRatio_working_3-way'!X413=0),IF(Q413&gt;0,-Q413^(1/3),(-Q413)^(1/3)),'OddsRatio_working_3-way'!AL413-'OddsRatio_working_3-way'!R413/3))</f>
        <v/>
      </c>
      <c r="AS413" s="11" t="e">
        <f>IF(('OddsRatio_working_3-way'!X413=0),IF(Q413&gt;0,-Q413^(1/3),(-Q413)^(1/3)),'OddsRatio_working_3-way'!AM413-'OddsRatio_working_3-way'!R413/3)</f>
        <v>#VALUE!</v>
      </c>
      <c r="AT413" s="11" t="e">
        <f>IF(('OddsRatio_working_3-way'!X413=0),IF(Q413&gt;0,-Q413^(1/3),(-Q413)^(1/3)),'OddsRatio_working_3-way'!AN413-'OddsRatio_working_3-way'!R413/3)</f>
        <v>#VALUE!</v>
      </c>
      <c r="AU413" s="11" t="e">
        <f>IF(('OddsRatio_working_3-way'!X413=0),0,'OddsRatio_working_3-way'!AO413)</f>
        <v>#VALUE!</v>
      </c>
      <c r="AV413" s="11" t="e">
        <f>IF(('OddsRatio_working_3-way'!X413=0),0,'OddsRatio_working_3-way'!AP413)</f>
        <v>#VALUE!</v>
      </c>
      <c r="AW413" s="11" t="e">
        <f>IF(('OddsRatio_working_3-way'!X413=0),0,'OddsRatio_working_3-way'!AQ413)</f>
        <v>#VALUE!</v>
      </c>
    </row>
    <row r="414" spans="1:49">
      <c r="A414" s="4" t="str">
        <f>IF('True_Odds_Calculator_3-way'!A415="","",'True_Odds_Calculator_3-way'!A415)</f>
        <v/>
      </c>
      <c r="B414" s="4" t="str">
        <f>IF('True_Odds_Calculator_3-way'!B415="","",'True_Odds_Calculator_3-way'!B415)</f>
        <v/>
      </c>
      <c r="C414" s="4" t="str">
        <f>IF('True_Odds_Calculator_3-way'!C415="","",'True_Odds_Calculator_3-way'!C415)</f>
        <v/>
      </c>
      <c r="D414" s="9" t="e">
        <f t="shared" si="91"/>
        <v>#VALUE!</v>
      </c>
      <c r="E414" s="9" t="e">
        <f t="shared" si="92"/>
        <v>#VALUE!</v>
      </c>
      <c r="F414" s="9" t="e">
        <f t="shared" si="93"/>
        <v>#VALUE!</v>
      </c>
      <c r="G414" s="9" t="str">
        <f t="shared" si="94"/>
        <v/>
      </c>
      <c r="H414" s="9" t="str">
        <f t="shared" si="95"/>
        <v/>
      </c>
      <c r="I414" s="9" t="str">
        <f t="shared" si="96"/>
        <v/>
      </c>
      <c r="J414" s="9" t="str">
        <f t="shared" si="97"/>
        <v/>
      </c>
      <c r="K414" s="11" t="e">
        <f t="shared" si="98"/>
        <v>#VALUE!</v>
      </c>
      <c r="L414" s="11" t="e">
        <f t="shared" si="99"/>
        <v>#VALUE!</v>
      </c>
      <c r="M414" s="11" t="e">
        <f t="shared" si="100"/>
        <v>#VALUE!</v>
      </c>
      <c r="N414" s="11" t="e">
        <f>'OddsRatio_working_3-way'!K414+'OddsRatio_working_3-way'!L414+'OddsRatio_working_3-way'!M414-('OddsRatio_working_3-way'!K414*'OddsRatio_working_3-way'!L414)-('OddsRatio_working_3-way'!K414*'OddsRatio_working_3-way'!M414)-('OddsRatio_working_3-way'!L414*'OddsRatio_working_3-way'!M414)+('OddsRatio_working_3-way'!K414*'OddsRatio_working_3-way'!L414*'OddsRatio_working_3-way'!M414)-1</f>
        <v>#VALUE!</v>
      </c>
      <c r="O414" s="11">
        <f>0</f>
        <v>0</v>
      </c>
      <c r="P414" s="11" t="e">
        <f>('OddsRatio_working_3-way'!K414*'OddsRatio_working_3-way'!L414)+('OddsRatio_working_3-way'!K414*'OddsRatio_working_3-way'!M414)+('OddsRatio_working_3-way'!L414*'OddsRatio_working_3-way'!M414)-(3*'OddsRatio_working_3-way'!K414*'OddsRatio_working_3-way'!L414*'OddsRatio_working_3-way'!M414)</f>
        <v>#VALUE!</v>
      </c>
      <c r="Q414" s="11" t="e">
        <f>2*'OddsRatio_working_3-way'!K414*'OddsRatio_working_3-way'!L414*'OddsRatio_working_3-way'!M414</f>
        <v>#VALUE!</v>
      </c>
      <c r="R414" s="11" t="e">
        <f t="shared" si="101"/>
        <v>#VALUE!</v>
      </c>
      <c r="S414" s="11" t="e">
        <f t="shared" si="102"/>
        <v>#VALUE!</v>
      </c>
      <c r="T414" s="11" t="e">
        <f t="shared" si="103"/>
        <v>#VALUE!</v>
      </c>
      <c r="U414" s="11" t="e">
        <f>'OddsRatio_working_3-way'!S414-'OddsRatio_working_3-way'!R414^2/3</f>
        <v>#VALUE!</v>
      </c>
      <c r="V414" s="11" t="e">
        <f>'OddsRatio_working_3-way'!S414*'OddsRatio_working_3-way'!R414/3-2*'OddsRatio_working_3-way'!R414^3/27-'OddsRatio_working_3-way'!T414</f>
        <v>#VALUE!</v>
      </c>
      <c r="W414" s="11" t="e">
        <f>'OddsRatio_working_3-way'!V414^2+4*'OddsRatio_working_3-way'!U414^3/27</f>
        <v>#VALUE!</v>
      </c>
      <c r="X414" s="11" t="e">
        <f>IF('OddsRatio_working_3-way'!W414&gt;0,IF(ABS('OddsRatio_working_3-way'!V414+SQRT('OddsRatio_working_3-way'!W414))/2&gt;0,ABS('OddsRatio_working_3-way'!V414+SQRT('OddsRatio_working_3-way'!W414))/2,ABS('OddsRatio_working_3-way'!V414-SQRT('OddsRatio_working_3-way'!W414))/2),SQRT(-'OddsRatio_working_3-way'!U414^3/27))</f>
        <v>#VALUE!</v>
      </c>
      <c r="Y414" s="11" t="e">
        <f>IF('OddsRatio_working_3-way'!W414&gt;=0,IF('OddsRatio_working_3-way'!V414+SQRT('OddsRatio_working_3-way'!W414)&gt;0,0,PI()),ACOS('OddsRatio_working_3-way'!V414/(2*'OddsRatio_working_3-way'!X414)))</f>
        <v>#VALUE!</v>
      </c>
      <c r="Z414" s="11" t="e">
        <f>'OddsRatio_working_3-way'!X414^(1/3)*COS('OddsRatio_working_3-way'!Y414/3)</f>
        <v>#VALUE!</v>
      </c>
      <c r="AA414" s="11" t="e">
        <f>'OddsRatio_working_3-way'!X414^(1/3)*COS(('OddsRatio_working_3-way'!Y414+2*PI())/3)</f>
        <v>#VALUE!</v>
      </c>
      <c r="AB414" s="11" t="e">
        <f>'OddsRatio_working_3-way'!X414^(1/3)*COS(('OddsRatio_working_3-way'!Y414+4*PI())/3)</f>
        <v>#VALUE!</v>
      </c>
      <c r="AC414" s="11" t="e">
        <f>'OddsRatio_working_3-way'!X414^(1/3)*SIN('OddsRatio_working_3-way'!Y414/3)</f>
        <v>#VALUE!</v>
      </c>
      <c r="AD414" s="11" t="e">
        <f>'OddsRatio_working_3-way'!X414^(1/3)*SIN(('OddsRatio_working_3-way'!Y414+2*PI())/3)</f>
        <v>#VALUE!</v>
      </c>
      <c r="AE414" s="11" t="e">
        <f>'OddsRatio_working_3-way'!X414^(1/3)*SIN(('OddsRatio_working_3-way'!Y414+4*PI())/3)</f>
        <v>#VALUE!</v>
      </c>
      <c r="AF414" s="11" t="e">
        <f>-'OddsRatio_working_3-way'!U414/(3*'OddsRatio_working_3-way'!X414^(1/3))*COS(('OddsRatio_working_3-way'!Y414)/3)</f>
        <v>#VALUE!</v>
      </c>
      <c r="AG414" s="11" t="e">
        <f>-'OddsRatio_working_3-way'!U414/(3*'OddsRatio_working_3-way'!X414^(1/3))*COS(('OddsRatio_working_3-way'!Y414+2*PI())/3)</f>
        <v>#VALUE!</v>
      </c>
      <c r="AH414" s="11" t="e">
        <f>-'OddsRatio_working_3-way'!U414/(3*'OddsRatio_working_3-way'!X414^(1/3))*COS(('OddsRatio_working_3-way'!Y414+4*PI())/3)</f>
        <v>#VALUE!</v>
      </c>
      <c r="AI414" s="11" t="e">
        <f>'OddsRatio_working_3-way'!U414/(3*'OddsRatio_working_3-way'!X414^(1/3))*SIN(('OddsRatio_working_3-way'!Y414)/3)</f>
        <v>#VALUE!</v>
      </c>
      <c r="AJ414" s="11" t="e">
        <f>'OddsRatio_working_3-way'!U414/(3*'OddsRatio_working_3-way'!X414^(1/3))*SIN(('OddsRatio_working_3-way'!Y414+2*PI())/3)</f>
        <v>#VALUE!</v>
      </c>
      <c r="AK414" s="11" t="e">
        <f>'OddsRatio_working_3-way'!U414/(3*'OddsRatio_working_3-way'!X414^(1/3))*SIN(('OddsRatio_working_3-way'!Y414+4*PI())/3)</f>
        <v>#VALUE!</v>
      </c>
      <c r="AL414" s="11" t="e">
        <f>'OddsRatio_working_3-way'!Z414+'OddsRatio_working_3-way'!AF414</f>
        <v>#VALUE!</v>
      </c>
      <c r="AM414" s="11" t="e">
        <f>'OddsRatio_working_3-way'!AA414+'OddsRatio_working_3-way'!AG414</f>
        <v>#VALUE!</v>
      </c>
      <c r="AN414" s="11" t="e">
        <f>'OddsRatio_working_3-way'!AB414+'OddsRatio_working_3-way'!AH414</f>
        <v>#VALUE!</v>
      </c>
      <c r="AO414" s="11" t="e">
        <f>'OddsRatio_working_3-way'!AC414+'OddsRatio_working_3-way'!AI414</f>
        <v>#VALUE!</v>
      </c>
      <c r="AP414" s="11" t="e">
        <f>'OddsRatio_working_3-way'!AD414+'OddsRatio_working_3-way'!AJ414</f>
        <v>#VALUE!</v>
      </c>
      <c r="AQ414" s="11" t="e">
        <f>'OddsRatio_working_3-way'!AE414+'OddsRatio_working_3-way'!AK414</f>
        <v>#VALUE!</v>
      </c>
      <c r="AR414" s="10" t="str">
        <f>IF(A414="","",IF(('OddsRatio_working_3-way'!X414=0),IF(Q414&gt;0,-Q414^(1/3),(-Q414)^(1/3)),'OddsRatio_working_3-way'!AL414-'OddsRatio_working_3-way'!R414/3))</f>
        <v/>
      </c>
      <c r="AS414" s="11" t="e">
        <f>IF(('OddsRatio_working_3-way'!X414=0),IF(Q414&gt;0,-Q414^(1/3),(-Q414)^(1/3)),'OddsRatio_working_3-way'!AM414-'OddsRatio_working_3-way'!R414/3)</f>
        <v>#VALUE!</v>
      </c>
      <c r="AT414" s="11" t="e">
        <f>IF(('OddsRatio_working_3-way'!X414=0),IF(Q414&gt;0,-Q414^(1/3),(-Q414)^(1/3)),'OddsRatio_working_3-way'!AN414-'OddsRatio_working_3-way'!R414/3)</f>
        <v>#VALUE!</v>
      </c>
      <c r="AU414" s="11" t="e">
        <f>IF(('OddsRatio_working_3-way'!X414=0),0,'OddsRatio_working_3-way'!AO414)</f>
        <v>#VALUE!</v>
      </c>
      <c r="AV414" s="11" t="e">
        <f>IF(('OddsRatio_working_3-way'!X414=0),0,'OddsRatio_working_3-way'!AP414)</f>
        <v>#VALUE!</v>
      </c>
      <c r="AW414" s="11" t="e">
        <f>IF(('OddsRatio_working_3-way'!X414=0),0,'OddsRatio_working_3-way'!AQ414)</f>
        <v>#VALUE!</v>
      </c>
    </row>
    <row r="415" spans="1:49">
      <c r="A415" s="4" t="str">
        <f>IF('True_Odds_Calculator_3-way'!A416="","",'True_Odds_Calculator_3-way'!A416)</f>
        <v/>
      </c>
      <c r="B415" s="4" t="str">
        <f>IF('True_Odds_Calculator_3-way'!B416="","",'True_Odds_Calculator_3-way'!B416)</f>
        <v/>
      </c>
      <c r="C415" s="4" t="str">
        <f>IF('True_Odds_Calculator_3-way'!C416="","",'True_Odds_Calculator_3-way'!C416)</f>
        <v/>
      </c>
      <c r="D415" s="9" t="e">
        <f t="shared" si="91"/>
        <v>#VALUE!</v>
      </c>
      <c r="E415" s="9" t="e">
        <f t="shared" si="92"/>
        <v>#VALUE!</v>
      </c>
      <c r="F415" s="9" t="e">
        <f t="shared" si="93"/>
        <v>#VALUE!</v>
      </c>
      <c r="G415" s="9" t="str">
        <f t="shared" si="94"/>
        <v/>
      </c>
      <c r="H415" s="9" t="str">
        <f t="shared" si="95"/>
        <v/>
      </c>
      <c r="I415" s="9" t="str">
        <f t="shared" si="96"/>
        <v/>
      </c>
      <c r="J415" s="9" t="str">
        <f t="shared" si="97"/>
        <v/>
      </c>
      <c r="K415" s="11" t="e">
        <f t="shared" si="98"/>
        <v>#VALUE!</v>
      </c>
      <c r="L415" s="11" t="e">
        <f t="shared" si="99"/>
        <v>#VALUE!</v>
      </c>
      <c r="M415" s="11" t="e">
        <f t="shared" si="100"/>
        <v>#VALUE!</v>
      </c>
      <c r="N415" s="11" t="e">
        <f>'OddsRatio_working_3-way'!K415+'OddsRatio_working_3-way'!L415+'OddsRatio_working_3-way'!M415-('OddsRatio_working_3-way'!K415*'OddsRatio_working_3-way'!L415)-('OddsRatio_working_3-way'!K415*'OddsRatio_working_3-way'!M415)-('OddsRatio_working_3-way'!L415*'OddsRatio_working_3-way'!M415)+('OddsRatio_working_3-way'!K415*'OddsRatio_working_3-way'!L415*'OddsRatio_working_3-way'!M415)-1</f>
        <v>#VALUE!</v>
      </c>
      <c r="O415" s="11">
        <f>0</f>
        <v>0</v>
      </c>
      <c r="P415" s="11" t="e">
        <f>('OddsRatio_working_3-way'!K415*'OddsRatio_working_3-way'!L415)+('OddsRatio_working_3-way'!K415*'OddsRatio_working_3-way'!M415)+('OddsRatio_working_3-way'!L415*'OddsRatio_working_3-way'!M415)-(3*'OddsRatio_working_3-way'!K415*'OddsRatio_working_3-way'!L415*'OddsRatio_working_3-way'!M415)</f>
        <v>#VALUE!</v>
      </c>
      <c r="Q415" s="11" t="e">
        <f>2*'OddsRatio_working_3-way'!K415*'OddsRatio_working_3-way'!L415*'OddsRatio_working_3-way'!M415</f>
        <v>#VALUE!</v>
      </c>
      <c r="R415" s="11" t="e">
        <f t="shared" si="101"/>
        <v>#VALUE!</v>
      </c>
      <c r="S415" s="11" t="e">
        <f t="shared" si="102"/>
        <v>#VALUE!</v>
      </c>
      <c r="T415" s="11" t="e">
        <f t="shared" si="103"/>
        <v>#VALUE!</v>
      </c>
      <c r="U415" s="11" t="e">
        <f>'OddsRatio_working_3-way'!S415-'OddsRatio_working_3-way'!R415^2/3</f>
        <v>#VALUE!</v>
      </c>
      <c r="V415" s="11" t="e">
        <f>'OddsRatio_working_3-way'!S415*'OddsRatio_working_3-way'!R415/3-2*'OddsRatio_working_3-way'!R415^3/27-'OddsRatio_working_3-way'!T415</f>
        <v>#VALUE!</v>
      </c>
      <c r="W415" s="11" t="e">
        <f>'OddsRatio_working_3-way'!V415^2+4*'OddsRatio_working_3-way'!U415^3/27</f>
        <v>#VALUE!</v>
      </c>
      <c r="X415" s="11" t="e">
        <f>IF('OddsRatio_working_3-way'!W415&gt;0,IF(ABS('OddsRatio_working_3-way'!V415+SQRT('OddsRatio_working_3-way'!W415))/2&gt;0,ABS('OddsRatio_working_3-way'!V415+SQRT('OddsRatio_working_3-way'!W415))/2,ABS('OddsRatio_working_3-way'!V415-SQRT('OddsRatio_working_3-way'!W415))/2),SQRT(-'OddsRatio_working_3-way'!U415^3/27))</f>
        <v>#VALUE!</v>
      </c>
      <c r="Y415" s="11" t="e">
        <f>IF('OddsRatio_working_3-way'!W415&gt;=0,IF('OddsRatio_working_3-way'!V415+SQRT('OddsRatio_working_3-way'!W415)&gt;0,0,PI()),ACOS('OddsRatio_working_3-way'!V415/(2*'OddsRatio_working_3-way'!X415)))</f>
        <v>#VALUE!</v>
      </c>
      <c r="Z415" s="11" t="e">
        <f>'OddsRatio_working_3-way'!X415^(1/3)*COS('OddsRatio_working_3-way'!Y415/3)</f>
        <v>#VALUE!</v>
      </c>
      <c r="AA415" s="11" t="e">
        <f>'OddsRatio_working_3-way'!X415^(1/3)*COS(('OddsRatio_working_3-way'!Y415+2*PI())/3)</f>
        <v>#VALUE!</v>
      </c>
      <c r="AB415" s="11" t="e">
        <f>'OddsRatio_working_3-way'!X415^(1/3)*COS(('OddsRatio_working_3-way'!Y415+4*PI())/3)</f>
        <v>#VALUE!</v>
      </c>
      <c r="AC415" s="11" t="e">
        <f>'OddsRatio_working_3-way'!X415^(1/3)*SIN('OddsRatio_working_3-way'!Y415/3)</f>
        <v>#VALUE!</v>
      </c>
      <c r="AD415" s="11" t="e">
        <f>'OddsRatio_working_3-way'!X415^(1/3)*SIN(('OddsRatio_working_3-way'!Y415+2*PI())/3)</f>
        <v>#VALUE!</v>
      </c>
      <c r="AE415" s="11" t="e">
        <f>'OddsRatio_working_3-way'!X415^(1/3)*SIN(('OddsRatio_working_3-way'!Y415+4*PI())/3)</f>
        <v>#VALUE!</v>
      </c>
      <c r="AF415" s="11" t="e">
        <f>-'OddsRatio_working_3-way'!U415/(3*'OddsRatio_working_3-way'!X415^(1/3))*COS(('OddsRatio_working_3-way'!Y415)/3)</f>
        <v>#VALUE!</v>
      </c>
      <c r="AG415" s="11" t="e">
        <f>-'OddsRatio_working_3-way'!U415/(3*'OddsRatio_working_3-way'!X415^(1/3))*COS(('OddsRatio_working_3-way'!Y415+2*PI())/3)</f>
        <v>#VALUE!</v>
      </c>
      <c r="AH415" s="11" t="e">
        <f>-'OddsRatio_working_3-way'!U415/(3*'OddsRatio_working_3-way'!X415^(1/3))*COS(('OddsRatio_working_3-way'!Y415+4*PI())/3)</f>
        <v>#VALUE!</v>
      </c>
      <c r="AI415" s="11" t="e">
        <f>'OddsRatio_working_3-way'!U415/(3*'OddsRatio_working_3-way'!X415^(1/3))*SIN(('OddsRatio_working_3-way'!Y415)/3)</f>
        <v>#VALUE!</v>
      </c>
      <c r="AJ415" s="11" t="e">
        <f>'OddsRatio_working_3-way'!U415/(3*'OddsRatio_working_3-way'!X415^(1/3))*SIN(('OddsRatio_working_3-way'!Y415+2*PI())/3)</f>
        <v>#VALUE!</v>
      </c>
      <c r="AK415" s="11" t="e">
        <f>'OddsRatio_working_3-way'!U415/(3*'OddsRatio_working_3-way'!X415^(1/3))*SIN(('OddsRatio_working_3-way'!Y415+4*PI())/3)</f>
        <v>#VALUE!</v>
      </c>
      <c r="AL415" s="11" t="e">
        <f>'OddsRatio_working_3-way'!Z415+'OddsRatio_working_3-way'!AF415</f>
        <v>#VALUE!</v>
      </c>
      <c r="AM415" s="11" t="e">
        <f>'OddsRatio_working_3-way'!AA415+'OddsRatio_working_3-way'!AG415</f>
        <v>#VALUE!</v>
      </c>
      <c r="AN415" s="11" t="e">
        <f>'OddsRatio_working_3-way'!AB415+'OddsRatio_working_3-way'!AH415</f>
        <v>#VALUE!</v>
      </c>
      <c r="AO415" s="11" t="e">
        <f>'OddsRatio_working_3-way'!AC415+'OddsRatio_working_3-way'!AI415</f>
        <v>#VALUE!</v>
      </c>
      <c r="AP415" s="11" t="e">
        <f>'OddsRatio_working_3-way'!AD415+'OddsRatio_working_3-way'!AJ415</f>
        <v>#VALUE!</v>
      </c>
      <c r="AQ415" s="11" t="e">
        <f>'OddsRatio_working_3-way'!AE415+'OddsRatio_working_3-way'!AK415</f>
        <v>#VALUE!</v>
      </c>
      <c r="AR415" s="10" t="str">
        <f>IF(A415="","",IF(('OddsRatio_working_3-way'!X415=0),IF(Q415&gt;0,-Q415^(1/3),(-Q415)^(1/3)),'OddsRatio_working_3-way'!AL415-'OddsRatio_working_3-way'!R415/3))</f>
        <v/>
      </c>
      <c r="AS415" s="11" t="e">
        <f>IF(('OddsRatio_working_3-way'!X415=0),IF(Q415&gt;0,-Q415^(1/3),(-Q415)^(1/3)),'OddsRatio_working_3-way'!AM415-'OddsRatio_working_3-way'!R415/3)</f>
        <v>#VALUE!</v>
      </c>
      <c r="AT415" s="11" t="e">
        <f>IF(('OddsRatio_working_3-way'!X415=0),IF(Q415&gt;0,-Q415^(1/3),(-Q415)^(1/3)),'OddsRatio_working_3-way'!AN415-'OddsRatio_working_3-way'!R415/3)</f>
        <v>#VALUE!</v>
      </c>
      <c r="AU415" s="11" t="e">
        <f>IF(('OddsRatio_working_3-way'!X415=0),0,'OddsRatio_working_3-way'!AO415)</f>
        <v>#VALUE!</v>
      </c>
      <c r="AV415" s="11" t="e">
        <f>IF(('OddsRatio_working_3-way'!X415=0),0,'OddsRatio_working_3-way'!AP415)</f>
        <v>#VALUE!</v>
      </c>
      <c r="AW415" s="11" t="e">
        <f>IF(('OddsRatio_working_3-way'!X415=0),0,'OddsRatio_working_3-way'!AQ415)</f>
        <v>#VALUE!</v>
      </c>
    </row>
    <row r="416" spans="1:49">
      <c r="A416" s="4" t="str">
        <f>IF('True_Odds_Calculator_3-way'!A417="","",'True_Odds_Calculator_3-way'!A417)</f>
        <v/>
      </c>
      <c r="B416" s="4" t="str">
        <f>IF('True_Odds_Calculator_3-way'!B417="","",'True_Odds_Calculator_3-way'!B417)</f>
        <v/>
      </c>
      <c r="C416" s="4" t="str">
        <f>IF('True_Odds_Calculator_3-way'!C417="","",'True_Odds_Calculator_3-way'!C417)</f>
        <v/>
      </c>
      <c r="D416" s="9" t="e">
        <f t="shared" si="91"/>
        <v>#VALUE!</v>
      </c>
      <c r="E416" s="9" t="e">
        <f t="shared" si="92"/>
        <v>#VALUE!</v>
      </c>
      <c r="F416" s="9" t="e">
        <f t="shared" si="93"/>
        <v>#VALUE!</v>
      </c>
      <c r="G416" s="9" t="str">
        <f t="shared" si="94"/>
        <v/>
      </c>
      <c r="H416" s="9" t="str">
        <f t="shared" si="95"/>
        <v/>
      </c>
      <c r="I416" s="9" t="str">
        <f t="shared" si="96"/>
        <v/>
      </c>
      <c r="J416" s="9" t="str">
        <f t="shared" si="97"/>
        <v/>
      </c>
      <c r="K416" s="11" t="e">
        <f t="shared" si="98"/>
        <v>#VALUE!</v>
      </c>
      <c r="L416" s="11" t="e">
        <f t="shared" si="99"/>
        <v>#VALUE!</v>
      </c>
      <c r="M416" s="11" t="e">
        <f t="shared" si="100"/>
        <v>#VALUE!</v>
      </c>
      <c r="N416" s="11" t="e">
        <f>'OddsRatio_working_3-way'!K416+'OddsRatio_working_3-way'!L416+'OddsRatio_working_3-way'!M416-('OddsRatio_working_3-way'!K416*'OddsRatio_working_3-way'!L416)-('OddsRatio_working_3-way'!K416*'OddsRatio_working_3-way'!M416)-('OddsRatio_working_3-way'!L416*'OddsRatio_working_3-way'!M416)+('OddsRatio_working_3-way'!K416*'OddsRatio_working_3-way'!L416*'OddsRatio_working_3-way'!M416)-1</f>
        <v>#VALUE!</v>
      </c>
      <c r="O416" s="11">
        <f>0</f>
        <v>0</v>
      </c>
      <c r="P416" s="11" t="e">
        <f>('OddsRatio_working_3-way'!K416*'OddsRatio_working_3-way'!L416)+('OddsRatio_working_3-way'!K416*'OddsRatio_working_3-way'!M416)+('OddsRatio_working_3-way'!L416*'OddsRatio_working_3-way'!M416)-(3*'OddsRatio_working_3-way'!K416*'OddsRatio_working_3-way'!L416*'OddsRatio_working_3-way'!M416)</f>
        <v>#VALUE!</v>
      </c>
      <c r="Q416" s="11" t="e">
        <f>2*'OddsRatio_working_3-way'!K416*'OddsRatio_working_3-way'!L416*'OddsRatio_working_3-way'!M416</f>
        <v>#VALUE!</v>
      </c>
      <c r="R416" s="11" t="e">
        <f t="shared" si="101"/>
        <v>#VALUE!</v>
      </c>
      <c r="S416" s="11" t="e">
        <f t="shared" si="102"/>
        <v>#VALUE!</v>
      </c>
      <c r="T416" s="11" t="e">
        <f t="shared" si="103"/>
        <v>#VALUE!</v>
      </c>
      <c r="U416" s="11" t="e">
        <f>'OddsRatio_working_3-way'!S416-'OddsRatio_working_3-way'!R416^2/3</f>
        <v>#VALUE!</v>
      </c>
      <c r="V416" s="11" t="e">
        <f>'OddsRatio_working_3-way'!S416*'OddsRatio_working_3-way'!R416/3-2*'OddsRatio_working_3-way'!R416^3/27-'OddsRatio_working_3-way'!T416</f>
        <v>#VALUE!</v>
      </c>
      <c r="W416" s="11" t="e">
        <f>'OddsRatio_working_3-way'!V416^2+4*'OddsRatio_working_3-way'!U416^3/27</f>
        <v>#VALUE!</v>
      </c>
      <c r="X416" s="11" t="e">
        <f>IF('OddsRatio_working_3-way'!W416&gt;0,IF(ABS('OddsRatio_working_3-way'!V416+SQRT('OddsRatio_working_3-way'!W416))/2&gt;0,ABS('OddsRatio_working_3-way'!V416+SQRT('OddsRatio_working_3-way'!W416))/2,ABS('OddsRatio_working_3-way'!V416-SQRT('OddsRatio_working_3-way'!W416))/2),SQRT(-'OddsRatio_working_3-way'!U416^3/27))</f>
        <v>#VALUE!</v>
      </c>
      <c r="Y416" s="11" t="e">
        <f>IF('OddsRatio_working_3-way'!W416&gt;=0,IF('OddsRatio_working_3-way'!V416+SQRT('OddsRatio_working_3-way'!W416)&gt;0,0,PI()),ACOS('OddsRatio_working_3-way'!V416/(2*'OddsRatio_working_3-way'!X416)))</f>
        <v>#VALUE!</v>
      </c>
      <c r="Z416" s="11" t="e">
        <f>'OddsRatio_working_3-way'!X416^(1/3)*COS('OddsRatio_working_3-way'!Y416/3)</f>
        <v>#VALUE!</v>
      </c>
      <c r="AA416" s="11" t="e">
        <f>'OddsRatio_working_3-way'!X416^(1/3)*COS(('OddsRatio_working_3-way'!Y416+2*PI())/3)</f>
        <v>#VALUE!</v>
      </c>
      <c r="AB416" s="11" t="e">
        <f>'OddsRatio_working_3-way'!X416^(1/3)*COS(('OddsRatio_working_3-way'!Y416+4*PI())/3)</f>
        <v>#VALUE!</v>
      </c>
      <c r="AC416" s="11" t="e">
        <f>'OddsRatio_working_3-way'!X416^(1/3)*SIN('OddsRatio_working_3-way'!Y416/3)</f>
        <v>#VALUE!</v>
      </c>
      <c r="AD416" s="11" t="e">
        <f>'OddsRatio_working_3-way'!X416^(1/3)*SIN(('OddsRatio_working_3-way'!Y416+2*PI())/3)</f>
        <v>#VALUE!</v>
      </c>
      <c r="AE416" s="11" t="e">
        <f>'OddsRatio_working_3-way'!X416^(1/3)*SIN(('OddsRatio_working_3-way'!Y416+4*PI())/3)</f>
        <v>#VALUE!</v>
      </c>
      <c r="AF416" s="11" t="e">
        <f>-'OddsRatio_working_3-way'!U416/(3*'OddsRatio_working_3-way'!X416^(1/3))*COS(('OddsRatio_working_3-way'!Y416)/3)</f>
        <v>#VALUE!</v>
      </c>
      <c r="AG416" s="11" t="e">
        <f>-'OddsRatio_working_3-way'!U416/(3*'OddsRatio_working_3-way'!X416^(1/3))*COS(('OddsRatio_working_3-way'!Y416+2*PI())/3)</f>
        <v>#VALUE!</v>
      </c>
      <c r="AH416" s="11" t="e">
        <f>-'OddsRatio_working_3-way'!U416/(3*'OddsRatio_working_3-way'!X416^(1/3))*COS(('OddsRatio_working_3-way'!Y416+4*PI())/3)</f>
        <v>#VALUE!</v>
      </c>
      <c r="AI416" s="11" t="e">
        <f>'OddsRatio_working_3-way'!U416/(3*'OddsRatio_working_3-way'!X416^(1/3))*SIN(('OddsRatio_working_3-way'!Y416)/3)</f>
        <v>#VALUE!</v>
      </c>
      <c r="AJ416" s="11" t="e">
        <f>'OddsRatio_working_3-way'!U416/(3*'OddsRatio_working_3-way'!X416^(1/3))*SIN(('OddsRatio_working_3-way'!Y416+2*PI())/3)</f>
        <v>#VALUE!</v>
      </c>
      <c r="AK416" s="11" t="e">
        <f>'OddsRatio_working_3-way'!U416/(3*'OddsRatio_working_3-way'!X416^(1/3))*SIN(('OddsRatio_working_3-way'!Y416+4*PI())/3)</f>
        <v>#VALUE!</v>
      </c>
      <c r="AL416" s="11" t="e">
        <f>'OddsRatio_working_3-way'!Z416+'OddsRatio_working_3-way'!AF416</f>
        <v>#VALUE!</v>
      </c>
      <c r="AM416" s="11" t="e">
        <f>'OddsRatio_working_3-way'!AA416+'OddsRatio_working_3-way'!AG416</f>
        <v>#VALUE!</v>
      </c>
      <c r="AN416" s="11" t="e">
        <f>'OddsRatio_working_3-way'!AB416+'OddsRatio_working_3-way'!AH416</f>
        <v>#VALUE!</v>
      </c>
      <c r="AO416" s="11" t="e">
        <f>'OddsRatio_working_3-way'!AC416+'OddsRatio_working_3-way'!AI416</f>
        <v>#VALUE!</v>
      </c>
      <c r="AP416" s="11" t="e">
        <f>'OddsRatio_working_3-way'!AD416+'OddsRatio_working_3-way'!AJ416</f>
        <v>#VALUE!</v>
      </c>
      <c r="AQ416" s="11" t="e">
        <f>'OddsRatio_working_3-way'!AE416+'OddsRatio_working_3-way'!AK416</f>
        <v>#VALUE!</v>
      </c>
      <c r="AR416" s="10" t="str">
        <f>IF(A416="","",IF(('OddsRatio_working_3-way'!X416=0),IF(Q416&gt;0,-Q416^(1/3),(-Q416)^(1/3)),'OddsRatio_working_3-way'!AL416-'OddsRatio_working_3-way'!R416/3))</f>
        <v/>
      </c>
      <c r="AS416" s="11" t="e">
        <f>IF(('OddsRatio_working_3-way'!X416=0),IF(Q416&gt;0,-Q416^(1/3),(-Q416)^(1/3)),'OddsRatio_working_3-way'!AM416-'OddsRatio_working_3-way'!R416/3)</f>
        <v>#VALUE!</v>
      </c>
      <c r="AT416" s="11" t="e">
        <f>IF(('OddsRatio_working_3-way'!X416=0),IF(Q416&gt;0,-Q416^(1/3),(-Q416)^(1/3)),'OddsRatio_working_3-way'!AN416-'OddsRatio_working_3-way'!R416/3)</f>
        <v>#VALUE!</v>
      </c>
      <c r="AU416" s="11" t="e">
        <f>IF(('OddsRatio_working_3-way'!X416=0),0,'OddsRatio_working_3-way'!AO416)</f>
        <v>#VALUE!</v>
      </c>
      <c r="AV416" s="11" t="e">
        <f>IF(('OddsRatio_working_3-way'!X416=0),0,'OddsRatio_working_3-way'!AP416)</f>
        <v>#VALUE!</v>
      </c>
      <c r="AW416" s="11" t="e">
        <f>IF(('OddsRatio_working_3-way'!X416=0),0,'OddsRatio_working_3-way'!AQ416)</f>
        <v>#VALUE!</v>
      </c>
    </row>
    <row r="417" spans="1:49">
      <c r="A417" s="4" t="str">
        <f>IF('True_Odds_Calculator_3-way'!A418="","",'True_Odds_Calculator_3-way'!A418)</f>
        <v/>
      </c>
      <c r="B417" s="4" t="str">
        <f>IF('True_Odds_Calculator_3-way'!B418="","",'True_Odds_Calculator_3-way'!B418)</f>
        <v/>
      </c>
      <c r="C417" s="4" t="str">
        <f>IF('True_Odds_Calculator_3-way'!C418="","",'True_Odds_Calculator_3-way'!C418)</f>
        <v/>
      </c>
      <c r="D417" s="9" t="e">
        <f t="shared" si="91"/>
        <v>#VALUE!</v>
      </c>
      <c r="E417" s="9" t="e">
        <f t="shared" si="92"/>
        <v>#VALUE!</v>
      </c>
      <c r="F417" s="9" t="e">
        <f t="shared" si="93"/>
        <v>#VALUE!</v>
      </c>
      <c r="G417" s="9" t="str">
        <f t="shared" si="94"/>
        <v/>
      </c>
      <c r="H417" s="9" t="str">
        <f t="shared" si="95"/>
        <v/>
      </c>
      <c r="I417" s="9" t="str">
        <f t="shared" si="96"/>
        <v/>
      </c>
      <c r="J417" s="9" t="str">
        <f t="shared" si="97"/>
        <v/>
      </c>
      <c r="K417" s="11" t="e">
        <f t="shared" si="98"/>
        <v>#VALUE!</v>
      </c>
      <c r="L417" s="11" t="e">
        <f t="shared" si="99"/>
        <v>#VALUE!</v>
      </c>
      <c r="M417" s="11" t="e">
        <f t="shared" si="100"/>
        <v>#VALUE!</v>
      </c>
      <c r="N417" s="11" t="e">
        <f>'OddsRatio_working_3-way'!K417+'OddsRatio_working_3-way'!L417+'OddsRatio_working_3-way'!M417-('OddsRatio_working_3-way'!K417*'OddsRatio_working_3-way'!L417)-('OddsRatio_working_3-way'!K417*'OddsRatio_working_3-way'!M417)-('OddsRatio_working_3-way'!L417*'OddsRatio_working_3-way'!M417)+('OddsRatio_working_3-way'!K417*'OddsRatio_working_3-way'!L417*'OddsRatio_working_3-way'!M417)-1</f>
        <v>#VALUE!</v>
      </c>
      <c r="O417" s="11">
        <f>0</f>
        <v>0</v>
      </c>
      <c r="P417" s="11" t="e">
        <f>('OddsRatio_working_3-way'!K417*'OddsRatio_working_3-way'!L417)+('OddsRatio_working_3-way'!K417*'OddsRatio_working_3-way'!M417)+('OddsRatio_working_3-way'!L417*'OddsRatio_working_3-way'!M417)-(3*'OddsRatio_working_3-way'!K417*'OddsRatio_working_3-way'!L417*'OddsRatio_working_3-way'!M417)</f>
        <v>#VALUE!</v>
      </c>
      <c r="Q417" s="11" t="e">
        <f>2*'OddsRatio_working_3-way'!K417*'OddsRatio_working_3-way'!L417*'OddsRatio_working_3-way'!M417</f>
        <v>#VALUE!</v>
      </c>
      <c r="R417" s="11" t="e">
        <f t="shared" si="101"/>
        <v>#VALUE!</v>
      </c>
      <c r="S417" s="11" t="e">
        <f t="shared" si="102"/>
        <v>#VALUE!</v>
      </c>
      <c r="T417" s="11" t="e">
        <f t="shared" si="103"/>
        <v>#VALUE!</v>
      </c>
      <c r="U417" s="11" t="e">
        <f>'OddsRatio_working_3-way'!S417-'OddsRatio_working_3-way'!R417^2/3</f>
        <v>#VALUE!</v>
      </c>
      <c r="V417" s="11" t="e">
        <f>'OddsRatio_working_3-way'!S417*'OddsRatio_working_3-way'!R417/3-2*'OddsRatio_working_3-way'!R417^3/27-'OddsRatio_working_3-way'!T417</f>
        <v>#VALUE!</v>
      </c>
      <c r="W417" s="11" t="e">
        <f>'OddsRatio_working_3-way'!V417^2+4*'OddsRatio_working_3-way'!U417^3/27</f>
        <v>#VALUE!</v>
      </c>
      <c r="X417" s="11" t="e">
        <f>IF('OddsRatio_working_3-way'!W417&gt;0,IF(ABS('OddsRatio_working_3-way'!V417+SQRT('OddsRatio_working_3-way'!W417))/2&gt;0,ABS('OddsRatio_working_3-way'!V417+SQRT('OddsRatio_working_3-way'!W417))/2,ABS('OddsRatio_working_3-way'!V417-SQRT('OddsRatio_working_3-way'!W417))/2),SQRT(-'OddsRatio_working_3-way'!U417^3/27))</f>
        <v>#VALUE!</v>
      </c>
      <c r="Y417" s="11" t="e">
        <f>IF('OddsRatio_working_3-way'!W417&gt;=0,IF('OddsRatio_working_3-way'!V417+SQRT('OddsRatio_working_3-way'!W417)&gt;0,0,PI()),ACOS('OddsRatio_working_3-way'!V417/(2*'OddsRatio_working_3-way'!X417)))</f>
        <v>#VALUE!</v>
      </c>
      <c r="Z417" s="11" t="e">
        <f>'OddsRatio_working_3-way'!X417^(1/3)*COS('OddsRatio_working_3-way'!Y417/3)</f>
        <v>#VALUE!</v>
      </c>
      <c r="AA417" s="11" t="e">
        <f>'OddsRatio_working_3-way'!X417^(1/3)*COS(('OddsRatio_working_3-way'!Y417+2*PI())/3)</f>
        <v>#VALUE!</v>
      </c>
      <c r="AB417" s="11" t="e">
        <f>'OddsRatio_working_3-way'!X417^(1/3)*COS(('OddsRatio_working_3-way'!Y417+4*PI())/3)</f>
        <v>#VALUE!</v>
      </c>
      <c r="AC417" s="11" t="e">
        <f>'OddsRatio_working_3-way'!X417^(1/3)*SIN('OddsRatio_working_3-way'!Y417/3)</f>
        <v>#VALUE!</v>
      </c>
      <c r="AD417" s="11" t="e">
        <f>'OddsRatio_working_3-way'!X417^(1/3)*SIN(('OddsRatio_working_3-way'!Y417+2*PI())/3)</f>
        <v>#VALUE!</v>
      </c>
      <c r="AE417" s="11" t="e">
        <f>'OddsRatio_working_3-way'!X417^(1/3)*SIN(('OddsRatio_working_3-way'!Y417+4*PI())/3)</f>
        <v>#VALUE!</v>
      </c>
      <c r="AF417" s="11" t="e">
        <f>-'OddsRatio_working_3-way'!U417/(3*'OddsRatio_working_3-way'!X417^(1/3))*COS(('OddsRatio_working_3-way'!Y417)/3)</f>
        <v>#VALUE!</v>
      </c>
      <c r="AG417" s="11" t="e">
        <f>-'OddsRatio_working_3-way'!U417/(3*'OddsRatio_working_3-way'!X417^(1/3))*COS(('OddsRatio_working_3-way'!Y417+2*PI())/3)</f>
        <v>#VALUE!</v>
      </c>
      <c r="AH417" s="11" t="e">
        <f>-'OddsRatio_working_3-way'!U417/(3*'OddsRatio_working_3-way'!X417^(1/3))*COS(('OddsRatio_working_3-way'!Y417+4*PI())/3)</f>
        <v>#VALUE!</v>
      </c>
      <c r="AI417" s="11" t="e">
        <f>'OddsRatio_working_3-way'!U417/(3*'OddsRatio_working_3-way'!X417^(1/3))*SIN(('OddsRatio_working_3-way'!Y417)/3)</f>
        <v>#VALUE!</v>
      </c>
      <c r="AJ417" s="11" t="e">
        <f>'OddsRatio_working_3-way'!U417/(3*'OddsRatio_working_3-way'!X417^(1/3))*SIN(('OddsRatio_working_3-way'!Y417+2*PI())/3)</f>
        <v>#VALUE!</v>
      </c>
      <c r="AK417" s="11" t="e">
        <f>'OddsRatio_working_3-way'!U417/(3*'OddsRatio_working_3-way'!X417^(1/3))*SIN(('OddsRatio_working_3-way'!Y417+4*PI())/3)</f>
        <v>#VALUE!</v>
      </c>
      <c r="AL417" s="11" t="e">
        <f>'OddsRatio_working_3-way'!Z417+'OddsRatio_working_3-way'!AF417</f>
        <v>#VALUE!</v>
      </c>
      <c r="AM417" s="11" t="e">
        <f>'OddsRatio_working_3-way'!AA417+'OddsRatio_working_3-way'!AG417</f>
        <v>#VALUE!</v>
      </c>
      <c r="AN417" s="11" t="e">
        <f>'OddsRatio_working_3-way'!AB417+'OddsRatio_working_3-way'!AH417</f>
        <v>#VALUE!</v>
      </c>
      <c r="AO417" s="11" t="e">
        <f>'OddsRatio_working_3-way'!AC417+'OddsRatio_working_3-way'!AI417</f>
        <v>#VALUE!</v>
      </c>
      <c r="AP417" s="11" t="e">
        <f>'OddsRatio_working_3-way'!AD417+'OddsRatio_working_3-way'!AJ417</f>
        <v>#VALUE!</v>
      </c>
      <c r="AQ417" s="11" t="e">
        <f>'OddsRatio_working_3-way'!AE417+'OddsRatio_working_3-way'!AK417</f>
        <v>#VALUE!</v>
      </c>
      <c r="AR417" s="10" t="str">
        <f>IF(A417="","",IF(('OddsRatio_working_3-way'!X417=0),IF(Q417&gt;0,-Q417^(1/3),(-Q417)^(1/3)),'OddsRatio_working_3-way'!AL417-'OddsRatio_working_3-way'!R417/3))</f>
        <v/>
      </c>
      <c r="AS417" s="11" t="e">
        <f>IF(('OddsRatio_working_3-way'!X417=0),IF(Q417&gt;0,-Q417^(1/3),(-Q417)^(1/3)),'OddsRatio_working_3-way'!AM417-'OddsRatio_working_3-way'!R417/3)</f>
        <v>#VALUE!</v>
      </c>
      <c r="AT417" s="11" t="e">
        <f>IF(('OddsRatio_working_3-way'!X417=0),IF(Q417&gt;0,-Q417^(1/3),(-Q417)^(1/3)),'OddsRatio_working_3-way'!AN417-'OddsRatio_working_3-way'!R417/3)</f>
        <v>#VALUE!</v>
      </c>
      <c r="AU417" s="11" t="e">
        <f>IF(('OddsRatio_working_3-way'!X417=0),0,'OddsRatio_working_3-way'!AO417)</f>
        <v>#VALUE!</v>
      </c>
      <c r="AV417" s="11" t="e">
        <f>IF(('OddsRatio_working_3-way'!X417=0),0,'OddsRatio_working_3-way'!AP417)</f>
        <v>#VALUE!</v>
      </c>
      <c r="AW417" s="11" t="e">
        <f>IF(('OddsRatio_working_3-way'!X417=0),0,'OddsRatio_working_3-way'!AQ417)</f>
        <v>#VALUE!</v>
      </c>
    </row>
    <row r="418" spans="1:49">
      <c r="A418" s="4" t="str">
        <f>IF('True_Odds_Calculator_3-way'!A419="","",'True_Odds_Calculator_3-way'!A419)</f>
        <v/>
      </c>
      <c r="B418" s="4" t="str">
        <f>IF('True_Odds_Calculator_3-way'!B419="","",'True_Odds_Calculator_3-way'!B419)</f>
        <v/>
      </c>
      <c r="C418" s="4" t="str">
        <f>IF('True_Odds_Calculator_3-way'!C419="","",'True_Odds_Calculator_3-way'!C419)</f>
        <v/>
      </c>
      <c r="D418" s="9" t="e">
        <f t="shared" si="91"/>
        <v>#VALUE!</v>
      </c>
      <c r="E418" s="9" t="e">
        <f t="shared" si="92"/>
        <v>#VALUE!</v>
      </c>
      <c r="F418" s="9" t="e">
        <f t="shared" si="93"/>
        <v>#VALUE!</v>
      </c>
      <c r="G418" s="9" t="str">
        <f t="shared" si="94"/>
        <v/>
      </c>
      <c r="H418" s="9" t="str">
        <f t="shared" si="95"/>
        <v/>
      </c>
      <c r="I418" s="9" t="str">
        <f t="shared" si="96"/>
        <v/>
      </c>
      <c r="J418" s="9" t="str">
        <f t="shared" si="97"/>
        <v/>
      </c>
      <c r="K418" s="11" t="e">
        <f t="shared" si="98"/>
        <v>#VALUE!</v>
      </c>
      <c r="L418" s="11" t="e">
        <f t="shared" si="99"/>
        <v>#VALUE!</v>
      </c>
      <c r="M418" s="11" t="e">
        <f t="shared" si="100"/>
        <v>#VALUE!</v>
      </c>
      <c r="N418" s="11" t="e">
        <f>'OddsRatio_working_3-way'!K418+'OddsRatio_working_3-way'!L418+'OddsRatio_working_3-way'!M418-('OddsRatio_working_3-way'!K418*'OddsRatio_working_3-way'!L418)-('OddsRatio_working_3-way'!K418*'OddsRatio_working_3-way'!M418)-('OddsRatio_working_3-way'!L418*'OddsRatio_working_3-way'!M418)+('OddsRatio_working_3-way'!K418*'OddsRatio_working_3-way'!L418*'OddsRatio_working_3-way'!M418)-1</f>
        <v>#VALUE!</v>
      </c>
      <c r="O418" s="11">
        <f>0</f>
        <v>0</v>
      </c>
      <c r="P418" s="11" t="e">
        <f>('OddsRatio_working_3-way'!K418*'OddsRatio_working_3-way'!L418)+('OddsRatio_working_3-way'!K418*'OddsRatio_working_3-way'!M418)+('OddsRatio_working_3-way'!L418*'OddsRatio_working_3-way'!M418)-(3*'OddsRatio_working_3-way'!K418*'OddsRatio_working_3-way'!L418*'OddsRatio_working_3-way'!M418)</f>
        <v>#VALUE!</v>
      </c>
      <c r="Q418" s="11" t="e">
        <f>2*'OddsRatio_working_3-way'!K418*'OddsRatio_working_3-way'!L418*'OddsRatio_working_3-way'!M418</f>
        <v>#VALUE!</v>
      </c>
      <c r="R418" s="11" t="e">
        <f t="shared" si="101"/>
        <v>#VALUE!</v>
      </c>
      <c r="S418" s="11" t="e">
        <f t="shared" si="102"/>
        <v>#VALUE!</v>
      </c>
      <c r="T418" s="11" t="e">
        <f t="shared" si="103"/>
        <v>#VALUE!</v>
      </c>
      <c r="U418" s="11" t="e">
        <f>'OddsRatio_working_3-way'!S418-'OddsRatio_working_3-way'!R418^2/3</f>
        <v>#VALUE!</v>
      </c>
      <c r="V418" s="11" t="e">
        <f>'OddsRatio_working_3-way'!S418*'OddsRatio_working_3-way'!R418/3-2*'OddsRatio_working_3-way'!R418^3/27-'OddsRatio_working_3-way'!T418</f>
        <v>#VALUE!</v>
      </c>
      <c r="W418" s="11" t="e">
        <f>'OddsRatio_working_3-way'!V418^2+4*'OddsRatio_working_3-way'!U418^3/27</f>
        <v>#VALUE!</v>
      </c>
      <c r="X418" s="11" t="e">
        <f>IF('OddsRatio_working_3-way'!W418&gt;0,IF(ABS('OddsRatio_working_3-way'!V418+SQRT('OddsRatio_working_3-way'!W418))/2&gt;0,ABS('OddsRatio_working_3-way'!V418+SQRT('OddsRatio_working_3-way'!W418))/2,ABS('OddsRatio_working_3-way'!V418-SQRT('OddsRatio_working_3-way'!W418))/2),SQRT(-'OddsRatio_working_3-way'!U418^3/27))</f>
        <v>#VALUE!</v>
      </c>
      <c r="Y418" s="11" t="e">
        <f>IF('OddsRatio_working_3-way'!W418&gt;=0,IF('OddsRatio_working_3-way'!V418+SQRT('OddsRatio_working_3-way'!W418)&gt;0,0,PI()),ACOS('OddsRatio_working_3-way'!V418/(2*'OddsRatio_working_3-way'!X418)))</f>
        <v>#VALUE!</v>
      </c>
      <c r="Z418" s="11" t="e">
        <f>'OddsRatio_working_3-way'!X418^(1/3)*COS('OddsRatio_working_3-way'!Y418/3)</f>
        <v>#VALUE!</v>
      </c>
      <c r="AA418" s="11" t="e">
        <f>'OddsRatio_working_3-way'!X418^(1/3)*COS(('OddsRatio_working_3-way'!Y418+2*PI())/3)</f>
        <v>#VALUE!</v>
      </c>
      <c r="AB418" s="11" t="e">
        <f>'OddsRatio_working_3-way'!X418^(1/3)*COS(('OddsRatio_working_3-way'!Y418+4*PI())/3)</f>
        <v>#VALUE!</v>
      </c>
      <c r="AC418" s="11" t="e">
        <f>'OddsRatio_working_3-way'!X418^(1/3)*SIN('OddsRatio_working_3-way'!Y418/3)</f>
        <v>#VALUE!</v>
      </c>
      <c r="AD418" s="11" t="e">
        <f>'OddsRatio_working_3-way'!X418^(1/3)*SIN(('OddsRatio_working_3-way'!Y418+2*PI())/3)</f>
        <v>#VALUE!</v>
      </c>
      <c r="AE418" s="11" t="e">
        <f>'OddsRatio_working_3-way'!X418^(1/3)*SIN(('OddsRatio_working_3-way'!Y418+4*PI())/3)</f>
        <v>#VALUE!</v>
      </c>
      <c r="AF418" s="11" t="e">
        <f>-'OddsRatio_working_3-way'!U418/(3*'OddsRatio_working_3-way'!X418^(1/3))*COS(('OddsRatio_working_3-way'!Y418)/3)</f>
        <v>#VALUE!</v>
      </c>
      <c r="AG418" s="11" t="e">
        <f>-'OddsRatio_working_3-way'!U418/(3*'OddsRatio_working_3-way'!X418^(1/3))*COS(('OddsRatio_working_3-way'!Y418+2*PI())/3)</f>
        <v>#VALUE!</v>
      </c>
      <c r="AH418" s="11" t="e">
        <f>-'OddsRatio_working_3-way'!U418/(3*'OddsRatio_working_3-way'!X418^(1/3))*COS(('OddsRatio_working_3-way'!Y418+4*PI())/3)</f>
        <v>#VALUE!</v>
      </c>
      <c r="AI418" s="11" t="e">
        <f>'OddsRatio_working_3-way'!U418/(3*'OddsRatio_working_3-way'!X418^(1/3))*SIN(('OddsRatio_working_3-way'!Y418)/3)</f>
        <v>#VALUE!</v>
      </c>
      <c r="AJ418" s="11" t="e">
        <f>'OddsRatio_working_3-way'!U418/(3*'OddsRatio_working_3-way'!X418^(1/3))*SIN(('OddsRatio_working_3-way'!Y418+2*PI())/3)</f>
        <v>#VALUE!</v>
      </c>
      <c r="AK418" s="11" t="e">
        <f>'OddsRatio_working_3-way'!U418/(3*'OddsRatio_working_3-way'!X418^(1/3))*SIN(('OddsRatio_working_3-way'!Y418+4*PI())/3)</f>
        <v>#VALUE!</v>
      </c>
      <c r="AL418" s="11" t="e">
        <f>'OddsRatio_working_3-way'!Z418+'OddsRatio_working_3-way'!AF418</f>
        <v>#VALUE!</v>
      </c>
      <c r="AM418" s="11" t="e">
        <f>'OddsRatio_working_3-way'!AA418+'OddsRatio_working_3-way'!AG418</f>
        <v>#VALUE!</v>
      </c>
      <c r="AN418" s="11" t="e">
        <f>'OddsRatio_working_3-way'!AB418+'OddsRatio_working_3-way'!AH418</f>
        <v>#VALUE!</v>
      </c>
      <c r="AO418" s="11" t="e">
        <f>'OddsRatio_working_3-way'!AC418+'OddsRatio_working_3-way'!AI418</f>
        <v>#VALUE!</v>
      </c>
      <c r="AP418" s="11" t="e">
        <f>'OddsRatio_working_3-way'!AD418+'OddsRatio_working_3-way'!AJ418</f>
        <v>#VALUE!</v>
      </c>
      <c r="AQ418" s="11" t="e">
        <f>'OddsRatio_working_3-way'!AE418+'OddsRatio_working_3-way'!AK418</f>
        <v>#VALUE!</v>
      </c>
      <c r="AR418" s="10" t="str">
        <f>IF(A418="","",IF(('OddsRatio_working_3-way'!X418=0),IF(Q418&gt;0,-Q418^(1/3),(-Q418)^(1/3)),'OddsRatio_working_3-way'!AL418-'OddsRatio_working_3-way'!R418/3))</f>
        <v/>
      </c>
      <c r="AS418" s="11" t="e">
        <f>IF(('OddsRatio_working_3-way'!X418=0),IF(Q418&gt;0,-Q418^(1/3),(-Q418)^(1/3)),'OddsRatio_working_3-way'!AM418-'OddsRatio_working_3-way'!R418/3)</f>
        <v>#VALUE!</v>
      </c>
      <c r="AT418" s="11" t="e">
        <f>IF(('OddsRatio_working_3-way'!X418=0),IF(Q418&gt;0,-Q418^(1/3),(-Q418)^(1/3)),'OddsRatio_working_3-way'!AN418-'OddsRatio_working_3-way'!R418/3)</f>
        <v>#VALUE!</v>
      </c>
      <c r="AU418" s="11" t="e">
        <f>IF(('OddsRatio_working_3-way'!X418=0),0,'OddsRatio_working_3-way'!AO418)</f>
        <v>#VALUE!</v>
      </c>
      <c r="AV418" s="11" t="e">
        <f>IF(('OddsRatio_working_3-way'!X418=0),0,'OddsRatio_working_3-way'!AP418)</f>
        <v>#VALUE!</v>
      </c>
      <c r="AW418" s="11" t="e">
        <f>IF(('OddsRatio_working_3-way'!X418=0),0,'OddsRatio_working_3-way'!AQ418)</f>
        <v>#VALUE!</v>
      </c>
    </row>
    <row r="419" spans="1:49">
      <c r="A419" s="4" t="str">
        <f>IF('True_Odds_Calculator_3-way'!A420="","",'True_Odds_Calculator_3-way'!A420)</f>
        <v/>
      </c>
      <c r="B419" s="4" t="str">
        <f>IF('True_Odds_Calculator_3-way'!B420="","",'True_Odds_Calculator_3-way'!B420)</f>
        <v/>
      </c>
      <c r="C419" s="4" t="str">
        <f>IF('True_Odds_Calculator_3-way'!C420="","",'True_Odds_Calculator_3-way'!C420)</f>
        <v/>
      </c>
      <c r="D419" s="9" t="e">
        <f t="shared" si="91"/>
        <v>#VALUE!</v>
      </c>
      <c r="E419" s="9" t="e">
        <f t="shared" si="92"/>
        <v>#VALUE!</v>
      </c>
      <c r="F419" s="9" t="e">
        <f t="shared" si="93"/>
        <v>#VALUE!</v>
      </c>
      <c r="G419" s="9" t="str">
        <f t="shared" si="94"/>
        <v/>
      </c>
      <c r="H419" s="9" t="str">
        <f t="shared" si="95"/>
        <v/>
      </c>
      <c r="I419" s="9" t="str">
        <f t="shared" si="96"/>
        <v/>
      </c>
      <c r="J419" s="9" t="str">
        <f t="shared" si="97"/>
        <v/>
      </c>
      <c r="K419" s="11" t="e">
        <f t="shared" si="98"/>
        <v>#VALUE!</v>
      </c>
      <c r="L419" s="11" t="e">
        <f t="shared" si="99"/>
        <v>#VALUE!</v>
      </c>
      <c r="M419" s="11" t="e">
        <f t="shared" si="100"/>
        <v>#VALUE!</v>
      </c>
      <c r="N419" s="11" t="e">
        <f>'OddsRatio_working_3-way'!K419+'OddsRatio_working_3-way'!L419+'OddsRatio_working_3-way'!M419-('OddsRatio_working_3-way'!K419*'OddsRatio_working_3-way'!L419)-('OddsRatio_working_3-way'!K419*'OddsRatio_working_3-way'!M419)-('OddsRatio_working_3-way'!L419*'OddsRatio_working_3-way'!M419)+('OddsRatio_working_3-way'!K419*'OddsRatio_working_3-way'!L419*'OddsRatio_working_3-way'!M419)-1</f>
        <v>#VALUE!</v>
      </c>
      <c r="O419" s="11">
        <f>0</f>
        <v>0</v>
      </c>
      <c r="P419" s="11" t="e">
        <f>('OddsRatio_working_3-way'!K419*'OddsRatio_working_3-way'!L419)+('OddsRatio_working_3-way'!K419*'OddsRatio_working_3-way'!M419)+('OddsRatio_working_3-way'!L419*'OddsRatio_working_3-way'!M419)-(3*'OddsRatio_working_3-way'!K419*'OddsRatio_working_3-way'!L419*'OddsRatio_working_3-way'!M419)</f>
        <v>#VALUE!</v>
      </c>
      <c r="Q419" s="11" t="e">
        <f>2*'OddsRatio_working_3-way'!K419*'OddsRatio_working_3-way'!L419*'OddsRatio_working_3-way'!M419</f>
        <v>#VALUE!</v>
      </c>
      <c r="R419" s="11" t="e">
        <f t="shared" si="101"/>
        <v>#VALUE!</v>
      </c>
      <c r="S419" s="11" t="e">
        <f t="shared" si="102"/>
        <v>#VALUE!</v>
      </c>
      <c r="T419" s="11" t="e">
        <f t="shared" si="103"/>
        <v>#VALUE!</v>
      </c>
      <c r="U419" s="11" t="e">
        <f>'OddsRatio_working_3-way'!S419-'OddsRatio_working_3-way'!R419^2/3</f>
        <v>#VALUE!</v>
      </c>
      <c r="V419" s="11" t="e">
        <f>'OddsRatio_working_3-way'!S419*'OddsRatio_working_3-way'!R419/3-2*'OddsRatio_working_3-way'!R419^3/27-'OddsRatio_working_3-way'!T419</f>
        <v>#VALUE!</v>
      </c>
      <c r="W419" s="11" t="e">
        <f>'OddsRatio_working_3-way'!V419^2+4*'OddsRatio_working_3-way'!U419^3/27</f>
        <v>#VALUE!</v>
      </c>
      <c r="X419" s="11" t="e">
        <f>IF('OddsRatio_working_3-way'!W419&gt;0,IF(ABS('OddsRatio_working_3-way'!V419+SQRT('OddsRatio_working_3-way'!W419))/2&gt;0,ABS('OddsRatio_working_3-way'!V419+SQRT('OddsRatio_working_3-way'!W419))/2,ABS('OddsRatio_working_3-way'!V419-SQRT('OddsRatio_working_3-way'!W419))/2),SQRT(-'OddsRatio_working_3-way'!U419^3/27))</f>
        <v>#VALUE!</v>
      </c>
      <c r="Y419" s="11" t="e">
        <f>IF('OddsRatio_working_3-way'!W419&gt;=0,IF('OddsRatio_working_3-way'!V419+SQRT('OddsRatio_working_3-way'!W419)&gt;0,0,PI()),ACOS('OddsRatio_working_3-way'!V419/(2*'OddsRatio_working_3-way'!X419)))</f>
        <v>#VALUE!</v>
      </c>
      <c r="Z419" s="11" t="e">
        <f>'OddsRatio_working_3-way'!X419^(1/3)*COS('OddsRatio_working_3-way'!Y419/3)</f>
        <v>#VALUE!</v>
      </c>
      <c r="AA419" s="11" t="e">
        <f>'OddsRatio_working_3-way'!X419^(1/3)*COS(('OddsRatio_working_3-way'!Y419+2*PI())/3)</f>
        <v>#VALUE!</v>
      </c>
      <c r="AB419" s="11" t="e">
        <f>'OddsRatio_working_3-way'!X419^(1/3)*COS(('OddsRatio_working_3-way'!Y419+4*PI())/3)</f>
        <v>#VALUE!</v>
      </c>
      <c r="AC419" s="11" t="e">
        <f>'OddsRatio_working_3-way'!X419^(1/3)*SIN('OddsRatio_working_3-way'!Y419/3)</f>
        <v>#VALUE!</v>
      </c>
      <c r="AD419" s="11" t="e">
        <f>'OddsRatio_working_3-way'!X419^(1/3)*SIN(('OddsRatio_working_3-way'!Y419+2*PI())/3)</f>
        <v>#VALUE!</v>
      </c>
      <c r="AE419" s="11" t="e">
        <f>'OddsRatio_working_3-way'!X419^(1/3)*SIN(('OddsRatio_working_3-way'!Y419+4*PI())/3)</f>
        <v>#VALUE!</v>
      </c>
      <c r="AF419" s="11" t="e">
        <f>-'OddsRatio_working_3-way'!U419/(3*'OddsRatio_working_3-way'!X419^(1/3))*COS(('OddsRatio_working_3-way'!Y419)/3)</f>
        <v>#VALUE!</v>
      </c>
      <c r="AG419" s="11" t="e">
        <f>-'OddsRatio_working_3-way'!U419/(3*'OddsRatio_working_3-way'!X419^(1/3))*COS(('OddsRatio_working_3-way'!Y419+2*PI())/3)</f>
        <v>#VALUE!</v>
      </c>
      <c r="AH419" s="11" t="e">
        <f>-'OddsRatio_working_3-way'!U419/(3*'OddsRatio_working_3-way'!X419^(1/3))*COS(('OddsRatio_working_3-way'!Y419+4*PI())/3)</f>
        <v>#VALUE!</v>
      </c>
      <c r="AI419" s="11" t="e">
        <f>'OddsRatio_working_3-way'!U419/(3*'OddsRatio_working_3-way'!X419^(1/3))*SIN(('OddsRatio_working_3-way'!Y419)/3)</f>
        <v>#VALUE!</v>
      </c>
      <c r="AJ419" s="11" t="e">
        <f>'OddsRatio_working_3-way'!U419/(3*'OddsRatio_working_3-way'!X419^(1/3))*SIN(('OddsRatio_working_3-way'!Y419+2*PI())/3)</f>
        <v>#VALUE!</v>
      </c>
      <c r="AK419" s="11" t="e">
        <f>'OddsRatio_working_3-way'!U419/(3*'OddsRatio_working_3-way'!X419^(1/3))*SIN(('OddsRatio_working_3-way'!Y419+4*PI())/3)</f>
        <v>#VALUE!</v>
      </c>
      <c r="AL419" s="11" t="e">
        <f>'OddsRatio_working_3-way'!Z419+'OddsRatio_working_3-way'!AF419</f>
        <v>#VALUE!</v>
      </c>
      <c r="AM419" s="11" t="e">
        <f>'OddsRatio_working_3-way'!AA419+'OddsRatio_working_3-way'!AG419</f>
        <v>#VALUE!</v>
      </c>
      <c r="AN419" s="11" t="e">
        <f>'OddsRatio_working_3-way'!AB419+'OddsRatio_working_3-way'!AH419</f>
        <v>#VALUE!</v>
      </c>
      <c r="AO419" s="11" t="e">
        <f>'OddsRatio_working_3-way'!AC419+'OddsRatio_working_3-way'!AI419</f>
        <v>#VALUE!</v>
      </c>
      <c r="AP419" s="11" t="e">
        <f>'OddsRatio_working_3-way'!AD419+'OddsRatio_working_3-way'!AJ419</f>
        <v>#VALUE!</v>
      </c>
      <c r="AQ419" s="11" t="e">
        <f>'OddsRatio_working_3-way'!AE419+'OddsRatio_working_3-way'!AK419</f>
        <v>#VALUE!</v>
      </c>
      <c r="AR419" s="10" t="str">
        <f>IF(A419="","",IF(('OddsRatio_working_3-way'!X419=0),IF(Q419&gt;0,-Q419^(1/3),(-Q419)^(1/3)),'OddsRatio_working_3-way'!AL419-'OddsRatio_working_3-way'!R419/3))</f>
        <v/>
      </c>
      <c r="AS419" s="11" t="e">
        <f>IF(('OddsRatio_working_3-way'!X419=0),IF(Q419&gt;0,-Q419^(1/3),(-Q419)^(1/3)),'OddsRatio_working_3-way'!AM419-'OddsRatio_working_3-way'!R419/3)</f>
        <v>#VALUE!</v>
      </c>
      <c r="AT419" s="11" t="e">
        <f>IF(('OddsRatio_working_3-way'!X419=0),IF(Q419&gt;0,-Q419^(1/3),(-Q419)^(1/3)),'OddsRatio_working_3-way'!AN419-'OddsRatio_working_3-way'!R419/3)</f>
        <v>#VALUE!</v>
      </c>
      <c r="AU419" s="11" t="e">
        <f>IF(('OddsRatio_working_3-way'!X419=0),0,'OddsRatio_working_3-way'!AO419)</f>
        <v>#VALUE!</v>
      </c>
      <c r="AV419" s="11" t="e">
        <f>IF(('OddsRatio_working_3-way'!X419=0),0,'OddsRatio_working_3-way'!AP419)</f>
        <v>#VALUE!</v>
      </c>
      <c r="AW419" s="11" t="e">
        <f>IF(('OddsRatio_working_3-way'!X419=0),0,'OddsRatio_working_3-way'!AQ419)</f>
        <v>#VALUE!</v>
      </c>
    </row>
    <row r="420" spans="1:49">
      <c r="A420" s="4" t="str">
        <f>IF('True_Odds_Calculator_3-way'!A421="","",'True_Odds_Calculator_3-way'!A421)</f>
        <v/>
      </c>
      <c r="B420" s="4" t="str">
        <f>IF('True_Odds_Calculator_3-way'!B421="","",'True_Odds_Calculator_3-way'!B421)</f>
        <v/>
      </c>
      <c r="C420" s="4" t="str">
        <f>IF('True_Odds_Calculator_3-way'!C421="","",'True_Odds_Calculator_3-way'!C421)</f>
        <v/>
      </c>
      <c r="D420" s="9" t="e">
        <f t="shared" si="91"/>
        <v>#VALUE!</v>
      </c>
      <c r="E420" s="9" t="e">
        <f t="shared" si="92"/>
        <v>#VALUE!</v>
      </c>
      <c r="F420" s="9" t="e">
        <f t="shared" si="93"/>
        <v>#VALUE!</v>
      </c>
      <c r="G420" s="9" t="str">
        <f t="shared" si="94"/>
        <v/>
      </c>
      <c r="H420" s="9" t="str">
        <f t="shared" si="95"/>
        <v/>
      </c>
      <c r="I420" s="9" t="str">
        <f t="shared" si="96"/>
        <v/>
      </c>
      <c r="J420" s="9" t="str">
        <f t="shared" si="97"/>
        <v/>
      </c>
      <c r="K420" s="11" t="e">
        <f t="shared" si="98"/>
        <v>#VALUE!</v>
      </c>
      <c r="L420" s="11" t="e">
        <f t="shared" si="99"/>
        <v>#VALUE!</v>
      </c>
      <c r="M420" s="11" t="e">
        <f t="shared" si="100"/>
        <v>#VALUE!</v>
      </c>
      <c r="N420" s="11" t="e">
        <f>'OddsRatio_working_3-way'!K420+'OddsRatio_working_3-way'!L420+'OddsRatio_working_3-way'!M420-('OddsRatio_working_3-way'!K420*'OddsRatio_working_3-way'!L420)-('OddsRatio_working_3-way'!K420*'OddsRatio_working_3-way'!M420)-('OddsRatio_working_3-way'!L420*'OddsRatio_working_3-way'!M420)+('OddsRatio_working_3-way'!K420*'OddsRatio_working_3-way'!L420*'OddsRatio_working_3-way'!M420)-1</f>
        <v>#VALUE!</v>
      </c>
      <c r="O420" s="11">
        <f>0</f>
        <v>0</v>
      </c>
      <c r="P420" s="11" t="e">
        <f>('OddsRatio_working_3-way'!K420*'OddsRatio_working_3-way'!L420)+('OddsRatio_working_3-way'!K420*'OddsRatio_working_3-way'!M420)+('OddsRatio_working_3-way'!L420*'OddsRatio_working_3-way'!M420)-(3*'OddsRatio_working_3-way'!K420*'OddsRatio_working_3-way'!L420*'OddsRatio_working_3-way'!M420)</f>
        <v>#VALUE!</v>
      </c>
      <c r="Q420" s="11" t="e">
        <f>2*'OddsRatio_working_3-way'!K420*'OddsRatio_working_3-way'!L420*'OddsRatio_working_3-way'!M420</f>
        <v>#VALUE!</v>
      </c>
      <c r="R420" s="11" t="e">
        <f t="shared" si="101"/>
        <v>#VALUE!</v>
      </c>
      <c r="S420" s="11" t="e">
        <f t="shared" si="102"/>
        <v>#VALUE!</v>
      </c>
      <c r="T420" s="11" t="e">
        <f t="shared" si="103"/>
        <v>#VALUE!</v>
      </c>
      <c r="U420" s="11" t="e">
        <f>'OddsRatio_working_3-way'!S420-'OddsRatio_working_3-way'!R420^2/3</f>
        <v>#VALUE!</v>
      </c>
      <c r="V420" s="11" t="e">
        <f>'OddsRatio_working_3-way'!S420*'OddsRatio_working_3-way'!R420/3-2*'OddsRatio_working_3-way'!R420^3/27-'OddsRatio_working_3-way'!T420</f>
        <v>#VALUE!</v>
      </c>
      <c r="W420" s="11" t="e">
        <f>'OddsRatio_working_3-way'!V420^2+4*'OddsRatio_working_3-way'!U420^3/27</f>
        <v>#VALUE!</v>
      </c>
      <c r="X420" s="11" t="e">
        <f>IF('OddsRatio_working_3-way'!W420&gt;0,IF(ABS('OddsRatio_working_3-way'!V420+SQRT('OddsRatio_working_3-way'!W420))/2&gt;0,ABS('OddsRatio_working_3-way'!V420+SQRT('OddsRatio_working_3-way'!W420))/2,ABS('OddsRatio_working_3-way'!V420-SQRT('OddsRatio_working_3-way'!W420))/2),SQRT(-'OddsRatio_working_3-way'!U420^3/27))</f>
        <v>#VALUE!</v>
      </c>
      <c r="Y420" s="11" t="e">
        <f>IF('OddsRatio_working_3-way'!W420&gt;=0,IF('OddsRatio_working_3-way'!V420+SQRT('OddsRatio_working_3-way'!W420)&gt;0,0,PI()),ACOS('OddsRatio_working_3-way'!V420/(2*'OddsRatio_working_3-way'!X420)))</f>
        <v>#VALUE!</v>
      </c>
      <c r="Z420" s="11" t="e">
        <f>'OddsRatio_working_3-way'!X420^(1/3)*COS('OddsRatio_working_3-way'!Y420/3)</f>
        <v>#VALUE!</v>
      </c>
      <c r="AA420" s="11" t="e">
        <f>'OddsRatio_working_3-way'!X420^(1/3)*COS(('OddsRatio_working_3-way'!Y420+2*PI())/3)</f>
        <v>#VALUE!</v>
      </c>
      <c r="AB420" s="11" t="e">
        <f>'OddsRatio_working_3-way'!X420^(1/3)*COS(('OddsRatio_working_3-way'!Y420+4*PI())/3)</f>
        <v>#VALUE!</v>
      </c>
      <c r="AC420" s="11" t="e">
        <f>'OddsRatio_working_3-way'!X420^(1/3)*SIN('OddsRatio_working_3-way'!Y420/3)</f>
        <v>#VALUE!</v>
      </c>
      <c r="AD420" s="11" t="e">
        <f>'OddsRatio_working_3-way'!X420^(1/3)*SIN(('OddsRatio_working_3-way'!Y420+2*PI())/3)</f>
        <v>#VALUE!</v>
      </c>
      <c r="AE420" s="11" t="e">
        <f>'OddsRatio_working_3-way'!X420^(1/3)*SIN(('OddsRatio_working_3-way'!Y420+4*PI())/3)</f>
        <v>#VALUE!</v>
      </c>
      <c r="AF420" s="11" t="e">
        <f>-'OddsRatio_working_3-way'!U420/(3*'OddsRatio_working_3-way'!X420^(1/3))*COS(('OddsRatio_working_3-way'!Y420)/3)</f>
        <v>#VALUE!</v>
      </c>
      <c r="AG420" s="11" t="e">
        <f>-'OddsRatio_working_3-way'!U420/(3*'OddsRatio_working_3-way'!X420^(1/3))*COS(('OddsRatio_working_3-way'!Y420+2*PI())/3)</f>
        <v>#VALUE!</v>
      </c>
      <c r="AH420" s="11" t="e">
        <f>-'OddsRatio_working_3-way'!U420/(3*'OddsRatio_working_3-way'!X420^(1/3))*COS(('OddsRatio_working_3-way'!Y420+4*PI())/3)</f>
        <v>#VALUE!</v>
      </c>
      <c r="AI420" s="11" t="e">
        <f>'OddsRatio_working_3-way'!U420/(3*'OddsRatio_working_3-way'!X420^(1/3))*SIN(('OddsRatio_working_3-way'!Y420)/3)</f>
        <v>#VALUE!</v>
      </c>
      <c r="AJ420" s="11" t="e">
        <f>'OddsRatio_working_3-way'!U420/(3*'OddsRatio_working_3-way'!X420^(1/3))*SIN(('OddsRatio_working_3-way'!Y420+2*PI())/3)</f>
        <v>#VALUE!</v>
      </c>
      <c r="AK420" s="11" t="e">
        <f>'OddsRatio_working_3-way'!U420/(3*'OddsRatio_working_3-way'!X420^(1/3))*SIN(('OddsRatio_working_3-way'!Y420+4*PI())/3)</f>
        <v>#VALUE!</v>
      </c>
      <c r="AL420" s="11" t="e">
        <f>'OddsRatio_working_3-way'!Z420+'OddsRatio_working_3-way'!AF420</f>
        <v>#VALUE!</v>
      </c>
      <c r="AM420" s="11" t="e">
        <f>'OddsRatio_working_3-way'!AA420+'OddsRatio_working_3-way'!AG420</f>
        <v>#VALUE!</v>
      </c>
      <c r="AN420" s="11" t="e">
        <f>'OddsRatio_working_3-way'!AB420+'OddsRatio_working_3-way'!AH420</f>
        <v>#VALUE!</v>
      </c>
      <c r="AO420" s="11" t="e">
        <f>'OddsRatio_working_3-way'!AC420+'OddsRatio_working_3-way'!AI420</f>
        <v>#VALUE!</v>
      </c>
      <c r="AP420" s="11" t="e">
        <f>'OddsRatio_working_3-way'!AD420+'OddsRatio_working_3-way'!AJ420</f>
        <v>#VALUE!</v>
      </c>
      <c r="AQ420" s="11" t="e">
        <f>'OddsRatio_working_3-way'!AE420+'OddsRatio_working_3-way'!AK420</f>
        <v>#VALUE!</v>
      </c>
      <c r="AR420" s="10" t="str">
        <f>IF(A420="","",IF(('OddsRatio_working_3-way'!X420=0),IF(Q420&gt;0,-Q420^(1/3),(-Q420)^(1/3)),'OddsRatio_working_3-way'!AL420-'OddsRatio_working_3-way'!R420/3))</f>
        <v/>
      </c>
      <c r="AS420" s="11" t="e">
        <f>IF(('OddsRatio_working_3-way'!X420=0),IF(Q420&gt;0,-Q420^(1/3),(-Q420)^(1/3)),'OddsRatio_working_3-way'!AM420-'OddsRatio_working_3-way'!R420/3)</f>
        <v>#VALUE!</v>
      </c>
      <c r="AT420" s="11" t="e">
        <f>IF(('OddsRatio_working_3-way'!X420=0),IF(Q420&gt;0,-Q420^(1/3),(-Q420)^(1/3)),'OddsRatio_working_3-way'!AN420-'OddsRatio_working_3-way'!R420/3)</f>
        <v>#VALUE!</v>
      </c>
      <c r="AU420" s="11" t="e">
        <f>IF(('OddsRatio_working_3-way'!X420=0),0,'OddsRatio_working_3-way'!AO420)</f>
        <v>#VALUE!</v>
      </c>
      <c r="AV420" s="11" t="e">
        <f>IF(('OddsRatio_working_3-way'!X420=0),0,'OddsRatio_working_3-way'!AP420)</f>
        <v>#VALUE!</v>
      </c>
      <c r="AW420" s="11" t="e">
        <f>IF(('OddsRatio_working_3-way'!X420=0),0,'OddsRatio_working_3-way'!AQ420)</f>
        <v>#VALUE!</v>
      </c>
    </row>
    <row r="421" spans="1:49">
      <c r="A421" s="4" t="str">
        <f>IF('True_Odds_Calculator_3-way'!A422="","",'True_Odds_Calculator_3-way'!A422)</f>
        <v/>
      </c>
      <c r="B421" s="4" t="str">
        <f>IF('True_Odds_Calculator_3-way'!B422="","",'True_Odds_Calculator_3-way'!B422)</f>
        <v/>
      </c>
      <c r="C421" s="4" t="str">
        <f>IF('True_Odds_Calculator_3-way'!C422="","",'True_Odds_Calculator_3-way'!C422)</f>
        <v/>
      </c>
      <c r="D421" s="9" t="e">
        <f t="shared" si="91"/>
        <v>#VALUE!</v>
      </c>
      <c r="E421" s="9" t="e">
        <f t="shared" si="92"/>
        <v>#VALUE!</v>
      </c>
      <c r="F421" s="9" t="e">
        <f t="shared" si="93"/>
        <v>#VALUE!</v>
      </c>
      <c r="G421" s="9" t="str">
        <f t="shared" si="94"/>
        <v/>
      </c>
      <c r="H421" s="9" t="str">
        <f t="shared" si="95"/>
        <v/>
      </c>
      <c r="I421" s="9" t="str">
        <f t="shared" si="96"/>
        <v/>
      </c>
      <c r="J421" s="9" t="str">
        <f t="shared" si="97"/>
        <v/>
      </c>
      <c r="K421" s="11" t="e">
        <f t="shared" si="98"/>
        <v>#VALUE!</v>
      </c>
      <c r="L421" s="11" t="e">
        <f t="shared" si="99"/>
        <v>#VALUE!</v>
      </c>
      <c r="M421" s="11" t="e">
        <f t="shared" si="100"/>
        <v>#VALUE!</v>
      </c>
      <c r="N421" s="11" t="e">
        <f>'OddsRatio_working_3-way'!K421+'OddsRatio_working_3-way'!L421+'OddsRatio_working_3-way'!M421-('OddsRatio_working_3-way'!K421*'OddsRatio_working_3-way'!L421)-('OddsRatio_working_3-way'!K421*'OddsRatio_working_3-way'!M421)-('OddsRatio_working_3-way'!L421*'OddsRatio_working_3-way'!M421)+('OddsRatio_working_3-way'!K421*'OddsRatio_working_3-way'!L421*'OddsRatio_working_3-way'!M421)-1</f>
        <v>#VALUE!</v>
      </c>
      <c r="O421" s="11">
        <f>0</f>
        <v>0</v>
      </c>
      <c r="P421" s="11" t="e">
        <f>('OddsRatio_working_3-way'!K421*'OddsRatio_working_3-way'!L421)+('OddsRatio_working_3-way'!K421*'OddsRatio_working_3-way'!M421)+('OddsRatio_working_3-way'!L421*'OddsRatio_working_3-way'!M421)-(3*'OddsRatio_working_3-way'!K421*'OddsRatio_working_3-way'!L421*'OddsRatio_working_3-way'!M421)</f>
        <v>#VALUE!</v>
      </c>
      <c r="Q421" s="11" t="e">
        <f>2*'OddsRatio_working_3-way'!K421*'OddsRatio_working_3-way'!L421*'OddsRatio_working_3-way'!M421</f>
        <v>#VALUE!</v>
      </c>
      <c r="R421" s="11" t="e">
        <f t="shared" si="101"/>
        <v>#VALUE!</v>
      </c>
      <c r="S421" s="11" t="e">
        <f t="shared" si="102"/>
        <v>#VALUE!</v>
      </c>
      <c r="T421" s="11" t="e">
        <f t="shared" si="103"/>
        <v>#VALUE!</v>
      </c>
      <c r="U421" s="11" t="e">
        <f>'OddsRatio_working_3-way'!S421-'OddsRatio_working_3-way'!R421^2/3</f>
        <v>#VALUE!</v>
      </c>
      <c r="V421" s="11" t="e">
        <f>'OddsRatio_working_3-way'!S421*'OddsRatio_working_3-way'!R421/3-2*'OddsRatio_working_3-way'!R421^3/27-'OddsRatio_working_3-way'!T421</f>
        <v>#VALUE!</v>
      </c>
      <c r="W421" s="11" t="e">
        <f>'OddsRatio_working_3-way'!V421^2+4*'OddsRatio_working_3-way'!U421^3/27</f>
        <v>#VALUE!</v>
      </c>
      <c r="X421" s="11" t="e">
        <f>IF('OddsRatio_working_3-way'!W421&gt;0,IF(ABS('OddsRatio_working_3-way'!V421+SQRT('OddsRatio_working_3-way'!W421))/2&gt;0,ABS('OddsRatio_working_3-way'!V421+SQRT('OddsRatio_working_3-way'!W421))/2,ABS('OddsRatio_working_3-way'!V421-SQRT('OddsRatio_working_3-way'!W421))/2),SQRT(-'OddsRatio_working_3-way'!U421^3/27))</f>
        <v>#VALUE!</v>
      </c>
      <c r="Y421" s="11" t="e">
        <f>IF('OddsRatio_working_3-way'!W421&gt;=0,IF('OddsRatio_working_3-way'!V421+SQRT('OddsRatio_working_3-way'!W421)&gt;0,0,PI()),ACOS('OddsRatio_working_3-way'!V421/(2*'OddsRatio_working_3-way'!X421)))</f>
        <v>#VALUE!</v>
      </c>
      <c r="Z421" s="11" t="e">
        <f>'OddsRatio_working_3-way'!X421^(1/3)*COS('OddsRatio_working_3-way'!Y421/3)</f>
        <v>#VALUE!</v>
      </c>
      <c r="AA421" s="11" t="e">
        <f>'OddsRatio_working_3-way'!X421^(1/3)*COS(('OddsRatio_working_3-way'!Y421+2*PI())/3)</f>
        <v>#VALUE!</v>
      </c>
      <c r="AB421" s="11" t="e">
        <f>'OddsRatio_working_3-way'!X421^(1/3)*COS(('OddsRatio_working_3-way'!Y421+4*PI())/3)</f>
        <v>#VALUE!</v>
      </c>
      <c r="AC421" s="11" t="e">
        <f>'OddsRatio_working_3-way'!X421^(1/3)*SIN('OddsRatio_working_3-way'!Y421/3)</f>
        <v>#VALUE!</v>
      </c>
      <c r="AD421" s="11" t="e">
        <f>'OddsRatio_working_3-way'!X421^(1/3)*SIN(('OddsRatio_working_3-way'!Y421+2*PI())/3)</f>
        <v>#VALUE!</v>
      </c>
      <c r="AE421" s="11" t="e">
        <f>'OddsRatio_working_3-way'!X421^(1/3)*SIN(('OddsRatio_working_3-way'!Y421+4*PI())/3)</f>
        <v>#VALUE!</v>
      </c>
      <c r="AF421" s="11" t="e">
        <f>-'OddsRatio_working_3-way'!U421/(3*'OddsRatio_working_3-way'!X421^(1/3))*COS(('OddsRatio_working_3-way'!Y421)/3)</f>
        <v>#VALUE!</v>
      </c>
      <c r="AG421" s="11" t="e">
        <f>-'OddsRatio_working_3-way'!U421/(3*'OddsRatio_working_3-way'!X421^(1/3))*COS(('OddsRatio_working_3-way'!Y421+2*PI())/3)</f>
        <v>#VALUE!</v>
      </c>
      <c r="AH421" s="11" t="e">
        <f>-'OddsRatio_working_3-way'!U421/(3*'OddsRatio_working_3-way'!X421^(1/3))*COS(('OddsRatio_working_3-way'!Y421+4*PI())/3)</f>
        <v>#VALUE!</v>
      </c>
      <c r="AI421" s="11" t="e">
        <f>'OddsRatio_working_3-way'!U421/(3*'OddsRatio_working_3-way'!X421^(1/3))*SIN(('OddsRatio_working_3-way'!Y421)/3)</f>
        <v>#VALUE!</v>
      </c>
      <c r="AJ421" s="11" t="e">
        <f>'OddsRatio_working_3-way'!U421/(3*'OddsRatio_working_3-way'!X421^(1/3))*SIN(('OddsRatio_working_3-way'!Y421+2*PI())/3)</f>
        <v>#VALUE!</v>
      </c>
      <c r="AK421" s="11" t="e">
        <f>'OddsRatio_working_3-way'!U421/(3*'OddsRatio_working_3-way'!X421^(1/3))*SIN(('OddsRatio_working_3-way'!Y421+4*PI())/3)</f>
        <v>#VALUE!</v>
      </c>
      <c r="AL421" s="11" t="e">
        <f>'OddsRatio_working_3-way'!Z421+'OddsRatio_working_3-way'!AF421</f>
        <v>#VALUE!</v>
      </c>
      <c r="AM421" s="11" t="e">
        <f>'OddsRatio_working_3-way'!AA421+'OddsRatio_working_3-way'!AG421</f>
        <v>#VALUE!</v>
      </c>
      <c r="AN421" s="11" t="e">
        <f>'OddsRatio_working_3-way'!AB421+'OddsRatio_working_3-way'!AH421</f>
        <v>#VALUE!</v>
      </c>
      <c r="AO421" s="11" t="e">
        <f>'OddsRatio_working_3-way'!AC421+'OddsRatio_working_3-way'!AI421</f>
        <v>#VALUE!</v>
      </c>
      <c r="AP421" s="11" t="e">
        <f>'OddsRatio_working_3-way'!AD421+'OddsRatio_working_3-way'!AJ421</f>
        <v>#VALUE!</v>
      </c>
      <c r="AQ421" s="11" t="e">
        <f>'OddsRatio_working_3-way'!AE421+'OddsRatio_working_3-way'!AK421</f>
        <v>#VALUE!</v>
      </c>
      <c r="AR421" s="10" t="str">
        <f>IF(A421="","",IF(('OddsRatio_working_3-way'!X421=0),IF(Q421&gt;0,-Q421^(1/3),(-Q421)^(1/3)),'OddsRatio_working_3-way'!AL421-'OddsRatio_working_3-way'!R421/3))</f>
        <v/>
      </c>
      <c r="AS421" s="11" t="e">
        <f>IF(('OddsRatio_working_3-way'!X421=0),IF(Q421&gt;0,-Q421^(1/3),(-Q421)^(1/3)),'OddsRatio_working_3-way'!AM421-'OddsRatio_working_3-way'!R421/3)</f>
        <v>#VALUE!</v>
      </c>
      <c r="AT421" s="11" t="e">
        <f>IF(('OddsRatio_working_3-way'!X421=0),IF(Q421&gt;0,-Q421^(1/3),(-Q421)^(1/3)),'OddsRatio_working_3-way'!AN421-'OddsRatio_working_3-way'!R421/3)</f>
        <v>#VALUE!</v>
      </c>
      <c r="AU421" s="11" t="e">
        <f>IF(('OddsRatio_working_3-way'!X421=0),0,'OddsRatio_working_3-way'!AO421)</f>
        <v>#VALUE!</v>
      </c>
      <c r="AV421" s="11" t="e">
        <f>IF(('OddsRatio_working_3-way'!X421=0),0,'OddsRatio_working_3-way'!AP421)</f>
        <v>#VALUE!</v>
      </c>
      <c r="AW421" s="11" t="e">
        <f>IF(('OddsRatio_working_3-way'!X421=0),0,'OddsRatio_working_3-way'!AQ421)</f>
        <v>#VALUE!</v>
      </c>
    </row>
    <row r="422" spans="1:49">
      <c r="A422" s="4" t="str">
        <f>IF('True_Odds_Calculator_3-way'!A423="","",'True_Odds_Calculator_3-way'!A423)</f>
        <v/>
      </c>
      <c r="B422" s="4" t="str">
        <f>IF('True_Odds_Calculator_3-way'!B423="","",'True_Odds_Calculator_3-way'!B423)</f>
        <v/>
      </c>
      <c r="C422" s="4" t="str">
        <f>IF('True_Odds_Calculator_3-way'!C423="","",'True_Odds_Calculator_3-way'!C423)</f>
        <v/>
      </c>
      <c r="D422" s="9" t="e">
        <f t="shared" si="91"/>
        <v>#VALUE!</v>
      </c>
      <c r="E422" s="9" t="e">
        <f t="shared" si="92"/>
        <v>#VALUE!</v>
      </c>
      <c r="F422" s="9" t="e">
        <f t="shared" si="93"/>
        <v>#VALUE!</v>
      </c>
      <c r="G422" s="9" t="str">
        <f t="shared" si="94"/>
        <v/>
      </c>
      <c r="H422" s="9" t="str">
        <f t="shared" si="95"/>
        <v/>
      </c>
      <c r="I422" s="9" t="str">
        <f t="shared" si="96"/>
        <v/>
      </c>
      <c r="J422" s="9" t="str">
        <f t="shared" si="97"/>
        <v/>
      </c>
      <c r="K422" s="11" t="e">
        <f t="shared" si="98"/>
        <v>#VALUE!</v>
      </c>
      <c r="L422" s="11" t="e">
        <f t="shared" si="99"/>
        <v>#VALUE!</v>
      </c>
      <c r="M422" s="11" t="e">
        <f t="shared" si="100"/>
        <v>#VALUE!</v>
      </c>
      <c r="N422" s="11" t="e">
        <f>'OddsRatio_working_3-way'!K422+'OddsRatio_working_3-way'!L422+'OddsRatio_working_3-way'!M422-('OddsRatio_working_3-way'!K422*'OddsRatio_working_3-way'!L422)-('OddsRatio_working_3-way'!K422*'OddsRatio_working_3-way'!M422)-('OddsRatio_working_3-way'!L422*'OddsRatio_working_3-way'!M422)+('OddsRatio_working_3-way'!K422*'OddsRatio_working_3-way'!L422*'OddsRatio_working_3-way'!M422)-1</f>
        <v>#VALUE!</v>
      </c>
      <c r="O422" s="11">
        <f>0</f>
        <v>0</v>
      </c>
      <c r="P422" s="11" t="e">
        <f>('OddsRatio_working_3-way'!K422*'OddsRatio_working_3-way'!L422)+('OddsRatio_working_3-way'!K422*'OddsRatio_working_3-way'!M422)+('OddsRatio_working_3-way'!L422*'OddsRatio_working_3-way'!M422)-(3*'OddsRatio_working_3-way'!K422*'OddsRatio_working_3-way'!L422*'OddsRatio_working_3-way'!M422)</f>
        <v>#VALUE!</v>
      </c>
      <c r="Q422" s="11" t="e">
        <f>2*'OddsRatio_working_3-way'!K422*'OddsRatio_working_3-way'!L422*'OddsRatio_working_3-way'!M422</f>
        <v>#VALUE!</v>
      </c>
      <c r="R422" s="11" t="e">
        <f t="shared" si="101"/>
        <v>#VALUE!</v>
      </c>
      <c r="S422" s="11" t="e">
        <f t="shared" si="102"/>
        <v>#VALUE!</v>
      </c>
      <c r="T422" s="11" t="e">
        <f t="shared" si="103"/>
        <v>#VALUE!</v>
      </c>
      <c r="U422" s="11" t="e">
        <f>'OddsRatio_working_3-way'!S422-'OddsRatio_working_3-way'!R422^2/3</f>
        <v>#VALUE!</v>
      </c>
      <c r="V422" s="11" t="e">
        <f>'OddsRatio_working_3-way'!S422*'OddsRatio_working_3-way'!R422/3-2*'OddsRatio_working_3-way'!R422^3/27-'OddsRatio_working_3-way'!T422</f>
        <v>#VALUE!</v>
      </c>
      <c r="W422" s="11" t="e">
        <f>'OddsRatio_working_3-way'!V422^2+4*'OddsRatio_working_3-way'!U422^3/27</f>
        <v>#VALUE!</v>
      </c>
      <c r="X422" s="11" t="e">
        <f>IF('OddsRatio_working_3-way'!W422&gt;0,IF(ABS('OddsRatio_working_3-way'!V422+SQRT('OddsRatio_working_3-way'!W422))/2&gt;0,ABS('OddsRatio_working_3-way'!V422+SQRT('OddsRatio_working_3-way'!W422))/2,ABS('OddsRatio_working_3-way'!V422-SQRT('OddsRatio_working_3-way'!W422))/2),SQRT(-'OddsRatio_working_3-way'!U422^3/27))</f>
        <v>#VALUE!</v>
      </c>
      <c r="Y422" s="11" t="e">
        <f>IF('OddsRatio_working_3-way'!W422&gt;=0,IF('OddsRatio_working_3-way'!V422+SQRT('OddsRatio_working_3-way'!W422)&gt;0,0,PI()),ACOS('OddsRatio_working_3-way'!V422/(2*'OddsRatio_working_3-way'!X422)))</f>
        <v>#VALUE!</v>
      </c>
      <c r="Z422" s="11" t="e">
        <f>'OddsRatio_working_3-way'!X422^(1/3)*COS('OddsRatio_working_3-way'!Y422/3)</f>
        <v>#VALUE!</v>
      </c>
      <c r="AA422" s="11" t="e">
        <f>'OddsRatio_working_3-way'!X422^(1/3)*COS(('OddsRatio_working_3-way'!Y422+2*PI())/3)</f>
        <v>#VALUE!</v>
      </c>
      <c r="AB422" s="11" t="e">
        <f>'OddsRatio_working_3-way'!X422^(1/3)*COS(('OddsRatio_working_3-way'!Y422+4*PI())/3)</f>
        <v>#VALUE!</v>
      </c>
      <c r="AC422" s="11" t="e">
        <f>'OddsRatio_working_3-way'!X422^(1/3)*SIN('OddsRatio_working_3-way'!Y422/3)</f>
        <v>#VALUE!</v>
      </c>
      <c r="AD422" s="11" t="e">
        <f>'OddsRatio_working_3-way'!X422^(1/3)*SIN(('OddsRatio_working_3-way'!Y422+2*PI())/3)</f>
        <v>#VALUE!</v>
      </c>
      <c r="AE422" s="11" t="e">
        <f>'OddsRatio_working_3-way'!X422^(1/3)*SIN(('OddsRatio_working_3-way'!Y422+4*PI())/3)</f>
        <v>#VALUE!</v>
      </c>
      <c r="AF422" s="11" t="e">
        <f>-'OddsRatio_working_3-way'!U422/(3*'OddsRatio_working_3-way'!X422^(1/3))*COS(('OddsRatio_working_3-way'!Y422)/3)</f>
        <v>#VALUE!</v>
      </c>
      <c r="AG422" s="11" t="e">
        <f>-'OddsRatio_working_3-way'!U422/(3*'OddsRatio_working_3-way'!X422^(1/3))*COS(('OddsRatio_working_3-way'!Y422+2*PI())/3)</f>
        <v>#VALUE!</v>
      </c>
      <c r="AH422" s="11" t="e">
        <f>-'OddsRatio_working_3-way'!U422/(3*'OddsRatio_working_3-way'!X422^(1/3))*COS(('OddsRatio_working_3-way'!Y422+4*PI())/3)</f>
        <v>#VALUE!</v>
      </c>
      <c r="AI422" s="11" t="e">
        <f>'OddsRatio_working_3-way'!U422/(3*'OddsRatio_working_3-way'!X422^(1/3))*SIN(('OddsRatio_working_3-way'!Y422)/3)</f>
        <v>#VALUE!</v>
      </c>
      <c r="AJ422" s="11" t="e">
        <f>'OddsRatio_working_3-way'!U422/(3*'OddsRatio_working_3-way'!X422^(1/3))*SIN(('OddsRatio_working_3-way'!Y422+2*PI())/3)</f>
        <v>#VALUE!</v>
      </c>
      <c r="AK422" s="11" t="e">
        <f>'OddsRatio_working_3-way'!U422/(3*'OddsRatio_working_3-way'!X422^(1/3))*SIN(('OddsRatio_working_3-way'!Y422+4*PI())/3)</f>
        <v>#VALUE!</v>
      </c>
      <c r="AL422" s="11" t="e">
        <f>'OddsRatio_working_3-way'!Z422+'OddsRatio_working_3-way'!AF422</f>
        <v>#VALUE!</v>
      </c>
      <c r="AM422" s="11" t="e">
        <f>'OddsRatio_working_3-way'!AA422+'OddsRatio_working_3-way'!AG422</f>
        <v>#VALUE!</v>
      </c>
      <c r="AN422" s="11" t="e">
        <f>'OddsRatio_working_3-way'!AB422+'OddsRatio_working_3-way'!AH422</f>
        <v>#VALUE!</v>
      </c>
      <c r="AO422" s="11" t="e">
        <f>'OddsRatio_working_3-way'!AC422+'OddsRatio_working_3-way'!AI422</f>
        <v>#VALUE!</v>
      </c>
      <c r="AP422" s="11" t="e">
        <f>'OddsRatio_working_3-way'!AD422+'OddsRatio_working_3-way'!AJ422</f>
        <v>#VALUE!</v>
      </c>
      <c r="AQ422" s="11" t="e">
        <f>'OddsRatio_working_3-way'!AE422+'OddsRatio_working_3-way'!AK422</f>
        <v>#VALUE!</v>
      </c>
      <c r="AR422" s="10" t="str">
        <f>IF(A422="","",IF(('OddsRatio_working_3-way'!X422=0),IF(Q422&gt;0,-Q422^(1/3),(-Q422)^(1/3)),'OddsRatio_working_3-way'!AL422-'OddsRatio_working_3-way'!R422/3))</f>
        <v/>
      </c>
      <c r="AS422" s="11" t="e">
        <f>IF(('OddsRatio_working_3-way'!X422=0),IF(Q422&gt;0,-Q422^(1/3),(-Q422)^(1/3)),'OddsRatio_working_3-way'!AM422-'OddsRatio_working_3-way'!R422/3)</f>
        <v>#VALUE!</v>
      </c>
      <c r="AT422" s="11" t="e">
        <f>IF(('OddsRatio_working_3-way'!X422=0),IF(Q422&gt;0,-Q422^(1/3),(-Q422)^(1/3)),'OddsRatio_working_3-way'!AN422-'OddsRatio_working_3-way'!R422/3)</f>
        <v>#VALUE!</v>
      </c>
      <c r="AU422" s="11" t="e">
        <f>IF(('OddsRatio_working_3-way'!X422=0),0,'OddsRatio_working_3-way'!AO422)</f>
        <v>#VALUE!</v>
      </c>
      <c r="AV422" s="11" t="e">
        <f>IF(('OddsRatio_working_3-way'!X422=0),0,'OddsRatio_working_3-way'!AP422)</f>
        <v>#VALUE!</v>
      </c>
      <c r="AW422" s="11" t="e">
        <f>IF(('OddsRatio_working_3-way'!X422=0),0,'OddsRatio_working_3-way'!AQ422)</f>
        <v>#VALUE!</v>
      </c>
    </row>
    <row r="423" spans="1:49">
      <c r="A423" s="4" t="str">
        <f>IF('True_Odds_Calculator_3-way'!A424="","",'True_Odds_Calculator_3-way'!A424)</f>
        <v/>
      </c>
      <c r="B423" s="4" t="str">
        <f>IF('True_Odds_Calculator_3-way'!B424="","",'True_Odds_Calculator_3-way'!B424)</f>
        <v/>
      </c>
      <c r="C423" s="4" t="str">
        <f>IF('True_Odds_Calculator_3-way'!C424="","",'True_Odds_Calculator_3-way'!C424)</f>
        <v/>
      </c>
      <c r="D423" s="9" t="e">
        <f t="shared" si="91"/>
        <v>#VALUE!</v>
      </c>
      <c r="E423" s="9" t="e">
        <f t="shared" si="92"/>
        <v>#VALUE!</v>
      </c>
      <c r="F423" s="9" t="e">
        <f t="shared" si="93"/>
        <v>#VALUE!</v>
      </c>
      <c r="G423" s="9" t="str">
        <f t="shared" si="94"/>
        <v/>
      </c>
      <c r="H423" s="9" t="str">
        <f t="shared" si="95"/>
        <v/>
      </c>
      <c r="I423" s="9" t="str">
        <f t="shared" si="96"/>
        <v/>
      </c>
      <c r="J423" s="9" t="str">
        <f t="shared" si="97"/>
        <v/>
      </c>
      <c r="K423" s="11" t="e">
        <f t="shared" si="98"/>
        <v>#VALUE!</v>
      </c>
      <c r="L423" s="11" t="e">
        <f t="shared" si="99"/>
        <v>#VALUE!</v>
      </c>
      <c r="M423" s="11" t="e">
        <f t="shared" si="100"/>
        <v>#VALUE!</v>
      </c>
      <c r="N423" s="11" t="e">
        <f>'OddsRatio_working_3-way'!K423+'OddsRatio_working_3-way'!L423+'OddsRatio_working_3-way'!M423-('OddsRatio_working_3-way'!K423*'OddsRatio_working_3-way'!L423)-('OddsRatio_working_3-way'!K423*'OddsRatio_working_3-way'!M423)-('OddsRatio_working_3-way'!L423*'OddsRatio_working_3-way'!M423)+('OddsRatio_working_3-way'!K423*'OddsRatio_working_3-way'!L423*'OddsRatio_working_3-way'!M423)-1</f>
        <v>#VALUE!</v>
      </c>
      <c r="O423" s="11">
        <f>0</f>
        <v>0</v>
      </c>
      <c r="P423" s="11" t="e">
        <f>('OddsRatio_working_3-way'!K423*'OddsRatio_working_3-way'!L423)+('OddsRatio_working_3-way'!K423*'OddsRatio_working_3-way'!M423)+('OddsRatio_working_3-way'!L423*'OddsRatio_working_3-way'!M423)-(3*'OddsRatio_working_3-way'!K423*'OddsRatio_working_3-way'!L423*'OddsRatio_working_3-way'!M423)</f>
        <v>#VALUE!</v>
      </c>
      <c r="Q423" s="11" t="e">
        <f>2*'OddsRatio_working_3-way'!K423*'OddsRatio_working_3-way'!L423*'OddsRatio_working_3-way'!M423</f>
        <v>#VALUE!</v>
      </c>
      <c r="R423" s="11" t="e">
        <f t="shared" si="101"/>
        <v>#VALUE!</v>
      </c>
      <c r="S423" s="11" t="e">
        <f t="shared" si="102"/>
        <v>#VALUE!</v>
      </c>
      <c r="T423" s="11" t="e">
        <f t="shared" si="103"/>
        <v>#VALUE!</v>
      </c>
      <c r="U423" s="11" t="e">
        <f>'OddsRatio_working_3-way'!S423-'OddsRatio_working_3-way'!R423^2/3</f>
        <v>#VALUE!</v>
      </c>
      <c r="V423" s="11" t="e">
        <f>'OddsRatio_working_3-way'!S423*'OddsRatio_working_3-way'!R423/3-2*'OddsRatio_working_3-way'!R423^3/27-'OddsRatio_working_3-way'!T423</f>
        <v>#VALUE!</v>
      </c>
      <c r="W423" s="11" t="e">
        <f>'OddsRatio_working_3-way'!V423^2+4*'OddsRatio_working_3-way'!U423^3/27</f>
        <v>#VALUE!</v>
      </c>
      <c r="X423" s="11" t="e">
        <f>IF('OddsRatio_working_3-way'!W423&gt;0,IF(ABS('OddsRatio_working_3-way'!V423+SQRT('OddsRatio_working_3-way'!W423))/2&gt;0,ABS('OddsRatio_working_3-way'!V423+SQRT('OddsRatio_working_3-way'!W423))/2,ABS('OddsRatio_working_3-way'!V423-SQRT('OddsRatio_working_3-way'!W423))/2),SQRT(-'OddsRatio_working_3-way'!U423^3/27))</f>
        <v>#VALUE!</v>
      </c>
      <c r="Y423" s="11" t="e">
        <f>IF('OddsRatio_working_3-way'!W423&gt;=0,IF('OddsRatio_working_3-way'!V423+SQRT('OddsRatio_working_3-way'!W423)&gt;0,0,PI()),ACOS('OddsRatio_working_3-way'!V423/(2*'OddsRatio_working_3-way'!X423)))</f>
        <v>#VALUE!</v>
      </c>
      <c r="Z423" s="11" t="e">
        <f>'OddsRatio_working_3-way'!X423^(1/3)*COS('OddsRatio_working_3-way'!Y423/3)</f>
        <v>#VALUE!</v>
      </c>
      <c r="AA423" s="11" t="e">
        <f>'OddsRatio_working_3-way'!X423^(1/3)*COS(('OddsRatio_working_3-way'!Y423+2*PI())/3)</f>
        <v>#VALUE!</v>
      </c>
      <c r="AB423" s="11" t="e">
        <f>'OddsRatio_working_3-way'!X423^(1/3)*COS(('OddsRatio_working_3-way'!Y423+4*PI())/3)</f>
        <v>#VALUE!</v>
      </c>
      <c r="AC423" s="11" t="e">
        <f>'OddsRatio_working_3-way'!X423^(1/3)*SIN('OddsRatio_working_3-way'!Y423/3)</f>
        <v>#VALUE!</v>
      </c>
      <c r="AD423" s="11" t="e">
        <f>'OddsRatio_working_3-way'!X423^(1/3)*SIN(('OddsRatio_working_3-way'!Y423+2*PI())/3)</f>
        <v>#VALUE!</v>
      </c>
      <c r="AE423" s="11" t="e">
        <f>'OddsRatio_working_3-way'!X423^(1/3)*SIN(('OddsRatio_working_3-way'!Y423+4*PI())/3)</f>
        <v>#VALUE!</v>
      </c>
      <c r="AF423" s="11" t="e">
        <f>-'OddsRatio_working_3-way'!U423/(3*'OddsRatio_working_3-way'!X423^(1/3))*COS(('OddsRatio_working_3-way'!Y423)/3)</f>
        <v>#VALUE!</v>
      </c>
      <c r="AG423" s="11" t="e">
        <f>-'OddsRatio_working_3-way'!U423/(3*'OddsRatio_working_3-way'!X423^(1/3))*COS(('OddsRatio_working_3-way'!Y423+2*PI())/3)</f>
        <v>#VALUE!</v>
      </c>
      <c r="AH423" s="11" t="e">
        <f>-'OddsRatio_working_3-way'!U423/(3*'OddsRatio_working_3-way'!X423^(1/3))*COS(('OddsRatio_working_3-way'!Y423+4*PI())/3)</f>
        <v>#VALUE!</v>
      </c>
      <c r="AI423" s="11" t="e">
        <f>'OddsRatio_working_3-way'!U423/(3*'OddsRatio_working_3-way'!X423^(1/3))*SIN(('OddsRatio_working_3-way'!Y423)/3)</f>
        <v>#VALUE!</v>
      </c>
      <c r="AJ423" s="11" t="e">
        <f>'OddsRatio_working_3-way'!U423/(3*'OddsRatio_working_3-way'!X423^(1/3))*SIN(('OddsRatio_working_3-way'!Y423+2*PI())/3)</f>
        <v>#VALUE!</v>
      </c>
      <c r="AK423" s="11" t="e">
        <f>'OddsRatio_working_3-way'!U423/(3*'OddsRatio_working_3-way'!X423^(1/3))*SIN(('OddsRatio_working_3-way'!Y423+4*PI())/3)</f>
        <v>#VALUE!</v>
      </c>
      <c r="AL423" s="11" t="e">
        <f>'OddsRatio_working_3-way'!Z423+'OddsRatio_working_3-way'!AF423</f>
        <v>#VALUE!</v>
      </c>
      <c r="AM423" s="11" t="e">
        <f>'OddsRatio_working_3-way'!AA423+'OddsRatio_working_3-way'!AG423</f>
        <v>#VALUE!</v>
      </c>
      <c r="AN423" s="11" t="e">
        <f>'OddsRatio_working_3-way'!AB423+'OddsRatio_working_3-way'!AH423</f>
        <v>#VALUE!</v>
      </c>
      <c r="AO423" s="11" t="e">
        <f>'OddsRatio_working_3-way'!AC423+'OddsRatio_working_3-way'!AI423</f>
        <v>#VALUE!</v>
      </c>
      <c r="AP423" s="11" t="e">
        <f>'OddsRatio_working_3-way'!AD423+'OddsRatio_working_3-way'!AJ423</f>
        <v>#VALUE!</v>
      </c>
      <c r="AQ423" s="11" t="e">
        <f>'OddsRatio_working_3-way'!AE423+'OddsRatio_working_3-way'!AK423</f>
        <v>#VALUE!</v>
      </c>
      <c r="AR423" s="10" t="str">
        <f>IF(A423="","",IF(('OddsRatio_working_3-way'!X423=0),IF(Q423&gt;0,-Q423^(1/3),(-Q423)^(1/3)),'OddsRatio_working_3-way'!AL423-'OddsRatio_working_3-way'!R423/3))</f>
        <v/>
      </c>
      <c r="AS423" s="11" t="e">
        <f>IF(('OddsRatio_working_3-way'!X423=0),IF(Q423&gt;0,-Q423^(1/3),(-Q423)^(1/3)),'OddsRatio_working_3-way'!AM423-'OddsRatio_working_3-way'!R423/3)</f>
        <v>#VALUE!</v>
      </c>
      <c r="AT423" s="11" t="e">
        <f>IF(('OddsRatio_working_3-way'!X423=0),IF(Q423&gt;0,-Q423^(1/3),(-Q423)^(1/3)),'OddsRatio_working_3-way'!AN423-'OddsRatio_working_3-way'!R423/3)</f>
        <v>#VALUE!</v>
      </c>
      <c r="AU423" s="11" t="e">
        <f>IF(('OddsRatio_working_3-way'!X423=0),0,'OddsRatio_working_3-way'!AO423)</f>
        <v>#VALUE!</v>
      </c>
      <c r="AV423" s="11" t="e">
        <f>IF(('OddsRatio_working_3-way'!X423=0),0,'OddsRatio_working_3-way'!AP423)</f>
        <v>#VALUE!</v>
      </c>
      <c r="AW423" s="11" t="e">
        <f>IF(('OddsRatio_working_3-way'!X423=0),0,'OddsRatio_working_3-way'!AQ423)</f>
        <v>#VALUE!</v>
      </c>
    </row>
    <row r="424" spans="1:49">
      <c r="A424" s="4" t="str">
        <f>IF('True_Odds_Calculator_3-way'!A425="","",'True_Odds_Calculator_3-way'!A425)</f>
        <v/>
      </c>
      <c r="B424" s="4" t="str">
        <f>IF('True_Odds_Calculator_3-way'!B425="","",'True_Odds_Calculator_3-way'!B425)</f>
        <v/>
      </c>
      <c r="C424" s="4" t="str">
        <f>IF('True_Odds_Calculator_3-way'!C425="","",'True_Odds_Calculator_3-way'!C425)</f>
        <v/>
      </c>
      <c r="D424" s="9" t="e">
        <f t="shared" si="91"/>
        <v>#VALUE!</v>
      </c>
      <c r="E424" s="9" t="e">
        <f t="shared" si="92"/>
        <v>#VALUE!</v>
      </c>
      <c r="F424" s="9" t="e">
        <f t="shared" si="93"/>
        <v>#VALUE!</v>
      </c>
      <c r="G424" s="9" t="str">
        <f t="shared" si="94"/>
        <v/>
      </c>
      <c r="H424" s="9" t="str">
        <f t="shared" si="95"/>
        <v/>
      </c>
      <c r="I424" s="9" t="str">
        <f t="shared" si="96"/>
        <v/>
      </c>
      <c r="J424" s="9" t="str">
        <f t="shared" si="97"/>
        <v/>
      </c>
      <c r="K424" s="11" t="e">
        <f t="shared" si="98"/>
        <v>#VALUE!</v>
      </c>
      <c r="L424" s="11" t="e">
        <f t="shared" si="99"/>
        <v>#VALUE!</v>
      </c>
      <c r="M424" s="11" t="e">
        <f t="shared" si="100"/>
        <v>#VALUE!</v>
      </c>
      <c r="N424" s="11" t="e">
        <f>'OddsRatio_working_3-way'!K424+'OddsRatio_working_3-way'!L424+'OddsRatio_working_3-way'!M424-('OddsRatio_working_3-way'!K424*'OddsRatio_working_3-way'!L424)-('OddsRatio_working_3-way'!K424*'OddsRatio_working_3-way'!M424)-('OddsRatio_working_3-way'!L424*'OddsRatio_working_3-way'!M424)+('OddsRatio_working_3-way'!K424*'OddsRatio_working_3-way'!L424*'OddsRatio_working_3-way'!M424)-1</f>
        <v>#VALUE!</v>
      </c>
      <c r="O424" s="11">
        <f>0</f>
        <v>0</v>
      </c>
      <c r="P424" s="11" t="e">
        <f>('OddsRatio_working_3-way'!K424*'OddsRatio_working_3-way'!L424)+('OddsRatio_working_3-way'!K424*'OddsRatio_working_3-way'!M424)+('OddsRatio_working_3-way'!L424*'OddsRatio_working_3-way'!M424)-(3*'OddsRatio_working_3-way'!K424*'OddsRatio_working_3-way'!L424*'OddsRatio_working_3-way'!M424)</f>
        <v>#VALUE!</v>
      </c>
      <c r="Q424" s="11" t="e">
        <f>2*'OddsRatio_working_3-way'!K424*'OddsRatio_working_3-way'!L424*'OddsRatio_working_3-way'!M424</f>
        <v>#VALUE!</v>
      </c>
      <c r="R424" s="11" t="e">
        <f t="shared" si="101"/>
        <v>#VALUE!</v>
      </c>
      <c r="S424" s="11" t="e">
        <f t="shared" si="102"/>
        <v>#VALUE!</v>
      </c>
      <c r="T424" s="11" t="e">
        <f t="shared" si="103"/>
        <v>#VALUE!</v>
      </c>
      <c r="U424" s="11" t="e">
        <f>'OddsRatio_working_3-way'!S424-'OddsRatio_working_3-way'!R424^2/3</f>
        <v>#VALUE!</v>
      </c>
      <c r="V424" s="11" t="e">
        <f>'OddsRatio_working_3-way'!S424*'OddsRatio_working_3-way'!R424/3-2*'OddsRatio_working_3-way'!R424^3/27-'OddsRatio_working_3-way'!T424</f>
        <v>#VALUE!</v>
      </c>
      <c r="W424" s="11" t="e">
        <f>'OddsRatio_working_3-way'!V424^2+4*'OddsRatio_working_3-way'!U424^3/27</f>
        <v>#VALUE!</v>
      </c>
      <c r="X424" s="11" t="e">
        <f>IF('OddsRatio_working_3-way'!W424&gt;0,IF(ABS('OddsRatio_working_3-way'!V424+SQRT('OddsRatio_working_3-way'!W424))/2&gt;0,ABS('OddsRatio_working_3-way'!V424+SQRT('OddsRatio_working_3-way'!W424))/2,ABS('OddsRatio_working_3-way'!V424-SQRT('OddsRatio_working_3-way'!W424))/2),SQRT(-'OddsRatio_working_3-way'!U424^3/27))</f>
        <v>#VALUE!</v>
      </c>
      <c r="Y424" s="11" t="e">
        <f>IF('OddsRatio_working_3-way'!W424&gt;=0,IF('OddsRatio_working_3-way'!V424+SQRT('OddsRatio_working_3-way'!W424)&gt;0,0,PI()),ACOS('OddsRatio_working_3-way'!V424/(2*'OddsRatio_working_3-way'!X424)))</f>
        <v>#VALUE!</v>
      </c>
      <c r="Z424" s="11" t="e">
        <f>'OddsRatio_working_3-way'!X424^(1/3)*COS('OddsRatio_working_3-way'!Y424/3)</f>
        <v>#VALUE!</v>
      </c>
      <c r="AA424" s="11" t="e">
        <f>'OddsRatio_working_3-way'!X424^(1/3)*COS(('OddsRatio_working_3-way'!Y424+2*PI())/3)</f>
        <v>#VALUE!</v>
      </c>
      <c r="AB424" s="11" t="e">
        <f>'OddsRatio_working_3-way'!X424^(1/3)*COS(('OddsRatio_working_3-way'!Y424+4*PI())/3)</f>
        <v>#VALUE!</v>
      </c>
      <c r="AC424" s="11" t="e">
        <f>'OddsRatio_working_3-way'!X424^(1/3)*SIN('OddsRatio_working_3-way'!Y424/3)</f>
        <v>#VALUE!</v>
      </c>
      <c r="AD424" s="11" t="e">
        <f>'OddsRatio_working_3-way'!X424^(1/3)*SIN(('OddsRatio_working_3-way'!Y424+2*PI())/3)</f>
        <v>#VALUE!</v>
      </c>
      <c r="AE424" s="11" t="e">
        <f>'OddsRatio_working_3-way'!X424^(1/3)*SIN(('OddsRatio_working_3-way'!Y424+4*PI())/3)</f>
        <v>#VALUE!</v>
      </c>
      <c r="AF424" s="11" t="e">
        <f>-'OddsRatio_working_3-way'!U424/(3*'OddsRatio_working_3-way'!X424^(1/3))*COS(('OddsRatio_working_3-way'!Y424)/3)</f>
        <v>#VALUE!</v>
      </c>
      <c r="AG424" s="11" t="e">
        <f>-'OddsRatio_working_3-way'!U424/(3*'OddsRatio_working_3-way'!X424^(1/3))*COS(('OddsRatio_working_3-way'!Y424+2*PI())/3)</f>
        <v>#VALUE!</v>
      </c>
      <c r="AH424" s="11" t="e">
        <f>-'OddsRatio_working_3-way'!U424/(3*'OddsRatio_working_3-way'!X424^(1/3))*COS(('OddsRatio_working_3-way'!Y424+4*PI())/3)</f>
        <v>#VALUE!</v>
      </c>
      <c r="AI424" s="11" t="e">
        <f>'OddsRatio_working_3-way'!U424/(3*'OddsRatio_working_3-way'!X424^(1/3))*SIN(('OddsRatio_working_3-way'!Y424)/3)</f>
        <v>#VALUE!</v>
      </c>
      <c r="AJ424" s="11" t="e">
        <f>'OddsRatio_working_3-way'!U424/(3*'OddsRatio_working_3-way'!X424^(1/3))*SIN(('OddsRatio_working_3-way'!Y424+2*PI())/3)</f>
        <v>#VALUE!</v>
      </c>
      <c r="AK424" s="11" t="e">
        <f>'OddsRatio_working_3-way'!U424/(3*'OddsRatio_working_3-way'!X424^(1/3))*SIN(('OddsRatio_working_3-way'!Y424+4*PI())/3)</f>
        <v>#VALUE!</v>
      </c>
      <c r="AL424" s="11" t="e">
        <f>'OddsRatio_working_3-way'!Z424+'OddsRatio_working_3-way'!AF424</f>
        <v>#VALUE!</v>
      </c>
      <c r="AM424" s="11" t="e">
        <f>'OddsRatio_working_3-way'!AA424+'OddsRatio_working_3-way'!AG424</f>
        <v>#VALUE!</v>
      </c>
      <c r="AN424" s="11" t="e">
        <f>'OddsRatio_working_3-way'!AB424+'OddsRatio_working_3-way'!AH424</f>
        <v>#VALUE!</v>
      </c>
      <c r="AO424" s="11" t="e">
        <f>'OddsRatio_working_3-way'!AC424+'OddsRatio_working_3-way'!AI424</f>
        <v>#VALUE!</v>
      </c>
      <c r="AP424" s="11" t="e">
        <f>'OddsRatio_working_3-way'!AD424+'OddsRatio_working_3-way'!AJ424</f>
        <v>#VALUE!</v>
      </c>
      <c r="AQ424" s="11" t="e">
        <f>'OddsRatio_working_3-way'!AE424+'OddsRatio_working_3-way'!AK424</f>
        <v>#VALUE!</v>
      </c>
      <c r="AR424" s="10" t="str">
        <f>IF(A424="","",IF(('OddsRatio_working_3-way'!X424=0),IF(Q424&gt;0,-Q424^(1/3),(-Q424)^(1/3)),'OddsRatio_working_3-way'!AL424-'OddsRatio_working_3-way'!R424/3))</f>
        <v/>
      </c>
      <c r="AS424" s="11" t="e">
        <f>IF(('OddsRatio_working_3-way'!X424=0),IF(Q424&gt;0,-Q424^(1/3),(-Q424)^(1/3)),'OddsRatio_working_3-way'!AM424-'OddsRatio_working_3-way'!R424/3)</f>
        <v>#VALUE!</v>
      </c>
      <c r="AT424" s="11" t="e">
        <f>IF(('OddsRatio_working_3-way'!X424=0),IF(Q424&gt;0,-Q424^(1/3),(-Q424)^(1/3)),'OddsRatio_working_3-way'!AN424-'OddsRatio_working_3-way'!R424/3)</f>
        <v>#VALUE!</v>
      </c>
      <c r="AU424" s="11" t="e">
        <f>IF(('OddsRatio_working_3-way'!X424=0),0,'OddsRatio_working_3-way'!AO424)</f>
        <v>#VALUE!</v>
      </c>
      <c r="AV424" s="11" t="e">
        <f>IF(('OddsRatio_working_3-way'!X424=0),0,'OddsRatio_working_3-way'!AP424)</f>
        <v>#VALUE!</v>
      </c>
      <c r="AW424" s="11" t="e">
        <f>IF(('OddsRatio_working_3-way'!X424=0),0,'OddsRatio_working_3-way'!AQ424)</f>
        <v>#VALUE!</v>
      </c>
    </row>
    <row r="425" spans="1:49">
      <c r="A425" s="4" t="str">
        <f>IF('True_Odds_Calculator_3-way'!A426="","",'True_Odds_Calculator_3-way'!A426)</f>
        <v/>
      </c>
      <c r="B425" s="4" t="str">
        <f>IF('True_Odds_Calculator_3-way'!B426="","",'True_Odds_Calculator_3-way'!B426)</f>
        <v/>
      </c>
      <c r="C425" s="4" t="str">
        <f>IF('True_Odds_Calculator_3-way'!C426="","",'True_Odds_Calculator_3-way'!C426)</f>
        <v/>
      </c>
      <c r="D425" s="9" t="e">
        <f t="shared" si="91"/>
        <v>#VALUE!</v>
      </c>
      <c r="E425" s="9" t="e">
        <f t="shared" si="92"/>
        <v>#VALUE!</v>
      </c>
      <c r="F425" s="9" t="e">
        <f t="shared" si="93"/>
        <v>#VALUE!</v>
      </c>
      <c r="G425" s="9" t="str">
        <f t="shared" si="94"/>
        <v/>
      </c>
      <c r="H425" s="9" t="str">
        <f t="shared" si="95"/>
        <v/>
      </c>
      <c r="I425" s="9" t="str">
        <f t="shared" si="96"/>
        <v/>
      </c>
      <c r="J425" s="9" t="str">
        <f t="shared" si="97"/>
        <v/>
      </c>
      <c r="K425" s="11" t="e">
        <f t="shared" si="98"/>
        <v>#VALUE!</v>
      </c>
      <c r="L425" s="11" t="e">
        <f t="shared" si="99"/>
        <v>#VALUE!</v>
      </c>
      <c r="M425" s="11" t="e">
        <f t="shared" si="100"/>
        <v>#VALUE!</v>
      </c>
      <c r="N425" s="11" t="e">
        <f>'OddsRatio_working_3-way'!K425+'OddsRatio_working_3-way'!L425+'OddsRatio_working_3-way'!M425-('OddsRatio_working_3-way'!K425*'OddsRatio_working_3-way'!L425)-('OddsRatio_working_3-way'!K425*'OddsRatio_working_3-way'!M425)-('OddsRatio_working_3-way'!L425*'OddsRatio_working_3-way'!M425)+('OddsRatio_working_3-way'!K425*'OddsRatio_working_3-way'!L425*'OddsRatio_working_3-way'!M425)-1</f>
        <v>#VALUE!</v>
      </c>
      <c r="O425" s="11">
        <f>0</f>
        <v>0</v>
      </c>
      <c r="P425" s="11" t="e">
        <f>('OddsRatio_working_3-way'!K425*'OddsRatio_working_3-way'!L425)+('OddsRatio_working_3-way'!K425*'OddsRatio_working_3-way'!M425)+('OddsRatio_working_3-way'!L425*'OddsRatio_working_3-way'!M425)-(3*'OddsRatio_working_3-way'!K425*'OddsRatio_working_3-way'!L425*'OddsRatio_working_3-way'!M425)</f>
        <v>#VALUE!</v>
      </c>
      <c r="Q425" s="11" t="e">
        <f>2*'OddsRatio_working_3-way'!K425*'OddsRatio_working_3-way'!L425*'OddsRatio_working_3-way'!M425</f>
        <v>#VALUE!</v>
      </c>
      <c r="R425" s="11" t="e">
        <f t="shared" si="101"/>
        <v>#VALUE!</v>
      </c>
      <c r="S425" s="11" t="e">
        <f t="shared" si="102"/>
        <v>#VALUE!</v>
      </c>
      <c r="T425" s="11" t="e">
        <f t="shared" si="103"/>
        <v>#VALUE!</v>
      </c>
      <c r="U425" s="11" t="e">
        <f>'OddsRatio_working_3-way'!S425-'OddsRatio_working_3-way'!R425^2/3</f>
        <v>#VALUE!</v>
      </c>
      <c r="V425" s="11" t="e">
        <f>'OddsRatio_working_3-way'!S425*'OddsRatio_working_3-way'!R425/3-2*'OddsRatio_working_3-way'!R425^3/27-'OddsRatio_working_3-way'!T425</f>
        <v>#VALUE!</v>
      </c>
      <c r="W425" s="11" t="e">
        <f>'OddsRatio_working_3-way'!V425^2+4*'OddsRatio_working_3-way'!U425^3/27</f>
        <v>#VALUE!</v>
      </c>
      <c r="X425" s="11" t="e">
        <f>IF('OddsRatio_working_3-way'!W425&gt;0,IF(ABS('OddsRatio_working_3-way'!V425+SQRT('OddsRatio_working_3-way'!W425))/2&gt;0,ABS('OddsRatio_working_3-way'!V425+SQRT('OddsRatio_working_3-way'!W425))/2,ABS('OddsRatio_working_3-way'!V425-SQRT('OddsRatio_working_3-way'!W425))/2),SQRT(-'OddsRatio_working_3-way'!U425^3/27))</f>
        <v>#VALUE!</v>
      </c>
      <c r="Y425" s="11" t="e">
        <f>IF('OddsRatio_working_3-way'!W425&gt;=0,IF('OddsRatio_working_3-way'!V425+SQRT('OddsRatio_working_3-way'!W425)&gt;0,0,PI()),ACOS('OddsRatio_working_3-way'!V425/(2*'OddsRatio_working_3-way'!X425)))</f>
        <v>#VALUE!</v>
      </c>
      <c r="Z425" s="11" t="e">
        <f>'OddsRatio_working_3-way'!X425^(1/3)*COS('OddsRatio_working_3-way'!Y425/3)</f>
        <v>#VALUE!</v>
      </c>
      <c r="AA425" s="11" t="e">
        <f>'OddsRatio_working_3-way'!X425^(1/3)*COS(('OddsRatio_working_3-way'!Y425+2*PI())/3)</f>
        <v>#VALUE!</v>
      </c>
      <c r="AB425" s="11" t="e">
        <f>'OddsRatio_working_3-way'!X425^(1/3)*COS(('OddsRatio_working_3-way'!Y425+4*PI())/3)</f>
        <v>#VALUE!</v>
      </c>
      <c r="AC425" s="11" t="e">
        <f>'OddsRatio_working_3-way'!X425^(1/3)*SIN('OddsRatio_working_3-way'!Y425/3)</f>
        <v>#VALUE!</v>
      </c>
      <c r="AD425" s="11" t="e">
        <f>'OddsRatio_working_3-way'!X425^(1/3)*SIN(('OddsRatio_working_3-way'!Y425+2*PI())/3)</f>
        <v>#VALUE!</v>
      </c>
      <c r="AE425" s="11" t="e">
        <f>'OddsRatio_working_3-way'!X425^(1/3)*SIN(('OddsRatio_working_3-way'!Y425+4*PI())/3)</f>
        <v>#VALUE!</v>
      </c>
      <c r="AF425" s="11" t="e">
        <f>-'OddsRatio_working_3-way'!U425/(3*'OddsRatio_working_3-way'!X425^(1/3))*COS(('OddsRatio_working_3-way'!Y425)/3)</f>
        <v>#VALUE!</v>
      </c>
      <c r="AG425" s="11" t="e">
        <f>-'OddsRatio_working_3-way'!U425/(3*'OddsRatio_working_3-way'!X425^(1/3))*COS(('OddsRatio_working_3-way'!Y425+2*PI())/3)</f>
        <v>#VALUE!</v>
      </c>
      <c r="AH425" s="11" t="e">
        <f>-'OddsRatio_working_3-way'!U425/(3*'OddsRatio_working_3-way'!X425^(1/3))*COS(('OddsRatio_working_3-way'!Y425+4*PI())/3)</f>
        <v>#VALUE!</v>
      </c>
      <c r="AI425" s="11" t="e">
        <f>'OddsRatio_working_3-way'!U425/(3*'OddsRatio_working_3-way'!X425^(1/3))*SIN(('OddsRatio_working_3-way'!Y425)/3)</f>
        <v>#VALUE!</v>
      </c>
      <c r="AJ425" s="11" t="e">
        <f>'OddsRatio_working_3-way'!U425/(3*'OddsRatio_working_3-way'!X425^(1/3))*SIN(('OddsRatio_working_3-way'!Y425+2*PI())/3)</f>
        <v>#VALUE!</v>
      </c>
      <c r="AK425" s="11" t="e">
        <f>'OddsRatio_working_3-way'!U425/(3*'OddsRatio_working_3-way'!X425^(1/3))*SIN(('OddsRatio_working_3-way'!Y425+4*PI())/3)</f>
        <v>#VALUE!</v>
      </c>
      <c r="AL425" s="11" t="e">
        <f>'OddsRatio_working_3-way'!Z425+'OddsRatio_working_3-way'!AF425</f>
        <v>#VALUE!</v>
      </c>
      <c r="AM425" s="11" t="e">
        <f>'OddsRatio_working_3-way'!AA425+'OddsRatio_working_3-way'!AG425</f>
        <v>#VALUE!</v>
      </c>
      <c r="AN425" s="11" t="e">
        <f>'OddsRatio_working_3-way'!AB425+'OddsRatio_working_3-way'!AH425</f>
        <v>#VALUE!</v>
      </c>
      <c r="AO425" s="11" t="e">
        <f>'OddsRatio_working_3-way'!AC425+'OddsRatio_working_3-way'!AI425</f>
        <v>#VALUE!</v>
      </c>
      <c r="AP425" s="11" t="e">
        <f>'OddsRatio_working_3-way'!AD425+'OddsRatio_working_3-way'!AJ425</f>
        <v>#VALUE!</v>
      </c>
      <c r="AQ425" s="11" t="e">
        <f>'OddsRatio_working_3-way'!AE425+'OddsRatio_working_3-way'!AK425</f>
        <v>#VALUE!</v>
      </c>
      <c r="AR425" s="10" t="str">
        <f>IF(A425="","",IF(('OddsRatio_working_3-way'!X425=0),IF(Q425&gt;0,-Q425^(1/3),(-Q425)^(1/3)),'OddsRatio_working_3-way'!AL425-'OddsRatio_working_3-way'!R425/3))</f>
        <v/>
      </c>
      <c r="AS425" s="11" t="e">
        <f>IF(('OddsRatio_working_3-way'!X425=0),IF(Q425&gt;0,-Q425^(1/3),(-Q425)^(1/3)),'OddsRatio_working_3-way'!AM425-'OddsRatio_working_3-way'!R425/3)</f>
        <v>#VALUE!</v>
      </c>
      <c r="AT425" s="11" t="e">
        <f>IF(('OddsRatio_working_3-way'!X425=0),IF(Q425&gt;0,-Q425^(1/3),(-Q425)^(1/3)),'OddsRatio_working_3-way'!AN425-'OddsRatio_working_3-way'!R425/3)</f>
        <v>#VALUE!</v>
      </c>
      <c r="AU425" s="11" t="e">
        <f>IF(('OddsRatio_working_3-way'!X425=0),0,'OddsRatio_working_3-way'!AO425)</f>
        <v>#VALUE!</v>
      </c>
      <c r="AV425" s="11" t="e">
        <f>IF(('OddsRatio_working_3-way'!X425=0),0,'OddsRatio_working_3-way'!AP425)</f>
        <v>#VALUE!</v>
      </c>
      <c r="AW425" s="11" t="e">
        <f>IF(('OddsRatio_working_3-way'!X425=0),0,'OddsRatio_working_3-way'!AQ425)</f>
        <v>#VALUE!</v>
      </c>
    </row>
    <row r="426" spans="1:49">
      <c r="A426" s="4" t="str">
        <f>IF('True_Odds_Calculator_3-way'!A427="","",'True_Odds_Calculator_3-way'!A427)</f>
        <v/>
      </c>
      <c r="B426" s="4" t="str">
        <f>IF('True_Odds_Calculator_3-way'!B427="","",'True_Odds_Calculator_3-way'!B427)</f>
        <v/>
      </c>
      <c r="C426" s="4" t="str">
        <f>IF('True_Odds_Calculator_3-way'!C427="","",'True_Odds_Calculator_3-way'!C427)</f>
        <v/>
      </c>
      <c r="D426" s="9" t="e">
        <f t="shared" si="91"/>
        <v>#VALUE!</v>
      </c>
      <c r="E426" s="9" t="e">
        <f t="shared" si="92"/>
        <v>#VALUE!</v>
      </c>
      <c r="F426" s="9" t="e">
        <f t="shared" si="93"/>
        <v>#VALUE!</v>
      </c>
      <c r="G426" s="9" t="str">
        <f t="shared" si="94"/>
        <v/>
      </c>
      <c r="H426" s="9" t="str">
        <f t="shared" si="95"/>
        <v/>
      </c>
      <c r="I426" s="9" t="str">
        <f t="shared" si="96"/>
        <v/>
      </c>
      <c r="J426" s="9" t="str">
        <f t="shared" si="97"/>
        <v/>
      </c>
      <c r="K426" s="11" t="e">
        <f t="shared" si="98"/>
        <v>#VALUE!</v>
      </c>
      <c r="L426" s="11" t="e">
        <f t="shared" si="99"/>
        <v>#VALUE!</v>
      </c>
      <c r="M426" s="11" t="e">
        <f t="shared" si="100"/>
        <v>#VALUE!</v>
      </c>
      <c r="N426" s="11" t="e">
        <f>'OddsRatio_working_3-way'!K426+'OddsRatio_working_3-way'!L426+'OddsRatio_working_3-way'!M426-('OddsRatio_working_3-way'!K426*'OddsRatio_working_3-way'!L426)-('OddsRatio_working_3-way'!K426*'OddsRatio_working_3-way'!M426)-('OddsRatio_working_3-way'!L426*'OddsRatio_working_3-way'!M426)+('OddsRatio_working_3-way'!K426*'OddsRatio_working_3-way'!L426*'OddsRatio_working_3-way'!M426)-1</f>
        <v>#VALUE!</v>
      </c>
      <c r="O426" s="11">
        <f>0</f>
        <v>0</v>
      </c>
      <c r="P426" s="11" t="e">
        <f>('OddsRatio_working_3-way'!K426*'OddsRatio_working_3-way'!L426)+('OddsRatio_working_3-way'!K426*'OddsRatio_working_3-way'!M426)+('OddsRatio_working_3-way'!L426*'OddsRatio_working_3-way'!M426)-(3*'OddsRatio_working_3-way'!K426*'OddsRatio_working_3-way'!L426*'OddsRatio_working_3-way'!M426)</f>
        <v>#VALUE!</v>
      </c>
      <c r="Q426" s="11" t="e">
        <f>2*'OddsRatio_working_3-way'!K426*'OddsRatio_working_3-way'!L426*'OddsRatio_working_3-way'!M426</f>
        <v>#VALUE!</v>
      </c>
      <c r="R426" s="11" t="e">
        <f t="shared" si="101"/>
        <v>#VALUE!</v>
      </c>
      <c r="S426" s="11" t="e">
        <f t="shared" si="102"/>
        <v>#VALUE!</v>
      </c>
      <c r="T426" s="11" t="e">
        <f t="shared" si="103"/>
        <v>#VALUE!</v>
      </c>
      <c r="U426" s="11" t="e">
        <f>'OddsRatio_working_3-way'!S426-'OddsRatio_working_3-way'!R426^2/3</f>
        <v>#VALUE!</v>
      </c>
      <c r="V426" s="11" t="e">
        <f>'OddsRatio_working_3-way'!S426*'OddsRatio_working_3-way'!R426/3-2*'OddsRatio_working_3-way'!R426^3/27-'OddsRatio_working_3-way'!T426</f>
        <v>#VALUE!</v>
      </c>
      <c r="W426" s="11" t="e">
        <f>'OddsRatio_working_3-way'!V426^2+4*'OddsRatio_working_3-way'!U426^3/27</f>
        <v>#VALUE!</v>
      </c>
      <c r="X426" s="11" t="e">
        <f>IF('OddsRatio_working_3-way'!W426&gt;0,IF(ABS('OddsRatio_working_3-way'!V426+SQRT('OddsRatio_working_3-way'!W426))/2&gt;0,ABS('OddsRatio_working_3-way'!V426+SQRT('OddsRatio_working_3-way'!W426))/2,ABS('OddsRatio_working_3-way'!V426-SQRT('OddsRatio_working_3-way'!W426))/2),SQRT(-'OddsRatio_working_3-way'!U426^3/27))</f>
        <v>#VALUE!</v>
      </c>
      <c r="Y426" s="11" t="e">
        <f>IF('OddsRatio_working_3-way'!W426&gt;=0,IF('OddsRatio_working_3-way'!V426+SQRT('OddsRatio_working_3-way'!W426)&gt;0,0,PI()),ACOS('OddsRatio_working_3-way'!V426/(2*'OddsRatio_working_3-way'!X426)))</f>
        <v>#VALUE!</v>
      </c>
      <c r="Z426" s="11" t="e">
        <f>'OddsRatio_working_3-way'!X426^(1/3)*COS('OddsRatio_working_3-way'!Y426/3)</f>
        <v>#VALUE!</v>
      </c>
      <c r="AA426" s="11" t="e">
        <f>'OddsRatio_working_3-way'!X426^(1/3)*COS(('OddsRatio_working_3-way'!Y426+2*PI())/3)</f>
        <v>#VALUE!</v>
      </c>
      <c r="AB426" s="11" t="e">
        <f>'OddsRatio_working_3-way'!X426^(1/3)*COS(('OddsRatio_working_3-way'!Y426+4*PI())/3)</f>
        <v>#VALUE!</v>
      </c>
      <c r="AC426" s="11" t="e">
        <f>'OddsRatio_working_3-way'!X426^(1/3)*SIN('OddsRatio_working_3-way'!Y426/3)</f>
        <v>#VALUE!</v>
      </c>
      <c r="AD426" s="11" t="e">
        <f>'OddsRatio_working_3-way'!X426^(1/3)*SIN(('OddsRatio_working_3-way'!Y426+2*PI())/3)</f>
        <v>#VALUE!</v>
      </c>
      <c r="AE426" s="11" t="e">
        <f>'OddsRatio_working_3-way'!X426^(1/3)*SIN(('OddsRatio_working_3-way'!Y426+4*PI())/3)</f>
        <v>#VALUE!</v>
      </c>
      <c r="AF426" s="11" t="e">
        <f>-'OddsRatio_working_3-way'!U426/(3*'OddsRatio_working_3-way'!X426^(1/3))*COS(('OddsRatio_working_3-way'!Y426)/3)</f>
        <v>#VALUE!</v>
      </c>
      <c r="AG426" s="11" t="e">
        <f>-'OddsRatio_working_3-way'!U426/(3*'OddsRatio_working_3-way'!X426^(1/3))*COS(('OddsRatio_working_3-way'!Y426+2*PI())/3)</f>
        <v>#VALUE!</v>
      </c>
      <c r="AH426" s="11" t="e">
        <f>-'OddsRatio_working_3-way'!U426/(3*'OddsRatio_working_3-way'!X426^(1/3))*COS(('OddsRatio_working_3-way'!Y426+4*PI())/3)</f>
        <v>#VALUE!</v>
      </c>
      <c r="AI426" s="11" t="e">
        <f>'OddsRatio_working_3-way'!U426/(3*'OddsRatio_working_3-way'!X426^(1/3))*SIN(('OddsRatio_working_3-way'!Y426)/3)</f>
        <v>#VALUE!</v>
      </c>
      <c r="AJ426" s="11" t="e">
        <f>'OddsRatio_working_3-way'!U426/(3*'OddsRatio_working_3-way'!X426^(1/3))*SIN(('OddsRatio_working_3-way'!Y426+2*PI())/3)</f>
        <v>#VALUE!</v>
      </c>
      <c r="AK426" s="11" t="e">
        <f>'OddsRatio_working_3-way'!U426/(3*'OddsRatio_working_3-way'!X426^(1/3))*SIN(('OddsRatio_working_3-way'!Y426+4*PI())/3)</f>
        <v>#VALUE!</v>
      </c>
      <c r="AL426" s="11" t="e">
        <f>'OddsRatio_working_3-way'!Z426+'OddsRatio_working_3-way'!AF426</f>
        <v>#VALUE!</v>
      </c>
      <c r="AM426" s="11" t="e">
        <f>'OddsRatio_working_3-way'!AA426+'OddsRatio_working_3-way'!AG426</f>
        <v>#VALUE!</v>
      </c>
      <c r="AN426" s="11" t="e">
        <f>'OddsRatio_working_3-way'!AB426+'OddsRatio_working_3-way'!AH426</f>
        <v>#VALUE!</v>
      </c>
      <c r="AO426" s="11" t="e">
        <f>'OddsRatio_working_3-way'!AC426+'OddsRatio_working_3-way'!AI426</f>
        <v>#VALUE!</v>
      </c>
      <c r="AP426" s="11" t="e">
        <f>'OddsRatio_working_3-way'!AD426+'OddsRatio_working_3-way'!AJ426</f>
        <v>#VALUE!</v>
      </c>
      <c r="AQ426" s="11" t="e">
        <f>'OddsRatio_working_3-way'!AE426+'OddsRatio_working_3-way'!AK426</f>
        <v>#VALUE!</v>
      </c>
      <c r="AR426" s="10" t="str">
        <f>IF(A426="","",IF(('OddsRatio_working_3-way'!X426=0),IF(Q426&gt;0,-Q426^(1/3),(-Q426)^(1/3)),'OddsRatio_working_3-way'!AL426-'OddsRatio_working_3-way'!R426/3))</f>
        <v/>
      </c>
      <c r="AS426" s="11" t="e">
        <f>IF(('OddsRatio_working_3-way'!X426=0),IF(Q426&gt;0,-Q426^(1/3),(-Q426)^(1/3)),'OddsRatio_working_3-way'!AM426-'OddsRatio_working_3-way'!R426/3)</f>
        <v>#VALUE!</v>
      </c>
      <c r="AT426" s="11" t="e">
        <f>IF(('OddsRatio_working_3-way'!X426=0),IF(Q426&gt;0,-Q426^(1/3),(-Q426)^(1/3)),'OddsRatio_working_3-way'!AN426-'OddsRatio_working_3-way'!R426/3)</f>
        <v>#VALUE!</v>
      </c>
      <c r="AU426" s="11" t="e">
        <f>IF(('OddsRatio_working_3-way'!X426=0),0,'OddsRatio_working_3-way'!AO426)</f>
        <v>#VALUE!</v>
      </c>
      <c r="AV426" s="11" t="e">
        <f>IF(('OddsRatio_working_3-way'!X426=0),0,'OddsRatio_working_3-way'!AP426)</f>
        <v>#VALUE!</v>
      </c>
      <c r="AW426" s="11" t="e">
        <f>IF(('OddsRatio_working_3-way'!X426=0),0,'OddsRatio_working_3-way'!AQ426)</f>
        <v>#VALUE!</v>
      </c>
    </row>
    <row r="427" spans="1:49">
      <c r="A427" s="4" t="str">
        <f>IF('True_Odds_Calculator_3-way'!A428="","",'True_Odds_Calculator_3-way'!A428)</f>
        <v/>
      </c>
      <c r="B427" s="4" t="str">
        <f>IF('True_Odds_Calculator_3-way'!B428="","",'True_Odds_Calculator_3-way'!B428)</f>
        <v/>
      </c>
      <c r="C427" s="4" t="str">
        <f>IF('True_Odds_Calculator_3-way'!C428="","",'True_Odds_Calculator_3-way'!C428)</f>
        <v/>
      </c>
      <c r="D427" s="9" t="e">
        <f t="shared" si="91"/>
        <v>#VALUE!</v>
      </c>
      <c r="E427" s="9" t="e">
        <f t="shared" si="92"/>
        <v>#VALUE!</v>
      </c>
      <c r="F427" s="9" t="e">
        <f t="shared" si="93"/>
        <v>#VALUE!</v>
      </c>
      <c r="G427" s="9" t="str">
        <f t="shared" si="94"/>
        <v/>
      </c>
      <c r="H427" s="9" t="str">
        <f t="shared" si="95"/>
        <v/>
      </c>
      <c r="I427" s="9" t="str">
        <f t="shared" si="96"/>
        <v/>
      </c>
      <c r="J427" s="9" t="str">
        <f t="shared" si="97"/>
        <v/>
      </c>
      <c r="K427" s="11" t="e">
        <f t="shared" si="98"/>
        <v>#VALUE!</v>
      </c>
      <c r="L427" s="11" t="e">
        <f t="shared" si="99"/>
        <v>#VALUE!</v>
      </c>
      <c r="M427" s="11" t="e">
        <f t="shared" si="100"/>
        <v>#VALUE!</v>
      </c>
      <c r="N427" s="11" t="e">
        <f>'OddsRatio_working_3-way'!K427+'OddsRatio_working_3-way'!L427+'OddsRatio_working_3-way'!M427-('OddsRatio_working_3-way'!K427*'OddsRatio_working_3-way'!L427)-('OddsRatio_working_3-way'!K427*'OddsRatio_working_3-way'!M427)-('OddsRatio_working_3-way'!L427*'OddsRatio_working_3-way'!M427)+('OddsRatio_working_3-way'!K427*'OddsRatio_working_3-way'!L427*'OddsRatio_working_3-way'!M427)-1</f>
        <v>#VALUE!</v>
      </c>
      <c r="O427" s="11">
        <f>0</f>
        <v>0</v>
      </c>
      <c r="P427" s="11" t="e">
        <f>('OddsRatio_working_3-way'!K427*'OddsRatio_working_3-way'!L427)+('OddsRatio_working_3-way'!K427*'OddsRatio_working_3-way'!M427)+('OddsRatio_working_3-way'!L427*'OddsRatio_working_3-way'!M427)-(3*'OddsRatio_working_3-way'!K427*'OddsRatio_working_3-way'!L427*'OddsRatio_working_3-way'!M427)</f>
        <v>#VALUE!</v>
      </c>
      <c r="Q427" s="11" t="e">
        <f>2*'OddsRatio_working_3-way'!K427*'OddsRatio_working_3-way'!L427*'OddsRatio_working_3-way'!M427</f>
        <v>#VALUE!</v>
      </c>
      <c r="R427" s="11" t="e">
        <f t="shared" si="101"/>
        <v>#VALUE!</v>
      </c>
      <c r="S427" s="11" t="e">
        <f t="shared" si="102"/>
        <v>#VALUE!</v>
      </c>
      <c r="T427" s="11" t="e">
        <f t="shared" si="103"/>
        <v>#VALUE!</v>
      </c>
      <c r="U427" s="11" t="e">
        <f>'OddsRatio_working_3-way'!S427-'OddsRatio_working_3-way'!R427^2/3</f>
        <v>#VALUE!</v>
      </c>
      <c r="V427" s="11" t="e">
        <f>'OddsRatio_working_3-way'!S427*'OddsRatio_working_3-way'!R427/3-2*'OddsRatio_working_3-way'!R427^3/27-'OddsRatio_working_3-way'!T427</f>
        <v>#VALUE!</v>
      </c>
      <c r="W427" s="11" t="e">
        <f>'OddsRatio_working_3-way'!V427^2+4*'OddsRatio_working_3-way'!U427^3/27</f>
        <v>#VALUE!</v>
      </c>
      <c r="X427" s="11" t="e">
        <f>IF('OddsRatio_working_3-way'!W427&gt;0,IF(ABS('OddsRatio_working_3-way'!V427+SQRT('OddsRatio_working_3-way'!W427))/2&gt;0,ABS('OddsRatio_working_3-way'!V427+SQRT('OddsRatio_working_3-way'!W427))/2,ABS('OddsRatio_working_3-way'!V427-SQRT('OddsRatio_working_3-way'!W427))/2),SQRT(-'OddsRatio_working_3-way'!U427^3/27))</f>
        <v>#VALUE!</v>
      </c>
      <c r="Y427" s="11" t="e">
        <f>IF('OddsRatio_working_3-way'!W427&gt;=0,IF('OddsRatio_working_3-way'!V427+SQRT('OddsRatio_working_3-way'!W427)&gt;0,0,PI()),ACOS('OddsRatio_working_3-way'!V427/(2*'OddsRatio_working_3-way'!X427)))</f>
        <v>#VALUE!</v>
      </c>
      <c r="Z427" s="11" t="e">
        <f>'OddsRatio_working_3-way'!X427^(1/3)*COS('OddsRatio_working_3-way'!Y427/3)</f>
        <v>#VALUE!</v>
      </c>
      <c r="AA427" s="11" t="e">
        <f>'OddsRatio_working_3-way'!X427^(1/3)*COS(('OddsRatio_working_3-way'!Y427+2*PI())/3)</f>
        <v>#VALUE!</v>
      </c>
      <c r="AB427" s="11" t="e">
        <f>'OddsRatio_working_3-way'!X427^(1/3)*COS(('OddsRatio_working_3-way'!Y427+4*PI())/3)</f>
        <v>#VALUE!</v>
      </c>
      <c r="AC427" s="11" t="e">
        <f>'OddsRatio_working_3-way'!X427^(1/3)*SIN('OddsRatio_working_3-way'!Y427/3)</f>
        <v>#VALUE!</v>
      </c>
      <c r="AD427" s="11" t="e">
        <f>'OddsRatio_working_3-way'!X427^(1/3)*SIN(('OddsRatio_working_3-way'!Y427+2*PI())/3)</f>
        <v>#VALUE!</v>
      </c>
      <c r="AE427" s="11" t="e">
        <f>'OddsRatio_working_3-way'!X427^(1/3)*SIN(('OddsRatio_working_3-way'!Y427+4*PI())/3)</f>
        <v>#VALUE!</v>
      </c>
      <c r="AF427" s="11" t="e">
        <f>-'OddsRatio_working_3-way'!U427/(3*'OddsRatio_working_3-way'!X427^(1/3))*COS(('OddsRatio_working_3-way'!Y427)/3)</f>
        <v>#VALUE!</v>
      </c>
      <c r="AG427" s="11" t="e">
        <f>-'OddsRatio_working_3-way'!U427/(3*'OddsRatio_working_3-way'!X427^(1/3))*COS(('OddsRatio_working_3-way'!Y427+2*PI())/3)</f>
        <v>#VALUE!</v>
      </c>
      <c r="AH427" s="11" t="e">
        <f>-'OddsRatio_working_3-way'!U427/(3*'OddsRatio_working_3-way'!X427^(1/3))*COS(('OddsRatio_working_3-way'!Y427+4*PI())/3)</f>
        <v>#VALUE!</v>
      </c>
      <c r="AI427" s="11" t="e">
        <f>'OddsRatio_working_3-way'!U427/(3*'OddsRatio_working_3-way'!X427^(1/3))*SIN(('OddsRatio_working_3-way'!Y427)/3)</f>
        <v>#VALUE!</v>
      </c>
      <c r="AJ427" s="11" t="e">
        <f>'OddsRatio_working_3-way'!U427/(3*'OddsRatio_working_3-way'!X427^(1/3))*SIN(('OddsRatio_working_3-way'!Y427+2*PI())/3)</f>
        <v>#VALUE!</v>
      </c>
      <c r="AK427" s="11" t="e">
        <f>'OddsRatio_working_3-way'!U427/(3*'OddsRatio_working_3-way'!X427^(1/3))*SIN(('OddsRatio_working_3-way'!Y427+4*PI())/3)</f>
        <v>#VALUE!</v>
      </c>
      <c r="AL427" s="11" t="e">
        <f>'OddsRatio_working_3-way'!Z427+'OddsRatio_working_3-way'!AF427</f>
        <v>#VALUE!</v>
      </c>
      <c r="AM427" s="11" t="e">
        <f>'OddsRatio_working_3-way'!AA427+'OddsRatio_working_3-way'!AG427</f>
        <v>#VALUE!</v>
      </c>
      <c r="AN427" s="11" t="e">
        <f>'OddsRatio_working_3-way'!AB427+'OddsRatio_working_3-way'!AH427</f>
        <v>#VALUE!</v>
      </c>
      <c r="AO427" s="11" t="e">
        <f>'OddsRatio_working_3-way'!AC427+'OddsRatio_working_3-way'!AI427</f>
        <v>#VALUE!</v>
      </c>
      <c r="AP427" s="11" t="e">
        <f>'OddsRatio_working_3-way'!AD427+'OddsRatio_working_3-way'!AJ427</f>
        <v>#VALUE!</v>
      </c>
      <c r="AQ427" s="11" t="e">
        <f>'OddsRatio_working_3-way'!AE427+'OddsRatio_working_3-way'!AK427</f>
        <v>#VALUE!</v>
      </c>
      <c r="AR427" s="10" t="str">
        <f>IF(A427="","",IF(('OddsRatio_working_3-way'!X427=0),IF(Q427&gt;0,-Q427^(1/3),(-Q427)^(1/3)),'OddsRatio_working_3-way'!AL427-'OddsRatio_working_3-way'!R427/3))</f>
        <v/>
      </c>
      <c r="AS427" s="11" t="e">
        <f>IF(('OddsRatio_working_3-way'!X427=0),IF(Q427&gt;0,-Q427^(1/3),(-Q427)^(1/3)),'OddsRatio_working_3-way'!AM427-'OddsRatio_working_3-way'!R427/3)</f>
        <v>#VALUE!</v>
      </c>
      <c r="AT427" s="11" t="e">
        <f>IF(('OddsRatio_working_3-way'!X427=0),IF(Q427&gt;0,-Q427^(1/3),(-Q427)^(1/3)),'OddsRatio_working_3-way'!AN427-'OddsRatio_working_3-way'!R427/3)</f>
        <v>#VALUE!</v>
      </c>
      <c r="AU427" s="11" t="e">
        <f>IF(('OddsRatio_working_3-way'!X427=0),0,'OddsRatio_working_3-way'!AO427)</f>
        <v>#VALUE!</v>
      </c>
      <c r="AV427" s="11" t="e">
        <f>IF(('OddsRatio_working_3-way'!X427=0),0,'OddsRatio_working_3-way'!AP427)</f>
        <v>#VALUE!</v>
      </c>
      <c r="AW427" s="11" t="e">
        <f>IF(('OddsRatio_working_3-way'!X427=0),0,'OddsRatio_working_3-way'!AQ427)</f>
        <v>#VALUE!</v>
      </c>
    </row>
    <row r="428" spans="1:49">
      <c r="A428" s="4" t="str">
        <f>IF('True_Odds_Calculator_3-way'!A429="","",'True_Odds_Calculator_3-way'!A429)</f>
        <v/>
      </c>
      <c r="B428" s="4" t="str">
        <f>IF('True_Odds_Calculator_3-way'!B429="","",'True_Odds_Calculator_3-way'!B429)</f>
        <v/>
      </c>
      <c r="C428" s="4" t="str">
        <f>IF('True_Odds_Calculator_3-way'!C429="","",'True_Odds_Calculator_3-way'!C429)</f>
        <v/>
      </c>
      <c r="D428" s="9" t="e">
        <f t="shared" si="91"/>
        <v>#VALUE!</v>
      </c>
      <c r="E428" s="9" t="e">
        <f t="shared" si="92"/>
        <v>#VALUE!</v>
      </c>
      <c r="F428" s="9" t="e">
        <f t="shared" si="93"/>
        <v>#VALUE!</v>
      </c>
      <c r="G428" s="9" t="str">
        <f t="shared" si="94"/>
        <v/>
      </c>
      <c r="H428" s="9" t="str">
        <f t="shared" si="95"/>
        <v/>
      </c>
      <c r="I428" s="9" t="str">
        <f t="shared" si="96"/>
        <v/>
      </c>
      <c r="J428" s="9" t="str">
        <f t="shared" si="97"/>
        <v/>
      </c>
      <c r="K428" s="11" t="e">
        <f t="shared" si="98"/>
        <v>#VALUE!</v>
      </c>
      <c r="L428" s="11" t="e">
        <f t="shared" si="99"/>
        <v>#VALUE!</v>
      </c>
      <c r="M428" s="11" t="e">
        <f t="shared" si="100"/>
        <v>#VALUE!</v>
      </c>
      <c r="N428" s="11" t="e">
        <f>'OddsRatio_working_3-way'!K428+'OddsRatio_working_3-way'!L428+'OddsRatio_working_3-way'!M428-('OddsRatio_working_3-way'!K428*'OddsRatio_working_3-way'!L428)-('OddsRatio_working_3-way'!K428*'OddsRatio_working_3-way'!M428)-('OddsRatio_working_3-way'!L428*'OddsRatio_working_3-way'!M428)+('OddsRatio_working_3-way'!K428*'OddsRatio_working_3-way'!L428*'OddsRatio_working_3-way'!M428)-1</f>
        <v>#VALUE!</v>
      </c>
      <c r="O428" s="11">
        <f>0</f>
        <v>0</v>
      </c>
      <c r="P428" s="11" t="e">
        <f>('OddsRatio_working_3-way'!K428*'OddsRatio_working_3-way'!L428)+('OddsRatio_working_3-way'!K428*'OddsRatio_working_3-way'!M428)+('OddsRatio_working_3-way'!L428*'OddsRatio_working_3-way'!M428)-(3*'OddsRatio_working_3-way'!K428*'OddsRatio_working_3-way'!L428*'OddsRatio_working_3-way'!M428)</f>
        <v>#VALUE!</v>
      </c>
      <c r="Q428" s="11" t="e">
        <f>2*'OddsRatio_working_3-way'!K428*'OddsRatio_working_3-way'!L428*'OddsRatio_working_3-way'!M428</f>
        <v>#VALUE!</v>
      </c>
      <c r="R428" s="11" t="e">
        <f t="shared" si="101"/>
        <v>#VALUE!</v>
      </c>
      <c r="S428" s="11" t="e">
        <f t="shared" si="102"/>
        <v>#VALUE!</v>
      </c>
      <c r="T428" s="11" t="e">
        <f t="shared" si="103"/>
        <v>#VALUE!</v>
      </c>
      <c r="U428" s="11" t="e">
        <f>'OddsRatio_working_3-way'!S428-'OddsRatio_working_3-way'!R428^2/3</f>
        <v>#VALUE!</v>
      </c>
      <c r="V428" s="11" t="e">
        <f>'OddsRatio_working_3-way'!S428*'OddsRatio_working_3-way'!R428/3-2*'OddsRatio_working_3-way'!R428^3/27-'OddsRatio_working_3-way'!T428</f>
        <v>#VALUE!</v>
      </c>
      <c r="W428" s="11" t="e">
        <f>'OddsRatio_working_3-way'!V428^2+4*'OddsRatio_working_3-way'!U428^3/27</f>
        <v>#VALUE!</v>
      </c>
      <c r="X428" s="11" t="e">
        <f>IF('OddsRatio_working_3-way'!W428&gt;0,IF(ABS('OddsRatio_working_3-way'!V428+SQRT('OddsRatio_working_3-way'!W428))/2&gt;0,ABS('OddsRatio_working_3-way'!V428+SQRT('OddsRatio_working_3-way'!W428))/2,ABS('OddsRatio_working_3-way'!V428-SQRT('OddsRatio_working_3-way'!W428))/2),SQRT(-'OddsRatio_working_3-way'!U428^3/27))</f>
        <v>#VALUE!</v>
      </c>
      <c r="Y428" s="11" t="e">
        <f>IF('OddsRatio_working_3-way'!W428&gt;=0,IF('OddsRatio_working_3-way'!V428+SQRT('OddsRatio_working_3-way'!W428)&gt;0,0,PI()),ACOS('OddsRatio_working_3-way'!V428/(2*'OddsRatio_working_3-way'!X428)))</f>
        <v>#VALUE!</v>
      </c>
      <c r="Z428" s="11" t="e">
        <f>'OddsRatio_working_3-way'!X428^(1/3)*COS('OddsRatio_working_3-way'!Y428/3)</f>
        <v>#VALUE!</v>
      </c>
      <c r="AA428" s="11" t="e">
        <f>'OddsRatio_working_3-way'!X428^(1/3)*COS(('OddsRatio_working_3-way'!Y428+2*PI())/3)</f>
        <v>#VALUE!</v>
      </c>
      <c r="AB428" s="11" t="e">
        <f>'OddsRatio_working_3-way'!X428^(1/3)*COS(('OddsRatio_working_3-way'!Y428+4*PI())/3)</f>
        <v>#VALUE!</v>
      </c>
      <c r="AC428" s="11" t="e">
        <f>'OddsRatio_working_3-way'!X428^(1/3)*SIN('OddsRatio_working_3-way'!Y428/3)</f>
        <v>#VALUE!</v>
      </c>
      <c r="AD428" s="11" t="e">
        <f>'OddsRatio_working_3-way'!X428^(1/3)*SIN(('OddsRatio_working_3-way'!Y428+2*PI())/3)</f>
        <v>#VALUE!</v>
      </c>
      <c r="AE428" s="11" t="e">
        <f>'OddsRatio_working_3-way'!X428^(1/3)*SIN(('OddsRatio_working_3-way'!Y428+4*PI())/3)</f>
        <v>#VALUE!</v>
      </c>
      <c r="AF428" s="11" t="e">
        <f>-'OddsRatio_working_3-way'!U428/(3*'OddsRatio_working_3-way'!X428^(1/3))*COS(('OddsRatio_working_3-way'!Y428)/3)</f>
        <v>#VALUE!</v>
      </c>
      <c r="AG428" s="11" t="e">
        <f>-'OddsRatio_working_3-way'!U428/(3*'OddsRatio_working_3-way'!X428^(1/3))*COS(('OddsRatio_working_3-way'!Y428+2*PI())/3)</f>
        <v>#VALUE!</v>
      </c>
      <c r="AH428" s="11" t="e">
        <f>-'OddsRatio_working_3-way'!U428/(3*'OddsRatio_working_3-way'!X428^(1/3))*COS(('OddsRatio_working_3-way'!Y428+4*PI())/3)</f>
        <v>#VALUE!</v>
      </c>
      <c r="AI428" s="11" t="e">
        <f>'OddsRatio_working_3-way'!U428/(3*'OddsRatio_working_3-way'!X428^(1/3))*SIN(('OddsRatio_working_3-way'!Y428)/3)</f>
        <v>#VALUE!</v>
      </c>
      <c r="AJ428" s="11" t="e">
        <f>'OddsRatio_working_3-way'!U428/(3*'OddsRatio_working_3-way'!X428^(1/3))*SIN(('OddsRatio_working_3-way'!Y428+2*PI())/3)</f>
        <v>#VALUE!</v>
      </c>
      <c r="AK428" s="11" t="e">
        <f>'OddsRatio_working_3-way'!U428/(3*'OddsRatio_working_3-way'!X428^(1/3))*SIN(('OddsRatio_working_3-way'!Y428+4*PI())/3)</f>
        <v>#VALUE!</v>
      </c>
      <c r="AL428" s="11" t="e">
        <f>'OddsRatio_working_3-way'!Z428+'OddsRatio_working_3-way'!AF428</f>
        <v>#VALUE!</v>
      </c>
      <c r="AM428" s="11" t="e">
        <f>'OddsRatio_working_3-way'!AA428+'OddsRatio_working_3-way'!AG428</f>
        <v>#VALUE!</v>
      </c>
      <c r="AN428" s="11" t="e">
        <f>'OddsRatio_working_3-way'!AB428+'OddsRatio_working_3-way'!AH428</f>
        <v>#VALUE!</v>
      </c>
      <c r="AO428" s="11" t="e">
        <f>'OddsRatio_working_3-way'!AC428+'OddsRatio_working_3-way'!AI428</f>
        <v>#VALUE!</v>
      </c>
      <c r="AP428" s="11" t="e">
        <f>'OddsRatio_working_3-way'!AD428+'OddsRatio_working_3-way'!AJ428</f>
        <v>#VALUE!</v>
      </c>
      <c r="AQ428" s="11" t="e">
        <f>'OddsRatio_working_3-way'!AE428+'OddsRatio_working_3-way'!AK428</f>
        <v>#VALUE!</v>
      </c>
      <c r="AR428" s="10" t="str">
        <f>IF(A428="","",IF(('OddsRatio_working_3-way'!X428=0),IF(Q428&gt;0,-Q428^(1/3),(-Q428)^(1/3)),'OddsRatio_working_3-way'!AL428-'OddsRatio_working_3-way'!R428/3))</f>
        <v/>
      </c>
      <c r="AS428" s="11" t="e">
        <f>IF(('OddsRatio_working_3-way'!X428=0),IF(Q428&gt;0,-Q428^(1/3),(-Q428)^(1/3)),'OddsRatio_working_3-way'!AM428-'OddsRatio_working_3-way'!R428/3)</f>
        <v>#VALUE!</v>
      </c>
      <c r="AT428" s="11" t="e">
        <f>IF(('OddsRatio_working_3-way'!X428=0),IF(Q428&gt;0,-Q428^(1/3),(-Q428)^(1/3)),'OddsRatio_working_3-way'!AN428-'OddsRatio_working_3-way'!R428/3)</f>
        <v>#VALUE!</v>
      </c>
      <c r="AU428" s="11" t="e">
        <f>IF(('OddsRatio_working_3-way'!X428=0),0,'OddsRatio_working_3-way'!AO428)</f>
        <v>#VALUE!</v>
      </c>
      <c r="AV428" s="11" t="e">
        <f>IF(('OddsRatio_working_3-way'!X428=0),0,'OddsRatio_working_3-way'!AP428)</f>
        <v>#VALUE!</v>
      </c>
      <c r="AW428" s="11" t="e">
        <f>IF(('OddsRatio_working_3-way'!X428=0),0,'OddsRatio_working_3-way'!AQ428)</f>
        <v>#VALUE!</v>
      </c>
    </row>
    <row r="429" spans="1:49">
      <c r="A429" s="4" t="str">
        <f>IF('True_Odds_Calculator_3-way'!A430="","",'True_Odds_Calculator_3-way'!A430)</f>
        <v/>
      </c>
      <c r="B429" s="4" t="str">
        <f>IF('True_Odds_Calculator_3-way'!B430="","",'True_Odds_Calculator_3-way'!B430)</f>
        <v/>
      </c>
      <c r="C429" s="4" t="str">
        <f>IF('True_Odds_Calculator_3-way'!C430="","",'True_Odds_Calculator_3-way'!C430)</f>
        <v/>
      </c>
      <c r="D429" s="9" t="e">
        <f t="shared" si="91"/>
        <v>#VALUE!</v>
      </c>
      <c r="E429" s="9" t="e">
        <f t="shared" si="92"/>
        <v>#VALUE!</v>
      </c>
      <c r="F429" s="9" t="e">
        <f t="shared" si="93"/>
        <v>#VALUE!</v>
      </c>
      <c r="G429" s="9" t="str">
        <f t="shared" si="94"/>
        <v/>
      </c>
      <c r="H429" s="9" t="str">
        <f t="shared" si="95"/>
        <v/>
      </c>
      <c r="I429" s="9" t="str">
        <f t="shared" si="96"/>
        <v/>
      </c>
      <c r="J429" s="9" t="str">
        <f t="shared" si="97"/>
        <v/>
      </c>
      <c r="K429" s="11" t="e">
        <f t="shared" si="98"/>
        <v>#VALUE!</v>
      </c>
      <c r="L429" s="11" t="e">
        <f t="shared" si="99"/>
        <v>#VALUE!</v>
      </c>
      <c r="M429" s="11" t="e">
        <f t="shared" si="100"/>
        <v>#VALUE!</v>
      </c>
      <c r="N429" s="11" t="e">
        <f>'OddsRatio_working_3-way'!K429+'OddsRatio_working_3-way'!L429+'OddsRatio_working_3-way'!M429-('OddsRatio_working_3-way'!K429*'OddsRatio_working_3-way'!L429)-('OddsRatio_working_3-way'!K429*'OddsRatio_working_3-way'!M429)-('OddsRatio_working_3-way'!L429*'OddsRatio_working_3-way'!M429)+('OddsRatio_working_3-way'!K429*'OddsRatio_working_3-way'!L429*'OddsRatio_working_3-way'!M429)-1</f>
        <v>#VALUE!</v>
      </c>
      <c r="O429" s="11">
        <f>0</f>
        <v>0</v>
      </c>
      <c r="P429" s="11" t="e">
        <f>('OddsRatio_working_3-way'!K429*'OddsRatio_working_3-way'!L429)+('OddsRatio_working_3-way'!K429*'OddsRatio_working_3-way'!M429)+('OddsRatio_working_3-way'!L429*'OddsRatio_working_3-way'!M429)-(3*'OddsRatio_working_3-way'!K429*'OddsRatio_working_3-way'!L429*'OddsRatio_working_3-way'!M429)</f>
        <v>#VALUE!</v>
      </c>
      <c r="Q429" s="11" t="e">
        <f>2*'OddsRatio_working_3-way'!K429*'OddsRatio_working_3-way'!L429*'OddsRatio_working_3-way'!M429</f>
        <v>#VALUE!</v>
      </c>
      <c r="R429" s="11" t="e">
        <f t="shared" si="101"/>
        <v>#VALUE!</v>
      </c>
      <c r="S429" s="11" t="e">
        <f t="shared" si="102"/>
        <v>#VALUE!</v>
      </c>
      <c r="T429" s="11" t="e">
        <f t="shared" si="103"/>
        <v>#VALUE!</v>
      </c>
      <c r="U429" s="11" t="e">
        <f>'OddsRatio_working_3-way'!S429-'OddsRatio_working_3-way'!R429^2/3</f>
        <v>#VALUE!</v>
      </c>
      <c r="V429" s="11" t="e">
        <f>'OddsRatio_working_3-way'!S429*'OddsRatio_working_3-way'!R429/3-2*'OddsRatio_working_3-way'!R429^3/27-'OddsRatio_working_3-way'!T429</f>
        <v>#VALUE!</v>
      </c>
      <c r="W429" s="11" t="e">
        <f>'OddsRatio_working_3-way'!V429^2+4*'OddsRatio_working_3-way'!U429^3/27</f>
        <v>#VALUE!</v>
      </c>
      <c r="X429" s="11" t="e">
        <f>IF('OddsRatio_working_3-way'!W429&gt;0,IF(ABS('OddsRatio_working_3-way'!V429+SQRT('OddsRatio_working_3-way'!W429))/2&gt;0,ABS('OddsRatio_working_3-way'!V429+SQRT('OddsRatio_working_3-way'!W429))/2,ABS('OddsRatio_working_3-way'!V429-SQRT('OddsRatio_working_3-way'!W429))/2),SQRT(-'OddsRatio_working_3-way'!U429^3/27))</f>
        <v>#VALUE!</v>
      </c>
      <c r="Y429" s="11" t="e">
        <f>IF('OddsRatio_working_3-way'!W429&gt;=0,IF('OddsRatio_working_3-way'!V429+SQRT('OddsRatio_working_3-way'!W429)&gt;0,0,PI()),ACOS('OddsRatio_working_3-way'!V429/(2*'OddsRatio_working_3-way'!X429)))</f>
        <v>#VALUE!</v>
      </c>
      <c r="Z429" s="11" t="e">
        <f>'OddsRatio_working_3-way'!X429^(1/3)*COS('OddsRatio_working_3-way'!Y429/3)</f>
        <v>#VALUE!</v>
      </c>
      <c r="AA429" s="11" t="e">
        <f>'OddsRatio_working_3-way'!X429^(1/3)*COS(('OddsRatio_working_3-way'!Y429+2*PI())/3)</f>
        <v>#VALUE!</v>
      </c>
      <c r="AB429" s="11" t="e">
        <f>'OddsRatio_working_3-way'!X429^(1/3)*COS(('OddsRatio_working_3-way'!Y429+4*PI())/3)</f>
        <v>#VALUE!</v>
      </c>
      <c r="AC429" s="11" t="e">
        <f>'OddsRatio_working_3-way'!X429^(1/3)*SIN('OddsRatio_working_3-way'!Y429/3)</f>
        <v>#VALUE!</v>
      </c>
      <c r="AD429" s="11" t="e">
        <f>'OddsRatio_working_3-way'!X429^(1/3)*SIN(('OddsRatio_working_3-way'!Y429+2*PI())/3)</f>
        <v>#VALUE!</v>
      </c>
      <c r="AE429" s="11" t="e">
        <f>'OddsRatio_working_3-way'!X429^(1/3)*SIN(('OddsRatio_working_3-way'!Y429+4*PI())/3)</f>
        <v>#VALUE!</v>
      </c>
      <c r="AF429" s="11" t="e">
        <f>-'OddsRatio_working_3-way'!U429/(3*'OddsRatio_working_3-way'!X429^(1/3))*COS(('OddsRatio_working_3-way'!Y429)/3)</f>
        <v>#VALUE!</v>
      </c>
      <c r="AG429" s="11" t="e">
        <f>-'OddsRatio_working_3-way'!U429/(3*'OddsRatio_working_3-way'!X429^(1/3))*COS(('OddsRatio_working_3-way'!Y429+2*PI())/3)</f>
        <v>#VALUE!</v>
      </c>
      <c r="AH429" s="11" t="e">
        <f>-'OddsRatio_working_3-way'!U429/(3*'OddsRatio_working_3-way'!X429^(1/3))*COS(('OddsRatio_working_3-way'!Y429+4*PI())/3)</f>
        <v>#VALUE!</v>
      </c>
      <c r="AI429" s="11" t="e">
        <f>'OddsRatio_working_3-way'!U429/(3*'OddsRatio_working_3-way'!X429^(1/3))*SIN(('OddsRatio_working_3-way'!Y429)/3)</f>
        <v>#VALUE!</v>
      </c>
      <c r="AJ429" s="11" t="e">
        <f>'OddsRatio_working_3-way'!U429/(3*'OddsRatio_working_3-way'!X429^(1/3))*SIN(('OddsRatio_working_3-way'!Y429+2*PI())/3)</f>
        <v>#VALUE!</v>
      </c>
      <c r="AK429" s="11" t="e">
        <f>'OddsRatio_working_3-way'!U429/(3*'OddsRatio_working_3-way'!X429^(1/3))*SIN(('OddsRatio_working_3-way'!Y429+4*PI())/3)</f>
        <v>#VALUE!</v>
      </c>
      <c r="AL429" s="11" t="e">
        <f>'OddsRatio_working_3-way'!Z429+'OddsRatio_working_3-way'!AF429</f>
        <v>#VALUE!</v>
      </c>
      <c r="AM429" s="11" t="e">
        <f>'OddsRatio_working_3-way'!AA429+'OddsRatio_working_3-way'!AG429</f>
        <v>#VALUE!</v>
      </c>
      <c r="AN429" s="11" t="e">
        <f>'OddsRatio_working_3-way'!AB429+'OddsRatio_working_3-way'!AH429</f>
        <v>#VALUE!</v>
      </c>
      <c r="AO429" s="11" t="e">
        <f>'OddsRatio_working_3-way'!AC429+'OddsRatio_working_3-way'!AI429</f>
        <v>#VALUE!</v>
      </c>
      <c r="AP429" s="11" t="e">
        <f>'OddsRatio_working_3-way'!AD429+'OddsRatio_working_3-way'!AJ429</f>
        <v>#VALUE!</v>
      </c>
      <c r="AQ429" s="11" t="e">
        <f>'OddsRatio_working_3-way'!AE429+'OddsRatio_working_3-way'!AK429</f>
        <v>#VALUE!</v>
      </c>
      <c r="AR429" s="10" t="str">
        <f>IF(A429="","",IF(('OddsRatio_working_3-way'!X429=0),IF(Q429&gt;0,-Q429^(1/3),(-Q429)^(1/3)),'OddsRatio_working_3-way'!AL429-'OddsRatio_working_3-way'!R429/3))</f>
        <v/>
      </c>
      <c r="AS429" s="11" t="e">
        <f>IF(('OddsRatio_working_3-way'!X429=0),IF(Q429&gt;0,-Q429^(1/3),(-Q429)^(1/3)),'OddsRatio_working_3-way'!AM429-'OddsRatio_working_3-way'!R429/3)</f>
        <v>#VALUE!</v>
      </c>
      <c r="AT429" s="11" t="e">
        <f>IF(('OddsRatio_working_3-way'!X429=0),IF(Q429&gt;0,-Q429^(1/3),(-Q429)^(1/3)),'OddsRatio_working_3-way'!AN429-'OddsRatio_working_3-way'!R429/3)</f>
        <v>#VALUE!</v>
      </c>
      <c r="AU429" s="11" t="e">
        <f>IF(('OddsRatio_working_3-way'!X429=0),0,'OddsRatio_working_3-way'!AO429)</f>
        <v>#VALUE!</v>
      </c>
      <c r="AV429" s="11" t="e">
        <f>IF(('OddsRatio_working_3-way'!X429=0),0,'OddsRatio_working_3-way'!AP429)</f>
        <v>#VALUE!</v>
      </c>
      <c r="AW429" s="11" t="e">
        <f>IF(('OddsRatio_working_3-way'!X429=0),0,'OddsRatio_working_3-way'!AQ429)</f>
        <v>#VALUE!</v>
      </c>
    </row>
    <row r="430" spans="1:49">
      <c r="A430" s="4" t="str">
        <f>IF('True_Odds_Calculator_3-way'!A431="","",'True_Odds_Calculator_3-way'!A431)</f>
        <v/>
      </c>
      <c r="B430" s="4" t="str">
        <f>IF('True_Odds_Calculator_3-way'!B431="","",'True_Odds_Calculator_3-way'!B431)</f>
        <v/>
      </c>
      <c r="C430" s="4" t="str">
        <f>IF('True_Odds_Calculator_3-way'!C431="","",'True_Odds_Calculator_3-way'!C431)</f>
        <v/>
      </c>
      <c r="D430" s="9" t="e">
        <f t="shared" si="91"/>
        <v>#VALUE!</v>
      </c>
      <c r="E430" s="9" t="e">
        <f t="shared" si="92"/>
        <v>#VALUE!</v>
      </c>
      <c r="F430" s="9" t="e">
        <f t="shared" si="93"/>
        <v>#VALUE!</v>
      </c>
      <c r="G430" s="9" t="str">
        <f t="shared" si="94"/>
        <v/>
      </c>
      <c r="H430" s="9" t="str">
        <f t="shared" si="95"/>
        <v/>
      </c>
      <c r="I430" s="9" t="str">
        <f t="shared" si="96"/>
        <v/>
      </c>
      <c r="J430" s="9" t="str">
        <f t="shared" si="97"/>
        <v/>
      </c>
      <c r="K430" s="11" t="e">
        <f t="shared" si="98"/>
        <v>#VALUE!</v>
      </c>
      <c r="L430" s="11" t="e">
        <f t="shared" si="99"/>
        <v>#VALUE!</v>
      </c>
      <c r="M430" s="11" t="e">
        <f t="shared" si="100"/>
        <v>#VALUE!</v>
      </c>
      <c r="N430" s="11" t="e">
        <f>'OddsRatio_working_3-way'!K430+'OddsRatio_working_3-way'!L430+'OddsRatio_working_3-way'!M430-('OddsRatio_working_3-way'!K430*'OddsRatio_working_3-way'!L430)-('OddsRatio_working_3-way'!K430*'OddsRatio_working_3-way'!M430)-('OddsRatio_working_3-way'!L430*'OddsRatio_working_3-way'!M430)+('OddsRatio_working_3-way'!K430*'OddsRatio_working_3-way'!L430*'OddsRatio_working_3-way'!M430)-1</f>
        <v>#VALUE!</v>
      </c>
      <c r="O430" s="11">
        <f>0</f>
        <v>0</v>
      </c>
      <c r="P430" s="11" t="e">
        <f>('OddsRatio_working_3-way'!K430*'OddsRatio_working_3-way'!L430)+('OddsRatio_working_3-way'!K430*'OddsRatio_working_3-way'!M430)+('OddsRatio_working_3-way'!L430*'OddsRatio_working_3-way'!M430)-(3*'OddsRatio_working_3-way'!K430*'OddsRatio_working_3-way'!L430*'OddsRatio_working_3-way'!M430)</f>
        <v>#VALUE!</v>
      </c>
      <c r="Q430" s="11" t="e">
        <f>2*'OddsRatio_working_3-way'!K430*'OddsRatio_working_3-way'!L430*'OddsRatio_working_3-way'!M430</f>
        <v>#VALUE!</v>
      </c>
      <c r="R430" s="11" t="e">
        <f t="shared" si="101"/>
        <v>#VALUE!</v>
      </c>
      <c r="S430" s="11" t="e">
        <f t="shared" si="102"/>
        <v>#VALUE!</v>
      </c>
      <c r="T430" s="11" t="e">
        <f t="shared" si="103"/>
        <v>#VALUE!</v>
      </c>
      <c r="U430" s="11" t="e">
        <f>'OddsRatio_working_3-way'!S430-'OddsRatio_working_3-way'!R430^2/3</f>
        <v>#VALUE!</v>
      </c>
      <c r="V430" s="11" t="e">
        <f>'OddsRatio_working_3-way'!S430*'OddsRatio_working_3-way'!R430/3-2*'OddsRatio_working_3-way'!R430^3/27-'OddsRatio_working_3-way'!T430</f>
        <v>#VALUE!</v>
      </c>
      <c r="W430" s="11" t="e">
        <f>'OddsRatio_working_3-way'!V430^2+4*'OddsRatio_working_3-way'!U430^3/27</f>
        <v>#VALUE!</v>
      </c>
      <c r="X430" s="11" t="e">
        <f>IF('OddsRatio_working_3-way'!W430&gt;0,IF(ABS('OddsRatio_working_3-way'!V430+SQRT('OddsRatio_working_3-way'!W430))/2&gt;0,ABS('OddsRatio_working_3-way'!V430+SQRT('OddsRatio_working_3-way'!W430))/2,ABS('OddsRatio_working_3-way'!V430-SQRT('OddsRatio_working_3-way'!W430))/2),SQRT(-'OddsRatio_working_3-way'!U430^3/27))</f>
        <v>#VALUE!</v>
      </c>
      <c r="Y430" s="11" t="e">
        <f>IF('OddsRatio_working_3-way'!W430&gt;=0,IF('OddsRatio_working_3-way'!V430+SQRT('OddsRatio_working_3-way'!W430)&gt;0,0,PI()),ACOS('OddsRatio_working_3-way'!V430/(2*'OddsRatio_working_3-way'!X430)))</f>
        <v>#VALUE!</v>
      </c>
      <c r="Z430" s="11" t="e">
        <f>'OddsRatio_working_3-way'!X430^(1/3)*COS('OddsRatio_working_3-way'!Y430/3)</f>
        <v>#VALUE!</v>
      </c>
      <c r="AA430" s="11" t="e">
        <f>'OddsRatio_working_3-way'!X430^(1/3)*COS(('OddsRatio_working_3-way'!Y430+2*PI())/3)</f>
        <v>#VALUE!</v>
      </c>
      <c r="AB430" s="11" t="e">
        <f>'OddsRatio_working_3-way'!X430^(1/3)*COS(('OddsRatio_working_3-way'!Y430+4*PI())/3)</f>
        <v>#VALUE!</v>
      </c>
      <c r="AC430" s="11" t="e">
        <f>'OddsRatio_working_3-way'!X430^(1/3)*SIN('OddsRatio_working_3-way'!Y430/3)</f>
        <v>#VALUE!</v>
      </c>
      <c r="AD430" s="11" t="e">
        <f>'OddsRatio_working_3-way'!X430^(1/3)*SIN(('OddsRatio_working_3-way'!Y430+2*PI())/3)</f>
        <v>#VALUE!</v>
      </c>
      <c r="AE430" s="11" t="e">
        <f>'OddsRatio_working_3-way'!X430^(1/3)*SIN(('OddsRatio_working_3-way'!Y430+4*PI())/3)</f>
        <v>#VALUE!</v>
      </c>
      <c r="AF430" s="11" t="e">
        <f>-'OddsRatio_working_3-way'!U430/(3*'OddsRatio_working_3-way'!X430^(1/3))*COS(('OddsRatio_working_3-way'!Y430)/3)</f>
        <v>#VALUE!</v>
      </c>
      <c r="AG430" s="11" t="e">
        <f>-'OddsRatio_working_3-way'!U430/(3*'OddsRatio_working_3-way'!X430^(1/3))*COS(('OddsRatio_working_3-way'!Y430+2*PI())/3)</f>
        <v>#VALUE!</v>
      </c>
      <c r="AH430" s="11" t="e">
        <f>-'OddsRatio_working_3-way'!U430/(3*'OddsRatio_working_3-way'!X430^(1/3))*COS(('OddsRatio_working_3-way'!Y430+4*PI())/3)</f>
        <v>#VALUE!</v>
      </c>
      <c r="AI430" s="11" t="e">
        <f>'OddsRatio_working_3-way'!U430/(3*'OddsRatio_working_3-way'!X430^(1/3))*SIN(('OddsRatio_working_3-way'!Y430)/3)</f>
        <v>#VALUE!</v>
      </c>
      <c r="AJ430" s="11" t="e">
        <f>'OddsRatio_working_3-way'!U430/(3*'OddsRatio_working_3-way'!X430^(1/3))*SIN(('OddsRatio_working_3-way'!Y430+2*PI())/3)</f>
        <v>#VALUE!</v>
      </c>
      <c r="AK430" s="11" t="e">
        <f>'OddsRatio_working_3-way'!U430/(3*'OddsRatio_working_3-way'!X430^(1/3))*SIN(('OddsRatio_working_3-way'!Y430+4*PI())/3)</f>
        <v>#VALUE!</v>
      </c>
      <c r="AL430" s="11" t="e">
        <f>'OddsRatio_working_3-way'!Z430+'OddsRatio_working_3-way'!AF430</f>
        <v>#VALUE!</v>
      </c>
      <c r="AM430" s="11" t="e">
        <f>'OddsRatio_working_3-way'!AA430+'OddsRatio_working_3-way'!AG430</f>
        <v>#VALUE!</v>
      </c>
      <c r="AN430" s="11" t="e">
        <f>'OddsRatio_working_3-way'!AB430+'OddsRatio_working_3-way'!AH430</f>
        <v>#VALUE!</v>
      </c>
      <c r="AO430" s="11" t="e">
        <f>'OddsRatio_working_3-way'!AC430+'OddsRatio_working_3-way'!AI430</f>
        <v>#VALUE!</v>
      </c>
      <c r="AP430" s="11" t="e">
        <f>'OddsRatio_working_3-way'!AD430+'OddsRatio_working_3-way'!AJ430</f>
        <v>#VALUE!</v>
      </c>
      <c r="AQ430" s="11" t="e">
        <f>'OddsRatio_working_3-way'!AE430+'OddsRatio_working_3-way'!AK430</f>
        <v>#VALUE!</v>
      </c>
      <c r="AR430" s="10" t="str">
        <f>IF(A430="","",IF(('OddsRatio_working_3-way'!X430=0),IF(Q430&gt;0,-Q430^(1/3),(-Q430)^(1/3)),'OddsRatio_working_3-way'!AL430-'OddsRatio_working_3-way'!R430/3))</f>
        <v/>
      </c>
      <c r="AS430" s="11" t="e">
        <f>IF(('OddsRatio_working_3-way'!X430=0),IF(Q430&gt;0,-Q430^(1/3),(-Q430)^(1/3)),'OddsRatio_working_3-way'!AM430-'OddsRatio_working_3-way'!R430/3)</f>
        <v>#VALUE!</v>
      </c>
      <c r="AT430" s="11" t="e">
        <f>IF(('OddsRatio_working_3-way'!X430=0),IF(Q430&gt;0,-Q430^(1/3),(-Q430)^(1/3)),'OddsRatio_working_3-way'!AN430-'OddsRatio_working_3-way'!R430/3)</f>
        <v>#VALUE!</v>
      </c>
      <c r="AU430" s="11" t="e">
        <f>IF(('OddsRatio_working_3-way'!X430=0),0,'OddsRatio_working_3-way'!AO430)</f>
        <v>#VALUE!</v>
      </c>
      <c r="AV430" s="11" t="e">
        <f>IF(('OddsRatio_working_3-way'!X430=0),0,'OddsRatio_working_3-way'!AP430)</f>
        <v>#VALUE!</v>
      </c>
      <c r="AW430" s="11" t="e">
        <f>IF(('OddsRatio_working_3-way'!X430=0),0,'OddsRatio_working_3-way'!AQ430)</f>
        <v>#VALUE!</v>
      </c>
    </row>
    <row r="431" spans="1:49">
      <c r="A431" s="4" t="str">
        <f>IF('True_Odds_Calculator_3-way'!A432="","",'True_Odds_Calculator_3-way'!A432)</f>
        <v/>
      </c>
      <c r="B431" s="4" t="str">
        <f>IF('True_Odds_Calculator_3-way'!B432="","",'True_Odds_Calculator_3-way'!B432)</f>
        <v/>
      </c>
      <c r="C431" s="4" t="str">
        <f>IF('True_Odds_Calculator_3-way'!C432="","",'True_Odds_Calculator_3-way'!C432)</f>
        <v/>
      </c>
      <c r="D431" s="9" t="e">
        <f t="shared" si="91"/>
        <v>#VALUE!</v>
      </c>
      <c r="E431" s="9" t="e">
        <f t="shared" si="92"/>
        <v>#VALUE!</v>
      </c>
      <c r="F431" s="9" t="e">
        <f t="shared" si="93"/>
        <v>#VALUE!</v>
      </c>
      <c r="G431" s="9" t="str">
        <f t="shared" si="94"/>
        <v/>
      </c>
      <c r="H431" s="9" t="str">
        <f t="shared" si="95"/>
        <v/>
      </c>
      <c r="I431" s="9" t="str">
        <f t="shared" si="96"/>
        <v/>
      </c>
      <c r="J431" s="9" t="str">
        <f t="shared" si="97"/>
        <v/>
      </c>
      <c r="K431" s="11" t="e">
        <f t="shared" si="98"/>
        <v>#VALUE!</v>
      </c>
      <c r="L431" s="11" t="e">
        <f t="shared" si="99"/>
        <v>#VALUE!</v>
      </c>
      <c r="M431" s="11" t="e">
        <f t="shared" si="100"/>
        <v>#VALUE!</v>
      </c>
      <c r="N431" s="11" t="e">
        <f>'OddsRatio_working_3-way'!K431+'OddsRatio_working_3-way'!L431+'OddsRatio_working_3-way'!M431-('OddsRatio_working_3-way'!K431*'OddsRatio_working_3-way'!L431)-('OddsRatio_working_3-way'!K431*'OddsRatio_working_3-way'!M431)-('OddsRatio_working_3-way'!L431*'OddsRatio_working_3-way'!M431)+('OddsRatio_working_3-way'!K431*'OddsRatio_working_3-way'!L431*'OddsRatio_working_3-way'!M431)-1</f>
        <v>#VALUE!</v>
      </c>
      <c r="O431" s="11">
        <f>0</f>
        <v>0</v>
      </c>
      <c r="P431" s="11" t="e">
        <f>('OddsRatio_working_3-way'!K431*'OddsRatio_working_3-way'!L431)+('OddsRatio_working_3-way'!K431*'OddsRatio_working_3-way'!M431)+('OddsRatio_working_3-way'!L431*'OddsRatio_working_3-way'!M431)-(3*'OddsRatio_working_3-way'!K431*'OddsRatio_working_3-way'!L431*'OddsRatio_working_3-way'!M431)</f>
        <v>#VALUE!</v>
      </c>
      <c r="Q431" s="11" t="e">
        <f>2*'OddsRatio_working_3-way'!K431*'OddsRatio_working_3-way'!L431*'OddsRatio_working_3-way'!M431</f>
        <v>#VALUE!</v>
      </c>
      <c r="R431" s="11" t="e">
        <f t="shared" si="101"/>
        <v>#VALUE!</v>
      </c>
      <c r="S431" s="11" t="e">
        <f t="shared" si="102"/>
        <v>#VALUE!</v>
      </c>
      <c r="T431" s="11" t="e">
        <f t="shared" si="103"/>
        <v>#VALUE!</v>
      </c>
      <c r="U431" s="11" t="e">
        <f>'OddsRatio_working_3-way'!S431-'OddsRatio_working_3-way'!R431^2/3</f>
        <v>#VALUE!</v>
      </c>
      <c r="V431" s="11" t="e">
        <f>'OddsRatio_working_3-way'!S431*'OddsRatio_working_3-way'!R431/3-2*'OddsRatio_working_3-way'!R431^3/27-'OddsRatio_working_3-way'!T431</f>
        <v>#VALUE!</v>
      </c>
      <c r="W431" s="11" t="e">
        <f>'OddsRatio_working_3-way'!V431^2+4*'OddsRatio_working_3-way'!U431^3/27</f>
        <v>#VALUE!</v>
      </c>
      <c r="X431" s="11" t="e">
        <f>IF('OddsRatio_working_3-way'!W431&gt;0,IF(ABS('OddsRatio_working_3-way'!V431+SQRT('OddsRatio_working_3-way'!W431))/2&gt;0,ABS('OddsRatio_working_3-way'!V431+SQRT('OddsRatio_working_3-way'!W431))/2,ABS('OddsRatio_working_3-way'!V431-SQRT('OddsRatio_working_3-way'!W431))/2),SQRT(-'OddsRatio_working_3-way'!U431^3/27))</f>
        <v>#VALUE!</v>
      </c>
      <c r="Y431" s="11" t="e">
        <f>IF('OddsRatio_working_3-way'!W431&gt;=0,IF('OddsRatio_working_3-way'!V431+SQRT('OddsRatio_working_3-way'!W431)&gt;0,0,PI()),ACOS('OddsRatio_working_3-way'!V431/(2*'OddsRatio_working_3-way'!X431)))</f>
        <v>#VALUE!</v>
      </c>
      <c r="Z431" s="11" t="e">
        <f>'OddsRatio_working_3-way'!X431^(1/3)*COS('OddsRatio_working_3-way'!Y431/3)</f>
        <v>#VALUE!</v>
      </c>
      <c r="AA431" s="11" t="e">
        <f>'OddsRatio_working_3-way'!X431^(1/3)*COS(('OddsRatio_working_3-way'!Y431+2*PI())/3)</f>
        <v>#VALUE!</v>
      </c>
      <c r="AB431" s="11" t="e">
        <f>'OddsRatio_working_3-way'!X431^(1/3)*COS(('OddsRatio_working_3-way'!Y431+4*PI())/3)</f>
        <v>#VALUE!</v>
      </c>
      <c r="AC431" s="11" t="e">
        <f>'OddsRatio_working_3-way'!X431^(1/3)*SIN('OddsRatio_working_3-way'!Y431/3)</f>
        <v>#VALUE!</v>
      </c>
      <c r="AD431" s="11" t="e">
        <f>'OddsRatio_working_3-way'!X431^(1/3)*SIN(('OddsRatio_working_3-way'!Y431+2*PI())/3)</f>
        <v>#VALUE!</v>
      </c>
      <c r="AE431" s="11" t="e">
        <f>'OddsRatio_working_3-way'!X431^(1/3)*SIN(('OddsRatio_working_3-way'!Y431+4*PI())/3)</f>
        <v>#VALUE!</v>
      </c>
      <c r="AF431" s="11" t="e">
        <f>-'OddsRatio_working_3-way'!U431/(3*'OddsRatio_working_3-way'!X431^(1/3))*COS(('OddsRatio_working_3-way'!Y431)/3)</f>
        <v>#VALUE!</v>
      </c>
      <c r="AG431" s="11" t="e">
        <f>-'OddsRatio_working_3-way'!U431/(3*'OddsRatio_working_3-way'!X431^(1/3))*COS(('OddsRatio_working_3-way'!Y431+2*PI())/3)</f>
        <v>#VALUE!</v>
      </c>
      <c r="AH431" s="11" t="e">
        <f>-'OddsRatio_working_3-way'!U431/(3*'OddsRatio_working_3-way'!X431^(1/3))*COS(('OddsRatio_working_3-way'!Y431+4*PI())/3)</f>
        <v>#VALUE!</v>
      </c>
      <c r="AI431" s="11" t="e">
        <f>'OddsRatio_working_3-way'!U431/(3*'OddsRatio_working_3-way'!X431^(1/3))*SIN(('OddsRatio_working_3-way'!Y431)/3)</f>
        <v>#VALUE!</v>
      </c>
      <c r="AJ431" s="11" t="e">
        <f>'OddsRatio_working_3-way'!U431/(3*'OddsRatio_working_3-way'!X431^(1/3))*SIN(('OddsRatio_working_3-way'!Y431+2*PI())/3)</f>
        <v>#VALUE!</v>
      </c>
      <c r="AK431" s="11" t="e">
        <f>'OddsRatio_working_3-way'!U431/(3*'OddsRatio_working_3-way'!X431^(1/3))*SIN(('OddsRatio_working_3-way'!Y431+4*PI())/3)</f>
        <v>#VALUE!</v>
      </c>
      <c r="AL431" s="11" t="e">
        <f>'OddsRatio_working_3-way'!Z431+'OddsRatio_working_3-way'!AF431</f>
        <v>#VALUE!</v>
      </c>
      <c r="AM431" s="11" t="e">
        <f>'OddsRatio_working_3-way'!AA431+'OddsRatio_working_3-way'!AG431</f>
        <v>#VALUE!</v>
      </c>
      <c r="AN431" s="11" t="e">
        <f>'OddsRatio_working_3-way'!AB431+'OddsRatio_working_3-way'!AH431</f>
        <v>#VALUE!</v>
      </c>
      <c r="AO431" s="11" t="e">
        <f>'OddsRatio_working_3-way'!AC431+'OddsRatio_working_3-way'!AI431</f>
        <v>#VALUE!</v>
      </c>
      <c r="AP431" s="11" t="e">
        <f>'OddsRatio_working_3-way'!AD431+'OddsRatio_working_3-way'!AJ431</f>
        <v>#VALUE!</v>
      </c>
      <c r="AQ431" s="11" t="e">
        <f>'OddsRatio_working_3-way'!AE431+'OddsRatio_working_3-way'!AK431</f>
        <v>#VALUE!</v>
      </c>
      <c r="AR431" s="10" t="str">
        <f>IF(A431="","",IF(('OddsRatio_working_3-way'!X431=0),IF(Q431&gt;0,-Q431^(1/3),(-Q431)^(1/3)),'OddsRatio_working_3-way'!AL431-'OddsRatio_working_3-way'!R431/3))</f>
        <v/>
      </c>
      <c r="AS431" s="11" t="e">
        <f>IF(('OddsRatio_working_3-way'!X431=0),IF(Q431&gt;0,-Q431^(1/3),(-Q431)^(1/3)),'OddsRatio_working_3-way'!AM431-'OddsRatio_working_3-way'!R431/3)</f>
        <v>#VALUE!</v>
      </c>
      <c r="AT431" s="11" t="e">
        <f>IF(('OddsRatio_working_3-way'!X431=0),IF(Q431&gt;0,-Q431^(1/3),(-Q431)^(1/3)),'OddsRatio_working_3-way'!AN431-'OddsRatio_working_3-way'!R431/3)</f>
        <v>#VALUE!</v>
      </c>
      <c r="AU431" s="11" t="e">
        <f>IF(('OddsRatio_working_3-way'!X431=0),0,'OddsRatio_working_3-way'!AO431)</f>
        <v>#VALUE!</v>
      </c>
      <c r="AV431" s="11" t="e">
        <f>IF(('OddsRatio_working_3-way'!X431=0),0,'OddsRatio_working_3-way'!AP431)</f>
        <v>#VALUE!</v>
      </c>
      <c r="AW431" s="11" t="e">
        <f>IF(('OddsRatio_working_3-way'!X431=0),0,'OddsRatio_working_3-way'!AQ431)</f>
        <v>#VALUE!</v>
      </c>
    </row>
    <row r="432" spans="1:49">
      <c r="A432" s="4" t="str">
        <f>IF('True_Odds_Calculator_3-way'!A433="","",'True_Odds_Calculator_3-way'!A433)</f>
        <v/>
      </c>
      <c r="B432" s="4" t="str">
        <f>IF('True_Odds_Calculator_3-way'!B433="","",'True_Odds_Calculator_3-way'!B433)</f>
        <v/>
      </c>
      <c r="C432" s="4" t="str">
        <f>IF('True_Odds_Calculator_3-way'!C433="","",'True_Odds_Calculator_3-way'!C433)</f>
        <v/>
      </c>
      <c r="D432" s="9" t="e">
        <f t="shared" si="91"/>
        <v>#VALUE!</v>
      </c>
      <c r="E432" s="9" t="e">
        <f t="shared" si="92"/>
        <v>#VALUE!</v>
      </c>
      <c r="F432" s="9" t="e">
        <f t="shared" si="93"/>
        <v>#VALUE!</v>
      </c>
      <c r="G432" s="9" t="str">
        <f t="shared" si="94"/>
        <v/>
      </c>
      <c r="H432" s="9" t="str">
        <f t="shared" si="95"/>
        <v/>
      </c>
      <c r="I432" s="9" t="str">
        <f t="shared" si="96"/>
        <v/>
      </c>
      <c r="J432" s="9" t="str">
        <f t="shared" si="97"/>
        <v/>
      </c>
      <c r="K432" s="11" t="e">
        <f t="shared" si="98"/>
        <v>#VALUE!</v>
      </c>
      <c r="L432" s="11" t="e">
        <f t="shared" si="99"/>
        <v>#VALUE!</v>
      </c>
      <c r="M432" s="11" t="e">
        <f t="shared" si="100"/>
        <v>#VALUE!</v>
      </c>
      <c r="N432" s="11" t="e">
        <f>'OddsRatio_working_3-way'!K432+'OddsRatio_working_3-way'!L432+'OddsRatio_working_3-way'!M432-('OddsRatio_working_3-way'!K432*'OddsRatio_working_3-way'!L432)-('OddsRatio_working_3-way'!K432*'OddsRatio_working_3-way'!M432)-('OddsRatio_working_3-way'!L432*'OddsRatio_working_3-way'!M432)+('OddsRatio_working_3-way'!K432*'OddsRatio_working_3-way'!L432*'OddsRatio_working_3-way'!M432)-1</f>
        <v>#VALUE!</v>
      </c>
      <c r="O432" s="11">
        <f>0</f>
        <v>0</v>
      </c>
      <c r="P432" s="11" t="e">
        <f>('OddsRatio_working_3-way'!K432*'OddsRatio_working_3-way'!L432)+('OddsRatio_working_3-way'!K432*'OddsRatio_working_3-way'!M432)+('OddsRatio_working_3-way'!L432*'OddsRatio_working_3-way'!M432)-(3*'OddsRatio_working_3-way'!K432*'OddsRatio_working_3-way'!L432*'OddsRatio_working_3-way'!M432)</f>
        <v>#VALUE!</v>
      </c>
      <c r="Q432" s="11" t="e">
        <f>2*'OddsRatio_working_3-way'!K432*'OddsRatio_working_3-way'!L432*'OddsRatio_working_3-way'!M432</f>
        <v>#VALUE!</v>
      </c>
      <c r="R432" s="11" t="e">
        <f t="shared" si="101"/>
        <v>#VALUE!</v>
      </c>
      <c r="S432" s="11" t="e">
        <f t="shared" si="102"/>
        <v>#VALUE!</v>
      </c>
      <c r="T432" s="11" t="e">
        <f t="shared" si="103"/>
        <v>#VALUE!</v>
      </c>
      <c r="U432" s="11" t="e">
        <f>'OddsRatio_working_3-way'!S432-'OddsRatio_working_3-way'!R432^2/3</f>
        <v>#VALUE!</v>
      </c>
      <c r="V432" s="11" t="e">
        <f>'OddsRatio_working_3-way'!S432*'OddsRatio_working_3-way'!R432/3-2*'OddsRatio_working_3-way'!R432^3/27-'OddsRatio_working_3-way'!T432</f>
        <v>#VALUE!</v>
      </c>
      <c r="W432" s="11" t="e">
        <f>'OddsRatio_working_3-way'!V432^2+4*'OddsRatio_working_3-way'!U432^3/27</f>
        <v>#VALUE!</v>
      </c>
      <c r="X432" s="11" t="e">
        <f>IF('OddsRatio_working_3-way'!W432&gt;0,IF(ABS('OddsRatio_working_3-way'!V432+SQRT('OddsRatio_working_3-way'!W432))/2&gt;0,ABS('OddsRatio_working_3-way'!V432+SQRT('OddsRatio_working_3-way'!W432))/2,ABS('OddsRatio_working_3-way'!V432-SQRT('OddsRatio_working_3-way'!W432))/2),SQRT(-'OddsRatio_working_3-way'!U432^3/27))</f>
        <v>#VALUE!</v>
      </c>
      <c r="Y432" s="11" t="e">
        <f>IF('OddsRatio_working_3-way'!W432&gt;=0,IF('OddsRatio_working_3-way'!V432+SQRT('OddsRatio_working_3-way'!W432)&gt;0,0,PI()),ACOS('OddsRatio_working_3-way'!V432/(2*'OddsRatio_working_3-way'!X432)))</f>
        <v>#VALUE!</v>
      </c>
      <c r="Z432" s="11" t="e">
        <f>'OddsRatio_working_3-way'!X432^(1/3)*COS('OddsRatio_working_3-way'!Y432/3)</f>
        <v>#VALUE!</v>
      </c>
      <c r="AA432" s="11" t="e">
        <f>'OddsRatio_working_3-way'!X432^(1/3)*COS(('OddsRatio_working_3-way'!Y432+2*PI())/3)</f>
        <v>#VALUE!</v>
      </c>
      <c r="AB432" s="11" t="e">
        <f>'OddsRatio_working_3-way'!X432^(1/3)*COS(('OddsRatio_working_3-way'!Y432+4*PI())/3)</f>
        <v>#VALUE!</v>
      </c>
      <c r="AC432" s="11" t="e">
        <f>'OddsRatio_working_3-way'!X432^(1/3)*SIN('OddsRatio_working_3-way'!Y432/3)</f>
        <v>#VALUE!</v>
      </c>
      <c r="AD432" s="11" t="e">
        <f>'OddsRatio_working_3-way'!X432^(1/3)*SIN(('OddsRatio_working_3-way'!Y432+2*PI())/3)</f>
        <v>#VALUE!</v>
      </c>
      <c r="AE432" s="11" t="e">
        <f>'OddsRatio_working_3-way'!X432^(1/3)*SIN(('OddsRatio_working_3-way'!Y432+4*PI())/3)</f>
        <v>#VALUE!</v>
      </c>
      <c r="AF432" s="11" t="e">
        <f>-'OddsRatio_working_3-way'!U432/(3*'OddsRatio_working_3-way'!X432^(1/3))*COS(('OddsRatio_working_3-way'!Y432)/3)</f>
        <v>#VALUE!</v>
      </c>
      <c r="AG432" s="11" t="e">
        <f>-'OddsRatio_working_3-way'!U432/(3*'OddsRatio_working_3-way'!X432^(1/3))*COS(('OddsRatio_working_3-way'!Y432+2*PI())/3)</f>
        <v>#VALUE!</v>
      </c>
      <c r="AH432" s="11" t="e">
        <f>-'OddsRatio_working_3-way'!U432/(3*'OddsRatio_working_3-way'!X432^(1/3))*COS(('OddsRatio_working_3-way'!Y432+4*PI())/3)</f>
        <v>#VALUE!</v>
      </c>
      <c r="AI432" s="11" t="e">
        <f>'OddsRatio_working_3-way'!U432/(3*'OddsRatio_working_3-way'!X432^(1/3))*SIN(('OddsRatio_working_3-way'!Y432)/3)</f>
        <v>#VALUE!</v>
      </c>
      <c r="AJ432" s="11" t="e">
        <f>'OddsRatio_working_3-way'!U432/(3*'OddsRatio_working_3-way'!X432^(1/3))*SIN(('OddsRatio_working_3-way'!Y432+2*PI())/3)</f>
        <v>#VALUE!</v>
      </c>
      <c r="AK432" s="11" t="e">
        <f>'OddsRatio_working_3-way'!U432/(3*'OddsRatio_working_3-way'!X432^(1/3))*SIN(('OddsRatio_working_3-way'!Y432+4*PI())/3)</f>
        <v>#VALUE!</v>
      </c>
      <c r="AL432" s="11" t="e">
        <f>'OddsRatio_working_3-way'!Z432+'OddsRatio_working_3-way'!AF432</f>
        <v>#VALUE!</v>
      </c>
      <c r="AM432" s="11" t="e">
        <f>'OddsRatio_working_3-way'!AA432+'OddsRatio_working_3-way'!AG432</f>
        <v>#VALUE!</v>
      </c>
      <c r="AN432" s="11" t="e">
        <f>'OddsRatio_working_3-way'!AB432+'OddsRatio_working_3-way'!AH432</f>
        <v>#VALUE!</v>
      </c>
      <c r="AO432" s="11" t="e">
        <f>'OddsRatio_working_3-way'!AC432+'OddsRatio_working_3-way'!AI432</f>
        <v>#VALUE!</v>
      </c>
      <c r="AP432" s="11" t="e">
        <f>'OddsRatio_working_3-way'!AD432+'OddsRatio_working_3-way'!AJ432</f>
        <v>#VALUE!</v>
      </c>
      <c r="AQ432" s="11" t="e">
        <f>'OddsRatio_working_3-way'!AE432+'OddsRatio_working_3-way'!AK432</f>
        <v>#VALUE!</v>
      </c>
      <c r="AR432" s="10" t="str">
        <f>IF(A432="","",IF(('OddsRatio_working_3-way'!X432=0),IF(Q432&gt;0,-Q432^(1/3),(-Q432)^(1/3)),'OddsRatio_working_3-way'!AL432-'OddsRatio_working_3-way'!R432/3))</f>
        <v/>
      </c>
      <c r="AS432" s="11" t="e">
        <f>IF(('OddsRatio_working_3-way'!X432=0),IF(Q432&gt;0,-Q432^(1/3),(-Q432)^(1/3)),'OddsRatio_working_3-way'!AM432-'OddsRatio_working_3-way'!R432/3)</f>
        <v>#VALUE!</v>
      </c>
      <c r="AT432" s="11" t="e">
        <f>IF(('OddsRatio_working_3-way'!X432=0),IF(Q432&gt;0,-Q432^(1/3),(-Q432)^(1/3)),'OddsRatio_working_3-way'!AN432-'OddsRatio_working_3-way'!R432/3)</f>
        <v>#VALUE!</v>
      </c>
      <c r="AU432" s="11" t="e">
        <f>IF(('OddsRatio_working_3-way'!X432=0),0,'OddsRatio_working_3-way'!AO432)</f>
        <v>#VALUE!</v>
      </c>
      <c r="AV432" s="11" t="e">
        <f>IF(('OddsRatio_working_3-way'!X432=0),0,'OddsRatio_working_3-way'!AP432)</f>
        <v>#VALUE!</v>
      </c>
      <c r="AW432" s="11" t="e">
        <f>IF(('OddsRatio_working_3-way'!X432=0),0,'OddsRatio_working_3-way'!AQ432)</f>
        <v>#VALUE!</v>
      </c>
    </row>
    <row r="433" spans="1:49">
      <c r="A433" s="4" t="str">
        <f>IF('True_Odds_Calculator_3-way'!A434="","",'True_Odds_Calculator_3-way'!A434)</f>
        <v/>
      </c>
      <c r="B433" s="4" t="str">
        <f>IF('True_Odds_Calculator_3-way'!B434="","",'True_Odds_Calculator_3-way'!B434)</f>
        <v/>
      </c>
      <c r="C433" s="4" t="str">
        <f>IF('True_Odds_Calculator_3-way'!C434="","",'True_Odds_Calculator_3-way'!C434)</f>
        <v/>
      </c>
      <c r="D433" s="9" t="e">
        <f t="shared" si="91"/>
        <v>#VALUE!</v>
      </c>
      <c r="E433" s="9" t="e">
        <f t="shared" si="92"/>
        <v>#VALUE!</v>
      </c>
      <c r="F433" s="9" t="e">
        <f t="shared" si="93"/>
        <v>#VALUE!</v>
      </c>
      <c r="G433" s="9" t="str">
        <f t="shared" si="94"/>
        <v/>
      </c>
      <c r="H433" s="9" t="str">
        <f t="shared" si="95"/>
        <v/>
      </c>
      <c r="I433" s="9" t="str">
        <f t="shared" si="96"/>
        <v/>
      </c>
      <c r="J433" s="9" t="str">
        <f t="shared" si="97"/>
        <v/>
      </c>
      <c r="K433" s="11" t="e">
        <f t="shared" si="98"/>
        <v>#VALUE!</v>
      </c>
      <c r="L433" s="11" t="e">
        <f t="shared" si="99"/>
        <v>#VALUE!</v>
      </c>
      <c r="M433" s="11" t="e">
        <f t="shared" si="100"/>
        <v>#VALUE!</v>
      </c>
      <c r="N433" s="11" t="e">
        <f>'OddsRatio_working_3-way'!K433+'OddsRatio_working_3-way'!L433+'OddsRatio_working_3-way'!M433-('OddsRatio_working_3-way'!K433*'OddsRatio_working_3-way'!L433)-('OddsRatio_working_3-way'!K433*'OddsRatio_working_3-way'!M433)-('OddsRatio_working_3-way'!L433*'OddsRatio_working_3-way'!M433)+('OddsRatio_working_3-way'!K433*'OddsRatio_working_3-way'!L433*'OddsRatio_working_3-way'!M433)-1</f>
        <v>#VALUE!</v>
      </c>
      <c r="O433" s="11">
        <f>0</f>
        <v>0</v>
      </c>
      <c r="P433" s="11" t="e">
        <f>('OddsRatio_working_3-way'!K433*'OddsRatio_working_3-way'!L433)+('OddsRatio_working_3-way'!K433*'OddsRatio_working_3-way'!M433)+('OddsRatio_working_3-way'!L433*'OddsRatio_working_3-way'!M433)-(3*'OddsRatio_working_3-way'!K433*'OddsRatio_working_3-way'!L433*'OddsRatio_working_3-way'!M433)</f>
        <v>#VALUE!</v>
      </c>
      <c r="Q433" s="11" t="e">
        <f>2*'OddsRatio_working_3-way'!K433*'OddsRatio_working_3-way'!L433*'OddsRatio_working_3-way'!M433</f>
        <v>#VALUE!</v>
      </c>
      <c r="R433" s="11" t="e">
        <f t="shared" si="101"/>
        <v>#VALUE!</v>
      </c>
      <c r="S433" s="11" t="e">
        <f t="shared" si="102"/>
        <v>#VALUE!</v>
      </c>
      <c r="T433" s="11" t="e">
        <f t="shared" si="103"/>
        <v>#VALUE!</v>
      </c>
      <c r="U433" s="11" t="e">
        <f>'OddsRatio_working_3-way'!S433-'OddsRatio_working_3-way'!R433^2/3</f>
        <v>#VALUE!</v>
      </c>
      <c r="V433" s="11" t="e">
        <f>'OddsRatio_working_3-way'!S433*'OddsRatio_working_3-way'!R433/3-2*'OddsRatio_working_3-way'!R433^3/27-'OddsRatio_working_3-way'!T433</f>
        <v>#VALUE!</v>
      </c>
      <c r="W433" s="11" t="e">
        <f>'OddsRatio_working_3-way'!V433^2+4*'OddsRatio_working_3-way'!U433^3/27</f>
        <v>#VALUE!</v>
      </c>
      <c r="X433" s="11" t="e">
        <f>IF('OddsRatio_working_3-way'!W433&gt;0,IF(ABS('OddsRatio_working_3-way'!V433+SQRT('OddsRatio_working_3-way'!W433))/2&gt;0,ABS('OddsRatio_working_3-way'!V433+SQRT('OddsRatio_working_3-way'!W433))/2,ABS('OddsRatio_working_3-way'!V433-SQRT('OddsRatio_working_3-way'!W433))/2),SQRT(-'OddsRatio_working_3-way'!U433^3/27))</f>
        <v>#VALUE!</v>
      </c>
      <c r="Y433" s="11" t="e">
        <f>IF('OddsRatio_working_3-way'!W433&gt;=0,IF('OddsRatio_working_3-way'!V433+SQRT('OddsRatio_working_3-way'!W433)&gt;0,0,PI()),ACOS('OddsRatio_working_3-way'!V433/(2*'OddsRatio_working_3-way'!X433)))</f>
        <v>#VALUE!</v>
      </c>
      <c r="Z433" s="11" t="e">
        <f>'OddsRatio_working_3-way'!X433^(1/3)*COS('OddsRatio_working_3-way'!Y433/3)</f>
        <v>#VALUE!</v>
      </c>
      <c r="AA433" s="11" t="e">
        <f>'OddsRatio_working_3-way'!X433^(1/3)*COS(('OddsRatio_working_3-way'!Y433+2*PI())/3)</f>
        <v>#VALUE!</v>
      </c>
      <c r="AB433" s="11" t="e">
        <f>'OddsRatio_working_3-way'!X433^(1/3)*COS(('OddsRatio_working_3-way'!Y433+4*PI())/3)</f>
        <v>#VALUE!</v>
      </c>
      <c r="AC433" s="11" t="e">
        <f>'OddsRatio_working_3-way'!X433^(1/3)*SIN('OddsRatio_working_3-way'!Y433/3)</f>
        <v>#VALUE!</v>
      </c>
      <c r="AD433" s="11" t="e">
        <f>'OddsRatio_working_3-way'!X433^(1/3)*SIN(('OddsRatio_working_3-way'!Y433+2*PI())/3)</f>
        <v>#VALUE!</v>
      </c>
      <c r="AE433" s="11" t="e">
        <f>'OddsRatio_working_3-way'!X433^(1/3)*SIN(('OddsRatio_working_3-way'!Y433+4*PI())/3)</f>
        <v>#VALUE!</v>
      </c>
      <c r="AF433" s="11" t="e">
        <f>-'OddsRatio_working_3-way'!U433/(3*'OddsRatio_working_3-way'!X433^(1/3))*COS(('OddsRatio_working_3-way'!Y433)/3)</f>
        <v>#VALUE!</v>
      </c>
      <c r="AG433" s="11" t="e">
        <f>-'OddsRatio_working_3-way'!U433/(3*'OddsRatio_working_3-way'!X433^(1/3))*COS(('OddsRatio_working_3-way'!Y433+2*PI())/3)</f>
        <v>#VALUE!</v>
      </c>
      <c r="AH433" s="11" t="e">
        <f>-'OddsRatio_working_3-way'!U433/(3*'OddsRatio_working_3-way'!X433^(1/3))*COS(('OddsRatio_working_3-way'!Y433+4*PI())/3)</f>
        <v>#VALUE!</v>
      </c>
      <c r="AI433" s="11" t="e">
        <f>'OddsRatio_working_3-way'!U433/(3*'OddsRatio_working_3-way'!X433^(1/3))*SIN(('OddsRatio_working_3-way'!Y433)/3)</f>
        <v>#VALUE!</v>
      </c>
      <c r="AJ433" s="11" t="e">
        <f>'OddsRatio_working_3-way'!U433/(3*'OddsRatio_working_3-way'!X433^(1/3))*SIN(('OddsRatio_working_3-way'!Y433+2*PI())/3)</f>
        <v>#VALUE!</v>
      </c>
      <c r="AK433" s="11" t="e">
        <f>'OddsRatio_working_3-way'!U433/(3*'OddsRatio_working_3-way'!X433^(1/3))*SIN(('OddsRatio_working_3-way'!Y433+4*PI())/3)</f>
        <v>#VALUE!</v>
      </c>
      <c r="AL433" s="11" t="e">
        <f>'OddsRatio_working_3-way'!Z433+'OddsRatio_working_3-way'!AF433</f>
        <v>#VALUE!</v>
      </c>
      <c r="AM433" s="11" t="e">
        <f>'OddsRatio_working_3-way'!AA433+'OddsRatio_working_3-way'!AG433</f>
        <v>#VALUE!</v>
      </c>
      <c r="AN433" s="11" t="e">
        <f>'OddsRatio_working_3-way'!AB433+'OddsRatio_working_3-way'!AH433</f>
        <v>#VALUE!</v>
      </c>
      <c r="AO433" s="11" t="e">
        <f>'OddsRatio_working_3-way'!AC433+'OddsRatio_working_3-way'!AI433</f>
        <v>#VALUE!</v>
      </c>
      <c r="AP433" s="11" t="e">
        <f>'OddsRatio_working_3-way'!AD433+'OddsRatio_working_3-way'!AJ433</f>
        <v>#VALUE!</v>
      </c>
      <c r="AQ433" s="11" t="e">
        <f>'OddsRatio_working_3-way'!AE433+'OddsRatio_working_3-way'!AK433</f>
        <v>#VALUE!</v>
      </c>
      <c r="AR433" s="10" t="str">
        <f>IF(A433="","",IF(('OddsRatio_working_3-way'!X433=0),IF(Q433&gt;0,-Q433^(1/3),(-Q433)^(1/3)),'OddsRatio_working_3-way'!AL433-'OddsRatio_working_3-way'!R433/3))</f>
        <v/>
      </c>
      <c r="AS433" s="11" t="e">
        <f>IF(('OddsRatio_working_3-way'!X433=0),IF(Q433&gt;0,-Q433^(1/3),(-Q433)^(1/3)),'OddsRatio_working_3-way'!AM433-'OddsRatio_working_3-way'!R433/3)</f>
        <v>#VALUE!</v>
      </c>
      <c r="AT433" s="11" t="e">
        <f>IF(('OddsRatio_working_3-way'!X433=0),IF(Q433&gt;0,-Q433^(1/3),(-Q433)^(1/3)),'OddsRatio_working_3-way'!AN433-'OddsRatio_working_3-way'!R433/3)</f>
        <v>#VALUE!</v>
      </c>
      <c r="AU433" s="11" t="e">
        <f>IF(('OddsRatio_working_3-way'!X433=0),0,'OddsRatio_working_3-way'!AO433)</f>
        <v>#VALUE!</v>
      </c>
      <c r="AV433" s="11" t="e">
        <f>IF(('OddsRatio_working_3-way'!X433=0),0,'OddsRatio_working_3-way'!AP433)</f>
        <v>#VALUE!</v>
      </c>
      <c r="AW433" s="11" t="e">
        <f>IF(('OddsRatio_working_3-way'!X433=0),0,'OddsRatio_working_3-way'!AQ433)</f>
        <v>#VALUE!</v>
      </c>
    </row>
    <row r="434" spans="1:49">
      <c r="A434" s="4" t="str">
        <f>IF('True_Odds_Calculator_3-way'!A435="","",'True_Odds_Calculator_3-way'!A435)</f>
        <v/>
      </c>
      <c r="B434" s="4" t="str">
        <f>IF('True_Odds_Calculator_3-way'!B435="","",'True_Odds_Calculator_3-way'!B435)</f>
        <v/>
      </c>
      <c r="C434" s="4" t="str">
        <f>IF('True_Odds_Calculator_3-way'!C435="","",'True_Odds_Calculator_3-way'!C435)</f>
        <v/>
      </c>
      <c r="D434" s="9" t="e">
        <f t="shared" si="91"/>
        <v>#VALUE!</v>
      </c>
      <c r="E434" s="9" t="e">
        <f t="shared" si="92"/>
        <v>#VALUE!</v>
      </c>
      <c r="F434" s="9" t="e">
        <f t="shared" si="93"/>
        <v>#VALUE!</v>
      </c>
      <c r="G434" s="9" t="str">
        <f t="shared" si="94"/>
        <v/>
      </c>
      <c r="H434" s="9" t="str">
        <f t="shared" si="95"/>
        <v/>
      </c>
      <c r="I434" s="9" t="str">
        <f t="shared" si="96"/>
        <v/>
      </c>
      <c r="J434" s="9" t="str">
        <f t="shared" si="97"/>
        <v/>
      </c>
      <c r="K434" s="11" t="e">
        <f t="shared" si="98"/>
        <v>#VALUE!</v>
      </c>
      <c r="L434" s="11" t="e">
        <f t="shared" si="99"/>
        <v>#VALUE!</v>
      </c>
      <c r="M434" s="11" t="e">
        <f t="shared" si="100"/>
        <v>#VALUE!</v>
      </c>
      <c r="N434" s="11" t="e">
        <f>'OddsRatio_working_3-way'!K434+'OddsRatio_working_3-way'!L434+'OddsRatio_working_3-way'!M434-('OddsRatio_working_3-way'!K434*'OddsRatio_working_3-way'!L434)-('OddsRatio_working_3-way'!K434*'OddsRatio_working_3-way'!M434)-('OddsRatio_working_3-way'!L434*'OddsRatio_working_3-way'!M434)+('OddsRatio_working_3-way'!K434*'OddsRatio_working_3-way'!L434*'OddsRatio_working_3-way'!M434)-1</f>
        <v>#VALUE!</v>
      </c>
      <c r="O434" s="11">
        <f>0</f>
        <v>0</v>
      </c>
      <c r="P434" s="11" t="e">
        <f>('OddsRatio_working_3-way'!K434*'OddsRatio_working_3-way'!L434)+('OddsRatio_working_3-way'!K434*'OddsRatio_working_3-way'!M434)+('OddsRatio_working_3-way'!L434*'OddsRatio_working_3-way'!M434)-(3*'OddsRatio_working_3-way'!K434*'OddsRatio_working_3-way'!L434*'OddsRatio_working_3-way'!M434)</f>
        <v>#VALUE!</v>
      </c>
      <c r="Q434" s="11" t="e">
        <f>2*'OddsRatio_working_3-way'!K434*'OddsRatio_working_3-way'!L434*'OddsRatio_working_3-way'!M434</f>
        <v>#VALUE!</v>
      </c>
      <c r="R434" s="11" t="e">
        <f t="shared" si="101"/>
        <v>#VALUE!</v>
      </c>
      <c r="S434" s="11" t="e">
        <f t="shared" si="102"/>
        <v>#VALUE!</v>
      </c>
      <c r="T434" s="11" t="e">
        <f t="shared" si="103"/>
        <v>#VALUE!</v>
      </c>
      <c r="U434" s="11" t="e">
        <f>'OddsRatio_working_3-way'!S434-'OddsRatio_working_3-way'!R434^2/3</f>
        <v>#VALUE!</v>
      </c>
      <c r="V434" s="11" t="e">
        <f>'OddsRatio_working_3-way'!S434*'OddsRatio_working_3-way'!R434/3-2*'OddsRatio_working_3-way'!R434^3/27-'OddsRatio_working_3-way'!T434</f>
        <v>#VALUE!</v>
      </c>
      <c r="W434" s="11" t="e">
        <f>'OddsRatio_working_3-way'!V434^2+4*'OddsRatio_working_3-way'!U434^3/27</f>
        <v>#VALUE!</v>
      </c>
      <c r="X434" s="11" t="e">
        <f>IF('OddsRatio_working_3-way'!W434&gt;0,IF(ABS('OddsRatio_working_3-way'!V434+SQRT('OddsRatio_working_3-way'!W434))/2&gt;0,ABS('OddsRatio_working_3-way'!V434+SQRT('OddsRatio_working_3-way'!W434))/2,ABS('OddsRatio_working_3-way'!V434-SQRT('OddsRatio_working_3-way'!W434))/2),SQRT(-'OddsRatio_working_3-way'!U434^3/27))</f>
        <v>#VALUE!</v>
      </c>
      <c r="Y434" s="11" t="e">
        <f>IF('OddsRatio_working_3-way'!W434&gt;=0,IF('OddsRatio_working_3-way'!V434+SQRT('OddsRatio_working_3-way'!W434)&gt;0,0,PI()),ACOS('OddsRatio_working_3-way'!V434/(2*'OddsRatio_working_3-way'!X434)))</f>
        <v>#VALUE!</v>
      </c>
      <c r="Z434" s="11" t="e">
        <f>'OddsRatio_working_3-way'!X434^(1/3)*COS('OddsRatio_working_3-way'!Y434/3)</f>
        <v>#VALUE!</v>
      </c>
      <c r="AA434" s="11" t="e">
        <f>'OddsRatio_working_3-way'!X434^(1/3)*COS(('OddsRatio_working_3-way'!Y434+2*PI())/3)</f>
        <v>#VALUE!</v>
      </c>
      <c r="AB434" s="11" t="e">
        <f>'OddsRatio_working_3-way'!X434^(1/3)*COS(('OddsRatio_working_3-way'!Y434+4*PI())/3)</f>
        <v>#VALUE!</v>
      </c>
      <c r="AC434" s="11" t="e">
        <f>'OddsRatio_working_3-way'!X434^(1/3)*SIN('OddsRatio_working_3-way'!Y434/3)</f>
        <v>#VALUE!</v>
      </c>
      <c r="AD434" s="11" t="e">
        <f>'OddsRatio_working_3-way'!X434^(1/3)*SIN(('OddsRatio_working_3-way'!Y434+2*PI())/3)</f>
        <v>#VALUE!</v>
      </c>
      <c r="AE434" s="11" t="e">
        <f>'OddsRatio_working_3-way'!X434^(1/3)*SIN(('OddsRatio_working_3-way'!Y434+4*PI())/3)</f>
        <v>#VALUE!</v>
      </c>
      <c r="AF434" s="11" t="e">
        <f>-'OddsRatio_working_3-way'!U434/(3*'OddsRatio_working_3-way'!X434^(1/3))*COS(('OddsRatio_working_3-way'!Y434)/3)</f>
        <v>#VALUE!</v>
      </c>
      <c r="AG434" s="11" t="e">
        <f>-'OddsRatio_working_3-way'!U434/(3*'OddsRatio_working_3-way'!X434^(1/3))*COS(('OddsRatio_working_3-way'!Y434+2*PI())/3)</f>
        <v>#VALUE!</v>
      </c>
      <c r="AH434" s="11" t="e">
        <f>-'OddsRatio_working_3-way'!U434/(3*'OddsRatio_working_3-way'!X434^(1/3))*COS(('OddsRatio_working_3-way'!Y434+4*PI())/3)</f>
        <v>#VALUE!</v>
      </c>
      <c r="AI434" s="11" t="e">
        <f>'OddsRatio_working_3-way'!U434/(3*'OddsRatio_working_3-way'!X434^(1/3))*SIN(('OddsRatio_working_3-way'!Y434)/3)</f>
        <v>#VALUE!</v>
      </c>
      <c r="AJ434" s="11" t="e">
        <f>'OddsRatio_working_3-way'!U434/(3*'OddsRatio_working_3-way'!X434^(1/3))*SIN(('OddsRatio_working_3-way'!Y434+2*PI())/3)</f>
        <v>#VALUE!</v>
      </c>
      <c r="AK434" s="11" t="e">
        <f>'OddsRatio_working_3-way'!U434/(3*'OddsRatio_working_3-way'!X434^(1/3))*SIN(('OddsRatio_working_3-way'!Y434+4*PI())/3)</f>
        <v>#VALUE!</v>
      </c>
      <c r="AL434" s="11" t="e">
        <f>'OddsRatio_working_3-way'!Z434+'OddsRatio_working_3-way'!AF434</f>
        <v>#VALUE!</v>
      </c>
      <c r="AM434" s="11" t="e">
        <f>'OddsRatio_working_3-way'!AA434+'OddsRatio_working_3-way'!AG434</f>
        <v>#VALUE!</v>
      </c>
      <c r="AN434" s="11" t="e">
        <f>'OddsRatio_working_3-way'!AB434+'OddsRatio_working_3-way'!AH434</f>
        <v>#VALUE!</v>
      </c>
      <c r="AO434" s="11" t="e">
        <f>'OddsRatio_working_3-way'!AC434+'OddsRatio_working_3-way'!AI434</f>
        <v>#VALUE!</v>
      </c>
      <c r="AP434" s="11" t="e">
        <f>'OddsRatio_working_3-way'!AD434+'OddsRatio_working_3-way'!AJ434</f>
        <v>#VALUE!</v>
      </c>
      <c r="AQ434" s="11" t="e">
        <f>'OddsRatio_working_3-way'!AE434+'OddsRatio_working_3-way'!AK434</f>
        <v>#VALUE!</v>
      </c>
      <c r="AR434" s="10" t="str">
        <f>IF(A434="","",IF(('OddsRatio_working_3-way'!X434=0),IF(Q434&gt;0,-Q434^(1/3),(-Q434)^(1/3)),'OddsRatio_working_3-way'!AL434-'OddsRatio_working_3-way'!R434/3))</f>
        <v/>
      </c>
      <c r="AS434" s="11" t="e">
        <f>IF(('OddsRatio_working_3-way'!X434=0),IF(Q434&gt;0,-Q434^(1/3),(-Q434)^(1/3)),'OddsRatio_working_3-way'!AM434-'OddsRatio_working_3-way'!R434/3)</f>
        <v>#VALUE!</v>
      </c>
      <c r="AT434" s="11" t="e">
        <f>IF(('OddsRatio_working_3-way'!X434=0),IF(Q434&gt;0,-Q434^(1/3),(-Q434)^(1/3)),'OddsRatio_working_3-way'!AN434-'OddsRatio_working_3-way'!R434/3)</f>
        <v>#VALUE!</v>
      </c>
      <c r="AU434" s="11" t="e">
        <f>IF(('OddsRatio_working_3-way'!X434=0),0,'OddsRatio_working_3-way'!AO434)</f>
        <v>#VALUE!</v>
      </c>
      <c r="AV434" s="11" t="e">
        <f>IF(('OddsRatio_working_3-way'!X434=0),0,'OddsRatio_working_3-way'!AP434)</f>
        <v>#VALUE!</v>
      </c>
      <c r="AW434" s="11" t="e">
        <f>IF(('OddsRatio_working_3-way'!X434=0),0,'OddsRatio_working_3-way'!AQ434)</f>
        <v>#VALUE!</v>
      </c>
    </row>
    <row r="435" spans="1:49">
      <c r="A435" s="4" t="str">
        <f>IF('True_Odds_Calculator_3-way'!A436="","",'True_Odds_Calculator_3-way'!A436)</f>
        <v/>
      </c>
      <c r="B435" s="4" t="str">
        <f>IF('True_Odds_Calculator_3-way'!B436="","",'True_Odds_Calculator_3-way'!B436)</f>
        <v/>
      </c>
      <c r="C435" s="4" t="str">
        <f>IF('True_Odds_Calculator_3-way'!C436="","",'True_Odds_Calculator_3-way'!C436)</f>
        <v/>
      </c>
      <c r="D435" s="9" t="e">
        <f t="shared" si="91"/>
        <v>#VALUE!</v>
      </c>
      <c r="E435" s="9" t="e">
        <f t="shared" si="92"/>
        <v>#VALUE!</v>
      </c>
      <c r="F435" s="9" t="e">
        <f t="shared" si="93"/>
        <v>#VALUE!</v>
      </c>
      <c r="G435" s="9" t="str">
        <f t="shared" si="94"/>
        <v/>
      </c>
      <c r="H435" s="9" t="str">
        <f t="shared" si="95"/>
        <v/>
      </c>
      <c r="I435" s="9" t="str">
        <f t="shared" si="96"/>
        <v/>
      </c>
      <c r="J435" s="9" t="str">
        <f t="shared" si="97"/>
        <v/>
      </c>
      <c r="K435" s="11" t="e">
        <f t="shared" si="98"/>
        <v>#VALUE!</v>
      </c>
      <c r="L435" s="11" t="e">
        <f t="shared" si="99"/>
        <v>#VALUE!</v>
      </c>
      <c r="M435" s="11" t="e">
        <f t="shared" si="100"/>
        <v>#VALUE!</v>
      </c>
      <c r="N435" s="11" t="e">
        <f>'OddsRatio_working_3-way'!K435+'OddsRatio_working_3-way'!L435+'OddsRatio_working_3-way'!M435-('OddsRatio_working_3-way'!K435*'OddsRatio_working_3-way'!L435)-('OddsRatio_working_3-way'!K435*'OddsRatio_working_3-way'!M435)-('OddsRatio_working_3-way'!L435*'OddsRatio_working_3-way'!M435)+('OddsRatio_working_3-way'!K435*'OddsRatio_working_3-way'!L435*'OddsRatio_working_3-way'!M435)-1</f>
        <v>#VALUE!</v>
      </c>
      <c r="O435" s="11">
        <f>0</f>
        <v>0</v>
      </c>
      <c r="P435" s="11" t="e">
        <f>('OddsRatio_working_3-way'!K435*'OddsRatio_working_3-way'!L435)+('OddsRatio_working_3-way'!K435*'OddsRatio_working_3-way'!M435)+('OddsRatio_working_3-way'!L435*'OddsRatio_working_3-way'!M435)-(3*'OddsRatio_working_3-way'!K435*'OddsRatio_working_3-way'!L435*'OddsRatio_working_3-way'!M435)</f>
        <v>#VALUE!</v>
      </c>
      <c r="Q435" s="11" t="e">
        <f>2*'OddsRatio_working_3-way'!K435*'OddsRatio_working_3-way'!L435*'OddsRatio_working_3-way'!M435</f>
        <v>#VALUE!</v>
      </c>
      <c r="R435" s="11" t="e">
        <f t="shared" si="101"/>
        <v>#VALUE!</v>
      </c>
      <c r="S435" s="11" t="e">
        <f t="shared" si="102"/>
        <v>#VALUE!</v>
      </c>
      <c r="T435" s="11" t="e">
        <f t="shared" si="103"/>
        <v>#VALUE!</v>
      </c>
      <c r="U435" s="11" t="e">
        <f>'OddsRatio_working_3-way'!S435-'OddsRatio_working_3-way'!R435^2/3</f>
        <v>#VALUE!</v>
      </c>
      <c r="V435" s="11" t="e">
        <f>'OddsRatio_working_3-way'!S435*'OddsRatio_working_3-way'!R435/3-2*'OddsRatio_working_3-way'!R435^3/27-'OddsRatio_working_3-way'!T435</f>
        <v>#VALUE!</v>
      </c>
      <c r="W435" s="11" t="e">
        <f>'OddsRatio_working_3-way'!V435^2+4*'OddsRatio_working_3-way'!U435^3/27</f>
        <v>#VALUE!</v>
      </c>
      <c r="X435" s="11" t="e">
        <f>IF('OddsRatio_working_3-way'!W435&gt;0,IF(ABS('OddsRatio_working_3-way'!V435+SQRT('OddsRatio_working_3-way'!W435))/2&gt;0,ABS('OddsRatio_working_3-way'!V435+SQRT('OddsRatio_working_3-way'!W435))/2,ABS('OddsRatio_working_3-way'!V435-SQRT('OddsRatio_working_3-way'!W435))/2),SQRT(-'OddsRatio_working_3-way'!U435^3/27))</f>
        <v>#VALUE!</v>
      </c>
      <c r="Y435" s="11" t="e">
        <f>IF('OddsRatio_working_3-way'!W435&gt;=0,IF('OddsRatio_working_3-way'!V435+SQRT('OddsRatio_working_3-way'!W435)&gt;0,0,PI()),ACOS('OddsRatio_working_3-way'!V435/(2*'OddsRatio_working_3-way'!X435)))</f>
        <v>#VALUE!</v>
      </c>
      <c r="Z435" s="11" t="e">
        <f>'OddsRatio_working_3-way'!X435^(1/3)*COS('OddsRatio_working_3-way'!Y435/3)</f>
        <v>#VALUE!</v>
      </c>
      <c r="AA435" s="11" t="e">
        <f>'OddsRatio_working_3-way'!X435^(1/3)*COS(('OddsRatio_working_3-way'!Y435+2*PI())/3)</f>
        <v>#VALUE!</v>
      </c>
      <c r="AB435" s="11" t="e">
        <f>'OddsRatio_working_3-way'!X435^(1/3)*COS(('OddsRatio_working_3-way'!Y435+4*PI())/3)</f>
        <v>#VALUE!</v>
      </c>
      <c r="AC435" s="11" t="e">
        <f>'OddsRatio_working_3-way'!X435^(1/3)*SIN('OddsRatio_working_3-way'!Y435/3)</f>
        <v>#VALUE!</v>
      </c>
      <c r="AD435" s="11" t="e">
        <f>'OddsRatio_working_3-way'!X435^(1/3)*SIN(('OddsRatio_working_3-way'!Y435+2*PI())/3)</f>
        <v>#VALUE!</v>
      </c>
      <c r="AE435" s="11" t="e">
        <f>'OddsRatio_working_3-way'!X435^(1/3)*SIN(('OddsRatio_working_3-way'!Y435+4*PI())/3)</f>
        <v>#VALUE!</v>
      </c>
      <c r="AF435" s="11" t="e">
        <f>-'OddsRatio_working_3-way'!U435/(3*'OddsRatio_working_3-way'!X435^(1/3))*COS(('OddsRatio_working_3-way'!Y435)/3)</f>
        <v>#VALUE!</v>
      </c>
      <c r="AG435" s="11" t="e">
        <f>-'OddsRatio_working_3-way'!U435/(3*'OddsRatio_working_3-way'!X435^(1/3))*COS(('OddsRatio_working_3-way'!Y435+2*PI())/3)</f>
        <v>#VALUE!</v>
      </c>
      <c r="AH435" s="11" t="e">
        <f>-'OddsRatio_working_3-way'!U435/(3*'OddsRatio_working_3-way'!X435^(1/3))*COS(('OddsRatio_working_3-way'!Y435+4*PI())/3)</f>
        <v>#VALUE!</v>
      </c>
      <c r="AI435" s="11" t="e">
        <f>'OddsRatio_working_3-way'!U435/(3*'OddsRatio_working_3-way'!X435^(1/3))*SIN(('OddsRatio_working_3-way'!Y435)/3)</f>
        <v>#VALUE!</v>
      </c>
      <c r="AJ435" s="11" t="e">
        <f>'OddsRatio_working_3-way'!U435/(3*'OddsRatio_working_3-way'!X435^(1/3))*SIN(('OddsRatio_working_3-way'!Y435+2*PI())/3)</f>
        <v>#VALUE!</v>
      </c>
      <c r="AK435" s="11" t="e">
        <f>'OddsRatio_working_3-way'!U435/(3*'OddsRatio_working_3-way'!X435^(1/3))*SIN(('OddsRatio_working_3-way'!Y435+4*PI())/3)</f>
        <v>#VALUE!</v>
      </c>
      <c r="AL435" s="11" t="e">
        <f>'OddsRatio_working_3-way'!Z435+'OddsRatio_working_3-way'!AF435</f>
        <v>#VALUE!</v>
      </c>
      <c r="AM435" s="11" t="e">
        <f>'OddsRatio_working_3-way'!AA435+'OddsRatio_working_3-way'!AG435</f>
        <v>#VALUE!</v>
      </c>
      <c r="AN435" s="11" t="e">
        <f>'OddsRatio_working_3-way'!AB435+'OddsRatio_working_3-way'!AH435</f>
        <v>#VALUE!</v>
      </c>
      <c r="AO435" s="11" t="e">
        <f>'OddsRatio_working_3-way'!AC435+'OddsRatio_working_3-way'!AI435</f>
        <v>#VALUE!</v>
      </c>
      <c r="AP435" s="11" t="e">
        <f>'OddsRatio_working_3-way'!AD435+'OddsRatio_working_3-way'!AJ435</f>
        <v>#VALUE!</v>
      </c>
      <c r="AQ435" s="11" t="e">
        <f>'OddsRatio_working_3-way'!AE435+'OddsRatio_working_3-way'!AK435</f>
        <v>#VALUE!</v>
      </c>
      <c r="AR435" s="10" t="str">
        <f>IF(A435="","",IF(('OddsRatio_working_3-way'!X435=0),IF(Q435&gt;0,-Q435^(1/3),(-Q435)^(1/3)),'OddsRatio_working_3-way'!AL435-'OddsRatio_working_3-way'!R435/3))</f>
        <v/>
      </c>
      <c r="AS435" s="11" t="e">
        <f>IF(('OddsRatio_working_3-way'!X435=0),IF(Q435&gt;0,-Q435^(1/3),(-Q435)^(1/3)),'OddsRatio_working_3-way'!AM435-'OddsRatio_working_3-way'!R435/3)</f>
        <v>#VALUE!</v>
      </c>
      <c r="AT435" s="11" t="e">
        <f>IF(('OddsRatio_working_3-way'!X435=0),IF(Q435&gt;0,-Q435^(1/3),(-Q435)^(1/3)),'OddsRatio_working_3-way'!AN435-'OddsRatio_working_3-way'!R435/3)</f>
        <v>#VALUE!</v>
      </c>
      <c r="AU435" s="11" t="e">
        <f>IF(('OddsRatio_working_3-way'!X435=0),0,'OddsRatio_working_3-way'!AO435)</f>
        <v>#VALUE!</v>
      </c>
      <c r="AV435" s="11" t="e">
        <f>IF(('OddsRatio_working_3-way'!X435=0),0,'OddsRatio_working_3-way'!AP435)</f>
        <v>#VALUE!</v>
      </c>
      <c r="AW435" s="11" t="e">
        <f>IF(('OddsRatio_working_3-way'!X435=0),0,'OddsRatio_working_3-way'!AQ435)</f>
        <v>#VALUE!</v>
      </c>
    </row>
    <row r="436" spans="1:49">
      <c r="A436" s="4" t="str">
        <f>IF('True_Odds_Calculator_3-way'!A437="","",'True_Odds_Calculator_3-way'!A437)</f>
        <v/>
      </c>
      <c r="B436" s="4" t="str">
        <f>IF('True_Odds_Calculator_3-way'!B437="","",'True_Odds_Calculator_3-way'!B437)</f>
        <v/>
      </c>
      <c r="C436" s="4" t="str">
        <f>IF('True_Odds_Calculator_3-way'!C437="","",'True_Odds_Calculator_3-way'!C437)</f>
        <v/>
      </c>
      <c r="D436" s="9" t="e">
        <f t="shared" si="91"/>
        <v>#VALUE!</v>
      </c>
      <c r="E436" s="9" t="e">
        <f t="shared" si="92"/>
        <v>#VALUE!</v>
      </c>
      <c r="F436" s="9" t="e">
        <f t="shared" si="93"/>
        <v>#VALUE!</v>
      </c>
      <c r="G436" s="9" t="str">
        <f t="shared" si="94"/>
        <v/>
      </c>
      <c r="H436" s="9" t="str">
        <f t="shared" si="95"/>
        <v/>
      </c>
      <c r="I436" s="9" t="str">
        <f t="shared" si="96"/>
        <v/>
      </c>
      <c r="J436" s="9" t="str">
        <f t="shared" si="97"/>
        <v/>
      </c>
      <c r="K436" s="11" t="e">
        <f t="shared" si="98"/>
        <v>#VALUE!</v>
      </c>
      <c r="L436" s="11" t="e">
        <f t="shared" si="99"/>
        <v>#VALUE!</v>
      </c>
      <c r="M436" s="11" t="e">
        <f t="shared" si="100"/>
        <v>#VALUE!</v>
      </c>
      <c r="N436" s="11" t="e">
        <f>'OddsRatio_working_3-way'!K436+'OddsRatio_working_3-way'!L436+'OddsRatio_working_3-way'!M436-('OddsRatio_working_3-way'!K436*'OddsRatio_working_3-way'!L436)-('OddsRatio_working_3-way'!K436*'OddsRatio_working_3-way'!M436)-('OddsRatio_working_3-way'!L436*'OddsRatio_working_3-way'!M436)+('OddsRatio_working_3-way'!K436*'OddsRatio_working_3-way'!L436*'OddsRatio_working_3-way'!M436)-1</f>
        <v>#VALUE!</v>
      </c>
      <c r="O436" s="11">
        <f>0</f>
        <v>0</v>
      </c>
      <c r="P436" s="11" t="e">
        <f>('OddsRatio_working_3-way'!K436*'OddsRatio_working_3-way'!L436)+('OddsRatio_working_3-way'!K436*'OddsRatio_working_3-way'!M436)+('OddsRatio_working_3-way'!L436*'OddsRatio_working_3-way'!M436)-(3*'OddsRatio_working_3-way'!K436*'OddsRatio_working_3-way'!L436*'OddsRatio_working_3-way'!M436)</f>
        <v>#VALUE!</v>
      </c>
      <c r="Q436" s="11" t="e">
        <f>2*'OddsRatio_working_3-way'!K436*'OddsRatio_working_3-way'!L436*'OddsRatio_working_3-way'!M436</f>
        <v>#VALUE!</v>
      </c>
      <c r="R436" s="11" t="e">
        <f t="shared" si="101"/>
        <v>#VALUE!</v>
      </c>
      <c r="S436" s="11" t="e">
        <f t="shared" si="102"/>
        <v>#VALUE!</v>
      </c>
      <c r="T436" s="11" t="e">
        <f t="shared" si="103"/>
        <v>#VALUE!</v>
      </c>
      <c r="U436" s="11" t="e">
        <f>'OddsRatio_working_3-way'!S436-'OddsRatio_working_3-way'!R436^2/3</f>
        <v>#VALUE!</v>
      </c>
      <c r="V436" s="11" t="e">
        <f>'OddsRatio_working_3-way'!S436*'OddsRatio_working_3-way'!R436/3-2*'OddsRatio_working_3-way'!R436^3/27-'OddsRatio_working_3-way'!T436</f>
        <v>#VALUE!</v>
      </c>
      <c r="W436" s="11" t="e">
        <f>'OddsRatio_working_3-way'!V436^2+4*'OddsRatio_working_3-way'!U436^3/27</f>
        <v>#VALUE!</v>
      </c>
      <c r="X436" s="11" t="e">
        <f>IF('OddsRatio_working_3-way'!W436&gt;0,IF(ABS('OddsRatio_working_3-way'!V436+SQRT('OddsRatio_working_3-way'!W436))/2&gt;0,ABS('OddsRatio_working_3-way'!V436+SQRT('OddsRatio_working_3-way'!W436))/2,ABS('OddsRatio_working_3-way'!V436-SQRT('OddsRatio_working_3-way'!W436))/2),SQRT(-'OddsRatio_working_3-way'!U436^3/27))</f>
        <v>#VALUE!</v>
      </c>
      <c r="Y436" s="11" t="e">
        <f>IF('OddsRatio_working_3-way'!W436&gt;=0,IF('OddsRatio_working_3-way'!V436+SQRT('OddsRatio_working_3-way'!W436)&gt;0,0,PI()),ACOS('OddsRatio_working_3-way'!V436/(2*'OddsRatio_working_3-way'!X436)))</f>
        <v>#VALUE!</v>
      </c>
      <c r="Z436" s="11" t="e">
        <f>'OddsRatio_working_3-way'!X436^(1/3)*COS('OddsRatio_working_3-way'!Y436/3)</f>
        <v>#VALUE!</v>
      </c>
      <c r="AA436" s="11" t="e">
        <f>'OddsRatio_working_3-way'!X436^(1/3)*COS(('OddsRatio_working_3-way'!Y436+2*PI())/3)</f>
        <v>#VALUE!</v>
      </c>
      <c r="AB436" s="11" t="e">
        <f>'OddsRatio_working_3-way'!X436^(1/3)*COS(('OddsRatio_working_3-way'!Y436+4*PI())/3)</f>
        <v>#VALUE!</v>
      </c>
      <c r="AC436" s="11" t="e">
        <f>'OddsRatio_working_3-way'!X436^(1/3)*SIN('OddsRatio_working_3-way'!Y436/3)</f>
        <v>#VALUE!</v>
      </c>
      <c r="AD436" s="11" t="e">
        <f>'OddsRatio_working_3-way'!X436^(1/3)*SIN(('OddsRatio_working_3-way'!Y436+2*PI())/3)</f>
        <v>#VALUE!</v>
      </c>
      <c r="AE436" s="11" t="e">
        <f>'OddsRatio_working_3-way'!X436^(1/3)*SIN(('OddsRatio_working_3-way'!Y436+4*PI())/3)</f>
        <v>#VALUE!</v>
      </c>
      <c r="AF436" s="11" t="e">
        <f>-'OddsRatio_working_3-way'!U436/(3*'OddsRatio_working_3-way'!X436^(1/3))*COS(('OddsRatio_working_3-way'!Y436)/3)</f>
        <v>#VALUE!</v>
      </c>
      <c r="AG436" s="11" t="e">
        <f>-'OddsRatio_working_3-way'!U436/(3*'OddsRatio_working_3-way'!X436^(1/3))*COS(('OddsRatio_working_3-way'!Y436+2*PI())/3)</f>
        <v>#VALUE!</v>
      </c>
      <c r="AH436" s="11" t="e">
        <f>-'OddsRatio_working_3-way'!U436/(3*'OddsRatio_working_3-way'!X436^(1/3))*COS(('OddsRatio_working_3-way'!Y436+4*PI())/3)</f>
        <v>#VALUE!</v>
      </c>
      <c r="AI436" s="11" t="e">
        <f>'OddsRatio_working_3-way'!U436/(3*'OddsRatio_working_3-way'!X436^(1/3))*SIN(('OddsRatio_working_3-way'!Y436)/3)</f>
        <v>#VALUE!</v>
      </c>
      <c r="AJ436" s="11" t="e">
        <f>'OddsRatio_working_3-way'!U436/(3*'OddsRatio_working_3-way'!X436^(1/3))*SIN(('OddsRatio_working_3-way'!Y436+2*PI())/3)</f>
        <v>#VALUE!</v>
      </c>
      <c r="AK436" s="11" t="e">
        <f>'OddsRatio_working_3-way'!U436/(3*'OddsRatio_working_3-way'!X436^(1/3))*SIN(('OddsRatio_working_3-way'!Y436+4*PI())/3)</f>
        <v>#VALUE!</v>
      </c>
      <c r="AL436" s="11" t="e">
        <f>'OddsRatio_working_3-way'!Z436+'OddsRatio_working_3-way'!AF436</f>
        <v>#VALUE!</v>
      </c>
      <c r="AM436" s="11" t="e">
        <f>'OddsRatio_working_3-way'!AA436+'OddsRatio_working_3-way'!AG436</f>
        <v>#VALUE!</v>
      </c>
      <c r="AN436" s="11" t="e">
        <f>'OddsRatio_working_3-way'!AB436+'OddsRatio_working_3-way'!AH436</f>
        <v>#VALUE!</v>
      </c>
      <c r="AO436" s="11" t="e">
        <f>'OddsRatio_working_3-way'!AC436+'OddsRatio_working_3-way'!AI436</f>
        <v>#VALUE!</v>
      </c>
      <c r="AP436" s="11" t="e">
        <f>'OddsRatio_working_3-way'!AD436+'OddsRatio_working_3-way'!AJ436</f>
        <v>#VALUE!</v>
      </c>
      <c r="AQ436" s="11" t="e">
        <f>'OddsRatio_working_3-way'!AE436+'OddsRatio_working_3-way'!AK436</f>
        <v>#VALUE!</v>
      </c>
      <c r="AR436" s="10" t="str">
        <f>IF(A436="","",IF(('OddsRatio_working_3-way'!X436=0),IF(Q436&gt;0,-Q436^(1/3),(-Q436)^(1/3)),'OddsRatio_working_3-way'!AL436-'OddsRatio_working_3-way'!R436/3))</f>
        <v/>
      </c>
      <c r="AS436" s="11" t="e">
        <f>IF(('OddsRatio_working_3-way'!X436=0),IF(Q436&gt;0,-Q436^(1/3),(-Q436)^(1/3)),'OddsRatio_working_3-way'!AM436-'OddsRatio_working_3-way'!R436/3)</f>
        <v>#VALUE!</v>
      </c>
      <c r="AT436" s="11" t="e">
        <f>IF(('OddsRatio_working_3-way'!X436=0),IF(Q436&gt;0,-Q436^(1/3),(-Q436)^(1/3)),'OddsRatio_working_3-way'!AN436-'OddsRatio_working_3-way'!R436/3)</f>
        <v>#VALUE!</v>
      </c>
      <c r="AU436" s="11" t="e">
        <f>IF(('OddsRatio_working_3-way'!X436=0),0,'OddsRatio_working_3-way'!AO436)</f>
        <v>#VALUE!</v>
      </c>
      <c r="AV436" s="11" t="e">
        <f>IF(('OddsRatio_working_3-way'!X436=0),0,'OddsRatio_working_3-way'!AP436)</f>
        <v>#VALUE!</v>
      </c>
      <c r="AW436" s="11" t="e">
        <f>IF(('OddsRatio_working_3-way'!X436=0),0,'OddsRatio_working_3-way'!AQ436)</f>
        <v>#VALUE!</v>
      </c>
    </row>
    <row r="437" spans="1:49">
      <c r="A437" s="4" t="str">
        <f>IF('True_Odds_Calculator_3-way'!A438="","",'True_Odds_Calculator_3-way'!A438)</f>
        <v/>
      </c>
      <c r="B437" s="4" t="str">
        <f>IF('True_Odds_Calculator_3-way'!B438="","",'True_Odds_Calculator_3-way'!B438)</f>
        <v/>
      </c>
      <c r="C437" s="4" t="str">
        <f>IF('True_Odds_Calculator_3-way'!C438="","",'True_Odds_Calculator_3-way'!C438)</f>
        <v/>
      </c>
      <c r="D437" s="9" t="e">
        <f t="shared" si="91"/>
        <v>#VALUE!</v>
      </c>
      <c r="E437" s="9" t="e">
        <f t="shared" si="92"/>
        <v>#VALUE!</v>
      </c>
      <c r="F437" s="9" t="e">
        <f t="shared" si="93"/>
        <v>#VALUE!</v>
      </c>
      <c r="G437" s="9" t="str">
        <f t="shared" si="94"/>
        <v/>
      </c>
      <c r="H437" s="9" t="str">
        <f t="shared" si="95"/>
        <v/>
      </c>
      <c r="I437" s="9" t="str">
        <f t="shared" si="96"/>
        <v/>
      </c>
      <c r="J437" s="9" t="str">
        <f t="shared" si="97"/>
        <v/>
      </c>
      <c r="K437" s="11" t="e">
        <f t="shared" si="98"/>
        <v>#VALUE!</v>
      </c>
      <c r="L437" s="11" t="e">
        <f t="shared" si="99"/>
        <v>#VALUE!</v>
      </c>
      <c r="M437" s="11" t="e">
        <f t="shared" si="100"/>
        <v>#VALUE!</v>
      </c>
      <c r="N437" s="11" t="e">
        <f>'OddsRatio_working_3-way'!K437+'OddsRatio_working_3-way'!L437+'OddsRatio_working_3-way'!M437-('OddsRatio_working_3-way'!K437*'OddsRatio_working_3-way'!L437)-('OddsRatio_working_3-way'!K437*'OddsRatio_working_3-way'!M437)-('OddsRatio_working_3-way'!L437*'OddsRatio_working_3-way'!M437)+('OddsRatio_working_3-way'!K437*'OddsRatio_working_3-way'!L437*'OddsRatio_working_3-way'!M437)-1</f>
        <v>#VALUE!</v>
      </c>
      <c r="O437" s="11">
        <f>0</f>
        <v>0</v>
      </c>
      <c r="P437" s="11" t="e">
        <f>('OddsRatio_working_3-way'!K437*'OddsRatio_working_3-way'!L437)+('OddsRatio_working_3-way'!K437*'OddsRatio_working_3-way'!M437)+('OddsRatio_working_3-way'!L437*'OddsRatio_working_3-way'!M437)-(3*'OddsRatio_working_3-way'!K437*'OddsRatio_working_3-way'!L437*'OddsRatio_working_3-way'!M437)</f>
        <v>#VALUE!</v>
      </c>
      <c r="Q437" s="11" t="e">
        <f>2*'OddsRatio_working_3-way'!K437*'OddsRatio_working_3-way'!L437*'OddsRatio_working_3-way'!M437</f>
        <v>#VALUE!</v>
      </c>
      <c r="R437" s="11" t="e">
        <f t="shared" si="101"/>
        <v>#VALUE!</v>
      </c>
      <c r="S437" s="11" t="e">
        <f t="shared" si="102"/>
        <v>#VALUE!</v>
      </c>
      <c r="T437" s="11" t="e">
        <f t="shared" si="103"/>
        <v>#VALUE!</v>
      </c>
      <c r="U437" s="11" t="e">
        <f>'OddsRatio_working_3-way'!S437-'OddsRatio_working_3-way'!R437^2/3</f>
        <v>#VALUE!</v>
      </c>
      <c r="V437" s="11" t="e">
        <f>'OddsRatio_working_3-way'!S437*'OddsRatio_working_3-way'!R437/3-2*'OddsRatio_working_3-way'!R437^3/27-'OddsRatio_working_3-way'!T437</f>
        <v>#VALUE!</v>
      </c>
      <c r="W437" s="11" t="e">
        <f>'OddsRatio_working_3-way'!V437^2+4*'OddsRatio_working_3-way'!U437^3/27</f>
        <v>#VALUE!</v>
      </c>
      <c r="X437" s="11" t="e">
        <f>IF('OddsRatio_working_3-way'!W437&gt;0,IF(ABS('OddsRatio_working_3-way'!V437+SQRT('OddsRatio_working_3-way'!W437))/2&gt;0,ABS('OddsRatio_working_3-way'!V437+SQRT('OddsRatio_working_3-way'!W437))/2,ABS('OddsRatio_working_3-way'!V437-SQRT('OddsRatio_working_3-way'!W437))/2),SQRT(-'OddsRatio_working_3-way'!U437^3/27))</f>
        <v>#VALUE!</v>
      </c>
      <c r="Y437" s="11" t="e">
        <f>IF('OddsRatio_working_3-way'!W437&gt;=0,IF('OddsRatio_working_3-way'!V437+SQRT('OddsRatio_working_3-way'!W437)&gt;0,0,PI()),ACOS('OddsRatio_working_3-way'!V437/(2*'OddsRatio_working_3-way'!X437)))</f>
        <v>#VALUE!</v>
      </c>
      <c r="Z437" s="11" t="e">
        <f>'OddsRatio_working_3-way'!X437^(1/3)*COS('OddsRatio_working_3-way'!Y437/3)</f>
        <v>#VALUE!</v>
      </c>
      <c r="AA437" s="11" t="e">
        <f>'OddsRatio_working_3-way'!X437^(1/3)*COS(('OddsRatio_working_3-way'!Y437+2*PI())/3)</f>
        <v>#VALUE!</v>
      </c>
      <c r="AB437" s="11" t="e">
        <f>'OddsRatio_working_3-way'!X437^(1/3)*COS(('OddsRatio_working_3-way'!Y437+4*PI())/3)</f>
        <v>#VALUE!</v>
      </c>
      <c r="AC437" s="11" t="e">
        <f>'OddsRatio_working_3-way'!X437^(1/3)*SIN('OddsRatio_working_3-way'!Y437/3)</f>
        <v>#VALUE!</v>
      </c>
      <c r="AD437" s="11" t="e">
        <f>'OddsRatio_working_3-way'!X437^(1/3)*SIN(('OddsRatio_working_3-way'!Y437+2*PI())/3)</f>
        <v>#VALUE!</v>
      </c>
      <c r="AE437" s="11" t="e">
        <f>'OddsRatio_working_3-way'!X437^(1/3)*SIN(('OddsRatio_working_3-way'!Y437+4*PI())/3)</f>
        <v>#VALUE!</v>
      </c>
      <c r="AF437" s="11" t="e">
        <f>-'OddsRatio_working_3-way'!U437/(3*'OddsRatio_working_3-way'!X437^(1/3))*COS(('OddsRatio_working_3-way'!Y437)/3)</f>
        <v>#VALUE!</v>
      </c>
      <c r="AG437" s="11" t="e">
        <f>-'OddsRatio_working_3-way'!U437/(3*'OddsRatio_working_3-way'!X437^(1/3))*COS(('OddsRatio_working_3-way'!Y437+2*PI())/3)</f>
        <v>#VALUE!</v>
      </c>
      <c r="AH437" s="11" t="e">
        <f>-'OddsRatio_working_3-way'!U437/(3*'OddsRatio_working_3-way'!X437^(1/3))*COS(('OddsRatio_working_3-way'!Y437+4*PI())/3)</f>
        <v>#VALUE!</v>
      </c>
      <c r="AI437" s="11" t="e">
        <f>'OddsRatio_working_3-way'!U437/(3*'OddsRatio_working_3-way'!X437^(1/3))*SIN(('OddsRatio_working_3-way'!Y437)/3)</f>
        <v>#VALUE!</v>
      </c>
      <c r="AJ437" s="11" t="e">
        <f>'OddsRatio_working_3-way'!U437/(3*'OddsRatio_working_3-way'!X437^(1/3))*SIN(('OddsRatio_working_3-way'!Y437+2*PI())/3)</f>
        <v>#VALUE!</v>
      </c>
      <c r="AK437" s="11" t="e">
        <f>'OddsRatio_working_3-way'!U437/(3*'OddsRatio_working_3-way'!X437^(1/3))*SIN(('OddsRatio_working_3-way'!Y437+4*PI())/3)</f>
        <v>#VALUE!</v>
      </c>
      <c r="AL437" s="11" t="e">
        <f>'OddsRatio_working_3-way'!Z437+'OddsRatio_working_3-way'!AF437</f>
        <v>#VALUE!</v>
      </c>
      <c r="AM437" s="11" t="e">
        <f>'OddsRatio_working_3-way'!AA437+'OddsRatio_working_3-way'!AG437</f>
        <v>#VALUE!</v>
      </c>
      <c r="AN437" s="11" t="e">
        <f>'OddsRatio_working_3-way'!AB437+'OddsRatio_working_3-way'!AH437</f>
        <v>#VALUE!</v>
      </c>
      <c r="AO437" s="11" t="e">
        <f>'OddsRatio_working_3-way'!AC437+'OddsRatio_working_3-way'!AI437</f>
        <v>#VALUE!</v>
      </c>
      <c r="AP437" s="11" t="e">
        <f>'OddsRatio_working_3-way'!AD437+'OddsRatio_working_3-way'!AJ437</f>
        <v>#VALUE!</v>
      </c>
      <c r="AQ437" s="11" t="e">
        <f>'OddsRatio_working_3-way'!AE437+'OddsRatio_working_3-way'!AK437</f>
        <v>#VALUE!</v>
      </c>
      <c r="AR437" s="10" t="str">
        <f>IF(A437="","",IF(('OddsRatio_working_3-way'!X437=0),IF(Q437&gt;0,-Q437^(1/3),(-Q437)^(1/3)),'OddsRatio_working_3-way'!AL437-'OddsRatio_working_3-way'!R437/3))</f>
        <v/>
      </c>
      <c r="AS437" s="11" t="e">
        <f>IF(('OddsRatio_working_3-way'!X437=0),IF(Q437&gt;0,-Q437^(1/3),(-Q437)^(1/3)),'OddsRatio_working_3-way'!AM437-'OddsRatio_working_3-way'!R437/3)</f>
        <v>#VALUE!</v>
      </c>
      <c r="AT437" s="11" t="e">
        <f>IF(('OddsRatio_working_3-way'!X437=0),IF(Q437&gt;0,-Q437^(1/3),(-Q437)^(1/3)),'OddsRatio_working_3-way'!AN437-'OddsRatio_working_3-way'!R437/3)</f>
        <v>#VALUE!</v>
      </c>
      <c r="AU437" s="11" t="e">
        <f>IF(('OddsRatio_working_3-way'!X437=0),0,'OddsRatio_working_3-way'!AO437)</f>
        <v>#VALUE!</v>
      </c>
      <c r="AV437" s="11" t="e">
        <f>IF(('OddsRatio_working_3-way'!X437=0),0,'OddsRatio_working_3-way'!AP437)</f>
        <v>#VALUE!</v>
      </c>
      <c r="AW437" s="11" t="e">
        <f>IF(('OddsRatio_working_3-way'!X437=0),0,'OddsRatio_working_3-way'!AQ437)</f>
        <v>#VALUE!</v>
      </c>
    </row>
    <row r="438" spans="1:49">
      <c r="A438" s="4" t="str">
        <f>IF('True_Odds_Calculator_3-way'!A439="","",'True_Odds_Calculator_3-way'!A439)</f>
        <v/>
      </c>
      <c r="B438" s="4" t="str">
        <f>IF('True_Odds_Calculator_3-way'!B439="","",'True_Odds_Calculator_3-way'!B439)</f>
        <v/>
      </c>
      <c r="C438" s="4" t="str">
        <f>IF('True_Odds_Calculator_3-way'!C439="","",'True_Odds_Calculator_3-way'!C439)</f>
        <v/>
      </c>
      <c r="D438" s="9" t="e">
        <f t="shared" si="91"/>
        <v>#VALUE!</v>
      </c>
      <c r="E438" s="9" t="e">
        <f t="shared" si="92"/>
        <v>#VALUE!</v>
      </c>
      <c r="F438" s="9" t="e">
        <f t="shared" si="93"/>
        <v>#VALUE!</v>
      </c>
      <c r="G438" s="9" t="str">
        <f t="shared" si="94"/>
        <v/>
      </c>
      <c r="H438" s="9" t="str">
        <f t="shared" si="95"/>
        <v/>
      </c>
      <c r="I438" s="9" t="str">
        <f t="shared" si="96"/>
        <v/>
      </c>
      <c r="J438" s="9" t="str">
        <f t="shared" si="97"/>
        <v/>
      </c>
      <c r="K438" s="11" t="e">
        <f t="shared" si="98"/>
        <v>#VALUE!</v>
      </c>
      <c r="L438" s="11" t="e">
        <f t="shared" si="99"/>
        <v>#VALUE!</v>
      </c>
      <c r="M438" s="11" t="e">
        <f t="shared" si="100"/>
        <v>#VALUE!</v>
      </c>
      <c r="N438" s="11" t="e">
        <f>'OddsRatio_working_3-way'!K438+'OddsRatio_working_3-way'!L438+'OddsRatio_working_3-way'!M438-('OddsRatio_working_3-way'!K438*'OddsRatio_working_3-way'!L438)-('OddsRatio_working_3-way'!K438*'OddsRatio_working_3-way'!M438)-('OddsRatio_working_3-way'!L438*'OddsRatio_working_3-way'!M438)+('OddsRatio_working_3-way'!K438*'OddsRatio_working_3-way'!L438*'OddsRatio_working_3-way'!M438)-1</f>
        <v>#VALUE!</v>
      </c>
      <c r="O438" s="11">
        <f>0</f>
        <v>0</v>
      </c>
      <c r="P438" s="11" t="e">
        <f>('OddsRatio_working_3-way'!K438*'OddsRatio_working_3-way'!L438)+('OddsRatio_working_3-way'!K438*'OddsRatio_working_3-way'!M438)+('OddsRatio_working_3-way'!L438*'OddsRatio_working_3-way'!M438)-(3*'OddsRatio_working_3-way'!K438*'OddsRatio_working_3-way'!L438*'OddsRatio_working_3-way'!M438)</f>
        <v>#VALUE!</v>
      </c>
      <c r="Q438" s="11" t="e">
        <f>2*'OddsRatio_working_3-way'!K438*'OddsRatio_working_3-way'!L438*'OddsRatio_working_3-way'!M438</f>
        <v>#VALUE!</v>
      </c>
      <c r="R438" s="11" t="e">
        <f t="shared" si="101"/>
        <v>#VALUE!</v>
      </c>
      <c r="S438" s="11" t="e">
        <f t="shared" si="102"/>
        <v>#VALUE!</v>
      </c>
      <c r="T438" s="11" t="e">
        <f t="shared" si="103"/>
        <v>#VALUE!</v>
      </c>
      <c r="U438" s="11" t="e">
        <f>'OddsRatio_working_3-way'!S438-'OddsRatio_working_3-way'!R438^2/3</f>
        <v>#VALUE!</v>
      </c>
      <c r="V438" s="11" t="e">
        <f>'OddsRatio_working_3-way'!S438*'OddsRatio_working_3-way'!R438/3-2*'OddsRatio_working_3-way'!R438^3/27-'OddsRatio_working_3-way'!T438</f>
        <v>#VALUE!</v>
      </c>
      <c r="W438" s="11" t="e">
        <f>'OddsRatio_working_3-way'!V438^2+4*'OddsRatio_working_3-way'!U438^3/27</f>
        <v>#VALUE!</v>
      </c>
      <c r="X438" s="11" t="e">
        <f>IF('OddsRatio_working_3-way'!W438&gt;0,IF(ABS('OddsRatio_working_3-way'!V438+SQRT('OddsRatio_working_3-way'!W438))/2&gt;0,ABS('OddsRatio_working_3-way'!V438+SQRT('OddsRatio_working_3-way'!W438))/2,ABS('OddsRatio_working_3-way'!V438-SQRT('OddsRatio_working_3-way'!W438))/2),SQRT(-'OddsRatio_working_3-way'!U438^3/27))</f>
        <v>#VALUE!</v>
      </c>
      <c r="Y438" s="11" t="e">
        <f>IF('OddsRatio_working_3-way'!W438&gt;=0,IF('OddsRatio_working_3-way'!V438+SQRT('OddsRatio_working_3-way'!W438)&gt;0,0,PI()),ACOS('OddsRatio_working_3-way'!V438/(2*'OddsRatio_working_3-way'!X438)))</f>
        <v>#VALUE!</v>
      </c>
      <c r="Z438" s="11" t="e">
        <f>'OddsRatio_working_3-way'!X438^(1/3)*COS('OddsRatio_working_3-way'!Y438/3)</f>
        <v>#VALUE!</v>
      </c>
      <c r="AA438" s="11" t="e">
        <f>'OddsRatio_working_3-way'!X438^(1/3)*COS(('OddsRatio_working_3-way'!Y438+2*PI())/3)</f>
        <v>#VALUE!</v>
      </c>
      <c r="AB438" s="11" t="e">
        <f>'OddsRatio_working_3-way'!X438^(1/3)*COS(('OddsRatio_working_3-way'!Y438+4*PI())/3)</f>
        <v>#VALUE!</v>
      </c>
      <c r="AC438" s="11" t="e">
        <f>'OddsRatio_working_3-way'!X438^(1/3)*SIN('OddsRatio_working_3-way'!Y438/3)</f>
        <v>#VALUE!</v>
      </c>
      <c r="AD438" s="11" t="e">
        <f>'OddsRatio_working_3-way'!X438^(1/3)*SIN(('OddsRatio_working_3-way'!Y438+2*PI())/3)</f>
        <v>#VALUE!</v>
      </c>
      <c r="AE438" s="11" t="e">
        <f>'OddsRatio_working_3-way'!X438^(1/3)*SIN(('OddsRatio_working_3-way'!Y438+4*PI())/3)</f>
        <v>#VALUE!</v>
      </c>
      <c r="AF438" s="11" t="e">
        <f>-'OddsRatio_working_3-way'!U438/(3*'OddsRatio_working_3-way'!X438^(1/3))*COS(('OddsRatio_working_3-way'!Y438)/3)</f>
        <v>#VALUE!</v>
      </c>
      <c r="AG438" s="11" t="e">
        <f>-'OddsRatio_working_3-way'!U438/(3*'OddsRatio_working_3-way'!X438^(1/3))*COS(('OddsRatio_working_3-way'!Y438+2*PI())/3)</f>
        <v>#VALUE!</v>
      </c>
      <c r="AH438" s="11" t="e">
        <f>-'OddsRatio_working_3-way'!U438/(3*'OddsRatio_working_3-way'!X438^(1/3))*COS(('OddsRatio_working_3-way'!Y438+4*PI())/3)</f>
        <v>#VALUE!</v>
      </c>
      <c r="AI438" s="11" t="e">
        <f>'OddsRatio_working_3-way'!U438/(3*'OddsRatio_working_3-way'!X438^(1/3))*SIN(('OddsRatio_working_3-way'!Y438)/3)</f>
        <v>#VALUE!</v>
      </c>
      <c r="AJ438" s="11" t="e">
        <f>'OddsRatio_working_3-way'!U438/(3*'OddsRatio_working_3-way'!X438^(1/3))*SIN(('OddsRatio_working_3-way'!Y438+2*PI())/3)</f>
        <v>#VALUE!</v>
      </c>
      <c r="AK438" s="11" t="e">
        <f>'OddsRatio_working_3-way'!U438/(3*'OddsRatio_working_3-way'!X438^(1/3))*SIN(('OddsRatio_working_3-way'!Y438+4*PI())/3)</f>
        <v>#VALUE!</v>
      </c>
      <c r="AL438" s="11" t="e">
        <f>'OddsRatio_working_3-way'!Z438+'OddsRatio_working_3-way'!AF438</f>
        <v>#VALUE!</v>
      </c>
      <c r="AM438" s="11" t="e">
        <f>'OddsRatio_working_3-way'!AA438+'OddsRatio_working_3-way'!AG438</f>
        <v>#VALUE!</v>
      </c>
      <c r="AN438" s="11" t="e">
        <f>'OddsRatio_working_3-way'!AB438+'OddsRatio_working_3-way'!AH438</f>
        <v>#VALUE!</v>
      </c>
      <c r="AO438" s="11" t="e">
        <f>'OddsRatio_working_3-way'!AC438+'OddsRatio_working_3-way'!AI438</f>
        <v>#VALUE!</v>
      </c>
      <c r="AP438" s="11" t="e">
        <f>'OddsRatio_working_3-way'!AD438+'OddsRatio_working_3-way'!AJ438</f>
        <v>#VALUE!</v>
      </c>
      <c r="AQ438" s="11" t="e">
        <f>'OddsRatio_working_3-way'!AE438+'OddsRatio_working_3-way'!AK438</f>
        <v>#VALUE!</v>
      </c>
      <c r="AR438" s="10" t="str">
        <f>IF(A438="","",IF(('OddsRatio_working_3-way'!X438=0),IF(Q438&gt;0,-Q438^(1/3),(-Q438)^(1/3)),'OddsRatio_working_3-way'!AL438-'OddsRatio_working_3-way'!R438/3))</f>
        <v/>
      </c>
      <c r="AS438" s="11" t="e">
        <f>IF(('OddsRatio_working_3-way'!X438=0),IF(Q438&gt;0,-Q438^(1/3),(-Q438)^(1/3)),'OddsRatio_working_3-way'!AM438-'OddsRatio_working_3-way'!R438/3)</f>
        <v>#VALUE!</v>
      </c>
      <c r="AT438" s="11" t="e">
        <f>IF(('OddsRatio_working_3-way'!X438=0),IF(Q438&gt;0,-Q438^(1/3),(-Q438)^(1/3)),'OddsRatio_working_3-way'!AN438-'OddsRatio_working_3-way'!R438/3)</f>
        <v>#VALUE!</v>
      </c>
      <c r="AU438" s="11" t="e">
        <f>IF(('OddsRatio_working_3-way'!X438=0),0,'OddsRatio_working_3-way'!AO438)</f>
        <v>#VALUE!</v>
      </c>
      <c r="AV438" s="11" t="e">
        <f>IF(('OddsRatio_working_3-way'!X438=0),0,'OddsRatio_working_3-way'!AP438)</f>
        <v>#VALUE!</v>
      </c>
      <c r="AW438" s="11" t="e">
        <f>IF(('OddsRatio_working_3-way'!X438=0),0,'OddsRatio_working_3-way'!AQ438)</f>
        <v>#VALUE!</v>
      </c>
    </row>
    <row r="439" spans="1:49">
      <c r="A439" s="4" t="str">
        <f>IF('True_Odds_Calculator_3-way'!A440="","",'True_Odds_Calculator_3-way'!A440)</f>
        <v/>
      </c>
      <c r="B439" s="4" t="str">
        <f>IF('True_Odds_Calculator_3-way'!B440="","",'True_Odds_Calculator_3-way'!B440)</f>
        <v/>
      </c>
      <c r="C439" s="4" t="str">
        <f>IF('True_Odds_Calculator_3-way'!C440="","",'True_Odds_Calculator_3-way'!C440)</f>
        <v/>
      </c>
      <c r="D439" s="9" t="e">
        <f t="shared" si="91"/>
        <v>#VALUE!</v>
      </c>
      <c r="E439" s="9" t="e">
        <f t="shared" si="92"/>
        <v>#VALUE!</v>
      </c>
      <c r="F439" s="9" t="e">
        <f t="shared" si="93"/>
        <v>#VALUE!</v>
      </c>
      <c r="G439" s="9" t="str">
        <f t="shared" si="94"/>
        <v/>
      </c>
      <c r="H439" s="9" t="str">
        <f t="shared" si="95"/>
        <v/>
      </c>
      <c r="I439" s="9" t="str">
        <f t="shared" si="96"/>
        <v/>
      </c>
      <c r="J439" s="9" t="str">
        <f t="shared" si="97"/>
        <v/>
      </c>
      <c r="K439" s="11" t="e">
        <f t="shared" si="98"/>
        <v>#VALUE!</v>
      </c>
      <c r="L439" s="11" t="e">
        <f t="shared" si="99"/>
        <v>#VALUE!</v>
      </c>
      <c r="M439" s="11" t="e">
        <f t="shared" si="100"/>
        <v>#VALUE!</v>
      </c>
      <c r="N439" s="11" t="e">
        <f>'OddsRatio_working_3-way'!K439+'OddsRatio_working_3-way'!L439+'OddsRatio_working_3-way'!M439-('OddsRatio_working_3-way'!K439*'OddsRatio_working_3-way'!L439)-('OddsRatio_working_3-way'!K439*'OddsRatio_working_3-way'!M439)-('OddsRatio_working_3-way'!L439*'OddsRatio_working_3-way'!M439)+('OddsRatio_working_3-way'!K439*'OddsRatio_working_3-way'!L439*'OddsRatio_working_3-way'!M439)-1</f>
        <v>#VALUE!</v>
      </c>
      <c r="O439" s="11">
        <f>0</f>
        <v>0</v>
      </c>
      <c r="P439" s="11" t="e">
        <f>('OddsRatio_working_3-way'!K439*'OddsRatio_working_3-way'!L439)+('OddsRatio_working_3-way'!K439*'OddsRatio_working_3-way'!M439)+('OddsRatio_working_3-way'!L439*'OddsRatio_working_3-way'!M439)-(3*'OddsRatio_working_3-way'!K439*'OddsRatio_working_3-way'!L439*'OddsRatio_working_3-way'!M439)</f>
        <v>#VALUE!</v>
      </c>
      <c r="Q439" s="11" t="e">
        <f>2*'OddsRatio_working_3-way'!K439*'OddsRatio_working_3-way'!L439*'OddsRatio_working_3-way'!M439</f>
        <v>#VALUE!</v>
      </c>
      <c r="R439" s="11" t="e">
        <f t="shared" si="101"/>
        <v>#VALUE!</v>
      </c>
      <c r="S439" s="11" t="e">
        <f t="shared" si="102"/>
        <v>#VALUE!</v>
      </c>
      <c r="T439" s="11" t="e">
        <f t="shared" si="103"/>
        <v>#VALUE!</v>
      </c>
      <c r="U439" s="11" t="e">
        <f>'OddsRatio_working_3-way'!S439-'OddsRatio_working_3-way'!R439^2/3</f>
        <v>#VALUE!</v>
      </c>
      <c r="V439" s="11" t="e">
        <f>'OddsRatio_working_3-way'!S439*'OddsRatio_working_3-way'!R439/3-2*'OddsRatio_working_3-way'!R439^3/27-'OddsRatio_working_3-way'!T439</f>
        <v>#VALUE!</v>
      </c>
      <c r="W439" s="11" t="e">
        <f>'OddsRatio_working_3-way'!V439^2+4*'OddsRatio_working_3-way'!U439^3/27</f>
        <v>#VALUE!</v>
      </c>
      <c r="X439" s="11" t="e">
        <f>IF('OddsRatio_working_3-way'!W439&gt;0,IF(ABS('OddsRatio_working_3-way'!V439+SQRT('OddsRatio_working_3-way'!W439))/2&gt;0,ABS('OddsRatio_working_3-way'!V439+SQRT('OddsRatio_working_3-way'!W439))/2,ABS('OddsRatio_working_3-way'!V439-SQRT('OddsRatio_working_3-way'!W439))/2),SQRT(-'OddsRatio_working_3-way'!U439^3/27))</f>
        <v>#VALUE!</v>
      </c>
      <c r="Y439" s="11" t="e">
        <f>IF('OddsRatio_working_3-way'!W439&gt;=0,IF('OddsRatio_working_3-way'!V439+SQRT('OddsRatio_working_3-way'!W439)&gt;0,0,PI()),ACOS('OddsRatio_working_3-way'!V439/(2*'OddsRatio_working_3-way'!X439)))</f>
        <v>#VALUE!</v>
      </c>
      <c r="Z439" s="11" t="e">
        <f>'OddsRatio_working_3-way'!X439^(1/3)*COS('OddsRatio_working_3-way'!Y439/3)</f>
        <v>#VALUE!</v>
      </c>
      <c r="AA439" s="11" t="e">
        <f>'OddsRatio_working_3-way'!X439^(1/3)*COS(('OddsRatio_working_3-way'!Y439+2*PI())/3)</f>
        <v>#VALUE!</v>
      </c>
      <c r="AB439" s="11" t="e">
        <f>'OddsRatio_working_3-way'!X439^(1/3)*COS(('OddsRatio_working_3-way'!Y439+4*PI())/3)</f>
        <v>#VALUE!</v>
      </c>
      <c r="AC439" s="11" t="e">
        <f>'OddsRatio_working_3-way'!X439^(1/3)*SIN('OddsRatio_working_3-way'!Y439/3)</f>
        <v>#VALUE!</v>
      </c>
      <c r="AD439" s="11" t="e">
        <f>'OddsRatio_working_3-way'!X439^(1/3)*SIN(('OddsRatio_working_3-way'!Y439+2*PI())/3)</f>
        <v>#VALUE!</v>
      </c>
      <c r="AE439" s="11" t="e">
        <f>'OddsRatio_working_3-way'!X439^(1/3)*SIN(('OddsRatio_working_3-way'!Y439+4*PI())/3)</f>
        <v>#VALUE!</v>
      </c>
      <c r="AF439" s="11" t="e">
        <f>-'OddsRatio_working_3-way'!U439/(3*'OddsRatio_working_3-way'!X439^(1/3))*COS(('OddsRatio_working_3-way'!Y439)/3)</f>
        <v>#VALUE!</v>
      </c>
      <c r="AG439" s="11" t="e">
        <f>-'OddsRatio_working_3-way'!U439/(3*'OddsRatio_working_3-way'!X439^(1/3))*COS(('OddsRatio_working_3-way'!Y439+2*PI())/3)</f>
        <v>#VALUE!</v>
      </c>
      <c r="AH439" s="11" t="e">
        <f>-'OddsRatio_working_3-way'!U439/(3*'OddsRatio_working_3-way'!X439^(1/3))*COS(('OddsRatio_working_3-way'!Y439+4*PI())/3)</f>
        <v>#VALUE!</v>
      </c>
      <c r="AI439" s="11" t="e">
        <f>'OddsRatio_working_3-way'!U439/(3*'OddsRatio_working_3-way'!X439^(1/3))*SIN(('OddsRatio_working_3-way'!Y439)/3)</f>
        <v>#VALUE!</v>
      </c>
      <c r="AJ439" s="11" t="e">
        <f>'OddsRatio_working_3-way'!U439/(3*'OddsRatio_working_3-way'!X439^(1/3))*SIN(('OddsRatio_working_3-way'!Y439+2*PI())/3)</f>
        <v>#VALUE!</v>
      </c>
      <c r="AK439" s="11" t="e">
        <f>'OddsRatio_working_3-way'!U439/(3*'OddsRatio_working_3-way'!X439^(1/3))*SIN(('OddsRatio_working_3-way'!Y439+4*PI())/3)</f>
        <v>#VALUE!</v>
      </c>
      <c r="AL439" s="11" t="e">
        <f>'OddsRatio_working_3-way'!Z439+'OddsRatio_working_3-way'!AF439</f>
        <v>#VALUE!</v>
      </c>
      <c r="AM439" s="11" t="e">
        <f>'OddsRatio_working_3-way'!AA439+'OddsRatio_working_3-way'!AG439</f>
        <v>#VALUE!</v>
      </c>
      <c r="AN439" s="11" t="e">
        <f>'OddsRatio_working_3-way'!AB439+'OddsRatio_working_3-way'!AH439</f>
        <v>#VALUE!</v>
      </c>
      <c r="AO439" s="11" t="e">
        <f>'OddsRatio_working_3-way'!AC439+'OddsRatio_working_3-way'!AI439</f>
        <v>#VALUE!</v>
      </c>
      <c r="AP439" s="11" t="e">
        <f>'OddsRatio_working_3-way'!AD439+'OddsRatio_working_3-way'!AJ439</f>
        <v>#VALUE!</v>
      </c>
      <c r="AQ439" s="11" t="e">
        <f>'OddsRatio_working_3-way'!AE439+'OddsRatio_working_3-way'!AK439</f>
        <v>#VALUE!</v>
      </c>
      <c r="AR439" s="10" t="str">
        <f>IF(A439="","",IF(('OddsRatio_working_3-way'!X439=0),IF(Q439&gt;0,-Q439^(1/3),(-Q439)^(1/3)),'OddsRatio_working_3-way'!AL439-'OddsRatio_working_3-way'!R439/3))</f>
        <v/>
      </c>
      <c r="AS439" s="11" t="e">
        <f>IF(('OddsRatio_working_3-way'!X439=0),IF(Q439&gt;0,-Q439^(1/3),(-Q439)^(1/3)),'OddsRatio_working_3-way'!AM439-'OddsRatio_working_3-way'!R439/3)</f>
        <v>#VALUE!</v>
      </c>
      <c r="AT439" s="11" t="e">
        <f>IF(('OddsRatio_working_3-way'!X439=0),IF(Q439&gt;0,-Q439^(1/3),(-Q439)^(1/3)),'OddsRatio_working_3-way'!AN439-'OddsRatio_working_3-way'!R439/3)</f>
        <v>#VALUE!</v>
      </c>
      <c r="AU439" s="11" t="e">
        <f>IF(('OddsRatio_working_3-way'!X439=0),0,'OddsRatio_working_3-way'!AO439)</f>
        <v>#VALUE!</v>
      </c>
      <c r="AV439" s="11" t="e">
        <f>IF(('OddsRatio_working_3-way'!X439=0),0,'OddsRatio_working_3-way'!AP439)</f>
        <v>#VALUE!</v>
      </c>
      <c r="AW439" s="11" t="e">
        <f>IF(('OddsRatio_working_3-way'!X439=0),0,'OddsRatio_working_3-way'!AQ439)</f>
        <v>#VALUE!</v>
      </c>
    </row>
    <row r="440" spans="1:49">
      <c r="A440" s="4" t="str">
        <f>IF('True_Odds_Calculator_3-way'!A441="","",'True_Odds_Calculator_3-way'!A441)</f>
        <v/>
      </c>
      <c r="B440" s="4" t="str">
        <f>IF('True_Odds_Calculator_3-way'!B441="","",'True_Odds_Calculator_3-way'!B441)</f>
        <v/>
      </c>
      <c r="C440" s="4" t="str">
        <f>IF('True_Odds_Calculator_3-way'!C441="","",'True_Odds_Calculator_3-way'!C441)</f>
        <v/>
      </c>
      <c r="D440" s="9" t="e">
        <f t="shared" si="91"/>
        <v>#VALUE!</v>
      </c>
      <c r="E440" s="9" t="e">
        <f t="shared" si="92"/>
        <v>#VALUE!</v>
      </c>
      <c r="F440" s="9" t="e">
        <f t="shared" si="93"/>
        <v>#VALUE!</v>
      </c>
      <c r="G440" s="9" t="str">
        <f t="shared" si="94"/>
        <v/>
      </c>
      <c r="H440" s="9" t="str">
        <f t="shared" si="95"/>
        <v/>
      </c>
      <c r="I440" s="9" t="str">
        <f t="shared" si="96"/>
        <v/>
      </c>
      <c r="J440" s="9" t="str">
        <f t="shared" si="97"/>
        <v/>
      </c>
      <c r="K440" s="11" t="e">
        <f t="shared" si="98"/>
        <v>#VALUE!</v>
      </c>
      <c r="L440" s="11" t="e">
        <f t="shared" si="99"/>
        <v>#VALUE!</v>
      </c>
      <c r="M440" s="11" t="e">
        <f t="shared" si="100"/>
        <v>#VALUE!</v>
      </c>
      <c r="N440" s="11" t="e">
        <f>'OddsRatio_working_3-way'!K440+'OddsRatio_working_3-way'!L440+'OddsRatio_working_3-way'!M440-('OddsRatio_working_3-way'!K440*'OddsRatio_working_3-way'!L440)-('OddsRatio_working_3-way'!K440*'OddsRatio_working_3-way'!M440)-('OddsRatio_working_3-way'!L440*'OddsRatio_working_3-way'!M440)+('OddsRatio_working_3-way'!K440*'OddsRatio_working_3-way'!L440*'OddsRatio_working_3-way'!M440)-1</f>
        <v>#VALUE!</v>
      </c>
      <c r="O440" s="11">
        <f>0</f>
        <v>0</v>
      </c>
      <c r="P440" s="11" t="e">
        <f>('OddsRatio_working_3-way'!K440*'OddsRatio_working_3-way'!L440)+('OddsRatio_working_3-way'!K440*'OddsRatio_working_3-way'!M440)+('OddsRatio_working_3-way'!L440*'OddsRatio_working_3-way'!M440)-(3*'OddsRatio_working_3-way'!K440*'OddsRatio_working_3-way'!L440*'OddsRatio_working_3-way'!M440)</f>
        <v>#VALUE!</v>
      </c>
      <c r="Q440" s="11" t="e">
        <f>2*'OddsRatio_working_3-way'!K440*'OddsRatio_working_3-way'!L440*'OddsRatio_working_3-way'!M440</f>
        <v>#VALUE!</v>
      </c>
      <c r="R440" s="11" t="e">
        <f t="shared" si="101"/>
        <v>#VALUE!</v>
      </c>
      <c r="S440" s="11" t="e">
        <f t="shared" si="102"/>
        <v>#VALUE!</v>
      </c>
      <c r="T440" s="11" t="e">
        <f t="shared" si="103"/>
        <v>#VALUE!</v>
      </c>
      <c r="U440" s="11" t="e">
        <f>'OddsRatio_working_3-way'!S440-'OddsRatio_working_3-way'!R440^2/3</f>
        <v>#VALUE!</v>
      </c>
      <c r="V440" s="11" t="e">
        <f>'OddsRatio_working_3-way'!S440*'OddsRatio_working_3-way'!R440/3-2*'OddsRatio_working_3-way'!R440^3/27-'OddsRatio_working_3-way'!T440</f>
        <v>#VALUE!</v>
      </c>
      <c r="W440" s="11" t="e">
        <f>'OddsRatio_working_3-way'!V440^2+4*'OddsRatio_working_3-way'!U440^3/27</f>
        <v>#VALUE!</v>
      </c>
      <c r="X440" s="11" t="e">
        <f>IF('OddsRatio_working_3-way'!W440&gt;0,IF(ABS('OddsRatio_working_3-way'!V440+SQRT('OddsRatio_working_3-way'!W440))/2&gt;0,ABS('OddsRatio_working_3-way'!V440+SQRT('OddsRatio_working_3-way'!W440))/2,ABS('OddsRatio_working_3-way'!V440-SQRT('OddsRatio_working_3-way'!W440))/2),SQRT(-'OddsRatio_working_3-way'!U440^3/27))</f>
        <v>#VALUE!</v>
      </c>
      <c r="Y440" s="11" t="e">
        <f>IF('OddsRatio_working_3-way'!W440&gt;=0,IF('OddsRatio_working_3-way'!V440+SQRT('OddsRatio_working_3-way'!W440)&gt;0,0,PI()),ACOS('OddsRatio_working_3-way'!V440/(2*'OddsRatio_working_3-way'!X440)))</f>
        <v>#VALUE!</v>
      </c>
      <c r="Z440" s="11" t="e">
        <f>'OddsRatio_working_3-way'!X440^(1/3)*COS('OddsRatio_working_3-way'!Y440/3)</f>
        <v>#VALUE!</v>
      </c>
      <c r="AA440" s="11" t="e">
        <f>'OddsRatio_working_3-way'!X440^(1/3)*COS(('OddsRatio_working_3-way'!Y440+2*PI())/3)</f>
        <v>#VALUE!</v>
      </c>
      <c r="AB440" s="11" t="e">
        <f>'OddsRatio_working_3-way'!X440^(1/3)*COS(('OddsRatio_working_3-way'!Y440+4*PI())/3)</f>
        <v>#VALUE!</v>
      </c>
      <c r="AC440" s="11" t="e">
        <f>'OddsRatio_working_3-way'!X440^(1/3)*SIN('OddsRatio_working_3-way'!Y440/3)</f>
        <v>#VALUE!</v>
      </c>
      <c r="AD440" s="11" t="e">
        <f>'OddsRatio_working_3-way'!X440^(1/3)*SIN(('OddsRatio_working_3-way'!Y440+2*PI())/3)</f>
        <v>#VALUE!</v>
      </c>
      <c r="AE440" s="11" t="e">
        <f>'OddsRatio_working_3-way'!X440^(1/3)*SIN(('OddsRatio_working_3-way'!Y440+4*PI())/3)</f>
        <v>#VALUE!</v>
      </c>
      <c r="AF440" s="11" t="e">
        <f>-'OddsRatio_working_3-way'!U440/(3*'OddsRatio_working_3-way'!X440^(1/3))*COS(('OddsRatio_working_3-way'!Y440)/3)</f>
        <v>#VALUE!</v>
      </c>
      <c r="AG440" s="11" t="e">
        <f>-'OddsRatio_working_3-way'!U440/(3*'OddsRatio_working_3-way'!X440^(1/3))*COS(('OddsRatio_working_3-way'!Y440+2*PI())/3)</f>
        <v>#VALUE!</v>
      </c>
      <c r="AH440" s="11" t="e">
        <f>-'OddsRatio_working_3-way'!U440/(3*'OddsRatio_working_3-way'!X440^(1/3))*COS(('OddsRatio_working_3-way'!Y440+4*PI())/3)</f>
        <v>#VALUE!</v>
      </c>
      <c r="AI440" s="11" t="e">
        <f>'OddsRatio_working_3-way'!U440/(3*'OddsRatio_working_3-way'!X440^(1/3))*SIN(('OddsRatio_working_3-way'!Y440)/3)</f>
        <v>#VALUE!</v>
      </c>
      <c r="AJ440" s="11" t="e">
        <f>'OddsRatio_working_3-way'!U440/(3*'OddsRatio_working_3-way'!X440^(1/3))*SIN(('OddsRatio_working_3-way'!Y440+2*PI())/3)</f>
        <v>#VALUE!</v>
      </c>
      <c r="AK440" s="11" t="e">
        <f>'OddsRatio_working_3-way'!U440/(3*'OddsRatio_working_3-way'!X440^(1/3))*SIN(('OddsRatio_working_3-way'!Y440+4*PI())/3)</f>
        <v>#VALUE!</v>
      </c>
      <c r="AL440" s="11" t="e">
        <f>'OddsRatio_working_3-way'!Z440+'OddsRatio_working_3-way'!AF440</f>
        <v>#VALUE!</v>
      </c>
      <c r="AM440" s="11" t="e">
        <f>'OddsRatio_working_3-way'!AA440+'OddsRatio_working_3-way'!AG440</f>
        <v>#VALUE!</v>
      </c>
      <c r="AN440" s="11" t="e">
        <f>'OddsRatio_working_3-way'!AB440+'OddsRatio_working_3-way'!AH440</f>
        <v>#VALUE!</v>
      </c>
      <c r="AO440" s="11" t="e">
        <f>'OddsRatio_working_3-way'!AC440+'OddsRatio_working_3-way'!AI440</f>
        <v>#VALUE!</v>
      </c>
      <c r="AP440" s="11" t="e">
        <f>'OddsRatio_working_3-way'!AD440+'OddsRatio_working_3-way'!AJ440</f>
        <v>#VALUE!</v>
      </c>
      <c r="AQ440" s="11" t="e">
        <f>'OddsRatio_working_3-way'!AE440+'OddsRatio_working_3-way'!AK440</f>
        <v>#VALUE!</v>
      </c>
      <c r="AR440" s="10" t="str">
        <f>IF(A440="","",IF(('OddsRatio_working_3-way'!X440=0),IF(Q440&gt;0,-Q440^(1/3),(-Q440)^(1/3)),'OddsRatio_working_3-way'!AL440-'OddsRatio_working_3-way'!R440/3))</f>
        <v/>
      </c>
      <c r="AS440" s="11" t="e">
        <f>IF(('OddsRatio_working_3-way'!X440=0),IF(Q440&gt;0,-Q440^(1/3),(-Q440)^(1/3)),'OddsRatio_working_3-way'!AM440-'OddsRatio_working_3-way'!R440/3)</f>
        <v>#VALUE!</v>
      </c>
      <c r="AT440" s="11" t="e">
        <f>IF(('OddsRatio_working_3-way'!X440=0),IF(Q440&gt;0,-Q440^(1/3),(-Q440)^(1/3)),'OddsRatio_working_3-way'!AN440-'OddsRatio_working_3-way'!R440/3)</f>
        <v>#VALUE!</v>
      </c>
      <c r="AU440" s="11" t="e">
        <f>IF(('OddsRatio_working_3-way'!X440=0),0,'OddsRatio_working_3-way'!AO440)</f>
        <v>#VALUE!</v>
      </c>
      <c r="AV440" s="11" t="e">
        <f>IF(('OddsRatio_working_3-way'!X440=0),0,'OddsRatio_working_3-way'!AP440)</f>
        <v>#VALUE!</v>
      </c>
      <c r="AW440" s="11" t="e">
        <f>IF(('OddsRatio_working_3-way'!X440=0),0,'OddsRatio_working_3-way'!AQ440)</f>
        <v>#VALUE!</v>
      </c>
    </row>
    <row r="441" spans="1:49">
      <c r="A441" s="4" t="str">
        <f>IF('True_Odds_Calculator_3-way'!A442="","",'True_Odds_Calculator_3-way'!A442)</f>
        <v/>
      </c>
      <c r="B441" s="4" t="str">
        <f>IF('True_Odds_Calculator_3-way'!B442="","",'True_Odds_Calculator_3-way'!B442)</f>
        <v/>
      </c>
      <c r="C441" s="4" t="str">
        <f>IF('True_Odds_Calculator_3-way'!C442="","",'True_Odds_Calculator_3-way'!C442)</f>
        <v/>
      </c>
      <c r="D441" s="9" t="e">
        <f t="shared" si="91"/>
        <v>#VALUE!</v>
      </c>
      <c r="E441" s="9" t="e">
        <f t="shared" si="92"/>
        <v>#VALUE!</v>
      </c>
      <c r="F441" s="9" t="e">
        <f t="shared" si="93"/>
        <v>#VALUE!</v>
      </c>
      <c r="G441" s="9" t="str">
        <f t="shared" si="94"/>
        <v/>
      </c>
      <c r="H441" s="9" t="str">
        <f t="shared" si="95"/>
        <v/>
      </c>
      <c r="I441" s="9" t="str">
        <f t="shared" si="96"/>
        <v/>
      </c>
      <c r="J441" s="9" t="str">
        <f t="shared" si="97"/>
        <v/>
      </c>
      <c r="K441" s="11" t="e">
        <f t="shared" si="98"/>
        <v>#VALUE!</v>
      </c>
      <c r="L441" s="11" t="e">
        <f t="shared" si="99"/>
        <v>#VALUE!</v>
      </c>
      <c r="M441" s="11" t="e">
        <f t="shared" si="100"/>
        <v>#VALUE!</v>
      </c>
      <c r="N441" s="11" t="e">
        <f>'OddsRatio_working_3-way'!K441+'OddsRatio_working_3-way'!L441+'OddsRatio_working_3-way'!M441-('OddsRatio_working_3-way'!K441*'OddsRatio_working_3-way'!L441)-('OddsRatio_working_3-way'!K441*'OddsRatio_working_3-way'!M441)-('OddsRatio_working_3-way'!L441*'OddsRatio_working_3-way'!M441)+('OddsRatio_working_3-way'!K441*'OddsRatio_working_3-way'!L441*'OddsRatio_working_3-way'!M441)-1</f>
        <v>#VALUE!</v>
      </c>
      <c r="O441" s="11">
        <f>0</f>
        <v>0</v>
      </c>
      <c r="P441" s="11" t="e">
        <f>('OddsRatio_working_3-way'!K441*'OddsRatio_working_3-way'!L441)+('OddsRatio_working_3-way'!K441*'OddsRatio_working_3-way'!M441)+('OddsRatio_working_3-way'!L441*'OddsRatio_working_3-way'!M441)-(3*'OddsRatio_working_3-way'!K441*'OddsRatio_working_3-way'!L441*'OddsRatio_working_3-way'!M441)</f>
        <v>#VALUE!</v>
      </c>
      <c r="Q441" s="11" t="e">
        <f>2*'OddsRatio_working_3-way'!K441*'OddsRatio_working_3-way'!L441*'OddsRatio_working_3-way'!M441</f>
        <v>#VALUE!</v>
      </c>
      <c r="R441" s="11" t="e">
        <f t="shared" si="101"/>
        <v>#VALUE!</v>
      </c>
      <c r="S441" s="11" t="e">
        <f t="shared" si="102"/>
        <v>#VALUE!</v>
      </c>
      <c r="T441" s="11" t="e">
        <f t="shared" si="103"/>
        <v>#VALUE!</v>
      </c>
      <c r="U441" s="11" t="e">
        <f>'OddsRatio_working_3-way'!S441-'OddsRatio_working_3-way'!R441^2/3</f>
        <v>#VALUE!</v>
      </c>
      <c r="V441" s="11" t="e">
        <f>'OddsRatio_working_3-way'!S441*'OddsRatio_working_3-way'!R441/3-2*'OddsRatio_working_3-way'!R441^3/27-'OddsRatio_working_3-way'!T441</f>
        <v>#VALUE!</v>
      </c>
      <c r="W441" s="11" t="e">
        <f>'OddsRatio_working_3-way'!V441^2+4*'OddsRatio_working_3-way'!U441^3/27</f>
        <v>#VALUE!</v>
      </c>
      <c r="X441" s="11" t="e">
        <f>IF('OddsRatio_working_3-way'!W441&gt;0,IF(ABS('OddsRatio_working_3-way'!V441+SQRT('OddsRatio_working_3-way'!W441))/2&gt;0,ABS('OddsRatio_working_3-way'!V441+SQRT('OddsRatio_working_3-way'!W441))/2,ABS('OddsRatio_working_3-way'!V441-SQRT('OddsRatio_working_3-way'!W441))/2),SQRT(-'OddsRatio_working_3-way'!U441^3/27))</f>
        <v>#VALUE!</v>
      </c>
      <c r="Y441" s="11" t="e">
        <f>IF('OddsRatio_working_3-way'!W441&gt;=0,IF('OddsRatio_working_3-way'!V441+SQRT('OddsRatio_working_3-way'!W441)&gt;0,0,PI()),ACOS('OddsRatio_working_3-way'!V441/(2*'OddsRatio_working_3-way'!X441)))</f>
        <v>#VALUE!</v>
      </c>
      <c r="Z441" s="11" t="e">
        <f>'OddsRatio_working_3-way'!X441^(1/3)*COS('OddsRatio_working_3-way'!Y441/3)</f>
        <v>#VALUE!</v>
      </c>
      <c r="AA441" s="11" t="e">
        <f>'OddsRatio_working_3-way'!X441^(1/3)*COS(('OddsRatio_working_3-way'!Y441+2*PI())/3)</f>
        <v>#VALUE!</v>
      </c>
      <c r="AB441" s="11" t="e">
        <f>'OddsRatio_working_3-way'!X441^(1/3)*COS(('OddsRatio_working_3-way'!Y441+4*PI())/3)</f>
        <v>#VALUE!</v>
      </c>
      <c r="AC441" s="11" t="e">
        <f>'OddsRatio_working_3-way'!X441^(1/3)*SIN('OddsRatio_working_3-way'!Y441/3)</f>
        <v>#VALUE!</v>
      </c>
      <c r="AD441" s="11" t="e">
        <f>'OddsRatio_working_3-way'!X441^(1/3)*SIN(('OddsRatio_working_3-way'!Y441+2*PI())/3)</f>
        <v>#VALUE!</v>
      </c>
      <c r="AE441" s="11" t="e">
        <f>'OddsRatio_working_3-way'!X441^(1/3)*SIN(('OddsRatio_working_3-way'!Y441+4*PI())/3)</f>
        <v>#VALUE!</v>
      </c>
      <c r="AF441" s="11" t="e">
        <f>-'OddsRatio_working_3-way'!U441/(3*'OddsRatio_working_3-way'!X441^(1/3))*COS(('OddsRatio_working_3-way'!Y441)/3)</f>
        <v>#VALUE!</v>
      </c>
      <c r="AG441" s="11" t="e">
        <f>-'OddsRatio_working_3-way'!U441/(3*'OddsRatio_working_3-way'!X441^(1/3))*COS(('OddsRatio_working_3-way'!Y441+2*PI())/3)</f>
        <v>#VALUE!</v>
      </c>
      <c r="AH441" s="11" t="e">
        <f>-'OddsRatio_working_3-way'!U441/(3*'OddsRatio_working_3-way'!X441^(1/3))*COS(('OddsRatio_working_3-way'!Y441+4*PI())/3)</f>
        <v>#VALUE!</v>
      </c>
      <c r="AI441" s="11" t="e">
        <f>'OddsRatio_working_3-way'!U441/(3*'OddsRatio_working_3-way'!X441^(1/3))*SIN(('OddsRatio_working_3-way'!Y441)/3)</f>
        <v>#VALUE!</v>
      </c>
      <c r="AJ441" s="11" t="e">
        <f>'OddsRatio_working_3-way'!U441/(3*'OddsRatio_working_3-way'!X441^(1/3))*SIN(('OddsRatio_working_3-way'!Y441+2*PI())/3)</f>
        <v>#VALUE!</v>
      </c>
      <c r="AK441" s="11" t="e">
        <f>'OddsRatio_working_3-way'!U441/(3*'OddsRatio_working_3-way'!X441^(1/3))*SIN(('OddsRatio_working_3-way'!Y441+4*PI())/3)</f>
        <v>#VALUE!</v>
      </c>
      <c r="AL441" s="11" t="e">
        <f>'OddsRatio_working_3-way'!Z441+'OddsRatio_working_3-way'!AF441</f>
        <v>#VALUE!</v>
      </c>
      <c r="AM441" s="11" t="e">
        <f>'OddsRatio_working_3-way'!AA441+'OddsRatio_working_3-way'!AG441</f>
        <v>#VALUE!</v>
      </c>
      <c r="AN441" s="11" t="e">
        <f>'OddsRatio_working_3-way'!AB441+'OddsRatio_working_3-way'!AH441</f>
        <v>#VALUE!</v>
      </c>
      <c r="AO441" s="11" t="e">
        <f>'OddsRatio_working_3-way'!AC441+'OddsRatio_working_3-way'!AI441</f>
        <v>#VALUE!</v>
      </c>
      <c r="AP441" s="11" t="e">
        <f>'OddsRatio_working_3-way'!AD441+'OddsRatio_working_3-way'!AJ441</f>
        <v>#VALUE!</v>
      </c>
      <c r="AQ441" s="11" t="e">
        <f>'OddsRatio_working_3-way'!AE441+'OddsRatio_working_3-way'!AK441</f>
        <v>#VALUE!</v>
      </c>
      <c r="AR441" s="10" t="str">
        <f>IF(A441="","",IF(('OddsRatio_working_3-way'!X441=0),IF(Q441&gt;0,-Q441^(1/3),(-Q441)^(1/3)),'OddsRatio_working_3-way'!AL441-'OddsRatio_working_3-way'!R441/3))</f>
        <v/>
      </c>
      <c r="AS441" s="11" t="e">
        <f>IF(('OddsRatio_working_3-way'!X441=0),IF(Q441&gt;0,-Q441^(1/3),(-Q441)^(1/3)),'OddsRatio_working_3-way'!AM441-'OddsRatio_working_3-way'!R441/3)</f>
        <v>#VALUE!</v>
      </c>
      <c r="AT441" s="11" t="e">
        <f>IF(('OddsRatio_working_3-way'!X441=0),IF(Q441&gt;0,-Q441^(1/3),(-Q441)^(1/3)),'OddsRatio_working_3-way'!AN441-'OddsRatio_working_3-way'!R441/3)</f>
        <v>#VALUE!</v>
      </c>
      <c r="AU441" s="11" t="e">
        <f>IF(('OddsRatio_working_3-way'!X441=0),0,'OddsRatio_working_3-way'!AO441)</f>
        <v>#VALUE!</v>
      </c>
      <c r="AV441" s="11" t="e">
        <f>IF(('OddsRatio_working_3-way'!X441=0),0,'OddsRatio_working_3-way'!AP441)</f>
        <v>#VALUE!</v>
      </c>
      <c r="AW441" s="11" t="e">
        <f>IF(('OddsRatio_working_3-way'!X441=0),0,'OddsRatio_working_3-way'!AQ441)</f>
        <v>#VALUE!</v>
      </c>
    </row>
    <row r="442" spans="1:49">
      <c r="A442" s="4" t="str">
        <f>IF('True_Odds_Calculator_3-way'!A443="","",'True_Odds_Calculator_3-way'!A443)</f>
        <v/>
      </c>
      <c r="B442" s="4" t="str">
        <f>IF('True_Odds_Calculator_3-way'!B443="","",'True_Odds_Calculator_3-way'!B443)</f>
        <v/>
      </c>
      <c r="C442" s="4" t="str">
        <f>IF('True_Odds_Calculator_3-way'!C443="","",'True_Odds_Calculator_3-way'!C443)</f>
        <v/>
      </c>
      <c r="D442" s="9" t="e">
        <f t="shared" si="91"/>
        <v>#VALUE!</v>
      </c>
      <c r="E442" s="9" t="e">
        <f t="shared" si="92"/>
        <v>#VALUE!</v>
      </c>
      <c r="F442" s="9" t="e">
        <f t="shared" si="93"/>
        <v>#VALUE!</v>
      </c>
      <c r="G442" s="9" t="str">
        <f t="shared" si="94"/>
        <v/>
      </c>
      <c r="H442" s="9" t="str">
        <f t="shared" si="95"/>
        <v/>
      </c>
      <c r="I442" s="9" t="str">
        <f t="shared" si="96"/>
        <v/>
      </c>
      <c r="J442" s="9" t="str">
        <f t="shared" si="97"/>
        <v/>
      </c>
      <c r="K442" s="11" t="e">
        <f t="shared" si="98"/>
        <v>#VALUE!</v>
      </c>
      <c r="L442" s="11" t="e">
        <f t="shared" si="99"/>
        <v>#VALUE!</v>
      </c>
      <c r="M442" s="11" t="e">
        <f t="shared" si="100"/>
        <v>#VALUE!</v>
      </c>
      <c r="N442" s="11" t="e">
        <f>'OddsRatio_working_3-way'!K442+'OddsRatio_working_3-way'!L442+'OddsRatio_working_3-way'!M442-('OddsRatio_working_3-way'!K442*'OddsRatio_working_3-way'!L442)-('OddsRatio_working_3-way'!K442*'OddsRatio_working_3-way'!M442)-('OddsRatio_working_3-way'!L442*'OddsRatio_working_3-way'!M442)+('OddsRatio_working_3-way'!K442*'OddsRatio_working_3-way'!L442*'OddsRatio_working_3-way'!M442)-1</f>
        <v>#VALUE!</v>
      </c>
      <c r="O442" s="11">
        <f>0</f>
        <v>0</v>
      </c>
      <c r="P442" s="11" t="e">
        <f>('OddsRatio_working_3-way'!K442*'OddsRatio_working_3-way'!L442)+('OddsRatio_working_3-way'!K442*'OddsRatio_working_3-way'!M442)+('OddsRatio_working_3-way'!L442*'OddsRatio_working_3-way'!M442)-(3*'OddsRatio_working_3-way'!K442*'OddsRatio_working_3-way'!L442*'OddsRatio_working_3-way'!M442)</f>
        <v>#VALUE!</v>
      </c>
      <c r="Q442" s="11" t="e">
        <f>2*'OddsRatio_working_3-way'!K442*'OddsRatio_working_3-way'!L442*'OddsRatio_working_3-way'!M442</f>
        <v>#VALUE!</v>
      </c>
      <c r="R442" s="11" t="e">
        <f t="shared" si="101"/>
        <v>#VALUE!</v>
      </c>
      <c r="S442" s="11" t="e">
        <f t="shared" si="102"/>
        <v>#VALUE!</v>
      </c>
      <c r="T442" s="11" t="e">
        <f t="shared" si="103"/>
        <v>#VALUE!</v>
      </c>
      <c r="U442" s="11" t="e">
        <f>'OddsRatio_working_3-way'!S442-'OddsRatio_working_3-way'!R442^2/3</f>
        <v>#VALUE!</v>
      </c>
      <c r="V442" s="11" t="e">
        <f>'OddsRatio_working_3-way'!S442*'OddsRatio_working_3-way'!R442/3-2*'OddsRatio_working_3-way'!R442^3/27-'OddsRatio_working_3-way'!T442</f>
        <v>#VALUE!</v>
      </c>
      <c r="W442" s="11" t="e">
        <f>'OddsRatio_working_3-way'!V442^2+4*'OddsRatio_working_3-way'!U442^3/27</f>
        <v>#VALUE!</v>
      </c>
      <c r="X442" s="11" t="e">
        <f>IF('OddsRatio_working_3-way'!W442&gt;0,IF(ABS('OddsRatio_working_3-way'!V442+SQRT('OddsRatio_working_3-way'!W442))/2&gt;0,ABS('OddsRatio_working_3-way'!V442+SQRT('OddsRatio_working_3-way'!W442))/2,ABS('OddsRatio_working_3-way'!V442-SQRT('OddsRatio_working_3-way'!W442))/2),SQRT(-'OddsRatio_working_3-way'!U442^3/27))</f>
        <v>#VALUE!</v>
      </c>
      <c r="Y442" s="11" t="e">
        <f>IF('OddsRatio_working_3-way'!W442&gt;=0,IF('OddsRatio_working_3-way'!V442+SQRT('OddsRatio_working_3-way'!W442)&gt;0,0,PI()),ACOS('OddsRatio_working_3-way'!V442/(2*'OddsRatio_working_3-way'!X442)))</f>
        <v>#VALUE!</v>
      </c>
      <c r="Z442" s="11" t="e">
        <f>'OddsRatio_working_3-way'!X442^(1/3)*COS('OddsRatio_working_3-way'!Y442/3)</f>
        <v>#VALUE!</v>
      </c>
      <c r="AA442" s="11" t="e">
        <f>'OddsRatio_working_3-way'!X442^(1/3)*COS(('OddsRatio_working_3-way'!Y442+2*PI())/3)</f>
        <v>#VALUE!</v>
      </c>
      <c r="AB442" s="11" t="e">
        <f>'OddsRatio_working_3-way'!X442^(1/3)*COS(('OddsRatio_working_3-way'!Y442+4*PI())/3)</f>
        <v>#VALUE!</v>
      </c>
      <c r="AC442" s="11" t="e">
        <f>'OddsRatio_working_3-way'!X442^(1/3)*SIN('OddsRatio_working_3-way'!Y442/3)</f>
        <v>#VALUE!</v>
      </c>
      <c r="AD442" s="11" t="e">
        <f>'OddsRatio_working_3-way'!X442^(1/3)*SIN(('OddsRatio_working_3-way'!Y442+2*PI())/3)</f>
        <v>#VALUE!</v>
      </c>
      <c r="AE442" s="11" t="e">
        <f>'OddsRatio_working_3-way'!X442^(1/3)*SIN(('OddsRatio_working_3-way'!Y442+4*PI())/3)</f>
        <v>#VALUE!</v>
      </c>
      <c r="AF442" s="11" t="e">
        <f>-'OddsRatio_working_3-way'!U442/(3*'OddsRatio_working_3-way'!X442^(1/3))*COS(('OddsRatio_working_3-way'!Y442)/3)</f>
        <v>#VALUE!</v>
      </c>
      <c r="AG442" s="11" t="e">
        <f>-'OddsRatio_working_3-way'!U442/(3*'OddsRatio_working_3-way'!X442^(1/3))*COS(('OddsRatio_working_3-way'!Y442+2*PI())/3)</f>
        <v>#VALUE!</v>
      </c>
      <c r="AH442" s="11" t="e">
        <f>-'OddsRatio_working_3-way'!U442/(3*'OddsRatio_working_3-way'!X442^(1/3))*COS(('OddsRatio_working_3-way'!Y442+4*PI())/3)</f>
        <v>#VALUE!</v>
      </c>
      <c r="AI442" s="11" t="e">
        <f>'OddsRatio_working_3-way'!U442/(3*'OddsRatio_working_3-way'!X442^(1/3))*SIN(('OddsRatio_working_3-way'!Y442)/3)</f>
        <v>#VALUE!</v>
      </c>
      <c r="AJ442" s="11" t="e">
        <f>'OddsRatio_working_3-way'!U442/(3*'OddsRatio_working_3-way'!X442^(1/3))*SIN(('OddsRatio_working_3-way'!Y442+2*PI())/3)</f>
        <v>#VALUE!</v>
      </c>
      <c r="AK442" s="11" t="e">
        <f>'OddsRatio_working_3-way'!U442/(3*'OddsRatio_working_3-way'!X442^(1/3))*SIN(('OddsRatio_working_3-way'!Y442+4*PI())/3)</f>
        <v>#VALUE!</v>
      </c>
      <c r="AL442" s="11" t="e">
        <f>'OddsRatio_working_3-way'!Z442+'OddsRatio_working_3-way'!AF442</f>
        <v>#VALUE!</v>
      </c>
      <c r="AM442" s="11" t="e">
        <f>'OddsRatio_working_3-way'!AA442+'OddsRatio_working_3-way'!AG442</f>
        <v>#VALUE!</v>
      </c>
      <c r="AN442" s="11" t="e">
        <f>'OddsRatio_working_3-way'!AB442+'OddsRatio_working_3-way'!AH442</f>
        <v>#VALUE!</v>
      </c>
      <c r="AO442" s="11" t="e">
        <f>'OddsRatio_working_3-way'!AC442+'OddsRatio_working_3-way'!AI442</f>
        <v>#VALUE!</v>
      </c>
      <c r="AP442" s="11" t="e">
        <f>'OddsRatio_working_3-way'!AD442+'OddsRatio_working_3-way'!AJ442</f>
        <v>#VALUE!</v>
      </c>
      <c r="AQ442" s="11" t="e">
        <f>'OddsRatio_working_3-way'!AE442+'OddsRatio_working_3-way'!AK442</f>
        <v>#VALUE!</v>
      </c>
      <c r="AR442" s="10" t="str">
        <f>IF(A442="","",IF(('OddsRatio_working_3-way'!X442=0),IF(Q442&gt;0,-Q442^(1/3),(-Q442)^(1/3)),'OddsRatio_working_3-way'!AL442-'OddsRatio_working_3-way'!R442/3))</f>
        <v/>
      </c>
      <c r="AS442" s="11" t="e">
        <f>IF(('OddsRatio_working_3-way'!X442=0),IF(Q442&gt;0,-Q442^(1/3),(-Q442)^(1/3)),'OddsRatio_working_3-way'!AM442-'OddsRatio_working_3-way'!R442/3)</f>
        <v>#VALUE!</v>
      </c>
      <c r="AT442" s="11" t="e">
        <f>IF(('OddsRatio_working_3-way'!X442=0),IF(Q442&gt;0,-Q442^(1/3),(-Q442)^(1/3)),'OddsRatio_working_3-way'!AN442-'OddsRatio_working_3-way'!R442/3)</f>
        <v>#VALUE!</v>
      </c>
      <c r="AU442" s="11" t="e">
        <f>IF(('OddsRatio_working_3-way'!X442=0),0,'OddsRatio_working_3-way'!AO442)</f>
        <v>#VALUE!</v>
      </c>
      <c r="AV442" s="11" t="e">
        <f>IF(('OddsRatio_working_3-way'!X442=0),0,'OddsRatio_working_3-way'!AP442)</f>
        <v>#VALUE!</v>
      </c>
      <c r="AW442" s="11" t="e">
        <f>IF(('OddsRatio_working_3-way'!X442=0),0,'OddsRatio_working_3-way'!AQ442)</f>
        <v>#VALUE!</v>
      </c>
    </row>
    <row r="443" spans="1:49">
      <c r="A443" s="4" t="str">
        <f>IF('True_Odds_Calculator_3-way'!A444="","",'True_Odds_Calculator_3-way'!A444)</f>
        <v/>
      </c>
      <c r="B443" s="4" t="str">
        <f>IF('True_Odds_Calculator_3-way'!B444="","",'True_Odds_Calculator_3-way'!B444)</f>
        <v/>
      </c>
      <c r="C443" s="4" t="str">
        <f>IF('True_Odds_Calculator_3-way'!C444="","",'True_Odds_Calculator_3-way'!C444)</f>
        <v/>
      </c>
      <c r="D443" s="9" t="e">
        <f t="shared" si="91"/>
        <v>#VALUE!</v>
      </c>
      <c r="E443" s="9" t="e">
        <f t="shared" si="92"/>
        <v>#VALUE!</v>
      </c>
      <c r="F443" s="9" t="e">
        <f t="shared" si="93"/>
        <v>#VALUE!</v>
      </c>
      <c r="G443" s="9" t="str">
        <f t="shared" si="94"/>
        <v/>
      </c>
      <c r="H443" s="9" t="str">
        <f t="shared" si="95"/>
        <v/>
      </c>
      <c r="I443" s="9" t="str">
        <f t="shared" si="96"/>
        <v/>
      </c>
      <c r="J443" s="9" t="str">
        <f t="shared" si="97"/>
        <v/>
      </c>
      <c r="K443" s="11" t="e">
        <f t="shared" si="98"/>
        <v>#VALUE!</v>
      </c>
      <c r="L443" s="11" t="e">
        <f t="shared" si="99"/>
        <v>#VALUE!</v>
      </c>
      <c r="M443" s="11" t="e">
        <f t="shared" si="100"/>
        <v>#VALUE!</v>
      </c>
      <c r="N443" s="11" t="e">
        <f>'OddsRatio_working_3-way'!K443+'OddsRatio_working_3-way'!L443+'OddsRatio_working_3-way'!M443-('OddsRatio_working_3-way'!K443*'OddsRatio_working_3-way'!L443)-('OddsRatio_working_3-way'!K443*'OddsRatio_working_3-way'!M443)-('OddsRatio_working_3-way'!L443*'OddsRatio_working_3-way'!M443)+('OddsRatio_working_3-way'!K443*'OddsRatio_working_3-way'!L443*'OddsRatio_working_3-way'!M443)-1</f>
        <v>#VALUE!</v>
      </c>
      <c r="O443" s="11">
        <f>0</f>
        <v>0</v>
      </c>
      <c r="P443" s="11" t="e">
        <f>('OddsRatio_working_3-way'!K443*'OddsRatio_working_3-way'!L443)+('OddsRatio_working_3-way'!K443*'OddsRatio_working_3-way'!M443)+('OddsRatio_working_3-way'!L443*'OddsRatio_working_3-way'!M443)-(3*'OddsRatio_working_3-way'!K443*'OddsRatio_working_3-way'!L443*'OddsRatio_working_3-way'!M443)</f>
        <v>#VALUE!</v>
      </c>
      <c r="Q443" s="11" t="e">
        <f>2*'OddsRatio_working_3-way'!K443*'OddsRatio_working_3-way'!L443*'OddsRatio_working_3-way'!M443</f>
        <v>#VALUE!</v>
      </c>
      <c r="R443" s="11" t="e">
        <f t="shared" si="101"/>
        <v>#VALUE!</v>
      </c>
      <c r="S443" s="11" t="e">
        <f t="shared" si="102"/>
        <v>#VALUE!</v>
      </c>
      <c r="T443" s="11" t="e">
        <f t="shared" si="103"/>
        <v>#VALUE!</v>
      </c>
      <c r="U443" s="11" t="e">
        <f>'OddsRatio_working_3-way'!S443-'OddsRatio_working_3-way'!R443^2/3</f>
        <v>#VALUE!</v>
      </c>
      <c r="V443" s="11" t="e">
        <f>'OddsRatio_working_3-way'!S443*'OddsRatio_working_3-way'!R443/3-2*'OddsRatio_working_3-way'!R443^3/27-'OddsRatio_working_3-way'!T443</f>
        <v>#VALUE!</v>
      </c>
      <c r="W443" s="11" t="e">
        <f>'OddsRatio_working_3-way'!V443^2+4*'OddsRatio_working_3-way'!U443^3/27</f>
        <v>#VALUE!</v>
      </c>
      <c r="X443" s="11" t="e">
        <f>IF('OddsRatio_working_3-way'!W443&gt;0,IF(ABS('OddsRatio_working_3-way'!V443+SQRT('OddsRatio_working_3-way'!W443))/2&gt;0,ABS('OddsRatio_working_3-way'!V443+SQRT('OddsRatio_working_3-way'!W443))/2,ABS('OddsRatio_working_3-way'!V443-SQRT('OddsRatio_working_3-way'!W443))/2),SQRT(-'OddsRatio_working_3-way'!U443^3/27))</f>
        <v>#VALUE!</v>
      </c>
      <c r="Y443" s="11" t="e">
        <f>IF('OddsRatio_working_3-way'!W443&gt;=0,IF('OddsRatio_working_3-way'!V443+SQRT('OddsRatio_working_3-way'!W443)&gt;0,0,PI()),ACOS('OddsRatio_working_3-way'!V443/(2*'OddsRatio_working_3-way'!X443)))</f>
        <v>#VALUE!</v>
      </c>
      <c r="Z443" s="11" t="e">
        <f>'OddsRatio_working_3-way'!X443^(1/3)*COS('OddsRatio_working_3-way'!Y443/3)</f>
        <v>#VALUE!</v>
      </c>
      <c r="AA443" s="11" t="e">
        <f>'OddsRatio_working_3-way'!X443^(1/3)*COS(('OddsRatio_working_3-way'!Y443+2*PI())/3)</f>
        <v>#VALUE!</v>
      </c>
      <c r="AB443" s="11" t="e">
        <f>'OddsRatio_working_3-way'!X443^(1/3)*COS(('OddsRatio_working_3-way'!Y443+4*PI())/3)</f>
        <v>#VALUE!</v>
      </c>
      <c r="AC443" s="11" t="e">
        <f>'OddsRatio_working_3-way'!X443^(1/3)*SIN('OddsRatio_working_3-way'!Y443/3)</f>
        <v>#VALUE!</v>
      </c>
      <c r="AD443" s="11" t="e">
        <f>'OddsRatio_working_3-way'!X443^(1/3)*SIN(('OddsRatio_working_3-way'!Y443+2*PI())/3)</f>
        <v>#VALUE!</v>
      </c>
      <c r="AE443" s="11" t="e">
        <f>'OddsRatio_working_3-way'!X443^(1/3)*SIN(('OddsRatio_working_3-way'!Y443+4*PI())/3)</f>
        <v>#VALUE!</v>
      </c>
      <c r="AF443" s="11" t="e">
        <f>-'OddsRatio_working_3-way'!U443/(3*'OddsRatio_working_3-way'!X443^(1/3))*COS(('OddsRatio_working_3-way'!Y443)/3)</f>
        <v>#VALUE!</v>
      </c>
      <c r="AG443" s="11" t="e">
        <f>-'OddsRatio_working_3-way'!U443/(3*'OddsRatio_working_3-way'!X443^(1/3))*COS(('OddsRatio_working_3-way'!Y443+2*PI())/3)</f>
        <v>#VALUE!</v>
      </c>
      <c r="AH443" s="11" t="e">
        <f>-'OddsRatio_working_3-way'!U443/(3*'OddsRatio_working_3-way'!X443^(1/3))*COS(('OddsRatio_working_3-way'!Y443+4*PI())/3)</f>
        <v>#VALUE!</v>
      </c>
      <c r="AI443" s="11" t="e">
        <f>'OddsRatio_working_3-way'!U443/(3*'OddsRatio_working_3-way'!X443^(1/3))*SIN(('OddsRatio_working_3-way'!Y443)/3)</f>
        <v>#VALUE!</v>
      </c>
      <c r="AJ443" s="11" t="e">
        <f>'OddsRatio_working_3-way'!U443/(3*'OddsRatio_working_3-way'!X443^(1/3))*SIN(('OddsRatio_working_3-way'!Y443+2*PI())/3)</f>
        <v>#VALUE!</v>
      </c>
      <c r="AK443" s="11" t="e">
        <f>'OddsRatio_working_3-way'!U443/(3*'OddsRatio_working_3-way'!X443^(1/3))*SIN(('OddsRatio_working_3-way'!Y443+4*PI())/3)</f>
        <v>#VALUE!</v>
      </c>
      <c r="AL443" s="11" t="e">
        <f>'OddsRatio_working_3-way'!Z443+'OddsRatio_working_3-way'!AF443</f>
        <v>#VALUE!</v>
      </c>
      <c r="AM443" s="11" t="e">
        <f>'OddsRatio_working_3-way'!AA443+'OddsRatio_working_3-way'!AG443</f>
        <v>#VALUE!</v>
      </c>
      <c r="AN443" s="11" t="e">
        <f>'OddsRatio_working_3-way'!AB443+'OddsRatio_working_3-way'!AH443</f>
        <v>#VALUE!</v>
      </c>
      <c r="AO443" s="11" t="e">
        <f>'OddsRatio_working_3-way'!AC443+'OddsRatio_working_3-way'!AI443</f>
        <v>#VALUE!</v>
      </c>
      <c r="AP443" s="11" t="e">
        <f>'OddsRatio_working_3-way'!AD443+'OddsRatio_working_3-way'!AJ443</f>
        <v>#VALUE!</v>
      </c>
      <c r="AQ443" s="11" t="e">
        <f>'OddsRatio_working_3-way'!AE443+'OddsRatio_working_3-way'!AK443</f>
        <v>#VALUE!</v>
      </c>
      <c r="AR443" s="10" t="str">
        <f>IF(A443="","",IF(('OddsRatio_working_3-way'!X443=0),IF(Q443&gt;0,-Q443^(1/3),(-Q443)^(1/3)),'OddsRatio_working_3-way'!AL443-'OddsRatio_working_3-way'!R443/3))</f>
        <v/>
      </c>
      <c r="AS443" s="11" t="e">
        <f>IF(('OddsRatio_working_3-way'!X443=0),IF(Q443&gt;0,-Q443^(1/3),(-Q443)^(1/3)),'OddsRatio_working_3-way'!AM443-'OddsRatio_working_3-way'!R443/3)</f>
        <v>#VALUE!</v>
      </c>
      <c r="AT443" s="11" t="e">
        <f>IF(('OddsRatio_working_3-way'!X443=0),IF(Q443&gt;0,-Q443^(1/3),(-Q443)^(1/3)),'OddsRatio_working_3-way'!AN443-'OddsRatio_working_3-way'!R443/3)</f>
        <v>#VALUE!</v>
      </c>
      <c r="AU443" s="11" t="e">
        <f>IF(('OddsRatio_working_3-way'!X443=0),0,'OddsRatio_working_3-way'!AO443)</f>
        <v>#VALUE!</v>
      </c>
      <c r="AV443" s="11" t="e">
        <f>IF(('OddsRatio_working_3-way'!X443=0),0,'OddsRatio_working_3-way'!AP443)</f>
        <v>#VALUE!</v>
      </c>
      <c r="AW443" s="11" t="e">
        <f>IF(('OddsRatio_working_3-way'!X443=0),0,'OddsRatio_working_3-way'!AQ443)</f>
        <v>#VALUE!</v>
      </c>
    </row>
    <row r="444" spans="1:49">
      <c r="A444" s="4" t="str">
        <f>IF('True_Odds_Calculator_3-way'!A445="","",'True_Odds_Calculator_3-way'!A445)</f>
        <v/>
      </c>
      <c r="B444" s="4" t="str">
        <f>IF('True_Odds_Calculator_3-way'!B445="","",'True_Odds_Calculator_3-way'!B445)</f>
        <v/>
      </c>
      <c r="C444" s="4" t="str">
        <f>IF('True_Odds_Calculator_3-way'!C445="","",'True_Odds_Calculator_3-way'!C445)</f>
        <v/>
      </c>
      <c r="D444" s="9" t="e">
        <f t="shared" si="91"/>
        <v>#VALUE!</v>
      </c>
      <c r="E444" s="9" t="e">
        <f t="shared" si="92"/>
        <v>#VALUE!</v>
      </c>
      <c r="F444" s="9" t="e">
        <f t="shared" si="93"/>
        <v>#VALUE!</v>
      </c>
      <c r="G444" s="9" t="str">
        <f t="shared" si="94"/>
        <v/>
      </c>
      <c r="H444" s="9" t="str">
        <f t="shared" si="95"/>
        <v/>
      </c>
      <c r="I444" s="9" t="str">
        <f t="shared" si="96"/>
        <v/>
      </c>
      <c r="J444" s="9" t="str">
        <f t="shared" si="97"/>
        <v/>
      </c>
      <c r="K444" s="11" t="e">
        <f t="shared" si="98"/>
        <v>#VALUE!</v>
      </c>
      <c r="L444" s="11" t="e">
        <f t="shared" si="99"/>
        <v>#VALUE!</v>
      </c>
      <c r="M444" s="11" t="e">
        <f t="shared" si="100"/>
        <v>#VALUE!</v>
      </c>
      <c r="N444" s="11" t="e">
        <f>'OddsRatio_working_3-way'!K444+'OddsRatio_working_3-way'!L444+'OddsRatio_working_3-way'!M444-('OddsRatio_working_3-way'!K444*'OddsRatio_working_3-way'!L444)-('OddsRatio_working_3-way'!K444*'OddsRatio_working_3-way'!M444)-('OddsRatio_working_3-way'!L444*'OddsRatio_working_3-way'!M444)+('OddsRatio_working_3-way'!K444*'OddsRatio_working_3-way'!L444*'OddsRatio_working_3-way'!M444)-1</f>
        <v>#VALUE!</v>
      </c>
      <c r="O444" s="11">
        <f>0</f>
        <v>0</v>
      </c>
      <c r="P444" s="11" t="e">
        <f>('OddsRatio_working_3-way'!K444*'OddsRatio_working_3-way'!L444)+('OddsRatio_working_3-way'!K444*'OddsRatio_working_3-way'!M444)+('OddsRatio_working_3-way'!L444*'OddsRatio_working_3-way'!M444)-(3*'OddsRatio_working_3-way'!K444*'OddsRatio_working_3-way'!L444*'OddsRatio_working_3-way'!M444)</f>
        <v>#VALUE!</v>
      </c>
      <c r="Q444" s="11" t="e">
        <f>2*'OddsRatio_working_3-way'!K444*'OddsRatio_working_3-way'!L444*'OddsRatio_working_3-way'!M444</f>
        <v>#VALUE!</v>
      </c>
      <c r="R444" s="11" t="e">
        <f t="shared" si="101"/>
        <v>#VALUE!</v>
      </c>
      <c r="S444" s="11" t="e">
        <f t="shared" si="102"/>
        <v>#VALUE!</v>
      </c>
      <c r="T444" s="11" t="e">
        <f t="shared" si="103"/>
        <v>#VALUE!</v>
      </c>
      <c r="U444" s="11" t="e">
        <f>'OddsRatio_working_3-way'!S444-'OddsRatio_working_3-way'!R444^2/3</f>
        <v>#VALUE!</v>
      </c>
      <c r="V444" s="11" t="e">
        <f>'OddsRatio_working_3-way'!S444*'OddsRatio_working_3-way'!R444/3-2*'OddsRatio_working_3-way'!R444^3/27-'OddsRatio_working_3-way'!T444</f>
        <v>#VALUE!</v>
      </c>
      <c r="W444" s="11" t="e">
        <f>'OddsRatio_working_3-way'!V444^2+4*'OddsRatio_working_3-way'!U444^3/27</f>
        <v>#VALUE!</v>
      </c>
      <c r="X444" s="11" t="e">
        <f>IF('OddsRatio_working_3-way'!W444&gt;0,IF(ABS('OddsRatio_working_3-way'!V444+SQRT('OddsRatio_working_3-way'!W444))/2&gt;0,ABS('OddsRatio_working_3-way'!V444+SQRT('OddsRatio_working_3-way'!W444))/2,ABS('OddsRatio_working_3-way'!V444-SQRT('OddsRatio_working_3-way'!W444))/2),SQRT(-'OddsRatio_working_3-way'!U444^3/27))</f>
        <v>#VALUE!</v>
      </c>
      <c r="Y444" s="11" t="e">
        <f>IF('OddsRatio_working_3-way'!W444&gt;=0,IF('OddsRatio_working_3-way'!V444+SQRT('OddsRatio_working_3-way'!W444)&gt;0,0,PI()),ACOS('OddsRatio_working_3-way'!V444/(2*'OddsRatio_working_3-way'!X444)))</f>
        <v>#VALUE!</v>
      </c>
      <c r="Z444" s="11" t="e">
        <f>'OddsRatio_working_3-way'!X444^(1/3)*COS('OddsRatio_working_3-way'!Y444/3)</f>
        <v>#VALUE!</v>
      </c>
      <c r="AA444" s="11" t="e">
        <f>'OddsRatio_working_3-way'!X444^(1/3)*COS(('OddsRatio_working_3-way'!Y444+2*PI())/3)</f>
        <v>#VALUE!</v>
      </c>
      <c r="AB444" s="11" t="e">
        <f>'OddsRatio_working_3-way'!X444^(1/3)*COS(('OddsRatio_working_3-way'!Y444+4*PI())/3)</f>
        <v>#VALUE!</v>
      </c>
      <c r="AC444" s="11" t="e">
        <f>'OddsRatio_working_3-way'!X444^(1/3)*SIN('OddsRatio_working_3-way'!Y444/3)</f>
        <v>#VALUE!</v>
      </c>
      <c r="AD444" s="11" t="e">
        <f>'OddsRatio_working_3-way'!X444^(1/3)*SIN(('OddsRatio_working_3-way'!Y444+2*PI())/3)</f>
        <v>#VALUE!</v>
      </c>
      <c r="AE444" s="11" t="e">
        <f>'OddsRatio_working_3-way'!X444^(1/3)*SIN(('OddsRatio_working_3-way'!Y444+4*PI())/3)</f>
        <v>#VALUE!</v>
      </c>
      <c r="AF444" s="11" t="e">
        <f>-'OddsRatio_working_3-way'!U444/(3*'OddsRatio_working_3-way'!X444^(1/3))*COS(('OddsRatio_working_3-way'!Y444)/3)</f>
        <v>#VALUE!</v>
      </c>
      <c r="AG444" s="11" t="e">
        <f>-'OddsRatio_working_3-way'!U444/(3*'OddsRatio_working_3-way'!X444^(1/3))*COS(('OddsRatio_working_3-way'!Y444+2*PI())/3)</f>
        <v>#VALUE!</v>
      </c>
      <c r="AH444" s="11" t="e">
        <f>-'OddsRatio_working_3-way'!U444/(3*'OddsRatio_working_3-way'!X444^(1/3))*COS(('OddsRatio_working_3-way'!Y444+4*PI())/3)</f>
        <v>#VALUE!</v>
      </c>
      <c r="AI444" s="11" t="e">
        <f>'OddsRatio_working_3-way'!U444/(3*'OddsRatio_working_3-way'!X444^(1/3))*SIN(('OddsRatio_working_3-way'!Y444)/3)</f>
        <v>#VALUE!</v>
      </c>
      <c r="AJ444" s="11" t="e">
        <f>'OddsRatio_working_3-way'!U444/(3*'OddsRatio_working_3-way'!X444^(1/3))*SIN(('OddsRatio_working_3-way'!Y444+2*PI())/3)</f>
        <v>#VALUE!</v>
      </c>
      <c r="AK444" s="11" t="e">
        <f>'OddsRatio_working_3-way'!U444/(3*'OddsRatio_working_3-way'!X444^(1/3))*SIN(('OddsRatio_working_3-way'!Y444+4*PI())/3)</f>
        <v>#VALUE!</v>
      </c>
      <c r="AL444" s="11" t="e">
        <f>'OddsRatio_working_3-way'!Z444+'OddsRatio_working_3-way'!AF444</f>
        <v>#VALUE!</v>
      </c>
      <c r="AM444" s="11" t="e">
        <f>'OddsRatio_working_3-way'!AA444+'OddsRatio_working_3-way'!AG444</f>
        <v>#VALUE!</v>
      </c>
      <c r="AN444" s="11" t="e">
        <f>'OddsRatio_working_3-way'!AB444+'OddsRatio_working_3-way'!AH444</f>
        <v>#VALUE!</v>
      </c>
      <c r="AO444" s="11" t="e">
        <f>'OddsRatio_working_3-way'!AC444+'OddsRatio_working_3-way'!AI444</f>
        <v>#VALUE!</v>
      </c>
      <c r="AP444" s="11" t="e">
        <f>'OddsRatio_working_3-way'!AD444+'OddsRatio_working_3-way'!AJ444</f>
        <v>#VALUE!</v>
      </c>
      <c r="AQ444" s="11" t="e">
        <f>'OddsRatio_working_3-way'!AE444+'OddsRatio_working_3-way'!AK444</f>
        <v>#VALUE!</v>
      </c>
      <c r="AR444" s="10" t="str">
        <f>IF(A444="","",IF(('OddsRatio_working_3-way'!X444=0),IF(Q444&gt;0,-Q444^(1/3),(-Q444)^(1/3)),'OddsRatio_working_3-way'!AL444-'OddsRatio_working_3-way'!R444/3))</f>
        <v/>
      </c>
      <c r="AS444" s="11" t="e">
        <f>IF(('OddsRatio_working_3-way'!X444=0),IF(Q444&gt;0,-Q444^(1/3),(-Q444)^(1/3)),'OddsRatio_working_3-way'!AM444-'OddsRatio_working_3-way'!R444/3)</f>
        <v>#VALUE!</v>
      </c>
      <c r="AT444" s="11" t="e">
        <f>IF(('OddsRatio_working_3-way'!X444=0),IF(Q444&gt;0,-Q444^(1/3),(-Q444)^(1/3)),'OddsRatio_working_3-way'!AN444-'OddsRatio_working_3-way'!R444/3)</f>
        <v>#VALUE!</v>
      </c>
      <c r="AU444" s="11" t="e">
        <f>IF(('OddsRatio_working_3-way'!X444=0),0,'OddsRatio_working_3-way'!AO444)</f>
        <v>#VALUE!</v>
      </c>
      <c r="AV444" s="11" t="e">
        <f>IF(('OddsRatio_working_3-way'!X444=0),0,'OddsRatio_working_3-way'!AP444)</f>
        <v>#VALUE!</v>
      </c>
      <c r="AW444" s="11" t="e">
        <f>IF(('OddsRatio_working_3-way'!X444=0),0,'OddsRatio_working_3-way'!AQ444)</f>
        <v>#VALUE!</v>
      </c>
    </row>
    <row r="445" spans="1:49">
      <c r="A445" s="4" t="str">
        <f>IF('True_Odds_Calculator_3-way'!A446="","",'True_Odds_Calculator_3-way'!A446)</f>
        <v/>
      </c>
      <c r="B445" s="4" t="str">
        <f>IF('True_Odds_Calculator_3-way'!B446="","",'True_Odds_Calculator_3-way'!B446)</f>
        <v/>
      </c>
      <c r="C445" s="4" t="str">
        <f>IF('True_Odds_Calculator_3-way'!C446="","",'True_Odds_Calculator_3-way'!C446)</f>
        <v/>
      </c>
      <c r="D445" s="9" t="e">
        <f t="shared" si="91"/>
        <v>#VALUE!</v>
      </c>
      <c r="E445" s="9" t="e">
        <f t="shared" si="92"/>
        <v>#VALUE!</v>
      </c>
      <c r="F445" s="9" t="e">
        <f t="shared" si="93"/>
        <v>#VALUE!</v>
      </c>
      <c r="G445" s="9" t="str">
        <f t="shared" si="94"/>
        <v/>
      </c>
      <c r="H445" s="9" t="str">
        <f t="shared" si="95"/>
        <v/>
      </c>
      <c r="I445" s="9" t="str">
        <f t="shared" si="96"/>
        <v/>
      </c>
      <c r="J445" s="9" t="str">
        <f t="shared" si="97"/>
        <v/>
      </c>
      <c r="K445" s="11" t="e">
        <f t="shared" si="98"/>
        <v>#VALUE!</v>
      </c>
      <c r="L445" s="11" t="e">
        <f t="shared" si="99"/>
        <v>#VALUE!</v>
      </c>
      <c r="M445" s="11" t="e">
        <f t="shared" si="100"/>
        <v>#VALUE!</v>
      </c>
      <c r="N445" s="11" t="e">
        <f>'OddsRatio_working_3-way'!K445+'OddsRatio_working_3-way'!L445+'OddsRatio_working_3-way'!M445-('OddsRatio_working_3-way'!K445*'OddsRatio_working_3-way'!L445)-('OddsRatio_working_3-way'!K445*'OddsRatio_working_3-way'!M445)-('OddsRatio_working_3-way'!L445*'OddsRatio_working_3-way'!M445)+('OddsRatio_working_3-way'!K445*'OddsRatio_working_3-way'!L445*'OddsRatio_working_3-way'!M445)-1</f>
        <v>#VALUE!</v>
      </c>
      <c r="O445" s="11">
        <f>0</f>
        <v>0</v>
      </c>
      <c r="P445" s="11" t="e">
        <f>('OddsRatio_working_3-way'!K445*'OddsRatio_working_3-way'!L445)+('OddsRatio_working_3-way'!K445*'OddsRatio_working_3-way'!M445)+('OddsRatio_working_3-way'!L445*'OddsRatio_working_3-way'!M445)-(3*'OddsRatio_working_3-way'!K445*'OddsRatio_working_3-way'!L445*'OddsRatio_working_3-way'!M445)</f>
        <v>#VALUE!</v>
      </c>
      <c r="Q445" s="11" t="e">
        <f>2*'OddsRatio_working_3-way'!K445*'OddsRatio_working_3-way'!L445*'OddsRatio_working_3-way'!M445</f>
        <v>#VALUE!</v>
      </c>
      <c r="R445" s="11" t="e">
        <f t="shared" si="101"/>
        <v>#VALUE!</v>
      </c>
      <c r="S445" s="11" t="e">
        <f t="shared" si="102"/>
        <v>#VALUE!</v>
      </c>
      <c r="T445" s="11" t="e">
        <f t="shared" si="103"/>
        <v>#VALUE!</v>
      </c>
      <c r="U445" s="11" t="e">
        <f>'OddsRatio_working_3-way'!S445-'OddsRatio_working_3-way'!R445^2/3</f>
        <v>#VALUE!</v>
      </c>
      <c r="V445" s="11" t="e">
        <f>'OddsRatio_working_3-way'!S445*'OddsRatio_working_3-way'!R445/3-2*'OddsRatio_working_3-way'!R445^3/27-'OddsRatio_working_3-way'!T445</f>
        <v>#VALUE!</v>
      </c>
      <c r="W445" s="11" t="e">
        <f>'OddsRatio_working_3-way'!V445^2+4*'OddsRatio_working_3-way'!U445^3/27</f>
        <v>#VALUE!</v>
      </c>
      <c r="X445" s="11" t="e">
        <f>IF('OddsRatio_working_3-way'!W445&gt;0,IF(ABS('OddsRatio_working_3-way'!V445+SQRT('OddsRatio_working_3-way'!W445))/2&gt;0,ABS('OddsRatio_working_3-way'!V445+SQRT('OddsRatio_working_3-way'!W445))/2,ABS('OddsRatio_working_3-way'!V445-SQRT('OddsRatio_working_3-way'!W445))/2),SQRT(-'OddsRatio_working_3-way'!U445^3/27))</f>
        <v>#VALUE!</v>
      </c>
      <c r="Y445" s="11" t="e">
        <f>IF('OddsRatio_working_3-way'!W445&gt;=0,IF('OddsRatio_working_3-way'!V445+SQRT('OddsRatio_working_3-way'!W445)&gt;0,0,PI()),ACOS('OddsRatio_working_3-way'!V445/(2*'OddsRatio_working_3-way'!X445)))</f>
        <v>#VALUE!</v>
      </c>
      <c r="Z445" s="11" t="e">
        <f>'OddsRatio_working_3-way'!X445^(1/3)*COS('OddsRatio_working_3-way'!Y445/3)</f>
        <v>#VALUE!</v>
      </c>
      <c r="AA445" s="11" t="e">
        <f>'OddsRatio_working_3-way'!X445^(1/3)*COS(('OddsRatio_working_3-way'!Y445+2*PI())/3)</f>
        <v>#VALUE!</v>
      </c>
      <c r="AB445" s="11" t="e">
        <f>'OddsRatio_working_3-way'!X445^(1/3)*COS(('OddsRatio_working_3-way'!Y445+4*PI())/3)</f>
        <v>#VALUE!</v>
      </c>
      <c r="AC445" s="11" t="e">
        <f>'OddsRatio_working_3-way'!X445^(1/3)*SIN('OddsRatio_working_3-way'!Y445/3)</f>
        <v>#VALUE!</v>
      </c>
      <c r="AD445" s="11" t="e">
        <f>'OddsRatio_working_3-way'!X445^(1/3)*SIN(('OddsRatio_working_3-way'!Y445+2*PI())/3)</f>
        <v>#VALUE!</v>
      </c>
      <c r="AE445" s="11" t="e">
        <f>'OddsRatio_working_3-way'!X445^(1/3)*SIN(('OddsRatio_working_3-way'!Y445+4*PI())/3)</f>
        <v>#VALUE!</v>
      </c>
      <c r="AF445" s="11" t="e">
        <f>-'OddsRatio_working_3-way'!U445/(3*'OddsRatio_working_3-way'!X445^(1/3))*COS(('OddsRatio_working_3-way'!Y445)/3)</f>
        <v>#VALUE!</v>
      </c>
      <c r="AG445" s="11" t="e">
        <f>-'OddsRatio_working_3-way'!U445/(3*'OddsRatio_working_3-way'!X445^(1/3))*COS(('OddsRatio_working_3-way'!Y445+2*PI())/3)</f>
        <v>#VALUE!</v>
      </c>
      <c r="AH445" s="11" t="e">
        <f>-'OddsRatio_working_3-way'!U445/(3*'OddsRatio_working_3-way'!X445^(1/3))*COS(('OddsRatio_working_3-way'!Y445+4*PI())/3)</f>
        <v>#VALUE!</v>
      </c>
      <c r="AI445" s="11" t="e">
        <f>'OddsRatio_working_3-way'!U445/(3*'OddsRatio_working_3-way'!X445^(1/3))*SIN(('OddsRatio_working_3-way'!Y445)/3)</f>
        <v>#VALUE!</v>
      </c>
      <c r="AJ445" s="11" t="e">
        <f>'OddsRatio_working_3-way'!U445/(3*'OddsRatio_working_3-way'!X445^(1/3))*SIN(('OddsRatio_working_3-way'!Y445+2*PI())/3)</f>
        <v>#VALUE!</v>
      </c>
      <c r="AK445" s="11" t="e">
        <f>'OddsRatio_working_3-way'!U445/(3*'OddsRatio_working_3-way'!X445^(1/3))*SIN(('OddsRatio_working_3-way'!Y445+4*PI())/3)</f>
        <v>#VALUE!</v>
      </c>
      <c r="AL445" s="11" t="e">
        <f>'OddsRatio_working_3-way'!Z445+'OddsRatio_working_3-way'!AF445</f>
        <v>#VALUE!</v>
      </c>
      <c r="AM445" s="11" t="e">
        <f>'OddsRatio_working_3-way'!AA445+'OddsRatio_working_3-way'!AG445</f>
        <v>#VALUE!</v>
      </c>
      <c r="AN445" s="11" t="e">
        <f>'OddsRatio_working_3-way'!AB445+'OddsRatio_working_3-way'!AH445</f>
        <v>#VALUE!</v>
      </c>
      <c r="AO445" s="11" t="e">
        <f>'OddsRatio_working_3-way'!AC445+'OddsRatio_working_3-way'!AI445</f>
        <v>#VALUE!</v>
      </c>
      <c r="AP445" s="11" t="e">
        <f>'OddsRatio_working_3-way'!AD445+'OddsRatio_working_3-way'!AJ445</f>
        <v>#VALUE!</v>
      </c>
      <c r="AQ445" s="11" t="e">
        <f>'OddsRatio_working_3-way'!AE445+'OddsRatio_working_3-way'!AK445</f>
        <v>#VALUE!</v>
      </c>
      <c r="AR445" s="10" t="str">
        <f>IF(A445="","",IF(('OddsRatio_working_3-way'!X445=0),IF(Q445&gt;0,-Q445^(1/3),(-Q445)^(1/3)),'OddsRatio_working_3-way'!AL445-'OddsRatio_working_3-way'!R445/3))</f>
        <v/>
      </c>
      <c r="AS445" s="11" t="e">
        <f>IF(('OddsRatio_working_3-way'!X445=0),IF(Q445&gt;0,-Q445^(1/3),(-Q445)^(1/3)),'OddsRatio_working_3-way'!AM445-'OddsRatio_working_3-way'!R445/3)</f>
        <v>#VALUE!</v>
      </c>
      <c r="AT445" s="11" t="e">
        <f>IF(('OddsRatio_working_3-way'!X445=0),IF(Q445&gt;0,-Q445^(1/3),(-Q445)^(1/3)),'OddsRatio_working_3-way'!AN445-'OddsRatio_working_3-way'!R445/3)</f>
        <v>#VALUE!</v>
      </c>
      <c r="AU445" s="11" t="e">
        <f>IF(('OddsRatio_working_3-way'!X445=0),0,'OddsRatio_working_3-way'!AO445)</f>
        <v>#VALUE!</v>
      </c>
      <c r="AV445" s="11" t="e">
        <f>IF(('OddsRatio_working_3-way'!X445=0),0,'OddsRatio_working_3-way'!AP445)</f>
        <v>#VALUE!</v>
      </c>
      <c r="AW445" s="11" t="e">
        <f>IF(('OddsRatio_working_3-way'!X445=0),0,'OddsRatio_working_3-way'!AQ445)</f>
        <v>#VALUE!</v>
      </c>
    </row>
    <row r="446" spans="1:49">
      <c r="A446" s="4" t="str">
        <f>IF('True_Odds_Calculator_3-way'!A447="","",'True_Odds_Calculator_3-way'!A447)</f>
        <v/>
      </c>
      <c r="B446" s="4" t="str">
        <f>IF('True_Odds_Calculator_3-way'!B447="","",'True_Odds_Calculator_3-way'!B447)</f>
        <v/>
      </c>
      <c r="C446" s="4" t="str">
        <f>IF('True_Odds_Calculator_3-way'!C447="","",'True_Odds_Calculator_3-way'!C447)</f>
        <v/>
      </c>
      <c r="D446" s="9" t="e">
        <f t="shared" si="91"/>
        <v>#VALUE!</v>
      </c>
      <c r="E446" s="9" t="e">
        <f t="shared" si="92"/>
        <v>#VALUE!</v>
      </c>
      <c r="F446" s="9" t="e">
        <f t="shared" si="93"/>
        <v>#VALUE!</v>
      </c>
      <c r="G446" s="9" t="str">
        <f t="shared" si="94"/>
        <v/>
      </c>
      <c r="H446" s="9" t="str">
        <f t="shared" si="95"/>
        <v/>
      </c>
      <c r="I446" s="9" t="str">
        <f t="shared" si="96"/>
        <v/>
      </c>
      <c r="J446" s="9" t="str">
        <f t="shared" si="97"/>
        <v/>
      </c>
      <c r="K446" s="11" t="e">
        <f t="shared" si="98"/>
        <v>#VALUE!</v>
      </c>
      <c r="L446" s="11" t="e">
        <f t="shared" si="99"/>
        <v>#VALUE!</v>
      </c>
      <c r="M446" s="11" t="e">
        <f t="shared" si="100"/>
        <v>#VALUE!</v>
      </c>
      <c r="N446" s="11" t="e">
        <f>'OddsRatio_working_3-way'!K446+'OddsRatio_working_3-way'!L446+'OddsRatio_working_3-way'!M446-('OddsRatio_working_3-way'!K446*'OddsRatio_working_3-way'!L446)-('OddsRatio_working_3-way'!K446*'OddsRatio_working_3-way'!M446)-('OddsRatio_working_3-way'!L446*'OddsRatio_working_3-way'!M446)+('OddsRatio_working_3-way'!K446*'OddsRatio_working_3-way'!L446*'OddsRatio_working_3-way'!M446)-1</f>
        <v>#VALUE!</v>
      </c>
      <c r="O446" s="11">
        <f>0</f>
        <v>0</v>
      </c>
      <c r="P446" s="11" t="e">
        <f>('OddsRatio_working_3-way'!K446*'OddsRatio_working_3-way'!L446)+('OddsRatio_working_3-way'!K446*'OddsRatio_working_3-way'!M446)+('OddsRatio_working_3-way'!L446*'OddsRatio_working_3-way'!M446)-(3*'OddsRatio_working_3-way'!K446*'OddsRatio_working_3-way'!L446*'OddsRatio_working_3-way'!M446)</f>
        <v>#VALUE!</v>
      </c>
      <c r="Q446" s="11" t="e">
        <f>2*'OddsRatio_working_3-way'!K446*'OddsRatio_working_3-way'!L446*'OddsRatio_working_3-way'!M446</f>
        <v>#VALUE!</v>
      </c>
      <c r="R446" s="11" t="e">
        <f t="shared" si="101"/>
        <v>#VALUE!</v>
      </c>
      <c r="S446" s="11" t="e">
        <f t="shared" si="102"/>
        <v>#VALUE!</v>
      </c>
      <c r="T446" s="11" t="e">
        <f t="shared" si="103"/>
        <v>#VALUE!</v>
      </c>
      <c r="U446" s="11" t="e">
        <f>'OddsRatio_working_3-way'!S446-'OddsRatio_working_3-way'!R446^2/3</f>
        <v>#VALUE!</v>
      </c>
      <c r="V446" s="11" t="e">
        <f>'OddsRatio_working_3-way'!S446*'OddsRatio_working_3-way'!R446/3-2*'OddsRatio_working_3-way'!R446^3/27-'OddsRatio_working_3-way'!T446</f>
        <v>#VALUE!</v>
      </c>
      <c r="W446" s="11" t="e">
        <f>'OddsRatio_working_3-way'!V446^2+4*'OddsRatio_working_3-way'!U446^3/27</f>
        <v>#VALUE!</v>
      </c>
      <c r="X446" s="11" t="e">
        <f>IF('OddsRatio_working_3-way'!W446&gt;0,IF(ABS('OddsRatio_working_3-way'!V446+SQRT('OddsRatio_working_3-way'!W446))/2&gt;0,ABS('OddsRatio_working_3-way'!V446+SQRT('OddsRatio_working_3-way'!W446))/2,ABS('OddsRatio_working_3-way'!V446-SQRT('OddsRatio_working_3-way'!W446))/2),SQRT(-'OddsRatio_working_3-way'!U446^3/27))</f>
        <v>#VALUE!</v>
      </c>
      <c r="Y446" s="11" t="e">
        <f>IF('OddsRatio_working_3-way'!W446&gt;=0,IF('OddsRatio_working_3-way'!V446+SQRT('OddsRatio_working_3-way'!W446)&gt;0,0,PI()),ACOS('OddsRatio_working_3-way'!V446/(2*'OddsRatio_working_3-way'!X446)))</f>
        <v>#VALUE!</v>
      </c>
      <c r="Z446" s="11" t="e">
        <f>'OddsRatio_working_3-way'!X446^(1/3)*COS('OddsRatio_working_3-way'!Y446/3)</f>
        <v>#VALUE!</v>
      </c>
      <c r="AA446" s="11" t="e">
        <f>'OddsRatio_working_3-way'!X446^(1/3)*COS(('OddsRatio_working_3-way'!Y446+2*PI())/3)</f>
        <v>#VALUE!</v>
      </c>
      <c r="AB446" s="11" t="e">
        <f>'OddsRatio_working_3-way'!X446^(1/3)*COS(('OddsRatio_working_3-way'!Y446+4*PI())/3)</f>
        <v>#VALUE!</v>
      </c>
      <c r="AC446" s="11" t="e">
        <f>'OddsRatio_working_3-way'!X446^(1/3)*SIN('OddsRatio_working_3-way'!Y446/3)</f>
        <v>#VALUE!</v>
      </c>
      <c r="AD446" s="11" t="e">
        <f>'OddsRatio_working_3-way'!X446^(1/3)*SIN(('OddsRatio_working_3-way'!Y446+2*PI())/3)</f>
        <v>#VALUE!</v>
      </c>
      <c r="AE446" s="11" t="e">
        <f>'OddsRatio_working_3-way'!X446^(1/3)*SIN(('OddsRatio_working_3-way'!Y446+4*PI())/3)</f>
        <v>#VALUE!</v>
      </c>
      <c r="AF446" s="11" t="e">
        <f>-'OddsRatio_working_3-way'!U446/(3*'OddsRatio_working_3-way'!X446^(1/3))*COS(('OddsRatio_working_3-way'!Y446)/3)</f>
        <v>#VALUE!</v>
      </c>
      <c r="AG446" s="11" t="e">
        <f>-'OddsRatio_working_3-way'!U446/(3*'OddsRatio_working_3-way'!X446^(1/3))*COS(('OddsRatio_working_3-way'!Y446+2*PI())/3)</f>
        <v>#VALUE!</v>
      </c>
      <c r="AH446" s="11" t="e">
        <f>-'OddsRatio_working_3-way'!U446/(3*'OddsRatio_working_3-way'!X446^(1/3))*COS(('OddsRatio_working_3-way'!Y446+4*PI())/3)</f>
        <v>#VALUE!</v>
      </c>
      <c r="AI446" s="11" t="e">
        <f>'OddsRatio_working_3-way'!U446/(3*'OddsRatio_working_3-way'!X446^(1/3))*SIN(('OddsRatio_working_3-way'!Y446)/3)</f>
        <v>#VALUE!</v>
      </c>
      <c r="AJ446" s="11" t="e">
        <f>'OddsRatio_working_3-way'!U446/(3*'OddsRatio_working_3-way'!X446^(1/3))*SIN(('OddsRatio_working_3-way'!Y446+2*PI())/3)</f>
        <v>#VALUE!</v>
      </c>
      <c r="AK446" s="11" t="e">
        <f>'OddsRatio_working_3-way'!U446/(3*'OddsRatio_working_3-way'!X446^(1/3))*SIN(('OddsRatio_working_3-way'!Y446+4*PI())/3)</f>
        <v>#VALUE!</v>
      </c>
      <c r="AL446" s="11" t="e">
        <f>'OddsRatio_working_3-way'!Z446+'OddsRatio_working_3-way'!AF446</f>
        <v>#VALUE!</v>
      </c>
      <c r="AM446" s="11" t="e">
        <f>'OddsRatio_working_3-way'!AA446+'OddsRatio_working_3-way'!AG446</f>
        <v>#VALUE!</v>
      </c>
      <c r="AN446" s="11" t="e">
        <f>'OddsRatio_working_3-way'!AB446+'OddsRatio_working_3-way'!AH446</f>
        <v>#VALUE!</v>
      </c>
      <c r="AO446" s="11" t="e">
        <f>'OddsRatio_working_3-way'!AC446+'OddsRatio_working_3-way'!AI446</f>
        <v>#VALUE!</v>
      </c>
      <c r="AP446" s="11" t="e">
        <f>'OddsRatio_working_3-way'!AD446+'OddsRatio_working_3-way'!AJ446</f>
        <v>#VALUE!</v>
      </c>
      <c r="AQ446" s="11" t="e">
        <f>'OddsRatio_working_3-way'!AE446+'OddsRatio_working_3-way'!AK446</f>
        <v>#VALUE!</v>
      </c>
      <c r="AR446" s="10" t="str">
        <f>IF(A446="","",IF(('OddsRatio_working_3-way'!X446=0),IF(Q446&gt;0,-Q446^(1/3),(-Q446)^(1/3)),'OddsRatio_working_3-way'!AL446-'OddsRatio_working_3-way'!R446/3))</f>
        <v/>
      </c>
      <c r="AS446" s="11" t="e">
        <f>IF(('OddsRatio_working_3-way'!X446=0),IF(Q446&gt;0,-Q446^(1/3),(-Q446)^(1/3)),'OddsRatio_working_3-way'!AM446-'OddsRatio_working_3-way'!R446/3)</f>
        <v>#VALUE!</v>
      </c>
      <c r="AT446" s="11" t="e">
        <f>IF(('OddsRatio_working_3-way'!X446=0),IF(Q446&gt;0,-Q446^(1/3),(-Q446)^(1/3)),'OddsRatio_working_3-way'!AN446-'OddsRatio_working_3-way'!R446/3)</f>
        <v>#VALUE!</v>
      </c>
      <c r="AU446" s="11" t="e">
        <f>IF(('OddsRatio_working_3-way'!X446=0),0,'OddsRatio_working_3-way'!AO446)</f>
        <v>#VALUE!</v>
      </c>
      <c r="AV446" s="11" t="e">
        <f>IF(('OddsRatio_working_3-way'!X446=0),0,'OddsRatio_working_3-way'!AP446)</f>
        <v>#VALUE!</v>
      </c>
      <c r="AW446" s="11" t="e">
        <f>IF(('OddsRatio_working_3-way'!X446=0),0,'OddsRatio_working_3-way'!AQ446)</f>
        <v>#VALUE!</v>
      </c>
    </row>
    <row r="447" spans="1:49">
      <c r="A447" s="4" t="str">
        <f>IF('True_Odds_Calculator_3-way'!A448="","",'True_Odds_Calculator_3-way'!A448)</f>
        <v/>
      </c>
      <c r="B447" s="4" t="str">
        <f>IF('True_Odds_Calculator_3-way'!B448="","",'True_Odds_Calculator_3-way'!B448)</f>
        <v/>
      </c>
      <c r="C447" s="4" t="str">
        <f>IF('True_Odds_Calculator_3-way'!C448="","",'True_Odds_Calculator_3-way'!C448)</f>
        <v/>
      </c>
      <c r="D447" s="9" t="e">
        <f t="shared" si="91"/>
        <v>#VALUE!</v>
      </c>
      <c r="E447" s="9" t="e">
        <f t="shared" si="92"/>
        <v>#VALUE!</v>
      </c>
      <c r="F447" s="9" t="e">
        <f t="shared" si="93"/>
        <v>#VALUE!</v>
      </c>
      <c r="G447" s="9" t="str">
        <f t="shared" si="94"/>
        <v/>
      </c>
      <c r="H447" s="9" t="str">
        <f t="shared" si="95"/>
        <v/>
      </c>
      <c r="I447" s="9" t="str">
        <f t="shared" si="96"/>
        <v/>
      </c>
      <c r="J447" s="9" t="str">
        <f t="shared" si="97"/>
        <v/>
      </c>
      <c r="K447" s="11" t="e">
        <f t="shared" si="98"/>
        <v>#VALUE!</v>
      </c>
      <c r="L447" s="11" t="e">
        <f t="shared" si="99"/>
        <v>#VALUE!</v>
      </c>
      <c r="M447" s="11" t="e">
        <f t="shared" si="100"/>
        <v>#VALUE!</v>
      </c>
      <c r="N447" s="11" t="e">
        <f>'OddsRatio_working_3-way'!K447+'OddsRatio_working_3-way'!L447+'OddsRatio_working_3-way'!M447-('OddsRatio_working_3-way'!K447*'OddsRatio_working_3-way'!L447)-('OddsRatio_working_3-way'!K447*'OddsRatio_working_3-way'!M447)-('OddsRatio_working_3-way'!L447*'OddsRatio_working_3-way'!M447)+('OddsRatio_working_3-way'!K447*'OddsRatio_working_3-way'!L447*'OddsRatio_working_3-way'!M447)-1</f>
        <v>#VALUE!</v>
      </c>
      <c r="O447" s="11">
        <f>0</f>
        <v>0</v>
      </c>
      <c r="P447" s="11" t="e">
        <f>('OddsRatio_working_3-way'!K447*'OddsRatio_working_3-way'!L447)+('OddsRatio_working_3-way'!K447*'OddsRatio_working_3-way'!M447)+('OddsRatio_working_3-way'!L447*'OddsRatio_working_3-way'!M447)-(3*'OddsRatio_working_3-way'!K447*'OddsRatio_working_3-way'!L447*'OddsRatio_working_3-way'!M447)</f>
        <v>#VALUE!</v>
      </c>
      <c r="Q447" s="11" t="e">
        <f>2*'OddsRatio_working_3-way'!K447*'OddsRatio_working_3-way'!L447*'OddsRatio_working_3-way'!M447</f>
        <v>#VALUE!</v>
      </c>
      <c r="R447" s="11" t="e">
        <f t="shared" si="101"/>
        <v>#VALUE!</v>
      </c>
      <c r="S447" s="11" t="e">
        <f t="shared" si="102"/>
        <v>#VALUE!</v>
      </c>
      <c r="T447" s="11" t="e">
        <f t="shared" si="103"/>
        <v>#VALUE!</v>
      </c>
      <c r="U447" s="11" t="e">
        <f>'OddsRatio_working_3-way'!S447-'OddsRatio_working_3-way'!R447^2/3</f>
        <v>#VALUE!</v>
      </c>
      <c r="V447" s="11" t="e">
        <f>'OddsRatio_working_3-way'!S447*'OddsRatio_working_3-way'!R447/3-2*'OddsRatio_working_3-way'!R447^3/27-'OddsRatio_working_3-way'!T447</f>
        <v>#VALUE!</v>
      </c>
      <c r="W447" s="11" t="e">
        <f>'OddsRatio_working_3-way'!V447^2+4*'OddsRatio_working_3-way'!U447^3/27</f>
        <v>#VALUE!</v>
      </c>
      <c r="X447" s="11" t="e">
        <f>IF('OddsRatio_working_3-way'!W447&gt;0,IF(ABS('OddsRatio_working_3-way'!V447+SQRT('OddsRatio_working_3-way'!W447))/2&gt;0,ABS('OddsRatio_working_3-way'!V447+SQRT('OddsRatio_working_3-way'!W447))/2,ABS('OddsRatio_working_3-way'!V447-SQRT('OddsRatio_working_3-way'!W447))/2),SQRT(-'OddsRatio_working_3-way'!U447^3/27))</f>
        <v>#VALUE!</v>
      </c>
      <c r="Y447" s="11" t="e">
        <f>IF('OddsRatio_working_3-way'!W447&gt;=0,IF('OddsRatio_working_3-way'!V447+SQRT('OddsRatio_working_3-way'!W447)&gt;0,0,PI()),ACOS('OddsRatio_working_3-way'!V447/(2*'OddsRatio_working_3-way'!X447)))</f>
        <v>#VALUE!</v>
      </c>
      <c r="Z447" s="11" t="e">
        <f>'OddsRatio_working_3-way'!X447^(1/3)*COS('OddsRatio_working_3-way'!Y447/3)</f>
        <v>#VALUE!</v>
      </c>
      <c r="AA447" s="11" t="e">
        <f>'OddsRatio_working_3-way'!X447^(1/3)*COS(('OddsRatio_working_3-way'!Y447+2*PI())/3)</f>
        <v>#VALUE!</v>
      </c>
      <c r="AB447" s="11" t="e">
        <f>'OddsRatio_working_3-way'!X447^(1/3)*COS(('OddsRatio_working_3-way'!Y447+4*PI())/3)</f>
        <v>#VALUE!</v>
      </c>
      <c r="AC447" s="11" t="e">
        <f>'OddsRatio_working_3-way'!X447^(1/3)*SIN('OddsRatio_working_3-way'!Y447/3)</f>
        <v>#VALUE!</v>
      </c>
      <c r="AD447" s="11" t="e">
        <f>'OddsRatio_working_3-way'!X447^(1/3)*SIN(('OddsRatio_working_3-way'!Y447+2*PI())/3)</f>
        <v>#VALUE!</v>
      </c>
      <c r="AE447" s="11" t="e">
        <f>'OddsRatio_working_3-way'!X447^(1/3)*SIN(('OddsRatio_working_3-way'!Y447+4*PI())/3)</f>
        <v>#VALUE!</v>
      </c>
      <c r="AF447" s="11" t="e">
        <f>-'OddsRatio_working_3-way'!U447/(3*'OddsRatio_working_3-way'!X447^(1/3))*COS(('OddsRatio_working_3-way'!Y447)/3)</f>
        <v>#VALUE!</v>
      </c>
      <c r="AG447" s="11" t="e">
        <f>-'OddsRatio_working_3-way'!U447/(3*'OddsRatio_working_3-way'!X447^(1/3))*COS(('OddsRatio_working_3-way'!Y447+2*PI())/3)</f>
        <v>#VALUE!</v>
      </c>
      <c r="AH447" s="11" t="e">
        <f>-'OddsRatio_working_3-way'!U447/(3*'OddsRatio_working_3-way'!X447^(1/3))*COS(('OddsRatio_working_3-way'!Y447+4*PI())/3)</f>
        <v>#VALUE!</v>
      </c>
      <c r="AI447" s="11" t="e">
        <f>'OddsRatio_working_3-way'!U447/(3*'OddsRatio_working_3-way'!X447^(1/3))*SIN(('OddsRatio_working_3-way'!Y447)/3)</f>
        <v>#VALUE!</v>
      </c>
      <c r="AJ447" s="11" t="e">
        <f>'OddsRatio_working_3-way'!U447/(3*'OddsRatio_working_3-way'!X447^(1/3))*SIN(('OddsRatio_working_3-way'!Y447+2*PI())/3)</f>
        <v>#VALUE!</v>
      </c>
      <c r="AK447" s="11" t="e">
        <f>'OddsRatio_working_3-way'!U447/(3*'OddsRatio_working_3-way'!X447^(1/3))*SIN(('OddsRatio_working_3-way'!Y447+4*PI())/3)</f>
        <v>#VALUE!</v>
      </c>
      <c r="AL447" s="11" t="e">
        <f>'OddsRatio_working_3-way'!Z447+'OddsRatio_working_3-way'!AF447</f>
        <v>#VALUE!</v>
      </c>
      <c r="AM447" s="11" t="e">
        <f>'OddsRatio_working_3-way'!AA447+'OddsRatio_working_3-way'!AG447</f>
        <v>#VALUE!</v>
      </c>
      <c r="AN447" s="11" t="e">
        <f>'OddsRatio_working_3-way'!AB447+'OddsRatio_working_3-way'!AH447</f>
        <v>#VALUE!</v>
      </c>
      <c r="AO447" s="11" t="e">
        <f>'OddsRatio_working_3-way'!AC447+'OddsRatio_working_3-way'!AI447</f>
        <v>#VALUE!</v>
      </c>
      <c r="AP447" s="11" t="e">
        <f>'OddsRatio_working_3-way'!AD447+'OddsRatio_working_3-way'!AJ447</f>
        <v>#VALUE!</v>
      </c>
      <c r="AQ447" s="11" t="e">
        <f>'OddsRatio_working_3-way'!AE447+'OddsRatio_working_3-way'!AK447</f>
        <v>#VALUE!</v>
      </c>
      <c r="AR447" s="10" t="str">
        <f>IF(A447="","",IF(('OddsRatio_working_3-way'!X447=0),IF(Q447&gt;0,-Q447^(1/3),(-Q447)^(1/3)),'OddsRatio_working_3-way'!AL447-'OddsRatio_working_3-way'!R447/3))</f>
        <v/>
      </c>
      <c r="AS447" s="11" t="e">
        <f>IF(('OddsRatio_working_3-way'!X447=0),IF(Q447&gt;0,-Q447^(1/3),(-Q447)^(1/3)),'OddsRatio_working_3-way'!AM447-'OddsRatio_working_3-way'!R447/3)</f>
        <v>#VALUE!</v>
      </c>
      <c r="AT447" s="11" t="e">
        <f>IF(('OddsRatio_working_3-way'!X447=0),IF(Q447&gt;0,-Q447^(1/3),(-Q447)^(1/3)),'OddsRatio_working_3-way'!AN447-'OddsRatio_working_3-way'!R447/3)</f>
        <v>#VALUE!</v>
      </c>
      <c r="AU447" s="11" t="e">
        <f>IF(('OddsRatio_working_3-way'!X447=0),0,'OddsRatio_working_3-way'!AO447)</f>
        <v>#VALUE!</v>
      </c>
      <c r="AV447" s="11" t="e">
        <f>IF(('OddsRatio_working_3-way'!X447=0),0,'OddsRatio_working_3-way'!AP447)</f>
        <v>#VALUE!</v>
      </c>
      <c r="AW447" s="11" t="e">
        <f>IF(('OddsRatio_working_3-way'!X447=0),0,'OddsRatio_working_3-way'!AQ447)</f>
        <v>#VALUE!</v>
      </c>
    </row>
    <row r="448" spans="1:49">
      <c r="A448" s="4" t="str">
        <f>IF('True_Odds_Calculator_3-way'!A449="","",'True_Odds_Calculator_3-way'!A449)</f>
        <v/>
      </c>
      <c r="B448" s="4" t="str">
        <f>IF('True_Odds_Calculator_3-way'!B449="","",'True_Odds_Calculator_3-way'!B449)</f>
        <v/>
      </c>
      <c r="C448" s="4" t="str">
        <f>IF('True_Odds_Calculator_3-way'!C449="","",'True_Odds_Calculator_3-way'!C449)</f>
        <v/>
      </c>
      <c r="D448" s="9" t="e">
        <f t="shared" si="91"/>
        <v>#VALUE!</v>
      </c>
      <c r="E448" s="9" t="e">
        <f t="shared" si="92"/>
        <v>#VALUE!</v>
      </c>
      <c r="F448" s="9" t="e">
        <f t="shared" si="93"/>
        <v>#VALUE!</v>
      </c>
      <c r="G448" s="9" t="str">
        <f t="shared" si="94"/>
        <v/>
      </c>
      <c r="H448" s="9" t="str">
        <f t="shared" si="95"/>
        <v/>
      </c>
      <c r="I448" s="9" t="str">
        <f t="shared" si="96"/>
        <v/>
      </c>
      <c r="J448" s="9" t="str">
        <f t="shared" si="97"/>
        <v/>
      </c>
      <c r="K448" s="11" t="e">
        <f t="shared" si="98"/>
        <v>#VALUE!</v>
      </c>
      <c r="L448" s="11" t="e">
        <f t="shared" si="99"/>
        <v>#VALUE!</v>
      </c>
      <c r="M448" s="11" t="e">
        <f t="shared" si="100"/>
        <v>#VALUE!</v>
      </c>
      <c r="N448" s="11" t="e">
        <f>'OddsRatio_working_3-way'!K448+'OddsRatio_working_3-way'!L448+'OddsRatio_working_3-way'!M448-('OddsRatio_working_3-way'!K448*'OddsRatio_working_3-way'!L448)-('OddsRatio_working_3-way'!K448*'OddsRatio_working_3-way'!M448)-('OddsRatio_working_3-way'!L448*'OddsRatio_working_3-way'!M448)+('OddsRatio_working_3-way'!K448*'OddsRatio_working_3-way'!L448*'OddsRatio_working_3-way'!M448)-1</f>
        <v>#VALUE!</v>
      </c>
      <c r="O448" s="11">
        <f>0</f>
        <v>0</v>
      </c>
      <c r="P448" s="11" t="e">
        <f>('OddsRatio_working_3-way'!K448*'OddsRatio_working_3-way'!L448)+('OddsRatio_working_3-way'!K448*'OddsRatio_working_3-way'!M448)+('OddsRatio_working_3-way'!L448*'OddsRatio_working_3-way'!M448)-(3*'OddsRatio_working_3-way'!K448*'OddsRatio_working_3-way'!L448*'OddsRatio_working_3-way'!M448)</f>
        <v>#VALUE!</v>
      </c>
      <c r="Q448" s="11" t="e">
        <f>2*'OddsRatio_working_3-way'!K448*'OddsRatio_working_3-way'!L448*'OddsRatio_working_3-way'!M448</f>
        <v>#VALUE!</v>
      </c>
      <c r="R448" s="11" t="e">
        <f t="shared" si="101"/>
        <v>#VALUE!</v>
      </c>
      <c r="S448" s="11" t="e">
        <f t="shared" si="102"/>
        <v>#VALUE!</v>
      </c>
      <c r="T448" s="11" t="e">
        <f t="shared" si="103"/>
        <v>#VALUE!</v>
      </c>
      <c r="U448" s="11" t="e">
        <f>'OddsRatio_working_3-way'!S448-'OddsRatio_working_3-way'!R448^2/3</f>
        <v>#VALUE!</v>
      </c>
      <c r="V448" s="11" t="e">
        <f>'OddsRatio_working_3-way'!S448*'OddsRatio_working_3-way'!R448/3-2*'OddsRatio_working_3-way'!R448^3/27-'OddsRatio_working_3-way'!T448</f>
        <v>#VALUE!</v>
      </c>
      <c r="W448" s="11" t="e">
        <f>'OddsRatio_working_3-way'!V448^2+4*'OddsRatio_working_3-way'!U448^3/27</f>
        <v>#VALUE!</v>
      </c>
      <c r="X448" s="11" t="e">
        <f>IF('OddsRatio_working_3-way'!W448&gt;0,IF(ABS('OddsRatio_working_3-way'!V448+SQRT('OddsRatio_working_3-way'!W448))/2&gt;0,ABS('OddsRatio_working_3-way'!V448+SQRT('OddsRatio_working_3-way'!W448))/2,ABS('OddsRatio_working_3-way'!V448-SQRT('OddsRatio_working_3-way'!W448))/2),SQRT(-'OddsRatio_working_3-way'!U448^3/27))</f>
        <v>#VALUE!</v>
      </c>
      <c r="Y448" s="11" t="e">
        <f>IF('OddsRatio_working_3-way'!W448&gt;=0,IF('OddsRatio_working_3-way'!V448+SQRT('OddsRatio_working_3-way'!W448)&gt;0,0,PI()),ACOS('OddsRatio_working_3-way'!V448/(2*'OddsRatio_working_3-way'!X448)))</f>
        <v>#VALUE!</v>
      </c>
      <c r="Z448" s="11" t="e">
        <f>'OddsRatio_working_3-way'!X448^(1/3)*COS('OddsRatio_working_3-way'!Y448/3)</f>
        <v>#VALUE!</v>
      </c>
      <c r="AA448" s="11" t="e">
        <f>'OddsRatio_working_3-way'!X448^(1/3)*COS(('OddsRatio_working_3-way'!Y448+2*PI())/3)</f>
        <v>#VALUE!</v>
      </c>
      <c r="AB448" s="11" t="e">
        <f>'OddsRatio_working_3-way'!X448^(1/3)*COS(('OddsRatio_working_3-way'!Y448+4*PI())/3)</f>
        <v>#VALUE!</v>
      </c>
      <c r="AC448" s="11" t="e">
        <f>'OddsRatio_working_3-way'!X448^(1/3)*SIN('OddsRatio_working_3-way'!Y448/3)</f>
        <v>#VALUE!</v>
      </c>
      <c r="AD448" s="11" t="e">
        <f>'OddsRatio_working_3-way'!X448^(1/3)*SIN(('OddsRatio_working_3-way'!Y448+2*PI())/3)</f>
        <v>#VALUE!</v>
      </c>
      <c r="AE448" s="11" t="e">
        <f>'OddsRatio_working_3-way'!X448^(1/3)*SIN(('OddsRatio_working_3-way'!Y448+4*PI())/3)</f>
        <v>#VALUE!</v>
      </c>
      <c r="AF448" s="11" t="e">
        <f>-'OddsRatio_working_3-way'!U448/(3*'OddsRatio_working_3-way'!X448^(1/3))*COS(('OddsRatio_working_3-way'!Y448)/3)</f>
        <v>#VALUE!</v>
      </c>
      <c r="AG448" s="11" t="e">
        <f>-'OddsRatio_working_3-way'!U448/(3*'OddsRatio_working_3-way'!X448^(1/3))*COS(('OddsRatio_working_3-way'!Y448+2*PI())/3)</f>
        <v>#VALUE!</v>
      </c>
      <c r="AH448" s="11" t="e">
        <f>-'OddsRatio_working_3-way'!U448/(3*'OddsRatio_working_3-way'!X448^(1/3))*COS(('OddsRatio_working_3-way'!Y448+4*PI())/3)</f>
        <v>#VALUE!</v>
      </c>
      <c r="AI448" s="11" t="e">
        <f>'OddsRatio_working_3-way'!U448/(3*'OddsRatio_working_3-way'!X448^(1/3))*SIN(('OddsRatio_working_3-way'!Y448)/3)</f>
        <v>#VALUE!</v>
      </c>
      <c r="AJ448" s="11" t="e">
        <f>'OddsRatio_working_3-way'!U448/(3*'OddsRatio_working_3-way'!X448^(1/3))*SIN(('OddsRatio_working_3-way'!Y448+2*PI())/3)</f>
        <v>#VALUE!</v>
      </c>
      <c r="AK448" s="11" t="e">
        <f>'OddsRatio_working_3-way'!U448/(3*'OddsRatio_working_3-way'!X448^(1/3))*SIN(('OddsRatio_working_3-way'!Y448+4*PI())/3)</f>
        <v>#VALUE!</v>
      </c>
      <c r="AL448" s="11" t="e">
        <f>'OddsRatio_working_3-way'!Z448+'OddsRatio_working_3-way'!AF448</f>
        <v>#VALUE!</v>
      </c>
      <c r="AM448" s="11" t="e">
        <f>'OddsRatio_working_3-way'!AA448+'OddsRatio_working_3-way'!AG448</f>
        <v>#VALUE!</v>
      </c>
      <c r="AN448" s="11" t="e">
        <f>'OddsRatio_working_3-way'!AB448+'OddsRatio_working_3-way'!AH448</f>
        <v>#VALUE!</v>
      </c>
      <c r="AO448" s="11" t="e">
        <f>'OddsRatio_working_3-way'!AC448+'OddsRatio_working_3-way'!AI448</f>
        <v>#VALUE!</v>
      </c>
      <c r="AP448" s="11" t="e">
        <f>'OddsRatio_working_3-way'!AD448+'OddsRatio_working_3-way'!AJ448</f>
        <v>#VALUE!</v>
      </c>
      <c r="AQ448" s="11" t="e">
        <f>'OddsRatio_working_3-way'!AE448+'OddsRatio_working_3-way'!AK448</f>
        <v>#VALUE!</v>
      </c>
      <c r="AR448" s="10" t="str">
        <f>IF(A448="","",IF(('OddsRatio_working_3-way'!X448=0),IF(Q448&gt;0,-Q448^(1/3),(-Q448)^(1/3)),'OddsRatio_working_3-way'!AL448-'OddsRatio_working_3-way'!R448/3))</f>
        <v/>
      </c>
      <c r="AS448" s="11" t="e">
        <f>IF(('OddsRatio_working_3-way'!X448=0),IF(Q448&gt;0,-Q448^(1/3),(-Q448)^(1/3)),'OddsRatio_working_3-way'!AM448-'OddsRatio_working_3-way'!R448/3)</f>
        <v>#VALUE!</v>
      </c>
      <c r="AT448" s="11" t="e">
        <f>IF(('OddsRatio_working_3-way'!X448=0),IF(Q448&gt;0,-Q448^(1/3),(-Q448)^(1/3)),'OddsRatio_working_3-way'!AN448-'OddsRatio_working_3-way'!R448/3)</f>
        <v>#VALUE!</v>
      </c>
      <c r="AU448" s="11" t="e">
        <f>IF(('OddsRatio_working_3-way'!X448=0),0,'OddsRatio_working_3-way'!AO448)</f>
        <v>#VALUE!</v>
      </c>
      <c r="AV448" s="11" t="e">
        <f>IF(('OddsRatio_working_3-way'!X448=0),0,'OddsRatio_working_3-way'!AP448)</f>
        <v>#VALUE!</v>
      </c>
      <c r="AW448" s="11" t="e">
        <f>IF(('OddsRatio_working_3-way'!X448=0),0,'OddsRatio_working_3-way'!AQ448)</f>
        <v>#VALUE!</v>
      </c>
    </row>
    <row r="449" spans="1:49">
      <c r="A449" s="4" t="str">
        <f>IF('True_Odds_Calculator_3-way'!A450="","",'True_Odds_Calculator_3-way'!A450)</f>
        <v/>
      </c>
      <c r="B449" s="4" t="str">
        <f>IF('True_Odds_Calculator_3-way'!B450="","",'True_Odds_Calculator_3-way'!B450)</f>
        <v/>
      </c>
      <c r="C449" s="4" t="str">
        <f>IF('True_Odds_Calculator_3-way'!C450="","",'True_Odds_Calculator_3-way'!C450)</f>
        <v/>
      </c>
      <c r="D449" s="9" t="e">
        <f t="shared" si="91"/>
        <v>#VALUE!</v>
      </c>
      <c r="E449" s="9" t="e">
        <f t="shared" si="92"/>
        <v>#VALUE!</v>
      </c>
      <c r="F449" s="9" t="e">
        <f t="shared" si="93"/>
        <v>#VALUE!</v>
      </c>
      <c r="G449" s="9" t="str">
        <f t="shared" si="94"/>
        <v/>
      </c>
      <c r="H449" s="9" t="str">
        <f t="shared" si="95"/>
        <v/>
      </c>
      <c r="I449" s="9" t="str">
        <f t="shared" si="96"/>
        <v/>
      </c>
      <c r="J449" s="9" t="str">
        <f t="shared" si="97"/>
        <v/>
      </c>
      <c r="K449" s="11" t="e">
        <f t="shared" si="98"/>
        <v>#VALUE!</v>
      </c>
      <c r="L449" s="11" t="e">
        <f t="shared" si="99"/>
        <v>#VALUE!</v>
      </c>
      <c r="M449" s="11" t="e">
        <f t="shared" si="100"/>
        <v>#VALUE!</v>
      </c>
      <c r="N449" s="11" t="e">
        <f>'OddsRatio_working_3-way'!K449+'OddsRatio_working_3-way'!L449+'OddsRatio_working_3-way'!M449-('OddsRatio_working_3-way'!K449*'OddsRatio_working_3-way'!L449)-('OddsRatio_working_3-way'!K449*'OddsRatio_working_3-way'!M449)-('OddsRatio_working_3-way'!L449*'OddsRatio_working_3-way'!M449)+('OddsRatio_working_3-way'!K449*'OddsRatio_working_3-way'!L449*'OddsRatio_working_3-way'!M449)-1</f>
        <v>#VALUE!</v>
      </c>
      <c r="O449" s="11">
        <f>0</f>
        <v>0</v>
      </c>
      <c r="P449" s="11" t="e">
        <f>('OddsRatio_working_3-way'!K449*'OddsRatio_working_3-way'!L449)+('OddsRatio_working_3-way'!K449*'OddsRatio_working_3-way'!M449)+('OddsRatio_working_3-way'!L449*'OddsRatio_working_3-way'!M449)-(3*'OddsRatio_working_3-way'!K449*'OddsRatio_working_3-way'!L449*'OddsRatio_working_3-way'!M449)</f>
        <v>#VALUE!</v>
      </c>
      <c r="Q449" s="11" t="e">
        <f>2*'OddsRatio_working_3-way'!K449*'OddsRatio_working_3-way'!L449*'OddsRatio_working_3-way'!M449</f>
        <v>#VALUE!</v>
      </c>
      <c r="R449" s="11" t="e">
        <f t="shared" si="101"/>
        <v>#VALUE!</v>
      </c>
      <c r="S449" s="11" t="e">
        <f t="shared" si="102"/>
        <v>#VALUE!</v>
      </c>
      <c r="T449" s="11" t="e">
        <f t="shared" si="103"/>
        <v>#VALUE!</v>
      </c>
      <c r="U449" s="11" t="e">
        <f>'OddsRatio_working_3-way'!S449-'OddsRatio_working_3-way'!R449^2/3</f>
        <v>#VALUE!</v>
      </c>
      <c r="V449" s="11" t="e">
        <f>'OddsRatio_working_3-way'!S449*'OddsRatio_working_3-way'!R449/3-2*'OddsRatio_working_3-way'!R449^3/27-'OddsRatio_working_3-way'!T449</f>
        <v>#VALUE!</v>
      </c>
      <c r="W449" s="11" t="e">
        <f>'OddsRatio_working_3-way'!V449^2+4*'OddsRatio_working_3-way'!U449^3/27</f>
        <v>#VALUE!</v>
      </c>
      <c r="X449" s="11" t="e">
        <f>IF('OddsRatio_working_3-way'!W449&gt;0,IF(ABS('OddsRatio_working_3-way'!V449+SQRT('OddsRatio_working_3-way'!W449))/2&gt;0,ABS('OddsRatio_working_3-way'!V449+SQRT('OddsRatio_working_3-way'!W449))/2,ABS('OddsRatio_working_3-way'!V449-SQRT('OddsRatio_working_3-way'!W449))/2),SQRT(-'OddsRatio_working_3-way'!U449^3/27))</f>
        <v>#VALUE!</v>
      </c>
      <c r="Y449" s="11" t="e">
        <f>IF('OddsRatio_working_3-way'!W449&gt;=0,IF('OddsRatio_working_3-way'!V449+SQRT('OddsRatio_working_3-way'!W449)&gt;0,0,PI()),ACOS('OddsRatio_working_3-way'!V449/(2*'OddsRatio_working_3-way'!X449)))</f>
        <v>#VALUE!</v>
      </c>
      <c r="Z449" s="11" t="e">
        <f>'OddsRatio_working_3-way'!X449^(1/3)*COS('OddsRatio_working_3-way'!Y449/3)</f>
        <v>#VALUE!</v>
      </c>
      <c r="AA449" s="11" t="e">
        <f>'OddsRatio_working_3-way'!X449^(1/3)*COS(('OddsRatio_working_3-way'!Y449+2*PI())/3)</f>
        <v>#VALUE!</v>
      </c>
      <c r="AB449" s="11" t="e">
        <f>'OddsRatio_working_3-way'!X449^(1/3)*COS(('OddsRatio_working_3-way'!Y449+4*PI())/3)</f>
        <v>#VALUE!</v>
      </c>
      <c r="AC449" s="11" t="e">
        <f>'OddsRatio_working_3-way'!X449^(1/3)*SIN('OddsRatio_working_3-way'!Y449/3)</f>
        <v>#VALUE!</v>
      </c>
      <c r="AD449" s="11" t="e">
        <f>'OddsRatio_working_3-way'!X449^(1/3)*SIN(('OddsRatio_working_3-way'!Y449+2*PI())/3)</f>
        <v>#VALUE!</v>
      </c>
      <c r="AE449" s="11" t="e">
        <f>'OddsRatio_working_3-way'!X449^(1/3)*SIN(('OddsRatio_working_3-way'!Y449+4*PI())/3)</f>
        <v>#VALUE!</v>
      </c>
      <c r="AF449" s="11" t="e">
        <f>-'OddsRatio_working_3-way'!U449/(3*'OddsRatio_working_3-way'!X449^(1/3))*COS(('OddsRatio_working_3-way'!Y449)/3)</f>
        <v>#VALUE!</v>
      </c>
      <c r="AG449" s="11" t="e">
        <f>-'OddsRatio_working_3-way'!U449/(3*'OddsRatio_working_3-way'!X449^(1/3))*COS(('OddsRatio_working_3-way'!Y449+2*PI())/3)</f>
        <v>#VALUE!</v>
      </c>
      <c r="AH449" s="11" t="e">
        <f>-'OddsRatio_working_3-way'!U449/(3*'OddsRatio_working_3-way'!X449^(1/3))*COS(('OddsRatio_working_3-way'!Y449+4*PI())/3)</f>
        <v>#VALUE!</v>
      </c>
      <c r="AI449" s="11" t="e">
        <f>'OddsRatio_working_3-way'!U449/(3*'OddsRatio_working_3-way'!X449^(1/3))*SIN(('OddsRatio_working_3-way'!Y449)/3)</f>
        <v>#VALUE!</v>
      </c>
      <c r="AJ449" s="11" t="e">
        <f>'OddsRatio_working_3-way'!U449/(3*'OddsRatio_working_3-way'!X449^(1/3))*SIN(('OddsRatio_working_3-way'!Y449+2*PI())/3)</f>
        <v>#VALUE!</v>
      </c>
      <c r="AK449" s="11" t="e">
        <f>'OddsRatio_working_3-way'!U449/(3*'OddsRatio_working_3-way'!X449^(1/3))*SIN(('OddsRatio_working_3-way'!Y449+4*PI())/3)</f>
        <v>#VALUE!</v>
      </c>
      <c r="AL449" s="11" t="e">
        <f>'OddsRatio_working_3-way'!Z449+'OddsRatio_working_3-way'!AF449</f>
        <v>#VALUE!</v>
      </c>
      <c r="AM449" s="11" t="e">
        <f>'OddsRatio_working_3-way'!AA449+'OddsRatio_working_3-way'!AG449</f>
        <v>#VALUE!</v>
      </c>
      <c r="AN449" s="11" t="e">
        <f>'OddsRatio_working_3-way'!AB449+'OddsRatio_working_3-way'!AH449</f>
        <v>#VALUE!</v>
      </c>
      <c r="AO449" s="11" t="e">
        <f>'OddsRatio_working_3-way'!AC449+'OddsRatio_working_3-way'!AI449</f>
        <v>#VALUE!</v>
      </c>
      <c r="AP449" s="11" t="e">
        <f>'OddsRatio_working_3-way'!AD449+'OddsRatio_working_3-way'!AJ449</f>
        <v>#VALUE!</v>
      </c>
      <c r="AQ449" s="11" t="e">
        <f>'OddsRatio_working_3-way'!AE449+'OddsRatio_working_3-way'!AK449</f>
        <v>#VALUE!</v>
      </c>
      <c r="AR449" s="10" t="str">
        <f>IF(A449="","",IF(('OddsRatio_working_3-way'!X449=0),IF(Q449&gt;0,-Q449^(1/3),(-Q449)^(1/3)),'OddsRatio_working_3-way'!AL449-'OddsRatio_working_3-way'!R449/3))</f>
        <v/>
      </c>
      <c r="AS449" s="11" t="e">
        <f>IF(('OddsRatio_working_3-way'!X449=0),IF(Q449&gt;0,-Q449^(1/3),(-Q449)^(1/3)),'OddsRatio_working_3-way'!AM449-'OddsRatio_working_3-way'!R449/3)</f>
        <v>#VALUE!</v>
      </c>
      <c r="AT449" s="11" t="e">
        <f>IF(('OddsRatio_working_3-way'!X449=0),IF(Q449&gt;0,-Q449^(1/3),(-Q449)^(1/3)),'OddsRatio_working_3-way'!AN449-'OddsRatio_working_3-way'!R449/3)</f>
        <v>#VALUE!</v>
      </c>
      <c r="AU449" s="11" t="e">
        <f>IF(('OddsRatio_working_3-way'!X449=0),0,'OddsRatio_working_3-way'!AO449)</f>
        <v>#VALUE!</v>
      </c>
      <c r="AV449" s="11" t="e">
        <f>IF(('OddsRatio_working_3-way'!X449=0),0,'OddsRatio_working_3-way'!AP449)</f>
        <v>#VALUE!</v>
      </c>
      <c r="AW449" s="11" t="e">
        <f>IF(('OddsRatio_working_3-way'!X449=0),0,'OddsRatio_working_3-way'!AQ449)</f>
        <v>#VALUE!</v>
      </c>
    </row>
    <row r="450" spans="1:49">
      <c r="A450" s="4" t="str">
        <f>IF('True_Odds_Calculator_3-way'!A451="","",'True_Odds_Calculator_3-way'!A451)</f>
        <v/>
      </c>
      <c r="B450" s="4" t="str">
        <f>IF('True_Odds_Calculator_3-way'!B451="","",'True_Odds_Calculator_3-way'!B451)</f>
        <v/>
      </c>
      <c r="C450" s="4" t="str">
        <f>IF('True_Odds_Calculator_3-way'!C451="","",'True_Odds_Calculator_3-way'!C451)</f>
        <v/>
      </c>
      <c r="D450" s="9" t="e">
        <f t="shared" si="91"/>
        <v>#VALUE!</v>
      </c>
      <c r="E450" s="9" t="e">
        <f t="shared" si="92"/>
        <v>#VALUE!</v>
      </c>
      <c r="F450" s="9" t="e">
        <f t="shared" si="93"/>
        <v>#VALUE!</v>
      </c>
      <c r="G450" s="9" t="str">
        <f t="shared" si="94"/>
        <v/>
      </c>
      <c r="H450" s="9" t="str">
        <f t="shared" si="95"/>
        <v/>
      </c>
      <c r="I450" s="9" t="str">
        <f t="shared" si="96"/>
        <v/>
      </c>
      <c r="J450" s="9" t="str">
        <f t="shared" si="97"/>
        <v/>
      </c>
      <c r="K450" s="11" t="e">
        <f t="shared" si="98"/>
        <v>#VALUE!</v>
      </c>
      <c r="L450" s="11" t="e">
        <f t="shared" si="99"/>
        <v>#VALUE!</v>
      </c>
      <c r="M450" s="11" t="e">
        <f t="shared" si="100"/>
        <v>#VALUE!</v>
      </c>
      <c r="N450" s="11" t="e">
        <f>'OddsRatio_working_3-way'!K450+'OddsRatio_working_3-way'!L450+'OddsRatio_working_3-way'!M450-('OddsRatio_working_3-way'!K450*'OddsRatio_working_3-way'!L450)-('OddsRatio_working_3-way'!K450*'OddsRatio_working_3-way'!M450)-('OddsRatio_working_3-way'!L450*'OddsRatio_working_3-way'!M450)+('OddsRatio_working_3-way'!K450*'OddsRatio_working_3-way'!L450*'OddsRatio_working_3-way'!M450)-1</f>
        <v>#VALUE!</v>
      </c>
      <c r="O450" s="11">
        <f>0</f>
        <v>0</v>
      </c>
      <c r="P450" s="11" t="e">
        <f>('OddsRatio_working_3-way'!K450*'OddsRatio_working_3-way'!L450)+('OddsRatio_working_3-way'!K450*'OddsRatio_working_3-way'!M450)+('OddsRatio_working_3-way'!L450*'OddsRatio_working_3-way'!M450)-(3*'OddsRatio_working_3-way'!K450*'OddsRatio_working_3-way'!L450*'OddsRatio_working_3-way'!M450)</f>
        <v>#VALUE!</v>
      </c>
      <c r="Q450" s="11" t="e">
        <f>2*'OddsRatio_working_3-way'!K450*'OddsRatio_working_3-way'!L450*'OddsRatio_working_3-way'!M450</f>
        <v>#VALUE!</v>
      </c>
      <c r="R450" s="11" t="e">
        <f t="shared" si="101"/>
        <v>#VALUE!</v>
      </c>
      <c r="S450" s="11" t="e">
        <f t="shared" si="102"/>
        <v>#VALUE!</v>
      </c>
      <c r="T450" s="11" t="e">
        <f t="shared" si="103"/>
        <v>#VALUE!</v>
      </c>
      <c r="U450" s="11" t="e">
        <f>'OddsRatio_working_3-way'!S450-'OddsRatio_working_3-way'!R450^2/3</f>
        <v>#VALUE!</v>
      </c>
      <c r="V450" s="11" t="e">
        <f>'OddsRatio_working_3-way'!S450*'OddsRatio_working_3-way'!R450/3-2*'OddsRatio_working_3-way'!R450^3/27-'OddsRatio_working_3-way'!T450</f>
        <v>#VALUE!</v>
      </c>
      <c r="W450" s="11" t="e">
        <f>'OddsRatio_working_3-way'!V450^2+4*'OddsRatio_working_3-way'!U450^3/27</f>
        <v>#VALUE!</v>
      </c>
      <c r="X450" s="11" t="e">
        <f>IF('OddsRatio_working_3-way'!W450&gt;0,IF(ABS('OddsRatio_working_3-way'!V450+SQRT('OddsRatio_working_3-way'!W450))/2&gt;0,ABS('OddsRatio_working_3-way'!V450+SQRT('OddsRatio_working_3-way'!W450))/2,ABS('OddsRatio_working_3-way'!V450-SQRT('OddsRatio_working_3-way'!W450))/2),SQRT(-'OddsRatio_working_3-way'!U450^3/27))</f>
        <v>#VALUE!</v>
      </c>
      <c r="Y450" s="11" t="e">
        <f>IF('OddsRatio_working_3-way'!W450&gt;=0,IF('OddsRatio_working_3-way'!V450+SQRT('OddsRatio_working_3-way'!W450)&gt;0,0,PI()),ACOS('OddsRatio_working_3-way'!V450/(2*'OddsRatio_working_3-way'!X450)))</f>
        <v>#VALUE!</v>
      </c>
      <c r="Z450" s="11" t="e">
        <f>'OddsRatio_working_3-way'!X450^(1/3)*COS('OddsRatio_working_3-way'!Y450/3)</f>
        <v>#VALUE!</v>
      </c>
      <c r="AA450" s="11" t="e">
        <f>'OddsRatio_working_3-way'!X450^(1/3)*COS(('OddsRatio_working_3-way'!Y450+2*PI())/3)</f>
        <v>#VALUE!</v>
      </c>
      <c r="AB450" s="11" t="e">
        <f>'OddsRatio_working_3-way'!X450^(1/3)*COS(('OddsRatio_working_3-way'!Y450+4*PI())/3)</f>
        <v>#VALUE!</v>
      </c>
      <c r="AC450" s="11" t="e">
        <f>'OddsRatio_working_3-way'!X450^(1/3)*SIN('OddsRatio_working_3-way'!Y450/3)</f>
        <v>#VALUE!</v>
      </c>
      <c r="AD450" s="11" t="e">
        <f>'OddsRatio_working_3-way'!X450^(1/3)*SIN(('OddsRatio_working_3-way'!Y450+2*PI())/3)</f>
        <v>#VALUE!</v>
      </c>
      <c r="AE450" s="11" t="e">
        <f>'OddsRatio_working_3-way'!X450^(1/3)*SIN(('OddsRatio_working_3-way'!Y450+4*PI())/3)</f>
        <v>#VALUE!</v>
      </c>
      <c r="AF450" s="11" t="e">
        <f>-'OddsRatio_working_3-way'!U450/(3*'OddsRatio_working_3-way'!X450^(1/3))*COS(('OddsRatio_working_3-way'!Y450)/3)</f>
        <v>#VALUE!</v>
      </c>
      <c r="AG450" s="11" t="e">
        <f>-'OddsRatio_working_3-way'!U450/(3*'OddsRatio_working_3-way'!X450^(1/3))*COS(('OddsRatio_working_3-way'!Y450+2*PI())/3)</f>
        <v>#VALUE!</v>
      </c>
      <c r="AH450" s="11" t="e">
        <f>-'OddsRatio_working_3-way'!U450/(3*'OddsRatio_working_3-way'!X450^(1/3))*COS(('OddsRatio_working_3-way'!Y450+4*PI())/3)</f>
        <v>#VALUE!</v>
      </c>
      <c r="AI450" s="11" t="e">
        <f>'OddsRatio_working_3-way'!U450/(3*'OddsRatio_working_3-way'!X450^(1/3))*SIN(('OddsRatio_working_3-way'!Y450)/3)</f>
        <v>#VALUE!</v>
      </c>
      <c r="AJ450" s="11" t="e">
        <f>'OddsRatio_working_3-way'!U450/(3*'OddsRatio_working_3-way'!X450^(1/3))*SIN(('OddsRatio_working_3-way'!Y450+2*PI())/3)</f>
        <v>#VALUE!</v>
      </c>
      <c r="AK450" s="11" t="e">
        <f>'OddsRatio_working_3-way'!U450/(3*'OddsRatio_working_3-way'!X450^(1/3))*SIN(('OddsRatio_working_3-way'!Y450+4*PI())/3)</f>
        <v>#VALUE!</v>
      </c>
      <c r="AL450" s="11" t="e">
        <f>'OddsRatio_working_3-way'!Z450+'OddsRatio_working_3-way'!AF450</f>
        <v>#VALUE!</v>
      </c>
      <c r="AM450" s="11" t="e">
        <f>'OddsRatio_working_3-way'!AA450+'OddsRatio_working_3-way'!AG450</f>
        <v>#VALUE!</v>
      </c>
      <c r="AN450" s="11" t="e">
        <f>'OddsRatio_working_3-way'!AB450+'OddsRatio_working_3-way'!AH450</f>
        <v>#VALUE!</v>
      </c>
      <c r="AO450" s="11" t="e">
        <f>'OddsRatio_working_3-way'!AC450+'OddsRatio_working_3-way'!AI450</f>
        <v>#VALUE!</v>
      </c>
      <c r="AP450" s="11" t="e">
        <f>'OddsRatio_working_3-way'!AD450+'OddsRatio_working_3-way'!AJ450</f>
        <v>#VALUE!</v>
      </c>
      <c r="AQ450" s="11" t="e">
        <f>'OddsRatio_working_3-way'!AE450+'OddsRatio_working_3-way'!AK450</f>
        <v>#VALUE!</v>
      </c>
      <c r="AR450" s="10" t="str">
        <f>IF(A450="","",IF(('OddsRatio_working_3-way'!X450=0),IF(Q450&gt;0,-Q450^(1/3),(-Q450)^(1/3)),'OddsRatio_working_3-way'!AL450-'OddsRatio_working_3-way'!R450/3))</f>
        <v/>
      </c>
      <c r="AS450" s="11" t="e">
        <f>IF(('OddsRatio_working_3-way'!X450=0),IF(Q450&gt;0,-Q450^(1/3),(-Q450)^(1/3)),'OddsRatio_working_3-way'!AM450-'OddsRatio_working_3-way'!R450/3)</f>
        <v>#VALUE!</v>
      </c>
      <c r="AT450" s="11" t="e">
        <f>IF(('OddsRatio_working_3-way'!X450=0),IF(Q450&gt;0,-Q450^(1/3),(-Q450)^(1/3)),'OddsRatio_working_3-way'!AN450-'OddsRatio_working_3-way'!R450/3)</f>
        <v>#VALUE!</v>
      </c>
      <c r="AU450" s="11" t="e">
        <f>IF(('OddsRatio_working_3-way'!X450=0),0,'OddsRatio_working_3-way'!AO450)</f>
        <v>#VALUE!</v>
      </c>
      <c r="AV450" s="11" t="e">
        <f>IF(('OddsRatio_working_3-way'!X450=0),0,'OddsRatio_working_3-way'!AP450)</f>
        <v>#VALUE!</v>
      </c>
      <c r="AW450" s="11" t="e">
        <f>IF(('OddsRatio_working_3-way'!X450=0),0,'OddsRatio_working_3-way'!AQ450)</f>
        <v>#VALUE!</v>
      </c>
    </row>
    <row r="451" spans="1:49">
      <c r="A451" s="4" t="str">
        <f>IF('True_Odds_Calculator_3-way'!A452="","",'True_Odds_Calculator_3-way'!A452)</f>
        <v/>
      </c>
      <c r="B451" s="4" t="str">
        <f>IF('True_Odds_Calculator_3-way'!B452="","",'True_Odds_Calculator_3-way'!B452)</f>
        <v/>
      </c>
      <c r="C451" s="4" t="str">
        <f>IF('True_Odds_Calculator_3-way'!C452="","",'True_Odds_Calculator_3-way'!C452)</f>
        <v/>
      </c>
      <c r="D451" s="9" t="e">
        <f t="shared" si="91"/>
        <v>#VALUE!</v>
      </c>
      <c r="E451" s="9" t="e">
        <f t="shared" si="92"/>
        <v>#VALUE!</v>
      </c>
      <c r="F451" s="9" t="e">
        <f t="shared" si="93"/>
        <v>#VALUE!</v>
      </c>
      <c r="G451" s="9" t="str">
        <f t="shared" si="94"/>
        <v/>
      </c>
      <c r="H451" s="9" t="str">
        <f t="shared" si="95"/>
        <v/>
      </c>
      <c r="I451" s="9" t="str">
        <f t="shared" si="96"/>
        <v/>
      </c>
      <c r="J451" s="9" t="str">
        <f t="shared" si="97"/>
        <v/>
      </c>
      <c r="K451" s="11" t="e">
        <f t="shared" si="98"/>
        <v>#VALUE!</v>
      </c>
      <c r="L451" s="11" t="e">
        <f t="shared" si="99"/>
        <v>#VALUE!</v>
      </c>
      <c r="M451" s="11" t="e">
        <f t="shared" si="100"/>
        <v>#VALUE!</v>
      </c>
      <c r="N451" s="11" t="e">
        <f>'OddsRatio_working_3-way'!K451+'OddsRatio_working_3-way'!L451+'OddsRatio_working_3-way'!M451-('OddsRatio_working_3-way'!K451*'OddsRatio_working_3-way'!L451)-('OddsRatio_working_3-way'!K451*'OddsRatio_working_3-way'!M451)-('OddsRatio_working_3-way'!L451*'OddsRatio_working_3-way'!M451)+('OddsRatio_working_3-way'!K451*'OddsRatio_working_3-way'!L451*'OddsRatio_working_3-way'!M451)-1</f>
        <v>#VALUE!</v>
      </c>
      <c r="O451" s="11">
        <f>0</f>
        <v>0</v>
      </c>
      <c r="P451" s="11" t="e">
        <f>('OddsRatio_working_3-way'!K451*'OddsRatio_working_3-way'!L451)+('OddsRatio_working_3-way'!K451*'OddsRatio_working_3-way'!M451)+('OddsRatio_working_3-way'!L451*'OddsRatio_working_3-way'!M451)-(3*'OddsRatio_working_3-way'!K451*'OddsRatio_working_3-way'!L451*'OddsRatio_working_3-way'!M451)</f>
        <v>#VALUE!</v>
      </c>
      <c r="Q451" s="11" t="e">
        <f>2*'OddsRatio_working_3-way'!K451*'OddsRatio_working_3-way'!L451*'OddsRatio_working_3-way'!M451</f>
        <v>#VALUE!</v>
      </c>
      <c r="R451" s="11" t="e">
        <f t="shared" si="101"/>
        <v>#VALUE!</v>
      </c>
      <c r="S451" s="11" t="e">
        <f t="shared" si="102"/>
        <v>#VALUE!</v>
      </c>
      <c r="T451" s="11" t="e">
        <f t="shared" si="103"/>
        <v>#VALUE!</v>
      </c>
      <c r="U451" s="11" t="e">
        <f>'OddsRatio_working_3-way'!S451-'OddsRatio_working_3-way'!R451^2/3</f>
        <v>#VALUE!</v>
      </c>
      <c r="V451" s="11" t="e">
        <f>'OddsRatio_working_3-way'!S451*'OddsRatio_working_3-way'!R451/3-2*'OddsRatio_working_3-way'!R451^3/27-'OddsRatio_working_3-way'!T451</f>
        <v>#VALUE!</v>
      </c>
      <c r="W451" s="11" t="e">
        <f>'OddsRatio_working_3-way'!V451^2+4*'OddsRatio_working_3-way'!U451^3/27</f>
        <v>#VALUE!</v>
      </c>
      <c r="X451" s="11" t="e">
        <f>IF('OddsRatio_working_3-way'!W451&gt;0,IF(ABS('OddsRatio_working_3-way'!V451+SQRT('OddsRatio_working_3-way'!W451))/2&gt;0,ABS('OddsRatio_working_3-way'!V451+SQRT('OddsRatio_working_3-way'!W451))/2,ABS('OddsRatio_working_3-way'!V451-SQRT('OddsRatio_working_3-way'!W451))/2),SQRT(-'OddsRatio_working_3-way'!U451^3/27))</f>
        <v>#VALUE!</v>
      </c>
      <c r="Y451" s="11" t="e">
        <f>IF('OddsRatio_working_3-way'!W451&gt;=0,IF('OddsRatio_working_3-way'!V451+SQRT('OddsRatio_working_3-way'!W451)&gt;0,0,PI()),ACOS('OddsRatio_working_3-way'!V451/(2*'OddsRatio_working_3-way'!X451)))</f>
        <v>#VALUE!</v>
      </c>
      <c r="Z451" s="11" t="e">
        <f>'OddsRatio_working_3-way'!X451^(1/3)*COS('OddsRatio_working_3-way'!Y451/3)</f>
        <v>#VALUE!</v>
      </c>
      <c r="AA451" s="11" t="e">
        <f>'OddsRatio_working_3-way'!X451^(1/3)*COS(('OddsRatio_working_3-way'!Y451+2*PI())/3)</f>
        <v>#VALUE!</v>
      </c>
      <c r="AB451" s="11" t="e">
        <f>'OddsRatio_working_3-way'!X451^(1/3)*COS(('OddsRatio_working_3-way'!Y451+4*PI())/3)</f>
        <v>#VALUE!</v>
      </c>
      <c r="AC451" s="11" t="e">
        <f>'OddsRatio_working_3-way'!X451^(1/3)*SIN('OddsRatio_working_3-way'!Y451/3)</f>
        <v>#VALUE!</v>
      </c>
      <c r="AD451" s="11" t="e">
        <f>'OddsRatio_working_3-way'!X451^(1/3)*SIN(('OddsRatio_working_3-way'!Y451+2*PI())/3)</f>
        <v>#VALUE!</v>
      </c>
      <c r="AE451" s="11" t="e">
        <f>'OddsRatio_working_3-way'!X451^(1/3)*SIN(('OddsRatio_working_3-way'!Y451+4*PI())/3)</f>
        <v>#VALUE!</v>
      </c>
      <c r="AF451" s="11" t="e">
        <f>-'OddsRatio_working_3-way'!U451/(3*'OddsRatio_working_3-way'!X451^(1/3))*COS(('OddsRatio_working_3-way'!Y451)/3)</f>
        <v>#VALUE!</v>
      </c>
      <c r="AG451" s="11" t="e">
        <f>-'OddsRatio_working_3-way'!U451/(3*'OddsRatio_working_3-way'!X451^(1/3))*COS(('OddsRatio_working_3-way'!Y451+2*PI())/3)</f>
        <v>#VALUE!</v>
      </c>
      <c r="AH451" s="11" t="e">
        <f>-'OddsRatio_working_3-way'!U451/(3*'OddsRatio_working_3-way'!X451^(1/3))*COS(('OddsRatio_working_3-way'!Y451+4*PI())/3)</f>
        <v>#VALUE!</v>
      </c>
      <c r="AI451" s="11" t="e">
        <f>'OddsRatio_working_3-way'!U451/(3*'OddsRatio_working_3-way'!X451^(1/3))*SIN(('OddsRatio_working_3-way'!Y451)/3)</f>
        <v>#VALUE!</v>
      </c>
      <c r="AJ451" s="11" t="e">
        <f>'OddsRatio_working_3-way'!U451/(3*'OddsRatio_working_3-way'!X451^(1/3))*SIN(('OddsRatio_working_3-way'!Y451+2*PI())/3)</f>
        <v>#VALUE!</v>
      </c>
      <c r="AK451" s="11" t="e">
        <f>'OddsRatio_working_3-way'!U451/(3*'OddsRatio_working_3-way'!X451^(1/3))*SIN(('OddsRatio_working_3-way'!Y451+4*PI())/3)</f>
        <v>#VALUE!</v>
      </c>
      <c r="AL451" s="11" t="e">
        <f>'OddsRatio_working_3-way'!Z451+'OddsRatio_working_3-way'!AF451</f>
        <v>#VALUE!</v>
      </c>
      <c r="AM451" s="11" t="e">
        <f>'OddsRatio_working_3-way'!AA451+'OddsRatio_working_3-way'!AG451</f>
        <v>#VALUE!</v>
      </c>
      <c r="AN451" s="11" t="e">
        <f>'OddsRatio_working_3-way'!AB451+'OddsRatio_working_3-way'!AH451</f>
        <v>#VALUE!</v>
      </c>
      <c r="AO451" s="11" t="e">
        <f>'OddsRatio_working_3-way'!AC451+'OddsRatio_working_3-way'!AI451</f>
        <v>#VALUE!</v>
      </c>
      <c r="AP451" s="11" t="e">
        <f>'OddsRatio_working_3-way'!AD451+'OddsRatio_working_3-way'!AJ451</f>
        <v>#VALUE!</v>
      </c>
      <c r="AQ451" s="11" t="e">
        <f>'OddsRatio_working_3-way'!AE451+'OddsRatio_working_3-way'!AK451</f>
        <v>#VALUE!</v>
      </c>
      <c r="AR451" s="10" t="str">
        <f>IF(A451="","",IF(('OddsRatio_working_3-way'!X451=0),IF(Q451&gt;0,-Q451^(1/3),(-Q451)^(1/3)),'OddsRatio_working_3-way'!AL451-'OddsRatio_working_3-way'!R451/3))</f>
        <v/>
      </c>
      <c r="AS451" s="11" t="e">
        <f>IF(('OddsRatio_working_3-way'!X451=0),IF(Q451&gt;0,-Q451^(1/3),(-Q451)^(1/3)),'OddsRatio_working_3-way'!AM451-'OddsRatio_working_3-way'!R451/3)</f>
        <v>#VALUE!</v>
      </c>
      <c r="AT451" s="11" t="e">
        <f>IF(('OddsRatio_working_3-way'!X451=0),IF(Q451&gt;0,-Q451^(1/3),(-Q451)^(1/3)),'OddsRatio_working_3-way'!AN451-'OddsRatio_working_3-way'!R451/3)</f>
        <v>#VALUE!</v>
      </c>
      <c r="AU451" s="11" t="e">
        <f>IF(('OddsRatio_working_3-way'!X451=0),0,'OddsRatio_working_3-way'!AO451)</f>
        <v>#VALUE!</v>
      </c>
      <c r="AV451" s="11" t="e">
        <f>IF(('OddsRatio_working_3-way'!X451=0),0,'OddsRatio_working_3-way'!AP451)</f>
        <v>#VALUE!</v>
      </c>
      <c r="AW451" s="11" t="e">
        <f>IF(('OddsRatio_working_3-way'!X451=0),0,'OddsRatio_working_3-way'!AQ451)</f>
        <v>#VALUE!</v>
      </c>
    </row>
    <row r="452" spans="1:49">
      <c r="A452" s="4" t="str">
        <f>IF('True_Odds_Calculator_3-way'!A453="","",'True_Odds_Calculator_3-way'!A453)</f>
        <v/>
      </c>
      <c r="B452" s="4" t="str">
        <f>IF('True_Odds_Calculator_3-way'!B453="","",'True_Odds_Calculator_3-way'!B453)</f>
        <v/>
      </c>
      <c r="C452" s="4" t="str">
        <f>IF('True_Odds_Calculator_3-way'!C453="","",'True_Odds_Calculator_3-way'!C453)</f>
        <v/>
      </c>
      <c r="D452" s="9" t="e">
        <f t="shared" ref="D452:D515" si="104">(K452/(AR452+K452-(AR452*K452)))</f>
        <v>#VALUE!</v>
      </c>
      <c r="E452" s="9" t="e">
        <f t="shared" ref="E452:E515" si="105">(L452/(AR452+L452-(AR452*L452)))</f>
        <v>#VALUE!</v>
      </c>
      <c r="F452" s="9" t="e">
        <f t="shared" ref="F452:F515" si="106">(M452/(AR452+M452-(AR452*M452)))</f>
        <v>#VALUE!</v>
      </c>
      <c r="G452" s="9" t="str">
        <f t="shared" ref="G452:G515" si="107">AR452</f>
        <v/>
      </c>
      <c r="H452" s="9" t="str">
        <f t="shared" ref="H452:H515" si="108">IF(A452="","",1/D452)</f>
        <v/>
      </c>
      <c r="I452" s="9" t="str">
        <f t="shared" ref="I452:I515" si="109">IF(B452="","",1/E452)</f>
        <v/>
      </c>
      <c r="J452" s="9" t="str">
        <f t="shared" ref="J452:J515" si="110">IF(C452="","",1/F452)</f>
        <v/>
      </c>
      <c r="K452" s="11" t="e">
        <f t="shared" ref="K452:K515" si="111">1/A452</f>
        <v>#VALUE!</v>
      </c>
      <c r="L452" s="11" t="e">
        <f t="shared" ref="L452:L515" si="112">1/B452</f>
        <v>#VALUE!</v>
      </c>
      <c r="M452" s="11" t="e">
        <f t="shared" ref="M452:M515" si="113">1/C452</f>
        <v>#VALUE!</v>
      </c>
      <c r="N452" s="11" t="e">
        <f>'OddsRatio_working_3-way'!K452+'OddsRatio_working_3-way'!L452+'OddsRatio_working_3-way'!M452-('OddsRatio_working_3-way'!K452*'OddsRatio_working_3-way'!L452)-('OddsRatio_working_3-way'!K452*'OddsRatio_working_3-way'!M452)-('OddsRatio_working_3-way'!L452*'OddsRatio_working_3-way'!M452)+('OddsRatio_working_3-way'!K452*'OddsRatio_working_3-way'!L452*'OddsRatio_working_3-way'!M452)-1</f>
        <v>#VALUE!</v>
      </c>
      <c r="O452" s="11">
        <f>0</f>
        <v>0</v>
      </c>
      <c r="P452" s="11" t="e">
        <f>('OddsRatio_working_3-way'!K452*'OddsRatio_working_3-way'!L452)+('OddsRatio_working_3-way'!K452*'OddsRatio_working_3-way'!M452)+('OddsRatio_working_3-way'!L452*'OddsRatio_working_3-way'!M452)-(3*'OddsRatio_working_3-way'!K452*'OddsRatio_working_3-way'!L452*'OddsRatio_working_3-way'!M452)</f>
        <v>#VALUE!</v>
      </c>
      <c r="Q452" s="11" t="e">
        <f>2*'OddsRatio_working_3-way'!K452*'OddsRatio_working_3-way'!L452*'OddsRatio_working_3-way'!M452</f>
        <v>#VALUE!</v>
      </c>
      <c r="R452" s="11" t="e">
        <f t="shared" ref="R452:R515" si="114">O452/N452</f>
        <v>#VALUE!</v>
      </c>
      <c r="S452" s="11" t="e">
        <f t="shared" ref="S452:S515" si="115">P452/N452</f>
        <v>#VALUE!</v>
      </c>
      <c r="T452" s="11" t="e">
        <f t="shared" ref="T452:T515" si="116">Q452/N452</f>
        <v>#VALUE!</v>
      </c>
      <c r="U452" s="11" t="e">
        <f>'OddsRatio_working_3-way'!S452-'OddsRatio_working_3-way'!R452^2/3</f>
        <v>#VALUE!</v>
      </c>
      <c r="V452" s="11" t="e">
        <f>'OddsRatio_working_3-way'!S452*'OddsRatio_working_3-way'!R452/3-2*'OddsRatio_working_3-way'!R452^3/27-'OddsRatio_working_3-way'!T452</f>
        <v>#VALUE!</v>
      </c>
      <c r="W452" s="11" t="e">
        <f>'OddsRatio_working_3-way'!V452^2+4*'OddsRatio_working_3-way'!U452^3/27</f>
        <v>#VALUE!</v>
      </c>
      <c r="X452" s="11" t="e">
        <f>IF('OddsRatio_working_3-way'!W452&gt;0,IF(ABS('OddsRatio_working_3-way'!V452+SQRT('OddsRatio_working_3-way'!W452))/2&gt;0,ABS('OddsRatio_working_3-way'!V452+SQRT('OddsRatio_working_3-way'!W452))/2,ABS('OddsRatio_working_3-way'!V452-SQRT('OddsRatio_working_3-way'!W452))/2),SQRT(-'OddsRatio_working_3-way'!U452^3/27))</f>
        <v>#VALUE!</v>
      </c>
      <c r="Y452" s="11" t="e">
        <f>IF('OddsRatio_working_3-way'!W452&gt;=0,IF('OddsRatio_working_3-way'!V452+SQRT('OddsRatio_working_3-way'!W452)&gt;0,0,PI()),ACOS('OddsRatio_working_3-way'!V452/(2*'OddsRatio_working_3-way'!X452)))</f>
        <v>#VALUE!</v>
      </c>
      <c r="Z452" s="11" t="e">
        <f>'OddsRatio_working_3-way'!X452^(1/3)*COS('OddsRatio_working_3-way'!Y452/3)</f>
        <v>#VALUE!</v>
      </c>
      <c r="AA452" s="11" t="e">
        <f>'OddsRatio_working_3-way'!X452^(1/3)*COS(('OddsRatio_working_3-way'!Y452+2*PI())/3)</f>
        <v>#VALUE!</v>
      </c>
      <c r="AB452" s="11" t="e">
        <f>'OddsRatio_working_3-way'!X452^(1/3)*COS(('OddsRatio_working_3-way'!Y452+4*PI())/3)</f>
        <v>#VALUE!</v>
      </c>
      <c r="AC452" s="11" t="e">
        <f>'OddsRatio_working_3-way'!X452^(1/3)*SIN('OddsRatio_working_3-way'!Y452/3)</f>
        <v>#VALUE!</v>
      </c>
      <c r="AD452" s="11" t="e">
        <f>'OddsRatio_working_3-way'!X452^(1/3)*SIN(('OddsRatio_working_3-way'!Y452+2*PI())/3)</f>
        <v>#VALUE!</v>
      </c>
      <c r="AE452" s="11" t="e">
        <f>'OddsRatio_working_3-way'!X452^(1/3)*SIN(('OddsRatio_working_3-way'!Y452+4*PI())/3)</f>
        <v>#VALUE!</v>
      </c>
      <c r="AF452" s="11" t="e">
        <f>-'OddsRatio_working_3-way'!U452/(3*'OddsRatio_working_3-way'!X452^(1/3))*COS(('OddsRatio_working_3-way'!Y452)/3)</f>
        <v>#VALUE!</v>
      </c>
      <c r="AG452" s="11" t="e">
        <f>-'OddsRatio_working_3-way'!U452/(3*'OddsRatio_working_3-way'!X452^(1/3))*COS(('OddsRatio_working_3-way'!Y452+2*PI())/3)</f>
        <v>#VALUE!</v>
      </c>
      <c r="AH452" s="11" t="e">
        <f>-'OddsRatio_working_3-way'!U452/(3*'OddsRatio_working_3-way'!X452^(1/3))*COS(('OddsRatio_working_3-way'!Y452+4*PI())/3)</f>
        <v>#VALUE!</v>
      </c>
      <c r="AI452" s="11" t="e">
        <f>'OddsRatio_working_3-way'!U452/(3*'OddsRatio_working_3-way'!X452^(1/3))*SIN(('OddsRatio_working_3-way'!Y452)/3)</f>
        <v>#VALUE!</v>
      </c>
      <c r="AJ452" s="11" t="e">
        <f>'OddsRatio_working_3-way'!U452/(3*'OddsRatio_working_3-way'!X452^(1/3))*SIN(('OddsRatio_working_3-way'!Y452+2*PI())/3)</f>
        <v>#VALUE!</v>
      </c>
      <c r="AK452" s="11" t="e">
        <f>'OddsRatio_working_3-way'!U452/(3*'OddsRatio_working_3-way'!X452^(1/3))*SIN(('OddsRatio_working_3-way'!Y452+4*PI())/3)</f>
        <v>#VALUE!</v>
      </c>
      <c r="AL452" s="11" t="e">
        <f>'OddsRatio_working_3-way'!Z452+'OddsRatio_working_3-way'!AF452</f>
        <v>#VALUE!</v>
      </c>
      <c r="AM452" s="11" t="e">
        <f>'OddsRatio_working_3-way'!AA452+'OddsRatio_working_3-way'!AG452</f>
        <v>#VALUE!</v>
      </c>
      <c r="AN452" s="11" t="e">
        <f>'OddsRatio_working_3-way'!AB452+'OddsRatio_working_3-way'!AH452</f>
        <v>#VALUE!</v>
      </c>
      <c r="AO452" s="11" t="e">
        <f>'OddsRatio_working_3-way'!AC452+'OddsRatio_working_3-way'!AI452</f>
        <v>#VALUE!</v>
      </c>
      <c r="AP452" s="11" t="e">
        <f>'OddsRatio_working_3-way'!AD452+'OddsRatio_working_3-way'!AJ452</f>
        <v>#VALUE!</v>
      </c>
      <c r="AQ452" s="11" t="e">
        <f>'OddsRatio_working_3-way'!AE452+'OddsRatio_working_3-way'!AK452</f>
        <v>#VALUE!</v>
      </c>
      <c r="AR452" s="10" t="str">
        <f>IF(A452="","",IF(('OddsRatio_working_3-way'!X452=0),IF(Q452&gt;0,-Q452^(1/3),(-Q452)^(1/3)),'OddsRatio_working_3-way'!AL452-'OddsRatio_working_3-way'!R452/3))</f>
        <v/>
      </c>
      <c r="AS452" s="11" t="e">
        <f>IF(('OddsRatio_working_3-way'!X452=0),IF(Q452&gt;0,-Q452^(1/3),(-Q452)^(1/3)),'OddsRatio_working_3-way'!AM452-'OddsRatio_working_3-way'!R452/3)</f>
        <v>#VALUE!</v>
      </c>
      <c r="AT452" s="11" t="e">
        <f>IF(('OddsRatio_working_3-way'!X452=0),IF(Q452&gt;0,-Q452^(1/3),(-Q452)^(1/3)),'OddsRatio_working_3-way'!AN452-'OddsRatio_working_3-way'!R452/3)</f>
        <v>#VALUE!</v>
      </c>
      <c r="AU452" s="11" t="e">
        <f>IF(('OddsRatio_working_3-way'!X452=0),0,'OddsRatio_working_3-way'!AO452)</f>
        <v>#VALUE!</v>
      </c>
      <c r="AV452" s="11" t="e">
        <f>IF(('OddsRatio_working_3-way'!X452=0),0,'OddsRatio_working_3-way'!AP452)</f>
        <v>#VALUE!</v>
      </c>
      <c r="AW452" s="11" t="e">
        <f>IF(('OddsRatio_working_3-way'!X452=0),0,'OddsRatio_working_3-way'!AQ452)</f>
        <v>#VALUE!</v>
      </c>
    </row>
    <row r="453" spans="1:49">
      <c r="A453" s="4" t="str">
        <f>IF('True_Odds_Calculator_3-way'!A454="","",'True_Odds_Calculator_3-way'!A454)</f>
        <v/>
      </c>
      <c r="B453" s="4" t="str">
        <f>IF('True_Odds_Calculator_3-way'!B454="","",'True_Odds_Calculator_3-way'!B454)</f>
        <v/>
      </c>
      <c r="C453" s="4" t="str">
        <f>IF('True_Odds_Calculator_3-way'!C454="","",'True_Odds_Calculator_3-way'!C454)</f>
        <v/>
      </c>
      <c r="D453" s="9" t="e">
        <f t="shared" si="104"/>
        <v>#VALUE!</v>
      </c>
      <c r="E453" s="9" t="e">
        <f t="shared" si="105"/>
        <v>#VALUE!</v>
      </c>
      <c r="F453" s="9" t="e">
        <f t="shared" si="106"/>
        <v>#VALUE!</v>
      </c>
      <c r="G453" s="9" t="str">
        <f t="shared" si="107"/>
        <v/>
      </c>
      <c r="H453" s="9" t="str">
        <f t="shared" si="108"/>
        <v/>
      </c>
      <c r="I453" s="9" t="str">
        <f t="shared" si="109"/>
        <v/>
      </c>
      <c r="J453" s="9" t="str">
        <f t="shared" si="110"/>
        <v/>
      </c>
      <c r="K453" s="11" t="e">
        <f t="shared" si="111"/>
        <v>#VALUE!</v>
      </c>
      <c r="L453" s="11" t="e">
        <f t="shared" si="112"/>
        <v>#VALUE!</v>
      </c>
      <c r="M453" s="11" t="e">
        <f t="shared" si="113"/>
        <v>#VALUE!</v>
      </c>
      <c r="N453" s="11" t="e">
        <f>'OddsRatio_working_3-way'!K453+'OddsRatio_working_3-way'!L453+'OddsRatio_working_3-way'!M453-('OddsRatio_working_3-way'!K453*'OddsRatio_working_3-way'!L453)-('OddsRatio_working_3-way'!K453*'OddsRatio_working_3-way'!M453)-('OddsRatio_working_3-way'!L453*'OddsRatio_working_3-way'!M453)+('OddsRatio_working_3-way'!K453*'OddsRatio_working_3-way'!L453*'OddsRatio_working_3-way'!M453)-1</f>
        <v>#VALUE!</v>
      </c>
      <c r="O453" s="11">
        <f>0</f>
        <v>0</v>
      </c>
      <c r="P453" s="11" t="e">
        <f>('OddsRatio_working_3-way'!K453*'OddsRatio_working_3-way'!L453)+('OddsRatio_working_3-way'!K453*'OddsRatio_working_3-way'!M453)+('OddsRatio_working_3-way'!L453*'OddsRatio_working_3-way'!M453)-(3*'OddsRatio_working_3-way'!K453*'OddsRatio_working_3-way'!L453*'OddsRatio_working_3-way'!M453)</f>
        <v>#VALUE!</v>
      </c>
      <c r="Q453" s="11" t="e">
        <f>2*'OddsRatio_working_3-way'!K453*'OddsRatio_working_3-way'!L453*'OddsRatio_working_3-way'!M453</f>
        <v>#VALUE!</v>
      </c>
      <c r="R453" s="11" t="e">
        <f t="shared" si="114"/>
        <v>#VALUE!</v>
      </c>
      <c r="S453" s="11" t="e">
        <f t="shared" si="115"/>
        <v>#VALUE!</v>
      </c>
      <c r="T453" s="11" t="e">
        <f t="shared" si="116"/>
        <v>#VALUE!</v>
      </c>
      <c r="U453" s="11" t="e">
        <f>'OddsRatio_working_3-way'!S453-'OddsRatio_working_3-way'!R453^2/3</f>
        <v>#VALUE!</v>
      </c>
      <c r="V453" s="11" t="e">
        <f>'OddsRatio_working_3-way'!S453*'OddsRatio_working_3-way'!R453/3-2*'OddsRatio_working_3-way'!R453^3/27-'OddsRatio_working_3-way'!T453</f>
        <v>#VALUE!</v>
      </c>
      <c r="W453" s="11" t="e">
        <f>'OddsRatio_working_3-way'!V453^2+4*'OddsRatio_working_3-way'!U453^3/27</f>
        <v>#VALUE!</v>
      </c>
      <c r="X453" s="11" t="e">
        <f>IF('OddsRatio_working_3-way'!W453&gt;0,IF(ABS('OddsRatio_working_3-way'!V453+SQRT('OddsRatio_working_3-way'!W453))/2&gt;0,ABS('OddsRatio_working_3-way'!V453+SQRT('OddsRatio_working_3-way'!W453))/2,ABS('OddsRatio_working_3-way'!V453-SQRT('OddsRatio_working_3-way'!W453))/2),SQRT(-'OddsRatio_working_3-way'!U453^3/27))</f>
        <v>#VALUE!</v>
      </c>
      <c r="Y453" s="11" t="e">
        <f>IF('OddsRatio_working_3-way'!W453&gt;=0,IF('OddsRatio_working_3-way'!V453+SQRT('OddsRatio_working_3-way'!W453)&gt;0,0,PI()),ACOS('OddsRatio_working_3-way'!V453/(2*'OddsRatio_working_3-way'!X453)))</f>
        <v>#VALUE!</v>
      </c>
      <c r="Z453" s="11" t="e">
        <f>'OddsRatio_working_3-way'!X453^(1/3)*COS('OddsRatio_working_3-way'!Y453/3)</f>
        <v>#VALUE!</v>
      </c>
      <c r="AA453" s="11" t="e">
        <f>'OddsRatio_working_3-way'!X453^(1/3)*COS(('OddsRatio_working_3-way'!Y453+2*PI())/3)</f>
        <v>#VALUE!</v>
      </c>
      <c r="AB453" s="11" t="e">
        <f>'OddsRatio_working_3-way'!X453^(1/3)*COS(('OddsRatio_working_3-way'!Y453+4*PI())/3)</f>
        <v>#VALUE!</v>
      </c>
      <c r="AC453" s="11" t="e">
        <f>'OddsRatio_working_3-way'!X453^(1/3)*SIN('OddsRatio_working_3-way'!Y453/3)</f>
        <v>#VALUE!</v>
      </c>
      <c r="AD453" s="11" t="e">
        <f>'OddsRatio_working_3-way'!X453^(1/3)*SIN(('OddsRatio_working_3-way'!Y453+2*PI())/3)</f>
        <v>#VALUE!</v>
      </c>
      <c r="AE453" s="11" t="e">
        <f>'OddsRatio_working_3-way'!X453^(1/3)*SIN(('OddsRatio_working_3-way'!Y453+4*PI())/3)</f>
        <v>#VALUE!</v>
      </c>
      <c r="AF453" s="11" t="e">
        <f>-'OddsRatio_working_3-way'!U453/(3*'OddsRatio_working_3-way'!X453^(1/3))*COS(('OddsRatio_working_3-way'!Y453)/3)</f>
        <v>#VALUE!</v>
      </c>
      <c r="AG453" s="11" t="e">
        <f>-'OddsRatio_working_3-way'!U453/(3*'OddsRatio_working_3-way'!X453^(1/3))*COS(('OddsRatio_working_3-way'!Y453+2*PI())/3)</f>
        <v>#VALUE!</v>
      </c>
      <c r="AH453" s="11" t="e">
        <f>-'OddsRatio_working_3-way'!U453/(3*'OddsRatio_working_3-way'!X453^(1/3))*COS(('OddsRatio_working_3-way'!Y453+4*PI())/3)</f>
        <v>#VALUE!</v>
      </c>
      <c r="AI453" s="11" t="e">
        <f>'OddsRatio_working_3-way'!U453/(3*'OddsRatio_working_3-way'!X453^(1/3))*SIN(('OddsRatio_working_3-way'!Y453)/3)</f>
        <v>#VALUE!</v>
      </c>
      <c r="AJ453" s="11" t="e">
        <f>'OddsRatio_working_3-way'!U453/(3*'OddsRatio_working_3-way'!X453^(1/3))*SIN(('OddsRatio_working_3-way'!Y453+2*PI())/3)</f>
        <v>#VALUE!</v>
      </c>
      <c r="AK453" s="11" t="e">
        <f>'OddsRatio_working_3-way'!U453/(3*'OddsRatio_working_3-way'!X453^(1/3))*SIN(('OddsRatio_working_3-way'!Y453+4*PI())/3)</f>
        <v>#VALUE!</v>
      </c>
      <c r="AL453" s="11" t="e">
        <f>'OddsRatio_working_3-way'!Z453+'OddsRatio_working_3-way'!AF453</f>
        <v>#VALUE!</v>
      </c>
      <c r="AM453" s="11" t="e">
        <f>'OddsRatio_working_3-way'!AA453+'OddsRatio_working_3-way'!AG453</f>
        <v>#VALUE!</v>
      </c>
      <c r="AN453" s="11" t="e">
        <f>'OddsRatio_working_3-way'!AB453+'OddsRatio_working_3-way'!AH453</f>
        <v>#VALUE!</v>
      </c>
      <c r="AO453" s="11" t="e">
        <f>'OddsRatio_working_3-way'!AC453+'OddsRatio_working_3-way'!AI453</f>
        <v>#VALUE!</v>
      </c>
      <c r="AP453" s="11" t="e">
        <f>'OddsRatio_working_3-way'!AD453+'OddsRatio_working_3-way'!AJ453</f>
        <v>#VALUE!</v>
      </c>
      <c r="AQ453" s="11" t="e">
        <f>'OddsRatio_working_3-way'!AE453+'OddsRatio_working_3-way'!AK453</f>
        <v>#VALUE!</v>
      </c>
      <c r="AR453" s="10" t="str">
        <f>IF(A453="","",IF(('OddsRatio_working_3-way'!X453=0),IF(Q453&gt;0,-Q453^(1/3),(-Q453)^(1/3)),'OddsRatio_working_3-way'!AL453-'OddsRatio_working_3-way'!R453/3))</f>
        <v/>
      </c>
      <c r="AS453" s="11" t="e">
        <f>IF(('OddsRatio_working_3-way'!X453=0),IF(Q453&gt;0,-Q453^(1/3),(-Q453)^(1/3)),'OddsRatio_working_3-way'!AM453-'OddsRatio_working_3-way'!R453/3)</f>
        <v>#VALUE!</v>
      </c>
      <c r="AT453" s="11" t="e">
        <f>IF(('OddsRatio_working_3-way'!X453=0),IF(Q453&gt;0,-Q453^(1/3),(-Q453)^(1/3)),'OddsRatio_working_3-way'!AN453-'OddsRatio_working_3-way'!R453/3)</f>
        <v>#VALUE!</v>
      </c>
      <c r="AU453" s="11" t="e">
        <f>IF(('OddsRatio_working_3-way'!X453=0),0,'OddsRatio_working_3-way'!AO453)</f>
        <v>#VALUE!</v>
      </c>
      <c r="AV453" s="11" t="e">
        <f>IF(('OddsRatio_working_3-way'!X453=0),0,'OddsRatio_working_3-way'!AP453)</f>
        <v>#VALUE!</v>
      </c>
      <c r="AW453" s="11" t="e">
        <f>IF(('OddsRatio_working_3-way'!X453=0),0,'OddsRatio_working_3-way'!AQ453)</f>
        <v>#VALUE!</v>
      </c>
    </row>
    <row r="454" spans="1:49">
      <c r="A454" s="4" t="str">
        <f>IF('True_Odds_Calculator_3-way'!A455="","",'True_Odds_Calculator_3-way'!A455)</f>
        <v/>
      </c>
      <c r="B454" s="4" t="str">
        <f>IF('True_Odds_Calculator_3-way'!B455="","",'True_Odds_Calculator_3-way'!B455)</f>
        <v/>
      </c>
      <c r="C454" s="4" t="str">
        <f>IF('True_Odds_Calculator_3-way'!C455="","",'True_Odds_Calculator_3-way'!C455)</f>
        <v/>
      </c>
      <c r="D454" s="9" t="e">
        <f t="shared" si="104"/>
        <v>#VALUE!</v>
      </c>
      <c r="E454" s="9" t="e">
        <f t="shared" si="105"/>
        <v>#VALUE!</v>
      </c>
      <c r="F454" s="9" t="e">
        <f t="shared" si="106"/>
        <v>#VALUE!</v>
      </c>
      <c r="G454" s="9" t="str">
        <f t="shared" si="107"/>
        <v/>
      </c>
      <c r="H454" s="9" t="str">
        <f t="shared" si="108"/>
        <v/>
      </c>
      <c r="I454" s="9" t="str">
        <f t="shared" si="109"/>
        <v/>
      </c>
      <c r="J454" s="9" t="str">
        <f t="shared" si="110"/>
        <v/>
      </c>
      <c r="K454" s="11" t="e">
        <f t="shared" si="111"/>
        <v>#VALUE!</v>
      </c>
      <c r="L454" s="11" t="e">
        <f t="shared" si="112"/>
        <v>#VALUE!</v>
      </c>
      <c r="M454" s="11" t="e">
        <f t="shared" si="113"/>
        <v>#VALUE!</v>
      </c>
      <c r="N454" s="11" t="e">
        <f>'OddsRatio_working_3-way'!K454+'OddsRatio_working_3-way'!L454+'OddsRatio_working_3-way'!M454-('OddsRatio_working_3-way'!K454*'OddsRatio_working_3-way'!L454)-('OddsRatio_working_3-way'!K454*'OddsRatio_working_3-way'!M454)-('OddsRatio_working_3-way'!L454*'OddsRatio_working_3-way'!M454)+('OddsRatio_working_3-way'!K454*'OddsRatio_working_3-way'!L454*'OddsRatio_working_3-way'!M454)-1</f>
        <v>#VALUE!</v>
      </c>
      <c r="O454" s="11">
        <f>0</f>
        <v>0</v>
      </c>
      <c r="P454" s="11" t="e">
        <f>('OddsRatio_working_3-way'!K454*'OddsRatio_working_3-way'!L454)+('OddsRatio_working_3-way'!K454*'OddsRatio_working_3-way'!M454)+('OddsRatio_working_3-way'!L454*'OddsRatio_working_3-way'!M454)-(3*'OddsRatio_working_3-way'!K454*'OddsRatio_working_3-way'!L454*'OddsRatio_working_3-way'!M454)</f>
        <v>#VALUE!</v>
      </c>
      <c r="Q454" s="11" t="e">
        <f>2*'OddsRatio_working_3-way'!K454*'OddsRatio_working_3-way'!L454*'OddsRatio_working_3-way'!M454</f>
        <v>#VALUE!</v>
      </c>
      <c r="R454" s="11" t="e">
        <f t="shared" si="114"/>
        <v>#VALUE!</v>
      </c>
      <c r="S454" s="11" t="e">
        <f t="shared" si="115"/>
        <v>#VALUE!</v>
      </c>
      <c r="T454" s="11" t="e">
        <f t="shared" si="116"/>
        <v>#VALUE!</v>
      </c>
      <c r="U454" s="11" t="e">
        <f>'OddsRatio_working_3-way'!S454-'OddsRatio_working_3-way'!R454^2/3</f>
        <v>#VALUE!</v>
      </c>
      <c r="V454" s="11" t="e">
        <f>'OddsRatio_working_3-way'!S454*'OddsRatio_working_3-way'!R454/3-2*'OddsRatio_working_3-way'!R454^3/27-'OddsRatio_working_3-way'!T454</f>
        <v>#VALUE!</v>
      </c>
      <c r="W454" s="11" t="e">
        <f>'OddsRatio_working_3-way'!V454^2+4*'OddsRatio_working_3-way'!U454^3/27</f>
        <v>#VALUE!</v>
      </c>
      <c r="X454" s="11" t="e">
        <f>IF('OddsRatio_working_3-way'!W454&gt;0,IF(ABS('OddsRatio_working_3-way'!V454+SQRT('OddsRatio_working_3-way'!W454))/2&gt;0,ABS('OddsRatio_working_3-way'!V454+SQRT('OddsRatio_working_3-way'!W454))/2,ABS('OddsRatio_working_3-way'!V454-SQRT('OddsRatio_working_3-way'!W454))/2),SQRT(-'OddsRatio_working_3-way'!U454^3/27))</f>
        <v>#VALUE!</v>
      </c>
      <c r="Y454" s="11" t="e">
        <f>IF('OddsRatio_working_3-way'!W454&gt;=0,IF('OddsRatio_working_3-way'!V454+SQRT('OddsRatio_working_3-way'!W454)&gt;0,0,PI()),ACOS('OddsRatio_working_3-way'!V454/(2*'OddsRatio_working_3-way'!X454)))</f>
        <v>#VALUE!</v>
      </c>
      <c r="Z454" s="11" t="e">
        <f>'OddsRatio_working_3-way'!X454^(1/3)*COS('OddsRatio_working_3-way'!Y454/3)</f>
        <v>#VALUE!</v>
      </c>
      <c r="AA454" s="11" t="e">
        <f>'OddsRatio_working_3-way'!X454^(1/3)*COS(('OddsRatio_working_3-way'!Y454+2*PI())/3)</f>
        <v>#VALUE!</v>
      </c>
      <c r="AB454" s="11" t="e">
        <f>'OddsRatio_working_3-way'!X454^(1/3)*COS(('OddsRatio_working_3-way'!Y454+4*PI())/3)</f>
        <v>#VALUE!</v>
      </c>
      <c r="AC454" s="11" t="e">
        <f>'OddsRatio_working_3-way'!X454^(1/3)*SIN('OddsRatio_working_3-way'!Y454/3)</f>
        <v>#VALUE!</v>
      </c>
      <c r="AD454" s="11" t="e">
        <f>'OddsRatio_working_3-way'!X454^(1/3)*SIN(('OddsRatio_working_3-way'!Y454+2*PI())/3)</f>
        <v>#VALUE!</v>
      </c>
      <c r="AE454" s="11" t="e">
        <f>'OddsRatio_working_3-way'!X454^(1/3)*SIN(('OddsRatio_working_3-way'!Y454+4*PI())/3)</f>
        <v>#VALUE!</v>
      </c>
      <c r="AF454" s="11" t="e">
        <f>-'OddsRatio_working_3-way'!U454/(3*'OddsRatio_working_3-way'!X454^(1/3))*COS(('OddsRatio_working_3-way'!Y454)/3)</f>
        <v>#VALUE!</v>
      </c>
      <c r="AG454" s="11" t="e">
        <f>-'OddsRatio_working_3-way'!U454/(3*'OddsRatio_working_3-way'!X454^(1/3))*COS(('OddsRatio_working_3-way'!Y454+2*PI())/3)</f>
        <v>#VALUE!</v>
      </c>
      <c r="AH454" s="11" t="e">
        <f>-'OddsRatio_working_3-way'!U454/(3*'OddsRatio_working_3-way'!X454^(1/3))*COS(('OddsRatio_working_3-way'!Y454+4*PI())/3)</f>
        <v>#VALUE!</v>
      </c>
      <c r="AI454" s="11" t="e">
        <f>'OddsRatio_working_3-way'!U454/(3*'OddsRatio_working_3-way'!X454^(1/3))*SIN(('OddsRatio_working_3-way'!Y454)/3)</f>
        <v>#VALUE!</v>
      </c>
      <c r="AJ454" s="11" t="e">
        <f>'OddsRatio_working_3-way'!U454/(3*'OddsRatio_working_3-way'!X454^(1/3))*SIN(('OddsRatio_working_3-way'!Y454+2*PI())/3)</f>
        <v>#VALUE!</v>
      </c>
      <c r="AK454" s="11" t="e">
        <f>'OddsRatio_working_3-way'!U454/(3*'OddsRatio_working_3-way'!X454^(1/3))*SIN(('OddsRatio_working_3-way'!Y454+4*PI())/3)</f>
        <v>#VALUE!</v>
      </c>
      <c r="AL454" s="11" t="e">
        <f>'OddsRatio_working_3-way'!Z454+'OddsRatio_working_3-way'!AF454</f>
        <v>#VALUE!</v>
      </c>
      <c r="AM454" s="11" t="e">
        <f>'OddsRatio_working_3-way'!AA454+'OddsRatio_working_3-way'!AG454</f>
        <v>#VALUE!</v>
      </c>
      <c r="AN454" s="11" t="e">
        <f>'OddsRatio_working_3-way'!AB454+'OddsRatio_working_3-way'!AH454</f>
        <v>#VALUE!</v>
      </c>
      <c r="AO454" s="11" t="e">
        <f>'OddsRatio_working_3-way'!AC454+'OddsRatio_working_3-way'!AI454</f>
        <v>#VALUE!</v>
      </c>
      <c r="AP454" s="11" t="e">
        <f>'OddsRatio_working_3-way'!AD454+'OddsRatio_working_3-way'!AJ454</f>
        <v>#VALUE!</v>
      </c>
      <c r="AQ454" s="11" t="e">
        <f>'OddsRatio_working_3-way'!AE454+'OddsRatio_working_3-way'!AK454</f>
        <v>#VALUE!</v>
      </c>
      <c r="AR454" s="10" t="str">
        <f>IF(A454="","",IF(('OddsRatio_working_3-way'!X454=0),IF(Q454&gt;0,-Q454^(1/3),(-Q454)^(1/3)),'OddsRatio_working_3-way'!AL454-'OddsRatio_working_3-way'!R454/3))</f>
        <v/>
      </c>
      <c r="AS454" s="11" t="e">
        <f>IF(('OddsRatio_working_3-way'!X454=0),IF(Q454&gt;0,-Q454^(1/3),(-Q454)^(1/3)),'OddsRatio_working_3-way'!AM454-'OddsRatio_working_3-way'!R454/3)</f>
        <v>#VALUE!</v>
      </c>
      <c r="AT454" s="11" t="e">
        <f>IF(('OddsRatio_working_3-way'!X454=0),IF(Q454&gt;0,-Q454^(1/3),(-Q454)^(1/3)),'OddsRatio_working_3-way'!AN454-'OddsRatio_working_3-way'!R454/3)</f>
        <v>#VALUE!</v>
      </c>
      <c r="AU454" s="11" t="e">
        <f>IF(('OddsRatio_working_3-way'!X454=0),0,'OddsRatio_working_3-way'!AO454)</f>
        <v>#VALUE!</v>
      </c>
      <c r="AV454" s="11" t="e">
        <f>IF(('OddsRatio_working_3-way'!X454=0),0,'OddsRatio_working_3-way'!AP454)</f>
        <v>#VALUE!</v>
      </c>
      <c r="AW454" s="11" t="e">
        <f>IF(('OddsRatio_working_3-way'!X454=0),0,'OddsRatio_working_3-way'!AQ454)</f>
        <v>#VALUE!</v>
      </c>
    </row>
    <row r="455" spans="1:49">
      <c r="A455" s="4" t="str">
        <f>IF('True_Odds_Calculator_3-way'!A456="","",'True_Odds_Calculator_3-way'!A456)</f>
        <v/>
      </c>
      <c r="B455" s="4" t="str">
        <f>IF('True_Odds_Calculator_3-way'!B456="","",'True_Odds_Calculator_3-way'!B456)</f>
        <v/>
      </c>
      <c r="C455" s="4" t="str">
        <f>IF('True_Odds_Calculator_3-way'!C456="","",'True_Odds_Calculator_3-way'!C456)</f>
        <v/>
      </c>
      <c r="D455" s="9" t="e">
        <f t="shared" si="104"/>
        <v>#VALUE!</v>
      </c>
      <c r="E455" s="9" t="e">
        <f t="shared" si="105"/>
        <v>#VALUE!</v>
      </c>
      <c r="F455" s="9" t="e">
        <f t="shared" si="106"/>
        <v>#VALUE!</v>
      </c>
      <c r="G455" s="9" t="str">
        <f t="shared" si="107"/>
        <v/>
      </c>
      <c r="H455" s="9" t="str">
        <f t="shared" si="108"/>
        <v/>
      </c>
      <c r="I455" s="9" t="str">
        <f t="shared" si="109"/>
        <v/>
      </c>
      <c r="J455" s="9" t="str">
        <f t="shared" si="110"/>
        <v/>
      </c>
      <c r="K455" s="11" t="e">
        <f t="shared" si="111"/>
        <v>#VALUE!</v>
      </c>
      <c r="L455" s="11" t="e">
        <f t="shared" si="112"/>
        <v>#VALUE!</v>
      </c>
      <c r="M455" s="11" t="e">
        <f t="shared" si="113"/>
        <v>#VALUE!</v>
      </c>
      <c r="N455" s="11" t="e">
        <f>'OddsRatio_working_3-way'!K455+'OddsRatio_working_3-way'!L455+'OddsRatio_working_3-way'!M455-('OddsRatio_working_3-way'!K455*'OddsRatio_working_3-way'!L455)-('OddsRatio_working_3-way'!K455*'OddsRatio_working_3-way'!M455)-('OddsRatio_working_3-way'!L455*'OddsRatio_working_3-way'!M455)+('OddsRatio_working_3-way'!K455*'OddsRatio_working_3-way'!L455*'OddsRatio_working_3-way'!M455)-1</f>
        <v>#VALUE!</v>
      </c>
      <c r="O455" s="11">
        <f>0</f>
        <v>0</v>
      </c>
      <c r="P455" s="11" t="e">
        <f>('OddsRatio_working_3-way'!K455*'OddsRatio_working_3-way'!L455)+('OddsRatio_working_3-way'!K455*'OddsRatio_working_3-way'!M455)+('OddsRatio_working_3-way'!L455*'OddsRatio_working_3-way'!M455)-(3*'OddsRatio_working_3-way'!K455*'OddsRatio_working_3-way'!L455*'OddsRatio_working_3-way'!M455)</f>
        <v>#VALUE!</v>
      </c>
      <c r="Q455" s="11" t="e">
        <f>2*'OddsRatio_working_3-way'!K455*'OddsRatio_working_3-way'!L455*'OddsRatio_working_3-way'!M455</f>
        <v>#VALUE!</v>
      </c>
      <c r="R455" s="11" t="e">
        <f t="shared" si="114"/>
        <v>#VALUE!</v>
      </c>
      <c r="S455" s="11" t="e">
        <f t="shared" si="115"/>
        <v>#VALUE!</v>
      </c>
      <c r="T455" s="11" t="e">
        <f t="shared" si="116"/>
        <v>#VALUE!</v>
      </c>
      <c r="U455" s="11" t="e">
        <f>'OddsRatio_working_3-way'!S455-'OddsRatio_working_3-way'!R455^2/3</f>
        <v>#VALUE!</v>
      </c>
      <c r="V455" s="11" t="e">
        <f>'OddsRatio_working_3-way'!S455*'OddsRatio_working_3-way'!R455/3-2*'OddsRatio_working_3-way'!R455^3/27-'OddsRatio_working_3-way'!T455</f>
        <v>#VALUE!</v>
      </c>
      <c r="W455" s="11" t="e">
        <f>'OddsRatio_working_3-way'!V455^2+4*'OddsRatio_working_3-way'!U455^3/27</f>
        <v>#VALUE!</v>
      </c>
      <c r="X455" s="11" t="e">
        <f>IF('OddsRatio_working_3-way'!W455&gt;0,IF(ABS('OddsRatio_working_3-way'!V455+SQRT('OddsRatio_working_3-way'!W455))/2&gt;0,ABS('OddsRatio_working_3-way'!V455+SQRT('OddsRatio_working_3-way'!W455))/2,ABS('OddsRatio_working_3-way'!V455-SQRT('OddsRatio_working_3-way'!W455))/2),SQRT(-'OddsRatio_working_3-way'!U455^3/27))</f>
        <v>#VALUE!</v>
      </c>
      <c r="Y455" s="11" t="e">
        <f>IF('OddsRatio_working_3-way'!W455&gt;=0,IF('OddsRatio_working_3-way'!V455+SQRT('OddsRatio_working_3-way'!W455)&gt;0,0,PI()),ACOS('OddsRatio_working_3-way'!V455/(2*'OddsRatio_working_3-way'!X455)))</f>
        <v>#VALUE!</v>
      </c>
      <c r="Z455" s="11" t="e">
        <f>'OddsRatio_working_3-way'!X455^(1/3)*COS('OddsRatio_working_3-way'!Y455/3)</f>
        <v>#VALUE!</v>
      </c>
      <c r="AA455" s="11" t="e">
        <f>'OddsRatio_working_3-way'!X455^(1/3)*COS(('OddsRatio_working_3-way'!Y455+2*PI())/3)</f>
        <v>#VALUE!</v>
      </c>
      <c r="AB455" s="11" t="e">
        <f>'OddsRatio_working_3-way'!X455^(1/3)*COS(('OddsRatio_working_3-way'!Y455+4*PI())/3)</f>
        <v>#VALUE!</v>
      </c>
      <c r="AC455" s="11" t="e">
        <f>'OddsRatio_working_3-way'!X455^(1/3)*SIN('OddsRatio_working_3-way'!Y455/3)</f>
        <v>#VALUE!</v>
      </c>
      <c r="AD455" s="11" t="e">
        <f>'OddsRatio_working_3-way'!X455^(1/3)*SIN(('OddsRatio_working_3-way'!Y455+2*PI())/3)</f>
        <v>#VALUE!</v>
      </c>
      <c r="AE455" s="11" t="e">
        <f>'OddsRatio_working_3-way'!X455^(1/3)*SIN(('OddsRatio_working_3-way'!Y455+4*PI())/3)</f>
        <v>#VALUE!</v>
      </c>
      <c r="AF455" s="11" t="e">
        <f>-'OddsRatio_working_3-way'!U455/(3*'OddsRatio_working_3-way'!X455^(1/3))*COS(('OddsRatio_working_3-way'!Y455)/3)</f>
        <v>#VALUE!</v>
      </c>
      <c r="AG455" s="11" t="e">
        <f>-'OddsRatio_working_3-way'!U455/(3*'OddsRatio_working_3-way'!X455^(1/3))*COS(('OddsRatio_working_3-way'!Y455+2*PI())/3)</f>
        <v>#VALUE!</v>
      </c>
      <c r="AH455" s="11" t="e">
        <f>-'OddsRatio_working_3-way'!U455/(3*'OddsRatio_working_3-way'!X455^(1/3))*COS(('OddsRatio_working_3-way'!Y455+4*PI())/3)</f>
        <v>#VALUE!</v>
      </c>
      <c r="AI455" s="11" t="e">
        <f>'OddsRatio_working_3-way'!U455/(3*'OddsRatio_working_3-way'!X455^(1/3))*SIN(('OddsRatio_working_3-way'!Y455)/3)</f>
        <v>#VALUE!</v>
      </c>
      <c r="AJ455" s="11" t="e">
        <f>'OddsRatio_working_3-way'!U455/(3*'OddsRatio_working_3-way'!X455^(1/3))*SIN(('OddsRatio_working_3-way'!Y455+2*PI())/3)</f>
        <v>#VALUE!</v>
      </c>
      <c r="AK455" s="11" t="e">
        <f>'OddsRatio_working_3-way'!U455/(3*'OddsRatio_working_3-way'!X455^(1/3))*SIN(('OddsRatio_working_3-way'!Y455+4*PI())/3)</f>
        <v>#VALUE!</v>
      </c>
      <c r="AL455" s="11" t="e">
        <f>'OddsRatio_working_3-way'!Z455+'OddsRatio_working_3-way'!AF455</f>
        <v>#VALUE!</v>
      </c>
      <c r="AM455" s="11" t="e">
        <f>'OddsRatio_working_3-way'!AA455+'OddsRatio_working_3-way'!AG455</f>
        <v>#VALUE!</v>
      </c>
      <c r="AN455" s="11" t="e">
        <f>'OddsRatio_working_3-way'!AB455+'OddsRatio_working_3-way'!AH455</f>
        <v>#VALUE!</v>
      </c>
      <c r="AO455" s="11" t="e">
        <f>'OddsRatio_working_3-way'!AC455+'OddsRatio_working_3-way'!AI455</f>
        <v>#VALUE!</v>
      </c>
      <c r="AP455" s="11" t="e">
        <f>'OddsRatio_working_3-way'!AD455+'OddsRatio_working_3-way'!AJ455</f>
        <v>#VALUE!</v>
      </c>
      <c r="AQ455" s="11" t="e">
        <f>'OddsRatio_working_3-way'!AE455+'OddsRatio_working_3-way'!AK455</f>
        <v>#VALUE!</v>
      </c>
      <c r="AR455" s="10" t="str">
        <f>IF(A455="","",IF(('OddsRatio_working_3-way'!X455=0),IF(Q455&gt;0,-Q455^(1/3),(-Q455)^(1/3)),'OddsRatio_working_3-way'!AL455-'OddsRatio_working_3-way'!R455/3))</f>
        <v/>
      </c>
      <c r="AS455" s="11" t="e">
        <f>IF(('OddsRatio_working_3-way'!X455=0),IF(Q455&gt;0,-Q455^(1/3),(-Q455)^(1/3)),'OddsRatio_working_3-way'!AM455-'OddsRatio_working_3-way'!R455/3)</f>
        <v>#VALUE!</v>
      </c>
      <c r="AT455" s="11" t="e">
        <f>IF(('OddsRatio_working_3-way'!X455=0),IF(Q455&gt;0,-Q455^(1/3),(-Q455)^(1/3)),'OddsRatio_working_3-way'!AN455-'OddsRatio_working_3-way'!R455/3)</f>
        <v>#VALUE!</v>
      </c>
      <c r="AU455" s="11" t="e">
        <f>IF(('OddsRatio_working_3-way'!X455=0),0,'OddsRatio_working_3-way'!AO455)</f>
        <v>#VALUE!</v>
      </c>
      <c r="AV455" s="11" t="e">
        <f>IF(('OddsRatio_working_3-way'!X455=0),0,'OddsRatio_working_3-way'!AP455)</f>
        <v>#VALUE!</v>
      </c>
      <c r="AW455" s="11" t="e">
        <f>IF(('OddsRatio_working_3-way'!X455=0),0,'OddsRatio_working_3-way'!AQ455)</f>
        <v>#VALUE!</v>
      </c>
    </row>
    <row r="456" spans="1:49">
      <c r="A456" s="4" t="str">
        <f>IF('True_Odds_Calculator_3-way'!A457="","",'True_Odds_Calculator_3-way'!A457)</f>
        <v/>
      </c>
      <c r="B456" s="4" t="str">
        <f>IF('True_Odds_Calculator_3-way'!B457="","",'True_Odds_Calculator_3-way'!B457)</f>
        <v/>
      </c>
      <c r="C456" s="4" t="str">
        <f>IF('True_Odds_Calculator_3-way'!C457="","",'True_Odds_Calculator_3-way'!C457)</f>
        <v/>
      </c>
      <c r="D456" s="9" t="e">
        <f t="shared" si="104"/>
        <v>#VALUE!</v>
      </c>
      <c r="E456" s="9" t="e">
        <f t="shared" si="105"/>
        <v>#VALUE!</v>
      </c>
      <c r="F456" s="9" t="e">
        <f t="shared" si="106"/>
        <v>#VALUE!</v>
      </c>
      <c r="G456" s="9" t="str">
        <f t="shared" si="107"/>
        <v/>
      </c>
      <c r="H456" s="9" t="str">
        <f t="shared" si="108"/>
        <v/>
      </c>
      <c r="I456" s="9" t="str">
        <f t="shared" si="109"/>
        <v/>
      </c>
      <c r="J456" s="9" t="str">
        <f t="shared" si="110"/>
        <v/>
      </c>
      <c r="K456" s="11" t="e">
        <f t="shared" si="111"/>
        <v>#VALUE!</v>
      </c>
      <c r="L456" s="11" t="e">
        <f t="shared" si="112"/>
        <v>#VALUE!</v>
      </c>
      <c r="M456" s="11" t="e">
        <f t="shared" si="113"/>
        <v>#VALUE!</v>
      </c>
      <c r="N456" s="11" t="e">
        <f>'OddsRatio_working_3-way'!K456+'OddsRatio_working_3-way'!L456+'OddsRatio_working_3-way'!M456-('OddsRatio_working_3-way'!K456*'OddsRatio_working_3-way'!L456)-('OddsRatio_working_3-way'!K456*'OddsRatio_working_3-way'!M456)-('OddsRatio_working_3-way'!L456*'OddsRatio_working_3-way'!M456)+('OddsRatio_working_3-way'!K456*'OddsRatio_working_3-way'!L456*'OddsRatio_working_3-way'!M456)-1</f>
        <v>#VALUE!</v>
      </c>
      <c r="O456" s="11">
        <f>0</f>
        <v>0</v>
      </c>
      <c r="P456" s="11" t="e">
        <f>('OddsRatio_working_3-way'!K456*'OddsRatio_working_3-way'!L456)+('OddsRatio_working_3-way'!K456*'OddsRatio_working_3-way'!M456)+('OddsRatio_working_3-way'!L456*'OddsRatio_working_3-way'!M456)-(3*'OddsRatio_working_3-way'!K456*'OddsRatio_working_3-way'!L456*'OddsRatio_working_3-way'!M456)</f>
        <v>#VALUE!</v>
      </c>
      <c r="Q456" s="11" t="e">
        <f>2*'OddsRatio_working_3-way'!K456*'OddsRatio_working_3-way'!L456*'OddsRatio_working_3-way'!M456</f>
        <v>#VALUE!</v>
      </c>
      <c r="R456" s="11" t="e">
        <f t="shared" si="114"/>
        <v>#VALUE!</v>
      </c>
      <c r="S456" s="11" t="e">
        <f t="shared" si="115"/>
        <v>#VALUE!</v>
      </c>
      <c r="T456" s="11" t="e">
        <f t="shared" si="116"/>
        <v>#VALUE!</v>
      </c>
      <c r="U456" s="11" t="e">
        <f>'OddsRatio_working_3-way'!S456-'OddsRatio_working_3-way'!R456^2/3</f>
        <v>#VALUE!</v>
      </c>
      <c r="V456" s="11" t="e">
        <f>'OddsRatio_working_3-way'!S456*'OddsRatio_working_3-way'!R456/3-2*'OddsRatio_working_3-way'!R456^3/27-'OddsRatio_working_3-way'!T456</f>
        <v>#VALUE!</v>
      </c>
      <c r="W456" s="11" t="e">
        <f>'OddsRatio_working_3-way'!V456^2+4*'OddsRatio_working_3-way'!U456^3/27</f>
        <v>#VALUE!</v>
      </c>
      <c r="X456" s="11" t="e">
        <f>IF('OddsRatio_working_3-way'!W456&gt;0,IF(ABS('OddsRatio_working_3-way'!V456+SQRT('OddsRatio_working_3-way'!W456))/2&gt;0,ABS('OddsRatio_working_3-way'!V456+SQRT('OddsRatio_working_3-way'!W456))/2,ABS('OddsRatio_working_3-way'!V456-SQRT('OddsRatio_working_3-way'!W456))/2),SQRT(-'OddsRatio_working_3-way'!U456^3/27))</f>
        <v>#VALUE!</v>
      </c>
      <c r="Y456" s="11" t="e">
        <f>IF('OddsRatio_working_3-way'!W456&gt;=0,IF('OddsRatio_working_3-way'!V456+SQRT('OddsRatio_working_3-way'!W456)&gt;0,0,PI()),ACOS('OddsRatio_working_3-way'!V456/(2*'OddsRatio_working_3-way'!X456)))</f>
        <v>#VALUE!</v>
      </c>
      <c r="Z456" s="11" t="e">
        <f>'OddsRatio_working_3-way'!X456^(1/3)*COS('OddsRatio_working_3-way'!Y456/3)</f>
        <v>#VALUE!</v>
      </c>
      <c r="AA456" s="11" t="e">
        <f>'OddsRatio_working_3-way'!X456^(1/3)*COS(('OddsRatio_working_3-way'!Y456+2*PI())/3)</f>
        <v>#VALUE!</v>
      </c>
      <c r="AB456" s="11" t="e">
        <f>'OddsRatio_working_3-way'!X456^(1/3)*COS(('OddsRatio_working_3-way'!Y456+4*PI())/3)</f>
        <v>#VALUE!</v>
      </c>
      <c r="AC456" s="11" t="e">
        <f>'OddsRatio_working_3-way'!X456^(1/3)*SIN('OddsRatio_working_3-way'!Y456/3)</f>
        <v>#VALUE!</v>
      </c>
      <c r="AD456" s="11" t="e">
        <f>'OddsRatio_working_3-way'!X456^(1/3)*SIN(('OddsRatio_working_3-way'!Y456+2*PI())/3)</f>
        <v>#VALUE!</v>
      </c>
      <c r="AE456" s="11" t="e">
        <f>'OddsRatio_working_3-way'!X456^(1/3)*SIN(('OddsRatio_working_3-way'!Y456+4*PI())/3)</f>
        <v>#VALUE!</v>
      </c>
      <c r="AF456" s="11" t="e">
        <f>-'OddsRatio_working_3-way'!U456/(3*'OddsRatio_working_3-way'!X456^(1/3))*COS(('OddsRatio_working_3-way'!Y456)/3)</f>
        <v>#VALUE!</v>
      </c>
      <c r="AG456" s="11" t="e">
        <f>-'OddsRatio_working_3-way'!U456/(3*'OddsRatio_working_3-way'!X456^(1/3))*COS(('OddsRatio_working_3-way'!Y456+2*PI())/3)</f>
        <v>#VALUE!</v>
      </c>
      <c r="AH456" s="11" t="e">
        <f>-'OddsRatio_working_3-way'!U456/(3*'OddsRatio_working_3-way'!X456^(1/3))*COS(('OddsRatio_working_3-way'!Y456+4*PI())/3)</f>
        <v>#VALUE!</v>
      </c>
      <c r="AI456" s="11" t="e">
        <f>'OddsRatio_working_3-way'!U456/(3*'OddsRatio_working_3-way'!X456^(1/3))*SIN(('OddsRatio_working_3-way'!Y456)/3)</f>
        <v>#VALUE!</v>
      </c>
      <c r="AJ456" s="11" t="e">
        <f>'OddsRatio_working_3-way'!U456/(3*'OddsRatio_working_3-way'!X456^(1/3))*SIN(('OddsRatio_working_3-way'!Y456+2*PI())/3)</f>
        <v>#VALUE!</v>
      </c>
      <c r="AK456" s="11" t="e">
        <f>'OddsRatio_working_3-way'!U456/(3*'OddsRatio_working_3-way'!X456^(1/3))*SIN(('OddsRatio_working_3-way'!Y456+4*PI())/3)</f>
        <v>#VALUE!</v>
      </c>
      <c r="AL456" s="11" t="e">
        <f>'OddsRatio_working_3-way'!Z456+'OddsRatio_working_3-way'!AF456</f>
        <v>#VALUE!</v>
      </c>
      <c r="AM456" s="11" t="e">
        <f>'OddsRatio_working_3-way'!AA456+'OddsRatio_working_3-way'!AG456</f>
        <v>#VALUE!</v>
      </c>
      <c r="AN456" s="11" t="e">
        <f>'OddsRatio_working_3-way'!AB456+'OddsRatio_working_3-way'!AH456</f>
        <v>#VALUE!</v>
      </c>
      <c r="AO456" s="11" t="e">
        <f>'OddsRatio_working_3-way'!AC456+'OddsRatio_working_3-way'!AI456</f>
        <v>#VALUE!</v>
      </c>
      <c r="AP456" s="11" t="e">
        <f>'OddsRatio_working_3-way'!AD456+'OddsRatio_working_3-way'!AJ456</f>
        <v>#VALUE!</v>
      </c>
      <c r="AQ456" s="11" t="e">
        <f>'OddsRatio_working_3-way'!AE456+'OddsRatio_working_3-way'!AK456</f>
        <v>#VALUE!</v>
      </c>
      <c r="AR456" s="10" t="str">
        <f>IF(A456="","",IF(('OddsRatio_working_3-way'!X456=0),IF(Q456&gt;0,-Q456^(1/3),(-Q456)^(1/3)),'OddsRatio_working_3-way'!AL456-'OddsRatio_working_3-way'!R456/3))</f>
        <v/>
      </c>
      <c r="AS456" s="11" t="e">
        <f>IF(('OddsRatio_working_3-way'!X456=0),IF(Q456&gt;0,-Q456^(1/3),(-Q456)^(1/3)),'OddsRatio_working_3-way'!AM456-'OddsRatio_working_3-way'!R456/3)</f>
        <v>#VALUE!</v>
      </c>
      <c r="AT456" s="11" t="e">
        <f>IF(('OddsRatio_working_3-way'!X456=0),IF(Q456&gt;0,-Q456^(1/3),(-Q456)^(1/3)),'OddsRatio_working_3-way'!AN456-'OddsRatio_working_3-way'!R456/3)</f>
        <v>#VALUE!</v>
      </c>
      <c r="AU456" s="11" t="e">
        <f>IF(('OddsRatio_working_3-way'!X456=0),0,'OddsRatio_working_3-way'!AO456)</f>
        <v>#VALUE!</v>
      </c>
      <c r="AV456" s="11" t="e">
        <f>IF(('OddsRatio_working_3-way'!X456=0),0,'OddsRatio_working_3-way'!AP456)</f>
        <v>#VALUE!</v>
      </c>
      <c r="AW456" s="11" t="e">
        <f>IF(('OddsRatio_working_3-way'!X456=0),0,'OddsRatio_working_3-way'!AQ456)</f>
        <v>#VALUE!</v>
      </c>
    </row>
    <row r="457" spans="1:49">
      <c r="A457" s="4" t="str">
        <f>IF('True_Odds_Calculator_3-way'!A458="","",'True_Odds_Calculator_3-way'!A458)</f>
        <v/>
      </c>
      <c r="B457" s="4" t="str">
        <f>IF('True_Odds_Calculator_3-way'!B458="","",'True_Odds_Calculator_3-way'!B458)</f>
        <v/>
      </c>
      <c r="C457" s="4" t="str">
        <f>IF('True_Odds_Calculator_3-way'!C458="","",'True_Odds_Calculator_3-way'!C458)</f>
        <v/>
      </c>
      <c r="D457" s="9" t="e">
        <f t="shared" si="104"/>
        <v>#VALUE!</v>
      </c>
      <c r="E457" s="9" t="e">
        <f t="shared" si="105"/>
        <v>#VALUE!</v>
      </c>
      <c r="F457" s="9" t="e">
        <f t="shared" si="106"/>
        <v>#VALUE!</v>
      </c>
      <c r="G457" s="9" t="str">
        <f t="shared" si="107"/>
        <v/>
      </c>
      <c r="H457" s="9" t="str">
        <f t="shared" si="108"/>
        <v/>
      </c>
      <c r="I457" s="9" t="str">
        <f t="shared" si="109"/>
        <v/>
      </c>
      <c r="J457" s="9" t="str">
        <f t="shared" si="110"/>
        <v/>
      </c>
      <c r="K457" s="11" t="e">
        <f t="shared" si="111"/>
        <v>#VALUE!</v>
      </c>
      <c r="L457" s="11" t="e">
        <f t="shared" si="112"/>
        <v>#VALUE!</v>
      </c>
      <c r="M457" s="11" t="e">
        <f t="shared" si="113"/>
        <v>#VALUE!</v>
      </c>
      <c r="N457" s="11" t="e">
        <f>'OddsRatio_working_3-way'!K457+'OddsRatio_working_3-way'!L457+'OddsRatio_working_3-way'!M457-('OddsRatio_working_3-way'!K457*'OddsRatio_working_3-way'!L457)-('OddsRatio_working_3-way'!K457*'OddsRatio_working_3-way'!M457)-('OddsRatio_working_3-way'!L457*'OddsRatio_working_3-way'!M457)+('OddsRatio_working_3-way'!K457*'OddsRatio_working_3-way'!L457*'OddsRatio_working_3-way'!M457)-1</f>
        <v>#VALUE!</v>
      </c>
      <c r="O457" s="11">
        <f>0</f>
        <v>0</v>
      </c>
      <c r="P457" s="11" t="e">
        <f>('OddsRatio_working_3-way'!K457*'OddsRatio_working_3-way'!L457)+('OddsRatio_working_3-way'!K457*'OddsRatio_working_3-way'!M457)+('OddsRatio_working_3-way'!L457*'OddsRatio_working_3-way'!M457)-(3*'OddsRatio_working_3-way'!K457*'OddsRatio_working_3-way'!L457*'OddsRatio_working_3-way'!M457)</f>
        <v>#VALUE!</v>
      </c>
      <c r="Q457" s="11" t="e">
        <f>2*'OddsRatio_working_3-way'!K457*'OddsRatio_working_3-way'!L457*'OddsRatio_working_3-way'!M457</f>
        <v>#VALUE!</v>
      </c>
      <c r="R457" s="11" t="e">
        <f t="shared" si="114"/>
        <v>#VALUE!</v>
      </c>
      <c r="S457" s="11" t="e">
        <f t="shared" si="115"/>
        <v>#VALUE!</v>
      </c>
      <c r="T457" s="11" t="e">
        <f t="shared" si="116"/>
        <v>#VALUE!</v>
      </c>
      <c r="U457" s="11" t="e">
        <f>'OddsRatio_working_3-way'!S457-'OddsRatio_working_3-way'!R457^2/3</f>
        <v>#VALUE!</v>
      </c>
      <c r="V457" s="11" t="e">
        <f>'OddsRatio_working_3-way'!S457*'OddsRatio_working_3-way'!R457/3-2*'OddsRatio_working_3-way'!R457^3/27-'OddsRatio_working_3-way'!T457</f>
        <v>#VALUE!</v>
      </c>
      <c r="W457" s="11" t="e">
        <f>'OddsRatio_working_3-way'!V457^2+4*'OddsRatio_working_3-way'!U457^3/27</f>
        <v>#VALUE!</v>
      </c>
      <c r="X457" s="11" t="e">
        <f>IF('OddsRatio_working_3-way'!W457&gt;0,IF(ABS('OddsRatio_working_3-way'!V457+SQRT('OddsRatio_working_3-way'!W457))/2&gt;0,ABS('OddsRatio_working_3-way'!V457+SQRT('OddsRatio_working_3-way'!W457))/2,ABS('OddsRatio_working_3-way'!V457-SQRT('OddsRatio_working_3-way'!W457))/2),SQRT(-'OddsRatio_working_3-way'!U457^3/27))</f>
        <v>#VALUE!</v>
      </c>
      <c r="Y457" s="11" t="e">
        <f>IF('OddsRatio_working_3-way'!W457&gt;=0,IF('OddsRatio_working_3-way'!V457+SQRT('OddsRatio_working_3-way'!W457)&gt;0,0,PI()),ACOS('OddsRatio_working_3-way'!V457/(2*'OddsRatio_working_3-way'!X457)))</f>
        <v>#VALUE!</v>
      </c>
      <c r="Z457" s="11" t="e">
        <f>'OddsRatio_working_3-way'!X457^(1/3)*COS('OddsRatio_working_3-way'!Y457/3)</f>
        <v>#VALUE!</v>
      </c>
      <c r="AA457" s="11" t="e">
        <f>'OddsRatio_working_3-way'!X457^(1/3)*COS(('OddsRatio_working_3-way'!Y457+2*PI())/3)</f>
        <v>#VALUE!</v>
      </c>
      <c r="AB457" s="11" t="e">
        <f>'OddsRatio_working_3-way'!X457^(1/3)*COS(('OddsRatio_working_3-way'!Y457+4*PI())/3)</f>
        <v>#VALUE!</v>
      </c>
      <c r="AC457" s="11" t="e">
        <f>'OddsRatio_working_3-way'!X457^(1/3)*SIN('OddsRatio_working_3-way'!Y457/3)</f>
        <v>#VALUE!</v>
      </c>
      <c r="AD457" s="11" t="e">
        <f>'OddsRatio_working_3-way'!X457^(1/3)*SIN(('OddsRatio_working_3-way'!Y457+2*PI())/3)</f>
        <v>#VALUE!</v>
      </c>
      <c r="AE457" s="11" t="e">
        <f>'OddsRatio_working_3-way'!X457^(1/3)*SIN(('OddsRatio_working_3-way'!Y457+4*PI())/3)</f>
        <v>#VALUE!</v>
      </c>
      <c r="AF457" s="11" t="e">
        <f>-'OddsRatio_working_3-way'!U457/(3*'OddsRatio_working_3-way'!X457^(1/3))*COS(('OddsRatio_working_3-way'!Y457)/3)</f>
        <v>#VALUE!</v>
      </c>
      <c r="AG457" s="11" t="e">
        <f>-'OddsRatio_working_3-way'!U457/(3*'OddsRatio_working_3-way'!X457^(1/3))*COS(('OddsRatio_working_3-way'!Y457+2*PI())/3)</f>
        <v>#VALUE!</v>
      </c>
      <c r="AH457" s="11" t="e">
        <f>-'OddsRatio_working_3-way'!U457/(3*'OddsRatio_working_3-way'!X457^(1/3))*COS(('OddsRatio_working_3-way'!Y457+4*PI())/3)</f>
        <v>#VALUE!</v>
      </c>
      <c r="AI457" s="11" t="e">
        <f>'OddsRatio_working_3-way'!U457/(3*'OddsRatio_working_3-way'!X457^(1/3))*SIN(('OddsRatio_working_3-way'!Y457)/3)</f>
        <v>#VALUE!</v>
      </c>
      <c r="AJ457" s="11" t="e">
        <f>'OddsRatio_working_3-way'!U457/(3*'OddsRatio_working_3-way'!X457^(1/3))*SIN(('OddsRatio_working_3-way'!Y457+2*PI())/3)</f>
        <v>#VALUE!</v>
      </c>
      <c r="AK457" s="11" t="e">
        <f>'OddsRatio_working_3-way'!U457/(3*'OddsRatio_working_3-way'!X457^(1/3))*SIN(('OddsRatio_working_3-way'!Y457+4*PI())/3)</f>
        <v>#VALUE!</v>
      </c>
      <c r="AL457" s="11" t="e">
        <f>'OddsRatio_working_3-way'!Z457+'OddsRatio_working_3-way'!AF457</f>
        <v>#VALUE!</v>
      </c>
      <c r="AM457" s="11" t="e">
        <f>'OddsRatio_working_3-way'!AA457+'OddsRatio_working_3-way'!AG457</f>
        <v>#VALUE!</v>
      </c>
      <c r="AN457" s="11" t="e">
        <f>'OddsRatio_working_3-way'!AB457+'OddsRatio_working_3-way'!AH457</f>
        <v>#VALUE!</v>
      </c>
      <c r="AO457" s="11" t="e">
        <f>'OddsRatio_working_3-way'!AC457+'OddsRatio_working_3-way'!AI457</f>
        <v>#VALUE!</v>
      </c>
      <c r="AP457" s="11" t="e">
        <f>'OddsRatio_working_3-way'!AD457+'OddsRatio_working_3-way'!AJ457</f>
        <v>#VALUE!</v>
      </c>
      <c r="AQ457" s="11" t="e">
        <f>'OddsRatio_working_3-way'!AE457+'OddsRatio_working_3-way'!AK457</f>
        <v>#VALUE!</v>
      </c>
      <c r="AR457" s="10" t="str">
        <f>IF(A457="","",IF(('OddsRatio_working_3-way'!X457=0),IF(Q457&gt;0,-Q457^(1/3),(-Q457)^(1/3)),'OddsRatio_working_3-way'!AL457-'OddsRatio_working_3-way'!R457/3))</f>
        <v/>
      </c>
      <c r="AS457" s="11" t="e">
        <f>IF(('OddsRatio_working_3-way'!X457=0),IF(Q457&gt;0,-Q457^(1/3),(-Q457)^(1/3)),'OddsRatio_working_3-way'!AM457-'OddsRatio_working_3-way'!R457/3)</f>
        <v>#VALUE!</v>
      </c>
      <c r="AT457" s="11" t="e">
        <f>IF(('OddsRatio_working_3-way'!X457=0),IF(Q457&gt;0,-Q457^(1/3),(-Q457)^(1/3)),'OddsRatio_working_3-way'!AN457-'OddsRatio_working_3-way'!R457/3)</f>
        <v>#VALUE!</v>
      </c>
      <c r="AU457" s="11" t="e">
        <f>IF(('OddsRatio_working_3-way'!X457=0),0,'OddsRatio_working_3-way'!AO457)</f>
        <v>#VALUE!</v>
      </c>
      <c r="AV457" s="11" t="e">
        <f>IF(('OddsRatio_working_3-way'!X457=0),0,'OddsRatio_working_3-way'!AP457)</f>
        <v>#VALUE!</v>
      </c>
      <c r="AW457" s="11" t="e">
        <f>IF(('OddsRatio_working_3-way'!X457=0),0,'OddsRatio_working_3-way'!AQ457)</f>
        <v>#VALUE!</v>
      </c>
    </row>
    <row r="458" spans="1:49">
      <c r="A458" s="4" t="str">
        <f>IF('True_Odds_Calculator_3-way'!A459="","",'True_Odds_Calculator_3-way'!A459)</f>
        <v/>
      </c>
      <c r="B458" s="4" t="str">
        <f>IF('True_Odds_Calculator_3-way'!B459="","",'True_Odds_Calculator_3-way'!B459)</f>
        <v/>
      </c>
      <c r="C458" s="4" t="str">
        <f>IF('True_Odds_Calculator_3-way'!C459="","",'True_Odds_Calculator_3-way'!C459)</f>
        <v/>
      </c>
      <c r="D458" s="9" t="e">
        <f t="shared" si="104"/>
        <v>#VALUE!</v>
      </c>
      <c r="E458" s="9" t="e">
        <f t="shared" si="105"/>
        <v>#VALUE!</v>
      </c>
      <c r="F458" s="9" t="e">
        <f t="shared" si="106"/>
        <v>#VALUE!</v>
      </c>
      <c r="G458" s="9" t="str">
        <f t="shared" si="107"/>
        <v/>
      </c>
      <c r="H458" s="9" t="str">
        <f t="shared" si="108"/>
        <v/>
      </c>
      <c r="I458" s="9" t="str">
        <f t="shared" si="109"/>
        <v/>
      </c>
      <c r="J458" s="9" t="str">
        <f t="shared" si="110"/>
        <v/>
      </c>
      <c r="K458" s="11" t="e">
        <f t="shared" si="111"/>
        <v>#VALUE!</v>
      </c>
      <c r="L458" s="11" t="e">
        <f t="shared" si="112"/>
        <v>#VALUE!</v>
      </c>
      <c r="M458" s="11" t="e">
        <f t="shared" si="113"/>
        <v>#VALUE!</v>
      </c>
      <c r="N458" s="11" t="e">
        <f>'OddsRatio_working_3-way'!K458+'OddsRatio_working_3-way'!L458+'OddsRatio_working_3-way'!M458-('OddsRatio_working_3-way'!K458*'OddsRatio_working_3-way'!L458)-('OddsRatio_working_3-way'!K458*'OddsRatio_working_3-way'!M458)-('OddsRatio_working_3-way'!L458*'OddsRatio_working_3-way'!M458)+('OddsRatio_working_3-way'!K458*'OddsRatio_working_3-way'!L458*'OddsRatio_working_3-way'!M458)-1</f>
        <v>#VALUE!</v>
      </c>
      <c r="O458" s="11">
        <f>0</f>
        <v>0</v>
      </c>
      <c r="P458" s="11" t="e">
        <f>('OddsRatio_working_3-way'!K458*'OddsRatio_working_3-way'!L458)+('OddsRatio_working_3-way'!K458*'OddsRatio_working_3-way'!M458)+('OddsRatio_working_3-way'!L458*'OddsRatio_working_3-way'!M458)-(3*'OddsRatio_working_3-way'!K458*'OddsRatio_working_3-way'!L458*'OddsRatio_working_3-way'!M458)</f>
        <v>#VALUE!</v>
      </c>
      <c r="Q458" s="11" t="e">
        <f>2*'OddsRatio_working_3-way'!K458*'OddsRatio_working_3-way'!L458*'OddsRatio_working_3-way'!M458</f>
        <v>#VALUE!</v>
      </c>
      <c r="R458" s="11" t="e">
        <f t="shared" si="114"/>
        <v>#VALUE!</v>
      </c>
      <c r="S458" s="11" t="e">
        <f t="shared" si="115"/>
        <v>#VALUE!</v>
      </c>
      <c r="T458" s="11" t="e">
        <f t="shared" si="116"/>
        <v>#VALUE!</v>
      </c>
      <c r="U458" s="11" t="e">
        <f>'OddsRatio_working_3-way'!S458-'OddsRatio_working_3-way'!R458^2/3</f>
        <v>#VALUE!</v>
      </c>
      <c r="V458" s="11" t="e">
        <f>'OddsRatio_working_3-way'!S458*'OddsRatio_working_3-way'!R458/3-2*'OddsRatio_working_3-way'!R458^3/27-'OddsRatio_working_3-way'!T458</f>
        <v>#VALUE!</v>
      </c>
      <c r="W458" s="11" t="e">
        <f>'OddsRatio_working_3-way'!V458^2+4*'OddsRatio_working_3-way'!U458^3/27</f>
        <v>#VALUE!</v>
      </c>
      <c r="X458" s="11" t="e">
        <f>IF('OddsRatio_working_3-way'!W458&gt;0,IF(ABS('OddsRatio_working_3-way'!V458+SQRT('OddsRatio_working_3-way'!W458))/2&gt;0,ABS('OddsRatio_working_3-way'!V458+SQRT('OddsRatio_working_3-way'!W458))/2,ABS('OddsRatio_working_3-way'!V458-SQRT('OddsRatio_working_3-way'!W458))/2),SQRT(-'OddsRatio_working_3-way'!U458^3/27))</f>
        <v>#VALUE!</v>
      </c>
      <c r="Y458" s="11" t="e">
        <f>IF('OddsRatio_working_3-way'!W458&gt;=0,IF('OddsRatio_working_3-way'!V458+SQRT('OddsRatio_working_3-way'!W458)&gt;0,0,PI()),ACOS('OddsRatio_working_3-way'!V458/(2*'OddsRatio_working_3-way'!X458)))</f>
        <v>#VALUE!</v>
      </c>
      <c r="Z458" s="11" t="e">
        <f>'OddsRatio_working_3-way'!X458^(1/3)*COS('OddsRatio_working_3-way'!Y458/3)</f>
        <v>#VALUE!</v>
      </c>
      <c r="AA458" s="11" t="e">
        <f>'OddsRatio_working_3-way'!X458^(1/3)*COS(('OddsRatio_working_3-way'!Y458+2*PI())/3)</f>
        <v>#VALUE!</v>
      </c>
      <c r="AB458" s="11" t="e">
        <f>'OddsRatio_working_3-way'!X458^(1/3)*COS(('OddsRatio_working_3-way'!Y458+4*PI())/3)</f>
        <v>#VALUE!</v>
      </c>
      <c r="AC458" s="11" t="e">
        <f>'OddsRatio_working_3-way'!X458^(1/3)*SIN('OddsRatio_working_3-way'!Y458/3)</f>
        <v>#VALUE!</v>
      </c>
      <c r="AD458" s="11" t="e">
        <f>'OddsRatio_working_3-way'!X458^(1/3)*SIN(('OddsRatio_working_3-way'!Y458+2*PI())/3)</f>
        <v>#VALUE!</v>
      </c>
      <c r="AE458" s="11" t="e">
        <f>'OddsRatio_working_3-way'!X458^(1/3)*SIN(('OddsRatio_working_3-way'!Y458+4*PI())/3)</f>
        <v>#VALUE!</v>
      </c>
      <c r="AF458" s="11" t="e">
        <f>-'OddsRatio_working_3-way'!U458/(3*'OddsRatio_working_3-way'!X458^(1/3))*COS(('OddsRatio_working_3-way'!Y458)/3)</f>
        <v>#VALUE!</v>
      </c>
      <c r="AG458" s="11" t="e">
        <f>-'OddsRatio_working_3-way'!U458/(3*'OddsRatio_working_3-way'!X458^(1/3))*COS(('OddsRatio_working_3-way'!Y458+2*PI())/3)</f>
        <v>#VALUE!</v>
      </c>
      <c r="AH458" s="11" t="e">
        <f>-'OddsRatio_working_3-way'!U458/(3*'OddsRatio_working_3-way'!X458^(1/3))*COS(('OddsRatio_working_3-way'!Y458+4*PI())/3)</f>
        <v>#VALUE!</v>
      </c>
      <c r="AI458" s="11" t="e">
        <f>'OddsRatio_working_3-way'!U458/(3*'OddsRatio_working_3-way'!X458^(1/3))*SIN(('OddsRatio_working_3-way'!Y458)/3)</f>
        <v>#VALUE!</v>
      </c>
      <c r="AJ458" s="11" t="e">
        <f>'OddsRatio_working_3-way'!U458/(3*'OddsRatio_working_3-way'!X458^(1/3))*SIN(('OddsRatio_working_3-way'!Y458+2*PI())/3)</f>
        <v>#VALUE!</v>
      </c>
      <c r="AK458" s="11" t="e">
        <f>'OddsRatio_working_3-way'!U458/(3*'OddsRatio_working_3-way'!X458^(1/3))*SIN(('OddsRatio_working_3-way'!Y458+4*PI())/3)</f>
        <v>#VALUE!</v>
      </c>
      <c r="AL458" s="11" t="e">
        <f>'OddsRatio_working_3-way'!Z458+'OddsRatio_working_3-way'!AF458</f>
        <v>#VALUE!</v>
      </c>
      <c r="AM458" s="11" t="e">
        <f>'OddsRatio_working_3-way'!AA458+'OddsRatio_working_3-way'!AG458</f>
        <v>#VALUE!</v>
      </c>
      <c r="AN458" s="11" t="e">
        <f>'OddsRatio_working_3-way'!AB458+'OddsRatio_working_3-way'!AH458</f>
        <v>#VALUE!</v>
      </c>
      <c r="AO458" s="11" t="e">
        <f>'OddsRatio_working_3-way'!AC458+'OddsRatio_working_3-way'!AI458</f>
        <v>#VALUE!</v>
      </c>
      <c r="AP458" s="11" t="e">
        <f>'OddsRatio_working_3-way'!AD458+'OddsRatio_working_3-way'!AJ458</f>
        <v>#VALUE!</v>
      </c>
      <c r="AQ458" s="11" t="e">
        <f>'OddsRatio_working_3-way'!AE458+'OddsRatio_working_3-way'!AK458</f>
        <v>#VALUE!</v>
      </c>
      <c r="AR458" s="10" t="str">
        <f>IF(A458="","",IF(('OddsRatio_working_3-way'!X458=0),IF(Q458&gt;0,-Q458^(1/3),(-Q458)^(1/3)),'OddsRatio_working_3-way'!AL458-'OddsRatio_working_3-way'!R458/3))</f>
        <v/>
      </c>
      <c r="AS458" s="11" t="e">
        <f>IF(('OddsRatio_working_3-way'!X458=0),IF(Q458&gt;0,-Q458^(1/3),(-Q458)^(1/3)),'OddsRatio_working_3-way'!AM458-'OddsRatio_working_3-way'!R458/3)</f>
        <v>#VALUE!</v>
      </c>
      <c r="AT458" s="11" t="e">
        <f>IF(('OddsRatio_working_3-way'!X458=0),IF(Q458&gt;0,-Q458^(1/3),(-Q458)^(1/3)),'OddsRatio_working_3-way'!AN458-'OddsRatio_working_3-way'!R458/3)</f>
        <v>#VALUE!</v>
      </c>
      <c r="AU458" s="11" t="e">
        <f>IF(('OddsRatio_working_3-way'!X458=0),0,'OddsRatio_working_3-way'!AO458)</f>
        <v>#VALUE!</v>
      </c>
      <c r="AV458" s="11" t="e">
        <f>IF(('OddsRatio_working_3-way'!X458=0),0,'OddsRatio_working_3-way'!AP458)</f>
        <v>#VALUE!</v>
      </c>
      <c r="AW458" s="11" t="e">
        <f>IF(('OddsRatio_working_3-way'!X458=0),0,'OddsRatio_working_3-way'!AQ458)</f>
        <v>#VALUE!</v>
      </c>
    </row>
    <row r="459" spans="1:49">
      <c r="A459" s="4" t="str">
        <f>IF('True_Odds_Calculator_3-way'!A460="","",'True_Odds_Calculator_3-way'!A460)</f>
        <v/>
      </c>
      <c r="B459" s="4" t="str">
        <f>IF('True_Odds_Calculator_3-way'!B460="","",'True_Odds_Calculator_3-way'!B460)</f>
        <v/>
      </c>
      <c r="C459" s="4" t="str">
        <f>IF('True_Odds_Calculator_3-way'!C460="","",'True_Odds_Calculator_3-way'!C460)</f>
        <v/>
      </c>
      <c r="D459" s="9" t="e">
        <f t="shared" si="104"/>
        <v>#VALUE!</v>
      </c>
      <c r="E459" s="9" t="e">
        <f t="shared" si="105"/>
        <v>#VALUE!</v>
      </c>
      <c r="F459" s="9" t="e">
        <f t="shared" si="106"/>
        <v>#VALUE!</v>
      </c>
      <c r="G459" s="9" t="str">
        <f t="shared" si="107"/>
        <v/>
      </c>
      <c r="H459" s="9" t="str">
        <f t="shared" si="108"/>
        <v/>
      </c>
      <c r="I459" s="9" t="str">
        <f t="shared" si="109"/>
        <v/>
      </c>
      <c r="J459" s="9" t="str">
        <f t="shared" si="110"/>
        <v/>
      </c>
      <c r="K459" s="11" t="e">
        <f t="shared" si="111"/>
        <v>#VALUE!</v>
      </c>
      <c r="L459" s="11" t="e">
        <f t="shared" si="112"/>
        <v>#VALUE!</v>
      </c>
      <c r="M459" s="11" t="e">
        <f t="shared" si="113"/>
        <v>#VALUE!</v>
      </c>
      <c r="N459" s="11" t="e">
        <f>'OddsRatio_working_3-way'!K459+'OddsRatio_working_3-way'!L459+'OddsRatio_working_3-way'!M459-('OddsRatio_working_3-way'!K459*'OddsRatio_working_3-way'!L459)-('OddsRatio_working_3-way'!K459*'OddsRatio_working_3-way'!M459)-('OddsRatio_working_3-way'!L459*'OddsRatio_working_3-way'!M459)+('OddsRatio_working_3-way'!K459*'OddsRatio_working_3-way'!L459*'OddsRatio_working_3-way'!M459)-1</f>
        <v>#VALUE!</v>
      </c>
      <c r="O459" s="11">
        <f>0</f>
        <v>0</v>
      </c>
      <c r="P459" s="11" t="e">
        <f>('OddsRatio_working_3-way'!K459*'OddsRatio_working_3-way'!L459)+('OddsRatio_working_3-way'!K459*'OddsRatio_working_3-way'!M459)+('OddsRatio_working_3-way'!L459*'OddsRatio_working_3-way'!M459)-(3*'OddsRatio_working_3-way'!K459*'OddsRatio_working_3-way'!L459*'OddsRatio_working_3-way'!M459)</f>
        <v>#VALUE!</v>
      </c>
      <c r="Q459" s="11" t="e">
        <f>2*'OddsRatio_working_3-way'!K459*'OddsRatio_working_3-way'!L459*'OddsRatio_working_3-way'!M459</f>
        <v>#VALUE!</v>
      </c>
      <c r="R459" s="11" t="e">
        <f t="shared" si="114"/>
        <v>#VALUE!</v>
      </c>
      <c r="S459" s="11" t="e">
        <f t="shared" si="115"/>
        <v>#VALUE!</v>
      </c>
      <c r="T459" s="11" t="e">
        <f t="shared" si="116"/>
        <v>#VALUE!</v>
      </c>
      <c r="U459" s="11" t="e">
        <f>'OddsRatio_working_3-way'!S459-'OddsRatio_working_3-way'!R459^2/3</f>
        <v>#VALUE!</v>
      </c>
      <c r="V459" s="11" t="e">
        <f>'OddsRatio_working_3-way'!S459*'OddsRatio_working_3-way'!R459/3-2*'OddsRatio_working_3-way'!R459^3/27-'OddsRatio_working_3-way'!T459</f>
        <v>#VALUE!</v>
      </c>
      <c r="W459" s="11" t="e">
        <f>'OddsRatio_working_3-way'!V459^2+4*'OddsRatio_working_3-way'!U459^3/27</f>
        <v>#VALUE!</v>
      </c>
      <c r="X459" s="11" t="e">
        <f>IF('OddsRatio_working_3-way'!W459&gt;0,IF(ABS('OddsRatio_working_3-way'!V459+SQRT('OddsRatio_working_3-way'!W459))/2&gt;0,ABS('OddsRatio_working_3-way'!V459+SQRT('OddsRatio_working_3-way'!W459))/2,ABS('OddsRatio_working_3-way'!V459-SQRT('OddsRatio_working_3-way'!W459))/2),SQRT(-'OddsRatio_working_3-way'!U459^3/27))</f>
        <v>#VALUE!</v>
      </c>
      <c r="Y459" s="11" t="e">
        <f>IF('OddsRatio_working_3-way'!W459&gt;=0,IF('OddsRatio_working_3-way'!V459+SQRT('OddsRatio_working_3-way'!W459)&gt;0,0,PI()),ACOS('OddsRatio_working_3-way'!V459/(2*'OddsRatio_working_3-way'!X459)))</f>
        <v>#VALUE!</v>
      </c>
      <c r="Z459" s="11" t="e">
        <f>'OddsRatio_working_3-way'!X459^(1/3)*COS('OddsRatio_working_3-way'!Y459/3)</f>
        <v>#VALUE!</v>
      </c>
      <c r="AA459" s="11" t="e">
        <f>'OddsRatio_working_3-way'!X459^(1/3)*COS(('OddsRatio_working_3-way'!Y459+2*PI())/3)</f>
        <v>#VALUE!</v>
      </c>
      <c r="AB459" s="11" t="e">
        <f>'OddsRatio_working_3-way'!X459^(1/3)*COS(('OddsRatio_working_3-way'!Y459+4*PI())/3)</f>
        <v>#VALUE!</v>
      </c>
      <c r="AC459" s="11" t="e">
        <f>'OddsRatio_working_3-way'!X459^(1/3)*SIN('OddsRatio_working_3-way'!Y459/3)</f>
        <v>#VALUE!</v>
      </c>
      <c r="AD459" s="11" t="e">
        <f>'OddsRatio_working_3-way'!X459^(1/3)*SIN(('OddsRatio_working_3-way'!Y459+2*PI())/3)</f>
        <v>#VALUE!</v>
      </c>
      <c r="AE459" s="11" t="e">
        <f>'OddsRatio_working_3-way'!X459^(1/3)*SIN(('OddsRatio_working_3-way'!Y459+4*PI())/3)</f>
        <v>#VALUE!</v>
      </c>
      <c r="AF459" s="11" t="e">
        <f>-'OddsRatio_working_3-way'!U459/(3*'OddsRatio_working_3-way'!X459^(1/3))*COS(('OddsRatio_working_3-way'!Y459)/3)</f>
        <v>#VALUE!</v>
      </c>
      <c r="AG459" s="11" t="e">
        <f>-'OddsRatio_working_3-way'!U459/(3*'OddsRatio_working_3-way'!X459^(1/3))*COS(('OddsRatio_working_3-way'!Y459+2*PI())/3)</f>
        <v>#VALUE!</v>
      </c>
      <c r="AH459" s="11" t="e">
        <f>-'OddsRatio_working_3-way'!U459/(3*'OddsRatio_working_3-way'!X459^(1/3))*COS(('OddsRatio_working_3-way'!Y459+4*PI())/3)</f>
        <v>#VALUE!</v>
      </c>
      <c r="AI459" s="11" t="e">
        <f>'OddsRatio_working_3-way'!U459/(3*'OddsRatio_working_3-way'!X459^(1/3))*SIN(('OddsRatio_working_3-way'!Y459)/3)</f>
        <v>#VALUE!</v>
      </c>
      <c r="AJ459" s="11" t="e">
        <f>'OddsRatio_working_3-way'!U459/(3*'OddsRatio_working_3-way'!X459^(1/3))*SIN(('OddsRatio_working_3-way'!Y459+2*PI())/3)</f>
        <v>#VALUE!</v>
      </c>
      <c r="AK459" s="11" t="e">
        <f>'OddsRatio_working_3-way'!U459/(3*'OddsRatio_working_3-way'!X459^(1/3))*SIN(('OddsRatio_working_3-way'!Y459+4*PI())/3)</f>
        <v>#VALUE!</v>
      </c>
      <c r="AL459" s="11" t="e">
        <f>'OddsRatio_working_3-way'!Z459+'OddsRatio_working_3-way'!AF459</f>
        <v>#VALUE!</v>
      </c>
      <c r="AM459" s="11" t="e">
        <f>'OddsRatio_working_3-way'!AA459+'OddsRatio_working_3-way'!AG459</f>
        <v>#VALUE!</v>
      </c>
      <c r="AN459" s="11" t="e">
        <f>'OddsRatio_working_3-way'!AB459+'OddsRatio_working_3-way'!AH459</f>
        <v>#VALUE!</v>
      </c>
      <c r="AO459" s="11" t="e">
        <f>'OddsRatio_working_3-way'!AC459+'OddsRatio_working_3-way'!AI459</f>
        <v>#VALUE!</v>
      </c>
      <c r="AP459" s="11" t="e">
        <f>'OddsRatio_working_3-way'!AD459+'OddsRatio_working_3-way'!AJ459</f>
        <v>#VALUE!</v>
      </c>
      <c r="AQ459" s="11" t="e">
        <f>'OddsRatio_working_3-way'!AE459+'OddsRatio_working_3-way'!AK459</f>
        <v>#VALUE!</v>
      </c>
      <c r="AR459" s="10" t="str">
        <f>IF(A459="","",IF(('OddsRatio_working_3-way'!X459=0),IF(Q459&gt;0,-Q459^(1/3),(-Q459)^(1/3)),'OddsRatio_working_3-way'!AL459-'OddsRatio_working_3-way'!R459/3))</f>
        <v/>
      </c>
      <c r="AS459" s="11" t="e">
        <f>IF(('OddsRatio_working_3-way'!X459=0),IF(Q459&gt;0,-Q459^(1/3),(-Q459)^(1/3)),'OddsRatio_working_3-way'!AM459-'OddsRatio_working_3-way'!R459/3)</f>
        <v>#VALUE!</v>
      </c>
      <c r="AT459" s="11" t="e">
        <f>IF(('OddsRatio_working_3-way'!X459=0),IF(Q459&gt;0,-Q459^(1/3),(-Q459)^(1/3)),'OddsRatio_working_3-way'!AN459-'OddsRatio_working_3-way'!R459/3)</f>
        <v>#VALUE!</v>
      </c>
      <c r="AU459" s="11" t="e">
        <f>IF(('OddsRatio_working_3-way'!X459=0),0,'OddsRatio_working_3-way'!AO459)</f>
        <v>#VALUE!</v>
      </c>
      <c r="AV459" s="11" t="e">
        <f>IF(('OddsRatio_working_3-way'!X459=0),0,'OddsRatio_working_3-way'!AP459)</f>
        <v>#VALUE!</v>
      </c>
      <c r="AW459" s="11" t="e">
        <f>IF(('OddsRatio_working_3-way'!X459=0),0,'OddsRatio_working_3-way'!AQ459)</f>
        <v>#VALUE!</v>
      </c>
    </row>
    <row r="460" spans="1:49">
      <c r="A460" s="4" t="str">
        <f>IF('True_Odds_Calculator_3-way'!A461="","",'True_Odds_Calculator_3-way'!A461)</f>
        <v/>
      </c>
      <c r="B460" s="4" t="str">
        <f>IF('True_Odds_Calculator_3-way'!B461="","",'True_Odds_Calculator_3-way'!B461)</f>
        <v/>
      </c>
      <c r="C460" s="4" t="str">
        <f>IF('True_Odds_Calculator_3-way'!C461="","",'True_Odds_Calculator_3-way'!C461)</f>
        <v/>
      </c>
      <c r="D460" s="9" t="e">
        <f t="shared" si="104"/>
        <v>#VALUE!</v>
      </c>
      <c r="E460" s="9" t="e">
        <f t="shared" si="105"/>
        <v>#VALUE!</v>
      </c>
      <c r="F460" s="9" t="e">
        <f t="shared" si="106"/>
        <v>#VALUE!</v>
      </c>
      <c r="G460" s="9" t="str">
        <f t="shared" si="107"/>
        <v/>
      </c>
      <c r="H460" s="9" t="str">
        <f t="shared" si="108"/>
        <v/>
      </c>
      <c r="I460" s="9" t="str">
        <f t="shared" si="109"/>
        <v/>
      </c>
      <c r="J460" s="9" t="str">
        <f t="shared" si="110"/>
        <v/>
      </c>
      <c r="K460" s="11" t="e">
        <f t="shared" si="111"/>
        <v>#VALUE!</v>
      </c>
      <c r="L460" s="11" t="e">
        <f t="shared" si="112"/>
        <v>#VALUE!</v>
      </c>
      <c r="M460" s="11" t="e">
        <f t="shared" si="113"/>
        <v>#VALUE!</v>
      </c>
      <c r="N460" s="11" t="e">
        <f>'OddsRatio_working_3-way'!K460+'OddsRatio_working_3-way'!L460+'OddsRatio_working_3-way'!M460-('OddsRatio_working_3-way'!K460*'OddsRatio_working_3-way'!L460)-('OddsRatio_working_3-way'!K460*'OddsRatio_working_3-way'!M460)-('OddsRatio_working_3-way'!L460*'OddsRatio_working_3-way'!M460)+('OddsRatio_working_3-way'!K460*'OddsRatio_working_3-way'!L460*'OddsRatio_working_3-way'!M460)-1</f>
        <v>#VALUE!</v>
      </c>
      <c r="O460" s="11">
        <f>0</f>
        <v>0</v>
      </c>
      <c r="P460" s="11" t="e">
        <f>('OddsRatio_working_3-way'!K460*'OddsRatio_working_3-way'!L460)+('OddsRatio_working_3-way'!K460*'OddsRatio_working_3-way'!M460)+('OddsRatio_working_3-way'!L460*'OddsRatio_working_3-way'!M460)-(3*'OddsRatio_working_3-way'!K460*'OddsRatio_working_3-way'!L460*'OddsRatio_working_3-way'!M460)</f>
        <v>#VALUE!</v>
      </c>
      <c r="Q460" s="11" t="e">
        <f>2*'OddsRatio_working_3-way'!K460*'OddsRatio_working_3-way'!L460*'OddsRatio_working_3-way'!M460</f>
        <v>#VALUE!</v>
      </c>
      <c r="R460" s="11" t="e">
        <f t="shared" si="114"/>
        <v>#VALUE!</v>
      </c>
      <c r="S460" s="11" t="e">
        <f t="shared" si="115"/>
        <v>#VALUE!</v>
      </c>
      <c r="T460" s="11" t="e">
        <f t="shared" si="116"/>
        <v>#VALUE!</v>
      </c>
      <c r="U460" s="11" t="e">
        <f>'OddsRatio_working_3-way'!S460-'OddsRatio_working_3-way'!R460^2/3</f>
        <v>#VALUE!</v>
      </c>
      <c r="V460" s="11" t="e">
        <f>'OddsRatio_working_3-way'!S460*'OddsRatio_working_3-way'!R460/3-2*'OddsRatio_working_3-way'!R460^3/27-'OddsRatio_working_3-way'!T460</f>
        <v>#VALUE!</v>
      </c>
      <c r="W460" s="11" t="e">
        <f>'OddsRatio_working_3-way'!V460^2+4*'OddsRatio_working_3-way'!U460^3/27</f>
        <v>#VALUE!</v>
      </c>
      <c r="X460" s="11" t="e">
        <f>IF('OddsRatio_working_3-way'!W460&gt;0,IF(ABS('OddsRatio_working_3-way'!V460+SQRT('OddsRatio_working_3-way'!W460))/2&gt;0,ABS('OddsRatio_working_3-way'!V460+SQRT('OddsRatio_working_3-way'!W460))/2,ABS('OddsRatio_working_3-way'!V460-SQRT('OddsRatio_working_3-way'!W460))/2),SQRT(-'OddsRatio_working_3-way'!U460^3/27))</f>
        <v>#VALUE!</v>
      </c>
      <c r="Y460" s="11" t="e">
        <f>IF('OddsRatio_working_3-way'!W460&gt;=0,IF('OddsRatio_working_3-way'!V460+SQRT('OddsRatio_working_3-way'!W460)&gt;0,0,PI()),ACOS('OddsRatio_working_3-way'!V460/(2*'OddsRatio_working_3-way'!X460)))</f>
        <v>#VALUE!</v>
      </c>
      <c r="Z460" s="11" t="e">
        <f>'OddsRatio_working_3-way'!X460^(1/3)*COS('OddsRatio_working_3-way'!Y460/3)</f>
        <v>#VALUE!</v>
      </c>
      <c r="AA460" s="11" t="e">
        <f>'OddsRatio_working_3-way'!X460^(1/3)*COS(('OddsRatio_working_3-way'!Y460+2*PI())/3)</f>
        <v>#VALUE!</v>
      </c>
      <c r="AB460" s="11" t="e">
        <f>'OddsRatio_working_3-way'!X460^(1/3)*COS(('OddsRatio_working_3-way'!Y460+4*PI())/3)</f>
        <v>#VALUE!</v>
      </c>
      <c r="AC460" s="11" t="e">
        <f>'OddsRatio_working_3-way'!X460^(1/3)*SIN('OddsRatio_working_3-way'!Y460/3)</f>
        <v>#VALUE!</v>
      </c>
      <c r="AD460" s="11" t="e">
        <f>'OddsRatio_working_3-way'!X460^(1/3)*SIN(('OddsRatio_working_3-way'!Y460+2*PI())/3)</f>
        <v>#VALUE!</v>
      </c>
      <c r="AE460" s="11" t="e">
        <f>'OddsRatio_working_3-way'!X460^(1/3)*SIN(('OddsRatio_working_3-way'!Y460+4*PI())/3)</f>
        <v>#VALUE!</v>
      </c>
      <c r="AF460" s="11" t="e">
        <f>-'OddsRatio_working_3-way'!U460/(3*'OddsRatio_working_3-way'!X460^(1/3))*COS(('OddsRatio_working_3-way'!Y460)/3)</f>
        <v>#VALUE!</v>
      </c>
      <c r="AG460" s="11" t="e">
        <f>-'OddsRatio_working_3-way'!U460/(3*'OddsRatio_working_3-way'!X460^(1/3))*COS(('OddsRatio_working_3-way'!Y460+2*PI())/3)</f>
        <v>#VALUE!</v>
      </c>
      <c r="AH460" s="11" t="e">
        <f>-'OddsRatio_working_3-way'!U460/(3*'OddsRatio_working_3-way'!X460^(1/3))*COS(('OddsRatio_working_3-way'!Y460+4*PI())/3)</f>
        <v>#VALUE!</v>
      </c>
      <c r="AI460" s="11" t="e">
        <f>'OddsRatio_working_3-way'!U460/(3*'OddsRatio_working_3-way'!X460^(1/3))*SIN(('OddsRatio_working_3-way'!Y460)/3)</f>
        <v>#VALUE!</v>
      </c>
      <c r="AJ460" s="11" t="e">
        <f>'OddsRatio_working_3-way'!U460/(3*'OddsRatio_working_3-way'!X460^(1/3))*SIN(('OddsRatio_working_3-way'!Y460+2*PI())/3)</f>
        <v>#VALUE!</v>
      </c>
      <c r="AK460" s="11" t="e">
        <f>'OddsRatio_working_3-way'!U460/(3*'OddsRatio_working_3-way'!X460^(1/3))*SIN(('OddsRatio_working_3-way'!Y460+4*PI())/3)</f>
        <v>#VALUE!</v>
      </c>
      <c r="AL460" s="11" t="e">
        <f>'OddsRatio_working_3-way'!Z460+'OddsRatio_working_3-way'!AF460</f>
        <v>#VALUE!</v>
      </c>
      <c r="AM460" s="11" t="e">
        <f>'OddsRatio_working_3-way'!AA460+'OddsRatio_working_3-way'!AG460</f>
        <v>#VALUE!</v>
      </c>
      <c r="AN460" s="11" t="e">
        <f>'OddsRatio_working_3-way'!AB460+'OddsRatio_working_3-way'!AH460</f>
        <v>#VALUE!</v>
      </c>
      <c r="AO460" s="11" t="e">
        <f>'OddsRatio_working_3-way'!AC460+'OddsRatio_working_3-way'!AI460</f>
        <v>#VALUE!</v>
      </c>
      <c r="AP460" s="11" t="e">
        <f>'OddsRatio_working_3-way'!AD460+'OddsRatio_working_3-way'!AJ460</f>
        <v>#VALUE!</v>
      </c>
      <c r="AQ460" s="11" t="e">
        <f>'OddsRatio_working_3-way'!AE460+'OddsRatio_working_3-way'!AK460</f>
        <v>#VALUE!</v>
      </c>
      <c r="AR460" s="10" t="str">
        <f>IF(A460="","",IF(('OddsRatio_working_3-way'!X460=0),IF(Q460&gt;0,-Q460^(1/3),(-Q460)^(1/3)),'OddsRatio_working_3-way'!AL460-'OddsRatio_working_3-way'!R460/3))</f>
        <v/>
      </c>
      <c r="AS460" s="11" t="e">
        <f>IF(('OddsRatio_working_3-way'!X460=0),IF(Q460&gt;0,-Q460^(1/3),(-Q460)^(1/3)),'OddsRatio_working_3-way'!AM460-'OddsRatio_working_3-way'!R460/3)</f>
        <v>#VALUE!</v>
      </c>
      <c r="AT460" s="11" t="e">
        <f>IF(('OddsRatio_working_3-way'!X460=0),IF(Q460&gt;0,-Q460^(1/3),(-Q460)^(1/3)),'OddsRatio_working_3-way'!AN460-'OddsRatio_working_3-way'!R460/3)</f>
        <v>#VALUE!</v>
      </c>
      <c r="AU460" s="11" t="e">
        <f>IF(('OddsRatio_working_3-way'!X460=0),0,'OddsRatio_working_3-way'!AO460)</f>
        <v>#VALUE!</v>
      </c>
      <c r="AV460" s="11" t="e">
        <f>IF(('OddsRatio_working_3-way'!X460=0),0,'OddsRatio_working_3-way'!AP460)</f>
        <v>#VALUE!</v>
      </c>
      <c r="AW460" s="11" t="e">
        <f>IF(('OddsRatio_working_3-way'!X460=0),0,'OddsRatio_working_3-way'!AQ460)</f>
        <v>#VALUE!</v>
      </c>
    </row>
    <row r="461" spans="1:49">
      <c r="A461" s="4" t="str">
        <f>IF('True_Odds_Calculator_3-way'!A462="","",'True_Odds_Calculator_3-way'!A462)</f>
        <v/>
      </c>
      <c r="B461" s="4" t="str">
        <f>IF('True_Odds_Calculator_3-way'!B462="","",'True_Odds_Calculator_3-way'!B462)</f>
        <v/>
      </c>
      <c r="C461" s="4" t="str">
        <f>IF('True_Odds_Calculator_3-way'!C462="","",'True_Odds_Calculator_3-way'!C462)</f>
        <v/>
      </c>
      <c r="D461" s="9" t="e">
        <f t="shared" si="104"/>
        <v>#VALUE!</v>
      </c>
      <c r="E461" s="9" t="e">
        <f t="shared" si="105"/>
        <v>#VALUE!</v>
      </c>
      <c r="F461" s="9" t="e">
        <f t="shared" si="106"/>
        <v>#VALUE!</v>
      </c>
      <c r="G461" s="9" t="str">
        <f t="shared" si="107"/>
        <v/>
      </c>
      <c r="H461" s="9" t="str">
        <f t="shared" si="108"/>
        <v/>
      </c>
      <c r="I461" s="9" t="str">
        <f t="shared" si="109"/>
        <v/>
      </c>
      <c r="J461" s="9" t="str">
        <f t="shared" si="110"/>
        <v/>
      </c>
      <c r="K461" s="11" t="e">
        <f t="shared" si="111"/>
        <v>#VALUE!</v>
      </c>
      <c r="L461" s="11" t="e">
        <f t="shared" si="112"/>
        <v>#VALUE!</v>
      </c>
      <c r="M461" s="11" t="e">
        <f t="shared" si="113"/>
        <v>#VALUE!</v>
      </c>
      <c r="N461" s="11" t="e">
        <f>'OddsRatio_working_3-way'!K461+'OddsRatio_working_3-way'!L461+'OddsRatio_working_3-way'!M461-('OddsRatio_working_3-way'!K461*'OddsRatio_working_3-way'!L461)-('OddsRatio_working_3-way'!K461*'OddsRatio_working_3-way'!M461)-('OddsRatio_working_3-way'!L461*'OddsRatio_working_3-way'!M461)+('OddsRatio_working_3-way'!K461*'OddsRatio_working_3-way'!L461*'OddsRatio_working_3-way'!M461)-1</f>
        <v>#VALUE!</v>
      </c>
      <c r="O461" s="11">
        <f>0</f>
        <v>0</v>
      </c>
      <c r="P461" s="11" t="e">
        <f>('OddsRatio_working_3-way'!K461*'OddsRatio_working_3-way'!L461)+('OddsRatio_working_3-way'!K461*'OddsRatio_working_3-way'!M461)+('OddsRatio_working_3-way'!L461*'OddsRatio_working_3-way'!M461)-(3*'OddsRatio_working_3-way'!K461*'OddsRatio_working_3-way'!L461*'OddsRatio_working_3-way'!M461)</f>
        <v>#VALUE!</v>
      </c>
      <c r="Q461" s="11" t="e">
        <f>2*'OddsRatio_working_3-way'!K461*'OddsRatio_working_3-way'!L461*'OddsRatio_working_3-way'!M461</f>
        <v>#VALUE!</v>
      </c>
      <c r="R461" s="11" t="e">
        <f t="shared" si="114"/>
        <v>#VALUE!</v>
      </c>
      <c r="S461" s="11" t="e">
        <f t="shared" si="115"/>
        <v>#VALUE!</v>
      </c>
      <c r="T461" s="11" t="e">
        <f t="shared" si="116"/>
        <v>#VALUE!</v>
      </c>
      <c r="U461" s="11" t="e">
        <f>'OddsRatio_working_3-way'!S461-'OddsRatio_working_3-way'!R461^2/3</f>
        <v>#VALUE!</v>
      </c>
      <c r="V461" s="11" t="e">
        <f>'OddsRatio_working_3-way'!S461*'OddsRatio_working_3-way'!R461/3-2*'OddsRatio_working_3-way'!R461^3/27-'OddsRatio_working_3-way'!T461</f>
        <v>#VALUE!</v>
      </c>
      <c r="W461" s="11" t="e">
        <f>'OddsRatio_working_3-way'!V461^2+4*'OddsRatio_working_3-way'!U461^3/27</f>
        <v>#VALUE!</v>
      </c>
      <c r="X461" s="11" t="e">
        <f>IF('OddsRatio_working_3-way'!W461&gt;0,IF(ABS('OddsRatio_working_3-way'!V461+SQRT('OddsRatio_working_3-way'!W461))/2&gt;0,ABS('OddsRatio_working_3-way'!V461+SQRT('OddsRatio_working_3-way'!W461))/2,ABS('OddsRatio_working_3-way'!V461-SQRT('OddsRatio_working_3-way'!W461))/2),SQRT(-'OddsRatio_working_3-way'!U461^3/27))</f>
        <v>#VALUE!</v>
      </c>
      <c r="Y461" s="11" t="e">
        <f>IF('OddsRatio_working_3-way'!W461&gt;=0,IF('OddsRatio_working_3-way'!V461+SQRT('OddsRatio_working_3-way'!W461)&gt;0,0,PI()),ACOS('OddsRatio_working_3-way'!V461/(2*'OddsRatio_working_3-way'!X461)))</f>
        <v>#VALUE!</v>
      </c>
      <c r="Z461" s="11" t="e">
        <f>'OddsRatio_working_3-way'!X461^(1/3)*COS('OddsRatio_working_3-way'!Y461/3)</f>
        <v>#VALUE!</v>
      </c>
      <c r="AA461" s="11" t="e">
        <f>'OddsRatio_working_3-way'!X461^(1/3)*COS(('OddsRatio_working_3-way'!Y461+2*PI())/3)</f>
        <v>#VALUE!</v>
      </c>
      <c r="AB461" s="11" t="e">
        <f>'OddsRatio_working_3-way'!X461^(1/3)*COS(('OddsRatio_working_3-way'!Y461+4*PI())/3)</f>
        <v>#VALUE!</v>
      </c>
      <c r="AC461" s="11" t="e">
        <f>'OddsRatio_working_3-way'!X461^(1/3)*SIN('OddsRatio_working_3-way'!Y461/3)</f>
        <v>#VALUE!</v>
      </c>
      <c r="AD461" s="11" t="e">
        <f>'OddsRatio_working_3-way'!X461^(1/3)*SIN(('OddsRatio_working_3-way'!Y461+2*PI())/3)</f>
        <v>#VALUE!</v>
      </c>
      <c r="AE461" s="11" t="e">
        <f>'OddsRatio_working_3-way'!X461^(1/3)*SIN(('OddsRatio_working_3-way'!Y461+4*PI())/3)</f>
        <v>#VALUE!</v>
      </c>
      <c r="AF461" s="11" t="e">
        <f>-'OddsRatio_working_3-way'!U461/(3*'OddsRatio_working_3-way'!X461^(1/3))*COS(('OddsRatio_working_3-way'!Y461)/3)</f>
        <v>#VALUE!</v>
      </c>
      <c r="AG461" s="11" t="e">
        <f>-'OddsRatio_working_3-way'!U461/(3*'OddsRatio_working_3-way'!X461^(1/3))*COS(('OddsRatio_working_3-way'!Y461+2*PI())/3)</f>
        <v>#VALUE!</v>
      </c>
      <c r="AH461" s="11" t="e">
        <f>-'OddsRatio_working_3-way'!U461/(3*'OddsRatio_working_3-way'!X461^(1/3))*COS(('OddsRatio_working_3-way'!Y461+4*PI())/3)</f>
        <v>#VALUE!</v>
      </c>
      <c r="AI461" s="11" t="e">
        <f>'OddsRatio_working_3-way'!U461/(3*'OddsRatio_working_3-way'!X461^(1/3))*SIN(('OddsRatio_working_3-way'!Y461)/3)</f>
        <v>#VALUE!</v>
      </c>
      <c r="AJ461" s="11" t="e">
        <f>'OddsRatio_working_3-way'!U461/(3*'OddsRatio_working_3-way'!X461^(1/3))*SIN(('OddsRatio_working_3-way'!Y461+2*PI())/3)</f>
        <v>#VALUE!</v>
      </c>
      <c r="AK461" s="11" t="e">
        <f>'OddsRatio_working_3-way'!U461/(3*'OddsRatio_working_3-way'!X461^(1/3))*SIN(('OddsRatio_working_3-way'!Y461+4*PI())/3)</f>
        <v>#VALUE!</v>
      </c>
      <c r="AL461" s="11" t="e">
        <f>'OddsRatio_working_3-way'!Z461+'OddsRatio_working_3-way'!AF461</f>
        <v>#VALUE!</v>
      </c>
      <c r="AM461" s="11" t="e">
        <f>'OddsRatio_working_3-way'!AA461+'OddsRatio_working_3-way'!AG461</f>
        <v>#VALUE!</v>
      </c>
      <c r="AN461" s="11" t="e">
        <f>'OddsRatio_working_3-way'!AB461+'OddsRatio_working_3-way'!AH461</f>
        <v>#VALUE!</v>
      </c>
      <c r="AO461" s="11" t="e">
        <f>'OddsRatio_working_3-way'!AC461+'OddsRatio_working_3-way'!AI461</f>
        <v>#VALUE!</v>
      </c>
      <c r="AP461" s="11" t="e">
        <f>'OddsRatio_working_3-way'!AD461+'OddsRatio_working_3-way'!AJ461</f>
        <v>#VALUE!</v>
      </c>
      <c r="AQ461" s="11" t="e">
        <f>'OddsRatio_working_3-way'!AE461+'OddsRatio_working_3-way'!AK461</f>
        <v>#VALUE!</v>
      </c>
      <c r="AR461" s="10" t="str">
        <f>IF(A461="","",IF(('OddsRatio_working_3-way'!X461=0),IF(Q461&gt;0,-Q461^(1/3),(-Q461)^(1/3)),'OddsRatio_working_3-way'!AL461-'OddsRatio_working_3-way'!R461/3))</f>
        <v/>
      </c>
      <c r="AS461" s="11" t="e">
        <f>IF(('OddsRatio_working_3-way'!X461=0),IF(Q461&gt;0,-Q461^(1/3),(-Q461)^(1/3)),'OddsRatio_working_3-way'!AM461-'OddsRatio_working_3-way'!R461/3)</f>
        <v>#VALUE!</v>
      </c>
      <c r="AT461" s="11" t="e">
        <f>IF(('OddsRatio_working_3-way'!X461=0),IF(Q461&gt;0,-Q461^(1/3),(-Q461)^(1/3)),'OddsRatio_working_3-way'!AN461-'OddsRatio_working_3-way'!R461/3)</f>
        <v>#VALUE!</v>
      </c>
      <c r="AU461" s="11" t="e">
        <f>IF(('OddsRatio_working_3-way'!X461=0),0,'OddsRatio_working_3-way'!AO461)</f>
        <v>#VALUE!</v>
      </c>
      <c r="AV461" s="11" t="e">
        <f>IF(('OddsRatio_working_3-way'!X461=0),0,'OddsRatio_working_3-way'!AP461)</f>
        <v>#VALUE!</v>
      </c>
      <c r="AW461" s="11" t="e">
        <f>IF(('OddsRatio_working_3-way'!X461=0),0,'OddsRatio_working_3-way'!AQ461)</f>
        <v>#VALUE!</v>
      </c>
    </row>
    <row r="462" spans="1:49">
      <c r="A462" s="4" t="str">
        <f>IF('True_Odds_Calculator_3-way'!A463="","",'True_Odds_Calculator_3-way'!A463)</f>
        <v/>
      </c>
      <c r="B462" s="4" t="str">
        <f>IF('True_Odds_Calculator_3-way'!B463="","",'True_Odds_Calculator_3-way'!B463)</f>
        <v/>
      </c>
      <c r="C462" s="4" t="str">
        <f>IF('True_Odds_Calculator_3-way'!C463="","",'True_Odds_Calculator_3-way'!C463)</f>
        <v/>
      </c>
      <c r="D462" s="9" t="e">
        <f t="shared" si="104"/>
        <v>#VALUE!</v>
      </c>
      <c r="E462" s="9" t="e">
        <f t="shared" si="105"/>
        <v>#VALUE!</v>
      </c>
      <c r="F462" s="9" t="e">
        <f t="shared" si="106"/>
        <v>#VALUE!</v>
      </c>
      <c r="G462" s="9" t="str">
        <f t="shared" si="107"/>
        <v/>
      </c>
      <c r="H462" s="9" t="str">
        <f t="shared" si="108"/>
        <v/>
      </c>
      <c r="I462" s="9" t="str">
        <f t="shared" si="109"/>
        <v/>
      </c>
      <c r="J462" s="9" t="str">
        <f t="shared" si="110"/>
        <v/>
      </c>
      <c r="K462" s="11" t="e">
        <f t="shared" si="111"/>
        <v>#VALUE!</v>
      </c>
      <c r="L462" s="11" t="e">
        <f t="shared" si="112"/>
        <v>#VALUE!</v>
      </c>
      <c r="M462" s="11" t="e">
        <f t="shared" si="113"/>
        <v>#VALUE!</v>
      </c>
      <c r="N462" s="11" t="e">
        <f>'OddsRatio_working_3-way'!K462+'OddsRatio_working_3-way'!L462+'OddsRatio_working_3-way'!M462-('OddsRatio_working_3-way'!K462*'OddsRatio_working_3-way'!L462)-('OddsRatio_working_3-way'!K462*'OddsRatio_working_3-way'!M462)-('OddsRatio_working_3-way'!L462*'OddsRatio_working_3-way'!M462)+('OddsRatio_working_3-way'!K462*'OddsRatio_working_3-way'!L462*'OddsRatio_working_3-way'!M462)-1</f>
        <v>#VALUE!</v>
      </c>
      <c r="O462" s="11">
        <f>0</f>
        <v>0</v>
      </c>
      <c r="P462" s="11" t="e">
        <f>('OddsRatio_working_3-way'!K462*'OddsRatio_working_3-way'!L462)+('OddsRatio_working_3-way'!K462*'OddsRatio_working_3-way'!M462)+('OddsRatio_working_3-way'!L462*'OddsRatio_working_3-way'!M462)-(3*'OddsRatio_working_3-way'!K462*'OddsRatio_working_3-way'!L462*'OddsRatio_working_3-way'!M462)</f>
        <v>#VALUE!</v>
      </c>
      <c r="Q462" s="11" t="e">
        <f>2*'OddsRatio_working_3-way'!K462*'OddsRatio_working_3-way'!L462*'OddsRatio_working_3-way'!M462</f>
        <v>#VALUE!</v>
      </c>
      <c r="R462" s="11" t="e">
        <f t="shared" si="114"/>
        <v>#VALUE!</v>
      </c>
      <c r="S462" s="11" t="e">
        <f t="shared" si="115"/>
        <v>#VALUE!</v>
      </c>
      <c r="T462" s="11" t="e">
        <f t="shared" si="116"/>
        <v>#VALUE!</v>
      </c>
      <c r="U462" s="11" t="e">
        <f>'OddsRatio_working_3-way'!S462-'OddsRatio_working_3-way'!R462^2/3</f>
        <v>#VALUE!</v>
      </c>
      <c r="V462" s="11" t="e">
        <f>'OddsRatio_working_3-way'!S462*'OddsRatio_working_3-way'!R462/3-2*'OddsRatio_working_3-way'!R462^3/27-'OddsRatio_working_3-way'!T462</f>
        <v>#VALUE!</v>
      </c>
      <c r="W462" s="11" t="e">
        <f>'OddsRatio_working_3-way'!V462^2+4*'OddsRatio_working_3-way'!U462^3/27</f>
        <v>#VALUE!</v>
      </c>
      <c r="X462" s="11" t="e">
        <f>IF('OddsRatio_working_3-way'!W462&gt;0,IF(ABS('OddsRatio_working_3-way'!V462+SQRT('OddsRatio_working_3-way'!W462))/2&gt;0,ABS('OddsRatio_working_3-way'!V462+SQRT('OddsRatio_working_3-way'!W462))/2,ABS('OddsRatio_working_3-way'!V462-SQRT('OddsRatio_working_3-way'!W462))/2),SQRT(-'OddsRatio_working_3-way'!U462^3/27))</f>
        <v>#VALUE!</v>
      </c>
      <c r="Y462" s="11" t="e">
        <f>IF('OddsRatio_working_3-way'!W462&gt;=0,IF('OddsRatio_working_3-way'!V462+SQRT('OddsRatio_working_3-way'!W462)&gt;0,0,PI()),ACOS('OddsRatio_working_3-way'!V462/(2*'OddsRatio_working_3-way'!X462)))</f>
        <v>#VALUE!</v>
      </c>
      <c r="Z462" s="11" t="e">
        <f>'OddsRatio_working_3-way'!X462^(1/3)*COS('OddsRatio_working_3-way'!Y462/3)</f>
        <v>#VALUE!</v>
      </c>
      <c r="AA462" s="11" t="e">
        <f>'OddsRatio_working_3-way'!X462^(1/3)*COS(('OddsRatio_working_3-way'!Y462+2*PI())/3)</f>
        <v>#VALUE!</v>
      </c>
      <c r="AB462" s="11" t="e">
        <f>'OddsRatio_working_3-way'!X462^(1/3)*COS(('OddsRatio_working_3-way'!Y462+4*PI())/3)</f>
        <v>#VALUE!</v>
      </c>
      <c r="AC462" s="11" t="e">
        <f>'OddsRatio_working_3-way'!X462^(1/3)*SIN('OddsRatio_working_3-way'!Y462/3)</f>
        <v>#VALUE!</v>
      </c>
      <c r="AD462" s="11" t="e">
        <f>'OddsRatio_working_3-way'!X462^(1/3)*SIN(('OddsRatio_working_3-way'!Y462+2*PI())/3)</f>
        <v>#VALUE!</v>
      </c>
      <c r="AE462" s="11" t="e">
        <f>'OddsRatio_working_3-way'!X462^(1/3)*SIN(('OddsRatio_working_3-way'!Y462+4*PI())/3)</f>
        <v>#VALUE!</v>
      </c>
      <c r="AF462" s="11" t="e">
        <f>-'OddsRatio_working_3-way'!U462/(3*'OddsRatio_working_3-way'!X462^(1/3))*COS(('OddsRatio_working_3-way'!Y462)/3)</f>
        <v>#VALUE!</v>
      </c>
      <c r="AG462" s="11" t="e">
        <f>-'OddsRatio_working_3-way'!U462/(3*'OddsRatio_working_3-way'!X462^(1/3))*COS(('OddsRatio_working_3-way'!Y462+2*PI())/3)</f>
        <v>#VALUE!</v>
      </c>
      <c r="AH462" s="11" t="e">
        <f>-'OddsRatio_working_3-way'!U462/(3*'OddsRatio_working_3-way'!X462^(1/3))*COS(('OddsRatio_working_3-way'!Y462+4*PI())/3)</f>
        <v>#VALUE!</v>
      </c>
      <c r="AI462" s="11" t="e">
        <f>'OddsRatio_working_3-way'!U462/(3*'OddsRatio_working_3-way'!X462^(1/3))*SIN(('OddsRatio_working_3-way'!Y462)/3)</f>
        <v>#VALUE!</v>
      </c>
      <c r="AJ462" s="11" t="e">
        <f>'OddsRatio_working_3-way'!U462/(3*'OddsRatio_working_3-way'!X462^(1/3))*SIN(('OddsRatio_working_3-way'!Y462+2*PI())/3)</f>
        <v>#VALUE!</v>
      </c>
      <c r="AK462" s="11" t="e">
        <f>'OddsRatio_working_3-way'!U462/(3*'OddsRatio_working_3-way'!X462^(1/3))*SIN(('OddsRatio_working_3-way'!Y462+4*PI())/3)</f>
        <v>#VALUE!</v>
      </c>
      <c r="AL462" s="11" t="e">
        <f>'OddsRatio_working_3-way'!Z462+'OddsRatio_working_3-way'!AF462</f>
        <v>#VALUE!</v>
      </c>
      <c r="AM462" s="11" t="e">
        <f>'OddsRatio_working_3-way'!AA462+'OddsRatio_working_3-way'!AG462</f>
        <v>#VALUE!</v>
      </c>
      <c r="AN462" s="11" t="e">
        <f>'OddsRatio_working_3-way'!AB462+'OddsRatio_working_3-way'!AH462</f>
        <v>#VALUE!</v>
      </c>
      <c r="AO462" s="11" t="e">
        <f>'OddsRatio_working_3-way'!AC462+'OddsRatio_working_3-way'!AI462</f>
        <v>#VALUE!</v>
      </c>
      <c r="AP462" s="11" t="e">
        <f>'OddsRatio_working_3-way'!AD462+'OddsRatio_working_3-way'!AJ462</f>
        <v>#VALUE!</v>
      </c>
      <c r="AQ462" s="11" t="e">
        <f>'OddsRatio_working_3-way'!AE462+'OddsRatio_working_3-way'!AK462</f>
        <v>#VALUE!</v>
      </c>
      <c r="AR462" s="10" t="str">
        <f>IF(A462="","",IF(('OddsRatio_working_3-way'!X462=0),IF(Q462&gt;0,-Q462^(1/3),(-Q462)^(1/3)),'OddsRatio_working_3-way'!AL462-'OddsRatio_working_3-way'!R462/3))</f>
        <v/>
      </c>
      <c r="AS462" s="11" t="e">
        <f>IF(('OddsRatio_working_3-way'!X462=0),IF(Q462&gt;0,-Q462^(1/3),(-Q462)^(1/3)),'OddsRatio_working_3-way'!AM462-'OddsRatio_working_3-way'!R462/3)</f>
        <v>#VALUE!</v>
      </c>
      <c r="AT462" s="11" t="e">
        <f>IF(('OddsRatio_working_3-way'!X462=0),IF(Q462&gt;0,-Q462^(1/3),(-Q462)^(1/3)),'OddsRatio_working_3-way'!AN462-'OddsRatio_working_3-way'!R462/3)</f>
        <v>#VALUE!</v>
      </c>
      <c r="AU462" s="11" t="e">
        <f>IF(('OddsRatio_working_3-way'!X462=0),0,'OddsRatio_working_3-way'!AO462)</f>
        <v>#VALUE!</v>
      </c>
      <c r="AV462" s="11" t="e">
        <f>IF(('OddsRatio_working_3-way'!X462=0),0,'OddsRatio_working_3-way'!AP462)</f>
        <v>#VALUE!</v>
      </c>
      <c r="AW462" s="11" t="e">
        <f>IF(('OddsRatio_working_3-way'!X462=0),0,'OddsRatio_working_3-way'!AQ462)</f>
        <v>#VALUE!</v>
      </c>
    </row>
    <row r="463" spans="1:49">
      <c r="A463" s="4" t="str">
        <f>IF('True_Odds_Calculator_3-way'!A464="","",'True_Odds_Calculator_3-way'!A464)</f>
        <v/>
      </c>
      <c r="B463" s="4" t="str">
        <f>IF('True_Odds_Calculator_3-way'!B464="","",'True_Odds_Calculator_3-way'!B464)</f>
        <v/>
      </c>
      <c r="C463" s="4" t="str">
        <f>IF('True_Odds_Calculator_3-way'!C464="","",'True_Odds_Calculator_3-way'!C464)</f>
        <v/>
      </c>
      <c r="D463" s="9" t="e">
        <f t="shared" si="104"/>
        <v>#VALUE!</v>
      </c>
      <c r="E463" s="9" t="e">
        <f t="shared" si="105"/>
        <v>#VALUE!</v>
      </c>
      <c r="F463" s="9" t="e">
        <f t="shared" si="106"/>
        <v>#VALUE!</v>
      </c>
      <c r="G463" s="9" t="str">
        <f t="shared" si="107"/>
        <v/>
      </c>
      <c r="H463" s="9" t="str">
        <f t="shared" si="108"/>
        <v/>
      </c>
      <c r="I463" s="9" t="str">
        <f t="shared" si="109"/>
        <v/>
      </c>
      <c r="J463" s="9" t="str">
        <f t="shared" si="110"/>
        <v/>
      </c>
      <c r="K463" s="11" t="e">
        <f t="shared" si="111"/>
        <v>#VALUE!</v>
      </c>
      <c r="L463" s="11" t="e">
        <f t="shared" si="112"/>
        <v>#VALUE!</v>
      </c>
      <c r="M463" s="11" t="e">
        <f t="shared" si="113"/>
        <v>#VALUE!</v>
      </c>
      <c r="N463" s="11" t="e">
        <f>'OddsRatio_working_3-way'!K463+'OddsRatio_working_3-way'!L463+'OddsRatio_working_3-way'!M463-('OddsRatio_working_3-way'!K463*'OddsRatio_working_3-way'!L463)-('OddsRatio_working_3-way'!K463*'OddsRatio_working_3-way'!M463)-('OddsRatio_working_3-way'!L463*'OddsRatio_working_3-way'!M463)+('OddsRatio_working_3-way'!K463*'OddsRatio_working_3-way'!L463*'OddsRatio_working_3-way'!M463)-1</f>
        <v>#VALUE!</v>
      </c>
      <c r="O463" s="11">
        <f>0</f>
        <v>0</v>
      </c>
      <c r="P463" s="11" t="e">
        <f>('OddsRatio_working_3-way'!K463*'OddsRatio_working_3-way'!L463)+('OddsRatio_working_3-way'!K463*'OddsRatio_working_3-way'!M463)+('OddsRatio_working_3-way'!L463*'OddsRatio_working_3-way'!M463)-(3*'OddsRatio_working_3-way'!K463*'OddsRatio_working_3-way'!L463*'OddsRatio_working_3-way'!M463)</f>
        <v>#VALUE!</v>
      </c>
      <c r="Q463" s="11" t="e">
        <f>2*'OddsRatio_working_3-way'!K463*'OddsRatio_working_3-way'!L463*'OddsRatio_working_3-way'!M463</f>
        <v>#VALUE!</v>
      </c>
      <c r="R463" s="11" t="e">
        <f t="shared" si="114"/>
        <v>#VALUE!</v>
      </c>
      <c r="S463" s="11" t="e">
        <f t="shared" si="115"/>
        <v>#VALUE!</v>
      </c>
      <c r="T463" s="11" t="e">
        <f t="shared" si="116"/>
        <v>#VALUE!</v>
      </c>
      <c r="U463" s="11" t="e">
        <f>'OddsRatio_working_3-way'!S463-'OddsRatio_working_3-way'!R463^2/3</f>
        <v>#VALUE!</v>
      </c>
      <c r="V463" s="11" t="e">
        <f>'OddsRatio_working_3-way'!S463*'OddsRatio_working_3-way'!R463/3-2*'OddsRatio_working_3-way'!R463^3/27-'OddsRatio_working_3-way'!T463</f>
        <v>#VALUE!</v>
      </c>
      <c r="W463" s="11" t="e">
        <f>'OddsRatio_working_3-way'!V463^2+4*'OddsRatio_working_3-way'!U463^3/27</f>
        <v>#VALUE!</v>
      </c>
      <c r="X463" s="11" t="e">
        <f>IF('OddsRatio_working_3-way'!W463&gt;0,IF(ABS('OddsRatio_working_3-way'!V463+SQRT('OddsRatio_working_3-way'!W463))/2&gt;0,ABS('OddsRatio_working_3-way'!V463+SQRT('OddsRatio_working_3-way'!W463))/2,ABS('OddsRatio_working_3-way'!V463-SQRT('OddsRatio_working_3-way'!W463))/2),SQRT(-'OddsRatio_working_3-way'!U463^3/27))</f>
        <v>#VALUE!</v>
      </c>
      <c r="Y463" s="11" t="e">
        <f>IF('OddsRatio_working_3-way'!W463&gt;=0,IF('OddsRatio_working_3-way'!V463+SQRT('OddsRatio_working_3-way'!W463)&gt;0,0,PI()),ACOS('OddsRatio_working_3-way'!V463/(2*'OddsRatio_working_3-way'!X463)))</f>
        <v>#VALUE!</v>
      </c>
      <c r="Z463" s="11" t="e">
        <f>'OddsRatio_working_3-way'!X463^(1/3)*COS('OddsRatio_working_3-way'!Y463/3)</f>
        <v>#VALUE!</v>
      </c>
      <c r="AA463" s="11" t="e">
        <f>'OddsRatio_working_3-way'!X463^(1/3)*COS(('OddsRatio_working_3-way'!Y463+2*PI())/3)</f>
        <v>#VALUE!</v>
      </c>
      <c r="AB463" s="11" t="e">
        <f>'OddsRatio_working_3-way'!X463^(1/3)*COS(('OddsRatio_working_3-way'!Y463+4*PI())/3)</f>
        <v>#VALUE!</v>
      </c>
      <c r="AC463" s="11" t="e">
        <f>'OddsRatio_working_3-way'!X463^(1/3)*SIN('OddsRatio_working_3-way'!Y463/3)</f>
        <v>#VALUE!</v>
      </c>
      <c r="AD463" s="11" t="e">
        <f>'OddsRatio_working_3-way'!X463^(1/3)*SIN(('OddsRatio_working_3-way'!Y463+2*PI())/3)</f>
        <v>#VALUE!</v>
      </c>
      <c r="AE463" s="11" t="e">
        <f>'OddsRatio_working_3-way'!X463^(1/3)*SIN(('OddsRatio_working_3-way'!Y463+4*PI())/3)</f>
        <v>#VALUE!</v>
      </c>
      <c r="AF463" s="11" t="e">
        <f>-'OddsRatio_working_3-way'!U463/(3*'OddsRatio_working_3-way'!X463^(1/3))*COS(('OddsRatio_working_3-way'!Y463)/3)</f>
        <v>#VALUE!</v>
      </c>
      <c r="AG463" s="11" t="e">
        <f>-'OddsRatio_working_3-way'!U463/(3*'OddsRatio_working_3-way'!X463^(1/3))*COS(('OddsRatio_working_3-way'!Y463+2*PI())/3)</f>
        <v>#VALUE!</v>
      </c>
      <c r="AH463" s="11" t="e">
        <f>-'OddsRatio_working_3-way'!U463/(3*'OddsRatio_working_3-way'!X463^(1/3))*COS(('OddsRatio_working_3-way'!Y463+4*PI())/3)</f>
        <v>#VALUE!</v>
      </c>
      <c r="AI463" s="11" t="e">
        <f>'OddsRatio_working_3-way'!U463/(3*'OddsRatio_working_3-way'!X463^(1/3))*SIN(('OddsRatio_working_3-way'!Y463)/3)</f>
        <v>#VALUE!</v>
      </c>
      <c r="AJ463" s="11" t="e">
        <f>'OddsRatio_working_3-way'!U463/(3*'OddsRatio_working_3-way'!X463^(1/3))*SIN(('OddsRatio_working_3-way'!Y463+2*PI())/3)</f>
        <v>#VALUE!</v>
      </c>
      <c r="AK463" s="11" t="e">
        <f>'OddsRatio_working_3-way'!U463/(3*'OddsRatio_working_3-way'!X463^(1/3))*SIN(('OddsRatio_working_3-way'!Y463+4*PI())/3)</f>
        <v>#VALUE!</v>
      </c>
      <c r="AL463" s="11" t="e">
        <f>'OddsRatio_working_3-way'!Z463+'OddsRatio_working_3-way'!AF463</f>
        <v>#VALUE!</v>
      </c>
      <c r="AM463" s="11" t="e">
        <f>'OddsRatio_working_3-way'!AA463+'OddsRatio_working_3-way'!AG463</f>
        <v>#VALUE!</v>
      </c>
      <c r="AN463" s="11" t="e">
        <f>'OddsRatio_working_3-way'!AB463+'OddsRatio_working_3-way'!AH463</f>
        <v>#VALUE!</v>
      </c>
      <c r="AO463" s="11" t="e">
        <f>'OddsRatio_working_3-way'!AC463+'OddsRatio_working_3-way'!AI463</f>
        <v>#VALUE!</v>
      </c>
      <c r="AP463" s="11" t="e">
        <f>'OddsRatio_working_3-way'!AD463+'OddsRatio_working_3-way'!AJ463</f>
        <v>#VALUE!</v>
      </c>
      <c r="AQ463" s="11" t="e">
        <f>'OddsRatio_working_3-way'!AE463+'OddsRatio_working_3-way'!AK463</f>
        <v>#VALUE!</v>
      </c>
      <c r="AR463" s="10" t="str">
        <f>IF(A463="","",IF(('OddsRatio_working_3-way'!X463=0),IF(Q463&gt;0,-Q463^(1/3),(-Q463)^(1/3)),'OddsRatio_working_3-way'!AL463-'OddsRatio_working_3-way'!R463/3))</f>
        <v/>
      </c>
      <c r="AS463" s="11" t="e">
        <f>IF(('OddsRatio_working_3-way'!X463=0),IF(Q463&gt;0,-Q463^(1/3),(-Q463)^(1/3)),'OddsRatio_working_3-way'!AM463-'OddsRatio_working_3-way'!R463/3)</f>
        <v>#VALUE!</v>
      </c>
      <c r="AT463" s="11" t="e">
        <f>IF(('OddsRatio_working_3-way'!X463=0),IF(Q463&gt;0,-Q463^(1/3),(-Q463)^(1/3)),'OddsRatio_working_3-way'!AN463-'OddsRatio_working_3-way'!R463/3)</f>
        <v>#VALUE!</v>
      </c>
      <c r="AU463" s="11" t="e">
        <f>IF(('OddsRatio_working_3-way'!X463=0),0,'OddsRatio_working_3-way'!AO463)</f>
        <v>#VALUE!</v>
      </c>
      <c r="AV463" s="11" t="e">
        <f>IF(('OddsRatio_working_3-way'!X463=0),0,'OddsRatio_working_3-way'!AP463)</f>
        <v>#VALUE!</v>
      </c>
      <c r="AW463" s="11" t="e">
        <f>IF(('OddsRatio_working_3-way'!X463=0),0,'OddsRatio_working_3-way'!AQ463)</f>
        <v>#VALUE!</v>
      </c>
    </row>
    <row r="464" spans="1:49">
      <c r="A464" s="4" t="str">
        <f>IF('True_Odds_Calculator_3-way'!A465="","",'True_Odds_Calculator_3-way'!A465)</f>
        <v/>
      </c>
      <c r="B464" s="4" t="str">
        <f>IF('True_Odds_Calculator_3-way'!B465="","",'True_Odds_Calculator_3-way'!B465)</f>
        <v/>
      </c>
      <c r="C464" s="4" t="str">
        <f>IF('True_Odds_Calculator_3-way'!C465="","",'True_Odds_Calculator_3-way'!C465)</f>
        <v/>
      </c>
      <c r="D464" s="9" t="e">
        <f t="shared" si="104"/>
        <v>#VALUE!</v>
      </c>
      <c r="E464" s="9" t="e">
        <f t="shared" si="105"/>
        <v>#VALUE!</v>
      </c>
      <c r="F464" s="9" t="e">
        <f t="shared" si="106"/>
        <v>#VALUE!</v>
      </c>
      <c r="G464" s="9" t="str">
        <f t="shared" si="107"/>
        <v/>
      </c>
      <c r="H464" s="9" t="str">
        <f t="shared" si="108"/>
        <v/>
      </c>
      <c r="I464" s="9" t="str">
        <f t="shared" si="109"/>
        <v/>
      </c>
      <c r="J464" s="9" t="str">
        <f t="shared" si="110"/>
        <v/>
      </c>
      <c r="K464" s="11" t="e">
        <f t="shared" si="111"/>
        <v>#VALUE!</v>
      </c>
      <c r="L464" s="11" t="e">
        <f t="shared" si="112"/>
        <v>#VALUE!</v>
      </c>
      <c r="M464" s="11" t="e">
        <f t="shared" si="113"/>
        <v>#VALUE!</v>
      </c>
      <c r="N464" s="11" t="e">
        <f>'OddsRatio_working_3-way'!K464+'OddsRatio_working_3-way'!L464+'OddsRatio_working_3-way'!M464-('OddsRatio_working_3-way'!K464*'OddsRatio_working_3-way'!L464)-('OddsRatio_working_3-way'!K464*'OddsRatio_working_3-way'!M464)-('OddsRatio_working_3-way'!L464*'OddsRatio_working_3-way'!M464)+('OddsRatio_working_3-way'!K464*'OddsRatio_working_3-way'!L464*'OddsRatio_working_3-way'!M464)-1</f>
        <v>#VALUE!</v>
      </c>
      <c r="O464" s="11">
        <f>0</f>
        <v>0</v>
      </c>
      <c r="P464" s="11" t="e">
        <f>('OddsRatio_working_3-way'!K464*'OddsRatio_working_3-way'!L464)+('OddsRatio_working_3-way'!K464*'OddsRatio_working_3-way'!M464)+('OddsRatio_working_3-way'!L464*'OddsRatio_working_3-way'!M464)-(3*'OddsRatio_working_3-way'!K464*'OddsRatio_working_3-way'!L464*'OddsRatio_working_3-way'!M464)</f>
        <v>#VALUE!</v>
      </c>
      <c r="Q464" s="11" t="e">
        <f>2*'OddsRatio_working_3-way'!K464*'OddsRatio_working_3-way'!L464*'OddsRatio_working_3-way'!M464</f>
        <v>#VALUE!</v>
      </c>
      <c r="R464" s="11" t="e">
        <f t="shared" si="114"/>
        <v>#VALUE!</v>
      </c>
      <c r="S464" s="11" t="e">
        <f t="shared" si="115"/>
        <v>#VALUE!</v>
      </c>
      <c r="T464" s="11" t="e">
        <f t="shared" si="116"/>
        <v>#VALUE!</v>
      </c>
      <c r="U464" s="11" t="e">
        <f>'OddsRatio_working_3-way'!S464-'OddsRatio_working_3-way'!R464^2/3</f>
        <v>#VALUE!</v>
      </c>
      <c r="V464" s="11" t="e">
        <f>'OddsRatio_working_3-way'!S464*'OddsRatio_working_3-way'!R464/3-2*'OddsRatio_working_3-way'!R464^3/27-'OddsRatio_working_3-way'!T464</f>
        <v>#VALUE!</v>
      </c>
      <c r="W464" s="11" t="e">
        <f>'OddsRatio_working_3-way'!V464^2+4*'OddsRatio_working_3-way'!U464^3/27</f>
        <v>#VALUE!</v>
      </c>
      <c r="X464" s="11" t="e">
        <f>IF('OddsRatio_working_3-way'!W464&gt;0,IF(ABS('OddsRatio_working_3-way'!V464+SQRT('OddsRatio_working_3-way'!W464))/2&gt;0,ABS('OddsRatio_working_3-way'!V464+SQRT('OddsRatio_working_3-way'!W464))/2,ABS('OddsRatio_working_3-way'!V464-SQRT('OddsRatio_working_3-way'!W464))/2),SQRT(-'OddsRatio_working_3-way'!U464^3/27))</f>
        <v>#VALUE!</v>
      </c>
      <c r="Y464" s="11" t="e">
        <f>IF('OddsRatio_working_3-way'!W464&gt;=0,IF('OddsRatio_working_3-way'!V464+SQRT('OddsRatio_working_3-way'!W464)&gt;0,0,PI()),ACOS('OddsRatio_working_3-way'!V464/(2*'OddsRatio_working_3-way'!X464)))</f>
        <v>#VALUE!</v>
      </c>
      <c r="Z464" s="11" t="e">
        <f>'OddsRatio_working_3-way'!X464^(1/3)*COS('OddsRatio_working_3-way'!Y464/3)</f>
        <v>#VALUE!</v>
      </c>
      <c r="AA464" s="11" t="e">
        <f>'OddsRatio_working_3-way'!X464^(1/3)*COS(('OddsRatio_working_3-way'!Y464+2*PI())/3)</f>
        <v>#VALUE!</v>
      </c>
      <c r="AB464" s="11" t="e">
        <f>'OddsRatio_working_3-way'!X464^(1/3)*COS(('OddsRatio_working_3-way'!Y464+4*PI())/3)</f>
        <v>#VALUE!</v>
      </c>
      <c r="AC464" s="11" t="e">
        <f>'OddsRatio_working_3-way'!X464^(1/3)*SIN('OddsRatio_working_3-way'!Y464/3)</f>
        <v>#VALUE!</v>
      </c>
      <c r="AD464" s="11" t="e">
        <f>'OddsRatio_working_3-way'!X464^(1/3)*SIN(('OddsRatio_working_3-way'!Y464+2*PI())/3)</f>
        <v>#VALUE!</v>
      </c>
      <c r="AE464" s="11" t="e">
        <f>'OddsRatio_working_3-way'!X464^(1/3)*SIN(('OddsRatio_working_3-way'!Y464+4*PI())/3)</f>
        <v>#VALUE!</v>
      </c>
      <c r="AF464" s="11" t="e">
        <f>-'OddsRatio_working_3-way'!U464/(3*'OddsRatio_working_3-way'!X464^(1/3))*COS(('OddsRatio_working_3-way'!Y464)/3)</f>
        <v>#VALUE!</v>
      </c>
      <c r="AG464" s="11" t="e">
        <f>-'OddsRatio_working_3-way'!U464/(3*'OddsRatio_working_3-way'!X464^(1/3))*COS(('OddsRatio_working_3-way'!Y464+2*PI())/3)</f>
        <v>#VALUE!</v>
      </c>
      <c r="AH464" s="11" t="e">
        <f>-'OddsRatio_working_3-way'!U464/(3*'OddsRatio_working_3-way'!X464^(1/3))*COS(('OddsRatio_working_3-way'!Y464+4*PI())/3)</f>
        <v>#VALUE!</v>
      </c>
      <c r="AI464" s="11" t="e">
        <f>'OddsRatio_working_3-way'!U464/(3*'OddsRatio_working_3-way'!X464^(1/3))*SIN(('OddsRatio_working_3-way'!Y464)/3)</f>
        <v>#VALUE!</v>
      </c>
      <c r="AJ464" s="11" t="e">
        <f>'OddsRatio_working_3-way'!U464/(3*'OddsRatio_working_3-way'!X464^(1/3))*SIN(('OddsRatio_working_3-way'!Y464+2*PI())/3)</f>
        <v>#VALUE!</v>
      </c>
      <c r="AK464" s="11" t="e">
        <f>'OddsRatio_working_3-way'!U464/(3*'OddsRatio_working_3-way'!X464^(1/3))*SIN(('OddsRatio_working_3-way'!Y464+4*PI())/3)</f>
        <v>#VALUE!</v>
      </c>
      <c r="AL464" s="11" t="e">
        <f>'OddsRatio_working_3-way'!Z464+'OddsRatio_working_3-way'!AF464</f>
        <v>#VALUE!</v>
      </c>
      <c r="AM464" s="11" t="e">
        <f>'OddsRatio_working_3-way'!AA464+'OddsRatio_working_3-way'!AG464</f>
        <v>#VALUE!</v>
      </c>
      <c r="AN464" s="11" t="e">
        <f>'OddsRatio_working_3-way'!AB464+'OddsRatio_working_3-way'!AH464</f>
        <v>#VALUE!</v>
      </c>
      <c r="AO464" s="11" t="e">
        <f>'OddsRatio_working_3-way'!AC464+'OddsRatio_working_3-way'!AI464</f>
        <v>#VALUE!</v>
      </c>
      <c r="AP464" s="11" t="e">
        <f>'OddsRatio_working_3-way'!AD464+'OddsRatio_working_3-way'!AJ464</f>
        <v>#VALUE!</v>
      </c>
      <c r="AQ464" s="11" t="e">
        <f>'OddsRatio_working_3-way'!AE464+'OddsRatio_working_3-way'!AK464</f>
        <v>#VALUE!</v>
      </c>
      <c r="AR464" s="10" t="str">
        <f>IF(A464="","",IF(('OddsRatio_working_3-way'!X464=0),IF(Q464&gt;0,-Q464^(1/3),(-Q464)^(1/3)),'OddsRatio_working_3-way'!AL464-'OddsRatio_working_3-way'!R464/3))</f>
        <v/>
      </c>
      <c r="AS464" s="11" t="e">
        <f>IF(('OddsRatio_working_3-way'!X464=0),IF(Q464&gt;0,-Q464^(1/3),(-Q464)^(1/3)),'OddsRatio_working_3-way'!AM464-'OddsRatio_working_3-way'!R464/3)</f>
        <v>#VALUE!</v>
      </c>
      <c r="AT464" s="11" t="e">
        <f>IF(('OddsRatio_working_3-way'!X464=0),IF(Q464&gt;0,-Q464^(1/3),(-Q464)^(1/3)),'OddsRatio_working_3-way'!AN464-'OddsRatio_working_3-way'!R464/3)</f>
        <v>#VALUE!</v>
      </c>
      <c r="AU464" s="11" t="e">
        <f>IF(('OddsRatio_working_3-way'!X464=0),0,'OddsRatio_working_3-way'!AO464)</f>
        <v>#VALUE!</v>
      </c>
      <c r="AV464" s="11" t="e">
        <f>IF(('OddsRatio_working_3-way'!X464=0),0,'OddsRatio_working_3-way'!AP464)</f>
        <v>#VALUE!</v>
      </c>
      <c r="AW464" s="11" t="e">
        <f>IF(('OddsRatio_working_3-way'!X464=0),0,'OddsRatio_working_3-way'!AQ464)</f>
        <v>#VALUE!</v>
      </c>
    </row>
    <row r="465" spans="1:49">
      <c r="A465" s="4" t="str">
        <f>IF('True_Odds_Calculator_3-way'!A466="","",'True_Odds_Calculator_3-way'!A466)</f>
        <v/>
      </c>
      <c r="B465" s="4" t="str">
        <f>IF('True_Odds_Calculator_3-way'!B466="","",'True_Odds_Calculator_3-way'!B466)</f>
        <v/>
      </c>
      <c r="C465" s="4" t="str">
        <f>IF('True_Odds_Calculator_3-way'!C466="","",'True_Odds_Calculator_3-way'!C466)</f>
        <v/>
      </c>
      <c r="D465" s="9" t="e">
        <f t="shared" si="104"/>
        <v>#VALUE!</v>
      </c>
      <c r="E465" s="9" t="e">
        <f t="shared" si="105"/>
        <v>#VALUE!</v>
      </c>
      <c r="F465" s="9" t="e">
        <f t="shared" si="106"/>
        <v>#VALUE!</v>
      </c>
      <c r="G465" s="9" t="str">
        <f t="shared" si="107"/>
        <v/>
      </c>
      <c r="H465" s="9" t="str">
        <f t="shared" si="108"/>
        <v/>
      </c>
      <c r="I465" s="9" t="str">
        <f t="shared" si="109"/>
        <v/>
      </c>
      <c r="J465" s="9" t="str">
        <f t="shared" si="110"/>
        <v/>
      </c>
      <c r="K465" s="11" t="e">
        <f t="shared" si="111"/>
        <v>#VALUE!</v>
      </c>
      <c r="L465" s="11" t="e">
        <f t="shared" si="112"/>
        <v>#VALUE!</v>
      </c>
      <c r="M465" s="11" t="e">
        <f t="shared" si="113"/>
        <v>#VALUE!</v>
      </c>
      <c r="N465" s="11" t="e">
        <f>'OddsRatio_working_3-way'!K465+'OddsRatio_working_3-way'!L465+'OddsRatio_working_3-way'!M465-('OddsRatio_working_3-way'!K465*'OddsRatio_working_3-way'!L465)-('OddsRatio_working_3-way'!K465*'OddsRatio_working_3-way'!M465)-('OddsRatio_working_3-way'!L465*'OddsRatio_working_3-way'!M465)+('OddsRatio_working_3-way'!K465*'OddsRatio_working_3-way'!L465*'OddsRatio_working_3-way'!M465)-1</f>
        <v>#VALUE!</v>
      </c>
      <c r="O465" s="11">
        <f>0</f>
        <v>0</v>
      </c>
      <c r="P465" s="11" t="e">
        <f>('OddsRatio_working_3-way'!K465*'OddsRatio_working_3-way'!L465)+('OddsRatio_working_3-way'!K465*'OddsRatio_working_3-way'!M465)+('OddsRatio_working_3-way'!L465*'OddsRatio_working_3-way'!M465)-(3*'OddsRatio_working_3-way'!K465*'OddsRatio_working_3-way'!L465*'OddsRatio_working_3-way'!M465)</f>
        <v>#VALUE!</v>
      </c>
      <c r="Q465" s="11" t="e">
        <f>2*'OddsRatio_working_3-way'!K465*'OddsRatio_working_3-way'!L465*'OddsRatio_working_3-way'!M465</f>
        <v>#VALUE!</v>
      </c>
      <c r="R465" s="11" t="e">
        <f t="shared" si="114"/>
        <v>#VALUE!</v>
      </c>
      <c r="S465" s="11" t="e">
        <f t="shared" si="115"/>
        <v>#VALUE!</v>
      </c>
      <c r="T465" s="11" t="e">
        <f t="shared" si="116"/>
        <v>#VALUE!</v>
      </c>
      <c r="U465" s="11" t="e">
        <f>'OddsRatio_working_3-way'!S465-'OddsRatio_working_3-way'!R465^2/3</f>
        <v>#VALUE!</v>
      </c>
      <c r="V465" s="11" t="e">
        <f>'OddsRatio_working_3-way'!S465*'OddsRatio_working_3-way'!R465/3-2*'OddsRatio_working_3-way'!R465^3/27-'OddsRatio_working_3-way'!T465</f>
        <v>#VALUE!</v>
      </c>
      <c r="W465" s="11" t="e">
        <f>'OddsRatio_working_3-way'!V465^2+4*'OddsRatio_working_3-way'!U465^3/27</f>
        <v>#VALUE!</v>
      </c>
      <c r="X465" s="11" t="e">
        <f>IF('OddsRatio_working_3-way'!W465&gt;0,IF(ABS('OddsRatio_working_3-way'!V465+SQRT('OddsRatio_working_3-way'!W465))/2&gt;0,ABS('OddsRatio_working_3-way'!V465+SQRT('OddsRatio_working_3-way'!W465))/2,ABS('OddsRatio_working_3-way'!V465-SQRT('OddsRatio_working_3-way'!W465))/2),SQRT(-'OddsRatio_working_3-way'!U465^3/27))</f>
        <v>#VALUE!</v>
      </c>
      <c r="Y465" s="11" t="e">
        <f>IF('OddsRatio_working_3-way'!W465&gt;=0,IF('OddsRatio_working_3-way'!V465+SQRT('OddsRatio_working_3-way'!W465)&gt;0,0,PI()),ACOS('OddsRatio_working_3-way'!V465/(2*'OddsRatio_working_3-way'!X465)))</f>
        <v>#VALUE!</v>
      </c>
      <c r="Z465" s="11" t="e">
        <f>'OddsRatio_working_3-way'!X465^(1/3)*COS('OddsRatio_working_3-way'!Y465/3)</f>
        <v>#VALUE!</v>
      </c>
      <c r="AA465" s="11" t="e">
        <f>'OddsRatio_working_3-way'!X465^(1/3)*COS(('OddsRatio_working_3-way'!Y465+2*PI())/3)</f>
        <v>#VALUE!</v>
      </c>
      <c r="AB465" s="11" t="e">
        <f>'OddsRatio_working_3-way'!X465^(1/3)*COS(('OddsRatio_working_3-way'!Y465+4*PI())/3)</f>
        <v>#VALUE!</v>
      </c>
      <c r="AC465" s="11" t="e">
        <f>'OddsRatio_working_3-way'!X465^(1/3)*SIN('OddsRatio_working_3-way'!Y465/3)</f>
        <v>#VALUE!</v>
      </c>
      <c r="AD465" s="11" t="e">
        <f>'OddsRatio_working_3-way'!X465^(1/3)*SIN(('OddsRatio_working_3-way'!Y465+2*PI())/3)</f>
        <v>#VALUE!</v>
      </c>
      <c r="AE465" s="11" t="e">
        <f>'OddsRatio_working_3-way'!X465^(1/3)*SIN(('OddsRatio_working_3-way'!Y465+4*PI())/3)</f>
        <v>#VALUE!</v>
      </c>
      <c r="AF465" s="11" t="e">
        <f>-'OddsRatio_working_3-way'!U465/(3*'OddsRatio_working_3-way'!X465^(1/3))*COS(('OddsRatio_working_3-way'!Y465)/3)</f>
        <v>#VALUE!</v>
      </c>
      <c r="AG465" s="11" t="e">
        <f>-'OddsRatio_working_3-way'!U465/(3*'OddsRatio_working_3-way'!X465^(1/3))*COS(('OddsRatio_working_3-way'!Y465+2*PI())/3)</f>
        <v>#VALUE!</v>
      </c>
      <c r="AH465" s="11" t="e">
        <f>-'OddsRatio_working_3-way'!U465/(3*'OddsRatio_working_3-way'!X465^(1/3))*COS(('OddsRatio_working_3-way'!Y465+4*PI())/3)</f>
        <v>#VALUE!</v>
      </c>
      <c r="AI465" s="11" t="e">
        <f>'OddsRatio_working_3-way'!U465/(3*'OddsRatio_working_3-way'!X465^(1/3))*SIN(('OddsRatio_working_3-way'!Y465)/3)</f>
        <v>#VALUE!</v>
      </c>
      <c r="AJ465" s="11" t="e">
        <f>'OddsRatio_working_3-way'!U465/(3*'OddsRatio_working_3-way'!X465^(1/3))*SIN(('OddsRatio_working_3-way'!Y465+2*PI())/3)</f>
        <v>#VALUE!</v>
      </c>
      <c r="AK465" s="11" t="e">
        <f>'OddsRatio_working_3-way'!U465/(3*'OddsRatio_working_3-way'!X465^(1/3))*SIN(('OddsRatio_working_3-way'!Y465+4*PI())/3)</f>
        <v>#VALUE!</v>
      </c>
      <c r="AL465" s="11" t="e">
        <f>'OddsRatio_working_3-way'!Z465+'OddsRatio_working_3-way'!AF465</f>
        <v>#VALUE!</v>
      </c>
      <c r="AM465" s="11" t="e">
        <f>'OddsRatio_working_3-way'!AA465+'OddsRatio_working_3-way'!AG465</f>
        <v>#VALUE!</v>
      </c>
      <c r="AN465" s="11" t="e">
        <f>'OddsRatio_working_3-way'!AB465+'OddsRatio_working_3-way'!AH465</f>
        <v>#VALUE!</v>
      </c>
      <c r="AO465" s="11" t="e">
        <f>'OddsRatio_working_3-way'!AC465+'OddsRatio_working_3-way'!AI465</f>
        <v>#VALUE!</v>
      </c>
      <c r="AP465" s="11" t="e">
        <f>'OddsRatio_working_3-way'!AD465+'OddsRatio_working_3-way'!AJ465</f>
        <v>#VALUE!</v>
      </c>
      <c r="AQ465" s="11" t="e">
        <f>'OddsRatio_working_3-way'!AE465+'OddsRatio_working_3-way'!AK465</f>
        <v>#VALUE!</v>
      </c>
      <c r="AR465" s="10" t="str">
        <f>IF(A465="","",IF(('OddsRatio_working_3-way'!X465=0),IF(Q465&gt;0,-Q465^(1/3),(-Q465)^(1/3)),'OddsRatio_working_3-way'!AL465-'OddsRatio_working_3-way'!R465/3))</f>
        <v/>
      </c>
      <c r="AS465" s="11" t="e">
        <f>IF(('OddsRatio_working_3-way'!X465=0),IF(Q465&gt;0,-Q465^(1/3),(-Q465)^(1/3)),'OddsRatio_working_3-way'!AM465-'OddsRatio_working_3-way'!R465/3)</f>
        <v>#VALUE!</v>
      </c>
      <c r="AT465" s="11" t="e">
        <f>IF(('OddsRatio_working_3-way'!X465=0),IF(Q465&gt;0,-Q465^(1/3),(-Q465)^(1/3)),'OddsRatio_working_3-way'!AN465-'OddsRatio_working_3-way'!R465/3)</f>
        <v>#VALUE!</v>
      </c>
      <c r="AU465" s="11" t="e">
        <f>IF(('OddsRatio_working_3-way'!X465=0),0,'OddsRatio_working_3-way'!AO465)</f>
        <v>#VALUE!</v>
      </c>
      <c r="AV465" s="11" t="e">
        <f>IF(('OddsRatio_working_3-way'!X465=0),0,'OddsRatio_working_3-way'!AP465)</f>
        <v>#VALUE!</v>
      </c>
      <c r="AW465" s="11" t="e">
        <f>IF(('OddsRatio_working_3-way'!X465=0),0,'OddsRatio_working_3-way'!AQ465)</f>
        <v>#VALUE!</v>
      </c>
    </row>
    <row r="466" spans="1:49">
      <c r="A466" s="4" t="str">
        <f>IF('True_Odds_Calculator_3-way'!A467="","",'True_Odds_Calculator_3-way'!A467)</f>
        <v/>
      </c>
      <c r="B466" s="4" t="str">
        <f>IF('True_Odds_Calculator_3-way'!B467="","",'True_Odds_Calculator_3-way'!B467)</f>
        <v/>
      </c>
      <c r="C466" s="4" t="str">
        <f>IF('True_Odds_Calculator_3-way'!C467="","",'True_Odds_Calculator_3-way'!C467)</f>
        <v/>
      </c>
      <c r="D466" s="9" t="e">
        <f t="shared" si="104"/>
        <v>#VALUE!</v>
      </c>
      <c r="E466" s="9" t="e">
        <f t="shared" si="105"/>
        <v>#VALUE!</v>
      </c>
      <c r="F466" s="9" t="e">
        <f t="shared" si="106"/>
        <v>#VALUE!</v>
      </c>
      <c r="G466" s="9" t="str">
        <f t="shared" si="107"/>
        <v/>
      </c>
      <c r="H466" s="9" t="str">
        <f t="shared" si="108"/>
        <v/>
      </c>
      <c r="I466" s="9" t="str">
        <f t="shared" si="109"/>
        <v/>
      </c>
      <c r="J466" s="9" t="str">
        <f t="shared" si="110"/>
        <v/>
      </c>
      <c r="K466" s="11" t="e">
        <f t="shared" si="111"/>
        <v>#VALUE!</v>
      </c>
      <c r="L466" s="11" t="e">
        <f t="shared" si="112"/>
        <v>#VALUE!</v>
      </c>
      <c r="M466" s="11" t="e">
        <f t="shared" si="113"/>
        <v>#VALUE!</v>
      </c>
      <c r="N466" s="11" t="e">
        <f>'OddsRatio_working_3-way'!K466+'OddsRatio_working_3-way'!L466+'OddsRatio_working_3-way'!M466-('OddsRatio_working_3-way'!K466*'OddsRatio_working_3-way'!L466)-('OddsRatio_working_3-way'!K466*'OddsRatio_working_3-way'!M466)-('OddsRatio_working_3-way'!L466*'OddsRatio_working_3-way'!M466)+('OddsRatio_working_3-way'!K466*'OddsRatio_working_3-way'!L466*'OddsRatio_working_3-way'!M466)-1</f>
        <v>#VALUE!</v>
      </c>
      <c r="O466" s="11">
        <f>0</f>
        <v>0</v>
      </c>
      <c r="P466" s="11" t="e">
        <f>('OddsRatio_working_3-way'!K466*'OddsRatio_working_3-way'!L466)+('OddsRatio_working_3-way'!K466*'OddsRatio_working_3-way'!M466)+('OddsRatio_working_3-way'!L466*'OddsRatio_working_3-way'!M466)-(3*'OddsRatio_working_3-way'!K466*'OddsRatio_working_3-way'!L466*'OddsRatio_working_3-way'!M466)</f>
        <v>#VALUE!</v>
      </c>
      <c r="Q466" s="11" t="e">
        <f>2*'OddsRatio_working_3-way'!K466*'OddsRatio_working_3-way'!L466*'OddsRatio_working_3-way'!M466</f>
        <v>#VALUE!</v>
      </c>
      <c r="R466" s="11" t="e">
        <f t="shared" si="114"/>
        <v>#VALUE!</v>
      </c>
      <c r="S466" s="11" t="e">
        <f t="shared" si="115"/>
        <v>#VALUE!</v>
      </c>
      <c r="T466" s="11" t="e">
        <f t="shared" si="116"/>
        <v>#VALUE!</v>
      </c>
      <c r="U466" s="11" t="e">
        <f>'OddsRatio_working_3-way'!S466-'OddsRatio_working_3-way'!R466^2/3</f>
        <v>#VALUE!</v>
      </c>
      <c r="V466" s="11" t="e">
        <f>'OddsRatio_working_3-way'!S466*'OddsRatio_working_3-way'!R466/3-2*'OddsRatio_working_3-way'!R466^3/27-'OddsRatio_working_3-way'!T466</f>
        <v>#VALUE!</v>
      </c>
      <c r="W466" s="11" t="e">
        <f>'OddsRatio_working_3-way'!V466^2+4*'OddsRatio_working_3-way'!U466^3/27</f>
        <v>#VALUE!</v>
      </c>
      <c r="X466" s="11" t="e">
        <f>IF('OddsRatio_working_3-way'!W466&gt;0,IF(ABS('OddsRatio_working_3-way'!V466+SQRT('OddsRatio_working_3-way'!W466))/2&gt;0,ABS('OddsRatio_working_3-way'!V466+SQRT('OddsRatio_working_3-way'!W466))/2,ABS('OddsRatio_working_3-way'!V466-SQRT('OddsRatio_working_3-way'!W466))/2),SQRT(-'OddsRatio_working_3-way'!U466^3/27))</f>
        <v>#VALUE!</v>
      </c>
      <c r="Y466" s="11" t="e">
        <f>IF('OddsRatio_working_3-way'!W466&gt;=0,IF('OddsRatio_working_3-way'!V466+SQRT('OddsRatio_working_3-way'!W466)&gt;0,0,PI()),ACOS('OddsRatio_working_3-way'!V466/(2*'OddsRatio_working_3-way'!X466)))</f>
        <v>#VALUE!</v>
      </c>
      <c r="Z466" s="11" t="e">
        <f>'OddsRatio_working_3-way'!X466^(1/3)*COS('OddsRatio_working_3-way'!Y466/3)</f>
        <v>#VALUE!</v>
      </c>
      <c r="AA466" s="11" t="e">
        <f>'OddsRatio_working_3-way'!X466^(1/3)*COS(('OddsRatio_working_3-way'!Y466+2*PI())/3)</f>
        <v>#VALUE!</v>
      </c>
      <c r="AB466" s="11" t="e">
        <f>'OddsRatio_working_3-way'!X466^(1/3)*COS(('OddsRatio_working_3-way'!Y466+4*PI())/3)</f>
        <v>#VALUE!</v>
      </c>
      <c r="AC466" s="11" t="e">
        <f>'OddsRatio_working_3-way'!X466^(1/3)*SIN('OddsRatio_working_3-way'!Y466/3)</f>
        <v>#VALUE!</v>
      </c>
      <c r="AD466" s="11" t="e">
        <f>'OddsRatio_working_3-way'!X466^(1/3)*SIN(('OddsRatio_working_3-way'!Y466+2*PI())/3)</f>
        <v>#VALUE!</v>
      </c>
      <c r="AE466" s="11" t="e">
        <f>'OddsRatio_working_3-way'!X466^(1/3)*SIN(('OddsRatio_working_3-way'!Y466+4*PI())/3)</f>
        <v>#VALUE!</v>
      </c>
      <c r="AF466" s="11" t="e">
        <f>-'OddsRatio_working_3-way'!U466/(3*'OddsRatio_working_3-way'!X466^(1/3))*COS(('OddsRatio_working_3-way'!Y466)/3)</f>
        <v>#VALUE!</v>
      </c>
      <c r="AG466" s="11" t="e">
        <f>-'OddsRatio_working_3-way'!U466/(3*'OddsRatio_working_3-way'!X466^(1/3))*COS(('OddsRatio_working_3-way'!Y466+2*PI())/3)</f>
        <v>#VALUE!</v>
      </c>
      <c r="AH466" s="11" t="e">
        <f>-'OddsRatio_working_3-way'!U466/(3*'OddsRatio_working_3-way'!X466^(1/3))*COS(('OddsRatio_working_3-way'!Y466+4*PI())/3)</f>
        <v>#VALUE!</v>
      </c>
      <c r="AI466" s="11" t="e">
        <f>'OddsRatio_working_3-way'!U466/(3*'OddsRatio_working_3-way'!X466^(1/3))*SIN(('OddsRatio_working_3-way'!Y466)/3)</f>
        <v>#VALUE!</v>
      </c>
      <c r="AJ466" s="11" t="e">
        <f>'OddsRatio_working_3-way'!U466/(3*'OddsRatio_working_3-way'!X466^(1/3))*SIN(('OddsRatio_working_3-way'!Y466+2*PI())/3)</f>
        <v>#VALUE!</v>
      </c>
      <c r="AK466" s="11" t="e">
        <f>'OddsRatio_working_3-way'!U466/(3*'OddsRatio_working_3-way'!X466^(1/3))*SIN(('OddsRatio_working_3-way'!Y466+4*PI())/3)</f>
        <v>#VALUE!</v>
      </c>
      <c r="AL466" s="11" t="e">
        <f>'OddsRatio_working_3-way'!Z466+'OddsRatio_working_3-way'!AF466</f>
        <v>#VALUE!</v>
      </c>
      <c r="AM466" s="11" t="e">
        <f>'OddsRatio_working_3-way'!AA466+'OddsRatio_working_3-way'!AG466</f>
        <v>#VALUE!</v>
      </c>
      <c r="AN466" s="11" t="e">
        <f>'OddsRatio_working_3-way'!AB466+'OddsRatio_working_3-way'!AH466</f>
        <v>#VALUE!</v>
      </c>
      <c r="AO466" s="11" t="e">
        <f>'OddsRatio_working_3-way'!AC466+'OddsRatio_working_3-way'!AI466</f>
        <v>#VALUE!</v>
      </c>
      <c r="AP466" s="11" t="e">
        <f>'OddsRatio_working_3-way'!AD466+'OddsRatio_working_3-way'!AJ466</f>
        <v>#VALUE!</v>
      </c>
      <c r="AQ466" s="11" t="e">
        <f>'OddsRatio_working_3-way'!AE466+'OddsRatio_working_3-way'!AK466</f>
        <v>#VALUE!</v>
      </c>
      <c r="AR466" s="10" t="str">
        <f>IF(A466="","",IF(('OddsRatio_working_3-way'!X466=0),IF(Q466&gt;0,-Q466^(1/3),(-Q466)^(1/3)),'OddsRatio_working_3-way'!AL466-'OddsRatio_working_3-way'!R466/3))</f>
        <v/>
      </c>
      <c r="AS466" s="11" t="e">
        <f>IF(('OddsRatio_working_3-way'!X466=0),IF(Q466&gt;0,-Q466^(1/3),(-Q466)^(1/3)),'OddsRatio_working_3-way'!AM466-'OddsRatio_working_3-way'!R466/3)</f>
        <v>#VALUE!</v>
      </c>
      <c r="AT466" s="11" t="e">
        <f>IF(('OddsRatio_working_3-way'!X466=0),IF(Q466&gt;0,-Q466^(1/3),(-Q466)^(1/3)),'OddsRatio_working_3-way'!AN466-'OddsRatio_working_3-way'!R466/3)</f>
        <v>#VALUE!</v>
      </c>
      <c r="AU466" s="11" t="e">
        <f>IF(('OddsRatio_working_3-way'!X466=0),0,'OddsRatio_working_3-way'!AO466)</f>
        <v>#VALUE!</v>
      </c>
      <c r="AV466" s="11" t="e">
        <f>IF(('OddsRatio_working_3-way'!X466=0),0,'OddsRatio_working_3-way'!AP466)</f>
        <v>#VALUE!</v>
      </c>
      <c r="AW466" s="11" t="e">
        <f>IF(('OddsRatio_working_3-way'!X466=0),0,'OddsRatio_working_3-way'!AQ466)</f>
        <v>#VALUE!</v>
      </c>
    </row>
    <row r="467" spans="1:49">
      <c r="A467" s="4" t="str">
        <f>IF('True_Odds_Calculator_3-way'!A468="","",'True_Odds_Calculator_3-way'!A468)</f>
        <v/>
      </c>
      <c r="B467" s="4" t="str">
        <f>IF('True_Odds_Calculator_3-way'!B468="","",'True_Odds_Calculator_3-way'!B468)</f>
        <v/>
      </c>
      <c r="C467" s="4" t="str">
        <f>IF('True_Odds_Calculator_3-way'!C468="","",'True_Odds_Calculator_3-way'!C468)</f>
        <v/>
      </c>
      <c r="D467" s="9" t="e">
        <f t="shared" si="104"/>
        <v>#VALUE!</v>
      </c>
      <c r="E467" s="9" t="e">
        <f t="shared" si="105"/>
        <v>#VALUE!</v>
      </c>
      <c r="F467" s="9" t="e">
        <f t="shared" si="106"/>
        <v>#VALUE!</v>
      </c>
      <c r="G467" s="9" t="str">
        <f t="shared" si="107"/>
        <v/>
      </c>
      <c r="H467" s="9" t="str">
        <f t="shared" si="108"/>
        <v/>
      </c>
      <c r="I467" s="9" t="str">
        <f t="shared" si="109"/>
        <v/>
      </c>
      <c r="J467" s="9" t="str">
        <f t="shared" si="110"/>
        <v/>
      </c>
      <c r="K467" s="11" t="e">
        <f t="shared" si="111"/>
        <v>#VALUE!</v>
      </c>
      <c r="L467" s="11" t="e">
        <f t="shared" si="112"/>
        <v>#VALUE!</v>
      </c>
      <c r="M467" s="11" t="e">
        <f t="shared" si="113"/>
        <v>#VALUE!</v>
      </c>
      <c r="N467" s="11" t="e">
        <f>'OddsRatio_working_3-way'!K467+'OddsRatio_working_3-way'!L467+'OddsRatio_working_3-way'!M467-('OddsRatio_working_3-way'!K467*'OddsRatio_working_3-way'!L467)-('OddsRatio_working_3-way'!K467*'OddsRatio_working_3-way'!M467)-('OddsRatio_working_3-way'!L467*'OddsRatio_working_3-way'!M467)+('OddsRatio_working_3-way'!K467*'OddsRatio_working_3-way'!L467*'OddsRatio_working_3-way'!M467)-1</f>
        <v>#VALUE!</v>
      </c>
      <c r="O467" s="11">
        <f>0</f>
        <v>0</v>
      </c>
      <c r="P467" s="11" t="e">
        <f>('OddsRatio_working_3-way'!K467*'OddsRatio_working_3-way'!L467)+('OddsRatio_working_3-way'!K467*'OddsRatio_working_3-way'!M467)+('OddsRatio_working_3-way'!L467*'OddsRatio_working_3-way'!M467)-(3*'OddsRatio_working_3-way'!K467*'OddsRatio_working_3-way'!L467*'OddsRatio_working_3-way'!M467)</f>
        <v>#VALUE!</v>
      </c>
      <c r="Q467" s="11" t="e">
        <f>2*'OddsRatio_working_3-way'!K467*'OddsRatio_working_3-way'!L467*'OddsRatio_working_3-way'!M467</f>
        <v>#VALUE!</v>
      </c>
      <c r="R467" s="11" t="e">
        <f t="shared" si="114"/>
        <v>#VALUE!</v>
      </c>
      <c r="S467" s="11" t="e">
        <f t="shared" si="115"/>
        <v>#VALUE!</v>
      </c>
      <c r="T467" s="11" t="e">
        <f t="shared" si="116"/>
        <v>#VALUE!</v>
      </c>
      <c r="U467" s="11" t="e">
        <f>'OddsRatio_working_3-way'!S467-'OddsRatio_working_3-way'!R467^2/3</f>
        <v>#VALUE!</v>
      </c>
      <c r="V467" s="11" t="e">
        <f>'OddsRatio_working_3-way'!S467*'OddsRatio_working_3-way'!R467/3-2*'OddsRatio_working_3-way'!R467^3/27-'OddsRatio_working_3-way'!T467</f>
        <v>#VALUE!</v>
      </c>
      <c r="W467" s="11" t="e">
        <f>'OddsRatio_working_3-way'!V467^2+4*'OddsRatio_working_3-way'!U467^3/27</f>
        <v>#VALUE!</v>
      </c>
      <c r="X467" s="11" t="e">
        <f>IF('OddsRatio_working_3-way'!W467&gt;0,IF(ABS('OddsRatio_working_3-way'!V467+SQRT('OddsRatio_working_3-way'!W467))/2&gt;0,ABS('OddsRatio_working_3-way'!V467+SQRT('OddsRatio_working_3-way'!W467))/2,ABS('OddsRatio_working_3-way'!V467-SQRT('OddsRatio_working_3-way'!W467))/2),SQRT(-'OddsRatio_working_3-way'!U467^3/27))</f>
        <v>#VALUE!</v>
      </c>
      <c r="Y467" s="11" t="e">
        <f>IF('OddsRatio_working_3-way'!W467&gt;=0,IF('OddsRatio_working_3-way'!V467+SQRT('OddsRatio_working_3-way'!W467)&gt;0,0,PI()),ACOS('OddsRatio_working_3-way'!V467/(2*'OddsRatio_working_3-way'!X467)))</f>
        <v>#VALUE!</v>
      </c>
      <c r="Z467" s="11" t="e">
        <f>'OddsRatio_working_3-way'!X467^(1/3)*COS('OddsRatio_working_3-way'!Y467/3)</f>
        <v>#VALUE!</v>
      </c>
      <c r="AA467" s="11" t="e">
        <f>'OddsRatio_working_3-way'!X467^(1/3)*COS(('OddsRatio_working_3-way'!Y467+2*PI())/3)</f>
        <v>#VALUE!</v>
      </c>
      <c r="AB467" s="11" t="e">
        <f>'OddsRatio_working_3-way'!X467^(1/3)*COS(('OddsRatio_working_3-way'!Y467+4*PI())/3)</f>
        <v>#VALUE!</v>
      </c>
      <c r="AC467" s="11" t="e">
        <f>'OddsRatio_working_3-way'!X467^(1/3)*SIN('OddsRatio_working_3-way'!Y467/3)</f>
        <v>#VALUE!</v>
      </c>
      <c r="AD467" s="11" t="e">
        <f>'OddsRatio_working_3-way'!X467^(1/3)*SIN(('OddsRatio_working_3-way'!Y467+2*PI())/3)</f>
        <v>#VALUE!</v>
      </c>
      <c r="AE467" s="11" t="e">
        <f>'OddsRatio_working_3-way'!X467^(1/3)*SIN(('OddsRatio_working_3-way'!Y467+4*PI())/3)</f>
        <v>#VALUE!</v>
      </c>
      <c r="AF467" s="11" t="e">
        <f>-'OddsRatio_working_3-way'!U467/(3*'OddsRatio_working_3-way'!X467^(1/3))*COS(('OddsRatio_working_3-way'!Y467)/3)</f>
        <v>#VALUE!</v>
      </c>
      <c r="AG467" s="11" t="e">
        <f>-'OddsRatio_working_3-way'!U467/(3*'OddsRatio_working_3-way'!X467^(1/3))*COS(('OddsRatio_working_3-way'!Y467+2*PI())/3)</f>
        <v>#VALUE!</v>
      </c>
      <c r="AH467" s="11" t="e">
        <f>-'OddsRatio_working_3-way'!U467/(3*'OddsRatio_working_3-way'!X467^(1/3))*COS(('OddsRatio_working_3-way'!Y467+4*PI())/3)</f>
        <v>#VALUE!</v>
      </c>
      <c r="AI467" s="11" t="e">
        <f>'OddsRatio_working_3-way'!U467/(3*'OddsRatio_working_3-way'!X467^(1/3))*SIN(('OddsRatio_working_3-way'!Y467)/3)</f>
        <v>#VALUE!</v>
      </c>
      <c r="AJ467" s="11" t="e">
        <f>'OddsRatio_working_3-way'!U467/(3*'OddsRatio_working_3-way'!X467^(1/3))*SIN(('OddsRatio_working_3-way'!Y467+2*PI())/3)</f>
        <v>#VALUE!</v>
      </c>
      <c r="AK467" s="11" t="e">
        <f>'OddsRatio_working_3-way'!U467/(3*'OddsRatio_working_3-way'!X467^(1/3))*SIN(('OddsRatio_working_3-way'!Y467+4*PI())/3)</f>
        <v>#VALUE!</v>
      </c>
      <c r="AL467" s="11" t="e">
        <f>'OddsRatio_working_3-way'!Z467+'OddsRatio_working_3-way'!AF467</f>
        <v>#VALUE!</v>
      </c>
      <c r="AM467" s="11" t="e">
        <f>'OddsRatio_working_3-way'!AA467+'OddsRatio_working_3-way'!AG467</f>
        <v>#VALUE!</v>
      </c>
      <c r="AN467" s="11" t="e">
        <f>'OddsRatio_working_3-way'!AB467+'OddsRatio_working_3-way'!AH467</f>
        <v>#VALUE!</v>
      </c>
      <c r="AO467" s="11" t="e">
        <f>'OddsRatio_working_3-way'!AC467+'OddsRatio_working_3-way'!AI467</f>
        <v>#VALUE!</v>
      </c>
      <c r="AP467" s="11" t="e">
        <f>'OddsRatio_working_3-way'!AD467+'OddsRatio_working_3-way'!AJ467</f>
        <v>#VALUE!</v>
      </c>
      <c r="AQ467" s="11" t="e">
        <f>'OddsRatio_working_3-way'!AE467+'OddsRatio_working_3-way'!AK467</f>
        <v>#VALUE!</v>
      </c>
      <c r="AR467" s="10" t="str">
        <f>IF(A467="","",IF(('OddsRatio_working_3-way'!X467=0),IF(Q467&gt;0,-Q467^(1/3),(-Q467)^(1/3)),'OddsRatio_working_3-way'!AL467-'OddsRatio_working_3-way'!R467/3))</f>
        <v/>
      </c>
      <c r="AS467" s="11" t="e">
        <f>IF(('OddsRatio_working_3-way'!X467=0),IF(Q467&gt;0,-Q467^(1/3),(-Q467)^(1/3)),'OddsRatio_working_3-way'!AM467-'OddsRatio_working_3-way'!R467/3)</f>
        <v>#VALUE!</v>
      </c>
      <c r="AT467" s="11" t="e">
        <f>IF(('OddsRatio_working_3-way'!X467=0),IF(Q467&gt;0,-Q467^(1/3),(-Q467)^(1/3)),'OddsRatio_working_3-way'!AN467-'OddsRatio_working_3-way'!R467/3)</f>
        <v>#VALUE!</v>
      </c>
      <c r="AU467" s="11" t="e">
        <f>IF(('OddsRatio_working_3-way'!X467=0),0,'OddsRatio_working_3-way'!AO467)</f>
        <v>#VALUE!</v>
      </c>
      <c r="AV467" s="11" t="e">
        <f>IF(('OddsRatio_working_3-way'!X467=0),0,'OddsRatio_working_3-way'!AP467)</f>
        <v>#VALUE!</v>
      </c>
      <c r="AW467" s="11" t="e">
        <f>IF(('OddsRatio_working_3-way'!X467=0),0,'OddsRatio_working_3-way'!AQ467)</f>
        <v>#VALUE!</v>
      </c>
    </row>
    <row r="468" spans="1:49">
      <c r="A468" s="4" t="str">
        <f>IF('True_Odds_Calculator_3-way'!A469="","",'True_Odds_Calculator_3-way'!A469)</f>
        <v/>
      </c>
      <c r="B468" s="4" t="str">
        <f>IF('True_Odds_Calculator_3-way'!B469="","",'True_Odds_Calculator_3-way'!B469)</f>
        <v/>
      </c>
      <c r="C468" s="4" t="str">
        <f>IF('True_Odds_Calculator_3-way'!C469="","",'True_Odds_Calculator_3-way'!C469)</f>
        <v/>
      </c>
      <c r="D468" s="9" t="e">
        <f t="shared" si="104"/>
        <v>#VALUE!</v>
      </c>
      <c r="E468" s="9" t="e">
        <f t="shared" si="105"/>
        <v>#VALUE!</v>
      </c>
      <c r="F468" s="9" t="e">
        <f t="shared" si="106"/>
        <v>#VALUE!</v>
      </c>
      <c r="G468" s="9" t="str">
        <f t="shared" si="107"/>
        <v/>
      </c>
      <c r="H468" s="9" t="str">
        <f t="shared" si="108"/>
        <v/>
      </c>
      <c r="I468" s="9" t="str">
        <f t="shared" si="109"/>
        <v/>
      </c>
      <c r="J468" s="9" t="str">
        <f t="shared" si="110"/>
        <v/>
      </c>
      <c r="K468" s="11" t="e">
        <f t="shared" si="111"/>
        <v>#VALUE!</v>
      </c>
      <c r="L468" s="11" t="e">
        <f t="shared" si="112"/>
        <v>#VALUE!</v>
      </c>
      <c r="M468" s="11" t="e">
        <f t="shared" si="113"/>
        <v>#VALUE!</v>
      </c>
      <c r="N468" s="11" t="e">
        <f>'OddsRatio_working_3-way'!K468+'OddsRatio_working_3-way'!L468+'OddsRatio_working_3-way'!M468-('OddsRatio_working_3-way'!K468*'OddsRatio_working_3-way'!L468)-('OddsRatio_working_3-way'!K468*'OddsRatio_working_3-way'!M468)-('OddsRatio_working_3-way'!L468*'OddsRatio_working_3-way'!M468)+('OddsRatio_working_3-way'!K468*'OddsRatio_working_3-way'!L468*'OddsRatio_working_3-way'!M468)-1</f>
        <v>#VALUE!</v>
      </c>
      <c r="O468" s="11">
        <f>0</f>
        <v>0</v>
      </c>
      <c r="P468" s="11" t="e">
        <f>('OddsRatio_working_3-way'!K468*'OddsRatio_working_3-way'!L468)+('OddsRatio_working_3-way'!K468*'OddsRatio_working_3-way'!M468)+('OddsRatio_working_3-way'!L468*'OddsRatio_working_3-way'!M468)-(3*'OddsRatio_working_3-way'!K468*'OddsRatio_working_3-way'!L468*'OddsRatio_working_3-way'!M468)</f>
        <v>#VALUE!</v>
      </c>
      <c r="Q468" s="11" t="e">
        <f>2*'OddsRatio_working_3-way'!K468*'OddsRatio_working_3-way'!L468*'OddsRatio_working_3-way'!M468</f>
        <v>#VALUE!</v>
      </c>
      <c r="R468" s="11" t="e">
        <f t="shared" si="114"/>
        <v>#VALUE!</v>
      </c>
      <c r="S468" s="11" t="e">
        <f t="shared" si="115"/>
        <v>#VALUE!</v>
      </c>
      <c r="T468" s="11" t="e">
        <f t="shared" si="116"/>
        <v>#VALUE!</v>
      </c>
      <c r="U468" s="11" t="e">
        <f>'OddsRatio_working_3-way'!S468-'OddsRatio_working_3-way'!R468^2/3</f>
        <v>#VALUE!</v>
      </c>
      <c r="V468" s="11" t="e">
        <f>'OddsRatio_working_3-way'!S468*'OddsRatio_working_3-way'!R468/3-2*'OddsRatio_working_3-way'!R468^3/27-'OddsRatio_working_3-way'!T468</f>
        <v>#VALUE!</v>
      </c>
      <c r="W468" s="11" t="e">
        <f>'OddsRatio_working_3-way'!V468^2+4*'OddsRatio_working_3-way'!U468^3/27</f>
        <v>#VALUE!</v>
      </c>
      <c r="X468" s="11" t="e">
        <f>IF('OddsRatio_working_3-way'!W468&gt;0,IF(ABS('OddsRatio_working_3-way'!V468+SQRT('OddsRatio_working_3-way'!W468))/2&gt;0,ABS('OddsRatio_working_3-way'!V468+SQRT('OddsRatio_working_3-way'!W468))/2,ABS('OddsRatio_working_3-way'!V468-SQRT('OddsRatio_working_3-way'!W468))/2),SQRT(-'OddsRatio_working_3-way'!U468^3/27))</f>
        <v>#VALUE!</v>
      </c>
      <c r="Y468" s="11" t="e">
        <f>IF('OddsRatio_working_3-way'!W468&gt;=0,IF('OddsRatio_working_3-way'!V468+SQRT('OddsRatio_working_3-way'!W468)&gt;0,0,PI()),ACOS('OddsRatio_working_3-way'!V468/(2*'OddsRatio_working_3-way'!X468)))</f>
        <v>#VALUE!</v>
      </c>
      <c r="Z468" s="11" t="e">
        <f>'OddsRatio_working_3-way'!X468^(1/3)*COS('OddsRatio_working_3-way'!Y468/3)</f>
        <v>#VALUE!</v>
      </c>
      <c r="AA468" s="11" t="e">
        <f>'OddsRatio_working_3-way'!X468^(1/3)*COS(('OddsRatio_working_3-way'!Y468+2*PI())/3)</f>
        <v>#VALUE!</v>
      </c>
      <c r="AB468" s="11" t="e">
        <f>'OddsRatio_working_3-way'!X468^(1/3)*COS(('OddsRatio_working_3-way'!Y468+4*PI())/3)</f>
        <v>#VALUE!</v>
      </c>
      <c r="AC468" s="11" t="e">
        <f>'OddsRatio_working_3-way'!X468^(1/3)*SIN('OddsRatio_working_3-way'!Y468/3)</f>
        <v>#VALUE!</v>
      </c>
      <c r="AD468" s="11" t="e">
        <f>'OddsRatio_working_3-way'!X468^(1/3)*SIN(('OddsRatio_working_3-way'!Y468+2*PI())/3)</f>
        <v>#VALUE!</v>
      </c>
      <c r="AE468" s="11" t="e">
        <f>'OddsRatio_working_3-way'!X468^(1/3)*SIN(('OddsRatio_working_3-way'!Y468+4*PI())/3)</f>
        <v>#VALUE!</v>
      </c>
      <c r="AF468" s="11" t="e">
        <f>-'OddsRatio_working_3-way'!U468/(3*'OddsRatio_working_3-way'!X468^(1/3))*COS(('OddsRatio_working_3-way'!Y468)/3)</f>
        <v>#VALUE!</v>
      </c>
      <c r="AG468" s="11" t="e">
        <f>-'OddsRatio_working_3-way'!U468/(3*'OddsRatio_working_3-way'!X468^(1/3))*COS(('OddsRatio_working_3-way'!Y468+2*PI())/3)</f>
        <v>#VALUE!</v>
      </c>
      <c r="AH468" s="11" t="e">
        <f>-'OddsRatio_working_3-way'!U468/(3*'OddsRatio_working_3-way'!X468^(1/3))*COS(('OddsRatio_working_3-way'!Y468+4*PI())/3)</f>
        <v>#VALUE!</v>
      </c>
      <c r="AI468" s="11" t="e">
        <f>'OddsRatio_working_3-way'!U468/(3*'OddsRatio_working_3-way'!X468^(1/3))*SIN(('OddsRatio_working_3-way'!Y468)/3)</f>
        <v>#VALUE!</v>
      </c>
      <c r="AJ468" s="11" t="e">
        <f>'OddsRatio_working_3-way'!U468/(3*'OddsRatio_working_3-way'!X468^(1/3))*SIN(('OddsRatio_working_3-way'!Y468+2*PI())/3)</f>
        <v>#VALUE!</v>
      </c>
      <c r="AK468" s="11" t="e">
        <f>'OddsRatio_working_3-way'!U468/(3*'OddsRatio_working_3-way'!X468^(1/3))*SIN(('OddsRatio_working_3-way'!Y468+4*PI())/3)</f>
        <v>#VALUE!</v>
      </c>
      <c r="AL468" s="11" t="e">
        <f>'OddsRatio_working_3-way'!Z468+'OddsRatio_working_3-way'!AF468</f>
        <v>#VALUE!</v>
      </c>
      <c r="AM468" s="11" t="e">
        <f>'OddsRatio_working_3-way'!AA468+'OddsRatio_working_3-way'!AG468</f>
        <v>#VALUE!</v>
      </c>
      <c r="AN468" s="11" t="e">
        <f>'OddsRatio_working_3-way'!AB468+'OddsRatio_working_3-way'!AH468</f>
        <v>#VALUE!</v>
      </c>
      <c r="AO468" s="11" t="e">
        <f>'OddsRatio_working_3-way'!AC468+'OddsRatio_working_3-way'!AI468</f>
        <v>#VALUE!</v>
      </c>
      <c r="AP468" s="11" t="e">
        <f>'OddsRatio_working_3-way'!AD468+'OddsRatio_working_3-way'!AJ468</f>
        <v>#VALUE!</v>
      </c>
      <c r="AQ468" s="11" t="e">
        <f>'OddsRatio_working_3-way'!AE468+'OddsRatio_working_3-way'!AK468</f>
        <v>#VALUE!</v>
      </c>
      <c r="AR468" s="10" t="str">
        <f>IF(A468="","",IF(('OddsRatio_working_3-way'!X468=0),IF(Q468&gt;0,-Q468^(1/3),(-Q468)^(1/3)),'OddsRatio_working_3-way'!AL468-'OddsRatio_working_3-way'!R468/3))</f>
        <v/>
      </c>
      <c r="AS468" s="11" t="e">
        <f>IF(('OddsRatio_working_3-way'!X468=0),IF(Q468&gt;0,-Q468^(1/3),(-Q468)^(1/3)),'OddsRatio_working_3-way'!AM468-'OddsRatio_working_3-way'!R468/3)</f>
        <v>#VALUE!</v>
      </c>
      <c r="AT468" s="11" t="e">
        <f>IF(('OddsRatio_working_3-way'!X468=0),IF(Q468&gt;0,-Q468^(1/3),(-Q468)^(1/3)),'OddsRatio_working_3-way'!AN468-'OddsRatio_working_3-way'!R468/3)</f>
        <v>#VALUE!</v>
      </c>
      <c r="AU468" s="11" t="e">
        <f>IF(('OddsRatio_working_3-way'!X468=0),0,'OddsRatio_working_3-way'!AO468)</f>
        <v>#VALUE!</v>
      </c>
      <c r="AV468" s="11" t="e">
        <f>IF(('OddsRatio_working_3-way'!X468=0),0,'OddsRatio_working_3-way'!AP468)</f>
        <v>#VALUE!</v>
      </c>
      <c r="AW468" s="11" t="e">
        <f>IF(('OddsRatio_working_3-way'!X468=0),0,'OddsRatio_working_3-way'!AQ468)</f>
        <v>#VALUE!</v>
      </c>
    </row>
    <row r="469" spans="1:49">
      <c r="A469" s="4" t="str">
        <f>IF('True_Odds_Calculator_3-way'!A470="","",'True_Odds_Calculator_3-way'!A470)</f>
        <v/>
      </c>
      <c r="B469" s="4" t="str">
        <f>IF('True_Odds_Calculator_3-way'!B470="","",'True_Odds_Calculator_3-way'!B470)</f>
        <v/>
      </c>
      <c r="C469" s="4" t="str">
        <f>IF('True_Odds_Calculator_3-way'!C470="","",'True_Odds_Calculator_3-way'!C470)</f>
        <v/>
      </c>
      <c r="D469" s="9" t="e">
        <f t="shared" si="104"/>
        <v>#VALUE!</v>
      </c>
      <c r="E469" s="9" t="e">
        <f t="shared" si="105"/>
        <v>#VALUE!</v>
      </c>
      <c r="F469" s="9" t="e">
        <f t="shared" si="106"/>
        <v>#VALUE!</v>
      </c>
      <c r="G469" s="9" t="str">
        <f t="shared" si="107"/>
        <v/>
      </c>
      <c r="H469" s="9" t="str">
        <f t="shared" si="108"/>
        <v/>
      </c>
      <c r="I469" s="9" t="str">
        <f t="shared" si="109"/>
        <v/>
      </c>
      <c r="J469" s="9" t="str">
        <f t="shared" si="110"/>
        <v/>
      </c>
      <c r="K469" s="11" t="e">
        <f t="shared" si="111"/>
        <v>#VALUE!</v>
      </c>
      <c r="L469" s="11" t="e">
        <f t="shared" si="112"/>
        <v>#VALUE!</v>
      </c>
      <c r="M469" s="11" t="e">
        <f t="shared" si="113"/>
        <v>#VALUE!</v>
      </c>
      <c r="N469" s="11" t="e">
        <f>'OddsRatio_working_3-way'!K469+'OddsRatio_working_3-way'!L469+'OddsRatio_working_3-way'!M469-('OddsRatio_working_3-way'!K469*'OddsRatio_working_3-way'!L469)-('OddsRatio_working_3-way'!K469*'OddsRatio_working_3-way'!M469)-('OddsRatio_working_3-way'!L469*'OddsRatio_working_3-way'!M469)+('OddsRatio_working_3-way'!K469*'OddsRatio_working_3-way'!L469*'OddsRatio_working_3-way'!M469)-1</f>
        <v>#VALUE!</v>
      </c>
      <c r="O469" s="11">
        <f>0</f>
        <v>0</v>
      </c>
      <c r="P469" s="11" t="e">
        <f>('OddsRatio_working_3-way'!K469*'OddsRatio_working_3-way'!L469)+('OddsRatio_working_3-way'!K469*'OddsRatio_working_3-way'!M469)+('OddsRatio_working_3-way'!L469*'OddsRatio_working_3-way'!M469)-(3*'OddsRatio_working_3-way'!K469*'OddsRatio_working_3-way'!L469*'OddsRatio_working_3-way'!M469)</f>
        <v>#VALUE!</v>
      </c>
      <c r="Q469" s="11" t="e">
        <f>2*'OddsRatio_working_3-way'!K469*'OddsRatio_working_3-way'!L469*'OddsRatio_working_3-way'!M469</f>
        <v>#VALUE!</v>
      </c>
      <c r="R469" s="11" t="e">
        <f t="shared" si="114"/>
        <v>#VALUE!</v>
      </c>
      <c r="S469" s="11" t="e">
        <f t="shared" si="115"/>
        <v>#VALUE!</v>
      </c>
      <c r="T469" s="11" t="e">
        <f t="shared" si="116"/>
        <v>#VALUE!</v>
      </c>
      <c r="U469" s="11" t="e">
        <f>'OddsRatio_working_3-way'!S469-'OddsRatio_working_3-way'!R469^2/3</f>
        <v>#VALUE!</v>
      </c>
      <c r="V469" s="11" t="e">
        <f>'OddsRatio_working_3-way'!S469*'OddsRatio_working_3-way'!R469/3-2*'OddsRatio_working_3-way'!R469^3/27-'OddsRatio_working_3-way'!T469</f>
        <v>#VALUE!</v>
      </c>
      <c r="W469" s="11" t="e">
        <f>'OddsRatio_working_3-way'!V469^2+4*'OddsRatio_working_3-way'!U469^3/27</f>
        <v>#VALUE!</v>
      </c>
      <c r="X469" s="11" t="e">
        <f>IF('OddsRatio_working_3-way'!W469&gt;0,IF(ABS('OddsRatio_working_3-way'!V469+SQRT('OddsRatio_working_3-way'!W469))/2&gt;0,ABS('OddsRatio_working_3-way'!V469+SQRT('OddsRatio_working_3-way'!W469))/2,ABS('OddsRatio_working_3-way'!V469-SQRT('OddsRatio_working_3-way'!W469))/2),SQRT(-'OddsRatio_working_3-way'!U469^3/27))</f>
        <v>#VALUE!</v>
      </c>
      <c r="Y469" s="11" t="e">
        <f>IF('OddsRatio_working_3-way'!W469&gt;=0,IF('OddsRatio_working_3-way'!V469+SQRT('OddsRatio_working_3-way'!W469)&gt;0,0,PI()),ACOS('OddsRatio_working_3-way'!V469/(2*'OddsRatio_working_3-way'!X469)))</f>
        <v>#VALUE!</v>
      </c>
      <c r="Z469" s="11" t="e">
        <f>'OddsRatio_working_3-way'!X469^(1/3)*COS('OddsRatio_working_3-way'!Y469/3)</f>
        <v>#VALUE!</v>
      </c>
      <c r="AA469" s="11" t="e">
        <f>'OddsRatio_working_3-way'!X469^(1/3)*COS(('OddsRatio_working_3-way'!Y469+2*PI())/3)</f>
        <v>#VALUE!</v>
      </c>
      <c r="AB469" s="11" t="e">
        <f>'OddsRatio_working_3-way'!X469^(1/3)*COS(('OddsRatio_working_3-way'!Y469+4*PI())/3)</f>
        <v>#VALUE!</v>
      </c>
      <c r="AC469" s="11" t="e">
        <f>'OddsRatio_working_3-way'!X469^(1/3)*SIN('OddsRatio_working_3-way'!Y469/3)</f>
        <v>#VALUE!</v>
      </c>
      <c r="AD469" s="11" t="e">
        <f>'OddsRatio_working_3-way'!X469^(1/3)*SIN(('OddsRatio_working_3-way'!Y469+2*PI())/3)</f>
        <v>#VALUE!</v>
      </c>
      <c r="AE469" s="11" t="e">
        <f>'OddsRatio_working_3-way'!X469^(1/3)*SIN(('OddsRatio_working_3-way'!Y469+4*PI())/3)</f>
        <v>#VALUE!</v>
      </c>
      <c r="AF469" s="11" t="e">
        <f>-'OddsRatio_working_3-way'!U469/(3*'OddsRatio_working_3-way'!X469^(1/3))*COS(('OddsRatio_working_3-way'!Y469)/3)</f>
        <v>#VALUE!</v>
      </c>
      <c r="AG469" s="11" t="e">
        <f>-'OddsRatio_working_3-way'!U469/(3*'OddsRatio_working_3-way'!X469^(1/3))*COS(('OddsRatio_working_3-way'!Y469+2*PI())/3)</f>
        <v>#VALUE!</v>
      </c>
      <c r="AH469" s="11" t="e">
        <f>-'OddsRatio_working_3-way'!U469/(3*'OddsRatio_working_3-way'!X469^(1/3))*COS(('OddsRatio_working_3-way'!Y469+4*PI())/3)</f>
        <v>#VALUE!</v>
      </c>
      <c r="AI469" s="11" t="e">
        <f>'OddsRatio_working_3-way'!U469/(3*'OddsRatio_working_3-way'!X469^(1/3))*SIN(('OddsRatio_working_3-way'!Y469)/3)</f>
        <v>#VALUE!</v>
      </c>
      <c r="AJ469" s="11" t="e">
        <f>'OddsRatio_working_3-way'!U469/(3*'OddsRatio_working_3-way'!X469^(1/3))*SIN(('OddsRatio_working_3-way'!Y469+2*PI())/3)</f>
        <v>#VALUE!</v>
      </c>
      <c r="AK469" s="11" t="e">
        <f>'OddsRatio_working_3-way'!U469/(3*'OddsRatio_working_3-way'!X469^(1/3))*SIN(('OddsRatio_working_3-way'!Y469+4*PI())/3)</f>
        <v>#VALUE!</v>
      </c>
      <c r="AL469" s="11" t="e">
        <f>'OddsRatio_working_3-way'!Z469+'OddsRatio_working_3-way'!AF469</f>
        <v>#VALUE!</v>
      </c>
      <c r="AM469" s="11" t="e">
        <f>'OddsRatio_working_3-way'!AA469+'OddsRatio_working_3-way'!AG469</f>
        <v>#VALUE!</v>
      </c>
      <c r="AN469" s="11" t="e">
        <f>'OddsRatio_working_3-way'!AB469+'OddsRatio_working_3-way'!AH469</f>
        <v>#VALUE!</v>
      </c>
      <c r="AO469" s="11" t="e">
        <f>'OddsRatio_working_3-way'!AC469+'OddsRatio_working_3-way'!AI469</f>
        <v>#VALUE!</v>
      </c>
      <c r="AP469" s="11" t="e">
        <f>'OddsRatio_working_3-way'!AD469+'OddsRatio_working_3-way'!AJ469</f>
        <v>#VALUE!</v>
      </c>
      <c r="AQ469" s="11" t="e">
        <f>'OddsRatio_working_3-way'!AE469+'OddsRatio_working_3-way'!AK469</f>
        <v>#VALUE!</v>
      </c>
      <c r="AR469" s="10" t="str">
        <f>IF(A469="","",IF(('OddsRatio_working_3-way'!X469=0),IF(Q469&gt;0,-Q469^(1/3),(-Q469)^(1/3)),'OddsRatio_working_3-way'!AL469-'OddsRatio_working_3-way'!R469/3))</f>
        <v/>
      </c>
      <c r="AS469" s="11" t="e">
        <f>IF(('OddsRatio_working_3-way'!X469=0),IF(Q469&gt;0,-Q469^(1/3),(-Q469)^(1/3)),'OddsRatio_working_3-way'!AM469-'OddsRatio_working_3-way'!R469/3)</f>
        <v>#VALUE!</v>
      </c>
      <c r="AT469" s="11" t="e">
        <f>IF(('OddsRatio_working_3-way'!X469=0),IF(Q469&gt;0,-Q469^(1/3),(-Q469)^(1/3)),'OddsRatio_working_3-way'!AN469-'OddsRatio_working_3-way'!R469/3)</f>
        <v>#VALUE!</v>
      </c>
      <c r="AU469" s="11" t="e">
        <f>IF(('OddsRatio_working_3-way'!X469=0),0,'OddsRatio_working_3-way'!AO469)</f>
        <v>#VALUE!</v>
      </c>
      <c r="AV469" s="11" t="e">
        <f>IF(('OddsRatio_working_3-way'!X469=0),0,'OddsRatio_working_3-way'!AP469)</f>
        <v>#VALUE!</v>
      </c>
      <c r="AW469" s="11" t="e">
        <f>IF(('OddsRatio_working_3-way'!X469=0),0,'OddsRatio_working_3-way'!AQ469)</f>
        <v>#VALUE!</v>
      </c>
    </row>
    <row r="470" spans="1:49">
      <c r="A470" s="4" t="str">
        <f>IF('True_Odds_Calculator_3-way'!A471="","",'True_Odds_Calculator_3-way'!A471)</f>
        <v/>
      </c>
      <c r="B470" s="4" t="str">
        <f>IF('True_Odds_Calculator_3-way'!B471="","",'True_Odds_Calculator_3-way'!B471)</f>
        <v/>
      </c>
      <c r="C470" s="4" t="str">
        <f>IF('True_Odds_Calculator_3-way'!C471="","",'True_Odds_Calculator_3-way'!C471)</f>
        <v/>
      </c>
      <c r="D470" s="9" t="e">
        <f t="shared" si="104"/>
        <v>#VALUE!</v>
      </c>
      <c r="E470" s="9" t="e">
        <f t="shared" si="105"/>
        <v>#VALUE!</v>
      </c>
      <c r="F470" s="9" t="e">
        <f t="shared" si="106"/>
        <v>#VALUE!</v>
      </c>
      <c r="G470" s="9" t="str">
        <f t="shared" si="107"/>
        <v/>
      </c>
      <c r="H470" s="9" t="str">
        <f t="shared" si="108"/>
        <v/>
      </c>
      <c r="I470" s="9" t="str">
        <f t="shared" si="109"/>
        <v/>
      </c>
      <c r="J470" s="9" t="str">
        <f t="shared" si="110"/>
        <v/>
      </c>
      <c r="K470" s="11" t="e">
        <f t="shared" si="111"/>
        <v>#VALUE!</v>
      </c>
      <c r="L470" s="11" t="e">
        <f t="shared" si="112"/>
        <v>#VALUE!</v>
      </c>
      <c r="M470" s="11" t="e">
        <f t="shared" si="113"/>
        <v>#VALUE!</v>
      </c>
      <c r="N470" s="11" t="e">
        <f>'OddsRatio_working_3-way'!K470+'OddsRatio_working_3-way'!L470+'OddsRatio_working_3-way'!M470-('OddsRatio_working_3-way'!K470*'OddsRatio_working_3-way'!L470)-('OddsRatio_working_3-way'!K470*'OddsRatio_working_3-way'!M470)-('OddsRatio_working_3-way'!L470*'OddsRatio_working_3-way'!M470)+('OddsRatio_working_3-way'!K470*'OddsRatio_working_3-way'!L470*'OddsRatio_working_3-way'!M470)-1</f>
        <v>#VALUE!</v>
      </c>
      <c r="O470" s="11">
        <f>0</f>
        <v>0</v>
      </c>
      <c r="P470" s="11" t="e">
        <f>('OddsRatio_working_3-way'!K470*'OddsRatio_working_3-way'!L470)+('OddsRatio_working_3-way'!K470*'OddsRatio_working_3-way'!M470)+('OddsRatio_working_3-way'!L470*'OddsRatio_working_3-way'!M470)-(3*'OddsRatio_working_3-way'!K470*'OddsRatio_working_3-way'!L470*'OddsRatio_working_3-way'!M470)</f>
        <v>#VALUE!</v>
      </c>
      <c r="Q470" s="11" t="e">
        <f>2*'OddsRatio_working_3-way'!K470*'OddsRatio_working_3-way'!L470*'OddsRatio_working_3-way'!M470</f>
        <v>#VALUE!</v>
      </c>
      <c r="R470" s="11" t="e">
        <f t="shared" si="114"/>
        <v>#VALUE!</v>
      </c>
      <c r="S470" s="11" t="e">
        <f t="shared" si="115"/>
        <v>#VALUE!</v>
      </c>
      <c r="T470" s="11" t="e">
        <f t="shared" si="116"/>
        <v>#VALUE!</v>
      </c>
      <c r="U470" s="11" t="e">
        <f>'OddsRatio_working_3-way'!S470-'OddsRatio_working_3-way'!R470^2/3</f>
        <v>#VALUE!</v>
      </c>
      <c r="V470" s="11" t="e">
        <f>'OddsRatio_working_3-way'!S470*'OddsRatio_working_3-way'!R470/3-2*'OddsRatio_working_3-way'!R470^3/27-'OddsRatio_working_3-way'!T470</f>
        <v>#VALUE!</v>
      </c>
      <c r="W470" s="11" t="e">
        <f>'OddsRatio_working_3-way'!V470^2+4*'OddsRatio_working_3-way'!U470^3/27</f>
        <v>#VALUE!</v>
      </c>
      <c r="X470" s="11" t="e">
        <f>IF('OddsRatio_working_3-way'!W470&gt;0,IF(ABS('OddsRatio_working_3-way'!V470+SQRT('OddsRatio_working_3-way'!W470))/2&gt;0,ABS('OddsRatio_working_3-way'!V470+SQRT('OddsRatio_working_3-way'!W470))/2,ABS('OddsRatio_working_3-way'!V470-SQRT('OddsRatio_working_3-way'!W470))/2),SQRT(-'OddsRatio_working_3-way'!U470^3/27))</f>
        <v>#VALUE!</v>
      </c>
      <c r="Y470" s="11" t="e">
        <f>IF('OddsRatio_working_3-way'!W470&gt;=0,IF('OddsRatio_working_3-way'!V470+SQRT('OddsRatio_working_3-way'!W470)&gt;0,0,PI()),ACOS('OddsRatio_working_3-way'!V470/(2*'OddsRatio_working_3-way'!X470)))</f>
        <v>#VALUE!</v>
      </c>
      <c r="Z470" s="11" t="e">
        <f>'OddsRatio_working_3-way'!X470^(1/3)*COS('OddsRatio_working_3-way'!Y470/3)</f>
        <v>#VALUE!</v>
      </c>
      <c r="AA470" s="11" t="e">
        <f>'OddsRatio_working_3-way'!X470^(1/3)*COS(('OddsRatio_working_3-way'!Y470+2*PI())/3)</f>
        <v>#VALUE!</v>
      </c>
      <c r="AB470" s="11" t="e">
        <f>'OddsRatio_working_3-way'!X470^(1/3)*COS(('OddsRatio_working_3-way'!Y470+4*PI())/3)</f>
        <v>#VALUE!</v>
      </c>
      <c r="AC470" s="11" t="e">
        <f>'OddsRatio_working_3-way'!X470^(1/3)*SIN('OddsRatio_working_3-way'!Y470/3)</f>
        <v>#VALUE!</v>
      </c>
      <c r="AD470" s="11" t="e">
        <f>'OddsRatio_working_3-way'!X470^(1/3)*SIN(('OddsRatio_working_3-way'!Y470+2*PI())/3)</f>
        <v>#VALUE!</v>
      </c>
      <c r="AE470" s="11" t="e">
        <f>'OddsRatio_working_3-way'!X470^(1/3)*SIN(('OddsRatio_working_3-way'!Y470+4*PI())/3)</f>
        <v>#VALUE!</v>
      </c>
      <c r="AF470" s="11" t="e">
        <f>-'OddsRatio_working_3-way'!U470/(3*'OddsRatio_working_3-way'!X470^(1/3))*COS(('OddsRatio_working_3-way'!Y470)/3)</f>
        <v>#VALUE!</v>
      </c>
      <c r="AG470" s="11" t="e">
        <f>-'OddsRatio_working_3-way'!U470/(3*'OddsRatio_working_3-way'!X470^(1/3))*COS(('OddsRatio_working_3-way'!Y470+2*PI())/3)</f>
        <v>#VALUE!</v>
      </c>
      <c r="AH470" s="11" t="e">
        <f>-'OddsRatio_working_3-way'!U470/(3*'OddsRatio_working_3-way'!X470^(1/3))*COS(('OddsRatio_working_3-way'!Y470+4*PI())/3)</f>
        <v>#VALUE!</v>
      </c>
      <c r="AI470" s="11" t="e">
        <f>'OddsRatio_working_3-way'!U470/(3*'OddsRatio_working_3-way'!X470^(1/3))*SIN(('OddsRatio_working_3-way'!Y470)/3)</f>
        <v>#VALUE!</v>
      </c>
      <c r="AJ470" s="11" t="e">
        <f>'OddsRatio_working_3-way'!U470/(3*'OddsRatio_working_3-way'!X470^(1/3))*SIN(('OddsRatio_working_3-way'!Y470+2*PI())/3)</f>
        <v>#VALUE!</v>
      </c>
      <c r="AK470" s="11" t="e">
        <f>'OddsRatio_working_3-way'!U470/(3*'OddsRatio_working_3-way'!X470^(1/3))*SIN(('OddsRatio_working_3-way'!Y470+4*PI())/3)</f>
        <v>#VALUE!</v>
      </c>
      <c r="AL470" s="11" t="e">
        <f>'OddsRatio_working_3-way'!Z470+'OddsRatio_working_3-way'!AF470</f>
        <v>#VALUE!</v>
      </c>
      <c r="AM470" s="11" t="e">
        <f>'OddsRatio_working_3-way'!AA470+'OddsRatio_working_3-way'!AG470</f>
        <v>#VALUE!</v>
      </c>
      <c r="AN470" s="11" t="e">
        <f>'OddsRatio_working_3-way'!AB470+'OddsRatio_working_3-way'!AH470</f>
        <v>#VALUE!</v>
      </c>
      <c r="AO470" s="11" t="e">
        <f>'OddsRatio_working_3-way'!AC470+'OddsRatio_working_3-way'!AI470</f>
        <v>#VALUE!</v>
      </c>
      <c r="AP470" s="11" t="e">
        <f>'OddsRatio_working_3-way'!AD470+'OddsRatio_working_3-way'!AJ470</f>
        <v>#VALUE!</v>
      </c>
      <c r="AQ470" s="11" t="e">
        <f>'OddsRatio_working_3-way'!AE470+'OddsRatio_working_3-way'!AK470</f>
        <v>#VALUE!</v>
      </c>
      <c r="AR470" s="10" t="str">
        <f>IF(A470="","",IF(('OddsRatio_working_3-way'!X470=0),IF(Q470&gt;0,-Q470^(1/3),(-Q470)^(1/3)),'OddsRatio_working_3-way'!AL470-'OddsRatio_working_3-way'!R470/3))</f>
        <v/>
      </c>
      <c r="AS470" s="11" t="e">
        <f>IF(('OddsRatio_working_3-way'!X470=0),IF(Q470&gt;0,-Q470^(1/3),(-Q470)^(1/3)),'OddsRatio_working_3-way'!AM470-'OddsRatio_working_3-way'!R470/3)</f>
        <v>#VALUE!</v>
      </c>
      <c r="AT470" s="11" t="e">
        <f>IF(('OddsRatio_working_3-way'!X470=0),IF(Q470&gt;0,-Q470^(1/3),(-Q470)^(1/3)),'OddsRatio_working_3-way'!AN470-'OddsRatio_working_3-way'!R470/3)</f>
        <v>#VALUE!</v>
      </c>
      <c r="AU470" s="11" t="e">
        <f>IF(('OddsRatio_working_3-way'!X470=0),0,'OddsRatio_working_3-way'!AO470)</f>
        <v>#VALUE!</v>
      </c>
      <c r="AV470" s="11" t="e">
        <f>IF(('OddsRatio_working_3-way'!X470=0),0,'OddsRatio_working_3-way'!AP470)</f>
        <v>#VALUE!</v>
      </c>
      <c r="AW470" s="11" t="e">
        <f>IF(('OddsRatio_working_3-way'!X470=0),0,'OddsRatio_working_3-way'!AQ470)</f>
        <v>#VALUE!</v>
      </c>
    </row>
    <row r="471" spans="1:49">
      <c r="A471" s="4" t="str">
        <f>IF('True_Odds_Calculator_3-way'!A472="","",'True_Odds_Calculator_3-way'!A472)</f>
        <v/>
      </c>
      <c r="B471" s="4" t="str">
        <f>IF('True_Odds_Calculator_3-way'!B472="","",'True_Odds_Calculator_3-way'!B472)</f>
        <v/>
      </c>
      <c r="C471" s="4" t="str">
        <f>IF('True_Odds_Calculator_3-way'!C472="","",'True_Odds_Calculator_3-way'!C472)</f>
        <v/>
      </c>
      <c r="D471" s="9" t="e">
        <f t="shared" si="104"/>
        <v>#VALUE!</v>
      </c>
      <c r="E471" s="9" t="e">
        <f t="shared" si="105"/>
        <v>#VALUE!</v>
      </c>
      <c r="F471" s="9" t="e">
        <f t="shared" si="106"/>
        <v>#VALUE!</v>
      </c>
      <c r="G471" s="9" t="str">
        <f t="shared" si="107"/>
        <v/>
      </c>
      <c r="H471" s="9" t="str">
        <f t="shared" si="108"/>
        <v/>
      </c>
      <c r="I471" s="9" t="str">
        <f t="shared" si="109"/>
        <v/>
      </c>
      <c r="J471" s="9" t="str">
        <f t="shared" si="110"/>
        <v/>
      </c>
      <c r="K471" s="11" t="e">
        <f t="shared" si="111"/>
        <v>#VALUE!</v>
      </c>
      <c r="L471" s="11" t="e">
        <f t="shared" si="112"/>
        <v>#VALUE!</v>
      </c>
      <c r="M471" s="11" t="e">
        <f t="shared" si="113"/>
        <v>#VALUE!</v>
      </c>
      <c r="N471" s="11" t="e">
        <f>'OddsRatio_working_3-way'!K471+'OddsRatio_working_3-way'!L471+'OddsRatio_working_3-way'!M471-('OddsRatio_working_3-way'!K471*'OddsRatio_working_3-way'!L471)-('OddsRatio_working_3-way'!K471*'OddsRatio_working_3-way'!M471)-('OddsRatio_working_3-way'!L471*'OddsRatio_working_3-way'!M471)+('OddsRatio_working_3-way'!K471*'OddsRatio_working_3-way'!L471*'OddsRatio_working_3-way'!M471)-1</f>
        <v>#VALUE!</v>
      </c>
      <c r="O471" s="11">
        <f>0</f>
        <v>0</v>
      </c>
      <c r="P471" s="11" t="e">
        <f>('OddsRatio_working_3-way'!K471*'OddsRatio_working_3-way'!L471)+('OddsRatio_working_3-way'!K471*'OddsRatio_working_3-way'!M471)+('OddsRatio_working_3-way'!L471*'OddsRatio_working_3-way'!M471)-(3*'OddsRatio_working_3-way'!K471*'OddsRatio_working_3-way'!L471*'OddsRatio_working_3-way'!M471)</f>
        <v>#VALUE!</v>
      </c>
      <c r="Q471" s="11" t="e">
        <f>2*'OddsRatio_working_3-way'!K471*'OddsRatio_working_3-way'!L471*'OddsRatio_working_3-way'!M471</f>
        <v>#VALUE!</v>
      </c>
      <c r="R471" s="11" t="e">
        <f t="shared" si="114"/>
        <v>#VALUE!</v>
      </c>
      <c r="S471" s="11" t="e">
        <f t="shared" si="115"/>
        <v>#VALUE!</v>
      </c>
      <c r="T471" s="11" t="e">
        <f t="shared" si="116"/>
        <v>#VALUE!</v>
      </c>
      <c r="U471" s="11" t="e">
        <f>'OddsRatio_working_3-way'!S471-'OddsRatio_working_3-way'!R471^2/3</f>
        <v>#VALUE!</v>
      </c>
      <c r="V471" s="11" t="e">
        <f>'OddsRatio_working_3-way'!S471*'OddsRatio_working_3-way'!R471/3-2*'OddsRatio_working_3-way'!R471^3/27-'OddsRatio_working_3-way'!T471</f>
        <v>#VALUE!</v>
      </c>
      <c r="W471" s="11" t="e">
        <f>'OddsRatio_working_3-way'!V471^2+4*'OddsRatio_working_3-way'!U471^3/27</f>
        <v>#VALUE!</v>
      </c>
      <c r="X471" s="11" t="e">
        <f>IF('OddsRatio_working_3-way'!W471&gt;0,IF(ABS('OddsRatio_working_3-way'!V471+SQRT('OddsRatio_working_3-way'!W471))/2&gt;0,ABS('OddsRatio_working_3-way'!V471+SQRT('OddsRatio_working_3-way'!W471))/2,ABS('OddsRatio_working_3-way'!V471-SQRT('OddsRatio_working_3-way'!W471))/2),SQRT(-'OddsRatio_working_3-way'!U471^3/27))</f>
        <v>#VALUE!</v>
      </c>
      <c r="Y471" s="11" t="e">
        <f>IF('OddsRatio_working_3-way'!W471&gt;=0,IF('OddsRatio_working_3-way'!V471+SQRT('OddsRatio_working_3-way'!W471)&gt;0,0,PI()),ACOS('OddsRatio_working_3-way'!V471/(2*'OddsRatio_working_3-way'!X471)))</f>
        <v>#VALUE!</v>
      </c>
      <c r="Z471" s="11" t="e">
        <f>'OddsRatio_working_3-way'!X471^(1/3)*COS('OddsRatio_working_3-way'!Y471/3)</f>
        <v>#VALUE!</v>
      </c>
      <c r="AA471" s="11" t="e">
        <f>'OddsRatio_working_3-way'!X471^(1/3)*COS(('OddsRatio_working_3-way'!Y471+2*PI())/3)</f>
        <v>#VALUE!</v>
      </c>
      <c r="AB471" s="11" t="e">
        <f>'OddsRatio_working_3-way'!X471^(1/3)*COS(('OddsRatio_working_3-way'!Y471+4*PI())/3)</f>
        <v>#VALUE!</v>
      </c>
      <c r="AC471" s="11" t="e">
        <f>'OddsRatio_working_3-way'!X471^(1/3)*SIN('OddsRatio_working_3-way'!Y471/3)</f>
        <v>#VALUE!</v>
      </c>
      <c r="AD471" s="11" t="e">
        <f>'OddsRatio_working_3-way'!X471^(1/3)*SIN(('OddsRatio_working_3-way'!Y471+2*PI())/3)</f>
        <v>#VALUE!</v>
      </c>
      <c r="AE471" s="11" t="e">
        <f>'OddsRatio_working_3-way'!X471^(1/3)*SIN(('OddsRatio_working_3-way'!Y471+4*PI())/3)</f>
        <v>#VALUE!</v>
      </c>
      <c r="AF471" s="11" t="e">
        <f>-'OddsRatio_working_3-way'!U471/(3*'OddsRatio_working_3-way'!X471^(1/3))*COS(('OddsRatio_working_3-way'!Y471)/3)</f>
        <v>#VALUE!</v>
      </c>
      <c r="AG471" s="11" t="e">
        <f>-'OddsRatio_working_3-way'!U471/(3*'OddsRatio_working_3-way'!X471^(1/3))*COS(('OddsRatio_working_3-way'!Y471+2*PI())/3)</f>
        <v>#VALUE!</v>
      </c>
      <c r="AH471" s="11" t="e">
        <f>-'OddsRatio_working_3-way'!U471/(3*'OddsRatio_working_3-way'!X471^(1/3))*COS(('OddsRatio_working_3-way'!Y471+4*PI())/3)</f>
        <v>#VALUE!</v>
      </c>
      <c r="AI471" s="11" t="e">
        <f>'OddsRatio_working_3-way'!U471/(3*'OddsRatio_working_3-way'!X471^(1/3))*SIN(('OddsRatio_working_3-way'!Y471)/3)</f>
        <v>#VALUE!</v>
      </c>
      <c r="AJ471" s="11" t="e">
        <f>'OddsRatio_working_3-way'!U471/(3*'OddsRatio_working_3-way'!X471^(1/3))*SIN(('OddsRatio_working_3-way'!Y471+2*PI())/3)</f>
        <v>#VALUE!</v>
      </c>
      <c r="AK471" s="11" t="e">
        <f>'OddsRatio_working_3-way'!U471/(3*'OddsRatio_working_3-way'!X471^(1/3))*SIN(('OddsRatio_working_3-way'!Y471+4*PI())/3)</f>
        <v>#VALUE!</v>
      </c>
      <c r="AL471" s="11" t="e">
        <f>'OddsRatio_working_3-way'!Z471+'OddsRatio_working_3-way'!AF471</f>
        <v>#VALUE!</v>
      </c>
      <c r="AM471" s="11" t="e">
        <f>'OddsRatio_working_3-way'!AA471+'OddsRatio_working_3-way'!AG471</f>
        <v>#VALUE!</v>
      </c>
      <c r="AN471" s="11" t="e">
        <f>'OddsRatio_working_3-way'!AB471+'OddsRatio_working_3-way'!AH471</f>
        <v>#VALUE!</v>
      </c>
      <c r="AO471" s="11" t="e">
        <f>'OddsRatio_working_3-way'!AC471+'OddsRatio_working_3-way'!AI471</f>
        <v>#VALUE!</v>
      </c>
      <c r="AP471" s="11" t="e">
        <f>'OddsRatio_working_3-way'!AD471+'OddsRatio_working_3-way'!AJ471</f>
        <v>#VALUE!</v>
      </c>
      <c r="AQ471" s="11" t="e">
        <f>'OddsRatio_working_3-way'!AE471+'OddsRatio_working_3-way'!AK471</f>
        <v>#VALUE!</v>
      </c>
      <c r="AR471" s="10" t="str">
        <f>IF(A471="","",IF(('OddsRatio_working_3-way'!X471=0),IF(Q471&gt;0,-Q471^(1/3),(-Q471)^(1/3)),'OddsRatio_working_3-way'!AL471-'OddsRatio_working_3-way'!R471/3))</f>
        <v/>
      </c>
      <c r="AS471" s="11" t="e">
        <f>IF(('OddsRatio_working_3-way'!X471=0),IF(Q471&gt;0,-Q471^(1/3),(-Q471)^(1/3)),'OddsRatio_working_3-way'!AM471-'OddsRatio_working_3-way'!R471/3)</f>
        <v>#VALUE!</v>
      </c>
      <c r="AT471" s="11" t="e">
        <f>IF(('OddsRatio_working_3-way'!X471=0),IF(Q471&gt;0,-Q471^(1/3),(-Q471)^(1/3)),'OddsRatio_working_3-way'!AN471-'OddsRatio_working_3-way'!R471/3)</f>
        <v>#VALUE!</v>
      </c>
      <c r="AU471" s="11" t="e">
        <f>IF(('OddsRatio_working_3-way'!X471=0),0,'OddsRatio_working_3-way'!AO471)</f>
        <v>#VALUE!</v>
      </c>
      <c r="AV471" s="11" t="e">
        <f>IF(('OddsRatio_working_3-way'!X471=0),0,'OddsRatio_working_3-way'!AP471)</f>
        <v>#VALUE!</v>
      </c>
      <c r="AW471" s="11" t="e">
        <f>IF(('OddsRatio_working_3-way'!X471=0),0,'OddsRatio_working_3-way'!AQ471)</f>
        <v>#VALUE!</v>
      </c>
    </row>
    <row r="472" spans="1:49">
      <c r="A472" s="4" t="str">
        <f>IF('True_Odds_Calculator_3-way'!A473="","",'True_Odds_Calculator_3-way'!A473)</f>
        <v/>
      </c>
      <c r="B472" s="4" t="str">
        <f>IF('True_Odds_Calculator_3-way'!B473="","",'True_Odds_Calculator_3-way'!B473)</f>
        <v/>
      </c>
      <c r="C472" s="4" t="str">
        <f>IF('True_Odds_Calculator_3-way'!C473="","",'True_Odds_Calculator_3-way'!C473)</f>
        <v/>
      </c>
      <c r="D472" s="9" t="e">
        <f t="shared" si="104"/>
        <v>#VALUE!</v>
      </c>
      <c r="E472" s="9" t="e">
        <f t="shared" si="105"/>
        <v>#VALUE!</v>
      </c>
      <c r="F472" s="9" t="e">
        <f t="shared" si="106"/>
        <v>#VALUE!</v>
      </c>
      <c r="G472" s="9" t="str">
        <f t="shared" si="107"/>
        <v/>
      </c>
      <c r="H472" s="9" t="str">
        <f t="shared" si="108"/>
        <v/>
      </c>
      <c r="I472" s="9" t="str">
        <f t="shared" si="109"/>
        <v/>
      </c>
      <c r="J472" s="9" t="str">
        <f t="shared" si="110"/>
        <v/>
      </c>
      <c r="K472" s="11" t="e">
        <f t="shared" si="111"/>
        <v>#VALUE!</v>
      </c>
      <c r="L472" s="11" t="e">
        <f t="shared" si="112"/>
        <v>#VALUE!</v>
      </c>
      <c r="M472" s="11" t="e">
        <f t="shared" si="113"/>
        <v>#VALUE!</v>
      </c>
      <c r="N472" s="11" t="e">
        <f>'OddsRatio_working_3-way'!K472+'OddsRatio_working_3-way'!L472+'OddsRatio_working_3-way'!M472-('OddsRatio_working_3-way'!K472*'OddsRatio_working_3-way'!L472)-('OddsRatio_working_3-way'!K472*'OddsRatio_working_3-way'!M472)-('OddsRatio_working_3-way'!L472*'OddsRatio_working_3-way'!M472)+('OddsRatio_working_3-way'!K472*'OddsRatio_working_3-way'!L472*'OddsRatio_working_3-way'!M472)-1</f>
        <v>#VALUE!</v>
      </c>
      <c r="O472" s="11">
        <f>0</f>
        <v>0</v>
      </c>
      <c r="P472" s="11" t="e">
        <f>('OddsRatio_working_3-way'!K472*'OddsRatio_working_3-way'!L472)+('OddsRatio_working_3-way'!K472*'OddsRatio_working_3-way'!M472)+('OddsRatio_working_3-way'!L472*'OddsRatio_working_3-way'!M472)-(3*'OddsRatio_working_3-way'!K472*'OddsRatio_working_3-way'!L472*'OddsRatio_working_3-way'!M472)</f>
        <v>#VALUE!</v>
      </c>
      <c r="Q472" s="11" t="e">
        <f>2*'OddsRatio_working_3-way'!K472*'OddsRatio_working_3-way'!L472*'OddsRatio_working_3-way'!M472</f>
        <v>#VALUE!</v>
      </c>
      <c r="R472" s="11" t="e">
        <f t="shared" si="114"/>
        <v>#VALUE!</v>
      </c>
      <c r="S472" s="11" t="e">
        <f t="shared" si="115"/>
        <v>#VALUE!</v>
      </c>
      <c r="T472" s="11" t="e">
        <f t="shared" si="116"/>
        <v>#VALUE!</v>
      </c>
      <c r="U472" s="11" t="e">
        <f>'OddsRatio_working_3-way'!S472-'OddsRatio_working_3-way'!R472^2/3</f>
        <v>#VALUE!</v>
      </c>
      <c r="V472" s="11" t="e">
        <f>'OddsRatio_working_3-way'!S472*'OddsRatio_working_3-way'!R472/3-2*'OddsRatio_working_3-way'!R472^3/27-'OddsRatio_working_3-way'!T472</f>
        <v>#VALUE!</v>
      </c>
      <c r="W472" s="11" t="e">
        <f>'OddsRatio_working_3-way'!V472^2+4*'OddsRatio_working_3-way'!U472^3/27</f>
        <v>#VALUE!</v>
      </c>
      <c r="X472" s="11" t="e">
        <f>IF('OddsRatio_working_3-way'!W472&gt;0,IF(ABS('OddsRatio_working_3-way'!V472+SQRT('OddsRatio_working_3-way'!W472))/2&gt;0,ABS('OddsRatio_working_3-way'!V472+SQRT('OddsRatio_working_3-way'!W472))/2,ABS('OddsRatio_working_3-way'!V472-SQRT('OddsRatio_working_3-way'!W472))/2),SQRT(-'OddsRatio_working_3-way'!U472^3/27))</f>
        <v>#VALUE!</v>
      </c>
      <c r="Y472" s="11" t="e">
        <f>IF('OddsRatio_working_3-way'!W472&gt;=0,IF('OddsRatio_working_3-way'!V472+SQRT('OddsRatio_working_3-way'!W472)&gt;0,0,PI()),ACOS('OddsRatio_working_3-way'!V472/(2*'OddsRatio_working_3-way'!X472)))</f>
        <v>#VALUE!</v>
      </c>
      <c r="Z472" s="11" t="e">
        <f>'OddsRatio_working_3-way'!X472^(1/3)*COS('OddsRatio_working_3-way'!Y472/3)</f>
        <v>#VALUE!</v>
      </c>
      <c r="AA472" s="11" t="e">
        <f>'OddsRatio_working_3-way'!X472^(1/3)*COS(('OddsRatio_working_3-way'!Y472+2*PI())/3)</f>
        <v>#VALUE!</v>
      </c>
      <c r="AB472" s="11" t="e">
        <f>'OddsRatio_working_3-way'!X472^(1/3)*COS(('OddsRatio_working_3-way'!Y472+4*PI())/3)</f>
        <v>#VALUE!</v>
      </c>
      <c r="AC472" s="11" t="e">
        <f>'OddsRatio_working_3-way'!X472^(1/3)*SIN('OddsRatio_working_3-way'!Y472/3)</f>
        <v>#VALUE!</v>
      </c>
      <c r="AD472" s="11" t="e">
        <f>'OddsRatio_working_3-way'!X472^(1/3)*SIN(('OddsRatio_working_3-way'!Y472+2*PI())/3)</f>
        <v>#VALUE!</v>
      </c>
      <c r="AE472" s="11" t="e">
        <f>'OddsRatio_working_3-way'!X472^(1/3)*SIN(('OddsRatio_working_3-way'!Y472+4*PI())/3)</f>
        <v>#VALUE!</v>
      </c>
      <c r="AF472" s="11" t="e">
        <f>-'OddsRatio_working_3-way'!U472/(3*'OddsRatio_working_3-way'!X472^(1/3))*COS(('OddsRatio_working_3-way'!Y472)/3)</f>
        <v>#VALUE!</v>
      </c>
      <c r="AG472" s="11" t="e">
        <f>-'OddsRatio_working_3-way'!U472/(3*'OddsRatio_working_3-way'!X472^(1/3))*COS(('OddsRatio_working_3-way'!Y472+2*PI())/3)</f>
        <v>#VALUE!</v>
      </c>
      <c r="AH472" s="11" t="e">
        <f>-'OddsRatio_working_3-way'!U472/(3*'OddsRatio_working_3-way'!X472^(1/3))*COS(('OddsRatio_working_3-way'!Y472+4*PI())/3)</f>
        <v>#VALUE!</v>
      </c>
      <c r="AI472" s="11" t="e">
        <f>'OddsRatio_working_3-way'!U472/(3*'OddsRatio_working_3-way'!X472^(1/3))*SIN(('OddsRatio_working_3-way'!Y472)/3)</f>
        <v>#VALUE!</v>
      </c>
      <c r="AJ472" s="11" t="e">
        <f>'OddsRatio_working_3-way'!U472/(3*'OddsRatio_working_3-way'!X472^(1/3))*SIN(('OddsRatio_working_3-way'!Y472+2*PI())/3)</f>
        <v>#VALUE!</v>
      </c>
      <c r="AK472" s="11" t="e">
        <f>'OddsRatio_working_3-way'!U472/(3*'OddsRatio_working_3-way'!X472^(1/3))*SIN(('OddsRatio_working_3-way'!Y472+4*PI())/3)</f>
        <v>#VALUE!</v>
      </c>
      <c r="AL472" s="11" t="e">
        <f>'OddsRatio_working_3-way'!Z472+'OddsRatio_working_3-way'!AF472</f>
        <v>#VALUE!</v>
      </c>
      <c r="AM472" s="11" t="e">
        <f>'OddsRatio_working_3-way'!AA472+'OddsRatio_working_3-way'!AG472</f>
        <v>#VALUE!</v>
      </c>
      <c r="AN472" s="11" t="e">
        <f>'OddsRatio_working_3-way'!AB472+'OddsRatio_working_3-way'!AH472</f>
        <v>#VALUE!</v>
      </c>
      <c r="AO472" s="11" t="e">
        <f>'OddsRatio_working_3-way'!AC472+'OddsRatio_working_3-way'!AI472</f>
        <v>#VALUE!</v>
      </c>
      <c r="AP472" s="11" t="e">
        <f>'OddsRatio_working_3-way'!AD472+'OddsRatio_working_3-way'!AJ472</f>
        <v>#VALUE!</v>
      </c>
      <c r="AQ472" s="11" t="e">
        <f>'OddsRatio_working_3-way'!AE472+'OddsRatio_working_3-way'!AK472</f>
        <v>#VALUE!</v>
      </c>
      <c r="AR472" s="10" t="str">
        <f>IF(A472="","",IF(('OddsRatio_working_3-way'!X472=0),IF(Q472&gt;0,-Q472^(1/3),(-Q472)^(1/3)),'OddsRatio_working_3-way'!AL472-'OddsRatio_working_3-way'!R472/3))</f>
        <v/>
      </c>
      <c r="AS472" s="11" t="e">
        <f>IF(('OddsRatio_working_3-way'!X472=0),IF(Q472&gt;0,-Q472^(1/3),(-Q472)^(1/3)),'OddsRatio_working_3-way'!AM472-'OddsRatio_working_3-way'!R472/3)</f>
        <v>#VALUE!</v>
      </c>
      <c r="AT472" s="11" t="e">
        <f>IF(('OddsRatio_working_3-way'!X472=0),IF(Q472&gt;0,-Q472^(1/3),(-Q472)^(1/3)),'OddsRatio_working_3-way'!AN472-'OddsRatio_working_3-way'!R472/3)</f>
        <v>#VALUE!</v>
      </c>
      <c r="AU472" s="11" t="e">
        <f>IF(('OddsRatio_working_3-way'!X472=0),0,'OddsRatio_working_3-way'!AO472)</f>
        <v>#VALUE!</v>
      </c>
      <c r="AV472" s="11" t="e">
        <f>IF(('OddsRatio_working_3-way'!X472=0),0,'OddsRatio_working_3-way'!AP472)</f>
        <v>#VALUE!</v>
      </c>
      <c r="AW472" s="11" t="e">
        <f>IF(('OddsRatio_working_3-way'!X472=0),0,'OddsRatio_working_3-way'!AQ472)</f>
        <v>#VALUE!</v>
      </c>
    </row>
    <row r="473" spans="1:49">
      <c r="A473" s="4" t="str">
        <f>IF('True_Odds_Calculator_3-way'!A474="","",'True_Odds_Calculator_3-way'!A474)</f>
        <v/>
      </c>
      <c r="B473" s="4" t="str">
        <f>IF('True_Odds_Calculator_3-way'!B474="","",'True_Odds_Calculator_3-way'!B474)</f>
        <v/>
      </c>
      <c r="C473" s="4" t="str">
        <f>IF('True_Odds_Calculator_3-way'!C474="","",'True_Odds_Calculator_3-way'!C474)</f>
        <v/>
      </c>
      <c r="D473" s="9" t="e">
        <f t="shared" si="104"/>
        <v>#VALUE!</v>
      </c>
      <c r="E473" s="9" t="e">
        <f t="shared" si="105"/>
        <v>#VALUE!</v>
      </c>
      <c r="F473" s="9" t="e">
        <f t="shared" si="106"/>
        <v>#VALUE!</v>
      </c>
      <c r="G473" s="9" t="str">
        <f t="shared" si="107"/>
        <v/>
      </c>
      <c r="H473" s="9" t="str">
        <f t="shared" si="108"/>
        <v/>
      </c>
      <c r="I473" s="9" t="str">
        <f t="shared" si="109"/>
        <v/>
      </c>
      <c r="J473" s="9" t="str">
        <f t="shared" si="110"/>
        <v/>
      </c>
      <c r="K473" s="11" t="e">
        <f t="shared" si="111"/>
        <v>#VALUE!</v>
      </c>
      <c r="L473" s="11" t="e">
        <f t="shared" si="112"/>
        <v>#VALUE!</v>
      </c>
      <c r="M473" s="11" t="e">
        <f t="shared" si="113"/>
        <v>#VALUE!</v>
      </c>
      <c r="N473" s="11" t="e">
        <f>'OddsRatio_working_3-way'!K473+'OddsRatio_working_3-way'!L473+'OddsRatio_working_3-way'!M473-('OddsRatio_working_3-way'!K473*'OddsRatio_working_3-way'!L473)-('OddsRatio_working_3-way'!K473*'OddsRatio_working_3-way'!M473)-('OddsRatio_working_3-way'!L473*'OddsRatio_working_3-way'!M473)+('OddsRatio_working_3-way'!K473*'OddsRatio_working_3-way'!L473*'OddsRatio_working_3-way'!M473)-1</f>
        <v>#VALUE!</v>
      </c>
      <c r="O473" s="11">
        <f>0</f>
        <v>0</v>
      </c>
      <c r="P473" s="11" t="e">
        <f>('OddsRatio_working_3-way'!K473*'OddsRatio_working_3-way'!L473)+('OddsRatio_working_3-way'!K473*'OddsRatio_working_3-way'!M473)+('OddsRatio_working_3-way'!L473*'OddsRatio_working_3-way'!M473)-(3*'OddsRatio_working_3-way'!K473*'OddsRatio_working_3-way'!L473*'OddsRatio_working_3-way'!M473)</f>
        <v>#VALUE!</v>
      </c>
      <c r="Q473" s="11" t="e">
        <f>2*'OddsRatio_working_3-way'!K473*'OddsRatio_working_3-way'!L473*'OddsRatio_working_3-way'!M473</f>
        <v>#VALUE!</v>
      </c>
      <c r="R473" s="11" t="e">
        <f t="shared" si="114"/>
        <v>#VALUE!</v>
      </c>
      <c r="S473" s="11" t="e">
        <f t="shared" si="115"/>
        <v>#VALUE!</v>
      </c>
      <c r="T473" s="11" t="e">
        <f t="shared" si="116"/>
        <v>#VALUE!</v>
      </c>
      <c r="U473" s="11" t="e">
        <f>'OddsRatio_working_3-way'!S473-'OddsRatio_working_3-way'!R473^2/3</f>
        <v>#VALUE!</v>
      </c>
      <c r="V473" s="11" t="e">
        <f>'OddsRatio_working_3-way'!S473*'OddsRatio_working_3-way'!R473/3-2*'OddsRatio_working_3-way'!R473^3/27-'OddsRatio_working_3-way'!T473</f>
        <v>#VALUE!</v>
      </c>
      <c r="W473" s="11" t="e">
        <f>'OddsRatio_working_3-way'!V473^2+4*'OddsRatio_working_3-way'!U473^3/27</f>
        <v>#VALUE!</v>
      </c>
      <c r="X473" s="11" t="e">
        <f>IF('OddsRatio_working_3-way'!W473&gt;0,IF(ABS('OddsRatio_working_3-way'!V473+SQRT('OddsRatio_working_3-way'!W473))/2&gt;0,ABS('OddsRatio_working_3-way'!V473+SQRT('OddsRatio_working_3-way'!W473))/2,ABS('OddsRatio_working_3-way'!V473-SQRT('OddsRatio_working_3-way'!W473))/2),SQRT(-'OddsRatio_working_3-way'!U473^3/27))</f>
        <v>#VALUE!</v>
      </c>
      <c r="Y473" s="11" t="e">
        <f>IF('OddsRatio_working_3-way'!W473&gt;=0,IF('OddsRatio_working_3-way'!V473+SQRT('OddsRatio_working_3-way'!W473)&gt;0,0,PI()),ACOS('OddsRatio_working_3-way'!V473/(2*'OddsRatio_working_3-way'!X473)))</f>
        <v>#VALUE!</v>
      </c>
      <c r="Z473" s="11" t="e">
        <f>'OddsRatio_working_3-way'!X473^(1/3)*COS('OddsRatio_working_3-way'!Y473/3)</f>
        <v>#VALUE!</v>
      </c>
      <c r="AA473" s="11" t="e">
        <f>'OddsRatio_working_3-way'!X473^(1/3)*COS(('OddsRatio_working_3-way'!Y473+2*PI())/3)</f>
        <v>#VALUE!</v>
      </c>
      <c r="AB473" s="11" t="e">
        <f>'OddsRatio_working_3-way'!X473^(1/3)*COS(('OddsRatio_working_3-way'!Y473+4*PI())/3)</f>
        <v>#VALUE!</v>
      </c>
      <c r="AC473" s="11" t="e">
        <f>'OddsRatio_working_3-way'!X473^(1/3)*SIN('OddsRatio_working_3-way'!Y473/3)</f>
        <v>#VALUE!</v>
      </c>
      <c r="AD473" s="11" t="e">
        <f>'OddsRatio_working_3-way'!X473^(1/3)*SIN(('OddsRatio_working_3-way'!Y473+2*PI())/3)</f>
        <v>#VALUE!</v>
      </c>
      <c r="AE473" s="11" t="e">
        <f>'OddsRatio_working_3-way'!X473^(1/3)*SIN(('OddsRatio_working_3-way'!Y473+4*PI())/3)</f>
        <v>#VALUE!</v>
      </c>
      <c r="AF473" s="11" t="e">
        <f>-'OddsRatio_working_3-way'!U473/(3*'OddsRatio_working_3-way'!X473^(1/3))*COS(('OddsRatio_working_3-way'!Y473)/3)</f>
        <v>#VALUE!</v>
      </c>
      <c r="AG473" s="11" t="e">
        <f>-'OddsRatio_working_3-way'!U473/(3*'OddsRatio_working_3-way'!X473^(1/3))*COS(('OddsRatio_working_3-way'!Y473+2*PI())/3)</f>
        <v>#VALUE!</v>
      </c>
      <c r="AH473" s="11" t="e">
        <f>-'OddsRatio_working_3-way'!U473/(3*'OddsRatio_working_3-way'!X473^(1/3))*COS(('OddsRatio_working_3-way'!Y473+4*PI())/3)</f>
        <v>#VALUE!</v>
      </c>
      <c r="AI473" s="11" t="e">
        <f>'OddsRatio_working_3-way'!U473/(3*'OddsRatio_working_3-way'!X473^(1/3))*SIN(('OddsRatio_working_3-way'!Y473)/3)</f>
        <v>#VALUE!</v>
      </c>
      <c r="AJ473" s="11" t="e">
        <f>'OddsRatio_working_3-way'!U473/(3*'OddsRatio_working_3-way'!X473^(1/3))*SIN(('OddsRatio_working_3-way'!Y473+2*PI())/3)</f>
        <v>#VALUE!</v>
      </c>
      <c r="AK473" s="11" t="e">
        <f>'OddsRatio_working_3-way'!U473/(3*'OddsRatio_working_3-way'!X473^(1/3))*SIN(('OddsRatio_working_3-way'!Y473+4*PI())/3)</f>
        <v>#VALUE!</v>
      </c>
      <c r="AL473" s="11" t="e">
        <f>'OddsRatio_working_3-way'!Z473+'OddsRatio_working_3-way'!AF473</f>
        <v>#VALUE!</v>
      </c>
      <c r="AM473" s="11" t="e">
        <f>'OddsRatio_working_3-way'!AA473+'OddsRatio_working_3-way'!AG473</f>
        <v>#VALUE!</v>
      </c>
      <c r="AN473" s="11" t="e">
        <f>'OddsRatio_working_3-way'!AB473+'OddsRatio_working_3-way'!AH473</f>
        <v>#VALUE!</v>
      </c>
      <c r="AO473" s="11" t="e">
        <f>'OddsRatio_working_3-way'!AC473+'OddsRatio_working_3-way'!AI473</f>
        <v>#VALUE!</v>
      </c>
      <c r="AP473" s="11" t="e">
        <f>'OddsRatio_working_3-way'!AD473+'OddsRatio_working_3-way'!AJ473</f>
        <v>#VALUE!</v>
      </c>
      <c r="AQ473" s="11" t="e">
        <f>'OddsRatio_working_3-way'!AE473+'OddsRatio_working_3-way'!AK473</f>
        <v>#VALUE!</v>
      </c>
      <c r="AR473" s="10" t="str">
        <f>IF(A473="","",IF(('OddsRatio_working_3-way'!X473=0),IF(Q473&gt;0,-Q473^(1/3),(-Q473)^(1/3)),'OddsRatio_working_3-way'!AL473-'OddsRatio_working_3-way'!R473/3))</f>
        <v/>
      </c>
      <c r="AS473" s="11" t="e">
        <f>IF(('OddsRatio_working_3-way'!X473=0),IF(Q473&gt;0,-Q473^(1/3),(-Q473)^(1/3)),'OddsRatio_working_3-way'!AM473-'OddsRatio_working_3-way'!R473/3)</f>
        <v>#VALUE!</v>
      </c>
      <c r="AT473" s="11" t="e">
        <f>IF(('OddsRatio_working_3-way'!X473=0),IF(Q473&gt;0,-Q473^(1/3),(-Q473)^(1/3)),'OddsRatio_working_3-way'!AN473-'OddsRatio_working_3-way'!R473/3)</f>
        <v>#VALUE!</v>
      </c>
      <c r="AU473" s="11" t="e">
        <f>IF(('OddsRatio_working_3-way'!X473=0),0,'OddsRatio_working_3-way'!AO473)</f>
        <v>#VALUE!</v>
      </c>
      <c r="AV473" s="11" t="e">
        <f>IF(('OddsRatio_working_3-way'!X473=0),0,'OddsRatio_working_3-way'!AP473)</f>
        <v>#VALUE!</v>
      </c>
      <c r="AW473" s="11" t="e">
        <f>IF(('OddsRatio_working_3-way'!X473=0),0,'OddsRatio_working_3-way'!AQ473)</f>
        <v>#VALUE!</v>
      </c>
    </row>
    <row r="474" spans="1:49">
      <c r="A474" s="4" t="str">
        <f>IF('True_Odds_Calculator_3-way'!A475="","",'True_Odds_Calculator_3-way'!A475)</f>
        <v/>
      </c>
      <c r="B474" s="4" t="str">
        <f>IF('True_Odds_Calculator_3-way'!B475="","",'True_Odds_Calculator_3-way'!B475)</f>
        <v/>
      </c>
      <c r="C474" s="4" t="str">
        <f>IF('True_Odds_Calculator_3-way'!C475="","",'True_Odds_Calculator_3-way'!C475)</f>
        <v/>
      </c>
      <c r="D474" s="9" t="e">
        <f t="shared" si="104"/>
        <v>#VALUE!</v>
      </c>
      <c r="E474" s="9" t="e">
        <f t="shared" si="105"/>
        <v>#VALUE!</v>
      </c>
      <c r="F474" s="9" t="e">
        <f t="shared" si="106"/>
        <v>#VALUE!</v>
      </c>
      <c r="G474" s="9" t="str">
        <f t="shared" si="107"/>
        <v/>
      </c>
      <c r="H474" s="9" t="str">
        <f t="shared" si="108"/>
        <v/>
      </c>
      <c r="I474" s="9" t="str">
        <f t="shared" si="109"/>
        <v/>
      </c>
      <c r="J474" s="9" t="str">
        <f t="shared" si="110"/>
        <v/>
      </c>
      <c r="K474" s="11" t="e">
        <f t="shared" si="111"/>
        <v>#VALUE!</v>
      </c>
      <c r="L474" s="11" t="e">
        <f t="shared" si="112"/>
        <v>#VALUE!</v>
      </c>
      <c r="M474" s="11" t="e">
        <f t="shared" si="113"/>
        <v>#VALUE!</v>
      </c>
      <c r="N474" s="11" t="e">
        <f>'OddsRatio_working_3-way'!K474+'OddsRatio_working_3-way'!L474+'OddsRatio_working_3-way'!M474-('OddsRatio_working_3-way'!K474*'OddsRatio_working_3-way'!L474)-('OddsRatio_working_3-way'!K474*'OddsRatio_working_3-way'!M474)-('OddsRatio_working_3-way'!L474*'OddsRatio_working_3-way'!M474)+('OddsRatio_working_3-way'!K474*'OddsRatio_working_3-way'!L474*'OddsRatio_working_3-way'!M474)-1</f>
        <v>#VALUE!</v>
      </c>
      <c r="O474" s="11">
        <f>0</f>
        <v>0</v>
      </c>
      <c r="P474" s="11" t="e">
        <f>('OddsRatio_working_3-way'!K474*'OddsRatio_working_3-way'!L474)+('OddsRatio_working_3-way'!K474*'OddsRatio_working_3-way'!M474)+('OddsRatio_working_3-way'!L474*'OddsRatio_working_3-way'!M474)-(3*'OddsRatio_working_3-way'!K474*'OddsRatio_working_3-way'!L474*'OddsRatio_working_3-way'!M474)</f>
        <v>#VALUE!</v>
      </c>
      <c r="Q474" s="11" t="e">
        <f>2*'OddsRatio_working_3-way'!K474*'OddsRatio_working_3-way'!L474*'OddsRatio_working_3-way'!M474</f>
        <v>#VALUE!</v>
      </c>
      <c r="R474" s="11" t="e">
        <f t="shared" si="114"/>
        <v>#VALUE!</v>
      </c>
      <c r="S474" s="11" t="e">
        <f t="shared" si="115"/>
        <v>#VALUE!</v>
      </c>
      <c r="T474" s="11" t="e">
        <f t="shared" si="116"/>
        <v>#VALUE!</v>
      </c>
      <c r="U474" s="11" t="e">
        <f>'OddsRatio_working_3-way'!S474-'OddsRatio_working_3-way'!R474^2/3</f>
        <v>#VALUE!</v>
      </c>
      <c r="V474" s="11" t="e">
        <f>'OddsRatio_working_3-way'!S474*'OddsRatio_working_3-way'!R474/3-2*'OddsRatio_working_3-way'!R474^3/27-'OddsRatio_working_3-way'!T474</f>
        <v>#VALUE!</v>
      </c>
      <c r="W474" s="11" t="e">
        <f>'OddsRatio_working_3-way'!V474^2+4*'OddsRatio_working_3-way'!U474^3/27</f>
        <v>#VALUE!</v>
      </c>
      <c r="X474" s="11" t="e">
        <f>IF('OddsRatio_working_3-way'!W474&gt;0,IF(ABS('OddsRatio_working_3-way'!V474+SQRT('OddsRatio_working_3-way'!W474))/2&gt;0,ABS('OddsRatio_working_3-way'!V474+SQRT('OddsRatio_working_3-way'!W474))/2,ABS('OddsRatio_working_3-way'!V474-SQRT('OddsRatio_working_3-way'!W474))/2),SQRT(-'OddsRatio_working_3-way'!U474^3/27))</f>
        <v>#VALUE!</v>
      </c>
      <c r="Y474" s="11" t="e">
        <f>IF('OddsRatio_working_3-way'!W474&gt;=0,IF('OddsRatio_working_3-way'!V474+SQRT('OddsRatio_working_3-way'!W474)&gt;0,0,PI()),ACOS('OddsRatio_working_3-way'!V474/(2*'OddsRatio_working_3-way'!X474)))</f>
        <v>#VALUE!</v>
      </c>
      <c r="Z474" s="11" t="e">
        <f>'OddsRatio_working_3-way'!X474^(1/3)*COS('OddsRatio_working_3-way'!Y474/3)</f>
        <v>#VALUE!</v>
      </c>
      <c r="AA474" s="11" t="e">
        <f>'OddsRatio_working_3-way'!X474^(1/3)*COS(('OddsRatio_working_3-way'!Y474+2*PI())/3)</f>
        <v>#VALUE!</v>
      </c>
      <c r="AB474" s="11" t="e">
        <f>'OddsRatio_working_3-way'!X474^(1/3)*COS(('OddsRatio_working_3-way'!Y474+4*PI())/3)</f>
        <v>#VALUE!</v>
      </c>
      <c r="AC474" s="11" t="e">
        <f>'OddsRatio_working_3-way'!X474^(1/3)*SIN('OddsRatio_working_3-way'!Y474/3)</f>
        <v>#VALUE!</v>
      </c>
      <c r="AD474" s="11" t="e">
        <f>'OddsRatio_working_3-way'!X474^(1/3)*SIN(('OddsRatio_working_3-way'!Y474+2*PI())/3)</f>
        <v>#VALUE!</v>
      </c>
      <c r="AE474" s="11" t="e">
        <f>'OddsRatio_working_3-way'!X474^(1/3)*SIN(('OddsRatio_working_3-way'!Y474+4*PI())/3)</f>
        <v>#VALUE!</v>
      </c>
      <c r="AF474" s="11" t="e">
        <f>-'OddsRatio_working_3-way'!U474/(3*'OddsRatio_working_3-way'!X474^(1/3))*COS(('OddsRatio_working_3-way'!Y474)/3)</f>
        <v>#VALUE!</v>
      </c>
      <c r="AG474" s="11" t="e">
        <f>-'OddsRatio_working_3-way'!U474/(3*'OddsRatio_working_3-way'!X474^(1/3))*COS(('OddsRatio_working_3-way'!Y474+2*PI())/3)</f>
        <v>#VALUE!</v>
      </c>
      <c r="AH474" s="11" t="e">
        <f>-'OddsRatio_working_3-way'!U474/(3*'OddsRatio_working_3-way'!X474^(1/3))*COS(('OddsRatio_working_3-way'!Y474+4*PI())/3)</f>
        <v>#VALUE!</v>
      </c>
      <c r="AI474" s="11" t="e">
        <f>'OddsRatio_working_3-way'!U474/(3*'OddsRatio_working_3-way'!X474^(1/3))*SIN(('OddsRatio_working_3-way'!Y474)/3)</f>
        <v>#VALUE!</v>
      </c>
      <c r="AJ474" s="11" t="e">
        <f>'OddsRatio_working_3-way'!U474/(3*'OddsRatio_working_3-way'!X474^(1/3))*SIN(('OddsRatio_working_3-way'!Y474+2*PI())/3)</f>
        <v>#VALUE!</v>
      </c>
      <c r="AK474" s="11" t="e">
        <f>'OddsRatio_working_3-way'!U474/(3*'OddsRatio_working_3-way'!X474^(1/3))*SIN(('OddsRatio_working_3-way'!Y474+4*PI())/3)</f>
        <v>#VALUE!</v>
      </c>
      <c r="AL474" s="11" t="e">
        <f>'OddsRatio_working_3-way'!Z474+'OddsRatio_working_3-way'!AF474</f>
        <v>#VALUE!</v>
      </c>
      <c r="AM474" s="11" t="e">
        <f>'OddsRatio_working_3-way'!AA474+'OddsRatio_working_3-way'!AG474</f>
        <v>#VALUE!</v>
      </c>
      <c r="AN474" s="11" t="e">
        <f>'OddsRatio_working_3-way'!AB474+'OddsRatio_working_3-way'!AH474</f>
        <v>#VALUE!</v>
      </c>
      <c r="AO474" s="11" t="e">
        <f>'OddsRatio_working_3-way'!AC474+'OddsRatio_working_3-way'!AI474</f>
        <v>#VALUE!</v>
      </c>
      <c r="AP474" s="11" t="e">
        <f>'OddsRatio_working_3-way'!AD474+'OddsRatio_working_3-way'!AJ474</f>
        <v>#VALUE!</v>
      </c>
      <c r="AQ474" s="11" t="e">
        <f>'OddsRatio_working_3-way'!AE474+'OddsRatio_working_3-way'!AK474</f>
        <v>#VALUE!</v>
      </c>
      <c r="AR474" s="10" t="str">
        <f>IF(A474="","",IF(('OddsRatio_working_3-way'!X474=0),IF(Q474&gt;0,-Q474^(1/3),(-Q474)^(1/3)),'OddsRatio_working_3-way'!AL474-'OddsRatio_working_3-way'!R474/3))</f>
        <v/>
      </c>
      <c r="AS474" s="11" t="e">
        <f>IF(('OddsRatio_working_3-way'!X474=0),IF(Q474&gt;0,-Q474^(1/3),(-Q474)^(1/3)),'OddsRatio_working_3-way'!AM474-'OddsRatio_working_3-way'!R474/3)</f>
        <v>#VALUE!</v>
      </c>
      <c r="AT474" s="11" t="e">
        <f>IF(('OddsRatio_working_3-way'!X474=0),IF(Q474&gt;0,-Q474^(1/3),(-Q474)^(1/3)),'OddsRatio_working_3-way'!AN474-'OddsRatio_working_3-way'!R474/3)</f>
        <v>#VALUE!</v>
      </c>
      <c r="AU474" s="11" t="e">
        <f>IF(('OddsRatio_working_3-way'!X474=0),0,'OddsRatio_working_3-way'!AO474)</f>
        <v>#VALUE!</v>
      </c>
      <c r="AV474" s="11" t="e">
        <f>IF(('OddsRatio_working_3-way'!X474=0),0,'OddsRatio_working_3-way'!AP474)</f>
        <v>#VALUE!</v>
      </c>
      <c r="AW474" s="11" t="e">
        <f>IF(('OddsRatio_working_3-way'!X474=0),0,'OddsRatio_working_3-way'!AQ474)</f>
        <v>#VALUE!</v>
      </c>
    </row>
    <row r="475" spans="1:49">
      <c r="A475" s="4" t="str">
        <f>IF('True_Odds_Calculator_3-way'!A476="","",'True_Odds_Calculator_3-way'!A476)</f>
        <v/>
      </c>
      <c r="B475" s="4" t="str">
        <f>IF('True_Odds_Calculator_3-way'!B476="","",'True_Odds_Calculator_3-way'!B476)</f>
        <v/>
      </c>
      <c r="C475" s="4" t="str">
        <f>IF('True_Odds_Calculator_3-way'!C476="","",'True_Odds_Calculator_3-way'!C476)</f>
        <v/>
      </c>
      <c r="D475" s="9" t="e">
        <f t="shared" si="104"/>
        <v>#VALUE!</v>
      </c>
      <c r="E475" s="9" t="e">
        <f t="shared" si="105"/>
        <v>#VALUE!</v>
      </c>
      <c r="F475" s="9" t="e">
        <f t="shared" si="106"/>
        <v>#VALUE!</v>
      </c>
      <c r="G475" s="9" t="str">
        <f t="shared" si="107"/>
        <v/>
      </c>
      <c r="H475" s="9" t="str">
        <f t="shared" si="108"/>
        <v/>
      </c>
      <c r="I475" s="9" t="str">
        <f t="shared" si="109"/>
        <v/>
      </c>
      <c r="J475" s="9" t="str">
        <f t="shared" si="110"/>
        <v/>
      </c>
      <c r="K475" s="11" t="e">
        <f t="shared" si="111"/>
        <v>#VALUE!</v>
      </c>
      <c r="L475" s="11" t="e">
        <f t="shared" si="112"/>
        <v>#VALUE!</v>
      </c>
      <c r="M475" s="11" t="e">
        <f t="shared" si="113"/>
        <v>#VALUE!</v>
      </c>
      <c r="N475" s="11" t="e">
        <f>'OddsRatio_working_3-way'!K475+'OddsRatio_working_3-way'!L475+'OddsRatio_working_3-way'!M475-('OddsRatio_working_3-way'!K475*'OddsRatio_working_3-way'!L475)-('OddsRatio_working_3-way'!K475*'OddsRatio_working_3-way'!M475)-('OddsRatio_working_3-way'!L475*'OddsRatio_working_3-way'!M475)+('OddsRatio_working_3-way'!K475*'OddsRatio_working_3-way'!L475*'OddsRatio_working_3-way'!M475)-1</f>
        <v>#VALUE!</v>
      </c>
      <c r="O475" s="11">
        <f>0</f>
        <v>0</v>
      </c>
      <c r="P475" s="11" t="e">
        <f>('OddsRatio_working_3-way'!K475*'OddsRatio_working_3-way'!L475)+('OddsRatio_working_3-way'!K475*'OddsRatio_working_3-way'!M475)+('OddsRatio_working_3-way'!L475*'OddsRatio_working_3-way'!M475)-(3*'OddsRatio_working_3-way'!K475*'OddsRatio_working_3-way'!L475*'OddsRatio_working_3-way'!M475)</f>
        <v>#VALUE!</v>
      </c>
      <c r="Q475" s="11" t="e">
        <f>2*'OddsRatio_working_3-way'!K475*'OddsRatio_working_3-way'!L475*'OddsRatio_working_3-way'!M475</f>
        <v>#VALUE!</v>
      </c>
      <c r="R475" s="11" t="e">
        <f t="shared" si="114"/>
        <v>#VALUE!</v>
      </c>
      <c r="S475" s="11" t="e">
        <f t="shared" si="115"/>
        <v>#VALUE!</v>
      </c>
      <c r="T475" s="11" t="e">
        <f t="shared" si="116"/>
        <v>#VALUE!</v>
      </c>
      <c r="U475" s="11" t="e">
        <f>'OddsRatio_working_3-way'!S475-'OddsRatio_working_3-way'!R475^2/3</f>
        <v>#VALUE!</v>
      </c>
      <c r="V475" s="11" t="e">
        <f>'OddsRatio_working_3-way'!S475*'OddsRatio_working_3-way'!R475/3-2*'OddsRatio_working_3-way'!R475^3/27-'OddsRatio_working_3-way'!T475</f>
        <v>#VALUE!</v>
      </c>
      <c r="W475" s="11" t="e">
        <f>'OddsRatio_working_3-way'!V475^2+4*'OddsRatio_working_3-way'!U475^3/27</f>
        <v>#VALUE!</v>
      </c>
      <c r="X475" s="11" t="e">
        <f>IF('OddsRatio_working_3-way'!W475&gt;0,IF(ABS('OddsRatio_working_3-way'!V475+SQRT('OddsRatio_working_3-way'!W475))/2&gt;0,ABS('OddsRatio_working_3-way'!V475+SQRT('OddsRatio_working_3-way'!W475))/2,ABS('OddsRatio_working_3-way'!V475-SQRT('OddsRatio_working_3-way'!W475))/2),SQRT(-'OddsRatio_working_3-way'!U475^3/27))</f>
        <v>#VALUE!</v>
      </c>
      <c r="Y475" s="11" t="e">
        <f>IF('OddsRatio_working_3-way'!W475&gt;=0,IF('OddsRatio_working_3-way'!V475+SQRT('OddsRatio_working_3-way'!W475)&gt;0,0,PI()),ACOS('OddsRatio_working_3-way'!V475/(2*'OddsRatio_working_3-way'!X475)))</f>
        <v>#VALUE!</v>
      </c>
      <c r="Z475" s="11" t="e">
        <f>'OddsRatio_working_3-way'!X475^(1/3)*COS('OddsRatio_working_3-way'!Y475/3)</f>
        <v>#VALUE!</v>
      </c>
      <c r="AA475" s="11" t="e">
        <f>'OddsRatio_working_3-way'!X475^(1/3)*COS(('OddsRatio_working_3-way'!Y475+2*PI())/3)</f>
        <v>#VALUE!</v>
      </c>
      <c r="AB475" s="11" t="e">
        <f>'OddsRatio_working_3-way'!X475^(1/3)*COS(('OddsRatio_working_3-way'!Y475+4*PI())/3)</f>
        <v>#VALUE!</v>
      </c>
      <c r="AC475" s="11" t="e">
        <f>'OddsRatio_working_3-way'!X475^(1/3)*SIN('OddsRatio_working_3-way'!Y475/3)</f>
        <v>#VALUE!</v>
      </c>
      <c r="AD475" s="11" t="e">
        <f>'OddsRatio_working_3-way'!X475^(1/3)*SIN(('OddsRatio_working_3-way'!Y475+2*PI())/3)</f>
        <v>#VALUE!</v>
      </c>
      <c r="AE475" s="11" t="e">
        <f>'OddsRatio_working_3-way'!X475^(1/3)*SIN(('OddsRatio_working_3-way'!Y475+4*PI())/3)</f>
        <v>#VALUE!</v>
      </c>
      <c r="AF475" s="11" t="e">
        <f>-'OddsRatio_working_3-way'!U475/(3*'OddsRatio_working_3-way'!X475^(1/3))*COS(('OddsRatio_working_3-way'!Y475)/3)</f>
        <v>#VALUE!</v>
      </c>
      <c r="AG475" s="11" t="e">
        <f>-'OddsRatio_working_3-way'!U475/(3*'OddsRatio_working_3-way'!X475^(1/3))*COS(('OddsRatio_working_3-way'!Y475+2*PI())/3)</f>
        <v>#VALUE!</v>
      </c>
      <c r="AH475" s="11" t="e">
        <f>-'OddsRatio_working_3-way'!U475/(3*'OddsRatio_working_3-way'!X475^(1/3))*COS(('OddsRatio_working_3-way'!Y475+4*PI())/3)</f>
        <v>#VALUE!</v>
      </c>
      <c r="AI475" s="11" t="e">
        <f>'OddsRatio_working_3-way'!U475/(3*'OddsRatio_working_3-way'!X475^(1/3))*SIN(('OddsRatio_working_3-way'!Y475)/3)</f>
        <v>#VALUE!</v>
      </c>
      <c r="AJ475" s="11" t="e">
        <f>'OddsRatio_working_3-way'!U475/(3*'OddsRatio_working_3-way'!X475^(1/3))*SIN(('OddsRatio_working_3-way'!Y475+2*PI())/3)</f>
        <v>#VALUE!</v>
      </c>
      <c r="AK475" s="11" t="e">
        <f>'OddsRatio_working_3-way'!U475/(3*'OddsRatio_working_3-way'!X475^(1/3))*SIN(('OddsRatio_working_3-way'!Y475+4*PI())/3)</f>
        <v>#VALUE!</v>
      </c>
      <c r="AL475" s="11" t="e">
        <f>'OddsRatio_working_3-way'!Z475+'OddsRatio_working_3-way'!AF475</f>
        <v>#VALUE!</v>
      </c>
      <c r="AM475" s="11" t="e">
        <f>'OddsRatio_working_3-way'!AA475+'OddsRatio_working_3-way'!AG475</f>
        <v>#VALUE!</v>
      </c>
      <c r="AN475" s="11" t="e">
        <f>'OddsRatio_working_3-way'!AB475+'OddsRatio_working_3-way'!AH475</f>
        <v>#VALUE!</v>
      </c>
      <c r="AO475" s="11" t="e">
        <f>'OddsRatio_working_3-way'!AC475+'OddsRatio_working_3-way'!AI475</f>
        <v>#VALUE!</v>
      </c>
      <c r="AP475" s="11" t="e">
        <f>'OddsRatio_working_3-way'!AD475+'OddsRatio_working_3-way'!AJ475</f>
        <v>#VALUE!</v>
      </c>
      <c r="AQ475" s="11" t="e">
        <f>'OddsRatio_working_3-way'!AE475+'OddsRatio_working_3-way'!AK475</f>
        <v>#VALUE!</v>
      </c>
      <c r="AR475" s="10" t="str">
        <f>IF(A475="","",IF(('OddsRatio_working_3-way'!X475=0),IF(Q475&gt;0,-Q475^(1/3),(-Q475)^(1/3)),'OddsRatio_working_3-way'!AL475-'OddsRatio_working_3-way'!R475/3))</f>
        <v/>
      </c>
      <c r="AS475" s="11" t="e">
        <f>IF(('OddsRatio_working_3-way'!X475=0),IF(Q475&gt;0,-Q475^(1/3),(-Q475)^(1/3)),'OddsRatio_working_3-way'!AM475-'OddsRatio_working_3-way'!R475/3)</f>
        <v>#VALUE!</v>
      </c>
      <c r="AT475" s="11" t="e">
        <f>IF(('OddsRatio_working_3-way'!X475=0),IF(Q475&gt;0,-Q475^(1/3),(-Q475)^(1/3)),'OddsRatio_working_3-way'!AN475-'OddsRatio_working_3-way'!R475/3)</f>
        <v>#VALUE!</v>
      </c>
      <c r="AU475" s="11" t="e">
        <f>IF(('OddsRatio_working_3-way'!X475=0),0,'OddsRatio_working_3-way'!AO475)</f>
        <v>#VALUE!</v>
      </c>
      <c r="AV475" s="11" t="e">
        <f>IF(('OddsRatio_working_3-way'!X475=0),0,'OddsRatio_working_3-way'!AP475)</f>
        <v>#VALUE!</v>
      </c>
      <c r="AW475" s="11" t="e">
        <f>IF(('OddsRatio_working_3-way'!X475=0),0,'OddsRatio_working_3-way'!AQ475)</f>
        <v>#VALUE!</v>
      </c>
    </row>
    <row r="476" spans="1:49">
      <c r="A476" s="4" t="str">
        <f>IF('True_Odds_Calculator_3-way'!A477="","",'True_Odds_Calculator_3-way'!A477)</f>
        <v/>
      </c>
      <c r="B476" s="4" t="str">
        <f>IF('True_Odds_Calculator_3-way'!B477="","",'True_Odds_Calculator_3-way'!B477)</f>
        <v/>
      </c>
      <c r="C476" s="4" t="str">
        <f>IF('True_Odds_Calculator_3-way'!C477="","",'True_Odds_Calculator_3-way'!C477)</f>
        <v/>
      </c>
      <c r="D476" s="9" t="e">
        <f t="shared" si="104"/>
        <v>#VALUE!</v>
      </c>
      <c r="E476" s="9" t="e">
        <f t="shared" si="105"/>
        <v>#VALUE!</v>
      </c>
      <c r="F476" s="9" t="e">
        <f t="shared" si="106"/>
        <v>#VALUE!</v>
      </c>
      <c r="G476" s="9" t="str">
        <f t="shared" si="107"/>
        <v/>
      </c>
      <c r="H476" s="9" t="str">
        <f t="shared" si="108"/>
        <v/>
      </c>
      <c r="I476" s="9" t="str">
        <f t="shared" si="109"/>
        <v/>
      </c>
      <c r="J476" s="9" t="str">
        <f t="shared" si="110"/>
        <v/>
      </c>
      <c r="K476" s="11" t="e">
        <f t="shared" si="111"/>
        <v>#VALUE!</v>
      </c>
      <c r="L476" s="11" t="e">
        <f t="shared" si="112"/>
        <v>#VALUE!</v>
      </c>
      <c r="M476" s="11" t="e">
        <f t="shared" si="113"/>
        <v>#VALUE!</v>
      </c>
      <c r="N476" s="11" t="e">
        <f>'OddsRatio_working_3-way'!K476+'OddsRatio_working_3-way'!L476+'OddsRatio_working_3-way'!M476-('OddsRatio_working_3-way'!K476*'OddsRatio_working_3-way'!L476)-('OddsRatio_working_3-way'!K476*'OddsRatio_working_3-way'!M476)-('OddsRatio_working_3-way'!L476*'OddsRatio_working_3-way'!M476)+('OddsRatio_working_3-way'!K476*'OddsRatio_working_3-way'!L476*'OddsRatio_working_3-way'!M476)-1</f>
        <v>#VALUE!</v>
      </c>
      <c r="O476" s="11">
        <f>0</f>
        <v>0</v>
      </c>
      <c r="P476" s="11" t="e">
        <f>('OddsRatio_working_3-way'!K476*'OddsRatio_working_3-way'!L476)+('OddsRatio_working_3-way'!K476*'OddsRatio_working_3-way'!M476)+('OddsRatio_working_3-way'!L476*'OddsRatio_working_3-way'!M476)-(3*'OddsRatio_working_3-way'!K476*'OddsRatio_working_3-way'!L476*'OddsRatio_working_3-way'!M476)</f>
        <v>#VALUE!</v>
      </c>
      <c r="Q476" s="11" t="e">
        <f>2*'OddsRatio_working_3-way'!K476*'OddsRatio_working_3-way'!L476*'OddsRatio_working_3-way'!M476</f>
        <v>#VALUE!</v>
      </c>
      <c r="R476" s="11" t="e">
        <f t="shared" si="114"/>
        <v>#VALUE!</v>
      </c>
      <c r="S476" s="11" t="e">
        <f t="shared" si="115"/>
        <v>#VALUE!</v>
      </c>
      <c r="T476" s="11" t="e">
        <f t="shared" si="116"/>
        <v>#VALUE!</v>
      </c>
      <c r="U476" s="11" t="e">
        <f>'OddsRatio_working_3-way'!S476-'OddsRatio_working_3-way'!R476^2/3</f>
        <v>#VALUE!</v>
      </c>
      <c r="V476" s="11" t="e">
        <f>'OddsRatio_working_3-way'!S476*'OddsRatio_working_3-way'!R476/3-2*'OddsRatio_working_3-way'!R476^3/27-'OddsRatio_working_3-way'!T476</f>
        <v>#VALUE!</v>
      </c>
      <c r="W476" s="11" t="e">
        <f>'OddsRatio_working_3-way'!V476^2+4*'OddsRatio_working_3-way'!U476^3/27</f>
        <v>#VALUE!</v>
      </c>
      <c r="X476" s="11" t="e">
        <f>IF('OddsRatio_working_3-way'!W476&gt;0,IF(ABS('OddsRatio_working_3-way'!V476+SQRT('OddsRatio_working_3-way'!W476))/2&gt;0,ABS('OddsRatio_working_3-way'!V476+SQRT('OddsRatio_working_3-way'!W476))/2,ABS('OddsRatio_working_3-way'!V476-SQRT('OddsRatio_working_3-way'!W476))/2),SQRT(-'OddsRatio_working_3-way'!U476^3/27))</f>
        <v>#VALUE!</v>
      </c>
      <c r="Y476" s="11" t="e">
        <f>IF('OddsRatio_working_3-way'!W476&gt;=0,IF('OddsRatio_working_3-way'!V476+SQRT('OddsRatio_working_3-way'!W476)&gt;0,0,PI()),ACOS('OddsRatio_working_3-way'!V476/(2*'OddsRatio_working_3-way'!X476)))</f>
        <v>#VALUE!</v>
      </c>
      <c r="Z476" s="11" t="e">
        <f>'OddsRatio_working_3-way'!X476^(1/3)*COS('OddsRatio_working_3-way'!Y476/3)</f>
        <v>#VALUE!</v>
      </c>
      <c r="AA476" s="11" t="e">
        <f>'OddsRatio_working_3-way'!X476^(1/3)*COS(('OddsRatio_working_3-way'!Y476+2*PI())/3)</f>
        <v>#VALUE!</v>
      </c>
      <c r="AB476" s="11" t="e">
        <f>'OddsRatio_working_3-way'!X476^(1/3)*COS(('OddsRatio_working_3-way'!Y476+4*PI())/3)</f>
        <v>#VALUE!</v>
      </c>
      <c r="AC476" s="11" t="e">
        <f>'OddsRatio_working_3-way'!X476^(1/3)*SIN('OddsRatio_working_3-way'!Y476/3)</f>
        <v>#VALUE!</v>
      </c>
      <c r="AD476" s="11" t="e">
        <f>'OddsRatio_working_3-way'!X476^(1/3)*SIN(('OddsRatio_working_3-way'!Y476+2*PI())/3)</f>
        <v>#VALUE!</v>
      </c>
      <c r="AE476" s="11" t="e">
        <f>'OddsRatio_working_3-way'!X476^(1/3)*SIN(('OddsRatio_working_3-way'!Y476+4*PI())/3)</f>
        <v>#VALUE!</v>
      </c>
      <c r="AF476" s="11" t="e">
        <f>-'OddsRatio_working_3-way'!U476/(3*'OddsRatio_working_3-way'!X476^(1/3))*COS(('OddsRatio_working_3-way'!Y476)/3)</f>
        <v>#VALUE!</v>
      </c>
      <c r="AG476" s="11" t="e">
        <f>-'OddsRatio_working_3-way'!U476/(3*'OddsRatio_working_3-way'!X476^(1/3))*COS(('OddsRatio_working_3-way'!Y476+2*PI())/3)</f>
        <v>#VALUE!</v>
      </c>
      <c r="AH476" s="11" t="e">
        <f>-'OddsRatio_working_3-way'!U476/(3*'OddsRatio_working_3-way'!X476^(1/3))*COS(('OddsRatio_working_3-way'!Y476+4*PI())/3)</f>
        <v>#VALUE!</v>
      </c>
      <c r="AI476" s="11" t="e">
        <f>'OddsRatio_working_3-way'!U476/(3*'OddsRatio_working_3-way'!X476^(1/3))*SIN(('OddsRatio_working_3-way'!Y476)/3)</f>
        <v>#VALUE!</v>
      </c>
      <c r="AJ476" s="11" t="e">
        <f>'OddsRatio_working_3-way'!U476/(3*'OddsRatio_working_3-way'!X476^(1/3))*SIN(('OddsRatio_working_3-way'!Y476+2*PI())/3)</f>
        <v>#VALUE!</v>
      </c>
      <c r="AK476" s="11" t="e">
        <f>'OddsRatio_working_3-way'!U476/(3*'OddsRatio_working_3-way'!X476^(1/3))*SIN(('OddsRatio_working_3-way'!Y476+4*PI())/3)</f>
        <v>#VALUE!</v>
      </c>
      <c r="AL476" s="11" t="e">
        <f>'OddsRatio_working_3-way'!Z476+'OddsRatio_working_3-way'!AF476</f>
        <v>#VALUE!</v>
      </c>
      <c r="AM476" s="11" t="e">
        <f>'OddsRatio_working_3-way'!AA476+'OddsRatio_working_3-way'!AG476</f>
        <v>#VALUE!</v>
      </c>
      <c r="AN476" s="11" t="e">
        <f>'OddsRatio_working_3-way'!AB476+'OddsRatio_working_3-way'!AH476</f>
        <v>#VALUE!</v>
      </c>
      <c r="AO476" s="11" t="e">
        <f>'OddsRatio_working_3-way'!AC476+'OddsRatio_working_3-way'!AI476</f>
        <v>#VALUE!</v>
      </c>
      <c r="AP476" s="11" t="e">
        <f>'OddsRatio_working_3-way'!AD476+'OddsRatio_working_3-way'!AJ476</f>
        <v>#VALUE!</v>
      </c>
      <c r="AQ476" s="11" t="e">
        <f>'OddsRatio_working_3-way'!AE476+'OddsRatio_working_3-way'!AK476</f>
        <v>#VALUE!</v>
      </c>
      <c r="AR476" s="10" t="str">
        <f>IF(A476="","",IF(('OddsRatio_working_3-way'!X476=0),IF(Q476&gt;0,-Q476^(1/3),(-Q476)^(1/3)),'OddsRatio_working_3-way'!AL476-'OddsRatio_working_3-way'!R476/3))</f>
        <v/>
      </c>
      <c r="AS476" s="11" t="e">
        <f>IF(('OddsRatio_working_3-way'!X476=0),IF(Q476&gt;0,-Q476^(1/3),(-Q476)^(1/3)),'OddsRatio_working_3-way'!AM476-'OddsRatio_working_3-way'!R476/3)</f>
        <v>#VALUE!</v>
      </c>
      <c r="AT476" s="11" t="e">
        <f>IF(('OddsRatio_working_3-way'!X476=0),IF(Q476&gt;0,-Q476^(1/3),(-Q476)^(1/3)),'OddsRatio_working_3-way'!AN476-'OddsRatio_working_3-way'!R476/3)</f>
        <v>#VALUE!</v>
      </c>
      <c r="AU476" s="11" t="e">
        <f>IF(('OddsRatio_working_3-way'!X476=0),0,'OddsRatio_working_3-way'!AO476)</f>
        <v>#VALUE!</v>
      </c>
      <c r="AV476" s="11" t="e">
        <f>IF(('OddsRatio_working_3-way'!X476=0),0,'OddsRatio_working_3-way'!AP476)</f>
        <v>#VALUE!</v>
      </c>
      <c r="AW476" s="11" t="e">
        <f>IF(('OddsRatio_working_3-way'!X476=0),0,'OddsRatio_working_3-way'!AQ476)</f>
        <v>#VALUE!</v>
      </c>
    </row>
    <row r="477" spans="1:49">
      <c r="A477" s="4" t="str">
        <f>IF('True_Odds_Calculator_3-way'!A478="","",'True_Odds_Calculator_3-way'!A478)</f>
        <v/>
      </c>
      <c r="B477" s="4" t="str">
        <f>IF('True_Odds_Calculator_3-way'!B478="","",'True_Odds_Calculator_3-way'!B478)</f>
        <v/>
      </c>
      <c r="C477" s="4" t="str">
        <f>IF('True_Odds_Calculator_3-way'!C478="","",'True_Odds_Calculator_3-way'!C478)</f>
        <v/>
      </c>
      <c r="D477" s="9" t="e">
        <f t="shared" si="104"/>
        <v>#VALUE!</v>
      </c>
      <c r="E477" s="9" t="e">
        <f t="shared" si="105"/>
        <v>#VALUE!</v>
      </c>
      <c r="F477" s="9" t="e">
        <f t="shared" si="106"/>
        <v>#VALUE!</v>
      </c>
      <c r="G477" s="9" t="str">
        <f t="shared" si="107"/>
        <v/>
      </c>
      <c r="H477" s="9" t="str">
        <f t="shared" si="108"/>
        <v/>
      </c>
      <c r="I477" s="9" t="str">
        <f t="shared" si="109"/>
        <v/>
      </c>
      <c r="J477" s="9" t="str">
        <f t="shared" si="110"/>
        <v/>
      </c>
      <c r="K477" s="11" t="e">
        <f t="shared" si="111"/>
        <v>#VALUE!</v>
      </c>
      <c r="L477" s="11" t="e">
        <f t="shared" si="112"/>
        <v>#VALUE!</v>
      </c>
      <c r="M477" s="11" t="e">
        <f t="shared" si="113"/>
        <v>#VALUE!</v>
      </c>
      <c r="N477" s="11" t="e">
        <f>'OddsRatio_working_3-way'!K477+'OddsRatio_working_3-way'!L477+'OddsRatio_working_3-way'!M477-('OddsRatio_working_3-way'!K477*'OddsRatio_working_3-way'!L477)-('OddsRatio_working_3-way'!K477*'OddsRatio_working_3-way'!M477)-('OddsRatio_working_3-way'!L477*'OddsRatio_working_3-way'!M477)+('OddsRatio_working_3-way'!K477*'OddsRatio_working_3-way'!L477*'OddsRatio_working_3-way'!M477)-1</f>
        <v>#VALUE!</v>
      </c>
      <c r="O477" s="11">
        <f>0</f>
        <v>0</v>
      </c>
      <c r="P477" s="11" t="e">
        <f>('OddsRatio_working_3-way'!K477*'OddsRatio_working_3-way'!L477)+('OddsRatio_working_3-way'!K477*'OddsRatio_working_3-way'!M477)+('OddsRatio_working_3-way'!L477*'OddsRatio_working_3-way'!M477)-(3*'OddsRatio_working_3-way'!K477*'OddsRatio_working_3-way'!L477*'OddsRatio_working_3-way'!M477)</f>
        <v>#VALUE!</v>
      </c>
      <c r="Q477" s="11" t="e">
        <f>2*'OddsRatio_working_3-way'!K477*'OddsRatio_working_3-way'!L477*'OddsRatio_working_3-way'!M477</f>
        <v>#VALUE!</v>
      </c>
      <c r="R477" s="11" t="e">
        <f t="shared" si="114"/>
        <v>#VALUE!</v>
      </c>
      <c r="S477" s="11" t="e">
        <f t="shared" si="115"/>
        <v>#VALUE!</v>
      </c>
      <c r="T477" s="11" t="e">
        <f t="shared" si="116"/>
        <v>#VALUE!</v>
      </c>
      <c r="U477" s="11" t="e">
        <f>'OddsRatio_working_3-way'!S477-'OddsRatio_working_3-way'!R477^2/3</f>
        <v>#VALUE!</v>
      </c>
      <c r="V477" s="11" t="e">
        <f>'OddsRatio_working_3-way'!S477*'OddsRatio_working_3-way'!R477/3-2*'OddsRatio_working_3-way'!R477^3/27-'OddsRatio_working_3-way'!T477</f>
        <v>#VALUE!</v>
      </c>
      <c r="W477" s="11" t="e">
        <f>'OddsRatio_working_3-way'!V477^2+4*'OddsRatio_working_3-way'!U477^3/27</f>
        <v>#VALUE!</v>
      </c>
      <c r="X477" s="11" t="e">
        <f>IF('OddsRatio_working_3-way'!W477&gt;0,IF(ABS('OddsRatio_working_3-way'!V477+SQRT('OddsRatio_working_3-way'!W477))/2&gt;0,ABS('OddsRatio_working_3-way'!V477+SQRT('OddsRatio_working_3-way'!W477))/2,ABS('OddsRatio_working_3-way'!V477-SQRT('OddsRatio_working_3-way'!W477))/2),SQRT(-'OddsRatio_working_3-way'!U477^3/27))</f>
        <v>#VALUE!</v>
      </c>
      <c r="Y477" s="11" t="e">
        <f>IF('OddsRatio_working_3-way'!W477&gt;=0,IF('OddsRatio_working_3-way'!V477+SQRT('OddsRatio_working_3-way'!W477)&gt;0,0,PI()),ACOS('OddsRatio_working_3-way'!V477/(2*'OddsRatio_working_3-way'!X477)))</f>
        <v>#VALUE!</v>
      </c>
      <c r="Z477" s="11" t="e">
        <f>'OddsRatio_working_3-way'!X477^(1/3)*COS('OddsRatio_working_3-way'!Y477/3)</f>
        <v>#VALUE!</v>
      </c>
      <c r="AA477" s="11" t="e">
        <f>'OddsRatio_working_3-way'!X477^(1/3)*COS(('OddsRatio_working_3-way'!Y477+2*PI())/3)</f>
        <v>#VALUE!</v>
      </c>
      <c r="AB477" s="11" t="e">
        <f>'OddsRatio_working_3-way'!X477^(1/3)*COS(('OddsRatio_working_3-way'!Y477+4*PI())/3)</f>
        <v>#VALUE!</v>
      </c>
      <c r="AC477" s="11" t="e">
        <f>'OddsRatio_working_3-way'!X477^(1/3)*SIN('OddsRatio_working_3-way'!Y477/3)</f>
        <v>#VALUE!</v>
      </c>
      <c r="AD477" s="11" t="e">
        <f>'OddsRatio_working_3-way'!X477^(1/3)*SIN(('OddsRatio_working_3-way'!Y477+2*PI())/3)</f>
        <v>#VALUE!</v>
      </c>
      <c r="AE477" s="11" t="e">
        <f>'OddsRatio_working_3-way'!X477^(1/3)*SIN(('OddsRatio_working_3-way'!Y477+4*PI())/3)</f>
        <v>#VALUE!</v>
      </c>
      <c r="AF477" s="11" t="e">
        <f>-'OddsRatio_working_3-way'!U477/(3*'OddsRatio_working_3-way'!X477^(1/3))*COS(('OddsRatio_working_3-way'!Y477)/3)</f>
        <v>#VALUE!</v>
      </c>
      <c r="AG477" s="11" t="e">
        <f>-'OddsRatio_working_3-way'!U477/(3*'OddsRatio_working_3-way'!X477^(1/3))*COS(('OddsRatio_working_3-way'!Y477+2*PI())/3)</f>
        <v>#VALUE!</v>
      </c>
      <c r="AH477" s="11" t="e">
        <f>-'OddsRatio_working_3-way'!U477/(3*'OddsRatio_working_3-way'!X477^(1/3))*COS(('OddsRatio_working_3-way'!Y477+4*PI())/3)</f>
        <v>#VALUE!</v>
      </c>
      <c r="AI477" s="11" t="e">
        <f>'OddsRatio_working_3-way'!U477/(3*'OddsRatio_working_3-way'!X477^(1/3))*SIN(('OddsRatio_working_3-way'!Y477)/3)</f>
        <v>#VALUE!</v>
      </c>
      <c r="AJ477" s="11" t="e">
        <f>'OddsRatio_working_3-way'!U477/(3*'OddsRatio_working_3-way'!X477^(1/3))*SIN(('OddsRatio_working_3-way'!Y477+2*PI())/3)</f>
        <v>#VALUE!</v>
      </c>
      <c r="AK477" s="11" t="e">
        <f>'OddsRatio_working_3-way'!U477/(3*'OddsRatio_working_3-way'!X477^(1/3))*SIN(('OddsRatio_working_3-way'!Y477+4*PI())/3)</f>
        <v>#VALUE!</v>
      </c>
      <c r="AL477" s="11" t="e">
        <f>'OddsRatio_working_3-way'!Z477+'OddsRatio_working_3-way'!AF477</f>
        <v>#VALUE!</v>
      </c>
      <c r="AM477" s="11" t="e">
        <f>'OddsRatio_working_3-way'!AA477+'OddsRatio_working_3-way'!AG477</f>
        <v>#VALUE!</v>
      </c>
      <c r="AN477" s="11" t="e">
        <f>'OddsRatio_working_3-way'!AB477+'OddsRatio_working_3-way'!AH477</f>
        <v>#VALUE!</v>
      </c>
      <c r="AO477" s="11" t="e">
        <f>'OddsRatio_working_3-way'!AC477+'OddsRatio_working_3-way'!AI477</f>
        <v>#VALUE!</v>
      </c>
      <c r="AP477" s="11" t="e">
        <f>'OddsRatio_working_3-way'!AD477+'OddsRatio_working_3-way'!AJ477</f>
        <v>#VALUE!</v>
      </c>
      <c r="AQ477" s="11" t="e">
        <f>'OddsRatio_working_3-way'!AE477+'OddsRatio_working_3-way'!AK477</f>
        <v>#VALUE!</v>
      </c>
      <c r="AR477" s="10" t="str">
        <f>IF(A477="","",IF(('OddsRatio_working_3-way'!X477=0),IF(Q477&gt;0,-Q477^(1/3),(-Q477)^(1/3)),'OddsRatio_working_3-way'!AL477-'OddsRatio_working_3-way'!R477/3))</f>
        <v/>
      </c>
      <c r="AS477" s="11" t="e">
        <f>IF(('OddsRatio_working_3-way'!X477=0),IF(Q477&gt;0,-Q477^(1/3),(-Q477)^(1/3)),'OddsRatio_working_3-way'!AM477-'OddsRatio_working_3-way'!R477/3)</f>
        <v>#VALUE!</v>
      </c>
      <c r="AT477" s="11" t="e">
        <f>IF(('OddsRatio_working_3-way'!X477=0),IF(Q477&gt;0,-Q477^(1/3),(-Q477)^(1/3)),'OddsRatio_working_3-way'!AN477-'OddsRatio_working_3-way'!R477/3)</f>
        <v>#VALUE!</v>
      </c>
      <c r="AU477" s="11" t="e">
        <f>IF(('OddsRatio_working_3-way'!X477=0),0,'OddsRatio_working_3-way'!AO477)</f>
        <v>#VALUE!</v>
      </c>
      <c r="AV477" s="11" t="e">
        <f>IF(('OddsRatio_working_3-way'!X477=0),0,'OddsRatio_working_3-way'!AP477)</f>
        <v>#VALUE!</v>
      </c>
      <c r="AW477" s="11" t="e">
        <f>IF(('OddsRatio_working_3-way'!X477=0),0,'OddsRatio_working_3-way'!AQ477)</f>
        <v>#VALUE!</v>
      </c>
    </row>
    <row r="478" spans="1:49">
      <c r="A478" s="4" t="str">
        <f>IF('True_Odds_Calculator_3-way'!A479="","",'True_Odds_Calculator_3-way'!A479)</f>
        <v/>
      </c>
      <c r="B478" s="4" t="str">
        <f>IF('True_Odds_Calculator_3-way'!B479="","",'True_Odds_Calculator_3-way'!B479)</f>
        <v/>
      </c>
      <c r="C478" s="4" t="str">
        <f>IF('True_Odds_Calculator_3-way'!C479="","",'True_Odds_Calculator_3-way'!C479)</f>
        <v/>
      </c>
      <c r="D478" s="9" t="e">
        <f t="shared" si="104"/>
        <v>#VALUE!</v>
      </c>
      <c r="E478" s="9" t="e">
        <f t="shared" si="105"/>
        <v>#VALUE!</v>
      </c>
      <c r="F478" s="9" t="e">
        <f t="shared" si="106"/>
        <v>#VALUE!</v>
      </c>
      <c r="G478" s="9" t="str">
        <f t="shared" si="107"/>
        <v/>
      </c>
      <c r="H478" s="9" t="str">
        <f t="shared" si="108"/>
        <v/>
      </c>
      <c r="I478" s="9" t="str">
        <f t="shared" si="109"/>
        <v/>
      </c>
      <c r="J478" s="9" t="str">
        <f t="shared" si="110"/>
        <v/>
      </c>
      <c r="K478" s="11" t="e">
        <f t="shared" si="111"/>
        <v>#VALUE!</v>
      </c>
      <c r="L478" s="11" t="e">
        <f t="shared" si="112"/>
        <v>#VALUE!</v>
      </c>
      <c r="M478" s="11" t="e">
        <f t="shared" si="113"/>
        <v>#VALUE!</v>
      </c>
      <c r="N478" s="11" t="e">
        <f>'OddsRatio_working_3-way'!K478+'OddsRatio_working_3-way'!L478+'OddsRatio_working_3-way'!M478-('OddsRatio_working_3-way'!K478*'OddsRatio_working_3-way'!L478)-('OddsRatio_working_3-way'!K478*'OddsRatio_working_3-way'!M478)-('OddsRatio_working_3-way'!L478*'OddsRatio_working_3-way'!M478)+('OddsRatio_working_3-way'!K478*'OddsRatio_working_3-way'!L478*'OddsRatio_working_3-way'!M478)-1</f>
        <v>#VALUE!</v>
      </c>
      <c r="O478" s="11">
        <f>0</f>
        <v>0</v>
      </c>
      <c r="P478" s="11" t="e">
        <f>('OddsRatio_working_3-way'!K478*'OddsRatio_working_3-way'!L478)+('OddsRatio_working_3-way'!K478*'OddsRatio_working_3-way'!M478)+('OddsRatio_working_3-way'!L478*'OddsRatio_working_3-way'!M478)-(3*'OddsRatio_working_3-way'!K478*'OddsRatio_working_3-way'!L478*'OddsRatio_working_3-way'!M478)</f>
        <v>#VALUE!</v>
      </c>
      <c r="Q478" s="11" t="e">
        <f>2*'OddsRatio_working_3-way'!K478*'OddsRatio_working_3-way'!L478*'OddsRatio_working_3-way'!M478</f>
        <v>#VALUE!</v>
      </c>
      <c r="R478" s="11" t="e">
        <f t="shared" si="114"/>
        <v>#VALUE!</v>
      </c>
      <c r="S478" s="11" t="e">
        <f t="shared" si="115"/>
        <v>#VALUE!</v>
      </c>
      <c r="T478" s="11" t="e">
        <f t="shared" si="116"/>
        <v>#VALUE!</v>
      </c>
      <c r="U478" s="11" t="e">
        <f>'OddsRatio_working_3-way'!S478-'OddsRatio_working_3-way'!R478^2/3</f>
        <v>#VALUE!</v>
      </c>
      <c r="V478" s="11" t="e">
        <f>'OddsRatio_working_3-way'!S478*'OddsRatio_working_3-way'!R478/3-2*'OddsRatio_working_3-way'!R478^3/27-'OddsRatio_working_3-way'!T478</f>
        <v>#VALUE!</v>
      </c>
      <c r="W478" s="11" t="e">
        <f>'OddsRatio_working_3-way'!V478^2+4*'OddsRatio_working_3-way'!U478^3/27</f>
        <v>#VALUE!</v>
      </c>
      <c r="X478" s="11" t="e">
        <f>IF('OddsRatio_working_3-way'!W478&gt;0,IF(ABS('OddsRatio_working_3-way'!V478+SQRT('OddsRatio_working_3-way'!W478))/2&gt;0,ABS('OddsRatio_working_3-way'!V478+SQRT('OddsRatio_working_3-way'!W478))/2,ABS('OddsRatio_working_3-way'!V478-SQRT('OddsRatio_working_3-way'!W478))/2),SQRT(-'OddsRatio_working_3-way'!U478^3/27))</f>
        <v>#VALUE!</v>
      </c>
      <c r="Y478" s="11" t="e">
        <f>IF('OddsRatio_working_3-way'!W478&gt;=0,IF('OddsRatio_working_3-way'!V478+SQRT('OddsRatio_working_3-way'!W478)&gt;0,0,PI()),ACOS('OddsRatio_working_3-way'!V478/(2*'OddsRatio_working_3-way'!X478)))</f>
        <v>#VALUE!</v>
      </c>
      <c r="Z478" s="11" t="e">
        <f>'OddsRatio_working_3-way'!X478^(1/3)*COS('OddsRatio_working_3-way'!Y478/3)</f>
        <v>#VALUE!</v>
      </c>
      <c r="AA478" s="11" t="e">
        <f>'OddsRatio_working_3-way'!X478^(1/3)*COS(('OddsRatio_working_3-way'!Y478+2*PI())/3)</f>
        <v>#VALUE!</v>
      </c>
      <c r="AB478" s="11" t="e">
        <f>'OddsRatio_working_3-way'!X478^(1/3)*COS(('OddsRatio_working_3-way'!Y478+4*PI())/3)</f>
        <v>#VALUE!</v>
      </c>
      <c r="AC478" s="11" t="e">
        <f>'OddsRatio_working_3-way'!X478^(1/3)*SIN('OddsRatio_working_3-way'!Y478/3)</f>
        <v>#VALUE!</v>
      </c>
      <c r="AD478" s="11" t="e">
        <f>'OddsRatio_working_3-way'!X478^(1/3)*SIN(('OddsRatio_working_3-way'!Y478+2*PI())/3)</f>
        <v>#VALUE!</v>
      </c>
      <c r="AE478" s="11" t="e">
        <f>'OddsRatio_working_3-way'!X478^(1/3)*SIN(('OddsRatio_working_3-way'!Y478+4*PI())/3)</f>
        <v>#VALUE!</v>
      </c>
      <c r="AF478" s="11" t="e">
        <f>-'OddsRatio_working_3-way'!U478/(3*'OddsRatio_working_3-way'!X478^(1/3))*COS(('OddsRatio_working_3-way'!Y478)/3)</f>
        <v>#VALUE!</v>
      </c>
      <c r="AG478" s="11" t="e">
        <f>-'OddsRatio_working_3-way'!U478/(3*'OddsRatio_working_3-way'!X478^(1/3))*COS(('OddsRatio_working_3-way'!Y478+2*PI())/3)</f>
        <v>#VALUE!</v>
      </c>
      <c r="AH478" s="11" t="e">
        <f>-'OddsRatio_working_3-way'!U478/(3*'OddsRatio_working_3-way'!X478^(1/3))*COS(('OddsRatio_working_3-way'!Y478+4*PI())/3)</f>
        <v>#VALUE!</v>
      </c>
      <c r="AI478" s="11" t="e">
        <f>'OddsRatio_working_3-way'!U478/(3*'OddsRatio_working_3-way'!X478^(1/3))*SIN(('OddsRatio_working_3-way'!Y478)/3)</f>
        <v>#VALUE!</v>
      </c>
      <c r="AJ478" s="11" t="e">
        <f>'OddsRatio_working_3-way'!U478/(3*'OddsRatio_working_3-way'!X478^(1/3))*SIN(('OddsRatio_working_3-way'!Y478+2*PI())/3)</f>
        <v>#VALUE!</v>
      </c>
      <c r="AK478" s="11" t="e">
        <f>'OddsRatio_working_3-way'!U478/(3*'OddsRatio_working_3-way'!X478^(1/3))*SIN(('OddsRatio_working_3-way'!Y478+4*PI())/3)</f>
        <v>#VALUE!</v>
      </c>
      <c r="AL478" s="11" t="e">
        <f>'OddsRatio_working_3-way'!Z478+'OddsRatio_working_3-way'!AF478</f>
        <v>#VALUE!</v>
      </c>
      <c r="AM478" s="11" t="e">
        <f>'OddsRatio_working_3-way'!AA478+'OddsRatio_working_3-way'!AG478</f>
        <v>#VALUE!</v>
      </c>
      <c r="AN478" s="11" t="e">
        <f>'OddsRatio_working_3-way'!AB478+'OddsRatio_working_3-way'!AH478</f>
        <v>#VALUE!</v>
      </c>
      <c r="AO478" s="11" t="e">
        <f>'OddsRatio_working_3-way'!AC478+'OddsRatio_working_3-way'!AI478</f>
        <v>#VALUE!</v>
      </c>
      <c r="AP478" s="11" t="e">
        <f>'OddsRatio_working_3-way'!AD478+'OddsRatio_working_3-way'!AJ478</f>
        <v>#VALUE!</v>
      </c>
      <c r="AQ478" s="11" t="e">
        <f>'OddsRatio_working_3-way'!AE478+'OddsRatio_working_3-way'!AK478</f>
        <v>#VALUE!</v>
      </c>
      <c r="AR478" s="10" t="str">
        <f>IF(A478="","",IF(('OddsRatio_working_3-way'!X478=0),IF(Q478&gt;0,-Q478^(1/3),(-Q478)^(1/3)),'OddsRatio_working_3-way'!AL478-'OddsRatio_working_3-way'!R478/3))</f>
        <v/>
      </c>
      <c r="AS478" s="11" t="e">
        <f>IF(('OddsRatio_working_3-way'!X478=0),IF(Q478&gt;0,-Q478^(1/3),(-Q478)^(1/3)),'OddsRatio_working_3-way'!AM478-'OddsRatio_working_3-way'!R478/3)</f>
        <v>#VALUE!</v>
      </c>
      <c r="AT478" s="11" t="e">
        <f>IF(('OddsRatio_working_3-way'!X478=0),IF(Q478&gt;0,-Q478^(1/3),(-Q478)^(1/3)),'OddsRatio_working_3-way'!AN478-'OddsRatio_working_3-way'!R478/3)</f>
        <v>#VALUE!</v>
      </c>
      <c r="AU478" s="11" t="e">
        <f>IF(('OddsRatio_working_3-way'!X478=0),0,'OddsRatio_working_3-way'!AO478)</f>
        <v>#VALUE!</v>
      </c>
      <c r="AV478" s="11" t="e">
        <f>IF(('OddsRatio_working_3-way'!X478=0),0,'OddsRatio_working_3-way'!AP478)</f>
        <v>#VALUE!</v>
      </c>
      <c r="AW478" s="11" t="e">
        <f>IF(('OddsRatio_working_3-way'!X478=0),0,'OddsRatio_working_3-way'!AQ478)</f>
        <v>#VALUE!</v>
      </c>
    </row>
    <row r="479" spans="1:49">
      <c r="A479" s="4" t="str">
        <f>IF('True_Odds_Calculator_3-way'!A480="","",'True_Odds_Calculator_3-way'!A480)</f>
        <v/>
      </c>
      <c r="B479" s="4" t="str">
        <f>IF('True_Odds_Calculator_3-way'!B480="","",'True_Odds_Calculator_3-way'!B480)</f>
        <v/>
      </c>
      <c r="C479" s="4" t="str">
        <f>IF('True_Odds_Calculator_3-way'!C480="","",'True_Odds_Calculator_3-way'!C480)</f>
        <v/>
      </c>
      <c r="D479" s="9" t="e">
        <f t="shared" si="104"/>
        <v>#VALUE!</v>
      </c>
      <c r="E479" s="9" t="e">
        <f t="shared" si="105"/>
        <v>#VALUE!</v>
      </c>
      <c r="F479" s="9" t="e">
        <f t="shared" si="106"/>
        <v>#VALUE!</v>
      </c>
      <c r="G479" s="9" t="str">
        <f t="shared" si="107"/>
        <v/>
      </c>
      <c r="H479" s="9" t="str">
        <f t="shared" si="108"/>
        <v/>
      </c>
      <c r="I479" s="9" t="str">
        <f t="shared" si="109"/>
        <v/>
      </c>
      <c r="J479" s="9" t="str">
        <f t="shared" si="110"/>
        <v/>
      </c>
      <c r="K479" s="11" t="e">
        <f t="shared" si="111"/>
        <v>#VALUE!</v>
      </c>
      <c r="L479" s="11" t="e">
        <f t="shared" si="112"/>
        <v>#VALUE!</v>
      </c>
      <c r="M479" s="11" t="e">
        <f t="shared" si="113"/>
        <v>#VALUE!</v>
      </c>
      <c r="N479" s="11" t="e">
        <f>'OddsRatio_working_3-way'!K479+'OddsRatio_working_3-way'!L479+'OddsRatio_working_3-way'!M479-('OddsRatio_working_3-way'!K479*'OddsRatio_working_3-way'!L479)-('OddsRatio_working_3-way'!K479*'OddsRatio_working_3-way'!M479)-('OddsRatio_working_3-way'!L479*'OddsRatio_working_3-way'!M479)+('OddsRatio_working_3-way'!K479*'OddsRatio_working_3-way'!L479*'OddsRatio_working_3-way'!M479)-1</f>
        <v>#VALUE!</v>
      </c>
      <c r="O479" s="11">
        <f>0</f>
        <v>0</v>
      </c>
      <c r="P479" s="11" t="e">
        <f>('OddsRatio_working_3-way'!K479*'OddsRatio_working_3-way'!L479)+('OddsRatio_working_3-way'!K479*'OddsRatio_working_3-way'!M479)+('OddsRatio_working_3-way'!L479*'OddsRatio_working_3-way'!M479)-(3*'OddsRatio_working_3-way'!K479*'OddsRatio_working_3-way'!L479*'OddsRatio_working_3-way'!M479)</f>
        <v>#VALUE!</v>
      </c>
      <c r="Q479" s="11" t="e">
        <f>2*'OddsRatio_working_3-way'!K479*'OddsRatio_working_3-way'!L479*'OddsRatio_working_3-way'!M479</f>
        <v>#VALUE!</v>
      </c>
      <c r="R479" s="11" t="e">
        <f t="shared" si="114"/>
        <v>#VALUE!</v>
      </c>
      <c r="S479" s="11" t="e">
        <f t="shared" si="115"/>
        <v>#VALUE!</v>
      </c>
      <c r="T479" s="11" t="e">
        <f t="shared" si="116"/>
        <v>#VALUE!</v>
      </c>
      <c r="U479" s="11" t="e">
        <f>'OddsRatio_working_3-way'!S479-'OddsRatio_working_3-way'!R479^2/3</f>
        <v>#VALUE!</v>
      </c>
      <c r="V479" s="11" t="e">
        <f>'OddsRatio_working_3-way'!S479*'OddsRatio_working_3-way'!R479/3-2*'OddsRatio_working_3-way'!R479^3/27-'OddsRatio_working_3-way'!T479</f>
        <v>#VALUE!</v>
      </c>
      <c r="W479" s="11" t="e">
        <f>'OddsRatio_working_3-way'!V479^2+4*'OddsRatio_working_3-way'!U479^3/27</f>
        <v>#VALUE!</v>
      </c>
      <c r="X479" s="11" t="e">
        <f>IF('OddsRatio_working_3-way'!W479&gt;0,IF(ABS('OddsRatio_working_3-way'!V479+SQRT('OddsRatio_working_3-way'!W479))/2&gt;0,ABS('OddsRatio_working_3-way'!V479+SQRT('OddsRatio_working_3-way'!W479))/2,ABS('OddsRatio_working_3-way'!V479-SQRT('OddsRatio_working_3-way'!W479))/2),SQRT(-'OddsRatio_working_3-way'!U479^3/27))</f>
        <v>#VALUE!</v>
      </c>
      <c r="Y479" s="11" t="e">
        <f>IF('OddsRatio_working_3-way'!W479&gt;=0,IF('OddsRatio_working_3-way'!V479+SQRT('OddsRatio_working_3-way'!W479)&gt;0,0,PI()),ACOS('OddsRatio_working_3-way'!V479/(2*'OddsRatio_working_3-way'!X479)))</f>
        <v>#VALUE!</v>
      </c>
      <c r="Z479" s="11" t="e">
        <f>'OddsRatio_working_3-way'!X479^(1/3)*COS('OddsRatio_working_3-way'!Y479/3)</f>
        <v>#VALUE!</v>
      </c>
      <c r="AA479" s="11" t="e">
        <f>'OddsRatio_working_3-way'!X479^(1/3)*COS(('OddsRatio_working_3-way'!Y479+2*PI())/3)</f>
        <v>#VALUE!</v>
      </c>
      <c r="AB479" s="11" t="e">
        <f>'OddsRatio_working_3-way'!X479^(1/3)*COS(('OddsRatio_working_3-way'!Y479+4*PI())/3)</f>
        <v>#VALUE!</v>
      </c>
      <c r="AC479" s="11" t="e">
        <f>'OddsRatio_working_3-way'!X479^(1/3)*SIN('OddsRatio_working_3-way'!Y479/3)</f>
        <v>#VALUE!</v>
      </c>
      <c r="AD479" s="11" t="e">
        <f>'OddsRatio_working_3-way'!X479^(1/3)*SIN(('OddsRatio_working_3-way'!Y479+2*PI())/3)</f>
        <v>#VALUE!</v>
      </c>
      <c r="AE479" s="11" t="e">
        <f>'OddsRatio_working_3-way'!X479^(1/3)*SIN(('OddsRatio_working_3-way'!Y479+4*PI())/3)</f>
        <v>#VALUE!</v>
      </c>
      <c r="AF479" s="11" t="e">
        <f>-'OddsRatio_working_3-way'!U479/(3*'OddsRatio_working_3-way'!X479^(1/3))*COS(('OddsRatio_working_3-way'!Y479)/3)</f>
        <v>#VALUE!</v>
      </c>
      <c r="AG479" s="11" t="e">
        <f>-'OddsRatio_working_3-way'!U479/(3*'OddsRatio_working_3-way'!X479^(1/3))*COS(('OddsRatio_working_3-way'!Y479+2*PI())/3)</f>
        <v>#VALUE!</v>
      </c>
      <c r="AH479" s="11" t="e">
        <f>-'OddsRatio_working_3-way'!U479/(3*'OddsRatio_working_3-way'!X479^(1/3))*COS(('OddsRatio_working_3-way'!Y479+4*PI())/3)</f>
        <v>#VALUE!</v>
      </c>
      <c r="AI479" s="11" t="e">
        <f>'OddsRatio_working_3-way'!U479/(3*'OddsRatio_working_3-way'!X479^(1/3))*SIN(('OddsRatio_working_3-way'!Y479)/3)</f>
        <v>#VALUE!</v>
      </c>
      <c r="AJ479" s="11" t="e">
        <f>'OddsRatio_working_3-way'!U479/(3*'OddsRatio_working_3-way'!X479^(1/3))*SIN(('OddsRatio_working_3-way'!Y479+2*PI())/3)</f>
        <v>#VALUE!</v>
      </c>
      <c r="AK479" s="11" t="e">
        <f>'OddsRatio_working_3-way'!U479/(3*'OddsRatio_working_3-way'!X479^(1/3))*SIN(('OddsRatio_working_3-way'!Y479+4*PI())/3)</f>
        <v>#VALUE!</v>
      </c>
      <c r="AL479" s="11" t="e">
        <f>'OddsRatio_working_3-way'!Z479+'OddsRatio_working_3-way'!AF479</f>
        <v>#VALUE!</v>
      </c>
      <c r="AM479" s="11" t="e">
        <f>'OddsRatio_working_3-way'!AA479+'OddsRatio_working_3-way'!AG479</f>
        <v>#VALUE!</v>
      </c>
      <c r="AN479" s="11" t="e">
        <f>'OddsRatio_working_3-way'!AB479+'OddsRatio_working_3-way'!AH479</f>
        <v>#VALUE!</v>
      </c>
      <c r="AO479" s="11" t="e">
        <f>'OddsRatio_working_3-way'!AC479+'OddsRatio_working_3-way'!AI479</f>
        <v>#VALUE!</v>
      </c>
      <c r="AP479" s="11" t="e">
        <f>'OddsRatio_working_3-way'!AD479+'OddsRatio_working_3-way'!AJ479</f>
        <v>#VALUE!</v>
      </c>
      <c r="AQ479" s="11" t="e">
        <f>'OddsRatio_working_3-way'!AE479+'OddsRatio_working_3-way'!AK479</f>
        <v>#VALUE!</v>
      </c>
      <c r="AR479" s="10" t="str">
        <f>IF(A479="","",IF(('OddsRatio_working_3-way'!X479=0),IF(Q479&gt;0,-Q479^(1/3),(-Q479)^(1/3)),'OddsRatio_working_3-way'!AL479-'OddsRatio_working_3-way'!R479/3))</f>
        <v/>
      </c>
      <c r="AS479" s="11" t="e">
        <f>IF(('OddsRatio_working_3-way'!X479=0),IF(Q479&gt;0,-Q479^(1/3),(-Q479)^(1/3)),'OddsRatio_working_3-way'!AM479-'OddsRatio_working_3-way'!R479/3)</f>
        <v>#VALUE!</v>
      </c>
      <c r="AT479" s="11" t="e">
        <f>IF(('OddsRatio_working_3-way'!X479=0),IF(Q479&gt;0,-Q479^(1/3),(-Q479)^(1/3)),'OddsRatio_working_3-way'!AN479-'OddsRatio_working_3-way'!R479/3)</f>
        <v>#VALUE!</v>
      </c>
      <c r="AU479" s="11" t="e">
        <f>IF(('OddsRatio_working_3-way'!X479=0),0,'OddsRatio_working_3-way'!AO479)</f>
        <v>#VALUE!</v>
      </c>
      <c r="AV479" s="11" t="e">
        <f>IF(('OddsRatio_working_3-way'!X479=0),0,'OddsRatio_working_3-way'!AP479)</f>
        <v>#VALUE!</v>
      </c>
      <c r="AW479" s="11" t="e">
        <f>IF(('OddsRatio_working_3-way'!X479=0),0,'OddsRatio_working_3-way'!AQ479)</f>
        <v>#VALUE!</v>
      </c>
    </row>
    <row r="480" spans="1:49">
      <c r="A480" s="4" t="str">
        <f>IF('True_Odds_Calculator_3-way'!A481="","",'True_Odds_Calculator_3-way'!A481)</f>
        <v/>
      </c>
      <c r="B480" s="4" t="str">
        <f>IF('True_Odds_Calculator_3-way'!B481="","",'True_Odds_Calculator_3-way'!B481)</f>
        <v/>
      </c>
      <c r="C480" s="4" t="str">
        <f>IF('True_Odds_Calculator_3-way'!C481="","",'True_Odds_Calculator_3-way'!C481)</f>
        <v/>
      </c>
      <c r="D480" s="9" t="e">
        <f t="shared" si="104"/>
        <v>#VALUE!</v>
      </c>
      <c r="E480" s="9" t="e">
        <f t="shared" si="105"/>
        <v>#VALUE!</v>
      </c>
      <c r="F480" s="9" t="e">
        <f t="shared" si="106"/>
        <v>#VALUE!</v>
      </c>
      <c r="G480" s="9" t="str">
        <f t="shared" si="107"/>
        <v/>
      </c>
      <c r="H480" s="9" t="str">
        <f t="shared" si="108"/>
        <v/>
      </c>
      <c r="I480" s="9" t="str">
        <f t="shared" si="109"/>
        <v/>
      </c>
      <c r="J480" s="9" t="str">
        <f t="shared" si="110"/>
        <v/>
      </c>
      <c r="K480" s="11" t="e">
        <f t="shared" si="111"/>
        <v>#VALUE!</v>
      </c>
      <c r="L480" s="11" t="e">
        <f t="shared" si="112"/>
        <v>#VALUE!</v>
      </c>
      <c r="M480" s="11" t="e">
        <f t="shared" si="113"/>
        <v>#VALUE!</v>
      </c>
      <c r="N480" s="11" t="e">
        <f>'OddsRatio_working_3-way'!K480+'OddsRatio_working_3-way'!L480+'OddsRatio_working_3-way'!M480-('OddsRatio_working_3-way'!K480*'OddsRatio_working_3-way'!L480)-('OddsRatio_working_3-way'!K480*'OddsRatio_working_3-way'!M480)-('OddsRatio_working_3-way'!L480*'OddsRatio_working_3-way'!M480)+('OddsRatio_working_3-way'!K480*'OddsRatio_working_3-way'!L480*'OddsRatio_working_3-way'!M480)-1</f>
        <v>#VALUE!</v>
      </c>
      <c r="O480" s="11">
        <f>0</f>
        <v>0</v>
      </c>
      <c r="P480" s="11" t="e">
        <f>('OddsRatio_working_3-way'!K480*'OddsRatio_working_3-way'!L480)+('OddsRatio_working_3-way'!K480*'OddsRatio_working_3-way'!M480)+('OddsRatio_working_3-way'!L480*'OddsRatio_working_3-way'!M480)-(3*'OddsRatio_working_3-way'!K480*'OddsRatio_working_3-way'!L480*'OddsRatio_working_3-way'!M480)</f>
        <v>#VALUE!</v>
      </c>
      <c r="Q480" s="11" t="e">
        <f>2*'OddsRatio_working_3-way'!K480*'OddsRatio_working_3-way'!L480*'OddsRatio_working_3-way'!M480</f>
        <v>#VALUE!</v>
      </c>
      <c r="R480" s="11" t="e">
        <f t="shared" si="114"/>
        <v>#VALUE!</v>
      </c>
      <c r="S480" s="11" t="e">
        <f t="shared" si="115"/>
        <v>#VALUE!</v>
      </c>
      <c r="T480" s="11" t="e">
        <f t="shared" si="116"/>
        <v>#VALUE!</v>
      </c>
      <c r="U480" s="11" t="e">
        <f>'OddsRatio_working_3-way'!S480-'OddsRatio_working_3-way'!R480^2/3</f>
        <v>#VALUE!</v>
      </c>
      <c r="V480" s="11" t="e">
        <f>'OddsRatio_working_3-way'!S480*'OddsRatio_working_3-way'!R480/3-2*'OddsRatio_working_3-way'!R480^3/27-'OddsRatio_working_3-way'!T480</f>
        <v>#VALUE!</v>
      </c>
      <c r="W480" s="11" t="e">
        <f>'OddsRatio_working_3-way'!V480^2+4*'OddsRatio_working_3-way'!U480^3/27</f>
        <v>#VALUE!</v>
      </c>
      <c r="X480" s="11" t="e">
        <f>IF('OddsRatio_working_3-way'!W480&gt;0,IF(ABS('OddsRatio_working_3-way'!V480+SQRT('OddsRatio_working_3-way'!W480))/2&gt;0,ABS('OddsRatio_working_3-way'!V480+SQRT('OddsRatio_working_3-way'!W480))/2,ABS('OddsRatio_working_3-way'!V480-SQRT('OddsRatio_working_3-way'!W480))/2),SQRT(-'OddsRatio_working_3-way'!U480^3/27))</f>
        <v>#VALUE!</v>
      </c>
      <c r="Y480" s="11" t="e">
        <f>IF('OddsRatio_working_3-way'!W480&gt;=0,IF('OddsRatio_working_3-way'!V480+SQRT('OddsRatio_working_3-way'!W480)&gt;0,0,PI()),ACOS('OddsRatio_working_3-way'!V480/(2*'OddsRatio_working_3-way'!X480)))</f>
        <v>#VALUE!</v>
      </c>
      <c r="Z480" s="11" t="e">
        <f>'OddsRatio_working_3-way'!X480^(1/3)*COS('OddsRatio_working_3-way'!Y480/3)</f>
        <v>#VALUE!</v>
      </c>
      <c r="AA480" s="11" t="e">
        <f>'OddsRatio_working_3-way'!X480^(1/3)*COS(('OddsRatio_working_3-way'!Y480+2*PI())/3)</f>
        <v>#VALUE!</v>
      </c>
      <c r="AB480" s="11" t="e">
        <f>'OddsRatio_working_3-way'!X480^(1/3)*COS(('OddsRatio_working_3-way'!Y480+4*PI())/3)</f>
        <v>#VALUE!</v>
      </c>
      <c r="AC480" s="11" t="e">
        <f>'OddsRatio_working_3-way'!X480^(1/3)*SIN('OddsRatio_working_3-way'!Y480/3)</f>
        <v>#VALUE!</v>
      </c>
      <c r="AD480" s="11" t="e">
        <f>'OddsRatio_working_3-way'!X480^(1/3)*SIN(('OddsRatio_working_3-way'!Y480+2*PI())/3)</f>
        <v>#VALUE!</v>
      </c>
      <c r="AE480" s="11" t="e">
        <f>'OddsRatio_working_3-way'!X480^(1/3)*SIN(('OddsRatio_working_3-way'!Y480+4*PI())/3)</f>
        <v>#VALUE!</v>
      </c>
      <c r="AF480" s="11" t="e">
        <f>-'OddsRatio_working_3-way'!U480/(3*'OddsRatio_working_3-way'!X480^(1/3))*COS(('OddsRatio_working_3-way'!Y480)/3)</f>
        <v>#VALUE!</v>
      </c>
      <c r="AG480" s="11" t="e">
        <f>-'OddsRatio_working_3-way'!U480/(3*'OddsRatio_working_3-way'!X480^(1/3))*COS(('OddsRatio_working_3-way'!Y480+2*PI())/3)</f>
        <v>#VALUE!</v>
      </c>
      <c r="AH480" s="11" t="e">
        <f>-'OddsRatio_working_3-way'!U480/(3*'OddsRatio_working_3-way'!X480^(1/3))*COS(('OddsRatio_working_3-way'!Y480+4*PI())/3)</f>
        <v>#VALUE!</v>
      </c>
      <c r="AI480" s="11" t="e">
        <f>'OddsRatio_working_3-way'!U480/(3*'OddsRatio_working_3-way'!X480^(1/3))*SIN(('OddsRatio_working_3-way'!Y480)/3)</f>
        <v>#VALUE!</v>
      </c>
      <c r="AJ480" s="11" t="e">
        <f>'OddsRatio_working_3-way'!U480/(3*'OddsRatio_working_3-way'!X480^(1/3))*SIN(('OddsRatio_working_3-way'!Y480+2*PI())/3)</f>
        <v>#VALUE!</v>
      </c>
      <c r="AK480" s="11" t="e">
        <f>'OddsRatio_working_3-way'!U480/(3*'OddsRatio_working_3-way'!X480^(1/3))*SIN(('OddsRatio_working_3-way'!Y480+4*PI())/3)</f>
        <v>#VALUE!</v>
      </c>
      <c r="AL480" s="11" t="e">
        <f>'OddsRatio_working_3-way'!Z480+'OddsRatio_working_3-way'!AF480</f>
        <v>#VALUE!</v>
      </c>
      <c r="AM480" s="11" t="e">
        <f>'OddsRatio_working_3-way'!AA480+'OddsRatio_working_3-way'!AG480</f>
        <v>#VALUE!</v>
      </c>
      <c r="AN480" s="11" t="e">
        <f>'OddsRatio_working_3-way'!AB480+'OddsRatio_working_3-way'!AH480</f>
        <v>#VALUE!</v>
      </c>
      <c r="AO480" s="11" t="e">
        <f>'OddsRatio_working_3-way'!AC480+'OddsRatio_working_3-way'!AI480</f>
        <v>#VALUE!</v>
      </c>
      <c r="AP480" s="11" t="e">
        <f>'OddsRatio_working_3-way'!AD480+'OddsRatio_working_3-way'!AJ480</f>
        <v>#VALUE!</v>
      </c>
      <c r="AQ480" s="11" t="e">
        <f>'OddsRatio_working_3-way'!AE480+'OddsRatio_working_3-way'!AK480</f>
        <v>#VALUE!</v>
      </c>
      <c r="AR480" s="10" t="str">
        <f>IF(A480="","",IF(('OddsRatio_working_3-way'!X480=0),IF(Q480&gt;0,-Q480^(1/3),(-Q480)^(1/3)),'OddsRatio_working_3-way'!AL480-'OddsRatio_working_3-way'!R480/3))</f>
        <v/>
      </c>
      <c r="AS480" s="11" t="e">
        <f>IF(('OddsRatio_working_3-way'!X480=0),IF(Q480&gt;0,-Q480^(1/3),(-Q480)^(1/3)),'OddsRatio_working_3-way'!AM480-'OddsRatio_working_3-way'!R480/3)</f>
        <v>#VALUE!</v>
      </c>
      <c r="AT480" s="11" t="e">
        <f>IF(('OddsRatio_working_3-way'!X480=0),IF(Q480&gt;0,-Q480^(1/3),(-Q480)^(1/3)),'OddsRatio_working_3-way'!AN480-'OddsRatio_working_3-way'!R480/3)</f>
        <v>#VALUE!</v>
      </c>
      <c r="AU480" s="11" t="e">
        <f>IF(('OddsRatio_working_3-way'!X480=0),0,'OddsRatio_working_3-way'!AO480)</f>
        <v>#VALUE!</v>
      </c>
      <c r="AV480" s="11" t="e">
        <f>IF(('OddsRatio_working_3-way'!X480=0),0,'OddsRatio_working_3-way'!AP480)</f>
        <v>#VALUE!</v>
      </c>
      <c r="AW480" s="11" t="e">
        <f>IF(('OddsRatio_working_3-way'!X480=0),0,'OddsRatio_working_3-way'!AQ480)</f>
        <v>#VALUE!</v>
      </c>
    </row>
    <row r="481" spans="1:49">
      <c r="A481" s="4" t="str">
        <f>IF('True_Odds_Calculator_3-way'!A482="","",'True_Odds_Calculator_3-way'!A482)</f>
        <v/>
      </c>
      <c r="B481" s="4" t="str">
        <f>IF('True_Odds_Calculator_3-way'!B482="","",'True_Odds_Calculator_3-way'!B482)</f>
        <v/>
      </c>
      <c r="C481" s="4" t="str">
        <f>IF('True_Odds_Calculator_3-way'!C482="","",'True_Odds_Calculator_3-way'!C482)</f>
        <v/>
      </c>
      <c r="D481" s="9" t="e">
        <f t="shared" si="104"/>
        <v>#VALUE!</v>
      </c>
      <c r="E481" s="9" t="e">
        <f t="shared" si="105"/>
        <v>#VALUE!</v>
      </c>
      <c r="F481" s="9" t="e">
        <f t="shared" si="106"/>
        <v>#VALUE!</v>
      </c>
      <c r="G481" s="9" t="str">
        <f t="shared" si="107"/>
        <v/>
      </c>
      <c r="H481" s="9" t="str">
        <f t="shared" si="108"/>
        <v/>
      </c>
      <c r="I481" s="9" t="str">
        <f t="shared" si="109"/>
        <v/>
      </c>
      <c r="J481" s="9" t="str">
        <f t="shared" si="110"/>
        <v/>
      </c>
      <c r="K481" s="11" t="e">
        <f t="shared" si="111"/>
        <v>#VALUE!</v>
      </c>
      <c r="L481" s="11" t="e">
        <f t="shared" si="112"/>
        <v>#VALUE!</v>
      </c>
      <c r="M481" s="11" t="e">
        <f t="shared" si="113"/>
        <v>#VALUE!</v>
      </c>
      <c r="N481" s="11" t="e">
        <f>'OddsRatio_working_3-way'!K481+'OddsRatio_working_3-way'!L481+'OddsRatio_working_3-way'!M481-('OddsRatio_working_3-way'!K481*'OddsRatio_working_3-way'!L481)-('OddsRatio_working_3-way'!K481*'OddsRatio_working_3-way'!M481)-('OddsRatio_working_3-way'!L481*'OddsRatio_working_3-way'!M481)+('OddsRatio_working_3-way'!K481*'OddsRatio_working_3-way'!L481*'OddsRatio_working_3-way'!M481)-1</f>
        <v>#VALUE!</v>
      </c>
      <c r="O481" s="11">
        <f>0</f>
        <v>0</v>
      </c>
      <c r="P481" s="11" t="e">
        <f>('OddsRatio_working_3-way'!K481*'OddsRatio_working_3-way'!L481)+('OddsRatio_working_3-way'!K481*'OddsRatio_working_3-way'!M481)+('OddsRatio_working_3-way'!L481*'OddsRatio_working_3-way'!M481)-(3*'OddsRatio_working_3-way'!K481*'OddsRatio_working_3-way'!L481*'OddsRatio_working_3-way'!M481)</f>
        <v>#VALUE!</v>
      </c>
      <c r="Q481" s="11" t="e">
        <f>2*'OddsRatio_working_3-way'!K481*'OddsRatio_working_3-way'!L481*'OddsRatio_working_3-way'!M481</f>
        <v>#VALUE!</v>
      </c>
      <c r="R481" s="11" t="e">
        <f t="shared" si="114"/>
        <v>#VALUE!</v>
      </c>
      <c r="S481" s="11" t="e">
        <f t="shared" si="115"/>
        <v>#VALUE!</v>
      </c>
      <c r="T481" s="11" t="e">
        <f t="shared" si="116"/>
        <v>#VALUE!</v>
      </c>
      <c r="U481" s="11" t="e">
        <f>'OddsRatio_working_3-way'!S481-'OddsRatio_working_3-way'!R481^2/3</f>
        <v>#VALUE!</v>
      </c>
      <c r="V481" s="11" t="e">
        <f>'OddsRatio_working_3-way'!S481*'OddsRatio_working_3-way'!R481/3-2*'OddsRatio_working_3-way'!R481^3/27-'OddsRatio_working_3-way'!T481</f>
        <v>#VALUE!</v>
      </c>
      <c r="W481" s="11" t="e">
        <f>'OddsRatio_working_3-way'!V481^2+4*'OddsRatio_working_3-way'!U481^3/27</f>
        <v>#VALUE!</v>
      </c>
      <c r="X481" s="11" t="e">
        <f>IF('OddsRatio_working_3-way'!W481&gt;0,IF(ABS('OddsRatio_working_3-way'!V481+SQRT('OddsRatio_working_3-way'!W481))/2&gt;0,ABS('OddsRatio_working_3-way'!V481+SQRT('OddsRatio_working_3-way'!W481))/2,ABS('OddsRatio_working_3-way'!V481-SQRT('OddsRatio_working_3-way'!W481))/2),SQRT(-'OddsRatio_working_3-way'!U481^3/27))</f>
        <v>#VALUE!</v>
      </c>
      <c r="Y481" s="11" t="e">
        <f>IF('OddsRatio_working_3-way'!W481&gt;=0,IF('OddsRatio_working_3-way'!V481+SQRT('OddsRatio_working_3-way'!W481)&gt;0,0,PI()),ACOS('OddsRatio_working_3-way'!V481/(2*'OddsRatio_working_3-way'!X481)))</f>
        <v>#VALUE!</v>
      </c>
      <c r="Z481" s="11" t="e">
        <f>'OddsRatio_working_3-way'!X481^(1/3)*COS('OddsRatio_working_3-way'!Y481/3)</f>
        <v>#VALUE!</v>
      </c>
      <c r="AA481" s="11" t="e">
        <f>'OddsRatio_working_3-way'!X481^(1/3)*COS(('OddsRatio_working_3-way'!Y481+2*PI())/3)</f>
        <v>#VALUE!</v>
      </c>
      <c r="AB481" s="11" t="e">
        <f>'OddsRatio_working_3-way'!X481^(1/3)*COS(('OddsRatio_working_3-way'!Y481+4*PI())/3)</f>
        <v>#VALUE!</v>
      </c>
      <c r="AC481" s="11" t="e">
        <f>'OddsRatio_working_3-way'!X481^(1/3)*SIN('OddsRatio_working_3-way'!Y481/3)</f>
        <v>#VALUE!</v>
      </c>
      <c r="AD481" s="11" t="e">
        <f>'OddsRatio_working_3-way'!X481^(1/3)*SIN(('OddsRatio_working_3-way'!Y481+2*PI())/3)</f>
        <v>#VALUE!</v>
      </c>
      <c r="AE481" s="11" t="e">
        <f>'OddsRatio_working_3-way'!X481^(1/3)*SIN(('OddsRatio_working_3-way'!Y481+4*PI())/3)</f>
        <v>#VALUE!</v>
      </c>
      <c r="AF481" s="11" t="e">
        <f>-'OddsRatio_working_3-way'!U481/(3*'OddsRatio_working_3-way'!X481^(1/3))*COS(('OddsRatio_working_3-way'!Y481)/3)</f>
        <v>#VALUE!</v>
      </c>
      <c r="AG481" s="11" t="e">
        <f>-'OddsRatio_working_3-way'!U481/(3*'OddsRatio_working_3-way'!X481^(1/3))*COS(('OddsRatio_working_3-way'!Y481+2*PI())/3)</f>
        <v>#VALUE!</v>
      </c>
      <c r="AH481" s="11" t="e">
        <f>-'OddsRatio_working_3-way'!U481/(3*'OddsRatio_working_3-way'!X481^(1/3))*COS(('OddsRatio_working_3-way'!Y481+4*PI())/3)</f>
        <v>#VALUE!</v>
      </c>
      <c r="AI481" s="11" t="e">
        <f>'OddsRatio_working_3-way'!U481/(3*'OddsRatio_working_3-way'!X481^(1/3))*SIN(('OddsRatio_working_3-way'!Y481)/3)</f>
        <v>#VALUE!</v>
      </c>
      <c r="AJ481" s="11" t="e">
        <f>'OddsRatio_working_3-way'!U481/(3*'OddsRatio_working_3-way'!X481^(1/3))*SIN(('OddsRatio_working_3-way'!Y481+2*PI())/3)</f>
        <v>#VALUE!</v>
      </c>
      <c r="AK481" s="11" t="e">
        <f>'OddsRatio_working_3-way'!U481/(3*'OddsRatio_working_3-way'!X481^(1/3))*SIN(('OddsRatio_working_3-way'!Y481+4*PI())/3)</f>
        <v>#VALUE!</v>
      </c>
      <c r="AL481" s="11" t="e">
        <f>'OddsRatio_working_3-way'!Z481+'OddsRatio_working_3-way'!AF481</f>
        <v>#VALUE!</v>
      </c>
      <c r="AM481" s="11" t="e">
        <f>'OddsRatio_working_3-way'!AA481+'OddsRatio_working_3-way'!AG481</f>
        <v>#VALUE!</v>
      </c>
      <c r="AN481" s="11" t="e">
        <f>'OddsRatio_working_3-way'!AB481+'OddsRatio_working_3-way'!AH481</f>
        <v>#VALUE!</v>
      </c>
      <c r="AO481" s="11" t="e">
        <f>'OddsRatio_working_3-way'!AC481+'OddsRatio_working_3-way'!AI481</f>
        <v>#VALUE!</v>
      </c>
      <c r="AP481" s="11" t="e">
        <f>'OddsRatio_working_3-way'!AD481+'OddsRatio_working_3-way'!AJ481</f>
        <v>#VALUE!</v>
      </c>
      <c r="AQ481" s="11" t="e">
        <f>'OddsRatio_working_3-way'!AE481+'OddsRatio_working_3-way'!AK481</f>
        <v>#VALUE!</v>
      </c>
      <c r="AR481" s="10" t="str">
        <f>IF(A481="","",IF(('OddsRatio_working_3-way'!X481=0),IF(Q481&gt;0,-Q481^(1/3),(-Q481)^(1/3)),'OddsRatio_working_3-way'!AL481-'OddsRatio_working_3-way'!R481/3))</f>
        <v/>
      </c>
      <c r="AS481" s="11" t="e">
        <f>IF(('OddsRatio_working_3-way'!X481=0),IF(Q481&gt;0,-Q481^(1/3),(-Q481)^(1/3)),'OddsRatio_working_3-way'!AM481-'OddsRatio_working_3-way'!R481/3)</f>
        <v>#VALUE!</v>
      </c>
      <c r="AT481" s="11" t="e">
        <f>IF(('OddsRatio_working_3-way'!X481=0),IF(Q481&gt;0,-Q481^(1/3),(-Q481)^(1/3)),'OddsRatio_working_3-way'!AN481-'OddsRatio_working_3-way'!R481/3)</f>
        <v>#VALUE!</v>
      </c>
      <c r="AU481" s="11" t="e">
        <f>IF(('OddsRatio_working_3-way'!X481=0),0,'OddsRatio_working_3-way'!AO481)</f>
        <v>#VALUE!</v>
      </c>
      <c r="AV481" s="11" t="e">
        <f>IF(('OddsRatio_working_3-way'!X481=0),0,'OddsRatio_working_3-way'!AP481)</f>
        <v>#VALUE!</v>
      </c>
      <c r="AW481" s="11" t="e">
        <f>IF(('OddsRatio_working_3-way'!X481=0),0,'OddsRatio_working_3-way'!AQ481)</f>
        <v>#VALUE!</v>
      </c>
    </row>
    <row r="482" spans="1:49">
      <c r="A482" s="4" t="str">
        <f>IF('True_Odds_Calculator_3-way'!A483="","",'True_Odds_Calculator_3-way'!A483)</f>
        <v/>
      </c>
      <c r="B482" s="4" t="str">
        <f>IF('True_Odds_Calculator_3-way'!B483="","",'True_Odds_Calculator_3-way'!B483)</f>
        <v/>
      </c>
      <c r="C482" s="4" t="str">
        <f>IF('True_Odds_Calculator_3-way'!C483="","",'True_Odds_Calculator_3-way'!C483)</f>
        <v/>
      </c>
      <c r="D482" s="9" t="e">
        <f t="shared" si="104"/>
        <v>#VALUE!</v>
      </c>
      <c r="E482" s="9" t="e">
        <f t="shared" si="105"/>
        <v>#VALUE!</v>
      </c>
      <c r="F482" s="9" t="e">
        <f t="shared" si="106"/>
        <v>#VALUE!</v>
      </c>
      <c r="G482" s="9" t="str">
        <f t="shared" si="107"/>
        <v/>
      </c>
      <c r="H482" s="9" t="str">
        <f t="shared" si="108"/>
        <v/>
      </c>
      <c r="I482" s="9" t="str">
        <f t="shared" si="109"/>
        <v/>
      </c>
      <c r="J482" s="9" t="str">
        <f t="shared" si="110"/>
        <v/>
      </c>
      <c r="K482" s="11" t="e">
        <f t="shared" si="111"/>
        <v>#VALUE!</v>
      </c>
      <c r="L482" s="11" t="e">
        <f t="shared" si="112"/>
        <v>#VALUE!</v>
      </c>
      <c r="M482" s="11" t="e">
        <f t="shared" si="113"/>
        <v>#VALUE!</v>
      </c>
      <c r="N482" s="11" t="e">
        <f>'OddsRatio_working_3-way'!K482+'OddsRatio_working_3-way'!L482+'OddsRatio_working_3-way'!M482-('OddsRatio_working_3-way'!K482*'OddsRatio_working_3-way'!L482)-('OddsRatio_working_3-way'!K482*'OddsRatio_working_3-way'!M482)-('OddsRatio_working_3-way'!L482*'OddsRatio_working_3-way'!M482)+('OddsRatio_working_3-way'!K482*'OddsRatio_working_3-way'!L482*'OddsRatio_working_3-way'!M482)-1</f>
        <v>#VALUE!</v>
      </c>
      <c r="O482" s="11">
        <f>0</f>
        <v>0</v>
      </c>
      <c r="P482" s="11" t="e">
        <f>('OddsRatio_working_3-way'!K482*'OddsRatio_working_3-way'!L482)+('OddsRatio_working_3-way'!K482*'OddsRatio_working_3-way'!M482)+('OddsRatio_working_3-way'!L482*'OddsRatio_working_3-way'!M482)-(3*'OddsRatio_working_3-way'!K482*'OddsRatio_working_3-way'!L482*'OddsRatio_working_3-way'!M482)</f>
        <v>#VALUE!</v>
      </c>
      <c r="Q482" s="11" t="e">
        <f>2*'OddsRatio_working_3-way'!K482*'OddsRatio_working_3-way'!L482*'OddsRatio_working_3-way'!M482</f>
        <v>#VALUE!</v>
      </c>
      <c r="R482" s="11" t="e">
        <f t="shared" si="114"/>
        <v>#VALUE!</v>
      </c>
      <c r="S482" s="11" t="e">
        <f t="shared" si="115"/>
        <v>#VALUE!</v>
      </c>
      <c r="T482" s="11" t="e">
        <f t="shared" si="116"/>
        <v>#VALUE!</v>
      </c>
      <c r="U482" s="11" t="e">
        <f>'OddsRatio_working_3-way'!S482-'OddsRatio_working_3-way'!R482^2/3</f>
        <v>#VALUE!</v>
      </c>
      <c r="V482" s="11" t="e">
        <f>'OddsRatio_working_3-way'!S482*'OddsRatio_working_3-way'!R482/3-2*'OddsRatio_working_3-way'!R482^3/27-'OddsRatio_working_3-way'!T482</f>
        <v>#VALUE!</v>
      </c>
      <c r="W482" s="11" t="e">
        <f>'OddsRatio_working_3-way'!V482^2+4*'OddsRatio_working_3-way'!U482^3/27</f>
        <v>#VALUE!</v>
      </c>
      <c r="X482" s="11" t="e">
        <f>IF('OddsRatio_working_3-way'!W482&gt;0,IF(ABS('OddsRatio_working_3-way'!V482+SQRT('OddsRatio_working_3-way'!W482))/2&gt;0,ABS('OddsRatio_working_3-way'!V482+SQRT('OddsRatio_working_3-way'!W482))/2,ABS('OddsRatio_working_3-way'!V482-SQRT('OddsRatio_working_3-way'!W482))/2),SQRT(-'OddsRatio_working_3-way'!U482^3/27))</f>
        <v>#VALUE!</v>
      </c>
      <c r="Y482" s="11" t="e">
        <f>IF('OddsRatio_working_3-way'!W482&gt;=0,IF('OddsRatio_working_3-way'!V482+SQRT('OddsRatio_working_3-way'!W482)&gt;0,0,PI()),ACOS('OddsRatio_working_3-way'!V482/(2*'OddsRatio_working_3-way'!X482)))</f>
        <v>#VALUE!</v>
      </c>
      <c r="Z482" s="11" t="e">
        <f>'OddsRatio_working_3-way'!X482^(1/3)*COS('OddsRatio_working_3-way'!Y482/3)</f>
        <v>#VALUE!</v>
      </c>
      <c r="AA482" s="11" t="e">
        <f>'OddsRatio_working_3-way'!X482^(1/3)*COS(('OddsRatio_working_3-way'!Y482+2*PI())/3)</f>
        <v>#VALUE!</v>
      </c>
      <c r="AB482" s="11" t="e">
        <f>'OddsRatio_working_3-way'!X482^(1/3)*COS(('OddsRatio_working_3-way'!Y482+4*PI())/3)</f>
        <v>#VALUE!</v>
      </c>
      <c r="AC482" s="11" t="e">
        <f>'OddsRatio_working_3-way'!X482^(1/3)*SIN('OddsRatio_working_3-way'!Y482/3)</f>
        <v>#VALUE!</v>
      </c>
      <c r="AD482" s="11" t="e">
        <f>'OddsRatio_working_3-way'!X482^(1/3)*SIN(('OddsRatio_working_3-way'!Y482+2*PI())/3)</f>
        <v>#VALUE!</v>
      </c>
      <c r="AE482" s="11" t="e">
        <f>'OddsRatio_working_3-way'!X482^(1/3)*SIN(('OddsRatio_working_3-way'!Y482+4*PI())/3)</f>
        <v>#VALUE!</v>
      </c>
      <c r="AF482" s="11" t="e">
        <f>-'OddsRatio_working_3-way'!U482/(3*'OddsRatio_working_3-way'!X482^(1/3))*COS(('OddsRatio_working_3-way'!Y482)/3)</f>
        <v>#VALUE!</v>
      </c>
      <c r="AG482" s="11" t="e">
        <f>-'OddsRatio_working_3-way'!U482/(3*'OddsRatio_working_3-way'!X482^(1/3))*COS(('OddsRatio_working_3-way'!Y482+2*PI())/3)</f>
        <v>#VALUE!</v>
      </c>
      <c r="AH482" s="11" t="e">
        <f>-'OddsRatio_working_3-way'!U482/(3*'OddsRatio_working_3-way'!X482^(1/3))*COS(('OddsRatio_working_3-way'!Y482+4*PI())/3)</f>
        <v>#VALUE!</v>
      </c>
      <c r="AI482" s="11" t="e">
        <f>'OddsRatio_working_3-way'!U482/(3*'OddsRatio_working_3-way'!X482^(1/3))*SIN(('OddsRatio_working_3-way'!Y482)/3)</f>
        <v>#VALUE!</v>
      </c>
      <c r="AJ482" s="11" t="e">
        <f>'OddsRatio_working_3-way'!U482/(3*'OddsRatio_working_3-way'!X482^(1/3))*SIN(('OddsRatio_working_3-way'!Y482+2*PI())/3)</f>
        <v>#VALUE!</v>
      </c>
      <c r="AK482" s="11" t="e">
        <f>'OddsRatio_working_3-way'!U482/(3*'OddsRatio_working_3-way'!X482^(1/3))*SIN(('OddsRatio_working_3-way'!Y482+4*PI())/3)</f>
        <v>#VALUE!</v>
      </c>
      <c r="AL482" s="11" t="e">
        <f>'OddsRatio_working_3-way'!Z482+'OddsRatio_working_3-way'!AF482</f>
        <v>#VALUE!</v>
      </c>
      <c r="AM482" s="11" t="e">
        <f>'OddsRatio_working_3-way'!AA482+'OddsRatio_working_3-way'!AG482</f>
        <v>#VALUE!</v>
      </c>
      <c r="AN482" s="11" t="e">
        <f>'OddsRatio_working_3-way'!AB482+'OddsRatio_working_3-way'!AH482</f>
        <v>#VALUE!</v>
      </c>
      <c r="AO482" s="11" t="e">
        <f>'OddsRatio_working_3-way'!AC482+'OddsRatio_working_3-way'!AI482</f>
        <v>#VALUE!</v>
      </c>
      <c r="AP482" s="11" t="e">
        <f>'OddsRatio_working_3-way'!AD482+'OddsRatio_working_3-way'!AJ482</f>
        <v>#VALUE!</v>
      </c>
      <c r="AQ482" s="11" t="e">
        <f>'OddsRatio_working_3-way'!AE482+'OddsRatio_working_3-way'!AK482</f>
        <v>#VALUE!</v>
      </c>
      <c r="AR482" s="10" t="str">
        <f>IF(A482="","",IF(('OddsRatio_working_3-way'!X482=0),IF(Q482&gt;0,-Q482^(1/3),(-Q482)^(1/3)),'OddsRatio_working_3-way'!AL482-'OddsRatio_working_3-way'!R482/3))</f>
        <v/>
      </c>
      <c r="AS482" s="11" t="e">
        <f>IF(('OddsRatio_working_3-way'!X482=0),IF(Q482&gt;0,-Q482^(1/3),(-Q482)^(1/3)),'OddsRatio_working_3-way'!AM482-'OddsRatio_working_3-way'!R482/3)</f>
        <v>#VALUE!</v>
      </c>
      <c r="AT482" s="11" t="e">
        <f>IF(('OddsRatio_working_3-way'!X482=0),IF(Q482&gt;0,-Q482^(1/3),(-Q482)^(1/3)),'OddsRatio_working_3-way'!AN482-'OddsRatio_working_3-way'!R482/3)</f>
        <v>#VALUE!</v>
      </c>
      <c r="AU482" s="11" t="e">
        <f>IF(('OddsRatio_working_3-way'!X482=0),0,'OddsRatio_working_3-way'!AO482)</f>
        <v>#VALUE!</v>
      </c>
      <c r="AV482" s="11" t="e">
        <f>IF(('OddsRatio_working_3-way'!X482=0),0,'OddsRatio_working_3-way'!AP482)</f>
        <v>#VALUE!</v>
      </c>
      <c r="AW482" s="11" t="e">
        <f>IF(('OddsRatio_working_3-way'!X482=0),0,'OddsRatio_working_3-way'!AQ482)</f>
        <v>#VALUE!</v>
      </c>
    </row>
    <row r="483" spans="1:49">
      <c r="A483" s="4" t="str">
        <f>IF('True_Odds_Calculator_3-way'!A484="","",'True_Odds_Calculator_3-way'!A484)</f>
        <v/>
      </c>
      <c r="B483" s="4" t="str">
        <f>IF('True_Odds_Calculator_3-way'!B484="","",'True_Odds_Calculator_3-way'!B484)</f>
        <v/>
      </c>
      <c r="C483" s="4" t="str">
        <f>IF('True_Odds_Calculator_3-way'!C484="","",'True_Odds_Calculator_3-way'!C484)</f>
        <v/>
      </c>
      <c r="D483" s="9" t="e">
        <f t="shared" si="104"/>
        <v>#VALUE!</v>
      </c>
      <c r="E483" s="9" t="e">
        <f t="shared" si="105"/>
        <v>#VALUE!</v>
      </c>
      <c r="F483" s="9" t="e">
        <f t="shared" si="106"/>
        <v>#VALUE!</v>
      </c>
      <c r="G483" s="9" t="str">
        <f t="shared" si="107"/>
        <v/>
      </c>
      <c r="H483" s="9" t="str">
        <f t="shared" si="108"/>
        <v/>
      </c>
      <c r="I483" s="9" t="str">
        <f t="shared" si="109"/>
        <v/>
      </c>
      <c r="J483" s="9" t="str">
        <f t="shared" si="110"/>
        <v/>
      </c>
      <c r="K483" s="11" t="e">
        <f t="shared" si="111"/>
        <v>#VALUE!</v>
      </c>
      <c r="L483" s="11" t="e">
        <f t="shared" si="112"/>
        <v>#VALUE!</v>
      </c>
      <c r="M483" s="11" t="e">
        <f t="shared" si="113"/>
        <v>#VALUE!</v>
      </c>
      <c r="N483" s="11" t="e">
        <f>'OddsRatio_working_3-way'!K483+'OddsRatio_working_3-way'!L483+'OddsRatio_working_3-way'!M483-('OddsRatio_working_3-way'!K483*'OddsRatio_working_3-way'!L483)-('OddsRatio_working_3-way'!K483*'OddsRatio_working_3-way'!M483)-('OddsRatio_working_3-way'!L483*'OddsRatio_working_3-way'!M483)+('OddsRatio_working_3-way'!K483*'OddsRatio_working_3-way'!L483*'OddsRatio_working_3-way'!M483)-1</f>
        <v>#VALUE!</v>
      </c>
      <c r="O483" s="11">
        <f>0</f>
        <v>0</v>
      </c>
      <c r="P483" s="11" t="e">
        <f>('OddsRatio_working_3-way'!K483*'OddsRatio_working_3-way'!L483)+('OddsRatio_working_3-way'!K483*'OddsRatio_working_3-way'!M483)+('OddsRatio_working_3-way'!L483*'OddsRatio_working_3-way'!M483)-(3*'OddsRatio_working_3-way'!K483*'OddsRatio_working_3-way'!L483*'OddsRatio_working_3-way'!M483)</f>
        <v>#VALUE!</v>
      </c>
      <c r="Q483" s="11" t="e">
        <f>2*'OddsRatio_working_3-way'!K483*'OddsRatio_working_3-way'!L483*'OddsRatio_working_3-way'!M483</f>
        <v>#VALUE!</v>
      </c>
      <c r="R483" s="11" t="e">
        <f t="shared" si="114"/>
        <v>#VALUE!</v>
      </c>
      <c r="S483" s="11" t="e">
        <f t="shared" si="115"/>
        <v>#VALUE!</v>
      </c>
      <c r="T483" s="11" t="e">
        <f t="shared" si="116"/>
        <v>#VALUE!</v>
      </c>
      <c r="U483" s="11" t="e">
        <f>'OddsRatio_working_3-way'!S483-'OddsRatio_working_3-way'!R483^2/3</f>
        <v>#VALUE!</v>
      </c>
      <c r="V483" s="11" t="e">
        <f>'OddsRatio_working_3-way'!S483*'OddsRatio_working_3-way'!R483/3-2*'OddsRatio_working_3-way'!R483^3/27-'OddsRatio_working_3-way'!T483</f>
        <v>#VALUE!</v>
      </c>
      <c r="W483" s="11" t="e">
        <f>'OddsRatio_working_3-way'!V483^2+4*'OddsRatio_working_3-way'!U483^3/27</f>
        <v>#VALUE!</v>
      </c>
      <c r="X483" s="11" t="e">
        <f>IF('OddsRatio_working_3-way'!W483&gt;0,IF(ABS('OddsRatio_working_3-way'!V483+SQRT('OddsRatio_working_3-way'!W483))/2&gt;0,ABS('OddsRatio_working_3-way'!V483+SQRT('OddsRatio_working_3-way'!W483))/2,ABS('OddsRatio_working_3-way'!V483-SQRT('OddsRatio_working_3-way'!W483))/2),SQRT(-'OddsRatio_working_3-way'!U483^3/27))</f>
        <v>#VALUE!</v>
      </c>
      <c r="Y483" s="11" t="e">
        <f>IF('OddsRatio_working_3-way'!W483&gt;=0,IF('OddsRatio_working_3-way'!V483+SQRT('OddsRatio_working_3-way'!W483)&gt;0,0,PI()),ACOS('OddsRatio_working_3-way'!V483/(2*'OddsRatio_working_3-way'!X483)))</f>
        <v>#VALUE!</v>
      </c>
      <c r="Z483" s="11" t="e">
        <f>'OddsRatio_working_3-way'!X483^(1/3)*COS('OddsRatio_working_3-way'!Y483/3)</f>
        <v>#VALUE!</v>
      </c>
      <c r="AA483" s="11" t="e">
        <f>'OddsRatio_working_3-way'!X483^(1/3)*COS(('OddsRatio_working_3-way'!Y483+2*PI())/3)</f>
        <v>#VALUE!</v>
      </c>
      <c r="AB483" s="11" t="e">
        <f>'OddsRatio_working_3-way'!X483^(1/3)*COS(('OddsRatio_working_3-way'!Y483+4*PI())/3)</f>
        <v>#VALUE!</v>
      </c>
      <c r="AC483" s="11" t="e">
        <f>'OddsRatio_working_3-way'!X483^(1/3)*SIN('OddsRatio_working_3-way'!Y483/3)</f>
        <v>#VALUE!</v>
      </c>
      <c r="AD483" s="11" t="e">
        <f>'OddsRatio_working_3-way'!X483^(1/3)*SIN(('OddsRatio_working_3-way'!Y483+2*PI())/3)</f>
        <v>#VALUE!</v>
      </c>
      <c r="AE483" s="11" t="e">
        <f>'OddsRatio_working_3-way'!X483^(1/3)*SIN(('OddsRatio_working_3-way'!Y483+4*PI())/3)</f>
        <v>#VALUE!</v>
      </c>
      <c r="AF483" s="11" t="e">
        <f>-'OddsRatio_working_3-way'!U483/(3*'OddsRatio_working_3-way'!X483^(1/3))*COS(('OddsRatio_working_3-way'!Y483)/3)</f>
        <v>#VALUE!</v>
      </c>
      <c r="AG483" s="11" t="e">
        <f>-'OddsRatio_working_3-way'!U483/(3*'OddsRatio_working_3-way'!X483^(1/3))*COS(('OddsRatio_working_3-way'!Y483+2*PI())/3)</f>
        <v>#VALUE!</v>
      </c>
      <c r="AH483" s="11" t="e">
        <f>-'OddsRatio_working_3-way'!U483/(3*'OddsRatio_working_3-way'!X483^(1/3))*COS(('OddsRatio_working_3-way'!Y483+4*PI())/3)</f>
        <v>#VALUE!</v>
      </c>
      <c r="AI483" s="11" t="e">
        <f>'OddsRatio_working_3-way'!U483/(3*'OddsRatio_working_3-way'!X483^(1/3))*SIN(('OddsRatio_working_3-way'!Y483)/3)</f>
        <v>#VALUE!</v>
      </c>
      <c r="AJ483" s="11" t="e">
        <f>'OddsRatio_working_3-way'!U483/(3*'OddsRatio_working_3-way'!X483^(1/3))*SIN(('OddsRatio_working_3-way'!Y483+2*PI())/3)</f>
        <v>#VALUE!</v>
      </c>
      <c r="AK483" s="11" t="e">
        <f>'OddsRatio_working_3-way'!U483/(3*'OddsRatio_working_3-way'!X483^(1/3))*SIN(('OddsRatio_working_3-way'!Y483+4*PI())/3)</f>
        <v>#VALUE!</v>
      </c>
      <c r="AL483" s="11" t="e">
        <f>'OddsRatio_working_3-way'!Z483+'OddsRatio_working_3-way'!AF483</f>
        <v>#VALUE!</v>
      </c>
      <c r="AM483" s="11" t="e">
        <f>'OddsRatio_working_3-way'!AA483+'OddsRatio_working_3-way'!AG483</f>
        <v>#VALUE!</v>
      </c>
      <c r="AN483" s="11" t="e">
        <f>'OddsRatio_working_3-way'!AB483+'OddsRatio_working_3-way'!AH483</f>
        <v>#VALUE!</v>
      </c>
      <c r="AO483" s="11" t="e">
        <f>'OddsRatio_working_3-way'!AC483+'OddsRatio_working_3-way'!AI483</f>
        <v>#VALUE!</v>
      </c>
      <c r="AP483" s="11" t="e">
        <f>'OddsRatio_working_3-way'!AD483+'OddsRatio_working_3-way'!AJ483</f>
        <v>#VALUE!</v>
      </c>
      <c r="AQ483" s="11" t="e">
        <f>'OddsRatio_working_3-way'!AE483+'OddsRatio_working_3-way'!AK483</f>
        <v>#VALUE!</v>
      </c>
      <c r="AR483" s="10" t="str">
        <f>IF(A483="","",IF(('OddsRatio_working_3-way'!X483=0),IF(Q483&gt;0,-Q483^(1/3),(-Q483)^(1/3)),'OddsRatio_working_3-way'!AL483-'OddsRatio_working_3-way'!R483/3))</f>
        <v/>
      </c>
      <c r="AS483" s="11" t="e">
        <f>IF(('OddsRatio_working_3-way'!X483=0),IF(Q483&gt;0,-Q483^(1/3),(-Q483)^(1/3)),'OddsRatio_working_3-way'!AM483-'OddsRatio_working_3-way'!R483/3)</f>
        <v>#VALUE!</v>
      </c>
      <c r="AT483" s="11" t="e">
        <f>IF(('OddsRatio_working_3-way'!X483=0),IF(Q483&gt;0,-Q483^(1/3),(-Q483)^(1/3)),'OddsRatio_working_3-way'!AN483-'OddsRatio_working_3-way'!R483/3)</f>
        <v>#VALUE!</v>
      </c>
      <c r="AU483" s="11" t="e">
        <f>IF(('OddsRatio_working_3-way'!X483=0),0,'OddsRatio_working_3-way'!AO483)</f>
        <v>#VALUE!</v>
      </c>
      <c r="AV483" s="11" t="e">
        <f>IF(('OddsRatio_working_3-way'!X483=0),0,'OddsRatio_working_3-way'!AP483)</f>
        <v>#VALUE!</v>
      </c>
      <c r="AW483" s="11" t="e">
        <f>IF(('OddsRatio_working_3-way'!X483=0),0,'OddsRatio_working_3-way'!AQ483)</f>
        <v>#VALUE!</v>
      </c>
    </row>
    <row r="484" spans="1:49">
      <c r="A484" s="4" t="str">
        <f>IF('True_Odds_Calculator_3-way'!A485="","",'True_Odds_Calculator_3-way'!A485)</f>
        <v/>
      </c>
      <c r="B484" s="4" t="str">
        <f>IF('True_Odds_Calculator_3-way'!B485="","",'True_Odds_Calculator_3-way'!B485)</f>
        <v/>
      </c>
      <c r="C484" s="4" t="str">
        <f>IF('True_Odds_Calculator_3-way'!C485="","",'True_Odds_Calculator_3-way'!C485)</f>
        <v/>
      </c>
      <c r="D484" s="9" t="e">
        <f t="shared" si="104"/>
        <v>#VALUE!</v>
      </c>
      <c r="E484" s="9" t="e">
        <f t="shared" si="105"/>
        <v>#VALUE!</v>
      </c>
      <c r="F484" s="9" t="e">
        <f t="shared" si="106"/>
        <v>#VALUE!</v>
      </c>
      <c r="G484" s="9" t="str">
        <f t="shared" si="107"/>
        <v/>
      </c>
      <c r="H484" s="9" t="str">
        <f t="shared" si="108"/>
        <v/>
      </c>
      <c r="I484" s="9" t="str">
        <f t="shared" si="109"/>
        <v/>
      </c>
      <c r="J484" s="9" t="str">
        <f t="shared" si="110"/>
        <v/>
      </c>
      <c r="K484" s="11" t="e">
        <f t="shared" si="111"/>
        <v>#VALUE!</v>
      </c>
      <c r="L484" s="11" t="e">
        <f t="shared" si="112"/>
        <v>#VALUE!</v>
      </c>
      <c r="M484" s="11" t="e">
        <f t="shared" si="113"/>
        <v>#VALUE!</v>
      </c>
      <c r="N484" s="11" t="e">
        <f>'OddsRatio_working_3-way'!K484+'OddsRatio_working_3-way'!L484+'OddsRatio_working_3-way'!M484-('OddsRatio_working_3-way'!K484*'OddsRatio_working_3-way'!L484)-('OddsRatio_working_3-way'!K484*'OddsRatio_working_3-way'!M484)-('OddsRatio_working_3-way'!L484*'OddsRatio_working_3-way'!M484)+('OddsRatio_working_3-way'!K484*'OddsRatio_working_3-way'!L484*'OddsRatio_working_3-way'!M484)-1</f>
        <v>#VALUE!</v>
      </c>
      <c r="O484" s="11">
        <f>0</f>
        <v>0</v>
      </c>
      <c r="P484" s="11" t="e">
        <f>('OddsRatio_working_3-way'!K484*'OddsRatio_working_3-way'!L484)+('OddsRatio_working_3-way'!K484*'OddsRatio_working_3-way'!M484)+('OddsRatio_working_3-way'!L484*'OddsRatio_working_3-way'!M484)-(3*'OddsRatio_working_3-way'!K484*'OddsRatio_working_3-way'!L484*'OddsRatio_working_3-way'!M484)</f>
        <v>#VALUE!</v>
      </c>
      <c r="Q484" s="11" t="e">
        <f>2*'OddsRatio_working_3-way'!K484*'OddsRatio_working_3-way'!L484*'OddsRatio_working_3-way'!M484</f>
        <v>#VALUE!</v>
      </c>
      <c r="R484" s="11" t="e">
        <f t="shared" si="114"/>
        <v>#VALUE!</v>
      </c>
      <c r="S484" s="11" t="e">
        <f t="shared" si="115"/>
        <v>#VALUE!</v>
      </c>
      <c r="T484" s="11" t="e">
        <f t="shared" si="116"/>
        <v>#VALUE!</v>
      </c>
      <c r="U484" s="11" t="e">
        <f>'OddsRatio_working_3-way'!S484-'OddsRatio_working_3-way'!R484^2/3</f>
        <v>#VALUE!</v>
      </c>
      <c r="V484" s="11" t="e">
        <f>'OddsRatio_working_3-way'!S484*'OddsRatio_working_3-way'!R484/3-2*'OddsRatio_working_3-way'!R484^3/27-'OddsRatio_working_3-way'!T484</f>
        <v>#VALUE!</v>
      </c>
      <c r="W484" s="11" t="e">
        <f>'OddsRatio_working_3-way'!V484^2+4*'OddsRatio_working_3-way'!U484^3/27</f>
        <v>#VALUE!</v>
      </c>
      <c r="X484" s="11" t="e">
        <f>IF('OddsRatio_working_3-way'!W484&gt;0,IF(ABS('OddsRatio_working_3-way'!V484+SQRT('OddsRatio_working_3-way'!W484))/2&gt;0,ABS('OddsRatio_working_3-way'!V484+SQRT('OddsRatio_working_3-way'!W484))/2,ABS('OddsRatio_working_3-way'!V484-SQRT('OddsRatio_working_3-way'!W484))/2),SQRT(-'OddsRatio_working_3-way'!U484^3/27))</f>
        <v>#VALUE!</v>
      </c>
      <c r="Y484" s="11" t="e">
        <f>IF('OddsRatio_working_3-way'!W484&gt;=0,IF('OddsRatio_working_3-way'!V484+SQRT('OddsRatio_working_3-way'!W484)&gt;0,0,PI()),ACOS('OddsRatio_working_3-way'!V484/(2*'OddsRatio_working_3-way'!X484)))</f>
        <v>#VALUE!</v>
      </c>
      <c r="Z484" s="11" t="e">
        <f>'OddsRatio_working_3-way'!X484^(1/3)*COS('OddsRatio_working_3-way'!Y484/3)</f>
        <v>#VALUE!</v>
      </c>
      <c r="AA484" s="11" t="e">
        <f>'OddsRatio_working_3-way'!X484^(1/3)*COS(('OddsRatio_working_3-way'!Y484+2*PI())/3)</f>
        <v>#VALUE!</v>
      </c>
      <c r="AB484" s="11" t="e">
        <f>'OddsRatio_working_3-way'!X484^(1/3)*COS(('OddsRatio_working_3-way'!Y484+4*PI())/3)</f>
        <v>#VALUE!</v>
      </c>
      <c r="AC484" s="11" t="e">
        <f>'OddsRatio_working_3-way'!X484^(1/3)*SIN('OddsRatio_working_3-way'!Y484/3)</f>
        <v>#VALUE!</v>
      </c>
      <c r="AD484" s="11" t="e">
        <f>'OddsRatio_working_3-way'!X484^(1/3)*SIN(('OddsRatio_working_3-way'!Y484+2*PI())/3)</f>
        <v>#VALUE!</v>
      </c>
      <c r="AE484" s="11" t="e">
        <f>'OddsRatio_working_3-way'!X484^(1/3)*SIN(('OddsRatio_working_3-way'!Y484+4*PI())/3)</f>
        <v>#VALUE!</v>
      </c>
      <c r="AF484" s="11" t="e">
        <f>-'OddsRatio_working_3-way'!U484/(3*'OddsRatio_working_3-way'!X484^(1/3))*COS(('OddsRatio_working_3-way'!Y484)/3)</f>
        <v>#VALUE!</v>
      </c>
      <c r="AG484" s="11" t="e">
        <f>-'OddsRatio_working_3-way'!U484/(3*'OddsRatio_working_3-way'!X484^(1/3))*COS(('OddsRatio_working_3-way'!Y484+2*PI())/3)</f>
        <v>#VALUE!</v>
      </c>
      <c r="AH484" s="11" t="e">
        <f>-'OddsRatio_working_3-way'!U484/(3*'OddsRatio_working_3-way'!X484^(1/3))*COS(('OddsRatio_working_3-way'!Y484+4*PI())/3)</f>
        <v>#VALUE!</v>
      </c>
      <c r="AI484" s="11" t="e">
        <f>'OddsRatio_working_3-way'!U484/(3*'OddsRatio_working_3-way'!X484^(1/3))*SIN(('OddsRatio_working_3-way'!Y484)/3)</f>
        <v>#VALUE!</v>
      </c>
      <c r="AJ484" s="11" t="e">
        <f>'OddsRatio_working_3-way'!U484/(3*'OddsRatio_working_3-way'!X484^(1/3))*SIN(('OddsRatio_working_3-way'!Y484+2*PI())/3)</f>
        <v>#VALUE!</v>
      </c>
      <c r="AK484" s="11" t="e">
        <f>'OddsRatio_working_3-way'!U484/(3*'OddsRatio_working_3-way'!X484^(1/3))*SIN(('OddsRatio_working_3-way'!Y484+4*PI())/3)</f>
        <v>#VALUE!</v>
      </c>
      <c r="AL484" s="11" t="e">
        <f>'OddsRatio_working_3-way'!Z484+'OddsRatio_working_3-way'!AF484</f>
        <v>#VALUE!</v>
      </c>
      <c r="AM484" s="11" t="e">
        <f>'OddsRatio_working_3-way'!AA484+'OddsRatio_working_3-way'!AG484</f>
        <v>#VALUE!</v>
      </c>
      <c r="AN484" s="11" t="e">
        <f>'OddsRatio_working_3-way'!AB484+'OddsRatio_working_3-way'!AH484</f>
        <v>#VALUE!</v>
      </c>
      <c r="AO484" s="11" t="e">
        <f>'OddsRatio_working_3-way'!AC484+'OddsRatio_working_3-way'!AI484</f>
        <v>#VALUE!</v>
      </c>
      <c r="AP484" s="11" t="e">
        <f>'OddsRatio_working_3-way'!AD484+'OddsRatio_working_3-way'!AJ484</f>
        <v>#VALUE!</v>
      </c>
      <c r="AQ484" s="11" t="e">
        <f>'OddsRatio_working_3-way'!AE484+'OddsRatio_working_3-way'!AK484</f>
        <v>#VALUE!</v>
      </c>
      <c r="AR484" s="10" t="str">
        <f>IF(A484="","",IF(('OddsRatio_working_3-way'!X484=0),IF(Q484&gt;0,-Q484^(1/3),(-Q484)^(1/3)),'OddsRatio_working_3-way'!AL484-'OddsRatio_working_3-way'!R484/3))</f>
        <v/>
      </c>
      <c r="AS484" s="11" t="e">
        <f>IF(('OddsRatio_working_3-way'!X484=0),IF(Q484&gt;0,-Q484^(1/3),(-Q484)^(1/3)),'OddsRatio_working_3-way'!AM484-'OddsRatio_working_3-way'!R484/3)</f>
        <v>#VALUE!</v>
      </c>
      <c r="AT484" s="11" t="e">
        <f>IF(('OddsRatio_working_3-way'!X484=0),IF(Q484&gt;0,-Q484^(1/3),(-Q484)^(1/3)),'OddsRatio_working_3-way'!AN484-'OddsRatio_working_3-way'!R484/3)</f>
        <v>#VALUE!</v>
      </c>
      <c r="AU484" s="11" t="e">
        <f>IF(('OddsRatio_working_3-way'!X484=0),0,'OddsRatio_working_3-way'!AO484)</f>
        <v>#VALUE!</v>
      </c>
      <c r="AV484" s="11" t="e">
        <f>IF(('OddsRatio_working_3-way'!X484=0),0,'OddsRatio_working_3-way'!AP484)</f>
        <v>#VALUE!</v>
      </c>
      <c r="AW484" s="11" t="e">
        <f>IF(('OddsRatio_working_3-way'!X484=0),0,'OddsRatio_working_3-way'!AQ484)</f>
        <v>#VALUE!</v>
      </c>
    </row>
    <row r="485" spans="1:49">
      <c r="A485" s="4" t="str">
        <f>IF('True_Odds_Calculator_3-way'!A486="","",'True_Odds_Calculator_3-way'!A486)</f>
        <v/>
      </c>
      <c r="B485" s="4" t="str">
        <f>IF('True_Odds_Calculator_3-way'!B486="","",'True_Odds_Calculator_3-way'!B486)</f>
        <v/>
      </c>
      <c r="C485" s="4" t="str">
        <f>IF('True_Odds_Calculator_3-way'!C486="","",'True_Odds_Calculator_3-way'!C486)</f>
        <v/>
      </c>
      <c r="D485" s="9" t="e">
        <f t="shared" si="104"/>
        <v>#VALUE!</v>
      </c>
      <c r="E485" s="9" t="e">
        <f t="shared" si="105"/>
        <v>#VALUE!</v>
      </c>
      <c r="F485" s="9" t="e">
        <f t="shared" si="106"/>
        <v>#VALUE!</v>
      </c>
      <c r="G485" s="9" t="str">
        <f t="shared" si="107"/>
        <v/>
      </c>
      <c r="H485" s="9" t="str">
        <f t="shared" si="108"/>
        <v/>
      </c>
      <c r="I485" s="9" t="str">
        <f t="shared" si="109"/>
        <v/>
      </c>
      <c r="J485" s="9" t="str">
        <f t="shared" si="110"/>
        <v/>
      </c>
      <c r="K485" s="11" t="e">
        <f t="shared" si="111"/>
        <v>#VALUE!</v>
      </c>
      <c r="L485" s="11" t="e">
        <f t="shared" si="112"/>
        <v>#VALUE!</v>
      </c>
      <c r="M485" s="11" t="e">
        <f t="shared" si="113"/>
        <v>#VALUE!</v>
      </c>
      <c r="N485" s="11" t="e">
        <f>'OddsRatio_working_3-way'!K485+'OddsRatio_working_3-way'!L485+'OddsRatio_working_3-way'!M485-('OddsRatio_working_3-way'!K485*'OddsRatio_working_3-way'!L485)-('OddsRatio_working_3-way'!K485*'OddsRatio_working_3-way'!M485)-('OddsRatio_working_3-way'!L485*'OddsRatio_working_3-way'!M485)+('OddsRatio_working_3-way'!K485*'OddsRatio_working_3-way'!L485*'OddsRatio_working_3-way'!M485)-1</f>
        <v>#VALUE!</v>
      </c>
      <c r="O485" s="11">
        <f>0</f>
        <v>0</v>
      </c>
      <c r="P485" s="11" t="e">
        <f>('OddsRatio_working_3-way'!K485*'OddsRatio_working_3-way'!L485)+('OddsRatio_working_3-way'!K485*'OddsRatio_working_3-way'!M485)+('OddsRatio_working_3-way'!L485*'OddsRatio_working_3-way'!M485)-(3*'OddsRatio_working_3-way'!K485*'OddsRatio_working_3-way'!L485*'OddsRatio_working_3-way'!M485)</f>
        <v>#VALUE!</v>
      </c>
      <c r="Q485" s="11" t="e">
        <f>2*'OddsRatio_working_3-way'!K485*'OddsRatio_working_3-way'!L485*'OddsRatio_working_3-way'!M485</f>
        <v>#VALUE!</v>
      </c>
      <c r="R485" s="11" t="e">
        <f t="shared" si="114"/>
        <v>#VALUE!</v>
      </c>
      <c r="S485" s="11" t="e">
        <f t="shared" si="115"/>
        <v>#VALUE!</v>
      </c>
      <c r="T485" s="11" t="e">
        <f t="shared" si="116"/>
        <v>#VALUE!</v>
      </c>
      <c r="U485" s="11" t="e">
        <f>'OddsRatio_working_3-way'!S485-'OddsRatio_working_3-way'!R485^2/3</f>
        <v>#VALUE!</v>
      </c>
      <c r="V485" s="11" t="e">
        <f>'OddsRatio_working_3-way'!S485*'OddsRatio_working_3-way'!R485/3-2*'OddsRatio_working_3-way'!R485^3/27-'OddsRatio_working_3-way'!T485</f>
        <v>#VALUE!</v>
      </c>
      <c r="W485" s="11" t="e">
        <f>'OddsRatio_working_3-way'!V485^2+4*'OddsRatio_working_3-way'!U485^3/27</f>
        <v>#VALUE!</v>
      </c>
      <c r="X485" s="11" t="e">
        <f>IF('OddsRatio_working_3-way'!W485&gt;0,IF(ABS('OddsRatio_working_3-way'!V485+SQRT('OddsRatio_working_3-way'!W485))/2&gt;0,ABS('OddsRatio_working_3-way'!V485+SQRT('OddsRatio_working_3-way'!W485))/2,ABS('OddsRatio_working_3-way'!V485-SQRT('OddsRatio_working_3-way'!W485))/2),SQRT(-'OddsRatio_working_3-way'!U485^3/27))</f>
        <v>#VALUE!</v>
      </c>
      <c r="Y485" s="11" t="e">
        <f>IF('OddsRatio_working_3-way'!W485&gt;=0,IF('OddsRatio_working_3-way'!V485+SQRT('OddsRatio_working_3-way'!W485)&gt;0,0,PI()),ACOS('OddsRatio_working_3-way'!V485/(2*'OddsRatio_working_3-way'!X485)))</f>
        <v>#VALUE!</v>
      </c>
      <c r="Z485" s="11" t="e">
        <f>'OddsRatio_working_3-way'!X485^(1/3)*COS('OddsRatio_working_3-way'!Y485/3)</f>
        <v>#VALUE!</v>
      </c>
      <c r="AA485" s="11" t="e">
        <f>'OddsRatio_working_3-way'!X485^(1/3)*COS(('OddsRatio_working_3-way'!Y485+2*PI())/3)</f>
        <v>#VALUE!</v>
      </c>
      <c r="AB485" s="11" t="e">
        <f>'OddsRatio_working_3-way'!X485^(1/3)*COS(('OddsRatio_working_3-way'!Y485+4*PI())/3)</f>
        <v>#VALUE!</v>
      </c>
      <c r="AC485" s="11" t="e">
        <f>'OddsRatio_working_3-way'!X485^(1/3)*SIN('OddsRatio_working_3-way'!Y485/3)</f>
        <v>#VALUE!</v>
      </c>
      <c r="AD485" s="11" t="e">
        <f>'OddsRatio_working_3-way'!X485^(1/3)*SIN(('OddsRatio_working_3-way'!Y485+2*PI())/3)</f>
        <v>#VALUE!</v>
      </c>
      <c r="AE485" s="11" t="e">
        <f>'OddsRatio_working_3-way'!X485^(1/3)*SIN(('OddsRatio_working_3-way'!Y485+4*PI())/3)</f>
        <v>#VALUE!</v>
      </c>
      <c r="AF485" s="11" t="e">
        <f>-'OddsRatio_working_3-way'!U485/(3*'OddsRatio_working_3-way'!X485^(1/3))*COS(('OddsRatio_working_3-way'!Y485)/3)</f>
        <v>#VALUE!</v>
      </c>
      <c r="AG485" s="11" t="e">
        <f>-'OddsRatio_working_3-way'!U485/(3*'OddsRatio_working_3-way'!X485^(1/3))*COS(('OddsRatio_working_3-way'!Y485+2*PI())/3)</f>
        <v>#VALUE!</v>
      </c>
      <c r="AH485" s="11" t="e">
        <f>-'OddsRatio_working_3-way'!U485/(3*'OddsRatio_working_3-way'!X485^(1/3))*COS(('OddsRatio_working_3-way'!Y485+4*PI())/3)</f>
        <v>#VALUE!</v>
      </c>
      <c r="AI485" s="11" t="e">
        <f>'OddsRatio_working_3-way'!U485/(3*'OddsRatio_working_3-way'!X485^(1/3))*SIN(('OddsRatio_working_3-way'!Y485)/3)</f>
        <v>#VALUE!</v>
      </c>
      <c r="AJ485" s="11" t="e">
        <f>'OddsRatio_working_3-way'!U485/(3*'OddsRatio_working_3-way'!X485^(1/3))*SIN(('OddsRatio_working_3-way'!Y485+2*PI())/3)</f>
        <v>#VALUE!</v>
      </c>
      <c r="AK485" s="11" t="e">
        <f>'OddsRatio_working_3-way'!U485/(3*'OddsRatio_working_3-way'!X485^(1/3))*SIN(('OddsRatio_working_3-way'!Y485+4*PI())/3)</f>
        <v>#VALUE!</v>
      </c>
      <c r="AL485" s="11" t="e">
        <f>'OddsRatio_working_3-way'!Z485+'OddsRatio_working_3-way'!AF485</f>
        <v>#VALUE!</v>
      </c>
      <c r="AM485" s="11" t="e">
        <f>'OddsRatio_working_3-way'!AA485+'OddsRatio_working_3-way'!AG485</f>
        <v>#VALUE!</v>
      </c>
      <c r="AN485" s="11" t="e">
        <f>'OddsRatio_working_3-way'!AB485+'OddsRatio_working_3-way'!AH485</f>
        <v>#VALUE!</v>
      </c>
      <c r="AO485" s="11" t="e">
        <f>'OddsRatio_working_3-way'!AC485+'OddsRatio_working_3-way'!AI485</f>
        <v>#VALUE!</v>
      </c>
      <c r="AP485" s="11" t="e">
        <f>'OddsRatio_working_3-way'!AD485+'OddsRatio_working_3-way'!AJ485</f>
        <v>#VALUE!</v>
      </c>
      <c r="AQ485" s="11" t="e">
        <f>'OddsRatio_working_3-way'!AE485+'OddsRatio_working_3-way'!AK485</f>
        <v>#VALUE!</v>
      </c>
      <c r="AR485" s="10" t="str">
        <f>IF(A485="","",IF(('OddsRatio_working_3-way'!X485=0),IF(Q485&gt;0,-Q485^(1/3),(-Q485)^(1/3)),'OddsRatio_working_3-way'!AL485-'OddsRatio_working_3-way'!R485/3))</f>
        <v/>
      </c>
      <c r="AS485" s="11" t="e">
        <f>IF(('OddsRatio_working_3-way'!X485=0),IF(Q485&gt;0,-Q485^(1/3),(-Q485)^(1/3)),'OddsRatio_working_3-way'!AM485-'OddsRatio_working_3-way'!R485/3)</f>
        <v>#VALUE!</v>
      </c>
      <c r="AT485" s="11" t="e">
        <f>IF(('OddsRatio_working_3-way'!X485=0),IF(Q485&gt;0,-Q485^(1/3),(-Q485)^(1/3)),'OddsRatio_working_3-way'!AN485-'OddsRatio_working_3-way'!R485/3)</f>
        <v>#VALUE!</v>
      </c>
      <c r="AU485" s="11" t="e">
        <f>IF(('OddsRatio_working_3-way'!X485=0),0,'OddsRatio_working_3-way'!AO485)</f>
        <v>#VALUE!</v>
      </c>
      <c r="AV485" s="11" t="e">
        <f>IF(('OddsRatio_working_3-way'!X485=0),0,'OddsRatio_working_3-way'!AP485)</f>
        <v>#VALUE!</v>
      </c>
      <c r="AW485" s="11" t="e">
        <f>IF(('OddsRatio_working_3-way'!X485=0),0,'OddsRatio_working_3-way'!AQ485)</f>
        <v>#VALUE!</v>
      </c>
    </row>
    <row r="486" spans="1:49">
      <c r="A486" s="4" t="str">
        <f>IF('True_Odds_Calculator_3-way'!A487="","",'True_Odds_Calculator_3-way'!A487)</f>
        <v/>
      </c>
      <c r="B486" s="4" t="str">
        <f>IF('True_Odds_Calculator_3-way'!B487="","",'True_Odds_Calculator_3-way'!B487)</f>
        <v/>
      </c>
      <c r="C486" s="4" t="str">
        <f>IF('True_Odds_Calculator_3-way'!C487="","",'True_Odds_Calculator_3-way'!C487)</f>
        <v/>
      </c>
      <c r="D486" s="9" t="e">
        <f t="shared" si="104"/>
        <v>#VALUE!</v>
      </c>
      <c r="E486" s="9" t="e">
        <f t="shared" si="105"/>
        <v>#VALUE!</v>
      </c>
      <c r="F486" s="9" t="e">
        <f t="shared" si="106"/>
        <v>#VALUE!</v>
      </c>
      <c r="G486" s="9" t="str">
        <f t="shared" si="107"/>
        <v/>
      </c>
      <c r="H486" s="9" t="str">
        <f t="shared" si="108"/>
        <v/>
      </c>
      <c r="I486" s="9" t="str">
        <f t="shared" si="109"/>
        <v/>
      </c>
      <c r="J486" s="9" t="str">
        <f t="shared" si="110"/>
        <v/>
      </c>
      <c r="K486" s="11" t="e">
        <f t="shared" si="111"/>
        <v>#VALUE!</v>
      </c>
      <c r="L486" s="11" t="e">
        <f t="shared" si="112"/>
        <v>#VALUE!</v>
      </c>
      <c r="M486" s="11" t="e">
        <f t="shared" si="113"/>
        <v>#VALUE!</v>
      </c>
      <c r="N486" s="11" t="e">
        <f>'OddsRatio_working_3-way'!K486+'OddsRatio_working_3-way'!L486+'OddsRatio_working_3-way'!M486-('OddsRatio_working_3-way'!K486*'OddsRatio_working_3-way'!L486)-('OddsRatio_working_3-way'!K486*'OddsRatio_working_3-way'!M486)-('OddsRatio_working_3-way'!L486*'OddsRatio_working_3-way'!M486)+('OddsRatio_working_3-way'!K486*'OddsRatio_working_3-way'!L486*'OddsRatio_working_3-way'!M486)-1</f>
        <v>#VALUE!</v>
      </c>
      <c r="O486" s="11">
        <f>0</f>
        <v>0</v>
      </c>
      <c r="P486" s="11" t="e">
        <f>('OddsRatio_working_3-way'!K486*'OddsRatio_working_3-way'!L486)+('OddsRatio_working_3-way'!K486*'OddsRatio_working_3-way'!M486)+('OddsRatio_working_3-way'!L486*'OddsRatio_working_3-way'!M486)-(3*'OddsRatio_working_3-way'!K486*'OddsRatio_working_3-way'!L486*'OddsRatio_working_3-way'!M486)</f>
        <v>#VALUE!</v>
      </c>
      <c r="Q486" s="11" t="e">
        <f>2*'OddsRatio_working_3-way'!K486*'OddsRatio_working_3-way'!L486*'OddsRatio_working_3-way'!M486</f>
        <v>#VALUE!</v>
      </c>
      <c r="R486" s="11" t="e">
        <f t="shared" si="114"/>
        <v>#VALUE!</v>
      </c>
      <c r="S486" s="11" t="e">
        <f t="shared" si="115"/>
        <v>#VALUE!</v>
      </c>
      <c r="T486" s="11" t="e">
        <f t="shared" si="116"/>
        <v>#VALUE!</v>
      </c>
      <c r="U486" s="11" t="e">
        <f>'OddsRatio_working_3-way'!S486-'OddsRatio_working_3-way'!R486^2/3</f>
        <v>#VALUE!</v>
      </c>
      <c r="V486" s="11" t="e">
        <f>'OddsRatio_working_3-way'!S486*'OddsRatio_working_3-way'!R486/3-2*'OddsRatio_working_3-way'!R486^3/27-'OddsRatio_working_3-way'!T486</f>
        <v>#VALUE!</v>
      </c>
      <c r="W486" s="11" t="e">
        <f>'OddsRatio_working_3-way'!V486^2+4*'OddsRatio_working_3-way'!U486^3/27</f>
        <v>#VALUE!</v>
      </c>
      <c r="X486" s="11" t="e">
        <f>IF('OddsRatio_working_3-way'!W486&gt;0,IF(ABS('OddsRatio_working_3-way'!V486+SQRT('OddsRatio_working_3-way'!W486))/2&gt;0,ABS('OddsRatio_working_3-way'!V486+SQRT('OddsRatio_working_3-way'!W486))/2,ABS('OddsRatio_working_3-way'!V486-SQRT('OddsRatio_working_3-way'!W486))/2),SQRT(-'OddsRatio_working_3-way'!U486^3/27))</f>
        <v>#VALUE!</v>
      </c>
      <c r="Y486" s="11" t="e">
        <f>IF('OddsRatio_working_3-way'!W486&gt;=0,IF('OddsRatio_working_3-way'!V486+SQRT('OddsRatio_working_3-way'!W486)&gt;0,0,PI()),ACOS('OddsRatio_working_3-way'!V486/(2*'OddsRatio_working_3-way'!X486)))</f>
        <v>#VALUE!</v>
      </c>
      <c r="Z486" s="11" t="e">
        <f>'OddsRatio_working_3-way'!X486^(1/3)*COS('OddsRatio_working_3-way'!Y486/3)</f>
        <v>#VALUE!</v>
      </c>
      <c r="AA486" s="11" t="e">
        <f>'OddsRatio_working_3-way'!X486^(1/3)*COS(('OddsRatio_working_3-way'!Y486+2*PI())/3)</f>
        <v>#VALUE!</v>
      </c>
      <c r="AB486" s="11" t="e">
        <f>'OddsRatio_working_3-way'!X486^(1/3)*COS(('OddsRatio_working_3-way'!Y486+4*PI())/3)</f>
        <v>#VALUE!</v>
      </c>
      <c r="AC486" s="11" t="e">
        <f>'OddsRatio_working_3-way'!X486^(1/3)*SIN('OddsRatio_working_3-way'!Y486/3)</f>
        <v>#VALUE!</v>
      </c>
      <c r="AD486" s="11" t="e">
        <f>'OddsRatio_working_3-way'!X486^(1/3)*SIN(('OddsRatio_working_3-way'!Y486+2*PI())/3)</f>
        <v>#VALUE!</v>
      </c>
      <c r="AE486" s="11" t="e">
        <f>'OddsRatio_working_3-way'!X486^(1/3)*SIN(('OddsRatio_working_3-way'!Y486+4*PI())/3)</f>
        <v>#VALUE!</v>
      </c>
      <c r="AF486" s="11" t="e">
        <f>-'OddsRatio_working_3-way'!U486/(3*'OddsRatio_working_3-way'!X486^(1/3))*COS(('OddsRatio_working_3-way'!Y486)/3)</f>
        <v>#VALUE!</v>
      </c>
      <c r="AG486" s="11" t="e">
        <f>-'OddsRatio_working_3-way'!U486/(3*'OddsRatio_working_3-way'!X486^(1/3))*COS(('OddsRatio_working_3-way'!Y486+2*PI())/3)</f>
        <v>#VALUE!</v>
      </c>
      <c r="AH486" s="11" t="e">
        <f>-'OddsRatio_working_3-way'!U486/(3*'OddsRatio_working_3-way'!X486^(1/3))*COS(('OddsRatio_working_3-way'!Y486+4*PI())/3)</f>
        <v>#VALUE!</v>
      </c>
      <c r="AI486" s="11" t="e">
        <f>'OddsRatio_working_3-way'!U486/(3*'OddsRatio_working_3-way'!X486^(1/3))*SIN(('OddsRatio_working_3-way'!Y486)/3)</f>
        <v>#VALUE!</v>
      </c>
      <c r="AJ486" s="11" t="e">
        <f>'OddsRatio_working_3-way'!U486/(3*'OddsRatio_working_3-way'!X486^(1/3))*SIN(('OddsRatio_working_3-way'!Y486+2*PI())/3)</f>
        <v>#VALUE!</v>
      </c>
      <c r="AK486" s="11" t="e">
        <f>'OddsRatio_working_3-way'!U486/(3*'OddsRatio_working_3-way'!X486^(1/3))*SIN(('OddsRatio_working_3-way'!Y486+4*PI())/3)</f>
        <v>#VALUE!</v>
      </c>
      <c r="AL486" s="11" t="e">
        <f>'OddsRatio_working_3-way'!Z486+'OddsRatio_working_3-way'!AF486</f>
        <v>#VALUE!</v>
      </c>
      <c r="AM486" s="11" t="e">
        <f>'OddsRatio_working_3-way'!AA486+'OddsRatio_working_3-way'!AG486</f>
        <v>#VALUE!</v>
      </c>
      <c r="AN486" s="11" t="e">
        <f>'OddsRatio_working_3-way'!AB486+'OddsRatio_working_3-way'!AH486</f>
        <v>#VALUE!</v>
      </c>
      <c r="AO486" s="11" t="e">
        <f>'OddsRatio_working_3-way'!AC486+'OddsRatio_working_3-way'!AI486</f>
        <v>#VALUE!</v>
      </c>
      <c r="AP486" s="11" t="e">
        <f>'OddsRatio_working_3-way'!AD486+'OddsRatio_working_3-way'!AJ486</f>
        <v>#VALUE!</v>
      </c>
      <c r="AQ486" s="11" t="e">
        <f>'OddsRatio_working_3-way'!AE486+'OddsRatio_working_3-way'!AK486</f>
        <v>#VALUE!</v>
      </c>
      <c r="AR486" s="10" t="str">
        <f>IF(A486="","",IF(('OddsRatio_working_3-way'!X486=0),IF(Q486&gt;0,-Q486^(1/3),(-Q486)^(1/3)),'OddsRatio_working_3-way'!AL486-'OddsRatio_working_3-way'!R486/3))</f>
        <v/>
      </c>
      <c r="AS486" s="11" t="e">
        <f>IF(('OddsRatio_working_3-way'!X486=0),IF(Q486&gt;0,-Q486^(1/3),(-Q486)^(1/3)),'OddsRatio_working_3-way'!AM486-'OddsRatio_working_3-way'!R486/3)</f>
        <v>#VALUE!</v>
      </c>
      <c r="AT486" s="11" t="e">
        <f>IF(('OddsRatio_working_3-way'!X486=0),IF(Q486&gt;0,-Q486^(1/3),(-Q486)^(1/3)),'OddsRatio_working_3-way'!AN486-'OddsRatio_working_3-way'!R486/3)</f>
        <v>#VALUE!</v>
      </c>
      <c r="AU486" s="11" t="e">
        <f>IF(('OddsRatio_working_3-way'!X486=0),0,'OddsRatio_working_3-way'!AO486)</f>
        <v>#VALUE!</v>
      </c>
      <c r="AV486" s="11" t="e">
        <f>IF(('OddsRatio_working_3-way'!X486=0),0,'OddsRatio_working_3-way'!AP486)</f>
        <v>#VALUE!</v>
      </c>
      <c r="AW486" s="11" t="e">
        <f>IF(('OddsRatio_working_3-way'!X486=0),0,'OddsRatio_working_3-way'!AQ486)</f>
        <v>#VALUE!</v>
      </c>
    </row>
    <row r="487" spans="1:49">
      <c r="A487" s="4" t="str">
        <f>IF('True_Odds_Calculator_3-way'!A488="","",'True_Odds_Calculator_3-way'!A488)</f>
        <v/>
      </c>
      <c r="B487" s="4" t="str">
        <f>IF('True_Odds_Calculator_3-way'!B488="","",'True_Odds_Calculator_3-way'!B488)</f>
        <v/>
      </c>
      <c r="C487" s="4" t="str">
        <f>IF('True_Odds_Calculator_3-way'!C488="","",'True_Odds_Calculator_3-way'!C488)</f>
        <v/>
      </c>
      <c r="D487" s="9" t="e">
        <f t="shared" si="104"/>
        <v>#VALUE!</v>
      </c>
      <c r="E487" s="9" t="e">
        <f t="shared" si="105"/>
        <v>#VALUE!</v>
      </c>
      <c r="F487" s="9" t="e">
        <f t="shared" si="106"/>
        <v>#VALUE!</v>
      </c>
      <c r="G487" s="9" t="str">
        <f t="shared" si="107"/>
        <v/>
      </c>
      <c r="H487" s="9" t="str">
        <f t="shared" si="108"/>
        <v/>
      </c>
      <c r="I487" s="9" t="str">
        <f t="shared" si="109"/>
        <v/>
      </c>
      <c r="J487" s="9" t="str">
        <f t="shared" si="110"/>
        <v/>
      </c>
      <c r="K487" s="11" t="e">
        <f t="shared" si="111"/>
        <v>#VALUE!</v>
      </c>
      <c r="L487" s="11" t="e">
        <f t="shared" si="112"/>
        <v>#VALUE!</v>
      </c>
      <c r="M487" s="11" t="e">
        <f t="shared" si="113"/>
        <v>#VALUE!</v>
      </c>
      <c r="N487" s="11" t="e">
        <f>'OddsRatio_working_3-way'!K487+'OddsRatio_working_3-way'!L487+'OddsRatio_working_3-way'!M487-('OddsRatio_working_3-way'!K487*'OddsRatio_working_3-way'!L487)-('OddsRatio_working_3-way'!K487*'OddsRatio_working_3-way'!M487)-('OddsRatio_working_3-way'!L487*'OddsRatio_working_3-way'!M487)+('OddsRatio_working_3-way'!K487*'OddsRatio_working_3-way'!L487*'OddsRatio_working_3-way'!M487)-1</f>
        <v>#VALUE!</v>
      </c>
      <c r="O487" s="11">
        <f>0</f>
        <v>0</v>
      </c>
      <c r="P487" s="11" t="e">
        <f>('OddsRatio_working_3-way'!K487*'OddsRatio_working_3-way'!L487)+('OddsRatio_working_3-way'!K487*'OddsRatio_working_3-way'!M487)+('OddsRatio_working_3-way'!L487*'OddsRatio_working_3-way'!M487)-(3*'OddsRatio_working_3-way'!K487*'OddsRatio_working_3-way'!L487*'OddsRatio_working_3-way'!M487)</f>
        <v>#VALUE!</v>
      </c>
      <c r="Q487" s="11" t="e">
        <f>2*'OddsRatio_working_3-way'!K487*'OddsRatio_working_3-way'!L487*'OddsRatio_working_3-way'!M487</f>
        <v>#VALUE!</v>
      </c>
      <c r="R487" s="11" t="e">
        <f t="shared" si="114"/>
        <v>#VALUE!</v>
      </c>
      <c r="S487" s="11" t="e">
        <f t="shared" si="115"/>
        <v>#VALUE!</v>
      </c>
      <c r="T487" s="11" t="e">
        <f t="shared" si="116"/>
        <v>#VALUE!</v>
      </c>
      <c r="U487" s="11" t="e">
        <f>'OddsRatio_working_3-way'!S487-'OddsRatio_working_3-way'!R487^2/3</f>
        <v>#VALUE!</v>
      </c>
      <c r="V487" s="11" t="e">
        <f>'OddsRatio_working_3-way'!S487*'OddsRatio_working_3-way'!R487/3-2*'OddsRatio_working_3-way'!R487^3/27-'OddsRatio_working_3-way'!T487</f>
        <v>#VALUE!</v>
      </c>
      <c r="W487" s="11" t="e">
        <f>'OddsRatio_working_3-way'!V487^2+4*'OddsRatio_working_3-way'!U487^3/27</f>
        <v>#VALUE!</v>
      </c>
      <c r="X487" s="11" t="e">
        <f>IF('OddsRatio_working_3-way'!W487&gt;0,IF(ABS('OddsRatio_working_3-way'!V487+SQRT('OddsRatio_working_3-way'!W487))/2&gt;0,ABS('OddsRatio_working_3-way'!V487+SQRT('OddsRatio_working_3-way'!W487))/2,ABS('OddsRatio_working_3-way'!V487-SQRT('OddsRatio_working_3-way'!W487))/2),SQRT(-'OddsRatio_working_3-way'!U487^3/27))</f>
        <v>#VALUE!</v>
      </c>
      <c r="Y487" s="11" t="e">
        <f>IF('OddsRatio_working_3-way'!W487&gt;=0,IF('OddsRatio_working_3-way'!V487+SQRT('OddsRatio_working_3-way'!W487)&gt;0,0,PI()),ACOS('OddsRatio_working_3-way'!V487/(2*'OddsRatio_working_3-way'!X487)))</f>
        <v>#VALUE!</v>
      </c>
      <c r="Z487" s="11" t="e">
        <f>'OddsRatio_working_3-way'!X487^(1/3)*COS('OddsRatio_working_3-way'!Y487/3)</f>
        <v>#VALUE!</v>
      </c>
      <c r="AA487" s="11" t="e">
        <f>'OddsRatio_working_3-way'!X487^(1/3)*COS(('OddsRatio_working_3-way'!Y487+2*PI())/3)</f>
        <v>#VALUE!</v>
      </c>
      <c r="AB487" s="11" t="e">
        <f>'OddsRatio_working_3-way'!X487^(1/3)*COS(('OddsRatio_working_3-way'!Y487+4*PI())/3)</f>
        <v>#VALUE!</v>
      </c>
      <c r="AC487" s="11" t="e">
        <f>'OddsRatio_working_3-way'!X487^(1/3)*SIN('OddsRatio_working_3-way'!Y487/3)</f>
        <v>#VALUE!</v>
      </c>
      <c r="AD487" s="11" t="e">
        <f>'OddsRatio_working_3-way'!X487^(1/3)*SIN(('OddsRatio_working_3-way'!Y487+2*PI())/3)</f>
        <v>#VALUE!</v>
      </c>
      <c r="AE487" s="11" t="e">
        <f>'OddsRatio_working_3-way'!X487^(1/3)*SIN(('OddsRatio_working_3-way'!Y487+4*PI())/3)</f>
        <v>#VALUE!</v>
      </c>
      <c r="AF487" s="11" t="e">
        <f>-'OddsRatio_working_3-way'!U487/(3*'OddsRatio_working_3-way'!X487^(1/3))*COS(('OddsRatio_working_3-way'!Y487)/3)</f>
        <v>#VALUE!</v>
      </c>
      <c r="AG487" s="11" t="e">
        <f>-'OddsRatio_working_3-way'!U487/(3*'OddsRatio_working_3-way'!X487^(1/3))*COS(('OddsRatio_working_3-way'!Y487+2*PI())/3)</f>
        <v>#VALUE!</v>
      </c>
      <c r="AH487" s="11" t="e">
        <f>-'OddsRatio_working_3-way'!U487/(3*'OddsRatio_working_3-way'!X487^(1/3))*COS(('OddsRatio_working_3-way'!Y487+4*PI())/3)</f>
        <v>#VALUE!</v>
      </c>
      <c r="AI487" s="11" t="e">
        <f>'OddsRatio_working_3-way'!U487/(3*'OddsRatio_working_3-way'!X487^(1/3))*SIN(('OddsRatio_working_3-way'!Y487)/3)</f>
        <v>#VALUE!</v>
      </c>
      <c r="AJ487" s="11" t="e">
        <f>'OddsRatio_working_3-way'!U487/(3*'OddsRatio_working_3-way'!X487^(1/3))*SIN(('OddsRatio_working_3-way'!Y487+2*PI())/3)</f>
        <v>#VALUE!</v>
      </c>
      <c r="AK487" s="11" t="e">
        <f>'OddsRatio_working_3-way'!U487/(3*'OddsRatio_working_3-way'!X487^(1/3))*SIN(('OddsRatio_working_3-way'!Y487+4*PI())/3)</f>
        <v>#VALUE!</v>
      </c>
      <c r="AL487" s="11" t="e">
        <f>'OddsRatio_working_3-way'!Z487+'OddsRatio_working_3-way'!AF487</f>
        <v>#VALUE!</v>
      </c>
      <c r="AM487" s="11" t="e">
        <f>'OddsRatio_working_3-way'!AA487+'OddsRatio_working_3-way'!AG487</f>
        <v>#VALUE!</v>
      </c>
      <c r="AN487" s="11" t="e">
        <f>'OddsRatio_working_3-way'!AB487+'OddsRatio_working_3-way'!AH487</f>
        <v>#VALUE!</v>
      </c>
      <c r="AO487" s="11" t="e">
        <f>'OddsRatio_working_3-way'!AC487+'OddsRatio_working_3-way'!AI487</f>
        <v>#VALUE!</v>
      </c>
      <c r="AP487" s="11" t="e">
        <f>'OddsRatio_working_3-way'!AD487+'OddsRatio_working_3-way'!AJ487</f>
        <v>#VALUE!</v>
      </c>
      <c r="AQ487" s="11" t="e">
        <f>'OddsRatio_working_3-way'!AE487+'OddsRatio_working_3-way'!AK487</f>
        <v>#VALUE!</v>
      </c>
      <c r="AR487" s="10" t="str">
        <f>IF(A487="","",IF(('OddsRatio_working_3-way'!X487=0),IF(Q487&gt;0,-Q487^(1/3),(-Q487)^(1/3)),'OddsRatio_working_3-way'!AL487-'OddsRatio_working_3-way'!R487/3))</f>
        <v/>
      </c>
      <c r="AS487" s="11" t="e">
        <f>IF(('OddsRatio_working_3-way'!X487=0),IF(Q487&gt;0,-Q487^(1/3),(-Q487)^(1/3)),'OddsRatio_working_3-way'!AM487-'OddsRatio_working_3-way'!R487/3)</f>
        <v>#VALUE!</v>
      </c>
      <c r="AT487" s="11" t="e">
        <f>IF(('OddsRatio_working_3-way'!X487=0),IF(Q487&gt;0,-Q487^(1/3),(-Q487)^(1/3)),'OddsRatio_working_3-way'!AN487-'OddsRatio_working_3-way'!R487/3)</f>
        <v>#VALUE!</v>
      </c>
      <c r="AU487" s="11" t="e">
        <f>IF(('OddsRatio_working_3-way'!X487=0),0,'OddsRatio_working_3-way'!AO487)</f>
        <v>#VALUE!</v>
      </c>
      <c r="AV487" s="11" t="e">
        <f>IF(('OddsRatio_working_3-way'!X487=0),0,'OddsRatio_working_3-way'!AP487)</f>
        <v>#VALUE!</v>
      </c>
      <c r="AW487" s="11" t="e">
        <f>IF(('OddsRatio_working_3-way'!X487=0),0,'OddsRatio_working_3-way'!AQ487)</f>
        <v>#VALUE!</v>
      </c>
    </row>
    <row r="488" spans="1:49">
      <c r="A488" s="4" t="str">
        <f>IF('True_Odds_Calculator_3-way'!A489="","",'True_Odds_Calculator_3-way'!A489)</f>
        <v/>
      </c>
      <c r="B488" s="4" t="str">
        <f>IF('True_Odds_Calculator_3-way'!B489="","",'True_Odds_Calculator_3-way'!B489)</f>
        <v/>
      </c>
      <c r="C488" s="4" t="str">
        <f>IF('True_Odds_Calculator_3-way'!C489="","",'True_Odds_Calculator_3-way'!C489)</f>
        <v/>
      </c>
      <c r="D488" s="9" t="e">
        <f t="shared" si="104"/>
        <v>#VALUE!</v>
      </c>
      <c r="E488" s="9" t="e">
        <f t="shared" si="105"/>
        <v>#VALUE!</v>
      </c>
      <c r="F488" s="9" t="e">
        <f t="shared" si="106"/>
        <v>#VALUE!</v>
      </c>
      <c r="G488" s="9" t="str">
        <f t="shared" si="107"/>
        <v/>
      </c>
      <c r="H488" s="9" t="str">
        <f t="shared" si="108"/>
        <v/>
      </c>
      <c r="I488" s="9" t="str">
        <f t="shared" si="109"/>
        <v/>
      </c>
      <c r="J488" s="9" t="str">
        <f t="shared" si="110"/>
        <v/>
      </c>
      <c r="K488" s="11" t="e">
        <f t="shared" si="111"/>
        <v>#VALUE!</v>
      </c>
      <c r="L488" s="11" t="e">
        <f t="shared" si="112"/>
        <v>#VALUE!</v>
      </c>
      <c r="M488" s="11" t="e">
        <f t="shared" si="113"/>
        <v>#VALUE!</v>
      </c>
      <c r="N488" s="11" t="e">
        <f>'OddsRatio_working_3-way'!K488+'OddsRatio_working_3-way'!L488+'OddsRatio_working_3-way'!M488-('OddsRatio_working_3-way'!K488*'OddsRatio_working_3-way'!L488)-('OddsRatio_working_3-way'!K488*'OddsRatio_working_3-way'!M488)-('OddsRatio_working_3-way'!L488*'OddsRatio_working_3-way'!M488)+('OddsRatio_working_3-way'!K488*'OddsRatio_working_3-way'!L488*'OddsRatio_working_3-way'!M488)-1</f>
        <v>#VALUE!</v>
      </c>
      <c r="O488" s="11">
        <f>0</f>
        <v>0</v>
      </c>
      <c r="P488" s="11" t="e">
        <f>('OddsRatio_working_3-way'!K488*'OddsRatio_working_3-way'!L488)+('OddsRatio_working_3-way'!K488*'OddsRatio_working_3-way'!M488)+('OddsRatio_working_3-way'!L488*'OddsRatio_working_3-way'!M488)-(3*'OddsRatio_working_3-way'!K488*'OddsRatio_working_3-way'!L488*'OddsRatio_working_3-way'!M488)</f>
        <v>#VALUE!</v>
      </c>
      <c r="Q488" s="11" t="e">
        <f>2*'OddsRatio_working_3-way'!K488*'OddsRatio_working_3-way'!L488*'OddsRatio_working_3-way'!M488</f>
        <v>#VALUE!</v>
      </c>
      <c r="R488" s="11" t="e">
        <f t="shared" si="114"/>
        <v>#VALUE!</v>
      </c>
      <c r="S488" s="11" t="e">
        <f t="shared" si="115"/>
        <v>#VALUE!</v>
      </c>
      <c r="T488" s="11" t="e">
        <f t="shared" si="116"/>
        <v>#VALUE!</v>
      </c>
      <c r="U488" s="11" t="e">
        <f>'OddsRatio_working_3-way'!S488-'OddsRatio_working_3-way'!R488^2/3</f>
        <v>#VALUE!</v>
      </c>
      <c r="V488" s="11" t="e">
        <f>'OddsRatio_working_3-way'!S488*'OddsRatio_working_3-way'!R488/3-2*'OddsRatio_working_3-way'!R488^3/27-'OddsRatio_working_3-way'!T488</f>
        <v>#VALUE!</v>
      </c>
      <c r="W488" s="11" t="e">
        <f>'OddsRatio_working_3-way'!V488^2+4*'OddsRatio_working_3-way'!U488^3/27</f>
        <v>#VALUE!</v>
      </c>
      <c r="X488" s="11" t="e">
        <f>IF('OddsRatio_working_3-way'!W488&gt;0,IF(ABS('OddsRatio_working_3-way'!V488+SQRT('OddsRatio_working_3-way'!W488))/2&gt;0,ABS('OddsRatio_working_3-way'!V488+SQRT('OddsRatio_working_3-way'!W488))/2,ABS('OddsRatio_working_3-way'!V488-SQRT('OddsRatio_working_3-way'!W488))/2),SQRT(-'OddsRatio_working_3-way'!U488^3/27))</f>
        <v>#VALUE!</v>
      </c>
      <c r="Y488" s="11" t="e">
        <f>IF('OddsRatio_working_3-way'!W488&gt;=0,IF('OddsRatio_working_3-way'!V488+SQRT('OddsRatio_working_3-way'!W488)&gt;0,0,PI()),ACOS('OddsRatio_working_3-way'!V488/(2*'OddsRatio_working_3-way'!X488)))</f>
        <v>#VALUE!</v>
      </c>
      <c r="Z488" s="11" t="e">
        <f>'OddsRatio_working_3-way'!X488^(1/3)*COS('OddsRatio_working_3-way'!Y488/3)</f>
        <v>#VALUE!</v>
      </c>
      <c r="AA488" s="11" t="e">
        <f>'OddsRatio_working_3-way'!X488^(1/3)*COS(('OddsRatio_working_3-way'!Y488+2*PI())/3)</f>
        <v>#VALUE!</v>
      </c>
      <c r="AB488" s="11" t="e">
        <f>'OddsRatio_working_3-way'!X488^(1/3)*COS(('OddsRatio_working_3-way'!Y488+4*PI())/3)</f>
        <v>#VALUE!</v>
      </c>
      <c r="AC488" s="11" t="e">
        <f>'OddsRatio_working_3-way'!X488^(1/3)*SIN('OddsRatio_working_3-way'!Y488/3)</f>
        <v>#VALUE!</v>
      </c>
      <c r="AD488" s="11" t="e">
        <f>'OddsRatio_working_3-way'!X488^(1/3)*SIN(('OddsRatio_working_3-way'!Y488+2*PI())/3)</f>
        <v>#VALUE!</v>
      </c>
      <c r="AE488" s="11" t="e">
        <f>'OddsRatio_working_3-way'!X488^(1/3)*SIN(('OddsRatio_working_3-way'!Y488+4*PI())/3)</f>
        <v>#VALUE!</v>
      </c>
      <c r="AF488" s="11" t="e">
        <f>-'OddsRatio_working_3-way'!U488/(3*'OddsRatio_working_3-way'!X488^(1/3))*COS(('OddsRatio_working_3-way'!Y488)/3)</f>
        <v>#VALUE!</v>
      </c>
      <c r="AG488" s="11" t="e">
        <f>-'OddsRatio_working_3-way'!U488/(3*'OddsRatio_working_3-way'!X488^(1/3))*COS(('OddsRatio_working_3-way'!Y488+2*PI())/3)</f>
        <v>#VALUE!</v>
      </c>
      <c r="AH488" s="11" t="e">
        <f>-'OddsRatio_working_3-way'!U488/(3*'OddsRatio_working_3-way'!X488^(1/3))*COS(('OddsRatio_working_3-way'!Y488+4*PI())/3)</f>
        <v>#VALUE!</v>
      </c>
      <c r="AI488" s="11" t="e">
        <f>'OddsRatio_working_3-way'!U488/(3*'OddsRatio_working_3-way'!X488^(1/3))*SIN(('OddsRatio_working_3-way'!Y488)/3)</f>
        <v>#VALUE!</v>
      </c>
      <c r="AJ488" s="11" t="e">
        <f>'OddsRatio_working_3-way'!U488/(3*'OddsRatio_working_3-way'!X488^(1/3))*SIN(('OddsRatio_working_3-way'!Y488+2*PI())/3)</f>
        <v>#VALUE!</v>
      </c>
      <c r="AK488" s="11" t="e">
        <f>'OddsRatio_working_3-way'!U488/(3*'OddsRatio_working_3-way'!X488^(1/3))*SIN(('OddsRatio_working_3-way'!Y488+4*PI())/3)</f>
        <v>#VALUE!</v>
      </c>
      <c r="AL488" s="11" t="e">
        <f>'OddsRatio_working_3-way'!Z488+'OddsRatio_working_3-way'!AF488</f>
        <v>#VALUE!</v>
      </c>
      <c r="AM488" s="11" t="e">
        <f>'OddsRatio_working_3-way'!AA488+'OddsRatio_working_3-way'!AG488</f>
        <v>#VALUE!</v>
      </c>
      <c r="AN488" s="11" t="e">
        <f>'OddsRatio_working_3-way'!AB488+'OddsRatio_working_3-way'!AH488</f>
        <v>#VALUE!</v>
      </c>
      <c r="AO488" s="11" t="e">
        <f>'OddsRatio_working_3-way'!AC488+'OddsRatio_working_3-way'!AI488</f>
        <v>#VALUE!</v>
      </c>
      <c r="AP488" s="11" t="e">
        <f>'OddsRatio_working_3-way'!AD488+'OddsRatio_working_3-way'!AJ488</f>
        <v>#VALUE!</v>
      </c>
      <c r="AQ488" s="11" t="e">
        <f>'OddsRatio_working_3-way'!AE488+'OddsRatio_working_3-way'!AK488</f>
        <v>#VALUE!</v>
      </c>
      <c r="AR488" s="10" t="str">
        <f>IF(A488="","",IF(('OddsRatio_working_3-way'!X488=0),IF(Q488&gt;0,-Q488^(1/3),(-Q488)^(1/3)),'OddsRatio_working_3-way'!AL488-'OddsRatio_working_3-way'!R488/3))</f>
        <v/>
      </c>
      <c r="AS488" s="11" t="e">
        <f>IF(('OddsRatio_working_3-way'!X488=0),IF(Q488&gt;0,-Q488^(1/3),(-Q488)^(1/3)),'OddsRatio_working_3-way'!AM488-'OddsRatio_working_3-way'!R488/3)</f>
        <v>#VALUE!</v>
      </c>
      <c r="AT488" s="11" t="e">
        <f>IF(('OddsRatio_working_3-way'!X488=0),IF(Q488&gt;0,-Q488^(1/3),(-Q488)^(1/3)),'OddsRatio_working_3-way'!AN488-'OddsRatio_working_3-way'!R488/3)</f>
        <v>#VALUE!</v>
      </c>
      <c r="AU488" s="11" t="e">
        <f>IF(('OddsRatio_working_3-way'!X488=0),0,'OddsRatio_working_3-way'!AO488)</f>
        <v>#VALUE!</v>
      </c>
      <c r="AV488" s="11" t="e">
        <f>IF(('OddsRatio_working_3-way'!X488=0),0,'OddsRatio_working_3-way'!AP488)</f>
        <v>#VALUE!</v>
      </c>
      <c r="AW488" s="11" t="e">
        <f>IF(('OddsRatio_working_3-way'!X488=0),0,'OddsRatio_working_3-way'!AQ488)</f>
        <v>#VALUE!</v>
      </c>
    </row>
    <row r="489" spans="1:49">
      <c r="A489" s="4" t="str">
        <f>IF('True_Odds_Calculator_3-way'!A490="","",'True_Odds_Calculator_3-way'!A490)</f>
        <v/>
      </c>
      <c r="B489" s="4" t="str">
        <f>IF('True_Odds_Calculator_3-way'!B490="","",'True_Odds_Calculator_3-way'!B490)</f>
        <v/>
      </c>
      <c r="C489" s="4" t="str">
        <f>IF('True_Odds_Calculator_3-way'!C490="","",'True_Odds_Calculator_3-way'!C490)</f>
        <v/>
      </c>
      <c r="D489" s="9" t="e">
        <f t="shared" si="104"/>
        <v>#VALUE!</v>
      </c>
      <c r="E489" s="9" t="e">
        <f t="shared" si="105"/>
        <v>#VALUE!</v>
      </c>
      <c r="F489" s="9" t="e">
        <f t="shared" si="106"/>
        <v>#VALUE!</v>
      </c>
      <c r="G489" s="9" t="str">
        <f t="shared" si="107"/>
        <v/>
      </c>
      <c r="H489" s="9" t="str">
        <f t="shared" si="108"/>
        <v/>
      </c>
      <c r="I489" s="9" t="str">
        <f t="shared" si="109"/>
        <v/>
      </c>
      <c r="J489" s="9" t="str">
        <f t="shared" si="110"/>
        <v/>
      </c>
      <c r="K489" s="11" t="e">
        <f t="shared" si="111"/>
        <v>#VALUE!</v>
      </c>
      <c r="L489" s="11" t="e">
        <f t="shared" si="112"/>
        <v>#VALUE!</v>
      </c>
      <c r="M489" s="11" t="e">
        <f t="shared" si="113"/>
        <v>#VALUE!</v>
      </c>
      <c r="N489" s="11" t="e">
        <f>'OddsRatio_working_3-way'!K489+'OddsRatio_working_3-way'!L489+'OddsRatio_working_3-way'!M489-('OddsRatio_working_3-way'!K489*'OddsRatio_working_3-way'!L489)-('OddsRatio_working_3-way'!K489*'OddsRatio_working_3-way'!M489)-('OddsRatio_working_3-way'!L489*'OddsRatio_working_3-way'!M489)+('OddsRatio_working_3-way'!K489*'OddsRatio_working_3-way'!L489*'OddsRatio_working_3-way'!M489)-1</f>
        <v>#VALUE!</v>
      </c>
      <c r="O489" s="11">
        <f>0</f>
        <v>0</v>
      </c>
      <c r="P489" s="11" t="e">
        <f>('OddsRatio_working_3-way'!K489*'OddsRatio_working_3-way'!L489)+('OddsRatio_working_3-way'!K489*'OddsRatio_working_3-way'!M489)+('OddsRatio_working_3-way'!L489*'OddsRatio_working_3-way'!M489)-(3*'OddsRatio_working_3-way'!K489*'OddsRatio_working_3-way'!L489*'OddsRatio_working_3-way'!M489)</f>
        <v>#VALUE!</v>
      </c>
      <c r="Q489" s="11" t="e">
        <f>2*'OddsRatio_working_3-way'!K489*'OddsRatio_working_3-way'!L489*'OddsRatio_working_3-way'!M489</f>
        <v>#VALUE!</v>
      </c>
      <c r="R489" s="11" t="e">
        <f t="shared" si="114"/>
        <v>#VALUE!</v>
      </c>
      <c r="S489" s="11" t="e">
        <f t="shared" si="115"/>
        <v>#VALUE!</v>
      </c>
      <c r="T489" s="11" t="e">
        <f t="shared" si="116"/>
        <v>#VALUE!</v>
      </c>
      <c r="U489" s="11" t="e">
        <f>'OddsRatio_working_3-way'!S489-'OddsRatio_working_3-way'!R489^2/3</f>
        <v>#VALUE!</v>
      </c>
      <c r="V489" s="11" t="e">
        <f>'OddsRatio_working_3-way'!S489*'OddsRatio_working_3-way'!R489/3-2*'OddsRatio_working_3-way'!R489^3/27-'OddsRatio_working_3-way'!T489</f>
        <v>#VALUE!</v>
      </c>
      <c r="W489" s="11" t="e">
        <f>'OddsRatio_working_3-way'!V489^2+4*'OddsRatio_working_3-way'!U489^3/27</f>
        <v>#VALUE!</v>
      </c>
      <c r="X489" s="11" t="e">
        <f>IF('OddsRatio_working_3-way'!W489&gt;0,IF(ABS('OddsRatio_working_3-way'!V489+SQRT('OddsRatio_working_3-way'!W489))/2&gt;0,ABS('OddsRatio_working_3-way'!V489+SQRT('OddsRatio_working_3-way'!W489))/2,ABS('OddsRatio_working_3-way'!V489-SQRT('OddsRatio_working_3-way'!W489))/2),SQRT(-'OddsRatio_working_3-way'!U489^3/27))</f>
        <v>#VALUE!</v>
      </c>
      <c r="Y489" s="11" t="e">
        <f>IF('OddsRatio_working_3-way'!W489&gt;=0,IF('OddsRatio_working_3-way'!V489+SQRT('OddsRatio_working_3-way'!W489)&gt;0,0,PI()),ACOS('OddsRatio_working_3-way'!V489/(2*'OddsRatio_working_3-way'!X489)))</f>
        <v>#VALUE!</v>
      </c>
      <c r="Z489" s="11" t="e">
        <f>'OddsRatio_working_3-way'!X489^(1/3)*COS('OddsRatio_working_3-way'!Y489/3)</f>
        <v>#VALUE!</v>
      </c>
      <c r="AA489" s="11" t="e">
        <f>'OddsRatio_working_3-way'!X489^(1/3)*COS(('OddsRatio_working_3-way'!Y489+2*PI())/3)</f>
        <v>#VALUE!</v>
      </c>
      <c r="AB489" s="11" t="e">
        <f>'OddsRatio_working_3-way'!X489^(1/3)*COS(('OddsRatio_working_3-way'!Y489+4*PI())/3)</f>
        <v>#VALUE!</v>
      </c>
      <c r="AC489" s="11" t="e">
        <f>'OddsRatio_working_3-way'!X489^(1/3)*SIN('OddsRatio_working_3-way'!Y489/3)</f>
        <v>#VALUE!</v>
      </c>
      <c r="AD489" s="11" t="e">
        <f>'OddsRatio_working_3-way'!X489^(1/3)*SIN(('OddsRatio_working_3-way'!Y489+2*PI())/3)</f>
        <v>#VALUE!</v>
      </c>
      <c r="AE489" s="11" t="e">
        <f>'OddsRatio_working_3-way'!X489^(1/3)*SIN(('OddsRatio_working_3-way'!Y489+4*PI())/3)</f>
        <v>#VALUE!</v>
      </c>
      <c r="AF489" s="11" t="e">
        <f>-'OddsRatio_working_3-way'!U489/(3*'OddsRatio_working_3-way'!X489^(1/3))*COS(('OddsRatio_working_3-way'!Y489)/3)</f>
        <v>#VALUE!</v>
      </c>
      <c r="AG489" s="11" t="e">
        <f>-'OddsRatio_working_3-way'!U489/(3*'OddsRatio_working_3-way'!X489^(1/3))*COS(('OddsRatio_working_3-way'!Y489+2*PI())/3)</f>
        <v>#VALUE!</v>
      </c>
      <c r="AH489" s="11" t="e">
        <f>-'OddsRatio_working_3-way'!U489/(3*'OddsRatio_working_3-way'!X489^(1/3))*COS(('OddsRatio_working_3-way'!Y489+4*PI())/3)</f>
        <v>#VALUE!</v>
      </c>
      <c r="AI489" s="11" t="e">
        <f>'OddsRatio_working_3-way'!U489/(3*'OddsRatio_working_3-way'!X489^(1/3))*SIN(('OddsRatio_working_3-way'!Y489)/3)</f>
        <v>#VALUE!</v>
      </c>
      <c r="AJ489" s="11" t="e">
        <f>'OddsRatio_working_3-way'!U489/(3*'OddsRatio_working_3-way'!X489^(1/3))*SIN(('OddsRatio_working_3-way'!Y489+2*PI())/3)</f>
        <v>#VALUE!</v>
      </c>
      <c r="AK489" s="11" t="e">
        <f>'OddsRatio_working_3-way'!U489/(3*'OddsRatio_working_3-way'!X489^(1/3))*SIN(('OddsRatio_working_3-way'!Y489+4*PI())/3)</f>
        <v>#VALUE!</v>
      </c>
      <c r="AL489" s="11" t="e">
        <f>'OddsRatio_working_3-way'!Z489+'OddsRatio_working_3-way'!AF489</f>
        <v>#VALUE!</v>
      </c>
      <c r="AM489" s="11" t="e">
        <f>'OddsRatio_working_3-way'!AA489+'OddsRatio_working_3-way'!AG489</f>
        <v>#VALUE!</v>
      </c>
      <c r="AN489" s="11" t="e">
        <f>'OddsRatio_working_3-way'!AB489+'OddsRatio_working_3-way'!AH489</f>
        <v>#VALUE!</v>
      </c>
      <c r="AO489" s="11" t="e">
        <f>'OddsRatio_working_3-way'!AC489+'OddsRatio_working_3-way'!AI489</f>
        <v>#VALUE!</v>
      </c>
      <c r="AP489" s="11" t="e">
        <f>'OddsRatio_working_3-way'!AD489+'OddsRatio_working_3-way'!AJ489</f>
        <v>#VALUE!</v>
      </c>
      <c r="AQ489" s="11" t="e">
        <f>'OddsRatio_working_3-way'!AE489+'OddsRatio_working_3-way'!AK489</f>
        <v>#VALUE!</v>
      </c>
      <c r="AR489" s="10" t="str">
        <f>IF(A489="","",IF(('OddsRatio_working_3-way'!X489=0),IF(Q489&gt;0,-Q489^(1/3),(-Q489)^(1/3)),'OddsRatio_working_3-way'!AL489-'OddsRatio_working_3-way'!R489/3))</f>
        <v/>
      </c>
      <c r="AS489" s="11" t="e">
        <f>IF(('OddsRatio_working_3-way'!X489=0),IF(Q489&gt;0,-Q489^(1/3),(-Q489)^(1/3)),'OddsRatio_working_3-way'!AM489-'OddsRatio_working_3-way'!R489/3)</f>
        <v>#VALUE!</v>
      </c>
      <c r="AT489" s="11" t="e">
        <f>IF(('OddsRatio_working_3-way'!X489=0),IF(Q489&gt;0,-Q489^(1/3),(-Q489)^(1/3)),'OddsRatio_working_3-way'!AN489-'OddsRatio_working_3-way'!R489/3)</f>
        <v>#VALUE!</v>
      </c>
      <c r="AU489" s="11" t="e">
        <f>IF(('OddsRatio_working_3-way'!X489=0),0,'OddsRatio_working_3-way'!AO489)</f>
        <v>#VALUE!</v>
      </c>
      <c r="AV489" s="11" t="e">
        <f>IF(('OddsRatio_working_3-way'!X489=0),0,'OddsRatio_working_3-way'!AP489)</f>
        <v>#VALUE!</v>
      </c>
      <c r="AW489" s="11" t="e">
        <f>IF(('OddsRatio_working_3-way'!X489=0),0,'OddsRatio_working_3-way'!AQ489)</f>
        <v>#VALUE!</v>
      </c>
    </row>
    <row r="490" spans="1:49">
      <c r="A490" s="4" t="str">
        <f>IF('True_Odds_Calculator_3-way'!A491="","",'True_Odds_Calculator_3-way'!A491)</f>
        <v/>
      </c>
      <c r="B490" s="4" t="str">
        <f>IF('True_Odds_Calculator_3-way'!B491="","",'True_Odds_Calculator_3-way'!B491)</f>
        <v/>
      </c>
      <c r="C490" s="4" t="str">
        <f>IF('True_Odds_Calculator_3-way'!C491="","",'True_Odds_Calculator_3-way'!C491)</f>
        <v/>
      </c>
      <c r="D490" s="9" t="e">
        <f t="shared" si="104"/>
        <v>#VALUE!</v>
      </c>
      <c r="E490" s="9" t="e">
        <f t="shared" si="105"/>
        <v>#VALUE!</v>
      </c>
      <c r="F490" s="9" t="e">
        <f t="shared" si="106"/>
        <v>#VALUE!</v>
      </c>
      <c r="G490" s="9" t="str">
        <f t="shared" si="107"/>
        <v/>
      </c>
      <c r="H490" s="9" t="str">
        <f t="shared" si="108"/>
        <v/>
      </c>
      <c r="I490" s="9" t="str">
        <f t="shared" si="109"/>
        <v/>
      </c>
      <c r="J490" s="9" t="str">
        <f t="shared" si="110"/>
        <v/>
      </c>
      <c r="K490" s="11" t="e">
        <f t="shared" si="111"/>
        <v>#VALUE!</v>
      </c>
      <c r="L490" s="11" t="e">
        <f t="shared" si="112"/>
        <v>#VALUE!</v>
      </c>
      <c r="M490" s="11" t="e">
        <f t="shared" si="113"/>
        <v>#VALUE!</v>
      </c>
      <c r="N490" s="11" t="e">
        <f>'OddsRatio_working_3-way'!K490+'OddsRatio_working_3-way'!L490+'OddsRatio_working_3-way'!M490-('OddsRatio_working_3-way'!K490*'OddsRatio_working_3-way'!L490)-('OddsRatio_working_3-way'!K490*'OddsRatio_working_3-way'!M490)-('OddsRatio_working_3-way'!L490*'OddsRatio_working_3-way'!M490)+('OddsRatio_working_3-way'!K490*'OddsRatio_working_3-way'!L490*'OddsRatio_working_3-way'!M490)-1</f>
        <v>#VALUE!</v>
      </c>
      <c r="O490" s="11">
        <f>0</f>
        <v>0</v>
      </c>
      <c r="P490" s="11" t="e">
        <f>('OddsRatio_working_3-way'!K490*'OddsRatio_working_3-way'!L490)+('OddsRatio_working_3-way'!K490*'OddsRatio_working_3-way'!M490)+('OddsRatio_working_3-way'!L490*'OddsRatio_working_3-way'!M490)-(3*'OddsRatio_working_3-way'!K490*'OddsRatio_working_3-way'!L490*'OddsRatio_working_3-way'!M490)</f>
        <v>#VALUE!</v>
      </c>
      <c r="Q490" s="11" t="e">
        <f>2*'OddsRatio_working_3-way'!K490*'OddsRatio_working_3-way'!L490*'OddsRatio_working_3-way'!M490</f>
        <v>#VALUE!</v>
      </c>
      <c r="R490" s="11" t="e">
        <f t="shared" si="114"/>
        <v>#VALUE!</v>
      </c>
      <c r="S490" s="11" t="e">
        <f t="shared" si="115"/>
        <v>#VALUE!</v>
      </c>
      <c r="T490" s="11" t="e">
        <f t="shared" si="116"/>
        <v>#VALUE!</v>
      </c>
      <c r="U490" s="11" t="e">
        <f>'OddsRatio_working_3-way'!S490-'OddsRatio_working_3-way'!R490^2/3</f>
        <v>#VALUE!</v>
      </c>
      <c r="V490" s="11" t="e">
        <f>'OddsRatio_working_3-way'!S490*'OddsRatio_working_3-way'!R490/3-2*'OddsRatio_working_3-way'!R490^3/27-'OddsRatio_working_3-way'!T490</f>
        <v>#VALUE!</v>
      </c>
      <c r="W490" s="11" t="e">
        <f>'OddsRatio_working_3-way'!V490^2+4*'OddsRatio_working_3-way'!U490^3/27</f>
        <v>#VALUE!</v>
      </c>
      <c r="X490" s="11" t="e">
        <f>IF('OddsRatio_working_3-way'!W490&gt;0,IF(ABS('OddsRatio_working_3-way'!V490+SQRT('OddsRatio_working_3-way'!W490))/2&gt;0,ABS('OddsRatio_working_3-way'!V490+SQRT('OddsRatio_working_3-way'!W490))/2,ABS('OddsRatio_working_3-way'!V490-SQRT('OddsRatio_working_3-way'!W490))/2),SQRT(-'OddsRatio_working_3-way'!U490^3/27))</f>
        <v>#VALUE!</v>
      </c>
      <c r="Y490" s="11" t="e">
        <f>IF('OddsRatio_working_3-way'!W490&gt;=0,IF('OddsRatio_working_3-way'!V490+SQRT('OddsRatio_working_3-way'!W490)&gt;0,0,PI()),ACOS('OddsRatio_working_3-way'!V490/(2*'OddsRatio_working_3-way'!X490)))</f>
        <v>#VALUE!</v>
      </c>
      <c r="Z490" s="11" t="e">
        <f>'OddsRatio_working_3-way'!X490^(1/3)*COS('OddsRatio_working_3-way'!Y490/3)</f>
        <v>#VALUE!</v>
      </c>
      <c r="AA490" s="11" t="e">
        <f>'OddsRatio_working_3-way'!X490^(1/3)*COS(('OddsRatio_working_3-way'!Y490+2*PI())/3)</f>
        <v>#VALUE!</v>
      </c>
      <c r="AB490" s="11" t="e">
        <f>'OddsRatio_working_3-way'!X490^(1/3)*COS(('OddsRatio_working_3-way'!Y490+4*PI())/3)</f>
        <v>#VALUE!</v>
      </c>
      <c r="AC490" s="11" t="e">
        <f>'OddsRatio_working_3-way'!X490^(1/3)*SIN('OddsRatio_working_3-way'!Y490/3)</f>
        <v>#VALUE!</v>
      </c>
      <c r="AD490" s="11" t="e">
        <f>'OddsRatio_working_3-way'!X490^(1/3)*SIN(('OddsRatio_working_3-way'!Y490+2*PI())/3)</f>
        <v>#VALUE!</v>
      </c>
      <c r="AE490" s="11" t="e">
        <f>'OddsRatio_working_3-way'!X490^(1/3)*SIN(('OddsRatio_working_3-way'!Y490+4*PI())/3)</f>
        <v>#VALUE!</v>
      </c>
      <c r="AF490" s="11" t="e">
        <f>-'OddsRatio_working_3-way'!U490/(3*'OddsRatio_working_3-way'!X490^(1/3))*COS(('OddsRatio_working_3-way'!Y490)/3)</f>
        <v>#VALUE!</v>
      </c>
      <c r="AG490" s="11" t="e">
        <f>-'OddsRatio_working_3-way'!U490/(3*'OddsRatio_working_3-way'!X490^(1/3))*COS(('OddsRatio_working_3-way'!Y490+2*PI())/3)</f>
        <v>#VALUE!</v>
      </c>
      <c r="AH490" s="11" t="e">
        <f>-'OddsRatio_working_3-way'!U490/(3*'OddsRatio_working_3-way'!X490^(1/3))*COS(('OddsRatio_working_3-way'!Y490+4*PI())/3)</f>
        <v>#VALUE!</v>
      </c>
      <c r="AI490" s="11" t="e">
        <f>'OddsRatio_working_3-way'!U490/(3*'OddsRatio_working_3-way'!X490^(1/3))*SIN(('OddsRatio_working_3-way'!Y490)/3)</f>
        <v>#VALUE!</v>
      </c>
      <c r="AJ490" s="11" t="e">
        <f>'OddsRatio_working_3-way'!U490/(3*'OddsRatio_working_3-way'!X490^(1/3))*SIN(('OddsRatio_working_3-way'!Y490+2*PI())/3)</f>
        <v>#VALUE!</v>
      </c>
      <c r="AK490" s="11" t="e">
        <f>'OddsRatio_working_3-way'!U490/(3*'OddsRatio_working_3-way'!X490^(1/3))*SIN(('OddsRatio_working_3-way'!Y490+4*PI())/3)</f>
        <v>#VALUE!</v>
      </c>
      <c r="AL490" s="11" t="e">
        <f>'OddsRatio_working_3-way'!Z490+'OddsRatio_working_3-way'!AF490</f>
        <v>#VALUE!</v>
      </c>
      <c r="AM490" s="11" t="e">
        <f>'OddsRatio_working_3-way'!AA490+'OddsRatio_working_3-way'!AG490</f>
        <v>#VALUE!</v>
      </c>
      <c r="AN490" s="11" t="e">
        <f>'OddsRatio_working_3-way'!AB490+'OddsRatio_working_3-way'!AH490</f>
        <v>#VALUE!</v>
      </c>
      <c r="AO490" s="11" t="e">
        <f>'OddsRatio_working_3-way'!AC490+'OddsRatio_working_3-way'!AI490</f>
        <v>#VALUE!</v>
      </c>
      <c r="AP490" s="11" t="e">
        <f>'OddsRatio_working_3-way'!AD490+'OddsRatio_working_3-way'!AJ490</f>
        <v>#VALUE!</v>
      </c>
      <c r="AQ490" s="11" t="e">
        <f>'OddsRatio_working_3-way'!AE490+'OddsRatio_working_3-way'!AK490</f>
        <v>#VALUE!</v>
      </c>
      <c r="AR490" s="10" t="str">
        <f>IF(A490="","",IF(('OddsRatio_working_3-way'!X490=0),IF(Q490&gt;0,-Q490^(1/3),(-Q490)^(1/3)),'OddsRatio_working_3-way'!AL490-'OddsRatio_working_3-way'!R490/3))</f>
        <v/>
      </c>
      <c r="AS490" s="11" t="e">
        <f>IF(('OddsRatio_working_3-way'!X490=0),IF(Q490&gt;0,-Q490^(1/3),(-Q490)^(1/3)),'OddsRatio_working_3-way'!AM490-'OddsRatio_working_3-way'!R490/3)</f>
        <v>#VALUE!</v>
      </c>
      <c r="AT490" s="11" t="e">
        <f>IF(('OddsRatio_working_3-way'!X490=0),IF(Q490&gt;0,-Q490^(1/3),(-Q490)^(1/3)),'OddsRatio_working_3-way'!AN490-'OddsRatio_working_3-way'!R490/3)</f>
        <v>#VALUE!</v>
      </c>
      <c r="AU490" s="11" t="e">
        <f>IF(('OddsRatio_working_3-way'!X490=0),0,'OddsRatio_working_3-way'!AO490)</f>
        <v>#VALUE!</v>
      </c>
      <c r="AV490" s="11" t="e">
        <f>IF(('OddsRatio_working_3-way'!X490=0),0,'OddsRatio_working_3-way'!AP490)</f>
        <v>#VALUE!</v>
      </c>
      <c r="AW490" s="11" t="e">
        <f>IF(('OddsRatio_working_3-way'!X490=0),0,'OddsRatio_working_3-way'!AQ490)</f>
        <v>#VALUE!</v>
      </c>
    </row>
    <row r="491" spans="1:49">
      <c r="A491" s="4" t="str">
        <f>IF('True_Odds_Calculator_3-way'!A492="","",'True_Odds_Calculator_3-way'!A492)</f>
        <v/>
      </c>
      <c r="B491" s="4" t="str">
        <f>IF('True_Odds_Calculator_3-way'!B492="","",'True_Odds_Calculator_3-way'!B492)</f>
        <v/>
      </c>
      <c r="C491" s="4" t="str">
        <f>IF('True_Odds_Calculator_3-way'!C492="","",'True_Odds_Calculator_3-way'!C492)</f>
        <v/>
      </c>
      <c r="D491" s="9" t="e">
        <f t="shared" si="104"/>
        <v>#VALUE!</v>
      </c>
      <c r="E491" s="9" t="e">
        <f t="shared" si="105"/>
        <v>#VALUE!</v>
      </c>
      <c r="F491" s="9" t="e">
        <f t="shared" si="106"/>
        <v>#VALUE!</v>
      </c>
      <c r="G491" s="9" t="str">
        <f t="shared" si="107"/>
        <v/>
      </c>
      <c r="H491" s="9" t="str">
        <f t="shared" si="108"/>
        <v/>
      </c>
      <c r="I491" s="9" t="str">
        <f t="shared" si="109"/>
        <v/>
      </c>
      <c r="J491" s="9" t="str">
        <f t="shared" si="110"/>
        <v/>
      </c>
      <c r="K491" s="11" t="e">
        <f t="shared" si="111"/>
        <v>#VALUE!</v>
      </c>
      <c r="L491" s="11" t="e">
        <f t="shared" si="112"/>
        <v>#VALUE!</v>
      </c>
      <c r="M491" s="11" t="e">
        <f t="shared" si="113"/>
        <v>#VALUE!</v>
      </c>
      <c r="N491" s="11" t="e">
        <f>'OddsRatio_working_3-way'!K491+'OddsRatio_working_3-way'!L491+'OddsRatio_working_3-way'!M491-('OddsRatio_working_3-way'!K491*'OddsRatio_working_3-way'!L491)-('OddsRatio_working_3-way'!K491*'OddsRatio_working_3-way'!M491)-('OddsRatio_working_3-way'!L491*'OddsRatio_working_3-way'!M491)+('OddsRatio_working_3-way'!K491*'OddsRatio_working_3-way'!L491*'OddsRatio_working_3-way'!M491)-1</f>
        <v>#VALUE!</v>
      </c>
      <c r="O491" s="11">
        <f>0</f>
        <v>0</v>
      </c>
      <c r="P491" s="11" t="e">
        <f>('OddsRatio_working_3-way'!K491*'OddsRatio_working_3-way'!L491)+('OddsRatio_working_3-way'!K491*'OddsRatio_working_3-way'!M491)+('OddsRatio_working_3-way'!L491*'OddsRatio_working_3-way'!M491)-(3*'OddsRatio_working_3-way'!K491*'OddsRatio_working_3-way'!L491*'OddsRatio_working_3-way'!M491)</f>
        <v>#VALUE!</v>
      </c>
      <c r="Q491" s="11" t="e">
        <f>2*'OddsRatio_working_3-way'!K491*'OddsRatio_working_3-way'!L491*'OddsRatio_working_3-way'!M491</f>
        <v>#VALUE!</v>
      </c>
      <c r="R491" s="11" t="e">
        <f t="shared" si="114"/>
        <v>#VALUE!</v>
      </c>
      <c r="S491" s="11" t="e">
        <f t="shared" si="115"/>
        <v>#VALUE!</v>
      </c>
      <c r="T491" s="11" t="e">
        <f t="shared" si="116"/>
        <v>#VALUE!</v>
      </c>
      <c r="U491" s="11" t="e">
        <f>'OddsRatio_working_3-way'!S491-'OddsRatio_working_3-way'!R491^2/3</f>
        <v>#VALUE!</v>
      </c>
      <c r="V491" s="11" t="e">
        <f>'OddsRatio_working_3-way'!S491*'OddsRatio_working_3-way'!R491/3-2*'OddsRatio_working_3-way'!R491^3/27-'OddsRatio_working_3-way'!T491</f>
        <v>#VALUE!</v>
      </c>
      <c r="W491" s="11" t="e">
        <f>'OddsRatio_working_3-way'!V491^2+4*'OddsRatio_working_3-way'!U491^3/27</f>
        <v>#VALUE!</v>
      </c>
      <c r="X491" s="11" t="e">
        <f>IF('OddsRatio_working_3-way'!W491&gt;0,IF(ABS('OddsRatio_working_3-way'!V491+SQRT('OddsRatio_working_3-way'!W491))/2&gt;0,ABS('OddsRatio_working_3-way'!V491+SQRT('OddsRatio_working_3-way'!W491))/2,ABS('OddsRatio_working_3-way'!V491-SQRT('OddsRatio_working_3-way'!W491))/2),SQRT(-'OddsRatio_working_3-way'!U491^3/27))</f>
        <v>#VALUE!</v>
      </c>
      <c r="Y491" s="11" t="e">
        <f>IF('OddsRatio_working_3-way'!W491&gt;=0,IF('OddsRatio_working_3-way'!V491+SQRT('OddsRatio_working_3-way'!W491)&gt;0,0,PI()),ACOS('OddsRatio_working_3-way'!V491/(2*'OddsRatio_working_3-way'!X491)))</f>
        <v>#VALUE!</v>
      </c>
      <c r="Z491" s="11" t="e">
        <f>'OddsRatio_working_3-way'!X491^(1/3)*COS('OddsRatio_working_3-way'!Y491/3)</f>
        <v>#VALUE!</v>
      </c>
      <c r="AA491" s="11" t="e">
        <f>'OddsRatio_working_3-way'!X491^(1/3)*COS(('OddsRatio_working_3-way'!Y491+2*PI())/3)</f>
        <v>#VALUE!</v>
      </c>
      <c r="AB491" s="11" t="e">
        <f>'OddsRatio_working_3-way'!X491^(1/3)*COS(('OddsRatio_working_3-way'!Y491+4*PI())/3)</f>
        <v>#VALUE!</v>
      </c>
      <c r="AC491" s="11" t="e">
        <f>'OddsRatio_working_3-way'!X491^(1/3)*SIN('OddsRatio_working_3-way'!Y491/3)</f>
        <v>#VALUE!</v>
      </c>
      <c r="AD491" s="11" t="e">
        <f>'OddsRatio_working_3-way'!X491^(1/3)*SIN(('OddsRatio_working_3-way'!Y491+2*PI())/3)</f>
        <v>#VALUE!</v>
      </c>
      <c r="AE491" s="11" t="e">
        <f>'OddsRatio_working_3-way'!X491^(1/3)*SIN(('OddsRatio_working_3-way'!Y491+4*PI())/3)</f>
        <v>#VALUE!</v>
      </c>
      <c r="AF491" s="11" t="e">
        <f>-'OddsRatio_working_3-way'!U491/(3*'OddsRatio_working_3-way'!X491^(1/3))*COS(('OddsRatio_working_3-way'!Y491)/3)</f>
        <v>#VALUE!</v>
      </c>
      <c r="AG491" s="11" t="e">
        <f>-'OddsRatio_working_3-way'!U491/(3*'OddsRatio_working_3-way'!X491^(1/3))*COS(('OddsRatio_working_3-way'!Y491+2*PI())/3)</f>
        <v>#VALUE!</v>
      </c>
      <c r="AH491" s="11" t="e">
        <f>-'OddsRatio_working_3-way'!U491/(3*'OddsRatio_working_3-way'!X491^(1/3))*COS(('OddsRatio_working_3-way'!Y491+4*PI())/3)</f>
        <v>#VALUE!</v>
      </c>
      <c r="AI491" s="11" t="e">
        <f>'OddsRatio_working_3-way'!U491/(3*'OddsRatio_working_3-way'!X491^(1/3))*SIN(('OddsRatio_working_3-way'!Y491)/3)</f>
        <v>#VALUE!</v>
      </c>
      <c r="AJ491" s="11" t="e">
        <f>'OddsRatio_working_3-way'!U491/(3*'OddsRatio_working_3-way'!X491^(1/3))*SIN(('OddsRatio_working_3-way'!Y491+2*PI())/3)</f>
        <v>#VALUE!</v>
      </c>
      <c r="AK491" s="11" t="e">
        <f>'OddsRatio_working_3-way'!U491/(3*'OddsRatio_working_3-way'!X491^(1/3))*SIN(('OddsRatio_working_3-way'!Y491+4*PI())/3)</f>
        <v>#VALUE!</v>
      </c>
      <c r="AL491" s="11" t="e">
        <f>'OddsRatio_working_3-way'!Z491+'OddsRatio_working_3-way'!AF491</f>
        <v>#VALUE!</v>
      </c>
      <c r="AM491" s="11" t="e">
        <f>'OddsRatio_working_3-way'!AA491+'OddsRatio_working_3-way'!AG491</f>
        <v>#VALUE!</v>
      </c>
      <c r="AN491" s="11" t="e">
        <f>'OddsRatio_working_3-way'!AB491+'OddsRatio_working_3-way'!AH491</f>
        <v>#VALUE!</v>
      </c>
      <c r="AO491" s="11" t="e">
        <f>'OddsRatio_working_3-way'!AC491+'OddsRatio_working_3-way'!AI491</f>
        <v>#VALUE!</v>
      </c>
      <c r="AP491" s="11" t="e">
        <f>'OddsRatio_working_3-way'!AD491+'OddsRatio_working_3-way'!AJ491</f>
        <v>#VALUE!</v>
      </c>
      <c r="AQ491" s="11" t="e">
        <f>'OddsRatio_working_3-way'!AE491+'OddsRatio_working_3-way'!AK491</f>
        <v>#VALUE!</v>
      </c>
      <c r="AR491" s="10" t="str">
        <f>IF(A491="","",IF(('OddsRatio_working_3-way'!X491=0),IF(Q491&gt;0,-Q491^(1/3),(-Q491)^(1/3)),'OddsRatio_working_3-way'!AL491-'OddsRatio_working_3-way'!R491/3))</f>
        <v/>
      </c>
      <c r="AS491" s="11" t="e">
        <f>IF(('OddsRatio_working_3-way'!X491=0),IF(Q491&gt;0,-Q491^(1/3),(-Q491)^(1/3)),'OddsRatio_working_3-way'!AM491-'OddsRatio_working_3-way'!R491/3)</f>
        <v>#VALUE!</v>
      </c>
      <c r="AT491" s="11" t="e">
        <f>IF(('OddsRatio_working_3-way'!X491=0),IF(Q491&gt;0,-Q491^(1/3),(-Q491)^(1/3)),'OddsRatio_working_3-way'!AN491-'OddsRatio_working_3-way'!R491/3)</f>
        <v>#VALUE!</v>
      </c>
      <c r="AU491" s="11" t="e">
        <f>IF(('OddsRatio_working_3-way'!X491=0),0,'OddsRatio_working_3-way'!AO491)</f>
        <v>#VALUE!</v>
      </c>
      <c r="AV491" s="11" t="e">
        <f>IF(('OddsRatio_working_3-way'!X491=0),0,'OddsRatio_working_3-way'!AP491)</f>
        <v>#VALUE!</v>
      </c>
      <c r="AW491" s="11" t="e">
        <f>IF(('OddsRatio_working_3-way'!X491=0),0,'OddsRatio_working_3-way'!AQ491)</f>
        <v>#VALUE!</v>
      </c>
    </row>
    <row r="492" spans="1:49">
      <c r="A492" s="4" t="str">
        <f>IF('True_Odds_Calculator_3-way'!A493="","",'True_Odds_Calculator_3-way'!A493)</f>
        <v/>
      </c>
      <c r="B492" s="4" t="str">
        <f>IF('True_Odds_Calculator_3-way'!B493="","",'True_Odds_Calculator_3-way'!B493)</f>
        <v/>
      </c>
      <c r="C492" s="4" t="str">
        <f>IF('True_Odds_Calculator_3-way'!C493="","",'True_Odds_Calculator_3-way'!C493)</f>
        <v/>
      </c>
      <c r="D492" s="9" t="e">
        <f t="shared" si="104"/>
        <v>#VALUE!</v>
      </c>
      <c r="E492" s="9" t="e">
        <f t="shared" si="105"/>
        <v>#VALUE!</v>
      </c>
      <c r="F492" s="9" t="e">
        <f t="shared" si="106"/>
        <v>#VALUE!</v>
      </c>
      <c r="G492" s="9" t="str">
        <f t="shared" si="107"/>
        <v/>
      </c>
      <c r="H492" s="9" t="str">
        <f t="shared" si="108"/>
        <v/>
      </c>
      <c r="I492" s="9" t="str">
        <f t="shared" si="109"/>
        <v/>
      </c>
      <c r="J492" s="9" t="str">
        <f t="shared" si="110"/>
        <v/>
      </c>
      <c r="K492" s="11" t="e">
        <f t="shared" si="111"/>
        <v>#VALUE!</v>
      </c>
      <c r="L492" s="11" t="e">
        <f t="shared" si="112"/>
        <v>#VALUE!</v>
      </c>
      <c r="M492" s="11" t="e">
        <f t="shared" si="113"/>
        <v>#VALUE!</v>
      </c>
      <c r="N492" s="11" t="e">
        <f>'OddsRatio_working_3-way'!K492+'OddsRatio_working_3-way'!L492+'OddsRatio_working_3-way'!M492-('OddsRatio_working_3-way'!K492*'OddsRatio_working_3-way'!L492)-('OddsRatio_working_3-way'!K492*'OddsRatio_working_3-way'!M492)-('OddsRatio_working_3-way'!L492*'OddsRatio_working_3-way'!M492)+('OddsRatio_working_3-way'!K492*'OddsRatio_working_3-way'!L492*'OddsRatio_working_3-way'!M492)-1</f>
        <v>#VALUE!</v>
      </c>
      <c r="O492" s="11">
        <f>0</f>
        <v>0</v>
      </c>
      <c r="P492" s="11" t="e">
        <f>('OddsRatio_working_3-way'!K492*'OddsRatio_working_3-way'!L492)+('OddsRatio_working_3-way'!K492*'OddsRatio_working_3-way'!M492)+('OddsRatio_working_3-way'!L492*'OddsRatio_working_3-way'!M492)-(3*'OddsRatio_working_3-way'!K492*'OddsRatio_working_3-way'!L492*'OddsRatio_working_3-way'!M492)</f>
        <v>#VALUE!</v>
      </c>
      <c r="Q492" s="11" t="e">
        <f>2*'OddsRatio_working_3-way'!K492*'OddsRatio_working_3-way'!L492*'OddsRatio_working_3-way'!M492</f>
        <v>#VALUE!</v>
      </c>
      <c r="R492" s="11" t="e">
        <f t="shared" si="114"/>
        <v>#VALUE!</v>
      </c>
      <c r="S492" s="11" t="e">
        <f t="shared" si="115"/>
        <v>#VALUE!</v>
      </c>
      <c r="T492" s="11" t="e">
        <f t="shared" si="116"/>
        <v>#VALUE!</v>
      </c>
      <c r="U492" s="11" t="e">
        <f>'OddsRatio_working_3-way'!S492-'OddsRatio_working_3-way'!R492^2/3</f>
        <v>#VALUE!</v>
      </c>
      <c r="V492" s="11" t="e">
        <f>'OddsRatio_working_3-way'!S492*'OddsRatio_working_3-way'!R492/3-2*'OddsRatio_working_3-way'!R492^3/27-'OddsRatio_working_3-way'!T492</f>
        <v>#VALUE!</v>
      </c>
      <c r="W492" s="11" t="e">
        <f>'OddsRatio_working_3-way'!V492^2+4*'OddsRatio_working_3-way'!U492^3/27</f>
        <v>#VALUE!</v>
      </c>
      <c r="X492" s="11" t="e">
        <f>IF('OddsRatio_working_3-way'!W492&gt;0,IF(ABS('OddsRatio_working_3-way'!V492+SQRT('OddsRatio_working_3-way'!W492))/2&gt;0,ABS('OddsRatio_working_3-way'!V492+SQRT('OddsRatio_working_3-way'!W492))/2,ABS('OddsRatio_working_3-way'!V492-SQRT('OddsRatio_working_3-way'!W492))/2),SQRT(-'OddsRatio_working_3-way'!U492^3/27))</f>
        <v>#VALUE!</v>
      </c>
      <c r="Y492" s="11" t="e">
        <f>IF('OddsRatio_working_3-way'!W492&gt;=0,IF('OddsRatio_working_3-way'!V492+SQRT('OddsRatio_working_3-way'!W492)&gt;0,0,PI()),ACOS('OddsRatio_working_3-way'!V492/(2*'OddsRatio_working_3-way'!X492)))</f>
        <v>#VALUE!</v>
      </c>
      <c r="Z492" s="11" t="e">
        <f>'OddsRatio_working_3-way'!X492^(1/3)*COS('OddsRatio_working_3-way'!Y492/3)</f>
        <v>#VALUE!</v>
      </c>
      <c r="AA492" s="11" t="e">
        <f>'OddsRatio_working_3-way'!X492^(1/3)*COS(('OddsRatio_working_3-way'!Y492+2*PI())/3)</f>
        <v>#VALUE!</v>
      </c>
      <c r="AB492" s="11" t="e">
        <f>'OddsRatio_working_3-way'!X492^(1/3)*COS(('OddsRatio_working_3-way'!Y492+4*PI())/3)</f>
        <v>#VALUE!</v>
      </c>
      <c r="AC492" s="11" t="e">
        <f>'OddsRatio_working_3-way'!X492^(1/3)*SIN('OddsRatio_working_3-way'!Y492/3)</f>
        <v>#VALUE!</v>
      </c>
      <c r="AD492" s="11" t="e">
        <f>'OddsRatio_working_3-way'!X492^(1/3)*SIN(('OddsRatio_working_3-way'!Y492+2*PI())/3)</f>
        <v>#VALUE!</v>
      </c>
      <c r="AE492" s="11" t="e">
        <f>'OddsRatio_working_3-way'!X492^(1/3)*SIN(('OddsRatio_working_3-way'!Y492+4*PI())/3)</f>
        <v>#VALUE!</v>
      </c>
      <c r="AF492" s="11" t="e">
        <f>-'OddsRatio_working_3-way'!U492/(3*'OddsRatio_working_3-way'!X492^(1/3))*COS(('OddsRatio_working_3-way'!Y492)/3)</f>
        <v>#VALUE!</v>
      </c>
      <c r="AG492" s="11" t="e">
        <f>-'OddsRatio_working_3-way'!U492/(3*'OddsRatio_working_3-way'!X492^(1/3))*COS(('OddsRatio_working_3-way'!Y492+2*PI())/3)</f>
        <v>#VALUE!</v>
      </c>
      <c r="AH492" s="11" t="e">
        <f>-'OddsRatio_working_3-way'!U492/(3*'OddsRatio_working_3-way'!X492^(1/3))*COS(('OddsRatio_working_3-way'!Y492+4*PI())/3)</f>
        <v>#VALUE!</v>
      </c>
      <c r="AI492" s="11" t="e">
        <f>'OddsRatio_working_3-way'!U492/(3*'OddsRatio_working_3-way'!X492^(1/3))*SIN(('OddsRatio_working_3-way'!Y492)/3)</f>
        <v>#VALUE!</v>
      </c>
      <c r="AJ492" s="11" t="e">
        <f>'OddsRatio_working_3-way'!U492/(3*'OddsRatio_working_3-way'!X492^(1/3))*SIN(('OddsRatio_working_3-way'!Y492+2*PI())/3)</f>
        <v>#VALUE!</v>
      </c>
      <c r="AK492" s="11" t="e">
        <f>'OddsRatio_working_3-way'!U492/(3*'OddsRatio_working_3-way'!X492^(1/3))*SIN(('OddsRatio_working_3-way'!Y492+4*PI())/3)</f>
        <v>#VALUE!</v>
      </c>
      <c r="AL492" s="11" t="e">
        <f>'OddsRatio_working_3-way'!Z492+'OddsRatio_working_3-way'!AF492</f>
        <v>#VALUE!</v>
      </c>
      <c r="AM492" s="11" t="e">
        <f>'OddsRatio_working_3-way'!AA492+'OddsRatio_working_3-way'!AG492</f>
        <v>#VALUE!</v>
      </c>
      <c r="AN492" s="11" t="e">
        <f>'OddsRatio_working_3-way'!AB492+'OddsRatio_working_3-way'!AH492</f>
        <v>#VALUE!</v>
      </c>
      <c r="AO492" s="11" t="e">
        <f>'OddsRatio_working_3-way'!AC492+'OddsRatio_working_3-way'!AI492</f>
        <v>#VALUE!</v>
      </c>
      <c r="AP492" s="11" t="e">
        <f>'OddsRatio_working_3-way'!AD492+'OddsRatio_working_3-way'!AJ492</f>
        <v>#VALUE!</v>
      </c>
      <c r="AQ492" s="11" t="e">
        <f>'OddsRatio_working_3-way'!AE492+'OddsRatio_working_3-way'!AK492</f>
        <v>#VALUE!</v>
      </c>
      <c r="AR492" s="10" t="str">
        <f>IF(A492="","",IF(('OddsRatio_working_3-way'!X492=0),IF(Q492&gt;0,-Q492^(1/3),(-Q492)^(1/3)),'OddsRatio_working_3-way'!AL492-'OddsRatio_working_3-way'!R492/3))</f>
        <v/>
      </c>
      <c r="AS492" s="11" t="e">
        <f>IF(('OddsRatio_working_3-way'!X492=0),IF(Q492&gt;0,-Q492^(1/3),(-Q492)^(1/3)),'OddsRatio_working_3-way'!AM492-'OddsRatio_working_3-way'!R492/3)</f>
        <v>#VALUE!</v>
      </c>
      <c r="AT492" s="11" t="e">
        <f>IF(('OddsRatio_working_3-way'!X492=0),IF(Q492&gt;0,-Q492^(1/3),(-Q492)^(1/3)),'OddsRatio_working_3-way'!AN492-'OddsRatio_working_3-way'!R492/3)</f>
        <v>#VALUE!</v>
      </c>
      <c r="AU492" s="11" t="e">
        <f>IF(('OddsRatio_working_3-way'!X492=0),0,'OddsRatio_working_3-way'!AO492)</f>
        <v>#VALUE!</v>
      </c>
      <c r="AV492" s="11" t="e">
        <f>IF(('OddsRatio_working_3-way'!X492=0),0,'OddsRatio_working_3-way'!AP492)</f>
        <v>#VALUE!</v>
      </c>
      <c r="AW492" s="11" t="e">
        <f>IF(('OddsRatio_working_3-way'!X492=0),0,'OddsRatio_working_3-way'!AQ492)</f>
        <v>#VALUE!</v>
      </c>
    </row>
    <row r="493" spans="1:49">
      <c r="A493" s="4" t="str">
        <f>IF('True_Odds_Calculator_3-way'!A494="","",'True_Odds_Calculator_3-way'!A494)</f>
        <v/>
      </c>
      <c r="B493" s="4" t="str">
        <f>IF('True_Odds_Calculator_3-way'!B494="","",'True_Odds_Calculator_3-way'!B494)</f>
        <v/>
      </c>
      <c r="C493" s="4" t="str">
        <f>IF('True_Odds_Calculator_3-way'!C494="","",'True_Odds_Calculator_3-way'!C494)</f>
        <v/>
      </c>
      <c r="D493" s="9" t="e">
        <f t="shared" si="104"/>
        <v>#VALUE!</v>
      </c>
      <c r="E493" s="9" t="e">
        <f t="shared" si="105"/>
        <v>#VALUE!</v>
      </c>
      <c r="F493" s="9" t="e">
        <f t="shared" si="106"/>
        <v>#VALUE!</v>
      </c>
      <c r="G493" s="9" t="str">
        <f t="shared" si="107"/>
        <v/>
      </c>
      <c r="H493" s="9" t="str">
        <f t="shared" si="108"/>
        <v/>
      </c>
      <c r="I493" s="9" t="str">
        <f t="shared" si="109"/>
        <v/>
      </c>
      <c r="J493" s="9" t="str">
        <f t="shared" si="110"/>
        <v/>
      </c>
      <c r="K493" s="11" t="e">
        <f t="shared" si="111"/>
        <v>#VALUE!</v>
      </c>
      <c r="L493" s="11" t="e">
        <f t="shared" si="112"/>
        <v>#VALUE!</v>
      </c>
      <c r="M493" s="11" t="e">
        <f t="shared" si="113"/>
        <v>#VALUE!</v>
      </c>
      <c r="N493" s="11" t="e">
        <f>'OddsRatio_working_3-way'!K493+'OddsRatio_working_3-way'!L493+'OddsRatio_working_3-way'!M493-('OddsRatio_working_3-way'!K493*'OddsRatio_working_3-way'!L493)-('OddsRatio_working_3-way'!K493*'OddsRatio_working_3-way'!M493)-('OddsRatio_working_3-way'!L493*'OddsRatio_working_3-way'!M493)+('OddsRatio_working_3-way'!K493*'OddsRatio_working_3-way'!L493*'OddsRatio_working_3-way'!M493)-1</f>
        <v>#VALUE!</v>
      </c>
      <c r="O493" s="11">
        <f>0</f>
        <v>0</v>
      </c>
      <c r="P493" s="11" t="e">
        <f>('OddsRatio_working_3-way'!K493*'OddsRatio_working_3-way'!L493)+('OddsRatio_working_3-way'!K493*'OddsRatio_working_3-way'!M493)+('OddsRatio_working_3-way'!L493*'OddsRatio_working_3-way'!M493)-(3*'OddsRatio_working_3-way'!K493*'OddsRatio_working_3-way'!L493*'OddsRatio_working_3-way'!M493)</f>
        <v>#VALUE!</v>
      </c>
      <c r="Q493" s="11" t="e">
        <f>2*'OddsRatio_working_3-way'!K493*'OddsRatio_working_3-way'!L493*'OddsRatio_working_3-way'!M493</f>
        <v>#VALUE!</v>
      </c>
      <c r="R493" s="11" t="e">
        <f t="shared" si="114"/>
        <v>#VALUE!</v>
      </c>
      <c r="S493" s="11" t="e">
        <f t="shared" si="115"/>
        <v>#VALUE!</v>
      </c>
      <c r="T493" s="11" t="e">
        <f t="shared" si="116"/>
        <v>#VALUE!</v>
      </c>
      <c r="U493" s="11" t="e">
        <f>'OddsRatio_working_3-way'!S493-'OddsRatio_working_3-way'!R493^2/3</f>
        <v>#VALUE!</v>
      </c>
      <c r="V493" s="11" t="e">
        <f>'OddsRatio_working_3-way'!S493*'OddsRatio_working_3-way'!R493/3-2*'OddsRatio_working_3-way'!R493^3/27-'OddsRatio_working_3-way'!T493</f>
        <v>#VALUE!</v>
      </c>
      <c r="W493" s="11" t="e">
        <f>'OddsRatio_working_3-way'!V493^2+4*'OddsRatio_working_3-way'!U493^3/27</f>
        <v>#VALUE!</v>
      </c>
      <c r="X493" s="11" t="e">
        <f>IF('OddsRatio_working_3-way'!W493&gt;0,IF(ABS('OddsRatio_working_3-way'!V493+SQRT('OddsRatio_working_3-way'!W493))/2&gt;0,ABS('OddsRatio_working_3-way'!V493+SQRT('OddsRatio_working_3-way'!W493))/2,ABS('OddsRatio_working_3-way'!V493-SQRT('OddsRatio_working_3-way'!W493))/2),SQRT(-'OddsRatio_working_3-way'!U493^3/27))</f>
        <v>#VALUE!</v>
      </c>
      <c r="Y493" s="11" t="e">
        <f>IF('OddsRatio_working_3-way'!W493&gt;=0,IF('OddsRatio_working_3-way'!V493+SQRT('OddsRatio_working_3-way'!W493)&gt;0,0,PI()),ACOS('OddsRatio_working_3-way'!V493/(2*'OddsRatio_working_3-way'!X493)))</f>
        <v>#VALUE!</v>
      </c>
      <c r="Z493" s="11" t="e">
        <f>'OddsRatio_working_3-way'!X493^(1/3)*COS('OddsRatio_working_3-way'!Y493/3)</f>
        <v>#VALUE!</v>
      </c>
      <c r="AA493" s="11" t="e">
        <f>'OddsRatio_working_3-way'!X493^(1/3)*COS(('OddsRatio_working_3-way'!Y493+2*PI())/3)</f>
        <v>#VALUE!</v>
      </c>
      <c r="AB493" s="11" t="e">
        <f>'OddsRatio_working_3-way'!X493^(1/3)*COS(('OddsRatio_working_3-way'!Y493+4*PI())/3)</f>
        <v>#VALUE!</v>
      </c>
      <c r="AC493" s="11" t="e">
        <f>'OddsRatio_working_3-way'!X493^(1/3)*SIN('OddsRatio_working_3-way'!Y493/3)</f>
        <v>#VALUE!</v>
      </c>
      <c r="AD493" s="11" t="e">
        <f>'OddsRatio_working_3-way'!X493^(1/3)*SIN(('OddsRatio_working_3-way'!Y493+2*PI())/3)</f>
        <v>#VALUE!</v>
      </c>
      <c r="AE493" s="11" t="e">
        <f>'OddsRatio_working_3-way'!X493^(1/3)*SIN(('OddsRatio_working_3-way'!Y493+4*PI())/3)</f>
        <v>#VALUE!</v>
      </c>
      <c r="AF493" s="11" t="e">
        <f>-'OddsRatio_working_3-way'!U493/(3*'OddsRatio_working_3-way'!X493^(1/3))*COS(('OddsRatio_working_3-way'!Y493)/3)</f>
        <v>#VALUE!</v>
      </c>
      <c r="AG493" s="11" t="e">
        <f>-'OddsRatio_working_3-way'!U493/(3*'OddsRatio_working_3-way'!X493^(1/3))*COS(('OddsRatio_working_3-way'!Y493+2*PI())/3)</f>
        <v>#VALUE!</v>
      </c>
      <c r="AH493" s="11" t="e">
        <f>-'OddsRatio_working_3-way'!U493/(3*'OddsRatio_working_3-way'!X493^(1/3))*COS(('OddsRatio_working_3-way'!Y493+4*PI())/3)</f>
        <v>#VALUE!</v>
      </c>
      <c r="AI493" s="11" t="e">
        <f>'OddsRatio_working_3-way'!U493/(3*'OddsRatio_working_3-way'!X493^(1/3))*SIN(('OddsRatio_working_3-way'!Y493)/3)</f>
        <v>#VALUE!</v>
      </c>
      <c r="AJ493" s="11" t="e">
        <f>'OddsRatio_working_3-way'!U493/(3*'OddsRatio_working_3-way'!X493^(1/3))*SIN(('OddsRatio_working_3-way'!Y493+2*PI())/3)</f>
        <v>#VALUE!</v>
      </c>
      <c r="AK493" s="11" t="e">
        <f>'OddsRatio_working_3-way'!U493/(3*'OddsRatio_working_3-way'!X493^(1/3))*SIN(('OddsRatio_working_3-way'!Y493+4*PI())/3)</f>
        <v>#VALUE!</v>
      </c>
      <c r="AL493" s="11" t="e">
        <f>'OddsRatio_working_3-way'!Z493+'OddsRatio_working_3-way'!AF493</f>
        <v>#VALUE!</v>
      </c>
      <c r="AM493" s="11" t="e">
        <f>'OddsRatio_working_3-way'!AA493+'OddsRatio_working_3-way'!AG493</f>
        <v>#VALUE!</v>
      </c>
      <c r="AN493" s="11" t="e">
        <f>'OddsRatio_working_3-way'!AB493+'OddsRatio_working_3-way'!AH493</f>
        <v>#VALUE!</v>
      </c>
      <c r="AO493" s="11" t="e">
        <f>'OddsRatio_working_3-way'!AC493+'OddsRatio_working_3-way'!AI493</f>
        <v>#VALUE!</v>
      </c>
      <c r="AP493" s="11" t="e">
        <f>'OddsRatio_working_3-way'!AD493+'OddsRatio_working_3-way'!AJ493</f>
        <v>#VALUE!</v>
      </c>
      <c r="AQ493" s="11" t="e">
        <f>'OddsRatio_working_3-way'!AE493+'OddsRatio_working_3-way'!AK493</f>
        <v>#VALUE!</v>
      </c>
      <c r="AR493" s="10" t="str">
        <f>IF(A493="","",IF(('OddsRatio_working_3-way'!X493=0),IF(Q493&gt;0,-Q493^(1/3),(-Q493)^(1/3)),'OddsRatio_working_3-way'!AL493-'OddsRatio_working_3-way'!R493/3))</f>
        <v/>
      </c>
      <c r="AS493" s="11" t="e">
        <f>IF(('OddsRatio_working_3-way'!X493=0),IF(Q493&gt;0,-Q493^(1/3),(-Q493)^(1/3)),'OddsRatio_working_3-way'!AM493-'OddsRatio_working_3-way'!R493/3)</f>
        <v>#VALUE!</v>
      </c>
      <c r="AT493" s="11" t="e">
        <f>IF(('OddsRatio_working_3-way'!X493=0),IF(Q493&gt;0,-Q493^(1/3),(-Q493)^(1/3)),'OddsRatio_working_3-way'!AN493-'OddsRatio_working_3-way'!R493/3)</f>
        <v>#VALUE!</v>
      </c>
      <c r="AU493" s="11" t="e">
        <f>IF(('OddsRatio_working_3-way'!X493=0),0,'OddsRatio_working_3-way'!AO493)</f>
        <v>#VALUE!</v>
      </c>
      <c r="AV493" s="11" t="e">
        <f>IF(('OddsRatio_working_3-way'!X493=0),0,'OddsRatio_working_3-way'!AP493)</f>
        <v>#VALUE!</v>
      </c>
      <c r="AW493" s="11" t="e">
        <f>IF(('OddsRatio_working_3-way'!X493=0),0,'OddsRatio_working_3-way'!AQ493)</f>
        <v>#VALUE!</v>
      </c>
    </row>
    <row r="494" spans="1:49">
      <c r="A494" s="4" t="str">
        <f>IF('True_Odds_Calculator_3-way'!A495="","",'True_Odds_Calculator_3-way'!A495)</f>
        <v/>
      </c>
      <c r="B494" s="4" t="str">
        <f>IF('True_Odds_Calculator_3-way'!B495="","",'True_Odds_Calculator_3-way'!B495)</f>
        <v/>
      </c>
      <c r="C494" s="4" t="str">
        <f>IF('True_Odds_Calculator_3-way'!C495="","",'True_Odds_Calculator_3-way'!C495)</f>
        <v/>
      </c>
      <c r="D494" s="9" t="e">
        <f t="shared" si="104"/>
        <v>#VALUE!</v>
      </c>
      <c r="E494" s="9" t="e">
        <f t="shared" si="105"/>
        <v>#VALUE!</v>
      </c>
      <c r="F494" s="9" t="e">
        <f t="shared" si="106"/>
        <v>#VALUE!</v>
      </c>
      <c r="G494" s="9" t="str">
        <f t="shared" si="107"/>
        <v/>
      </c>
      <c r="H494" s="9" t="str">
        <f t="shared" si="108"/>
        <v/>
      </c>
      <c r="I494" s="9" t="str">
        <f t="shared" si="109"/>
        <v/>
      </c>
      <c r="J494" s="9" t="str">
        <f t="shared" si="110"/>
        <v/>
      </c>
      <c r="K494" s="11" t="e">
        <f t="shared" si="111"/>
        <v>#VALUE!</v>
      </c>
      <c r="L494" s="11" t="e">
        <f t="shared" si="112"/>
        <v>#VALUE!</v>
      </c>
      <c r="M494" s="11" t="e">
        <f t="shared" si="113"/>
        <v>#VALUE!</v>
      </c>
      <c r="N494" s="11" t="e">
        <f>'OddsRatio_working_3-way'!K494+'OddsRatio_working_3-way'!L494+'OddsRatio_working_3-way'!M494-('OddsRatio_working_3-way'!K494*'OddsRatio_working_3-way'!L494)-('OddsRatio_working_3-way'!K494*'OddsRatio_working_3-way'!M494)-('OddsRatio_working_3-way'!L494*'OddsRatio_working_3-way'!M494)+('OddsRatio_working_3-way'!K494*'OddsRatio_working_3-way'!L494*'OddsRatio_working_3-way'!M494)-1</f>
        <v>#VALUE!</v>
      </c>
      <c r="O494" s="11">
        <f>0</f>
        <v>0</v>
      </c>
      <c r="P494" s="11" t="e">
        <f>('OddsRatio_working_3-way'!K494*'OddsRatio_working_3-way'!L494)+('OddsRatio_working_3-way'!K494*'OddsRatio_working_3-way'!M494)+('OddsRatio_working_3-way'!L494*'OddsRatio_working_3-way'!M494)-(3*'OddsRatio_working_3-way'!K494*'OddsRatio_working_3-way'!L494*'OddsRatio_working_3-way'!M494)</f>
        <v>#VALUE!</v>
      </c>
      <c r="Q494" s="11" t="e">
        <f>2*'OddsRatio_working_3-way'!K494*'OddsRatio_working_3-way'!L494*'OddsRatio_working_3-way'!M494</f>
        <v>#VALUE!</v>
      </c>
      <c r="R494" s="11" t="e">
        <f t="shared" si="114"/>
        <v>#VALUE!</v>
      </c>
      <c r="S494" s="11" t="e">
        <f t="shared" si="115"/>
        <v>#VALUE!</v>
      </c>
      <c r="T494" s="11" t="e">
        <f t="shared" si="116"/>
        <v>#VALUE!</v>
      </c>
      <c r="U494" s="11" t="e">
        <f>'OddsRatio_working_3-way'!S494-'OddsRatio_working_3-way'!R494^2/3</f>
        <v>#VALUE!</v>
      </c>
      <c r="V494" s="11" t="e">
        <f>'OddsRatio_working_3-way'!S494*'OddsRatio_working_3-way'!R494/3-2*'OddsRatio_working_3-way'!R494^3/27-'OddsRatio_working_3-way'!T494</f>
        <v>#VALUE!</v>
      </c>
      <c r="W494" s="11" t="e">
        <f>'OddsRatio_working_3-way'!V494^2+4*'OddsRatio_working_3-way'!U494^3/27</f>
        <v>#VALUE!</v>
      </c>
      <c r="X494" s="11" t="e">
        <f>IF('OddsRatio_working_3-way'!W494&gt;0,IF(ABS('OddsRatio_working_3-way'!V494+SQRT('OddsRatio_working_3-way'!W494))/2&gt;0,ABS('OddsRatio_working_3-way'!V494+SQRT('OddsRatio_working_3-way'!W494))/2,ABS('OddsRatio_working_3-way'!V494-SQRT('OddsRatio_working_3-way'!W494))/2),SQRT(-'OddsRatio_working_3-way'!U494^3/27))</f>
        <v>#VALUE!</v>
      </c>
      <c r="Y494" s="11" t="e">
        <f>IF('OddsRatio_working_3-way'!W494&gt;=0,IF('OddsRatio_working_3-way'!V494+SQRT('OddsRatio_working_3-way'!W494)&gt;0,0,PI()),ACOS('OddsRatio_working_3-way'!V494/(2*'OddsRatio_working_3-way'!X494)))</f>
        <v>#VALUE!</v>
      </c>
      <c r="Z494" s="11" t="e">
        <f>'OddsRatio_working_3-way'!X494^(1/3)*COS('OddsRatio_working_3-way'!Y494/3)</f>
        <v>#VALUE!</v>
      </c>
      <c r="AA494" s="11" t="e">
        <f>'OddsRatio_working_3-way'!X494^(1/3)*COS(('OddsRatio_working_3-way'!Y494+2*PI())/3)</f>
        <v>#VALUE!</v>
      </c>
      <c r="AB494" s="11" t="e">
        <f>'OddsRatio_working_3-way'!X494^(1/3)*COS(('OddsRatio_working_3-way'!Y494+4*PI())/3)</f>
        <v>#VALUE!</v>
      </c>
      <c r="AC494" s="11" t="e">
        <f>'OddsRatio_working_3-way'!X494^(1/3)*SIN('OddsRatio_working_3-way'!Y494/3)</f>
        <v>#VALUE!</v>
      </c>
      <c r="AD494" s="11" t="e">
        <f>'OddsRatio_working_3-way'!X494^(1/3)*SIN(('OddsRatio_working_3-way'!Y494+2*PI())/3)</f>
        <v>#VALUE!</v>
      </c>
      <c r="AE494" s="11" t="e">
        <f>'OddsRatio_working_3-way'!X494^(1/3)*SIN(('OddsRatio_working_3-way'!Y494+4*PI())/3)</f>
        <v>#VALUE!</v>
      </c>
      <c r="AF494" s="11" t="e">
        <f>-'OddsRatio_working_3-way'!U494/(3*'OddsRatio_working_3-way'!X494^(1/3))*COS(('OddsRatio_working_3-way'!Y494)/3)</f>
        <v>#VALUE!</v>
      </c>
      <c r="AG494" s="11" t="e">
        <f>-'OddsRatio_working_3-way'!U494/(3*'OddsRatio_working_3-way'!X494^(1/3))*COS(('OddsRatio_working_3-way'!Y494+2*PI())/3)</f>
        <v>#VALUE!</v>
      </c>
      <c r="AH494" s="11" t="e">
        <f>-'OddsRatio_working_3-way'!U494/(3*'OddsRatio_working_3-way'!X494^(1/3))*COS(('OddsRatio_working_3-way'!Y494+4*PI())/3)</f>
        <v>#VALUE!</v>
      </c>
      <c r="AI494" s="11" t="e">
        <f>'OddsRatio_working_3-way'!U494/(3*'OddsRatio_working_3-way'!X494^(1/3))*SIN(('OddsRatio_working_3-way'!Y494)/3)</f>
        <v>#VALUE!</v>
      </c>
      <c r="AJ494" s="11" t="e">
        <f>'OddsRatio_working_3-way'!U494/(3*'OddsRatio_working_3-way'!X494^(1/3))*SIN(('OddsRatio_working_3-way'!Y494+2*PI())/3)</f>
        <v>#VALUE!</v>
      </c>
      <c r="AK494" s="11" t="e">
        <f>'OddsRatio_working_3-way'!U494/(3*'OddsRatio_working_3-way'!X494^(1/3))*SIN(('OddsRatio_working_3-way'!Y494+4*PI())/3)</f>
        <v>#VALUE!</v>
      </c>
      <c r="AL494" s="11" t="e">
        <f>'OddsRatio_working_3-way'!Z494+'OddsRatio_working_3-way'!AF494</f>
        <v>#VALUE!</v>
      </c>
      <c r="AM494" s="11" t="e">
        <f>'OddsRatio_working_3-way'!AA494+'OddsRatio_working_3-way'!AG494</f>
        <v>#VALUE!</v>
      </c>
      <c r="AN494" s="11" t="e">
        <f>'OddsRatio_working_3-way'!AB494+'OddsRatio_working_3-way'!AH494</f>
        <v>#VALUE!</v>
      </c>
      <c r="AO494" s="11" t="e">
        <f>'OddsRatio_working_3-way'!AC494+'OddsRatio_working_3-way'!AI494</f>
        <v>#VALUE!</v>
      </c>
      <c r="AP494" s="11" t="e">
        <f>'OddsRatio_working_3-way'!AD494+'OddsRatio_working_3-way'!AJ494</f>
        <v>#VALUE!</v>
      </c>
      <c r="AQ494" s="11" t="e">
        <f>'OddsRatio_working_3-way'!AE494+'OddsRatio_working_3-way'!AK494</f>
        <v>#VALUE!</v>
      </c>
      <c r="AR494" s="10" t="str">
        <f>IF(A494="","",IF(('OddsRatio_working_3-way'!X494=0),IF(Q494&gt;0,-Q494^(1/3),(-Q494)^(1/3)),'OddsRatio_working_3-way'!AL494-'OddsRatio_working_3-way'!R494/3))</f>
        <v/>
      </c>
      <c r="AS494" s="11" t="e">
        <f>IF(('OddsRatio_working_3-way'!X494=0),IF(Q494&gt;0,-Q494^(1/3),(-Q494)^(1/3)),'OddsRatio_working_3-way'!AM494-'OddsRatio_working_3-way'!R494/3)</f>
        <v>#VALUE!</v>
      </c>
      <c r="AT494" s="11" t="e">
        <f>IF(('OddsRatio_working_3-way'!X494=0),IF(Q494&gt;0,-Q494^(1/3),(-Q494)^(1/3)),'OddsRatio_working_3-way'!AN494-'OddsRatio_working_3-way'!R494/3)</f>
        <v>#VALUE!</v>
      </c>
      <c r="AU494" s="11" t="e">
        <f>IF(('OddsRatio_working_3-way'!X494=0),0,'OddsRatio_working_3-way'!AO494)</f>
        <v>#VALUE!</v>
      </c>
      <c r="AV494" s="11" t="e">
        <f>IF(('OddsRatio_working_3-way'!X494=0),0,'OddsRatio_working_3-way'!AP494)</f>
        <v>#VALUE!</v>
      </c>
      <c r="AW494" s="11" t="e">
        <f>IF(('OddsRatio_working_3-way'!X494=0),0,'OddsRatio_working_3-way'!AQ494)</f>
        <v>#VALUE!</v>
      </c>
    </row>
    <row r="495" spans="1:49">
      <c r="A495" s="4" t="str">
        <f>IF('True_Odds_Calculator_3-way'!A496="","",'True_Odds_Calculator_3-way'!A496)</f>
        <v/>
      </c>
      <c r="B495" s="4" t="str">
        <f>IF('True_Odds_Calculator_3-way'!B496="","",'True_Odds_Calculator_3-way'!B496)</f>
        <v/>
      </c>
      <c r="C495" s="4" t="str">
        <f>IF('True_Odds_Calculator_3-way'!C496="","",'True_Odds_Calculator_3-way'!C496)</f>
        <v/>
      </c>
      <c r="D495" s="9" t="e">
        <f t="shared" si="104"/>
        <v>#VALUE!</v>
      </c>
      <c r="E495" s="9" t="e">
        <f t="shared" si="105"/>
        <v>#VALUE!</v>
      </c>
      <c r="F495" s="9" t="e">
        <f t="shared" si="106"/>
        <v>#VALUE!</v>
      </c>
      <c r="G495" s="9" t="str">
        <f t="shared" si="107"/>
        <v/>
      </c>
      <c r="H495" s="9" t="str">
        <f t="shared" si="108"/>
        <v/>
      </c>
      <c r="I495" s="9" t="str">
        <f t="shared" si="109"/>
        <v/>
      </c>
      <c r="J495" s="9" t="str">
        <f t="shared" si="110"/>
        <v/>
      </c>
      <c r="K495" s="11" t="e">
        <f t="shared" si="111"/>
        <v>#VALUE!</v>
      </c>
      <c r="L495" s="11" t="e">
        <f t="shared" si="112"/>
        <v>#VALUE!</v>
      </c>
      <c r="M495" s="11" t="e">
        <f t="shared" si="113"/>
        <v>#VALUE!</v>
      </c>
      <c r="N495" s="11" t="e">
        <f>'OddsRatio_working_3-way'!K495+'OddsRatio_working_3-way'!L495+'OddsRatio_working_3-way'!M495-('OddsRatio_working_3-way'!K495*'OddsRatio_working_3-way'!L495)-('OddsRatio_working_3-way'!K495*'OddsRatio_working_3-way'!M495)-('OddsRatio_working_3-way'!L495*'OddsRatio_working_3-way'!M495)+('OddsRatio_working_3-way'!K495*'OddsRatio_working_3-way'!L495*'OddsRatio_working_3-way'!M495)-1</f>
        <v>#VALUE!</v>
      </c>
      <c r="O495" s="11">
        <f>0</f>
        <v>0</v>
      </c>
      <c r="P495" s="11" t="e">
        <f>('OddsRatio_working_3-way'!K495*'OddsRatio_working_3-way'!L495)+('OddsRatio_working_3-way'!K495*'OddsRatio_working_3-way'!M495)+('OddsRatio_working_3-way'!L495*'OddsRatio_working_3-way'!M495)-(3*'OddsRatio_working_3-way'!K495*'OddsRatio_working_3-way'!L495*'OddsRatio_working_3-way'!M495)</f>
        <v>#VALUE!</v>
      </c>
      <c r="Q495" s="11" t="e">
        <f>2*'OddsRatio_working_3-way'!K495*'OddsRatio_working_3-way'!L495*'OddsRatio_working_3-way'!M495</f>
        <v>#VALUE!</v>
      </c>
      <c r="R495" s="11" t="e">
        <f t="shared" si="114"/>
        <v>#VALUE!</v>
      </c>
      <c r="S495" s="11" t="e">
        <f t="shared" si="115"/>
        <v>#VALUE!</v>
      </c>
      <c r="T495" s="11" t="e">
        <f t="shared" si="116"/>
        <v>#VALUE!</v>
      </c>
      <c r="U495" s="11" t="e">
        <f>'OddsRatio_working_3-way'!S495-'OddsRatio_working_3-way'!R495^2/3</f>
        <v>#VALUE!</v>
      </c>
      <c r="V495" s="11" t="e">
        <f>'OddsRatio_working_3-way'!S495*'OddsRatio_working_3-way'!R495/3-2*'OddsRatio_working_3-way'!R495^3/27-'OddsRatio_working_3-way'!T495</f>
        <v>#VALUE!</v>
      </c>
      <c r="W495" s="11" t="e">
        <f>'OddsRatio_working_3-way'!V495^2+4*'OddsRatio_working_3-way'!U495^3/27</f>
        <v>#VALUE!</v>
      </c>
      <c r="X495" s="11" t="e">
        <f>IF('OddsRatio_working_3-way'!W495&gt;0,IF(ABS('OddsRatio_working_3-way'!V495+SQRT('OddsRatio_working_3-way'!W495))/2&gt;0,ABS('OddsRatio_working_3-way'!V495+SQRT('OddsRatio_working_3-way'!W495))/2,ABS('OddsRatio_working_3-way'!V495-SQRT('OddsRatio_working_3-way'!W495))/2),SQRT(-'OddsRatio_working_3-way'!U495^3/27))</f>
        <v>#VALUE!</v>
      </c>
      <c r="Y495" s="11" t="e">
        <f>IF('OddsRatio_working_3-way'!W495&gt;=0,IF('OddsRatio_working_3-way'!V495+SQRT('OddsRatio_working_3-way'!W495)&gt;0,0,PI()),ACOS('OddsRatio_working_3-way'!V495/(2*'OddsRatio_working_3-way'!X495)))</f>
        <v>#VALUE!</v>
      </c>
      <c r="Z495" s="11" t="e">
        <f>'OddsRatio_working_3-way'!X495^(1/3)*COS('OddsRatio_working_3-way'!Y495/3)</f>
        <v>#VALUE!</v>
      </c>
      <c r="AA495" s="11" t="e">
        <f>'OddsRatio_working_3-way'!X495^(1/3)*COS(('OddsRatio_working_3-way'!Y495+2*PI())/3)</f>
        <v>#VALUE!</v>
      </c>
      <c r="AB495" s="11" t="e">
        <f>'OddsRatio_working_3-way'!X495^(1/3)*COS(('OddsRatio_working_3-way'!Y495+4*PI())/3)</f>
        <v>#VALUE!</v>
      </c>
      <c r="AC495" s="11" t="e">
        <f>'OddsRatio_working_3-way'!X495^(1/3)*SIN('OddsRatio_working_3-way'!Y495/3)</f>
        <v>#VALUE!</v>
      </c>
      <c r="AD495" s="11" t="e">
        <f>'OddsRatio_working_3-way'!X495^(1/3)*SIN(('OddsRatio_working_3-way'!Y495+2*PI())/3)</f>
        <v>#VALUE!</v>
      </c>
      <c r="AE495" s="11" t="e">
        <f>'OddsRatio_working_3-way'!X495^(1/3)*SIN(('OddsRatio_working_3-way'!Y495+4*PI())/3)</f>
        <v>#VALUE!</v>
      </c>
      <c r="AF495" s="11" t="e">
        <f>-'OddsRatio_working_3-way'!U495/(3*'OddsRatio_working_3-way'!X495^(1/3))*COS(('OddsRatio_working_3-way'!Y495)/3)</f>
        <v>#VALUE!</v>
      </c>
      <c r="AG495" s="11" t="e">
        <f>-'OddsRatio_working_3-way'!U495/(3*'OddsRatio_working_3-way'!X495^(1/3))*COS(('OddsRatio_working_3-way'!Y495+2*PI())/3)</f>
        <v>#VALUE!</v>
      </c>
      <c r="AH495" s="11" t="e">
        <f>-'OddsRatio_working_3-way'!U495/(3*'OddsRatio_working_3-way'!X495^(1/3))*COS(('OddsRatio_working_3-way'!Y495+4*PI())/3)</f>
        <v>#VALUE!</v>
      </c>
      <c r="AI495" s="11" t="e">
        <f>'OddsRatio_working_3-way'!U495/(3*'OddsRatio_working_3-way'!X495^(1/3))*SIN(('OddsRatio_working_3-way'!Y495)/3)</f>
        <v>#VALUE!</v>
      </c>
      <c r="AJ495" s="11" t="e">
        <f>'OddsRatio_working_3-way'!U495/(3*'OddsRatio_working_3-way'!X495^(1/3))*SIN(('OddsRatio_working_3-way'!Y495+2*PI())/3)</f>
        <v>#VALUE!</v>
      </c>
      <c r="AK495" s="11" t="e">
        <f>'OddsRatio_working_3-way'!U495/(3*'OddsRatio_working_3-way'!X495^(1/3))*SIN(('OddsRatio_working_3-way'!Y495+4*PI())/3)</f>
        <v>#VALUE!</v>
      </c>
      <c r="AL495" s="11" t="e">
        <f>'OddsRatio_working_3-way'!Z495+'OddsRatio_working_3-way'!AF495</f>
        <v>#VALUE!</v>
      </c>
      <c r="AM495" s="11" t="e">
        <f>'OddsRatio_working_3-way'!AA495+'OddsRatio_working_3-way'!AG495</f>
        <v>#VALUE!</v>
      </c>
      <c r="AN495" s="11" t="e">
        <f>'OddsRatio_working_3-way'!AB495+'OddsRatio_working_3-way'!AH495</f>
        <v>#VALUE!</v>
      </c>
      <c r="AO495" s="11" t="e">
        <f>'OddsRatio_working_3-way'!AC495+'OddsRatio_working_3-way'!AI495</f>
        <v>#VALUE!</v>
      </c>
      <c r="AP495" s="11" t="e">
        <f>'OddsRatio_working_3-way'!AD495+'OddsRatio_working_3-way'!AJ495</f>
        <v>#VALUE!</v>
      </c>
      <c r="AQ495" s="11" t="e">
        <f>'OddsRatio_working_3-way'!AE495+'OddsRatio_working_3-way'!AK495</f>
        <v>#VALUE!</v>
      </c>
      <c r="AR495" s="10" t="str">
        <f>IF(A495="","",IF(('OddsRatio_working_3-way'!X495=0),IF(Q495&gt;0,-Q495^(1/3),(-Q495)^(1/3)),'OddsRatio_working_3-way'!AL495-'OddsRatio_working_3-way'!R495/3))</f>
        <v/>
      </c>
      <c r="AS495" s="11" t="e">
        <f>IF(('OddsRatio_working_3-way'!X495=0),IF(Q495&gt;0,-Q495^(1/3),(-Q495)^(1/3)),'OddsRatio_working_3-way'!AM495-'OddsRatio_working_3-way'!R495/3)</f>
        <v>#VALUE!</v>
      </c>
      <c r="AT495" s="11" t="e">
        <f>IF(('OddsRatio_working_3-way'!X495=0),IF(Q495&gt;0,-Q495^(1/3),(-Q495)^(1/3)),'OddsRatio_working_3-way'!AN495-'OddsRatio_working_3-way'!R495/3)</f>
        <v>#VALUE!</v>
      </c>
      <c r="AU495" s="11" t="e">
        <f>IF(('OddsRatio_working_3-way'!X495=0),0,'OddsRatio_working_3-way'!AO495)</f>
        <v>#VALUE!</v>
      </c>
      <c r="AV495" s="11" t="e">
        <f>IF(('OddsRatio_working_3-way'!X495=0),0,'OddsRatio_working_3-way'!AP495)</f>
        <v>#VALUE!</v>
      </c>
      <c r="AW495" s="11" t="e">
        <f>IF(('OddsRatio_working_3-way'!X495=0),0,'OddsRatio_working_3-way'!AQ495)</f>
        <v>#VALUE!</v>
      </c>
    </row>
    <row r="496" spans="1:49">
      <c r="A496" s="4" t="str">
        <f>IF('True_Odds_Calculator_3-way'!A497="","",'True_Odds_Calculator_3-way'!A497)</f>
        <v/>
      </c>
      <c r="B496" s="4" t="str">
        <f>IF('True_Odds_Calculator_3-way'!B497="","",'True_Odds_Calculator_3-way'!B497)</f>
        <v/>
      </c>
      <c r="C496" s="4" t="str">
        <f>IF('True_Odds_Calculator_3-way'!C497="","",'True_Odds_Calculator_3-way'!C497)</f>
        <v/>
      </c>
      <c r="D496" s="9" t="e">
        <f t="shared" si="104"/>
        <v>#VALUE!</v>
      </c>
      <c r="E496" s="9" t="e">
        <f t="shared" si="105"/>
        <v>#VALUE!</v>
      </c>
      <c r="F496" s="9" t="e">
        <f t="shared" si="106"/>
        <v>#VALUE!</v>
      </c>
      <c r="G496" s="9" t="str">
        <f t="shared" si="107"/>
        <v/>
      </c>
      <c r="H496" s="9" t="str">
        <f t="shared" si="108"/>
        <v/>
      </c>
      <c r="I496" s="9" t="str">
        <f t="shared" si="109"/>
        <v/>
      </c>
      <c r="J496" s="9" t="str">
        <f t="shared" si="110"/>
        <v/>
      </c>
      <c r="K496" s="11" t="e">
        <f t="shared" si="111"/>
        <v>#VALUE!</v>
      </c>
      <c r="L496" s="11" t="e">
        <f t="shared" si="112"/>
        <v>#VALUE!</v>
      </c>
      <c r="M496" s="11" t="e">
        <f t="shared" si="113"/>
        <v>#VALUE!</v>
      </c>
      <c r="N496" s="11" t="e">
        <f>'OddsRatio_working_3-way'!K496+'OddsRatio_working_3-way'!L496+'OddsRatio_working_3-way'!M496-('OddsRatio_working_3-way'!K496*'OddsRatio_working_3-way'!L496)-('OddsRatio_working_3-way'!K496*'OddsRatio_working_3-way'!M496)-('OddsRatio_working_3-way'!L496*'OddsRatio_working_3-way'!M496)+('OddsRatio_working_3-way'!K496*'OddsRatio_working_3-way'!L496*'OddsRatio_working_3-way'!M496)-1</f>
        <v>#VALUE!</v>
      </c>
      <c r="O496" s="11">
        <f>0</f>
        <v>0</v>
      </c>
      <c r="P496" s="11" t="e">
        <f>('OddsRatio_working_3-way'!K496*'OddsRatio_working_3-way'!L496)+('OddsRatio_working_3-way'!K496*'OddsRatio_working_3-way'!M496)+('OddsRatio_working_3-way'!L496*'OddsRatio_working_3-way'!M496)-(3*'OddsRatio_working_3-way'!K496*'OddsRatio_working_3-way'!L496*'OddsRatio_working_3-way'!M496)</f>
        <v>#VALUE!</v>
      </c>
      <c r="Q496" s="11" t="e">
        <f>2*'OddsRatio_working_3-way'!K496*'OddsRatio_working_3-way'!L496*'OddsRatio_working_3-way'!M496</f>
        <v>#VALUE!</v>
      </c>
      <c r="R496" s="11" t="e">
        <f t="shared" si="114"/>
        <v>#VALUE!</v>
      </c>
      <c r="S496" s="11" t="e">
        <f t="shared" si="115"/>
        <v>#VALUE!</v>
      </c>
      <c r="T496" s="11" t="e">
        <f t="shared" si="116"/>
        <v>#VALUE!</v>
      </c>
      <c r="U496" s="11" t="e">
        <f>'OddsRatio_working_3-way'!S496-'OddsRatio_working_3-way'!R496^2/3</f>
        <v>#VALUE!</v>
      </c>
      <c r="V496" s="11" t="e">
        <f>'OddsRatio_working_3-way'!S496*'OddsRatio_working_3-way'!R496/3-2*'OddsRatio_working_3-way'!R496^3/27-'OddsRatio_working_3-way'!T496</f>
        <v>#VALUE!</v>
      </c>
      <c r="W496" s="11" t="e">
        <f>'OddsRatio_working_3-way'!V496^2+4*'OddsRatio_working_3-way'!U496^3/27</f>
        <v>#VALUE!</v>
      </c>
      <c r="X496" s="11" t="e">
        <f>IF('OddsRatio_working_3-way'!W496&gt;0,IF(ABS('OddsRatio_working_3-way'!V496+SQRT('OddsRatio_working_3-way'!W496))/2&gt;0,ABS('OddsRatio_working_3-way'!V496+SQRT('OddsRatio_working_3-way'!W496))/2,ABS('OddsRatio_working_3-way'!V496-SQRT('OddsRatio_working_3-way'!W496))/2),SQRT(-'OddsRatio_working_3-way'!U496^3/27))</f>
        <v>#VALUE!</v>
      </c>
      <c r="Y496" s="11" t="e">
        <f>IF('OddsRatio_working_3-way'!W496&gt;=0,IF('OddsRatio_working_3-way'!V496+SQRT('OddsRatio_working_3-way'!W496)&gt;0,0,PI()),ACOS('OddsRatio_working_3-way'!V496/(2*'OddsRatio_working_3-way'!X496)))</f>
        <v>#VALUE!</v>
      </c>
      <c r="Z496" s="11" t="e">
        <f>'OddsRatio_working_3-way'!X496^(1/3)*COS('OddsRatio_working_3-way'!Y496/3)</f>
        <v>#VALUE!</v>
      </c>
      <c r="AA496" s="11" t="e">
        <f>'OddsRatio_working_3-way'!X496^(1/3)*COS(('OddsRatio_working_3-way'!Y496+2*PI())/3)</f>
        <v>#VALUE!</v>
      </c>
      <c r="AB496" s="11" t="e">
        <f>'OddsRatio_working_3-way'!X496^(1/3)*COS(('OddsRatio_working_3-way'!Y496+4*PI())/3)</f>
        <v>#VALUE!</v>
      </c>
      <c r="AC496" s="11" t="e">
        <f>'OddsRatio_working_3-way'!X496^(1/3)*SIN('OddsRatio_working_3-way'!Y496/3)</f>
        <v>#VALUE!</v>
      </c>
      <c r="AD496" s="11" t="e">
        <f>'OddsRatio_working_3-way'!X496^(1/3)*SIN(('OddsRatio_working_3-way'!Y496+2*PI())/3)</f>
        <v>#VALUE!</v>
      </c>
      <c r="AE496" s="11" t="e">
        <f>'OddsRatio_working_3-way'!X496^(1/3)*SIN(('OddsRatio_working_3-way'!Y496+4*PI())/3)</f>
        <v>#VALUE!</v>
      </c>
      <c r="AF496" s="11" t="e">
        <f>-'OddsRatio_working_3-way'!U496/(3*'OddsRatio_working_3-way'!X496^(1/3))*COS(('OddsRatio_working_3-way'!Y496)/3)</f>
        <v>#VALUE!</v>
      </c>
      <c r="AG496" s="11" t="e">
        <f>-'OddsRatio_working_3-way'!U496/(3*'OddsRatio_working_3-way'!X496^(1/3))*COS(('OddsRatio_working_3-way'!Y496+2*PI())/3)</f>
        <v>#VALUE!</v>
      </c>
      <c r="AH496" s="11" t="e">
        <f>-'OddsRatio_working_3-way'!U496/(3*'OddsRatio_working_3-way'!X496^(1/3))*COS(('OddsRatio_working_3-way'!Y496+4*PI())/3)</f>
        <v>#VALUE!</v>
      </c>
      <c r="AI496" s="11" t="e">
        <f>'OddsRatio_working_3-way'!U496/(3*'OddsRatio_working_3-way'!X496^(1/3))*SIN(('OddsRatio_working_3-way'!Y496)/3)</f>
        <v>#VALUE!</v>
      </c>
      <c r="AJ496" s="11" t="e">
        <f>'OddsRatio_working_3-way'!U496/(3*'OddsRatio_working_3-way'!X496^(1/3))*SIN(('OddsRatio_working_3-way'!Y496+2*PI())/3)</f>
        <v>#VALUE!</v>
      </c>
      <c r="AK496" s="11" t="e">
        <f>'OddsRatio_working_3-way'!U496/(3*'OddsRatio_working_3-way'!X496^(1/3))*SIN(('OddsRatio_working_3-way'!Y496+4*PI())/3)</f>
        <v>#VALUE!</v>
      </c>
      <c r="AL496" s="11" t="e">
        <f>'OddsRatio_working_3-way'!Z496+'OddsRatio_working_3-way'!AF496</f>
        <v>#VALUE!</v>
      </c>
      <c r="AM496" s="11" t="e">
        <f>'OddsRatio_working_3-way'!AA496+'OddsRatio_working_3-way'!AG496</f>
        <v>#VALUE!</v>
      </c>
      <c r="AN496" s="11" t="e">
        <f>'OddsRatio_working_3-way'!AB496+'OddsRatio_working_3-way'!AH496</f>
        <v>#VALUE!</v>
      </c>
      <c r="AO496" s="11" t="e">
        <f>'OddsRatio_working_3-way'!AC496+'OddsRatio_working_3-way'!AI496</f>
        <v>#VALUE!</v>
      </c>
      <c r="AP496" s="11" t="e">
        <f>'OddsRatio_working_3-way'!AD496+'OddsRatio_working_3-way'!AJ496</f>
        <v>#VALUE!</v>
      </c>
      <c r="AQ496" s="11" t="e">
        <f>'OddsRatio_working_3-way'!AE496+'OddsRatio_working_3-way'!AK496</f>
        <v>#VALUE!</v>
      </c>
      <c r="AR496" s="10" t="str">
        <f>IF(A496="","",IF(('OddsRatio_working_3-way'!X496=0),IF(Q496&gt;0,-Q496^(1/3),(-Q496)^(1/3)),'OddsRatio_working_3-way'!AL496-'OddsRatio_working_3-way'!R496/3))</f>
        <v/>
      </c>
      <c r="AS496" s="11" t="e">
        <f>IF(('OddsRatio_working_3-way'!X496=0),IF(Q496&gt;0,-Q496^(1/3),(-Q496)^(1/3)),'OddsRatio_working_3-way'!AM496-'OddsRatio_working_3-way'!R496/3)</f>
        <v>#VALUE!</v>
      </c>
      <c r="AT496" s="11" t="e">
        <f>IF(('OddsRatio_working_3-way'!X496=0),IF(Q496&gt;0,-Q496^(1/3),(-Q496)^(1/3)),'OddsRatio_working_3-way'!AN496-'OddsRatio_working_3-way'!R496/3)</f>
        <v>#VALUE!</v>
      </c>
      <c r="AU496" s="11" t="e">
        <f>IF(('OddsRatio_working_3-way'!X496=0),0,'OddsRatio_working_3-way'!AO496)</f>
        <v>#VALUE!</v>
      </c>
      <c r="AV496" s="11" t="e">
        <f>IF(('OddsRatio_working_3-way'!X496=0),0,'OddsRatio_working_3-way'!AP496)</f>
        <v>#VALUE!</v>
      </c>
      <c r="AW496" s="11" t="e">
        <f>IF(('OddsRatio_working_3-way'!X496=0),0,'OddsRatio_working_3-way'!AQ496)</f>
        <v>#VALUE!</v>
      </c>
    </row>
    <row r="497" spans="1:49">
      <c r="A497" s="4" t="str">
        <f>IF('True_Odds_Calculator_3-way'!A498="","",'True_Odds_Calculator_3-way'!A498)</f>
        <v/>
      </c>
      <c r="B497" s="4" t="str">
        <f>IF('True_Odds_Calculator_3-way'!B498="","",'True_Odds_Calculator_3-way'!B498)</f>
        <v/>
      </c>
      <c r="C497" s="4" t="str">
        <f>IF('True_Odds_Calculator_3-way'!C498="","",'True_Odds_Calculator_3-way'!C498)</f>
        <v/>
      </c>
      <c r="D497" s="9" t="e">
        <f t="shared" si="104"/>
        <v>#VALUE!</v>
      </c>
      <c r="E497" s="9" t="e">
        <f t="shared" si="105"/>
        <v>#VALUE!</v>
      </c>
      <c r="F497" s="9" t="e">
        <f t="shared" si="106"/>
        <v>#VALUE!</v>
      </c>
      <c r="G497" s="9" t="str">
        <f t="shared" si="107"/>
        <v/>
      </c>
      <c r="H497" s="9" t="str">
        <f t="shared" si="108"/>
        <v/>
      </c>
      <c r="I497" s="9" t="str">
        <f t="shared" si="109"/>
        <v/>
      </c>
      <c r="J497" s="9" t="str">
        <f t="shared" si="110"/>
        <v/>
      </c>
      <c r="K497" s="11" t="e">
        <f t="shared" si="111"/>
        <v>#VALUE!</v>
      </c>
      <c r="L497" s="11" t="e">
        <f t="shared" si="112"/>
        <v>#VALUE!</v>
      </c>
      <c r="M497" s="11" t="e">
        <f t="shared" si="113"/>
        <v>#VALUE!</v>
      </c>
      <c r="N497" s="11" t="e">
        <f>'OddsRatio_working_3-way'!K497+'OddsRatio_working_3-way'!L497+'OddsRatio_working_3-way'!M497-('OddsRatio_working_3-way'!K497*'OddsRatio_working_3-way'!L497)-('OddsRatio_working_3-way'!K497*'OddsRatio_working_3-way'!M497)-('OddsRatio_working_3-way'!L497*'OddsRatio_working_3-way'!M497)+('OddsRatio_working_3-way'!K497*'OddsRatio_working_3-way'!L497*'OddsRatio_working_3-way'!M497)-1</f>
        <v>#VALUE!</v>
      </c>
      <c r="O497" s="11">
        <f>0</f>
        <v>0</v>
      </c>
      <c r="P497" s="11" t="e">
        <f>('OddsRatio_working_3-way'!K497*'OddsRatio_working_3-way'!L497)+('OddsRatio_working_3-way'!K497*'OddsRatio_working_3-way'!M497)+('OddsRatio_working_3-way'!L497*'OddsRatio_working_3-way'!M497)-(3*'OddsRatio_working_3-way'!K497*'OddsRatio_working_3-way'!L497*'OddsRatio_working_3-way'!M497)</f>
        <v>#VALUE!</v>
      </c>
      <c r="Q497" s="11" t="e">
        <f>2*'OddsRatio_working_3-way'!K497*'OddsRatio_working_3-way'!L497*'OddsRatio_working_3-way'!M497</f>
        <v>#VALUE!</v>
      </c>
      <c r="R497" s="11" t="e">
        <f t="shared" si="114"/>
        <v>#VALUE!</v>
      </c>
      <c r="S497" s="11" t="e">
        <f t="shared" si="115"/>
        <v>#VALUE!</v>
      </c>
      <c r="T497" s="11" t="e">
        <f t="shared" si="116"/>
        <v>#VALUE!</v>
      </c>
      <c r="U497" s="11" t="e">
        <f>'OddsRatio_working_3-way'!S497-'OddsRatio_working_3-way'!R497^2/3</f>
        <v>#VALUE!</v>
      </c>
      <c r="V497" s="11" t="e">
        <f>'OddsRatio_working_3-way'!S497*'OddsRatio_working_3-way'!R497/3-2*'OddsRatio_working_3-way'!R497^3/27-'OddsRatio_working_3-way'!T497</f>
        <v>#VALUE!</v>
      </c>
      <c r="W497" s="11" t="e">
        <f>'OddsRatio_working_3-way'!V497^2+4*'OddsRatio_working_3-way'!U497^3/27</f>
        <v>#VALUE!</v>
      </c>
      <c r="X497" s="11" t="e">
        <f>IF('OddsRatio_working_3-way'!W497&gt;0,IF(ABS('OddsRatio_working_3-way'!V497+SQRT('OddsRatio_working_3-way'!W497))/2&gt;0,ABS('OddsRatio_working_3-way'!V497+SQRT('OddsRatio_working_3-way'!W497))/2,ABS('OddsRatio_working_3-way'!V497-SQRT('OddsRatio_working_3-way'!W497))/2),SQRT(-'OddsRatio_working_3-way'!U497^3/27))</f>
        <v>#VALUE!</v>
      </c>
      <c r="Y497" s="11" t="e">
        <f>IF('OddsRatio_working_3-way'!W497&gt;=0,IF('OddsRatio_working_3-way'!V497+SQRT('OddsRatio_working_3-way'!W497)&gt;0,0,PI()),ACOS('OddsRatio_working_3-way'!V497/(2*'OddsRatio_working_3-way'!X497)))</f>
        <v>#VALUE!</v>
      </c>
      <c r="Z497" s="11" t="e">
        <f>'OddsRatio_working_3-way'!X497^(1/3)*COS('OddsRatio_working_3-way'!Y497/3)</f>
        <v>#VALUE!</v>
      </c>
      <c r="AA497" s="11" t="e">
        <f>'OddsRatio_working_3-way'!X497^(1/3)*COS(('OddsRatio_working_3-way'!Y497+2*PI())/3)</f>
        <v>#VALUE!</v>
      </c>
      <c r="AB497" s="11" t="e">
        <f>'OddsRatio_working_3-way'!X497^(1/3)*COS(('OddsRatio_working_3-way'!Y497+4*PI())/3)</f>
        <v>#VALUE!</v>
      </c>
      <c r="AC497" s="11" t="e">
        <f>'OddsRatio_working_3-way'!X497^(1/3)*SIN('OddsRatio_working_3-way'!Y497/3)</f>
        <v>#VALUE!</v>
      </c>
      <c r="AD497" s="11" t="e">
        <f>'OddsRatio_working_3-way'!X497^(1/3)*SIN(('OddsRatio_working_3-way'!Y497+2*PI())/3)</f>
        <v>#VALUE!</v>
      </c>
      <c r="AE497" s="11" t="e">
        <f>'OddsRatio_working_3-way'!X497^(1/3)*SIN(('OddsRatio_working_3-way'!Y497+4*PI())/3)</f>
        <v>#VALUE!</v>
      </c>
      <c r="AF497" s="11" t="e">
        <f>-'OddsRatio_working_3-way'!U497/(3*'OddsRatio_working_3-way'!X497^(1/3))*COS(('OddsRatio_working_3-way'!Y497)/3)</f>
        <v>#VALUE!</v>
      </c>
      <c r="AG497" s="11" t="e">
        <f>-'OddsRatio_working_3-way'!U497/(3*'OddsRatio_working_3-way'!X497^(1/3))*COS(('OddsRatio_working_3-way'!Y497+2*PI())/3)</f>
        <v>#VALUE!</v>
      </c>
      <c r="AH497" s="11" t="e">
        <f>-'OddsRatio_working_3-way'!U497/(3*'OddsRatio_working_3-way'!X497^(1/3))*COS(('OddsRatio_working_3-way'!Y497+4*PI())/3)</f>
        <v>#VALUE!</v>
      </c>
      <c r="AI497" s="11" t="e">
        <f>'OddsRatio_working_3-way'!U497/(3*'OddsRatio_working_3-way'!X497^(1/3))*SIN(('OddsRatio_working_3-way'!Y497)/3)</f>
        <v>#VALUE!</v>
      </c>
      <c r="AJ497" s="11" t="e">
        <f>'OddsRatio_working_3-way'!U497/(3*'OddsRatio_working_3-way'!X497^(1/3))*SIN(('OddsRatio_working_3-way'!Y497+2*PI())/3)</f>
        <v>#VALUE!</v>
      </c>
      <c r="AK497" s="11" t="e">
        <f>'OddsRatio_working_3-way'!U497/(3*'OddsRatio_working_3-way'!X497^(1/3))*SIN(('OddsRatio_working_3-way'!Y497+4*PI())/3)</f>
        <v>#VALUE!</v>
      </c>
      <c r="AL497" s="11" t="e">
        <f>'OddsRatio_working_3-way'!Z497+'OddsRatio_working_3-way'!AF497</f>
        <v>#VALUE!</v>
      </c>
      <c r="AM497" s="11" t="e">
        <f>'OddsRatio_working_3-way'!AA497+'OddsRatio_working_3-way'!AG497</f>
        <v>#VALUE!</v>
      </c>
      <c r="AN497" s="11" t="e">
        <f>'OddsRatio_working_3-way'!AB497+'OddsRatio_working_3-way'!AH497</f>
        <v>#VALUE!</v>
      </c>
      <c r="AO497" s="11" t="e">
        <f>'OddsRatio_working_3-way'!AC497+'OddsRatio_working_3-way'!AI497</f>
        <v>#VALUE!</v>
      </c>
      <c r="AP497" s="11" t="e">
        <f>'OddsRatio_working_3-way'!AD497+'OddsRatio_working_3-way'!AJ497</f>
        <v>#VALUE!</v>
      </c>
      <c r="AQ497" s="11" t="e">
        <f>'OddsRatio_working_3-way'!AE497+'OddsRatio_working_3-way'!AK497</f>
        <v>#VALUE!</v>
      </c>
      <c r="AR497" s="10" t="str">
        <f>IF(A497="","",IF(('OddsRatio_working_3-way'!X497=0),IF(Q497&gt;0,-Q497^(1/3),(-Q497)^(1/3)),'OddsRatio_working_3-way'!AL497-'OddsRatio_working_3-way'!R497/3))</f>
        <v/>
      </c>
      <c r="AS497" s="11" t="e">
        <f>IF(('OddsRatio_working_3-way'!X497=0),IF(Q497&gt;0,-Q497^(1/3),(-Q497)^(1/3)),'OddsRatio_working_3-way'!AM497-'OddsRatio_working_3-way'!R497/3)</f>
        <v>#VALUE!</v>
      </c>
      <c r="AT497" s="11" t="e">
        <f>IF(('OddsRatio_working_3-way'!X497=0),IF(Q497&gt;0,-Q497^(1/3),(-Q497)^(1/3)),'OddsRatio_working_3-way'!AN497-'OddsRatio_working_3-way'!R497/3)</f>
        <v>#VALUE!</v>
      </c>
      <c r="AU497" s="11" t="e">
        <f>IF(('OddsRatio_working_3-way'!X497=0),0,'OddsRatio_working_3-way'!AO497)</f>
        <v>#VALUE!</v>
      </c>
      <c r="AV497" s="11" t="e">
        <f>IF(('OddsRatio_working_3-way'!X497=0),0,'OddsRatio_working_3-way'!AP497)</f>
        <v>#VALUE!</v>
      </c>
      <c r="AW497" s="11" t="e">
        <f>IF(('OddsRatio_working_3-way'!X497=0),0,'OddsRatio_working_3-way'!AQ497)</f>
        <v>#VALUE!</v>
      </c>
    </row>
    <row r="498" spans="1:49">
      <c r="A498" s="4" t="str">
        <f>IF('True_Odds_Calculator_3-way'!A499="","",'True_Odds_Calculator_3-way'!A499)</f>
        <v/>
      </c>
      <c r="B498" s="4" t="str">
        <f>IF('True_Odds_Calculator_3-way'!B499="","",'True_Odds_Calculator_3-way'!B499)</f>
        <v/>
      </c>
      <c r="C498" s="4" t="str">
        <f>IF('True_Odds_Calculator_3-way'!C499="","",'True_Odds_Calculator_3-way'!C499)</f>
        <v/>
      </c>
      <c r="D498" s="9" t="e">
        <f t="shared" si="104"/>
        <v>#VALUE!</v>
      </c>
      <c r="E498" s="9" t="e">
        <f t="shared" si="105"/>
        <v>#VALUE!</v>
      </c>
      <c r="F498" s="9" t="e">
        <f t="shared" si="106"/>
        <v>#VALUE!</v>
      </c>
      <c r="G498" s="9" t="str">
        <f t="shared" si="107"/>
        <v/>
      </c>
      <c r="H498" s="9" t="str">
        <f t="shared" si="108"/>
        <v/>
      </c>
      <c r="I498" s="9" t="str">
        <f t="shared" si="109"/>
        <v/>
      </c>
      <c r="J498" s="9" t="str">
        <f t="shared" si="110"/>
        <v/>
      </c>
      <c r="K498" s="11" t="e">
        <f t="shared" si="111"/>
        <v>#VALUE!</v>
      </c>
      <c r="L498" s="11" t="e">
        <f t="shared" si="112"/>
        <v>#VALUE!</v>
      </c>
      <c r="M498" s="11" t="e">
        <f t="shared" si="113"/>
        <v>#VALUE!</v>
      </c>
      <c r="N498" s="11" t="e">
        <f>'OddsRatio_working_3-way'!K498+'OddsRatio_working_3-way'!L498+'OddsRatio_working_3-way'!M498-('OddsRatio_working_3-way'!K498*'OddsRatio_working_3-way'!L498)-('OddsRatio_working_3-way'!K498*'OddsRatio_working_3-way'!M498)-('OddsRatio_working_3-way'!L498*'OddsRatio_working_3-way'!M498)+('OddsRatio_working_3-way'!K498*'OddsRatio_working_3-way'!L498*'OddsRatio_working_3-way'!M498)-1</f>
        <v>#VALUE!</v>
      </c>
      <c r="O498" s="11">
        <f>0</f>
        <v>0</v>
      </c>
      <c r="P498" s="11" t="e">
        <f>('OddsRatio_working_3-way'!K498*'OddsRatio_working_3-way'!L498)+('OddsRatio_working_3-way'!K498*'OddsRatio_working_3-way'!M498)+('OddsRatio_working_3-way'!L498*'OddsRatio_working_3-way'!M498)-(3*'OddsRatio_working_3-way'!K498*'OddsRatio_working_3-way'!L498*'OddsRatio_working_3-way'!M498)</f>
        <v>#VALUE!</v>
      </c>
      <c r="Q498" s="11" t="e">
        <f>2*'OddsRatio_working_3-way'!K498*'OddsRatio_working_3-way'!L498*'OddsRatio_working_3-way'!M498</f>
        <v>#VALUE!</v>
      </c>
      <c r="R498" s="11" t="e">
        <f t="shared" si="114"/>
        <v>#VALUE!</v>
      </c>
      <c r="S498" s="11" t="e">
        <f t="shared" si="115"/>
        <v>#VALUE!</v>
      </c>
      <c r="T498" s="11" t="e">
        <f t="shared" si="116"/>
        <v>#VALUE!</v>
      </c>
      <c r="U498" s="11" t="e">
        <f>'OddsRatio_working_3-way'!S498-'OddsRatio_working_3-way'!R498^2/3</f>
        <v>#VALUE!</v>
      </c>
      <c r="V498" s="11" t="e">
        <f>'OddsRatio_working_3-way'!S498*'OddsRatio_working_3-way'!R498/3-2*'OddsRatio_working_3-way'!R498^3/27-'OddsRatio_working_3-way'!T498</f>
        <v>#VALUE!</v>
      </c>
      <c r="W498" s="11" t="e">
        <f>'OddsRatio_working_3-way'!V498^2+4*'OddsRatio_working_3-way'!U498^3/27</f>
        <v>#VALUE!</v>
      </c>
      <c r="X498" s="11" t="e">
        <f>IF('OddsRatio_working_3-way'!W498&gt;0,IF(ABS('OddsRatio_working_3-way'!V498+SQRT('OddsRatio_working_3-way'!W498))/2&gt;0,ABS('OddsRatio_working_3-way'!V498+SQRT('OddsRatio_working_3-way'!W498))/2,ABS('OddsRatio_working_3-way'!V498-SQRT('OddsRatio_working_3-way'!W498))/2),SQRT(-'OddsRatio_working_3-way'!U498^3/27))</f>
        <v>#VALUE!</v>
      </c>
      <c r="Y498" s="11" t="e">
        <f>IF('OddsRatio_working_3-way'!W498&gt;=0,IF('OddsRatio_working_3-way'!V498+SQRT('OddsRatio_working_3-way'!W498)&gt;0,0,PI()),ACOS('OddsRatio_working_3-way'!V498/(2*'OddsRatio_working_3-way'!X498)))</f>
        <v>#VALUE!</v>
      </c>
      <c r="Z498" s="11" t="e">
        <f>'OddsRatio_working_3-way'!X498^(1/3)*COS('OddsRatio_working_3-way'!Y498/3)</f>
        <v>#VALUE!</v>
      </c>
      <c r="AA498" s="11" t="e">
        <f>'OddsRatio_working_3-way'!X498^(1/3)*COS(('OddsRatio_working_3-way'!Y498+2*PI())/3)</f>
        <v>#VALUE!</v>
      </c>
      <c r="AB498" s="11" t="e">
        <f>'OddsRatio_working_3-way'!X498^(1/3)*COS(('OddsRatio_working_3-way'!Y498+4*PI())/3)</f>
        <v>#VALUE!</v>
      </c>
      <c r="AC498" s="11" t="e">
        <f>'OddsRatio_working_3-way'!X498^(1/3)*SIN('OddsRatio_working_3-way'!Y498/3)</f>
        <v>#VALUE!</v>
      </c>
      <c r="AD498" s="11" t="e">
        <f>'OddsRatio_working_3-way'!X498^(1/3)*SIN(('OddsRatio_working_3-way'!Y498+2*PI())/3)</f>
        <v>#VALUE!</v>
      </c>
      <c r="AE498" s="11" t="e">
        <f>'OddsRatio_working_3-way'!X498^(1/3)*SIN(('OddsRatio_working_3-way'!Y498+4*PI())/3)</f>
        <v>#VALUE!</v>
      </c>
      <c r="AF498" s="11" t="e">
        <f>-'OddsRatio_working_3-way'!U498/(3*'OddsRatio_working_3-way'!X498^(1/3))*COS(('OddsRatio_working_3-way'!Y498)/3)</f>
        <v>#VALUE!</v>
      </c>
      <c r="AG498" s="11" t="e">
        <f>-'OddsRatio_working_3-way'!U498/(3*'OddsRatio_working_3-way'!X498^(1/3))*COS(('OddsRatio_working_3-way'!Y498+2*PI())/3)</f>
        <v>#VALUE!</v>
      </c>
      <c r="AH498" s="11" t="e">
        <f>-'OddsRatio_working_3-way'!U498/(3*'OddsRatio_working_3-way'!X498^(1/3))*COS(('OddsRatio_working_3-way'!Y498+4*PI())/3)</f>
        <v>#VALUE!</v>
      </c>
      <c r="AI498" s="11" t="e">
        <f>'OddsRatio_working_3-way'!U498/(3*'OddsRatio_working_3-way'!X498^(1/3))*SIN(('OddsRatio_working_3-way'!Y498)/3)</f>
        <v>#VALUE!</v>
      </c>
      <c r="AJ498" s="11" t="e">
        <f>'OddsRatio_working_3-way'!U498/(3*'OddsRatio_working_3-way'!X498^(1/3))*SIN(('OddsRatio_working_3-way'!Y498+2*PI())/3)</f>
        <v>#VALUE!</v>
      </c>
      <c r="AK498" s="11" t="e">
        <f>'OddsRatio_working_3-way'!U498/(3*'OddsRatio_working_3-way'!X498^(1/3))*SIN(('OddsRatio_working_3-way'!Y498+4*PI())/3)</f>
        <v>#VALUE!</v>
      </c>
      <c r="AL498" s="11" t="e">
        <f>'OddsRatio_working_3-way'!Z498+'OddsRatio_working_3-way'!AF498</f>
        <v>#VALUE!</v>
      </c>
      <c r="AM498" s="11" t="e">
        <f>'OddsRatio_working_3-way'!AA498+'OddsRatio_working_3-way'!AG498</f>
        <v>#VALUE!</v>
      </c>
      <c r="AN498" s="11" t="e">
        <f>'OddsRatio_working_3-way'!AB498+'OddsRatio_working_3-way'!AH498</f>
        <v>#VALUE!</v>
      </c>
      <c r="AO498" s="11" t="e">
        <f>'OddsRatio_working_3-way'!AC498+'OddsRatio_working_3-way'!AI498</f>
        <v>#VALUE!</v>
      </c>
      <c r="AP498" s="11" t="e">
        <f>'OddsRatio_working_3-way'!AD498+'OddsRatio_working_3-way'!AJ498</f>
        <v>#VALUE!</v>
      </c>
      <c r="AQ498" s="11" t="e">
        <f>'OddsRatio_working_3-way'!AE498+'OddsRatio_working_3-way'!AK498</f>
        <v>#VALUE!</v>
      </c>
      <c r="AR498" s="10" t="str">
        <f>IF(A498="","",IF(('OddsRatio_working_3-way'!X498=0),IF(Q498&gt;0,-Q498^(1/3),(-Q498)^(1/3)),'OddsRatio_working_3-way'!AL498-'OddsRatio_working_3-way'!R498/3))</f>
        <v/>
      </c>
      <c r="AS498" s="11" t="e">
        <f>IF(('OddsRatio_working_3-way'!X498=0),IF(Q498&gt;0,-Q498^(1/3),(-Q498)^(1/3)),'OddsRatio_working_3-way'!AM498-'OddsRatio_working_3-way'!R498/3)</f>
        <v>#VALUE!</v>
      </c>
      <c r="AT498" s="11" t="e">
        <f>IF(('OddsRatio_working_3-way'!X498=0),IF(Q498&gt;0,-Q498^(1/3),(-Q498)^(1/3)),'OddsRatio_working_3-way'!AN498-'OddsRatio_working_3-way'!R498/3)</f>
        <v>#VALUE!</v>
      </c>
      <c r="AU498" s="11" t="e">
        <f>IF(('OddsRatio_working_3-way'!X498=0),0,'OddsRatio_working_3-way'!AO498)</f>
        <v>#VALUE!</v>
      </c>
      <c r="AV498" s="11" t="e">
        <f>IF(('OddsRatio_working_3-way'!X498=0),0,'OddsRatio_working_3-way'!AP498)</f>
        <v>#VALUE!</v>
      </c>
      <c r="AW498" s="11" t="e">
        <f>IF(('OddsRatio_working_3-way'!X498=0),0,'OddsRatio_working_3-way'!AQ498)</f>
        <v>#VALUE!</v>
      </c>
    </row>
    <row r="499" spans="1:49">
      <c r="A499" s="4" t="str">
        <f>IF('True_Odds_Calculator_3-way'!A500="","",'True_Odds_Calculator_3-way'!A500)</f>
        <v/>
      </c>
      <c r="B499" s="4" t="str">
        <f>IF('True_Odds_Calculator_3-way'!B500="","",'True_Odds_Calculator_3-way'!B500)</f>
        <v/>
      </c>
      <c r="C499" s="4" t="str">
        <f>IF('True_Odds_Calculator_3-way'!C500="","",'True_Odds_Calculator_3-way'!C500)</f>
        <v/>
      </c>
      <c r="D499" s="9" t="e">
        <f t="shared" si="104"/>
        <v>#VALUE!</v>
      </c>
      <c r="E499" s="9" t="e">
        <f t="shared" si="105"/>
        <v>#VALUE!</v>
      </c>
      <c r="F499" s="9" t="e">
        <f t="shared" si="106"/>
        <v>#VALUE!</v>
      </c>
      <c r="G499" s="9" t="str">
        <f t="shared" si="107"/>
        <v/>
      </c>
      <c r="H499" s="9" t="str">
        <f t="shared" si="108"/>
        <v/>
      </c>
      <c r="I499" s="9" t="str">
        <f t="shared" si="109"/>
        <v/>
      </c>
      <c r="J499" s="9" t="str">
        <f t="shared" si="110"/>
        <v/>
      </c>
      <c r="K499" s="11" t="e">
        <f t="shared" si="111"/>
        <v>#VALUE!</v>
      </c>
      <c r="L499" s="11" t="e">
        <f t="shared" si="112"/>
        <v>#VALUE!</v>
      </c>
      <c r="M499" s="11" t="e">
        <f t="shared" si="113"/>
        <v>#VALUE!</v>
      </c>
      <c r="N499" s="11" t="e">
        <f>'OddsRatio_working_3-way'!K499+'OddsRatio_working_3-way'!L499+'OddsRatio_working_3-way'!M499-('OddsRatio_working_3-way'!K499*'OddsRatio_working_3-way'!L499)-('OddsRatio_working_3-way'!K499*'OddsRatio_working_3-way'!M499)-('OddsRatio_working_3-way'!L499*'OddsRatio_working_3-way'!M499)+('OddsRatio_working_3-way'!K499*'OddsRatio_working_3-way'!L499*'OddsRatio_working_3-way'!M499)-1</f>
        <v>#VALUE!</v>
      </c>
      <c r="O499" s="11">
        <f>0</f>
        <v>0</v>
      </c>
      <c r="P499" s="11" t="e">
        <f>('OddsRatio_working_3-way'!K499*'OddsRatio_working_3-way'!L499)+('OddsRatio_working_3-way'!K499*'OddsRatio_working_3-way'!M499)+('OddsRatio_working_3-way'!L499*'OddsRatio_working_3-way'!M499)-(3*'OddsRatio_working_3-way'!K499*'OddsRatio_working_3-way'!L499*'OddsRatio_working_3-way'!M499)</f>
        <v>#VALUE!</v>
      </c>
      <c r="Q499" s="11" t="e">
        <f>2*'OddsRatio_working_3-way'!K499*'OddsRatio_working_3-way'!L499*'OddsRatio_working_3-way'!M499</f>
        <v>#VALUE!</v>
      </c>
      <c r="R499" s="11" t="e">
        <f t="shared" si="114"/>
        <v>#VALUE!</v>
      </c>
      <c r="S499" s="11" t="e">
        <f t="shared" si="115"/>
        <v>#VALUE!</v>
      </c>
      <c r="T499" s="11" t="e">
        <f t="shared" si="116"/>
        <v>#VALUE!</v>
      </c>
      <c r="U499" s="11" t="e">
        <f>'OddsRatio_working_3-way'!S499-'OddsRatio_working_3-way'!R499^2/3</f>
        <v>#VALUE!</v>
      </c>
      <c r="V499" s="11" t="e">
        <f>'OddsRatio_working_3-way'!S499*'OddsRatio_working_3-way'!R499/3-2*'OddsRatio_working_3-way'!R499^3/27-'OddsRatio_working_3-way'!T499</f>
        <v>#VALUE!</v>
      </c>
      <c r="W499" s="11" t="e">
        <f>'OddsRatio_working_3-way'!V499^2+4*'OddsRatio_working_3-way'!U499^3/27</f>
        <v>#VALUE!</v>
      </c>
      <c r="X499" s="11" t="e">
        <f>IF('OddsRatio_working_3-way'!W499&gt;0,IF(ABS('OddsRatio_working_3-way'!V499+SQRT('OddsRatio_working_3-way'!W499))/2&gt;0,ABS('OddsRatio_working_3-way'!V499+SQRT('OddsRatio_working_3-way'!W499))/2,ABS('OddsRatio_working_3-way'!V499-SQRT('OddsRatio_working_3-way'!W499))/2),SQRT(-'OddsRatio_working_3-way'!U499^3/27))</f>
        <v>#VALUE!</v>
      </c>
      <c r="Y499" s="11" t="e">
        <f>IF('OddsRatio_working_3-way'!W499&gt;=0,IF('OddsRatio_working_3-way'!V499+SQRT('OddsRatio_working_3-way'!W499)&gt;0,0,PI()),ACOS('OddsRatio_working_3-way'!V499/(2*'OddsRatio_working_3-way'!X499)))</f>
        <v>#VALUE!</v>
      </c>
      <c r="Z499" s="11" t="e">
        <f>'OddsRatio_working_3-way'!X499^(1/3)*COS('OddsRatio_working_3-way'!Y499/3)</f>
        <v>#VALUE!</v>
      </c>
      <c r="AA499" s="11" t="e">
        <f>'OddsRatio_working_3-way'!X499^(1/3)*COS(('OddsRatio_working_3-way'!Y499+2*PI())/3)</f>
        <v>#VALUE!</v>
      </c>
      <c r="AB499" s="11" t="e">
        <f>'OddsRatio_working_3-way'!X499^(1/3)*COS(('OddsRatio_working_3-way'!Y499+4*PI())/3)</f>
        <v>#VALUE!</v>
      </c>
      <c r="AC499" s="11" t="e">
        <f>'OddsRatio_working_3-way'!X499^(1/3)*SIN('OddsRatio_working_3-way'!Y499/3)</f>
        <v>#VALUE!</v>
      </c>
      <c r="AD499" s="11" t="e">
        <f>'OddsRatio_working_3-way'!X499^(1/3)*SIN(('OddsRatio_working_3-way'!Y499+2*PI())/3)</f>
        <v>#VALUE!</v>
      </c>
      <c r="AE499" s="11" t="e">
        <f>'OddsRatio_working_3-way'!X499^(1/3)*SIN(('OddsRatio_working_3-way'!Y499+4*PI())/3)</f>
        <v>#VALUE!</v>
      </c>
      <c r="AF499" s="11" t="e">
        <f>-'OddsRatio_working_3-way'!U499/(3*'OddsRatio_working_3-way'!X499^(1/3))*COS(('OddsRatio_working_3-way'!Y499)/3)</f>
        <v>#VALUE!</v>
      </c>
      <c r="AG499" s="11" t="e">
        <f>-'OddsRatio_working_3-way'!U499/(3*'OddsRatio_working_3-way'!X499^(1/3))*COS(('OddsRatio_working_3-way'!Y499+2*PI())/3)</f>
        <v>#VALUE!</v>
      </c>
      <c r="AH499" s="11" t="e">
        <f>-'OddsRatio_working_3-way'!U499/(3*'OddsRatio_working_3-way'!X499^(1/3))*COS(('OddsRatio_working_3-way'!Y499+4*PI())/3)</f>
        <v>#VALUE!</v>
      </c>
      <c r="AI499" s="11" t="e">
        <f>'OddsRatio_working_3-way'!U499/(3*'OddsRatio_working_3-way'!X499^(1/3))*SIN(('OddsRatio_working_3-way'!Y499)/3)</f>
        <v>#VALUE!</v>
      </c>
      <c r="AJ499" s="11" t="e">
        <f>'OddsRatio_working_3-way'!U499/(3*'OddsRatio_working_3-way'!X499^(1/3))*SIN(('OddsRatio_working_3-way'!Y499+2*PI())/3)</f>
        <v>#VALUE!</v>
      </c>
      <c r="AK499" s="11" t="e">
        <f>'OddsRatio_working_3-way'!U499/(3*'OddsRatio_working_3-way'!X499^(1/3))*SIN(('OddsRatio_working_3-way'!Y499+4*PI())/3)</f>
        <v>#VALUE!</v>
      </c>
      <c r="AL499" s="11" t="e">
        <f>'OddsRatio_working_3-way'!Z499+'OddsRatio_working_3-way'!AF499</f>
        <v>#VALUE!</v>
      </c>
      <c r="AM499" s="11" t="e">
        <f>'OddsRatio_working_3-way'!AA499+'OddsRatio_working_3-way'!AG499</f>
        <v>#VALUE!</v>
      </c>
      <c r="AN499" s="11" t="e">
        <f>'OddsRatio_working_3-way'!AB499+'OddsRatio_working_3-way'!AH499</f>
        <v>#VALUE!</v>
      </c>
      <c r="AO499" s="11" t="e">
        <f>'OddsRatio_working_3-way'!AC499+'OddsRatio_working_3-way'!AI499</f>
        <v>#VALUE!</v>
      </c>
      <c r="AP499" s="11" t="e">
        <f>'OddsRatio_working_3-way'!AD499+'OddsRatio_working_3-way'!AJ499</f>
        <v>#VALUE!</v>
      </c>
      <c r="AQ499" s="11" t="e">
        <f>'OddsRatio_working_3-way'!AE499+'OddsRatio_working_3-way'!AK499</f>
        <v>#VALUE!</v>
      </c>
      <c r="AR499" s="10" t="str">
        <f>IF(A499="","",IF(('OddsRatio_working_3-way'!X499=0),IF(Q499&gt;0,-Q499^(1/3),(-Q499)^(1/3)),'OddsRatio_working_3-way'!AL499-'OddsRatio_working_3-way'!R499/3))</f>
        <v/>
      </c>
      <c r="AS499" s="11" t="e">
        <f>IF(('OddsRatio_working_3-way'!X499=0),IF(Q499&gt;0,-Q499^(1/3),(-Q499)^(1/3)),'OddsRatio_working_3-way'!AM499-'OddsRatio_working_3-way'!R499/3)</f>
        <v>#VALUE!</v>
      </c>
      <c r="AT499" s="11" t="e">
        <f>IF(('OddsRatio_working_3-way'!X499=0),IF(Q499&gt;0,-Q499^(1/3),(-Q499)^(1/3)),'OddsRatio_working_3-way'!AN499-'OddsRatio_working_3-way'!R499/3)</f>
        <v>#VALUE!</v>
      </c>
      <c r="AU499" s="11" t="e">
        <f>IF(('OddsRatio_working_3-way'!X499=0),0,'OddsRatio_working_3-way'!AO499)</f>
        <v>#VALUE!</v>
      </c>
      <c r="AV499" s="11" t="e">
        <f>IF(('OddsRatio_working_3-way'!X499=0),0,'OddsRatio_working_3-way'!AP499)</f>
        <v>#VALUE!</v>
      </c>
      <c r="AW499" s="11" t="e">
        <f>IF(('OddsRatio_working_3-way'!X499=0),0,'OddsRatio_working_3-way'!AQ499)</f>
        <v>#VALUE!</v>
      </c>
    </row>
    <row r="500" spans="1:49">
      <c r="A500" s="4" t="str">
        <f>IF('True_Odds_Calculator_3-way'!A501="","",'True_Odds_Calculator_3-way'!A501)</f>
        <v/>
      </c>
      <c r="B500" s="4" t="str">
        <f>IF('True_Odds_Calculator_3-way'!B501="","",'True_Odds_Calculator_3-way'!B501)</f>
        <v/>
      </c>
      <c r="C500" s="4" t="str">
        <f>IF('True_Odds_Calculator_3-way'!C501="","",'True_Odds_Calculator_3-way'!C501)</f>
        <v/>
      </c>
      <c r="D500" s="9" t="e">
        <f t="shared" si="104"/>
        <v>#VALUE!</v>
      </c>
      <c r="E500" s="9" t="e">
        <f t="shared" si="105"/>
        <v>#VALUE!</v>
      </c>
      <c r="F500" s="9" t="e">
        <f t="shared" si="106"/>
        <v>#VALUE!</v>
      </c>
      <c r="G500" s="9" t="str">
        <f t="shared" si="107"/>
        <v/>
      </c>
      <c r="H500" s="9" t="str">
        <f t="shared" si="108"/>
        <v/>
      </c>
      <c r="I500" s="9" t="str">
        <f t="shared" si="109"/>
        <v/>
      </c>
      <c r="J500" s="9" t="str">
        <f t="shared" si="110"/>
        <v/>
      </c>
      <c r="K500" s="11" t="e">
        <f t="shared" si="111"/>
        <v>#VALUE!</v>
      </c>
      <c r="L500" s="11" t="e">
        <f t="shared" si="112"/>
        <v>#VALUE!</v>
      </c>
      <c r="M500" s="11" t="e">
        <f t="shared" si="113"/>
        <v>#VALUE!</v>
      </c>
      <c r="N500" s="11" t="e">
        <f>'OddsRatio_working_3-way'!K500+'OddsRatio_working_3-way'!L500+'OddsRatio_working_3-way'!M500-('OddsRatio_working_3-way'!K500*'OddsRatio_working_3-way'!L500)-('OddsRatio_working_3-way'!K500*'OddsRatio_working_3-way'!M500)-('OddsRatio_working_3-way'!L500*'OddsRatio_working_3-way'!M500)+('OddsRatio_working_3-way'!K500*'OddsRatio_working_3-way'!L500*'OddsRatio_working_3-way'!M500)-1</f>
        <v>#VALUE!</v>
      </c>
      <c r="O500" s="11">
        <f>0</f>
        <v>0</v>
      </c>
      <c r="P500" s="11" t="e">
        <f>('OddsRatio_working_3-way'!K500*'OddsRatio_working_3-way'!L500)+('OddsRatio_working_3-way'!K500*'OddsRatio_working_3-way'!M500)+('OddsRatio_working_3-way'!L500*'OddsRatio_working_3-way'!M500)-(3*'OddsRatio_working_3-way'!K500*'OddsRatio_working_3-way'!L500*'OddsRatio_working_3-way'!M500)</f>
        <v>#VALUE!</v>
      </c>
      <c r="Q500" s="11" t="e">
        <f>2*'OddsRatio_working_3-way'!K500*'OddsRatio_working_3-way'!L500*'OddsRatio_working_3-way'!M500</f>
        <v>#VALUE!</v>
      </c>
      <c r="R500" s="11" t="e">
        <f t="shared" si="114"/>
        <v>#VALUE!</v>
      </c>
      <c r="S500" s="11" t="e">
        <f t="shared" si="115"/>
        <v>#VALUE!</v>
      </c>
      <c r="T500" s="11" t="e">
        <f t="shared" si="116"/>
        <v>#VALUE!</v>
      </c>
      <c r="U500" s="11" t="e">
        <f>'OddsRatio_working_3-way'!S500-'OddsRatio_working_3-way'!R500^2/3</f>
        <v>#VALUE!</v>
      </c>
      <c r="V500" s="11" t="e">
        <f>'OddsRatio_working_3-way'!S500*'OddsRatio_working_3-way'!R500/3-2*'OddsRatio_working_3-way'!R500^3/27-'OddsRatio_working_3-way'!T500</f>
        <v>#VALUE!</v>
      </c>
      <c r="W500" s="11" t="e">
        <f>'OddsRatio_working_3-way'!V500^2+4*'OddsRatio_working_3-way'!U500^3/27</f>
        <v>#VALUE!</v>
      </c>
      <c r="X500" s="11" t="e">
        <f>IF('OddsRatio_working_3-way'!W500&gt;0,IF(ABS('OddsRatio_working_3-way'!V500+SQRT('OddsRatio_working_3-way'!W500))/2&gt;0,ABS('OddsRatio_working_3-way'!V500+SQRT('OddsRatio_working_3-way'!W500))/2,ABS('OddsRatio_working_3-way'!V500-SQRT('OddsRatio_working_3-way'!W500))/2),SQRT(-'OddsRatio_working_3-way'!U500^3/27))</f>
        <v>#VALUE!</v>
      </c>
      <c r="Y500" s="11" t="e">
        <f>IF('OddsRatio_working_3-way'!W500&gt;=0,IF('OddsRatio_working_3-way'!V500+SQRT('OddsRatio_working_3-way'!W500)&gt;0,0,PI()),ACOS('OddsRatio_working_3-way'!V500/(2*'OddsRatio_working_3-way'!X500)))</f>
        <v>#VALUE!</v>
      </c>
      <c r="Z500" s="11" t="e">
        <f>'OddsRatio_working_3-way'!X500^(1/3)*COS('OddsRatio_working_3-way'!Y500/3)</f>
        <v>#VALUE!</v>
      </c>
      <c r="AA500" s="11" t="e">
        <f>'OddsRatio_working_3-way'!X500^(1/3)*COS(('OddsRatio_working_3-way'!Y500+2*PI())/3)</f>
        <v>#VALUE!</v>
      </c>
      <c r="AB500" s="11" t="e">
        <f>'OddsRatio_working_3-way'!X500^(1/3)*COS(('OddsRatio_working_3-way'!Y500+4*PI())/3)</f>
        <v>#VALUE!</v>
      </c>
      <c r="AC500" s="11" t="e">
        <f>'OddsRatio_working_3-way'!X500^(1/3)*SIN('OddsRatio_working_3-way'!Y500/3)</f>
        <v>#VALUE!</v>
      </c>
      <c r="AD500" s="11" t="e">
        <f>'OddsRatio_working_3-way'!X500^(1/3)*SIN(('OddsRatio_working_3-way'!Y500+2*PI())/3)</f>
        <v>#VALUE!</v>
      </c>
      <c r="AE500" s="11" t="e">
        <f>'OddsRatio_working_3-way'!X500^(1/3)*SIN(('OddsRatio_working_3-way'!Y500+4*PI())/3)</f>
        <v>#VALUE!</v>
      </c>
      <c r="AF500" s="11" t="e">
        <f>-'OddsRatio_working_3-way'!U500/(3*'OddsRatio_working_3-way'!X500^(1/3))*COS(('OddsRatio_working_3-way'!Y500)/3)</f>
        <v>#VALUE!</v>
      </c>
      <c r="AG500" s="11" t="e">
        <f>-'OddsRatio_working_3-way'!U500/(3*'OddsRatio_working_3-way'!X500^(1/3))*COS(('OddsRatio_working_3-way'!Y500+2*PI())/3)</f>
        <v>#VALUE!</v>
      </c>
      <c r="AH500" s="11" t="e">
        <f>-'OddsRatio_working_3-way'!U500/(3*'OddsRatio_working_3-way'!X500^(1/3))*COS(('OddsRatio_working_3-way'!Y500+4*PI())/3)</f>
        <v>#VALUE!</v>
      </c>
      <c r="AI500" s="11" t="e">
        <f>'OddsRatio_working_3-way'!U500/(3*'OddsRatio_working_3-way'!X500^(1/3))*SIN(('OddsRatio_working_3-way'!Y500)/3)</f>
        <v>#VALUE!</v>
      </c>
      <c r="AJ500" s="11" t="e">
        <f>'OddsRatio_working_3-way'!U500/(3*'OddsRatio_working_3-way'!X500^(1/3))*SIN(('OddsRatio_working_3-way'!Y500+2*PI())/3)</f>
        <v>#VALUE!</v>
      </c>
      <c r="AK500" s="11" t="e">
        <f>'OddsRatio_working_3-way'!U500/(3*'OddsRatio_working_3-way'!X500^(1/3))*SIN(('OddsRatio_working_3-way'!Y500+4*PI())/3)</f>
        <v>#VALUE!</v>
      </c>
      <c r="AL500" s="11" t="e">
        <f>'OddsRatio_working_3-way'!Z500+'OddsRatio_working_3-way'!AF500</f>
        <v>#VALUE!</v>
      </c>
      <c r="AM500" s="11" t="e">
        <f>'OddsRatio_working_3-way'!AA500+'OddsRatio_working_3-way'!AG500</f>
        <v>#VALUE!</v>
      </c>
      <c r="AN500" s="11" t="e">
        <f>'OddsRatio_working_3-way'!AB500+'OddsRatio_working_3-way'!AH500</f>
        <v>#VALUE!</v>
      </c>
      <c r="AO500" s="11" t="e">
        <f>'OddsRatio_working_3-way'!AC500+'OddsRatio_working_3-way'!AI500</f>
        <v>#VALUE!</v>
      </c>
      <c r="AP500" s="11" t="e">
        <f>'OddsRatio_working_3-way'!AD500+'OddsRatio_working_3-way'!AJ500</f>
        <v>#VALUE!</v>
      </c>
      <c r="AQ500" s="11" t="e">
        <f>'OddsRatio_working_3-way'!AE500+'OddsRatio_working_3-way'!AK500</f>
        <v>#VALUE!</v>
      </c>
      <c r="AR500" s="10" t="str">
        <f>IF(A500="","",IF(('OddsRatio_working_3-way'!X500=0),IF(Q500&gt;0,-Q500^(1/3),(-Q500)^(1/3)),'OddsRatio_working_3-way'!AL500-'OddsRatio_working_3-way'!R500/3))</f>
        <v/>
      </c>
      <c r="AS500" s="11" t="e">
        <f>IF(('OddsRatio_working_3-way'!X500=0),IF(Q500&gt;0,-Q500^(1/3),(-Q500)^(1/3)),'OddsRatio_working_3-way'!AM500-'OddsRatio_working_3-way'!R500/3)</f>
        <v>#VALUE!</v>
      </c>
      <c r="AT500" s="11" t="e">
        <f>IF(('OddsRatio_working_3-way'!X500=0),IF(Q500&gt;0,-Q500^(1/3),(-Q500)^(1/3)),'OddsRatio_working_3-way'!AN500-'OddsRatio_working_3-way'!R500/3)</f>
        <v>#VALUE!</v>
      </c>
      <c r="AU500" s="11" t="e">
        <f>IF(('OddsRatio_working_3-way'!X500=0),0,'OddsRatio_working_3-way'!AO500)</f>
        <v>#VALUE!</v>
      </c>
      <c r="AV500" s="11" t="e">
        <f>IF(('OddsRatio_working_3-way'!X500=0),0,'OddsRatio_working_3-way'!AP500)</f>
        <v>#VALUE!</v>
      </c>
      <c r="AW500" s="11" t="e">
        <f>IF(('OddsRatio_working_3-way'!X500=0),0,'OddsRatio_working_3-way'!AQ500)</f>
        <v>#VALUE!</v>
      </c>
    </row>
    <row r="501" spans="1:49">
      <c r="A501" s="4" t="str">
        <f>IF('True_Odds_Calculator_3-way'!A502="","",'True_Odds_Calculator_3-way'!A502)</f>
        <v/>
      </c>
      <c r="B501" s="4" t="str">
        <f>IF('True_Odds_Calculator_3-way'!B502="","",'True_Odds_Calculator_3-way'!B502)</f>
        <v/>
      </c>
      <c r="C501" s="4" t="str">
        <f>IF('True_Odds_Calculator_3-way'!C502="","",'True_Odds_Calculator_3-way'!C502)</f>
        <v/>
      </c>
      <c r="D501" s="9" t="e">
        <f t="shared" si="104"/>
        <v>#VALUE!</v>
      </c>
      <c r="E501" s="9" t="e">
        <f t="shared" si="105"/>
        <v>#VALUE!</v>
      </c>
      <c r="F501" s="9" t="e">
        <f t="shared" si="106"/>
        <v>#VALUE!</v>
      </c>
      <c r="G501" s="9" t="str">
        <f t="shared" si="107"/>
        <v/>
      </c>
      <c r="H501" s="9" t="str">
        <f t="shared" si="108"/>
        <v/>
      </c>
      <c r="I501" s="9" t="str">
        <f t="shared" si="109"/>
        <v/>
      </c>
      <c r="J501" s="9" t="str">
        <f t="shared" si="110"/>
        <v/>
      </c>
      <c r="K501" s="11" t="e">
        <f t="shared" si="111"/>
        <v>#VALUE!</v>
      </c>
      <c r="L501" s="11" t="e">
        <f t="shared" si="112"/>
        <v>#VALUE!</v>
      </c>
      <c r="M501" s="11" t="e">
        <f t="shared" si="113"/>
        <v>#VALUE!</v>
      </c>
      <c r="N501" s="11" t="e">
        <f>'OddsRatio_working_3-way'!K501+'OddsRatio_working_3-way'!L501+'OddsRatio_working_3-way'!M501-('OddsRatio_working_3-way'!K501*'OddsRatio_working_3-way'!L501)-('OddsRatio_working_3-way'!K501*'OddsRatio_working_3-way'!M501)-('OddsRatio_working_3-way'!L501*'OddsRatio_working_3-way'!M501)+('OddsRatio_working_3-way'!K501*'OddsRatio_working_3-way'!L501*'OddsRatio_working_3-way'!M501)-1</f>
        <v>#VALUE!</v>
      </c>
      <c r="O501" s="11">
        <f>0</f>
        <v>0</v>
      </c>
      <c r="P501" s="11" t="e">
        <f>('OddsRatio_working_3-way'!K501*'OddsRatio_working_3-way'!L501)+('OddsRatio_working_3-way'!K501*'OddsRatio_working_3-way'!M501)+('OddsRatio_working_3-way'!L501*'OddsRatio_working_3-way'!M501)-(3*'OddsRatio_working_3-way'!K501*'OddsRatio_working_3-way'!L501*'OddsRatio_working_3-way'!M501)</f>
        <v>#VALUE!</v>
      </c>
      <c r="Q501" s="11" t="e">
        <f>2*'OddsRatio_working_3-way'!K501*'OddsRatio_working_3-way'!L501*'OddsRatio_working_3-way'!M501</f>
        <v>#VALUE!</v>
      </c>
      <c r="R501" s="11" t="e">
        <f t="shared" si="114"/>
        <v>#VALUE!</v>
      </c>
      <c r="S501" s="11" t="e">
        <f t="shared" si="115"/>
        <v>#VALUE!</v>
      </c>
      <c r="T501" s="11" t="e">
        <f t="shared" si="116"/>
        <v>#VALUE!</v>
      </c>
      <c r="U501" s="11" t="e">
        <f>'OddsRatio_working_3-way'!S501-'OddsRatio_working_3-way'!R501^2/3</f>
        <v>#VALUE!</v>
      </c>
      <c r="V501" s="11" t="e">
        <f>'OddsRatio_working_3-way'!S501*'OddsRatio_working_3-way'!R501/3-2*'OddsRatio_working_3-way'!R501^3/27-'OddsRatio_working_3-way'!T501</f>
        <v>#VALUE!</v>
      </c>
      <c r="W501" s="11" t="e">
        <f>'OddsRatio_working_3-way'!V501^2+4*'OddsRatio_working_3-way'!U501^3/27</f>
        <v>#VALUE!</v>
      </c>
      <c r="X501" s="11" t="e">
        <f>IF('OddsRatio_working_3-way'!W501&gt;0,IF(ABS('OddsRatio_working_3-way'!V501+SQRT('OddsRatio_working_3-way'!W501))/2&gt;0,ABS('OddsRatio_working_3-way'!V501+SQRT('OddsRatio_working_3-way'!W501))/2,ABS('OddsRatio_working_3-way'!V501-SQRT('OddsRatio_working_3-way'!W501))/2),SQRT(-'OddsRatio_working_3-way'!U501^3/27))</f>
        <v>#VALUE!</v>
      </c>
      <c r="Y501" s="11" t="e">
        <f>IF('OddsRatio_working_3-way'!W501&gt;=0,IF('OddsRatio_working_3-way'!V501+SQRT('OddsRatio_working_3-way'!W501)&gt;0,0,PI()),ACOS('OddsRatio_working_3-way'!V501/(2*'OddsRatio_working_3-way'!X501)))</f>
        <v>#VALUE!</v>
      </c>
      <c r="Z501" s="11" t="e">
        <f>'OddsRatio_working_3-way'!X501^(1/3)*COS('OddsRatio_working_3-way'!Y501/3)</f>
        <v>#VALUE!</v>
      </c>
      <c r="AA501" s="11" t="e">
        <f>'OddsRatio_working_3-way'!X501^(1/3)*COS(('OddsRatio_working_3-way'!Y501+2*PI())/3)</f>
        <v>#VALUE!</v>
      </c>
      <c r="AB501" s="11" t="e">
        <f>'OddsRatio_working_3-way'!X501^(1/3)*COS(('OddsRatio_working_3-way'!Y501+4*PI())/3)</f>
        <v>#VALUE!</v>
      </c>
      <c r="AC501" s="11" t="e">
        <f>'OddsRatio_working_3-way'!X501^(1/3)*SIN('OddsRatio_working_3-way'!Y501/3)</f>
        <v>#VALUE!</v>
      </c>
      <c r="AD501" s="11" t="e">
        <f>'OddsRatio_working_3-way'!X501^(1/3)*SIN(('OddsRatio_working_3-way'!Y501+2*PI())/3)</f>
        <v>#VALUE!</v>
      </c>
      <c r="AE501" s="11" t="e">
        <f>'OddsRatio_working_3-way'!X501^(1/3)*SIN(('OddsRatio_working_3-way'!Y501+4*PI())/3)</f>
        <v>#VALUE!</v>
      </c>
      <c r="AF501" s="11" t="e">
        <f>-'OddsRatio_working_3-way'!U501/(3*'OddsRatio_working_3-way'!X501^(1/3))*COS(('OddsRatio_working_3-way'!Y501)/3)</f>
        <v>#VALUE!</v>
      </c>
      <c r="AG501" s="11" t="e">
        <f>-'OddsRatio_working_3-way'!U501/(3*'OddsRatio_working_3-way'!X501^(1/3))*COS(('OddsRatio_working_3-way'!Y501+2*PI())/3)</f>
        <v>#VALUE!</v>
      </c>
      <c r="AH501" s="11" t="e">
        <f>-'OddsRatio_working_3-way'!U501/(3*'OddsRatio_working_3-way'!X501^(1/3))*COS(('OddsRatio_working_3-way'!Y501+4*PI())/3)</f>
        <v>#VALUE!</v>
      </c>
      <c r="AI501" s="11" t="e">
        <f>'OddsRatio_working_3-way'!U501/(3*'OddsRatio_working_3-way'!X501^(1/3))*SIN(('OddsRatio_working_3-way'!Y501)/3)</f>
        <v>#VALUE!</v>
      </c>
      <c r="AJ501" s="11" t="e">
        <f>'OddsRatio_working_3-way'!U501/(3*'OddsRatio_working_3-way'!X501^(1/3))*SIN(('OddsRatio_working_3-way'!Y501+2*PI())/3)</f>
        <v>#VALUE!</v>
      </c>
      <c r="AK501" s="11" t="e">
        <f>'OddsRatio_working_3-way'!U501/(3*'OddsRatio_working_3-way'!X501^(1/3))*SIN(('OddsRatio_working_3-way'!Y501+4*PI())/3)</f>
        <v>#VALUE!</v>
      </c>
      <c r="AL501" s="11" t="e">
        <f>'OddsRatio_working_3-way'!Z501+'OddsRatio_working_3-way'!AF501</f>
        <v>#VALUE!</v>
      </c>
      <c r="AM501" s="11" t="e">
        <f>'OddsRatio_working_3-way'!AA501+'OddsRatio_working_3-way'!AG501</f>
        <v>#VALUE!</v>
      </c>
      <c r="AN501" s="11" t="e">
        <f>'OddsRatio_working_3-way'!AB501+'OddsRatio_working_3-way'!AH501</f>
        <v>#VALUE!</v>
      </c>
      <c r="AO501" s="11" t="e">
        <f>'OddsRatio_working_3-way'!AC501+'OddsRatio_working_3-way'!AI501</f>
        <v>#VALUE!</v>
      </c>
      <c r="AP501" s="11" t="e">
        <f>'OddsRatio_working_3-way'!AD501+'OddsRatio_working_3-way'!AJ501</f>
        <v>#VALUE!</v>
      </c>
      <c r="AQ501" s="11" t="e">
        <f>'OddsRatio_working_3-way'!AE501+'OddsRatio_working_3-way'!AK501</f>
        <v>#VALUE!</v>
      </c>
      <c r="AR501" s="10" t="str">
        <f>IF(A501="","",IF(('OddsRatio_working_3-way'!X501=0),IF(Q501&gt;0,-Q501^(1/3),(-Q501)^(1/3)),'OddsRatio_working_3-way'!AL501-'OddsRatio_working_3-way'!R501/3))</f>
        <v/>
      </c>
      <c r="AS501" s="11" t="e">
        <f>IF(('OddsRatio_working_3-way'!X501=0),IF(Q501&gt;0,-Q501^(1/3),(-Q501)^(1/3)),'OddsRatio_working_3-way'!AM501-'OddsRatio_working_3-way'!R501/3)</f>
        <v>#VALUE!</v>
      </c>
      <c r="AT501" s="11" t="e">
        <f>IF(('OddsRatio_working_3-way'!X501=0),IF(Q501&gt;0,-Q501^(1/3),(-Q501)^(1/3)),'OddsRatio_working_3-way'!AN501-'OddsRatio_working_3-way'!R501/3)</f>
        <v>#VALUE!</v>
      </c>
      <c r="AU501" s="11" t="e">
        <f>IF(('OddsRatio_working_3-way'!X501=0),0,'OddsRatio_working_3-way'!AO501)</f>
        <v>#VALUE!</v>
      </c>
      <c r="AV501" s="11" t="e">
        <f>IF(('OddsRatio_working_3-way'!X501=0),0,'OddsRatio_working_3-way'!AP501)</f>
        <v>#VALUE!</v>
      </c>
      <c r="AW501" s="11" t="e">
        <f>IF(('OddsRatio_working_3-way'!X501=0),0,'OddsRatio_working_3-way'!AQ501)</f>
        <v>#VALUE!</v>
      </c>
    </row>
    <row r="502" spans="1:49">
      <c r="A502" s="4" t="str">
        <f>IF('True_Odds_Calculator_3-way'!A503="","",'True_Odds_Calculator_3-way'!A503)</f>
        <v/>
      </c>
      <c r="B502" s="4" t="str">
        <f>IF('True_Odds_Calculator_3-way'!B503="","",'True_Odds_Calculator_3-way'!B503)</f>
        <v/>
      </c>
      <c r="C502" s="4" t="str">
        <f>IF('True_Odds_Calculator_3-way'!C503="","",'True_Odds_Calculator_3-way'!C503)</f>
        <v/>
      </c>
      <c r="D502" s="9" t="e">
        <f t="shared" si="104"/>
        <v>#VALUE!</v>
      </c>
      <c r="E502" s="9" t="e">
        <f t="shared" si="105"/>
        <v>#VALUE!</v>
      </c>
      <c r="F502" s="9" t="e">
        <f t="shared" si="106"/>
        <v>#VALUE!</v>
      </c>
      <c r="G502" s="9" t="str">
        <f t="shared" si="107"/>
        <v/>
      </c>
      <c r="H502" s="9" t="str">
        <f t="shared" si="108"/>
        <v/>
      </c>
      <c r="I502" s="9" t="str">
        <f t="shared" si="109"/>
        <v/>
      </c>
      <c r="J502" s="9" t="str">
        <f t="shared" si="110"/>
        <v/>
      </c>
      <c r="K502" s="11" t="e">
        <f t="shared" si="111"/>
        <v>#VALUE!</v>
      </c>
      <c r="L502" s="11" t="e">
        <f t="shared" si="112"/>
        <v>#VALUE!</v>
      </c>
      <c r="M502" s="11" t="e">
        <f t="shared" si="113"/>
        <v>#VALUE!</v>
      </c>
      <c r="N502" s="11" t="e">
        <f>'OddsRatio_working_3-way'!K502+'OddsRatio_working_3-way'!L502+'OddsRatio_working_3-way'!M502-('OddsRatio_working_3-way'!K502*'OddsRatio_working_3-way'!L502)-('OddsRatio_working_3-way'!K502*'OddsRatio_working_3-way'!M502)-('OddsRatio_working_3-way'!L502*'OddsRatio_working_3-way'!M502)+('OddsRatio_working_3-way'!K502*'OddsRatio_working_3-way'!L502*'OddsRatio_working_3-way'!M502)-1</f>
        <v>#VALUE!</v>
      </c>
      <c r="O502" s="11">
        <f>0</f>
        <v>0</v>
      </c>
      <c r="P502" s="11" t="e">
        <f>('OddsRatio_working_3-way'!K502*'OddsRatio_working_3-way'!L502)+('OddsRatio_working_3-way'!K502*'OddsRatio_working_3-way'!M502)+('OddsRatio_working_3-way'!L502*'OddsRatio_working_3-way'!M502)-(3*'OddsRatio_working_3-way'!K502*'OddsRatio_working_3-way'!L502*'OddsRatio_working_3-way'!M502)</f>
        <v>#VALUE!</v>
      </c>
      <c r="Q502" s="11" t="e">
        <f>2*'OddsRatio_working_3-way'!K502*'OddsRatio_working_3-way'!L502*'OddsRatio_working_3-way'!M502</f>
        <v>#VALUE!</v>
      </c>
      <c r="R502" s="11" t="e">
        <f t="shared" si="114"/>
        <v>#VALUE!</v>
      </c>
      <c r="S502" s="11" t="e">
        <f t="shared" si="115"/>
        <v>#VALUE!</v>
      </c>
      <c r="T502" s="11" t="e">
        <f t="shared" si="116"/>
        <v>#VALUE!</v>
      </c>
      <c r="U502" s="11" t="e">
        <f>'OddsRatio_working_3-way'!S502-'OddsRatio_working_3-way'!R502^2/3</f>
        <v>#VALUE!</v>
      </c>
      <c r="V502" s="11" t="e">
        <f>'OddsRatio_working_3-way'!S502*'OddsRatio_working_3-way'!R502/3-2*'OddsRatio_working_3-way'!R502^3/27-'OddsRatio_working_3-way'!T502</f>
        <v>#VALUE!</v>
      </c>
      <c r="W502" s="11" t="e">
        <f>'OddsRatio_working_3-way'!V502^2+4*'OddsRatio_working_3-way'!U502^3/27</f>
        <v>#VALUE!</v>
      </c>
      <c r="X502" s="11" t="e">
        <f>IF('OddsRatio_working_3-way'!W502&gt;0,IF(ABS('OddsRatio_working_3-way'!V502+SQRT('OddsRatio_working_3-way'!W502))/2&gt;0,ABS('OddsRatio_working_3-way'!V502+SQRT('OddsRatio_working_3-way'!W502))/2,ABS('OddsRatio_working_3-way'!V502-SQRT('OddsRatio_working_3-way'!W502))/2),SQRT(-'OddsRatio_working_3-way'!U502^3/27))</f>
        <v>#VALUE!</v>
      </c>
      <c r="Y502" s="11" t="e">
        <f>IF('OddsRatio_working_3-way'!W502&gt;=0,IF('OddsRatio_working_3-way'!V502+SQRT('OddsRatio_working_3-way'!W502)&gt;0,0,PI()),ACOS('OddsRatio_working_3-way'!V502/(2*'OddsRatio_working_3-way'!X502)))</f>
        <v>#VALUE!</v>
      </c>
      <c r="Z502" s="11" t="e">
        <f>'OddsRatio_working_3-way'!X502^(1/3)*COS('OddsRatio_working_3-way'!Y502/3)</f>
        <v>#VALUE!</v>
      </c>
      <c r="AA502" s="11" t="e">
        <f>'OddsRatio_working_3-way'!X502^(1/3)*COS(('OddsRatio_working_3-way'!Y502+2*PI())/3)</f>
        <v>#VALUE!</v>
      </c>
      <c r="AB502" s="11" t="e">
        <f>'OddsRatio_working_3-way'!X502^(1/3)*COS(('OddsRatio_working_3-way'!Y502+4*PI())/3)</f>
        <v>#VALUE!</v>
      </c>
      <c r="AC502" s="11" t="e">
        <f>'OddsRatio_working_3-way'!X502^(1/3)*SIN('OddsRatio_working_3-way'!Y502/3)</f>
        <v>#VALUE!</v>
      </c>
      <c r="AD502" s="11" t="e">
        <f>'OddsRatio_working_3-way'!X502^(1/3)*SIN(('OddsRatio_working_3-way'!Y502+2*PI())/3)</f>
        <v>#VALUE!</v>
      </c>
      <c r="AE502" s="11" t="e">
        <f>'OddsRatio_working_3-way'!X502^(1/3)*SIN(('OddsRatio_working_3-way'!Y502+4*PI())/3)</f>
        <v>#VALUE!</v>
      </c>
      <c r="AF502" s="11" t="e">
        <f>-'OddsRatio_working_3-way'!U502/(3*'OddsRatio_working_3-way'!X502^(1/3))*COS(('OddsRatio_working_3-way'!Y502)/3)</f>
        <v>#VALUE!</v>
      </c>
      <c r="AG502" s="11" t="e">
        <f>-'OddsRatio_working_3-way'!U502/(3*'OddsRatio_working_3-way'!X502^(1/3))*COS(('OddsRatio_working_3-way'!Y502+2*PI())/3)</f>
        <v>#VALUE!</v>
      </c>
      <c r="AH502" s="11" t="e">
        <f>-'OddsRatio_working_3-way'!U502/(3*'OddsRatio_working_3-way'!X502^(1/3))*COS(('OddsRatio_working_3-way'!Y502+4*PI())/3)</f>
        <v>#VALUE!</v>
      </c>
      <c r="AI502" s="11" t="e">
        <f>'OddsRatio_working_3-way'!U502/(3*'OddsRatio_working_3-way'!X502^(1/3))*SIN(('OddsRatio_working_3-way'!Y502)/3)</f>
        <v>#VALUE!</v>
      </c>
      <c r="AJ502" s="11" t="e">
        <f>'OddsRatio_working_3-way'!U502/(3*'OddsRatio_working_3-way'!X502^(1/3))*SIN(('OddsRatio_working_3-way'!Y502+2*PI())/3)</f>
        <v>#VALUE!</v>
      </c>
      <c r="AK502" s="11" t="e">
        <f>'OddsRatio_working_3-way'!U502/(3*'OddsRatio_working_3-way'!X502^(1/3))*SIN(('OddsRatio_working_3-way'!Y502+4*PI())/3)</f>
        <v>#VALUE!</v>
      </c>
      <c r="AL502" s="11" t="e">
        <f>'OddsRatio_working_3-way'!Z502+'OddsRatio_working_3-way'!AF502</f>
        <v>#VALUE!</v>
      </c>
      <c r="AM502" s="11" t="e">
        <f>'OddsRatio_working_3-way'!AA502+'OddsRatio_working_3-way'!AG502</f>
        <v>#VALUE!</v>
      </c>
      <c r="AN502" s="11" t="e">
        <f>'OddsRatio_working_3-way'!AB502+'OddsRatio_working_3-way'!AH502</f>
        <v>#VALUE!</v>
      </c>
      <c r="AO502" s="11" t="e">
        <f>'OddsRatio_working_3-way'!AC502+'OddsRatio_working_3-way'!AI502</f>
        <v>#VALUE!</v>
      </c>
      <c r="AP502" s="11" t="e">
        <f>'OddsRatio_working_3-way'!AD502+'OddsRatio_working_3-way'!AJ502</f>
        <v>#VALUE!</v>
      </c>
      <c r="AQ502" s="11" t="e">
        <f>'OddsRatio_working_3-way'!AE502+'OddsRatio_working_3-way'!AK502</f>
        <v>#VALUE!</v>
      </c>
      <c r="AR502" s="10" t="str">
        <f>IF(A502="","",IF(('OddsRatio_working_3-way'!X502=0),IF(Q502&gt;0,-Q502^(1/3),(-Q502)^(1/3)),'OddsRatio_working_3-way'!AL502-'OddsRatio_working_3-way'!R502/3))</f>
        <v/>
      </c>
      <c r="AS502" s="11" t="e">
        <f>IF(('OddsRatio_working_3-way'!X502=0),IF(Q502&gt;0,-Q502^(1/3),(-Q502)^(1/3)),'OddsRatio_working_3-way'!AM502-'OddsRatio_working_3-way'!R502/3)</f>
        <v>#VALUE!</v>
      </c>
      <c r="AT502" s="11" t="e">
        <f>IF(('OddsRatio_working_3-way'!X502=0),IF(Q502&gt;0,-Q502^(1/3),(-Q502)^(1/3)),'OddsRatio_working_3-way'!AN502-'OddsRatio_working_3-way'!R502/3)</f>
        <v>#VALUE!</v>
      </c>
      <c r="AU502" s="11" t="e">
        <f>IF(('OddsRatio_working_3-way'!X502=0),0,'OddsRatio_working_3-way'!AO502)</f>
        <v>#VALUE!</v>
      </c>
      <c r="AV502" s="11" t="e">
        <f>IF(('OddsRatio_working_3-way'!X502=0),0,'OddsRatio_working_3-way'!AP502)</f>
        <v>#VALUE!</v>
      </c>
      <c r="AW502" s="11" t="e">
        <f>IF(('OddsRatio_working_3-way'!X502=0),0,'OddsRatio_working_3-way'!AQ502)</f>
        <v>#VALUE!</v>
      </c>
    </row>
    <row r="503" spans="1:49">
      <c r="A503" s="4" t="str">
        <f>IF('True_Odds_Calculator_3-way'!A504="","",'True_Odds_Calculator_3-way'!A504)</f>
        <v/>
      </c>
      <c r="B503" s="4" t="str">
        <f>IF('True_Odds_Calculator_3-way'!B504="","",'True_Odds_Calculator_3-way'!B504)</f>
        <v/>
      </c>
      <c r="C503" s="4" t="str">
        <f>IF('True_Odds_Calculator_3-way'!C504="","",'True_Odds_Calculator_3-way'!C504)</f>
        <v/>
      </c>
      <c r="D503" s="9" t="e">
        <f t="shared" si="104"/>
        <v>#VALUE!</v>
      </c>
      <c r="E503" s="9" t="e">
        <f t="shared" si="105"/>
        <v>#VALUE!</v>
      </c>
      <c r="F503" s="9" t="e">
        <f t="shared" si="106"/>
        <v>#VALUE!</v>
      </c>
      <c r="G503" s="9" t="str">
        <f t="shared" si="107"/>
        <v/>
      </c>
      <c r="H503" s="9" t="str">
        <f t="shared" si="108"/>
        <v/>
      </c>
      <c r="I503" s="9" t="str">
        <f t="shared" si="109"/>
        <v/>
      </c>
      <c r="J503" s="9" t="str">
        <f t="shared" si="110"/>
        <v/>
      </c>
      <c r="K503" s="11" t="e">
        <f t="shared" si="111"/>
        <v>#VALUE!</v>
      </c>
      <c r="L503" s="11" t="e">
        <f t="shared" si="112"/>
        <v>#VALUE!</v>
      </c>
      <c r="M503" s="11" t="e">
        <f t="shared" si="113"/>
        <v>#VALUE!</v>
      </c>
      <c r="N503" s="11" t="e">
        <f>'OddsRatio_working_3-way'!K503+'OddsRatio_working_3-way'!L503+'OddsRatio_working_3-way'!M503-('OddsRatio_working_3-way'!K503*'OddsRatio_working_3-way'!L503)-('OddsRatio_working_3-way'!K503*'OddsRatio_working_3-way'!M503)-('OddsRatio_working_3-way'!L503*'OddsRatio_working_3-way'!M503)+('OddsRatio_working_3-way'!K503*'OddsRatio_working_3-way'!L503*'OddsRatio_working_3-way'!M503)-1</f>
        <v>#VALUE!</v>
      </c>
      <c r="O503" s="11">
        <f>0</f>
        <v>0</v>
      </c>
      <c r="P503" s="11" t="e">
        <f>('OddsRatio_working_3-way'!K503*'OddsRatio_working_3-way'!L503)+('OddsRatio_working_3-way'!K503*'OddsRatio_working_3-way'!M503)+('OddsRatio_working_3-way'!L503*'OddsRatio_working_3-way'!M503)-(3*'OddsRatio_working_3-way'!K503*'OddsRatio_working_3-way'!L503*'OddsRatio_working_3-way'!M503)</f>
        <v>#VALUE!</v>
      </c>
      <c r="Q503" s="11" t="e">
        <f>2*'OddsRatio_working_3-way'!K503*'OddsRatio_working_3-way'!L503*'OddsRatio_working_3-way'!M503</f>
        <v>#VALUE!</v>
      </c>
      <c r="R503" s="11" t="e">
        <f t="shared" si="114"/>
        <v>#VALUE!</v>
      </c>
      <c r="S503" s="11" t="e">
        <f t="shared" si="115"/>
        <v>#VALUE!</v>
      </c>
      <c r="T503" s="11" t="e">
        <f t="shared" si="116"/>
        <v>#VALUE!</v>
      </c>
      <c r="U503" s="11" t="e">
        <f>'OddsRatio_working_3-way'!S503-'OddsRatio_working_3-way'!R503^2/3</f>
        <v>#VALUE!</v>
      </c>
      <c r="V503" s="11" t="e">
        <f>'OddsRatio_working_3-way'!S503*'OddsRatio_working_3-way'!R503/3-2*'OddsRatio_working_3-way'!R503^3/27-'OddsRatio_working_3-way'!T503</f>
        <v>#VALUE!</v>
      </c>
      <c r="W503" s="11" t="e">
        <f>'OddsRatio_working_3-way'!V503^2+4*'OddsRatio_working_3-way'!U503^3/27</f>
        <v>#VALUE!</v>
      </c>
      <c r="X503" s="11" t="e">
        <f>IF('OddsRatio_working_3-way'!W503&gt;0,IF(ABS('OddsRatio_working_3-way'!V503+SQRT('OddsRatio_working_3-way'!W503))/2&gt;0,ABS('OddsRatio_working_3-way'!V503+SQRT('OddsRatio_working_3-way'!W503))/2,ABS('OddsRatio_working_3-way'!V503-SQRT('OddsRatio_working_3-way'!W503))/2),SQRT(-'OddsRatio_working_3-way'!U503^3/27))</f>
        <v>#VALUE!</v>
      </c>
      <c r="Y503" s="11" t="e">
        <f>IF('OddsRatio_working_3-way'!W503&gt;=0,IF('OddsRatio_working_3-way'!V503+SQRT('OddsRatio_working_3-way'!W503)&gt;0,0,PI()),ACOS('OddsRatio_working_3-way'!V503/(2*'OddsRatio_working_3-way'!X503)))</f>
        <v>#VALUE!</v>
      </c>
      <c r="Z503" s="11" t="e">
        <f>'OddsRatio_working_3-way'!X503^(1/3)*COS('OddsRatio_working_3-way'!Y503/3)</f>
        <v>#VALUE!</v>
      </c>
      <c r="AA503" s="11" t="e">
        <f>'OddsRatio_working_3-way'!X503^(1/3)*COS(('OddsRatio_working_3-way'!Y503+2*PI())/3)</f>
        <v>#VALUE!</v>
      </c>
      <c r="AB503" s="11" t="e">
        <f>'OddsRatio_working_3-way'!X503^(1/3)*COS(('OddsRatio_working_3-way'!Y503+4*PI())/3)</f>
        <v>#VALUE!</v>
      </c>
      <c r="AC503" s="11" t="e">
        <f>'OddsRatio_working_3-way'!X503^(1/3)*SIN('OddsRatio_working_3-way'!Y503/3)</f>
        <v>#VALUE!</v>
      </c>
      <c r="AD503" s="11" t="e">
        <f>'OddsRatio_working_3-way'!X503^(1/3)*SIN(('OddsRatio_working_3-way'!Y503+2*PI())/3)</f>
        <v>#VALUE!</v>
      </c>
      <c r="AE503" s="11" t="e">
        <f>'OddsRatio_working_3-way'!X503^(1/3)*SIN(('OddsRatio_working_3-way'!Y503+4*PI())/3)</f>
        <v>#VALUE!</v>
      </c>
      <c r="AF503" s="11" t="e">
        <f>-'OddsRatio_working_3-way'!U503/(3*'OddsRatio_working_3-way'!X503^(1/3))*COS(('OddsRatio_working_3-way'!Y503)/3)</f>
        <v>#VALUE!</v>
      </c>
      <c r="AG503" s="11" t="e">
        <f>-'OddsRatio_working_3-way'!U503/(3*'OddsRatio_working_3-way'!X503^(1/3))*COS(('OddsRatio_working_3-way'!Y503+2*PI())/3)</f>
        <v>#VALUE!</v>
      </c>
      <c r="AH503" s="11" t="e">
        <f>-'OddsRatio_working_3-way'!U503/(3*'OddsRatio_working_3-way'!X503^(1/3))*COS(('OddsRatio_working_3-way'!Y503+4*PI())/3)</f>
        <v>#VALUE!</v>
      </c>
      <c r="AI503" s="11" t="e">
        <f>'OddsRatio_working_3-way'!U503/(3*'OddsRatio_working_3-way'!X503^(1/3))*SIN(('OddsRatio_working_3-way'!Y503)/3)</f>
        <v>#VALUE!</v>
      </c>
      <c r="AJ503" s="11" t="e">
        <f>'OddsRatio_working_3-way'!U503/(3*'OddsRatio_working_3-way'!X503^(1/3))*SIN(('OddsRatio_working_3-way'!Y503+2*PI())/3)</f>
        <v>#VALUE!</v>
      </c>
      <c r="AK503" s="11" t="e">
        <f>'OddsRatio_working_3-way'!U503/(3*'OddsRatio_working_3-way'!X503^(1/3))*SIN(('OddsRatio_working_3-way'!Y503+4*PI())/3)</f>
        <v>#VALUE!</v>
      </c>
      <c r="AL503" s="11" t="e">
        <f>'OddsRatio_working_3-way'!Z503+'OddsRatio_working_3-way'!AF503</f>
        <v>#VALUE!</v>
      </c>
      <c r="AM503" s="11" t="e">
        <f>'OddsRatio_working_3-way'!AA503+'OddsRatio_working_3-way'!AG503</f>
        <v>#VALUE!</v>
      </c>
      <c r="AN503" s="11" t="e">
        <f>'OddsRatio_working_3-way'!AB503+'OddsRatio_working_3-way'!AH503</f>
        <v>#VALUE!</v>
      </c>
      <c r="AO503" s="11" t="e">
        <f>'OddsRatio_working_3-way'!AC503+'OddsRatio_working_3-way'!AI503</f>
        <v>#VALUE!</v>
      </c>
      <c r="AP503" s="11" t="e">
        <f>'OddsRatio_working_3-way'!AD503+'OddsRatio_working_3-way'!AJ503</f>
        <v>#VALUE!</v>
      </c>
      <c r="AQ503" s="11" t="e">
        <f>'OddsRatio_working_3-way'!AE503+'OddsRatio_working_3-way'!AK503</f>
        <v>#VALUE!</v>
      </c>
      <c r="AR503" s="10" t="str">
        <f>IF(A503="","",IF(('OddsRatio_working_3-way'!X503=0),IF(Q503&gt;0,-Q503^(1/3),(-Q503)^(1/3)),'OddsRatio_working_3-way'!AL503-'OddsRatio_working_3-way'!R503/3))</f>
        <v/>
      </c>
      <c r="AS503" s="11" t="e">
        <f>IF(('OddsRatio_working_3-way'!X503=0),IF(Q503&gt;0,-Q503^(1/3),(-Q503)^(1/3)),'OddsRatio_working_3-way'!AM503-'OddsRatio_working_3-way'!R503/3)</f>
        <v>#VALUE!</v>
      </c>
      <c r="AT503" s="11" t="e">
        <f>IF(('OddsRatio_working_3-way'!X503=0),IF(Q503&gt;0,-Q503^(1/3),(-Q503)^(1/3)),'OddsRatio_working_3-way'!AN503-'OddsRatio_working_3-way'!R503/3)</f>
        <v>#VALUE!</v>
      </c>
      <c r="AU503" s="11" t="e">
        <f>IF(('OddsRatio_working_3-way'!X503=0),0,'OddsRatio_working_3-way'!AO503)</f>
        <v>#VALUE!</v>
      </c>
      <c r="AV503" s="11" t="e">
        <f>IF(('OddsRatio_working_3-way'!X503=0),0,'OddsRatio_working_3-way'!AP503)</f>
        <v>#VALUE!</v>
      </c>
      <c r="AW503" s="11" t="e">
        <f>IF(('OddsRatio_working_3-way'!X503=0),0,'OddsRatio_working_3-way'!AQ503)</f>
        <v>#VALUE!</v>
      </c>
    </row>
    <row r="504" spans="1:49">
      <c r="A504" s="4" t="str">
        <f>IF('True_Odds_Calculator_3-way'!A505="","",'True_Odds_Calculator_3-way'!A505)</f>
        <v/>
      </c>
      <c r="B504" s="4" t="str">
        <f>IF('True_Odds_Calculator_3-way'!B505="","",'True_Odds_Calculator_3-way'!B505)</f>
        <v/>
      </c>
      <c r="C504" s="4" t="str">
        <f>IF('True_Odds_Calculator_3-way'!C505="","",'True_Odds_Calculator_3-way'!C505)</f>
        <v/>
      </c>
      <c r="D504" s="9" t="e">
        <f t="shared" si="104"/>
        <v>#VALUE!</v>
      </c>
      <c r="E504" s="9" t="e">
        <f t="shared" si="105"/>
        <v>#VALUE!</v>
      </c>
      <c r="F504" s="9" t="e">
        <f t="shared" si="106"/>
        <v>#VALUE!</v>
      </c>
      <c r="G504" s="9" t="str">
        <f t="shared" si="107"/>
        <v/>
      </c>
      <c r="H504" s="9" t="str">
        <f t="shared" si="108"/>
        <v/>
      </c>
      <c r="I504" s="9" t="str">
        <f t="shared" si="109"/>
        <v/>
      </c>
      <c r="J504" s="9" t="str">
        <f t="shared" si="110"/>
        <v/>
      </c>
      <c r="K504" s="11" t="e">
        <f t="shared" si="111"/>
        <v>#VALUE!</v>
      </c>
      <c r="L504" s="11" t="e">
        <f t="shared" si="112"/>
        <v>#VALUE!</v>
      </c>
      <c r="M504" s="11" t="e">
        <f t="shared" si="113"/>
        <v>#VALUE!</v>
      </c>
      <c r="N504" s="11" t="e">
        <f>'OddsRatio_working_3-way'!K504+'OddsRatio_working_3-way'!L504+'OddsRatio_working_3-way'!M504-('OddsRatio_working_3-way'!K504*'OddsRatio_working_3-way'!L504)-('OddsRatio_working_3-way'!K504*'OddsRatio_working_3-way'!M504)-('OddsRatio_working_3-way'!L504*'OddsRatio_working_3-way'!M504)+('OddsRatio_working_3-way'!K504*'OddsRatio_working_3-way'!L504*'OddsRatio_working_3-way'!M504)-1</f>
        <v>#VALUE!</v>
      </c>
      <c r="O504" s="11">
        <f>0</f>
        <v>0</v>
      </c>
      <c r="P504" s="11" t="e">
        <f>('OddsRatio_working_3-way'!K504*'OddsRatio_working_3-way'!L504)+('OddsRatio_working_3-way'!K504*'OddsRatio_working_3-way'!M504)+('OddsRatio_working_3-way'!L504*'OddsRatio_working_3-way'!M504)-(3*'OddsRatio_working_3-way'!K504*'OddsRatio_working_3-way'!L504*'OddsRatio_working_3-way'!M504)</f>
        <v>#VALUE!</v>
      </c>
      <c r="Q504" s="11" t="e">
        <f>2*'OddsRatio_working_3-way'!K504*'OddsRatio_working_3-way'!L504*'OddsRatio_working_3-way'!M504</f>
        <v>#VALUE!</v>
      </c>
      <c r="R504" s="11" t="e">
        <f t="shared" si="114"/>
        <v>#VALUE!</v>
      </c>
      <c r="S504" s="11" t="e">
        <f t="shared" si="115"/>
        <v>#VALUE!</v>
      </c>
      <c r="T504" s="11" t="e">
        <f t="shared" si="116"/>
        <v>#VALUE!</v>
      </c>
      <c r="U504" s="11" t="e">
        <f>'OddsRatio_working_3-way'!S504-'OddsRatio_working_3-way'!R504^2/3</f>
        <v>#VALUE!</v>
      </c>
      <c r="V504" s="11" t="e">
        <f>'OddsRatio_working_3-way'!S504*'OddsRatio_working_3-way'!R504/3-2*'OddsRatio_working_3-way'!R504^3/27-'OddsRatio_working_3-way'!T504</f>
        <v>#VALUE!</v>
      </c>
      <c r="W504" s="11" t="e">
        <f>'OddsRatio_working_3-way'!V504^2+4*'OddsRatio_working_3-way'!U504^3/27</f>
        <v>#VALUE!</v>
      </c>
      <c r="X504" s="11" t="e">
        <f>IF('OddsRatio_working_3-way'!W504&gt;0,IF(ABS('OddsRatio_working_3-way'!V504+SQRT('OddsRatio_working_3-way'!W504))/2&gt;0,ABS('OddsRatio_working_3-way'!V504+SQRT('OddsRatio_working_3-way'!W504))/2,ABS('OddsRatio_working_3-way'!V504-SQRT('OddsRatio_working_3-way'!W504))/2),SQRT(-'OddsRatio_working_3-way'!U504^3/27))</f>
        <v>#VALUE!</v>
      </c>
      <c r="Y504" s="11" t="e">
        <f>IF('OddsRatio_working_3-way'!W504&gt;=0,IF('OddsRatio_working_3-way'!V504+SQRT('OddsRatio_working_3-way'!W504)&gt;0,0,PI()),ACOS('OddsRatio_working_3-way'!V504/(2*'OddsRatio_working_3-way'!X504)))</f>
        <v>#VALUE!</v>
      </c>
      <c r="Z504" s="11" t="e">
        <f>'OddsRatio_working_3-way'!X504^(1/3)*COS('OddsRatio_working_3-way'!Y504/3)</f>
        <v>#VALUE!</v>
      </c>
      <c r="AA504" s="11" t="e">
        <f>'OddsRatio_working_3-way'!X504^(1/3)*COS(('OddsRatio_working_3-way'!Y504+2*PI())/3)</f>
        <v>#VALUE!</v>
      </c>
      <c r="AB504" s="11" t="e">
        <f>'OddsRatio_working_3-way'!X504^(1/3)*COS(('OddsRatio_working_3-way'!Y504+4*PI())/3)</f>
        <v>#VALUE!</v>
      </c>
      <c r="AC504" s="11" t="e">
        <f>'OddsRatio_working_3-way'!X504^(1/3)*SIN('OddsRatio_working_3-way'!Y504/3)</f>
        <v>#VALUE!</v>
      </c>
      <c r="AD504" s="11" t="e">
        <f>'OddsRatio_working_3-way'!X504^(1/3)*SIN(('OddsRatio_working_3-way'!Y504+2*PI())/3)</f>
        <v>#VALUE!</v>
      </c>
      <c r="AE504" s="11" t="e">
        <f>'OddsRatio_working_3-way'!X504^(1/3)*SIN(('OddsRatio_working_3-way'!Y504+4*PI())/3)</f>
        <v>#VALUE!</v>
      </c>
      <c r="AF504" s="11" t="e">
        <f>-'OddsRatio_working_3-way'!U504/(3*'OddsRatio_working_3-way'!X504^(1/3))*COS(('OddsRatio_working_3-way'!Y504)/3)</f>
        <v>#VALUE!</v>
      </c>
      <c r="AG504" s="11" t="e">
        <f>-'OddsRatio_working_3-way'!U504/(3*'OddsRatio_working_3-way'!X504^(1/3))*COS(('OddsRatio_working_3-way'!Y504+2*PI())/3)</f>
        <v>#VALUE!</v>
      </c>
      <c r="AH504" s="11" t="e">
        <f>-'OddsRatio_working_3-way'!U504/(3*'OddsRatio_working_3-way'!X504^(1/3))*COS(('OddsRatio_working_3-way'!Y504+4*PI())/3)</f>
        <v>#VALUE!</v>
      </c>
      <c r="AI504" s="11" t="e">
        <f>'OddsRatio_working_3-way'!U504/(3*'OddsRatio_working_3-way'!X504^(1/3))*SIN(('OddsRatio_working_3-way'!Y504)/3)</f>
        <v>#VALUE!</v>
      </c>
      <c r="AJ504" s="11" t="e">
        <f>'OddsRatio_working_3-way'!U504/(3*'OddsRatio_working_3-way'!X504^(1/3))*SIN(('OddsRatio_working_3-way'!Y504+2*PI())/3)</f>
        <v>#VALUE!</v>
      </c>
      <c r="AK504" s="11" t="e">
        <f>'OddsRatio_working_3-way'!U504/(3*'OddsRatio_working_3-way'!X504^(1/3))*SIN(('OddsRatio_working_3-way'!Y504+4*PI())/3)</f>
        <v>#VALUE!</v>
      </c>
      <c r="AL504" s="11" t="e">
        <f>'OddsRatio_working_3-way'!Z504+'OddsRatio_working_3-way'!AF504</f>
        <v>#VALUE!</v>
      </c>
      <c r="AM504" s="11" t="e">
        <f>'OddsRatio_working_3-way'!AA504+'OddsRatio_working_3-way'!AG504</f>
        <v>#VALUE!</v>
      </c>
      <c r="AN504" s="11" t="e">
        <f>'OddsRatio_working_3-way'!AB504+'OddsRatio_working_3-way'!AH504</f>
        <v>#VALUE!</v>
      </c>
      <c r="AO504" s="11" t="e">
        <f>'OddsRatio_working_3-way'!AC504+'OddsRatio_working_3-way'!AI504</f>
        <v>#VALUE!</v>
      </c>
      <c r="AP504" s="11" t="e">
        <f>'OddsRatio_working_3-way'!AD504+'OddsRatio_working_3-way'!AJ504</f>
        <v>#VALUE!</v>
      </c>
      <c r="AQ504" s="11" t="e">
        <f>'OddsRatio_working_3-way'!AE504+'OddsRatio_working_3-way'!AK504</f>
        <v>#VALUE!</v>
      </c>
      <c r="AR504" s="10" t="str">
        <f>IF(A504="","",IF(('OddsRatio_working_3-way'!X504=0),IF(Q504&gt;0,-Q504^(1/3),(-Q504)^(1/3)),'OddsRatio_working_3-way'!AL504-'OddsRatio_working_3-way'!R504/3))</f>
        <v/>
      </c>
      <c r="AS504" s="11" t="e">
        <f>IF(('OddsRatio_working_3-way'!X504=0),IF(Q504&gt;0,-Q504^(1/3),(-Q504)^(1/3)),'OddsRatio_working_3-way'!AM504-'OddsRatio_working_3-way'!R504/3)</f>
        <v>#VALUE!</v>
      </c>
      <c r="AT504" s="11" t="e">
        <f>IF(('OddsRatio_working_3-way'!X504=0),IF(Q504&gt;0,-Q504^(1/3),(-Q504)^(1/3)),'OddsRatio_working_3-way'!AN504-'OddsRatio_working_3-way'!R504/3)</f>
        <v>#VALUE!</v>
      </c>
      <c r="AU504" s="11" t="e">
        <f>IF(('OddsRatio_working_3-way'!X504=0),0,'OddsRatio_working_3-way'!AO504)</f>
        <v>#VALUE!</v>
      </c>
      <c r="AV504" s="11" t="e">
        <f>IF(('OddsRatio_working_3-way'!X504=0),0,'OddsRatio_working_3-way'!AP504)</f>
        <v>#VALUE!</v>
      </c>
      <c r="AW504" s="11" t="e">
        <f>IF(('OddsRatio_working_3-way'!X504=0),0,'OddsRatio_working_3-way'!AQ504)</f>
        <v>#VALUE!</v>
      </c>
    </row>
    <row r="505" spans="1:49">
      <c r="A505" s="4" t="str">
        <f>IF('True_Odds_Calculator_3-way'!A506="","",'True_Odds_Calculator_3-way'!A506)</f>
        <v/>
      </c>
      <c r="B505" s="4" t="str">
        <f>IF('True_Odds_Calculator_3-way'!B506="","",'True_Odds_Calculator_3-way'!B506)</f>
        <v/>
      </c>
      <c r="C505" s="4" t="str">
        <f>IF('True_Odds_Calculator_3-way'!C506="","",'True_Odds_Calculator_3-way'!C506)</f>
        <v/>
      </c>
      <c r="D505" s="9" t="e">
        <f t="shared" si="104"/>
        <v>#VALUE!</v>
      </c>
      <c r="E505" s="9" t="e">
        <f t="shared" si="105"/>
        <v>#VALUE!</v>
      </c>
      <c r="F505" s="9" t="e">
        <f t="shared" si="106"/>
        <v>#VALUE!</v>
      </c>
      <c r="G505" s="9" t="str">
        <f t="shared" si="107"/>
        <v/>
      </c>
      <c r="H505" s="9" t="str">
        <f t="shared" si="108"/>
        <v/>
      </c>
      <c r="I505" s="9" t="str">
        <f t="shared" si="109"/>
        <v/>
      </c>
      <c r="J505" s="9" t="str">
        <f t="shared" si="110"/>
        <v/>
      </c>
      <c r="K505" s="11" t="e">
        <f t="shared" si="111"/>
        <v>#VALUE!</v>
      </c>
      <c r="L505" s="11" t="e">
        <f t="shared" si="112"/>
        <v>#VALUE!</v>
      </c>
      <c r="M505" s="11" t="e">
        <f t="shared" si="113"/>
        <v>#VALUE!</v>
      </c>
      <c r="N505" s="11" t="e">
        <f>'OddsRatio_working_3-way'!K505+'OddsRatio_working_3-way'!L505+'OddsRatio_working_3-way'!M505-('OddsRatio_working_3-way'!K505*'OddsRatio_working_3-way'!L505)-('OddsRatio_working_3-way'!K505*'OddsRatio_working_3-way'!M505)-('OddsRatio_working_3-way'!L505*'OddsRatio_working_3-way'!M505)+('OddsRatio_working_3-way'!K505*'OddsRatio_working_3-way'!L505*'OddsRatio_working_3-way'!M505)-1</f>
        <v>#VALUE!</v>
      </c>
      <c r="O505" s="11">
        <f>0</f>
        <v>0</v>
      </c>
      <c r="P505" s="11" t="e">
        <f>('OddsRatio_working_3-way'!K505*'OddsRatio_working_3-way'!L505)+('OddsRatio_working_3-way'!K505*'OddsRatio_working_3-way'!M505)+('OddsRatio_working_3-way'!L505*'OddsRatio_working_3-way'!M505)-(3*'OddsRatio_working_3-way'!K505*'OddsRatio_working_3-way'!L505*'OddsRatio_working_3-way'!M505)</f>
        <v>#VALUE!</v>
      </c>
      <c r="Q505" s="11" t="e">
        <f>2*'OddsRatio_working_3-way'!K505*'OddsRatio_working_3-way'!L505*'OddsRatio_working_3-way'!M505</f>
        <v>#VALUE!</v>
      </c>
      <c r="R505" s="11" t="e">
        <f t="shared" si="114"/>
        <v>#VALUE!</v>
      </c>
      <c r="S505" s="11" t="e">
        <f t="shared" si="115"/>
        <v>#VALUE!</v>
      </c>
      <c r="T505" s="11" t="e">
        <f t="shared" si="116"/>
        <v>#VALUE!</v>
      </c>
      <c r="U505" s="11" t="e">
        <f>'OddsRatio_working_3-way'!S505-'OddsRatio_working_3-way'!R505^2/3</f>
        <v>#VALUE!</v>
      </c>
      <c r="V505" s="11" t="e">
        <f>'OddsRatio_working_3-way'!S505*'OddsRatio_working_3-way'!R505/3-2*'OddsRatio_working_3-way'!R505^3/27-'OddsRatio_working_3-way'!T505</f>
        <v>#VALUE!</v>
      </c>
      <c r="W505" s="11" t="e">
        <f>'OddsRatio_working_3-way'!V505^2+4*'OddsRatio_working_3-way'!U505^3/27</f>
        <v>#VALUE!</v>
      </c>
      <c r="X505" s="11" t="e">
        <f>IF('OddsRatio_working_3-way'!W505&gt;0,IF(ABS('OddsRatio_working_3-way'!V505+SQRT('OddsRatio_working_3-way'!W505))/2&gt;0,ABS('OddsRatio_working_3-way'!V505+SQRT('OddsRatio_working_3-way'!W505))/2,ABS('OddsRatio_working_3-way'!V505-SQRT('OddsRatio_working_3-way'!W505))/2),SQRT(-'OddsRatio_working_3-way'!U505^3/27))</f>
        <v>#VALUE!</v>
      </c>
      <c r="Y505" s="11" t="e">
        <f>IF('OddsRatio_working_3-way'!W505&gt;=0,IF('OddsRatio_working_3-way'!V505+SQRT('OddsRatio_working_3-way'!W505)&gt;0,0,PI()),ACOS('OddsRatio_working_3-way'!V505/(2*'OddsRatio_working_3-way'!X505)))</f>
        <v>#VALUE!</v>
      </c>
      <c r="Z505" s="11" t="e">
        <f>'OddsRatio_working_3-way'!X505^(1/3)*COS('OddsRatio_working_3-way'!Y505/3)</f>
        <v>#VALUE!</v>
      </c>
      <c r="AA505" s="11" t="e">
        <f>'OddsRatio_working_3-way'!X505^(1/3)*COS(('OddsRatio_working_3-way'!Y505+2*PI())/3)</f>
        <v>#VALUE!</v>
      </c>
      <c r="AB505" s="11" t="e">
        <f>'OddsRatio_working_3-way'!X505^(1/3)*COS(('OddsRatio_working_3-way'!Y505+4*PI())/3)</f>
        <v>#VALUE!</v>
      </c>
      <c r="AC505" s="11" t="e">
        <f>'OddsRatio_working_3-way'!X505^(1/3)*SIN('OddsRatio_working_3-way'!Y505/3)</f>
        <v>#VALUE!</v>
      </c>
      <c r="AD505" s="11" t="e">
        <f>'OddsRatio_working_3-way'!X505^(1/3)*SIN(('OddsRatio_working_3-way'!Y505+2*PI())/3)</f>
        <v>#VALUE!</v>
      </c>
      <c r="AE505" s="11" t="e">
        <f>'OddsRatio_working_3-way'!X505^(1/3)*SIN(('OddsRatio_working_3-way'!Y505+4*PI())/3)</f>
        <v>#VALUE!</v>
      </c>
      <c r="AF505" s="11" t="e">
        <f>-'OddsRatio_working_3-way'!U505/(3*'OddsRatio_working_3-way'!X505^(1/3))*COS(('OddsRatio_working_3-way'!Y505)/3)</f>
        <v>#VALUE!</v>
      </c>
      <c r="AG505" s="11" t="e">
        <f>-'OddsRatio_working_3-way'!U505/(3*'OddsRatio_working_3-way'!X505^(1/3))*COS(('OddsRatio_working_3-way'!Y505+2*PI())/3)</f>
        <v>#VALUE!</v>
      </c>
      <c r="AH505" s="11" t="e">
        <f>-'OddsRatio_working_3-way'!U505/(3*'OddsRatio_working_3-way'!X505^(1/3))*COS(('OddsRatio_working_3-way'!Y505+4*PI())/3)</f>
        <v>#VALUE!</v>
      </c>
      <c r="AI505" s="11" t="e">
        <f>'OddsRatio_working_3-way'!U505/(3*'OddsRatio_working_3-way'!X505^(1/3))*SIN(('OddsRatio_working_3-way'!Y505)/3)</f>
        <v>#VALUE!</v>
      </c>
      <c r="AJ505" s="11" t="e">
        <f>'OddsRatio_working_3-way'!U505/(3*'OddsRatio_working_3-way'!X505^(1/3))*SIN(('OddsRatio_working_3-way'!Y505+2*PI())/3)</f>
        <v>#VALUE!</v>
      </c>
      <c r="AK505" s="11" t="e">
        <f>'OddsRatio_working_3-way'!U505/(3*'OddsRatio_working_3-way'!X505^(1/3))*SIN(('OddsRatio_working_3-way'!Y505+4*PI())/3)</f>
        <v>#VALUE!</v>
      </c>
      <c r="AL505" s="11" t="e">
        <f>'OddsRatio_working_3-way'!Z505+'OddsRatio_working_3-way'!AF505</f>
        <v>#VALUE!</v>
      </c>
      <c r="AM505" s="11" t="e">
        <f>'OddsRatio_working_3-way'!AA505+'OddsRatio_working_3-way'!AG505</f>
        <v>#VALUE!</v>
      </c>
      <c r="AN505" s="11" t="e">
        <f>'OddsRatio_working_3-way'!AB505+'OddsRatio_working_3-way'!AH505</f>
        <v>#VALUE!</v>
      </c>
      <c r="AO505" s="11" t="e">
        <f>'OddsRatio_working_3-way'!AC505+'OddsRatio_working_3-way'!AI505</f>
        <v>#VALUE!</v>
      </c>
      <c r="AP505" s="11" t="e">
        <f>'OddsRatio_working_3-way'!AD505+'OddsRatio_working_3-way'!AJ505</f>
        <v>#VALUE!</v>
      </c>
      <c r="AQ505" s="11" t="e">
        <f>'OddsRatio_working_3-way'!AE505+'OddsRatio_working_3-way'!AK505</f>
        <v>#VALUE!</v>
      </c>
      <c r="AR505" s="10" t="str">
        <f>IF(A505="","",IF(('OddsRatio_working_3-way'!X505=0),IF(Q505&gt;0,-Q505^(1/3),(-Q505)^(1/3)),'OddsRatio_working_3-way'!AL505-'OddsRatio_working_3-way'!R505/3))</f>
        <v/>
      </c>
      <c r="AS505" s="11" t="e">
        <f>IF(('OddsRatio_working_3-way'!X505=0),IF(Q505&gt;0,-Q505^(1/3),(-Q505)^(1/3)),'OddsRatio_working_3-way'!AM505-'OddsRatio_working_3-way'!R505/3)</f>
        <v>#VALUE!</v>
      </c>
      <c r="AT505" s="11" t="e">
        <f>IF(('OddsRatio_working_3-way'!X505=0),IF(Q505&gt;0,-Q505^(1/3),(-Q505)^(1/3)),'OddsRatio_working_3-way'!AN505-'OddsRatio_working_3-way'!R505/3)</f>
        <v>#VALUE!</v>
      </c>
      <c r="AU505" s="11" t="e">
        <f>IF(('OddsRatio_working_3-way'!X505=0),0,'OddsRatio_working_3-way'!AO505)</f>
        <v>#VALUE!</v>
      </c>
      <c r="AV505" s="11" t="e">
        <f>IF(('OddsRatio_working_3-way'!X505=0),0,'OddsRatio_working_3-way'!AP505)</f>
        <v>#VALUE!</v>
      </c>
      <c r="AW505" s="11" t="e">
        <f>IF(('OddsRatio_working_3-way'!X505=0),0,'OddsRatio_working_3-way'!AQ505)</f>
        <v>#VALUE!</v>
      </c>
    </row>
    <row r="506" spans="1:49">
      <c r="A506" s="4" t="str">
        <f>IF('True_Odds_Calculator_3-way'!A507="","",'True_Odds_Calculator_3-way'!A507)</f>
        <v/>
      </c>
      <c r="B506" s="4" t="str">
        <f>IF('True_Odds_Calculator_3-way'!B507="","",'True_Odds_Calculator_3-way'!B507)</f>
        <v/>
      </c>
      <c r="C506" s="4" t="str">
        <f>IF('True_Odds_Calculator_3-way'!C507="","",'True_Odds_Calculator_3-way'!C507)</f>
        <v/>
      </c>
      <c r="D506" s="9" t="e">
        <f t="shared" si="104"/>
        <v>#VALUE!</v>
      </c>
      <c r="E506" s="9" t="e">
        <f t="shared" si="105"/>
        <v>#VALUE!</v>
      </c>
      <c r="F506" s="9" t="e">
        <f t="shared" si="106"/>
        <v>#VALUE!</v>
      </c>
      <c r="G506" s="9" t="str">
        <f t="shared" si="107"/>
        <v/>
      </c>
      <c r="H506" s="9" t="str">
        <f t="shared" si="108"/>
        <v/>
      </c>
      <c r="I506" s="9" t="str">
        <f t="shared" si="109"/>
        <v/>
      </c>
      <c r="J506" s="9" t="str">
        <f t="shared" si="110"/>
        <v/>
      </c>
      <c r="K506" s="11" t="e">
        <f t="shared" si="111"/>
        <v>#VALUE!</v>
      </c>
      <c r="L506" s="11" t="e">
        <f t="shared" si="112"/>
        <v>#VALUE!</v>
      </c>
      <c r="M506" s="11" t="e">
        <f t="shared" si="113"/>
        <v>#VALUE!</v>
      </c>
      <c r="N506" s="11" t="e">
        <f>'OddsRatio_working_3-way'!K506+'OddsRatio_working_3-way'!L506+'OddsRatio_working_3-way'!M506-('OddsRatio_working_3-way'!K506*'OddsRatio_working_3-way'!L506)-('OddsRatio_working_3-way'!K506*'OddsRatio_working_3-way'!M506)-('OddsRatio_working_3-way'!L506*'OddsRatio_working_3-way'!M506)+('OddsRatio_working_3-way'!K506*'OddsRatio_working_3-way'!L506*'OddsRatio_working_3-way'!M506)-1</f>
        <v>#VALUE!</v>
      </c>
      <c r="O506" s="11">
        <f>0</f>
        <v>0</v>
      </c>
      <c r="P506" s="11" t="e">
        <f>('OddsRatio_working_3-way'!K506*'OddsRatio_working_3-way'!L506)+('OddsRatio_working_3-way'!K506*'OddsRatio_working_3-way'!M506)+('OddsRatio_working_3-way'!L506*'OddsRatio_working_3-way'!M506)-(3*'OddsRatio_working_3-way'!K506*'OddsRatio_working_3-way'!L506*'OddsRatio_working_3-way'!M506)</f>
        <v>#VALUE!</v>
      </c>
      <c r="Q506" s="11" t="e">
        <f>2*'OddsRatio_working_3-way'!K506*'OddsRatio_working_3-way'!L506*'OddsRatio_working_3-way'!M506</f>
        <v>#VALUE!</v>
      </c>
      <c r="R506" s="11" t="e">
        <f t="shared" si="114"/>
        <v>#VALUE!</v>
      </c>
      <c r="S506" s="11" t="e">
        <f t="shared" si="115"/>
        <v>#VALUE!</v>
      </c>
      <c r="T506" s="11" t="e">
        <f t="shared" si="116"/>
        <v>#VALUE!</v>
      </c>
      <c r="U506" s="11" t="e">
        <f>'OddsRatio_working_3-way'!S506-'OddsRatio_working_3-way'!R506^2/3</f>
        <v>#VALUE!</v>
      </c>
      <c r="V506" s="11" t="e">
        <f>'OddsRatio_working_3-way'!S506*'OddsRatio_working_3-way'!R506/3-2*'OddsRatio_working_3-way'!R506^3/27-'OddsRatio_working_3-way'!T506</f>
        <v>#VALUE!</v>
      </c>
      <c r="W506" s="11" t="e">
        <f>'OddsRatio_working_3-way'!V506^2+4*'OddsRatio_working_3-way'!U506^3/27</f>
        <v>#VALUE!</v>
      </c>
      <c r="X506" s="11" t="e">
        <f>IF('OddsRatio_working_3-way'!W506&gt;0,IF(ABS('OddsRatio_working_3-way'!V506+SQRT('OddsRatio_working_3-way'!W506))/2&gt;0,ABS('OddsRatio_working_3-way'!V506+SQRT('OddsRatio_working_3-way'!W506))/2,ABS('OddsRatio_working_3-way'!V506-SQRT('OddsRatio_working_3-way'!W506))/2),SQRT(-'OddsRatio_working_3-way'!U506^3/27))</f>
        <v>#VALUE!</v>
      </c>
      <c r="Y506" s="11" t="e">
        <f>IF('OddsRatio_working_3-way'!W506&gt;=0,IF('OddsRatio_working_3-way'!V506+SQRT('OddsRatio_working_3-way'!W506)&gt;0,0,PI()),ACOS('OddsRatio_working_3-way'!V506/(2*'OddsRatio_working_3-way'!X506)))</f>
        <v>#VALUE!</v>
      </c>
      <c r="Z506" s="11" t="e">
        <f>'OddsRatio_working_3-way'!X506^(1/3)*COS('OddsRatio_working_3-way'!Y506/3)</f>
        <v>#VALUE!</v>
      </c>
      <c r="AA506" s="11" t="e">
        <f>'OddsRatio_working_3-way'!X506^(1/3)*COS(('OddsRatio_working_3-way'!Y506+2*PI())/3)</f>
        <v>#VALUE!</v>
      </c>
      <c r="AB506" s="11" t="e">
        <f>'OddsRatio_working_3-way'!X506^(1/3)*COS(('OddsRatio_working_3-way'!Y506+4*PI())/3)</f>
        <v>#VALUE!</v>
      </c>
      <c r="AC506" s="11" t="e">
        <f>'OddsRatio_working_3-way'!X506^(1/3)*SIN('OddsRatio_working_3-way'!Y506/3)</f>
        <v>#VALUE!</v>
      </c>
      <c r="AD506" s="11" t="e">
        <f>'OddsRatio_working_3-way'!X506^(1/3)*SIN(('OddsRatio_working_3-way'!Y506+2*PI())/3)</f>
        <v>#VALUE!</v>
      </c>
      <c r="AE506" s="11" t="e">
        <f>'OddsRatio_working_3-way'!X506^(1/3)*SIN(('OddsRatio_working_3-way'!Y506+4*PI())/3)</f>
        <v>#VALUE!</v>
      </c>
      <c r="AF506" s="11" t="e">
        <f>-'OddsRatio_working_3-way'!U506/(3*'OddsRatio_working_3-way'!X506^(1/3))*COS(('OddsRatio_working_3-way'!Y506)/3)</f>
        <v>#VALUE!</v>
      </c>
      <c r="AG506" s="11" t="e">
        <f>-'OddsRatio_working_3-way'!U506/(3*'OddsRatio_working_3-way'!X506^(1/3))*COS(('OddsRatio_working_3-way'!Y506+2*PI())/3)</f>
        <v>#VALUE!</v>
      </c>
      <c r="AH506" s="11" t="e">
        <f>-'OddsRatio_working_3-way'!U506/(3*'OddsRatio_working_3-way'!X506^(1/3))*COS(('OddsRatio_working_3-way'!Y506+4*PI())/3)</f>
        <v>#VALUE!</v>
      </c>
      <c r="AI506" s="11" t="e">
        <f>'OddsRatio_working_3-way'!U506/(3*'OddsRatio_working_3-way'!X506^(1/3))*SIN(('OddsRatio_working_3-way'!Y506)/3)</f>
        <v>#VALUE!</v>
      </c>
      <c r="AJ506" s="11" t="e">
        <f>'OddsRatio_working_3-way'!U506/(3*'OddsRatio_working_3-way'!X506^(1/3))*SIN(('OddsRatio_working_3-way'!Y506+2*PI())/3)</f>
        <v>#VALUE!</v>
      </c>
      <c r="AK506" s="11" t="e">
        <f>'OddsRatio_working_3-way'!U506/(3*'OddsRatio_working_3-way'!X506^(1/3))*SIN(('OddsRatio_working_3-way'!Y506+4*PI())/3)</f>
        <v>#VALUE!</v>
      </c>
      <c r="AL506" s="11" t="e">
        <f>'OddsRatio_working_3-way'!Z506+'OddsRatio_working_3-way'!AF506</f>
        <v>#VALUE!</v>
      </c>
      <c r="AM506" s="11" t="e">
        <f>'OddsRatio_working_3-way'!AA506+'OddsRatio_working_3-way'!AG506</f>
        <v>#VALUE!</v>
      </c>
      <c r="AN506" s="11" t="e">
        <f>'OddsRatio_working_3-way'!AB506+'OddsRatio_working_3-way'!AH506</f>
        <v>#VALUE!</v>
      </c>
      <c r="AO506" s="11" t="e">
        <f>'OddsRatio_working_3-way'!AC506+'OddsRatio_working_3-way'!AI506</f>
        <v>#VALUE!</v>
      </c>
      <c r="AP506" s="11" t="e">
        <f>'OddsRatio_working_3-way'!AD506+'OddsRatio_working_3-way'!AJ506</f>
        <v>#VALUE!</v>
      </c>
      <c r="AQ506" s="11" t="e">
        <f>'OddsRatio_working_3-way'!AE506+'OddsRatio_working_3-way'!AK506</f>
        <v>#VALUE!</v>
      </c>
      <c r="AR506" s="10" t="str">
        <f>IF(A506="","",IF(('OddsRatio_working_3-way'!X506=0),IF(Q506&gt;0,-Q506^(1/3),(-Q506)^(1/3)),'OddsRatio_working_3-way'!AL506-'OddsRatio_working_3-way'!R506/3))</f>
        <v/>
      </c>
      <c r="AS506" s="11" t="e">
        <f>IF(('OddsRatio_working_3-way'!X506=0),IF(Q506&gt;0,-Q506^(1/3),(-Q506)^(1/3)),'OddsRatio_working_3-way'!AM506-'OddsRatio_working_3-way'!R506/3)</f>
        <v>#VALUE!</v>
      </c>
      <c r="AT506" s="11" t="e">
        <f>IF(('OddsRatio_working_3-way'!X506=0),IF(Q506&gt;0,-Q506^(1/3),(-Q506)^(1/3)),'OddsRatio_working_3-way'!AN506-'OddsRatio_working_3-way'!R506/3)</f>
        <v>#VALUE!</v>
      </c>
      <c r="AU506" s="11" t="e">
        <f>IF(('OddsRatio_working_3-way'!X506=0),0,'OddsRatio_working_3-way'!AO506)</f>
        <v>#VALUE!</v>
      </c>
      <c r="AV506" s="11" t="e">
        <f>IF(('OddsRatio_working_3-way'!X506=0),0,'OddsRatio_working_3-way'!AP506)</f>
        <v>#VALUE!</v>
      </c>
      <c r="AW506" s="11" t="e">
        <f>IF(('OddsRatio_working_3-way'!X506=0),0,'OddsRatio_working_3-way'!AQ506)</f>
        <v>#VALUE!</v>
      </c>
    </row>
    <row r="507" spans="1:49">
      <c r="A507" s="4" t="str">
        <f>IF('True_Odds_Calculator_3-way'!A508="","",'True_Odds_Calculator_3-way'!A508)</f>
        <v/>
      </c>
      <c r="B507" s="4" t="str">
        <f>IF('True_Odds_Calculator_3-way'!B508="","",'True_Odds_Calculator_3-way'!B508)</f>
        <v/>
      </c>
      <c r="C507" s="4" t="str">
        <f>IF('True_Odds_Calculator_3-way'!C508="","",'True_Odds_Calculator_3-way'!C508)</f>
        <v/>
      </c>
      <c r="D507" s="9" t="e">
        <f t="shared" si="104"/>
        <v>#VALUE!</v>
      </c>
      <c r="E507" s="9" t="e">
        <f t="shared" si="105"/>
        <v>#VALUE!</v>
      </c>
      <c r="F507" s="9" t="e">
        <f t="shared" si="106"/>
        <v>#VALUE!</v>
      </c>
      <c r="G507" s="9" t="str">
        <f t="shared" si="107"/>
        <v/>
      </c>
      <c r="H507" s="9" t="str">
        <f t="shared" si="108"/>
        <v/>
      </c>
      <c r="I507" s="9" t="str">
        <f t="shared" si="109"/>
        <v/>
      </c>
      <c r="J507" s="9" t="str">
        <f t="shared" si="110"/>
        <v/>
      </c>
      <c r="K507" s="11" t="e">
        <f t="shared" si="111"/>
        <v>#VALUE!</v>
      </c>
      <c r="L507" s="11" t="e">
        <f t="shared" si="112"/>
        <v>#VALUE!</v>
      </c>
      <c r="M507" s="11" t="e">
        <f t="shared" si="113"/>
        <v>#VALUE!</v>
      </c>
      <c r="N507" s="11" t="e">
        <f>'OddsRatio_working_3-way'!K507+'OddsRatio_working_3-way'!L507+'OddsRatio_working_3-way'!M507-('OddsRatio_working_3-way'!K507*'OddsRatio_working_3-way'!L507)-('OddsRatio_working_3-way'!K507*'OddsRatio_working_3-way'!M507)-('OddsRatio_working_3-way'!L507*'OddsRatio_working_3-way'!M507)+('OddsRatio_working_3-way'!K507*'OddsRatio_working_3-way'!L507*'OddsRatio_working_3-way'!M507)-1</f>
        <v>#VALUE!</v>
      </c>
      <c r="O507" s="11">
        <f>0</f>
        <v>0</v>
      </c>
      <c r="P507" s="11" t="e">
        <f>('OddsRatio_working_3-way'!K507*'OddsRatio_working_3-way'!L507)+('OddsRatio_working_3-way'!K507*'OddsRatio_working_3-way'!M507)+('OddsRatio_working_3-way'!L507*'OddsRatio_working_3-way'!M507)-(3*'OddsRatio_working_3-way'!K507*'OddsRatio_working_3-way'!L507*'OddsRatio_working_3-way'!M507)</f>
        <v>#VALUE!</v>
      </c>
      <c r="Q507" s="11" t="e">
        <f>2*'OddsRatio_working_3-way'!K507*'OddsRatio_working_3-way'!L507*'OddsRatio_working_3-way'!M507</f>
        <v>#VALUE!</v>
      </c>
      <c r="R507" s="11" t="e">
        <f t="shared" si="114"/>
        <v>#VALUE!</v>
      </c>
      <c r="S507" s="11" t="e">
        <f t="shared" si="115"/>
        <v>#VALUE!</v>
      </c>
      <c r="T507" s="11" t="e">
        <f t="shared" si="116"/>
        <v>#VALUE!</v>
      </c>
      <c r="U507" s="11" t="e">
        <f>'OddsRatio_working_3-way'!S507-'OddsRatio_working_3-way'!R507^2/3</f>
        <v>#VALUE!</v>
      </c>
      <c r="V507" s="11" t="e">
        <f>'OddsRatio_working_3-way'!S507*'OddsRatio_working_3-way'!R507/3-2*'OddsRatio_working_3-way'!R507^3/27-'OddsRatio_working_3-way'!T507</f>
        <v>#VALUE!</v>
      </c>
      <c r="W507" s="11" t="e">
        <f>'OddsRatio_working_3-way'!V507^2+4*'OddsRatio_working_3-way'!U507^3/27</f>
        <v>#VALUE!</v>
      </c>
      <c r="X507" s="11" t="e">
        <f>IF('OddsRatio_working_3-way'!W507&gt;0,IF(ABS('OddsRatio_working_3-way'!V507+SQRT('OddsRatio_working_3-way'!W507))/2&gt;0,ABS('OddsRatio_working_3-way'!V507+SQRT('OddsRatio_working_3-way'!W507))/2,ABS('OddsRatio_working_3-way'!V507-SQRT('OddsRatio_working_3-way'!W507))/2),SQRT(-'OddsRatio_working_3-way'!U507^3/27))</f>
        <v>#VALUE!</v>
      </c>
      <c r="Y507" s="11" t="e">
        <f>IF('OddsRatio_working_3-way'!W507&gt;=0,IF('OddsRatio_working_3-way'!V507+SQRT('OddsRatio_working_3-way'!W507)&gt;0,0,PI()),ACOS('OddsRatio_working_3-way'!V507/(2*'OddsRatio_working_3-way'!X507)))</f>
        <v>#VALUE!</v>
      </c>
      <c r="Z507" s="11" t="e">
        <f>'OddsRatio_working_3-way'!X507^(1/3)*COS('OddsRatio_working_3-way'!Y507/3)</f>
        <v>#VALUE!</v>
      </c>
      <c r="AA507" s="11" t="e">
        <f>'OddsRatio_working_3-way'!X507^(1/3)*COS(('OddsRatio_working_3-way'!Y507+2*PI())/3)</f>
        <v>#VALUE!</v>
      </c>
      <c r="AB507" s="11" t="e">
        <f>'OddsRatio_working_3-way'!X507^(1/3)*COS(('OddsRatio_working_3-way'!Y507+4*PI())/3)</f>
        <v>#VALUE!</v>
      </c>
      <c r="AC507" s="11" t="e">
        <f>'OddsRatio_working_3-way'!X507^(1/3)*SIN('OddsRatio_working_3-way'!Y507/3)</f>
        <v>#VALUE!</v>
      </c>
      <c r="AD507" s="11" t="e">
        <f>'OddsRatio_working_3-way'!X507^(1/3)*SIN(('OddsRatio_working_3-way'!Y507+2*PI())/3)</f>
        <v>#VALUE!</v>
      </c>
      <c r="AE507" s="11" t="e">
        <f>'OddsRatio_working_3-way'!X507^(1/3)*SIN(('OddsRatio_working_3-way'!Y507+4*PI())/3)</f>
        <v>#VALUE!</v>
      </c>
      <c r="AF507" s="11" t="e">
        <f>-'OddsRatio_working_3-way'!U507/(3*'OddsRatio_working_3-way'!X507^(1/3))*COS(('OddsRatio_working_3-way'!Y507)/3)</f>
        <v>#VALUE!</v>
      </c>
      <c r="AG507" s="11" t="e">
        <f>-'OddsRatio_working_3-way'!U507/(3*'OddsRatio_working_3-way'!X507^(1/3))*COS(('OddsRatio_working_3-way'!Y507+2*PI())/3)</f>
        <v>#VALUE!</v>
      </c>
      <c r="AH507" s="11" t="e">
        <f>-'OddsRatio_working_3-way'!U507/(3*'OddsRatio_working_3-way'!X507^(1/3))*COS(('OddsRatio_working_3-way'!Y507+4*PI())/3)</f>
        <v>#VALUE!</v>
      </c>
      <c r="AI507" s="11" t="e">
        <f>'OddsRatio_working_3-way'!U507/(3*'OddsRatio_working_3-way'!X507^(1/3))*SIN(('OddsRatio_working_3-way'!Y507)/3)</f>
        <v>#VALUE!</v>
      </c>
      <c r="AJ507" s="11" t="e">
        <f>'OddsRatio_working_3-way'!U507/(3*'OddsRatio_working_3-way'!X507^(1/3))*SIN(('OddsRatio_working_3-way'!Y507+2*PI())/3)</f>
        <v>#VALUE!</v>
      </c>
      <c r="AK507" s="11" t="e">
        <f>'OddsRatio_working_3-way'!U507/(3*'OddsRatio_working_3-way'!X507^(1/3))*SIN(('OddsRatio_working_3-way'!Y507+4*PI())/3)</f>
        <v>#VALUE!</v>
      </c>
      <c r="AL507" s="11" t="e">
        <f>'OddsRatio_working_3-way'!Z507+'OddsRatio_working_3-way'!AF507</f>
        <v>#VALUE!</v>
      </c>
      <c r="AM507" s="11" t="e">
        <f>'OddsRatio_working_3-way'!AA507+'OddsRatio_working_3-way'!AG507</f>
        <v>#VALUE!</v>
      </c>
      <c r="AN507" s="11" t="e">
        <f>'OddsRatio_working_3-way'!AB507+'OddsRatio_working_3-way'!AH507</f>
        <v>#VALUE!</v>
      </c>
      <c r="AO507" s="11" t="e">
        <f>'OddsRatio_working_3-way'!AC507+'OddsRatio_working_3-way'!AI507</f>
        <v>#VALUE!</v>
      </c>
      <c r="AP507" s="11" t="e">
        <f>'OddsRatio_working_3-way'!AD507+'OddsRatio_working_3-way'!AJ507</f>
        <v>#VALUE!</v>
      </c>
      <c r="AQ507" s="11" t="e">
        <f>'OddsRatio_working_3-way'!AE507+'OddsRatio_working_3-way'!AK507</f>
        <v>#VALUE!</v>
      </c>
      <c r="AR507" s="10" t="str">
        <f>IF(A507="","",IF(('OddsRatio_working_3-way'!X507=0),IF(Q507&gt;0,-Q507^(1/3),(-Q507)^(1/3)),'OddsRatio_working_3-way'!AL507-'OddsRatio_working_3-way'!R507/3))</f>
        <v/>
      </c>
      <c r="AS507" s="11" t="e">
        <f>IF(('OddsRatio_working_3-way'!X507=0),IF(Q507&gt;0,-Q507^(1/3),(-Q507)^(1/3)),'OddsRatio_working_3-way'!AM507-'OddsRatio_working_3-way'!R507/3)</f>
        <v>#VALUE!</v>
      </c>
      <c r="AT507" s="11" t="e">
        <f>IF(('OddsRatio_working_3-way'!X507=0),IF(Q507&gt;0,-Q507^(1/3),(-Q507)^(1/3)),'OddsRatio_working_3-way'!AN507-'OddsRatio_working_3-way'!R507/3)</f>
        <v>#VALUE!</v>
      </c>
      <c r="AU507" s="11" t="e">
        <f>IF(('OddsRatio_working_3-way'!X507=0),0,'OddsRatio_working_3-way'!AO507)</f>
        <v>#VALUE!</v>
      </c>
      <c r="AV507" s="11" t="e">
        <f>IF(('OddsRatio_working_3-way'!X507=0),0,'OddsRatio_working_3-way'!AP507)</f>
        <v>#VALUE!</v>
      </c>
      <c r="AW507" s="11" t="e">
        <f>IF(('OddsRatio_working_3-way'!X507=0),0,'OddsRatio_working_3-way'!AQ507)</f>
        <v>#VALUE!</v>
      </c>
    </row>
    <row r="508" spans="1:49">
      <c r="A508" s="4" t="str">
        <f>IF('True_Odds_Calculator_3-way'!A509="","",'True_Odds_Calculator_3-way'!A509)</f>
        <v/>
      </c>
      <c r="B508" s="4" t="str">
        <f>IF('True_Odds_Calculator_3-way'!B509="","",'True_Odds_Calculator_3-way'!B509)</f>
        <v/>
      </c>
      <c r="C508" s="4" t="str">
        <f>IF('True_Odds_Calculator_3-way'!C509="","",'True_Odds_Calculator_3-way'!C509)</f>
        <v/>
      </c>
      <c r="D508" s="9" t="e">
        <f t="shared" si="104"/>
        <v>#VALUE!</v>
      </c>
      <c r="E508" s="9" t="e">
        <f t="shared" si="105"/>
        <v>#VALUE!</v>
      </c>
      <c r="F508" s="9" t="e">
        <f t="shared" si="106"/>
        <v>#VALUE!</v>
      </c>
      <c r="G508" s="9" t="str">
        <f t="shared" si="107"/>
        <v/>
      </c>
      <c r="H508" s="9" t="str">
        <f t="shared" si="108"/>
        <v/>
      </c>
      <c r="I508" s="9" t="str">
        <f t="shared" si="109"/>
        <v/>
      </c>
      <c r="J508" s="9" t="str">
        <f t="shared" si="110"/>
        <v/>
      </c>
      <c r="K508" s="11" t="e">
        <f t="shared" si="111"/>
        <v>#VALUE!</v>
      </c>
      <c r="L508" s="11" t="e">
        <f t="shared" si="112"/>
        <v>#VALUE!</v>
      </c>
      <c r="M508" s="11" t="e">
        <f t="shared" si="113"/>
        <v>#VALUE!</v>
      </c>
      <c r="N508" s="11" t="e">
        <f>'OddsRatio_working_3-way'!K508+'OddsRatio_working_3-way'!L508+'OddsRatio_working_3-way'!M508-('OddsRatio_working_3-way'!K508*'OddsRatio_working_3-way'!L508)-('OddsRatio_working_3-way'!K508*'OddsRatio_working_3-way'!M508)-('OddsRatio_working_3-way'!L508*'OddsRatio_working_3-way'!M508)+('OddsRatio_working_3-way'!K508*'OddsRatio_working_3-way'!L508*'OddsRatio_working_3-way'!M508)-1</f>
        <v>#VALUE!</v>
      </c>
      <c r="O508" s="11">
        <f>0</f>
        <v>0</v>
      </c>
      <c r="P508" s="11" t="e">
        <f>('OddsRatio_working_3-way'!K508*'OddsRatio_working_3-way'!L508)+('OddsRatio_working_3-way'!K508*'OddsRatio_working_3-way'!M508)+('OddsRatio_working_3-way'!L508*'OddsRatio_working_3-way'!M508)-(3*'OddsRatio_working_3-way'!K508*'OddsRatio_working_3-way'!L508*'OddsRatio_working_3-way'!M508)</f>
        <v>#VALUE!</v>
      </c>
      <c r="Q508" s="11" t="e">
        <f>2*'OddsRatio_working_3-way'!K508*'OddsRatio_working_3-way'!L508*'OddsRatio_working_3-way'!M508</f>
        <v>#VALUE!</v>
      </c>
      <c r="R508" s="11" t="e">
        <f t="shared" si="114"/>
        <v>#VALUE!</v>
      </c>
      <c r="S508" s="11" t="e">
        <f t="shared" si="115"/>
        <v>#VALUE!</v>
      </c>
      <c r="T508" s="11" t="e">
        <f t="shared" si="116"/>
        <v>#VALUE!</v>
      </c>
      <c r="U508" s="11" t="e">
        <f>'OddsRatio_working_3-way'!S508-'OddsRatio_working_3-way'!R508^2/3</f>
        <v>#VALUE!</v>
      </c>
      <c r="V508" s="11" t="e">
        <f>'OddsRatio_working_3-way'!S508*'OddsRatio_working_3-way'!R508/3-2*'OddsRatio_working_3-way'!R508^3/27-'OddsRatio_working_3-way'!T508</f>
        <v>#VALUE!</v>
      </c>
      <c r="W508" s="11" t="e">
        <f>'OddsRatio_working_3-way'!V508^2+4*'OddsRatio_working_3-way'!U508^3/27</f>
        <v>#VALUE!</v>
      </c>
      <c r="X508" s="11" t="e">
        <f>IF('OddsRatio_working_3-way'!W508&gt;0,IF(ABS('OddsRatio_working_3-way'!V508+SQRT('OddsRatio_working_3-way'!W508))/2&gt;0,ABS('OddsRatio_working_3-way'!V508+SQRT('OddsRatio_working_3-way'!W508))/2,ABS('OddsRatio_working_3-way'!V508-SQRT('OddsRatio_working_3-way'!W508))/2),SQRT(-'OddsRatio_working_3-way'!U508^3/27))</f>
        <v>#VALUE!</v>
      </c>
      <c r="Y508" s="11" t="e">
        <f>IF('OddsRatio_working_3-way'!W508&gt;=0,IF('OddsRatio_working_3-way'!V508+SQRT('OddsRatio_working_3-way'!W508)&gt;0,0,PI()),ACOS('OddsRatio_working_3-way'!V508/(2*'OddsRatio_working_3-way'!X508)))</f>
        <v>#VALUE!</v>
      </c>
      <c r="Z508" s="11" t="e">
        <f>'OddsRatio_working_3-way'!X508^(1/3)*COS('OddsRatio_working_3-way'!Y508/3)</f>
        <v>#VALUE!</v>
      </c>
      <c r="AA508" s="11" t="e">
        <f>'OddsRatio_working_3-way'!X508^(1/3)*COS(('OddsRatio_working_3-way'!Y508+2*PI())/3)</f>
        <v>#VALUE!</v>
      </c>
      <c r="AB508" s="11" t="e">
        <f>'OddsRatio_working_3-way'!X508^(1/3)*COS(('OddsRatio_working_3-way'!Y508+4*PI())/3)</f>
        <v>#VALUE!</v>
      </c>
      <c r="AC508" s="11" t="e">
        <f>'OddsRatio_working_3-way'!X508^(1/3)*SIN('OddsRatio_working_3-way'!Y508/3)</f>
        <v>#VALUE!</v>
      </c>
      <c r="AD508" s="11" t="e">
        <f>'OddsRatio_working_3-way'!X508^(1/3)*SIN(('OddsRatio_working_3-way'!Y508+2*PI())/3)</f>
        <v>#VALUE!</v>
      </c>
      <c r="AE508" s="11" t="e">
        <f>'OddsRatio_working_3-way'!X508^(1/3)*SIN(('OddsRatio_working_3-way'!Y508+4*PI())/3)</f>
        <v>#VALUE!</v>
      </c>
      <c r="AF508" s="11" t="e">
        <f>-'OddsRatio_working_3-way'!U508/(3*'OddsRatio_working_3-way'!X508^(1/3))*COS(('OddsRatio_working_3-way'!Y508)/3)</f>
        <v>#VALUE!</v>
      </c>
      <c r="AG508" s="11" t="e">
        <f>-'OddsRatio_working_3-way'!U508/(3*'OddsRatio_working_3-way'!X508^(1/3))*COS(('OddsRatio_working_3-way'!Y508+2*PI())/3)</f>
        <v>#VALUE!</v>
      </c>
      <c r="AH508" s="11" t="e">
        <f>-'OddsRatio_working_3-way'!U508/(3*'OddsRatio_working_3-way'!X508^(1/3))*COS(('OddsRatio_working_3-way'!Y508+4*PI())/3)</f>
        <v>#VALUE!</v>
      </c>
      <c r="AI508" s="11" t="e">
        <f>'OddsRatio_working_3-way'!U508/(3*'OddsRatio_working_3-way'!X508^(1/3))*SIN(('OddsRatio_working_3-way'!Y508)/3)</f>
        <v>#VALUE!</v>
      </c>
      <c r="AJ508" s="11" t="e">
        <f>'OddsRatio_working_3-way'!U508/(3*'OddsRatio_working_3-way'!X508^(1/3))*SIN(('OddsRatio_working_3-way'!Y508+2*PI())/3)</f>
        <v>#VALUE!</v>
      </c>
      <c r="AK508" s="11" t="e">
        <f>'OddsRatio_working_3-way'!U508/(3*'OddsRatio_working_3-way'!X508^(1/3))*SIN(('OddsRatio_working_3-way'!Y508+4*PI())/3)</f>
        <v>#VALUE!</v>
      </c>
      <c r="AL508" s="11" t="e">
        <f>'OddsRatio_working_3-way'!Z508+'OddsRatio_working_3-way'!AF508</f>
        <v>#VALUE!</v>
      </c>
      <c r="AM508" s="11" t="e">
        <f>'OddsRatio_working_3-way'!AA508+'OddsRatio_working_3-way'!AG508</f>
        <v>#VALUE!</v>
      </c>
      <c r="AN508" s="11" t="e">
        <f>'OddsRatio_working_3-way'!AB508+'OddsRatio_working_3-way'!AH508</f>
        <v>#VALUE!</v>
      </c>
      <c r="AO508" s="11" t="e">
        <f>'OddsRatio_working_3-way'!AC508+'OddsRatio_working_3-way'!AI508</f>
        <v>#VALUE!</v>
      </c>
      <c r="AP508" s="11" t="e">
        <f>'OddsRatio_working_3-way'!AD508+'OddsRatio_working_3-way'!AJ508</f>
        <v>#VALUE!</v>
      </c>
      <c r="AQ508" s="11" t="e">
        <f>'OddsRatio_working_3-way'!AE508+'OddsRatio_working_3-way'!AK508</f>
        <v>#VALUE!</v>
      </c>
      <c r="AR508" s="10" t="str">
        <f>IF(A508="","",IF(('OddsRatio_working_3-way'!X508=0),IF(Q508&gt;0,-Q508^(1/3),(-Q508)^(1/3)),'OddsRatio_working_3-way'!AL508-'OddsRatio_working_3-way'!R508/3))</f>
        <v/>
      </c>
      <c r="AS508" s="11" t="e">
        <f>IF(('OddsRatio_working_3-way'!X508=0),IF(Q508&gt;0,-Q508^(1/3),(-Q508)^(1/3)),'OddsRatio_working_3-way'!AM508-'OddsRatio_working_3-way'!R508/3)</f>
        <v>#VALUE!</v>
      </c>
      <c r="AT508" s="11" t="e">
        <f>IF(('OddsRatio_working_3-way'!X508=0),IF(Q508&gt;0,-Q508^(1/3),(-Q508)^(1/3)),'OddsRatio_working_3-way'!AN508-'OddsRatio_working_3-way'!R508/3)</f>
        <v>#VALUE!</v>
      </c>
      <c r="AU508" s="11" t="e">
        <f>IF(('OddsRatio_working_3-way'!X508=0),0,'OddsRatio_working_3-way'!AO508)</f>
        <v>#VALUE!</v>
      </c>
      <c r="AV508" s="11" t="e">
        <f>IF(('OddsRatio_working_3-way'!X508=0),0,'OddsRatio_working_3-way'!AP508)</f>
        <v>#VALUE!</v>
      </c>
      <c r="AW508" s="11" t="e">
        <f>IF(('OddsRatio_working_3-way'!X508=0),0,'OddsRatio_working_3-way'!AQ508)</f>
        <v>#VALUE!</v>
      </c>
    </row>
    <row r="509" spans="1:49">
      <c r="A509" s="4" t="str">
        <f>IF('True_Odds_Calculator_3-way'!A510="","",'True_Odds_Calculator_3-way'!A510)</f>
        <v/>
      </c>
      <c r="B509" s="4" t="str">
        <f>IF('True_Odds_Calculator_3-way'!B510="","",'True_Odds_Calculator_3-way'!B510)</f>
        <v/>
      </c>
      <c r="C509" s="4" t="str">
        <f>IF('True_Odds_Calculator_3-way'!C510="","",'True_Odds_Calculator_3-way'!C510)</f>
        <v/>
      </c>
      <c r="D509" s="9" t="e">
        <f t="shared" si="104"/>
        <v>#VALUE!</v>
      </c>
      <c r="E509" s="9" t="e">
        <f t="shared" si="105"/>
        <v>#VALUE!</v>
      </c>
      <c r="F509" s="9" t="e">
        <f t="shared" si="106"/>
        <v>#VALUE!</v>
      </c>
      <c r="G509" s="9" t="str">
        <f t="shared" si="107"/>
        <v/>
      </c>
      <c r="H509" s="9" t="str">
        <f t="shared" si="108"/>
        <v/>
      </c>
      <c r="I509" s="9" t="str">
        <f t="shared" si="109"/>
        <v/>
      </c>
      <c r="J509" s="9" t="str">
        <f t="shared" si="110"/>
        <v/>
      </c>
      <c r="K509" s="11" t="e">
        <f t="shared" si="111"/>
        <v>#VALUE!</v>
      </c>
      <c r="L509" s="11" t="e">
        <f t="shared" si="112"/>
        <v>#VALUE!</v>
      </c>
      <c r="M509" s="11" t="e">
        <f t="shared" si="113"/>
        <v>#VALUE!</v>
      </c>
      <c r="N509" s="11" t="e">
        <f>'OddsRatio_working_3-way'!K509+'OddsRatio_working_3-way'!L509+'OddsRatio_working_3-way'!M509-('OddsRatio_working_3-way'!K509*'OddsRatio_working_3-way'!L509)-('OddsRatio_working_3-way'!K509*'OddsRatio_working_3-way'!M509)-('OddsRatio_working_3-way'!L509*'OddsRatio_working_3-way'!M509)+('OddsRatio_working_3-way'!K509*'OddsRatio_working_3-way'!L509*'OddsRatio_working_3-way'!M509)-1</f>
        <v>#VALUE!</v>
      </c>
      <c r="O509" s="11">
        <f>0</f>
        <v>0</v>
      </c>
      <c r="P509" s="11" t="e">
        <f>('OddsRatio_working_3-way'!K509*'OddsRatio_working_3-way'!L509)+('OddsRatio_working_3-way'!K509*'OddsRatio_working_3-way'!M509)+('OddsRatio_working_3-way'!L509*'OddsRatio_working_3-way'!M509)-(3*'OddsRatio_working_3-way'!K509*'OddsRatio_working_3-way'!L509*'OddsRatio_working_3-way'!M509)</f>
        <v>#VALUE!</v>
      </c>
      <c r="Q509" s="11" t="e">
        <f>2*'OddsRatio_working_3-way'!K509*'OddsRatio_working_3-way'!L509*'OddsRatio_working_3-way'!M509</f>
        <v>#VALUE!</v>
      </c>
      <c r="R509" s="11" t="e">
        <f t="shared" si="114"/>
        <v>#VALUE!</v>
      </c>
      <c r="S509" s="11" t="e">
        <f t="shared" si="115"/>
        <v>#VALUE!</v>
      </c>
      <c r="T509" s="11" t="e">
        <f t="shared" si="116"/>
        <v>#VALUE!</v>
      </c>
      <c r="U509" s="11" t="e">
        <f>'OddsRatio_working_3-way'!S509-'OddsRatio_working_3-way'!R509^2/3</f>
        <v>#VALUE!</v>
      </c>
      <c r="V509" s="11" t="e">
        <f>'OddsRatio_working_3-way'!S509*'OddsRatio_working_3-way'!R509/3-2*'OddsRatio_working_3-way'!R509^3/27-'OddsRatio_working_3-way'!T509</f>
        <v>#VALUE!</v>
      </c>
      <c r="W509" s="11" t="e">
        <f>'OddsRatio_working_3-way'!V509^2+4*'OddsRatio_working_3-way'!U509^3/27</f>
        <v>#VALUE!</v>
      </c>
      <c r="X509" s="11" t="e">
        <f>IF('OddsRatio_working_3-way'!W509&gt;0,IF(ABS('OddsRatio_working_3-way'!V509+SQRT('OddsRatio_working_3-way'!W509))/2&gt;0,ABS('OddsRatio_working_3-way'!V509+SQRT('OddsRatio_working_3-way'!W509))/2,ABS('OddsRatio_working_3-way'!V509-SQRT('OddsRatio_working_3-way'!W509))/2),SQRT(-'OddsRatio_working_3-way'!U509^3/27))</f>
        <v>#VALUE!</v>
      </c>
      <c r="Y509" s="11" t="e">
        <f>IF('OddsRatio_working_3-way'!W509&gt;=0,IF('OddsRatio_working_3-way'!V509+SQRT('OddsRatio_working_3-way'!W509)&gt;0,0,PI()),ACOS('OddsRatio_working_3-way'!V509/(2*'OddsRatio_working_3-way'!X509)))</f>
        <v>#VALUE!</v>
      </c>
      <c r="Z509" s="11" t="e">
        <f>'OddsRatio_working_3-way'!X509^(1/3)*COS('OddsRatio_working_3-way'!Y509/3)</f>
        <v>#VALUE!</v>
      </c>
      <c r="AA509" s="11" t="e">
        <f>'OddsRatio_working_3-way'!X509^(1/3)*COS(('OddsRatio_working_3-way'!Y509+2*PI())/3)</f>
        <v>#VALUE!</v>
      </c>
      <c r="AB509" s="11" t="e">
        <f>'OddsRatio_working_3-way'!X509^(1/3)*COS(('OddsRatio_working_3-way'!Y509+4*PI())/3)</f>
        <v>#VALUE!</v>
      </c>
      <c r="AC509" s="11" t="e">
        <f>'OddsRatio_working_3-way'!X509^(1/3)*SIN('OddsRatio_working_3-way'!Y509/3)</f>
        <v>#VALUE!</v>
      </c>
      <c r="AD509" s="11" t="e">
        <f>'OddsRatio_working_3-way'!X509^(1/3)*SIN(('OddsRatio_working_3-way'!Y509+2*PI())/3)</f>
        <v>#VALUE!</v>
      </c>
      <c r="AE509" s="11" t="e">
        <f>'OddsRatio_working_3-way'!X509^(1/3)*SIN(('OddsRatio_working_3-way'!Y509+4*PI())/3)</f>
        <v>#VALUE!</v>
      </c>
      <c r="AF509" s="11" t="e">
        <f>-'OddsRatio_working_3-way'!U509/(3*'OddsRatio_working_3-way'!X509^(1/3))*COS(('OddsRatio_working_3-way'!Y509)/3)</f>
        <v>#VALUE!</v>
      </c>
      <c r="AG509" s="11" t="e">
        <f>-'OddsRatio_working_3-way'!U509/(3*'OddsRatio_working_3-way'!X509^(1/3))*COS(('OddsRatio_working_3-way'!Y509+2*PI())/3)</f>
        <v>#VALUE!</v>
      </c>
      <c r="AH509" s="11" t="e">
        <f>-'OddsRatio_working_3-way'!U509/(3*'OddsRatio_working_3-way'!X509^(1/3))*COS(('OddsRatio_working_3-way'!Y509+4*PI())/3)</f>
        <v>#VALUE!</v>
      </c>
      <c r="AI509" s="11" t="e">
        <f>'OddsRatio_working_3-way'!U509/(3*'OddsRatio_working_3-way'!X509^(1/3))*SIN(('OddsRatio_working_3-way'!Y509)/3)</f>
        <v>#VALUE!</v>
      </c>
      <c r="AJ509" s="11" t="e">
        <f>'OddsRatio_working_3-way'!U509/(3*'OddsRatio_working_3-way'!X509^(1/3))*SIN(('OddsRatio_working_3-way'!Y509+2*PI())/3)</f>
        <v>#VALUE!</v>
      </c>
      <c r="AK509" s="11" t="e">
        <f>'OddsRatio_working_3-way'!U509/(3*'OddsRatio_working_3-way'!X509^(1/3))*SIN(('OddsRatio_working_3-way'!Y509+4*PI())/3)</f>
        <v>#VALUE!</v>
      </c>
      <c r="AL509" s="11" t="e">
        <f>'OddsRatio_working_3-way'!Z509+'OddsRatio_working_3-way'!AF509</f>
        <v>#VALUE!</v>
      </c>
      <c r="AM509" s="11" t="e">
        <f>'OddsRatio_working_3-way'!AA509+'OddsRatio_working_3-way'!AG509</f>
        <v>#VALUE!</v>
      </c>
      <c r="AN509" s="11" t="e">
        <f>'OddsRatio_working_3-way'!AB509+'OddsRatio_working_3-way'!AH509</f>
        <v>#VALUE!</v>
      </c>
      <c r="AO509" s="11" t="e">
        <f>'OddsRatio_working_3-way'!AC509+'OddsRatio_working_3-way'!AI509</f>
        <v>#VALUE!</v>
      </c>
      <c r="AP509" s="11" t="e">
        <f>'OddsRatio_working_3-way'!AD509+'OddsRatio_working_3-way'!AJ509</f>
        <v>#VALUE!</v>
      </c>
      <c r="AQ509" s="11" t="e">
        <f>'OddsRatio_working_3-way'!AE509+'OddsRatio_working_3-way'!AK509</f>
        <v>#VALUE!</v>
      </c>
      <c r="AR509" s="10" t="str">
        <f>IF(A509="","",IF(('OddsRatio_working_3-way'!X509=0),IF(Q509&gt;0,-Q509^(1/3),(-Q509)^(1/3)),'OddsRatio_working_3-way'!AL509-'OddsRatio_working_3-way'!R509/3))</f>
        <v/>
      </c>
      <c r="AS509" s="11" t="e">
        <f>IF(('OddsRatio_working_3-way'!X509=0),IF(Q509&gt;0,-Q509^(1/3),(-Q509)^(1/3)),'OddsRatio_working_3-way'!AM509-'OddsRatio_working_3-way'!R509/3)</f>
        <v>#VALUE!</v>
      </c>
      <c r="AT509" s="11" t="e">
        <f>IF(('OddsRatio_working_3-way'!X509=0),IF(Q509&gt;0,-Q509^(1/3),(-Q509)^(1/3)),'OddsRatio_working_3-way'!AN509-'OddsRatio_working_3-way'!R509/3)</f>
        <v>#VALUE!</v>
      </c>
      <c r="AU509" s="11" t="e">
        <f>IF(('OddsRatio_working_3-way'!X509=0),0,'OddsRatio_working_3-way'!AO509)</f>
        <v>#VALUE!</v>
      </c>
      <c r="AV509" s="11" t="e">
        <f>IF(('OddsRatio_working_3-way'!X509=0),0,'OddsRatio_working_3-way'!AP509)</f>
        <v>#VALUE!</v>
      </c>
      <c r="AW509" s="11" t="e">
        <f>IF(('OddsRatio_working_3-way'!X509=0),0,'OddsRatio_working_3-way'!AQ509)</f>
        <v>#VALUE!</v>
      </c>
    </row>
    <row r="510" spans="1:49">
      <c r="A510" s="4" t="str">
        <f>IF('True_Odds_Calculator_3-way'!A511="","",'True_Odds_Calculator_3-way'!A511)</f>
        <v/>
      </c>
      <c r="B510" s="4" t="str">
        <f>IF('True_Odds_Calculator_3-way'!B511="","",'True_Odds_Calculator_3-way'!B511)</f>
        <v/>
      </c>
      <c r="C510" s="4" t="str">
        <f>IF('True_Odds_Calculator_3-way'!C511="","",'True_Odds_Calculator_3-way'!C511)</f>
        <v/>
      </c>
      <c r="D510" s="9" t="e">
        <f t="shared" si="104"/>
        <v>#VALUE!</v>
      </c>
      <c r="E510" s="9" t="e">
        <f t="shared" si="105"/>
        <v>#VALUE!</v>
      </c>
      <c r="F510" s="9" t="e">
        <f t="shared" si="106"/>
        <v>#VALUE!</v>
      </c>
      <c r="G510" s="9" t="str">
        <f t="shared" si="107"/>
        <v/>
      </c>
      <c r="H510" s="9" t="str">
        <f t="shared" si="108"/>
        <v/>
      </c>
      <c r="I510" s="9" t="str">
        <f t="shared" si="109"/>
        <v/>
      </c>
      <c r="J510" s="9" t="str">
        <f t="shared" si="110"/>
        <v/>
      </c>
      <c r="K510" s="11" t="e">
        <f t="shared" si="111"/>
        <v>#VALUE!</v>
      </c>
      <c r="L510" s="11" t="e">
        <f t="shared" si="112"/>
        <v>#VALUE!</v>
      </c>
      <c r="M510" s="11" t="e">
        <f t="shared" si="113"/>
        <v>#VALUE!</v>
      </c>
      <c r="N510" s="11" t="e">
        <f>'OddsRatio_working_3-way'!K510+'OddsRatio_working_3-way'!L510+'OddsRatio_working_3-way'!M510-('OddsRatio_working_3-way'!K510*'OddsRatio_working_3-way'!L510)-('OddsRatio_working_3-way'!K510*'OddsRatio_working_3-way'!M510)-('OddsRatio_working_3-way'!L510*'OddsRatio_working_3-way'!M510)+('OddsRatio_working_3-way'!K510*'OddsRatio_working_3-way'!L510*'OddsRatio_working_3-way'!M510)-1</f>
        <v>#VALUE!</v>
      </c>
      <c r="O510" s="11">
        <f>0</f>
        <v>0</v>
      </c>
      <c r="P510" s="11" t="e">
        <f>('OddsRatio_working_3-way'!K510*'OddsRatio_working_3-way'!L510)+('OddsRatio_working_3-way'!K510*'OddsRatio_working_3-way'!M510)+('OddsRatio_working_3-way'!L510*'OddsRatio_working_3-way'!M510)-(3*'OddsRatio_working_3-way'!K510*'OddsRatio_working_3-way'!L510*'OddsRatio_working_3-way'!M510)</f>
        <v>#VALUE!</v>
      </c>
      <c r="Q510" s="11" t="e">
        <f>2*'OddsRatio_working_3-way'!K510*'OddsRatio_working_3-way'!L510*'OddsRatio_working_3-way'!M510</f>
        <v>#VALUE!</v>
      </c>
      <c r="R510" s="11" t="e">
        <f t="shared" si="114"/>
        <v>#VALUE!</v>
      </c>
      <c r="S510" s="11" t="e">
        <f t="shared" si="115"/>
        <v>#VALUE!</v>
      </c>
      <c r="T510" s="11" t="e">
        <f t="shared" si="116"/>
        <v>#VALUE!</v>
      </c>
      <c r="U510" s="11" t="e">
        <f>'OddsRatio_working_3-way'!S510-'OddsRatio_working_3-way'!R510^2/3</f>
        <v>#VALUE!</v>
      </c>
      <c r="V510" s="11" t="e">
        <f>'OddsRatio_working_3-way'!S510*'OddsRatio_working_3-way'!R510/3-2*'OddsRatio_working_3-way'!R510^3/27-'OddsRatio_working_3-way'!T510</f>
        <v>#VALUE!</v>
      </c>
      <c r="W510" s="11" t="e">
        <f>'OddsRatio_working_3-way'!V510^2+4*'OddsRatio_working_3-way'!U510^3/27</f>
        <v>#VALUE!</v>
      </c>
      <c r="X510" s="11" t="e">
        <f>IF('OddsRatio_working_3-way'!W510&gt;0,IF(ABS('OddsRatio_working_3-way'!V510+SQRT('OddsRatio_working_3-way'!W510))/2&gt;0,ABS('OddsRatio_working_3-way'!V510+SQRT('OddsRatio_working_3-way'!W510))/2,ABS('OddsRatio_working_3-way'!V510-SQRT('OddsRatio_working_3-way'!W510))/2),SQRT(-'OddsRatio_working_3-way'!U510^3/27))</f>
        <v>#VALUE!</v>
      </c>
      <c r="Y510" s="11" t="e">
        <f>IF('OddsRatio_working_3-way'!W510&gt;=0,IF('OddsRatio_working_3-way'!V510+SQRT('OddsRatio_working_3-way'!W510)&gt;0,0,PI()),ACOS('OddsRatio_working_3-way'!V510/(2*'OddsRatio_working_3-way'!X510)))</f>
        <v>#VALUE!</v>
      </c>
      <c r="Z510" s="11" t="e">
        <f>'OddsRatio_working_3-way'!X510^(1/3)*COS('OddsRatio_working_3-way'!Y510/3)</f>
        <v>#VALUE!</v>
      </c>
      <c r="AA510" s="11" t="e">
        <f>'OddsRatio_working_3-way'!X510^(1/3)*COS(('OddsRatio_working_3-way'!Y510+2*PI())/3)</f>
        <v>#VALUE!</v>
      </c>
      <c r="AB510" s="11" t="e">
        <f>'OddsRatio_working_3-way'!X510^(1/3)*COS(('OddsRatio_working_3-way'!Y510+4*PI())/3)</f>
        <v>#VALUE!</v>
      </c>
      <c r="AC510" s="11" t="e">
        <f>'OddsRatio_working_3-way'!X510^(1/3)*SIN('OddsRatio_working_3-way'!Y510/3)</f>
        <v>#VALUE!</v>
      </c>
      <c r="AD510" s="11" t="e">
        <f>'OddsRatio_working_3-way'!X510^(1/3)*SIN(('OddsRatio_working_3-way'!Y510+2*PI())/3)</f>
        <v>#VALUE!</v>
      </c>
      <c r="AE510" s="11" t="e">
        <f>'OddsRatio_working_3-way'!X510^(1/3)*SIN(('OddsRatio_working_3-way'!Y510+4*PI())/3)</f>
        <v>#VALUE!</v>
      </c>
      <c r="AF510" s="11" t="e">
        <f>-'OddsRatio_working_3-way'!U510/(3*'OddsRatio_working_3-way'!X510^(1/3))*COS(('OddsRatio_working_3-way'!Y510)/3)</f>
        <v>#VALUE!</v>
      </c>
      <c r="AG510" s="11" t="e">
        <f>-'OddsRatio_working_3-way'!U510/(3*'OddsRatio_working_3-way'!X510^(1/3))*COS(('OddsRatio_working_3-way'!Y510+2*PI())/3)</f>
        <v>#VALUE!</v>
      </c>
      <c r="AH510" s="11" t="e">
        <f>-'OddsRatio_working_3-way'!U510/(3*'OddsRatio_working_3-way'!X510^(1/3))*COS(('OddsRatio_working_3-way'!Y510+4*PI())/3)</f>
        <v>#VALUE!</v>
      </c>
      <c r="AI510" s="11" t="e">
        <f>'OddsRatio_working_3-way'!U510/(3*'OddsRatio_working_3-way'!X510^(1/3))*SIN(('OddsRatio_working_3-way'!Y510)/3)</f>
        <v>#VALUE!</v>
      </c>
      <c r="AJ510" s="11" t="e">
        <f>'OddsRatio_working_3-way'!U510/(3*'OddsRatio_working_3-way'!X510^(1/3))*SIN(('OddsRatio_working_3-way'!Y510+2*PI())/3)</f>
        <v>#VALUE!</v>
      </c>
      <c r="AK510" s="11" t="e">
        <f>'OddsRatio_working_3-way'!U510/(3*'OddsRatio_working_3-way'!X510^(1/3))*SIN(('OddsRatio_working_3-way'!Y510+4*PI())/3)</f>
        <v>#VALUE!</v>
      </c>
      <c r="AL510" s="11" t="e">
        <f>'OddsRatio_working_3-way'!Z510+'OddsRatio_working_3-way'!AF510</f>
        <v>#VALUE!</v>
      </c>
      <c r="AM510" s="11" t="e">
        <f>'OddsRatio_working_3-way'!AA510+'OddsRatio_working_3-way'!AG510</f>
        <v>#VALUE!</v>
      </c>
      <c r="AN510" s="11" t="e">
        <f>'OddsRatio_working_3-way'!AB510+'OddsRatio_working_3-way'!AH510</f>
        <v>#VALUE!</v>
      </c>
      <c r="AO510" s="11" t="e">
        <f>'OddsRatio_working_3-way'!AC510+'OddsRatio_working_3-way'!AI510</f>
        <v>#VALUE!</v>
      </c>
      <c r="AP510" s="11" t="e">
        <f>'OddsRatio_working_3-way'!AD510+'OddsRatio_working_3-way'!AJ510</f>
        <v>#VALUE!</v>
      </c>
      <c r="AQ510" s="11" t="e">
        <f>'OddsRatio_working_3-way'!AE510+'OddsRatio_working_3-way'!AK510</f>
        <v>#VALUE!</v>
      </c>
      <c r="AR510" s="10" t="str">
        <f>IF(A510="","",IF(('OddsRatio_working_3-way'!X510=0),IF(Q510&gt;0,-Q510^(1/3),(-Q510)^(1/3)),'OddsRatio_working_3-way'!AL510-'OddsRatio_working_3-way'!R510/3))</f>
        <v/>
      </c>
      <c r="AS510" s="11" t="e">
        <f>IF(('OddsRatio_working_3-way'!X510=0),IF(Q510&gt;0,-Q510^(1/3),(-Q510)^(1/3)),'OddsRatio_working_3-way'!AM510-'OddsRatio_working_3-way'!R510/3)</f>
        <v>#VALUE!</v>
      </c>
      <c r="AT510" s="11" t="e">
        <f>IF(('OddsRatio_working_3-way'!X510=0),IF(Q510&gt;0,-Q510^(1/3),(-Q510)^(1/3)),'OddsRatio_working_3-way'!AN510-'OddsRatio_working_3-way'!R510/3)</f>
        <v>#VALUE!</v>
      </c>
      <c r="AU510" s="11" t="e">
        <f>IF(('OddsRatio_working_3-way'!X510=0),0,'OddsRatio_working_3-way'!AO510)</f>
        <v>#VALUE!</v>
      </c>
      <c r="AV510" s="11" t="e">
        <f>IF(('OddsRatio_working_3-way'!X510=0),0,'OddsRatio_working_3-way'!AP510)</f>
        <v>#VALUE!</v>
      </c>
      <c r="AW510" s="11" t="e">
        <f>IF(('OddsRatio_working_3-way'!X510=0),0,'OddsRatio_working_3-way'!AQ510)</f>
        <v>#VALUE!</v>
      </c>
    </row>
    <row r="511" spans="1:49">
      <c r="A511" s="4" t="str">
        <f>IF('True_Odds_Calculator_3-way'!A512="","",'True_Odds_Calculator_3-way'!A512)</f>
        <v/>
      </c>
      <c r="B511" s="4" t="str">
        <f>IF('True_Odds_Calculator_3-way'!B512="","",'True_Odds_Calculator_3-way'!B512)</f>
        <v/>
      </c>
      <c r="C511" s="4" t="str">
        <f>IF('True_Odds_Calculator_3-way'!C512="","",'True_Odds_Calculator_3-way'!C512)</f>
        <v/>
      </c>
      <c r="D511" s="9" t="e">
        <f t="shared" si="104"/>
        <v>#VALUE!</v>
      </c>
      <c r="E511" s="9" t="e">
        <f t="shared" si="105"/>
        <v>#VALUE!</v>
      </c>
      <c r="F511" s="9" t="e">
        <f t="shared" si="106"/>
        <v>#VALUE!</v>
      </c>
      <c r="G511" s="9" t="str">
        <f t="shared" si="107"/>
        <v/>
      </c>
      <c r="H511" s="9" t="str">
        <f t="shared" si="108"/>
        <v/>
      </c>
      <c r="I511" s="9" t="str">
        <f t="shared" si="109"/>
        <v/>
      </c>
      <c r="J511" s="9" t="str">
        <f t="shared" si="110"/>
        <v/>
      </c>
      <c r="K511" s="11" t="e">
        <f t="shared" si="111"/>
        <v>#VALUE!</v>
      </c>
      <c r="L511" s="11" t="e">
        <f t="shared" si="112"/>
        <v>#VALUE!</v>
      </c>
      <c r="M511" s="11" t="e">
        <f t="shared" si="113"/>
        <v>#VALUE!</v>
      </c>
      <c r="N511" s="11" t="e">
        <f>'OddsRatio_working_3-way'!K511+'OddsRatio_working_3-way'!L511+'OddsRatio_working_3-way'!M511-('OddsRatio_working_3-way'!K511*'OddsRatio_working_3-way'!L511)-('OddsRatio_working_3-way'!K511*'OddsRatio_working_3-way'!M511)-('OddsRatio_working_3-way'!L511*'OddsRatio_working_3-way'!M511)+('OddsRatio_working_3-way'!K511*'OddsRatio_working_3-way'!L511*'OddsRatio_working_3-way'!M511)-1</f>
        <v>#VALUE!</v>
      </c>
      <c r="O511" s="11">
        <f>0</f>
        <v>0</v>
      </c>
      <c r="P511" s="11" t="e">
        <f>('OddsRatio_working_3-way'!K511*'OddsRatio_working_3-way'!L511)+('OddsRatio_working_3-way'!K511*'OddsRatio_working_3-way'!M511)+('OddsRatio_working_3-way'!L511*'OddsRatio_working_3-way'!M511)-(3*'OddsRatio_working_3-way'!K511*'OddsRatio_working_3-way'!L511*'OddsRatio_working_3-way'!M511)</f>
        <v>#VALUE!</v>
      </c>
      <c r="Q511" s="11" t="e">
        <f>2*'OddsRatio_working_3-way'!K511*'OddsRatio_working_3-way'!L511*'OddsRatio_working_3-way'!M511</f>
        <v>#VALUE!</v>
      </c>
      <c r="R511" s="11" t="e">
        <f t="shared" si="114"/>
        <v>#VALUE!</v>
      </c>
      <c r="S511" s="11" t="e">
        <f t="shared" si="115"/>
        <v>#VALUE!</v>
      </c>
      <c r="T511" s="11" t="e">
        <f t="shared" si="116"/>
        <v>#VALUE!</v>
      </c>
      <c r="U511" s="11" t="e">
        <f>'OddsRatio_working_3-way'!S511-'OddsRatio_working_3-way'!R511^2/3</f>
        <v>#VALUE!</v>
      </c>
      <c r="V511" s="11" t="e">
        <f>'OddsRatio_working_3-way'!S511*'OddsRatio_working_3-way'!R511/3-2*'OddsRatio_working_3-way'!R511^3/27-'OddsRatio_working_3-way'!T511</f>
        <v>#VALUE!</v>
      </c>
      <c r="W511" s="11" t="e">
        <f>'OddsRatio_working_3-way'!V511^2+4*'OddsRatio_working_3-way'!U511^3/27</f>
        <v>#VALUE!</v>
      </c>
      <c r="X511" s="11" t="e">
        <f>IF('OddsRatio_working_3-way'!W511&gt;0,IF(ABS('OddsRatio_working_3-way'!V511+SQRT('OddsRatio_working_3-way'!W511))/2&gt;0,ABS('OddsRatio_working_3-way'!V511+SQRT('OddsRatio_working_3-way'!W511))/2,ABS('OddsRatio_working_3-way'!V511-SQRT('OddsRatio_working_3-way'!W511))/2),SQRT(-'OddsRatio_working_3-way'!U511^3/27))</f>
        <v>#VALUE!</v>
      </c>
      <c r="Y511" s="11" t="e">
        <f>IF('OddsRatio_working_3-way'!W511&gt;=0,IF('OddsRatio_working_3-way'!V511+SQRT('OddsRatio_working_3-way'!W511)&gt;0,0,PI()),ACOS('OddsRatio_working_3-way'!V511/(2*'OddsRatio_working_3-way'!X511)))</f>
        <v>#VALUE!</v>
      </c>
      <c r="Z511" s="11" t="e">
        <f>'OddsRatio_working_3-way'!X511^(1/3)*COS('OddsRatio_working_3-way'!Y511/3)</f>
        <v>#VALUE!</v>
      </c>
      <c r="AA511" s="11" t="e">
        <f>'OddsRatio_working_3-way'!X511^(1/3)*COS(('OddsRatio_working_3-way'!Y511+2*PI())/3)</f>
        <v>#VALUE!</v>
      </c>
      <c r="AB511" s="11" t="e">
        <f>'OddsRatio_working_3-way'!X511^(1/3)*COS(('OddsRatio_working_3-way'!Y511+4*PI())/3)</f>
        <v>#VALUE!</v>
      </c>
      <c r="AC511" s="11" t="e">
        <f>'OddsRatio_working_3-way'!X511^(1/3)*SIN('OddsRatio_working_3-way'!Y511/3)</f>
        <v>#VALUE!</v>
      </c>
      <c r="AD511" s="11" t="e">
        <f>'OddsRatio_working_3-way'!X511^(1/3)*SIN(('OddsRatio_working_3-way'!Y511+2*PI())/3)</f>
        <v>#VALUE!</v>
      </c>
      <c r="AE511" s="11" t="e">
        <f>'OddsRatio_working_3-way'!X511^(1/3)*SIN(('OddsRatio_working_3-way'!Y511+4*PI())/3)</f>
        <v>#VALUE!</v>
      </c>
      <c r="AF511" s="11" t="e">
        <f>-'OddsRatio_working_3-way'!U511/(3*'OddsRatio_working_3-way'!X511^(1/3))*COS(('OddsRatio_working_3-way'!Y511)/3)</f>
        <v>#VALUE!</v>
      </c>
      <c r="AG511" s="11" t="e">
        <f>-'OddsRatio_working_3-way'!U511/(3*'OddsRatio_working_3-way'!X511^(1/3))*COS(('OddsRatio_working_3-way'!Y511+2*PI())/3)</f>
        <v>#VALUE!</v>
      </c>
      <c r="AH511" s="11" t="e">
        <f>-'OddsRatio_working_3-way'!U511/(3*'OddsRatio_working_3-way'!X511^(1/3))*COS(('OddsRatio_working_3-way'!Y511+4*PI())/3)</f>
        <v>#VALUE!</v>
      </c>
      <c r="AI511" s="11" t="e">
        <f>'OddsRatio_working_3-way'!U511/(3*'OddsRatio_working_3-way'!X511^(1/3))*SIN(('OddsRatio_working_3-way'!Y511)/3)</f>
        <v>#VALUE!</v>
      </c>
      <c r="AJ511" s="11" t="e">
        <f>'OddsRatio_working_3-way'!U511/(3*'OddsRatio_working_3-way'!X511^(1/3))*SIN(('OddsRatio_working_3-way'!Y511+2*PI())/3)</f>
        <v>#VALUE!</v>
      </c>
      <c r="AK511" s="11" t="e">
        <f>'OddsRatio_working_3-way'!U511/(3*'OddsRatio_working_3-way'!X511^(1/3))*SIN(('OddsRatio_working_3-way'!Y511+4*PI())/3)</f>
        <v>#VALUE!</v>
      </c>
      <c r="AL511" s="11" t="e">
        <f>'OddsRatio_working_3-way'!Z511+'OddsRatio_working_3-way'!AF511</f>
        <v>#VALUE!</v>
      </c>
      <c r="AM511" s="11" t="e">
        <f>'OddsRatio_working_3-way'!AA511+'OddsRatio_working_3-way'!AG511</f>
        <v>#VALUE!</v>
      </c>
      <c r="AN511" s="11" t="e">
        <f>'OddsRatio_working_3-way'!AB511+'OddsRatio_working_3-way'!AH511</f>
        <v>#VALUE!</v>
      </c>
      <c r="AO511" s="11" t="e">
        <f>'OddsRatio_working_3-way'!AC511+'OddsRatio_working_3-way'!AI511</f>
        <v>#VALUE!</v>
      </c>
      <c r="AP511" s="11" t="e">
        <f>'OddsRatio_working_3-way'!AD511+'OddsRatio_working_3-way'!AJ511</f>
        <v>#VALUE!</v>
      </c>
      <c r="AQ511" s="11" t="e">
        <f>'OddsRatio_working_3-way'!AE511+'OddsRatio_working_3-way'!AK511</f>
        <v>#VALUE!</v>
      </c>
      <c r="AR511" s="10" t="str">
        <f>IF(A511="","",IF(('OddsRatio_working_3-way'!X511=0),IF(Q511&gt;0,-Q511^(1/3),(-Q511)^(1/3)),'OddsRatio_working_3-way'!AL511-'OddsRatio_working_3-way'!R511/3))</f>
        <v/>
      </c>
      <c r="AS511" s="11" t="e">
        <f>IF(('OddsRatio_working_3-way'!X511=0),IF(Q511&gt;0,-Q511^(1/3),(-Q511)^(1/3)),'OddsRatio_working_3-way'!AM511-'OddsRatio_working_3-way'!R511/3)</f>
        <v>#VALUE!</v>
      </c>
      <c r="AT511" s="11" t="e">
        <f>IF(('OddsRatio_working_3-way'!X511=0),IF(Q511&gt;0,-Q511^(1/3),(-Q511)^(1/3)),'OddsRatio_working_3-way'!AN511-'OddsRatio_working_3-way'!R511/3)</f>
        <v>#VALUE!</v>
      </c>
      <c r="AU511" s="11" t="e">
        <f>IF(('OddsRatio_working_3-way'!X511=0),0,'OddsRatio_working_3-way'!AO511)</f>
        <v>#VALUE!</v>
      </c>
      <c r="AV511" s="11" t="e">
        <f>IF(('OddsRatio_working_3-way'!X511=0),0,'OddsRatio_working_3-way'!AP511)</f>
        <v>#VALUE!</v>
      </c>
      <c r="AW511" s="11" t="e">
        <f>IF(('OddsRatio_working_3-way'!X511=0),0,'OddsRatio_working_3-way'!AQ511)</f>
        <v>#VALUE!</v>
      </c>
    </row>
    <row r="512" spans="1:49">
      <c r="A512" s="4" t="str">
        <f>IF('True_Odds_Calculator_3-way'!A513="","",'True_Odds_Calculator_3-way'!A513)</f>
        <v/>
      </c>
      <c r="B512" s="4" t="str">
        <f>IF('True_Odds_Calculator_3-way'!B513="","",'True_Odds_Calculator_3-way'!B513)</f>
        <v/>
      </c>
      <c r="C512" s="4" t="str">
        <f>IF('True_Odds_Calculator_3-way'!C513="","",'True_Odds_Calculator_3-way'!C513)</f>
        <v/>
      </c>
      <c r="D512" s="9" t="e">
        <f t="shared" si="104"/>
        <v>#VALUE!</v>
      </c>
      <c r="E512" s="9" t="e">
        <f t="shared" si="105"/>
        <v>#VALUE!</v>
      </c>
      <c r="F512" s="9" t="e">
        <f t="shared" si="106"/>
        <v>#VALUE!</v>
      </c>
      <c r="G512" s="9" t="str">
        <f t="shared" si="107"/>
        <v/>
      </c>
      <c r="H512" s="9" t="str">
        <f t="shared" si="108"/>
        <v/>
      </c>
      <c r="I512" s="9" t="str">
        <f t="shared" si="109"/>
        <v/>
      </c>
      <c r="J512" s="9" t="str">
        <f t="shared" si="110"/>
        <v/>
      </c>
      <c r="K512" s="11" t="e">
        <f t="shared" si="111"/>
        <v>#VALUE!</v>
      </c>
      <c r="L512" s="11" t="e">
        <f t="shared" si="112"/>
        <v>#VALUE!</v>
      </c>
      <c r="M512" s="11" t="e">
        <f t="shared" si="113"/>
        <v>#VALUE!</v>
      </c>
      <c r="N512" s="11" t="e">
        <f>'OddsRatio_working_3-way'!K512+'OddsRatio_working_3-way'!L512+'OddsRatio_working_3-way'!M512-('OddsRatio_working_3-way'!K512*'OddsRatio_working_3-way'!L512)-('OddsRatio_working_3-way'!K512*'OddsRatio_working_3-way'!M512)-('OddsRatio_working_3-way'!L512*'OddsRatio_working_3-way'!M512)+('OddsRatio_working_3-way'!K512*'OddsRatio_working_3-way'!L512*'OddsRatio_working_3-way'!M512)-1</f>
        <v>#VALUE!</v>
      </c>
      <c r="O512" s="11">
        <f>0</f>
        <v>0</v>
      </c>
      <c r="P512" s="11" t="e">
        <f>('OddsRatio_working_3-way'!K512*'OddsRatio_working_3-way'!L512)+('OddsRatio_working_3-way'!K512*'OddsRatio_working_3-way'!M512)+('OddsRatio_working_3-way'!L512*'OddsRatio_working_3-way'!M512)-(3*'OddsRatio_working_3-way'!K512*'OddsRatio_working_3-way'!L512*'OddsRatio_working_3-way'!M512)</f>
        <v>#VALUE!</v>
      </c>
      <c r="Q512" s="11" t="e">
        <f>2*'OddsRatio_working_3-way'!K512*'OddsRatio_working_3-way'!L512*'OddsRatio_working_3-way'!M512</f>
        <v>#VALUE!</v>
      </c>
      <c r="R512" s="11" t="e">
        <f t="shared" si="114"/>
        <v>#VALUE!</v>
      </c>
      <c r="S512" s="11" t="e">
        <f t="shared" si="115"/>
        <v>#VALUE!</v>
      </c>
      <c r="T512" s="11" t="e">
        <f t="shared" si="116"/>
        <v>#VALUE!</v>
      </c>
      <c r="U512" s="11" t="e">
        <f>'OddsRatio_working_3-way'!S512-'OddsRatio_working_3-way'!R512^2/3</f>
        <v>#VALUE!</v>
      </c>
      <c r="V512" s="11" t="e">
        <f>'OddsRatio_working_3-way'!S512*'OddsRatio_working_3-way'!R512/3-2*'OddsRatio_working_3-way'!R512^3/27-'OddsRatio_working_3-way'!T512</f>
        <v>#VALUE!</v>
      </c>
      <c r="W512" s="11" t="e">
        <f>'OddsRatio_working_3-way'!V512^2+4*'OddsRatio_working_3-way'!U512^3/27</f>
        <v>#VALUE!</v>
      </c>
      <c r="X512" s="11" t="e">
        <f>IF('OddsRatio_working_3-way'!W512&gt;0,IF(ABS('OddsRatio_working_3-way'!V512+SQRT('OddsRatio_working_3-way'!W512))/2&gt;0,ABS('OddsRatio_working_3-way'!V512+SQRT('OddsRatio_working_3-way'!W512))/2,ABS('OddsRatio_working_3-way'!V512-SQRT('OddsRatio_working_3-way'!W512))/2),SQRT(-'OddsRatio_working_3-way'!U512^3/27))</f>
        <v>#VALUE!</v>
      </c>
      <c r="Y512" s="11" t="e">
        <f>IF('OddsRatio_working_3-way'!W512&gt;=0,IF('OddsRatio_working_3-way'!V512+SQRT('OddsRatio_working_3-way'!W512)&gt;0,0,PI()),ACOS('OddsRatio_working_3-way'!V512/(2*'OddsRatio_working_3-way'!X512)))</f>
        <v>#VALUE!</v>
      </c>
      <c r="Z512" s="11" t="e">
        <f>'OddsRatio_working_3-way'!X512^(1/3)*COS('OddsRatio_working_3-way'!Y512/3)</f>
        <v>#VALUE!</v>
      </c>
      <c r="AA512" s="11" t="e">
        <f>'OddsRatio_working_3-way'!X512^(1/3)*COS(('OddsRatio_working_3-way'!Y512+2*PI())/3)</f>
        <v>#VALUE!</v>
      </c>
      <c r="AB512" s="11" t="e">
        <f>'OddsRatio_working_3-way'!X512^(1/3)*COS(('OddsRatio_working_3-way'!Y512+4*PI())/3)</f>
        <v>#VALUE!</v>
      </c>
      <c r="AC512" s="11" t="e">
        <f>'OddsRatio_working_3-way'!X512^(1/3)*SIN('OddsRatio_working_3-way'!Y512/3)</f>
        <v>#VALUE!</v>
      </c>
      <c r="AD512" s="11" t="e">
        <f>'OddsRatio_working_3-way'!X512^(1/3)*SIN(('OddsRatio_working_3-way'!Y512+2*PI())/3)</f>
        <v>#VALUE!</v>
      </c>
      <c r="AE512" s="11" t="e">
        <f>'OddsRatio_working_3-way'!X512^(1/3)*SIN(('OddsRatio_working_3-way'!Y512+4*PI())/3)</f>
        <v>#VALUE!</v>
      </c>
      <c r="AF512" s="11" t="e">
        <f>-'OddsRatio_working_3-way'!U512/(3*'OddsRatio_working_3-way'!X512^(1/3))*COS(('OddsRatio_working_3-way'!Y512)/3)</f>
        <v>#VALUE!</v>
      </c>
      <c r="AG512" s="11" t="e">
        <f>-'OddsRatio_working_3-way'!U512/(3*'OddsRatio_working_3-way'!X512^(1/3))*COS(('OddsRatio_working_3-way'!Y512+2*PI())/3)</f>
        <v>#VALUE!</v>
      </c>
      <c r="AH512" s="11" t="e">
        <f>-'OddsRatio_working_3-way'!U512/(3*'OddsRatio_working_3-way'!X512^(1/3))*COS(('OddsRatio_working_3-way'!Y512+4*PI())/3)</f>
        <v>#VALUE!</v>
      </c>
      <c r="AI512" s="11" t="e">
        <f>'OddsRatio_working_3-way'!U512/(3*'OddsRatio_working_3-way'!X512^(1/3))*SIN(('OddsRatio_working_3-way'!Y512)/3)</f>
        <v>#VALUE!</v>
      </c>
      <c r="AJ512" s="11" t="e">
        <f>'OddsRatio_working_3-way'!U512/(3*'OddsRatio_working_3-way'!X512^(1/3))*SIN(('OddsRatio_working_3-way'!Y512+2*PI())/3)</f>
        <v>#VALUE!</v>
      </c>
      <c r="AK512" s="11" t="e">
        <f>'OddsRatio_working_3-way'!U512/(3*'OddsRatio_working_3-way'!X512^(1/3))*SIN(('OddsRatio_working_3-way'!Y512+4*PI())/3)</f>
        <v>#VALUE!</v>
      </c>
      <c r="AL512" s="11" t="e">
        <f>'OddsRatio_working_3-way'!Z512+'OddsRatio_working_3-way'!AF512</f>
        <v>#VALUE!</v>
      </c>
      <c r="AM512" s="11" t="e">
        <f>'OddsRatio_working_3-way'!AA512+'OddsRatio_working_3-way'!AG512</f>
        <v>#VALUE!</v>
      </c>
      <c r="AN512" s="11" t="e">
        <f>'OddsRatio_working_3-way'!AB512+'OddsRatio_working_3-way'!AH512</f>
        <v>#VALUE!</v>
      </c>
      <c r="AO512" s="11" t="e">
        <f>'OddsRatio_working_3-way'!AC512+'OddsRatio_working_3-way'!AI512</f>
        <v>#VALUE!</v>
      </c>
      <c r="AP512" s="11" t="e">
        <f>'OddsRatio_working_3-way'!AD512+'OddsRatio_working_3-way'!AJ512</f>
        <v>#VALUE!</v>
      </c>
      <c r="AQ512" s="11" t="e">
        <f>'OddsRatio_working_3-way'!AE512+'OddsRatio_working_3-way'!AK512</f>
        <v>#VALUE!</v>
      </c>
      <c r="AR512" s="10" t="str">
        <f>IF(A512="","",IF(('OddsRatio_working_3-way'!X512=0),IF(Q512&gt;0,-Q512^(1/3),(-Q512)^(1/3)),'OddsRatio_working_3-way'!AL512-'OddsRatio_working_3-way'!R512/3))</f>
        <v/>
      </c>
      <c r="AS512" s="11" t="e">
        <f>IF(('OddsRatio_working_3-way'!X512=0),IF(Q512&gt;0,-Q512^(1/3),(-Q512)^(1/3)),'OddsRatio_working_3-way'!AM512-'OddsRatio_working_3-way'!R512/3)</f>
        <v>#VALUE!</v>
      </c>
      <c r="AT512" s="11" t="e">
        <f>IF(('OddsRatio_working_3-way'!X512=0),IF(Q512&gt;0,-Q512^(1/3),(-Q512)^(1/3)),'OddsRatio_working_3-way'!AN512-'OddsRatio_working_3-way'!R512/3)</f>
        <v>#VALUE!</v>
      </c>
      <c r="AU512" s="11" t="e">
        <f>IF(('OddsRatio_working_3-way'!X512=0),0,'OddsRatio_working_3-way'!AO512)</f>
        <v>#VALUE!</v>
      </c>
      <c r="AV512" s="11" t="e">
        <f>IF(('OddsRatio_working_3-way'!X512=0),0,'OddsRatio_working_3-way'!AP512)</f>
        <v>#VALUE!</v>
      </c>
      <c r="AW512" s="11" t="e">
        <f>IF(('OddsRatio_working_3-way'!X512=0),0,'OddsRatio_working_3-way'!AQ512)</f>
        <v>#VALUE!</v>
      </c>
    </row>
    <row r="513" spans="1:49">
      <c r="A513" s="4" t="str">
        <f>IF('True_Odds_Calculator_3-way'!A514="","",'True_Odds_Calculator_3-way'!A514)</f>
        <v/>
      </c>
      <c r="B513" s="4" t="str">
        <f>IF('True_Odds_Calculator_3-way'!B514="","",'True_Odds_Calculator_3-way'!B514)</f>
        <v/>
      </c>
      <c r="C513" s="4" t="str">
        <f>IF('True_Odds_Calculator_3-way'!C514="","",'True_Odds_Calculator_3-way'!C514)</f>
        <v/>
      </c>
      <c r="D513" s="9" t="e">
        <f t="shared" si="104"/>
        <v>#VALUE!</v>
      </c>
      <c r="E513" s="9" t="e">
        <f t="shared" si="105"/>
        <v>#VALUE!</v>
      </c>
      <c r="F513" s="9" t="e">
        <f t="shared" si="106"/>
        <v>#VALUE!</v>
      </c>
      <c r="G513" s="9" t="str">
        <f t="shared" si="107"/>
        <v/>
      </c>
      <c r="H513" s="9" t="str">
        <f t="shared" si="108"/>
        <v/>
      </c>
      <c r="I513" s="9" t="str">
        <f t="shared" si="109"/>
        <v/>
      </c>
      <c r="J513" s="9" t="str">
        <f t="shared" si="110"/>
        <v/>
      </c>
      <c r="K513" s="11" t="e">
        <f t="shared" si="111"/>
        <v>#VALUE!</v>
      </c>
      <c r="L513" s="11" t="e">
        <f t="shared" si="112"/>
        <v>#VALUE!</v>
      </c>
      <c r="M513" s="11" t="e">
        <f t="shared" si="113"/>
        <v>#VALUE!</v>
      </c>
      <c r="N513" s="11" t="e">
        <f>'OddsRatio_working_3-way'!K513+'OddsRatio_working_3-way'!L513+'OddsRatio_working_3-way'!M513-('OddsRatio_working_3-way'!K513*'OddsRatio_working_3-way'!L513)-('OddsRatio_working_3-way'!K513*'OddsRatio_working_3-way'!M513)-('OddsRatio_working_3-way'!L513*'OddsRatio_working_3-way'!M513)+('OddsRatio_working_3-way'!K513*'OddsRatio_working_3-way'!L513*'OddsRatio_working_3-way'!M513)-1</f>
        <v>#VALUE!</v>
      </c>
      <c r="O513" s="11">
        <f>0</f>
        <v>0</v>
      </c>
      <c r="P513" s="11" t="e">
        <f>('OddsRatio_working_3-way'!K513*'OddsRatio_working_3-way'!L513)+('OddsRatio_working_3-way'!K513*'OddsRatio_working_3-way'!M513)+('OddsRatio_working_3-way'!L513*'OddsRatio_working_3-way'!M513)-(3*'OddsRatio_working_3-way'!K513*'OddsRatio_working_3-way'!L513*'OddsRatio_working_3-way'!M513)</f>
        <v>#VALUE!</v>
      </c>
      <c r="Q513" s="11" t="e">
        <f>2*'OddsRatio_working_3-way'!K513*'OddsRatio_working_3-way'!L513*'OddsRatio_working_3-way'!M513</f>
        <v>#VALUE!</v>
      </c>
      <c r="R513" s="11" t="e">
        <f t="shared" si="114"/>
        <v>#VALUE!</v>
      </c>
      <c r="S513" s="11" t="e">
        <f t="shared" si="115"/>
        <v>#VALUE!</v>
      </c>
      <c r="T513" s="11" t="e">
        <f t="shared" si="116"/>
        <v>#VALUE!</v>
      </c>
      <c r="U513" s="11" t="e">
        <f>'OddsRatio_working_3-way'!S513-'OddsRatio_working_3-way'!R513^2/3</f>
        <v>#VALUE!</v>
      </c>
      <c r="V513" s="11" t="e">
        <f>'OddsRatio_working_3-way'!S513*'OddsRatio_working_3-way'!R513/3-2*'OddsRatio_working_3-way'!R513^3/27-'OddsRatio_working_3-way'!T513</f>
        <v>#VALUE!</v>
      </c>
      <c r="W513" s="11" t="e">
        <f>'OddsRatio_working_3-way'!V513^2+4*'OddsRatio_working_3-way'!U513^3/27</f>
        <v>#VALUE!</v>
      </c>
      <c r="X513" s="11" t="e">
        <f>IF('OddsRatio_working_3-way'!W513&gt;0,IF(ABS('OddsRatio_working_3-way'!V513+SQRT('OddsRatio_working_3-way'!W513))/2&gt;0,ABS('OddsRatio_working_3-way'!V513+SQRT('OddsRatio_working_3-way'!W513))/2,ABS('OddsRatio_working_3-way'!V513-SQRT('OddsRatio_working_3-way'!W513))/2),SQRT(-'OddsRatio_working_3-way'!U513^3/27))</f>
        <v>#VALUE!</v>
      </c>
      <c r="Y513" s="11" t="e">
        <f>IF('OddsRatio_working_3-way'!W513&gt;=0,IF('OddsRatio_working_3-way'!V513+SQRT('OddsRatio_working_3-way'!W513)&gt;0,0,PI()),ACOS('OddsRatio_working_3-way'!V513/(2*'OddsRatio_working_3-way'!X513)))</f>
        <v>#VALUE!</v>
      </c>
      <c r="Z513" s="11" t="e">
        <f>'OddsRatio_working_3-way'!X513^(1/3)*COS('OddsRatio_working_3-way'!Y513/3)</f>
        <v>#VALUE!</v>
      </c>
      <c r="AA513" s="11" t="e">
        <f>'OddsRatio_working_3-way'!X513^(1/3)*COS(('OddsRatio_working_3-way'!Y513+2*PI())/3)</f>
        <v>#VALUE!</v>
      </c>
      <c r="AB513" s="11" t="e">
        <f>'OddsRatio_working_3-way'!X513^(1/3)*COS(('OddsRatio_working_3-way'!Y513+4*PI())/3)</f>
        <v>#VALUE!</v>
      </c>
      <c r="AC513" s="11" t="e">
        <f>'OddsRatio_working_3-way'!X513^(1/3)*SIN('OddsRatio_working_3-way'!Y513/3)</f>
        <v>#VALUE!</v>
      </c>
      <c r="AD513" s="11" t="e">
        <f>'OddsRatio_working_3-way'!X513^(1/3)*SIN(('OddsRatio_working_3-way'!Y513+2*PI())/3)</f>
        <v>#VALUE!</v>
      </c>
      <c r="AE513" s="11" t="e">
        <f>'OddsRatio_working_3-way'!X513^(1/3)*SIN(('OddsRatio_working_3-way'!Y513+4*PI())/3)</f>
        <v>#VALUE!</v>
      </c>
      <c r="AF513" s="11" t="e">
        <f>-'OddsRatio_working_3-way'!U513/(3*'OddsRatio_working_3-way'!X513^(1/3))*COS(('OddsRatio_working_3-way'!Y513)/3)</f>
        <v>#VALUE!</v>
      </c>
      <c r="AG513" s="11" t="e">
        <f>-'OddsRatio_working_3-way'!U513/(3*'OddsRatio_working_3-way'!X513^(1/3))*COS(('OddsRatio_working_3-way'!Y513+2*PI())/3)</f>
        <v>#VALUE!</v>
      </c>
      <c r="AH513" s="11" t="e">
        <f>-'OddsRatio_working_3-way'!U513/(3*'OddsRatio_working_3-way'!X513^(1/3))*COS(('OddsRatio_working_3-way'!Y513+4*PI())/3)</f>
        <v>#VALUE!</v>
      </c>
      <c r="AI513" s="11" t="e">
        <f>'OddsRatio_working_3-way'!U513/(3*'OddsRatio_working_3-way'!X513^(1/3))*SIN(('OddsRatio_working_3-way'!Y513)/3)</f>
        <v>#VALUE!</v>
      </c>
      <c r="AJ513" s="11" t="e">
        <f>'OddsRatio_working_3-way'!U513/(3*'OddsRatio_working_3-way'!X513^(1/3))*SIN(('OddsRatio_working_3-way'!Y513+2*PI())/3)</f>
        <v>#VALUE!</v>
      </c>
      <c r="AK513" s="11" t="e">
        <f>'OddsRatio_working_3-way'!U513/(3*'OddsRatio_working_3-way'!X513^(1/3))*SIN(('OddsRatio_working_3-way'!Y513+4*PI())/3)</f>
        <v>#VALUE!</v>
      </c>
      <c r="AL513" s="11" t="e">
        <f>'OddsRatio_working_3-way'!Z513+'OddsRatio_working_3-way'!AF513</f>
        <v>#VALUE!</v>
      </c>
      <c r="AM513" s="11" t="e">
        <f>'OddsRatio_working_3-way'!AA513+'OddsRatio_working_3-way'!AG513</f>
        <v>#VALUE!</v>
      </c>
      <c r="AN513" s="11" t="e">
        <f>'OddsRatio_working_3-way'!AB513+'OddsRatio_working_3-way'!AH513</f>
        <v>#VALUE!</v>
      </c>
      <c r="AO513" s="11" t="e">
        <f>'OddsRatio_working_3-way'!AC513+'OddsRatio_working_3-way'!AI513</f>
        <v>#VALUE!</v>
      </c>
      <c r="AP513" s="11" t="e">
        <f>'OddsRatio_working_3-way'!AD513+'OddsRatio_working_3-way'!AJ513</f>
        <v>#VALUE!</v>
      </c>
      <c r="AQ513" s="11" t="e">
        <f>'OddsRatio_working_3-way'!AE513+'OddsRatio_working_3-way'!AK513</f>
        <v>#VALUE!</v>
      </c>
      <c r="AR513" s="10" t="str">
        <f>IF(A513="","",IF(('OddsRatio_working_3-way'!X513=0),IF(Q513&gt;0,-Q513^(1/3),(-Q513)^(1/3)),'OddsRatio_working_3-way'!AL513-'OddsRatio_working_3-way'!R513/3))</f>
        <v/>
      </c>
      <c r="AS513" s="11" t="e">
        <f>IF(('OddsRatio_working_3-way'!X513=0),IF(Q513&gt;0,-Q513^(1/3),(-Q513)^(1/3)),'OddsRatio_working_3-way'!AM513-'OddsRatio_working_3-way'!R513/3)</f>
        <v>#VALUE!</v>
      </c>
      <c r="AT513" s="11" t="e">
        <f>IF(('OddsRatio_working_3-way'!X513=0),IF(Q513&gt;0,-Q513^(1/3),(-Q513)^(1/3)),'OddsRatio_working_3-way'!AN513-'OddsRatio_working_3-way'!R513/3)</f>
        <v>#VALUE!</v>
      </c>
      <c r="AU513" s="11" t="e">
        <f>IF(('OddsRatio_working_3-way'!X513=0),0,'OddsRatio_working_3-way'!AO513)</f>
        <v>#VALUE!</v>
      </c>
      <c r="AV513" s="11" t="e">
        <f>IF(('OddsRatio_working_3-way'!X513=0),0,'OddsRatio_working_3-way'!AP513)</f>
        <v>#VALUE!</v>
      </c>
      <c r="AW513" s="11" t="e">
        <f>IF(('OddsRatio_working_3-way'!X513=0),0,'OddsRatio_working_3-way'!AQ513)</f>
        <v>#VALUE!</v>
      </c>
    </row>
    <row r="514" spans="1:49">
      <c r="A514" s="4" t="str">
        <f>IF('True_Odds_Calculator_3-way'!A515="","",'True_Odds_Calculator_3-way'!A515)</f>
        <v/>
      </c>
      <c r="B514" s="4" t="str">
        <f>IF('True_Odds_Calculator_3-way'!B515="","",'True_Odds_Calculator_3-way'!B515)</f>
        <v/>
      </c>
      <c r="C514" s="4" t="str">
        <f>IF('True_Odds_Calculator_3-way'!C515="","",'True_Odds_Calculator_3-way'!C515)</f>
        <v/>
      </c>
      <c r="D514" s="9" t="e">
        <f t="shared" si="104"/>
        <v>#VALUE!</v>
      </c>
      <c r="E514" s="9" t="e">
        <f t="shared" si="105"/>
        <v>#VALUE!</v>
      </c>
      <c r="F514" s="9" t="e">
        <f t="shared" si="106"/>
        <v>#VALUE!</v>
      </c>
      <c r="G514" s="9" t="str">
        <f t="shared" si="107"/>
        <v/>
      </c>
      <c r="H514" s="9" t="str">
        <f t="shared" si="108"/>
        <v/>
      </c>
      <c r="I514" s="9" t="str">
        <f t="shared" si="109"/>
        <v/>
      </c>
      <c r="J514" s="9" t="str">
        <f t="shared" si="110"/>
        <v/>
      </c>
      <c r="K514" s="11" t="e">
        <f t="shared" si="111"/>
        <v>#VALUE!</v>
      </c>
      <c r="L514" s="11" t="e">
        <f t="shared" si="112"/>
        <v>#VALUE!</v>
      </c>
      <c r="M514" s="11" t="e">
        <f t="shared" si="113"/>
        <v>#VALUE!</v>
      </c>
      <c r="N514" s="11" t="e">
        <f>'OddsRatio_working_3-way'!K514+'OddsRatio_working_3-way'!L514+'OddsRatio_working_3-way'!M514-('OddsRatio_working_3-way'!K514*'OddsRatio_working_3-way'!L514)-('OddsRatio_working_3-way'!K514*'OddsRatio_working_3-way'!M514)-('OddsRatio_working_3-way'!L514*'OddsRatio_working_3-way'!M514)+('OddsRatio_working_3-way'!K514*'OddsRatio_working_3-way'!L514*'OddsRatio_working_3-way'!M514)-1</f>
        <v>#VALUE!</v>
      </c>
      <c r="O514" s="11">
        <f>0</f>
        <v>0</v>
      </c>
      <c r="P514" s="11" t="e">
        <f>('OddsRatio_working_3-way'!K514*'OddsRatio_working_3-way'!L514)+('OddsRatio_working_3-way'!K514*'OddsRatio_working_3-way'!M514)+('OddsRatio_working_3-way'!L514*'OddsRatio_working_3-way'!M514)-(3*'OddsRatio_working_3-way'!K514*'OddsRatio_working_3-way'!L514*'OddsRatio_working_3-way'!M514)</f>
        <v>#VALUE!</v>
      </c>
      <c r="Q514" s="11" t="e">
        <f>2*'OddsRatio_working_3-way'!K514*'OddsRatio_working_3-way'!L514*'OddsRatio_working_3-way'!M514</f>
        <v>#VALUE!</v>
      </c>
      <c r="R514" s="11" t="e">
        <f t="shared" si="114"/>
        <v>#VALUE!</v>
      </c>
      <c r="S514" s="11" t="e">
        <f t="shared" si="115"/>
        <v>#VALUE!</v>
      </c>
      <c r="T514" s="11" t="e">
        <f t="shared" si="116"/>
        <v>#VALUE!</v>
      </c>
      <c r="U514" s="11" t="e">
        <f>'OddsRatio_working_3-way'!S514-'OddsRatio_working_3-way'!R514^2/3</f>
        <v>#VALUE!</v>
      </c>
      <c r="V514" s="11" t="e">
        <f>'OddsRatio_working_3-way'!S514*'OddsRatio_working_3-way'!R514/3-2*'OddsRatio_working_3-way'!R514^3/27-'OddsRatio_working_3-way'!T514</f>
        <v>#VALUE!</v>
      </c>
      <c r="W514" s="11" t="e">
        <f>'OddsRatio_working_3-way'!V514^2+4*'OddsRatio_working_3-way'!U514^3/27</f>
        <v>#VALUE!</v>
      </c>
      <c r="X514" s="11" t="e">
        <f>IF('OddsRatio_working_3-way'!W514&gt;0,IF(ABS('OddsRatio_working_3-way'!V514+SQRT('OddsRatio_working_3-way'!W514))/2&gt;0,ABS('OddsRatio_working_3-way'!V514+SQRT('OddsRatio_working_3-way'!W514))/2,ABS('OddsRatio_working_3-way'!V514-SQRT('OddsRatio_working_3-way'!W514))/2),SQRT(-'OddsRatio_working_3-way'!U514^3/27))</f>
        <v>#VALUE!</v>
      </c>
      <c r="Y514" s="11" t="e">
        <f>IF('OddsRatio_working_3-way'!W514&gt;=0,IF('OddsRatio_working_3-way'!V514+SQRT('OddsRatio_working_3-way'!W514)&gt;0,0,PI()),ACOS('OddsRatio_working_3-way'!V514/(2*'OddsRatio_working_3-way'!X514)))</f>
        <v>#VALUE!</v>
      </c>
      <c r="Z514" s="11" t="e">
        <f>'OddsRatio_working_3-way'!X514^(1/3)*COS('OddsRatio_working_3-way'!Y514/3)</f>
        <v>#VALUE!</v>
      </c>
      <c r="AA514" s="11" t="e">
        <f>'OddsRatio_working_3-way'!X514^(1/3)*COS(('OddsRatio_working_3-way'!Y514+2*PI())/3)</f>
        <v>#VALUE!</v>
      </c>
      <c r="AB514" s="11" t="e">
        <f>'OddsRatio_working_3-way'!X514^(1/3)*COS(('OddsRatio_working_3-way'!Y514+4*PI())/3)</f>
        <v>#VALUE!</v>
      </c>
      <c r="AC514" s="11" t="e">
        <f>'OddsRatio_working_3-way'!X514^(1/3)*SIN('OddsRatio_working_3-way'!Y514/3)</f>
        <v>#VALUE!</v>
      </c>
      <c r="AD514" s="11" t="e">
        <f>'OddsRatio_working_3-way'!X514^(1/3)*SIN(('OddsRatio_working_3-way'!Y514+2*PI())/3)</f>
        <v>#VALUE!</v>
      </c>
      <c r="AE514" s="11" t="e">
        <f>'OddsRatio_working_3-way'!X514^(1/3)*SIN(('OddsRatio_working_3-way'!Y514+4*PI())/3)</f>
        <v>#VALUE!</v>
      </c>
      <c r="AF514" s="11" t="e">
        <f>-'OddsRatio_working_3-way'!U514/(3*'OddsRatio_working_3-way'!X514^(1/3))*COS(('OddsRatio_working_3-way'!Y514)/3)</f>
        <v>#VALUE!</v>
      </c>
      <c r="AG514" s="11" t="e">
        <f>-'OddsRatio_working_3-way'!U514/(3*'OddsRatio_working_3-way'!X514^(1/3))*COS(('OddsRatio_working_3-way'!Y514+2*PI())/3)</f>
        <v>#VALUE!</v>
      </c>
      <c r="AH514" s="11" t="e">
        <f>-'OddsRatio_working_3-way'!U514/(3*'OddsRatio_working_3-way'!X514^(1/3))*COS(('OddsRatio_working_3-way'!Y514+4*PI())/3)</f>
        <v>#VALUE!</v>
      </c>
      <c r="AI514" s="11" t="e">
        <f>'OddsRatio_working_3-way'!U514/(3*'OddsRatio_working_3-way'!X514^(1/3))*SIN(('OddsRatio_working_3-way'!Y514)/3)</f>
        <v>#VALUE!</v>
      </c>
      <c r="AJ514" s="11" t="e">
        <f>'OddsRatio_working_3-way'!U514/(3*'OddsRatio_working_3-way'!X514^(1/3))*SIN(('OddsRatio_working_3-way'!Y514+2*PI())/3)</f>
        <v>#VALUE!</v>
      </c>
      <c r="AK514" s="11" t="e">
        <f>'OddsRatio_working_3-way'!U514/(3*'OddsRatio_working_3-way'!X514^(1/3))*SIN(('OddsRatio_working_3-way'!Y514+4*PI())/3)</f>
        <v>#VALUE!</v>
      </c>
      <c r="AL514" s="11" t="e">
        <f>'OddsRatio_working_3-way'!Z514+'OddsRatio_working_3-way'!AF514</f>
        <v>#VALUE!</v>
      </c>
      <c r="AM514" s="11" t="e">
        <f>'OddsRatio_working_3-way'!AA514+'OddsRatio_working_3-way'!AG514</f>
        <v>#VALUE!</v>
      </c>
      <c r="AN514" s="11" t="e">
        <f>'OddsRatio_working_3-way'!AB514+'OddsRatio_working_3-way'!AH514</f>
        <v>#VALUE!</v>
      </c>
      <c r="AO514" s="11" t="e">
        <f>'OddsRatio_working_3-way'!AC514+'OddsRatio_working_3-way'!AI514</f>
        <v>#VALUE!</v>
      </c>
      <c r="AP514" s="11" t="e">
        <f>'OddsRatio_working_3-way'!AD514+'OddsRatio_working_3-way'!AJ514</f>
        <v>#VALUE!</v>
      </c>
      <c r="AQ514" s="11" t="e">
        <f>'OddsRatio_working_3-way'!AE514+'OddsRatio_working_3-way'!AK514</f>
        <v>#VALUE!</v>
      </c>
      <c r="AR514" s="10" t="str">
        <f>IF(A514="","",IF(('OddsRatio_working_3-way'!X514=0),IF(Q514&gt;0,-Q514^(1/3),(-Q514)^(1/3)),'OddsRatio_working_3-way'!AL514-'OddsRatio_working_3-way'!R514/3))</f>
        <v/>
      </c>
      <c r="AS514" s="11" t="e">
        <f>IF(('OddsRatio_working_3-way'!X514=0),IF(Q514&gt;0,-Q514^(1/3),(-Q514)^(1/3)),'OddsRatio_working_3-way'!AM514-'OddsRatio_working_3-way'!R514/3)</f>
        <v>#VALUE!</v>
      </c>
      <c r="AT514" s="11" t="e">
        <f>IF(('OddsRatio_working_3-way'!X514=0),IF(Q514&gt;0,-Q514^(1/3),(-Q514)^(1/3)),'OddsRatio_working_3-way'!AN514-'OddsRatio_working_3-way'!R514/3)</f>
        <v>#VALUE!</v>
      </c>
      <c r="AU514" s="11" t="e">
        <f>IF(('OddsRatio_working_3-way'!X514=0),0,'OddsRatio_working_3-way'!AO514)</f>
        <v>#VALUE!</v>
      </c>
      <c r="AV514" s="11" t="e">
        <f>IF(('OddsRatio_working_3-way'!X514=0),0,'OddsRatio_working_3-way'!AP514)</f>
        <v>#VALUE!</v>
      </c>
      <c r="AW514" s="11" t="e">
        <f>IF(('OddsRatio_working_3-way'!X514=0),0,'OddsRatio_working_3-way'!AQ514)</f>
        <v>#VALUE!</v>
      </c>
    </row>
    <row r="515" spans="1:49">
      <c r="A515" s="4" t="str">
        <f>IF('True_Odds_Calculator_3-way'!A516="","",'True_Odds_Calculator_3-way'!A516)</f>
        <v/>
      </c>
      <c r="B515" s="4" t="str">
        <f>IF('True_Odds_Calculator_3-way'!B516="","",'True_Odds_Calculator_3-way'!B516)</f>
        <v/>
      </c>
      <c r="C515" s="4" t="str">
        <f>IF('True_Odds_Calculator_3-way'!C516="","",'True_Odds_Calculator_3-way'!C516)</f>
        <v/>
      </c>
      <c r="D515" s="9" t="e">
        <f t="shared" si="104"/>
        <v>#VALUE!</v>
      </c>
      <c r="E515" s="9" t="e">
        <f t="shared" si="105"/>
        <v>#VALUE!</v>
      </c>
      <c r="F515" s="9" t="e">
        <f t="shared" si="106"/>
        <v>#VALUE!</v>
      </c>
      <c r="G515" s="9" t="str">
        <f t="shared" si="107"/>
        <v/>
      </c>
      <c r="H515" s="9" t="str">
        <f t="shared" si="108"/>
        <v/>
      </c>
      <c r="I515" s="9" t="str">
        <f t="shared" si="109"/>
        <v/>
      </c>
      <c r="J515" s="9" t="str">
        <f t="shared" si="110"/>
        <v/>
      </c>
      <c r="K515" s="11" t="e">
        <f t="shared" si="111"/>
        <v>#VALUE!</v>
      </c>
      <c r="L515" s="11" t="e">
        <f t="shared" si="112"/>
        <v>#VALUE!</v>
      </c>
      <c r="M515" s="11" t="e">
        <f t="shared" si="113"/>
        <v>#VALUE!</v>
      </c>
      <c r="N515" s="11" t="e">
        <f>'OddsRatio_working_3-way'!K515+'OddsRatio_working_3-way'!L515+'OddsRatio_working_3-way'!M515-('OddsRatio_working_3-way'!K515*'OddsRatio_working_3-way'!L515)-('OddsRatio_working_3-way'!K515*'OddsRatio_working_3-way'!M515)-('OddsRatio_working_3-way'!L515*'OddsRatio_working_3-way'!M515)+('OddsRatio_working_3-way'!K515*'OddsRatio_working_3-way'!L515*'OddsRatio_working_3-way'!M515)-1</f>
        <v>#VALUE!</v>
      </c>
      <c r="O515" s="11">
        <f>0</f>
        <v>0</v>
      </c>
      <c r="P515" s="11" t="e">
        <f>('OddsRatio_working_3-way'!K515*'OddsRatio_working_3-way'!L515)+('OddsRatio_working_3-way'!K515*'OddsRatio_working_3-way'!M515)+('OddsRatio_working_3-way'!L515*'OddsRatio_working_3-way'!M515)-(3*'OddsRatio_working_3-way'!K515*'OddsRatio_working_3-way'!L515*'OddsRatio_working_3-way'!M515)</f>
        <v>#VALUE!</v>
      </c>
      <c r="Q515" s="11" t="e">
        <f>2*'OddsRatio_working_3-way'!K515*'OddsRatio_working_3-way'!L515*'OddsRatio_working_3-way'!M515</f>
        <v>#VALUE!</v>
      </c>
      <c r="R515" s="11" t="e">
        <f t="shared" si="114"/>
        <v>#VALUE!</v>
      </c>
      <c r="S515" s="11" t="e">
        <f t="shared" si="115"/>
        <v>#VALUE!</v>
      </c>
      <c r="T515" s="11" t="e">
        <f t="shared" si="116"/>
        <v>#VALUE!</v>
      </c>
      <c r="U515" s="11" t="e">
        <f>'OddsRatio_working_3-way'!S515-'OddsRatio_working_3-way'!R515^2/3</f>
        <v>#VALUE!</v>
      </c>
      <c r="V515" s="11" t="e">
        <f>'OddsRatio_working_3-way'!S515*'OddsRatio_working_3-way'!R515/3-2*'OddsRatio_working_3-way'!R515^3/27-'OddsRatio_working_3-way'!T515</f>
        <v>#VALUE!</v>
      </c>
      <c r="W515" s="11" t="e">
        <f>'OddsRatio_working_3-way'!V515^2+4*'OddsRatio_working_3-way'!U515^3/27</f>
        <v>#VALUE!</v>
      </c>
      <c r="X515" s="11" t="e">
        <f>IF('OddsRatio_working_3-way'!W515&gt;0,IF(ABS('OddsRatio_working_3-way'!V515+SQRT('OddsRatio_working_3-way'!W515))/2&gt;0,ABS('OddsRatio_working_3-way'!V515+SQRT('OddsRatio_working_3-way'!W515))/2,ABS('OddsRatio_working_3-way'!V515-SQRT('OddsRatio_working_3-way'!W515))/2),SQRT(-'OddsRatio_working_3-way'!U515^3/27))</f>
        <v>#VALUE!</v>
      </c>
      <c r="Y515" s="11" t="e">
        <f>IF('OddsRatio_working_3-way'!W515&gt;=0,IF('OddsRatio_working_3-way'!V515+SQRT('OddsRatio_working_3-way'!W515)&gt;0,0,PI()),ACOS('OddsRatio_working_3-way'!V515/(2*'OddsRatio_working_3-way'!X515)))</f>
        <v>#VALUE!</v>
      </c>
      <c r="Z515" s="11" t="e">
        <f>'OddsRatio_working_3-way'!X515^(1/3)*COS('OddsRatio_working_3-way'!Y515/3)</f>
        <v>#VALUE!</v>
      </c>
      <c r="AA515" s="11" t="e">
        <f>'OddsRatio_working_3-way'!X515^(1/3)*COS(('OddsRatio_working_3-way'!Y515+2*PI())/3)</f>
        <v>#VALUE!</v>
      </c>
      <c r="AB515" s="11" t="e">
        <f>'OddsRatio_working_3-way'!X515^(1/3)*COS(('OddsRatio_working_3-way'!Y515+4*PI())/3)</f>
        <v>#VALUE!</v>
      </c>
      <c r="AC515" s="11" t="e">
        <f>'OddsRatio_working_3-way'!X515^(1/3)*SIN('OddsRatio_working_3-way'!Y515/3)</f>
        <v>#VALUE!</v>
      </c>
      <c r="AD515" s="11" t="e">
        <f>'OddsRatio_working_3-way'!X515^(1/3)*SIN(('OddsRatio_working_3-way'!Y515+2*PI())/3)</f>
        <v>#VALUE!</v>
      </c>
      <c r="AE515" s="11" t="e">
        <f>'OddsRatio_working_3-way'!X515^(1/3)*SIN(('OddsRatio_working_3-way'!Y515+4*PI())/3)</f>
        <v>#VALUE!</v>
      </c>
      <c r="AF515" s="11" t="e">
        <f>-'OddsRatio_working_3-way'!U515/(3*'OddsRatio_working_3-way'!X515^(1/3))*COS(('OddsRatio_working_3-way'!Y515)/3)</f>
        <v>#VALUE!</v>
      </c>
      <c r="AG515" s="11" t="e">
        <f>-'OddsRatio_working_3-way'!U515/(3*'OddsRatio_working_3-way'!X515^(1/3))*COS(('OddsRatio_working_3-way'!Y515+2*PI())/3)</f>
        <v>#VALUE!</v>
      </c>
      <c r="AH515" s="11" t="e">
        <f>-'OddsRatio_working_3-way'!U515/(3*'OddsRatio_working_3-way'!X515^(1/3))*COS(('OddsRatio_working_3-way'!Y515+4*PI())/3)</f>
        <v>#VALUE!</v>
      </c>
      <c r="AI515" s="11" t="e">
        <f>'OddsRatio_working_3-way'!U515/(3*'OddsRatio_working_3-way'!X515^(1/3))*SIN(('OddsRatio_working_3-way'!Y515)/3)</f>
        <v>#VALUE!</v>
      </c>
      <c r="AJ515" s="11" t="e">
        <f>'OddsRatio_working_3-way'!U515/(3*'OddsRatio_working_3-way'!X515^(1/3))*SIN(('OddsRatio_working_3-way'!Y515+2*PI())/3)</f>
        <v>#VALUE!</v>
      </c>
      <c r="AK515" s="11" t="e">
        <f>'OddsRatio_working_3-way'!U515/(3*'OddsRatio_working_3-way'!X515^(1/3))*SIN(('OddsRatio_working_3-way'!Y515+4*PI())/3)</f>
        <v>#VALUE!</v>
      </c>
      <c r="AL515" s="11" t="e">
        <f>'OddsRatio_working_3-way'!Z515+'OddsRatio_working_3-way'!AF515</f>
        <v>#VALUE!</v>
      </c>
      <c r="AM515" s="11" t="e">
        <f>'OddsRatio_working_3-way'!AA515+'OddsRatio_working_3-way'!AG515</f>
        <v>#VALUE!</v>
      </c>
      <c r="AN515" s="11" t="e">
        <f>'OddsRatio_working_3-way'!AB515+'OddsRatio_working_3-way'!AH515</f>
        <v>#VALUE!</v>
      </c>
      <c r="AO515" s="11" t="e">
        <f>'OddsRatio_working_3-way'!AC515+'OddsRatio_working_3-way'!AI515</f>
        <v>#VALUE!</v>
      </c>
      <c r="AP515" s="11" t="e">
        <f>'OddsRatio_working_3-way'!AD515+'OddsRatio_working_3-way'!AJ515</f>
        <v>#VALUE!</v>
      </c>
      <c r="AQ515" s="11" t="e">
        <f>'OddsRatio_working_3-way'!AE515+'OddsRatio_working_3-way'!AK515</f>
        <v>#VALUE!</v>
      </c>
      <c r="AR515" s="10" t="str">
        <f>IF(A515="","",IF(('OddsRatio_working_3-way'!X515=0),IF(Q515&gt;0,-Q515^(1/3),(-Q515)^(1/3)),'OddsRatio_working_3-way'!AL515-'OddsRatio_working_3-way'!R515/3))</f>
        <v/>
      </c>
      <c r="AS515" s="11" t="e">
        <f>IF(('OddsRatio_working_3-way'!X515=0),IF(Q515&gt;0,-Q515^(1/3),(-Q515)^(1/3)),'OddsRatio_working_3-way'!AM515-'OddsRatio_working_3-way'!R515/3)</f>
        <v>#VALUE!</v>
      </c>
      <c r="AT515" s="11" t="e">
        <f>IF(('OddsRatio_working_3-way'!X515=0),IF(Q515&gt;0,-Q515^(1/3),(-Q515)^(1/3)),'OddsRatio_working_3-way'!AN515-'OddsRatio_working_3-way'!R515/3)</f>
        <v>#VALUE!</v>
      </c>
      <c r="AU515" s="11" t="e">
        <f>IF(('OddsRatio_working_3-way'!X515=0),0,'OddsRatio_working_3-way'!AO515)</f>
        <v>#VALUE!</v>
      </c>
      <c r="AV515" s="11" t="e">
        <f>IF(('OddsRatio_working_3-way'!X515=0),0,'OddsRatio_working_3-way'!AP515)</f>
        <v>#VALUE!</v>
      </c>
      <c r="AW515" s="11" t="e">
        <f>IF(('OddsRatio_working_3-way'!X515=0),0,'OddsRatio_working_3-way'!AQ515)</f>
        <v>#VALUE!</v>
      </c>
    </row>
    <row r="516" spans="1:49">
      <c r="A516" s="4" t="str">
        <f>IF('True_Odds_Calculator_3-way'!A517="","",'True_Odds_Calculator_3-way'!A517)</f>
        <v/>
      </c>
      <c r="B516" s="4" t="str">
        <f>IF('True_Odds_Calculator_3-way'!B517="","",'True_Odds_Calculator_3-way'!B517)</f>
        <v/>
      </c>
      <c r="C516" s="4" t="str">
        <f>IF('True_Odds_Calculator_3-way'!C517="","",'True_Odds_Calculator_3-way'!C517)</f>
        <v/>
      </c>
      <c r="D516" s="9" t="e">
        <f t="shared" ref="D516:D579" si="117">(K516/(AR516+K516-(AR516*K516)))</f>
        <v>#VALUE!</v>
      </c>
      <c r="E516" s="9" t="e">
        <f t="shared" ref="E516:E579" si="118">(L516/(AR516+L516-(AR516*L516)))</f>
        <v>#VALUE!</v>
      </c>
      <c r="F516" s="9" t="e">
        <f t="shared" ref="F516:F579" si="119">(M516/(AR516+M516-(AR516*M516)))</f>
        <v>#VALUE!</v>
      </c>
      <c r="G516" s="9" t="str">
        <f t="shared" ref="G516:G579" si="120">AR516</f>
        <v/>
      </c>
      <c r="H516" s="9" t="str">
        <f t="shared" ref="H516:H579" si="121">IF(A516="","",1/D516)</f>
        <v/>
      </c>
      <c r="I516" s="9" t="str">
        <f t="shared" ref="I516:I579" si="122">IF(B516="","",1/E516)</f>
        <v/>
      </c>
      <c r="J516" s="9" t="str">
        <f t="shared" ref="J516:J579" si="123">IF(C516="","",1/F516)</f>
        <v/>
      </c>
      <c r="K516" s="11" t="e">
        <f t="shared" ref="K516:K579" si="124">1/A516</f>
        <v>#VALUE!</v>
      </c>
      <c r="L516" s="11" t="e">
        <f t="shared" ref="L516:L579" si="125">1/B516</f>
        <v>#VALUE!</v>
      </c>
      <c r="M516" s="11" t="e">
        <f t="shared" ref="M516:M579" si="126">1/C516</f>
        <v>#VALUE!</v>
      </c>
      <c r="N516" s="11" t="e">
        <f>'OddsRatio_working_3-way'!K516+'OddsRatio_working_3-way'!L516+'OddsRatio_working_3-way'!M516-('OddsRatio_working_3-way'!K516*'OddsRatio_working_3-way'!L516)-('OddsRatio_working_3-way'!K516*'OddsRatio_working_3-way'!M516)-('OddsRatio_working_3-way'!L516*'OddsRatio_working_3-way'!M516)+('OddsRatio_working_3-way'!K516*'OddsRatio_working_3-way'!L516*'OddsRatio_working_3-way'!M516)-1</f>
        <v>#VALUE!</v>
      </c>
      <c r="O516" s="11">
        <f>0</f>
        <v>0</v>
      </c>
      <c r="P516" s="11" t="e">
        <f>('OddsRatio_working_3-way'!K516*'OddsRatio_working_3-way'!L516)+('OddsRatio_working_3-way'!K516*'OddsRatio_working_3-way'!M516)+('OddsRatio_working_3-way'!L516*'OddsRatio_working_3-way'!M516)-(3*'OddsRatio_working_3-way'!K516*'OddsRatio_working_3-way'!L516*'OddsRatio_working_3-way'!M516)</f>
        <v>#VALUE!</v>
      </c>
      <c r="Q516" s="11" t="e">
        <f>2*'OddsRatio_working_3-way'!K516*'OddsRatio_working_3-way'!L516*'OddsRatio_working_3-way'!M516</f>
        <v>#VALUE!</v>
      </c>
      <c r="R516" s="11" t="e">
        <f t="shared" ref="R516:R579" si="127">O516/N516</f>
        <v>#VALUE!</v>
      </c>
      <c r="S516" s="11" t="e">
        <f t="shared" ref="S516:S579" si="128">P516/N516</f>
        <v>#VALUE!</v>
      </c>
      <c r="T516" s="11" t="e">
        <f t="shared" ref="T516:T579" si="129">Q516/N516</f>
        <v>#VALUE!</v>
      </c>
      <c r="U516" s="11" t="e">
        <f>'OddsRatio_working_3-way'!S516-'OddsRatio_working_3-way'!R516^2/3</f>
        <v>#VALUE!</v>
      </c>
      <c r="V516" s="11" t="e">
        <f>'OddsRatio_working_3-way'!S516*'OddsRatio_working_3-way'!R516/3-2*'OddsRatio_working_3-way'!R516^3/27-'OddsRatio_working_3-way'!T516</f>
        <v>#VALUE!</v>
      </c>
      <c r="W516" s="11" t="e">
        <f>'OddsRatio_working_3-way'!V516^2+4*'OddsRatio_working_3-way'!U516^3/27</f>
        <v>#VALUE!</v>
      </c>
      <c r="X516" s="11" t="e">
        <f>IF('OddsRatio_working_3-way'!W516&gt;0,IF(ABS('OddsRatio_working_3-way'!V516+SQRT('OddsRatio_working_3-way'!W516))/2&gt;0,ABS('OddsRatio_working_3-way'!V516+SQRT('OddsRatio_working_3-way'!W516))/2,ABS('OddsRatio_working_3-way'!V516-SQRT('OddsRatio_working_3-way'!W516))/2),SQRT(-'OddsRatio_working_3-way'!U516^3/27))</f>
        <v>#VALUE!</v>
      </c>
      <c r="Y516" s="11" t="e">
        <f>IF('OddsRatio_working_3-way'!W516&gt;=0,IF('OddsRatio_working_3-way'!V516+SQRT('OddsRatio_working_3-way'!W516)&gt;0,0,PI()),ACOS('OddsRatio_working_3-way'!V516/(2*'OddsRatio_working_3-way'!X516)))</f>
        <v>#VALUE!</v>
      </c>
      <c r="Z516" s="11" t="e">
        <f>'OddsRatio_working_3-way'!X516^(1/3)*COS('OddsRatio_working_3-way'!Y516/3)</f>
        <v>#VALUE!</v>
      </c>
      <c r="AA516" s="11" t="e">
        <f>'OddsRatio_working_3-way'!X516^(1/3)*COS(('OddsRatio_working_3-way'!Y516+2*PI())/3)</f>
        <v>#VALUE!</v>
      </c>
      <c r="AB516" s="11" t="e">
        <f>'OddsRatio_working_3-way'!X516^(1/3)*COS(('OddsRatio_working_3-way'!Y516+4*PI())/3)</f>
        <v>#VALUE!</v>
      </c>
      <c r="AC516" s="11" t="e">
        <f>'OddsRatio_working_3-way'!X516^(1/3)*SIN('OddsRatio_working_3-way'!Y516/3)</f>
        <v>#VALUE!</v>
      </c>
      <c r="AD516" s="11" t="e">
        <f>'OddsRatio_working_3-way'!X516^(1/3)*SIN(('OddsRatio_working_3-way'!Y516+2*PI())/3)</f>
        <v>#VALUE!</v>
      </c>
      <c r="AE516" s="11" t="e">
        <f>'OddsRatio_working_3-way'!X516^(1/3)*SIN(('OddsRatio_working_3-way'!Y516+4*PI())/3)</f>
        <v>#VALUE!</v>
      </c>
      <c r="AF516" s="11" t="e">
        <f>-'OddsRatio_working_3-way'!U516/(3*'OddsRatio_working_3-way'!X516^(1/3))*COS(('OddsRatio_working_3-way'!Y516)/3)</f>
        <v>#VALUE!</v>
      </c>
      <c r="AG516" s="11" t="e">
        <f>-'OddsRatio_working_3-way'!U516/(3*'OddsRatio_working_3-way'!X516^(1/3))*COS(('OddsRatio_working_3-way'!Y516+2*PI())/3)</f>
        <v>#VALUE!</v>
      </c>
      <c r="AH516" s="11" t="e">
        <f>-'OddsRatio_working_3-way'!U516/(3*'OddsRatio_working_3-way'!X516^(1/3))*COS(('OddsRatio_working_3-way'!Y516+4*PI())/3)</f>
        <v>#VALUE!</v>
      </c>
      <c r="AI516" s="11" t="e">
        <f>'OddsRatio_working_3-way'!U516/(3*'OddsRatio_working_3-way'!X516^(1/3))*SIN(('OddsRatio_working_3-way'!Y516)/3)</f>
        <v>#VALUE!</v>
      </c>
      <c r="AJ516" s="11" t="e">
        <f>'OddsRatio_working_3-way'!U516/(3*'OddsRatio_working_3-way'!X516^(1/3))*SIN(('OddsRatio_working_3-way'!Y516+2*PI())/3)</f>
        <v>#VALUE!</v>
      </c>
      <c r="AK516" s="11" t="e">
        <f>'OddsRatio_working_3-way'!U516/(3*'OddsRatio_working_3-way'!X516^(1/3))*SIN(('OddsRatio_working_3-way'!Y516+4*PI())/3)</f>
        <v>#VALUE!</v>
      </c>
      <c r="AL516" s="11" t="e">
        <f>'OddsRatio_working_3-way'!Z516+'OddsRatio_working_3-way'!AF516</f>
        <v>#VALUE!</v>
      </c>
      <c r="AM516" s="11" t="e">
        <f>'OddsRatio_working_3-way'!AA516+'OddsRatio_working_3-way'!AG516</f>
        <v>#VALUE!</v>
      </c>
      <c r="AN516" s="11" t="e">
        <f>'OddsRatio_working_3-way'!AB516+'OddsRatio_working_3-way'!AH516</f>
        <v>#VALUE!</v>
      </c>
      <c r="AO516" s="11" t="e">
        <f>'OddsRatio_working_3-way'!AC516+'OddsRatio_working_3-way'!AI516</f>
        <v>#VALUE!</v>
      </c>
      <c r="AP516" s="11" t="e">
        <f>'OddsRatio_working_3-way'!AD516+'OddsRatio_working_3-way'!AJ516</f>
        <v>#VALUE!</v>
      </c>
      <c r="AQ516" s="11" t="e">
        <f>'OddsRatio_working_3-way'!AE516+'OddsRatio_working_3-way'!AK516</f>
        <v>#VALUE!</v>
      </c>
      <c r="AR516" s="10" t="str">
        <f>IF(A516="","",IF(('OddsRatio_working_3-way'!X516=0),IF(Q516&gt;0,-Q516^(1/3),(-Q516)^(1/3)),'OddsRatio_working_3-way'!AL516-'OddsRatio_working_3-way'!R516/3))</f>
        <v/>
      </c>
      <c r="AS516" s="11" t="e">
        <f>IF(('OddsRatio_working_3-way'!X516=0),IF(Q516&gt;0,-Q516^(1/3),(-Q516)^(1/3)),'OddsRatio_working_3-way'!AM516-'OddsRatio_working_3-way'!R516/3)</f>
        <v>#VALUE!</v>
      </c>
      <c r="AT516" s="11" t="e">
        <f>IF(('OddsRatio_working_3-way'!X516=0),IF(Q516&gt;0,-Q516^(1/3),(-Q516)^(1/3)),'OddsRatio_working_3-way'!AN516-'OddsRatio_working_3-way'!R516/3)</f>
        <v>#VALUE!</v>
      </c>
      <c r="AU516" s="11" t="e">
        <f>IF(('OddsRatio_working_3-way'!X516=0),0,'OddsRatio_working_3-way'!AO516)</f>
        <v>#VALUE!</v>
      </c>
      <c r="AV516" s="11" t="e">
        <f>IF(('OddsRatio_working_3-way'!X516=0),0,'OddsRatio_working_3-way'!AP516)</f>
        <v>#VALUE!</v>
      </c>
      <c r="AW516" s="11" t="e">
        <f>IF(('OddsRatio_working_3-way'!X516=0),0,'OddsRatio_working_3-way'!AQ516)</f>
        <v>#VALUE!</v>
      </c>
    </row>
    <row r="517" spans="1:49">
      <c r="A517" s="4" t="str">
        <f>IF('True_Odds_Calculator_3-way'!A518="","",'True_Odds_Calculator_3-way'!A518)</f>
        <v/>
      </c>
      <c r="B517" s="4" t="str">
        <f>IF('True_Odds_Calculator_3-way'!B518="","",'True_Odds_Calculator_3-way'!B518)</f>
        <v/>
      </c>
      <c r="C517" s="4" t="str">
        <f>IF('True_Odds_Calculator_3-way'!C518="","",'True_Odds_Calculator_3-way'!C518)</f>
        <v/>
      </c>
      <c r="D517" s="9" t="e">
        <f t="shared" si="117"/>
        <v>#VALUE!</v>
      </c>
      <c r="E517" s="9" t="e">
        <f t="shared" si="118"/>
        <v>#VALUE!</v>
      </c>
      <c r="F517" s="9" t="e">
        <f t="shared" si="119"/>
        <v>#VALUE!</v>
      </c>
      <c r="G517" s="9" t="str">
        <f t="shared" si="120"/>
        <v/>
      </c>
      <c r="H517" s="9" t="str">
        <f t="shared" si="121"/>
        <v/>
      </c>
      <c r="I517" s="9" t="str">
        <f t="shared" si="122"/>
        <v/>
      </c>
      <c r="J517" s="9" t="str">
        <f t="shared" si="123"/>
        <v/>
      </c>
      <c r="K517" s="11" t="e">
        <f t="shared" si="124"/>
        <v>#VALUE!</v>
      </c>
      <c r="L517" s="11" t="e">
        <f t="shared" si="125"/>
        <v>#VALUE!</v>
      </c>
      <c r="M517" s="11" t="e">
        <f t="shared" si="126"/>
        <v>#VALUE!</v>
      </c>
      <c r="N517" s="11" t="e">
        <f>'OddsRatio_working_3-way'!K517+'OddsRatio_working_3-way'!L517+'OddsRatio_working_3-way'!M517-('OddsRatio_working_3-way'!K517*'OddsRatio_working_3-way'!L517)-('OddsRatio_working_3-way'!K517*'OddsRatio_working_3-way'!M517)-('OddsRatio_working_3-way'!L517*'OddsRatio_working_3-way'!M517)+('OddsRatio_working_3-way'!K517*'OddsRatio_working_3-way'!L517*'OddsRatio_working_3-way'!M517)-1</f>
        <v>#VALUE!</v>
      </c>
      <c r="O517" s="11">
        <f>0</f>
        <v>0</v>
      </c>
      <c r="P517" s="11" t="e">
        <f>('OddsRatio_working_3-way'!K517*'OddsRatio_working_3-way'!L517)+('OddsRatio_working_3-way'!K517*'OddsRatio_working_3-way'!M517)+('OddsRatio_working_3-way'!L517*'OddsRatio_working_3-way'!M517)-(3*'OddsRatio_working_3-way'!K517*'OddsRatio_working_3-way'!L517*'OddsRatio_working_3-way'!M517)</f>
        <v>#VALUE!</v>
      </c>
      <c r="Q517" s="11" t="e">
        <f>2*'OddsRatio_working_3-way'!K517*'OddsRatio_working_3-way'!L517*'OddsRatio_working_3-way'!M517</f>
        <v>#VALUE!</v>
      </c>
      <c r="R517" s="11" t="e">
        <f t="shared" si="127"/>
        <v>#VALUE!</v>
      </c>
      <c r="S517" s="11" t="e">
        <f t="shared" si="128"/>
        <v>#VALUE!</v>
      </c>
      <c r="T517" s="11" t="e">
        <f t="shared" si="129"/>
        <v>#VALUE!</v>
      </c>
      <c r="U517" s="11" t="e">
        <f>'OddsRatio_working_3-way'!S517-'OddsRatio_working_3-way'!R517^2/3</f>
        <v>#VALUE!</v>
      </c>
      <c r="V517" s="11" t="e">
        <f>'OddsRatio_working_3-way'!S517*'OddsRatio_working_3-way'!R517/3-2*'OddsRatio_working_3-way'!R517^3/27-'OddsRatio_working_3-way'!T517</f>
        <v>#VALUE!</v>
      </c>
      <c r="W517" s="11" t="e">
        <f>'OddsRatio_working_3-way'!V517^2+4*'OddsRatio_working_3-way'!U517^3/27</f>
        <v>#VALUE!</v>
      </c>
      <c r="X517" s="11" t="e">
        <f>IF('OddsRatio_working_3-way'!W517&gt;0,IF(ABS('OddsRatio_working_3-way'!V517+SQRT('OddsRatio_working_3-way'!W517))/2&gt;0,ABS('OddsRatio_working_3-way'!V517+SQRT('OddsRatio_working_3-way'!W517))/2,ABS('OddsRatio_working_3-way'!V517-SQRT('OddsRatio_working_3-way'!W517))/2),SQRT(-'OddsRatio_working_3-way'!U517^3/27))</f>
        <v>#VALUE!</v>
      </c>
      <c r="Y517" s="11" t="e">
        <f>IF('OddsRatio_working_3-way'!W517&gt;=0,IF('OddsRatio_working_3-way'!V517+SQRT('OddsRatio_working_3-way'!W517)&gt;0,0,PI()),ACOS('OddsRatio_working_3-way'!V517/(2*'OddsRatio_working_3-way'!X517)))</f>
        <v>#VALUE!</v>
      </c>
      <c r="Z517" s="11" t="e">
        <f>'OddsRatio_working_3-way'!X517^(1/3)*COS('OddsRatio_working_3-way'!Y517/3)</f>
        <v>#VALUE!</v>
      </c>
      <c r="AA517" s="11" t="e">
        <f>'OddsRatio_working_3-way'!X517^(1/3)*COS(('OddsRatio_working_3-way'!Y517+2*PI())/3)</f>
        <v>#VALUE!</v>
      </c>
      <c r="AB517" s="11" t="e">
        <f>'OddsRatio_working_3-way'!X517^(1/3)*COS(('OddsRatio_working_3-way'!Y517+4*PI())/3)</f>
        <v>#VALUE!</v>
      </c>
      <c r="AC517" s="11" t="e">
        <f>'OddsRatio_working_3-way'!X517^(1/3)*SIN('OddsRatio_working_3-way'!Y517/3)</f>
        <v>#VALUE!</v>
      </c>
      <c r="AD517" s="11" t="e">
        <f>'OddsRatio_working_3-way'!X517^(1/3)*SIN(('OddsRatio_working_3-way'!Y517+2*PI())/3)</f>
        <v>#VALUE!</v>
      </c>
      <c r="AE517" s="11" t="e">
        <f>'OddsRatio_working_3-way'!X517^(1/3)*SIN(('OddsRatio_working_3-way'!Y517+4*PI())/3)</f>
        <v>#VALUE!</v>
      </c>
      <c r="AF517" s="11" t="e">
        <f>-'OddsRatio_working_3-way'!U517/(3*'OddsRatio_working_3-way'!X517^(1/3))*COS(('OddsRatio_working_3-way'!Y517)/3)</f>
        <v>#VALUE!</v>
      </c>
      <c r="AG517" s="11" t="e">
        <f>-'OddsRatio_working_3-way'!U517/(3*'OddsRatio_working_3-way'!X517^(1/3))*COS(('OddsRatio_working_3-way'!Y517+2*PI())/3)</f>
        <v>#VALUE!</v>
      </c>
      <c r="AH517" s="11" t="e">
        <f>-'OddsRatio_working_3-way'!U517/(3*'OddsRatio_working_3-way'!X517^(1/3))*COS(('OddsRatio_working_3-way'!Y517+4*PI())/3)</f>
        <v>#VALUE!</v>
      </c>
      <c r="AI517" s="11" t="e">
        <f>'OddsRatio_working_3-way'!U517/(3*'OddsRatio_working_3-way'!X517^(1/3))*SIN(('OddsRatio_working_3-way'!Y517)/3)</f>
        <v>#VALUE!</v>
      </c>
      <c r="AJ517" s="11" t="e">
        <f>'OddsRatio_working_3-way'!U517/(3*'OddsRatio_working_3-way'!X517^(1/3))*SIN(('OddsRatio_working_3-way'!Y517+2*PI())/3)</f>
        <v>#VALUE!</v>
      </c>
      <c r="AK517" s="11" t="e">
        <f>'OddsRatio_working_3-way'!U517/(3*'OddsRatio_working_3-way'!X517^(1/3))*SIN(('OddsRatio_working_3-way'!Y517+4*PI())/3)</f>
        <v>#VALUE!</v>
      </c>
      <c r="AL517" s="11" t="e">
        <f>'OddsRatio_working_3-way'!Z517+'OddsRatio_working_3-way'!AF517</f>
        <v>#VALUE!</v>
      </c>
      <c r="AM517" s="11" t="e">
        <f>'OddsRatio_working_3-way'!AA517+'OddsRatio_working_3-way'!AG517</f>
        <v>#VALUE!</v>
      </c>
      <c r="AN517" s="11" t="e">
        <f>'OddsRatio_working_3-way'!AB517+'OddsRatio_working_3-way'!AH517</f>
        <v>#VALUE!</v>
      </c>
      <c r="AO517" s="11" t="e">
        <f>'OddsRatio_working_3-way'!AC517+'OddsRatio_working_3-way'!AI517</f>
        <v>#VALUE!</v>
      </c>
      <c r="AP517" s="11" t="e">
        <f>'OddsRatio_working_3-way'!AD517+'OddsRatio_working_3-way'!AJ517</f>
        <v>#VALUE!</v>
      </c>
      <c r="AQ517" s="11" t="e">
        <f>'OddsRatio_working_3-way'!AE517+'OddsRatio_working_3-way'!AK517</f>
        <v>#VALUE!</v>
      </c>
      <c r="AR517" s="10" t="str">
        <f>IF(A517="","",IF(('OddsRatio_working_3-way'!X517=0),IF(Q517&gt;0,-Q517^(1/3),(-Q517)^(1/3)),'OddsRatio_working_3-way'!AL517-'OddsRatio_working_3-way'!R517/3))</f>
        <v/>
      </c>
      <c r="AS517" s="11" t="e">
        <f>IF(('OddsRatio_working_3-way'!X517=0),IF(Q517&gt;0,-Q517^(1/3),(-Q517)^(1/3)),'OddsRatio_working_3-way'!AM517-'OddsRatio_working_3-way'!R517/3)</f>
        <v>#VALUE!</v>
      </c>
      <c r="AT517" s="11" t="e">
        <f>IF(('OddsRatio_working_3-way'!X517=0),IF(Q517&gt;0,-Q517^(1/3),(-Q517)^(1/3)),'OddsRatio_working_3-way'!AN517-'OddsRatio_working_3-way'!R517/3)</f>
        <v>#VALUE!</v>
      </c>
      <c r="AU517" s="11" t="e">
        <f>IF(('OddsRatio_working_3-way'!X517=0),0,'OddsRatio_working_3-way'!AO517)</f>
        <v>#VALUE!</v>
      </c>
      <c r="AV517" s="11" t="e">
        <f>IF(('OddsRatio_working_3-way'!X517=0),0,'OddsRatio_working_3-way'!AP517)</f>
        <v>#VALUE!</v>
      </c>
      <c r="AW517" s="11" t="e">
        <f>IF(('OddsRatio_working_3-way'!X517=0),0,'OddsRatio_working_3-way'!AQ517)</f>
        <v>#VALUE!</v>
      </c>
    </row>
    <row r="518" spans="1:49">
      <c r="A518" s="4" t="str">
        <f>IF('True_Odds_Calculator_3-way'!A519="","",'True_Odds_Calculator_3-way'!A519)</f>
        <v/>
      </c>
      <c r="B518" s="4" t="str">
        <f>IF('True_Odds_Calculator_3-way'!B519="","",'True_Odds_Calculator_3-way'!B519)</f>
        <v/>
      </c>
      <c r="C518" s="4" t="str">
        <f>IF('True_Odds_Calculator_3-way'!C519="","",'True_Odds_Calculator_3-way'!C519)</f>
        <v/>
      </c>
      <c r="D518" s="9" t="e">
        <f t="shared" si="117"/>
        <v>#VALUE!</v>
      </c>
      <c r="E518" s="9" t="e">
        <f t="shared" si="118"/>
        <v>#VALUE!</v>
      </c>
      <c r="F518" s="9" t="e">
        <f t="shared" si="119"/>
        <v>#VALUE!</v>
      </c>
      <c r="G518" s="9" t="str">
        <f t="shared" si="120"/>
        <v/>
      </c>
      <c r="H518" s="9" t="str">
        <f t="shared" si="121"/>
        <v/>
      </c>
      <c r="I518" s="9" t="str">
        <f t="shared" si="122"/>
        <v/>
      </c>
      <c r="J518" s="9" t="str">
        <f t="shared" si="123"/>
        <v/>
      </c>
      <c r="K518" s="11" t="e">
        <f t="shared" si="124"/>
        <v>#VALUE!</v>
      </c>
      <c r="L518" s="11" t="e">
        <f t="shared" si="125"/>
        <v>#VALUE!</v>
      </c>
      <c r="M518" s="11" t="e">
        <f t="shared" si="126"/>
        <v>#VALUE!</v>
      </c>
      <c r="N518" s="11" t="e">
        <f>'OddsRatio_working_3-way'!K518+'OddsRatio_working_3-way'!L518+'OddsRatio_working_3-way'!M518-('OddsRatio_working_3-way'!K518*'OddsRatio_working_3-way'!L518)-('OddsRatio_working_3-way'!K518*'OddsRatio_working_3-way'!M518)-('OddsRatio_working_3-way'!L518*'OddsRatio_working_3-way'!M518)+('OddsRatio_working_3-way'!K518*'OddsRatio_working_3-way'!L518*'OddsRatio_working_3-way'!M518)-1</f>
        <v>#VALUE!</v>
      </c>
      <c r="O518" s="11">
        <f>0</f>
        <v>0</v>
      </c>
      <c r="P518" s="11" t="e">
        <f>('OddsRatio_working_3-way'!K518*'OddsRatio_working_3-way'!L518)+('OddsRatio_working_3-way'!K518*'OddsRatio_working_3-way'!M518)+('OddsRatio_working_3-way'!L518*'OddsRatio_working_3-way'!M518)-(3*'OddsRatio_working_3-way'!K518*'OddsRatio_working_3-way'!L518*'OddsRatio_working_3-way'!M518)</f>
        <v>#VALUE!</v>
      </c>
      <c r="Q518" s="11" t="e">
        <f>2*'OddsRatio_working_3-way'!K518*'OddsRatio_working_3-way'!L518*'OddsRatio_working_3-way'!M518</f>
        <v>#VALUE!</v>
      </c>
      <c r="R518" s="11" t="e">
        <f t="shared" si="127"/>
        <v>#VALUE!</v>
      </c>
      <c r="S518" s="11" t="e">
        <f t="shared" si="128"/>
        <v>#VALUE!</v>
      </c>
      <c r="T518" s="11" t="e">
        <f t="shared" si="129"/>
        <v>#VALUE!</v>
      </c>
      <c r="U518" s="11" t="e">
        <f>'OddsRatio_working_3-way'!S518-'OddsRatio_working_3-way'!R518^2/3</f>
        <v>#VALUE!</v>
      </c>
      <c r="V518" s="11" t="e">
        <f>'OddsRatio_working_3-way'!S518*'OddsRatio_working_3-way'!R518/3-2*'OddsRatio_working_3-way'!R518^3/27-'OddsRatio_working_3-way'!T518</f>
        <v>#VALUE!</v>
      </c>
      <c r="W518" s="11" t="e">
        <f>'OddsRatio_working_3-way'!V518^2+4*'OddsRatio_working_3-way'!U518^3/27</f>
        <v>#VALUE!</v>
      </c>
      <c r="X518" s="11" t="e">
        <f>IF('OddsRatio_working_3-way'!W518&gt;0,IF(ABS('OddsRatio_working_3-way'!V518+SQRT('OddsRatio_working_3-way'!W518))/2&gt;0,ABS('OddsRatio_working_3-way'!V518+SQRT('OddsRatio_working_3-way'!W518))/2,ABS('OddsRatio_working_3-way'!V518-SQRT('OddsRatio_working_3-way'!W518))/2),SQRT(-'OddsRatio_working_3-way'!U518^3/27))</f>
        <v>#VALUE!</v>
      </c>
      <c r="Y518" s="11" t="e">
        <f>IF('OddsRatio_working_3-way'!W518&gt;=0,IF('OddsRatio_working_3-way'!V518+SQRT('OddsRatio_working_3-way'!W518)&gt;0,0,PI()),ACOS('OddsRatio_working_3-way'!V518/(2*'OddsRatio_working_3-way'!X518)))</f>
        <v>#VALUE!</v>
      </c>
      <c r="Z518" s="11" t="e">
        <f>'OddsRatio_working_3-way'!X518^(1/3)*COS('OddsRatio_working_3-way'!Y518/3)</f>
        <v>#VALUE!</v>
      </c>
      <c r="AA518" s="11" t="e">
        <f>'OddsRatio_working_3-way'!X518^(1/3)*COS(('OddsRatio_working_3-way'!Y518+2*PI())/3)</f>
        <v>#VALUE!</v>
      </c>
      <c r="AB518" s="11" t="e">
        <f>'OddsRatio_working_3-way'!X518^(1/3)*COS(('OddsRatio_working_3-way'!Y518+4*PI())/3)</f>
        <v>#VALUE!</v>
      </c>
      <c r="AC518" s="11" t="e">
        <f>'OddsRatio_working_3-way'!X518^(1/3)*SIN('OddsRatio_working_3-way'!Y518/3)</f>
        <v>#VALUE!</v>
      </c>
      <c r="AD518" s="11" t="e">
        <f>'OddsRatio_working_3-way'!X518^(1/3)*SIN(('OddsRatio_working_3-way'!Y518+2*PI())/3)</f>
        <v>#VALUE!</v>
      </c>
      <c r="AE518" s="11" t="e">
        <f>'OddsRatio_working_3-way'!X518^(1/3)*SIN(('OddsRatio_working_3-way'!Y518+4*PI())/3)</f>
        <v>#VALUE!</v>
      </c>
      <c r="AF518" s="11" t="e">
        <f>-'OddsRatio_working_3-way'!U518/(3*'OddsRatio_working_3-way'!X518^(1/3))*COS(('OddsRatio_working_3-way'!Y518)/3)</f>
        <v>#VALUE!</v>
      </c>
      <c r="AG518" s="11" t="e">
        <f>-'OddsRatio_working_3-way'!U518/(3*'OddsRatio_working_3-way'!X518^(1/3))*COS(('OddsRatio_working_3-way'!Y518+2*PI())/3)</f>
        <v>#VALUE!</v>
      </c>
      <c r="AH518" s="11" t="e">
        <f>-'OddsRatio_working_3-way'!U518/(3*'OddsRatio_working_3-way'!X518^(1/3))*COS(('OddsRatio_working_3-way'!Y518+4*PI())/3)</f>
        <v>#VALUE!</v>
      </c>
      <c r="AI518" s="11" t="e">
        <f>'OddsRatio_working_3-way'!U518/(3*'OddsRatio_working_3-way'!X518^(1/3))*SIN(('OddsRatio_working_3-way'!Y518)/3)</f>
        <v>#VALUE!</v>
      </c>
      <c r="AJ518" s="11" t="e">
        <f>'OddsRatio_working_3-way'!U518/(3*'OddsRatio_working_3-way'!X518^(1/3))*SIN(('OddsRatio_working_3-way'!Y518+2*PI())/3)</f>
        <v>#VALUE!</v>
      </c>
      <c r="AK518" s="11" t="e">
        <f>'OddsRatio_working_3-way'!U518/(3*'OddsRatio_working_3-way'!X518^(1/3))*SIN(('OddsRatio_working_3-way'!Y518+4*PI())/3)</f>
        <v>#VALUE!</v>
      </c>
      <c r="AL518" s="11" t="e">
        <f>'OddsRatio_working_3-way'!Z518+'OddsRatio_working_3-way'!AF518</f>
        <v>#VALUE!</v>
      </c>
      <c r="AM518" s="11" t="e">
        <f>'OddsRatio_working_3-way'!AA518+'OddsRatio_working_3-way'!AG518</f>
        <v>#VALUE!</v>
      </c>
      <c r="AN518" s="11" t="e">
        <f>'OddsRatio_working_3-way'!AB518+'OddsRatio_working_3-way'!AH518</f>
        <v>#VALUE!</v>
      </c>
      <c r="AO518" s="11" t="e">
        <f>'OddsRatio_working_3-way'!AC518+'OddsRatio_working_3-way'!AI518</f>
        <v>#VALUE!</v>
      </c>
      <c r="AP518" s="11" t="e">
        <f>'OddsRatio_working_3-way'!AD518+'OddsRatio_working_3-way'!AJ518</f>
        <v>#VALUE!</v>
      </c>
      <c r="AQ518" s="11" t="e">
        <f>'OddsRatio_working_3-way'!AE518+'OddsRatio_working_3-way'!AK518</f>
        <v>#VALUE!</v>
      </c>
      <c r="AR518" s="10" t="str">
        <f>IF(A518="","",IF(('OddsRatio_working_3-way'!X518=0),IF(Q518&gt;0,-Q518^(1/3),(-Q518)^(1/3)),'OddsRatio_working_3-way'!AL518-'OddsRatio_working_3-way'!R518/3))</f>
        <v/>
      </c>
      <c r="AS518" s="11" t="e">
        <f>IF(('OddsRatio_working_3-way'!X518=0),IF(Q518&gt;0,-Q518^(1/3),(-Q518)^(1/3)),'OddsRatio_working_3-way'!AM518-'OddsRatio_working_3-way'!R518/3)</f>
        <v>#VALUE!</v>
      </c>
      <c r="AT518" s="11" t="e">
        <f>IF(('OddsRatio_working_3-way'!X518=0),IF(Q518&gt;0,-Q518^(1/3),(-Q518)^(1/3)),'OddsRatio_working_3-way'!AN518-'OddsRatio_working_3-way'!R518/3)</f>
        <v>#VALUE!</v>
      </c>
      <c r="AU518" s="11" t="e">
        <f>IF(('OddsRatio_working_3-way'!X518=0),0,'OddsRatio_working_3-way'!AO518)</f>
        <v>#VALUE!</v>
      </c>
      <c r="AV518" s="11" t="e">
        <f>IF(('OddsRatio_working_3-way'!X518=0),0,'OddsRatio_working_3-way'!AP518)</f>
        <v>#VALUE!</v>
      </c>
      <c r="AW518" s="11" t="e">
        <f>IF(('OddsRatio_working_3-way'!X518=0),0,'OddsRatio_working_3-way'!AQ518)</f>
        <v>#VALUE!</v>
      </c>
    </row>
    <row r="519" spans="1:49">
      <c r="A519" s="4" t="str">
        <f>IF('True_Odds_Calculator_3-way'!A520="","",'True_Odds_Calculator_3-way'!A520)</f>
        <v/>
      </c>
      <c r="B519" s="4" t="str">
        <f>IF('True_Odds_Calculator_3-way'!B520="","",'True_Odds_Calculator_3-way'!B520)</f>
        <v/>
      </c>
      <c r="C519" s="4" t="str">
        <f>IF('True_Odds_Calculator_3-way'!C520="","",'True_Odds_Calculator_3-way'!C520)</f>
        <v/>
      </c>
      <c r="D519" s="9" t="e">
        <f t="shared" si="117"/>
        <v>#VALUE!</v>
      </c>
      <c r="E519" s="9" t="e">
        <f t="shared" si="118"/>
        <v>#VALUE!</v>
      </c>
      <c r="F519" s="9" t="e">
        <f t="shared" si="119"/>
        <v>#VALUE!</v>
      </c>
      <c r="G519" s="9" t="str">
        <f t="shared" si="120"/>
        <v/>
      </c>
      <c r="H519" s="9" t="str">
        <f t="shared" si="121"/>
        <v/>
      </c>
      <c r="I519" s="9" t="str">
        <f t="shared" si="122"/>
        <v/>
      </c>
      <c r="J519" s="9" t="str">
        <f t="shared" si="123"/>
        <v/>
      </c>
      <c r="K519" s="11" t="e">
        <f t="shared" si="124"/>
        <v>#VALUE!</v>
      </c>
      <c r="L519" s="11" t="e">
        <f t="shared" si="125"/>
        <v>#VALUE!</v>
      </c>
      <c r="M519" s="11" t="e">
        <f t="shared" si="126"/>
        <v>#VALUE!</v>
      </c>
      <c r="N519" s="11" t="e">
        <f>'OddsRatio_working_3-way'!K519+'OddsRatio_working_3-way'!L519+'OddsRatio_working_3-way'!M519-('OddsRatio_working_3-way'!K519*'OddsRatio_working_3-way'!L519)-('OddsRatio_working_3-way'!K519*'OddsRatio_working_3-way'!M519)-('OddsRatio_working_3-way'!L519*'OddsRatio_working_3-way'!M519)+('OddsRatio_working_3-way'!K519*'OddsRatio_working_3-way'!L519*'OddsRatio_working_3-way'!M519)-1</f>
        <v>#VALUE!</v>
      </c>
      <c r="O519" s="11">
        <f>0</f>
        <v>0</v>
      </c>
      <c r="P519" s="11" t="e">
        <f>('OddsRatio_working_3-way'!K519*'OddsRatio_working_3-way'!L519)+('OddsRatio_working_3-way'!K519*'OddsRatio_working_3-way'!M519)+('OddsRatio_working_3-way'!L519*'OddsRatio_working_3-way'!M519)-(3*'OddsRatio_working_3-way'!K519*'OddsRatio_working_3-way'!L519*'OddsRatio_working_3-way'!M519)</f>
        <v>#VALUE!</v>
      </c>
      <c r="Q519" s="11" t="e">
        <f>2*'OddsRatio_working_3-way'!K519*'OddsRatio_working_3-way'!L519*'OddsRatio_working_3-way'!M519</f>
        <v>#VALUE!</v>
      </c>
      <c r="R519" s="11" t="e">
        <f t="shared" si="127"/>
        <v>#VALUE!</v>
      </c>
      <c r="S519" s="11" t="e">
        <f t="shared" si="128"/>
        <v>#VALUE!</v>
      </c>
      <c r="T519" s="11" t="e">
        <f t="shared" si="129"/>
        <v>#VALUE!</v>
      </c>
      <c r="U519" s="11" t="e">
        <f>'OddsRatio_working_3-way'!S519-'OddsRatio_working_3-way'!R519^2/3</f>
        <v>#VALUE!</v>
      </c>
      <c r="V519" s="11" t="e">
        <f>'OddsRatio_working_3-way'!S519*'OddsRatio_working_3-way'!R519/3-2*'OddsRatio_working_3-way'!R519^3/27-'OddsRatio_working_3-way'!T519</f>
        <v>#VALUE!</v>
      </c>
      <c r="W519" s="11" t="e">
        <f>'OddsRatio_working_3-way'!V519^2+4*'OddsRatio_working_3-way'!U519^3/27</f>
        <v>#VALUE!</v>
      </c>
      <c r="X519" s="11" t="e">
        <f>IF('OddsRatio_working_3-way'!W519&gt;0,IF(ABS('OddsRatio_working_3-way'!V519+SQRT('OddsRatio_working_3-way'!W519))/2&gt;0,ABS('OddsRatio_working_3-way'!V519+SQRT('OddsRatio_working_3-way'!W519))/2,ABS('OddsRatio_working_3-way'!V519-SQRT('OddsRatio_working_3-way'!W519))/2),SQRT(-'OddsRatio_working_3-way'!U519^3/27))</f>
        <v>#VALUE!</v>
      </c>
      <c r="Y519" s="11" t="e">
        <f>IF('OddsRatio_working_3-way'!W519&gt;=0,IF('OddsRatio_working_3-way'!V519+SQRT('OddsRatio_working_3-way'!W519)&gt;0,0,PI()),ACOS('OddsRatio_working_3-way'!V519/(2*'OddsRatio_working_3-way'!X519)))</f>
        <v>#VALUE!</v>
      </c>
      <c r="Z519" s="11" t="e">
        <f>'OddsRatio_working_3-way'!X519^(1/3)*COS('OddsRatio_working_3-way'!Y519/3)</f>
        <v>#VALUE!</v>
      </c>
      <c r="AA519" s="11" t="e">
        <f>'OddsRatio_working_3-way'!X519^(1/3)*COS(('OddsRatio_working_3-way'!Y519+2*PI())/3)</f>
        <v>#VALUE!</v>
      </c>
      <c r="AB519" s="11" t="e">
        <f>'OddsRatio_working_3-way'!X519^(1/3)*COS(('OddsRatio_working_3-way'!Y519+4*PI())/3)</f>
        <v>#VALUE!</v>
      </c>
      <c r="AC519" s="11" t="e">
        <f>'OddsRatio_working_3-way'!X519^(1/3)*SIN('OddsRatio_working_3-way'!Y519/3)</f>
        <v>#VALUE!</v>
      </c>
      <c r="AD519" s="11" t="e">
        <f>'OddsRatio_working_3-way'!X519^(1/3)*SIN(('OddsRatio_working_3-way'!Y519+2*PI())/3)</f>
        <v>#VALUE!</v>
      </c>
      <c r="AE519" s="11" t="e">
        <f>'OddsRatio_working_3-way'!X519^(1/3)*SIN(('OddsRatio_working_3-way'!Y519+4*PI())/3)</f>
        <v>#VALUE!</v>
      </c>
      <c r="AF519" s="11" t="e">
        <f>-'OddsRatio_working_3-way'!U519/(3*'OddsRatio_working_3-way'!X519^(1/3))*COS(('OddsRatio_working_3-way'!Y519)/3)</f>
        <v>#VALUE!</v>
      </c>
      <c r="AG519" s="11" t="e">
        <f>-'OddsRatio_working_3-way'!U519/(3*'OddsRatio_working_3-way'!X519^(1/3))*COS(('OddsRatio_working_3-way'!Y519+2*PI())/3)</f>
        <v>#VALUE!</v>
      </c>
      <c r="AH519" s="11" t="e">
        <f>-'OddsRatio_working_3-way'!U519/(3*'OddsRatio_working_3-way'!X519^(1/3))*COS(('OddsRatio_working_3-way'!Y519+4*PI())/3)</f>
        <v>#VALUE!</v>
      </c>
      <c r="AI519" s="11" t="e">
        <f>'OddsRatio_working_3-way'!U519/(3*'OddsRatio_working_3-way'!X519^(1/3))*SIN(('OddsRatio_working_3-way'!Y519)/3)</f>
        <v>#VALUE!</v>
      </c>
      <c r="AJ519" s="11" t="e">
        <f>'OddsRatio_working_3-way'!U519/(3*'OddsRatio_working_3-way'!X519^(1/3))*SIN(('OddsRatio_working_3-way'!Y519+2*PI())/3)</f>
        <v>#VALUE!</v>
      </c>
      <c r="AK519" s="11" t="e">
        <f>'OddsRatio_working_3-way'!U519/(3*'OddsRatio_working_3-way'!X519^(1/3))*SIN(('OddsRatio_working_3-way'!Y519+4*PI())/3)</f>
        <v>#VALUE!</v>
      </c>
      <c r="AL519" s="11" t="e">
        <f>'OddsRatio_working_3-way'!Z519+'OddsRatio_working_3-way'!AF519</f>
        <v>#VALUE!</v>
      </c>
      <c r="AM519" s="11" t="e">
        <f>'OddsRatio_working_3-way'!AA519+'OddsRatio_working_3-way'!AG519</f>
        <v>#VALUE!</v>
      </c>
      <c r="AN519" s="11" t="e">
        <f>'OddsRatio_working_3-way'!AB519+'OddsRatio_working_3-way'!AH519</f>
        <v>#VALUE!</v>
      </c>
      <c r="AO519" s="11" t="e">
        <f>'OddsRatio_working_3-way'!AC519+'OddsRatio_working_3-way'!AI519</f>
        <v>#VALUE!</v>
      </c>
      <c r="AP519" s="11" t="e">
        <f>'OddsRatio_working_3-way'!AD519+'OddsRatio_working_3-way'!AJ519</f>
        <v>#VALUE!</v>
      </c>
      <c r="AQ519" s="11" t="e">
        <f>'OddsRatio_working_3-way'!AE519+'OddsRatio_working_3-way'!AK519</f>
        <v>#VALUE!</v>
      </c>
      <c r="AR519" s="10" t="str">
        <f>IF(A519="","",IF(('OddsRatio_working_3-way'!X519=0),IF(Q519&gt;0,-Q519^(1/3),(-Q519)^(1/3)),'OddsRatio_working_3-way'!AL519-'OddsRatio_working_3-way'!R519/3))</f>
        <v/>
      </c>
      <c r="AS519" s="11" t="e">
        <f>IF(('OddsRatio_working_3-way'!X519=0),IF(Q519&gt;0,-Q519^(1/3),(-Q519)^(1/3)),'OddsRatio_working_3-way'!AM519-'OddsRatio_working_3-way'!R519/3)</f>
        <v>#VALUE!</v>
      </c>
      <c r="AT519" s="11" t="e">
        <f>IF(('OddsRatio_working_3-way'!X519=0),IF(Q519&gt;0,-Q519^(1/3),(-Q519)^(1/3)),'OddsRatio_working_3-way'!AN519-'OddsRatio_working_3-way'!R519/3)</f>
        <v>#VALUE!</v>
      </c>
      <c r="AU519" s="11" t="e">
        <f>IF(('OddsRatio_working_3-way'!X519=0),0,'OddsRatio_working_3-way'!AO519)</f>
        <v>#VALUE!</v>
      </c>
      <c r="AV519" s="11" t="e">
        <f>IF(('OddsRatio_working_3-way'!X519=0),0,'OddsRatio_working_3-way'!AP519)</f>
        <v>#VALUE!</v>
      </c>
      <c r="AW519" s="11" t="e">
        <f>IF(('OddsRatio_working_3-way'!X519=0),0,'OddsRatio_working_3-way'!AQ519)</f>
        <v>#VALUE!</v>
      </c>
    </row>
    <row r="520" spans="1:49">
      <c r="A520" s="4" t="str">
        <f>IF('True_Odds_Calculator_3-way'!A521="","",'True_Odds_Calculator_3-way'!A521)</f>
        <v/>
      </c>
      <c r="B520" s="4" t="str">
        <f>IF('True_Odds_Calculator_3-way'!B521="","",'True_Odds_Calculator_3-way'!B521)</f>
        <v/>
      </c>
      <c r="C520" s="4" t="str">
        <f>IF('True_Odds_Calculator_3-way'!C521="","",'True_Odds_Calculator_3-way'!C521)</f>
        <v/>
      </c>
      <c r="D520" s="9" t="e">
        <f t="shared" si="117"/>
        <v>#VALUE!</v>
      </c>
      <c r="E520" s="9" t="e">
        <f t="shared" si="118"/>
        <v>#VALUE!</v>
      </c>
      <c r="F520" s="9" t="e">
        <f t="shared" si="119"/>
        <v>#VALUE!</v>
      </c>
      <c r="G520" s="9" t="str">
        <f t="shared" si="120"/>
        <v/>
      </c>
      <c r="H520" s="9" t="str">
        <f t="shared" si="121"/>
        <v/>
      </c>
      <c r="I520" s="9" t="str">
        <f t="shared" si="122"/>
        <v/>
      </c>
      <c r="J520" s="9" t="str">
        <f t="shared" si="123"/>
        <v/>
      </c>
      <c r="K520" s="11" t="e">
        <f t="shared" si="124"/>
        <v>#VALUE!</v>
      </c>
      <c r="L520" s="11" t="e">
        <f t="shared" si="125"/>
        <v>#VALUE!</v>
      </c>
      <c r="M520" s="11" t="e">
        <f t="shared" si="126"/>
        <v>#VALUE!</v>
      </c>
      <c r="N520" s="11" t="e">
        <f>'OddsRatio_working_3-way'!K520+'OddsRatio_working_3-way'!L520+'OddsRatio_working_3-way'!M520-('OddsRatio_working_3-way'!K520*'OddsRatio_working_3-way'!L520)-('OddsRatio_working_3-way'!K520*'OddsRatio_working_3-way'!M520)-('OddsRatio_working_3-way'!L520*'OddsRatio_working_3-way'!M520)+('OddsRatio_working_3-way'!K520*'OddsRatio_working_3-way'!L520*'OddsRatio_working_3-way'!M520)-1</f>
        <v>#VALUE!</v>
      </c>
      <c r="O520" s="11">
        <f>0</f>
        <v>0</v>
      </c>
      <c r="P520" s="11" t="e">
        <f>('OddsRatio_working_3-way'!K520*'OddsRatio_working_3-way'!L520)+('OddsRatio_working_3-way'!K520*'OddsRatio_working_3-way'!M520)+('OddsRatio_working_3-way'!L520*'OddsRatio_working_3-way'!M520)-(3*'OddsRatio_working_3-way'!K520*'OddsRatio_working_3-way'!L520*'OddsRatio_working_3-way'!M520)</f>
        <v>#VALUE!</v>
      </c>
      <c r="Q520" s="11" t="e">
        <f>2*'OddsRatio_working_3-way'!K520*'OddsRatio_working_3-way'!L520*'OddsRatio_working_3-way'!M520</f>
        <v>#VALUE!</v>
      </c>
      <c r="R520" s="11" t="e">
        <f t="shared" si="127"/>
        <v>#VALUE!</v>
      </c>
      <c r="S520" s="11" t="e">
        <f t="shared" si="128"/>
        <v>#VALUE!</v>
      </c>
      <c r="T520" s="11" t="e">
        <f t="shared" si="129"/>
        <v>#VALUE!</v>
      </c>
      <c r="U520" s="11" t="e">
        <f>'OddsRatio_working_3-way'!S520-'OddsRatio_working_3-way'!R520^2/3</f>
        <v>#VALUE!</v>
      </c>
      <c r="V520" s="11" t="e">
        <f>'OddsRatio_working_3-way'!S520*'OddsRatio_working_3-way'!R520/3-2*'OddsRatio_working_3-way'!R520^3/27-'OddsRatio_working_3-way'!T520</f>
        <v>#VALUE!</v>
      </c>
      <c r="W520" s="11" t="e">
        <f>'OddsRatio_working_3-way'!V520^2+4*'OddsRatio_working_3-way'!U520^3/27</f>
        <v>#VALUE!</v>
      </c>
      <c r="X520" s="11" t="e">
        <f>IF('OddsRatio_working_3-way'!W520&gt;0,IF(ABS('OddsRatio_working_3-way'!V520+SQRT('OddsRatio_working_3-way'!W520))/2&gt;0,ABS('OddsRatio_working_3-way'!V520+SQRT('OddsRatio_working_3-way'!W520))/2,ABS('OddsRatio_working_3-way'!V520-SQRT('OddsRatio_working_3-way'!W520))/2),SQRT(-'OddsRatio_working_3-way'!U520^3/27))</f>
        <v>#VALUE!</v>
      </c>
      <c r="Y520" s="11" t="e">
        <f>IF('OddsRatio_working_3-way'!W520&gt;=0,IF('OddsRatio_working_3-way'!V520+SQRT('OddsRatio_working_3-way'!W520)&gt;0,0,PI()),ACOS('OddsRatio_working_3-way'!V520/(2*'OddsRatio_working_3-way'!X520)))</f>
        <v>#VALUE!</v>
      </c>
      <c r="Z520" s="11" t="e">
        <f>'OddsRatio_working_3-way'!X520^(1/3)*COS('OddsRatio_working_3-way'!Y520/3)</f>
        <v>#VALUE!</v>
      </c>
      <c r="AA520" s="11" t="e">
        <f>'OddsRatio_working_3-way'!X520^(1/3)*COS(('OddsRatio_working_3-way'!Y520+2*PI())/3)</f>
        <v>#VALUE!</v>
      </c>
      <c r="AB520" s="11" t="e">
        <f>'OddsRatio_working_3-way'!X520^(1/3)*COS(('OddsRatio_working_3-way'!Y520+4*PI())/3)</f>
        <v>#VALUE!</v>
      </c>
      <c r="AC520" s="11" t="e">
        <f>'OddsRatio_working_3-way'!X520^(1/3)*SIN('OddsRatio_working_3-way'!Y520/3)</f>
        <v>#VALUE!</v>
      </c>
      <c r="AD520" s="11" t="e">
        <f>'OddsRatio_working_3-way'!X520^(1/3)*SIN(('OddsRatio_working_3-way'!Y520+2*PI())/3)</f>
        <v>#VALUE!</v>
      </c>
      <c r="AE520" s="11" t="e">
        <f>'OddsRatio_working_3-way'!X520^(1/3)*SIN(('OddsRatio_working_3-way'!Y520+4*PI())/3)</f>
        <v>#VALUE!</v>
      </c>
      <c r="AF520" s="11" t="e">
        <f>-'OddsRatio_working_3-way'!U520/(3*'OddsRatio_working_3-way'!X520^(1/3))*COS(('OddsRatio_working_3-way'!Y520)/3)</f>
        <v>#VALUE!</v>
      </c>
      <c r="AG520" s="11" t="e">
        <f>-'OddsRatio_working_3-way'!U520/(3*'OddsRatio_working_3-way'!X520^(1/3))*COS(('OddsRatio_working_3-way'!Y520+2*PI())/3)</f>
        <v>#VALUE!</v>
      </c>
      <c r="AH520" s="11" t="e">
        <f>-'OddsRatio_working_3-way'!U520/(3*'OddsRatio_working_3-way'!X520^(1/3))*COS(('OddsRatio_working_3-way'!Y520+4*PI())/3)</f>
        <v>#VALUE!</v>
      </c>
      <c r="AI520" s="11" t="e">
        <f>'OddsRatio_working_3-way'!U520/(3*'OddsRatio_working_3-way'!X520^(1/3))*SIN(('OddsRatio_working_3-way'!Y520)/3)</f>
        <v>#VALUE!</v>
      </c>
      <c r="AJ520" s="11" t="e">
        <f>'OddsRatio_working_3-way'!U520/(3*'OddsRatio_working_3-way'!X520^(1/3))*SIN(('OddsRatio_working_3-way'!Y520+2*PI())/3)</f>
        <v>#VALUE!</v>
      </c>
      <c r="AK520" s="11" t="e">
        <f>'OddsRatio_working_3-way'!U520/(3*'OddsRatio_working_3-way'!X520^(1/3))*SIN(('OddsRatio_working_3-way'!Y520+4*PI())/3)</f>
        <v>#VALUE!</v>
      </c>
      <c r="AL520" s="11" t="e">
        <f>'OddsRatio_working_3-way'!Z520+'OddsRatio_working_3-way'!AF520</f>
        <v>#VALUE!</v>
      </c>
      <c r="AM520" s="11" t="e">
        <f>'OddsRatio_working_3-way'!AA520+'OddsRatio_working_3-way'!AG520</f>
        <v>#VALUE!</v>
      </c>
      <c r="AN520" s="11" t="e">
        <f>'OddsRatio_working_3-way'!AB520+'OddsRatio_working_3-way'!AH520</f>
        <v>#VALUE!</v>
      </c>
      <c r="AO520" s="11" t="e">
        <f>'OddsRatio_working_3-way'!AC520+'OddsRatio_working_3-way'!AI520</f>
        <v>#VALUE!</v>
      </c>
      <c r="AP520" s="11" t="e">
        <f>'OddsRatio_working_3-way'!AD520+'OddsRatio_working_3-way'!AJ520</f>
        <v>#VALUE!</v>
      </c>
      <c r="AQ520" s="11" t="e">
        <f>'OddsRatio_working_3-way'!AE520+'OddsRatio_working_3-way'!AK520</f>
        <v>#VALUE!</v>
      </c>
      <c r="AR520" s="10" t="str">
        <f>IF(A520="","",IF(('OddsRatio_working_3-way'!X520=0),IF(Q520&gt;0,-Q520^(1/3),(-Q520)^(1/3)),'OddsRatio_working_3-way'!AL520-'OddsRatio_working_3-way'!R520/3))</f>
        <v/>
      </c>
      <c r="AS520" s="11" t="e">
        <f>IF(('OddsRatio_working_3-way'!X520=0),IF(Q520&gt;0,-Q520^(1/3),(-Q520)^(1/3)),'OddsRatio_working_3-way'!AM520-'OddsRatio_working_3-way'!R520/3)</f>
        <v>#VALUE!</v>
      </c>
      <c r="AT520" s="11" t="e">
        <f>IF(('OddsRatio_working_3-way'!X520=0),IF(Q520&gt;0,-Q520^(1/3),(-Q520)^(1/3)),'OddsRatio_working_3-way'!AN520-'OddsRatio_working_3-way'!R520/3)</f>
        <v>#VALUE!</v>
      </c>
      <c r="AU520" s="11" t="e">
        <f>IF(('OddsRatio_working_3-way'!X520=0),0,'OddsRatio_working_3-way'!AO520)</f>
        <v>#VALUE!</v>
      </c>
      <c r="AV520" s="11" t="e">
        <f>IF(('OddsRatio_working_3-way'!X520=0),0,'OddsRatio_working_3-way'!AP520)</f>
        <v>#VALUE!</v>
      </c>
      <c r="AW520" s="11" t="e">
        <f>IF(('OddsRatio_working_3-way'!X520=0),0,'OddsRatio_working_3-way'!AQ520)</f>
        <v>#VALUE!</v>
      </c>
    </row>
    <row r="521" spans="1:49">
      <c r="A521" s="4" t="str">
        <f>IF('True_Odds_Calculator_3-way'!A522="","",'True_Odds_Calculator_3-way'!A522)</f>
        <v/>
      </c>
      <c r="B521" s="4" t="str">
        <f>IF('True_Odds_Calculator_3-way'!B522="","",'True_Odds_Calculator_3-way'!B522)</f>
        <v/>
      </c>
      <c r="C521" s="4" t="str">
        <f>IF('True_Odds_Calculator_3-way'!C522="","",'True_Odds_Calculator_3-way'!C522)</f>
        <v/>
      </c>
      <c r="D521" s="9" t="e">
        <f t="shared" si="117"/>
        <v>#VALUE!</v>
      </c>
      <c r="E521" s="9" t="e">
        <f t="shared" si="118"/>
        <v>#VALUE!</v>
      </c>
      <c r="F521" s="9" t="e">
        <f t="shared" si="119"/>
        <v>#VALUE!</v>
      </c>
      <c r="G521" s="9" t="str">
        <f t="shared" si="120"/>
        <v/>
      </c>
      <c r="H521" s="9" t="str">
        <f t="shared" si="121"/>
        <v/>
      </c>
      <c r="I521" s="9" t="str">
        <f t="shared" si="122"/>
        <v/>
      </c>
      <c r="J521" s="9" t="str">
        <f t="shared" si="123"/>
        <v/>
      </c>
      <c r="K521" s="11" t="e">
        <f t="shared" si="124"/>
        <v>#VALUE!</v>
      </c>
      <c r="L521" s="11" t="e">
        <f t="shared" si="125"/>
        <v>#VALUE!</v>
      </c>
      <c r="M521" s="11" t="e">
        <f t="shared" si="126"/>
        <v>#VALUE!</v>
      </c>
      <c r="N521" s="11" t="e">
        <f>'OddsRatio_working_3-way'!K521+'OddsRatio_working_3-way'!L521+'OddsRatio_working_3-way'!M521-('OddsRatio_working_3-way'!K521*'OddsRatio_working_3-way'!L521)-('OddsRatio_working_3-way'!K521*'OddsRatio_working_3-way'!M521)-('OddsRatio_working_3-way'!L521*'OddsRatio_working_3-way'!M521)+('OddsRatio_working_3-way'!K521*'OddsRatio_working_3-way'!L521*'OddsRatio_working_3-way'!M521)-1</f>
        <v>#VALUE!</v>
      </c>
      <c r="O521" s="11">
        <f>0</f>
        <v>0</v>
      </c>
      <c r="P521" s="11" t="e">
        <f>('OddsRatio_working_3-way'!K521*'OddsRatio_working_3-way'!L521)+('OddsRatio_working_3-way'!K521*'OddsRatio_working_3-way'!M521)+('OddsRatio_working_3-way'!L521*'OddsRatio_working_3-way'!M521)-(3*'OddsRatio_working_3-way'!K521*'OddsRatio_working_3-way'!L521*'OddsRatio_working_3-way'!M521)</f>
        <v>#VALUE!</v>
      </c>
      <c r="Q521" s="11" t="e">
        <f>2*'OddsRatio_working_3-way'!K521*'OddsRatio_working_3-way'!L521*'OddsRatio_working_3-way'!M521</f>
        <v>#VALUE!</v>
      </c>
      <c r="R521" s="11" t="e">
        <f t="shared" si="127"/>
        <v>#VALUE!</v>
      </c>
      <c r="S521" s="11" t="e">
        <f t="shared" si="128"/>
        <v>#VALUE!</v>
      </c>
      <c r="T521" s="11" t="e">
        <f t="shared" si="129"/>
        <v>#VALUE!</v>
      </c>
      <c r="U521" s="11" t="e">
        <f>'OddsRatio_working_3-way'!S521-'OddsRatio_working_3-way'!R521^2/3</f>
        <v>#VALUE!</v>
      </c>
      <c r="V521" s="11" t="e">
        <f>'OddsRatio_working_3-way'!S521*'OddsRatio_working_3-way'!R521/3-2*'OddsRatio_working_3-way'!R521^3/27-'OddsRatio_working_3-way'!T521</f>
        <v>#VALUE!</v>
      </c>
      <c r="W521" s="11" t="e">
        <f>'OddsRatio_working_3-way'!V521^2+4*'OddsRatio_working_3-way'!U521^3/27</f>
        <v>#VALUE!</v>
      </c>
      <c r="X521" s="11" t="e">
        <f>IF('OddsRatio_working_3-way'!W521&gt;0,IF(ABS('OddsRatio_working_3-way'!V521+SQRT('OddsRatio_working_3-way'!W521))/2&gt;0,ABS('OddsRatio_working_3-way'!V521+SQRT('OddsRatio_working_3-way'!W521))/2,ABS('OddsRatio_working_3-way'!V521-SQRT('OddsRatio_working_3-way'!W521))/2),SQRT(-'OddsRatio_working_3-way'!U521^3/27))</f>
        <v>#VALUE!</v>
      </c>
      <c r="Y521" s="11" t="e">
        <f>IF('OddsRatio_working_3-way'!W521&gt;=0,IF('OddsRatio_working_3-way'!V521+SQRT('OddsRatio_working_3-way'!W521)&gt;0,0,PI()),ACOS('OddsRatio_working_3-way'!V521/(2*'OddsRatio_working_3-way'!X521)))</f>
        <v>#VALUE!</v>
      </c>
      <c r="Z521" s="11" t="e">
        <f>'OddsRatio_working_3-way'!X521^(1/3)*COS('OddsRatio_working_3-way'!Y521/3)</f>
        <v>#VALUE!</v>
      </c>
      <c r="AA521" s="11" t="e">
        <f>'OddsRatio_working_3-way'!X521^(1/3)*COS(('OddsRatio_working_3-way'!Y521+2*PI())/3)</f>
        <v>#VALUE!</v>
      </c>
      <c r="AB521" s="11" t="e">
        <f>'OddsRatio_working_3-way'!X521^(1/3)*COS(('OddsRatio_working_3-way'!Y521+4*PI())/3)</f>
        <v>#VALUE!</v>
      </c>
      <c r="AC521" s="11" t="e">
        <f>'OddsRatio_working_3-way'!X521^(1/3)*SIN('OddsRatio_working_3-way'!Y521/3)</f>
        <v>#VALUE!</v>
      </c>
      <c r="AD521" s="11" t="e">
        <f>'OddsRatio_working_3-way'!X521^(1/3)*SIN(('OddsRatio_working_3-way'!Y521+2*PI())/3)</f>
        <v>#VALUE!</v>
      </c>
      <c r="AE521" s="11" t="e">
        <f>'OddsRatio_working_3-way'!X521^(1/3)*SIN(('OddsRatio_working_3-way'!Y521+4*PI())/3)</f>
        <v>#VALUE!</v>
      </c>
      <c r="AF521" s="11" t="e">
        <f>-'OddsRatio_working_3-way'!U521/(3*'OddsRatio_working_3-way'!X521^(1/3))*COS(('OddsRatio_working_3-way'!Y521)/3)</f>
        <v>#VALUE!</v>
      </c>
      <c r="AG521" s="11" t="e">
        <f>-'OddsRatio_working_3-way'!U521/(3*'OddsRatio_working_3-way'!X521^(1/3))*COS(('OddsRatio_working_3-way'!Y521+2*PI())/3)</f>
        <v>#VALUE!</v>
      </c>
      <c r="AH521" s="11" t="e">
        <f>-'OddsRatio_working_3-way'!U521/(3*'OddsRatio_working_3-way'!X521^(1/3))*COS(('OddsRatio_working_3-way'!Y521+4*PI())/3)</f>
        <v>#VALUE!</v>
      </c>
      <c r="AI521" s="11" t="e">
        <f>'OddsRatio_working_3-way'!U521/(3*'OddsRatio_working_3-way'!X521^(1/3))*SIN(('OddsRatio_working_3-way'!Y521)/3)</f>
        <v>#VALUE!</v>
      </c>
      <c r="AJ521" s="11" t="e">
        <f>'OddsRatio_working_3-way'!U521/(3*'OddsRatio_working_3-way'!X521^(1/3))*SIN(('OddsRatio_working_3-way'!Y521+2*PI())/3)</f>
        <v>#VALUE!</v>
      </c>
      <c r="AK521" s="11" t="e">
        <f>'OddsRatio_working_3-way'!U521/(3*'OddsRatio_working_3-way'!X521^(1/3))*SIN(('OddsRatio_working_3-way'!Y521+4*PI())/3)</f>
        <v>#VALUE!</v>
      </c>
      <c r="AL521" s="11" t="e">
        <f>'OddsRatio_working_3-way'!Z521+'OddsRatio_working_3-way'!AF521</f>
        <v>#VALUE!</v>
      </c>
      <c r="AM521" s="11" t="e">
        <f>'OddsRatio_working_3-way'!AA521+'OddsRatio_working_3-way'!AG521</f>
        <v>#VALUE!</v>
      </c>
      <c r="AN521" s="11" t="e">
        <f>'OddsRatio_working_3-way'!AB521+'OddsRatio_working_3-way'!AH521</f>
        <v>#VALUE!</v>
      </c>
      <c r="AO521" s="11" t="e">
        <f>'OddsRatio_working_3-way'!AC521+'OddsRatio_working_3-way'!AI521</f>
        <v>#VALUE!</v>
      </c>
      <c r="AP521" s="11" t="e">
        <f>'OddsRatio_working_3-way'!AD521+'OddsRatio_working_3-way'!AJ521</f>
        <v>#VALUE!</v>
      </c>
      <c r="AQ521" s="11" t="e">
        <f>'OddsRatio_working_3-way'!AE521+'OddsRatio_working_3-way'!AK521</f>
        <v>#VALUE!</v>
      </c>
      <c r="AR521" s="10" t="str">
        <f>IF(A521="","",IF(('OddsRatio_working_3-way'!X521=0),IF(Q521&gt;0,-Q521^(1/3),(-Q521)^(1/3)),'OddsRatio_working_3-way'!AL521-'OddsRatio_working_3-way'!R521/3))</f>
        <v/>
      </c>
      <c r="AS521" s="11" t="e">
        <f>IF(('OddsRatio_working_3-way'!X521=0),IF(Q521&gt;0,-Q521^(1/3),(-Q521)^(1/3)),'OddsRatio_working_3-way'!AM521-'OddsRatio_working_3-way'!R521/3)</f>
        <v>#VALUE!</v>
      </c>
      <c r="AT521" s="11" t="e">
        <f>IF(('OddsRatio_working_3-way'!X521=0),IF(Q521&gt;0,-Q521^(1/3),(-Q521)^(1/3)),'OddsRatio_working_3-way'!AN521-'OddsRatio_working_3-way'!R521/3)</f>
        <v>#VALUE!</v>
      </c>
      <c r="AU521" s="11" t="e">
        <f>IF(('OddsRatio_working_3-way'!X521=0),0,'OddsRatio_working_3-way'!AO521)</f>
        <v>#VALUE!</v>
      </c>
      <c r="AV521" s="11" t="e">
        <f>IF(('OddsRatio_working_3-way'!X521=0),0,'OddsRatio_working_3-way'!AP521)</f>
        <v>#VALUE!</v>
      </c>
      <c r="AW521" s="11" t="e">
        <f>IF(('OddsRatio_working_3-way'!X521=0),0,'OddsRatio_working_3-way'!AQ521)</f>
        <v>#VALUE!</v>
      </c>
    </row>
    <row r="522" spans="1:49">
      <c r="A522" s="4" t="str">
        <f>IF('True_Odds_Calculator_3-way'!A523="","",'True_Odds_Calculator_3-way'!A523)</f>
        <v/>
      </c>
      <c r="B522" s="4" t="str">
        <f>IF('True_Odds_Calculator_3-way'!B523="","",'True_Odds_Calculator_3-way'!B523)</f>
        <v/>
      </c>
      <c r="C522" s="4" t="str">
        <f>IF('True_Odds_Calculator_3-way'!C523="","",'True_Odds_Calculator_3-way'!C523)</f>
        <v/>
      </c>
      <c r="D522" s="9" t="e">
        <f t="shared" si="117"/>
        <v>#VALUE!</v>
      </c>
      <c r="E522" s="9" t="e">
        <f t="shared" si="118"/>
        <v>#VALUE!</v>
      </c>
      <c r="F522" s="9" t="e">
        <f t="shared" si="119"/>
        <v>#VALUE!</v>
      </c>
      <c r="G522" s="9" t="str">
        <f t="shared" si="120"/>
        <v/>
      </c>
      <c r="H522" s="9" t="str">
        <f t="shared" si="121"/>
        <v/>
      </c>
      <c r="I522" s="9" t="str">
        <f t="shared" si="122"/>
        <v/>
      </c>
      <c r="J522" s="9" t="str">
        <f t="shared" si="123"/>
        <v/>
      </c>
      <c r="K522" s="11" t="e">
        <f t="shared" si="124"/>
        <v>#VALUE!</v>
      </c>
      <c r="L522" s="11" t="e">
        <f t="shared" si="125"/>
        <v>#VALUE!</v>
      </c>
      <c r="M522" s="11" t="e">
        <f t="shared" si="126"/>
        <v>#VALUE!</v>
      </c>
      <c r="N522" s="11" t="e">
        <f>'OddsRatio_working_3-way'!K522+'OddsRatio_working_3-way'!L522+'OddsRatio_working_3-way'!M522-('OddsRatio_working_3-way'!K522*'OddsRatio_working_3-way'!L522)-('OddsRatio_working_3-way'!K522*'OddsRatio_working_3-way'!M522)-('OddsRatio_working_3-way'!L522*'OddsRatio_working_3-way'!M522)+('OddsRatio_working_3-way'!K522*'OddsRatio_working_3-way'!L522*'OddsRatio_working_3-way'!M522)-1</f>
        <v>#VALUE!</v>
      </c>
      <c r="O522" s="11">
        <f>0</f>
        <v>0</v>
      </c>
      <c r="P522" s="11" t="e">
        <f>('OddsRatio_working_3-way'!K522*'OddsRatio_working_3-way'!L522)+('OddsRatio_working_3-way'!K522*'OddsRatio_working_3-way'!M522)+('OddsRatio_working_3-way'!L522*'OddsRatio_working_3-way'!M522)-(3*'OddsRatio_working_3-way'!K522*'OddsRatio_working_3-way'!L522*'OddsRatio_working_3-way'!M522)</f>
        <v>#VALUE!</v>
      </c>
      <c r="Q522" s="11" t="e">
        <f>2*'OddsRatio_working_3-way'!K522*'OddsRatio_working_3-way'!L522*'OddsRatio_working_3-way'!M522</f>
        <v>#VALUE!</v>
      </c>
      <c r="R522" s="11" t="e">
        <f t="shared" si="127"/>
        <v>#VALUE!</v>
      </c>
      <c r="S522" s="11" t="e">
        <f t="shared" si="128"/>
        <v>#VALUE!</v>
      </c>
      <c r="T522" s="11" t="e">
        <f t="shared" si="129"/>
        <v>#VALUE!</v>
      </c>
      <c r="U522" s="11" t="e">
        <f>'OddsRatio_working_3-way'!S522-'OddsRatio_working_3-way'!R522^2/3</f>
        <v>#VALUE!</v>
      </c>
      <c r="V522" s="11" t="e">
        <f>'OddsRatio_working_3-way'!S522*'OddsRatio_working_3-way'!R522/3-2*'OddsRatio_working_3-way'!R522^3/27-'OddsRatio_working_3-way'!T522</f>
        <v>#VALUE!</v>
      </c>
      <c r="W522" s="11" t="e">
        <f>'OddsRatio_working_3-way'!V522^2+4*'OddsRatio_working_3-way'!U522^3/27</f>
        <v>#VALUE!</v>
      </c>
      <c r="X522" s="11" t="e">
        <f>IF('OddsRatio_working_3-way'!W522&gt;0,IF(ABS('OddsRatio_working_3-way'!V522+SQRT('OddsRatio_working_3-way'!W522))/2&gt;0,ABS('OddsRatio_working_3-way'!V522+SQRT('OddsRatio_working_3-way'!W522))/2,ABS('OddsRatio_working_3-way'!V522-SQRT('OddsRatio_working_3-way'!W522))/2),SQRT(-'OddsRatio_working_3-way'!U522^3/27))</f>
        <v>#VALUE!</v>
      </c>
      <c r="Y522" s="11" t="e">
        <f>IF('OddsRatio_working_3-way'!W522&gt;=0,IF('OddsRatio_working_3-way'!V522+SQRT('OddsRatio_working_3-way'!W522)&gt;0,0,PI()),ACOS('OddsRatio_working_3-way'!V522/(2*'OddsRatio_working_3-way'!X522)))</f>
        <v>#VALUE!</v>
      </c>
      <c r="Z522" s="11" t="e">
        <f>'OddsRatio_working_3-way'!X522^(1/3)*COS('OddsRatio_working_3-way'!Y522/3)</f>
        <v>#VALUE!</v>
      </c>
      <c r="AA522" s="11" t="e">
        <f>'OddsRatio_working_3-way'!X522^(1/3)*COS(('OddsRatio_working_3-way'!Y522+2*PI())/3)</f>
        <v>#VALUE!</v>
      </c>
      <c r="AB522" s="11" t="e">
        <f>'OddsRatio_working_3-way'!X522^(1/3)*COS(('OddsRatio_working_3-way'!Y522+4*PI())/3)</f>
        <v>#VALUE!</v>
      </c>
      <c r="AC522" s="11" t="e">
        <f>'OddsRatio_working_3-way'!X522^(1/3)*SIN('OddsRatio_working_3-way'!Y522/3)</f>
        <v>#VALUE!</v>
      </c>
      <c r="AD522" s="11" t="e">
        <f>'OddsRatio_working_3-way'!X522^(1/3)*SIN(('OddsRatio_working_3-way'!Y522+2*PI())/3)</f>
        <v>#VALUE!</v>
      </c>
      <c r="AE522" s="11" t="e">
        <f>'OddsRatio_working_3-way'!X522^(1/3)*SIN(('OddsRatio_working_3-way'!Y522+4*PI())/3)</f>
        <v>#VALUE!</v>
      </c>
      <c r="AF522" s="11" t="e">
        <f>-'OddsRatio_working_3-way'!U522/(3*'OddsRatio_working_3-way'!X522^(1/3))*COS(('OddsRatio_working_3-way'!Y522)/3)</f>
        <v>#VALUE!</v>
      </c>
      <c r="AG522" s="11" t="e">
        <f>-'OddsRatio_working_3-way'!U522/(3*'OddsRatio_working_3-way'!X522^(1/3))*COS(('OddsRatio_working_3-way'!Y522+2*PI())/3)</f>
        <v>#VALUE!</v>
      </c>
      <c r="AH522" s="11" t="e">
        <f>-'OddsRatio_working_3-way'!U522/(3*'OddsRatio_working_3-way'!X522^(1/3))*COS(('OddsRatio_working_3-way'!Y522+4*PI())/3)</f>
        <v>#VALUE!</v>
      </c>
      <c r="AI522" s="11" t="e">
        <f>'OddsRatio_working_3-way'!U522/(3*'OddsRatio_working_3-way'!X522^(1/3))*SIN(('OddsRatio_working_3-way'!Y522)/3)</f>
        <v>#VALUE!</v>
      </c>
      <c r="AJ522" s="11" t="e">
        <f>'OddsRatio_working_3-way'!U522/(3*'OddsRatio_working_3-way'!X522^(1/3))*SIN(('OddsRatio_working_3-way'!Y522+2*PI())/3)</f>
        <v>#VALUE!</v>
      </c>
      <c r="AK522" s="11" t="e">
        <f>'OddsRatio_working_3-way'!U522/(3*'OddsRatio_working_3-way'!X522^(1/3))*SIN(('OddsRatio_working_3-way'!Y522+4*PI())/3)</f>
        <v>#VALUE!</v>
      </c>
      <c r="AL522" s="11" t="e">
        <f>'OddsRatio_working_3-way'!Z522+'OddsRatio_working_3-way'!AF522</f>
        <v>#VALUE!</v>
      </c>
      <c r="AM522" s="11" t="e">
        <f>'OddsRatio_working_3-way'!AA522+'OddsRatio_working_3-way'!AG522</f>
        <v>#VALUE!</v>
      </c>
      <c r="AN522" s="11" t="e">
        <f>'OddsRatio_working_3-way'!AB522+'OddsRatio_working_3-way'!AH522</f>
        <v>#VALUE!</v>
      </c>
      <c r="AO522" s="11" t="e">
        <f>'OddsRatio_working_3-way'!AC522+'OddsRatio_working_3-way'!AI522</f>
        <v>#VALUE!</v>
      </c>
      <c r="AP522" s="11" t="e">
        <f>'OddsRatio_working_3-way'!AD522+'OddsRatio_working_3-way'!AJ522</f>
        <v>#VALUE!</v>
      </c>
      <c r="AQ522" s="11" t="e">
        <f>'OddsRatio_working_3-way'!AE522+'OddsRatio_working_3-way'!AK522</f>
        <v>#VALUE!</v>
      </c>
      <c r="AR522" s="10" t="str">
        <f>IF(A522="","",IF(('OddsRatio_working_3-way'!X522=0),IF(Q522&gt;0,-Q522^(1/3),(-Q522)^(1/3)),'OddsRatio_working_3-way'!AL522-'OddsRatio_working_3-way'!R522/3))</f>
        <v/>
      </c>
      <c r="AS522" s="11" t="e">
        <f>IF(('OddsRatio_working_3-way'!X522=0),IF(Q522&gt;0,-Q522^(1/3),(-Q522)^(1/3)),'OddsRatio_working_3-way'!AM522-'OddsRatio_working_3-way'!R522/3)</f>
        <v>#VALUE!</v>
      </c>
      <c r="AT522" s="11" t="e">
        <f>IF(('OddsRatio_working_3-way'!X522=0),IF(Q522&gt;0,-Q522^(1/3),(-Q522)^(1/3)),'OddsRatio_working_3-way'!AN522-'OddsRatio_working_3-way'!R522/3)</f>
        <v>#VALUE!</v>
      </c>
      <c r="AU522" s="11" t="e">
        <f>IF(('OddsRatio_working_3-way'!X522=0),0,'OddsRatio_working_3-way'!AO522)</f>
        <v>#VALUE!</v>
      </c>
      <c r="AV522" s="11" t="e">
        <f>IF(('OddsRatio_working_3-way'!X522=0),0,'OddsRatio_working_3-way'!AP522)</f>
        <v>#VALUE!</v>
      </c>
      <c r="AW522" s="11" t="e">
        <f>IF(('OddsRatio_working_3-way'!X522=0),0,'OddsRatio_working_3-way'!AQ522)</f>
        <v>#VALUE!</v>
      </c>
    </row>
    <row r="523" spans="1:49">
      <c r="A523" s="4" t="str">
        <f>IF('True_Odds_Calculator_3-way'!A524="","",'True_Odds_Calculator_3-way'!A524)</f>
        <v/>
      </c>
      <c r="B523" s="4" t="str">
        <f>IF('True_Odds_Calculator_3-way'!B524="","",'True_Odds_Calculator_3-way'!B524)</f>
        <v/>
      </c>
      <c r="C523" s="4" t="str">
        <f>IF('True_Odds_Calculator_3-way'!C524="","",'True_Odds_Calculator_3-way'!C524)</f>
        <v/>
      </c>
      <c r="D523" s="9" t="e">
        <f t="shared" si="117"/>
        <v>#VALUE!</v>
      </c>
      <c r="E523" s="9" t="e">
        <f t="shared" si="118"/>
        <v>#VALUE!</v>
      </c>
      <c r="F523" s="9" t="e">
        <f t="shared" si="119"/>
        <v>#VALUE!</v>
      </c>
      <c r="G523" s="9" t="str">
        <f t="shared" si="120"/>
        <v/>
      </c>
      <c r="H523" s="9" t="str">
        <f t="shared" si="121"/>
        <v/>
      </c>
      <c r="I523" s="9" t="str">
        <f t="shared" si="122"/>
        <v/>
      </c>
      <c r="J523" s="9" t="str">
        <f t="shared" si="123"/>
        <v/>
      </c>
      <c r="K523" s="11" t="e">
        <f t="shared" si="124"/>
        <v>#VALUE!</v>
      </c>
      <c r="L523" s="11" t="e">
        <f t="shared" si="125"/>
        <v>#VALUE!</v>
      </c>
      <c r="M523" s="11" t="e">
        <f t="shared" si="126"/>
        <v>#VALUE!</v>
      </c>
      <c r="N523" s="11" t="e">
        <f>'OddsRatio_working_3-way'!K523+'OddsRatio_working_3-way'!L523+'OddsRatio_working_3-way'!M523-('OddsRatio_working_3-way'!K523*'OddsRatio_working_3-way'!L523)-('OddsRatio_working_3-way'!K523*'OddsRatio_working_3-way'!M523)-('OddsRatio_working_3-way'!L523*'OddsRatio_working_3-way'!M523)+('OddsRatio_working_3-way'!K523*'OddsRatio_working_3-way'!L523*'OddsRatio_working_3-way'!M523)-1</f>
        <v>#VALUE!</v>
      </c>
      <c r="O523" s="11">
        <f>0</f>
        <v>0</v>
      </c>
      <c r="P523" s="11" t="e">
        <f>('OddsRatio_working_3-way'!K523*'OddsRatio_working_3-way'!L523)+('OddsRatio_working_3-way'!K523*'OddsRatio_working_3-way'!M523)+('OddsRatio_working_3-way'!L523*'OddsRatio_working_3-way'!M523)-(3*'OddsRatio_working_3-way'!K523*'OddsRatio_working_3-way'!L523*'OddsRatio_working_3-way'!M523)</f>
        <v>#VALUE!</v>
      </c>
      <c r="Q523" s="11" t="e">
        <f>2*'OddsRatio_working_3-way'!K523*'OddsRatio_working_3-way'!L523*'OddsRatio_working_3-way'!M523</f>
        <v>#VALUE!</v>
      </c>
      <c r="R523" s="11" t="e">
        <f t="shared" si="127"/>
        <v>#VALUE!</v>
      </c>
      <c r="S523" s="11" t="e">
        <f t="shared" si="128"/>
        <v>#VALUE!</v>
      </c>
      <c r="T523" s="11" t="e">
        <f t="shared" si="129"/>
        <v>#VALUE!</v>
      </c>
      <c r="U523" s="11" t="e">
        <f>'OddsRatio_working_3-way'!S523-'OddsRatio_working_3-way'!R523^2/3</f>
        <v>#VALUE!</v>
      </c>
      <c r="V523" s="11" t="e">
        <f>'OddsRatio_working_3-way'!S523*'OddsRatio_working_3-way'!R523/3-2*'OddsRatio_working_3-way'!R523^3/27-'OddsRatio_working_3-way'!T523</f>
        <v>#VALUE!</v>
      </c>
      <c r="W523" s="11" t="e">
        <f>'OddsRatio_working_3-way'!V523^2+4*'OddsRatio_working_3-way'!U523^3/27</f>
        <v>#VALUE!</v>
      </c>
      <c r="X523" s="11" t="e">
        <f>IF('OddsRatio_working_3-way'!W523&gt;0,IF(ABS('OddsRatio_working_3-way'!V523+SQRT('OddsRatio_working_3-way'!W523))/2&gt;0,ABS('OddsRatio_working_3-way'!V523+SQRT('OddsRatio_working_3-way'!W523))/2,ABS('OddsRatio_working_3-way'!V523-SQRT('OddsRatio_working_3-way'!W523))/2),SQRT(-'OddsRatio_working_3-way'!U523^3/27))</f>
        <v>#VALUE!</v>
      </c>
      <c r="Y523" s="11" t="e">
        <f>IF('OddsRatio_working_3-way'!W523&gt;=0,IF('OddsRatio_working_3-way'!V523+SQRT('OddsRatio_working_3-way'!W523)&gt;0,0,PI()),ACOS('OddsRatio_working_3-way'!V523/(2*'OddsRatio_working_3-way'!X523)))</f>
        <v>#VALUE!</v>
      </c>
      <c r="Z523" s="11" t="e">
        <f>'OddsRatio_working_3-way'!X523^(1/3)*COS('OddsRatio_working_3-way'!Y523/3)</f>
        <v>#VALUE!</v>
      </c>
      <c r="AA523" s="11" t="e">
        <f>'OddsRatio_working_3-way'!X523^(1/3)*COS(('OddsRatio_working_3-way'!Y523+2*PI())/3)</f>
        <v>#VALUE!</v>
      </c>
      <c r="AB523" s="11" t="e">
        <f>'OddsRatio_working_3-way'!X523^(1/3)*COS(('OddsRatio_working_3-way'!Y523+4*PI())/3)</f>
        <v>#VALUE!</v>
      </c>
      <c r="AC523" s="11" t="e">
        <f>'OddsRatio_working_3-way'!X523^(1/3)*SIN('OddsRatio_working_3-way'!Y523/3)</f>
        <v>#VALUE!</v>
      </c>
      <c r="AD523" s="11" t="e">
        <f>'OddsRatio_working_3-way'!X523^(1/3)*SIN(('OddsRatio_working_3-way'!Y523+2*PI())/3)</f>
        <v>#VALUE!</v>
      </c>
      <c r="AE523" s="11" t="e">
        <f>'OddsRatio_working_3-way'!X523^(1/3)*SIN(('OddsRatio_working_3-way'!Y523+4*PI())/3)</f>
        <v>#VALUE!</v>
      </c>
      <c r="AF523" s="11" t="e">
        <f>-'OddsRatio_working_3-way'!U523/(3*'OddsRatio_working_3-way'!X523^(1/3))*COS(('OddsRatio_working_3-way'!Y523)/3)</f>
        <v>#VALUE!</v>
      </c>
      <c r="AG523" s="11" t="e">
        <f>-'OddsRatio_working_3-way'!U523/(3*'OddsRatio_working_3-way'!X523^(1/3))*COS(('OddsRatio_working_3-way'!Y523+2*PI())/3)</f>
        <v>#VALUE!</v>
      </c>
      <c r="AH523" s="11" t="e">
        <f>-'OddsRatio_working_3-way'!U523/(3*'OddsRatio_working_3-way'!X523^(1/3))*COS(('OddsRatio_working_3-way'!Y523+4*PI())/3)</f>
        <v>#VALUE!</v>
      </c>
      <c r="AI523" s="11" t="e">
        <f>'OddsRatio_working_3-way'!U523/(3*'OddsRatio_working_3-way'!X523^(1/3))*SIN(('OddsRatio_working_3-way'!Y523)/3)</f>
        <v>#VALUE!</v>
      </c>
      <c r="AJ523" s="11" t="e">
        <f>'OddsRatio_working_3-way'!U523/(3*'OddsRatio_working_3-way'!X523^(1/3))*SIN(('OddsRatio_working_3-way'!Y523+2*PI())/3)</f>
        <v>#VALUE!</v>
      </c>
      <c r="AK523" s="11" t="e">
        <f>'OddsRatio_working_3-way'!U523/(3*'OddsRatio_working_3-way'!X523^(1/3))*SIN(('OddsRatio_working_3-way'!Y523+4*PI())/3)</f>
        <v>#VALUE!</v>
      </c>
      <c r="AL523" s="11" t="e">
        <f>'OddsRatio_working_3-way'!Z523+'OddsRatio_working_3-way'!AF523</f>
        <v>#VALUE!</v>
      </c>
      <c r="AM523" s="11" t="e">
        <f>'OddsRatio_working_3-way'!AA523+'OddsRatio_working_3-way'!AG523</f>
        <v>#VALUE!</v>
      </c>
      <c r="AN523" s="11" t="e">
        <f>'OddsRatio_working_3-way'!AB523+'OddsRatio_working_3-way'!AH523</f>
        <v>#VALUE!</v>
      </c>
      <c r="AO523" s="11" t="e">
        <f>'OddsRatio_working_3-way'!AC523+'OddsRatio_working_3-way'!AI523</f>
        <v>#VALUE!</v>
      </c>
      <c r="AP523" s="11" t="e">
        <f>'OddsRatio_working_3-way'!AD523+'OddsRatio_working_3-way'!AJ523</f>
        <v>#VALUE!</v>
      </c>
      <c r="AQ523" s="11" t="e">
        <f>'OddsRatio_working_3-way'!AE523+'OddsRatio_working_3-way'!AK523</f>
        <v>#VALUE!</v>
      </c>
      <c r="AR523" s="10" t="str">
        <f>IF(A523="","",IF(('OddsRatio_working_3-way'!X523=0),IF(Q523&gt;0,-Q523^(1/3),(-Q523)^(1/3)),'OddsRatio_working_3-way'!AL523-'OddsRatio_working_3-way'!R523/3))</f>
        <v/>
      </c>
      <c r="AS523" s="11" t="e">
        <f>IF(('OddsRatio_working_3-way'!X523=0),IF(Q523&gt;0,-Q523^(1/3),(-Q523)^(1/3)),'OddsRatio_working_3-way'!AM523-'OddsRatio_working_3-way'!R523/3)</f>
        <v>#VALUE!</v>
      </c>
      <c r="AT523" s="11" t="e">
        <f>IF(('OddsRatio_working_3-way'!X523=0),IF(Q523&gt;0,-Q523^(1/3),(-Q523)^(1/3)),'OddsRatio_working_3-way'!AN523-'OddsRatio_working_3-way'!R523/3)</f>
        <v>#VALUE!</v>
      </c>
      <c r="AU523" s="11" t="e">
        <f>IF(('OddsRatio_working_3-way'!X523=0),0,'OddsRatio_working_3-way'!AO523)</f>
        <v>#VALUE!</v>
      </c>
      <c r="AV523" s="11" t="e">
        <f>IF(('OddsRatio_working_3-way'!X523=0),0,'OddsRatio_working_3-way'!AP523)</f>
        <v>#VALUE!</v>
      </c>
      <c r="AW523" s="11" t="e">
        <f>IF(('OddsRatio_working_3-way'!X523=0),0,'OddsRatio_working_3-way'!AQ523)</f>
        <v>#VALUE!</v>
      </c>
    </row>
    <row r="524" spans="1:49">
      <c r="A524" s="4" t="str">
        <f>IF('True_Odds_Calculator_3-way'!A525="","",'True_Odds_Calculator_3-way'!A525)</f>
        <v/>
      </c>
      <c r="B524" s="4" t="str">
        <f>IF('True_Odds_Calculator_3-way'!B525="","",'True_Odds_Calculator_3-way'!B525)</f>
        <v/>
      </c>
      <c r="C524" s="4" t="str">
        <f>IF('True_Odds_Calculator_3-way'!C525="","",'True_Odds_Calculator_3-way'!C525)</f>
        <v/>
      </c>
      <c r="D524" s="9" t="e">
        <f t="shared" si="117"/>
        <v>#VALUE!</v>
      </c>
      <c r="E524" s="9" t="e">
        <f t="shared" si="118"/>
        <v>#VALUE!</v>
      </c>
      <c r="F524" s="9" t="e">
        <f t="shared" si="119"/>
        <v>#VALUE!</v>
      </c>
      <c r="G524" s="9" t="str">
        <f t="shared" si="120"/>
        <v/>
      </c>
      <c r="H524" s="9" t="str">
        <f t="shared" si="121"/>
        <v/>
      </c>
      <c r="I524" s="9" t="str">
        <f t="shared" si="122"/>
        <v/>
      </c>
      <c r="J524" s="9" t="str">
        <f t="shared" si="123"/>
        <v/>
      </c>
      <c r="K524" s="11" t="e">
        <f t="shared" si="124"/>
        <v>#VALUE!</v>
      </c>
      <c r="L524" s="11" t="e">
        <f t="shared" si="125"/>
        <v>#VALUE!</v>
      </c>
      <c r="M524" s="11" t="e">
        <f t="shared" si="126"/>
        <v>#VALUE!</v>
      </c>
      <c r="N524" s="11" t="e">
        <f>'OddsRatio_working_3-way'!K524+'OddsRatio_working_3-way'!L524+'OddsRatio_working_3-way'!M524-('OddsRatio_working_3-way'!K524*'OddsRatio_working_3-way'!L524)-('OddsRatio_working_3-way'!K524*'OddsRatio_working_3-way'!M524)-('OddsRatio_working_3-way'!L524*'OddsRatio_working_3-way'!M524)+('OddsRatio_working_3-way'!K524*'OddsRatio_working_3-way'!L524*'OddsRatio_working_3-way'!M524)-1</f>
        <v>#VALUE!</v>
      </c>
      <c r="O524" s="11">
        <f>0</f>
        <v>0</v>
      </c>
      <c r="P524" s="11" t="e">
        <f>('OddsRatio_working_3-way'!K524*'OddsRatio_working_3-way'!L524)+('OddsRatio_working_3-way'!K524*'OddsRatio_working_3-way'!M524)+('OddsRatio_working_3-way'!L524*'OddsRatio_working_3-way'!M524)-(3*'OddsRatio_working_3-way'!K524*'OddsRatio_working_3-way'!L524*'OddsRatio_working_3-way'!M524)</f>
        <v>#VALUE!</v>
      </c>
      <c r="Q524" s="11" t="e">
        <f>2*'OddsRatio_working_3-way'!K524*'OddsRatio_working_3-way'!L524*'OddsRatio_working_3-way'!M524</f>
        <v>#VALUE!</v>
      </c>
      <c r="R524" s="11" t="e">
        <f t="shared" si="127"/>
        <v>#VALUE!</v>
      </c>
      <c r="S524" s="11" t="e">
        <f t="shared" si="128"/>
        <v>#VALUE!</v>
      </c>
      <c r="T524" s="11" t="e">
        <f t="shared" si="129"/>
        <v>#VALUE!</v>
      </c>
      <c r="U524" s="11" t="e">
        <f>'OddsRatio_working_3-way'!S524-'OddsRatio_working_3-way'!R524^2/3</f>
        <v>#VALUE!</v>
      </c>
      <c r="V524" s="11" t="e">
        <f>'OddsRatio_working_3-way'!S524*'OddsRatio_working_3-way'!R524/3-2*'OddsRatio_working_3-way'!R524^3/27-'OddsRatio_working_3-way'!T524</f>
        <v>#VALUE!</v>
      </c>
      <c r="W524" s="11" t="e">
        <f>'OddsRatio_working_3-way'!V524^2+4*'OddsRatio_working_3-way'!U524^3/27</f>
        <v>#VALUE!</v>
      </c>
      <c r="X524" s="11" t="e">
        <f>IF('OddsRatio_working_3-way'!W524&gt;0,IF(ABS('OddsRatio_working_3-way'!V524+SQRT('OddsRatio_working_3-way'!W524))/2&gt;0,ABS('OddsRatio_working_3-way'!V524+SQRT('OddsRatio_working_3-way'!W524))/2,ABS('OddsRatio_working_3-way'!V524-SQRT('OddsRatio_working_3-way'!W524))/2),SQRT(-'OddsRatio_working_3-way'!U524^3/27))</f>
        <v>#VALUE!</v>
      </c>
      <c r="Y524" s="11" t="e">
        <f>IF('OddsRatio_working_3-way'!W524&gt;=0,IF('OddsRatio_working_3-way'!V524+SQRT('OddsRatio_working_3-way'!W524)&gt;0,0,PI()),ACOS('OddsRatio_working_3-way'!V524/(2*'OddsRatio_working_3-way'!X524)))</f>
        <v>#VALUE!</v>
      </c>
      <c r="Z524" s="11" t="e">
        <f>'OddsRatio_working_3-way'!X524^(1/3)*COS('OddsRatio_working_3-way'!Y524/3)</f>
        <v>#VALUE!</v>
      </c>
      <c r="AA524" s="11" t="e">
        <f>'OddsRatio_working_3-way'!X524^(1/3)*COS(('OddsRatio_working_3-way'!Y524+2*PI())/3)</f>
        <v>#VALUE!</v>
      </c>
      <c r="AB524" s="11" t="e">
        <f>'OddsRatio_working_3-way'!X524^(1/3)*COS(('OddsRatio_working_3-way'!Y524+4*PI())/3)</f>
        <v>#VALUE!</v>
      </c>
      <c r="AC524" s="11" t="e">
        <f>'OddsRatio_working_3-way'!X524^(1/3)*SIN('OddsRatio_working_3-way'!Y524/3)</f>
        <v>#VALUE!</v>
      </c>
      <c r="AD524" s="11" t="e">
        <f>'OddsRatio_working_3-way'!X524^(1/3)*SIN(('OddsRatio_working_3-way'!Y524+2*PI())/3)</f>
        <v>#VALUE!</v>
      </c>
      <c r="AE524" s="11" t="e">
        <f>'OddsRatio_working_3-way'!X524^(1/3)*SIN(('OddsRatio_working_3-way'!Y524+4*PI())/3)</f>
        <v>#VALUE!</v>
      </c>
      <c r="AF524" s="11" t="e">
        <f>-'OddsRatio_working_3-way'!U524/(3*'OddsRatio_working_3-way'!X524^(1/3))*COS(('OddsRatio_working_3-way'!Y524)/3)</f>
        <v>#VALUE!</v>
      </c>
      <c r="AG524" s="11" t="e">
        <f>-'OddsRatio_working_3-way'!U524/(3*'OddsRatio_working_3-way'!X524^(1/3))*COS(('OddsRatio_working_3-way'!Y524+2*PI())/3)</f>
        <v>#VALUE!</v>
      </c>
      <c r="AH524" s="11" t="e">
        <f>-'OddsRatio_working_3-way'!U524/(3*'OddsRatio_working_3-way'!X524^(1/3))*COS(('OddsRatio_working_3-way'!Y524+4*PI())/3)</f>
        <v>#VALUE!</v>
      </c>
      <c r="AI524" s="11" t="e">
        <f>'OddsRatio_working_3-way'!U524/(3*'OddsRatio_working_3-way'!X524^(1/3))*SIN(('OddsRatio_working_3-way'!Y524)/3)</f>
        <v>#VALUE!</v>
      </c>
      <c r="AJ524" s="11" t="e">
        <f>'OddsRatio_working_3-way'!U524/(3*'OddsRatio_working_3-way'!X524^(1/3))*SIN(('OddsRatio_working_3-way'!Y524+2*PI())/3)</f>
        <v>#VALUE!</v>
      </c>
      <c r="AK524" s="11" t="e">
        <f>'OddsRatio_working_3-way'!U524/(3*'OddsRatio_working_3-way'!X524^(1/3))*SIN(('OddsRatio_working_3-way'!Y524+4*PI())/3)</f>
        <v>#VALUE!</v>
      </c>
      <c r="AL524" s="11" t="e">
        <f>'OddsRatio_working_3-way'!Z524+'OddsRatio_working_3-way'!AF524</f>
        <v>#VALUE!</v>
      </c>
      <c r="AM524" s="11" t="e">
        <f>'OddsRatio_working_3-way'!AA524+'OddsRatio_working_3-way'!AG524</f>
        <v>#VALUE!</v>
      </c>
      <c r="AN524" s="11" t="e">
        <f>'OddsRatio_working_3-way'!AB524+'OddsRatio_working_3-way'!AH524</f>
        <v>#VALUE!</v>
      </c>
      <c r="AO524" s="11" t="e">
        <f>'OddsRatio_working_3-way'!AC524+'OddsRatio_working_3-way'!AI524</f>
        <v>#VALUE!</v>
      </c>
      <c r="AP524" s="11" t="e">
        <f>'OddsRatio_working_3-way'!AD524+'OddsRatio_working_3-way'!AJ524</f>
        <v>#VALUE!</v>
      </c>
      <c r="AQ524" s="11" t="e">
        <f>'OddsRatio_working_3-way'!AE524+'OddsRatio_working_3-way'!AK524</f>
        <v>#VALUE!</v>
      </c>
      <c r="AR524" s="10" t="str">
        <f>IF(A524="","",IF(('OddsRatio_working_3-way'!X524=0),IF(Q524&gt;0,-Q524^(1/3),(-Q524)^(1/3)),'OddsRatio_working_3-way'!AL524-'OddsRatio_working_3-way'!R524/3))</f>
        <v/>
      </c>
      <c r="AS524" s="11" t="e">
        <f>IF(('OddsRatio_working_3-way'!X524=0),IF(Q524&gt;0,-Q524^(1/3),(-Q524)^(1/3)),'OddsRatio_working_3-way'!AM524-'OddsRatio_working_3-way'!R524/3)</f>
        <v>#VALUE!</v>
      </c>
      <c r="AT524" s="11" t="e">
        <f>IF(('OddsRatio_working_3-way'!X524=0),IF(Q524&gt;0,-Q524^(1/3),(-Q524)^(1/3)),'OddsRatio_working_3-way'!AN524-'OddsRatio_working_3-way'!R524/3)</f>
        <v>#VALUE!</v>
      </c>
      <c r="AU524" s="11" t="e">
        <f>IF(('OddsRatio_working_3-way'!X524=0),0,'OddsRatio_working_3-way'!AO524)</f>
        <v>#VALUE!</v>
      </c>
      <c r="AV524" s="11" t="e">
        <f>IF(('OddsRatio_working_3-way'!X524=0),0,'OddsRatio_working_3-way'!AP524)</f>
        <v>#VALUE!</v>
      </c>
      <c r="AW524" s="11" t="e">
        <f>IF(('OddsRatio_working_3-way'!X524=0),0,'OddsRatio_working_3-way'!AQ524)</f>
        <v>#VALUE!</v>
      </c>
    </row>
    <row r="525" spans="1:49">
      <c r="A525" s="4" t="str">
        <f>IF('True_Odds_Calculator_3-way'!A526="","",'True_Odds_Calculator_3-way'!A526)</f>
        <v/>
      </c>
      <c r="B525" s="4" t="str">
        <f>IF('True_Odds_Calculator_3-way'!B526="","",'True_Odds_Calculator_3-way'!B526)</f>
        <v/>
      </c>
      <c r="C525" s="4" t="str">
        <f>IF('True_Odds_Calculator_3-way'!C526="","",'True_Odds_Calculator_3-way'!C526)</f>
        <v/>
      </c>
      <c r="D525" s="9" t="e">
        <f t="shared" si="117"/>
        <v>#VALUE!</v>
      </c>
      <c r="E525" s="9" t="e">
        <f t="shared" si="118"/>
        <v>#VALUE!</v>
      </c>
      <c r="F525" s="9" t="e">
        <f t="shared" si="119"/>
        <v>#VALUE!</v>
      </c>
      <c r="G525" s="9" t="str">
        <f t="shared" si="120"/>
        <v/>
      </c>
      <c r="H525" s="9" t="str">
        <f t="shared" si="121"/>
        <v/>
      </c>
      <c r="I525" s="9" t="str">
        <f t="shared" si="122"/>
        <v/>
      </c>
      <c r="J525" s="9" t="str">
        <f t="shared" si="123"/>
        <v/>
      </c>
      <c r="K525" s="11" t="e">
        <f t="shared" si="124"/>
        <v>#VALUE!</v>
      </c>
      <c r="L525" s="11" t="e">
        <f t="shared" si="125"/>
        <v>#VALUE!</v>
      </c>
      <c r="M525" s="11" t="e">
        <f t="shared" si="126"/>
        <v>#VALUE!</v>
      </c>
      <c r="N525" s="11" t="e">
        <f>'OddsRatio_working_3-way'!K525+'OddsRatio_working_3-way'!L525+'OddsRatio_working_3-way'!M525-('OddsRatio_working_3-way'!K525*'OddsRatio_working_3-way'!L525)-('OddsRatio_working_3-way'!K525*'OddsRatio_working_3-way'!M525)-('OddsRatio_working_3-way'!L525*'OddsRatio_working_3-way'!M525)+('OddsRatio_working_3-way'!K525*'OddsRatio_working_3-way'!L525*'OddsRatio_working_3-way'!M525)-1</f>
        <v>#VALUE!</v>
      </c>
      <c r="O525" s="11">
        <f>0</f>
        <v>0</v>
      </c>
      <c r="P525" s="11" t="e">
        <f>('OddsRatio_working_3-way'!K525*'OddsRatio_working_3-way'!L525)+('OddsRatio_working_3-way'!K525*'OddsRatio_working_3-way'!M525)+('OddsRatio_working_3-way'!L525*'OddsRatio_working_3-way'!M525)-(3*'OddsRatio_working_3-way'!K525*'OddsRatio_working_3-way'!L525*'OddsRatio_working_3-way'!M525)</f>
        <v>#VALUE!</v>
      </c>
      <c r="Q525" s="11" t="e">
        <f>2*'OddsRatio_working_3-way'!K525*'OddsRatio_working_3-way'!L525*'OddsRatio_working_3-way'!M525</f>
        <v>#VALUE!</v>
      </c>
      <c r="R525" s="11" t="e">
        <f t="shared" si="127"/>
        <v>#VALUE!</v>
      </c>
      <c r="S525" s="11" t="e">
        <f t="shared" si="128"/>
        <v>#VALUE!</v>
      </c>
      <c r="T525" s="11" t="e">
        <f t="shared" si="129"/>
        <v>#VALUE!</v>
      </c>
      <c r="U525" s="11" t="e">
        <f>'OddsRatio_working_3-way'!S525-'OddsRatio_working_3-way'!R525^2/3</f>
        <v>#VALUE!</v>
      </c>
      <c r="V525" s="11" t="e">
        <f>'OddsRatio_working_3-way'!S525*'OddsRatio_working_3-way'!R525/3-2*'OddsRatio_working_3-way'!R525^3/27-'OddsRatio_working_3-way'!T525</f>
        <v>#VALUE!</v>
      </c>
      <c r="W525" s="11" t="e">
        <f>'OddsRatio_working_3-way'!V525^2+4*'OddsRatio_working_3-way'!U525^3/27</f>
        <v>#VALUE!</v>
      </c>
      <c r="X525" s="11" t="e">
        <f>IF('OddsRatio_working_3-way'!W525&gt;0,IF(ABS('OddsRatio_working_3-way'!V525+SQRT('OddsRatio_working_3-way'!W525))/2&gt;0,ABS('OddsRatio_working_3-way'!V525+SQRT('OddsRatio_working_3-way'!W525))/2,ABS('OddsRatio_working_3-way'!V525-SQRT('OddsRatio_working_3-way'!W525))/2),SQRT(-'OddsRatio_working_3-way'!U525^3/27))</f>
        <v>#VALUE!</v>
      </c>
      <c r="Y525" s="11" t="e">
        <f>IF('OddsRatio_working_3-way'!W525&gt;=0,IF('OddsRatio_working_3-way'!V525+SQRT('OddsRatio_working_3-way'!W525)&gt;0,0,PI()),ACOS('OddsRatio_working_3-way'!V525/(2*'OddsRatio_working_3-way'!X525)))</f>
        <v>#VALUE!</v>
      </c>
      <c r="Z525" s="11" t="e">
        <f>'OddsRatio_working_3-way'!X525^(1/3)*COS('OddsRatio_working_3-way'!Y525/3)</f>
        <v>#VALUE!</v>
      </c>
      <c r="AA525" s="11" t="e">
        <f>'OddsRatio_working_3-way'!X525^(1/3)*COS(('OddsRatio_working_3-way'!Y525+2*PI())/3)</f>
        <v>#VALUE!</v>
      </c>
      <c r="AB525" s="11" t="e">
        <f>'OddsRatio_working_3-way'!X525^(1/3)*COS(('OddsRatio_working_3-way'!Y525+4*PI())/3)</f>
        <v>#VALUE!</v>
      </c>
      <c r="AC525" s="11" t="e">
        <f>'OddsRatio_working_3-way'!X525^(1/3)*SIN('OddsRatio_working_3-way'!Y525/3)</f>
        <v>#VALUE!</v>
      </c>
      <c r="AD525" s="11" t="e">
        <f>'OddsRatio_working_3-way'!X525^(1/3)*SIN(('OddsRatio_working_3-way'!Y525+2*PI())/3)</f>
        <v>#VALUE!</v>
      </c>
      <c r="AE525" s="11" t="e">
        <f>'OddsRatio_working_3-way'!X525^(1/3)*SIN(('OddsRatio_working_3-way'!Y525+4*PI())/3)</f>
        <v>#VALUE!</v>
      </c>
      <c r="AF525" s="11" t="e">
        <f>-'OddsRatio_working_3-way'!U525/(3*'OddsRatio_working_3-way'!X525^(1/3))*COS(('OddsRatio_working_3-way'!Y525)/3)</f>
        <v>#VALUE!</v>
      </c>
      <c r="AG525" s="11" t="e">
        <f>-'OddsRatio_working_3-way'!U525/(3*'OddsRatio_working_3-way'!X525^(1/3))*COS(('OddsRatio_working_3-way'!Y525+2*PI())/3)</f>
        <v>#VALUE!</v>
      </c>
      <c r="AH525" s="11" t="e">
        <f>-'OddsRatio_working_3-way'!U525/(3*'OddsRatio_working_3-way'!X525^(1/3))*COS(('OddsRatio_working_3-way'!Y525+4*PI())/3)</f>
        <v>#VALUE!</v>
      </c>
      <c r="AI525" s="11" t="e">
        <f>'OddsRatio_working_3-way'!U525/(3*'OddsRatio_working_3-way'!X525^(1/3))*SIN(('OddsRatio_working_3-way'!Y525)/3)</f>
        <v>#VALUE!</v>
      </c>
      <c r="AJ525" s="11" t="e">
        <f>'OddsRatio_working_3-way'!U525/(3*'OddsRatio_working_3-way'!X525^(1/3))*SIN(('OddsRatio_working_3-way'!Y525+2*PI())/3)</f>
        <v>#VALUE!</v>
      </c>
      <c r="AK525" s="11" t="e">
        <f>'OddsRatio_working_3-way'!U525/(3*'OddsRatio_working_3-way'!X525^(1/3))*SIN(('OddsRatio_working_3-way'!Y525+4*PI())/3)</f>
        <v>#VALUE!</v>
      </c>
      <c r="AL525" s="11" t="e">
        <f>'OddsRatio_working_3-way'!Z525+'OddsRatio_working_3-way'!AF525</f>
        <v>#VALUE!</v>
      </c>
      <c r="AM525" s="11" t="e">
        <f>'OddsRatio_working_3-way'!AA525+'OddsRatio_working_3-way'!AG525</f>
        <v>#VALUE!</v>
      </c>
      <c r="AN525" s="11" t="e">
        <f>'OddsRatio_working_3-way'!AB525+'OddsRatio_working_3-way'!AH525</f>
        <v>#VALUE!</v>
      </c>
      <c r="AO525" s="11" t="e">
        <f>'OddsRatio_working_3-way'!AC525+'OddsRatio_working_3-way'!AI525</f>
        <v>#VALUE!</v>
      </c>
      <c r="AP525" s="11" t="e">
        <f>'OddsRatio_working_3-way'!AD525+'OddsRatio_working_3-way'!AJ525</f>
        <v>#VALUE!</v>
      </c>
      <c r="AQ525" s="11" t="e">
        <f>'OddsRatio_working_3-way'!AE525+'OddsRatio_working_3-way'!AK525</f>
        <v>#VALUE!</v>
      </c>
      <c r="AR525" s="10" t="str">
        <f>IF(A525="","",IF(('OddsRatio_working_3-way'!X525=0),IF(Q525&gt;0,-Q525^(1/3),(-Q525)^(1/3)),'OddsRatio_working_3-way'!AL525-'OddsRatio_working_3-way'!R525/3))</f>
        <v/>
      </c>
      <c r="AS525" s="11" t="e">
        <f>IF(('OddsRatio_working_3-way'!X525=0),IF(Q525&gt;0,-Q525^(1/3),(-Q525)^(1/3)),'OddsRatio_working_3-way'!AM525-'OddsRatio_working_3-way'!R525/3)</f>
        <v>#VALUE!</v>
      </c>
      <c r="AT525" s="11" t="e">
        <f>IF(('OddsRatio_working_3-way'!X525=0),IF(Q525&gt;0,-Q525^(1/3),(-Q525)^(1/3)),'OddsRatio_working_3-way'!AN525-'OddsRatio_working_3-way'!R525/3)</f>
        <v>#VALUE!</v>
      </c>
      <c r="AU525" s="11" t="e">
        <f>IF(('OddsRatio_working_3-way'!X525=0),0,'OddsRatio_working_3-way'!AO525)</f>
        <v>#VALUE!</v>
      </c>
      <c r="AV525" s="11" t="e">
        <f>IF(('OddsRatio_working_3-way'!X525=0),0,'OddsRatio_working_3-way'!AP525)</f>
        <v>#VALUE!</v>
      </c>
      <c r="AW525" s="11" t="e">
        <f>IF(('OddsRatio_working_3-way'!X525=0),0,'OddsRatio_working_3-way'!AQ525)</f>
        <v>#VALUE!</v>
      </c>
    </row>
    <row r="526" spans="1:49">
      <c r="A526" s="4" t="str">
        <f>IF('True_Odds_Calculator_3-way'!A527="","",'True_Odds_Calculator_3-way'!A527)</f>
        <v/>
      </c>
      <c r="B526" s="4" t="str">
        <f>IF('True_Odds_Calculator_3-way'!B527="","",'True_Odds_Calculator_3-way'!B527)</f>
        <v/>
      </c>
      <c r="C526" s="4" t="str">
        <f>IF('True_Odds_Calculator_3-way'!C527="","",'True_Odds_Calculator_3-way'!C527)</f>
        <v/>
      </c>
      <c r="D526" s="9" t="e">
        <f t="shared" si="117"/>
        <v>#VALUE!</v>
      </c>
      <c r="E526" s="9" t="e">
        <f t="shared" si="118"/>
        <v>#VALUE!</v>
      </c>
      <c r="F526" s="9" t="e">
        <f t="shared" si="119"/>
        <v>#VALUE!</v>
      </c>
      <c r="G526" s="9" t="str">
        <f t="shared" si="120"/>
        <v/>
      </c>
      <c r="H526" s="9" t="str">
        <f t="shared" si="121"/>
        <v/>
      </c>
      <c r="I526" s="9" t="str">
        <f t="shared" si="122"/>
        <v/>
      </c>
      <c r="J526" s="9" t="str">
        <f t="shared" si="123"/>
        <v/>
      </c>
      <c r="K526" s="11" t="e">
        <f t="shared" si="124"/>
        <v>#VALUE!</v>
      </c>
      <c r="L526" s="11" t="e">
        <f t="shared" si="125"/>
        <v>#VALUE!</v>
      </c>
      <c r="M526" s="11" t="e">
        <f t="shared" si="126"/>
        <v>#VALUE!</v>
      </c>
      <c r="N526" s="11" t="e">
        <f>'OddsRatio_working_3-way'!K526+'OddsRatio_working_3-way'!L526+'OddsRatio_working_3-way'!M526-('OddsRatio_working_3-way'!K526*'OddsRatio_working_3-way'!L526)-('OddsRatio_working_3-way'!K526*'OddsRatio_working_3-way'!M526)-('OddsRatio_working_3-way'!L526*'OddsRatio_working_3-way'!M526)+('OddsRatio_working_3-way'!K526*'OddsRatio_working_3-way'!L526*'OddsRatio_working_3-way'!M526)-1</f>
        <v>#VALUE!</v>
      </c>
      <c r="O526" s="11">
        <f>0</f>
        <v>0</v>
      </c>
      <c r="P526" s="11" t="e">
        <f>('OddsRatio_working_3-way'!K526*'OddsRatio_working_3-way'!L526)+('OddsRatio_working_3-way'!K526*'OddsRatio_working_3-way'!M526)+('OddsRatio_working_3-way'!L526*'OddsRatio_working_3-way'!M526)-(3*'OddsRatio_working_3-way'!K526*'OddsRatio_working_3-way'!L526*'OddsRatio_working_3-way'!M526)</f>
        <v>#VALUE!</v>
      </c>
      <c r="Q526" s="11" t="e">
        <f>2*'OddsRatio_working_3-way'!K526*'OddsRatio_working_3-way'!L526*'OddsRatio_working_3-way'!M526</f>
        <v>#VALUE!</v>
      </c>
      <c r="R526" s="11" t="e">
        <f t="shared" si="127"/>
        <v>#VALUE!</v>
      </c>
      <c r="S526" s="11" t="e">
        <f t="shared" si="128"/>
        <v>#VALUE!</v>
      </c>
      <c r="T526" s="11" t="e">
        <f t="shared" si="129"/>
        <v>#VALUE!</v>
      </c>
      <c r="U526" s="11" t="e">
        <f>'OddsRatio_working_3-way'!S526-'OddsRatio_working_3-way'!R526^2/3</f>
        <v>#VALUE!</v>
      </c>
      <c r="V526" s="11" t="e">
        <f>'OddsRatio_working_3-way'!S526*'OddsRatio_working_3-way'!R526/3-2*'OddsRatio_working_3-way'!R526^3/27-'OddsRatio_working_3-way'!T526</f>
        <v>#VALUE!</v>
      </c>
      <c r="W526" s="11" t="e">
        <f>'OddsRatio_working_3-way'!V526^2+4*'OddsRatio_working_3-way'!U526^3/27</f>
        <v>#VALUE!</v>
      </c>
      <c r="X526" s="11" t="e">
        <f>IF('OddsRatio_working_3-way'!W526&gt;0,IF(ABS('OddsRatio_working_3-way'!V526+SQRT('OddsRatio_working_3-way'!W526))/2&gt;0,ABS('OddsRatio_working_3-way'!V526+SQRT('OddsRatio_working_3-way'!W526))/2,ABS('OddsRatio_working_3-way'!V526-SQRT('OddsRatio_working_3-way'!W526))/2),SQRT(-'OddsRatio_working_3-way'!U526^3/27))</f>
        <v>#VALUE!</v>
      </c>
      <c r="Y526" s="11" t="e">
        <f>IF('OddsRatio_working_3-way'!W526&gt;=0,IF('OddsRatio_working_3-way'!V526+SQRT('OddsRatio_working_3-way'!W526)&gt;0,0,PI()),ACOS('OddsRatio_working_3-way'!V526/(2*'OddsRatio_working_3-way'!X526)))</f>
        <v>#VALUE!</v>
      </c>
      <c r="Z526" s="11" t="e">
        <f>'OddsRatio_working_3-way'!X526^(1/3)*COS('OddsRatio_working_3-way'!Y526/3)</f>
        <v>#VALUE!</v>
      </c>
      <c r="AA526" s="11" t="e">
        <f>'OddsRatio_working_3-way'!X526^(1/3)*COS(('OddsRatio_working_3-way'!Y526+2*PI())/3)</f>
        <v>#VALUE!</v>
      </c>
      <c r="AB526" s="11" t="e">
        <f>'OddsRatio_working_3-way'!X526^(1/3)*COS(('OddsRatio_working_3-way'!Y526+4*PI())/3)</f>
        <v>#VALUE!</v>
      </c>
      <c r="AC526" s="11" t="e">
        <f>'OddsRatio_working_3-way'!X526^(1/3)*SIN('OddsRatio_working_3-way'!Y526/3)</f>
        <v>#VALUE!</v>
      </c>
      <c r="AD526" s="11" t="e">
        <f>'OddsRatio_working_3-way'!X526^(1/3)*SIN(('OddsRatio_working_3-way'!Y526+2*PI())/3)</f>
        <v>#VALUE!</v>
      </c>
      <c r="AE526" s="11" t="e">
        <f>'OddsRatio_working_3-way'!X526^(1/3)*SIN(('OddsRatio_working_3-way'!Y526+4*PI())/3)</f>
        <v>#VALUE!</v>
      </c>
      <c r="AF526" s="11" t="e">
        <f>-'OddsRatio_working_3-way'!U526/(3*'OddsRatio_working_3-way'!X526^(1/3))*COS(('OddsRatio_working_3-way'!Y526)/3)</f>
        <v>#VALUE!</v>
      </c>
      <c r="AG526" s="11" t="e">
        <f>-'OddsRatio_working_3-way'!U526/(3*'OddsRatio_working_3-way'!X526^(1/3))*COS(('OddsRatio_working_3-way'!Y526+2*PI())/3)</f>
        <v>#VALUE!</v>
      </c>
      <c r="AH526" s="11" t="e">
        <f>-'OddsRatio_working_3-way'!U526/(3*'OddsRatio_working_3-way'!X526^(1/3))*COS(('OddsRatio_working_3-way'!Y526+4*PI())/3)</f>
        <v>#VALUE!</v>
      </c>
      <c r="AI526" s="11" t="e">
        <f>'OddsRatio_working_3-way'!U526/(3*'OddsRatio_working_3-way'!X526^(1/3))*SIN(('OddsRatio_working_3-way'!Y526)/3)</f>
        <v>#VALUE!</v>
      </c>
      <c r="AJ526" s="11" t="e">
        <f>'OddsRatio_working_3-way'!U526/(3*'OddsRatio_working_3-way'!X526^(1/3))*SIN(('OddsRatio_working_3-way'!Y526+2*PI())/3)</f>
        <v>#VALUE!</v>
      </c>
      <c r="AK526" s="11" t="e">
        <f>'OddsRatio_working_3-way'!U526/(3*'OddsRatio_working_3-way'!X526^(1/3))*SIN(('OddsRatio_working_3-way'!Y526+4*PI())/3)</f>
        <v>#VALUE!</v>
      </c>
      <c r="AL526" s="11" t="e">
        <f>'OddsRatio_working_3-way'!Z526+'OddsRatio_working_3-way'!AF526</f>
        <v>#VALUE!</v>
      </c>
      <c r="AM526" s="11" t="e">
        <f>'OddsRatio_working_3-way'!AA526+'OddsRatio_working_3-way'!AG526</f>
        <v>#VALUE!</v>
      </c>
      <c r="AN526" s="11" t="e">
        <f>'OddsRatio_working_3-way'!AB526+'OddsRatio_working_3-way'!AH526</f>
        <v>#VALUE!</v>
      </c>
      <c r="AO526" s="11" t="e">
        <f>'OddsRatio_working_3-way'!AC526+'OddsRatio_working_3-way'!AI526</f>
        <v>#VALUE!</v>
      </c>
      <c r="AP526" s="11" t="e">
        <f>'OddsRatio_working_3-way'!AD526+'OddsRatio_working_3-way'!AJ526</f>
        <v>#VALUE!</v>
      </c>
      <c r="AQ526" s="11" t="e">
        <f>'OddsRatio_working_3-way'!AE526+'OddsRatio_working_3-way'!AK526</f>
        <v>#VALUE!</v>
      </c>
      <c r="AR526" s="10" t="str">
        <f>IF(A526="","",IF(('OddsRatio_working_3-way'!X526=0),IF(Q526&gt;0,-Q526^(1/3),(-Q526)^(1/3)),'OddsRatio_working_3-way'!AL526-'OddsRatio_working_3-way'!R526/3))</f>
        <v/>
      </c>
      <c r="AS526" s="11" t="e">
        <f>IF(('OddsRatio_working_3-way'!X526=0),IF(Q526&gt;0,-Q526^(1/3),(-Q526)^(1/3)),'OddsRatio_working_3-way'!AM526-'OddsRatio_working_3-way'!R526/3)</f>
        <v>#VALUE!</v>
      </c>
      <c r="AT526" s="11" t="e">
        <f>IF(('OddsRatio_working_3-way'!X526=0),IF(Q526&gt;0,-Q526^(1/3),(-Q526)^(1/3)),'OddsRatio_working_3-way'!AN526-'OddsRatio_working_3-way'!R526/3)</f>
        <v>#VALUE!</v>
      </c>
      <c r="AU526" s="11" t="e">
        <f>IF(('OddsRatio_working_3-way'!X526=0),0,'OddsRatio_working_3-way'!AO526)</f>
        <v>#VALUE!</v>
      </c>
      <c r="AV526" s="11" t="e">
        <f>IF(('OddsRatio_working_3-way'!X526=0),0,'OddsRatio_working_3-way'!AP526)</f>
        <v>#VALUE!</v>
      </c>
      <c r="AW526" s="11" t="e">
        <f>IF(('OddsRatio_working_3-way'!X526=0),0,'OddsRatio_working_3-way'!AQ526)</f>
        <v>#VALUE!</v>
      </c>
    </row>
    <row r="527" spans="1:49">
      <c r="A527" s="4" t="str">
        <f>IF('True_Odds_Calculator_3-way'!A528="","",'True_Odds_Calculator_3-way'!A528)</f>
        <v/>
      </c>
      <c r="B527" s="4" t="str">
        <f>IF('True_Odds_Calculator_3-way'!B528="","",'True_Odds_Calculator_3-way'!B528)</f>
        <v/>
      </c>
      <c r="C527" s="4" t="str">
        <f>IF('True_Odds_Calculator_3-way'!C528="","",'True_Odds_Calculator_3-way'!C528)</f>
        <v/>
      </c>
      <c r="D527" s="9" t="e">
        <f t="shared" si="117"/>
        <v>#VALUE!</v>
      </c>
      <c r="E527" s="9" t="e">
        <f t="shared" si="118"/>
        <v>#VALUE!</v>
      </c>
      <c r="F527" s="9" t="e">
        <f t="shared" si="119"/>
        <v>#VALUE!</v>
      </c>
      <c r="G527" s="9" t="str">
        <f t="shared" si="120"/>
        <v/>
      </c>
      <c r="H527" s="9" t="str">
        <f t="shared" si="121"/>
        <v/>
      </c>
      <c r="I527" s="9" t="str">
        <f t="shared" si="122"/>
        <v/>
      </c>
      <c r="J527" s="9" t="str">
        <f t="shared" si="123"/>
        <v/>
      </c>
      <c r="K527" s="11" t="e">
        <f t="shared" si="124"/>
        <v>#VALUE!</v>
      </c>
      <c r="L527" s="11" t="e">
        <f t="shared" si="125"/>
        <v>#VALUE!</v>
      </c>
      <c r="M527" s="11" t="e">
        <f t="shared" si="126"/>
        <v>#VALUE!</v>
      </c>
      <c r="N527" s="11" t="e">
        <f>'OddsRatio_working_3-way'!K527+'OddsRatio_working_3-way'!L527+'OddsRatio_working_3-way'!M527-('OddsRatio_working_3-way'!K527*'OddsRatio_working_3-way'!L527)-('OddsRatio_working_3-way'!K527*'OddsRatio_working_3-way'!M527)-('OddsRatio_working_3-way'!L527*'OddsRatio_working_3-way'!M527)+('OddsRatio_working_3-way'!K527*'OddsRatio_working_3-way'!L527*'OddsRatio_working_3-way'!M527)-1</f>
        <v>#VALUE!</v>
      </c>
      <c r="O527" s="11">
        <f>0</f>
        <v>0</v>
      </c>
      <c r="P527" s="11" t="e">
        <f>('OddsRatio_working_3-way'!K527*'OddsRatio_working_3-way'!L527)+('OddsRatio_working_3-way'!K527*'OddsRatio_working_3-way'!M527)+('OddsRatio_working_3-way'!L527*'OddsRatio_working_3-way'!M527)-(3*'OddsRatio_working_3-way'!K527*'OddsRatio_working_3-way'!L527*'OddsRatio_working_3-way'!M527)</f>
        <v>#VALUE!</v>
      </c>
      <c r="Q527" s="11" t="e">
        <f>2*'OddsRatio_working_3-way'!K527*'OddsRatio_working_3-way'!L527*'OddsRatio_working_3-way'!M527</f>
        <v>#VALUE!</v>
      </c>
      <c r="R527" s="11" t="e">
        <f t="shared" si="127"/>
        <v>#VALUE!</v>
      </c>
      <c r="S527" s="11" t="e">
        <f t="shared" si="128"/>
        <v>#VALUE!</v>
      </c>
      <c r="T527" s="11" t="e">
        <f t="shared" si="129"/>
        <v>#VALUE!</v>
      </c>
      <c r="U527" s="11" t="e">
        <f>'OddsRatio_working_3-way'!S527-'OddsRatio_working_3-way'!R527^2/3</f>
        <v>#VALUE!</v>
      </c>
      <c r="V527" s="11" t="e">
        <f>'OddsRatio_working_3-way'!S527*'OddsRatio_working_3-way'!R527/3-2*'OddsRatio_working_3-way'!R527^3/27-'OddsRatio_working_3-way'!T527</f>
        <v>#VALUE!</v>
      </c>
      <c r="W527" s="11" t="e">
        <f>'OddsRatio_working_3-way'!V527^2+4*'OddsRatio_working_3-way'!U527^3/27</f>
        <v>#VALUE!</v>
      </c>
      <c r="X527" s="11" t="e">
        <f>IF('OddsRatio_working_3-way'!W527&gt;0,IF(ABS('OddsRatio_working_3-way'!V527+SQRT('OddsRatio_working_3-way'!W527))/2&gt;0,ABS('OddsRatio_working_3-way'!V527+SQRT('OddsRatio_working_3-way'!W527))/2,ABS('OddsRatio_working_3-way'!V527-SQRT('OddsRatio_working_3-way'!W527))/2),SQRT(-'OddsRatio_working_3-way'!U527^3/27))</f>
        <v>#VALUE!</v>
      </c>
      <c r="Y527" s="11" t="e">
        <f>IF('OddsRatio_working_3-way'!W527&gt;=0,IF('OddsRatio_working_3-way'!V527+SQRT('OddsRatio_working_3-way'!W527)&gt;0,0,PI()),ACOS('OddsRatio_working_3-way'!V527/(2*'OddsRatio_working_3-way'!X527)))</f>
        <v>#VALUE!</v>
      </c>
      <c r="Z527" s="11" t="e">
        <f>'OddsRatio_working_3-way'!X527^(1/3)*COS('OddsRatio_working_3-way'!Y527/3)</f>
        <v>#VALUE!</v>
      </c>
      <c r="AA527" s="11" t="e">
        <f>'OddsRatio_working_3-way'!X527^(1/3)*COS(('OddsRatio_working_3-way'!Y527+2*PI())/3)</f>
        <v>#VALUE!</v>
      </c>
      <c r="AB527" s="11" t="e">
        <f>'OddsRatio_working_3-way'!X527^(1/3)*COS(('OddsRatio_working_3-way'!Y527+4*PI())/3)</f>
        <v>#VALUE!</v>
      </c>
      <c r="AC527" s="11" t="e">
        <f>'OddsRatio_working_3-way'!X527^(1/3)*SIN('OddsRatio_working_3-way'!Y527/3)</f>
        <v>#VALUE!</v>
      </c>
      <c r="AD527" s="11" t="e">
        <f>'OddsRatio_working_3-way'!X527^(1/3)*SIN(('OddsRatio_working_3-way'!Y527+2*PI())/3)</f>
        <v>#VALUE!</v>
      </c>
      <c r="AE527" s="11" t="e">
        <f>'OddsRatio_working_3-way'!X527^(1/3)*SIN(('OddsRatio_working_3-way'!Y527+4*PI())/3)</f>
        <v>#VALUE!</v>
      </c>
      <c r="AF527" s="11" t="e">
        <f>-'OddsRatio_working_3-way'!U527/(3*'OddsRatio_working_3-way'!X527^(1/3))*COS(('OddsRatio_working_3-way'!Y527)/3)</f>
        <v>#VALUE!</v>
      </c>
      <c r="AG527" s="11" t="e">
        <f>-'OddsRatio_working_3-way'!U527/(3*'OddsRatio_working_3-way'!X527^(1/3))*COS(('OddsRatio_working_3-way'!Y527+2*PI())/3)</f>
        <v>#VALUE!</v>
      </c>
      <c r="AH527" s="11" t="e">
        <f>-'OddsRatio_working_3-way'!U527/(3*'OddsRatio_working_3-way'!X527^(1/3))*COS(('OddsRatio_working_3-way'!Y527+4*PI())/3)</f>
        <v>#VALUE!</v>
      </c>
      <c r="AI527" s="11" t="e">
        <f>'OddsRatio_working_3-way'!U527/(3*'OddsRatio_working_3-way'!X527^(1/3))*SIN(('OddsRatio_working_3-way'!Y527)/3)</f>
        <v>#VALUE!</v>
      </c>
      <c r="AJ527" s="11" t="e">
        <f>'OddsRatio_working_3-way'!U527/(3*'OddsRatio_working_3-way'!X527^(1/3))*SIN(('OddsRatio_working_3-way'!Y527+2*PI())/3)</f>
        <v>#VALUE!</v>
      </c>
      <c r="AK527" s="11" t="e">
        <f>'OddsRatio_working_3-way'!U527/(3*'OddsRatio_working_3-way'!X527^(1/3))*SIN(('OddsRatio_working_3-way'!Y527+4*PI())/3)</f>
        <v>#VALUE!</v>
      </c>
      <c r="AL527" s="11" t="e">
        <f>'OddsRatio_working_3-way'!Z527+'OddsRatio_working_3-way'!AF527</f>
        <v>#VALUE!</v>
      </c>
      <c r="AM527" s="11" t="e">
        <f>'OddsRatio_working_3-way'!AA527+'OddsRatio_working_3-way'!AG527</f>
        <v>#VALUE!</v>
      </c>
      <c r="AN527" s="11" t="e">
        <f>'OddsRatio_working_3-way'!AB527+'OddsRatio_working_3-way'!AH527</f>
        <v>#VALUE!</v>
      </c>
      <c r="AO527" s="11" t="e">
        <f>'OddsRatio_working_3-way'!AC527+'OddsRatio_working_3-way'!AI527</f>
        <v>#VALUE!</v>
      </c>
      <c r="AP527" s="11" t="e">
        <f>'OddsRatio_working_3-way'!AD527+'OddsRatio_working_3-way'!AJ527</f>
        <v>#VALUE!</v>
      </c>
      <c r="AQ527" s="11" t="e">
        <f>'OddsRatio_working_3-way'!AE527+'OddsRatio_working_3-way'!AK527</f>
        <v>#VALUE!</v>
      </c>
      <c r="AR527" s="10" t="str">
        <f>IF(A527="","",IF(('OddsRatio_working_3-way'!X527=0),IF(Q527&gt;0,-Q527^(1/3),(-Q527)^(1/3)),'OddsRatio_working_3-way'!AL527-'OddsRatio_working_3-way'!R527/3))</f>
        <v/>
      </c>
      <c r="AS527" s="11" t="e">
        <f>IF(('OddsRatio_working_3-way'!X527=0),IF(Q527&gt;0,-Q527^(1/3),(-Q527)^(1/3)),'OddsRatio_working_3-way'!AM527-'OddsRatio_working_3-way'!R527/3)</f>
        <v>#VALUE!</v>
      </c>
      <c r="AT527" s="11" t="e">
        <f>IF(('OddsRatio_working_3-way'!X527=0),IF(Q527&gt;0,-Q527^(1/3),(-Q527)^(1/3)),'OddsRatio_working_3-way'!AN527-'OddsRatio_working_3-way'!R527/3)</f>
        <v>#VALUE!</v>
      </c>
      <c r="AU527" s="11" t="e">
        <f>IF(('OddsRatio_working_3-way'!X527=0),0,'OddsRatio_working_3-way'!AO527)</f>
        <v>#VALUE!</v>
      </c>
      <c r="AV527" s="11" t="e">
        <f>IF(('OddsRatio_working_3-way'!X527=0),0,'OddsRatio_working_3-way'!AP527)</f>
        <v>#VALUE!</v>
      </c>
      <c r="AW527" s="11" t="e">
        <f>IF(('OddsRatio_working_3-way'!X527=0),0,'OddsRatio_working_3-way'!AQ527)</f>
        <v>#VALUE!</v>
      </c>
    </row>
    <row r="528" spans="1:49">
      <c r="A528" s="4" t="str">
        <f>IF('True_Odds_Calculator_3-way'!A529="","",'True_Odds_Calculator_3-way'!A529)</f>
        <v/>
      </c>
      <c r="B528" s="4" t="str">
        <f>IF('True_Odds_Calculator_3-way'!B529="","",'True_Odds_Calculator_3-way'!B529)</f>
        <v/>
      </c>
      <c r="C528" s="4" t="str">
        <f>IF('True_Odds_Calculator_3-way'!C529="","",'True_Odds_Calculator_3-way'!C529)</f>
        <v/>
      </c>
      <c r="D528" s="9" t="e">
        <f t="shared" si="117"/>
        <v>#VALUE!</v>
      </c>
      <c r="E528" s="9" t="e">
        <f t="shared" si="118"/>
        <v>#VALUE!</v>
      </c>
      <c r="F528" s="9" t="e">
        <f t="shared" si="119"/>
        <v>#VALUE!</v>
      </c>
      <c r="G528" s="9" t="str">
        <f t="shared" si="120"/>
        <v/>
      </c>
      <c r="H528" s="9" t="str">
        <f t="shared" si="121"/>
        <v/>
      </c>
      <c r="I528" s="9" t="str">
        <f t="shared" si="122"/>
        <v/>
      </c>
      <c r="J528" s="9" t="str">
        <f t="shared" si="123"/>
        <v/>
      </c>
      <c r="K528" s="11" t="e">
        <f t="shared" si="124"/>
        <v>#VALUE!</v>
      </c>
      <c r="L528" s="11" t="e">
        <f t="shared" si="125"/>
        <v>#VALUE!</v>
      </c>
      <c r="M528" s="11" t="e">
        <f t="shared" si="126"/>
        <v>#VALUE!</v>
      </c>
      <c r="N528" s="11" t="e">
        <f>'OddsRatio_working_3-way'!K528+'OddsRatio_working_3-way'!L528+'OddsRatio_working_3-way'!M528-('OddsRatio_working_3-way'!K528*'OddsRatio_working_3-way'!L528)-('OddsRatio_working_3-way'!K528*'OddsRatio_working_3-way'!M528)-('OddsRatio_working_3-way'!L528*'OddsRatio_working_3-way'!M528)+('OddsRatio_working_3-way'!K528*'OddsRatio_working_3-way'!L528*'OddsRatio_working_3-way'!M528)-1</f>
        <v>#VALUE!</v>
      </c>
      <c r="O528" s="11">
        <f>0</f>
        <v>0</v>
      </c>
      <c r="P528" s="11" t="e">
        <f>('OddsRatio_working_3-way'!K528*'OddsRatio_working_3-way'!L528)+('OddsRatio_working_3-way'!K528*'OddsRatio_working_3-way'!M528)+('OddsRatio_working_3-way'!L528*'OddsRatio_working_3-way'!M528)-(3*'OddsRatio_working_3-way'!K528*'OddsRatio_working_3-way'!L528*'OddsRatio_working_3-way'!M528)</f>
        <v>#VALUE!</v>
      </c>
      <c r="Q528" s="11" t="e">
        <f>2*'OddsRatio_working_3-way'!K528*'OddsRatio_working_3-way'!L528*'OddsRatio_working_3-way'!M528</f>
        <v>#VALUE!</v>
      </c>
      <c r="R528" s="11" t="e">
        <f t="shared" si="127"/>
        <v>#VALUE!</v>
      </c>
      <c r="S528" s="11" t="e">
        <f t="shared" si="128"/>
        <v>#VALUE!</v>
      </c>
      <c r="T528" s="11" t="e">
        <f t="shared" si="129"/>
        <v>#VALUE!</v>
      </c>
      <c r="U528" s="11" t="e">
        <f>'OddsRatio_working_3-way'!S528-'OddsRatio_working_3-way'!R528^2/3</f>
        <v>#VALUE!</v>
      </c>
      <c r="V528" s="11" t="e">
        <f>'OddsRatio_working_3-way'!S528*'OddsRatio_working_3-way'!R528/3-2*'OddsRatio_working_3-way'!R528^3/27-'OddsRatio_working_3-way'!T528</f>
        <v>#VALUE!</v>
      </c>
      <c r="W528" s="11" t="e">
        <f>'OddsRatio_working_3-way'!V528^2+4*'OddsRatio_working_3-way'!U528^3/27</f>
        <v>#VALUE!</v>
      </c>
      <c r="X528" s="11" t="e">
        <f>IF('OddsRatio_working_3-way'!W528&gt;0,IF(ABS('OddsRatio_working_3-way'!V528+SQRT('OddsRatio_working_3-way'!W528))/2&gt;0,ABS('OddsRatio_working_3-way'!V528+SQRT('OddsRatio_working_3-way'!W528))/2,ABS('OddsRatio_working_3-way'!V528-SQRT('OddsRatio_working_3-way'!W528))/2),SQRT(-'OddsRatio_working_3-way'!U528^3/27))</f>
        <v>#VALUE!</v>
      </c>
      <c r="Y528" s="11" t="e">
        <f>IF('OddsRatio_working_3-way'!W528&gt;=0,IF('OddsRatio_working_3-way'!V528+SQRT('OddsRatio_working_3-way'!W528)&gt;0,0,PI()),ACOS('OddsRatio_working_3-way'!V528/(2*'OddsRatio_working_3-way'!X528)))</f>
        <v>#VALUE!</v>
      </c>
      <c r="Z528" s="11" t="e">
        <f>'OddsRatio_working_3-way'!X528^(1/3)*COS('OddsRatio_working_3-way'!Y528/3)</f>
        <v>#VALUE!</v>
      </c>
      <c r="AA528" s="11" t="e">
        <f>'OddsRatio_working_3-way'!X528^(1/3)*COS(('OddsRatio_working_3-way'!Y528+2*PI())/3)</f>
        <v>#VALUE!</v>
      </c>
      <c r="AB528" s="11" t="e">
        <f>'OddsRatio_working_3-way'!X528^(1/3)*COS(('OddsRatio_working_3-way'!Y528+4*PI())/3)</f>
        <v>#VALUE!</v>
      </c>
      <c r="AC528" s="11" t="e">
        <f>'OddsRatio_working_3-way'!X528^(1/3)*SIN('OddsRatio_working_3-way'!Y528/3)</f>
        <v>#VALUE!</v>
      </c>
      <c r="AD528" s="11" t="e">
        <f>'OddsRatio_working_3-way'!X528^(1/3)*SIN(('OddsRatio_working_3-way'!Y528+2*PI())/3)</f>
        <v>#VALUE!</v>
      </c>
      <c r="AE528" s="11" t="e">
        <f>'OddsRatio_working_3-way'!X528^(1/3)*SIN(('OddsRatio_working_3-way'!Y528+4*PI())/3)</f>
        <v>#VALUE!</v>
      </c>
      <c r="AF528" s="11" t="e">
        <f>-'OddsRatio_working_3-way'!U528/(3*'OddsRatio_working_3-way'!X528^(1/3))*COS(('OddsRatio_working_3-way'!Y528)/3)</f>
        <v>#VALUE!</v>
      </c>
      <c r="AG528" s="11" t="e">
        <f>-'OddsRatio_working_3-way'!U528/(3*'OddsRatio_working_3-way'!X528^(1/3))*COS(('OddsRatio_working_3-way'!Y528+2*PI())/3)</f>
        <v>#VALUE!</v>
      </c>
      <c r="AH528" s="11" t="e">
        <f>-'OddsRatio_working_3-way'!U528/(3*'OddsRatio_working_3-way'!X528^(1/3))*COS(('OddsRatio_working_3-way'!Y528+4*PI())/3)</f>
        <v>#VALUE!</v>
      </c>
      <c r="AI528" s="11" t="e">
        <f>'OddsRatio_working_3-way'!U528/(3*'OddsRatio_working_3-way'!X528^(1/3))*SIN(('OddsRatio_working_3-way'!Y528)/3)</f>
        <v>#VALUE!</v>
      </c>
      <c r="AJ528" s="11" t="e">
        <f>'OddsRatio_working_3-way'!U528/(3*'OddsRatio_working_3-way'!X528^(1/3))*SIN(('OddsRatio_working_3-way'!Y528+2*PI())/3)</f>
        <v>#VALUE!</v>
      </c>
      <c r="AK528" s="11" t="e">
        <f>'OddsRatio_working_3-way'!U528/(3*'OddsRatio_working_3-way'!X528^(1/3))*SIN(('OddsRatio_working_3-way'!Y528+4*PI())/3)</f>
        <v>#VALUE!</v>
      </c>
      <c r="AL528" s="11" t="e">
        <f>'OddsRatio_working_3-way'!Z528+'OddsRatio_working_3-way'!AF528</f>
        <v>#VALUE!</v>
      </c>
      <c r="AM528" s="11" t="e">
        <f>'OddsRatio_working_3-way'!AA528+'OddsRatio_working_3-way'!AG528</f>
        <v>#VALUE!</v>
      </c>
      <c r="AN528" s="11" t="e">
        <f>'OddsRatio_working_3-way'!AB528+'OddsRatio_working_3-way'!AH528</f>
        <v>#VALUE!</v>
      </c>
      <c r="AO528" s="11" t="e">
        <f>'OddsRatio_working_3-way'!AC528+'OddsRatio_working_3-way'!AI528</f>
        <v>#VALUE!</v>
      </c>
      <c r="AP528" s="11" t="e">
        <f>'OddsRatio_working_3-way'!AD528+'OddsRatio_working_3-way'!AJ528</f>
        <v>#VALUE!</v>
      </c>
      <c r="AQ528" s="11" t="e">
        <f>'OddsRatio_working_3-way'!AE528+'OddsRatio_working_3-way'!AK528</f>
        <v>#VALUE!</v>
      </c>
      <c r="AR528" s="10" t="str">
        <f>IF(A528="","",IF(('OddsRatio_working_3-way'!X528=0),IF(Q528&gt;0,-Q528^(1/3),(-Q528)^(1/3)),'OddsRatio_working_3-way'!AL528-'OddsRatio_working_3-way'!R528/3))</f>
        <v/>
      </c>
      <c r="AS528" s="11" t="e">
        <f>IF(('OddsRatio_working_3-way'!X528=0),IF(Q528&gt;0,-Q528^(1/3),(-Q528)^(1/3)),'OddsRatio_working_3-way'!AM528-'OddsRatio_working_3-way'!R528/3)</f>
        <v>#VALUE!</v>
      </c>
      <c r="AT528" s="11" t="e">
        <f>IF(('OddsRatio_working_3-way'!X528=0),IF(Q528&gt;0,-Q528^(1/3),(-Q528)^(1/3)),'OddsRatio_working_3-way'!AN528-'OddsRatio_working_3-way'!R528/3)</f>
        <v>#VALUE!</v>
      </c>
      <c r="AU528" s="11" t="e">
        <f>IF(('OddsRatio_working_3-way'!X528=0),0,'OddsRatio_working_3-way'!AO528)</f>
        <v>#VALUE!</v>
      </c>
      <c r="AV528" s="11" t="e">
        <f>IF(('OddsRatio_working_3-way'!X528=0),0,'OddsRatio_working_3-way'!AP528)</f>
        <v>#VALUE!</v>
      </c>
      <c r="AW528" s="11" t="e">
        <f>IF(('OddsRatio_working_3-way'!X528=0),0,'OddsRatio_working_3-way'!AQ528)</f>
        <v>#VALUE!</v>
      </c>
    </row>
    <row r="529" spans="1:49">
      <c r="A529" s="4" t="str">
        <f>IF('True_Odds_Calculator_3-way'!A530="","",'True_Odds_Calculator_3-way'!A530)</f>
        <v/>
      </c>
      <c r="B529" s="4" t="str">
        <f>IF('True_Odds_Calculator_3-way'!B530="","",'True_Odds_Calculator_3-way'!B530)</f>
        <v/>
      </c>
      <c r="C529" s="4" t="str">
        <f>IF('True_Odds_Calculator_3-way'!C530="","",'True_Odds_Calculator_3-way'!C530)</f>
        <v/>
      </c>
      <c r="D529" s="9" t="e">
        <f t="shared" si="117"/>
        <v>#VALUE!</v>
      </c>
      <c r="E529" s="9" t="e">
        <f t="shared" si="118"/>
        <v>#VALUE!</v>
      </c>
      <c r="F529" s="9" t="e">
        <f t="shared" si="119"/>
        <v>#VALUE!</v>
      </c>
      <c r="G529" s="9" t="str">
        <f t="shared" si="120"/>
        <v/>
      </c>
      <c r="H529" s="9" t="str">
        <f t="shared" si="121"/>
        <v/>
      </c>
      <c r="I529" s="9" t="str">
        <f t="shared" si="122"/>
        <v/>
      </c>
      <c r="J529" s="9" t="str">
        <f t="shared" si="123"/>
        <v/>
      </c>
      <c r="K529" s="11" t="e">
        <f t="shared" si="124"/>
        <v>#VALUE!</v>
      </c>
      <c r="L529" s="11" t="e">
        <f t="shared" si="125"/>
        <v>#VALUE!</v>
      </c>
      <c r="M529" s="11" t="e">
        <f t="shared" si="126"/>
        <v>#VALUE!</v>
      </c>
      <c r="N529" s="11" t="e">
        <f>'OddsRatio_working_3-way'!K529+'OddsRatio_working_3-way'!L529+'OddsRatio_working_3-way'!M529-('OddsRatio_working_3-way'!K529*'OddsRatio_working_3-way'!L529)-('OddsRatio_working_3-way'!K529*'OddsRatio_working_3-way'!M529)-('OddsRatio_working_3-way'!L529*'OddsRatio_working_3-way'!M529)+('OddsRatio_working_3-way'!K529*'OddsRatio_working_3-way'!L529*'OddsRatio_working_3-way'!M529)-1</f>
        <v>#VALUE!</v>
      </c>
      <c r="O529" s="11">
        <f>0</f>
        <v>0</v>
      </c>
      <c r="P529" s="11" t="e">
        <f>('OddsRatio_working_3-way'!K529*'OddsRatio_working_3-way'!L529)+('OddsRatio_working_3-way'!K529*'OddsRatio_working_3-way'!M529)+('OddsRatio_working_3-way'!L529*'OddsRatio_working_3-way'!M529)-(3*'OddsRatio_working_3-way'!K529*'OddsRatio_working_3-way'!L529*'OddsRatio_working_3-way'!M529)</f>
        <v>#VALUE!</v>
      </c>
      <c r="Q529" s="11" t="e">
        <f>2*'OddsRatio_working_3-way'!K529*'OddsRatio_working_3-way'!L529*'OddsRatio_working_3-way'!M529</f>
        <v>#VALUE!</v>
      </c>
      <c r="R529" s="11" t="e">
        <f t="shared" si="127"/>
        <v>#VALUE!</v>
      </c>
      <c r="S529" s="11" t="e">
        <f t="shared" si="128"/>
        <v>#VALUE!</v>
      </c>
      <c r="T529" s="11" t="e">
        <f t="shared" si="129"/>
        <v>#VALUE!</v>
      </c>
      <c r="U529" s="11" t="e">
        <f>'OddsRatio_working_3-way'!S529-'OddsRatio_working_3-way'!R529^2/3</f>
        <v>#VALUE!</v>
      </c>
      <c r="V529" s="11" t="e">
        <f>'OddsRatio_working_3-way'!S529*'OddsRatio_working_3-way'!R529/3-2*'OddsRatio_working_3-way'!R529^3/27-'OddsRatio_working_3-way'!T529</f>
        <v>#VALUE!</v>
      </c>
      <c r="W529" s="11" t="e">
        <f>'OddsRatio_working_3-way'!V529^2+4*'OddsRatio_working_3-way'!U529^3/27</f>
        <v>#VALUE!</v>
      </c>
      <c r="X529" s="11" t="e">
        <f>IF('OddsRatio_working_3-way'!W529&gt;0,IF(ABS('OddsRatio_working_3-way'!V529+SQRT('OddsRatio_working_3-way'!W529))/2&gt;0,ABS('OddsRatio_working_3-way'!V529+SQRT('OddsRatio_working_3-way'!W529))/2,ABS('OddsRatio_working_3-way'!V529-SQRT('OddsRatio_working_3-way'!W529))/2),SQRT(-'OddsRatio_working_3-way'!U529^3/27))</f>
        <v>#VALUE!</v>
      </c>
      <c r="Y529" s="11" t="e">
        <f>IF('OddsRatio_working_3-way'!W529&gt;=0,IF('OddsRatio_working_3-way'!V529+SQRT('OddsRatio_working_3-way'!W529)&gt;0,0,PI()),ACOS('OddsRatio_working_3-way'!V529/(2*'OddsRatio_working_3-way'!X529)))</f>
        <v>#VALUE!</v>
      </c>
      <c r="Z529" s="11" t="e">
        <f>'OddsRatio_working_3-way'!X529^(1/3)*COS('OddsRatio_working_3-way'!Y529/3)</f>
        <v>#VALUE!</v>
      </c>
      <c r="AA529" s="11" t="e">
        <f>'OddsRatio_working_3-way'!X529^(1/3)*COS(('OddsRatio_working_3-way'!Y529+2*PI())/3)</f>
        <v>#VALUE!</v>
      </c>
      <c r="AB529" s="11" t="e">
        <f>'OddsRatio_working_3-way'!X529^(1/3)*COS(('OddsRatio_working_3-way'!Y529+4*PI())/3)</f>
        <v>#VALUE!</v>
      </c>
      <c r="AC529" s="11" t="e">
        <f>'OddsRatio_working_3-way'!X529^(1/3)*SIN('OddsRatio_working_3-way'!Y529/3)</f>
        <v>#VALUE!</v>
      </c>
      <c r="AD529" s="11" t="e">
        <f>'OddsRatio_working_3-way'!X529^(1/3)*SIN(('OddsRatio_working_3-way'!Y529+2*PI())/3)</f>
        <v>#VALUE!</v>
      </c>
      <c r="AE529" s="11" t="e">
        <f>'OddsRatio_working_3-way'!X529^(1/3)*SIN(('OddsRatio_working_3-way'!Y529+4*PI())/3)</f>
        <v>#VALUE!</v>
      </c>
      <c r="AF529" s="11" t="e">
        <f>-'OddsRatio_working_3-way'!U529/(3*'OddsRatio_working_3-way'!X529^(1/3))*COS(('OddsRatio_working_3-way'!Y529)/3)</f>
        <v>#VALUE!</v>
      </c>
      <c r="AG529" s="11" t="e">
        <f>-'OddsRatio_working_3-way'!U529/(3*'OddsRatio_working_3-way'!X529^(1/3))*COS(('OddsRatio_working_3-way'!Y529+2*PI())/3)</f>
        <v>#VALUE!</v>
      </c>
      <c r="AH529" s="11" t="e">
        <f>-'OddsRatio_working_3-way'!U529/(3*'OddsRatio_working_3-way'!X529^(1/3))*COS(('OddsRatio_working_3-way'!Y529+4*PI())/3)</f>
        <v>#VALUE!</v>
      </c>
      <c r="AI529" s="11" t="e">
        <f>'OddsRatio_working_3-way'!U529/(3*'OddsRatio_working_3-way'!X529^(1/3))*SIN(('OddsRatio_working_3-way'!Y529)/3)</f>
        <v>#VALUE!</v>
      </c>
      <c r="AJ529" s="11" t="e">
        <f>'OddsRatio_working_3-way'!U529/(3*'OddsRatio_working_3-way'!X529^(1/3))*SIN(('OddsRatio_working_3-way'!Y529+2*PI())/3)</f>
        <v>#VALUE!</v>
      </c>
      <c r="AK529" s="11" t="e">
        <f>'OddsRatio_working_3-way'!U529/(3*'OddsRatio_working_3-way'!X529^(1/3))*SIN(('OddsRatio_working_3-way'!Y529+4*PI())/3)</f>
        <v>#VALUE!</v>
      </c>
      <c r="AL529" s="11" t="e">
        <f>'OddsRatio_working_3-way'!Z529+'OddsRatio_working_3-way'!AF529</f>
        <v>#VALUE!</v>
      </c>
      <c r="AM529" s="11" t="e">
        <f>'OddsRatio_working_3-way'!AA529+'OddsRatio_working_3-way'!AG529</f>
        <v>#VALUE!</v>
      </c>
      <c r="AN529" s="11" t="e">
        <f>'OddsRatio_working_3-way'!AB529+'OddsRatio_working_3-way'!AH529</f>
        <v>#VALUE!</v>
      </c>
      <c r="AO529" s="11" t="e">
        <f>'OddsRatio_working_3-way'!AC529+'OddsRatio_working_3-way'!AI529</f>
        <v>#VALUE!</v>
      </c>
      <c r="AP529" s="11" t="e">
        <f>'OddsRatio_working_3-way'!AD529+'OddsRatio_working_3-way'!AJ529</f>
        <v>#VALUE!</v>
      </c>
      <c r="AQ529" s="11" t="e">
        <f>'OddsRatio_working_3-way'!AE529+'OddsRatio_working_3-way'!AK529</f>
        <v>#VALUE!</v>
      </c>
      <c r="AR529" s="10" t="str">
        <f>IF(A529="","",IF(('OddsRatio_working_3-way'!X529=0),IF(Q529&gt;0,-Q529^(1/3),(-Q529)^(1/3)),'OddsRatio_working_3-way'!AL529-'OddsRatio_working_3-way'!R529/3))</f>
        <v/>
      </c>
      <c r="AS529" s="11" t="e">
        <f>IF(('OddsRatio_working_3-way'!X529=0),IF(Q529&gt;0,-Q529^(1/3),(-Q529)^(1/3)),'OddsRatio_working_3-way'!AM529-'OddsRatio_working_3-way'!R529/3)</f>
        <v>#VALUE!</v>
      </c>
      <c r="AT529" s="11" t="e">
        <f>IF(('OddsRatio_working_3-way'!X529=0),IF(Q529&gt;0,-Q529^(1/3),(-Q529)^(1/3)),'OddsRatio_working_3-way'!AN529-'OddsRatio_working_3-way'!R529/3)</f>
        <v>#VALUE!</v>
      </c>
      <c r="AU529" s="11" t="e">
        <f>IF(('OddsRatio_working_3-way'!X529=0),0,'OddsRatio_working_3-way'!AO529)</f>
        <v>#VALUE!</v>
      </c>
      <c r="AV529" s="11" t="e">
        <f>IF(('OddsRatio_working_3-way'!X529=0),0,'OddsRatio_working_3-way'!AP529)</f>
        <v>#VALUE!</v>
      </c>
      <c r="AW529" s="11" t="e">
        <f>IF(('OddsRatio_working_3-way'!X529=0),0,'OddsRatio_working_3-way'!AQ529)</f>
        <v>#VALUE!</v>
      </c>
    </row>
    <row r="530" spans="1:49">
      <c r="A530" s="4" t="str">
        <f>IF('True_Odds_Calculator_3-way'!A531="","",'True_Odds_Calculator_3-way'!A531)</f>
        <v/>
      </c>
      <c r="B530" s="4" t="str">
        <f>IF('True_Odds_Calculator_3-way'!B531="","",'True_Odds_Calculator_3-way'!B531)</f>
        <v/>
      </c>
      <c r="C530" s="4" t="str">
        <f>IF('True_Odds_Calculator_3-way'!C531="","",'True_Odds_Calculator_3-way'!C531)</f>
        <v/>
      </c>
      <c r="D530" s="9" t="e">
        <f t="shared" si="117"/>
        <v>#VALUE!</v>
      </c>
      <c r="E530" s="9" t="e">
        <f t="shared" si="118"/>
        <v>#VALUE!</v>
      </c>
      <c r="F530" s="9" t="e">
        <f t="shared" si="119"/>
        <v>#VALUE!</v>
      </c>
      <c r="G530" s="9" t="str">
        <f t="shared" si="120"/>
        <v/>
      </c>
      <c r="H530" s="9" t="str">
        <f t="shared" si="121"/>
        <v/>
      </c>
      <c r="I530" s="9" t="str">
        <f t="shared" si="122"/>
        <v/>
      </c>
      <c r="J530" s="9" t="str">
        <f t="shared" si="123"/>
        <v/>
      </c>
      <c r="K530" s="11" t="e">
        <f t="shared" si="124"/>
        <v>#VALUE!</v>
      </c>
      <c r="L530" s="11" t="e">
        <f t="shared" si="125"/>
        <v>#VALUE!</v>
      </c>
      <c r="M530" s="11" t="e">
        <f t="shared" si="126"/>
        <v>#VALUE!</v>
      </c>
      <c r="N530" s="11" t="e">
        <f>'OddsRatio_working_3-way'!K530+'OddsRatio_working_3-way'!L530+'OddsRatio_working_3-way'!M530-('OddsRatio_working_3-way'!K530*'OddsRatio_working_3-way'!L530)-('OddsRatio_working_3-way'!K530*'OddsRatio_working_3-way'!M530)-('OddsRatio_working_3-way'!L530*'OddsRatio_working_3-way'!M530)+('OddsRatio_working_3-way'!K530*'OddsRatio_working_3-way'!L530*'OddsRatio_working_3-way'!M530)-1</f>
        <v>#VALUE!</v>
      </c>
      <c r="O530" s="11">
        <f>0</f>
        <v>0</v>
      </c>
      <c r="P530" s="11" t="e">
        <f>('OddsRatio_working_3-way'!K530*'OddsRatio_working_3-way'!L530)+('OddsRatio_working_3-way'!K530*'OddsRatio_working_3-way'!M530)+('OddsRatio_working_3-way'!L530*'OddsRatio_working_3-way'!M530)-(3*'OddsRatio_working_3-way'!K530*'OddsRatio_working_3-way'!L530*'OddsRatio_working_3-way'!M530)</f>
        <v>#VALUE!</v>
      </c>
      <c r="Q530" s="11" t="e">
        <f>2*'OddsRatio_working_3-way'!K530*'OddsRatio_working_3-way'!L530*'OddsRatio_working_3-way'!M530</f>
        <v>#VALUE!</v>
      </c>
      <c r="R530" s="11" t="e">
        <f t="shared" si="127"/>
        <v>#VALUE!</v>
      </c>
      <c r="S530" s="11" t="e">
        <f t="shared" si="128"/>
        <v>#VALUE!</v>
      </c>
      <c r="T530" s="11" t="e">
        <f t="shared" si="129"/>
        <v>#VALUE!</v>
      </c>
      <c r="U530" s="11" t="e">
        <f>'OddsRatio_working_3-way'!S530-'OddsRatio_working_3-way'!R530^2/3</f>
        <v>#VALUE!</v>
      </c>
      <c r="V530" s="11" t="e">
        <f>'OddsRatio_working_3-way'!S530*'OddsRatio_working_3-way'!R530/3-2*'OddsRatio_working_3-way'!R530^3/27-'OddsRatio_working_3-way'!T530</f>
        <v>#VALUE!</v>
      </c>
      <c r="W530" s="11" t="e">
        <f>'OddsRatio_working_3-way'!V530^2+4*'OddsRatio_working_3-way'!U530^3/27</f>
        <v>#VALUE!</v>
      </c>
      <c r="X530" s="11" t="e">
        <f>IF('OddsRatio_working_3-way'!W530&gt;0,IF(ABS('OddsRatio_working_3-way'!V530+SQRT('OddsRatio_working_3-way'!W530))/2&gt;0,ABS('OddsRatio_working_3-way'!V530+SQRT('OddsRatio_working_3-way'!W530))/2,ABS('OddsRatio_working_3-way'!V530-SQRT('OddsRatio_working_3-way'!W530))/2),SQRT(-'OddsRatio_working_3-way'!U530^3/27))</f>
        <v>#VALUE!</v>
      </c>
      <c r="Y530" s="11" t="e">
        <f>IF('OddsRatio_working_3-way'!W530&gt;=0,IF('OddsRatio_working_3-way'!V530+SQRT('OddsRatio_working_3-way'!W530)&gt;0,0,PI()),ACOS('OddsRatio_working_3-way'!V530/(2*'OddsRatio_working_3-way'!X530)))</f>
        <v>#VALUE!</v>
      </c>
      <c r="Z530" s="11" t="e">
        <f>'OddsRatio_working_3-way'!X530^(1/3)*COS('OddsRatio_working_3-way'!Y530/3)</f>
        <v>#VALUE!</v>
      </c>
      <c r="AA530" s="11" t="e">
        <f>'OddsRatio_working_3-way'!X530^(1/3)*COS(('OddsRatio_working_3-way'!Y530+2*PI())/3)</f>
        <v>#VALUE!</v>
      </c>
      <c r="AB530" s="11" t="e">
        <f>'OddsRatio_working_3-way'!X530^(1/3)*COS(('OddsRatio_working_3-way'!Y530+4*PI())/3)</f>
        <v>#VALUE!</v>
      </c>
      <c r="AC530" s="11" t="e">
        <f>'OddsRatio_working_3-way'!X530^(1/3)*SIN('OddsRatio_working_3-way'!Y530/3)</f>
        <v>#VALUE!</v>
      </c>
      <c r="AD530" s="11" t="e">
        <f>'OddsRatio_working_3-way'!X530^(1/3)*SIN(('OddsRatio_working_3-way'!Y530+2*PI())/3)</f>
        <v>#VALUE!</v>
      </c>
      <c r="AE530" s="11" t="e">
        <f>'OddsRatio_working_3-way'!X530^(1/3)*SIN(('OddsRatio_working_3-way'!Y530+4*PI())/3)</f>
        <v>#VALUE!</v>
      </c>
      <c r="AF530" s="11" t="e">
        <f>-'OddsRatio_working_3-way'!U530/(3*'OddsRatio_working_3-way'!X530^(1/3))*COS(('OddsRatio_working_3-way'!Y530)/3)</f>
        <v>#VALUE!</v>
      </c>
      <c r="AG530" s="11" t="e">
        <f>-'OddsRatio_working_3-way'!U530/(3*'OddsRatio_working_3-way'!X530^(1/3))*COS(('OddsRatio_working_3-way'!Y530+2*PI())/3)</f>
        <v>#VALUE!</v>
      </c>
      <c r="AH530" s="11" t="e">
        <f>-'OddsRatio_working_3-way'!U530/(3*'OddsRatio_working_3-way'!X530^(1/3))*COS(('OddsRatio_working_3-way'!Y530+4*PI())/3)</f>
        <v>#VALUE!</v>
      </c>
      <c r="AI530" s="11" t="e">
        <f>'OddsRatio_working_3-way'!U530/(3*'OddsRatio_working_3-way'!X530^(1/3))*SIN(('OddsRatio_working_3-way'!Y530)/3)</f>
        <v>#VALUE!</v>
      </c>
      <c r="AJ530" s="11" t="e">
        <f>'OddsRatio_working_3-way'!U530/(3*'OddsRatio_working_3-way'!X530^(1/3))*SIN(('OddsRatio_working_3-way'!Y530+2*PI())/3)</f>
        <v>#VALUE!</v>
      </c>
      <c r="AK530" s="11" t="e">
        <f>'OddsRatio_working_3-way'!U530/(3*'OddsRatio_working_3-way'!X530^(1/3))*SIN(('OddsRatio_working_3-way'!Y530+4*PI())/3)</f>
        <v>#VALUE!</v>
      </c>
      <c r="AL530" s="11" t="e">
        <f>'OddsRatio_working_3-way'!Z530+'OddsRatio_working_3-way'!AF530</f>
        <v>#VALUE!</v>
      </c>
      <c r="AM530" s="11" t="e">
        <f>'OddsRatio_working_3-way'!AA530+'OddsRatio_working_3-way'!AG530</f>
        <v>#VALUE!</v>
      </c>
      <c r="AN530" s="11" t="e">
        <f>'OddsRatio_working_3-way'!AB530+'OddsRatio_working_3-way'!AH530</f>
        <v>#VALUE!</v>
      </c>
      <c r="AO530" s="11" t="e">
        <f>'OddsRatio_working_3-way'!AC530+'OddsRatio_working_3-way'!AI530</f>
        <v>#VALUE!</v>
      </c>
      <c r="AP530" s="11" t="e">
        <f>'OddsRatio_working_3-way'!AD530+'OddsRatio_working_3-way'!AJ530</f>
        <v>#VALUE!</v>
      </c>
      <c r="AQ530" s="11" t="e">
        <f>'OddsRatio_working_3-way'!AE530+'OddsRatio_working_3-way'!AK530</f>
        <v>#VALUE!</v>
      </c>
      <c r="AR530" s="10" t="str">
        <f>IF(A530="","",IF(('OddsRatio_working_3-way'!X530=0),IF(Q530&gt;0,-Q530^(1/3),(-Q530)^(1/3)),'OddsRatio_working_3-way'!AL530-'OddsRatio_working_3-way'!R530/3))</f>
        <v/>
      </c>
      <c r="AS530" s="11" t="e">
        <f>IF(('OddsRatio_working_3-way'!X530=0),IF(Q530&gt;0,-Q530^(1/3),(-Q530)^(1/3)),'OddsRatio_working_3-way'!AM530-'OddsRatio_working_3-way'!R530/3)</f>
        <v>#VALUE!</v>
      </c>
      <c r="AT530" s="11" t="e">
        <f>IF(('OddsRatio_working_3-way'!X530=0),IF(Q530&gt;0,-Q530^(1/3),(-Q530)^(1/3)),'OddsRatio_working_3-way'!AN530-'OddsRatio_working_3-way'!R530/3)</f>
        <v>#VALUE!</v>
      </c>
      <c r="AU530" s="11" t="e">
        <f>IF(('OddsRatio_working_3-way'!X530=0),0,'OddsRatio_working_3-way'!AO530)</f>
        <v>#VALUE!</v>
      </c>
      <c r="AV530" s="11" t="e">
        <f>IF(('OddsRatio_working_3-way'!X530=0),0,'OddsRatio_working_3-way'!AP530)</f>
        <v>#VALUE!</v>
      </c>
      <c r="AW530" s="11" t="e">
        <f>IF(('OddsRatio_working_3-way'!X530=0),0,'OddsRatio_working_3-way'!AQ530)</f>
        <v>#VALUE!</v>
      </c>
    </row>
    <row r="531" spans="1:49">
      <c r="A531" s="4" t="str">
        <f>IF('True_Odds_Calculator_3-way'!A532="","",'True_Odds_Calculator_3-way'!A532)</f>
        <v/>
      </c>
      <c r="B531" s="4" t="str">
        <f>IF('True_Odds_Calculator_3-way'!B532="","",'True_Odds_Calculator_3-way'!B532)</f>
        <v/>
      </c>
      <c r="C531" s="4" t="str">
        <f>IF('True_Odds_Calculator_3-way'!C532="","",'True_Odds_Calculator_3-way'!C532)</f>
        <v/>
      </c>
      <c r="D531" s="9" t="e">
        <f t="shared" si="117"/>
        <v>#VALUE!</v>
      </c>
      <c r="E531" s="9" t="e">
        <f t="shared" si="118"/>
        <v>#VALUE!</v>
      </c>
      <c r="F531" s="9" t="e">
        <f t="shared" si="119"/>
        <v>#VALUE!</v>
      </c>
      <c r="G531" s="9" t="str">
        <f t="shared" si="120"/>
        <v/>
      </c>
      <c r="H531" s="9" t="str">
        <f t="shared" si="121"/>
        <v/>
      </c>
      <c r="I531" s="9" t="str">
        <f t="shared" si="122"/>
        <v/>
      </c>
      <c r="J531" s="9" t="str">
        <f t="shared" si="123"/>
        <v/>
      </c>
      <c r="K531" s="11" t="e">
        <f t="shared" si="124"/>
        <v>#VALUE!</v>
      </c>
      <c r="L531" s="11" t="e">
        <f t="shared" si="125"/>
        <v>#VALUE!</v>
      </c>
      <c r="M531" s="11" t="e">
        <f t="shared" si="126"/>
        <v>#VALUE!</v>
      </c>
      <c r="N531" s="11" t="e">
        <f>'OddsRatio_working_3-way'!K531+'OddsRatio_working_3-way'!L531+'OddsRatio_working_3-way'!M531-('OddsRatio_working_3-way'!K531*'OddsRatio_working_3-way'!L531)-('OddsRatio_working_3-way'!K531*'OddsRatio_working_3-way'!M531)-('OddsRatio_working_3-way'!L531*'OddsRatio_working_3-way'!M531)+('OddsRatio_working_3-way'!K531*'OddsRatio_working_3-way'!L531*'OddsRatio_working_3-way'!M531)-1</f>
        <v>#VALUE!</v>
      </c>
      <c r="O531" s="11">
        <f>0</f>
        <v>0</v>
      </c>
      <c r="P531" s="11" t="e">
        <f>('OddsRatio_working_3-way'!K531*'OddsRatio_working_3-way'!L531)+('OddsRatio_working_3-way'!K531*'OddsRatio_working_3-way'!M531)+('OddsRatio_working_3-way'!L531*'OddsRatio_working_3-way'!M531)-(3*'OddsRatio_working_3-way'!K531*'OddsRatio_working_3-way'!L531*'OddsRatio_working_3-way'!M531)</f>
        <v>#VALUE!</v>
      </c>
      <c r="Q531" s="11" t="e">
        <f>2*'OddsRatio_working_3-way'!K531*'OddsRatio_working_3-way'!L531*'OddsRatio_working_3-way'!M531</f>
        <v>#VALUE!</v>
      </c>
      <c r="R531" s="11" t="e">
        <f t="shared" si="127"/>
        <v>#VALUE!</v>
      </c>
      <c r="S531" s="11" t="e">
        <f t="shared" si="128"/>
        <v>#VALUE!</v>
      </c>
      <c r="T531" s="11" t="e">
        <f t="shared" si="129"/>
        <v>#VALUE!</v>
      </c>
      <c r="U531" s="11" t="e">
        <f>'OddsRatio_working_3-way'!S531-'OddsRatio_working_3-way'!R531^2/3</f>
        <v>#VALUE!</v>
      </c>
      <c r="V531" s="11" t="e">
        <f>'OddsRatio_working_3-way'!S531*'OddsRatio_working_3-way'!R531/3-2*'OddsRatio_working_3-way'!R531^3/27-'OddsRatio_working_3-way'!T531</f>
        <v>#VALUE!</v>
      </c>
      <c r="W531" s="11" t="e">
        <f>'OddsRatio_working_3-way'!V531^2+4*'OddsRatio_working_3-way'!U531^3/27</f>
        <v>#VALUE!</v>
      </c>
      <c r="X531" s="11" t="e">
        <f>IF('OddsRatio_working_3-way'!W531&gt;0,IF(ABS('OddsRatio_working_3-way'!V531+SQRT('OddsRatio_working_3-way'!W531))/2&gt;0,ABS('OddsRatio_working_3-way'!V531+SQRT('OddsRatio_working_3-way'!W531))/2,ABS('OddsRatio_working_3-way'!V531-SQRT('OddsRatio_working_3-way'!W531))/2),SQRT(-'OddsRatio_working_3-way'!U531^3/27))</f>
        <v>#VALUE!</v>
      </c>
      <c r="Y531" s="11" t="e">
        <f>IF('OddsRatio_working_3-way'!W531&gt;=0,IF('OddsRatio_working_3-way'!V531+SQRT('OddsRatio_working_3-way'!W531)&gt;0,0,PI()),ACOS('OddsRatio_working_3-way'!V531/(2*'OddsRatio_working_3-way'!X531)))</f>
        <v>#VALUE!</v>
      </c>
      <c r="Z531" s="11" t="e">
        <f>'OddsRatio_working_3-way'!X531^(1/3)*COS('OddsRatio_working_3-way'!Y531/3)</f>
        <v>#VALUE!</v>
      </c>
      <c r="AA531" s="11" t="e">
        <f>'OddsRatio_working_3-way'!X531^(1/3)*COS(('OddsRatio_working_3-way'!Y531+2*PI())/3)</f>
        <v>#VALUE!</v>
      </c>
      <c r="AB531" s="11" t="e">
        <f>'OddsRatio_working_3-way'!X531^(1/3)*COS(('OddsRatio_working_3-way'!Y531+4*PI())/3)</f>
        <v>#VALUE!</v>
      </c>
      <c r="AC531" s="11" t="e">
        <f>'OddsRatio_working_3-way'!X531^(1/3)*SIN('OddsRatio_working_3-way'!Y531/3)</f>
        <v>#VALUE!</v>
      </c>
      <c r="AD531" s="11" t="e">
        <f>'OddsRatio_working_3-way'!X531^(1/3)*SIN(('OddsRatio_working_3-way'!Y531+2*PI())/3)</f>
        <v>#VALUE!</v>
      </c>
      <c r="AE531" s="11" t="e">
        <f>'OddsRatio_working_3-way'!X531^(1/3)*SIN(('OddsRatio_working_3-way'!Y531+4*PI())/3)</f>
        <v>#VALUE!</v>
      </c>
      <c r="AF531" s="11" t="e">
        <f>-'OddsRatio_working_3-way'!U531/(3*'OddsRatio_working_3-way'!X531^(1/3))*COS(('OddsRatio_working_3-way'!Y531)/3)</f>
        <v>#VALUE!</v>
      </c>
      <c r="AG531" s="11" t="e">
        <f>-'OddsRatio_working_3-way'!U531/(3*'OddsRatio_working_3-way'!X531^(1/3))*COS(('OddsRatio_working_3-way'!Y531+2*PI())/3)</f>
        <v>#VALUE!</v>
      </c>
      <c r="AH531" s="11" t="e">
        <f>-'OddsRatio_working_3-way'!U531/(3*'OddsRatio_working_3-way'!X531^(1/3))*COS(('OddsRatio_working_3-way'!Y531+4*PI())/3)</f>
        <v>#VALUE!</v>
      </c>
      <c r="AI531" s="11" t="e">
        <f>'OddsRatio_working_3-way'!U531/(3*'OddsRatio_working_3-way'!X531^(1/3))*SIN(('OddsRatio_working_3-way'!Y531)/3)</f>
        <v>#VALUE!</v>
      </c>
      <c r="AJ531" s="11" t="e">
        <f>'OddsRatio_working_3-way'!U531/(3*'OddsRatio_working_3-way'!X531^(1/3))*SIN(('OddsRatio_working_3-way'!Y531+2*PI())/3)</f>
        <v>#VALUE!</v>
      </c>
      <c r="AK531" s="11" t="e">
        <f>'OddsRatio_working_3-way'!U531/(3*'OddsRatio_working_3-way'!X531^(1/3))*SIN(('OddsRatio_working_3-way'!Y531+4*PI())/3)</f>
        <v>#VALUE!</v>
      </c>
      <c r="AL531" s="11" t="e">
        <f>'OddsRatio_working_3-way'!Z531+'OddsRatio_working_3-way'!AF531</f>
        <v>#VALUE!</v>
      </c>
      <c r="AM531" s="11" t="e">
        <f>'OddsRatio_working_3-way'!AA531+'OddsRatio_working_3-way'!AG531</f>
        <v>#VALUE!</v>
      </c>
      <c r="AN531" s="11" t="e">
        <f>'OddsRatio_working_3-way'!AB531+'OddsRatio_working_3-way'!AH531</f>
        <v>#VALUE!</v>
      </c>
      <c r="AO531" s="11" t="e">
        <f>'OddsRatio_working_3-way'!AC531+'OddsRatio_working_3-way'!AI531</f>
        <v>#VALUE!</v>
      </c>
      <c r="AP531" s="11" t="e">
        <f>'OddsRatio_working_3-way'!AD531+'OddsRatio_working_3-way'!AJ531</f>
        <v>#VALUE!</v>
      </c>
      <c r="AQ531" s="11" t="e">
        <f>'OddsRatio_working_3-way'!AE531+'OddsRatio_working_3-way'!AK531</f>
        <v>#VALUE!</v>
      </c>
      <c r="AR531" s="10" t="str">
        <f>IF(A531="","",IF(('OddsRatio_working_3-way'!X531=0),IF(Q531&gt;0,-Q531^(1/3),(-Q531)^(1/3)),'OddsRatio_working_3-way'!AL531-'OddsRatio_working_3-way'!R531/3))</f>
        <v/>
      </c>
      <c r="AS531" s="11" t="e">
        <f>IF(('OddsRatio_working_3-way'!X531=0),IF(Q531&gt;0,-Q531^(1/3),(-Q531)^(1/3)),'OddsRatio_working_3-way'!AM531-'OddsRatio_working_3-way'!R531/3)</f>
        <v>#VALUE!</v>
      </c>
      <c r="AT531" s="11" t="e">
        <f>IF(('OddsRatio_working_3-way'!X531=0),IF(Q531&gt;0,-Q531^(1/3),(-Q531)^(1/3)),'OddsRatio_working_3-way'!AN531-'OddsRatio_working_3-way'!R531/3)</f>
        <v>#VALUE!</v>
      </c>
      <c r="AU531" s="11" t="e">
        <f>IF(('OddsRatio_working_3-way'!X531=0),0,'OddsRatio_working_3-way'!AO531)</f>
        <v>#VALUE!</v>
      </c>
      <c r="AV531" s="11" t="e">
        <f>IF(('OddsRatio_working_3-way'!X531=0),0,'OddsRatio_working_3-way'!AP531)</f>
        <v>#VALUE!</v>
      </c>
      <c r="AW531" s="11" t="e">
        <f>IF(('OddsRatio_working_3-way'!X531=0),0,'OddsRatio_working_3-way'!AQ531)</f>
        <v>#VALUE!</v>
      </c>
    </row>
    <row r="532" spans="1:49">
      <c r="A532" s="4" t="str">
        <f>IF('True_Odds_Calculator_3-way'!A533="","",'True_Odds_Calculator_3-way'!A533)</f>
        <v/>
      </c>
      <c r="B532" s="4" t="str">
        <f>IF('True_Odds_Calculator_3-way'!B533="","",'True_Odds_Calculator_3-way'!B533)</f>
        <v/>
      </c>
      <c r="C532" s="4" t="str">
        <f>IF('True_Odds_Calculator_3-way'!C533="","",'True_Odds_Calculator_3-way'!C533)</f>
        <v/>
      </c>
      <c r="D532" s="9" t="e">
        <f t="shared" si="117"/>
        <v>#VALUE!</v>
      </c>
      <c r="E532" s="9" t="e">
        <f t="shared" si="118"/>
        <v>#VALUE!</v>
      </c>
      <c r="F532" s="9" t="e">
        <f t="shared" si="119"/>
        <v>#VALUE!</v>
      </c>
      <c r="G532" s="9" t="str">
        <f t="shared" si="120"/>
        <v/>
      </c>
      <c r="H532" s="9" t="str">
        <f t="shared" si="121"/>
        <v/>
      </c>
      <c r="I532" s="9" t="str">
        <f t="shared" si="122"/>
        <v/>
      </c>
      <c r="J532" s="9" t="str">
        <f t="shared" si="123"/>
        <v/>
      </c>
      <c r="K532" s="11" t="e">
        <f t="shared" si="124"/>
        <v>#VALUE!</v>
      </c>
      <c r="L532" s="11" t="e">
        <f t="shared" si="125"/>
        <v>#VALUE!</v>
      </c>
      <c r="M532" s="11" t="e">
        <f t="shared" si="126"/>
        <v>#VALUE!</v>
      </c>
      <c r="N532" s="11" t="e">
        <f>'OddsRatio_working_3-way'!K532+'OddsRatio_working_3-way'!L532+'OddsRatio_working_3-way'!M532-('OddsRatio_working_3-way'!K532*'OddsRatio_working_3-way'!L532)-('OddsRatio_working_3-way'!K532*'OddsRatio_working_3-way'!M532)-('OddsRatio_working_3-way'!L532*'OddsRatio_working_3-way'!M532)+('OddsRatio_working_3-way'!K532*'OddsRatio_working_3-way'!L532*'OddsRatio_working_3-way'!M532)-1</f>
        <v>#VALUE!</v>
      </c>
      <c r="O532" s="11">
        <f>0</f>
        <v>0</v>
      </c>
      <c r="P532" s="11" t="e">
        <f>('OddsRatio_working_3-way'!K532*'OddsRatio_working_3-way'!L532)+('OddsRatio_working_3-way'!K532*'OddsRatio_working_3-way'!M532)+('OddsRatio_working_3-way'!L532*'OddsRatio_working_3-way'!M532)-(3*'OddsRatio_working_3-way'!K532*'OddsRatio_working_3-way'!L532*'OddsRatio_working_3-way'!M532)</f>
        <v>#VALUE!</v>
      </c>
      <c r="Q532" s="11" t="e">
        <f>2*'OddsRatio_working_3-way'!K532*'OddsRatio_working_3-way'!L532*'OddsRatio_working_3-way'!M532</f>
        <v>#VALUE!</v>
      </c>
      <c r="R532" s="11" t="e">
        <f t="shared" si="127"/>
        <v>#VALUE!</v>
      </c>
      <c r="S532" s="11" t="e">
        <f t="shared" si="128"/>
        <v>#VALUE!</v>
      </c>
      <c r="T532" s="11" t="e">
        <f t="shared" si="129"/>
        <v>#VALUE!</v>
      </c>
      <c r="U532" s="11" t="e">
        <f>'OddsRatio_working_3-way'!S532-'OddsRatio_working_3-way'!R532^2/3</f>
        <v>#VALUE!</v>
      </c>
      <c r="V532" s="11" t="e">
        <f>'OddsRatio_working_3-way'!S532*'OddsRatio_working_3-way'!R532/3-2*'OddsRatio_working_3-way'!R532^3/27-'OddsRatio_working_3-way'!T532</f>
        <v>#VALUE!</v>
      </c>
      <c r="W532" s="11" t="e">
        <f>'OddsRatio_working_3-way'!V532^2+4*'OddsRatio_working_3-way'!U532^3/27</f>
        <v>#VALUE!</v>
      </c>
      <c r="X532" s="11" t="e">
        <f>IF('OddsRatio_working_3-way'!W532&gt;0,IF(ABS('OddsRatio_working_3-way'!V532+SQRT('OddsRatio_working_3-way'!W532))/2&gt;0,ABS('OddsRatio_working_3-way'!V532+SQRT('OddsRatio_working_3-way'!W532))/2,ABS('OddsRatio_working_3-way'!V532-SQRT('OddsRatio_working_3-way'!W532))/2),SQRT(-'OddsRatio_working_3-way'!U532^3/27))</f>
        <v>#VALUE!</v>
      </c>
      <c r="Y532" s="11" t="e">
        <f>IF('OddsRatio_working_3-way'!W532&gt;=0,IF('OddsRatio_working_3-way'!V532+SQRT('OddsRatio_working_3-way'!W532)&gt;0,0,PI()),ACOS('OddsRatio_working_3-way'!V532/(2*'OddsRatio_working_3-way'!X532)))</f>
        <v>#VALUE!</v>
      </c>
      <c r="Z532" s="11" t="e">
        <f>'OddsRatio_working_3-way'!X532^(1/3)*COS('OddsRatio_working_3-way'!Y532/3)</f>
        <v>#VALUE!</v>
      </c>
      <c r="AA532" s="11" t="e">
        <f>'OddsRatio_working_3-way'!X532^(1/3)*COS(('OddsRatio_working_3-way'!Y532+2*PI())/3)</f>
        <v>#VALUE!</v>
      </c>
      <c r="AB532" s="11" t="e">
        <f>'OddsRatio_working_3-way'!X532^(1/3)*COS(('OddsRatio_working_3-way'!Y532+4*PI())/3)</f>
        <v>#VALUE!</v>
      </c>
      <c r="AC532" s="11" t="e">
        <f>'OddsRatio_working_3-way'!X532^(1/3)*SIN('OddsRatio_working_3-way'!Y532/3)</f>
        <v>#VALUE!</v>
      </c>
      <c r="AD532" s="11" t="e">
        <f>'OddsRatio_working_3-way'!X532^(1/3)*SIN(('OddsRatio_working_3-way'!Y532+2*PI())/3)</f>
        <v>#VALUE!</v>
      </c>
      <c r="AE532" s="11" t="e">
        <f>'OddsRatio_working_3-way'!X532^(1/3)*SIN(('OddsRatio_working_3-way'!Y532+4*PI())/3)</f>
        <v>#VALUE!</v>
      </c>
      <c r="AF532" s="11" t="e">
        <f>-'OddsRatio_working_3-way'!U532/(3*'OddsRatio_working_3-way'!X532^(1/3))*COS(('OddsRatio_working_3-way'!Y532)/3)</f>
        <v>#VALUE!</v>
      </c>
      <c r="AG532" s="11" t="e">
        <f>-'OddsRatio_working_3-way'!U532/(3*'OddsRatio_working_3-way'!X532^(1/3))*COS(('OddsRatio_working_3-way'!Y532+2*PI())/3)</f>
        <v>#VALUE!</v>
      </c>
      <c r="AH532" s="11" t="e">
        <f>-'OddsRatio_working_3-way'!U532/(3*'OddsRatio_working_3-way'!X532^(1/3))*COS(('OddsRatio_working_3-way'!Y532+4*PI())/3)</f>
        <v>#VALUE!</v>
      </c>
      <c r="AI532" s="11" t="e">
        <f>'OddsRatio_working_3-way'!U532/(3*'OddsRatio_working_3-way'!X532^(1/3))*SIN(('OddsRatio_working_3-way'!Y532)/3)</f>
        <v>#VALUE!</v>
      </c>
      <c r="AJ532" s="11" t="e">
        <f>'OddsRatio_working_3-way'!U532/(3*'OddsRatio_working_3-way'!X532^(1/3))*SIN(('OddsRatio_working_3-way'!Y532+2*PI())/3)</f>
        <v>#VALUE!</v>
      </c>
      <c r="AK532" s="11" t="e">
        <f>'OddsRatio_working_3-way'!U532/(3*'OddsRatio_working_3-way'!X532^(1/3))*SIN(('OddsRatio_working_3-way'!Y532+4*PI())/3)</f>
        <v>#VALUE!</v>
      </c>
      <c r="AL532" s="11" t="e">
        <f>'OddsRatio_working_3-way'!Z532+'OddsRatio_working_3-way'!AF532</f>
        <v>#VALUE!</v>
      </c>
      <c r="AM532" s="11" t="e">
        <f>'OddsRatio_working_3-way'!AA532+'OddsRatio_working_3-way'!AG532</f>
        <v>#VALUE!</v>
      </c>
      <c r="AN532" s="11" t="e">
        <f>'OddsRatio_working_3-way'!AB532+'OddsRatio_working_3-way'!AH532</f>
        <v>#VALUE!</v>
      </c>
      <c r="AO532" s="11" t="e">
        <f>'OddsRatio_working_3-way'!AC532+'OddsRatio_working_3-way'!AI532</f>
        <v>#VALUE!</v>
      </c>
      <c r="AP532" s="11" t="e">
        <f>'OddsRatio_working_3-way'!AD532+'OddsRatio_working_3-way'!AJ532</f>
        <v>#VALUE!</v>
      </c>
      <c r="AQ532" s="11" t="e">
        <f>'OddsRatio_working_3-way'!AE532+'OddsRatio_working_3-way'!AK532</f>
        <v>#VALUE!</v>
      </c>
      <c r="AR532" s="10" t="str">
        <f>IF(A532="","",IF(('OddsRatio_working_3-way'!X532=0),IF(Q532&gt;0,-Q532^(1/3),(-Q532)^(1/3)),'OddsRatio_working_3-way'!AL532-'OddsRatio_working_3-way'!R532/3))</f>
        <v/>
      </c>
      <c r="AS532" s="11" t="e">
        <f>IF(('OddsRatio_working_3-way'!X532=0),IF(Q532&gt;0,-Q532^(1/3),(-Q532)^(1/3)),'OddsRatio_working_3-way'!AM532-'OddsRatio_working_3-way'!R532/3)</f>
        <v>#VALUE!</v>
      </c>
      <c r="AT532" s="11" t="e">
        <f>IF(('OddsRatio_working_3-way'!X532=0),IF(Q532&gt;0,-Q532^(1/3),(-Q532)^(1/3)),'OddsRatio_working_3-way'!AN532-'OddsRatio_working_3-way'!R532/3)</f>
        <v>#VALUE!</v>
      </c>
      <c r="AU532" s="11" t="e">
        <f>IF(('OddsRatio_working_3-way'!X532=0),0,'OddsRatio_working_3-way'!AO532)</f>
        <v>#VALUE!</v>
      </c>
      <c r="AV532" s="11" t="e">
        <f>IF(('OddsRatio_working_3-way'!X532=0),0,'OddsRatio_working_3-way'!AP532)</f>
        <v>#VALUE!</v>
      </c>
      <c r="AW532" s="11" t="e">
        <f>IF(('OddsRatio_working_3-way'!X532=0),0,'OddsRatio_working_3-way'!AQ532)</f>
        <v>#VALUE!</v>
      </c>
    </row>
    <row r="533" spans="1:49">
      <c r="A533" s="4" t="str">
        <f>IF('True_Odds_Calculator_3-way'!A534="","",'True_Odds_Calculator_3-way'!A534)</f>
        <v/>
      </c>
      <c r="B533" s="4" t="str">
        <f>IF('True_Odds_Calculator_3-way'!B534="","",'True_Odds_Calculator_3-way'!B534)</f>
        <v/>
      </c>
      <c r="C533" s="4" t="str">
        <f>IF('True_Odds_Calculator_3-way'!C534="","",'True_Odds_Calculator_3-way'!C534)</f>
        <v/>
      </c>
      <c r="D533" s="9" t="e">
        <f t="shared" si="117"/>
        <v>#VALUE!</v>
      </c>
      <c r="E533" s="9" t="e">
        <f t="shared" si="118"/>
        <v>#VALUE!</v>
      </c>
      <c r="F533" s="9" t="e">
        <f t="shared" si="119"/>
        <v>#VALUE!</v>
      </c>
      <c r="G533" s="9" t="str">
        <f t="shared" si="120"/>
        <v/>
      </c>
      <c r="H533" s="9" t="str">
        <f t="shared" si="121"/>
        <v/>
      </c>
      <c r="I533" s="9" t="str">
        <f t="shared" si="122"/>
        <v/>
      </c>
      <c r="J533" s="9" t="str">
        <f t="shared" si="123"/>
        <v/>
      </c>
      <c r="K533" s="11" t="e">
        <f t="shared" si="124"/>
        <v>#VALUE!</v>
      </c>
      <c r="L533" s="11" t="e">
        <f t="shared" si="125"/>
        <v>#VALUE!</v>
      </c>
      <c r="M533" s="11" t="e">
        <f t="shared" si="126"/>
        <v>#VALUE!</v>
      </c>
      <c r="N533" s="11" t="e">
        <f>'OddsRatio_working_3-way'!K533+'OddsRatio_working_3-way'!L533+'OddsRatio_working_3-way'!M533-('OddsRatio_working_3-way'!K533*'OddsRatio_working_3-way'!L533)-('OddsRatio_working_3-way'!K533*'OddsRatio_working_3-way'!M533)-('OddsRatio_working_3-way'!L533*'OddsRatio_working_3-way'!M533)+('OddsRatio_working_3-way'!K533*'OddsRatio_working_3-way'!L533*'OddsRatio_working_3-way'!M533)-1</f>
        <v>#VALUE!</v>
      </c>
      <c r="O533" s="11">
        <f>0</f>
        <v>0</v>
      </c>
      <c r="P533" s="11" t="e">
        <f>('OddsRatio_working_3-way'!K533*'OddsRatio_working_3-way'!L533)+('OddsRatio_working_3-way'!K533*'OddsRatio_working_3-way'!M533)+('OddsRatio_working_3-way'!L533*'OddsRatio_working_3-way'!M533)-(3*'OddsRatio_working_3-way'!K533*'OddsRatio_working_3-way'!L533*'OddsRatio_working_3-way'!M533)</f>
        <v>#VALUE!</v>
      </c>
      <c r="Q533" s="11" t="e">
        <f>2*'OddsRatio_working_3-way'!K533*'OddsRatio_working_3-way'!L533*'OddsRatio_working_3-way'!M533</f>
        <v>#VALUE!</v>
      </c>
      <c r="R533" s="11" t="e">
        <f t="shared" si="127"/>
        <v>#VALUE!</v>
      </c>
      <c r="S533" s="11" t="e">
        <f t="shared" si="128"/>
        <v>#VALUE!</v>
      </c>
      <c r="T533" s="11" t="e">
        <f t="shared" si="129"/>
        <v>#VALUE!</v>
      </c>
      <c r="U533" s="11" t="e">
        <f>'OddsRatio_working_3-way'!S533-'OddsRatio_working_3-way'!R533^2/3</f>
        <v>#VALUE!</v>
      </c>
      <c r="V533" s="11" t="e">
        <f>'OddsRatio_working_3-way'!S533*'OddsRatio_working_3-way'!R533/3-2*'OddsRatio_working_3-way'!R533^3/27-'OddsRatio_working_3-way'!T533</f>
        <v>#VALUE!</v>
      </c>
      <c r="W533" s="11" t="e">
        <f>'OddsRatio_working_3-way'!V533^2+4*'OddsRatio_working_3-way'!U533^3/27</f>
        <v>#VALUE!</v>
      </c>
      <c r="X533" s="11" t="e">
        <f>IF('OddsRatio_working_3-way'!W533&gt;0,IF(ABS('OddsRatio_working_3-way'!V533+SQRT('OddsRatio_working_3-way'!W533))/2&gt;0,ABS('OddsRatio_working_3-way'!V533+SQRT('OddsRatio_working_3-way'!W533))/2,ABS('OddsRatio_working_3-way'!V533-SQRT('OddsRatio_working_3-way'!W533))/2),SQRT(-'OddsRatio_working_3-way'!U533^3/27))</f>
        <v>#VALUE!</v>
      </c>
      <c r="Y533" s="11" t="e">
        <f>IF('OddsRatio_working_3-way'!W533&gt;=0,IF('OddsRatio_working_3-way'!V533+SQRT('OddsRatio_working_3-way'!W533)&gt;0,0,PI()),ACOS('OddsRatio_working_3-way'!V533/(2*'OddsRatio_working_3-way'!X533)))</f>
        <v>#VALUE!</v>
      </c>
      <c r="Z533" s="11" t="e">
        <f>'OddsRatio_working_3-way'!X533^(1/3)*COS('OddsRatio_working_3-way'!Y533/3)</f>
        <v>#VALUE!</v>
      </c>
      <c r="AA533" s="11" t="e">
        <f>'OddsRatio_working_3-way'!X533^(1/3)*COS(('OddsRatio_working_3-way'!Y533+2*PI())/3)</f>
        <v>#VALUE!</v>
      </c>
      <c r="AB533" s="11" t="e">
        <f>'OddsRatio_working_3-way'!X533^(1/3)*COS(('OddsRatio_working_3-way'!Y533+4*PI())/3)</f>
        <v>#VALUE!</v>
      </c>
      <c r="AC533" s="11" t="e">
        <f>'OddsRatio_working_3-way'!X533^(1/3)*SIN('OddsRatio_working_3-way'!Y533/3)</f>
        <v>#VALUE!</v>
      </c>
      <c r="AD533" s="11" t="e">
        <f>'OddsRatio_working_3-way'!X533^(1/3)*SIN(('OddsRatio_working_3-way'!Y533+2*PI())/3)</f>
        <v>#VALUE!</v>
      </c>
      <c r="AE533" s="11" t="e">
        <f>'OddsRatio_working_3-way'!X533^(1/3)*SIN(('OddsRatio_working_3-way'!Y533+4*PI())/3)</f>
        <v>#VALUE!</v>
      </c>
      <c r="AF533" s="11" t="e">
        <f>-'OddsRatio_working_3-way'!U533/(3*'OddsRatio_working_3-way'!X533^(1/3))*COS(('OddsRatio_working_3-way'!Y533)/3)</f>
        <v>#VALUE!</v>
      </c>
      <c r="AG533" s="11" t="e">
        <f>-'OddsRatio_working_3-way'!U533/(3*'OddsRatio_working_3-way'!X533^(1/3))*COS(('OddsRatio_working_3-way'!Y533+2*PI())/3)</f>
        <v>#VALUE!</v>
      </c>
      <c r="AH533" s="11" t="e">
        <f>-'OddsRatio_working_3-way'!U533/(3*'OddsRatio_working_3-way'!X533^(1/3))*COS(('OddsRatio_working_3-way'!Y533+4*PI())/3)</f>
        <v>#VALUE!</v>
      </c>
      <c r="AI533" s="11" t="e">
        <f>'OddsRatio_working_3-way'!U533/(3*'OddsRatio_working_3-way'!X533^(1/3))*SIN(('OddsRatio_working_3-way'!Y533)/3)</f>
        <v>#VALUE!</v>
      </c>
      <c r="AJ533" s="11" t="e">
        <f>'OddsRatio_working_3-way'!U533/(3*'OddsRatio_working_3-way'!X533^(1/3))*SIN(('OddsRatio_working_3-way'!Y533+2*PI())/3)</f>
        <v>#VALUE!</v>
      </c>
      <c r="AK533" s="11" t="e">
        <f>'OddsRatio_working_3-way'!U533/(3*'OddsRatio_working_3-way'!X533^(1/3))*SIN(('OddsRatio_working_3-way'!Y533+4*PI())/3)</f>
        <v>#VALUE!</v>
      </c>
      <c r="AL533" s="11" t="e">
        <f>'OddsRatio_working_3-way'!Z533+'OddsRatio_working_3-way'!AF533</f>
        <v>#VALUE!</v>
      </c>
      <c r="AM533" s="11" t="e">
        <f>'OddsRatio_working_3-way'!AA533+'OddsRatio_working_3-way'!AG533</f>
        <v>#VALUE!</v>
      </c>
      <c r="AN533" s="11" t="e">
        <f>'OddsRatio_working_3-way'!AB533+'OddsRatio_working_3-way'!AH533</f>
        <v>#VALUE!</v>
      </c>
      <c r="AO533" s="11" t="e">
        <f>'OddsRatio_working_3-way'!AC533+'OddsRatio_working_3-way'!AI533</f>
        <v>#VALUE!</v>
      </c>
      <c r="AP533" s="11" t="e">
        <f>'OddsRatio_working_3-way'!AD533+'OddsRatio_working_3-way'!AJ533</f>
        <v>#VALUE!</v>
      </c>
      <c r="AQ533" s="11" t="e">
        <f>'OddsRatio_working_3-way'!AE533+'OddsRatio_working_3-way'!AK533</f>
        <v>#VALUE!</v>
      </c>
      <c r="AR533" s="10" t="str">
        <f>IF(A533="","",IF(('OddsRatio_working_3-way'!X533=0),IF(Q533&gt;0,-Q533^(1/3),(-Q533)^(1/3)),'OddsRatio_working_3-way'!AL533-'OddsRatio_working_3-way'!R533/3))</f>
        <v/>
      </c>
      <c r="AS533" s="11" t="e">
        <f>IF(('OddsRatio_working_3-way'!X533=0),IF(Q533&gt;0,-Q533^(1/3),(-Q533)^(1/3)),'OddsRatio_working_3-way'!AM533-'OddsRatio_working_3-way'!R533/3)</f>
        <v>#VALUE!</v>
      </c>
      <c r="AT533" s="11" t="e">
        <f>IF(('OddsRatio_working_3-way'!X533=0),IF(Q533&gt;0,-Q533^(1/3),(-Q533)^(1/3)),'OddsRatio_working_3-way'!AN533-'OddsRatio_working_3-way'!R533/3)</f>
        <v>#VALUE!</v>
      </c>
      <c r="AU533" s="11" t="e">
        <f>IF(('OddsRatio_working_3-way'!X533=0),0,'OddsRatio_working_3-way'!AO533)</f>
        <v>#VALUE!</v>
      </c>
      <c r="AV533" s="11" t="e">
        <f>IF(('OddsRatio_working_3-way'!X533=0),0,'OddsRatio_working_3-way'!AP533)</f>
        <v>#VALUE!</v>
      </c>
      <c r="AW533" s="11" t="e">
        <f>IF(('OddsRatio_working_3-way'!X533=0),0,'OddsRatio_working_3-way'!AQ533)</f>
        <v>#VALUE!</v>
      </c>
    </row>
    <row r="534" spans="1:49">
      <c r="A534" s="4" t="str">
        <f>IF('True_Odds_Calculator_3-way'!A535="","",'True_Odds_Calculator_3-way'!A535)</f>
        <v/>
      </c>
      <c r="B534" s="4" t="str">
        <f>IF('True_Odds_Calculator_3-way'!B535="","",'True_Odds_Calculator_3-way'!B535)</f>
        <v/>
      </c>
      <c r="C534" s="4" t="str">
        <f>IF('True_Odds_Calculator_3-way'!C535="","",'True_Odds_Calculator_3-way'!C535)</f>
        <v/>
      </c>
      <c r="D534" s="9" t="e">
        <f t="shared" si="117"/>
        <v>#VALUE!</v>
      </c>
      <c r="E534" s="9" t="e">
        <f t="shared" si="118"/>
        <v>#VALUE!</v>
      </c>
      <c r="F534" s="9" t="e">
        <f t="shared" si="119"/>
        <v>#VALUE!</v>
      </c>
      <c r="G534" s="9" t="str">
        <f t="shared" si="120"/>
        <v/>
      </c>
      <c r="H534" s="9" t="str">
        <f t="shared" si="121"/>
        <v/>
      </c>
      <c r="I534" s="9" t="str">
        <f t="shared" si="122"/>
        <v/>
      </c>
      <c r="J534" s="9" t="str">
        <f t="shared" si="123"/>
        <v/>
      </c>
      <c r="K534" s="11" t="e">
        <f t="shared" si="124"/>
        <v>#VALUE!</v>
      </c>
      <c r="L534" s="11" t="e">
        <f t="shared" si="125"/>
        <v>#VALUE!</v>
      </c>
      <c r="M534" s="11" t="e">
        <f t="shared" si="126"/>
        <v>#VALUE!</v>
      </c>
      <c r="N534" s="11" t="e">
        <f>'OddsRatio_working_3-way'!K534+'OddsRatio_working_3-way'!L534+'OddsRatio_working_3-way'!M534-('OddsRatio_working_3-way'!K534*'OddsRatio_working_3-way'!L534)-('OddsRatio_working_3-way'!K534*'OddsRatio_working_3-way'!M534)-('OddsRatio_working_3-way'!L534*'OddsRatio_working_3-way'!M534)+('OddsRatio_working_3-way'!K534*'OddsRatio_working_3-way'!L534*'OddsRatio_working_3-way'!M534)-1</f>
        <v>#VALUE!</v>
      </c>
      <c r="O534" s="11">
        <f>0</f>
        <v>0</v>
      </c>
      <c r="P534" s="11" t="e">
        <f>('OddsRatio_working_3-way'!K534*'OddsRatio_working_3-way'!L534)+('OddsRatio_working_3-way'!K534*'OddsRatio_working_3-way'!M534)+('OddsRatio_working_3-way'!L534*'OddsRatio_working_3-way'!M534)-(3*'OddsRatio_working_3-way'!K534*'OddsRatio_working_3-way'!L534*'OddsRatio_working_3-way'!M534)</f>
        <v>#VALUE!</v>
      </c>
      <c r="Q534" s="11" t="e">
        <f>2*'OddsRatio_working_3-way'!K534*'OddsRatio_working_3-way'!L534*'OddsRatio_working_3-way'!M534</f>
        <v>#VALUE!</v>
      </c>
      <c r="R534" s="11" t="e">
        <f t="shared" si="127"/>
        <v>#VALUE!</v>
      </c>
      <c r="S534" s="11" t="e">
        <f t="shared" si="128"/>
        <v>#VALUE!</v>
      </c>
      <c r="T534" s="11" t="e">
        <f t="shared" si="129"/>
        <v>#VALUE!</v>
      </c>
      <c r="U534" s="11" t="e">
        <f>'OddsRatio_working_3-way'!S534-'OddsRatio_working_3-way'!R534^2/3</f>
        <v>#VALUE!</v>
      </c>
      <c r="V534" s="11" t="e">
        <f>'OddsRatio_working_3-way'!S534*'OddsRatio_working_3-way'!R534/3-2*'OddsRatio_working_3-way'!R534^3/27-'OddsRatio_working_3-way'!T534</f>
        <v>#VALUE!</v>
      </c>
      <c r="W534" s="11" t="e">
        <f>'OddsRatio_working_3-way'!V534^2+4*'OddsRatio_working_3-way'!U534^3/27</f>
        <v>#VALUE!</v>
      </c>
      <c r="X534" s="11" t="e">
        <f>IF('OddsRatio_working_3-way'!W534&gt;0,IF(ABS('OddsRatio_working_3-way'!V534+SQRT('OddsRatio_working_3-way'!W534))/2&gt;0,ABS('OddsRatio_working_3-way'!V534+SQRT('OddsRatio_working_3-way'!W534))/2,ABS('OddsRatio_working_3-way'!V534-SQRT('OddsRatio_working_3-way'!W534))/2),SQRT(-'OddsRatio_working_3-way'!U534^3/27))</f>
        <v>#VALUE!</v>
      </c>
      <c r="Y534" s="11" t="e">
        <f>IF('OddsRatio_working_3-way'!W534&gt;=0,IF('OddsRatio_working_3-way'!V534+SQRT('OddsRatio_working_3-way'!W534)&gt;0,0,PI()),ACOS('OddsRatio_working_3-way'!V534/(2*'OddsRatio_working_3-way'!X534)))</f>
        <v>#VALUE!</v>
      </c>
      <c r="Z534" s="11" t="e">
        <f>'OddsRatio_working_3-way'!X534^(1/3)*COS('OddsRatio_working_3-way'!Y534/3)</f>
        <v>#VALUE!</v>
      </c>
      <c r="AA534" s="11" t="e">
        <f>'OddsRatio_working_3-way'!X534^(1/3)*COS(('OddsRatio_working_3-way'!Y534+2*PI())/3)</f>
        <v>#VALUE!</v>
      </c>
      <c r="AB534" s="11" t="e">
        <f>'OddsRatio_working_3-way'!X534^(1/3)*COS(('OddsRatio_working_3-way'!Y534+4*PI())/3)</f>
        <v>#VALUE!</v>
      </c>
      <c r="AC534" s="11" t="e">
        <f>'OddsRatio_working_3-way'!X534^(1/3)*SIN('OddsRatio_working_3-way'!Y534/3)</f>
        <v>#VALUE!</v>
      </c>
      <c r="AD534" s="11" t="e">
        <f>'OddsRatio_working_3-way'!X534^(1/3)*SIN(('OddsRatio_working_3-way'!Y534+2*PI())/3)</f>
        <v>#VALUE!</v>
      </c>
      <c r="AE534" s="11" t="e">
        <f>'OddsRatio_working_3-way'!X534^(1/3)*SIN(('OddsRatio_working_3-way'!Y534+4*PI())/3)</f>
        <v>#VALUE!</v>
      </c>
      <c r="AF534" s="11" t="e">
        <f>-'OddsRatio_working_3-way'!U534/(3*'OddsRatio_working_3-way'!X534^(1/3))*COS(('OddsRatio_working_3-way'!Y534)/3)</f>
        <v>#VALUE!</v>
      </c>
      <c r="AG534" s="11" t="e">
        <f>-'OddsRatio_working_3-way'!U534/(3*'OddsRatio_working_3-way'!X534^(1/3))*COS(('OddsRatio_working_3-way'!Y534+2*PI())/3)</f>
        <v>#VALUE!</v>
      </c>
      <c r="AH534" s="11" t="e">
        <f>-'OddsRatio_working_3-way'!U534/(3*'OddsRatio_working_3-way'!X534^(1/3))*COS(('OddsRatio_working_3-way'!Y534+4*PI())/3)</f>
        <v>#VALUE!</v>
      </c>
      <c r="AI534" s="11" t="e">
        <f>'OddsRatio_working_3-way'!U534/(3*'OddsRatio_working_3-way'!X534^(1/3))*SIN(('OddsRatio_working_3-way'!Y534)/3)</f>
        <v>#VALUE!</v>
      </c>
      <c r="AJ534" s="11" t="e">
        <f>'OddsRatio_working_3-way'!U534/(3*'OddsRatio_working_3-way'!X534^(1/3))*SIN(('OddsRatio_working_3-way'!Y534+2*PI())/3)</f>
        <v>#VALUE!</v>
      </c>
      <c r="AK534" s="11" t="e">
        <f>'OddsRatio_working_3-way'!U534/(3*'OddsRatio_working_3-way'!X534^(1/3))*SIN(('OddsRatio_working_3-way'!Y534+4*PI())/3)</f>
        <v>#VALUE!</v>
      </c>
      <c r="AL534" s="11" t="e">
        <f>'OddsRatio_working_3-way'!Z534+'OddsRatio_working_3-way'!AF534</f>
        <v>#VALUE!</v>
      </c>
      <c r="AM534" s="11" t="e">
        <f>'OddsRatio_working_3-way'!AA534+'OddsRatio_working_3-way'!AG534</f>
        <v>#VALUE!</v>
      </c>
      <c r="AN534" s="11" t="e">
        <f>'OddsRatio_working_3-way'!AB534+'OddsRatio_working_3-way'!AH534</f>
        <v>#VALUE!</v>
      </c>
      <c r="AO534" s="11" t="e">
        <f>'OddsRatio_working_3-way'!AC534+'OddsRatio_working_3-way'!AI534</f>
        <v>#VALUE!</v>
      </c>
      <c r="AP534" s="11" t="e">
        <f>'OddsRatio_working_3-way'!AD534+'OddsRatio_working_3-way'!AJ534</f>
        <v>#VALUE!</v>
      </c>
      <c r="AQ534" s="11" t="e">
        <f>'OddsRatio_working_3-way'!AE534+'OddsRatio_working_3-way'!AK534</f>
        <v>#VALUE!</v>
      </c>
      <c r="AR534" s="10" t="str">
        <f>IF(A534="","",IF(('OddsRatio_working_3-way'!X534=0),IF(Q534&gt;0,-Q534^(1/3),(-Q534)^(1/3)),'OddsRatio_working_3-way'!AL534-'OddsRatio_working_3-way'!R534/3))</f>
        <v/>
      </c>
      <c r="AS534" s="11" t="e">
        <f>IF(('OddsRatio_working_3-way'!X534=0),IF(Q534&gt;0,-Q534^(1/3),(-Q534)^(1/3)),'OddsRatio_working_3-way'!AM534-'OddsRatio_working_3-way'!R534/3)</f>
        <v>#VALUE!</v>
      </c>
      <c r="AT534" s="11" t="e">
        <f>IF(('OddsRatio_working_3-way'!X534=0),IF(Q534&gt;0,-Q534^(1/3),(-Q534)^(1/3)),'OddsRatio_working_3-way'!AN534-'OddsRatio_working_3-way'!R534/3)</f>
        <v>#VALUE!</v>
      </c>
      <c r="AU534" s="11" t="e">
        <f>IF(('OddsRatio_working_3-way'!X534=0),0,'OddsRatio_working_3-way'!AO534)</f>
        <v>#VALUE!</v>
      </c>
      <c r="AV534" s="11" t="e">
        <f>IF(('OddsRatio_working_3-way'!X534=0),0,'OddsRatio_working_3-way'!AP534)</f>
        <v>#VALUE!</v>
      </c>
      <c r="AW534" s="11" t="e">
        <f>IF(('OddsRatio_working_3-way'!X534=0),0,'OddsRatio_working_3-way'!AQ534)</f>
        <v>#VALUE!</v>
      </c>
    </row>
    <row r="535" spans="1:49">
      <c r="A535" s="4" t="str">
        <f>IF('True_Odds_Calculator_3-way'!A536="","",'True_Odds_Calculator_3-way'!A536)</f>
        <v/>
      </c>
      <c r="B535" s="4" t="str">
        <f>IF('True_Odds_Calculator_3-way'!B536="","",'True_Odds_Calculator_3-way'!B536)</f>
        <v/>
      </c>
      <c r="C535" s="4" t="str">
        <f>IF('True_Odds_Calculator_3-way'!C536="","",'True_Odds_Calculator_3-way'!C536)</f>
        <v/>
      </c>
      <c r="D535" s="9" t="e">
        <f t="shared" si="117"/>
        <v>#VALUE!</v>
      </c>
      <c r="E535" s="9" t="e">
        <f t="shared" si="118"/>
        <v>#VALUE!</v>
      </c>
      <c r="F535" s="9" t="e">
        <f t="shared" si="119"/>
        <v>#VALUE!</v>
      </c>
      <c r="G535" s="9" t="str">
        <f t="shared" si="120"/>
        <v/>
      </c>
      <c r="H535" s="9" t="str">
        <f t="shared" si="121"/>
        <v/>
      </c>
      <c r="I535" s="9" t="str">
        <f t="shared" si="122"/>
        <v/>
      </c>
      <c r="J535" s="9" t="str">
        <f t="shared" si="123"/>
        <v/>
      </c>
      <c r="K535" s="11" t="e">
        <f t="shared" si="124"/>
        <v>#VALUE!</v>
      </c>
      <c r="L535" s="11" t="e">
        <f t="shared" si="125"/>
        <v>#VALUE!</v>
      </c>
      <c r="M535" s="11" t="e">
        <f t="shared" si="126"/>
        <v>#VALUE!</v>
      </c>
      <c r="N535" s="11" t="e">
        <f>'OddsRatio_working_3-way'!K535+'OddsRatio_working_3-way'!L535+'OddsRatio_working_3-way'!M535-('OddsRatio_working_3-way'!K535*'OddsRatio_working_3-way'!L535)-('OddsRatio_working_3-way'!K535*'OddsRatio_working_3-way'!M535)-('OddsRatio_working_3-way'!L535*'OddsRatio_working_3-way'!M535)+('OddsRatio_working_3-way'!K535*'OddsRatio_working_3-way'!L535*'OddsRatio_working_3-way'!M535)-1</f>
        <v>#VALUE!</v>
      </c>
      <c r="O535" s="11">
        <f>0</f>
        <v>0</v>
      </c>
      <c r="P535" s="11" t="e">
        <f>('OddsRatio_working_3-way'!K535*'OddsRatio_working_3-way'!L535)+('OddsRatio_working_3-way'!K535*'OddsRatio_working_3-way'!M535)+('OddsRatio_working_3-way'!L535*'OddsRatio_working_3-way'!M535)-(3*'OddsRatio_working_3-way'!K535*'OddsRatio_working_3-way'!L535*'OddsRatio_working_3-way'!M535)</f>
        <v>#VALUE!</v>
      </c>
      <c r="Q535" s="11" t="e">
        <f>2*'OddsRatio_working_3-way'!K535*'OddsRatio_working_3-way'!L535*'OddsRatio_working_3-way'!M535</f>
        <v>#VALUE!</v>
      </c>
      <c r="R535" s="11" t="e">
        <f t="shared" si="127"/>
        <v>#VALUE!</v>
      </c>
      <c r="S535" s="11" t="e">
        <f t="shared" si="128"/>
        <v>#VALUE!</v>
      </c>
      <c r="T535" s="11" t="e">
        <f t="shared" si="129"/>
        <v>#VALUE!</v>
      </c>
      <c r="U535" s="11" t="e">
        <f>'OddsRatio_working_3-way'!S535-'OddsRatio_working_3-way'!R535^2/3</f>
        <v>#VALUE!</v>
      </c>
      <c r="V535" s="11" t="e">
        <f>'OddsRatio_working_3-way'!S535*'OddsRatio_working_3-way'!R535/3-2*'OddsRatio_working_3-way'!R535^3/27-'OddsRatio_working_3-way'!T535</f>
        <v>#VALUE!</v>
      </c>
      <c r="W535" s="11" t="e">
        <f>'OddsRatio_working_3-way'!V535^2+4*'OddsRatio_working_3-way'!U535^3/27</f>
        <v>#VALUE!</v>
      </c>
      <c r="X535" s="11" t="e">
        <f>IF('OddsRatio_working_3-way'!W535&gt;0,IF(ABS('OddsRatio_working_3-way'!V535+SQRT('OddsRatio_working_3-way'!W535))/2&gt;0,ABS('OddsRatio_working_3-way'!V535+SQRT('OddsRatio_working_3-way'!W535))/2,ABS('OddsRatio_working_3-way'!V535-SQRT('OddsRatio_working_3-way'!W535))/2),SQRT(-'OddsRatio_working_3-way'!U535^3/27))</f>
        <v>#VALUE!</v>
      </c>
      <c r="Y535" s="11" t="e">
        <f>IF('OddsRatio_working_3-way'!W535&gt;=0,IF('OddsRatio_working_3-way'!V535+SQRT('OddsRatio_working_3-way'!W535)&gt;0,0,PI()),ACOS('OddsRatio_working_3-way'!V535/(2*'OddsRatio_working_3-way'!X535)))</f>
        <v>#VALUE!</v>
      </c>
      <c r="Z535" s="11" t="e">
        <f>'OddsRatio_working_3-way'!X535^(1/3)*COS('OddsRatio_working_3-way'!Y535/3)</f>
        <v>#VALUE!</v>
      </c>
      <c r="AA535" s="11" t="e">
        <f>'OddsRatio_working_3-way'!X535^(1/3)*COS(('OddsRatio_working_3-way'!Y535+2*PI())/3)</f>
        <v>#VALUE!</v>
      </c>
      <c r="AB535" s="11" t="e">
        <f>'OddsRatio_working_3-way'!X535^(1/3)*COS(('OddsRatio_working_3-way'!Y535+4*PI())/3)</f>
        <v>#VALUE!</v>
      </c>
      <c r="AC535" s="11" t="e">
        <f>'OddsRatio_working_3-way'!X535^(1/3)*SIN('OddsRatio_working_3-way'!Y535/3)</f>
        <v>#VALUE!</v>
      </c>
      <c r="AD535" s="11" t="e">
        <f>'OddsRatio_working_3-way'!X535^(1/3)*SIN(('OddsRatio_working_3-way'!Y535+2*PI())/3)</f>
        <v>#VALUE!</v>
      </c>
      <c r="AE535" s="11" t="e">
        <f>'OddsRatio_working_3-way'!X535^(1/3)*SIN(('OddsRatio_working_3-way'!Y535+4*PI())/3)</f>
        <v>#VALUE!</v>
      </c>
      <c r="AF535" s="11" t="e">
        <f>-'OddsRatio_working_3-way'!U535/(3*'OddsRatio_working_3-way'!X535^(1/3))*COS(('OddsRatio_working_3-way'!Y535)/3)</f>
        <v>#VALUE!</v>
      </c>
      <c r="AG535" s="11" t="e">
        <f>-'OddsRatio_working_3-way'!U535/(3*'OddsRatio_working_3-way'!X535^(1/3))*COS(('OddsRatio_working_3-way'!Y535+2*PI())/3)</f>
        <v>#VALUE!</v>
      </c>
      <c r="AH535" s="11" t="e">
        <f>-'OddsRatio_working_3-way'!U535/(3*'OddsRatio_working_3-way'!X535^(1/3))*COS(('OddsRatio_working_3-way'!Y535+4*PI())/3)</f>
        <v>#VALUE!</v>
      </c>
      <c r="AI535" s="11" t="e">
        <f>'OddsRatio_working_3-way'!U535/(3*'OddsRatio_working_3-way'!X535^(1/3))*SIN(('OddsRatio_working_3-way'!Y535)/3)</f>
        <v>#VALUE!</v>
      </c>
      <c r="AJ535" s="11" t="e">
        <f>'OddsRatio_working_3-way'!U535/(3*'OddsRatio_working_3-way'!X535^(1/3))*SIN(('OddsRatio_working_3-way'!Y535+2*PI())/3)</f>
        <v>#VALUE!</v>
      </c>
      <c r="AK535" s="11" t="e">
        <f>'OddsRatio_working_3-way'!U535/(3*'OddsRatio_working_3-way'!X535^(1/3))*SIN(('OddsRatio_working_3-way'!Y535+4*PI())/3)</f>
        <v>#VALUE!</v>
      </c>
      <c r="AL535" s="11" t="e">
        <f>'OddsRatio_working_3-way'!Z535+'OddsRatio_working_3-way'!AF535</f>
        <v>#VALUE!</v>
      </c>
      <c r="AM535" s="11" t="e">
        <f>'OddsRatio_working_3-way'!AA535+'OddsRatio_working_3-way'!AG535</f>
        <v>#VALUE!</v>
      </c>
      <c r="AN535" s="11" t="e">
        <f>'OddsRatio_working_3-way'!AB535+'OddsRatio_working_3-way'!AH535</f>
        <v>#VALUE!</v>
      </c>
      <c r="AO535" s="11" t="e">
        <f>'OddsRatio_working_3-way'!AC535+'OddsRatio_working_3-way'!AI535</f>
        <v>#VALUE!</v>
      </c>
      <c r="AP535" s="11" t="e">
        <f>'OddsRatio_working_3-way'!AD535+'OddsRatio_working_3-way'!AJ535</f>
        <v>#VALUE!</v>
      </c>
      <c r="AQ535" s="11" t="e">
        <f>'OddsRatio_working_3-way'!AE535+'OddsRatio_working_3-way'!AK535</f>
        <v>#VALUE!</v>
      </c>
      <c r="AR535" s="10" t="str">
        <f>IF(A535="","",IF(('OddsRatio_working_3-way'!X535=0),IF(Q535&gt;0,-Q535^(1/3),(-Q535)^(1/3)),'OddsRatio_working_3-way'!AL535-'OddsRatio_working_3-way'!R535/3))</f>
        <v/>
      </c>
      <c r="AS535" s="11" t="e">
        <f>IF(('OddsRatio_working_3-way'!X535=0),IF(Q535&gt;0,-Q535^(1/3),(-Q535)^(1/3)),'OddsRatio_working_3-way'!AM535-'OddsRatio_working_3-way'!R535/3)</f>
        <v>#VALUE!</v>
      </c>
      <c r="AT535" s="11" t="e">
        <f>IF(('OddsRatio_working_3-way'!X535=0),IF(Q535&gt;0,-Q535^(1/3),(-Q535)^(1/3)),'OddsRatio_working_3-way'!AN535-'OddsRatio_working_3-way'!R535/3)</f>
        <v>#VALUE!</v>
      </c>
      <c r="AU535" s="11" t="e">
        <f>IF(('OddsRatio_working_3-way'!X535=0),0,'OddsRatio_working_3-way'!AO535)</f>
        <v>#VALUE!</v>
      </c>
      <c r="AV535" s="11" t="e">
        <f>IF(('OddsRatio_working_3-way'!X535=0),0,'OddsRatio_working_3-way'!AP535)</f>
        <v>#VALUE!</v>
      </c>
      <c r="AW535" s="11" t="e">
        <f>IF(('OddsRatio_working_3-way'!X535=0),0,'OddsRatio_working_3-way'!AQ535)</f>
        <v>#VALUE!</v>
      </c>
    </row>
    <row r="536" spans="1:49">
      <c r="A536" s="4" t="str">
        <f>IF('True_Odds_Calculator_3-way'!A537="","",'True_Odds_Calculator_3-way'!A537)</f>
        <v/>
      </c>
      <c r="B536" s="4" t="str">
        <f>IF('True_Odds_Calculator_3-way'!B537="","",'True_Odds_Calculator_3-way'!B537)</f>
        <v/>
      </c>
      <c r="C536" s="4" t="str">
        <f>IF('True_Odds_Calculator_3-way'!C537="","",'True_Odds_Calculator_3-way'!C537)</f>
        <v/>
      </c>
      <c r="D536" s="9" t="e">
        <f t="shared" si="117"/>
        <v>#VALUE!</v>
      </c>
      <c r="E536" s="9" t="e">
        <f t="shared" si="118"/>
        <v>#VALUE!</v>
      </c>
      <c r="F536" s="9" t="e">
        <f t="shared" si="119"/>
        <v>#VALUE!</v>
      </c>
      <c r="G536" s="9" t="str">
        <f t="shared" si="120"/>
        <v/>
      </c>
      <c r="H536" s="9" t="str">
        <f t="shared" si="121"/>
        <v/>
      </c>
      <c r="I536" s="9" t="str">
        <f t="shared" si="122"/>
        <v/>
      </c>
      <c r="J536" s="9" t="str">
        <f t="shared" si="123"/>
        <v/>
      </c>
      <c r="K536" s="11" t="e">
        <f t="shared" si="124"/>
        <v>#VALUE!</v>
      </c>
      <c r="L536" s="11" t="e">
        <f t="shared" si="125"/>
        <v>#VALUE!</v>
      </c>
      <c r="M536" s="11" t="e">
        <f t="shared" si="126"/>
        <v>#VALUE!</v>
      </c>
      <c r="N536" s="11" t="e">
        <f>'OddsRatio_working_3-way'!K536+'OddsRatio_working_3-way'!L536+'OddsRatio_working_3-way'!M536-('OddsRatio_working_3-way'!K536*'OddsRatio_working_3-way'!L536)-('OddsRatio_working_3-way'!K536*'OddsRatio_working_3-way'!M536)-('OddsRatio_working_3-way'!L536*'OddsRatio_working_3-way'!M536)+('OddsRatio_working_3-way'!K536*'OddsRatio_working_3-way'!L536*'OddsRatio_working_3-way'!M536)-1</f>
        <v>#VALUE!</v>
      </c>
      <c r="O536" s="11">
        <f>0</f>
        <v>0</v>
      </c>
      <c r="P536" s="11" t="e">
        <f>('OddsRatio_working_3-way'!K536*'OddsRatio_working_3-way'!L536)+('OddsRatio_working_3-way'!K536*'OddsRatio_working_3-way'!M536)+('OddsRatio_working_3-way'!L536*'OddsRatio_working_3-way'!M536)-(3*'OddsRatio_working_3-way'!K536*'OddsRatio_working_3-way'!L536*'OddsRatio_working_3-way'!M536)</f>
        <v>#VALUE!</v>
      </c>
      <c r="Q536" s="11" t="e">
        <f>2*'OddsRatio_working_3-way'!K536*'OddsRatio_working_3-way'!L536*'OddsRatio_working_3-way'!M536</f>
        <v>#VALUE!</v>
      </c>
      <c r="R536" s="11" t="e">
        <f t="shared" si="127"/>
        <v>#VALUE!</v>
      </c>
      <c r="S536" s="11" t="e">
        <f t="shared" si="128"/>
        <v>#VALUE!</v>
      </c>
      <c r="T536" s="11" t="e">
        <f t="shared" si="129"/>
        <v>#VALUE!</v>
      </c>
      <c r="U536" s="11" t="e">
        <f>'OddsRatio_working_3-way'!S536-'OddsRatio_working_3-way'!R536^2/3</f>
        <v>#VALUE!</v>
      </c>
      <c r="V536" s="11" t="e">
        <f>'OddsRatio_working_3-way'!S536*'OddsRatio_working_3-way'!R536/3-2*'OddsRatio_working_3-way'!R536^3/27-'OddsRatio_working_3-way'!T536</f>
        <v>#VALUE!</v>
      </c>
      <c r="W536" s="11" t="e">
        <f>'OddsRatio_working_3-way'!V536^2+4*'OddsRatio_working_3-way'!U536^3/27</f>
        <v>#VALUE!</v>
      </c>
      <c r="X536" s="11" t="e">
        <f>IF('OddsRatio_working_3-way'!W536&gt;0,IF(ABS('OddsRatio_working_3-way'!V536+SQRT('OddsRatio_working_3-way'!W536))/2&gt;0,ABS('OddsRatio_working_3-way'!V536+SQRT('OddsRatio_working_3-way'!W536))/2,ABS('OddsRatio_working_3-way'!V536-SQRT('OddsRatio_working_3-way'!W536))/2),SQRT(-'OddsRatio_working_3-way'!U536^3/27))</f>
        <v>#VALUE!</v>
      </c>
      <c r="Y536" s="11" t="e">
        <f>IF('OddsRatio_working_3-way'!W536&gt;=0,IF('OddsRatio_working_3-way'!V536+SQRT('OddsRatio_working_3-way'!W536)&gt;0,0,PI()),ACOS('OddsRatio_working_3-way'!V536/(2*'OddsRatio_working_3-way'!X536)))</f>
        <v>#VALUE!</v>
      </c>
      <c r="Z536" s="11" t="e">
        <f>'OddsRatio_working_3-way'!X536^(1/3)*COS('OddsRatio_working_3-way'!Y536/3)</f>
        <v>#VALUE!</v>
      </c>
      <c r="AA536" s="11" t="e">
        <f>'OddsRatio_working_3-way'!X536^(1/3)*COS(('OddsRatio_working_3-way'!Y536+2*PI())/3)</f>
        <v>#VALUE!</v>
      </c>
      <c r="AB536" s="11" t="e">
        <f>'OddsRatio_working_3-way'!X536^(1/3)*COS(('OddsRatio_working_3-way'!Y536+4*PI())/3)</f>
        <v>#VALUE!</v>
      </c>
      <c r="AC536" s="11" t="e">
        <f>'OddsRatio_working_3-way'!X536^(1/3)*SIN('OddsRatio_working_3-way'!Y536/3)</f>
        <v>#VALUE!</v>
      </c>
      <c r="AD536" s="11" t="e">
        <f>'OddsRatio_working_3-way'!X536^(1/3)*SIN(('OddsRatio_working_3-way'!Y536+2*PI())/3)</f>
        <v>#VALUE!</v>
      </c>
      <c r="AE536" s="11" t="e">
        <f>'OddsRatio_working_3-way'!X536^(1/3)*SIN(('OddsRatio_working_3-way'!Y536+4*PI())/3)</f>
        <v>#VALUE!</v>
      </c>
      <c r="AF536" s="11" t="e">
        <f>-'OddsRatio_working_3-way'!U536/(3*'OddsRatio_working_3-way'!X536^(1/3))*COS(('OddsRatio_working_3-way'!Y536)/3)</f>
        <v>#VALUE!</v>
      </c>
      <c r="AG536" s="11" t="e">
        <f>-'OddsRatio_working_3-way'!U536/(3*'OddsRatio_working_3-way'!X536^(1/3))*COS(('OddsRatio_working_3-way'!Y536+2*PI())/3)</f>
        <v>#VALUE!</v>
      </c>
      <c r="AH536" s="11" t="e">
        <f>-'OddsRatio_working_3-way'!U536/(3*'OddsRatio_working_3-way'!X536^(1/3))*COS(('OddsRatio_working_3-way'!Y536+4*PI())/3)</f>
        <v>#VALUE!</v>
      </c>
      <c r="AI536" s="11" t="e">
        <f>'OddsRatio_working_3-way'!U536/(3*'OddsRatio_working_3-way'!X536^(1/3))*SIN(('OddsRatio_working_3-way'!Y536)/3)</f>
        <v>#VALUE!</v>
      </c>
      <c r="AJ536" s="11" t="e">
        <f>'OddsRatio_working_3-way'!U536/(3*'OddsRatio_working_3-way'!X536^(1/3))*SIN(('OddsRatio_working_3-way'!Y536+2*PI())/3)</f>
        <v>#VALUE!</v>
      </c>
      <c r="AK536" s="11" t="e">
        <f>'OddsRatio_working_3-way'!U536/(3*'OddsRatio_working_3-way'!X536^(1/3))*SIN(('OddsRatio_working_3-way'!Y536+4*PI())/3)</f>
        <v>#VALUE!</v>
      </c>
      <c r="AL536" s="11" t="e">
        <f>'OddsRatio_working_3-way'!Z536+'OddsRatio_working_3-way'!AF536</f>
        <v>#VALUE!</v>
      </c>
      <c r="AM536" s="11" t="e">
        <f>'OddsRatio_working_3-way'!AA536+'OddsRatio_working_3-way'!AG536</f>
        <v>#VALUE!</v>
      </c>
      <c r="AN536" s="11" t="e">
        <f>'OddsRatio_working_3-way'!AB536+'OddsRatio_working_3-way'!AH536</f>
        <v>#VALUE!</v>
      </c>
      <c r="AO536" s="11" t="e">
        <f>'OddsRatio_working_3-way'!AC536+'OddsRatio_working_3-way'!AI536</f>
        <v>#VALUE!</v>
      </c>
      <c r="AP536" s="11" t="e">
        <f>'OddsRatio_working_3-way'!AD536+'OddsRatio_working_3-way'!AJ536</f>
        <v>#VALUE!</v>
      </c>
      <c r="AQ536" s="11" t="e">
        <f>'OddsRatio_working_3-way'!AE536+'OddsRatio_working_3-way'!AK536</f>
        <v>#VALUE!</v>
      </c>
      <c r="AR536" s="10" t="str">
        <f>IF(A536="","",IF(('OddsRatio_working_3-way'!X536=0),IF(Q536&gt;0,-Q536^(1/3),(-Q536)^(1/3)),'OddsRatio_working_3-way'!AL536-'OddsRatio_working_3-way'!R536/3))</f>
        <v/>
      </c>
      <c r="AS536" s="11" t="e">
        <f>IF(('OddsRatio_working_3-way'!X536=0),IF(Q536&gt;0,-Q536^(1/3),(-Q536)^(1/3)),'OddsRatio_working_3-way'!AM536-'OddsRatio_working_3-way'!R536/3)</f>
        <v>#VALUE!</v>
      </c>
      <c r="AT536" s="11" t="e">
        <f>IF(('OddsRatio_working_3-way'!X536=0),IF(Q536&gt;0,-Q536^(1/3),(-Q536)^(1/3)),'OddsRatio_working_3-way'!AN536-'OddsRatio_working_3-way'!R536/3)</f>
        <v>#VALUE!</v>
      </c>
      <c r="AU536" s="11" t="e">
        <f>IF(('OddsRatio_working_3-way'!X536=0),0,'OddsRatio_working_3-way'!AO536)</f>
        <v>#VALUE!</v>
      </c>
      <c r="AV536" s="11" t="e">
        <f>IF(('OddsRatio_working_3-way'!X536=0),0,'OddsRatio_working_3-way'!AP536)</f>
        <v>#VALUE!</v>
      </c>
      <c r="AW536" s="11" t="e">
        <f>IF(('OddsRatio_working_3-way'!X536=0),0,'OddsRatio_working_3-way'!AQ536)</f>
        <v>#VALUE!</v>
      </c>
    </row>
    <row r="537" spans="1:49">
      <c r="A537" s="4" t="str">
        <f>IF('True_Odds_Calculator_3-way'!A538="","",'True_Odds_Calculator_3-way'!A538)</f>
        <v/>
      </c>
      <c r="B537" s="4" t="str">
        <f>IF('True_Odds_Calculator_3-way'!B538="","",'True_Odds_Calculator_3-way'!B538)</f>
        <v/>
      </c>
      <c r="C537" s="4" t="str">
        <f>IF('True_Odds_Calculator_3-way'!C538="","",'True_Odds_Calculator_3-way'!C538)</f>
        <v/>
      </c>
      <c r="D537" s="9" t="e">
        <f t="shared" si="117"/>
        <v>#VALUE!</v>
      </c>
      <c r="E537" s="9" t="e">
        <f t="shared" si="118"/>
        <v>#VALUE!</v>
      </c>
      <c r="F537" s="9" t="e">
        <f t="shared" si="119"/>
        <v>#VALUE!</v>
      </c>
      <c r="G537" s="9" t="str">
        <f t="shared" si="120"/>
        <v/>
      </c>
      <c r="H537" s="9" t="str">
        <f t="shared" si="121"/>
        <v/>
      </c>
      <c r="I537" s="9" t="str">
        <f t="shared" si="122"/>
        <v/>
      </c>
      <c r="J537" s="9" t="str">
        <f t="shared" si="123"/>
        <v/>
      </c>
      <c r="K537" s="11" t="e">
        <f t="shared" si="124"/>
        <v>#VALUE!</v>
      </c>
      <c r="L537" s="11" t="e">
        <f t="shared" si="125"/>
        <v>#VALUE!</v>
      </c>
      <c r="M537" s="11" t="e">
        <f t="shared" si="126"/>
        <v>#VALUE!</v>
      </c>
      <c r="N537" s="11" t="e">
        <f>'OddsRatio_working_3-way'!K537+'OddsRatio_working_3-way'!L537+'OddsRatio_working_3-way'!M537-('OddsRatio_working_3-way'!K537*'OddsRatio_working_3-way'!L537)-('OddsRatio_working_3-way'!K537*'OddsRatio_working_3-way'!M537)-('OddsRatio_working_3-way'!L537*'OddsRatio_working_3-way'!M537)+('OddsRatio_working_3-way'!K537*'OddsRatio_working_3-way'!L537*'OddsRatio_working_3-way'!M537)-1</f>
        <v>#VALUE!</v>
      </c>
      <c r="O537" s="11">
        <f>0</f>
        <v>0</v>
      </c>
      <c r="P537" s="11" t="e">
        <f>('OddsRatio_working_3-way'!K537*'OddsRatio_working_3-way'!L537)+('OddsRatio_working_3-way'!K537*'OddsRatio_working_3-way'!M537)+('OddsRatio_working_3-way'!L537*'OddsRatio_working_3-way'!M537)-(3*'OddsRatio_working_3-way'!K537*'OddsRatio_working_3-way'!L537*'OddsRatio_working_3-way'!M537)</f>
        <v>#VALUE!</v>
      </c>
      <c r="Q537" s="11" t="e">
        <f>2*'OddsRatio_working_3-way'!K537*'OddsRatio_working_3-way'!L537*'OddsRatio_working_3-way'!M537</f>
        <v>#VALUE!</v>
      </c>
      <c r="R537" s="11" t="e">
        <f t="shared" si="127"/>
        <v>#VALUE!</v>
      </c>
      <c r="S537" s="11" t="e">
        <f t="shared" si="128"/>
        <v>#VALUE!</v>
      </c>
      <c r="T537" s="11" t="e">
        <f t="shared" si="129"/>
        <v>#VALUE!</v>
      </c>
      <c r="U537" s="11" t="e">
        <f>'OddsRatio_working_3-way'!S537-'OddsRatio_working_3-way'!R537^2/3</f>
        <v>#VALUE!</v>
      </c>
      <c r="V537" s="11" t="e">
        <f>'OddsRatio_working_3-way'!S537*'OddsRatio_working_3-way'!R537/3-2*'OddsRatio_working_3-way'!R537^3/27-'OddsRatio_working_3-way'!T537</f>
        <v>#VALUE!</v>
      </c>
      <c r="W537" s="11" t="e">
        <f>'OddsRatio_working_3-way'!V537^2+4*'OddsRatio_working_3-way'!U537^3/27</f>
        <v>#VALUE!</v>
      </c>
      <c r="X537" s="11" t="e">
        <f>IF('OddsRatio_working_3-way'!W537&gt;0,IF(ABS('OddsRatio_working_3-way'!V537+SQRT('OddsRatio_working_3-way'!W537))/2&gt;0,ABS('OddsRatio_working_3-way'!V537+SQRT('OddsRatio_working_3-way'!W537))/2,ABS('OddsRatio_working_3-way'!V537-SQRT('OddsRatio_working_3-way'!W537))/2),SQRT(-'OddsRatio_working_3-way'!U537^3/27))</f>
        <v>#VALUE!</v>
      </c>
      <c r="Y537" s="11" t="e">
        <f>IF('OddsRatio_working_3-way'!W537&gt;=0,IF('OddsRatio_working_3-way'!V537+SQRT('OddsRatio_working_3-way'!W537)&gt;0,0,PI()),ACOS('OddsRatio_working_3-way'!V537/(2*'OddsRatio_working_3-way'!X537)))</f>
        <v>#VALUE!</v>
      </c>
      <c r="Z537" s="11" t="e">
        <f>'OddsRatio_working_3-way'!X537^(1/3)*COS('OddsRatio_working_3-way'!Y537/3)</f>
        <v>#VALUE!</v>
      </c>
      <c r="AA537" s="11" t="e">
        <f>'OddsRatio_working_3-way'!X537^(1/3)*COS(('OddsRatio_working_3-way'!Y537+2*PI())/3)</f>
        <v>#VALUE!</v>
      </c>
      <c r="AB537" s="11" t="e">
        <f>'OddsRatio_working_3-way'!X537^(1/3)*COS(('OddsRatio_working_3-way'!Y537+4*PI())/3)</f>
        <v>#VALUE!</v>
      </c>
      <c r="AC537" s="11" t="e">
        <f>'OddsRatio_working_3-way'!X537^(1/3)*SIN('OddsRatio_working_3-way'!Y537/3)</f>
        <v>#VALUE!</v>
      </c>
      <c r="AD537" s="11" t="e">
        <f>'OddsRatio_working_3-way'!X537^(1/3)*SIN(('OddsRatio_working_3-way'!Y537+2*PI())/3)</f>
        <v>#VALUE!</v>
      </c>
      <c r="AE537" s="11" t="e">
        <f>'OddsRatio_working_3-way'!X537^(1/3)*SIN(('OddsRatio_working_3-way'!Y537+4*PI())/3)</f>
        <v>#VALUE!</v>
      </c>
      <c r="AF537" s="11" t="e">
        <f>-'OddsRatio_working_3-way'!U537/(3*'OddsRatio_working_3-way'!X537^(1/3))*COS(('OddsRatio_working_3-way'!Y537)/3)</f>
        <v>#VALUE!</v>
      </c>
      <c r="AG537" s="11" t="e">
        <f>-'OddsRatio_working_3-way'!U537/(3*'OddsRatio_working_3-way'!X537^(1/3))*COS(('OddsRatio_working_3-way'!Y537+2*PI())/3)</f>
        <v>#VALUE!</v>
      </c>
      <c r="AH537" s="11" t="e">
        <f>-'OddsRatio_working_3-way'!U537/(3*'OddsRatio_working_3-way'!X537^(1/3))*COS(('OddsRatio_working_3-way'!Y537+4*PI())/3)</f>
        <v>#VALUE!</v>
      </c>
      <c r="AI537" s="11" t="e">
        <f>'OddsRatio_working_3-way'!U537/(3*'OddsRatio_working_3-way'!X537^(1/3))*SIN(('OddsRatio_working_3-way'!Y537)/3)</f>
        <v>#VALUE!</v>
      </c>
      <c r="AJ537" s="11" t="e">
        <f>'OddsRatio_working_3-way'!U537/(3*'OddsRatio_working_3-way'!X537^(1/3))*SIN(('OddsRatio_working_3-way'!Y537+2*PI())/3)</f>
        <v>#VALUE!</v>
      </c>
      <c r="AK537" s="11" t="e">
        <f>'OddsRatio_working_3-way'!U537/(3*'OddsRatio_working_3-way'!X537^(1/3))*SIN(('OddsRatio_working_3-way'!Y537+4*PI())/3)</f>
        <v>#VALUE!</v>
      </c>
      <c r="AL537" s="11" t="e">
        <f>'OddsRatio_working_3-way'!Z537+'OddsRatio_working_3-way'!AF537</f>
        <v>#VALUE!</v>
      </c>
      <c r="AM537" s="11" t="e">
        <f>'OddsRatio_working_3-way'!AA537+'OddsRatio_working_3-way'!AG537</f>
        <v>#VALUE!</v>
      </c>
      <c r="AN537" s="11" t="e">
        <f>'OddsRatio_working_3-way'!AB537+'OddsRatio_working_3-way'!AH537</f>
        <v>#VALUE!</v>
      </c>
      <c r="AO537" s="11" t="e">
        <f>'OddsRatio_working_3-way'!AC537+'OddsRatio_working_3-way'!AI537</f>
        <v>#VALUE!</v>
      </c>
      <c r="AP537" s="11" t="e">
        <f>'OddsRatio_working_3-way'!AD537+'OddsRatio_working_3-way'!AJ537</f>
        <v>#VALUE!</v>
      </c>
      <c r="AQ537" s="11" t="e">
        <f>'OddsRatio_working_3-way'!AE537+'OddsRatio_working_3-way'!AK537</f>
        <v>#VALUE!</v>
      </c>
      <c r="AR537" s="10" t="str">
        <f>IF(A537="","",IF(('OddsRatio_working_3-way'!X537=0),IF(Q537&gt;0,-Q537^(1/3),(-Q537)^(1/3)),'OddsRatio_working_3-way'!AL537-'OddsRatio_working_3-way'!R537/3))</f>
        <v/>
      </c>
      <c r="AS537" s="11" t="e">
        <f>IF(('OddsRatio_working_3-way'!X537=0),IF(Q537&gt;0,-Q537^(1/3),(-Q537)^(1/3)),'OddsRatio_working_3-way'!AM537-'OddsRatio_working_3-way'!R537/3)</f>
        <v>#VALUE!</v>
      </c>
      <c r="AT537" s="11" t="e">
        <f>IF(('OddsRatio_working_3-way'!X537=0),IF(Q537&gt;0,-Q537^(1/3),(-Q537)^(1/3)),'OddsRatio_working_3-way'!AN537-'OddsRatio_working_3-way'!R537/3)</f>
        <v>#VALUE!</v>
      </c>
      <c r="AU537" s="11" t="e">
        <f>IF(('OddsRatio_working_3-way'!X537=0),0,'OddsRatio_working_3-way'!AO537)</f>
        <v>#VALUE!</v>
      </c>
      <c r="AV537" s="11" t="e">
        <f>IF(('OddsRatio_working_3-way'!X537=0),0,'OddsRatio_working_3-way'!AP537)</f>
        <v>#VALUE!</v>
      </c>
      <c r="AW537" s="11" t="e">
        <f>IF(('OddsRatio_working_3-way'!X537=0),0,'OddsRatio_working_3-way'!AQ537)</f>
        <v>#VALUE!</v>
      </c>
    </row>
    <row r="538" spans="1:49">
      <c r="A538" s="4" t="str">
        <f>IF('True_Odds_Calculator_3-way'!A539="","",'True_Odds_Calculator_3-way'!A539)</f>
        <v/>
      </c>
      <c r="B538" s="4" t="str">
        <f>IF('True_Odds_Calculator_3-way'!B539="","",'True_Odds_Calculator_3-way'!B539)</f>
        <v/>
      </c>
      <c r="C538" s="4" t="str">
        <f>IF('True_Odds_Calculator_3-way'!C539="","",'True_Odds_Calculator_3-way'!C539)</f>
        <v/>
      </c>
      <c r="D538" s="9" t="e">
        <f t="shared" si="117"/>
        <v>#VALUE!</v>
      </c>
      <c r="E538" s="9" t="e">
        <f t="shared" si="118"/>
        <v>#VALUE!</v>
      </c>
      <c r="F538" s="9" t="e">
        <f t="shared" si="119"/>
        <v>#VALUE!</v>
      </c>
      <c r="G538" s="9" t="str">
        <f t="shared" si="120"/>
        <v/>
      </c>
      <c r="H538" s="9" t="str">
        <f t="shared" si="121"/>
        <v/>
      </c>
      <c r="I538" s="9" t="str">
        <f t="shared" si="122"/>
        <v/>
      </c>
      <c r="J538" s="9" t="str">
        <f t="shared" si="123"/>
        <v/>
      </c>
      <c r="K538" s="11" t="e">
        <f t="shared" si="124"/>
        <v>#VALUE!</v>
      </c>
      <c r="L538" s="11" t="e">
        <f t="shared" si="125"/>
        <v>#VALUE!</v>
      </c>
      <c r="M538" s="11" t="e">
        <f t="shared" si="126"/>
        <v>#VALUE!</v>
      </c>
      <c r="N538" s="11" t="e">
        <f>'OddsRatio_working_3-way'!K538+'OddsRatio_working_3-way'!L538+'OddsRatio_working_3-way'!M538-('OddsRatio_working_3-way'!K538*'OddsRatio_working_3-way'!L538)-('OddsRatio_working_3-way'!K538*'OddsRatio_working_3-way'!M538)-('OddsRatio_working_3-way'!L538*'OddsRatio_working_3-way'!M538)+('OddsRatio_working_3-way'!K538*'OddsRatio_working_3-way'!L538*'OddsRatio_working_3-way'!M538)-1</f>
        <v>#VALUE!</v>
      </c>
      <c r="O538" s="11">
        <f>0</f>
        <v>0</v>
      </c>
      <c r="P538" s="11" t="e">
        <f>('OddsRatio_working_3-way'!K538*'OddsRatio_working_3-way'!L538)+('OddsRatio_working_3-way'!K538*'OddsRatio_working_3-way'!M538)+('OddsRatio_working_3-way'!L538*'OddsRatio_working_3-way'!M538)-(3*'OddsRatio_working_3-way'!K538*'OddsRatio_working_3-way'!L538*'OddsRatio_working_3-way'!M538)</f>
        <v>#VALUE!</v>
      </c>
      <c r="Q538" s="11" t="e">
        <f>2*'OddsRatio_working_3-way'!K538*'OddsRatio_working_3-way'!L538*'OddsRatio_working_3-way'!M538</f>
        <v>#VALUE!</v>
      </c>
      <c r="R538" s="11" t="e">
        <f t="shared" si="127"/>
        <v>#VALUE!</v>
      </c>
      <c r="S538" s="11" t="e">
        <f t="shared" si="128"/>
        <v>#VALUE!</v>
      </c>
      <c r="T538" s="11" t="e">
        <f t="shared" si="129"/>
        <v>#VALUE!</v>
      </c>
      <c r="U538" s="11" t="e">
        <f>'OddsRatio_working_3-way'!S538-'OddsRatio_working_3-way'!R538^2/3</f>
        <v>#VALUE!</v>
      </c>
      <c r="V538" s="11" t="e">
        <f>'OddsRatio_working_3-way'!S538*'OddsRatio_working_3-way'!R538/3-2*'OddsRatio_working_3-way'!R538^3/27-'OddsRatio_working_3-way'!T538</f>
        <v>#VALUE!</v>
      </c>
      <c r="W538" s="11" t="e">
        <f>'OddsRatio_working_3-way'!V538^2+4*'OddsRatio_working_3-way'!U538^3/27</f>
        <v>#VALUE!</v>
      </c>
      <c r="X538" s="11" t="e">
        <f>IF('OddsRatio_working_3-way'!W538&gt;0,IF(ABS('OddsRatio_working_3-way'!V538+SQRT('OddsRatio_working_3-way'!W538))/2&gt;0,ABS('OddsRatio_working_3-way'!V538+SQRT('OddsRatio_working_3-way'!W538))/2,ABS('OddsRatio_working_3-way'!V538-SQRT('OddsRatio_working_3-way'!W538))/2),SQRT(-'OddsRatio_working_3-way'!U538^3/27))</f>
        <v>#VALUE!</v>
      </c>
      <c r="Y538" s="11" t="e">
        <f>IF('OddsRatio_working_3-way'!W538&gt;=0,IF('OddsRatio_working_3-way'!V538+SQRT('OddsRatio_working_3-way'!W538)&gt;0,0,PI()),ACOS('OddsRatio_working_3-way'!V538/(2*'OddsRatio_working_3-way'!X538)))</f>
        <v>#VALUE!</v>
      </c>
      <c r="Z538" s="11" t="e">
        <f>'OddsRatio_working_3-way'!X538^(1/3)*COS('OddsRatio_working_3-way'!Y538/3)</f>
        <v>#VALUE!</v>
      </c>
      <c r="AA538" s="11" t="e">
        <f>'OddsRatio_working_3-way'!X538^(1/3)*COS(('OddsRatio_working_3-way'!Y538+2*PI())/3)</f>
        <v>#VALUE!</v>
      </c>
      <c r="AB538" s="11" t="e">
        <f>'OddsRatio_working_3-way'!X538^(1/3)*COS(('OddsRatio_working_3-way'!Y538+4*PI())/3)</f>
        <v>#VALUE!</v>
      </c>
      <c r="AC538" s="11" t="e">
        <f>'OddsRatio_working_3-way'!X538^(1/3)*SIN('OddsRatio_working_3-way'!Y538/3)</f>
        <v>#VALUE!</v>
      </c>
      <c r="AD538" s="11" t="e">
        <f>'OddsRatio_working_3-way'!X538^(1/3)*SIN(('OddsRatio_working_3-way'!Y538+2*PI())/3)</f>
        <v>#VALUE!</v>
      </c>
      <c r="AE538" s="11" t="e">
        <f>'OddsRatio_working_3-way'!X538^(1/3)*SIN(('OddsRatio_working_3-way'!Y538+4*PI())/3)</f>
        <v>#VALUE!</v>
      </c>
      <c r="AF538" s="11" t="e">
        <f>-'OddsRatio_working_3-way'!U538/(3*'OddsRatio_working_3-way'!X538^(1/3))*COS(('OddsRatio_working_3-way'!Y538)/3)</f>
        <v>#VALUE!</v>
      </c>
      <c r="AG538" s="11" t="e">
        <f>-'OddsRatio_working_3-way'!U538/(3*'OddsRatio_working_3-way'!X538^(1/3))*COS(('OddsRatio_working_3-way'!Y538+2*PI())/3)</f>
        <v>#VALUE!</v>
      </c>
      <c r="AH538" s="11" t="e">
        <f>-'OddsRatio_working_3-way'!U538/(3*'OddsRatio_working_3-way'!X538^(1/3))*COS(('OddsRatio_working_3-way'!Y538+4*PI())/3)</f>
        <v>#VALUE!</v>
      </c>
      <c r="AI538" s="11" t="e">
        <f>'OddsRatio_working_3-way'!U538/(3*'OddsRatio_working_3-way'!X538^(1/3))*SIN(('OddsRatio_working_3-way'!Y538)/3)</f>
        <v>#VALUE!</v>
      </c>
      <c r="AJ538" s="11" t="e">
        <f>'OddsRatio_working_3-way'!U538/(3*'OddsRatio_working_3-way'!X538^(1/3))*SIN(('OddsRatio_working_3-way'!Y538+2*PI())/3)</f>
        <v>#VALUE!</v>
      </c>
      <c r="AK538" s="11" t="e">
        <f>'OddsRatio_working_3-way'!U538/(3*'OddsRatio_working_3-way'!X538^(1/3))*SIN(('OddsRatio_working_3-way'!Y538+4*PI())/3)</f>
        <v>#VALUE!</v>
      </c>
      <c r="AL538" s="11" t="e">
        <f>'OddsRatio_working_3-way'!Z538+'OddsRatio_working_3-way'!AF538</f>
        <v>#VALUE!</v>
      </c>
      <c r="AM538" s="11" t="e">
        <f>'OddsRatio_working_3-way'!AA538+'OddsRatio_working_3-way'!AG538</f>
        <v>#VALUE!</v>
      </c>
      <c r="AN538" s="11" t="e">
        <f>'OddsRatio_working_3-way'!AB538+'OddsRatio_working_3-way'!AH538</f>
        <v>#VALUE!</v>
      </c>
      <c r="AO538" s="11" t="e">
        <f>'OddsRatio_working_3-way'!AC538+'OddsRatio_working_3-way'!AI538</f>
        <v>#VALUE!</v>
      </c>
      <c r="AP538" s="11" t="e">
        <f>'OddsRatio_working_3-way'!AD538+'OddsRatio_working_3-way'!AJ538</f>
        <v>#VALUE!</v>
      </c>
      <c r="AQ538" s="11" t="e">
        <f>'OddsRatio_working_3-way'!AE538+'OddsRatio_working_3-way'!AK538</f>
        <v>#VALUE!</v>
      </c>
      <c r="AR538" s="10" t="str">
        <f>IF(A538="","",IF(('OddsRatio_working_3-way'!X538=0),IF(Q538&gt;0,-Q538^(1/3),(-Q538)^(1/3)),'OddsRatio_working_3-way'!AL538-'OddsRatio_working_3-way'!R538/3))</f>
        <v/>
      </c>
      <c r="AS538" s="11" t="e">
        <f>IF(('OddsRatio_working_3-way'!X538=0),IF(Q538&gt;0,-Q538^(1/3),(-Q538)^(1/3)),'OddsRatio_working_3-way'!AM538-'OddsRatio_working_3-way'!R538/3)</f>
        <v>#VALUE!</v>
      </c>
      <c r="AT538" s="11" t="e">
        <f>IF(('OddsRatio_working_3-way'!X538=0),IF(Q538&gt;0,-Q538^(1/3),(-Q538)^(1/3)),'OddsRatio_working_3-way'!AN538-'OddsRatio_working_3-way'!R538/3)</f>
        <v>#VALUE!</v>
      </c>
      <c r="AU538" s="11" t="e">
        <f>IF(('OddsRatio_working_3-way'!X538=0),0,'OddsRatio_working_3-way'!AO538)</f>
        <v>#VALUE!</v>
      </c>
      <c r="AV538" s="11" t="e">
        <f>IF(('OddsRatio_working_3-way'!X538=0),0,'OddsRatio_working_3-way'!AP538)</f>
        <v>#VALUE!</v>
      </c>
      <c r="AW538" s="11" t="e">
        <f>IF(('OddsRatio_working_3-way'!X538=0),0,'OddsRatio_working_3-way'!AQ538)</f>
        <v>#VALUE!</v>
      </c>
    </row>
    <row r="539" spans="1:49">
      <c r="A539" s="4" t="str">
        <f>IF('True_Odds_Calculator_3-way'!A540="","",'True_Odds_Calculator_3-way'!A540)</f>
        <v/>
      </c>
      <c r="B539" s="4" t="str">
        <f>IF('True_Odds_Calculator_3-way'!B540="","",'True_Odds_Calculator_3-way'!B540)</f>
        <v/>
      </c>
      <c r="C539" s="4" t="str">
        <f>IF('True_Odds_Calculator_3-way'!C540="","",'True_Odds_Calculator_3-way'!C540)</f>
        <v/>
      </c>
      <c r="D539" s="9" t="e">
        <f t="shared" si="117"/>
        <v>#VALUE!</v>
      </c>
      <c r="E539" s="9" t="e">
        <f t="shared" si="118"/>
        <v>#VALUE!</v>
      </c>
      <c r="F539" s="9" t="e">
        <f t="shared" si="119"/>
        <v>#VALUE!</v>
      </c>
      <c r="G539" s="9" t="str">
        <f t="shared" si="120"/>
        <v/>
      </c>
      <c r="H539" s="9" t="str">
        <f t="shared" si="121"/>
        <v/>
      </c>
      <c r="I539" s="9" t="str">
        <f t="shared" si="122"/>
        <v/>
      </c>
      <c r="J539" s="9" t="str">
        <f t="shared" si="123"/>
        <v/>
      </c>
      <c r="K539" s="11" t="e">
        <f t="shared" si="124"/>
        <v>#VALUE!</v>
      </c>
      <c r="L539" s="11" t="e">
        <f t="shared" si="125"/>
        <v>#VALUE!</v>
      </c>
      <c r="M539" s="11" t="e">
        <f t="shared" si="126"/>
        <v>#VALUE!</v>
      </c>
      <c r="N539" s="11" t="e">
        <f>'OddsRatio_working_3-way'!K539+'OddsRatio_working_3-way'!L539+'OddsRatio_working_3-way'!M539-('OddsRatio_working_3-way'!K539*'OddsRatio_working_3-way'!L539)-('OddsRatio_working_3-way'!K539*'OddsRatio_working_3-way'!M539)-('OddsRatio_working_3-way'!L539*'OddsRatio_working_3-way'!M539)+('OddsRatio_working_3-way'!K539*'OddsRatio_working_3-way'!L539*'OddsRatio_working_3-way'!M539)-1</f>
        <v>#VALUE!</v>
      </c>
      <c r="O539" s="11">
        <f>0</f>
        <v>0</v>
      </c>
      <c r="P539" s="11" t="e">
        <f>('OddsRatio_working_3-way'!K539*'OddsRatio_working_3-way'!L539)+('OddsRatio_working_3-way'!K539*'OddsRatio_working_3-way'!M539)+('OddsRatio_working_3-way'!L539*'OddsRatio_working_3-way'!M539)-(3*'OddsRatio_working_3-way'!K539*'OddsRatio_working_3-way'!L539*'OddsRatio_working_3-way'!M539)</f>
        <v>#VALUE!</v>
      </c>
      <c r="Q539" s="11" t="e">
        <f>2*'OddsRatio_working_3-way'!K539*'OddsRatio_working_3-way'!L539*'OddsRatio_working_3-way'!M539</f>
        <v>#VALUE!</v>
      </c>
      <c r="R539" s="11" t="e">
        <f t="shared" si="127"/>
        <v>#VALUE!</v>
      </c>
      <c r="S539" s="11" t="e">
        <f t="shared" si="128"/>
        <v>#VALUE!</v>
      </c>
      <c r="T539" s="11" t="e">
        <f t="shared" si="129"/>
        <v>#VALUE!</v>
      </c>
      <c r="U539" s="11" t="e">
        <f>'OddsRatio_working_3-way'!S539-'OddsRatio_working_3-way'!R539^2/3</f>
        <v>#VALUE!</v>
      </c>
      <c r="V539" s="11" t="e">
        <f>'OddsRatio_working_3-way'!S539*'OddsRatio_working_3-way'!R539/3-2*'OddsRatio_working_3-way'!R539^3/27-'OddsRatio_working_3-way'!T539</f>
        <v>#VALUE!</v>
      </c>
      <c r="W539" s="11" t="e">
        <f>'OddsRatio_working_3-way'!V539^2+4*'OddsRatio_working_3-way'!U539^3/27</f>
        <v>#VALUE!</v>
      </c>
      <c r="X539" s="11" t="e">
        <f>IF('OddsRatio_working_3-way'!W539&gt;0,IF(ABS('OddsRatio_working_3-way'!V539+SQRT('OddsRatio_working_3-way'!W539))/2&gt;0,ABS('OddsRatio_working_3-way'!V539+SQRT('OddsRatio_working_3-way'!W539))/2,ABS('OddsRatio_working_3-way'!V539-SQRT('OddsRatio_working_3-way'!W539))/2),SQRT(-'OddsRatio_working_3-way'!U539^3/27))</f>
        <v>#VALUE!</v>
      </c>
      <c r="Y539" s="11" t="e">
        <f>IF('OddsRatio_working_3-way'!W539&gt;=0,IF('OddsRatio_working_3-way'!V539+SQRT('OddsRatio_working_3-way'!W539)&gt;0,0,PI()),ACOS('OddsRatio_working_3-way'!V539/(2*'OddsRatio_working_3-way'!X539)))</f>
        <v>#VALUE!</v>
      </c>
      <c r="Z539" s="11" t="e">
        <f>'OddsRatio_working_3-way'!X539^(1/3)*COS('OddsRatio_working_3-way'!Y539/3)</f>
        <v>#VALUE!</v>
      </c>
      <c r="AA539" s="11" t="e">
        <f>'OddsRatio_working_3-way'!X539^(1/3)*COS(('OddsRatio_working_3-way'!Y539+2*PI())/3)</f>
        <v>#VALUE!</v>
      </c>
      <c r="AB539" s="11" t="e">
        <f>'OddsRatio_working_3-way'!X539^(1/3)*COS(('OddsRatio_working_3-way'!Y539+4*PI())/3)</f>
        <v>#VALUE!</v>
      </c>
      <c r="AC539" s="11" t="e">
        <f>'OddsRatio_working_3-way'!X539^(1/3)*SIN('OddsRatio_working_3-way'!Y539/3)</f>
        <v>#VALUE!</v>
      </c>
      <c r="AD539" s="11" t="e">
        <f>'OddsRatio_working_3-way'!X539^(1/3)*SIN(('OddsRatio_working_3-way'!Y539+2*PI())/3)</f>
        <v>#VALUE!</v>
      </c>
      <c r="AE539" s="11" t="e">
        <f>'OddsRatio_working_3-way'!X539^(1/3)*SIN(('OddsRatio_working_3-way'!Y539+4*PI())/3)</f>
        <v>#VALUE!</v>
      </c>
      <c r="AF539" s="11" t="e">
        <f>-'OddsRatio_working_3-way'!U539/(3*'OddsRatio_working_3-way'!X539^(1/3))*COS(('OddsRatio_working_3-way'!Y539)/3)</f>
        <v>#VALUE!</v>
      </c>
      <c r="AG539" s="11" t="e">
        <f>-'OddsRatio_working_3-way'!U539/(3*'OddsRatio_working_3-way'!X539^(1/3))*COS(('OddsRatio_working_3-way'!Y539+2*PI())/3)</f>
        <v>#VALUE!</v>
      </c>
      <c r="AH539" s="11" t="e">
        <f>-'OddsRatio_working_3-way'!U539/(3*'OddsRatio_working_3-way'!X539^(1/3))*COS(('OddsRatio_working_3-way'!Y539+4*PI())/3)</f>
        <v>#VALUE!</v>
      </c>
      <c r="AI539" s="11" t="e">
        <f>'OddsRatio_working_3-way'!U539/(3*'OddsRatio_working_3-way'!X539^(1/3))*SIN(('OddsRatio_working_3-way'!Y539)/3)</f>
        <v>#VALUE!</v>
      </c>
      <c r="AJ539" s="11" t="e">
        <f>'OddsRatio_working_3-way'!U539/(3*'OddsRatio_working_3-way'!X539^(1/3))*SIN(('OddsRatio_working_3-way'!Y539+2*PI())/3)</f>
        <v>#VALUE!</v>
      </c>
      <c r="AK539" s="11" t="e">
        <f>'OddsRatio_working_3-way'!U539/(3*'OddsRatio_working_3-way'!X539^(1/3))*SIN(('OddsRatio_working_3-way'!Y539+4*PI())/3)</f>
        <v>#VALUE!</v>
      </c>
      <c r="AL539" s="11" t="e">
        <f>'OddsRatio_working_3-way'!Z539+'OddsRatio_working_3-way'!AF539</f>
        <v>#VALUE!</v>
      </c>
      <c r="AM539" s="11" t="e">
        <f>'OddsRatio_working_3-way'!AA539+'OddsRatio_working_3-way'!AG539</f>
        <v>#VALUE!</v>
      </c>
      <c r="AN539" s="11" t="e">
        <f>'OddsRatio_working_3-way'!AB539+'OddsRatio_working_3-way'!AH539</f>
        <v>#VALUE!</v>
      </c>
      <c r="AO539" s="11" t="e">
        <f>'OddsRatio_working_3-way'!AC539+'OddsRatio_working_3-way'!AI539</f>
        <v>#VALUE!</v>
      </c>
      <c r="AP539" s="11" t="e">
        <f>'OddsRatio_working_3-way'!AD539+'OddsRatio_working_3-way'!AJ539</f>
        <v>#VALUE!</v>
      </c>
      <c r="AQ539" s="11" t="e">
        <f>'OddsRatio_working_3-way'!AE539+'OddsRatio_working_3-way'!AK539</f>
        <v>#VALUE!</v>
      </c>
      <c r="AR539" s="10" t="str">
        <f>IF(A539="","",IF(('OddsRatio_working_3-way'!X539=0),IF(Q539&gt;0,-Q539^(1/3),(-Q539)^(1/3)),'OddsRatio_working_3-way'!AL539-'OddsRatio_working_3-way'!R539/3))</f>
        <v/>
      </c>
      <c r="AS539" s="11" t="e">
        <f>IF(('OddsRatio_working_3-way'!X539=0),IF(Q539&gt;0,-Q539^(1/3),(-Q539)^(1/3)),'OddsRatio_working_3-way'!AM539-'OddsRatio_working_3-way'!R539/3)</f>
        <v>#VALUE!</v>
      </c>
      <c r="AT539" s="11" t="e">
        <f>IF(('OddsRatio_working_3-way'!X539=0),IF(Q539&gt;0,-Q539^(1/3),(-Q539)^(1/3)),'OddsRatio_working_3-way'!AN539-'OddsRatio_working_3-way'!R539/3)</f>
        <v>#VALUE!</v>
      </c>
      <c r="AU539" s="11" t="e">
        <f>IF(('OddsRatio_working_3-way'!X539=0),0,'OddsRatio_working_3-way'!AO539)</f>
        <v>#VALUE!</v>
      </c>
      <c r="AV539" s="11" t="e">
        <f>IF(('OddsRatio_working_3-way'!X539=0),0,'OddsRatio_working_3-way'!AP539)</f>
        <v>#VALUE!</v>
      </c>
      <c r="AW539" s="11" t="e">
        <f>IF(('OddsRatio_working_3-way'!X539=0),0,'OddsRatio_working_3-way'!AQ539)</f>
        <v>#VALUE!</v>
      </c>
    </row>
    <row r="540" spans="1:49">
      <c r="A540" s="4" t="str">
        <f>IF('True_Odds_Calculator_3-way'!A541="","",'True_Odds_Calculator_3-way'!A541)</f>
        <v/>
      </c>
      <c r="B540" s="4" t="str">
        <f>IF('True_Odds_Calculator_3-way'!B541="","",'True_Odds_Calculator_3-way'!B541)</f>
        <v/>
      </c>
      <c r="C540" s="4" t="str">
        <f>IF('True_Odds_Calculator_3-way'!C541="","",'True_Odds_Calculator_3-way'!C541)</f>
        <v/>
      </c>
      <c r="D540" s="9" t="e">
        <f t="shared" si="117"/>
        <v>#VALUE!</v>
      </c>
      <c r="E540" s="9" t="e">
        <f t="shared" si="118"/>
        <v>#VALUE!</v>
      </c>
      <c r="F540" s="9" t="e">
        <f t="shared" si="119"/>
        <v>#VALUE!</v>
      </c>
      <c r="G540" s="9" t="str">
        <f t="shared" si="120"/>
        <v/>
      </c>
      <c r="H540" s="9" t="str">
        <f t="shared" si="121"/>
        <v/>
      </c>
      <c r="I540" s="9" t="str">
        <f t="shared" si="122"/>
        <v/>
      </c>
      <c r="J540" s="9" t="str">
        <f t="shared" si="123"/>
        <v/>
      </c>
      <c r="K540" s="11" t="e">
        <f t="shared" si="124"/>
        <v>#VALUE!</v>
      </c>
      <c r="L540" s="11" t="e">
        <f t="shared" si="125"/>
        <v>#VALUE!</v>
      </c>
      <c r="M540" s="11" t="e">
        <f t="shared" si="126"/>
        <v>#VALUE!</v>
      </c>
      <c r="N540" s="11" t="e">
        <f>'OddsRatio_working_3-way'!K540+'OddsRatio_working_3-way'!L540+'OddsRatio_working_3-way'!M540-('OddsRatio_working_3-way'!K540*'OddsRatio_working_3-way'!L540)-('OddsRatio_working_3-way'!K540*'OddsRatio_working_3-way'!M540)-('OddsRatio_working_3-way'!L540*'OddsRatio_working_3-way'!M540)+('OddsRatio_working_3-way'!K540*'OddsRatio_working_3-way'!L540*'OddsRatio_working_3-way'!M540)-1</f>
        <v>#VALUE!</v>
      </c>
      <c r="O540" s="11">
        <f>0</f>
        <v>0</v>
      </c>
      <c r="P540" s="11" t="e">
        <f>('OddsRatio_working_3-way'!K540*'OddsRatio_working_3-way'!L540)+('OddsRatio_working_3-way'!K540*'OddsRatio_working_3-way'!M540)+('OddsRatio_working_3-way'!L540*'OddsRatio_working_3-way'!M540)-(3*'OddsRatio_working_3-way'!K540*'OddsRatio_working_3-way'!L540*'OddsRatio_working_3-way'!M540)</f>
        <v>#VALUE!</v>
      </c>
      <c r="Q540" s="11" t="e">
        <f>2*'OddsRatio_working_3-way'!K540*'OddsRatio_working_3-way'!L540*'OddsRatio_working_3-way'!M540</f>
        <v>#VALUE!</v>
      </c>
      <c r="R540" s="11" t="e">
        <f t="shared" si="127"/>
        <v>#VALUE!</v>
      </c>
      <c r="S540" s="11" t="e">
        <f t="shared" si="128"/>
        <v>#VALUE!</v>
      </c>
      <c r="T540" s="11" t="e">
        <f t="shared" si="129"/>
        <v>#VALUE!</v>
      </c>
      <c r="U540" s="11" t="e">
        <f>'OddsRatio_working_3-way'!S540-'OddsRatio_working_3-way'!R540^2/3</f>
        <v>#VALUE!</v>
      </c>
      <c r="V540" s="11" t="e">
        <f>'OddsRatio_working_3-way'!S540*'OddsRatio_working_3-way'!R540/3-2*'OddsRatio_working_3-way'!R540^3/27-'OddsRatio_working_3-way'!T540</f>
        <v>#VALUE!</v>
      </c>
      <c r="W540" s="11" t="e">
        <f>'OddsRatio_working_3-way'!V540^2+4*'OddsRatio_working_3-way'!U540^3/27</f>
        <v>#VALUE!</v>
      </c>
      <c r="X540" s="11" t="e">
        <f>IF('OddsRatio_working_3-way'!W540&gt;0,IF(ABS('OddsRatio_working_3-way'!V540+SQRT('OddsRatio_working_3-way'!W540))/2&gt;0,ABS('OddsRatio_working_3-way'!V540+SQRT('OddsRatio_working_3-way'!W540))/2,ABS('OddsRatio_working_3-way'!V540-SQRT('OddsRatio_working_3-way'!W540))/2),SQRT(-'OddsRatio_working_3-way'!U540^3/27))</f>
        <v>#VALUE!</v>
      </c>
      <c r="Y540" s="11" t="e">
        <f>IF('OddsRatio_working_3-way'!W540&gt;=0,IF('OddsRatio_working_3-way'!V540+SQRT('OddsRatio_working_3-way'!W540)&gt;0,0,PI()),ACOS('OddsRatio_working_3-way'!V540/(2*'OddsRatio_working_3-way'!X540)))</f>
        <v>#VALUE!</v>
      </c>
      <c r="Z540" s="11" t="e">
        <f>'OddsRatio_working_3-way'!X540^(1/3)*COS('OddsRatio_working_3-way'!Y540/3)</f>
        <v>#VALUE!</v>
      </c>
      <c r="AA540" s="11" t="e">
        <f>'OddsRatio_working_3-way'!X540^(1/3)*COS(('OddsRatio_working_3-way'!Y540+2*PI())/3)</f>
        <v>#VALUE!</v>
      </c>
      <c r="AB540" s="11" t="e">
        <f>'OddsRatio_working_3-way'!X540^(1/3)*COS(('OddsRatio_working_3-way'!Y540+4*PI())/3)</f>
        <v>#VALUE!</v>
      </c>
      <c r="AC540" s="11" t="e">
        <f>'OddsRatio_working_3-way'!X540^(1/3)*SIN('OddsRatio_working_3-way'!Y540/3)</f>
        <v>#VALUE!</v>
      </c>
      <c r="AD540" s="11" t="e">
        <f>'OddsRatio_working_3-way'!X540^(1/3)*SIN(('OddsRatio_working_3-way'!Y540+2*PI())/3)</f>
        <v>#VALUE!</v>
      </c>
      <c r="AE540" s="11" t="e">
        <f>'OddsRatio_working_3-way'!X540^(1/3)*SIN(('OddsRatio_working_3-way'!Y540+4*PI())/3)</f>
        <v>#VALUE!</v>
      </c>
      <c r="AF540" s="11" t="e">
        <f>-'OddsRatio_working_3-way'!U540/(3*'OddsRatio_working_3-way'!X540^(1/3))*COS(('OddsRatio_working_3-way'!Y540)/3)</f>
        <v>#VALUE!</v>
      </c>
      <c r="AG540" s="11" t="e">
        <f>-'OddsRatio_working_3-way'!U540/(3*'OddsRatio_working_3-way'!X540^(1/3))*COS(('OddsRatio_working_3-way'!Y540+2*PI())/3)</f>
        <v>#VALUE!</v>
      </c>
      <c r="AH540" s="11" t="e">
        <f>-'OddsRatio_working_3-way'!U540/(3*'OddsRatio_working_3-way'!X540^(1/3))*COS(('OddsRatio_working_3-way'!Y540+4*PI())/3)</f>
        <v>#VALUE!</v>
      </c>
      <c r="AI540" s="11" t="e">
        <f>'OddsRatio_working_3-way'!U540/(3*'OddsRatio_working_3-way'!X540^(1/3))*SIN(('OddsRatio_working_3-way'!Y540)/3)</f>
        <v>#VALUE!</v>
      </c>
      <c r="AJ540" s="11" t="e">
        <f>'OddsRatio_working_3-way'!U540/(3*'OddsRatio_working_3-way'!X540^(1/3))*SIN(('OddsRatio_working_3-way'!Y540+2*PI())/3)</f>
        <v>#VALUE!</v>
      </c>
      <c r="AK540" s="11" t="e">
        <f>'OddsRatio_working_3-way'!U540/(3*'OddsRatio_working_3-way'!X540^(1/3))*SIN(('OddsRatio_working_3-way'!Y540+4*PI())/3)</f>
        <v>#VALUE!</v>
      </c>
      <c r="AL540" s="11" t="e">
        <f>'OddsRatio_working_3-way'!Z540+'OddsRatio_working_3-way'!AF540</f>
        <v>#VALUE!</v>
      </c>
      <c r="AM540" s="11" t="e">
        <f>'OddsRatio_working_3-way'!AA540+'OddsRatio_working_3-way'!AG540</f>
        <v>#VALUE!</v>
      </c>
      <c r="AN540" s="11" t="e">
        <f>'OddsRatio_working_3-way'!AB540+'OddsRatio_working_3-way'!AH540</f>
        <v>#VALUE!</v>
      </c>
      <c r="AO540" s="11" t="e">
        <f>'OddsRatio_working_3-way'!AC540+'OddsRatio_working_3-way'!AI540</f>
        <v>#VALUE!</v>
      </c>
      <c r="AP540" s="11" t="e">
        <f>'OddsRatio_working_3-way'!AD540+'OddsRatio_working_3-way'!AJ540</f>
        <v>#VALUE!</v>
      </c>
      <c r="AQ540" s="11" t="e">
        <f>'OddsRatio_working_3-way'!AE540+'OddsRatio_working_3-way'!AK540</f>
        <v>#VALUE!</v>
      </c>
      <c r="AR540" s="10" t="str">
        <f>IF(A540="","",IF(('OddsRatio_working_3-way'!X540=0),IF(Q540&gt;0,-Q540^(1/3),(-Q540)^(1/3)),'OddsRatio_working_3-way'!AL540-'OddsRatio_working_3-way'!R540/3))</f>
        <v/>
      </c>
      <c r="AS540" s="11" t="e">
        <f>IF(('OddsRatio_working_3-way'!X540=0),IF(Q540&gt;0,-Q540^(1/3),(-Q540)^(1/3)),'OddsRatio_working_3-way'!AM540-'OddsRatio_working_3-way'!R540/3)</f>
        <v>#VALUE!</v>
      </c>
      <c r="AT540" s="11" t="e">
        <f>IF(('OddsRatio_working_3-way'!X540=0),IF(Q540&gt;0,-Q540^(1/3),(-Q540)^(1/3)),'OddsRatio_working_3-way'!AN540-'OddsRatio_working_3-way'!R540/3)</f>
        <v>#VALUE!</v>
      </c>
      <c r="AU540" s="11" t="e">
        <f>IF(('OddsRatio_working_3-way'!X540=0),0,'OddsRatio_working_3-way'!AO540)</f>
        <v>#VALUE!</v>
      </c>
      <c r="AV540" s="11" t="e">
        <f>IF(('OddsRatio_working_3-way'!X540=0),0,'OddsRatio_working_3-way'!AP540)</f>
        <v>#VALUE!</v>
      </c>
      <c r="AW540" s="11" t="e">
        <f>IF(('OddsRatio_working_3-way'!X540=0),0,'OddsRatio_working_3-way'!AQ540)</f>
        <v>#VALUE!</v>
      </c>
    </row>
    <row r="541" spans="1:49">
      <c r="A541" s="4" t="str">
        <f>IF('True_Odds_Calculator_3-way'!A542="","",'True_Odds_Calculator_3-way'!A542)</f>
        <v/>
      </c>
      <c r="B541" s="4" t="str">
        <f>IF('True_Odds_Calculator_3-way'!B542="","",'True_Odds_Calculator_3-way'!B542)</f>
        <v/>
      </c>
      <c r="C541" s="4" t="str">
        <f>IF('True_Odds_Calculator_3-way'!C542="","",'True_Odds_Calculator_3-way'!C542)</f>
        <v/>
      </c>
      <c r="D541" s="9" t="e">
        <f t="shared" si="117"/>
        <v>#VALUE!</v>
      </c>
      <c r="E541" s="9" t="e">
        <f t="shared" si="118"/>
        <v>#VALUE!</v>
      </c>
      <c r="F541" s="9" t="e">
        <f t="shared" si="119"/>
        <v>#VALUE!</v>
      </c>
      <c r="G541" s="9" t="str">
        <f t="shared" si="120"/>
        <v/>
      </c>
      <c r="H541" s="9" t="str">
        <f t="shared" si="121"/>
        <v/>
      </c>
      <c r="I541" s="9" t="str">
        <f t="shared" si="122"/>
        <v/>
      </c>
      <c r="J541" s="9" t="str">
        <f t="shared" si="123"/>
        <v/>
      </c>
      <c r="K541" s="11" t="e">
        <f t="shared" si="124"/>
        <v>#VALUE!</v>
      </c>
      <c r="L541" s="11" t="e">
        <f t="shared" si="125"/>
        <v>#VALUE!</v>
      </c>
      <c r="M541" s="11" t="e">
        <f t="shared" si="126"/>
        <v>#VALUE!</v>
      </c>
      <c r="N541" s="11" t="e">
        <f>'OddsRatio_working_3-way'!K541+'OddsRatio_working_3-way'!L541+'OddsRatio_working_3-way'!M541-('OddsRatio_working_3-way'!K541*'OddsRatio_working_3-way'!L541)-('OddsRatio_working_3-way'!K541*'OddsRatio_working_3-way'!M541)-('OddsRatio_working_3-way'!L541*'OddsRatio_working_3-way'!M541)+('OddsRatio_working_3-way'!K541*'OddsRatio_working_3-way'!L541*'OddsRatio_working_3-way'!M541)-1</f>
        <v>#VALUE!</v>
      </c>
      <c r="O541" s="11">
        <f>0</f>
        <v>0</v>
      </c>
      <c r="P541" s="11" t="e">
        <f>('OddsRatio_working_3-way'!K541*'OddsRatio_working_3-way'!L541)+('OddsRatio_working_3-way'!K541*'OddsRatio_working_3-way'!M541)+('OddsRatio_working_3-way'!L541*'OddsRatio_working_3-way'!M541)-(3*'OddsRatio_working_3-way'!K541*'OddsRatio_working_3-way'!L541*'OddsRatio_working_3-way'!M541)</f>
        <v>#VALUE!</v>
      </c>
      <c r="Q541" s="11" t="e">
        <f>2*'OddsRatio_working_3-way'!K541*'OddsRatio_working_3-way'!L541*'OddsRatio_working_3-way'!M541</f>
        <v>#VALUE!</v>
      </c>
      <c r="R541" s="11" t="e">
        <f t="shared" si="127"/>
        <v>#VALUE!</v>
      </c>
      <c r="S541" s="11" t="e">
        <f t="shared" si="128"/>
        <v>#VALUE!</v>
      </c>
      <c r="T541" s="11" t="e">
        <f t="shared" si="129"/>
        <v>#VALUE!</v>
      </c>
      <c r="U541" s="11" t="e">
        <f>'OddsRatio_working_3-way'!S541-'OddsRatio_working_3-way'!R541^2/3</f>
        <v>#VALUE!</v>
      </c>
      <c r="V541" s="11" t="e">
        <f>'OddsRatio_working_3-way'!S541*'OddsRatio_working_3-way'!R541/3-2*'OddsRatio_working_3-way'!R541^3/27-'OddsRatio_working_3-way'!T541</f>
        <v>#VALUE!</v>
      </c>
      <c r="W541" s="11" t="e">
        <f>'OddsRatio_working_3-way'!V541^2+4*'OddsRatio_working_3-way'!U541^3/27</f>
        <v>#VALUE!</v>
      </c>
      <c r="X541" s="11" t="e">
        <f>IF('OddsRatio_working_3-way'!W541&gt;0,IF(ABS('OddsRatio_working_3-way'!V541+SQRT('OddsRatio_working_3-way'!W541))/2&gt;0,ABS('OddsRatio_working_3-way'!V541+SQRT('OddsRatio_working_3-way'!W541))/2,ABS('OddsRatio_working_3-way'!V541-SQRT('OddsRatio_working_3-way'!W541))/2),SQRT(-'OddsRatio_working_3-way'!U541^3/27))</f>
        <v>#VALUE!</v>
      </c>
      <c r="Y541" s="11" t="e">
        <f>IF('OddsRatio_working_3-way'!W541&gt;=0,IF('OddsRatio_working_3-way'!V541+SQRT('OddsRatio_working_3-way'!W541)&gt;0,0,PI()),ACOS('OddsRatio_working_3-way'!V541/(2*'OddsRatio_working_3-way'!X541)))</f>
        <v>#VALUE!</v>
      </c>
      <c r="Z541" s="11" t="e">
        <f>'OddsRatio_working_3-way'!X541^(1/3)*COS('OddsRatio_working_3-way'!Y541/3)</f>
        <v>#VALUE!</v>
      </c>
      <c r="AA541" s="11" t="e">
        <f>'OddsRatio_working_3-way'!X541^(1/3)*COS(('OddsRatio_working_3-way'!Y541+2*PI())/3)</f>
        <v>#VALUE!</v>
      </c>
      <c r="AB541" s="11" t="e">
        <f>'OddsRatio_working_3-way'!X541^(1/3)*COS(('OddsRatio_working_3-way'!Y541+4*PI())/3)</f>
        <v>#VALUE!</v>
      </c>
      <c r="AC541" s="11" t="e">
        <f>'OddsRatio_working_3-way'!X541^(1/3)*SIN('OddsRatio_working_3-way'!Y541/3)</f>
        <v>#VALUE!</v>
      </c>
      <c r="AD541" s="11" t="e">
        <f>'OddsRatio_working_3-way'!X541^(1/3)*SIN(('OddsRatio_working_3-way'!Y541+2*PI())/3)</f>
        <v>#VALUE!</v>
      </c>
      <c r="AE541" s="11" t="e">
        <f>'OddsRatio_working_3-way'!X541^(1/3)*SIN(('OddsRatio_working_3-way'!Y541+4*PI())/3)</f>
        <v>#VALUE!</v>
      </c>
      <c r="AF541" s="11" t="e">
        <f>-'OddsRatio_working_3-way'!U541/(3*'OddsRatio_working_3-way'!X541^(1/3))*COS(('OddsRatio_working_3-way'!Y541)/3)</f>
        <v>#VALUE!</v>
      </c>
      <c r="AG541" s="11" t="e">
        <f>-'OddsRatio_working_3-way'!U541/(3*'OddsRatio_working_3-way'!X541^(1/3))*COS(('OddsRatio_working_3-way'!Y541+2*PI())/3)</f>
        <v>#VALUE!</v>
      </c>
      <c r="AH541" s="11" t="e">
        <f>-'OddsRatio_working_3-way'!U541/(3*'OddsRatio_working_3-way'!X541^(1/3))*COS(('OddsRatio_working_3-way'!Y541+4*PI())/3)</f>
        <v>#VALUE!</v>
      </c>
      <c r="AI541" s="11" t="e">
        <f>'OddsRatio_working_3-way'!U541/(3*'OddsRatio_working_3-way'!X541^(1/3))*SIN(('OddsRatio_working_3-way'!Y541)/3)</f>
        <v>#VALUE!</v>
      </c>
      <c r="AJ541" s="11" t="e">
        <f>'OddsRatio_working_3-way'!U541/(3*'OddsRatio_working_3-way'!X541^(1/3))*SIN(('OddsRatio_working_3-way'!Y541+2*PI())/3)</f>
        <v>#VALUE!</v>
      </c>
      <c r="AK541" s="11" t="e">
        <f>'OddsRatio_working_3-way'!U541/(3*'OddsRatio_working_3-way'!X541^(1/3))*SIN(('OddsRatio_working_3-way'!Y541+4*PI())/3)</f>
        <v>#VALUE!</v>
      </c>
      <c r="AL541" s="11" t="e">
        <f>'OddsRatio_working_3-way'!Z541+'OddsRatio_working_3-way'!AF541</f>
        <v>#VALUE!</v>
      </c>
      <c r="AM541" s="11" t="e">
        <f>'OddsRatio_working_3-way'!AA541+'OddsRatio_working_3-way'!AG541</f>
        <v>#VALUE!</v>
      </c>
      <c r="AN541" s="11" t="e">
        <f>'OddsRatio_working_3-way'!AB541+'OddsRatio_working_3-way'!AH541</f>
        <v>#VALUE!</v>
      </c>
      <c r="AO541" s="11" t="e">
        <f>'OddsRatio_working_3-way'!AC541+'OddsRatio_working_3-way'!AI541</f>
        <v>#VALUE!</v>
      </c>
      <c r="AP541" s="11" t="e">
        <f>'OddsRatio_working_3-way'!AD541+'OddsRatio_working_3-way'!AJ541</f>
        <v>#VALUE!</v>
      </c>
      <c r="AQ541" s="11" t="e">
        <f>'OddsRatio_working_3-way'!AE541+'OddsRatio_working_3-way'!AK541</f>
        <v>#VALUE!</v>
      </c>
      <c r="AR541" s="10" t="str">
        <f>IF(A541="","",IF(('OddsRatio_working_3-way'!X541=0),IF(Q541&gt;0,-Q541^(1/3),(-Q541)^(1/3)),'OddsRatio_working_3-way'!AL541-'OddsRatio_working_3-way'!R541/3))</f>
        <v/>
      </c>
      <c r="AS541" s="11" t="e">
        <f>IF(('OddsRatio_working_3-way'!X541=0),IF(Q541&gt;0,-Q541^(1/3),(-Q541)^(1/3)),'OddsRatio_working_3-way'!AM541-'OddsRatio_working_3-way'!R541/3)</f>
        <v>#VALUE!</v>
      </c>
      <c r="AT541" s="11" t="e">
        <f>IF(('OddsRatio_working_3-way'!X541=0),IF(Q541&gt;0,-Q541^(1/3),(-Q541)^(1/3)),'OddsRatio_working_3-way'!AN541-'OddsRatio_working_3-way'!R541/3)</f>
        <v>#VALUE!</v>
      </c>
      <c r="AU541" s="11" t="e">
        <f>IF(('OddsRatio_working_3-way'!X541=0),0,'OddsRatio_working_3-way'!AO541)</f>
        <v>#VALUE!</v>
      </c>
      <c r="AV541" s="11" t="e">
        <f>IF(('OddsRatio_working_3-way'!X541=0),0,'OddsRatio_working_3-way'!AP541)</f>
        <v>#VALUE!</v>
      </c>
      <c r="AW541" s="11" t="e">
        <f>IF(('OddsRatio_working_3-way'!X541=0),0,'OddsRatio_working_3-way'!AQ541)</f>
        <v>#VALUE!</v>
      </c>
    </row>
    <row r="542" spans="1:49">
      <c r="A542" s="4" t="str">
        <f>IF('True_Odds_Calculator_3-way'!A543="","",'True_Odds_Calculator_3-way'!A543)</f>
        <v/>
      </c>
      <c r="B542" s="4" t="str">
        <f>IF('True_Odds_Calculator_3-way'!B543="","",'True_Odds_Calculator_3-way'!B543)</f>
        <v/>
      </c>
      <c r="C542" s="4" t="str">
        <f>IF('True_Odds_Calculator_3-way'!C543="","",'True_Odds_Calculator_3-way'!C543)</f>
        <v/>
      </c>
      <c r="D542" s="9" t="e">
        <f t="shared" si="117"/>
        <v>#VALUE!</v>
      </c>
      <c r="E542" s="9" t="e">
        <f t="shared" si="118"/>
        <v>#VALUE!</v>
      </c>
      <c r="F542" s="9" t="e">
        <f t="shared" si="119"/>
        <v>#VALUE!</v>
      </c>
      <c r="G542" s="9" t="str">
        <f t="shared" si="120"/>
        <v/>
      </c>
      <c r="H542" s="9" t="str">
        <f t="shared" si="121"/>
        <v/>
      </c>
      <c r="I542" s="9" t="str">
        <f t="shared" si="122"/>
        <v/>
      </c>
      <c r="J542" s="9" t="str">
        <f t="shared" si="123"/>
        <v/>
      </c>
      <c r="K542" s="11" t="e">
        <f t="shared" si="124"/>
        <v>#VALUE!</v>
      </c>
      <c r="L542" s="11" t="e">
        <f t="shared" si="125"/>
        <v>#VALUE!</v>
      </c>
      <c r="M542" s="11" t="e">
        <f t="shared" si="126"/>
        <v>#VALUE!</v>
      </c>
      <c r="N542" s="11" t="e">
        <f>'OddsRatio_working_3-way'!K542+'OddsRatio_working_3-way'!L542+'OddsRatio_working_3-way'!M542-('OddsRatio_working_3-way'!K542*'OddsRatio_working_3-way'!L542)-('OddsRatio_working_3-way'!K542*'OddsRatio_working_3-way'!M542)-('OddsRatio_working_3-way'!L542*'OddsRatio_working_3-way'!M542)+('OddsRatio_working_3-way'!K542*'OddsRatio_working_3-way'!L542*'OddsRatio_working_3-way'!M542)-1</f>
        <v>#VALUE!</v>
      </c>
      <c r="O542" s="11">
        <f>0</f>
        <v>0</v>
      </c>
      <c r="P542" s="11" t="e">
        <f>('OddsRatio_working_3-way'!K542*'OddsRatio_working_3-way'!L542)+('OddsRatio_working_3-way'!K542*'OddsRatio_working_3-way'!M542)+('OddsRatio_working_3-way'!L542*'OddsRatio_working_3-way'!M542)-(3*'OddsRatio_working_3-way'!K542*'OddsRatio_working_3-way'!L542*'OddsRatio_working_3-way'!M542)</f>
        <v>#VALUE!</v>
      </c>
      <c r="Q542" s="11" t="e">
        <f>2*'OddsRatio_working_3-way'!K542*'OddsRatio_working_3-way'!L542*'OddsRatio_working_3-way'!M542</f>
        <v>#VALUE!</v>
      </c>
      <c r="R542" s="11" t="e">
        <f t="shared" si="127"/>
        <v>#VALUE!</v>
      </c>
      <c r="S542" s="11" t="e">
        <f t="shared" si="128"/>
        <v>#VALUE!</v>
      </c>
      <c r="T542" s="11" t="e">
        <f t="shared" si="129"/>
        <v>#VALUE!</v>
      </c>
      <c r="U542" s="11" t="e">
        <f>'OddsRatio_working_3-way'!S542-'OddsRatio_working_3-way'!R542^2/3</f>
        <v>#VALUE!</v>
      </c>
      <c r="V542" s="11" t="e">
        <f>'OddsRatio_working_3-way'!S542*'OddsRatio_working_3-way'!R542/3-2*'OddsRatio_working_3-way'!R542^3/27-'OddsRatio_working_3-way'!T542</f>
        <v>#VALUE!</v>
      </c>
      <c r="W542" s="11" t="e">
        <f>'OddsRatio_working_3-way'!V542^2+4*'OddsRatio_working_3-way'!U542^3/27</f>
        <v>#VALUE!</v>
      </c>
      <c r="X542" s="11" t="e">
        <f>IF('OddsRatio_working_3-way'!W542&gt;0,IF(ABS('OddsRatio_working_3-way'!V542+SQRT('OddsRatio_working_3-way'!W542))/2&gt;0,ABS('OddsRatio_working_3-way'!V542+SQRT('OddsRatio_working_3-way'!W542))/2,ABS('OddsRatio_working_3-way'!V542-SQRT('OddsRatio_working_3-way'!W542))/2),SQRT(-'OddsRatio_working_3-way'!U542^3/27))</f>
        <v>#VALUE!</v>
      </c>
      <c r="Y542" s="11" t="e">
        <f>IF('OddsRatio_working_3-way'!W542&gt;=0,IF('OddsRatio_working_3-way'!V542+SQRT('OddsRatio_working_3-way'!W542)&gt;0,0,PI()),ACOS('OddsRatio_working_3-way'!V542/(2*'OddsRatio_working_3-way'!X542)))</f>
        <v>#VALUE!</v>
      </c>
      <c r="Z542" s="11" t="e">
        <f>'OddsRatio_working_3-way'!X542^(1/3)*COS('OddsRatio_working_3-way'!Y542/3)</f>
        <v>#VALUE!</v>
      </c>
      <c r="AA542" s="11" t="e">
        <f>'OddsRatio_working_3-way'!X542^(1/3)*COS(('OddsRatio_working_3-way'!Y542+2*PI())/3)</f>
        <v>#VALUE!</v>
      </c>
      <c r="AB542" s="11" t="e">
        <f>'OddsRatio_working_3-way'!X542^(1/3)*COS(('OddsRatio_working_3-way'!Y542+4*PI())/3)</f>
        <v>#VALUE!</v>
      </c>
      <c r="AC542" s="11" t="e">
        <f>'OddsRatio_working_3-way'!X542^(1/3)*SIN('OddsRatio_working_3-way'!Y542/3)</f>
        <v>#VALUE!</v>
      </c>
      <c r="AD542" s="11" t="e">
        <f>'OddsRatio_working_3-way'!X542^(1/3)*SIN(('OddsRatio_working_3-way'!Y542+2*PI())/3)</f>
        <v>#VALUE!</v>
      </c>
      <c r="AE542" s="11" t="e">
        <f>'OddsRatio_working_3-way'!X542^(1/3)*SIN(('OddsRatio_working_3-way'!Y542+4*PI())/3)</f>
        <v>#VALUE!</v>
      </c>
      <c r="AF542" s="11" t="e">
        <f>-'OddsRatio_working_3-way'!U542/(3*'OddsRatio_working_3-way'!X542^(1/3))*COS(('OddsRatio_working_3-way'!Y542)/3)</f>
        <v>#VALUE!</v>
      </c>
      <c r="AG542" s="11" t="e">
        <f>-'OddsRatio_working_3-way'!U542/(3*'OddsRatio_working_3-way'!X542^(1/3))*COS(('OddsRatio_working_3-way'!Y542+2*PI())/3)</f>
        <v>#VALUE!</v>
      </c>
      <c r="AH542" s="11" t="e">
        <f>-'OddsRatio_working_3-way'!U542/(3*'OddsRatio_working_3-way'!X542^(1/3))*COS(('OddsRatio_working_3-way'!Y542+4*PI())/3)</f>
        <v>#VALUE!</v>
      </c>
      <c r="AI542" s="11" t="e">
        <f>'OddsRatio_working_3-way'!U542/(3*'OddsRatio_working_3-way'!X542^(1/3))*SIN(('OddsRatio_working_3-way'!Y542)/3)</f>
        <v>#VALUE!</v>
      </c>
      <c r="AJ542" s="11" t="e">
        <f>'OddsRatio_working_3-way'!U542/(3*'OddsRatio_working_3-way'!X542^(1/3))*SIN(('OddsRatio_working_3-way'!Y542+2*PI())/3)</f>
        <v>#VALUE!</v>
      </c>
      <c r="AK542" s="11" t="e">
        <f>'OddsRatio_working_3-way'!U542/(3*'OddsRatio_working_3-way'!X542^(1/3))*SIN(('OddsRatio_working_3-way'!Y542+4*PI())/3)</f>
        <v>#VALUE!</v>
      </c>
      <c r="AL542" s="11" t="e">
        <f>'OddsRatio_working_3-way'!Z542+'OddsRatio_working_3-way'!AF542</f>
        <v>#VALUE!</v>
      </c>
      <c r="AM542" s="11" t="e">
        <f>'OddsRatio_working_3-way'!AA542+'OddsRatio_working_3-way'!AG542</f>
        <v>#VALUE!</v>
      </c>
      <c r="AN542" s="11" t="e">
        <f>'OddsRatio_working_3-way'!AB542+'OddsRatio_working_3-way'!AH542</f>
        <v>#VALUE!</v>
      </c>
      <c r="AO542" s="11" t="e">
        <f>'OddsRatio_working_3-way'!AC542+'OddsRatio_working_3-way'!AI542</f>
        <v>#VALUE!</v>
      </c>
      <c r="AP542" s="11" t="e">
        <f>'OddsRatio_working_3-way'!AD542+'OddsRatio_working_3-way'!AJ542</f>
        <v>#VALUE!</v>
      </c>
      <c r="AQ542" s="11" t="e">
        <f>'OddsRatio_working_3-way'!AE542+'OddsRatio_working_3-way'!AK542</f>
        <v>#VALUE!</v>
      </c>
      <c r="AR542" s="10" t="str">
        <f>IF(A542="","",IF(('OddsRatio_working_3-way'!X542=0),IF(Q542&gt;0,-Q542^(1/3),(-Q542)^(1/3)),'OddsRatio_working_3-way'!AL542-'OddsRatio_working_3-way'!R542/3))</f>
        <v/>
      </c>
      <c r="AS542" s="11" t="e">
        <f>IF(('OddsRatio_working_3-way'!X542=0),IF(Q542&gt;0,-Q542^(1/3),(-Q542)^(1/3)),'OddsRatio_working_3-way'!AM542-'OddsRatio_working_3-way'!R542/3)</f>
        <v>#VALUE!</v>
      </c>
      <c r="AT542" s="11" t="e">
        <f>IF(('OddsRatio_working_3-way'!X542=0),IF(Q542&gt;0,-Q542^(1/3),(-Q542)^(1/3)),'OddsRatio_working_3-way'!AN542-'OddsRatio_working_3-way'!R542/3)</f>
        <v>#VALUE!</v>
      </c>
      <c r="AU542" s="11" t="e">
        <f>IF(('OddsRatio_working_3-way'!X542=0),0,'OddsRatio_working_3-way'!AO542)</f>
        <v>#VALUE!</v>
      </c>
      <c r="AV542" s="11" t="e">
        <f>IF(('OddsRatio_working_3-way'!X542=0),0,'OddsRatio_working_3-way'!AP542)</f>
        <v>#VALUE!</v>
      </c>
      <c r="AW542" s="11" t="e">
        <f>IF(('OddsRatio_working_3-way'!X542=0),0,'OddsRatio_working_3-way'!AQ542)</f>
        <v>#VALUE!</v>
      </c>
    </row>
    <row r="543" spans="1:49">
      <c r="A543" s="4" t="str">
        <f>IF('True_Odds_Calculator_3-way'!A544="","",'True_Odds_Calculator_3-way'!A544)</f>
        <v/>
      </c>
      <c r="B543" s="4" t="str">
        <f>IF('True_Odds_Calculator_3-way'!B544="","",'True_Odds_Calculator_3-way'!B544)</f>
        <v/>
      </c>
      <c r="C543" s="4" t="str">
        <f>IF('True_Odds_Calculator_3-way'!C544="","",'True_Odds_Calculator_3-way'!C544)</f>
        <v/>
      </c>
      <c r="D543" s="9" t="e">
        <f t="shared" si="117"/>
        <v>#VALUE!</v>
      </c>
      <c r="E543" s="9" t="e">
        <f t="shared" si="118"/>
        <v>#VALUE!</v>
      </c>
      <c r="F543" s="9" t="e">
        <f t="shared" si="119"/>
        <v>#VALUE!</v>
      </c>
      <c r="G543" s="9" t="str">
        <f t="shared" si="120"/>
        <v/>
      </c>
      <c r="H543" s="9" t="str">
        <f t="shared" si="121"/>
        <v/>
      </c>
      <c r="I543" s="9" t="str">
        <f t="shared" si="122"/>
        <v/>
      </c>
      <c r="J543" s="9" t="str">
        <f t="shared" si="123"/>
        <v/>
      </c>
      <c r="K543" s="11" t="e">
        <f t="shared" si="124"/>
        <v>#VALUE!</v>
      </c>
      <c r="L543" s="11" t="e">
        <f t="shared" si="125"/>
        <v>#VALUE!</v>
      </c>
      <c r="M543" s="11" t="e">
        <f t="shared" si="126"/>
        <v>#VALUE!</v>
      </c>
      <c r="N543" s="11" t="e">
        <f>'OddsRatio_working_3-way'!K543+'OddsRatio_working_3-way'!L543+'OddsRatio_working_3-way'!M543-('OddsRatio_working_3-way'!K543*'OddsRatio_working_3-way'!L543)-('OddsRatio_working_3-way'!K543*'OddsRatio_working_3-way'!M543)-('OddsRatio_working_3-way'!L543*'OddsRatio_working_3-way'!M543)+('OddsRatio_working_3-way'!K543*'OddsRatio_working_3-way'!L543*'OddsRatio_working_3-way'!M543)-1</f>
        <v>#VALUE!</v>
      </c>
      <c r="O543" s="11">
        <f>0</f>
        <v>0</v>
      </c>
      <c r="P543" s="11" t="e">
        <f>('OddsRatio_working_3-way'!K543*'OddsRatio_working_3-way'!L543)+('OddsRatio_working_3-way'!K543*'OddsRatio_working_3-way'!M543)+('OddsRatio_working_3-way'!L543*'OddsRatio_working_3-way'!M543)-(3*'OddsRatio_working_3-way'!K543*'OddsRatio_working_3-way'!L543*'OddsRatio_working_3-way'!M543)</f>
        <v>#VALUE!</v>
      </c>
      <c r="Q543" s="11" t="e">
        <f>2*'OddsRatio_working_3-way'!K543*'OddsRatio_working_3-way'!L543*'OddsRatio_working_3-way'!M543</f>
        <v>#VALUE!</v>
      </c>
      <c r="R543" s="11" t="e">
        <f t="shared" si="127"/>
        <v>#VALUE!</v>
      </c>
      <c r="S543" s="11" t="e">
        <f t="shared" si="128"/>
        <v>#VALUE!</v>
      </c>
      <c r="T543" s="11" t="e">
        <f t="shared" si="129"/>
        <v>#VALUE!</v>
      </c>
      <c r="U543" s="11" t="e">
        <f>'OddsRatio_working_3-way'!S543-'OddsRatio_working_3-way'!R543^2/3</f>
        <v>#VALUE!</v>
      </c>
      <c r="V543" s="11" t="e">
        <f>'OddsRatio_working_3-way'!S543*'OddsRatio_working_3-way'!R543/3-2*'OddsRatio_working_3-way'!R543^3/27-'OddsRatio_working_3-way'!T543</f>
        <v>#VALUE!</v>
      </c>
      <c r="W543" s="11" t="e">
        <f>'OddsRatio_working_3-way'!V543^2+4*'OddsRatio_working_3-way'!U543^3/27</f>
        <v>#VALUE!</v>
      </c>
      <c r="X543" s="11" t="e">
        <f>IF('OddsRatio_working_3-way'!W543&gt;0,IF(ABS('OddsRatio_working_3-way'!V543+SQRT('OddsRatio_working_3-way'!W543))/2&gt;0,ABS('OddsRatio_working_3-way'!V543+SQRT('OddsRatio_working_3-way'!W543))/2,ABS('OddsRatio_working_3-way'!V543-SQRT('OddsRatio_working_3-way'!W543))/2),SQRT(-'OddsRatio_working_3-way'!U543^3/27))</f>
        <v>#VALUE!</v>
      </c>
      <c r="Y543" s="11" t="e">
        <f>IF('OddsRatio_working_3-way'!W543&gt;=0,IF('OddsRatio_working_3-way'!V543+SQRT('OddsRatio_working_3-way'!W543)&gt;0,0,PI()),ACOS('OddsRatio_working_3-way'!V543/(2*'OddsRatio_working_3-way'!X543)))</f>
        <v>#VALUE!</v>
      </c>
      <c r="Z543" s="11" t="e">
        <f>'OddsRatio_working_3-way'!X543^(1/3)*COS('OddsRatio_working_3-way'!Y543/3)</f>
        <v>#VALUE!</v>
      </c>
      <c r="AA543" s="11" t="e">
        <f>'OddsRatio_working_3-way'!X543^(1/3)*COS(('OddsRatio_working_3-way'!Y543+2*PI())/3)</f>
        <v>#VALUE!</v>
      </c>
      <c r="AB543" s="11" t="e">
        <f>'OddsRatio_working_3-way'!X543^(1/3)*COS(('OddsRatio_working_3-way'!Y543+4*PI())/3)</f>
        <v>#VALUE!</v>
      </c>
      <c r="AC543" s="11" t="e">
        <f>'OddsRatio_working_3-way'!X543^(1/3)*SIN('OddsRatio_working_3-way'!Y543/3)</f>
        <v>#VALUE!</v>
      </c>
      <c r="AD543" s="11" t="e">
        <f>'OddsRatio_working_3-way'!X543^(1/3)*SIN(('OddsRatio_working_3-way'!Y543+2*PI())/3)</f>
        <v>#VALUE!</v>
      </c>
      <c r="AE543" s="11" t="e">
        <f>'OddsRatio_working_3-way'!X543^(1/3)*SIN(('OddsRatio_working_3-way'!Y543+4*PI())/3)</f>
        <v>#VALUE!</v>
      </c>
      <c r="AF543" s="11" t="e">
        <f>-'OddsRatio_working_3-way'!U543/(3*'OddsRatio_working_3-way'!X543^(1/3))*COS(('OddsRatio_working_3-way'!Y543)/3)</f>
        <v>#VALUE!</v>
      </c>
      <c r="AG543" s="11" t="e">
        <f>-'OddsRatio_working_3-way'!U543/(3*'OddsRatio_working_3-way'!X543^(1/3))*COS(('OddsRatio_working_3-way'!Y543+2*PI())/3)</f>
        <v>#VALUE!</v>
      </c>
      <c r="AH543" s="11" t="e">
        <f>-'OddsRatio_working_3-way'!U543/(3*'OddsRatio_working_3-way'!X543^(1/3))*COS(('OddsRatio_working_3-way'!Y543+4*PI())/3)</f>
        <v>#VALUE!</v>
      </c>
      <c r="AI543" s="11" t="e">
        <f>'OddsRatio_working_3-way'!U543/(3*'OddsRatio_working_3-way'!X543^(1/3))*SIN(('OddsRatio_working_3-way'!Y543)/3)</f>
        <v>#VALUE!</v>
      </c>
      <c r="AJ543" s="11" t="e">
        <f>'OddsRatio_working_3-way'!U543/(3*'OddsRatio_working_3-way'!X543^(1/3))*SIN(('OddsRatio_working_3-way'!Y543+2*PI())/3)</f>
        <v>#VALUE!</v>
      </c>
      <c r="AK543" s="11" t="e">
        <f>'OddsRatio_working_3-way'!U543/(3*'OddsRatio_working_3-way'!X543^(1/3))*SIN(('OddsRatio_working_3-way'!Y543+4*PI())/3)</f>
        <v>#VALUE!</v>
      </c>
      <c r="AL543" s="11" t="e">
        <f>'OddsRatio_working_3-way'!Z543+'OddsRatio_working_3-way'!AF543</f>
        <v>#VALUE!</v>
      </c>
      <c r="AM543" s="11" t="e">
        <f>'OddsRatio_working_3-way'!AA543+'OddsRatio_working_3-way'!AG543</f>
        <v>#VALUE!</v>
      </c>
      <c r="AN543" s="11" t="e">
        <f>'OddsRatio_working_3-way'!AB543+'OddsRatio_working_3-way'!AH543</f>
        <v>#VALUE!</v>
      </c>
      <c r="AO543" s="11" t="e">
        <f>'OddsRatio_working_3-way'!AC543+'OddsRatio_working_3-way'!AI543</f>
        <v>#VALUE!</v>
      </c>
      <c r="AP543" s="11" t="e">
        <f>'OddsRatio_working_3-way'!AD543+'OddsRatio_working_3-way'!AJ543</f>
        <v>#VALUE!</v>
      </c>
      <c r="AQ543" s="11" t="e">
        <f>'OddsRatio_working_3-way'!AE543+'OddsRatio_working_3-way'!AK543</f>
        <v>#VALUE!</v>
      </c>
      <c r="AR543" s="10" t="str">
        <f>IF(A543="","",IF(('OddsRatio_working_3-way'!X543=0),IF(Q543&gt;0,-Q543^(1/3),(-Q543)^(1/3)),'OddsRatio_working_3-way'!AL543-'OddsRatio_working_3-way'!R543/3))</f>
        <v/>
      </c>
      <c r="AS543" s="11" t="e">
        <f>IF(('OddsRatio_working_3-way'!X543=0),IF(Q543&gt;0,-Q543^(1/3),(-Q543)^(1/3)),'OddsRatio_working_3-way'!AM543-'OddsRatio_working_3-way'!R543/3)</f>
        <v>#VALUE!</v>
      </c>
      <c r="AT543" s="11" t="e">
        <f>IF(('OddsRatio_working_3-way'!X543=0),IF(Q543&gt;0,-Q543^(1/3),(-Q543)^(1/3)),'OddsRatio_working_3-way'!AN543-'OddsRatio_working_3-way'!R543/3)</f>
        <v>#VALUE!</v>
      </c>
      <c r="AU543" s="11" t="e">
        <f>IF(('OddsRatio_working_3-way'!X543=0),0,'OddsRatio_working_3-way'!AO543)</f>
        <v>#VALUE!</v>
      </c>
      <c r="AV543" s="11" t="e">
        <f>IF(('OddsRatio_working_3-way'!X543=0),0,'OddsRatio_working_3-way'!AP543)</f>
        <v>#VALUE!</v>
      </c>
      <c r="AW543" s="11" t="e">
        <f>IF(('OddsRatio_working_3-way'!X543=0),0,'OddsRatio_working_3-way'!AQ543)</f>
        <v>#VALUE!</v>
      </c>
    </row>
    <row r="544" spans="1:49">
      <c r="A544" s="4" t="str">
        <f>IF('True_Odds_Calculator_3-way'!A545="","",'True_Odds_Calculator_3-way'!A545)</f>
        <v/>
      </c>
      <c r="B544" s="4" t="str">
        <f>IF('True_Odds_Calculator_3-way'!B545="","",'True_Odds_Calculator_3-way'!B545)</f>
        <v/>
      </c>
      <c r="C544" s="4" t="str">
        <f>IF('True_Odds_Calculator_3-way'!C545="","",'True_Odds_Calculator_3-way'!C545)</f>
        <v/>
      </c>
      <c r="D544" s="9" t="e">
        <f t="shared" si="117"/>
        <v>#VALUE!</v>
      </c>
      <c r="E544" s="9" t="e">
        <f t="shared" si="118"/>
        <v>#VALUE!</v>
      </c>
      <c r="F544" s="9" t="e">
        <f t="shared" si="119"/>
        <v>#VALUE!</v>
      </c>
      <c r="G544" s="9" t="str">
        <f t="shared" si="120"/>
        <v/>
      </c>
      <c r="H544" s="9" t="str">
        <f t="shared" si="121"/>
        <v/>
      </c>
      <c r="I544" s="9" t="str">
        <f t="shared" si="122"/>
        <v/>
      </c>
      <c r="J544" s="9" t="str">
        <f t="shared" si="123"/>
        <v/>
      </c>
      <c r="K544" s="11" t="e">
        <f t="shared" si="124"/>
        <v>#VALUE!</v>
      </c>
      <c r="L544" s="11" t="e">
        <f t="shared" si="125"/>
        <v>#VALUE!</v>
      </c>
      <c r="M544" s="11" t="e">
        <f t="shared" si="126"/>
        <v>#VALUE!</v>
      </c>
      <c r="N544" s="11" t="e">
        <f>'OddsRatio_working_3-way'!K544+'OddsRatio_working_3-way'!L544+'OddsRatio_working_3-way'!M544-('OddsRatio_working_3-way'!K544*'OddsRatio_working_3-way'!L544)-('OddsRatio_working_3-way'!K544*'OddsRatio_working_3-way'!M544)-('OddsRatio_working_3-way'!L544*'OddsRatio_working_3-way'!M544)+('OddsRatio_working_3-way'!K544*'OddsRatio_working_3-way'!L544*'OddsRatio_working_3-way'!M544)-1</f>
        <v>#VALUE!</v>
      </c>
      <c r="O544" s="11">
        <f>0</f>
        <v>0</v>
      </c>
      <c r="P544" s="11" t="e">
        <f>('OddsRatio_working_3-way'!K544*'OddsRatio_working_3-way'!L544)+('OddsRatio_working_3-way'!K544*'OddsRatio_working_3-way'!M544)+('OddsRatio_working_3-way'!L544*'OddsRatio_working_3-way'!M544)-(3*'OddsRatio_working_3-way'!K544*'OddsRatio_working_3-way'!L544*'OddsRatio_working_3-way'!M544)</f>
        <v>#VALUE!</v>
      </c>
      <c r="Q544" s="11" t="e">
        <f>2*'OddsRatio_working_3-way'!K544*'OddsRatio_working_3-way'!L544*'OddsRatio_working_3-way'!M544</f>
        <v>#VALUE!</v>
      </c>
      <c r="R544" s="11" t="e">
        <f t="shared" si="127"/>
        <v>#VALUE!</v>
      </c>
      <c r="S544" s="11" t="e">
        <f t="shared" si="128"/>
        <v>#VALUE!</v>
      </c>
      <c r="T544" s="11" t="e">
        <f t="shared" si="129"/>
        <v>#VALUE!</v>
      </c>
      <c r="U544" s="11" t="e">
        <f>'OddsRatio_working_3-way'!S544-'OddsRatio_working_3-way'!R544^2/3</f>
        <v>#VALUE!</v>
      </c>
      <c r="V544" s="11" t="e">
        <f>'OddsRatio_working_3-way'!S544*'OddsRatio_working_3-way'!R544/3-2*'OddsRatio_working_3-way'!R544^3/27-'OddsRatio_working_3-way'!T544</f>
        <v>#VALUE!</v>
      </c>
      <c r="W544" s="11" t="e">
        <f>'OddsRatio_working_3-way'!V544^2+4*'OddsRatio_working_3-way'!U544^3/27</f>
        <v>#VALUE!</v>
      </c>
      <c r="X544" s="11" t="e">
        <f>IF('OddsRatio_working_3-way'!W544&gt;0,IF(ABS('OddsRatio_working_3-way'!V544+SQRT('OddsRatio_working_3-way'!W544))/2&gt;0,ABS('OddsRatio_working_3-way'!V544+SQRT('OddsRatio_working_3-way'!W544))/2,ABS('OddsRatio_working_3-way'!V544-SQRT('OddsRatio_working_3-way'!W544))/2),SQRT(-'OddsRatio_working_3-way'!U544^3/27))</f>
        <v>#VALUE!</v>
      </c>
      <c r="Y544" s="11" t="e">
        <f>IF('OddsRatio_working_3-way'!W544&gt;=0,IF('OddsRatio_working_3-way'!V544+SQRT('OddsRatio_working_3-way'!W544)&gt;0,0,PI()),ACOS('OddsRatio_working_3-way'!V544/(2*'OddsRatio_working_3-way'!X544)))</f>
        <v>#VALUE!</v>
      </c>
      <c r="Z544" s="11" t="e">
        <f>'OddsRatio_working_3-way'!X544^(1/3)*COS('OddsRatio_working_3-way'!Y544/3)</f>
        <v>#VALUE!</v>
      </c>
      <c r="AA544" s="11" t="e">
        <f>'OddsRatio_working_3-way'!X544^(1/3)*COS(('OddsRatio_working_3-way'!Y544+2*PI())/3)</f>
        <v>#VALUE!</v>
      </c>
      <c r="AB544" s="11" t="e">
        <f>'OddsRatio_working_3-way'!X544^(1/3)*COS(('OddsRatio_working_3-way'!Y544+4*PI())/3)</f>
        <v>#VALUE!</v>
      </c>
      <c r="AC544" s="11" t="e">
        <f>'OddsRatio_working_3-way'!X544^(1/3)*SIN('OddsRatio_working_3-way'!Y544/3)</f>
        <v>#VALUE!</v>
      </c>
      <c r="AD544" s="11" t="e">
        <f>'OddsRatio_working_3-way'!X544^(1/3)*SIN(('OddsRatio_working_3-way'!Y544+2*PI())/3)</f>
        <v>#VALUE!</v>
      </c>
      <c r="AE544" s="11" t="e">
        <f>'OddsRatio_working_3-way'!X544^(1/3)*SIN(('OddsRatio_working_3-way'!Y544+4*PI())/3)</f>
        <v>#VALUE!</v>
      </c>
      <c r="AF544" s="11" t="e">
        <f>-'OddsRatio_working_3-way'!U544/(3*'OddsRatio_working_3-way'!X544^(1/3))*COS(('OddsRatio_working_3-way'!Y544)/3)</f>
        <v>#VALUE!</v>
      </c>
      <c r="AG544" s="11" t="e">
        <f>-'OddsRatio_working_3-way'!U544/(3*'OddsRatio_working_3-way'!X544^(1/3))*COS(('OddsRatio_working_3-way'!Y544+2*PI())/3)</f>
        <v>#VALUE!</v>
      </c>
      <c r="AH544" s="11" t="e">
        <f>-'OddsRatio_working_3-way'!U544/(3*'OddsRatio_working_3-way'!X544^(1/3))*COS(('OddsRatio_working_3-way'!Y544+4*PI())/3)</f>
        <v>#VALUE!</v>
      </c>
      <c r="AI544" s="11" t="e">
        <f>'OddsRatio_working_3-way'!U544/(3*'OddsRatio_working_3-way'!X544^(1/3))*SIN(('OddsRatio_working_3-way'!Y544)/3)</f>
        <v>#VALUE!</v>
      </c>
      <c r="AJ544" s="11" t="e">
        <f>'OddsRatio_working_3-way'!U544/(3*'OddsRatio_working_3-way'!X544^(1/3))*SIN(('OddsRatio_working_3-way'!Y544+2*PI())/3)</f>
        <v>#VALUE!</v>
      </c>
      <c r="AK544" s="11" t="e">
        <f>'OddsRatio_working_3-way'!U544/(3*'OddsRatio_working_3-way'!X544^(1/3))*SIN(('OddsRatio_working_3-way'!Y544+4*PI())/3)</f>
        <v>#VALUE!</v>
      </c>
      <c r="AL544" s="11" t="e">
        <f>'OddsRatio_working_3-way'!Z544+'OddsRatio_working_3-way'!AF544</f>
        <v>#VALUE!</v>
      </c>
      <c r="AM544" s="11" t="e">
        <f>'OddsRatio_working_3-way'!AA544+'OddsRatio_working_3-way'!AG544</f>
        <v>#VALUE!</v>
      </c>
      <c r="AN544" s="11" t="e">
        <f>'OddsRatio_working_3-way'!AB544+'OddsRatio_working_3-way'!AH544</f>
        <v>#VALUE!</v>
      </c>
      <c r="AO544" s="11" t="e">
        <f>'OddsRatio_working_3-way'!AC544+'OddsRatio_working_3-way'!AI544</f>
        <v>#VALUE!</v>
      </c>
      <c r="AP544" s="11" t="e">
        <f>'OddsRatio_working_3-way'!AD544+'OddsRatio_working_3-way'!AJ544</f>
        <v>#VALUE!</v>
      </c>
      <c r="AQ544" s="11" t="e">
        <f>'OddsRatio_working_3-way'!AE544+'OddsRatio_working_3-way'!AK544</f>
        <v>#VALUE!</v>
      </c>
      <c r="AR544" s="10" t="str">
        <f>IF(A544="","",IF(('OddsRatio_working_3-way'!X544=0),IF(Q544&gt;0,-Q544^(1/3),(-Q544)^(1/3)),'OddsRatio_working_3-way'!AL544-'OddsRatio_working_3-way'!R544/3))</f>
        <v/>
      </c>
      <c r="AS544" s="11" t="e">
        <f>IF(('OddsRatio_working_3-way'!X544=0),IF(Q544&gt;0,-Q544^(1/3),(-Q544)^(1/3)),'OddsRatio_working_3-way'!AM544-'OddsRatio_working_3-way'!R544/3)</f>
        <v>#VALUE!</v>
      </c>
      <c r="AT544" s="11" t="e">
        <f>IF(('OddsRatio_working_3-way'!X544=0),IF(Q544&gt;0,-Q544^(1/3),(-Q544)^(1/3)),'OddsRatio_working_3-way'!AN544-'OddsRatio_working_3-way'!R544/3)</f>
        <v>#VALUE!</v>
      </c>
      <c r="AU544" s="11" t="e">
        <f>IF(('OddsRatio_working_3-way'!X544=0),0,'OddsRatio_working_3-way'!AO544)</f>
        <v>#VALUE!</v>
      </c>
      <c r="AV544" s="11" t="e">
        <f>IF(('OddsRatio_working_3-way'!X544=0),0,'OddsRatio_working_3-way'!AP544)</f>
        <v>#VALUE!</v>
      </c>
      <c r="AW544" s="11" t="e">
        <f>IF(('OddsRatio_working_3-way'!X544=0),0,'OddsRatio_working_3-way'!AQ544)</f>
        <v>#VALUE!</v>
      </c>
    </row>
    <row r="545" spans="1:49">
      <c r="A545" s="4" t="str">
        <f>IF('True_Odds_Calculator_3-way'!A546="","",'True_Odds_Calculator_3-way'!A546)</f>
        <v/>
      </c>
      <c r="B545" s="4" t="str">
        <f>IF('True_Odds_Calculator_3-way'!B546="","",'True_Odds_Calculator_3-way'!B546)</f>
        <v/>
      </c>
      <c r="C545" s="4" t="str">
        <f>IF('True_Odds_Calculator_3-way'!C546="","",'True_Odds_Calculator_3-way'!C546)</f>
        <v/>
      </c>
      <c r="D545" s="9" t="e">
        <f t="shared" si="117"/>
        <v>#VALUE!</v>
      </c>
      <c r="E545" s="9" t="e">
        <f t="shared" si="118"/>
        <v>#VALUE!</v>
      </c>
      <c r="F545" s="9" t="e">
        <f t="shared" si="119"/>
        <v>#VALUE!</v>
      </c>
      <c r="G545" s="9" t="str">
        <f t="shared" si="120"/>
        <v/>
      </c>
      <c r="H545" s="9" t="str">
        <f t="shared" si="121"/>
        <v/>
      </c>
      <c r="I545" s="9" t="str">
        <f t="shared" si="122"/>
        <v/>
      </c>
      <c r="J545" s="9" t="str">
        <f t="shared" si="123"/>
        <v/>
      </c>
      <c r="K545" s="11" t="e">
        <f t="shared" si="124"/>
        <v>#VALUE!</v>
      </c>
      <c r="L545" s="11" t="e">
        <f t="shared" si="125"/>
        <v>#VALUE!</v>
      </c>
      <c r="M545" s="11" t="e">
        <f t="shared" si="126"/>
        <v>#VALUE!</v>
      </c>
      <c r="N545" s="11" t="e">
        <f>'OddsRatio_working_3-way'!K545+'OddsRatio_working_3-way'!L545+'OddsRatio_working_3-way'!M545-('OddsRatio_working_3-way'!K545*'OddsRatio_working_3-way'!L545)-('OddsRatio_working_3-way'!K545*'OddsRatio_working_3-way'!M545)-('OddsRatio_working_3-way'!L545*'OddsRatio_working_3-way'!M545)+('OddsRatio_working_3-way'!K545*'OddsRatio_working_3-way'!L545*'OddsRatio_working_3-way'!M545)-1</f>
        <v>#VALUE!</v>
      </c>
      <c r="O545" s="11">
        <f>0</f>
        <v>0</v>
      </c>
      <c r="P545" s="11" t="e">
        <f>('OddsRatio_working_3-way'!K545*'OddsRatio_working_3-way'!L545)+('OddsRatio_working_3-way'!K545*'OddsRatio_working_3-way'!M545)+('OddsRatio_working_3-way'!L545*'OddsRatio_working_3-way'!M545)-(3*'OddsRatio_working_3-way'!K545*'OddsRatio_working_3-way'!L545*'OddsRatio_working_3-way'!M545)</f>
        <v>#VALUE!</v>
      </c>
      <c r="Q545" s="11" t="e">
        <f>2*'OddsRatio_working_3-way'!K545*'OddsRatio_working_3-way'!L545*'OddsRatio_working_3-way'!M545</f>
        <v>#VALUE!</v>
      </c>
      <c r="R545" s="11" t="e">
        <f t="shared" si="127"/>
        <v>#VALUE!</v>
      </c>
      <c r="S545" s="11" t="e">
        <f t="shared" si="128"/>
        <v>#VALUE!</v>
      </c>
      <c r="T545" s="11" t="e">
        <f t="shared" si="129"/>
        <v>#VALUE!</v>
      </c>
      <c r="U545" s="11" t="e">
        <f>'OddsRatio_working_3-way'!S545-'OddsRatio_working_3-way'!R545^2/3</f>
        <v>#VALUE!</v>
      </c>
      <c r="V545" s="11" t="e">
        <f>'OddsRatio_working_3-way'!S545*'OddsRatio_working_3-way'!R545/3-2*'OddsRatio_working_3-way'!R545^3/27-'OddsRatio_working_3-way'!T545</f>
        <v>#VALUE!</v>
      </c>
      <c r="W545" s="11" t="e">
        <f>'OddsRatio_working_3-way'!V545^2+4*'OddsRatio_working_3-way'!U545^3/27</f>
        <v>#VALUE!</v>
      </c>
      <c r="X545" s="11" t="e">
        <f>IF('OddsRatio_working_3-way'!W545&gt;0,IF(ABS('OddsRatio_working_3-way'!V545+SQRT('OddsRatio_working_3-way'!W545))/2&gt;0,ABS('OddsRatio_working_3-way'!V545+SQRT('OddsRatio_working_3-way'!W545))/2,ABS('OddsRatio_working_3-way'!V545-SQRT('OddsRatio_working_3-way'!W545))/2),SQRT(-'OddsRatio_working_3-way'!U545^3/27))</f>
        <v>#VALUE!</v>
      </c>
      <c r="Y545" s="11" t="e">
        <f>IF('OddsRatio_working_3-way'!W545&gt;=0,IF('OddsRatio_working_3-way'!V545+SQRT('OddsRatio_working_3-way'!W545)&gt;0,0,PI()),ACOS('OddsRatio_working_3-way'!V545/(2*'OddsRatio_working_3-way'!X545)))</f>
        <v>#VALUE!</v>
      </c>
      <c r="Z545" s="11" t="e">
        <f>'OddsRatio_working_3-way'!X545^(1/3)*COS('OddsRatio_working_3-way'!Y545/3)</f>
        <v>#VALUE!</v>
      </c>
      <c r="AA545" s="11" t="e">
        <f>'OddsRatio_working_3-way'!X545^(1/3)*COS(('OddsRatio_working_3-way'!Y545+2*PI())/3)</f>
        <v>#VALUE!</v>
      </c>
      <c r="AB545" s="11" t="e">
        <f>'OddsRatio_working_3-way'!X545^(1/3)*COS(('OddsRatio_working_3-way'!Y545+4*PI())/3)</f>
        <v>#VALUE!</v>
      </c>
      <c r="AC545" s="11" t="e">
        <f>'OddsRatio_working_3-way'!X545^(1/3)*SIN('OddsRatio_working_3-way'!Y545/3)</f>
        <v>#VALUE!</v>
      </c>
      <c r="AD545" s="11" t="e">
        <f>'OddsRatio_working_3-way'!X545^(1/3)*SIN(('OddsRatio_working_3-way'!Y545+2*PI())/3)</f>
        <v>#VALUE!</v>
      </c>
      <c r="AE545" s="11" t="e">
        <f>'OddsRatio_working_3-way'!X545^(1/3)*SIN(('OddsRatio_working_3-way'!Y545+4*PI())/3)</f>
        <v>#VALUE!</v>
      </c>
      <c r="AF545" s="11" t="e">
        <f>-'OddsRatio_working_3-way'!U545/(3*'OddsRatio_working_3-way'!X545^(1/3))*COS(('OddsRatio_working_3-way'!Y545)/3)</f>
        <v>#VALUE!</v>
      </c>
      <c r="AG545" s="11" t="e">
        <f>-'OddsRatio_working_3-way'!U545/(3*'OddsRatio_working_3-way'!X545^(1/3))*COS(('OddsRatio_working_3-way'!Y545+2*PI())/3)</f>
        <v>#VALUE!</v>
      </c>
      <c r="AH545" s="11" t="e">
        <f>-'OddsRatio_working_3-way'!U545/(3*'OddsRatio_working_3-way'!X545^(1/3))*COS(('OddsRatio_working_3-way'!Y545+4*PI())/3)</f>
        <v>#VALUE!</v>
      </c>
      <c r="AI545" s="11" t="e">
        <f>'OddsRatio_working_3-way'!U545/(3*'OddsRatio_working_3-way'!X545^(1/3))*SIN(('OddsRatio_working_3-way'!Y545)/3)</f>
        <v>#VALUE!</v>
      </c>
      <c r="AJ545" s="11" t="e">
        <f>'OddsRatio_working_3-way'!U545/(3*'OddsRatio_working_3-way'!X545^(1/3))*SIN(('OddsRatio_working_3-way'!Y545+2*PI())/3)</f>
        <v>#VALUE!</v>
      </c>
      <c r="AK545" s="11" t="e">
        <f>'OddsRatio_working_3-way'!U545/(3*'OddsRatio_working_3-way'!X545^(1/3))*SIN(('OddsRatio_working_3-way'!Y545+4*PI())/3)</f>
        <v>#VALUE!</v>
      </c>
      <c r="AL545" s="11" t="e">
        <f>'OddsRatio_working_3-way'!Z545+'OddsRatio_working_3-way'!AF545</f>
        <v>#VALUE!</v>
      </c>
      <c r="AM545" s="11" t="e">
        <f>'OddsRatio_working_3-way'!AA545+'OddsRatio_working_3-way'!AG545</f>
        <v>#VALUE!</v>
      </c>
      <c r="AN545" s="11" t="e">
        <f>'OddsRatio_working_3-way'!AB545+'OddsRatio_working_3-way'!AH545</f>
        <v>#VALUE!</v>
      </c>
      <c r="AO545" s="11" t="e">
        <f>'OddsRatio_working_3-way'!AC545+'OddsRatio_working_3-way'!AI545</f>
        <v>#VALUE!</v>
      </c>
      <c r="AP545" s="11" t="e">
        <f>'OddsRatio_working_3-way'!AD545+'OddsRatio_working_3-way'!AJ545</f>
        <v>#VALUE!</v>
      </c>
      <c r="AQ545" s="11" t="e">
        <f>'OddsRatio_working_3-way'!AE545+'OddsRatio_working_3-way'!AK545</f>
        <v>#VALUE!</v>
      </c>
      <c r="AR545" s="10" t="str">
        <f>IF(A545="","",IF(('OddsRatio_working_3-way'!X545=0),IF(Q545&gt;0,-Q545^(1/3),(-Q545)^(1/3)),'OddsRatio_working_3-way'!AL545-'OddsRatio_working_3-way'!R545/3))</f>
        <v/>
      </c>
      <c r="AS545" s="11" t="e">
        <f>IF(('OddsRatio_working_3-way'!X545=0),IF(Q545&gt;0,-Q545^(1/3),(-Q545)^(1/3)),'OddsRatio_working_3-way'!AM545-'OddsRatio_working_3-way'!R545/3)</f>
        <v>#VALUE!</v>
      </c>
      <c r="AT545" s="11" t="e">
        <f>IF(('OddsRatio_working_3-way'!X545=0),IF(Q545&gt;0,-Q545^(1/3),(-Q545)^(1/3)),'OddsRatio_working_3-way'!AN545-'OddsRatio_working_3-way'!R545/3)</f>
        <v>#VALUE!</v>
      </c>
      <c r="AU545" s="11" t="e">
        <f>IF(('OddsRatio_working_3-way'!X545=0),0,'OddsRatio_working_3-way'!AO545)</f>
        <v>#VALUE!</v>
      </c>
      <c r="AV545" s="11" t="e">
        <f>IF(('OddsRatio_working_3-way'!X545=0),0,'OddsRatio_working_3-way'!AP545)</f>
        <v>#VALUE!</v>
      </c>
      <c r="AW545" s="11" t="e">
        <f>IF(('OddsRatio_working_3-way'!X545=0),0,'OddsRatio_working_3-way'!AQ545)</f>
        <v>#VALUE!</v>
      </c>
    </row>
    <row r="546" spans="1:49">
      <c r="A546" s="4" t="str">
        <f>IF('True_Odds_Calculator_3-way'!A547="","",'True_Odds_Calculator_3-way'!A547)</f>
        <v/>
      </c>
      <c r="B546" s="4" t="str">
        <f>IF('True_Odds_Calculator_3-way'!B547="","",'True_Odds_Calculator_3-way'!B547)</f>
        <v/>
      </c>
      <c r="C546" s="4" t="str">
        <f>IF('True_Odds_Calculator_3-way'!C547="","",'True_Odds_Calculator_3-way'!C547)</f>
        <v/>
      </c>
      <c r="D546" s="9" t="e">
        <f t="shared" si="117"/>
        <v>#VALUE!</v>
      </c>
      <c r="E546" s="9" t="e">
        <f t="shared" si="118"/>
        <v>#VALUE!</v>
      </c>
      <c r="F546" s="9" t="e">
        <f t="shared" si="119"/>
        <v>#VALUE!</v>
      </c>
      <c r="G546" s="9" t="str">
        <f t="shared" si="120"/>
        <v/>
      </c>
      <c r="H546" s="9" t="str">
        <f t="shared" si="121"/>
        <v/>
      </c>
      <c r="I546" s="9" t="str">
        <f t="shared" si="122"/>
        <v/>
      </c>
      <c r="J546" s="9" t="str">
        <f t="shared" si="123"/>
        <v/>
      </c>
      <c r="K546" s="11" t="e">
        <f t="shared" si="124"/>
        <v>#VALUE!</v>
      </c>
      <c r="L546" s="11" t="e">
        <f t="shared" si="125"/>
        <v>#VALUE!</v>
      </c>
      <c r="M546" s="11" t="e">
        <f t="shared" si="126"/>
        <v>#VALUE!</v>
      </c>
      <c r="N546" s="11" t="e">
        <f>'OddsRatio_working_3-way'!K546+'OddsRatio_working_3-way'!L546+'OddsRatio_working_3-way'!M546-('OddsRatio_working_3-way'!K546*'OddsRatio_working_3-way'!L546)-('OddsRatio_working_3-way'!K546*'OddsRatio_working_3-way'!M546)-('OddsRatio_working_3-way'!L546*'OddsRatio_working_3-way'!M546)+('OddsRatio_working_3-way'!K546*'OddsRatio_working_3-way'!L546*'OddsRatio_working_3-way'!M546)-1</f>
        <v>#VALUE!</v>
      </c>
      <c r="O546" s="11">
        <f>0</f>
        <v>0</v>
      </c>
      <c r="P546" s="11" t="e">
        <f>('OddsRatio_working_3-way'!K546*'OddsRatio_working_3-way'!L546)+('OddsRatio_working_3-way'!K546*'OddsRatio_working_3-way'!M546)+('OddsRatio_working_3-way'!L546*'OddsRatio_working_3-way'!M546)-(3*'OddsRatio_working_3-way'!K546*'OddsRatio_working_3-way'!L546*'OddsRatio_working_3-way'!M546)</f>
        <v>#VALUE!</v>
      </c>
      <c r="Q546" s="11" t="e">
        <f>2*'OddsRatio_working_3-way'!K546*'OddsRatio_working_3-way'!L546*'OddsRatio_working_3-way'!M546</f>
        <v>#VALUE!</v>
      </c>
      <c r="R546" s="11" t="e">
        <f t="shared" si="127"/>
        <v>#VALUE!</v>
      </c>
      <c r="S546" s="11" t="e">
        <f t="shared" si="128"/>
        <v>#VALUE!</v>
      </c>
      <c r="T546" s="11" t="e">
        <f t="shared" si="129"/>
        <v>#VALUE!</v>
      </c>
      <c r="U546" s="11" t="e">
        <f>'OddsRatio_working_3-way'!S546-'OddsRatio_working_3-way'!R546^2/3</f>
        <v>#VALUE!</v>
      </c>
      <c r="V546" s="11" t="e">
        <f>'OddsRatio_working_3-way'!S546*'OddsRatio_working_3-way'!R546/3-2*'OddsRatio_working_3-way'!R546^3/27-'OddsRatio_working_3-way'!T546</f>
        <v>#VALUE!</v>
      </c>
      <c r="W546" s="11" t="e">
        <f>'OddsRatio_working_3-way'!V546^2+4*'OddsRatio_working_3-way'!U546^3/27</f>
        <v>#VALUE!</v>
      </c>
      <c r="X546" s="11" t="e">
        <f>IF('OddsRatio_working_3-way'!W546&gt;0,IF(ABS('OddsRatio_working_3-way'!V546+SQRT('OddsRatio_working_3-way'!W546))/2&gt;0,ABS('OddsRatio_working_3-way'!V546+SQRT('OddsRatio_working_3-way'!W546))/2,ABS('OddsRatio_working_3-way'!V546-SQRT('OddsRatio_working_3-way'!W546))/2),SQRT(-'OddsRatio_working_3-way'!U546^3/27))</f>
        <v>#VALUE!</v>
      </c>
      <c r="Y546" s="11" t="e">
        <f>IF('OddsRatio_working_3-way'!W546&gt;=0,IF('OddsRatio_working_3-way'!V546+SQRT('OddsRatio_working_3-way'!W546)&gt;0,0,PI()),ACOS('OddsRatio_working_3-way'!V546/(2*'OddsRatio_working_3-way'!X546)))</f>
        <v>#VALUE!</v>
      </c>
      <c r="Z546" s="11" t="e">
        <f>'OddsRatio_working_3-way'!X546^(1/3)*COS('OddsRatio_working_3-way'!Y546/3)</f>
        <v>#VALUE!</v>
      </c>
      <c r="AA546" s="11" t="e">
        <f>'OddsRatio_working_3-way'!X546^(1/3)*COS(('OddsRatio_working_3-way'!Y546+2*PI())/3)</f>
        <v>#VALUE!</v>
      </c>
      <c r="AB546" s="11" t="e">
        <f>'OddsRatio_working_3-way'!X546^(1/3)*COS(('OddsRatio_working_3-way'!Y546+4*PI())/3)</f>
        <v>#VALUE!</v>
      </c>
      <c r="AC546" s="11" t="e">
        <f>'OddsRatio_working_3-way'!X546^(1/3)*SIN('OddsRatio_working_3-way'!Y546/3)</f>
        <v>#VALUE!</v>
      </c>
      <c r="AD546" s="11" t="e">
        <f>'OddsRatio_working_3-way'!X546^(1/3)*SIN(('OddsRatio_working_3-way'!Y546+2*PI())/3)</f>
        <v>#VALUE!</v>
      </c>
      <c r="AE546" s="11" t="e">
        <f>'OddsRatio_working_3-way'!X546^(1/3)*SIN(('OddsRatio_working_3-way'!Y546+4*PI())/3)</f>
        <v>#VALUE!</v>
      </c>
      <c r="AF546" s="11" t="e">
        <f>-'OddsRatio_working_3-way'!U546/(3*'OddsRatio_working_3-way'!X546^(1/3))*COS(('OddsRatio_working_3-way'!Y546)/3)</f>
        <v>#VALUE!</v>
      </c>
      <c r="AG546" s="11" t="e">
        <f>-'OddsRatio_working_3-way'!U546/(3*'OddsRatio_working_3-way'!X546^(1/3))*COS(('OddsRatio_working_3-way'!Y546+2*PI())/3)</f>
        <v>#VALUE!</v>
      </c>
      <c r="AH546" s="11" t="e">
        <f>-'OddsRatio_working_3-way'!U546/(3*'OddsRatio_working_3-way'!X546^(1/3))*COS(('OddsRatio_working_3-way'!Y546+4*PI())/3)</f>
        <v>#VALUE!</v>
      </c>
      <c r="AI546" s="11" t="e">
        <f>'OddsRatio_working_3-way'!U546/(3*'OddsRatio_working_3-way'!X546^(1/3))*SIN(('OddsRatio_working_3-way'!Y546)/3)</f>
        <v>#VALUE!</v>
      </c>
      <c r="AJ546" s="11" t="e">
        <f>'OddsRatio_working_3-way'!U546/(3*'OddsRatio_working_3-way'!X546^(1/3))*SIN(('OddsRatio_working_3-way'!Y546+2*PI())/3)</f>
        <v>#VALUE!</v>
      </c>
      <c r="AK546" s="11" t="e">
        <f>'OddsRatio_working_3-way'!U546/(3*'OddsRatio_working_3-way'!X546^(1/3))*SIN(('OddsRatio_working_3-way'!Y546+4*PI())/3)</f>
        <v>#VALUE!</v>
      </c>
      <c r="AL546" s="11" t="e">
        <f>'OddsRatio_working_3-way'!Z546+'OddsRatio_working_3-way'!AF546</f>
        <v>#VALUE!</v>
      </c>
      <c r="AM546" s="11" t="e">
        <f>'OddsRatio_working_3-way'!AA546+'OddsRatio_working_3-way'!AG546</f>
        <v>#VALUE!</v>
      </c>
      <c r="AN546" s="11" t="e">
        <f>'OddsRatio_working_3-way'!AB546+'OddsRatio_working_3-way'!AH546</f>
        <v>#VALUE!</v>
      </c>
      <c r="AO546" s="11" t="e">
        <f>'OddsRatio_working_3-way'!AC546+'OddsRatio_working_3-way'!AI546</f>
        <v>#VALUE!</v>
      </c>
      <c r="AP546" s="11" t="e">
        <f>'OddsRatio_working_3-way'!AD546+'OddsRatio_working_3-way'!AJ546</f>
        <v>#VALUE!</v>
      </c>
      <c r="AQ546" s="11" t="e">
        <f>'OddsRatio_working_3-way'!AE546+'OddsRatio_working_3-way'!AK546</f>
        <v>#VALUE!</v>
      </c>
      <c r="AR546" s="10" t="str">
        <f>IF(A546="","",IF(('OddsRatio_working_3-way'!X546=0),IF(Q546&gt;0,-Q546^(1/3),(-Q546)^(1/3)),'OddsRatio_working_3-way'!AL546-'OddsRatio_working_3-way'!R546/3))</f>
        <v/>
      </c>
      <c r="AS546" s="11" t="e">
        <f>IF(('OddsRatio_working_3-way'!X546=0),IF(Q546&gt;0,-Q546^(1/3),(-Q546)^(1/3)),'OddsRatio_working_3-way'!AM546-'OddsRatio_working_3-way'!R546/3)</f>
        <v>#VALUE!</v>
      </c>
      <c r="AT546" s="11" t="e">
        <f>IF(('OddsRatio_working_3-way'!X546=0),IF(Q546&gt;0,-Q546^(1/3),(-Q546)^(1/3)),'OddsRatio_working_3-way'!AN546-'OddsRatio_working_3-way'!R546/3)</f>
        <v>#VALUE!</v>
      </c>
      <c r="AU546" s="11" t="e">
        <f>IF(('OddsRatio_working_3-way'!X546=0),0,'OddsRatio_working_3-way'!AO546)</f>
        <v>#VALUE!</v>
      </c>
      <c r="AV546" s="11" t="e">
        <f>IF(('OddsRatio_working_3-way'!X546=0),0,'OddsRatio_working_3-way'!AP546)</f>
        <v>#VALUE!</v>
      </c>
      <c r="AW546" s="11" t="e">
        <f>IF(('OddsRatio_working_3-way'!X546=0),0,'OddsRatio_working_3-way'!AQ546)</f>
        <v>#VALUE!</v>
      </c>
    </row>
    <row r="547" spans="1:49">
      <c r="A547" s="4" t="str">
        <f>IF('True_Odds_Calculator_3-way'!A548="","",'True_Odds_Calculator_3-way'!A548)</f>
        <v/>
      </c>
      <c r="B547" s="4" t="str">
        <f>IF('True_Odds_Calculator_3-way'!B548="","",'True_Odds_Calculator_3-way'!B548)</f>
        <v/>
      </c>
      <c r="C547" s="4" t="str">
        <f>IF('True_Odds_Calculator_3-way'!C548="","",'True_Odds_Calculator_3-way'!C548)</f>
        <v/>
      </c>
      <c r="D547" s="9" t="e">
        <f t="shared" si="117"/>
        <v>#VALUE!</v>
      </c>
      <c r="E547" s="9" t="e">
        <f t="shared" si="118"/>
        <v>#VALUE!</v>
      </c>
      <c r="F547" s="9" t="e">
        <f t="shared" si="119"/>
        <v>#VALUE!</v>
      </c>
      <c r="G547" s="9" t="str">
        <f t="shared" si="120"/>
        <v/>
      </c>
      <c r="H547" s="9" t="str">
        <f t="shared" si="121"/>
        <v/>
      </c>
      <c r="I547" s="9" t="str">
        <f t="shared" si="122"/>
        <v/>
      </c>
      <c r="J547" s="9" t="str">
        <f t="shared" si="123"/>
        <v/>
      </c>
      <c r="K547" s="11" t="e">
        <f t="shared" si="124"/>
        <v>#VALUE!</v>
      </c>
      <c r="L547" s="11" t="e">
        <f t="shared" si="125"/>
        <v>#VALUE!</v>
      </c>
      <c r="M547" s="11" t="e">
        <f t="shared" si="126"/>
        <v>#VALUE!</v>
      </c>
      <c r="N547" s="11" t="e">
        <f>'OddsRatio_working_3-way'!K547+'OddsRatio_working_3-way'!L547+'OddsRatio_working_3-way'!M547-('OddsRatio_working_3-way'!K547*'OddsRatio_working_3-way'!L547)-('OddsRatio_working_3-way'!K547*'OddsRatio_working_3-way'!M547)-('OddsRatio_working_3-way'!L547*'OddsRatio_working_3-way'!M547)+('OddsRatio_working_3-way'!K547*'OddsRatio_working_3-way'!L547*'OddsRatio_working_3-way'!M547)-1</f>
        <v>#VALUE!</v>
      </c>
      <c r="O547" s="11">
        <f>0</f>
        <v>0</v>
      </c>
      <c r="P547" s="11" t="e">
        <f>('OddsRatio_working_3-way'!K547*'OddsRatio_working_3-way'!L547)+('OddsRatio_working_3-way'!K547*'OddsRatio_working_3-way'!M547)+('OddsRatio_working_3-way'!L547*'OddsRatio_working_3-way'!M547)-(3*'OddsRatio_working_3-way'!K547*'OddsRatio_working_3-way'!L547*'OddsRatio_working_3-way'!M547)</f>
        <v>#VALUE!</v>
      </c>
      <c r="Q547" s="11" t="e">
        <f>2*'OddsRatio_working_3-way'!K547*'OddsRatio_working_3-way'!L547*'OddsRatio_working_3-way'!M547</f>
        <v>#VALUE!</v>
      </c>
      <c r="R547" s="11" t="e">
        <f t="shared" si="127"/>
        <v>#VALUE!</v>
      </c>
      <c r="S547" s="11" t="e">
        <f t="shared" si="128"/>
        <v>#VALUE!</v>
      </c>
      <c r="T547" s="11" t="e">
        <f t="shared" si="129"/>
        <v>#VALUE!</v>
      </c>
      <c r="U547" s="11" t="e">
        <f>'OddsRatio_working_3-way'!S547-'OddsRatio_working_3-way'!R547^2/3</f>
        <v>#VALUE!</v>
      </c>
      <c r="V547" s="11" t="e">
        <f>'OddsRatio_working_3-way'!S547*'OddsRatio_working_3-way'!R547/3-2*'OddsRatio_working_3-way'!R547^3/27-'OddsRatio_working_3-way'!T547</f>
        <v>#VALUE!</v>
      </c>
      <c r="W547" s="11" t="e">
        <f>'OddsRatio_working_3-way'!V547^2+4*'OddsRatio_working_3-way'!U547^3/27</f>
        <v>#VALUE!</v>
      </c>
      <c r="X547" s="11" t="e">
        <f>IF('OddsRatio_working_3-way'!W547&gt;0,IF(ABS('OddsRatio_working_3-way'!V547+SQRT('OddsRatio_working_3-way'!W547))/2&gt;0,ABS('OddsRatio_working_3-way'!V547+SQRT('OddsRatio_working_3-way'!W547))/2,ABS('OddsRatio_working_3-way'!V547-SQRT('OddsRatio_working_3-way'!W547))/2),SQRT(-'OddsRatio_working_3-way'!U547^3/27))</f>
        <v>#VALUE!</v>
      </c>
      <c r="Y547" s="11" t="e">
        <f>IF('OddsRatio_working_3-way'!W547&gt;=0,IF('OddsRatio_working_3-way'!V547+SQRT('OddsRatio_working_3-way'!W547)&gt;0,0,PI()),ACOS('OddsRatio_working_3-way'!V547/(2*'OddsRatio_working_3-way'!X547)))</f>
        <v>#VALUE!</v>
      </c>
      <c r="Z547" s="11" t="e">
        <f>'OddsRatio_working_3-way'!X547^(1/3)*COS('OddsRatio_working_3-way'!Y547/3)</f>
        <v>#VALUE!</v>
      </c>
      <c r="AA547" s="11" t="e">
        <f>'OddsRatio_working_3-way'!X547^(1/3)*COS(('OddsRatio_working_3-way'!Y547+2*PI())/3)</f>
        <v>#VALUE!</v>
      </c>
      <c r="AB547" s="11" t="e">
        <f>'OddsRatio_working_3-way'!X547^(1/3)*COS(('OddsRatio_working_3-way'!Y547+4*PI())/3)</f>
        <v>#VALUE!</v>
      </c>
      <c r="AC547" s="11" t="e">
        <f>'OddsRatio_working_3-way'!X547^(1/3)*SIN('OddsRatio_working_3-way'!Y547/3)</f>
        <v>#VALUE!</v>
      </c>
      <c r="AD547" s="11" t="e">
        <f>'OddsRatio_working_3-way'!X547^(1/3)*SIN(('OddsRatio_working_3-way'!Y547+2*PI())/3)</f>
        <v>#VALUE!</v>
      </c>
      <c r="AE547" s="11" t="e">
        <f>'OddsRatio_working_3-way'!X547^(1/3)*SIN(('OddsRatio_working_3-way'!Y547+4*PI())/3)</f>
        <v>#VALUE!</v>
      </c>
      <c r="AF547" s="11" t="e">
        <f>-'OddsRatio_working_3-way'!U547/(3*'OddsRatio_working_3-way'!X547^(1/3))*COS(('OddsRatio_working_3-way'!Y547)/3)</f>
        <v>#VALUE!</v>
      </c>
      <c r="AG547" s="11" t="e">
        <f>-'OddsRatio_working_3-way'!U547/(3*'OddsRatio_working_3-way'!X547^(1/3))*COS(('OddsRatio_working_3-way'!Y547+2*PI())/3)</f>
        <v>#VALUE!</v>
      </c>
      <c r="AH547" s="11" t="e">
        <f>-'OddsRatio_working_3-way'!U547/(3*'OddsRatio_working_3-way'!X547^(1/3))*COS(('OddsRatio_working_3-way'!Y547+4*PI())/3)</f>
        <v>#VALUE!</v>
      </c>
      <c r="AI547" s="11" t="e">
        <f>'OddsRatio_working_3-way'!U547/(3*'OddsRatio_working_3-way'!X547^(1/3))*SIN(('OddsRatio_working_3-way'!Y547)/3)</f>
        <v>#VALUE!</v>
      </c>
      <c r="AJ547" s="11" t="e">
        <f>'OddsRatio_working_3-way'!U547/(3*'OddsRatio_working_3-way'!X547^(1/3))*SIN(('OddsRatio_working_3-way'!Y547+2*PI())/3)</f>
        <v>#VALUE!</v>
      </c>
      <c r="AK547" s="11" t="e">
        <f>'OddsRatio_working_3-way'!U547/(3*'OddsRatio_working_3-way'!X547^(1/3))*SIN(('OddsRatio_working_3-way'!Y547+4*PI())/3)</f>
        <v>#VALUE!</v>
      </c>
      <c r="AL547" s="11" t="e">
        <f>'OddsRatio_working_3-way'!Z547+'OddsRatio_working_3-way'!AF547</f>
        <v>#VALUE!</v>
      </c>
      <c r="AM547" s="11" t="e">
        <f>'OddsRatio_working_3-way'!AA547+'OddsRatio_working_3-way'!AG547</f>
        <v>#VALUE!</v>
      </c>
      <c r="AN547" s="11" t="e">
        <f>'OddsRatio_working_3-way'!AB547+'OddsRatio_working_3-way'!AH547</f>
        <v>#VALUE!</v>
      </c>
      <c r="AO547" s="11" t="e">
        <f>'OddsRatio_working_3-way'!AC547+'OddsRatio_working_3-way'!AI547</f>
        <v>#VALUE!</v>
      </c>
      <c r="AP547" s="11" t="e">
        <f>'OddsRatio_working_3-way'!AD547+'OddsRatio_working_3-way'!AJ547</f>
        <v>#VALUE!</v>
      </c>
      <c r="AQ547" s="11" t="e">
        <f>'OddsRatio_working_3-way'!AE547+'OddsRatio_working_3-way'!AK547</f>
        <v>#VALUE!</v>
      </c>
      <c r="AR547" s="10" t="str">
        <f>IF(A547="","",IF(('OddsRatio_working_3-way'!X547=0),IF(Q547&gt;0,-Q547^(1/3),(-Q547)^(1/3)),'OddsRatio_working_3-way'!AL547-'OddsRatio_working_3-way'!R547/3))</f>
        <v/>
      </c>
      <c r="AS547" s="11" t="e">
        <f>IF(('OddsRatio_working_3-way'!X547=0),IF(Q547&gt;0,-Q547^(1/3),(-Q547)^(1/3)),'OddsRatio_working_3-way'!AM547-'OddsRatio_working_3-way'!R547/3)</f>
        <v>#VALUE!</v>
      </c>
      <c r="AT547" s="11" t="e">
        <f>IF(('OddsRatio_working_3-way'!X547=0),IF(Q547&gt;0,-Q547^(1/3),(-Q547)^(1/3)),'OddsRatio_working_3-way'!AN547-'OddsRatio_working_3-way'!R547/3)</f>
        <v>#VALUE!</v>
      </c>
      <c r="AU547" s="11" t="e">
        <f>IF(('OddsRatio_working_3-way'!X547=0),0,'OddsRatio_working_3-way'!AO547)</f>
        <v>#VALUE!</v>
      </c>
      <c r="AV547" s="11" t="e">
        <f>IF(('OddsRatio_working_3-way'!X547=0),0,'OddsRatio_working_3-way'!AP547)</f>
        <v>#VALUE!</v>
      </c>
      <c r="AW547" s="11" t="e">
        <f>IF(('OddsRatio_working_3-way'!X547=0),0,'OddsRatio_working_3-way'!AQ547)</f>
        <v>#VALUE!</v>
      </c>
    </row>
    <row r="548" spans="1:49">
      <c r="A548" s="4" t="str">
        <f>IF('True_Odds_Calculator_3-way'!A549="","",'True_Odds_Calculator_3-way'!A549)</f>
        <v/>
      </c>
      <c r="B548" s="4" t="str">
        <f>IF('True_Odds_Calculator_3-way'!B549="","",'True_Odds_Calculator_3-way'!B549)</f>
        <v/>
      </c>
      <c r="C548" s="4" t="str">
        <f>IF('True_Odds_Calculator_3-way'!C549="","",'True_Odds_Calculator_3-way'!C549)</f>
        <v/>
      </c>
      <c r="D548" s="9" t="e">
        <f t="shared" si="117"/>
        <v>#VALUE!</v>
      </c>
      <c r="E548" s="9" t="e">
        <f t="shared" si="118"/>
        <v>#VALUE!</v>
      </c>
      <c r="F548" s="9" t="e">
        <f t="shared" si="119"/>
        <v>#VALUE!</v>
      </c>
      <c r="G548" s="9" t="str">
        <f t="shared" si="120"/>
        <v/>
      </c>
      <c r="H548" s="9" t="str">
        <f t="shared" si="121"/>
        <v/>
      </c>
      <c r="I548" s="9" t="str">
        <f t="shared" si="122"/>
        <v/>
      </c>
      <c r="J548" s="9" t="str">
        <f t="shared" si="123"/>
        <v/>
      </c>
      <c r="K548" s="11" t="e">
        <f t="shared" si="124"/>
        <v>#VALUE!</v>
      </c>
      <c r="L548" s="11" t="e">
        <f t="shared" si="125"/>
        <v>#VALUE!</v>
      </c>
      <c r="M548" s="11" t="e">
        <f t="shared" si="126"/>
        <v>#VALUE!</v>
      </c>
      <c r="N548" s="11" t="e">
        <f>'OddsRatio_working_3-way'!K548+'OddsRatio_working_3-way'!L548+'OddsRatio_working_3-way'!M548-('OddsRatio_working_3-way'!K548*'OddsRatio_working_3-way'!L548)-('OddsRatio_working_3-way'!K548*'OddsRatio_working_3-way'!M548)-('OddsRatio_working_3-way'!L548*'OddsRatio_working_3-way'!M548)+('OddsRatio_working_3-way'!K548*'OddsRatio_working_3-way'!L548*'OddsRatio_working_3-way'!M548)-1</f>
        <v>#VALUE!</v>
      </c>
      <c r="O548" s="11">
        <f>0</f>
        <v>0</v>
      </c>
      <c r="P548" s="11" t="e">
        <f>('OddsRatio_working_3-way'!K548*'OddsRatio_working_3-way'!L548)+('OddsRatio_working_3-way'!K548*'OddsRatio_working_3-way'!M548)+('OddsRatio_working_3-way'!L548*'OddsRatio_working_3-way'!M548)-(3*'OddsRatio_working_3-way'!K548*'OddsRatio_working_3-way'!L548*'OddsRatio_working_3-way'!M548)</f>
        <v>#VALUE!</v>
      </c>
      <c r="Q548" s="11" t="e">
        <f>2*'OddsRatio_working_3-way'!K548*'OddsRatio_working_3-way'!L548*'OddsRatio_working_3-way'!M548</f>
        <v>#VALUE!</v>
      </c>
      <c r="R548" s="11" t="e">
        <f t="shared" si="127"/>
        <v>#VALUE!</v>
      </c>
      <c r="S548" s="11" t="e">
        <f t="shared" si="128"/>
        <v>#VALUE!</v>
      </c>
      <c r="T548" s="11" t="e">
        <f t="shared" si="129"/>
        <v>#VALUE!</v>
      </c>
      <c r="U548" s="11" t="e">
        <f>'OddsRatio_working_3-way'!S548-'OddsRatio_working_3-way'!R548^2/3</f>
        <v>#VALUE!</v>
      </c>
      <c r="V548" s="11" t="e">
        <f>'OddsRatio_working_3-way'!S548*'OddsRatio_working_3-way'!R548/3-2*'OddsRatio_working_3-way'!R548^3/27-'OddsRatio_working_3-way'!T548</f>
        <v>#VALUE!</v>
      </c>
      <c r="W548" s="11" t="e">
        <f>'OddsRatio_working_3-way'!V548^2+4*'OddsRatio_working_3-way'!U548^3/27</f>
        <v>#VALUE!</v>
      </c>
      <c r="X548" s="11" t="e">
        <f>IF('OddsRatio_working_3-way'!W548&gt;0,IF(ABS('OddsRatio_working_3-way'!V548+SQRT('OddsRatio_working_3-way'!W548))/2&gt;0,ABS('OddsRatio_working_3-way'!V548+SQRT('OddsRatio_working_3-way'!W548))/2,ABS('OddsRatio_working_3-way'!V548-SQRT('OddsRatio_working_3-way'!W548))/2),SQRT(-'OddsRatio_working_3-way'!U548^3/27))</f>
        <v>#VALUE!</v>
      </c>
      <c r="Y548" s="11" t="e">
        <f>IF('OddsRatio_working_3-way'!W548&gt;=0,IF('OddsRatio_working_3-way'!V548+SQRT('OddsRatio_working_3-way'!W548)&gt;0,0,PI()),ACOS('OddsRatio_working_3-way'!V548/(2*'OddsRatio_working_3-way'!X548)))</f>
        <v>#VALUE!</v>
      </c>
      <c r="Z548" s="11" t="e">
        <f>'OddsRatio_working_3-way'!X548^(1/3)*COS('OddsRatio_working_3-way'!Y548/3)</f>
        <v>#VALUE!</v>
      </c>
      <c r="AA548" s="11" t="e">
        <f>'OddsRatio_working_3-way'!X548^(1/3)*COS(('OddsRatio_working_3-way'!Y548+2*PI())/3)</f>
        <v>#VALUE!</v>
      </c>
      <c r="AB548" s="11" t="e">
        <f>'OddsRatio_working_3-way'!X548^(1/3)*COS(('OddsRatio_working_3-way'!Y548+4*PI())/3)</f>
        <v>#VALUE!</v>
      </c>
      <c r="AC548" s="11" t="e">
        <f>'OddsRatio_working_3-way'!X548^(1/3)*SIN('OddsRatio_working_3-way'!Y548/3)</f>
        <v>#VALUE!</v>
      </c>
      <c r="AD548" s="11" t="e">
        <f>'OddsRatio_working_3-way'!X548^(1/3)*SIN(('OddsRatio_working_3-way'!Y548+2*PI())/3)</f>
        <v>#VALUE!</v>
      </c>
      <c r="AE548" s="11" t="e">
        <f>'OddsRatio_working_3-way'!X548^(1/3)*SIN(('OddsRatio_working_3-way'!Y548+4*PI())/3)</f>
        <v>#VALUE!</v>
      </c>
      <c r="AF548" s="11" t="e">
        <f>-'OddsRatio_working_3-way'!U548/(3*'OddsRatio_working_3-way'!X548^(1/3))*COS(('OddsRatio_working_3-way'!Y548)/3)</f>
        <v>#VALUE!</v>
      </c>
      <c r="AG548" s="11" t="e">
        <f>-'OddsRatio_working_3-way'!U548/(3*'OddsRatio_working_3-way'!X548^(1/3))*COS(('OddsRatio_working_3-way'!Y548+2*PI())/3)</f>
        <v>#VALUE!</v>
      </c>
      <c r="AH548" s="11" t="e">
        <f>-'OddsRatio_working_3-way'!U548/(3*'OddsRatio_working_3-way'!X548^(1/3))*COS(('OddsRatio_working_3-way'!Y548+4*PI())/3)</f>
        <v>#VALUE!</v>
      </c>
      <c r="AI548" s="11" t="e">
        <f>'OddsRatio_working_3-way'!U548/(3*'OddsRatio_working_3-way'!X548^(1/3))*SIN(('OddsRatio_working_3-way'!Y548)/3)</f>
        <v>#VALUE!</v>
      </c>
      <c r="AJ548" s="11" t="e">
        <f>'OddsRatio_working_3-way'!U548/(3*'OddsRatio_working_3-way'!X548^(1/3))*SIN(('OddsRatio_working_3-way'!Y548+2*PI())/3)</f>
        <v>#VALUE!</v>
      </c>
      <c r="AK548" s="11" t="e">
        <f>'OddsRatio_working_3-way'!U548/(3*'OddsRatio_working_3-way'!X548^(1/3))*SIN(('OddsRatio_working_3-way'!Y548+4*PI())/3)</f>
        <v>#VALUE!</v>
      </c>
      <c r="AL548" s="11" t="e">
        <f>'OddsRatio_working_3-way'!Z548+'OddsRatio_working_3-way'!AF548</f>
        <v>#VALUE!</v>
      </c>
      <c r="AM548" s="11" t="e">
        <f>'OddsRatio_working_3-way'!AA548+'OddsRatio_working_3-way'!AG548</f>
        <v>#VALUE!</v>
      </c>
      <c r="AN548" s="11" t="e">
        <f>'OddsRatio_working_3-way'!AB548+'OddsRatio_working_3-way'!AH548</f>
        <v>#VALUE!</v>
      </c>
      <c r="AO548" s="11" t="e">
        <f>'OddsRatio_working_3-way'!AC548+'OddsRatio_working_3-way'!AI548</f>
        <v>#VALUE!</v>
      </c>
      <c r="AP548" s="11" t="e">
        <f>'OddsRatio_working_3-way'!AD548+'OddsRatio_working_3-way'!AJ548</f>
        <v>#VALUE!</v>
      </c>
      <c r="AQ548" s="11" t="e">
        <f>'OddsRatio_working_3-way'!AE548+'OddsRatio_working_3-way'!AK548</f>
        <v>#VALUE!</v>
      </c>
      <c r="AR548" s="10" t="str">
        <f>IF(A548="","",IF(('OddsRatio_working_3-way'!X548=0),IF(Q548&gt;0,-Q548^(1/3),(-Q548)^(1/3)),'OddsRatio_working_3-way'!AL548-'OddsRatio_working_3-way'!R548/3))</f>
        <v/>
      </c>
      <c r="AS548" s="11" t="e">
        <f>IF(('OddsRatio_working_3-way'!X548=0),IF(Q548&gt;0,-Q548^(1/3),(-Q548)^(1/3)),'OddsRatio_working_3-way'!AM548-'OddsRatio_working_3-way'!R548/3)</f>
        <v>#VALUE!</v>
      </c>
      <c r="AT548" s="11" t="e">
        <f>IF(('OddsRatio_working_3-way'!X548=0),IF(Q548&gt;0,-Q548^(1/3),(-Q548)^(1/3)),'OddsRatio_working_3-way'!AN548-'OddsRatio_working_3-way'!R548/3)</f>
        <v>#VALUE!</v>
      </c>
      <c r="AU548" s="11" t="e">
        <f>IF(('OddsRatio_working_3-way'!X548=0),0,'OddsRatio_working_3-way'!AO548)</f>
        <v>#VALUE!</v>
      </c>
      <c r="AV548" s="11" t="e">
        <f>IF(('OddsRatio_working_3-way'!X548=0),0,'OddsRatio_working_3-way'!AP548)</f>
        <v>#VALUE!</v>
      </c>
      <c r="AW548" s="11" t="e">
        <f>IF(('OddsRatio_working_3-way'!X548=0),0,'OddsRatio_working_3-way'!AQ548)</f>
        <v>#VALUE!</v>
      </c>
    </row>
    <row r="549" spans="1:49">
      <c r="A549" s="4" t="str">
        <f>IF('True_Odds_Calculator_3-way'!A550="","",'True_Odds_Calculator_3-way'!A550)</f>
        <v/>
      </c>
      <c r="B549" s="4" t="str">
        <f>IF('True_Odds_Calculator_3-way'!B550="","",'True_Odds_Calculator_3-way'!B550)</f>
        <v/>
      </c>
      <c r="C549" s="4" t="str">
        <f>IF('True_Odds_Calculator_3-way'!C550="","",'True_Odds_Calculator_3-way'!C550)</f>
        <v/>
      </c>
      <c r="D549" s="9" t="e">
        <f t="shared" si="117"/>
        <v>#VALUE!</v>
      </c>
      <c r="E549" s="9" t="e">
        <f t="shared" si="118"/>
        <v>#VALUE!</v>
      </c>
      <c r="F549" s="9" t="e">
        <f t="shared" si="119"/>
        <v>#VALUE!</v>
      </c>
      <c r="G549" s="9" t="str">
        <f t="shared" si="120"/>
        <v/>
      </c>
      <c r="H549" s="9" t="str">
        <f t="shared" si="121"/>
        <v/>
      </c>
      <c r="I549" s="9" t="str">
        <f t="shared" si="122"/>
        <v/>
      </c>
      <c r="J549" s="9" t="str">
        <f t="shared" si="123"/>
        <v/>
      </c>
      <c r="K549" s="11" t="e">
        <f t="shared" si="124"/>
        <v>#VALUE!</v>
      </c>
      <c r="L549" s="11" t="e">
        <f t="shared" si="125"/>
        <v>#VALUE!</v>
      </c>
      <c r="M549" s="11" t="e">
        <f t="shared" si="126"/>
        <v>#VALUE!</v>
      </c>
      <c r="N549" s="11" t="e">
        <f>'OddsRatio_working_3-way'!K549+'OddsRatio_working_3-way'!L549+'OddsRatio_working_3-way'!M549-('OddsRatio_working_3-way'!K549*'OddsRatio_working_3-way'!L549)-('OddsRatio_working_3-way'!K549*'OddsRatio_working_3-way'!M549)-('OddsRatio_working_3-way'!L549*'OddsRatio_working_3-way'!M549)+('OddsRatio_working_3-way'!K549*'OddsRatio_working_3-way'!L549*'OddsRatio_working_3-way'!M549)-1</f>
        <v>#VALUE!</v>
      </c>
      <c r="O549" s="11">
        <f>0</f>
        <v>0</v>
      </c>
      <c r="P549" s="11" t="e">
        <f>('OddsRatio_working_3-way'!K549*'OddsRatio_working_3-way'!L549)+('OddsRatio_working_3-way'!K549*'OddsRatio_working_3-way'!M549)+('OddsRatio_working_3-way'!L549*'OddsRatio_working_3-way'!M549)-(3*'OddsRatio_working_3-way'!K549*'OddsRatio_working_3-way'!L549*'OddsRatio_working_3-way'!M549)</f>
        <v>#VALUE!</v>
      </c>
      <c r="Q549" s="11" t="e">
        <f>2*'OddsRatio_working_3-way'!K549*'OddsRatio_working_3-way'!L549*'OddsRatio_working_3-way'!M549</f>
        <v>#VALUE!</v>
      </c>
      <c r="R549" s="11" t="e">
        <f t="shared" si="127"/>
        <v>#VALUE!</v>
      </c>
      <c r="S549" s="11" t="e">
        <f t="shared" si="128"/>
        <v>#VALUE!</v>
      </c>
      <c r="T549" s="11" t="e">
        <f t="shared" si="129"/>
        <v>#VALUE!</v>
      </c>
      <c r="U549" s="11" t="e">
        <f>'OddsRatio_working_3-way'!S549-'OddsRatio_working_3-way'!R549^2/3</f>
        <v>#VALUE!</v>
      </c>
      <c r="V549" s="11" t="e">
        <f>'OddsRatio_working_3-way'!S549*'OddsRatio_working_3-way'!R549/3-2*'OddsRatio_working_3-way'!R549^3/27-'OddsRatio_working_3-way'!T549</f>
        <v>#VALUE!</v>
      </c>
      <c r="W549" s="11" t="e">
        <f>'OddsRatio_working_3-way'!V549^2+4*'OddsRatio_working_3-way'!U549^3/27</f>
        <v>#VALUE!</v>
      </c>
      <c r="X549" s="11" t="e">
        <f>IF('OddsRatio_working_3-way'!W549&gt;0,IF(ABS('OddsRatio_working_3-way'!V549+SQRT('OddsRatio_working_3-way'!W549))/2&gt;0,ABS('OddsRatio_working_3-way'!V549+SQRT('OddsRatio_working_3-way'!W549))/2,ABS('OddsRatio_working_3-way'!V549-SQRT('OddsRatio_working_3-way'!W549))/2),SQRT(-'OddsRatio_working_3-way'!U549^3/27))</f>
        <v>#VALUE!</v>
      </c>
      <c r="Y549" s="11" t="e">
        <f>IF('OddsRatio_working_3-way'!W549&gt;=0,IF('OddsRatio_working_3-way'!V549+SQRT('OddsRatio_working_3-way'!W549)&gt;0,0,PI()),ACOS('OddsRatio_working_3-way'!V549/(2*'OddsRatio_working_3-way'!X549)))</f>
        <v>#VALUE!</v>
      </c>
      <c r="Z549" s="11" t="e">
        <f>'OddsRatio_working_3-way'!X549^(1/3)*COS('OddsRatio_working_3-way'!Y549/3)</f>
        <v>#VALUE!</v>
      </c>
      <c r="AA549" s="11" t="e">
        <f>'OddsRatio_working_3-way'!X549^(1/3)*COS(('OddsRatio_working_3-way'!Y549+2*PI())/3)</f>
        <v>#VALUE!</v>
      </c>
      <c r="AB549" s="11" t="e">
        <f>'OddsRatio_working_3-way'!X549^(1/3)*COS(('OddsRatio_working_3-way'!Y549+4*PI())/3)</f>
        <v>#VALUE!</v>
      </c>
      <c r="AC549" s="11" t="e">
        <f>'OddsRatio_working_3-way'!X549^(1/3)*SIN('OddsRatio_working_3-way'!Y549/3)</f>
        <v>#VALUE!</v>
      </c>
      <c r="AD549" s="11" t="e">
        <f>'OddsRatio_working_3-way'!X549^(1/3)*SIN(('OddsRatio_working_3-way'!Y549+2*PI())/3)</f>
        <v>#VALUE!</v>
      </c>
      <c r="AE549" s="11" t="e">
        <f>'OddsRatio_working_3-way'!X549^(1/3)*SIN(('OddsRatio_working_3-way'!Y549+4*PI())/3)</f>
        <v>#VALUE!</v>
      </c>
      <c r="AF549" s="11" t="e">
        <f>-'OddsRatio_working_3-way'!U549/(3*'OddsRatio_working_3-way'!X549^(1/3))*COS(('OddsRatio_working_3-way'!Y549)/3)</f>
        <v>#VALUE!</v>
      </c>
      <c r="AG549" s="11" t="e">
        <f>-'OddsRatio_working_3-way'!U549/(3*'OddsRatio_working_3-way'!X549^(1/3))*COS(('OddsRatio_working_3-way'!Y549+2*PI())/3)</f>
        <v>#VALUE!</v>
      </c>
      <c r="AH549" s="11" t="e">
        <f>-'OddsRatio_working_3-way'!U549/(3*'OddsRatio_working_3-way'!X549^(1/3))*COS(('OddsRatio_working_3-way'!Y549+4*PI())/3)</f>
        <v>#VALUE!</v>
      </c>
      <c r="AI549" s="11" t="e">
        <f>'OddsRatio_working_3-way'!U549/(3*'OddsRatio_working_3-way'!X549^(1/3))*SIN(('OddsRatio_working_3-way'!Y549)/3)</f>
        <v>#VALUE!</v>
      </c>
      <c r="AJ549" s="11" t="e">
        <f>'OddsRatio_working_3-way'!U549/(3*'OddsRatio_working_3-way'!X549^(1/3))*SIN(('OddsRatio_working_3-way'!Y549+2*PI())/3)</f>
        <v>#VALUE!</v>
      </c>
      <c r="AK549" s="11" t="e">
        <f>'OddsRatio_working_3-way'!U549/(3*'OddsRatio_working_3-way'!X549^(1/3))*SIN(('OddsRatio_working_3-way'!Y549+4*PI())/3)</f>
        <v>#VALUE!</v>
      </c>
      <c r="AL549" s="11" t="e">
        <f>'OddsRatio_working_3-way'!Z549+'OddsRatio_working_3-way'!AF549</f>
        <v>#VALUE!</v>
      </c>
      <c r="AM549" s="11" t="e">
        <f>'OddsRatio_working_3-way'!AA549+'OddsRatio_working_3-way'!AG549</f>
        <v>#VALUE!</v>
      </c>
      <c r="AN549" s="11" t="e">
        <f>'OddsRatio_working_3-way'!AB549+'OddsRatio_working_3-way'!AH549</f>
        <v>#VALUE!</v>
      </c>
      <c r="AO549" s="11" t="e">
        <f>'OddsRatio_working_3-way'!AC549+'OddsRatio_working_3-way'!AI549</f>
        <v>#VALUE!</v>
      </c>
      <c r="AP549" s="11" t="e">
        <f>'OddsRatio_working_3-way'!AD549+'OddsRatio_working_3-way'!AJ549</f>
        <v>#VALUE!</v>
      </c>
      <c r="AQ549" s="11" t="e">
        <f>'OddsRatio_working_3-way'!AE549+'OddsRatio_working_3-way'!AK549</f>
        <v>#VALUE!</v>
      </c>
      <c r="AR549" s="10" t="str">
        <f>IF(A549="","",IF(('OddsRatio_working_3-way'!X549=0),IF(Q549&gt;0,-Q549^(1/3),(-Q549)^(1/3)),'OddsRatio_working_3-way'!AL549-'OddsRatio_working_3-way'!R549/3))</f>
        <v/>
      </c>
      <c r="AS549" s="11" t="e">
        <f>IF(('OddsRatio_working_3-way'!X549=0),IF(Q549&gt;0,-Q549^(1/3),(-Q549)^(1/3)),'OddsRatio_working_3-way'!AM549-'OddsRatio_working_3-way'!R549/3)</f>
        <v>#VALUE!</v>
      </c>
      <c r="AT549" s="11" t="e">
        <f>IF(('OddsRatio_working_3-way'!X549=0),IF(Q549&gt;0,-Q549^(1/3),(-Q549)^(1/3)),'OddsRatio_working_3-way'!AN549-'OddsRatio_working_3-way'!R549/3)</f>
        <v>#VALUE!</v>
      </c>
      <c r="AU549" s="11" t="e">
        <f>IF(('OddsRatio_working_3-way'!X549=0),0,'OddsRatio_working_3-way'!AO549)</f>
        <v>#VALUE!</v>
      </c>
      <c r="AV549" s="11" t="e">
        <f>IF(('OddsRatio_working_3-way'!X549=0),0,'OddsRatio_working_3-way'!AP549)</f>
        <v>#VALUE!</v>
      </c>
      <c r="AW549" s="11" t="e">
        <f>IF(('OddsRatio_working_3-way'!X549=0),0,'OddsRatio_working_3-way'!AQ549)</f>
        <v>#VALUE!</v>
      </c>
    </row>
    <row r="550" spans="1:49">
      <c r="A550" s="4" t="str">
        <f>IF('True_Odds_Calculator_3-way'!A551="","",'True_Odds_Calculator_3-way'!A551)</f>
        <v/>
      </c>
      <c r="B550" s="4" t="str">
        <f>IF('True_Odds_Calculator_3-way'!B551="","",'True_Odds_Calculator_3-way'!B551)</f>
        <v/>
      </c>
      <c r="C550" s="4" t="str">
        <f>IF('True_Odds_Calculator_3-way'!C551="","",'True_Odds_Calculator_3-way'!C551)</f>
        <v/>
      </c>
      <c r="D550" s="9" t="e">
        <f t="shared" si="117"/>
        <v>#VALUE!</v>
      </c>
      <c r="E550" s="9" t="e">
        <f t="shared" si="118"/>
        <v>#VALUE!</v>
      </c>
      <c r="F550" s="9" t="e">
        <f t="shared" si="119"/>
        <v>#VALUE!</v>
      </c>
      <c r="G550" s="9" t="str">
        <f t="shared" si="120"/>
        <v/>
      </c>
      <c r="H550" s="9" t="str">
        <f t="shared" si="121"/>
        <v/>
      </c>
      <c r="I550" s="9" t="str">
        <f t="shared" si="122"/>
        <v/>
      </c>
      <c r="J550" s="9" t="str">
        <f t="shared" si="123"/>
        <v/>
      </c>
      <c r="K550" s="11" t="e">
        <f t="shared" si="124"/>
        <v>#VALUE!</v>
      </c>
      <c r="L550" s="11" t="e">
        <f t="shared" si="125"/>
        <v>#VALUE!</v>
      </c>
      <c r="M550" s="11" t="e">
        <f t="shared" si="126"/>
        <v>#VALUE!</v>
      </c>
      <c r="N550" s="11" t="e">
        <f>'OddsRatio_working_3-way'!K550+'OddsRatio_working_3-way'!L550+'OddsRatio_working_3-way'!M550-('OddsRatio_working_3-way'!K550*'OddsRatio_working_3-way'!L550)-('OddsRatio_working_3-way'!K550*'OddsRatio_working_3-way'!M550)-('OddsRatio_working_3-way'!L550*'OddsRatio_working_3-way'!M550)+('OddsRatio_working_3-way'!K550*'OddsRatio_working_3-way'!L550*'OddsRatio_working_3-way'!M550)-1</f>
        <v>#VALUE!</v>
      </c>
      <c r="O550" s="11">
        <f>0</f>
        <v>0</v>
      </c>
      <c r="P550" s="11" t="e">
        <f>('OddsRatio_working_3-way'!K550*'OddsRatio_working_3-way'!L550)+('OddsRatio_working_3-way'!K550*'OddsRatio_working_3-way'!M550)+('OddsRatio_working_3-way'!L550*'OddsRatio_working_3-way'!M550)-(3*'OddsRatio_working_3-way'!K550*'OddsRatio_working_3-way'!L550*'OddsRatio_working_3-way'!M550)</f>
        <v>#VALUE!</v>
      </c>
      <c r="Q550" s="11" t="e">
        <f>2*'OddsRatio_working_3-way'!K550*'OddsRatio_working_3-way'!L550*'OddsRatio_working_3-way'!M550</f>
        <v>#VALUE!</v>
      </c>
      <c r="R550" s="11" t="e">
        <f t="shared" si="127"/>
        <v>#VALUE!</v>
      </c>
      <c r="S550" s="11" t="e">
        <f t="shared" si="128"/>
        <v>#VALUE!</v>
      </c>
      <c r="T550" s="11" t="e">
        <f t="shared" si="129"/>
        <v>#VALUE!</v>
      </c>
      <c r="U550" s="11" t="e">
        <f>'OddsRatio_working_3-way'!S550-'OddsRatio_working_3-way'!R550^2/3</f>
        <v>#VALUE!</v>
      </c>
      <c r="V550" s="11" t="e">
        <f>'OddsRatio_working_3-way'!S550*'OddsRatio_working_3-way'!R550/3-2*'OddsRatio_working_3-way'!R550^3/27-'OddsRatio_working_3-way'!T550</f>
        <v>#VALUE!</v>
      </c>
      <c r="W550" s="11" t="e">
        <f>'OddsRatio_working_3-way'!V550^2+4*'OddsRatio_working_3-way'!U550^3/27</f>
        <v>#VALUE!</v>
      </c>
      <c r="X550" s="11" t="e">
        <f>IF('OddsRatio_working_3-way'!W550&gt;0,IF(ABS('OddsRatio_working_3-way'!V550+SQRT('OddsRatio_working_3-way'!W550))/2&gt;0,ABS('OddsRatio_working_3-way'!V550+SQRT('OddsRatio_working_3-way'!W550))/2,ABS('OddsRatio_working_3-way'!V550-SQRT('OddsRatio_working_3-way'!W550))/2),SQRT(-'OddsRatio_working_3-way'!U550^3/27))</f>
        <v>#VALUE!</v>
      </c>
      <c r="Y550" s="11" t="e">
        <f>IF('OddsRatio_working_3-way'!W550&gt;=0,IF('OddsRatio_working_3-way'!V550+SQRT('OddsRatio_working_3-way'!W550)&gt;0,0,PI()),ACOS('OddsRatio_working_3-way'!V550/(2*'OddsRatio_working_3-way'!X550)))</f>
        <v>#VALUE!</v>
      </c>
      <c r="Z550" s="11" t="e">
        <f>'OddsRatio_working_3-way'!X550^(1/3)*COS('OddsRatio_working_3-way'!Y550/3)</f>
        <v>#VALUE!</v>
      </c>
      <c r="AA550" s="11" t="e">
        <f>'OddsRatio_working_3-way'!X550^(1/3)*COS(('OddsRatio_working_3-way'!Y550+2*PI())/3)</f>
        <v>#VALUE!</v>
      </c>
      <c r="AB550" s="11" t="e">
        <f>'OddsRatio_working_3-way'!X550^(1/3)*COS(('OddsRatio_working_3-way'!Y550+4*PI())/3)</f>
        <v>#VALUE!</v>
      </c>
      <c r="AC550" s="11" t="e">
        <f>'OddsRatio_working_3-way'!X550^(1/3)*SIN('OddsRatio_working_3-way'!Y550/3)</f>
        <v>#VALUE!</v>
      </c>
      <c r="AD550" s="11" t="e">
        <f>'OddsRatio_working_3-way'!X550^(1/3)*SIN(('OddsRatio_working_3-way'!Y550+2*PI())/3)</f>
        <v>#VALUE!</v>
      </c>
      <c r="AE550" s="11" t="e">
        <f>'OddsRatio_working_3-way'!X550^(1/3)*SIN(('OddsRatio_working_3-way'!Y550+4*PI())/3)</f>
        <v>#VALUE!</v>
      </c>
      <c r="AF550" s="11" t="e">
        <f>-'OddsRatio_working_3-way'!U550/(3*'OddsRatio_working_3-way'!X550^(1/3))*COS(('OddsRatio_working_3-way'!Y550)/3)</f>
        <v>#VALUE!</v>
      </c>
      <c r="AG550" s="11" t="e">
        <f>-'OddsRatio_working_3-way'!U550/(3*'OddsRatio_working_3-way'!X550^(1/3))*COS(('OddsRatio_working_3-way'!Y550+2*PI())/3)</f>
        <v>#VALUE!</v>
      </c>
      <c r="AH550" s="11" t="e">
        <f>-'OddsRatio_working_3-way'!U550/(3*'OddsRatio_working_3-way'!X550^(1/3))*COS(('OddsRatio_working_3-way'!Y550+4*PI())/3)</f>
        <v>#VALUE!</v>
      </c>
      <c r="AI550" s="11" t="e">
        <f>'OddsRatio_working_3-way'!U550/(3*'OddsRatio_working_3-way'!X550^(1/3))*SIN(('OddsRatio_working_3-way'!Y550)/3)</f>
        <v>#VALUE!</v>
      </c>
      <c r="AJ550" s="11" t="e">
        <f>'OddsRatio_working_3-way'!U550/(3*'OddsRatio_working_3-way'!X550^(1/3))*SIN(('OddsRatio_working_3-way'!Y550+2*PI())/3)</f>
        <v>#VALUE!</v>
      </c>
      <c r="AK550" s="11" t="e">
        <f>'OddsRatio_working_3-way'!U550/(3*'OddsRatio_working_3-way'!X550^(1/3))*SIN(('OddsRatio_working_3-way'!Y550+4*PI())/3)</f>
        <v>#VALUE!</v>
      </c>
      <c r="AL550" s="11" t="e">
        <f>'OddsRatio_working_3-way'!Z550+'OddsRatio_working_3-way'!AF550</f>
        <v>#VALUE!</v>
      </c>
      <c r="AM550" s="11" t="e">
        <f>'OddsRatio_working_3-way'!AA550+'OddsRatio_working_3-way'!AG550</f>
        <v>#VALUE!</v>
      </c>
      <c r="AN550" s="11" t="e">
        <f>'OddsRatio_working_3-way'!AB550+'OddsRatio_working_3-way'!AH550</f>
        <v>#VALUE!</v>
      </c>
      <c r="AO550" s="11" t="e">
        <f>'OddsRatio_working_3-way'!AC550+'OddsRatio_working_3-way'!AI550</f>
        <v>#VALUE!</v>
      </c>
      <c r="AP550" s="11" t="e">
        <f>'OddsRatio_working_3-way'!AD550+'OddsRatio_working_3-way'!AJ550</f>
        <v>#VALUE!</v>
      </c>
      <c r="AQ550" s="11" t="e">
        <f>'OddsRatio_working_3-way'!AE550+'OddsRatio_working_3-way'!AK550</f>
        <v>#VALUE!</v>
      </c>
      <c r="AR550" s="10" t="str">
        <f>IF(A550="","",IF(('OddsRatio_working_3-way'!X550=0),IF(Q550&gt;0,-Q550^(1/3),(-Q550)^(1/3)),'OddsRatio_working_3-way'!AL550-'OddsRatio_working_3-way'!R550/3))</f>
        <v/>
      </c>
      <c r="AS550" s="11" t="e">
        <f>IF(('OddsRatio_working_3-way'!X550=0),IF(Q550&gt;0,-Q550^(1/3),(-Q550)^(1/3)),'OddsRatio_working_3-way'!AM550-'OddsRatio_working_3-way'!R550/3)</f>
        <v>#VALUE!</v>
      </c>
      <c r="AT550" s="11" t="e">
        <f>IF(('OddsRatio_working_3-way'!X550=0),IF(Q550&gt;0,-Q550^(1/3),(-Q550)^(1/3)),'OddsRatio_working_3-way'!AN550-'OddsRatio_working_3-way'!R550/3)</f>
        <v>#VALUE!</v>
      </c>
      <c r="AU550" s="11" t="e">
        <f>IF(('OddsRatio_working_3-way'!X550=0),0,'OddsRatio_working_3-way'!AO550)</f>
        <v>#VALUE!</v>
      </c>
      <c r="AV550" s="11" t="e">
        <f>IF(('OddsRatio_working_3-way'!X550=0),0,'OddsRatio_working_3-way'!AP550)</f>
        <v>#VALUE!</v>
      </c>
      <c r="AW550" s="11" t="e">
        <f>IF(('OddsRatio_working_3-way'!X550=0),0,'OddsRatio_working_3-way'!AQ550)</f>
        <v>#VALUE!</v>
      </c>
    </row>
    <row r="551" spans="1:49">
      <c r="A551" s="4" t="str">
        <f>IF('True_Odds_Calculator_3-way'!A552="","",'True_Odds_Calculator_3-way'!A552)</f>
        <v/>
      </c>
      <c r="B551" s="4" t="str">
        <f>IF('True_Odds_Calculator_3-way'!B552="","",'True_Odds_Calculator_3-way'!B552)</f>
        <v/>
      </c>
      <c r="C551" s="4" t="str">
        <f>IF('True_Odds_Calculator_3-way'!C552="","",'True_Odds_Calculator_3-way'!C552)</f>
        <v/>
      </c>
      <c r="D551" s="9" t="e">
        <f t="shared" si="117"/>
        <v>#VALUE!</v>
      </c>
      <c r="E551" s="9" t="e">
        <f t="shared" si="118"/>
        <v>#VALUE!</v>
      </c>
      <c r="F551" s="9" t="e">
        <f t="shared" si="119"/>
        <v>#VALUE!</v>
      </c>
      <c r="G551" s="9" t="str">
        <f t="shared" si="120"/>
        <v/>
      </c>
      <c r="H551" s="9" t="str">
        <f t="shared" si="121"/>
        <v/>
      </c>
      <c r="I551" s="9" t="str">
        <f t="shared" si="122"/>
        <v/>
      </c>
      <c r="J551" s="9" t="str">
        <f t="shared" si="123"/>
        <v/>
      </c>
      <c r="K551" s="11" t="e">
        <f t="shared" si="124"/>
        <v>#VALUE!</v>
      </c>
      <c r="L551" s="11" t="e">
        <f t="shared" si="125"/>
        <v>#VALUE!</v>
      </c>
      <c r="M551" s="11" t="e">
        <f t="shared" si="126"/>
        <v>#VALUE!</v>
      </c>
      <c r="N551" s="11" t="e">
        <f>'OddsRatio_working_3-way'!K551+'OddsRatio_working_3-way'!L551+'OddsRatio_working_3-way'!M551-('OddsRatio_working_3-way'!K551*'OddsRatio_working_3-way'!L551)-('OddsRatio_working_3-way'!K551*'OddsRatio_working_3-way'!M551)-('OddsRatio_working_3-way'!L551*'OddsRatio_working_3-way'!M551)+('OddsRatio_working_3-way'!K551*'OddsRatio_working_3-way'!L551*'OddsRatio_working_3-way'!M551)-1</f>
        <v>#VALUE!</v>
      </c>
      <c r="O551" s="11">
        <f>0</f>
        <v>0</v>
      </c>
      <c r="P551" s="11" t="e">
        <f>('OddsRatio_working_3-way'!K551*'OddsRatio_working_3-way'!L551)+('OddsRatio_working_3-way'!K551*'OddsRatio_working_3-way'!M551)+('OddsRatio_working_3-way'!L551*'OddsRatio_working_3-way'!M551)-(3*'OddsRatio_working_3-way'!K551*'OddsRatio_working_3-way'!L551*'OddsRatio_working_3-way'!M551)</f>
        <v>#VALUE!</v>
      </c>
      <c r="Q551" s="11" t="e">
        <f>2*'OddsRatio_working_3-way'!K551*'OddsRatio_working_3-way'!L551*'OddsRatio_working_3-way'!M551</f>
        <v>#VALUE!</v>
      </c>
      <c r="R551" s="11" t="e">
        <f t="shared" si="127"/>
        <v>#VALUE!</v>
      </c>
      <c r="S551" s="11" t="e">
        <f t="shared" si="128"/>
        <v>#VALUE!</v>
      </c>
      <c r="T551" s="11" t="e">
        <f t="shared" si="129"/>
        <v>#VALUE!</v>
      </c>
      <c r="U551" s="11" t="e">
        <f>'OddsRatio_working_3-way'!S551-'OddsRatio_working_3-way'!R551^2/3</f>
        <v>#VALUE!</v>
      </c>
      <c r="V551" s="11" t="e">
        <f>'OddsRatio_working_3-way'!S551*'OddsRatio_working_3-way'!R551/3-2*'OddsRatio_working_3-way'!R551^3/27-'OddsRatio_working_3-way'!T551</f>
        <v>#VALUE!</v>
      </c>
      <c r="W551" s="11" t="e">
        <f>'OddsRatio_working_3-way'!V551^2+4*'OddsRatio_working_3-way'!U551^3/27</f>
        <v>#VALUE!</v>
      </c>
      <c r="X551" s="11" t="e">
        <f>IF('OddsRatio_working_3-way'!W551&gt;0,IF(ABS('OddsRatio_working_3-way'!V551+SQRT('OddsRatio_working_3-way'!W551))/2&gt;0,ABS('OddsRatio_working_3-way'!V551+SQRT('OddsRatio_working_3-way'!W551))/2,ABS('OddsRatio_working_3-way'!V551-SQRT('OddsRatio_working_3-way'!W551))/2),SQRT(-'OddsRatio_working_3-way'!U551^3/27))</f>
        <v>#VALUE!</v>
      </c>
      <c r="Y551" s="11" t="e">
        <f>IF('OddsRatio_working_3-way'!W551&gt;=0,IF('OddsRatio_working_3-way'!V551+SQRT('OddsRatio_working_3-way'!W551)&gt;0,0,PI()),ACOS('OddsRatio_working_3-way'!V551/(2*'OddsRatio_working_3-way'!X551)))</f>
        <v>#VALUE!</v>
      </c>
      <c r="Z551" s="11" t="e">
        <f>'OddsRatio_working_3-way'!X551^(1/3)*COS('OddsRatio_working_3-way'!Y551/3)</f>
        <v>#VALUE!</v>
      </c>
      <c r="AA551" s="11" t="e">
        <f>'OddsRatio_working_3-way'!X551^(1/3)*COS(('OddsRatio_working_3-way'!Y551+2*PI())/3)</f>
        <v>#VALUE!</v>
      </c>
      <c r="AB551" s="11" t="e">
        <f>'OddsRatio_working_3-way'!X551^(1/3)*COS(('OddsRatio_working_3-way'!Y551+4*PI())/3)</f>
        <v>#VALUE!</v>
      </c>
      <c r="AC551" s="11" t="e">
        <f>'OddsRatio_working_3-way'!X551^(1/3)*SIN('OddsRatio_working_3-way'!Y551/3)</f>
        <v>#VALUE!</v>
      </c>
      <c r="AD551" s="11" t="e">
        <f>'OddsRatio_working_3-way'!X551^(1/3)*SIN(('OddsRatio_working_3-way'!Y551+2*PI())/3)</f>
        <v>#VALUE!</v>
      </c>
      <c r="AE551" s="11" t="e">
        <f>'OddsRatio_working_3-way'!X551^(1/3)*SIN(('OddsRatio_working_3-way'!Y551+4*PI())/3)</f>
        <v>#VALUE!</v>
      </c>
      <c r="AF551" s="11" t="e">
        <f>-'OddsRatio_working_3-way'!U551/(3*'OddsRatio_working_3-way'!X551^(1/3))*COS(('OddsRatio_working_3-way'!Y551)/3)</f>
        <v>#VALUE!</v>
      </c>
      <c r="AG551" s="11" t="e">
        <f>-'OddsRatio_working_3-way'!U551/(3*'OddsRatio_working_3-way'!X551^(1/3))*COS(('OddsRatio_working_3-way'!Y551+2*PI())/3)</f>
        <v>#VALUE!</v>
      </c>
      <c r="AH551" s="11" t="e">
        <f>-'OddsRatio_working_3-way'!U551/(3*'OddsRatio_working_3-way'!X551^(1/3))*COS(('OddsRatio_working_3-way'!Y551+4*PI())/3)</f>
        <v>#VALUE!</v>
      </c>
      <c r="AI551" s="11" t="e">
        <f>'OddsRatio_working_3-way'!U551/(3*'OddsRatio_working_3-way'!X551^(1/3))*SIN(('OddsRatio_working_3-way'!Y551)/3)</f>
        <v>#VALUE!</v>
      </c>
      <c r="AJ551" s="11" t="e">
        <f>'OddsRatio_working_3-way'!U551/(3*'OddsRatio_working_3-way'!X551^(1/3))*SIN(('OddsRatio_working_3-way'!Y551+2*PI())/3)</f>
        <v>#VALUE!</v>
      </c>
      <c r="AK551" s="11" t="e">
        <f>'OddsRatio_working_3-way'!U551/(3*'OddsRatio_working_3-way'!X551^(1/3))*SIN(('OddsRatio_working_3-way'!Y551+4*PI())/3)</f>
        <v>#VALUE!</v>
      </c>
      <c r="AL551" s="11" t="e">
        <f>'OddsRatio_working_3-way'!Z551+'OddsRatio_working_3-way'!AF551</f>
        <v>#VALUE!</v>
      </c>
      <c r="AM551" s="11" t="e">
        <f>'OddsRatio_working_3-way'!AA551+'OddsRatio_working_3-way'!AG551</f>
        <v>#VALUE!</v>
      </c>
      <c r="AN551" s="11" t="e">
        <f>'OddsRatio_working_3-way'!AB551+'OddsRatio_working_3-way'!AH551</f>
        <v>#VALUE!</v>
      </c>
      <c r="AO551" s="11" t="e">
        <f>'OddsRatio_working_3-way'!AC551+'OddsRatio_working_3-way'!AI551</f>
        <v>#VALUE!</v>
      </c>
      <c r="AP551" s="11" t="e">
        <f>'OddsRatio_working_3-way'!AD551+'OddsRatio_working_3-way'!AJ551</f>
        <v>#VALUE!</v>
      </c>
      <c r="AQ551" s="11" t="e">
        <f>'OddsRatio_working_3-way'!AE551+'OddsRatio_working_3-way'!AK551</f>
        <v>#VALUE!</v>
      </c>
      <c r="AR551" s="10" t="str">
        <f>IF(A551="","",IF(('OddsRatio_working_3-way'!X551=0),IF(Q551&gt;0,-Q551^(1/3),(-Q551)^(1/3)),'OddsRatio_working_3-way'!AL551-'OddsRatio_working_3-way'!R551/3))</f>
        <v/>
      </c>
      <c r="AS551" s="11" t="e">
        <f>IF(('OddsRatio_working_3-way'!X551=0),IF(Q551&gt;0,-Q551^(1/3),(-Q551)^(1/3)),'OddsRatio_working_3-way'!AM551-'OddsRatio_working_3-way'!R551/3)</f>
        <v>#VALUE!</v>
      </c>
      <c r="AT551" s="11" t="e">
        <f>IF(('OddsRatio_working_3-way'!X551=0),IF(Q551&gt;0,-Q551^(1/3),(-Q551)^(1/3)),'OddsRatio_working_3-way'!AN551-'OddsRatio_working_3-way'!R551/3)</f>
        <v>#VALUE!</v>
      </c>
      <c r="AU551" s="11" t="e">
        <f>IF(('OddsRatio_working_3-way'!X551=0),0,'OddsRatio_working_3-way'!AO551)</f>
        <v>#VALUE!</v>
      </c>
      <c r="AV551" s="11" t="e">
        <f>IF(('OddsRatio_working_3-way'!X551=0),0,'OddsRatio_working_3-way'!AP551)</f>
        <v>#VALUE!</v>
      </c>
      <c r="AW551" s="11" t="e">
        <f>IF(('OddsRatio_working_3-way'!X551=0),0,'OddsRatio_working_3-way'!AQ551)</f>
        <v>#VALUE!</v>
      </c>
    </row>
    <row r="552" spans="1:49">
      <c r="A552" s="4" t="str">
        <f>IF('True_Odds_Calculator_3-way'!A553="","",'True_Odds_Calculator_3-way'!A553)</f>
        <v/>
      </c>
      <c r="B552" s="4" t="str">
        <f>IF('True_Odds_Calculator_3-way'!B553="","",'True_Odds_Calculator_3-way'!B553)</f>
        <v/>
      </c>
      <c r="C552" s="4" t="str">
        <f>IF('True_Odds_Calculator_3-way'!C553="","",'True_Odds_Calculator_3-way'!C553)</f>
        <v/>
      </c>
      <c r="D552" s="9" t="e">
        <f t="shared" si="117"/>
        <v>#VALUE!</v>
      </c>
      <c r="E552" s="9" t="e">
        <f t="shared" si="118"/>
        <v>#VALUE!</v>
      </c>
      <c r="F552" s="9" t="e">
        <f t="shared" si="119"/>
        <v>#VALUE!</v>
      </c>
      <c r="G552" s="9" t="str">
        <f t="shared" si="120"/>
        <v/>
      </c>
      <c r="H552" s="9" t="str">
        <f t="shared" si="121"/>
        <v/>
      </c>
      <c r="I552" s="9" t="str">
        <f t="shared" si="122"/>
        <v/>
      </c>
      <c r="J552" s="9" t="str">
        <f t="shared" si="123"/>
        <v/>
      </c>
      <c r="K552" s="11" t="e">
        <f t="shared" si="124"/>
        <v>#VALUE!</v>
      </c>
      <c r="L552" s="11" t="e">
        <f t="shared" si="125"/>
        <v>#VALUE!</v>
      </c>
      <c r="M552" s="11" t="e">
        <f t="shared" si="126"/>
        <v>#VALUE!</v>
      </c>
      <c r="N552" s="11" t="e">
        <f>'OddsRatio_working_3-way'!K552+'OddsRatio_working_3-way'!L552+'OddsRatio_working_3-way'!M552-('OddsRatio_working_3-way'!K552*'OddsRatio_working_3-way'!L552)-('OddsRatio_working_3-way'!K552*'OddsRatio_working_3-way'!M552)-('OddsRatio_working_3-way'!L552*'OddsRatio_working_3-way'!M552)+('OddsRatio_working_3-way'!K552*'OddsRatio_working_3-way'!L552*'OddsRatio_working_3-way'!M552)-1</f>
        <v>#VALUE!</v>
      </c>
      <c r="O552" s="11">
        <f>0</f>
        <v>0</v>
      </c>
      <c r="P552" s="11" t="e">
        <f>('OddsRatio_working_3-way'!K552*'OddsRatio_working_3-way'!L552)+('OddsRatio_working_3-way'!K552*'OddsRatio_working_3-way'!M552)+('OddsRatio_working_3-way'!L552*'OddsRatio_working_3-way'!M552)-(3*'OddsRatio_working_3-way'!K552*'OddsRatio_working_3-way'!L552*'OddsRatio_working_3-way'!M552)</f>
        <v>#VALUE!</v>
      </c>
      <c r="Q552" s="11" t="e">
        <f>2*'OddsRatio_working_3-way'!K552*'OddsRatio_working_3-way'!L552*'OddsRatio_working_3-way'!M552</f>
        <v>#VALUE!</v>
      </c>
      <c r="R552" s="11" t="e">
        <f t="shared" si="127"/>
        <v>#VALUE!</v>
      </c>
      <c r="S552" s="11" t="e">
        <f t="shared" si="128"/>
        <v>#VALUE!</v>
      </c>
      <c r="T552" s="11" t="e">
        <f t="shared" si="129"/>
        <v>#VALUE!</v>
      </c>
      <c r="U552" s="11" t="e">
        <f>'OddsRatio_working_3-way'!S552-'OddsRatio_working_3-way'!R552^2/3</f>
        <v>#VALUE!</v>
      </c>
      <c r="V552" s="11" t="e">
        <f>'OddsRatio_working_3-way'!S552*'OddsRatio_working_3-way'!R552/3-2*'OddsRatio_working_3-way'!R552^3/27-'OddsRatio_working_3-way'!T552</f>
        <v>#VALUE!</v>
      </c>
      <c r="W552" s="11" t="e">
        <f>'OddsRatio_working_3-way'!V552^2+4*'OddsRatio_working_3-way'!U552^3/27</f>
        <v>#VALUE!</v>
      </c>
      <c r="X552" s="11" t="e">
        <f>IF('OddsRatio_working_3-way'!W552&gt;0,IF(ABS('OddsRatio_working_3-way'!V552+SQRT('OddsRatio_working_3-way'!W552))/2&gt;0,ABS('OddsRatio_working_3-way'!V552+SQRT('OddsRatio_working_3-way'!W552))/2,ABS('OddsRatio_working_3-way'!V552-SQRT('OddsRatio_working_3-way'!W552))/2),SQRT(-'OddsRatio_working_3-way'!U552^3/27))</f>
        <v>#VALUE!</v>
      </c>
      <c r="Y552" s="11" t="e">
        <f>IF('OddsRatio_working_3-way'!W552&gt;=0,IF('OddsRatio_working_3-way'!V552+SQRT('OddsRatio_working_3-way'!W552)&gt;0,0,PI()),ACOS('OddsRatio_working_3-way'!V552/(2*'OddsRatio_working_3-way'!X552)))</f>
        <v>#VALUE!</v>
      </c>
      <c r="Z552" s="11" t="e">
        <f>'OddsRatio_working_3-way'!X552^(1/3)*COS('OddsRatio_working_3-way'!Y552/3)</f>
        <v>#VALUE!</v>
      </c>
      <c r="AA552" s="11" t="e">
        <f>'OddsRatio_working_3-way'!X552^(1/3)*COS(('OddsRatio_working_3-way'!Y552+2*PI())/3)</f>
        <v>#VALUE!</v>
      </c>
      <c r="AB552" s="11" t="e">
        <f>'OddsRatio_working_3-way'!X552^(1/3)*COS(('OddsRatio_working_3-way'!Y552+4*PI())/3)</f>
        <v>#VALUE!</v>
      </c>
      <c r="AC552" s="11" t="e">
        <f>'OddsRatio_working_3-way'!X552^(1/3)*SIN('OddsRatio_working_3-way'!Y552/3)</f>
        <v>#VALUE!</v>
      </c>
      <c r="AD552" s="11" t="e">
        <f>'OddsRatio_working_3-way'!X552^(1/3)*SIN(('OddsRatio_working_3-way'!Y552+2*PI())/3)</f>
        <v>#VALUE!</v>
      </c>
      <c r="AE552" s="11" t="e">
        <f>'OddsRatio_working_3-way'!X552^(1/3)*SIN(('OddsRatio_working_3-way'!Y552+4*PI())/3)</f>
        <v>#VALUE!</v>
      </c>
      <c r="AF552" s="11" t="e">
        <f>-'OddsRatio_working_3-way'!U552/(3*'OddsRatio_working_3-way'!X552^(1/3))*COS(('OddsRatio_working_3-way'!Y552)/3)</f>
        <v>#VALUE!</v>
      </c>
      <c r="AG552" s="11" t="e">
        <f>-'OddsRatio_working_3-way'!U552/(3*'OddsRatio_working_3-way'!X552^(1/3))*COS(('OddsRatio_working_3-way'!Y552+2*PI())/3)</f>
        <v>#VALUE!</v>
      </c>
      <c r="AH552" s="11" t="e">
        <f>-'OddsRatio_working_3-way'!U552/(3*'OddsRatio_working_3-way'!X552^(1/3))*COS(('OddsRatio_working_3-way'!Y552+4*PI())/3)</f>
        <v>#VALUE!</v>
      </c>
      <c r="AI552" s="11" t="e">
        <f>'OddsRatio_working_3-way'!U552/(3*'OddsRatio_working_3-way'!X552^(1/3))*SIN(('OddsRatio_working_3-way'!Y552)/3)</f>
        <v>#VALUE!</v>
      </c>
      <c r="AJ552" s="11" t="e">
        <f>'OddsRatio_working_3-way'!U552/(3*'OddsRatio_working_3-way'!X552^(1/3))*SIN(('OddsRatio_working_3-way'!Y552+2*PI())/3)</f>
        <v>#VALUE!</v>
      </c>
      <c r="AK552" s="11" t="e">
        <f>'OddsRatio_working_3-way'!U552/(3*'OddsRatio_working_3-way'!X552^(1/3))*SIN(('OddsRatio_working_3-way'!Y552+4*PI())/3)</f>
        <v>#VALUE!</v>
      </c>
      <c r="AL552" s="11" t="e">
        <f>'OddsRatio_working_3-way'!Z552+'OddsRatio_working_3-way'!AF552</f>
        <v>#VALUE!</v>
      </c>
      <c r="AM552" s="11" t="e">
        <f>'OddsRatio_working_3-way'!AA552+'OddsRatio_working_3-way'!AG552</f>
        <v>#VALUE!</v>
      </c>
      <c r="AN552" s="11" t="e">
        <f>'OddsRatio_working_3-way'!AB552+'OddsRatio_working_3-way'!AH552</f>
        <v>#VALUE!</v>
      </c>
      <c r="AO552" s="11" t="e">
        <f>'OddsRatio_working_3-way'!AC552+'OddsRatio_working_3-way'!AI552</f>
        <v>#VALUE!</v>
      </c>
      <c r="AP552" s="11" t="e">
        <f>'OddsRatio_working_3-way'!AD552+'OddsRatio_working_3-way'!AJ552</f>
        <v>#VALUE!</v>
      </c>
      <c r="AQ552" s="11" t="e">
        <f>'OddsRatio_working_3-way'!AE552+'OddsRatio_working_3-way'!AK552</f>
        <v>#VALUE!</v>
      </c>
      <c r="AR552" s="10" t="str">
        <f>IF(A552="","",IF(('OddsRatio_working_3-way'!X552=0),IF(Q552&gt;0,-Q552^(1/3),(-Q552)^(1/3)),'OddsRatio_working_3-way'!AL552-'OddsRatio_working_3-way'!R552/3))</f>
        <v/>
      </c>
      <c r="AS552" s="11" t="e">
        <f>IF(('OddsRatio_working_3-way'!X552=0),IF(Q552&gt;0,-Q552^(1/3),(-Q552)^(1/3)),'OddsRatio_working_3-way'!AM552-'OddsRatio_working_3-way'!R552/3)</f>
        <v>#VALUE!</v>
      </c>
      <c r="AT552" s="11" t="e">
        <f>IF(('OddsRatio_working_3-way'!X552=0),IF(Q552&gt;0,-Q552^(1/3),(-Q552)^(1/3)),'OddsRatio_working_3-way'!AN552-'OddsRatio_working_3-way'!R552/3)</f>
        <v>#VALUE!</v>
      </c>
      <c r="AU552" s="11" t="e">
        <f>IF(('OddsRatio_working_3-way'!X552=0),0,'OddsRatio_working_3-way'!AO552)</f>
        <v>#VALUE!</v>
      </c>
      <c r="AV552" s="11" t="e">
        <f>IF(('OddsRatio_working_3-way'!X552=0),0,'OddsRatio_working_3-way'!AP552)</f>
        <v>#VALUE!</v>
      </c>
      <c r="AW552" s="11" t="e">
        <f>IF(('OddsRatio_working_3-way'!X552=0),0,'OddsRatio_working_3-way'!AQ552)</f>
        <v>#VALUE!</v>
      </c>
    </row>
    <row r="553" spans="1:49">
      <c r="A553" s="4" t="str">
        <f>IF('True_Odds_Calculator_3-way'!A554="","",'True_Odds_Calculator_3-way'!A554)</f>
        <v/>
      </c>
      <c r="B553" s="4" t="str">
        <f>IF('True_Odds_Calculator_3-way'!B554="","",'True_Odds_Calculator_3-way'!B554)</f>
        <v/>
      </c>
      <c r="C553" s="4" t="str">
        <f>IF('True_Odds_Calculator_3-way'!C554="","",'True_Odds_Calculator_3-way'!C554)</f>
        <v/>
      </c>
      <c r="D553" s="9" t="e">
        <f t="shared" si="117"/>
        <v>#VALUE!</v>
      </c>
      <c r="E553" s="9" t="e">
        <f t="shared" si="118"/>
        <v>#VALUE!</v>
      </c>
      <c r="F553" s="9" t="e">
        <f t="shared" si="119"/>
        <v>#VALUE!</v>
      </c>
      <c r="G553" s="9" t="str">
        <f t="shared" si="120"/>
        <v/>
      </c>
      <c r="H553" s="9" t="str">
        <f t="shared" si="121"/>
        <v/>
      </c>
      <c r="I553" s="9" t="str">
        <f t="shared" si="122"/>
        <v/>
      </c>
      <c r="J553" s="9" t="str">
        <f t="shared" si="123"/>
        <v/>
      </c>
      <c r="K553" s="11" t="e">
        <f t="shared" si="124"/>
        <v>#VALUE!</v>
      </c>
      <c r="L553" s="11" t="e">
        <f t="shared" si="125"/>
        <v>#VALUE!</v>
      </c>
      <c r="M553" s="11" t="e">
        <f t="shared" si="126"/>
        <v>#VALUE!</v>
      </c>
      <c r="N553" s="11" t="e">
        <f>'OddsRatio_working_3-way'!K553+'OddsRatio_working_3-way'!L553+'OddsRatio_working_3-way'!M553-('OddsRatio_working_3-way'!K553*'OddsRatio_working_3-way'!L553)-('OddsRatio_working_3-way'!K553*'OddsRatio_working_3-way'!M553)-('OddsRatio_working_3-way'!L553*'OddsRatio_working_3-way'!M553)+('OddsRatio_working_3-way'!K553*'OddsRatio_working_3-way'!L553*'OddsRatio_working_3-way'!M553)-1</f>
        <v>#VALUE!</v>
      </c>
      <c r="O553" s="11">
        <f>0</f>
        <v>0</v>
      </c>
      <c r="P553" s="11" t="e">
        <f>('OddsRatio_working_3-way'!K553*'OddsRatio_working_3-way'!L553)+('OddsRatio_working_3-way'!K553*'OddsRatio_working_3-way'!M553)+('OddsRatio_working_3-way'!L553*'OddsRatio_working_3-way'!M553)-(3*'OddsRatio_working_3-way'!K553*'OddsRatio_working_3-way'!L553*'OddsRatio_working_3-way'!M553)</f>
        <v>#VALUE!</v>
      </c>
      <c r="Q553" s="11" t="e">
        <f>2*'OddsRatio_working_3-way'!K553*'OddsRatio_working_3-way'!L553*'OddsRatio_working_3-way'!M553</f>
        <v>#VALUE!</v>
      </c>
      <c r="R553" s="11" t="e">
        <f t="shared" si="127"/>
        <v>#VALUE!</v>
      </c>
      <c r="S553" s="11" t="e">
        <f t="shared" si="128"/>
        <v>#VALUE!</v>
      </c>
      <c r="T553" s="11" t="e">
        <f t="shared" si="129"/>
        <v>#VALUE!</v>
      </c>
      <c r="U553" s="11" t="e">
        <f>'OddsRatio_working_3-way'!S553-'OddsRatio_working_3-way'!R553^2/3</f>
        <v>#VALUE!</v>
      </c>
      <c r="V553" s="11" t="e">
        <f>'OddsRatio_working_3-way'!S553*'OddsRatio_working_3-way'!R553/3-2*'OddsRatio_working_3-way'!R553^3/27-'OddsRatio_working_3-way'!T553</f>
        <v>#VALUE!</v>
      </c>
      <c r="W553" s="11" t="e">
        <f>'OddsRatio_working_3-way'!V553^2+4*'OddsRatio_working_3-way'!U553^3/27</f>
        <v>#VALUE!</v>
      </c>
      <c r="X553" s="11" t="e">
        <f>IF('OddsRatio_working_3-way'!W553&gt;0,IF(ABS('OddsRatio_working_3-way'!V553+SQRT('OddsRatio_working_3-way'!W553))/2&gt;0,ABS('OddsRatio_working_3-way'!V553+SQRT('OddsRatio_working_3-way'!W553))/2,ABS('OddsRatio_working_3-way'!V553-SQRT('OddsRatio_working_3-way'!W553))/2),SQRT(-'OddsRatio_working_3-way'!U553^3/27))</f>
        <v>#VALUE!</v>
      </c>
      <c r="Y553" s="11" t="e">
        <f>IF('OddsRatio_working_3-way'!W553&gt;=0,IF('OddsRatio_working_3-way'!V553+SQRT('OddsRatio_working_3-way'!W553)&gt;0,0,PI()),ACOS('OddsRatio_working_3-way'!V553/(2*'OddsRatio_working_3-way'!X553)))</f>
        <v>#VALUE!</v>
      </c>
      <c r="Z553" s="11" t="e">
        <f>'OddsRatio_working_3-way'!X553^(1/3)*COS('OddsRatio_working_3-way'!Y553/3)</f>
        <v>#VALUE!</v>
      </c>
      <c r="AA553" s="11" t="e">
        <f>'OddsRatio_working_3-way'!X553^(1/3)*COS(('OddsRatio_working_3-way'!Y553+2*PI())/3)</f>
        <v>#VALUE!</v>
      </c>
      <c r="AB553" s="11" t="e">
        <f>'OddsRatio_working_3-way'!X553^(1/3)*COS(('OddsRatio_working_3-way'!Y553+4*PI())/3)</f>
        <v>#VALUE!</v>
      </c>
      <c r="AC553" s="11" t="e">
        <f>'OddsRatio_working_3-way'!X553^(1/3)*SIN('OddsRatio_working_3-way'!Y553/3)</f>
        <v>#VALUE!</v>
      </c>
      <c r="AD553" s="11" t="e">
        <f>'OddsRatio_working_3-way'!X553^(1/3)*SIN(('OddsRatio_working_3-way'!Y553+2*PI())/3)</f>
        <v>#VALUE!</v>
      </c>
      <c r="AE553" s="11" t="e">
        <f>'OddsRatio_working_3-way'!X553^(1/3)*SIN(('OddsRatio_working_3-way'!Y553+4*PI())/3)</f>
        <v>#VALUE!</v>
      </c>
      <c r="AF553" s="11" t="e">
        <f>-'OddsRatio_working_3-way'!U553/(3*'OddsRatio_working_3-way'!X553^(1/3))*COS(('OddsRatio_working_3-way'!Y553)/3)</f>
        <v>#VALUE!</v>
      </c>
      <c r="AG553" s="11" t="e">
        <f>-'OddsRatio_working_3-way'!U553/(3*'OddsRatio_working_3-way'!X553^(1/3))*COS(('OddsRatio_working_3-way'!Y553+2*PI())/3)</f>
        <v>#VALUE!</v>
      </c>
      <c r="AH553" s="11" t="e">
        <f>-'OddsRatio_working_3-way'!U553/(3*'OddsRatio_working_3-way'!X553^(1/3))*COS(('OddsRatio_working_3-way'!Y553+4*PI())/3)</f>
        <v>#VALUE!</v>
      </c>
      <c r="AI553" s="11" t="e">
        <f>'OddsRatio_working_3-way'!U553/(3*'OddsRatio_working_3-way'!X553^(1/3))*SIN(('OddsRatio_working_3-way'!Y553)/3)</f>
        <v>#VALUE!</v>
      </c>
      <c r="AJ553" s="11" t="e">
        <f>'OddsRatio_working_3-way'!U553/(3*'OddsRatio_working_3-way'!X553^(1/3))*SIN(('OddsRatio_working_3-way'!Y553+2*PI())/3)</f>
        <v>#VALUE!</v>
      </c>
      <c r="AK553" s="11" t="e">
        <f>'OddsRatio_working_3-way'!U553/(3*'OddsRatio_working_3-way'!X553^(1/3))*SIN(('OddsRatio_working_3-way'!Y553+4*PI())/3)</f>
        <v>#VALUE!</v>
      </c>
      <c r="AL553" s="11" t="e">
        <f>'OddsRatio_working_3-way'!Z553+'OddsRatio_working_3-way'!AF553</f>
        <v>#VALUE!</v>
      </c>
      <c r="AM553" s="11" t="e">
        <f>'OddsRatio_working_3-way'!AA553+'OddsRatio_working_3-way'!AG553</f>
        <v>#VALUE!</v>
      </c>
      <c r="AN553" s="11" t="e">
        <f>'OddsRatio_working_3-way'!AB553+'OddsRatio_working_3-way'!AH553</f>
        <v>#VALUE!</v>
      </c>
      <c r="AO553" s="11" t="e">
        <f>'OddsRatio_working_3-way'!AC553+'OddsRatio_working_3-way'!AI553</f>
        <v>#VALUE!</v>
      </c>
      <c r="AP553" s="11" t="e">
        <f>'OddsRatio_working_3-way'!AD553+'OddsRatio_working_3-way'!AJ553</f>
        <v>#VALUE!</v>
      </c>
      <c r="AQ553" s="11" t="e">
        <f>'OddsRatio_working_3-way'!AE553+'OddsRatio_working_3-way'!AK553</f>
        <v>#VALUE!</v>
      </c>
      <c r="AR553" s="10" t="str">
        <f>IF(A553="","",IF(('OddsRatio_working_3-way'!X553=0),IF(Q553&gt;0,-Q553^(1/3),(-Q553)^(1/3)),'OddsRatio_working_3-way'!AL553-'OddsRatio_working_3-way'!R553/3))</f>
        <v/>
      </c>
      <c r="AS553" s="11" t="e">
        <f>IF(('OddsRatio_working_3-way'!X553=0),IF(Q553&gt;0,-Q553^(1/3),(-Q553)^(1/3)),'OddsRatio_working_3-way'!AM553-'OddsRatio_working_3-way'!R553/3)</f>
        <v>#VALUE!</v>
      </c>
      <c r="AT553" s="11" t="e">
        <f>IF(('OddsRatio_working_3-way'!X553=0),IF(Q553&gt;0,-Q553^(1/3),(-Q553)^(1/3)),'OddsRatio_working_3-way'!AN553-'OddsRatio_working_3-way'!R553/3)</f>
        <v>#VALUE!</v>
      </c>
      <c r="AU553" s="11" t="e">
        <f>IF(('OddsRatio_working_3-way'!X553=0),0,'OddsRatio_working_3-way'!AO553)</f>
        <v>#VALUE!</v>
      </c>
      <c r="AV553" s="11" t="e">
        <f>IF(('OddsRatio_working_3-way'!X553=0),0,'OddsRatio_working_3-way'!AP553)</f>
        <v>#VALUE!</v>
      </c>
      <c r="AW553" s="11" t="e">
        <f>IF(('OddsRatio_working_3-way'!X553=0),0,'OddsRatio_working_3-way'!AQ553)</f>
        <v>#VALUE!</v>
      </c>
    </row>
    <row r="554" spans="1:49">
      <c r="A554" s="4" t="str">
        <f>IF('True_Odds_Calculator_3-way'!A555="","",'True_Odds_Calculator_3-way'!A555)</f>
        <v/>
      </c>
      <c r="B554" s="4" t="str">
        <f>IF('True_Odds_Calculator_3-way'!B555="","",'True_Odds_Calculator_3-way'!B555)</f>
        <v/>
      </c>
      <c r="C554" s="4" t="str">
        <f>IF('True_Odds_Calculator_3-way'!C555="","",'True_Odds_Calculator_3-way'!C555)</f>
        <v/>
      </c>
      <c r="D554" s="9" t="e">
        <f t="shared" si="117"/>
        <v>#VALUE!</v>
      </c>
      <c r="E554" s="9" t="e">
        <f t="shared" si="118"/>
        <v>#VALUE!</v>
      </c>
      <c r="F554" s="9" t="e">
        <f t="shared" si="119"/>
        <v>#VALUE!</v>
      </c>
      <c r="G554" s="9" t="str">
        <f t="shared" si="120"/>
        <v/>
      </c>
      <c r="H554" s="9" t="str">
        <f t="shared" si="121"/>
        <v/>
      </c>
      <c r="I554" s="9" t="str">
        <f t="shared" si="122"/>
        <v/>
      </c>
      <c r="J554" s="9" t="str">
        <f t="shared" si="123"/>
        <v/>
      </c>
      <c r="K554" s="11" t="e">
        <f t="shared" si="124"/>
        <v>#VALUE!</v>
      </c>
      <c r="L554" s="11" t="e">
        <f t="shared" si="125"/>
        <v>#VALUE!</v>
      </c>
      <c r="M554" s="11" t="e">
        <f t="shared" si="126"/>
        <v>#VALUE!</v>
      </c>
      <c r="N554" s="11" t="e">
        <f>'OddsRatio_working_3-way'!K554+'OddsRatio_working_3-way'!L554+'OddsRatio_working_3-way'!M554-('OddsRatio_working_3-way'!K554*'OddsRatio_working_3-way'!L554)-('OddsRatio_working_3-way'!K554*'OddsRatio_working_3-way'!M554)-('OddsRatio_working_3-way'!L554*'OddsRatio_working_3-way'!M554)+('OddsRatio_working_3-way'!K554*'OddsRatio_working_3-way'!L554*'OddsRatio_working_3-way'!M554)-1</f>
        <v>#VALUE!</v>
      </c>
      <c r="O554" s="11">
        <f>0</f>
        <v>0</v>
      </c>
      <c r="P554" s="11" t="e">
        <f>('OddsRatio_working_3-way'!K554*'OddsRatio_working_3-way'!L554)+('OddsRatio_working_3-way'!K554*'OddsRatio_working_3-way'!M554)+('OddsRatio_working_3-way'!L554*'OddsRatio_working_3-way'!M554)-(3*'OddsRatio_working_3-way'!K554*'OddsRatio_working_3-way'!L554*'OddsRatio_working_3-way'!M554)</f>
        <v>#VALUE!</v>
      </c>
      <c r="Q554" s="11" t="e">
        <f>2*'OddsRatio_working_3-way'!K554*'OddsRatio_working_3-way'!L554*'OddsRatio_working_3-way'!M554</f>
        <v>#VALUE!</v>
      </c>
      <c r="R554" s="11" t="e">
        <f t="shared" si="127"/>
        <v>#VALUE!</v>
      </c>
      <c r="S554" s="11" t="e">
        <f t="shared" si="128"/>
        <v>#VALUE!</v>
      </c>
      <c r="T554" s="11" t="e">
        <f t="shared" si="129"/>
        <v>#VALUE!</v>
      </c>
      <c r="U554" s="11" t="e">
        <f>'OddsRatio_working_3-way'!S554-'OddsRatio_working_3-way'!R554^2/3</f>
        <v>#VALUE!</v>
      </c>
      <c r="V554" s="11" t="e">
        <f>'OddsRatio_working_3-way'!S554*'OddsRatio_working_3-way'!R554/3-2*'OddsRatio_working_3-way'!R554^3/27-'OddsRatio_working_3-way'!T554</f>
        <v>#VALUE!</v>
      </c>
      <c r="W554" s="11" t="e">
        <f>'OddsRatio_working_3-way'!V554^2+4*'OddsRatio_working_3-way'!U554^3/27</f>
        <v>#VALUE!</v>
      </c>
      <c r="X554" s="11" t="e">
        <f>IF('OddsRatio_working_3-way'!W554&gt;0,IF(ABS('OddsRatio_working_3-way'!V554+SQRT('OddsRatio_working_3-way'!W554))/2&gt;0,ABS('OddsRatio_working_3-way'!V554+SQRT('OddsRatio_working_3-way'!W554))/2,ABS('OddsRatio_working_3-way'!V554-SQRT('OddsRatio_working_3-way'!W554))/2),SQRT(-'OddsRatio_working_3-way'!U554^3/27))</f>
        <v>#VALUE!</v>
      </c>
      <c r="Y554" s="11" t="e">
        <f>IF('OddsRatio_working_3-way'!W554&gt;=0,IF('OddsRatio_working_3-way'!V554+SQRT('OddsRatio_working_3-way'!W554)&gt;0,0,PI()),ACOS('OddsRatio_working_3-way'!V554/(2*'OddsRatio_working_3-way'!X554)))</f>
        <v>#VALUE!</v>
      </c>
      <c r="Z554" s="11" t="e">
        <f>'OddsRatio_working_3-way'!X554^(1/3)*COS('OddsRatio_working_3-way'!Y554/3)</f>
        <v>#VALUE!</v>
      </c>
      <c r="AA554" s="11" t="e">
        <f>'OddsRatio_working_3-way'!X554^(1/3)*COS(('OddsRatio_working_3-way'!Y554+2*PI())/3)</f>
        <v>#VALUE!</v>
      </c>
      <c r="AB554" s="11" t="e">
        <f>'OddsRatio_working_3-way'!X554^(1/3)*COS(('OddsRatio_working_3-way'!Y554+4*PI())/3)</f>
        <v>#VALUE!</v>
      </c>
      <c r="AC554" s="11" t="e">
        <f>'OddsRatio_working_3-way'!X554^(1/3)*SIN('OddsRatio_working_3-way'!Y554/3)</f>
        <v>#VALUE!</v>
      </c>
      <c r="AD554" s="11" t="e">
        <f>'OddsRatio_working_3-way'!X554^(1/3)*SIN(('OddsRatio_working_3-way'!Y554+2*PI())/3)</f>
        <v>#VALUE!</v>
      </c>
      <c r="AE554" s="11" t="e">
        <f>'OddsRatio_working_3-way'!X554^(1/3)*SIN(('OddsRatio_working_3-way'!Y554+4*PI())/3)</f>
        <v>#VALUE!</v>
      </c>
      <c r="AF554" s="11" t="e">
        <f>-'OddsRatio_working_3-way'!U554/(3*'OddsRatio_working_3-way'!X554^(1/3))*COS(('OddsRatio_working_3-way'!Y554)/3)</f>
        <v>#VALUE!</v>
      </c>
      <c r="AG554" s="11" t="e">
        <f>-'OddsRatio_working_3-way'!U554/(3*'OddsRatio_working_3-way'!X554^(1/3))*COS(('OddsRatio_working_3-way'!Y554+2*PI())/3)</f>
        <v>#VALUE!</v>
      </c>
      <c r="AH554" s="11" t="e">
        <f>-'OddsRatio_working_3-way'!U554/(3*'OddsRatio_working_3-way'!X554^(1/3))*COS(('OddsRatio_working_3-way'!Y554+4*PI())/3)</f>
        <v>#VALUE!</v>
      </c>
      <c r="AI554" s="11" t="e">
        <f>'OddsRatio_working_3-way'!U554/(3*'OddsRatio_working_3-way'!X554^(1/3))*SIN(('OddsRatio_working_3-way'!Y554)/3)</f>
        <v>#VALUE!</v>
      </c>
      <c r="AJ554" s="11" t="e">
        <f>'OddsRatio_working_3-way'!U554/(3*'OddsRatio_working_3-way'!X554^(1/3))*SIN(('OddsRatio_working_3-way'!Y554+2*PI())/3)</f>
        <v>#VALUE!</v>
      </c>
      <c r="AK554" s="11" t="e">
        <f>'OddsRatio_working_3-way'!U554/(3*'OddsRatio_working_3-way'!X554^(1/3))*SIN(('OddsRatio_working_3-way'!Y554+4*PI())/3)</f>
        <v>#VALUE!</v>
      </c>
      <c r="AL554" s="11" t="e">
        <f>'OddsRatio_working_3-way'!Z554+'OddsRatio_working_3-way'!AF554</f>
        <v>#VALUE!</v>
      </c>
      <c r="AM554" s="11" t="e">
        <f>'OddsRatio_working_3-way'!AA554+'OddsRatio_working_3-way'!AG554</f>
        <v>#VALUE!</v>
      </c>
      <c r="AN554" s="11" t="e">
        <f>'OddsRatio_working_3-way'!AB554+'OddsRatio_working_3-way'!AH554</f>
        <v>#VALUE!</v>
      </c>
      <c r="AO554" s="11" t="e">
        <f>'OddsRatio_working_3-way'!AC554+'OddsRatio_working_3-way'!AI554</f>
        <v>#VALUE!</v>
      </c>
      <c r="AP554" s="11" t="e">
        <f>'OddsRatio_working_3-way'!AD554+'OddsRatio_working_3-way'!AJ554</f>
        <v>#VALUE!</v>
      </c>
      <c r="AQ554" s="11" t="e">
        <f>'OddsRatio_working_3-way'!AE554+'OddsRatio_working_3-way'!AK554</f>
        <v>#VALUE!</v>
      </c>
      <c r="AR554" s="10" t="str">
        <f>IF(A554="","",IF(('OddsRatio_working_3-way'!X554=0),IF(Q554&gt;0,-Q554^(1/3),(-Q554)^(1/3)),'OddsRatio_working_3-way'!AL554-'OddsRatio_working_3-way'!R554/3))</f>
        <v/>
      </c>
      <c r="AS554" s="11" t="e">
        <f>IF(('OddsRatio_working_3-way'!X554=0),IF(Q554&gt;0,-Q554^(1/3),(-Q554)^(1/3)),'OddsRatio_working_3-way'!AM554-'OddsRatio_working_3-way'!R554/3)</f>
        <v>#VALUE!</v>
      </c>
      <c r="AT554" s="11" t="e">
        <f>IF(('OddsRatio_working_3-way'!X554=0),IF(Q554&gt;0,-Q554^(1/3),(-Q554)^(1/3)),'OddsRatio_working_3-way'!AN554-'OddsRatio_working_3-way'!R554/3)</f>
        <v>#VALUE!</v>
      </c>
      <c r="AU554" s="11" t="e">
        <f>IF(('OddsRatio_working_3-way'!X554=0),0,'OddsRatio_working_3-way'!AO554)</f>
        <v>#VALUE!</v>
      </c>
      <c r="AV554" s="11" t="e">
        <f>IF(('OddsRatio_working_3-way'!X554=0),0,'OddsRatio_working_3-way'!AP554)</f>
        <v>#VALUE!</v>
      </c>
      <c r="AW554" s="11" t="e">
        <f>IF(('OddsRatio_working_3-way'!X554=0),0,'OddsRatio_working_3-way'!AQ554)</f>
        <v>#VALUE!</v>
      </c>
    </row>
    <row r="555" spans="1:49">
      <c r="A555" s="4" t="str">
        <f>IF('True_Odds_Calculator_3-way'!A556="","",'True_Odds_Calculator_3-way'!A556)</f>
        <v/>
      </c>
      <c r="B555" s="4" t="str">
        <f>IF('True_Odds_Calculator_3-way'!B556="","",'True_Odds_Calculator_3-way'!B556)</f>
        <v/>
      </c>
      <c r="C555" s="4" t="str">
        <f>IF('True_Odds_Calculator_3-way'!C556="","",'True_Odds_Calculator_3-way'!C556)</f>
        <v/>
      </c>
      <c r="D555" s="9" t="e">
        <f t="shared" si="117"/>
        <v>#VALUE!</v>
      </c>
      <c r="E555" s="9" t="e">
        <f t="shared" si="118"/>
        <v>#VALUE!</v>
      </c>
      <c r="F555" s="9" t="e">
        <f t="shared" si="119"/>
        <v>#VALUE!</v>
      </c>
      <c r="G555" s="9" t="str">
        <f t="shared" si="120"/>
        <v/>
      </c>
      <c r="H555" s="9" t="str">
        <f t="shared" si="121"/>
        <v/>
      </c>
      <c r="I555" s="9" t="str">
        <f t="shared" si="122"/>
        <v/>
      </c>
      <c r="J555" s="9" t="str">
        <f t="shared" si="123"/>
        <v/>
      </c>
      <c r="K555" s="11" t="e">
        <f t="shared" si="124"/>
        <v>#VALUE!</v>
      </c>
      <c r="L555" s="11" t="e">
        <f t="shared" si="125"/>
        <v>#VALUE!</v>
      </c>
      <c r="M555" s="11" t="e">
        <f t="shared" si="126"/>
        <v>#VALUE!</v>
      </c>
      <c r="N555" s="11" t="e">
        <f>'OddsRatio_working_3-way'!K555+'OddsRatio_working_3-way'!L555+'OddsRatio_working_3-way'!M555-('OddsRatio_working_3-way'!K555*'OddsRatio_working_3-way'!L555)-('OddsRatio_working_3-way'!K555*'OddsRatio_working_3-way'!M555)-('OddsRatio_working_3-way'!L555*'OddsRatio_working_3-way'!M555)+('OddsRatio_working_3-way'!K555*'OddsRatio_working_3-way'!L555*'OddsRatio_working_3-way'!M555)-1</f>
        <v>#VALUE!</v>
      </c>
      <c r="O555" s="11">
        <f>0</f>
        <v>0</v>
      </c>
      <c r="P555" s="11" t="e">
        <f>('OddsRatio_working_3-way'!K555*'OddsRatio_working_3-way'!L555)+('OddsRatio_working_3-way'!K555*'OddsRatio_working_3-way'!M555)+('OddsRatio_working_3-way'!L555*'OddsRatio_working_3-way'!M555)-(3*'OddsRatio_working_3-way'!K555*'OddsRatio_working_3-way'!L555*'OddsRatio_working_3-way'!M555)</f>
        <v>#VALUE!</v>
      </c>
      <c r="Q555" s="11" t="e">
        <f>2*'OddsRatio_working_3-way'!K555*'OddsRatio_working_3-way'!L555*'OddsRatio_working_3-way'!M555</f>
        <v>#VALUE!</v>
      </c>
      <c r="R555" s="11" t="e">
        <f t="shared" si="127"/>
        <v>#VALUE!</v>
      </c>
      <c r="S555" s="11" t="e">
        <f t="shared" si="128"/>
        <v>#VALUE!</v>
      </c>
      <c r="T555" s="11" t="e">
        <f t="shared" si="129"/>
        <v>#VALUE!</v>
      </c>
      <c r="U555" s="11" t="e">
        <f>'OddsRatio_working_3-way'!S555-'OddsRatio_working_3-way'!R555^2/3</f>
        <v>#VALUE!</v>
      </c>
      <c r="V555" s="11" t="e">
        <f>'OddsRatio_working_3-way'!S555*'OddsRatio_working_3-way'!R555/3-2*'OddsRatio_working_3-way'!R555^3/27-'OddsRatio_working_3-way'!T555</f>
        <v>#VALUE!</v>
      </c>
      <c r="W555" s="11" t="e">
        <f>'OddsRatio_working_3-way'!V555^2+4*'OddsRatio_working_3-way'!U555^3/27</f>
        <v>#VALUE!</v>
      </c>
      <c r="X555" s="11" t="e">
        <f>IF('OddsRatio_working_3-way'!W555&gt;0,IF(ABS('OddsRatio_working_3-way'!V555+SQRT('OddsRatio_working_3-way'!W555))/2&gt;0,ABS('OddsRatio_working_3-way'!V555+SQRT('OddsRatio_working_3-way'!W555))/2,ABS('OddsRatio_working_3-way'!V555-SQRT('OddsRatio_working_3-way'!W555))/2),SQRT(-'OddsRatio_working_3-way'!U555^3/27))</f>
        <v>#VALUE!</v>
      </c>
      <c r="Y555" s="11" t="e">
        <f>IF('OddsRatio_working_3-way'!W555&gt;=0,IF('OddsRatio_working_3-way'!V555+SQRT('OddsRatio_working_3-way'!W555)&gt;0,0,PI()),ACOS('OddsRatio_working_3-way'!V555/(2*'OddsRatio_working_3-way'!X555)))</f>
        <v>#VALUE!</v>
      </c>
      <c r="Z555" s="11" t="e">
        <f>'OddsRatio_working_3-way'!X555^(1/3)*COS('OddsRatio_working_3-way'!Y555/3)</f>
        <v>#VALUE!</v>
      </c>
      <c r="AA555" s="11" t="e">
        <f>'OddsRatio_working_3-way'!X555^(1/3)*COS(('OddsRatio_working_3-way'!Y555+2*PI())/3)</f>
        <v>#VALUE!</v>
      </c>
      <c r="AB555" s="11" t="e">
        <f>'OddsRatio_working_3-way'!X555^(1/3)*COS(('OddsRatio_working_3-way'!Y555+4*PI())/3)</f>
        <v>#VALUE!</v>
      </c>
      <c r="AC555" s="11" t="e">
        <f>'OddsRatio_working_3-way'!X555^(1/3)*SIN('OddsRatio_working_3-way'!Y555/3)</f>
        <v>#VALUE!</v>
      </c>
      <c r="AD555" s="11" t="e">
        <f>'OddsRatio_working_3-way'!X555^(1/3)*SIN(('OddsRatio_working_3-way'!Y555+2*PI())/3)</f>
        <v>#VALUE!</v>
      </c>
      <c r="AE555" s="11" t="e">
        <f>'OddsRatio_working_3-way'!X555^(1/3)*SIN(('OddsRatio_working_3-way'!Y555+4*PI())/3)</f>
        <v>#VALUE!</v>
      </c>
      <c r="AF555" s="11" t="e">
        <f>-'OddsRatio_working_3-way'!U555/(3*'OddsRatio_working_3-way'!X555^(1/3))*COS(('OddsRatio_working_3-way'!Y555)/3)</f>
        <v>#VALUE!</v>
      </c>
      <c r="AG555" s="11" t="e">
        <f>-'OddsRatio_working_3-way'!U555/(3*'OddsRatio_working_3-way'!X555^(1/3))*COS(('OddsRatio_working_3-way'!Y555+2*PI())/3)</f>
        <v>#VALUE!</v>
      </c>
      <c r="AH555" s="11" t="e">
        <f>-'OddsRatio_working_3-way'!U555/(3*'OddsRatio_working_3-way'!X555^(1/3))*COS(('OddsRatio_working_3-way'!Y555+4*PI())/3)</f>
        <v>#VALUE!</v>
      </c>
      <c r="AI555" s="11" t="e">
        <f>'OddsRatio_working_3-way'!U555/(3*'OddsRatio_working_3-way'!X555^(1/3))*SIN(('OddsRatio_working_3-way'!Y555)/3)</f>
        <v>#VALUE!</v>
      </c>
      <c r="AJ555" s="11" t="e">
        <f>'OddsRatio_working_3-way'!U555/(3*'OddsRatio_working_3-way'!X555^(1/3))*SIN(('OddsRatio_working_3-way'!Y555+2*PI())/3)</f>
        <v>#VALUE!</v>
      </c>
      <c r="AK555" s="11" t="e">
        <f>'OddsRatio_working_3-way'!U555/(3*'OddsRatio_working_3-way'!X555^(1/3))*SIN(('OddsRatio_working_3-way'!Y555+4*PI())/3)</f>
        <v>#VALUE!</v>
      </c>
      <c r="AL555" s="11" t="e">
        <f>'OddsRatio_working_3-way'!Z555+'OddsRatio_working_3-way'!AF555</f>
        <v>#VALUE!</v>
      </c>
      <c r="AM555" s="11" t="e">
        <f>'OddsRatio_working_3-way'!AA555+'OddsRatio_working_3-way'!AG555</f>
        <v>#VALUE!</v>
      </c>
      <c r="AN555" s="11" t="e">
        <f>'OddsRatio_working_3-way'!AB555+'OddsRatio_working_3-way'!AH555</f>
        <v>#VALUE!</v>
      </c>
      <c r="AO555" s="11" t="e">
        <f>'OddsRatio_working_3-way'!AC555+'OddsRatio_working_3-way'!AI555</f>
        <v>#VALUE!</v>
      </c>
      <c r="AP555" s="11" t="e">
        <f>'OddsRatio_working_3-way'!AD555+'OddsRatio_working_3-way'!AJ555</f>
        <v>#VALUE!</v>
      </c>
      <c r="AQ555" s="11" t="e">
        <f>'OddsRatio_working_3-way'!AE555+'OddsRatio_working_3-way'!AK555</f>
        <v>#VALUE!</v>
      </c>
      <c r="AR555" s="10" t="str">
        <f>IF(A555="","",IF(('OddsRatio_working_3-way'!X555=0),IF(Q555&gt;0,-Q555^(1/3),(-Q555)^(1/3)),'OddsRatio_working_3-way'!AL555-'OddsRatio_working_3-way'!R555/3))</f>
        <v/>
      </c>
      <c r="AS555" s="11" t="e">
        <f>IF(('OddsRatio_working_3-way'!X555=0),IF(Q555&gt;0,-Q555^(1/3),(-Q555)^(1/3)),'OddsRatio_working_3-way'!AM555-'OddsRatio_working_3-way'!R555/3)</f>
        <v>#VALUE!</v>
      </c>
      <c r="AT555" s="11" t="e">
        <f>IF(('OddsRatio_working_3-way'!X555=0),IF(Q555&gt;0,-Q555^(1/3),(-Q555)^(1/3)),'OddsRatio_working_3-way'!AN555-'OddsRatio_working_3-way'!R555/3)</f>
        <v>#VALUE!</v>
      </c>
      <c r="AU555" s="11" t="e">
        <f>IF(('OddsRatio_working_3-way'!X555=0),0,'OddsRatio_working_3-way'!AO555)</f>
        <v>#VALUE!</v>
      </c>
      <c r="AV555" s="11" t="e">
        <f>IF(('OddsRatio_working_3-way'!X555=0),0,'OddsRatio_working_3-way'!AP555)</f>
        <v>#VALUE!</v>
      </c>
      <c r="AW555" s="11" t="e">
        <f>IF(('OddsRatio_working_3-way'!X555=0),0,'OddsRatio_working_3-way'!AQ555)</f>
        <v>#VALUE!</v>
      </c>
    </row>
    <row r="556" spans="1:49">
      <c r="A556" s="4" t="str">
        <f>IF('True_Odds_Calculator_3-way'!A557="","",'True_Odds_Calculator_3-way'!A557)</f>
        <v/>
      </c>
      <c r="B556" s="4" t="str">
        <f>IF('True_Odds_Calculator_3-way'!B557="","",'True_Odds_Calculator_3-way'!B557)</f>
        <v/>
      </c>
      <c r="C556" s="4" t="str">
        <f>IF('True_Odds_Calculator_3-way'!C557="","",'True_Odds_Calculator_3-way'!C557)</f>
        <v/>
      </c>
      <c r="D556" s="9" t="e">
        <f t="shared" si="117"/>
        <v>#VALUE!</v>
      </c>
      <c r="E556" s="9" t="e">
        <f t="shared" si="118"/>
        <v>#VALUE!</v>
      </c>
      <c r="F556" s="9" t="e">
        <f t="shared" si="119"/>
        <v>#VALUE!</v>
      </c>
      <c r="G556" s="9" t="str">
        <f t="shared" si="120"/>
        <v/>
      </c>
      <c r="H556" s="9" t="str">
        <f t="shared" si="121"/>
        <v/>
      </c>
      <c r="I556" s="9" t="str">
        <f t="shared" si="122"/>
        <v/>
      </c>
      <c r="J556" s="9" t="str">
        <f t="shared" si="123"/>
        <v/>
      </c>
      <c r="K556" s="11" t="e">
        <f t="shared" si="124"/>
        <v>#VALUE!</v>
      </c>
      <c r="L556" s="11" t="e">
        <f t="shared" si="125"/>
        <v>#VALUE!</v>
      </c>
      <c r="M556" s="11" t="e">
        <f t="shared" si="126"/>
        <v>#VALUE!</v>
      </c>
      <c r="N556" s="11" t="e">
        <f>'OddsRatio_working_3-way'!K556+'OddsRatio_working_3-way'!L556+'OddsRatio_working_3-way'!M556-('OddsRatio_working_3-way'!K556*'OddsRatio_working_3-way'!L556)-('OddsRatio_working_3-way'!K556*'OddsRatio_working_3-way'!M556)-('OddsRatio_working_3-way'!L556*'OddsRatio_working_3-way'!M556)+('OddsRatio_working_3-way'!K556*'OddsRatio_working_3-way'!L556*'OddsRatio_working_3-way'!M556)-1</f>
        <v>#VALUE!</v>
      </c>
      <c r="O556" s="11">
        <f>0</f>
        <v>0</v>
      </c>
      <c r="P556" s="11" t="e">
        <f>('OddsRatio_working_3-way'!K556*'OddsRatio_working_3-way'!L556)+('OddsRatio_working_3-way'!K556*'OddsRatio_working_3-way'!M556)+('OddsRatio_working_3-way'!L556*'OddsRatio_working_3-way'!M556)-(3*'OddsRatio_working_3-way'!K556*'OddsRatio_working_3-way'!L556*'OddsRatio_working_3-way'!M556)</f>
        <v>#VALUE!</v>
      </c>
      <c r="Q556" s="11" t="e">
        <f>2*'OddsRatio_working_3-way'!K556*'OddsRatio_working_3-way'!L556*'OddsRatio_working_3-way'!M556</f>
        <v>#VALUE!</v>
      </c>
      <c r="R556" s="11" t="e">
        <f t="shared" si="127"/>
        <v>#VALUE!</v>
      </c>
      <c r="S556" s="11" t="e">
        <f t="shared" si="128"/>
        <v>#VALUE!</v>
      </c>
      <c r="T556" s="11" t="e">
        <f t="shared" si="129"/>
        <v>#VALUE!</v>
      </c>
      <c r="U556" s="11" t="e">
        <f>'OddsRatio_working_3-way'!S556-'OddsRatio_working_3-way'!R556^2/3</f>
        <v>#VALUE!</v>
      </c>
      <c r="V556" s="11" t="e">
        <f>'OddsRatio_working_3-way'!S556*'OddsRatio_working_3-way'!R556/3-2*'OddsRatio_working_3-way'!R556^3/27-'OddsRatio_working_3-way'!T556</f>
        <v>#VALUE!</v>
      </c>
      <c r="W556" s="11" t="e">
        <f>'OddsRatio_working_3-way'!V556^2+4*'OddsRatio_working_3-way'!U556^3/27</f>
        <v>#VALUE!</v>
      </c>
      <c r="X556" s="11" t="e">
        <f>IF('OddsRatio_working_3-way'!W556&gt;0,IF(ABS('OddsRatio_working_3-way'!V556+SQRT('OddsRatio_working_3-way'!W556))/2&gt;0,ABS('OddsRatio_working_3-way'!V556+SQRT('OddsRatio_working_3-way'!W556))/2,ABS('OddsRatio_working_3-way'!V556-SQRT('OddsRatio_working_3-way'!W556))/2),SQRT(-'OddsRatio_working_3-way'!U556^3/27))</f>
        <v>#VALUE!</v>
      </c>
      <c r="Y556" s="11" t="e">
        <f>IF('OddsRatio_working_3-way'!W556&gt;=0,IF('OddsRatio_working_3-way'!V556+SQRT('OddsRatio_working_3-way'!W556)&gt;0,0,PI()),ACOS('OddsRatio_working_3-way'!V556/(2*'OddsRatio_working_3-way'!X556)))</f>
        <v>#VALUE!</v>
      </c>
      <c r="Z556" s="11" t="e">
        <f>'OddsRatio_working_3-way'!X556^(1/3)*COS('OddsRatio_working_3-way'!Y556/3)</f>
        <v>#VALUE!</v>
      </c>
      <c r="AA556" s="11" t="e">
        <f>'OddsRatio_working_3-way'!X556^(1/3)*COS(('OddsRatio_working_3-way'!Y556+2*PI())/3)</f>
        <v>#VALUE!</v>
      </c>
      <c r="AB556" s="11" t="e">
        <f>'OddsRatio_working_3-way'!X556^(1/3)*COS(('OddsRatio_working_3-way'!Y556+4*PI())/3)</f>
        <v>#VALUE!</v>
      </c>
      <c r="AC556" s="11" t="e">
        <f>'OddsRatio_working_3-way'!X556^(1/3)*SIN('OddsRatio_working_3-way'!Y556/3)</f>
        <v>#VALUE!</v>
      </c>
      <c r="AD556" s="11" t="e">
        <f>'OddsRatio_working_3-way'!X556^(1/3)*SIN(('OddsRatio_working_3-way'!Y556+2*PI())/3)</f>
        <v>#VALUE!</v>
      </c>
      <c r="AE556" s="11" t="e">
        <f>'OddsRatio_working_3-way'!X556^(1/3)*SIN(('OddsRatio_working_3-way'!Y556+4*PI())/3)</f>
        <v>#VALUE!</v>
      </c>
      <c r="AF556" s="11" t="e">
        <f>-'OddsRatio_working_3-way'!U556/(3*'OddsRatio_working_3-way'!X556^(1/3))*COS(('OddsRatio_working_3-way'!Y556)/3)</f>
        <v>#VALUE!</v>
      </c>
      <c r="AG556" s="11" t="e">
        <f>-'OddsRatio_working_3-way'!U556/(3*'OddsRatio_working_3-way'!X556^(1/3))*COS(('OddsRatio_working_3-way'!Y556+2*PI())/3)</f>
        <v>#VALUE!</v>
      </c>
      <c r="AH556" s="11" t="e">
        <f>-'OddsRatio_working_3-way'!U556/(3*'OddsRatio_working_3-way'!X556^(1/3))*COS(('OddsRatio_working_3-way'!Y556+4*PI())/3)</f>
        <v>#VALUE!</v>
      </c>
      <c r="AI556" s="11" t="e">
        <f>'OddsRatio_working_3-way'!U556/(3*'OddsRatio_working_3-way'!X556^(1/3))*SIN(('OddsRatio_working_3-way'!Y556)/3)</f>
        <v>#VALUE!</v>
      </c>
      <c r="AJ556" s="11" t="e">
        <f>'OddsRatio_working_3-way'!U556/(3*'OddsRatio_working_3-way'!X556^(1/3))*SIN(('OddsRatio_working_3-way'!Y556+2*PI())/3)</f>
        <v>#VALUE!</v>
      </c>
      <c r="AK556" s="11" t="e">
        <f>'OddsRatio_working_3-way'!U556/(3*'OddsRatio_working_3-way'!X556^(1/3))*SIN(('OddsRatio_working_3-way'!Y556+4*PI())/3)</f>
        <v>#VALUE!</v>
      </c>
      <c r="AL556" s="11" t="e">
        <f>'OddsRatio_working_3-way'!Z556+'OddsRatio_working_3-way'!AF556</f>
        <v>#VALUE!</v>
      </c>
      <c r="AM556" s="11" t="e">
        <f>'OddsRatio_working_3-way'!AA556+'OddsRatio_working_3-way'!AG556</f>
        <v>#VALUE!</v>
      </c>
      <c r="AN556" s="11" t="e">
        <f>'OddsRatio_working_3-way'!AB556+'OddsRatio_working_3-way'!AH556</f>
        <v>#VALUE!</v>
      </c>
      <c r="AO556" s="11" t="e">
        <f>'OddsRatio_working_3-way'!AC556+'OddsRatio_working_3-way'!AI556</f>
        <v>#VALUE!</v>
      </c>
      <c r="AP556" s="11" t="e">
        <f>'OddsRatio_working_3-way'!AD556+'OddsRatio_working_3-way'!AJ556</f>
        <v>#VALUE!</v>
      </c>
      <c r="AQ556" s="11" t="e">
        <f>'OddsRatio_working_3-way'!AE556+'OddsRatio_working_3-way'!AK556</f>
        <v>#VALUE!</v>
      </c>
      <c r="AR556" s="10" t="str">
        <f>IF(A556="","",IF(('OddsRatio_working_3-way'!X556=0),IF(Q556&gt;0,-Q556^(1/3),(-Q556)^(1/3)),'OddsRatio_working_3-way'!AL556-'OddsRatio_working_3-way'!R556/3))</f>
        <v/>
      </c>
      <c r="AS556" s="11" t="e">
        <f>IF(('OddsRatio_working_3-way'!X556=0),IF(Q556&gt;0,-Q556^(1/3),(-Q556)^(1/3)),'OddsRatio_working_3-way'!AM556-'OddsRatio_working_3-way'!R556/3)</f>
        <v>#VALUE!</v>
      </c>
      <c r="AT556" s="11" t="e">
        <f>IF(('OddsRatio_working_3-way'!X556=0),IF(Q556&gt;0,-Q556^(1/3),(-Q556)^(1/3)),'OddsRatio_working_3-way'!AN556-'OddsRatio_working_3-way'!R556/3)</f>
        <v>#VALUE!</v>
      </c>
      <c r="AU556" s="11" t="e">
        <f>IF(('OddsRatio_working_3-way'!X556=0),0,'OddsRatio_working_3-way'!AO556)</f>
        <v>#VALUE!</v>
      </c>
      <c r="AV556" s="11" t="e">
        <f>IF(('OddsRatio_working_3-way'!X556=0),0,'OddsRatio_working_3-way'!AP556)</f>
        <v>#VALUE!</v>
      </c>
      <c r="AW556" s="11" t="e">
        <f>IF(('OddsRatio_working_3-way'!X556=0),0,'OddsRatio_working_3-way'!AQ556)</f>
        <v>#VALUE!</v>
      </c>
    </row>
    <row r="557" spans="1:49">
      <c r="A557" s="4" t="str">
        <f>IF('True_Odds_Calculator_3-way'!A558="","",'True_Odds_Calculator_3-way'!A558)</f>
        <v/>
      </c>
      <c r="B557" s="4" t="str">
        <f>IF('True_Odds_Calculator_3-way'!B558="","",'True_Odds_Calculator_3-way'!B558)</f>
        <v/>
      </c>
      <c r="C557" s="4" t="str">
        <f>IF('True_Odds_Calculator_3-way'!C558="","",'True_Odds_Calculator_3-way'!C558)</f>
        <v/>
      </c>
      <c r="D557" s="9" t="e">
        <f t="shared" si="117"/>
        <v>#VALUE!</v>
      </c>
      <c r="E557" s="9" t="e">
        <f t="shared" si="118"/>
        <v>#VALUE!</v>
      </c>
      <c r="F557" s="9" t="e">
        <f t="shared" si="119"/>
        <v>#VALUE!</v>
      </c>
      <c r="G557" s="9" t="str">
        <f t="shared" si="120"/>
        <v/>
      </c>
      <c r="H557" s="9" t="str">
        <f t="shared" si="121"/>
        <v/>
      </c>
      <c r="I557" s="9" t="str">
        <f t="shared" si="122"/>
        <v/>
      </c>
      <c r="J557" s="9" t="str">
        <f t="shared" si="123"/>
        <v/>
      </c>
      <c r="K557" s="11" t="e">
        <f t="shared" si="124"/>
        <v>#VALUE!</v>
      </c>
      <c r="L557" s="11" t="e">
        <f t="shared" si="125"/>
        <v>#VALUE!</v>
      </c>
      <c r="M557" s="11" t="e">
        <f t="shared" si="126"/>
        <v>#VALUE!</v>
      </c>
      <c r="N557" s="11" t="e">
        <f>'OddsRatio_working_3-way'!K557+'OddsRatio_working_3-way'!L557+'OddsRatio_working_3-way'!M557-('OddsRatio_working_3-way'!K557*'OddsRatio_working_3-way'!L557)-('OddsRatio_working_3-way'!K557*'OddsRatio_working_3-way'!M557)-('OddsRatio_working_3-way'!L557*'OddsRatio_working_3-way'!M557)+('OddsRatio_working_3-way'!K557*'OddsRatio_working_3-way'!L557*'OddsRatio_working_3-way'!M557)-1</f>
        <v>#VALUE!</v>
      </c>
      <c r="O557" s="11">
        <f>0</f>
        <v>0</v>
      </c>
      <c r="P557" s="11" t="e">
        <f>('OddsRatio_working_3-way'!K557*'OddsRatio_working_3-way'!L557)+('OddsRatio_working_3-way'!K557*'OddsRatio_working_3-way'!M557)+('OddsRatio_working_3-way'!L557*'OddsRatio_working_3-way'!M557)-(3*'OddsRatio_working_3-way'!K557*'OddsRatio_working_3-way'!L557*'OddsRatio_working_3-way'!M557)</f>
        <v>#VALUE!</v>
      </c>
      <c r="Q557" s="11" t="e">
        <f>2*'OddsRatio_working_3-way'!K557*'OddsRatio_working_3-way'!L557*'OddsRatio_working_3-way'!M557</f>
        <v>#VALUE!</v>
      </c>
      <c r="R557" s="11" t="e">
        <f t="shared" si="127"/>
        <v>#VALUE!</v>
      </c>
      <c r="S557" s="11" t="e">
        <f t="shared" si="128"/>
        <v>#VALUE!</v>
      </c>
      <c r="T557" s="11" t="e">
        <f t="shared" si="129"/>
        <v>#VALUE!</v>
      </c>
      <c r="U557" s="11" t="e">
        <f>'OddsRatio_working_3-way'!S557-'OddsRatio_working_3-way'!R557^2/3</f>
        <v>#VALUE!</v>
      </c>
      <c r="V557" s="11" t="e">
        <f>'OddsRatio_working_3-way'!S557*'OddsRatio_working_3-way'!R557/3-2*'OddsRatio_working_3-way'!R557^3/27-'OddsRatio_working_3-way'!T557</f>
        <v>#VALUE!</v>
      </c>
      <c r="W557" s="11" t="e">
        <f>'OddsRatio_working_3-way'!V557^2+4*'OddsRatio_working_3-way'!U557^3/27</f>
        <v>#VALUE!</v>
      </c>
      <c r="X557" s="11" t="e">
        <f>IF('OddsRatio_working_3-way'!W557&gt;0,IF(ABS('OddsRatio_working_3-way'!V557+SQRT('OddsRatio_working_3-way'!W557))/2&gt;0,ABS('OddsRatio_working_3-way'!V557+SQRT('OddsRatio_working_3-way'!W557))/2,ABS('OddsRatio_working_3-way'!V557-SQRT('OddsRatio_working_3-way'!W557))/2),SQRT(-'OddsRatio_working_3-way'!U557^3/27))</f>
        <v>#VALUE!</v>
      </c>
      <c r="Y557" s="11" t="e">
        <f>IF('OddsRatio_working_3-way'!W557&gt;=0,IF('OddsRatio_working_3-way'!V557+SQRT('OddsRatio_working_3-way'!W557)&gt;0,0,PI()),ACOS('OddsRatio_working_3-way'!V557/(2*'OddsRatio_working_3-way'!X557)))</f>
        <v>#VALUE!</v>
      </c>
      <c r="Z557" s="11" t="e">
        <f>'OddsRatio_working_3-way'!X557^(1/3)*COS('OddsRatio_working_3-way'!Y557/3)</f>
        <v>#VALUE!</v>
      </c>
      <c r="AA557" s="11" t="e">
        <f>'OddsRatio_working_3-way'!X557^(1/3)*COS(('OddsRatio_working_3-way'!Y557+2*PI())/3)</f>
        <v>#VALUE!</v>
      </c>
      <c r="AB557" s="11" t="e">
        <f>'OddsRatio_working_3-way'!X557^(1/3)*COS(('OddsRatio_working_3-way'!Y557+4*PI())/3)</f>
        <v>#VALUE!</v>
      </c>
      <c r="AC557" s="11" t="e">
        <f>'OddsRatio_working_3-way'!X557^(1/3)*SIN('OddsRatio_working_3-way'!Y557/3)</f>
        <v>#VALUE!</v>
      </c>
      <c r="AD557" s="11" t="e">
        <f>'OddsRatio_working_3-way'!X557^(1/3)*SIN(('OddsRatio_working_3-way'!Y557+2*PI())/3)</f>
        <v>#VALUE!</v>
      </c>
      <c r="AE557" s="11" t="e">
        <f>'OddsRatio_working_3-way'!X557^(1/3)*SIN(('OddsRatio_working_3-way'!Y557+4*PI())/3)</f>
        <v>#VALUE!</v>
      </c>
      <c r="AF557" s="11" t="e">
        <f>-'OddsRatio_working_3-way'!U557/(3*'OddsRatio_working_3-way'!X557^(1/3))*COS(('OddsRatio_working_3-way'!Y557)/3)</f>
        <v>#VALUE!</v>
      </c>
      <c r="AG557" s="11" t="e">
        <f>-'OddsRatio_working_3-way'!U557/(3*'OddsRatio_working_3-way'!X557^(1/3))*COS(('OddsRatio_working_3-way'!Y557+2*PI())/3)</f>
        <v>#VALUE!</v>
      </c>
      <c r="AH557" s="11" t="e">
        <f>-'OddsRatio_working_3-way'!U557/(3*'OddsRatio_working_3-way'!X557^(1/3))*COS(('OddsRatio_working_3-way'!Y557+4*PI())/3)</f>
        <v>#VALUE!</v>
      </c>
      <c r="AI557" s="11" t="e">
        <f>'OddsRatio_working_3-way'!U557/(3*'OddsRatio_working_3-way'!X557^(1/3))*SIN(('OddsRatio_working_3-way'!Y557)/3)</f>
        <v>#VALUE!</v>
      </c>
      <c r="AJ557" s="11" t="e">
        <f>'OddsRatio_working_3-way'!U557/(3*'OddsRatio_working_3-way'!X557^(1/3))*SIN(('OddsRatio_working_3-way'!Y557+2*PI())/3)</f>
        <v>#VALUE!</v>
      </c>
      <c r="AK557" s="11" t="e">
        <f>'OddsRatio_working_3-way'!U557/(3*'OddsRatio_working_3-way'!X557^(1/3))*SIN(('OddsRatio_working_3-way'!Y557+4*PI())/3)</f>
        <v>#VALUE!</v>
      </c>
      <c r="AL557" s="11" t="e">
        <f>'OddsRatio_working_3-way'!Z557+'OddsRatio_working_3-way'!AF557</f>
        <v>#VALUE!</v>
      </c>
      <c r="AM557" s="11" t="e">
        <f>'OddsRatio_working_3-way'!AA557+'OddsRatio_working_3-way'!AG557</f>
        <v>#VALUE!</v>
      </c>
      <c r="AN557" s="11" t="e">
        <f>'OddsRatio_working_3-way'!AB557+'OddsRatio_working_3-way'!AH557</f>
        <v>#VALUE!</v>
      </c>
      <c r="AO557" s="11" t="e">
        <f>'OddsRatio_working_3-way'!AC557+'OddsRatio_working_3-way'!AI557</f>
        <v>#VALUE!</v>
      </c>
      <c r="AP557" s="11" t="e">
        <f>'OddsRatio_working_3-way'!AD557+'OddsRatio_working_3-way'!AJ557</f>
        <v>#VALUE!</v>
      </c>
      <c r="AQ557" s="11" t="e">
        <f>'OddsRatio_working_3-way'!AE557+'OddsRatio_working_3-way'!AK557</f>
        <v>#VALUE!</v>
      </c>
      <c r="AR557" s="10" t="str">
        <f>IF(A557="","",IF(('OddsRatio_working_3-way'!X557=0),IF(Q557&gt;0,-Q557^(1/3),(-Q557)^(1/3)),'OddsRatio_working_3-way'!AL557-'OddsRatio_working_3-way'!R557/3))</f>
        <v/>
      </c>
      <c r="AS557" s="11" t="e">
        <f>IF(('OddsRatio_working_3-way'!X557=0),IF(Q557&gt;0,-Q557^(1/3),(-Q557)^(1/3)),'OddsRatio_working_3-way'!AM557-'OddsRatio_working_3-way'!R557/3)</f>
        <v>#VALUE!</v>
      </c>
      <c r="AT557" s="11" t="e">
        <f>IF(('OddsRatio_working_3-way'!X557=0),IF(Q557&gt;0,-Q557^(1/3),(-Q557)^(1/3)),'OddsRatio_working_3-way'!AN557-'OddsRatio_working_3-way'!R557/3)</f>
        <v>#VALUE!</v>
      </c>
      <c r="AU557" s="11" t="e">
        <f>IF(('OddsRatio_working_3-way'!X557=0),0,'OddsRatio_working_3-way'!AO557)</f>
        <v>#VALUE!</v>
      </c>
      <c r="AV557" s="11" t="e">
        <f>IF(('OddsRatio_working_3-way'!X557=0),0,'OddsRatio_working_3-way'!AP557)</f>
        <v>#VALUE!</v>
      </c>
      <c r="AW557" s="11" t="e">
        <f>IF(('OddsRatio_working_3-way'!X557=0),0,'OddsRatio_working_3-way'!AQ557)</f>
        <v>#VALUE!</v>
      </c>
    </row>
    <row r="558" spans="1:49">
      <c r="A558" s="4" t="str">
        <f>IF('True_Odds_Calculator_3-way'!A559="","",'True_Odds_Calculator_3-way'!A559)</f>
        <v/>
      </c>
      <c r="B558" s="4" t="str">
        <f>IF('True_Odds_Calculator_3-way'!B559="","",'True_Odds_Calculator_3-way'!B559)</f>
        <v/>
      </c>
      <c r="C558" s="4" t="str">
        <f>IF('True_Odds_Calculator_3-way'!C559="","",'True_Odds_Calculator_3-way'!C559)</f>
        <v/>
      </c>
      <c r="D558" s="9" t="e">
        <f t="shared" si="117"/>
        <v>#VALUE!</v>
      </c>
      <c r="E558" s="9" t="e">
        <f t="shared" si="118"/>
        <v>#VALUE!</v>
      </c>
      <c r="F558" s="9" t="e">
        <f t="shared" si="119"/>
        <v>#VALUE!</v>
      </c>
      <c r="G558" s="9" t="str">
        <f t="shared" si="120"/>
        <v/>
      </c>
      <c r="H558" s="9" t="str">
        <f t="shared" si="121"/>
        <v/>
      </c>
      <c r="I558" s="9" t="str">
        <f t="shared" si="122"/>
        <v/>
      </c>
      <c r="J558" s="9" t="str">
        <f t="shared" si="123"/>
        <v/>
      </c>
      <c r="K558" s="11" t="e">
        <f t="shared" si="124"/>
        <v>#VALUE!</v>
      </c>
      <c r="L558" s="11" t="e">
        <f t="shared" si="125"/>
        <v>#VALUE!</v>
      </c>
      <c r="M558" s="11" t="e">
        <f t="shared" si="126"/>
        <v>#VALUE!</v>
      </c>
      <c r="N558" s="11" t="e">
        <f>'OddsRatio_working_3-way'!K558+'OddsRatio_working_3-way'!L558+'OddsRatio_working_3-way'!M558-('OddsRatio_working_3-way'!K558*'OddsRatio_working_3-way'!L558)-('OddsRatio_working_3-way'!K558*'OddsRatio_working_3-way'!M558)-('OddsRatio_working_3-way'!L558*'OddsRatio_working_3-way'!M558)+('OddsRatio_working_3-way'!K558*'OddsRatio_working_3-way'!L558*'OddsRatio_working_3-way'!M558)-1</f>
        <v>#VALUE!</v>
      </c>
      <c r="O558" s="11">
        <f>0</f>
        <v>0</v>
      </c>
      <c r="P558" s="11" t="e">
        <f>('OddsRatio_working_3-way'!K558*'OddsRatio_working_3-way'!L558)+('OddsRatio_working_3-way'!K558*'OddsRatio_working_3-way'!M558)+('OddsRatio_working_3-way'!L558*'OddsRatio_working_3-way'!M558)-(3*'OddsRatio_working_3-way'!K558*'OddsRatio_working_3-way'!L558*'OddsRatio_working_3-way'!M558)</f>
        <v>#VALUE!</v>
      </c>
      <c r="Q558" s="11" t="e">
        <f>2*'OddsRatio_working_3-way'!K558*'OddsRatio_working_3-way'!L558*'OddsRatio_working_3-way'!M558</f>
        <v>#VALUE!</v>
      </c>
      <c r="R558" s="11" t="e">
        <f t="shared" si="127"/>
        <v>#VALUE!</v>
      </c>
      <c r="S558" s="11" t="e">
        <f t="shared" si="128"/>
        <v>#VALUE!</v>
      </c>
      <c r="T558" s="11" t="e">
        <f t="shared" si="129"/>
        <v>#VALUE!</v>
      </c>
      <c r="U558" s="11" t="e">
        <f>'OddsRatio_working_3-way'!S558-'OddsRatio_working_3-way'!R558^2/3</f>
        <v>#VALUE!</v>
      </c>
      <c r="V558" s="11" t="e">
        <f>'OddsRatio_working_3-way'!S558*'OddsRatio_working_3-way'!R558/3-2*'OddsRatio_working_3-way'!R558^3/27-'OddsRatio_working_3-way'!T558</f>
        <v>#VALUE!</v>
      </c>
      <c r="W558" s="11" t="e">
        <f>'OddsRatio_working_3-way'!V558^2+4*'OddsRatio_working_3-way'!U558^3/27</f>
        <v>#VALUE!</v>
      </c>
      <c r="X558" s="11" t="e">
        <f>IF('OddsRatio_working_3-way'!W558&gt;0,IF(ABS('OddsRatio_working_3-way'!V558+SQRT('OddsRatio_working_3-way'!W558))/2&gt;0,ABS('OddsRatio_working_3-way'!V558+SQRT('OddsRatio_working_3-way'!W558))/2,ABS('OddsRatio_working_3-way'!V558-SQRT('OddsRatio_working_3-way'!W558))/2),SQRT(-'OddsRatio_working_3-way'!U558^3/27))</f>
        <v>#VALUE!</v>
      </c>
      <c r="Y558" s="11" t="e">
        <f>IF('OddsRatio_working_3-way'!W558&gt;=0,IF('OddsRatio_working_3-way'!V558+SQRT('OddsRatio_working_3-way'!W558)&gt;0,0,PI()),ACOS('OddsRatio_working_3-way'!V558/(2*'OddsRatio_working_3-way'!X558)))</f>
        <v>#VALUE!</v>
      </c>
      <c r="Z558" s="11" t="e">
        <f>'OddsRatio_working_3-way'!X558^(1/3)*COS('OddsRatio_working_3-way'!Y558/3)</f>
        <v>#VALUE!</v>
      </c>
      <c r="AA558" s="11" t="e">
        <f>'OddsRatio_working_3-way'!X558^(1/3)*COS(('OddsRatio_working_3-way'!Y558+2*PI())/3)</f>
        <v>#VALUE!</v>
      </c>
      <c r="AB558" s="11" t="e">
        <f>'OddsRatio_working_3-way'!X558^(1/3)*COS(('OddsRatio_working_3-way'!Y558+4*PI())/3)</f>
        <v>#VALUE!</v>
      </c>
      <c r="AC558" s="11" t="e">
        <f>'OddsRatio_working_3-way'!X558^(1/3)*SIN('OddsRatio_working_3-way'!Y558/3)</f>
        <v>#VALUE!</v>
      </c>
      <c r="AD558" s="11" t="e">
        <f>'OddsRatio_working_3-way'!X558^(1/3)*SIN(('OddsRatio_working_3-way'!Y558+2*PI())/3)</f>
        <v>#VALUE!</v>
      </c>
      <c r="AE558" s="11" t="e">
        <f>'OddsRatio_working_3-way'!X558^(1/3)*SIN(('OddsRatio_working_3-way'!Y558+4*PI())/3)</f>
        <v>#VALUE!</v>
      </c>
      <c r="AF558" s="11" t="e">
        <f>-'OddsRatio_working_3-way'!U558/(3*'OddsRatio_working_3-way'!X558^(1/3))*COS(('OddsRatio_working_3-way'!Y558)/3)</f>
        <v>#VALUE!</v>
      </c>
      <c r="AG558" s="11" t="e">
        <f>-'OddsRatio_working_3-way'!U558/(3*'OddsRatio_working_3-way'!X558^(1/3))*COS(('OddsRatio_working_3-way'!Y558+2*PI())/3)</f>
        <v>#VALUE!</v>
      </c>
      <c r="AH558" s="11" t="e">
        <f>-'OddsRatio_working_3-way'!U558/(3*'OddsRatio_working_3-way'!X558^(1/3))*COS(('OddsRatio_working_3-way'!Y558+4*PI())/3)</f>
        <v>#VALUE!</v>
      </c>
      <c r="AI558" s="11" t="e">
        <f>'OddsRatio_working_3-way'!U558/(3*'OddsRatio_working_3-way'!X558^(1/3))*SIN(('OddsRatio_working_3-way'!Y558)/3)</f>
        <v>#VALUE!</v>
      </c>
      <c r="AJ558" s="11" t="e">
        <f>'OddsRatio_working_3-way'!U558/(3*'OddsRatio_working_3-way'!X558^(1/3))*SIN(('OddsRatio_working_3-way'!Y558+2*PI())/3)</f>
        <v>#VALUE!</v>
      </c>
      <c r="AK558" s="11" t="e">
        <f>'OddsRatio_working_3-way'!U558/(3*'OddsRatio_working_3-way'!X558^(1/3))*SIN(('OddsRatio_working_3-way'!Y558+4*PI())/3)</f>
        <v>#VALUE!</v>
      </c>
      <c r="AL558" s="11" t="e">
        <f>'OddsRatio_working_3-way'!Z558+'OddsRatio_working_3-way'!AF558</f>
        <v>#VALUE!</v>
      </c>
      <c r="AM558" s="11" t="e">
        <f>'OddsRatio_working_3-way'!AA558+'OddsRatio_working_3-way'!AG558</f>
        <v>#VALUE!</v>
      </c>
      <c r="AN558" s="11" t="e">
        <f>'OddsRatio_working_3-way'!AB558+'OddsRatio_working_3-way'!AH558</f>
        <v>#VALUE!</v>
      </c>
      <c r="AO558" s="11" t="e">
        <f>'OddsRatio_working_3-way'!AC558+'OddsRatio_working_3-way'!AI558</f>
        <v>#VALUE!</v>
      </c>
      <c r="AP558" s="11" t="e">
        <f>'OddsRatio_working_3-way'!AD558+'OddsRatio_working_3-way'!AJ558</f>
        <v>#VALUE!</v>
      </c>
      <c r="AQ558" s="11" t="e">
        <f>'OddsRatio_working_3-way'!AE558+'OddsRatio_working_3-way'!AK558</f>
        <v>#VALUE!</v>
      </c>
      <c r="AR558" s="10" t="str">
        <f>IF(A558="","",IF(('OddsRatio_working_3-way'!X558=0),IF(Q558&gt;0,-Q558^(1/3),(-Q558)^(1/3)),'OddsRatio_working_3-way'!AL558-'OddsRatio_working_3-way'!R558/3))</f>
        <v/>
      </c>
      <c r="AS558" s="11" t="e">
        <f>IF(('OddsRatio_working_3-way'!X558=0),IF(Q558&gt;0,-Q558^(1/3),(-Q558)^(1/3)),'OddsRatio_working_3-way'!AM558-'OddsRatio_working_3-way'!R558/3)</f>
        <v>#VALUE!</v>
      </c>
      <c r="AT558" s="11" t="e">
        <f>IF(('OddsRatio_working_3-way'!X558=0),IF(Q558&gt;0,-Q558^(1/3),(-Q558)^(1/3)),'OddsRatio_working_3-way'!AN558-'OddsRatio_working_3-way'!R558/3)</f>
        <v>#VALUE!</v>
      </c>
      <c r="AU558" s="11" t="e">
        <f>IF(('OddsRatio_working_3-way'!X558=0),0,'OddsRatio_working_3-way'!AO558)</f>
        <v>#VALUE!</v>
      </c>
      <c r="AV558" s="11" t="e">
        <f>IF(('OddsRatio_working_3-way'!X558=0),0,'OddsRatio_working_3-way'!AP558)</f>
        <v>#VALUE!</v>
      </c>
      <c r="AW558" s="11" t="e">
        <f>IF(('OddsRatio_working_3-way'!X558=0),0,'OddsRatio_working_3-way'!AQ558)</f>
        <v>#VALUE!</v>
      </c>
    </row>
    <row r="559" spans="1:49">
      <c r="A559" s="4" t="str">
        <f>IF('True_Odds_Calculator_3-way'!A560="","",'True_Odds_Calculator_3-way'!A560)</f>
        <v/>
      </c>
      <c r="B559" s="4" t="str">
        <f>IF('True_Odds_Calculator_3-way'!B560="","",'True_Odds_Calculator_3-way'!B560)</f>
        <v/>
      </c>
      <c r="C559" s="4" t="str">
        <f>IF('True_Odds_Calculator_3-way'!C560="","",'True_Odds_Calculator_3-way'!C560)</f>
        <v/>
      </c>
      <c r="D559" s="9" t="e">
        <f t="shared" si="117"/>
        <v>#VALUE!</v>
      </c>
      <c r="E559" s="9" t="e">
        <f t="shared" si="118"/>
        <v>#VALUE!</v>
      </c>
      <c r="F559" s="9" t="e">
        <f t="shared" si="119"/>
        <v>#VALUE!</v>
      </c>
      <c r="G559" s="9" t="str">
        <f t="shared" si="120"/>
        <v/>
      </c>
      <c r="H559" s="9" t="str">
        <f t="shared" si="121"/>
        <v/>
      </c>
      <c r="I559" s="9" t="str">
        <f t="shared" si="122"/>
        <v/>
      </c>
      <c r="J559" s="9" t="str">
        <f t="shared" si="123"/>
        <v/>
      </c>
      <c r="K559" s="11" t="e">
        <f t="shared" si="124"/>
        <v>#VALUE!</v>
      </c>
      <c r="L559" s="11" t="e">
        <f t="shared" si="125"/>
        <v>#VALUE!</v>
      </c>
      <c r="M559" s="11" t="e">
        <f t="shared" si="126"/>
        <v>#VALUE!</v>
      </c>
      <c r="N559" s="11" t="e">
        <f>'OddsRatio_working_3-way'!K559+'OddsRatio_working_3-way'!L559+'OddsRatio_working_3-way'!M559-('OddsRatio_working_3-way'!K559*'OddsRatio_working_3-way'!L559)-('OddsRatio_working_3-way'!K559*'OddsRatio_working_3-way'!M559)-('OddsRatio_working_3-way'!L559*'OddsRatio_working_3-way'!M559)+('OddsRatio_working_3-way'!K559*'OddsRatio_working_3-way'!L559*'OddsRatio_working_3-way'!M559)-1</f>
        <v>#VALUE!</v>
      </c>
      <c r="O559" s="11">
        <f>0</f>
        <v>0</v>
      </c>
      <c r="P559" s="11" t="e">
        <f>('OddsRatio_working_3-way'!K559*'OddsRatio_working_3-way'!L559)+('OddsRatio_working_3-way'!K559*'OddsRatio_working_3-way'!M559)+('OddsRatio_working_3-way'!L559*'OddsRatio_working_3-way'!M559)-(3*'OddsRatio_working_3-way'!K559*'OddsRatio_working_3-way'!L559*'OddsRatio_working_3-way'!M559)</f>
        <v>#VALUE!</v>
      </c>
      <c r="Q559" s="11" t="e">
        <f>2*'OddsRatio_working_3-way'!K559*'OddsRatio_working_3-way'!L559*'OddsRatio_working_3-way'!M559</f>
        <v>#VALUE!</v>
      </c>
      <c r="R559" s="11" t="e">
        <f t="shared" si="127"/>
        <v>#VALUE!</v>
      </c>
      <c r="S559" s="11" t="e">
        <f t="shared" si="128"/>
        <v>#VALUE!</v>
      </c>
      <c r="T559" s="11" t="e">
        <f t="shared" si="129"/>
        <v>#VALUE!</v>
      </c>
      <c r="U559" s="11" t="e">
        <f>'OddsRatio_working_3-way'!S559-'OddsRatio_working_3-way'!R559^2/3</f>
        <v>#VALUE!</v>
      </c>
      <c r="V559" s="11" t="e">
        <f>'OddsRatio_working_3-way'!S559*'OddsRatio_working_3-way'!R559/3-2*'OddsRatio_working_3-way'!R559^3/27-'OddsRatio_working_3-way'!T559</f>
        <v>#VALUE!</v>
      </c>
      <c r="W559" s="11" t="e">
        <f>'OddsRatio_working_3-way'!V559^2+4*'OddsRatio_working_3-way'!U559^3/27</f>
        <v>#VALUE!</v>
      </c>
      <c r="X559" s="11" t="e">
        <f>IF('OddsRatio_working_3-way'!W559&gt;0,IF(ABS('OddsRatio_working_3-way'!V559+SQRT('OddsRatio_working_3-way'!W559))/2&gt;0,ABS('OddsRatio_working_3-way'!V559+SQRT('OddsRatio_working_3-way'!W559))/2,ABS('OddsRatio_working_3-way'!V559-SQRT('OddsRatio_working_3-way'!W559))/2),SQRT(-'OddsRatio_working_3-way'!U559^3/27))</f>
        <v>#VALUE!</v>
      </c>
      <c r="Y559" s="11" t="e">
        <f>IF('OddsRatio_working_3-way'!W559&gt;=0,IF('OddsRatio_working_3-way'!V559+SQRT('OddsRatio_working_3-way'!W559)&gt;0,0,PI()),ACOS('OddsRatio_working_3-way'!V559/(2*'OddsRatio_working_3-way'!X559)))</f>
        <v>#VALUE!</v>
      </c>
      <c r="Z559" s="11" t="e">
        <f>'OddsRatio_working_3-way'!X559^(1/3)*COS('OddsRatio_working_3-way'!Y559/3)</f>
        <v>#VALUE!</v>
      </c>
      <c r="AA559" s="11" t="e">
        <f>'OddsRatio_working_3-way'!X559^(1/3)*COS(('OddsRatio_working_3-way'!Y559+2*PI())/3)</f>
        <v>#VALUE!</v>
      </c>
      <c r="AB559" s="11" t="e">
        <f>'OddsRatio_working_3-way'!X559^(1/3)*COS(('OddsRatio_working_3-way'!Y559+4*PI())/3)</f>
        <v>#VALUE!</v>
      </c>
      <c r="AC559" s="11" t="e">
        <f>'OddsRatio_working_3-way'!X559^(1/3)*SIN('OddsRatio_working_3-way'!Y559/3)</f>
        <v>#VALUE!</v>
      </c>
      <c r="AD559" s="11" t="e">
        <f>'OddsRatio_working_3-way'!X559^(1/3)*SIN(('OddsRatio_working_3-way'!Y559+2*PI())/3)</f>
        <v>#VALUE!</v>
      </c>
      <c r="AE559" s="11" t="e">
        <f>'OddsRatio_working_3-way'!X559^(1/3)*SIN(('OddsRatio_working_3-way'!Y559+4*PI())/3)</f>
        <v>#VALUE!</v>
      </c>
      <c r="AF559" s="11" t="e">
        <f>-'OddsRatio_working_3-way'!U559/(3*'OddsRatio_working_3-way'!X559^(1/3))*COS(('OddsRatio_working_3-way'!Y559)/3)</f>
        <v>#VALUE!</v>
      </c>
      <c r="AG559" s="11" t="e">
        <f>-'OddsRatio_working_3-way'!U559/(3*'OddsRatio_working_3-way'!X559^(1/3))*COS(('OddsRatio_working_3-way'!Y559+2*PI())/3)</f>
        <v>#VALUE!</v>
      </c>
      <c r="AH559" s="11" t="e">
        <f>-'OddsRatio_working_3-way'!U559/(3*'OddsRatio_working_3-way'!X559^(1/3))*COS(('OddsRatio_working_3-way'!Y559+4*PI())/3)</f>
        <v>#VALUE!</v>
      </c>
      <c r="AI559" s="11" t="e">
        <f>'OddsRatio_working_3-way'!U559/(3*'OddsRatio_working_3-way'!X559^(1/3))*SIN(('OddsRatio_working_3-way'!Y559)/3)</f>
        <v>#VALUE!</v>
      </c>
      <c r="AJ559" s="11" t="e">
        <f>'OddsRatio_working_3-way'!U559/(3*'OddsRatio_working_3-way'!X559^(1/3))*SIN(('OddsRatio_working_3-way'!Y559+2*PI())/3)</f>
        <v>#VALUE!</v>
      </c>
      <c r="AK559" s="11" t="e">
        <f>'OddsRatio_working_3-way'!U559/(3*'OddsRatio_working_3-way'!X559^(1/3))*SIN(('OddsRatio_working_3-way'!Y559+4*PI())/3)</f>
        <v>#VALUE!</v>
      </c>
      <c r="AL559" s="11" t="e">
        <f>'OddsRatio_working_3-way'!Z559+'OddsRatio_working_3-way'!AF559</f>
        <v>#VALUE!</v>
      </c>
      <c r="AM559" s="11" t="e">
        <f>'OddsRatio_working_3-way'!AA559+'OddsRatio_working_3-way'!AG559</f>
        <v>#VALUE!</v>
      </c>
      <c r="AN559" s="11" t="e">
        <f>'OddsRatio_working_3-way'!AB559+'OddsRatio_working_3-way'!AH559</f>
        <v>#VALUE!</v>
      </c>
      <c r="AO559" s="11" t="e">
        <f>'OddsRatio_working_3-way'!AC559+'OddsRatio_working_3-way'!AI559</f>
        <v>#VALUE!</v>
      </c>
      <c r="AP559" s="11" t="e">
        <f>'OddsRatio_working_3-way'!AD559+'OddsRatio_working_3-way'!AJ559</f>
        <v>#VALUE!</v>
      </c>
      <c r="AQ559" s="11" t="e">
        <f>'OddsRatio_working_3-way'!AE559+'OddsRatio_working_3-way'!AK559</f>
        <v>#VALUE!</v>
      </c>
      <c r="AR559" s="10" t="str">
        <f>IF(A559="","",IF(('OddsRatio_working_3-way'!X559=0),IF(Q559&gt;0,-Q559^(1/3),(-Q559)^(1/3)),'OddsRatio_working_3-way'!AL559-'OddsRatio_working_3-way'!R559/3))</f>
        <v/>
      </c>
      <c r="AS559" s="11" t="e">
        <f>IF(('OddsRatio_working_3-way'!X559=0),IF(Q559&gt;0,-Q559^(1/3),(-Q559)^(1/3)),'OddsRatio_working_3-way'!AM559-'OddsRatio_working_3-way'!R559/3)</f>
        <v>#VALUE!</v>
      </c>
      <c r="AT559" s="11" t="e">
        <f>IF(('OddsRatio_working_3-way'!X559=0),IF(Q559&gt;0,-Q559^(1/3),(-Q559)^(1/3)),'OddsRatio_working_3-way'!AN559-'OddsRatio_working_3-way'!R559/3)</f>
        <v>#VALUE!</v>
      </c>
      <c r="AU559" s="11" t="e">
        <f>IF(('OddsRatio_working_3-way'!X559=0),0,'OddsRatio_working_3-way'!AO559)</f>
        <v>#VALUE!</v>
      </c>
      <c r="AV559" s="11" t="e">
        <f>IF(('OddsRatio_working_3-way'!X559=0),0,'OddsRatio_working_3-way'!AP559)</f>
        <v>#VALUE!</v>
      </c>
      <c r="AW559" s="11" t="e">
        <f>IF(('OddsRatio_working_3-way'!X559=0),0,'OddsRatio_working_3-way'!AQ559)</f>
        <v>#VALUE!</v>
      </c>
    </row>
    <row r="560" spans="1:49">
      <c r="A560" s="4" t="str">
        <f>IF('True_Odds_Calculator_3-way'!A561="","",'True_Odds_Calculator_3-way'!A561)</f>
        <v/>
      </c>
      <c r="B560" s="4" t="str">
        <f>IF('True_Odds_Calculator_3-way'!B561="","",'True_Odds_Calculator_3-way'!B561)</f>
        <v/>
      </c>
      <c r="C560" s="4" t="str">
        <f>IF('True_Odds_Calculator_3-way'!C561="","",'True_Odds_Calculator_3-way'!C561)</f>
        <v/>
      </c>
      <c r="D560" s="9" t="e">
        <f t="shared" si="117"/>
        <v>#VALUE!</v>
      </c>
      <c r="E560" s="9" t="e">
        <f t="shared" si="118"/>
        <v>#VALUE!</v>
      </c>
      <c r="F560" s="9" t="e">
        <f t="shared" si="119"/>
        <v>#VALUE!</v>
      </c>
      <c r="G560" s="9" t="str">
        <f t="shared" si="120"/>
        <v/>
      </c>
      <c r="H560" s="9" t="str">
        <f t="shared" si="121"/>
        <v/>
      </c>
      <c r="I560" s="9" t="str">
        <f t="shared" si="122"/>
        <v/>
      </c>
      <c r="J560" s="9" t="str">
        <f t="shared" si="123"/>
        <v/>
      </c>
      <c r="K560" s="11" t="e">
        <f t="shared" si="124"/>
        <v>#VALUE!</v>
      </c>
      <c r="L560" s="11" t="e">
        <f t="shared" si="125"/>
        <v>#VALUE!</v>
      </c>
      <c r="M560" s="11" t="e">
        <f t="shared" si="126"/>
        <v>#VALUE!</v>
      </c>
      <c r="N560" s="11" t="e">
        <f>'OddsRatio_working_3-way'!K560+'OddsRatio_working_3-way'!L560+'OddsRatio_working_3-way'!M560-('OddsRatio_working_3-way'!K560*'OddsRatio_working_3-way'!L560)-('OddsRatio_working_3-way'!K560*'OddsRatio_working_3-way'!M560)-('OddsRatio_working_3-way'!L560*'OddsRatio_working_3-way'!M560)+('OddsRatio_working_3-way'!K560*'OddsRatio_working_3-way'!L560*'OddsRatio_working_3-way'!M560)-1</f>
        <v>#VALUE!</v>
      </c>
      <c r="O560" s="11">
        <f>0</f>
        <v>0</v>
      </c>
      <c r="P560" s="11" t="e">
        <f>('OddsRatio_working_3-way'!K560*'OddsRatio_working_3-way'!L560)+('OddsRatio_working_3-way'!K560*'OddsRatio_working_3-way'!M560)+('OddsRatio_working_3-way'!L560*'OddsRatio_working_3-way'!M560)-(3*'OddsRatio_working_3-way'!K560*'OddsRatio_working_3-way'!L560*'OddsRatio_working_3-way'!M560)</f>
        <v>#VALUE!</v>
      </c>
      <c r="Q560" s="11" t="e">
        <f>2*'OddsRatio_working_3-way'!K560*'OddsRatio_working_3-way'!L560*'OddsRatio_working_3-way'!M560</f>
        <v>#VALUE!</v>
      </c>
      <c r="R560" s="11" t="e">
        <f t="shared" si="127"/>
        <v>#VALUE!</v>
      </c>
      <c r="S560" s="11" t="e">
        <f t="shared" si="128"/>
        <v>#VALUE!</v>
      </c>
      <c r="T560" s="11" t="e">
        <f t="shared" si="129"/>
        <v>#VALUE!</v>
      </c>
      <c r="U560" s="11" t="e">
        <f>'OddsRatio_working_3-way'!S560-'OddsRatio_working_3-way'!R560^2/3</f>
        <v>#VALUE!</v>
      </c>
      <c r="V560" s="11" t="e">
        <f>'OddsRatio_working_3-way'!S560*'OddsRatio_working_3-way'!R560/3-2*'OddsRatio_working_3-way'!R560^3/27-'OddsRatio_working_3-way'!T560</f>
        <v>#VALUE!</v>
      </c>
      <c r="W560" s="11" t="e">
        <f>'OddsRatio_working_3-way'!V560^2+4*'OddsRatio_working_3-way'!U560^3/27</f>
        <v>#VALUE!</v>
      </c>
      <c r="X560" s="11" t="e">
        <f>IF('OddsRatio_working_3-way'!W560&gt;0,IF(ABS('OddsRatio_working_3-way'!V560+SQRT('OddsRatio_working_3-way'!W560))/2&gt;0,ABS('OddsRatio_working_3-way'!V560+SQRT('OddsRatio_working_3-way'!W560))/2,ABS('OddsRatio_working_3-way'!V560-SQRT('OddsRatio_working_3-way'!W560))/2),SQRT(-'OddsRatio_working_3-way'!U560^3/27))</f>
        <v>#VALUE!</v>
      </c>
      <c r="Y560" s="11" t="e">
        <f>IF('OddsRatio_working_3-way'!W560&gt;=0,IF('OddsRatio_working_3-way'!V560+SQRT('OddsRatio_working_3-way'!W560)&gt;0,0,PI()),ACOS('OddsRatio_working_3-way'!V560/(2*'OddsRatio_working_3-way'!X560)))</f>
        <v>#VALUE!</v>
      </c>
      <c r="Z560" s="11" t="e">
        <f>'OddsRatio_working_3-way'!X560^(1/3)*COS('OddsRatio_working_3-way'!Y560/3)</f>
        <v>#VALUE!</v>
      </c>
      <c r="AA560" s="11" t="e">
        <f>'OddsRatio_working_3-way'!X560^(1/3)*COS(('OddsRatio_working_3-way'!Y560+2*PI())/3)</f>
        <v>#VALUE!</v>
      </c>
      <c r="AB560" s="11" t="e">
        <f>'OddsRatio_working_3-way'!X560^(1/3)*COS(('OddsRatio_working_3-way'!Y560+4*PI())/3)</f>
        <v>#VALUE!</v>
      </c>
      <c r="AC560" s="11" t="e">
        <f>'OddsRatio_working_3-way'!X560^(1/3)*SIN('OddsRatio_working_3-way'!Y560/3)</f>
        <v>#VALUE!</v>
      </c>
      <c r="AD560" s="11" t="e">
        <f>'OddsRatio_working_3-way'!X560^(1/3)*SIN(('OddsRatio_working_3-way'!Y560+2*PI())/3)</f>
        <v>#VALUE!</v>
      </c>
      <c r="AE560" s="11" t="e">
        <f>'OddsRatio_working_3-way'!X560^(1/3)*SIN(('OddsRatio_working_3-way'!Y560+4*PI())/3)</f>
        <v>#VALUE!</v>
      </c>
      <c r="AF560" s="11" t="e">
        <f>-'OddsRatio_working_3-way'!U560/(3*'OddsRatio_working_3-way'!X560^(1/3))*COS(('OddsRatio_working_3-way'!Y560)/3)</f>
        <v>#VALUE!</v>
      </c>
      <c r="AG560" s="11" t="e">
        <f>-'OddsRatio_working_3-way'!U560/(3*'OddsRatio_working_3-way'!X560^(1/3))*COS(('OddsRatio_working_3-way'!Y560+2*PI())/3)</f>
        <v>#VALUE!</v>
      </c>
      <c r="AH560" s="11" t="e">
        <f>-'OddsRatio_working_3-way'!U560/(3*'OddsRatio_working_3-way'!X560^(1/3))*COS(('OddsRatio_working_3-way'!Y560+4*PI())/3)</f>
        <v>#VALUE!</v>
      </c>
      <c r="AI560" s="11" t="e">
        <f>'OddsRatio_working_3-way'!U560/(3*'OddsRatio_working_3-way'!X560^(1/3))*SIN(('OddsRatio_working_3-way'!Y560)/3)</f>
        <v>#VALUE!</v>
      </c>
      <c r="AJ560" s="11" t="e">
        <f>'OddsRatio_working_3-way'!U560/(3*'OddsRatio_working_3-way'!X560^(1/3))*SIN(('OddsRatio_working_3-way'!Y560+2*PI())/3)</f>
        <v>#VALUE!</v>
      </c>
      <c r="AK560" s="11" t="e">
        <f>'OddsRatio_working_3-way'!U560/(3*'OddsRatio_working_3-way'!X560^(1/3))*SIN(('OddsRatio_working_3-way'!Y560+4*PI())/3)</f>
        <v>#VALUE!</v>
      </c>
      <c r="AL560" s="11" t="e">
        <f>'OddsRatio_working_3-way'!Z560+'OddsRatio_working_3-way'!AF560</f>
        <v>#VALUE!</v>
      </c>
      <c r="AM560" s="11" t="e">
        <f>'OddsRatio_working_3-way'!AA560+'OddsRatio_working_3-way'!AG560</f>
        <v>#VALUE!</v>
      </c>
      <c r="AN560" s="11" t="e">
        <f>'OddsRatio_working_3-way'!AB560+'OddsRatio_working_3-way'!AH560</f>
        <v>#VALUE!</v>
      </c>
      <c r="AO560" s="11" t="e">
        <f>'OddsRatio_working_3-way'!AC560+'OddsRatio_working_3-way'!AI560</f>
        <v>#VALUE!</v>
      </c>
      <c r="AP560" s="11" t="e">
        <f>'OddsRatio_working_3-way'!AD560+'OddsRatio_working_3-way'!AJ560</f>
        <v>#VALUE!</v>
      </c>
      <c r="AQ560" s="11" t="e">
        <f>'OddsRatio_working_3-way'!AE560+'OddsRatio_working_3-way'!AK560</f>
        <v>#VALUE!</v>
      </c>
      <c r="AR560" s="10" t="str">
        <f>IF(A560="","",IF(('OddsRatio_working_3-way'!X560=0),IF(Q560&gt;0,-Q560^(1/3),(-Q560)^(1/3)),'OddsRatio_working_3-way'!AL560-'OddsRatio_working_3-way'!R560/3))</f>
        <v/>
      </c>
      <c r="AS560" s="11" t="e">
        <f>IF(('OddsRatio_working_3-way'!X560=0),IF(Q560&gt;0,-Q560^(1/3),(-Q560)^(1/3)),'OddsRatio_working_3-way'!AM560-'OddsRatio_working_3-way'!R560/3)</f>
        <v>#VALUE!</v>
      </c>
      <c r="AT560" s="11" t="e">
        <f>IF(('OddsRatio_working_3-way'!X560=0),IF(Q560&gt;0,-Q560^(1/3),(-Q560)^(1/3)),'OddsRatio_working_3-way'!AN560-'OddsRatio_working_3-way'!R560/3)</f>
        <v>#VALUE!</v>
      </c>
      <c r="AU560" s="11" t="e">
        <f>IF(('OddsRatio_working_3-way'!X560=0),0,'OddsRatio_working_3-way'!AO560)</f>
        <v>#VALUE!</v>
      </c>
      <c r="AV560" s="11" t="e">
        <f>IF(('OddsRatio_working_3-way'!X560=0),0,'OddsRatio_working_3-way'!AP560)</f>
        <v>#VALUE!</v>
      </c>
      <c r="AW560" s="11" t="e">
        <f>IF(('OddsRatio_working_3-way'!X560=0),0,'OddsRatio_working_3-way'!AQ560)</f>
        <v>#VALUE!</v>
      </c>
    </row>
    <row r="561" spans="1:49">
      <c r="A561" s="4" t="str">
        <f>IF('True_Odds_Calculator_3-way'!A562="","",'True_Odds_Calculator_3-way'!A562)</f>
        <v/>
      </c>
      <c r="B561" s="4" t="str">
        <f>IF('True_Odds_Calculator_3-way'!B562="","",'True_Odds_Calculator_3-way'!B562)</f>
        <v/>
      </c>
      <c r="C561" s="4" t="str">
        <f>IF('True_Odds_Calculator_3-way'!C562="","",'True_Odds_Calculator_3-way'!C562)</f>
        <v/>
      </c>
      <c r="D561" s="9" t="e">
        <f t="shared" si="117"/>
        <v>#VALUE!</v>
      </c>
      <c r="E561" s="9" t="e">
        <f t="shared" si="118"/>
        <v>#VALUE!</v>
      </c>
      <c r="F561" s="9" t="e">
        <f t="shared" si="119"/>
        <v>#VALUE!</v>
      </c>
      <c r="G561" s="9" t="str">
        <f t="shared" si="120"/>
        <v/>
      </c>
      <c r="H561" s="9" t="str">
        <f t="shared" si="121"/>
        <v/>
      </c>
      <c r="I561" s="9" t="str">
        <f t="shared" si="122"/>
        <v/>
      </c>
      <c r="J561" s="9" t="str">
        <f t="shared" si="123"/>
        <v/>
      </c>
      <c r="K561" s="11" t="e">
        <f t="shared" si="124"/>
        <v>#VALUE!</v>
      </c>
      <c r="L561" s="11" t="e">
        <f t="shared" si="125"/>
        <v>#VALUE!</v>
      </c>
      <c r="M561" s="11" t="e">
        <f t="shared" si="126"/>
        <v>#VALUE!</v>
      </c>
      <c r="N561" s="11" t="e">
        <f>'OddsRatio_working_3-way'!K561+'OddsRatio_working_3-way'!L561+'OddsRatio_working_3-way'!M561-('OddsRatio_working_3-way'!K561*'OddsRatio_working_3-way'!L561)-('OddsRatio_working_3-way'!K561*'OddsRatio_working_3-way'!M561)-('OddsRatio_working_3-way'!L561*'OddsRatio_working_3-way'!M561)+('OddsRatio_working_3-way'!K561*'OddsRatio_working_3-way'!L561*'OddsRatio_working_3-way'!M561)-1</f>
        <v>#VALUE!</v>
      </c>
      <c r="O561" s="11">
        <f>0</f>
        <v>0</v>
      </c>
      <c r="P561" s="11" t="e">
        <f>('OddsRatio_working_3-way'!K561*'OddsRatio_working_3-way'!L561)+('OddsRatio_working_3-way'!K561*'OddsRatio_working_3-way'!M561)+('OddsRatio_working_3-way'!L561*'OddsRatio_working_3-way'!M561)-(3*'OddsRatio_working_3-way'!K561*'OddsRatio_working_3-way'!L561*'OddsRatio_working_3-way'!M561)</f>
        <v>#VALUE!</v>
      </c>
      <c r="Q561" s="11" t="e">
        <f>2*'OddsRatio_working_3-way'!K561*'OddsRatio_working_3-way'!L561*'OddsRatio_working_3-way'!M561</f>
        <v>#VALUE!</v>
      </c>
      <c r="R561" s="11" t="e">
        <f t="shared" si="127"/>
        <v>#VALUE!</v>
      </c>
      <c r="S561" s="11" t="e">
        <f t="shared" si="128"/>
        <v>#VALUE!</v>
      </c>
      <c r="T561" s="11" t="e">
        <f t="shared" si="129"/>
        <v>#VALUE!</v>
      </c>
      <c r="U561" s="11" t="e">
        <f>'OddsRatio_working_3-way'!S561-'OddsRatio_working_3-way'!R561^2/3</f>
        <v>#VALUE!</v>
      </c>
      <c r="V561" s="11" t="e">
        <f>'OddsRatio_working_3-way'!S561*'OddsRatio_working_3-way'!R561/3-2*'OddsRatio_working_3-way'!R561^3/27-'OddsRatio_working_3-way'!T561</f>
        <v>#VALUE!</v>
      </c>
      <c r="W561" s="11" t="e">
        <f>'OddsRatio_working_3-way'!V561^2+4*'OddsRatio_working_3-way'!U561^3/27</f>
        <v>#VALUE!</v>
      </c>
      <c r="X561" s="11" t="e">
        <f>IF('OddsRatio_working_3-way'!W561&gt;0,IF(ABS('OddsRatio_working_3-way'!V561+SQRT('OddsRatio_working_3-way'!W561))/2&gt;0,ABS('OddsRatio_working_3-way'!V561+SQRT('OddsRatio_working_3-way'!W561))/2,ABS('OddsRatio_working_3-way'!V561-SQRT('OddsRatio_working_3-way'!W561))/2),SQRT(-'OddsRatio_working_3-way'!U561^3/27))</f>
        <v>#VALUE!</v>
      </c>
      <c r="Y561" s="11" t="e">
        <f>IF('OddsRatio_working_3-way'!W561&gt;=0,IF('OddsRatio_working_3-way'!V561+SQRT('OddsRatio_working_3-way'!W561)&gt;0,0,PI()),ACOS('OddsRatio_working_3-way'!V561/(2*'OddsRatio_working_3-way'!X561)))</f>
        <v>#VALUE!</v>
      </c>
      <c r="Z561" s="11" t="e">
        <f>'OddsRatio_working_3-way'!X561^(1/3)*COS('OddsRatio_working_3-way'!Y561/3)</f>
        <v>#VALUE!</v>
      </c>
      <c r="AA561" s="11" t="e">
        <f>'OddsRatio_working_3-way'!X561^(1/3)*COS(('OddsRatio_working_3-way'!Y561+2*PI())/3)</f>
        <v>#VALUE!</v>
      </c>
      <c r="AB561" s="11" t="e">
        <f>'OddsRatio_working_3-way'!X561^(1/3)*COS(('OddsRatio_working_3-way'!Y561+4*PI())/3)</f>
        <v>#VALUE!</v>
      </c>
      <c r="AC561" s="11" t="e">
        <f>'OddsRatio_working_3-way'!X561^(1/3)*SIN('OddsRatio_working_3-way'!Y561/3)</f>
        <v>#VALUE!</v>
      </c>
      <c r="AD561" s="11" t="e">
        <f>'OddsRatio_working_3-way'!X561^(1/3)*SIN(('OddsRatio_working_3-way'!Y561+2*PI())/3)</f>
        <v>#VALUE!</v>
      </c>
      <c r="AE561" s="11" t="e">
        <f>'OddsRatio_working_3-way'!X561^(1/3)*SIN(('OddsRatio_working_3-way'!Y561+4*PI())/3)</f>
        <v>#VALUE!</v>
      </c>
      <c r="AF561" s="11" t="e">
        <f>-'OddsRatio_working_3-way'!U561/(3*'OddsRatio_working_3-way'!X561^(1/3))*COS(('OddsRatio_working_3-way'!Y561)/3)</f>
        <v>#VALUE!</v>
      </c>
      <c r="AG561" s="11" t="e">
        <f>-'OddsRatio_working_3-way'!U561/(3*'OddsRatio_working_3-way'!X561^(1/3))*COS(('OddsRatio_working_3-way'!Y561+2*PI())/3)</f>
        <v>#VALUE!</v>
      </c>
      <c r="AH561" s="11" t="e">
        <f>-'OddsRatio_working_3-way'!U561/(3*'OddsRatio_working_3-way'!X561^(1/3))*COS(('OddsRatio_working_3-way'!Y561+4*PI())/3)</f>
        <v>#VALUE!</v>
      </c>
      <c r="AI561" s="11" t="e">
        <f>'OddsRatio_working_3-way'!U561/(3*'OddsRatio_working_3-way'!X561^(1/3))*SIN(('OddsRatio_working_3-way'!Y561)/3)</f>
        <v>#VALUE!</v>
      </c>
      <c r="AJ561" s="11" t="e">
        <f>'OddsRatio_working_3-way'!U561/(3*'OddsRatio_working_3-way'!X561^(1/3))*SIN(('OddsRatio_working_3-way'!Y561+2*PI())/3)</f>
        <v>#VALUE!</v>
      </c>
      <c r="AK561" s="11" t="e">
        <f>'OddsRatio_working_3-way'!U561/(3*'OddsRatio_working_3-way'!X561^(1/3))*SIN(('OddsRatio_working_3-way'!Y561+4*PI())/3)</f>
        <v>#VALUE!</v>
      </c>
      <c r="AL561" s="11" t="e">
        <f>'OddsRatio_working_3-way'!Z561+'OddsRatio_working_3-way'!AF561</f>
        <v>#VALUE!</v>
      </c>
      <c r="AM561" s="11" t="e">
        <f>'OddsRatio_working_3-way'!AA561+'OddsRatio_working_3-way'!AG561</f>
        <v>#VALUE!</v>
      </c>
      <c r="AN561" s="11" t="e">
        <f>'OddsRatio_working_3-way'!AB561+'OddsRatio_working_3-way'!AH561</f>
        <v>#VALUE!</v>
      </c>
      <c r="AO561" s="11" t="e">
        <f>'OddsRatio_working_3-way'!AC561+'OddsRatio_working_3-way'!AI561</f>
        <v>#VALUE!</v>
      </c>
      <c r="AP561" s="11" t="e">
        <f>'OddsRatio_working_3-way'!AD561+'OddsRatio_working_3-way'!AJ561</f>
        <v>#VALUE!</v>
      </c>
      <c r="AQ561" s="11" t="e">
        <f>'OddsRatio_working_3-way'!AE561+'OddsRatio_working_3-way'!AK561</f>
        <v>#VALUE!</v>
      </c>
      <c r="AR561" s="10" t="str">
        <f>IF(A561="","",IF(('OddsRatio_working_3-way'!X561=0),IF(Q561&gt;0,-Q561^(1/3),(-Q561)^(1/3)),'OddsRatio_working_3-way'!AL561-'OddsRatio_working_3-way'!R561/3))</f>
        <v/>
      </c>
      <c r="AS561" s="11" t="e">
        <f>IF(('OddsRatio_working_3-way'!X561=0),IF(Q561&gt;0,-Q561^(1/3),(-Q561)^(1/3)),'OddsRatio_working_3-way'!AM561-'OddsRatio_working_3-way'!R561/3)</f>
        <v>#VALUE!</v>
      </c>
      <c r="AT561" s="11" t="e">
        <f>IF(('OddsRatio_working_3-way'!X561=0),IF(Q561&gt;0,-Q561^(1/3),(-Q561)^(1/3)),'OddsRatio_working_3-way'!AN561-'OddsRatio_working_3-way'!R561/3)</f>
        <v>#VALUE!</v>
      </c>
      <c r="AU561" s="11" t="e">
        <f>IF(('OddsRatio_working_3-way'!X561=0),0,'OddsRatio_working_3-way'!AO561)</f>
        <v>#VALUE!</v>
      </c>
      <c r="AV561" s="11" t="e">
        <f>IF(('OddsRatio_working_3-way'!X561=0),0,'OddsRatio_working_3-way'!AP561)</f>
        <v>#VALUE!</v>
      </c>
      <c r="AW561" s="11" t="e">
        <f>IF(('OddsRatio_working_3-way'!X561=0),0,'OddsRatio_working_3-way'!AQ561)</f>
        <v>#VALUE!</v>
      </c>
    </row>
    <row r="562" spans="1:49">
      <c r="A562" s="4" t="str">
        <f>IF('True_Odds_Calculator_3-way'!A563="","",'True_Odds_Calculator_3-way'!A563)</f>
        <v/>
      </c>
      <c r="B562" s="4" t="str">
        <f>IF('True_Odds_Calculator_3-way'!B563="","",'True_Odds_Calculator_3-way'!B563)</f>
        <v/>
      </c>
      <c r="C562" s="4" t="str">
        <f>IF('True_Odds_Calculator_3-way'!C563="","",'True_Odds_Calculator_3-way'!C563)</f>
        <v/>
      </c>
      <c r="D562" s="9" t="e">
        <f t="shared" si="117"/>
        <v>#VALUE!</v>
      </c>
      <c r="E562" s="9" t="e">
        <f t="shared" si="118"/>
        <v>#VALUE!</v>
      </c>
      <c r="F562" s="9" t="e">
        <f t="shared" si="119"/>
        <v>#VALUE!</v>
      </c>
      <c r="G562" s="9" t="str">
        <f t="shared" si="120"/>
        <v/>
      </c>
      <c r="H562" s="9" t="str">
        <f t="shared" si="121"/>
        <v/>
      </c>
      <c r="I562" s="9" t="str">
        <f t="shared" si="122"/>
        <v/>
      </c>
      <c r="J562" s="9" t="str">
        <f t="shared" si="123"/>
        <v/>
      </c>
      <c r="K562" s="11" t="e">
        <f t="shared" si="124"/>
        <v>#VALUE!</v>
      </c>
      <c r="L562" s="11" t="e">
        <f t="shared" si="125"/>
        <v>#VALUE!</v>
      </c>
      <c r="M562" s="11" t="e">
        <f t="shared" si="126"/>
        <v>#VALUE!</v>
      </c>
      <c r="N562" s="11" t="e">
        <f>'OddsRatio_working_3-way'!K562+'OddsRatio_working_3-way'!L562+'OddsRatio_working_3-way'!M562-('OddsRatio_working_3-way'!K562*'OddsRatio_working_3-way'!L562)-('OddsRatio_working_3-way'!K562*'OddsRatio_working_3-way'!M562)-('OddsRatio_working_3-way'!L562*'OddsRatio_working_3-way'!M562)+('OddsRatio_working_3-way'!K562*'OddsRatio_working_3-way'!L562*'OddsRatio_working_3-way'!M562)-1</f>
        <v>#VALUE!</v>
      </c>
      <c r="O562" s="11">
        <f>0</f>
        <v>0</v>
      </c>
      <c r="P562" s="11" t="e">
        <f>('OddsRatio_working_3-way'!K562*'OddsRatio_working_3-way'!L562)+('OddsRatio_working_3-way'!K562*'OddsRatio_working_3-way'!M562)+('OddsRatio_working_3-way'!L562*'OddsRatio_working_3-way'!M562)-(3*'OddsRatio_working_3-way'!K562*'OddsRatio_working_3-way'!L562*'OddsRatio_working_3-way'!M562)</f>
        <v>#VALUE!</v>
      </c>
      <c r="Q562" s="11" t="e">
        <f>2*'OddsRatio_working_3-way'!K562*'OddsRatio_working_3-way'!L562*'OddsRatio_working_3-way'!M562</f>
        <v>#VALUE!</v>
      </c>
      <c r="R562" s="11" t="e">
        <f t="shared" si="127"/>
        <v>#VALUE!</v>
      </c>
      <c r="S562" s="11" t="e">
        <f t="shared" si="128"/>
        <v>#VALUE!</v>
      </c>
      <c r="T562" s="11" t="e">
        <f t="shared" si="129"/>
        <v>#VALUE!</v>
      </c>
      <c r="U562" s="11" t="e">
        <f>'OddsRatio_working_3-way'!S562-'OddsRatio_working_3-way'!R562^2/3</f>
        <v>#VALUE!</v>
      </c>
      <c r="V562" s="11" t="e">
        <f>'OddsRatio_working_3-way'!S562*'OddsRatio_working_3-way'!R562/3-2*'OddsRatio_working_3-way'!R562^3/27-'OddsRatio_working_3-way'!T562</f>
        <v>#VALUE!</v>
      </c>
      <c r="W562" s="11" t="e">
        <f>'OddsRatio_working_3-way'!V562^2+4*'OddsRatio_working_3-way'!U562^3/27</f>
        <v>#VALUE!</v>
      </c>
      <c r="X562" s="11" t="e">
        <f>IF('OddsRatio_working_3-way'!W562&gt;0,IF(ABS('OddsRatio_working_3-way'!V562+SQRT('OddsRatio_working_3-way'!W562))/2&gt;0,ABS('OddsRatio_working_3-way'!V562+SQRT('OddsRatio_working_3-way'!W562))/2,ABS('OddsRatio_working_3-way'!V562-SQRT('OddsRatio_working_3-way'!W562))/2),SQRT(-'OddsRatio_working_3-way'!U562^3/27))</f>
        <v>#VALUE!</v>
      </c>
      <c r="Y562" s="11" t="e">
        <f>IF('OddsRatio_working_3-way'!W562&gt;=0,IF('OddsRatio_working_3-way'!V562+SQRT('OddsRatio_working_3-way'!W562)&gt;0,0,PI()),ACOS('OddsRatio_working_3-way'!V562/(2*'OddsRatio_working_3-way'!X562)))</f>
        <v>#VALUE!</v>
      </c>
      <c r="Z562" s="11" t="e">
        <f>'OddsRatio_working_3-way'!X562^(1/3)*COS('OddsRatio_working_3-way'!Y562/3)</f>
        <v>#VALUE!</v>
      </c>
      <c r="AA562" s="11" t="e">
        <f>'OddsRatio_working_3-way'!X562^(1/3)*COS(('OddsRatio_working_3-way'!Y562+2*PI())/3)</f>
        <v>#VALUE!</v>
      </c>
      <c r="AB562" s="11" t="e">
        <f>'OddsRatio_working_3-way'!X562^(1/3)*COS(('OddsRatio_working_3-way'!Y562+4*PI())/3)</f>
        <v>#VALUE!</v>
      </c>
      <c r="AC562" s="11" t="e">
        <f>'OddsRatio_working_3-way'!X562^(1/3)*SIN('OddsRatio_working_3-way'!Y562/3)</f>
        <v>#VALUE!</v>
      </c>
      <c r="AD562" s="11" t="e">
        <f>'OddsRatio_working_3-way'!X562^(1/3)*SIN(('OddsRatio_working_3-way'!Y562+2*PI())/3)</f>
        <v>#VALUE!</v>
      </c>
      <c r="AE562" s="11" t="e">
        <f>'OddsRatio_working_3-way'!X562^(1/3)*SIN(('OddsRatio_working_3-way'!Y562+4*PI())/3)</f>
        <v>#VALUE!</v>
      </c>
      <c r="AF562" s="11" t="e">
        <f>-'OddsRatio_working_3-way'!U562/(3*'OddsRatio_working_3-way'!X562^(1/3))*COS(('OddsRatio_working_3-way'!Y562)/3)</f>
        <v>#VALUE!</v>
      </c>
      <c r="AG562" s="11" t="e">
        <f>-'OddsRatio_working_3-way'!U562/(3*'OddsRatio_working_3-way'!X562^(1/3))*COS(('OddsRatio_working_3-way'!Y562+2*PI())/3)</f>
        <v>#VALUE!</v>
      </c>
      <c r="AH562" s="11" t="e">
        <f>-'OddsRatio_working_3-way'!U562/(3*'OddsRatio_working_3-way'!X562^(1/3))*COS(('OddsRatio_working_3-way'!Y562+4*PI())/3)</f>
        <v>#VALUE!</v>
      </c>
      <c r="AI562" s="11" t="e">
        <f>'OddsRatio_working_3-way'!U562/(3*'OddsRatio_working_3-way'!X562^(1/3))*SIN(('OddsRatio_working_3-way'!Y562)/3)</f>
        <v>#VALUE!</v>
      </c>
      <c r="AJ562" s="11" t="e">
        <f>'OddsRatio_working_3-way'!U562/(3*'OddsRatio_working_3-way'!X562^(1/3))*SIN(('OddsRatio_working_3-way'!Y562+2*PI())/3)</f>
        <v>#VALUE!</v>
      </c>
      <c r="AK562" s="11" t="e">
        <f>'OddsRatio_working_3-way'!U562/(3*'OddsRatio_working_3-way'!X562^(1/3))*SIN(('OddsRatio_working_3-way'!Y562+4*PI())/3)</f>
        <v>#VALUE!</v>
      </c>
      <c r="AL562" s="11" t="e">
        <f>'OddsRatio_working_3-way'!Z562+'OddsRatio_working_3-way'!AF562</f>
        <v>#VALUE!</v>
      </c>
      <c r="AM562" s="11" t="e">
        <f>'OddsRatio_working_3-way'!AA562+'OddsRatio_working_3-way'!AG562</f>
        <v>#VALUE!</v>
      </c>
      <c r="AN562" s="11" t="e">
        <f>'OddsRatio_working_3-way'!AB562+'OddsRatio_working_3-way'!AH562</f>
        <v>#VALUE!</v>
      </c>
      <c r="AO562" s="11" t="e">
        <f>'OddsRatio_working_3-way'!AC562+'OddsRatio_working_3-way'!AI562</f>
        <v>#VALUE!</v>
      </c>
      <c r="AP562" s="11" t="e">
        <f>'OddsRatio_working_3-way'!AD562+'OddsRatio_working_3-way'!AJ562</f>
        <v>#VALUE!</v>
      </c>
      <c r="AQ562" s="11" t="e">
        <f>'OddsRatio_working_3-way'!AE562+'OddsRatio_working_3-way'!AK562</f>
        <v>#VALUE!</v>
      </c>
      <c r="AR562" s="10" t="str">
        <f>IF(A562="","",IF(('OddsRatio_working_3-way'!X562=0),IF(Q562&gt;0,-Q562^(1/3),(-Q562)^(1/3)),'OddsRatio_working_3-way'!AL562-'OddsRatio_working_3-way'!R562/3))</f>
        <v/>
      </c>
      <c r="AS562" s="11" t="e">
        <f>IF(('OddsRatio_working_3-way'!X562=0),IF(Q562&gt;0,-Q562^(1/3),(-Q562)^(1/3)),'OddsRatio_working_3-way'!AM562-'OddsRatio_working_3-way'!R562/3)</f>
        <v>#VALUE!</v>
      </c>
      <c r="AT562" s="11" t="e">
        <f>IF(('OddsRatio_working_3-way'!X562=0),IF(Q562&gt;0,-Q562^(1/3),(-Q562)^(1/3)),'OddsRatio_working_3-way'!AN562-'OddsRatio_working_3-way'!R562/3)</f>
        <v>#VALUE!</v>
      </c>
      <c r="AU562" s="11" t="e">
        <f>IF(('OddsRatio_working_3-way'!X562=0),0,'OddsRatio_working_3-way'!AO562)</f>
        <v>#VALUE!</v>
      </c>
      <c r="AV562" s="11" t="e">
        <f>IF(('OddsRatio_working_3-way'!X562=0),0,'OddsRatio_working_3-way'!AP562)</f>
        <v>#VALUE!</v>
      </c>
      <c r="AW562" s="11" t="e">
        <f>IF(('OddsRatio_working_3-way'!X562=0),0,'OddsRatio_working_3-way'!AQ562)</f>
        <v>#VALUE!</v>
      </c>
    </row>
    <row r="563" spans="1:49">
      <c r="A563" s="4" t="str">
        <f>IF('True_Odds_Calculator_3-way'!A564="","",'True_Odds_Calculator_3-way'!A564)</f>
        <v/>
      </c>
      <c r="B563" s="4" t="str">
        <f>IF('True_Odds_Calculator_3-way'!B564="","",'True_Odds_Calculator_3-way'!B564)</f>
        <v/>
      </c>
      <c r="C563" s="4" t="str">
        <f>IF('True_Odds_Calculator_3-way'!C564="","",'True_Odds_Calculator_3-way'!C564)</f>
        <v/>
      </c>
      <c r="D563" s="9" t="e">
        <f t="shared" si="117"/>
        <v>#VALUE!</v>
      </c>
      <c r="E563" s="9" t="e">
        <f t="shared" si="118"/>
        <v>#VALUE!</v>
      </c>
      <c r="F563" s="9" t="e">
        <f t="shared" si="119"/>
        <v>#VALUE!</v>
      </c>
      <c r="G563" s="9" t="str">
        <f t="shared" si="120"/>
        <v/>
      </c>
      <c r="H563" s="9" t="str">
        <f t="shared" si="121"/>
        <v/>
      </c>
      <c r="I563" s="9" t="str">
        <f t="shared" si="122"/>
        <v/>
      </c>
      <c r="J563" s="9" t="str">
        <f t="shared" si="123"/>
        <v/>
      </c>
      <c r="K563" s="11" t="e">
        <f t="shared" si="124"/>
        <v>#VALUE!</v>
      </c>
      <c r="L563" s="11" t="e">
        <f t="shared" si="125"/>
        <v>#VALUE!</v>
      </c>
      <c r="M563" s="11" t="e">
        <f t="shared" si="126"/>
        <v>#VALUE!</v>
      </c>
      <c r="N563" s="11" t="e">
        <f>'OddsRatio_working_3-way'!K563+'OddsRatio_working_3-way'!L563+'OddsRatio_working_3-way'!M563-('OddsRatio_working_3-way'!K563*'OddsRatio_working_3-way'!L563)-('OddsRatio_working_3-way'!K563*'OddsRatio_working_3-way'!M563)-('OddsRatio_working_3-way'!L563*'OddsRatio_working_3-way'!M563)+('OddsRatio_working_3-way'!K563*'OddsRatio_working_3-way'!L563*'OddsRatio_working_3-way'!M563)-1</f>
        <v>#VALUE!</v>
      </c>
      <c r="O563" s="11">
        <f>0</f>
        <v>0</v>
      </c>
      <c r="P563" s="11" t="e">
        <f>('OddsRatio_working_3-way'!K563*'OddsRatio_working_3-way'!L563)+('OddsRatio_working_3-way'!K563*'OddsRatio_working_3-way'!M563)+('OddsRatio_working_3-way'!L563*'OddsRatio_working_3-way'!M563)-(3*'OddsRatio_working_3-way'!K563*'OddsRatio_working_3-way'!L563*'OddsRatio_working_3-way'!M563)</f>
        <v>#VALUE!</v>
      </c>
      <c r="Q563" s="11" t="e">
        <f>2*'OddsRatio_working_3-way'!K563*'OddsRatio_working_3-way'!L563*'OddsRatio_working_3-way'!M563</f>
        <v>#VALUE!</v>
      </c>
      <c r="R563" s="11" t="e">
        <f t="shared" si="127"/>
        <v>#VALUE!</v>
      </c>
      <c r="S563" s="11" t="e">
        <f t="shared" si="128"/>
        <v>#VALUE!</v>
      </c>
      <c r="T563" s="11" t="e">
        <f t="shared" si="129"/>
        <v>#VALUE!</v>
      </c>
      <c r="U563" s="11" t="e">
        <f>'OddsRatio_working_3-way'!S563-'OddsRatio_working_3-way'!R563^2/3</f>
        <v>#VALUE!</v>
      </c>
      <c r="V563" s="11" t="e">
        <f>'OddsRatio_working_3-way'!S563*'OddsRatio_working_3-way'!R563/3-2*'OddsRatio_working_3-way'!R563^3/27-'OddsRatio_working_3-way'!T563</f>
        <v>#VALUE!</v>
      </c>
      <c r="W563" s="11" t="e">
        <f>'OddsRatio_working_3-way'!V563^2+4*'OddsRatio_working_3-way'!U563^3/27</f>
        <v>#VALUE!</v>
      </c>
      <c r="X563" s="11" t="e">
        <f>IF('OddsRatio_working_3-way'!W563&gt;0,IF(ABS('OddsRatio_working_3-way'!V563+SQRT('OddsRatio_working_3-way'!W563))/2&gt;0,ABS('OddsRatio_working_3-way'!V563+SQRT('OddsRatio_working_3-way'!W563))/2,ABS('OddsRatio_working_3-way'!V563-SQRT('OddsRatio_working_3-way'!W563))/2),SQRT(-'OddsRatio_working_3-way'!U563^3/27))</f>
        <v>#VALUE!</v>
      </c>
      <c r="Y563" s="11" t="e">
        <f>IF('OddsRatio_working_3-way'!W563&gt;=0,IF('OddsRatio_working_3-way'!V563+SQRT('OddsRatio_working_3-way'!W563)&gt;0,0,PI()),ACOS('OddsRatio_working_3-way'!V563/(2*'OddsRatio_working_3-way'!X563)))</f>
        <v>#VALUE!</v>
      </c>
      <c r="Z563" s="11" t="e">
        <f>'OddsRatio_working_3-way'!X563^(1/3)*COS('OddsRatio_working_3-way'!Y563/3)</f>
        <v>#VALUE!</v>
      </c>
      <c r="AA563" s="11" t="e">
        <f>'OddsRatio_working_3-way'!X563^(1/3)*COS(('OddsRatio_working_3-way'!Y563+2*PI())/3)</f>
        <v>#VALUE!</v>
      </c>
      <c r="AB563" s="11" t="e">
        <f>'OddsRatio_working_3-way'!X563^(1/3)*COS(('OddsRatio_working_3-way'!Y563+4*PI())/3)</f>
        <v>#VALUE!</v>
      </c>
      <c r="AC563" s="11" t="e">
        <f>'OddsRatio_working_3-way'!X563^(1/3)*SIN('OddsRatio_working_3-way'!Y563/3)</f>
        <v>#VALUE!</v>
      </c>
      <c r="AD563" s="11" t="e">
        <f>'OddsRatio_working_3-way'!X563^(1/3)*SIN(('OddsRatio_working_3-way'!Y563+2*PI())/3)</f>
        <v>#VALUE!</v>
      </c>
      <c r="AE563" s="11" t="e">
        <f>'OddsRatio_working_3-way'!X563^(1/3)*SIN(('OddsRatio_working_3-way'!Y563+4*PI())/3)</f>
        <v>#VALUE!</v>
      </c>
      <c r="AF563" s="11" t="e">
        <f>-'OddsRatio_working_3-way'!U563/(3*'OddsRatio_working_3-way'!X563^(1/3))*COS(('OddsRatio_working_3-way'!Y563)/3)</f>
        <v>#VALUE!</v>
      </c>
      <c r="AG563" s="11" t="e">
        <f>-'OddsRatio_working_3-way'!U563/(3*'OddsRatio_working_3-way'!X563^(1/3))*COS(('OddsRatio_working_3-way'!Y563+2*PI())/3)</f>
        <v>#VALUE!</v>
      </c>
      <c r="AH563" s="11" t="e">
        <f>-'OddsRatio_working_3-way'!U563/(3*'OddsRatio_working_3-way'!X563^(1/3))*COS(('OddsRatio_working_3-way'!Y563+4*PI())/3)</f>
        <v>#VALUE!</v>
      </c>
      <c r="AI563" s="11" t="e">
        <f>'OddsRatio_working_3-way'!U563/(3*'OddsRatio_working_3-way'!X563^(1/3))*SIN(('OddsRatio_working_3-way'!Y563)/3)</f>
        <v>#VALUE!</v>
      </c>
      <c r="AJ563" s="11" t="e">
        <f>'OddsRatio_working_3-way'!U563/(3*'OddsRatio_working_3-way'!X563^(1/3))*SIN(('OddsRatio_working_3-way'!Y563+2*PI())/3)</f>
        <v>#VALUE!</v>
      </c>
      <c r="AK563" s="11" t="e">
        <f>'OddsRatio_working_3-way'!U563/(3*'OddsRatio_working_3-way'!X563^(1/3))*SIN(('OddsRatio_working_3-way'!Y563+4*PI())/3)</f>
        <v>#VALUE!</v>
      </c>
      <c r="AL563" s="11" t="e">
        <f>'OddsRatio_working_3-way'!Z563+'OddsRatio_working_3-way'!AF563</f>
        <v>#VALUE!</v>
      </c>
      <c r="AM563" s="11" t="e">
        <f>'OddsRatio_working_3-way'!AA563+'OddsRatio_working_3-way'!AG563</f>
        <v>#VALUE!</v>
      </c>
      <c r="AN563" s="11" t="e">
        <f>'OddsRatio_working_3-way'!AB563+'OddsRatio_working_3-way'!AH563</f>
        <v>#VALUE!</v>
      </c>
      <c r="AO563" s="11" t="e">
        <f>'OddsRatio_working_3-way'!AC563+'OddsRatio_working_3-way'!AI563</f>
        <v>#VALUE!</v>
      </c>
      <c r="AP563" s="11" t="e">
        <f>'OddsRatio_working_3-way'!AD563+'OddsRatio_working_3-way'!AJ563</f>
        <v>#VALUE!</v>
      </c>
      <c r="AQ563" s="11" t="e">
        <f>'OddsRatio_working_3-way'!AE563+'OddsRatio_working_3-way'!AK563</f>
        <v>#VALUE!</v>
      </c>
      <c r="AR563" s="10" t="str">
        <f>IF(A563="","",IF(('OddsRatio_working_3-way'!X563=0),IF(Q563&gt;0,-Q563^(1/3),(-Q563)^(1/3)),'OddsRatio_working_3-way'!AL563-'OddsRatio_working_3-way'!R563/3))</f>
        <v/>
      </c>
      <c r="AS563" s="11" t="e">
        <f>IF(('OddsRatio_working_3-way'!X563=0),IF(Q563&gt;0,-Q563^(1/3),(-Q563)^(1/3)),'OddsRatio_working_3-way'!AM563-'OddsRatio_working_3-way'!R563/3)</f>
        <v>#VALUE!</v>
      </c>
      <c r="AT563" s="11" t="e">
        <f>IF(('OddsRatio_working_3-way'!X563=0),IF(Q563&gt;0,-Q563^(1/3),(-Q563)^(1/3)),'OddsRatio_working_3-way'!AN563-'OddsRatio_working_3-way'!R563/3)</f>
        <v>#VALUE!</v>
      </c>
      <c r="AU563" s="11" t="e">
        <f>IF(('OddsRatio_working_3-way'!X563=0),0,'OddsRatio_working_3-way'!AO563)</f>
        <v>#VALUE!</v>
      </c>
      <c r="AV563" s="11" t="e">
        <f>IF(('OddsRatio_working_3-way'!X563=0),0,'OddsRatio_working_3-way'!AP563)</f>
        <v>#VALUE!</v>
      </c>
      <c r="AW563" s="11" t="e">
        <f>IF(('OddsRatio_working_3-way'!X563=0),0,'OddsRatio_working_3-way'!AQ563)</f>
        <v>#VALUE!</v>
      </c>
    </row>
    <row r="564" spans="1:49">
      <c r="A564" s="4" t="str">
        <f>IF('True_Odds_Calculator_3-way'!A565="","",'True_Odds_Calculator_3-way'!A565)</f>
        <v/>
      </c>
      <c r="B564" s="4" t="str">
        <f>IF('True_Odds_Calculator_3-way'!B565="","",'True_Odds_Calculator_3-way'!B565)</f>
        <v/>
      </c>
      <c r="C564" s="4" t="str">
        <f>IF('True_Odds_Calculator_3-way'!C565="","",'True_Odds_Calculator_3-way'!C565)</f>
        <v/>
      </c>
      <c r="D564" s="9" t="e">
        <f t="shared" si="117"/>
        <v>#VALUE!</v>
      </c>
      <c r="E564" s="9" t="e">
        <f t="shared" si="118"/>
        <v>#VALUE!</v>
      </c>
      <c r="F564" s="9" t="e">
        <f t="shared" si="119"/>
        <v>#VALUE!</v>
      </c>
      <c r="G564" s="9" t="str">
        <f t="shared" si="120"/>
        <v/>
      </c>
      <c r="H564" s="9" t="str">
        <f t="shared" si="121"/>
        <v/>
      </c>
      <c r="I564" s="9" t="str">
        <f t="shared" si="122"/>
        <v/>
      </c>
      <c r="J564" s="9" t="str">
        <f t="shared" si="123"/>
        <v/>
      </c>
      <c r="K564" s="11" t="e">
        <f t="shared" si="124"/>
        <v>#VALUE!</v>
      </c>
      <c r="L564" s="11" t="e">
        <f t="shared" si="125"/>
        <v>#VALUE!</v>
      </c>
      <c r="M564" s="11" t="e">
        <f t="shared" si="126"/>
        <v>#VALUE!</v>
      </c>
      <c r="N564" s="11" t="e">
        <f>'OddsRatio_working_3-way'!K564+'OddsRatio_working_3-way'!L564+'OddsRatio_working_3-way'!M564-('OddsRatio_working_3-way'!K564*'OddsRatio_working_3-way'!L564)-('OddsRatio_working_3-way'!K564*'OddsRatio_working_3-way'!M564)-('OddsRatio_working_3-way'!L564*'OddsRatio_working_3-way'!M564)+('OddsRatio_working_3-way'!K564*'OddsRatio_working_3-way'!L564*'OddsRatio_working_3-way'!M564)-1</f>
        <v>#VALUE!</v>
      </c>
      <c r="O564" s="11">
        <f>0</f>
        <v>0</v>
      </c>
      <c r="P564" s="11" t="e">
        <f>('OddsRatio_working_3-way'!K564*'OddsRatio_working_3-way'!L564)+('OddsRatio_working_3-way'!K564*'OddsRatio_working_3-way'!M564)+('OddsRatio_working_3-way'!L564*'OddsRatio_working_3-way'!M564)-(3*'OddsRatio_working_3-way'!K564*'OddsRatio_working_3-way'!L564*'OddsRatio_working_3-way'!M564)</f>
        <v>#VALUE!</v>
      </c>
      <c r="Q564" s="11" t="e">
        <f>2*'OddsRatio_working_3-way'!K564*'OddsRatio_working_3-way'!L564*'OddsRatio_working_3-way'!M564</f>
        <v>#VALUE!</v>
      </c>
      <c r="R564" s="11" t="e">
        <f t="shared" si="127"/>
        <v>#VALUE!</v>
      </c>
      <c r="S564" s="11" t="e">
        <f t="shared" si="128"/>
        <v>#VALUE!</v>
      </c>
      <c r="T564" s="11" t="e">
        <f t="shared" si="129"/>
        <v>#VALUE!</v>
      </c>
      <c r="U564" s="11" t="e">
        <f>'OddsRatio_working_3-way'!S564-'OddsRatio_working_3-way'!R564^2/3</f>
        <v>#VALUE!</v>
      </c>
      <c r="V564" s="11" t="e">
        <f>'OddsRatio_working_3-way'!S564*'OddsRatio_working_3-way'!R564/3-2*'OddsRatio_working_3-way'!R564^3/27-'OddsRatio_working_3-way'!T564</f>
        <v>#VALUE!</v>
      </c>
      <c r="W564" s="11" t="e">
        <f>'OddsRatio_working_3-way'!V564^2+4*'OddsRatio_working_3-way'!U564^3/27</f>
        <v>#VALUE!</v>
      </c>
      <c r="X564" s="11" t="e">
        <f>IF('OddsRatio_working_3-way'!W564&gt;0,IF(ABS('OddsRatio_working_3-way'!V564+SQRT('OddsRatio_working_3-way'!W564))/2&gt;0,ABS('OddsRatio_working_3-way'!V564+SQRT('OddsRatio_working_3-way'!W564))/2,ABS('OddsRatio_working_3-way'!V564-SQRT('OddsRatio_working_3-way'!W564))/2),SQRT(-'OddsRatio_working_3-way'!U564^3/27))</f>
        <v>#VALUE!</v>
      </c>
      <c r="Y564" s="11" t="e">
        <f>IF('OddsRatio_working_3-way'!W564&gt;=0,IF('OddsRatio_working_3-way'!V564+SQRT('OddsRatio_working_3-way'!W564)&gt;0,0,PI()),ACOS('OddsRatio_working_3-way'!V564/(2*'OddsRatio_working_3-way'!X564)))</f>
        <v>#VALUE!</v>
      </c>
      <c r="Z564" s="11" t="e">
        <f>'OddsRatio_working_3-way'!X564^(1/3)*COS('OddsRatio_working_3-way'!Y564/3)</f>
        <v>#VALUE!</v>
      </c>
      <c r="AA564" s="11" t="e">
        <f>'OddsRatio_working_3-way'!X564^(1/3)*COS(('OddsRatio_working_3-way'!Y564+2*PI())/3)</f>
        <v>#VALUE!</v>
      </c>
      <c r="AB564" s="11" t="e">
        <f>'OddsRatio_working_3-way'!X564^(1/3)*COS(('OddsRatio_working_3-way'!Y564+4*PI())/3)</f>
        <v>#VALUE!</v>
      </c>
      <c r="AC564" s="11" t="e">
        <f>'OddsRatio_working_3-way'!X564^(1/3)*SIN('OddsRatio_working_3-way'!Y564/3)</f>
        <v>#VALUE!</v>
      </c>
      <c r="AD564" s="11" t="e">
        <f>'OddsRatio_working_3-way'!X564^(1/3)*SIN(('OddsRatio_working_3-way'!Y564+2*PI())/3)</f>
        <v>#VALUE!</v>
      </c>
      <c r="AE564" s="11" t="e">
        <f>'OddsRatio_working_3-way'!X564^(1/3)*SIN(('OddsRatio_working_3-way'!Y564+4*PI())/3)</f>
        <v>#VALUE!</v>
      </c>
      <c r="AF564" s="11" t="e">
        <f>-'OddsRatio_working_3-way'!U564/(3*'OddsRatio_working_3-way'!X564^(1/3))*COS(('OddsRatio_working_3-way'!Y564)/3)</f>
        <v>#VALUE!</v>
      </c>
      <c r="AG564" s="11" t="e">
        <f>-'OddsRatio_working_3-way'!U564/(3*'OddsRatio_working_3-way'!X564^(1/3))*COS(('OddsRatio_working_3-way'!Y564+2*PI())/3)</f>
        <v>#VALUE!</v>
      </c>
      <c r="AH564" s="11" t="e">
        <f>-'OddsRatio_working_3-way'!U564/(3*'OddsRatio_working_3-way'!X564^(1/3))*COS(('OddsRatio_working_3-way'!Y564+4*PI())/3)</f>
        <v>#VALUE!</v>
      </c>
      <c r="AI564" s="11" t="e">
        <f>'OddsRatio_working_3-way'!U564/(3*'OddsRatio_working_3-way'!X564^(1/3))*SIN(('OddsRatio_working_3-way'!Y564)/3)</f>
        <v>#VALUE!</v>
      </c>
      <c r="AJ564" s="11" t="e">
        <f>'OddsRatio_working_3-way'!U564/(3*'OddsRatio_working_3-way'!X564^(1/3))*SIN(('OddsRatio_working_3-way'!Y564+2*PI())/3)</f>
        <v>#VALUE!</v>
      </c>
      <c r="AK564" s="11" t="e">
        <f>'OddsRatio_working_3-way'!U564/(3*'OddsRatio_working_3-way'!X564^(1/3))*SIN(('OddsRatio_working_3-way'!Y564+4*PI())/3)</f>
        <v>#VALUE!</v>
      </c>
      <c r="AL564" s="11" t="e">
        <f>'OddsRatio_working_3-way'!Z564+'OddsRatio_working_3-way'!AF564</f>
        <v>#VALUE!</v>
      </c>
      <c r="AM564" s="11" t="e">
        <f>'OddsRatio_working_3-way'!AA564+'OddsRatio_working_3-way'!AG564</f>
        <v>#VALUE!</v>
      </c>
      <c r="AN564" s="11" t="e">
        <f>'OddsRatio_working_3-way'!AB564+'OddsRatio_working_3-way'!AH564</f>
        <v>#VALUE!</v>
      </c>
      <c r="AO564" s="11" t="e">
        <f>'OddsRatio_working_3-way'!AC564+'OddsRatio_working_3-way'!AI564</f>
        <v>#VALUE!</v>
      </c>
      <c r="AP564" s="11" t="e">
        <f>'OddsRatio_working_3-way'!AD564+'OddsRatio_working_3-way'!AJ564</f>
        <v>#VALUE!</v>
      </c>
      <c r="AQ564" s="11" t="e">
        <f>'OddsRatio_working_3-way'!AE564+'OddsRatio_working_3-way'!AK564</f>
        <v>#VALUE!</v>
      </c>
      <c r="AR564" s="10" t="str">
        <f>IF(A564="","",IF(('OddsRatio_working_3-way'!X564=0),IF(Q564&gt;0,-Q564^(1/3),(-Q564)^(1/3)),'OddsRatio_working_3-way'!AL564-'OddsRatio_working_3-way'!R564/3))</f>
        <v/>
      </c>
      <c r="AS564" s="11" t="e">
        <f>IF(('OddsRatio_working_3-way'!X564=0),IF(Q564&gt;0,-Q564^(1/3),(-Q564)^(1/3)),'OddsRatio_working_3-way'!AM564-'OddsRatio_working_3-way'!R564/3)</f>
        <v>#VALUE!</v>
      </c>
      <c r="AT564" s="11" t="e">
        <f>IF(('OddsRatio_working_3-way'!X564=0),IF(Q564&gt;0,-Q564^(1/3),(-Q564)^(1/3)),'OddsRatio_working_3-way'!AN564-'OddsRatio_working_3-way'!R564/3)</f>
        <v>#VALUE!</v>
      </c>
      <c r="AU564" s="11" t="e">
        <f>IF(('OddsRatio_working_3-way'!X564=0),0,'OddsRatio_working_3-way'!AO564)</f>
        <v>#VALUE!</v>
      </c>
      <c r="AV564" s="11" t="e">
        <f>IF(('OddsRatio_working_3-way'!X564=0),0,'OddsRatio_working_3-way'!AP564)</f>
        <v>#VALUE!</v>
      </c>
      <c r="AW564" s="11" t="e">
        <f>IF(('OddsRatio_working_3-way'!X564=0),0,'OddsRatio_working_3-way'!AQ564)</f>
        <v>#VALUE!</v>
      </c>
    </row>
    <row r="565" spans="1:49">
      <c r="A565" s="4" t="str">
        <f>IF('True_Odds_Calculator_3-way'!A566="","",'True_Odds_Calculator_3-way'!A566)</f>
        <v/>
      </c>
      <c r="B565" s="4" t="str">
        <f>IF('True_Odds_Calculator_3-way'!B566="","",'True_Odds_Calculator_3-way'!B566)</f>
        <v/>
      </c>
      <c r="C565" s="4" t="str">
        <f>IF('True_Odds_Calculator_3-way'!C566="","",'True_Odds_Calculator_3-way'!C566)</f>
        <v/>
      </c>
      <c r="D565" s="9" t="e">
        <f t="shared" si="117"/>
        <v>#VALUE!</v>
      </c>
      <c r="E565" s="9" t="e">
        <f t="shared" si="118"/>
        <v>#VALUE!</v>
      </c>
      <c r="F565" s="9" t="e">
        <f t="shared" si="119"/>
        <v>#VALUE!</v>
      </c>
      <c r="G565" s="9" t="str">
        <f t="shared" si="120"/>
        <v/>
      </c>
      <c r="H565" s="9" t="str">
        <f t="shared" si="121"/>
        <v/>
      </c>
      <c r="I565" s="9" t="str">
        <f t="shared" si="122"/>
        <v/>
      </c>
      <c r="J565" s="9" t="str">
        <f t="shared" si="123"/>
        <v/>
      </c>
      <c r="K565" s="11" t="e">
        <f t="shared" si="124"/>
        <v>#VALUE!</v>
      </c>
      <c r="L565" s="11" t="e">
        <f t="shared" si="125"/>
        <v>#VALUE!</v>
      </c>
      <c r="M565" s="11" t="e">
        <f t="shared" si="126"/>
        <v>#VALUE!</v>
      </c>
      <c r="N565" s="11" t="e">
        <f>'OddsRatio_working_3-way'!K565+'OddsRatio_working_3-way'!L565+'OddsRatio_working_3-way'!M565-('OddsRatio_working_3-way'!K565*'OddsRatio_working_3-way'!L565)-('OddsRatio_working_3-way'!K565*'OddsRatio_working_3-way'!M565)-('OddsRatio_working_3-way'!L565*'OddsRatio_working_3-way'!M565)+('OddsRatio_working_3-way'!K565*'OddsRatio_working_3-way'!L565*'OddsRatio_working_3-way'!M565)-1</f>
        <v>#VALUE!</v>
      </c>
      <c r="O565" s="11">
        <f>0</f>
        <v>0</v>
      </c>
      <c r="P565" s="11" t="e">
        <f>('OddsRatio_working_3-way'!K565*'OddsRatio_working_3-way'!L565)+('OddsRatio_working_3-way'!K565*'OddsRatio_working_3-way'!M565)+('OddsRatio_working_3-way'!L565*'OddsRatio_working_3-way'!M565)-(3*'OddsRatio_working_3-way'!K565*'OddsRatio_working_3-way'!L565*'OddsRatio_working_3-way'!M565)</f>
        <v>#VALUE!</v>
      </c>
      <c r="Q565" s="11" t="e">
        <f>2*'OddsRatio_working_3-way'!K565*'OddsRatio_working_3-way'!L565*'OddsRatio_working_3-way'!M565</f>
        <v>#VALUE!</v>
      </c>
      <c r="R565" s="11" t="e">
        <f t="shared" si="127"/>
        <v>#VALUE!</v>
      </c>
      <c r="S565" s="11" t="e">
        <f t="shared" si="128"/>
        <v>#VALUE!</v>
      </c>
      <c r="T565" s="11" t="e">
        <f t="shared" si="129"/>
        <v>#VALUE!</v>
      </c>
      <c r="U565" s="11" t="e">
        <f>'OddsRatio_working_3-way'!S565-'OddsRatio_working_3-way'!R565^2/3</f>
        <v>#VALUE!</v>
      </c>
      <c r="V565" s="11" t="e">
        <f>'OddsRatio_working_3-way'!S565*'OddsRatio_working_3-way'!R565/3-2*'OddsRatio_working_3-way'!R565^3/27-'OddsRatio_working_3-way'!T565</f>
        <v>#VALUE!</v>
      </c>
      <c r="W565" s="11" t="e">
        <f>'OddsRatio_working_3-way'!V565^2+4*'OddsRatio_working_3-way'!U565^3/27</f>
        <v>#VALUE!</v>
      </c>
      <c r="X565" s="11" t="e">
        <f>IF('OddsRatio_working_3-way'!W565&gt;0,IF(ABS('OddsRatio_working_3-way'!V565+SQRT('OddsRatio_working_3-way'!W565))/2&gt;0,ABS('OddsRatio_working_3-way'!V565+SQRT('OddsRatio_working_3-way'!W565))/2,ABS('OddsRatio_working_3-way'!V565-SQRT('OddsRatio_working_3-way'!W565))/2),SQRT(-'OddsRatio_working_3-way'!U565^3/27))</f>
        <v>#VALUE!</v>
      </c>
      <c r="Y565" s="11" t="e">
        <f>IF('OddsRatio_working_3-way'!W565&gt;=0,IF('OddsRatio_working_3-way'!V565+SQRT('OddsRatio_working_3-way'!W565)&gt;0,0,PI()),ACOS('OddsRatio_working_3-way'!V565/(2*'OddsRatio_working_3-way'!X565)))</f>
        <v>#VALUE!</v>
      </c>
      <c r="Z565" s="11" t="e">
        <f>'OddsRatio_working_3-way'!X565^(1/3)*COS('OddsRatio_working_3-way'!Y565/3)</f>
        <v>#VALUE!</v>
      </c>
      <c r="AA565" s="11" t="e">
        <f>'OddsRatio_working_3-way'!X565^(1/3)*COS(('OddsRatio_working_3-way'!Y565+2*PI())/3)</f>
        <v>#VALUE!</v>
      </c>
      <c r="AB565" s="11" t="e">
        <f>'OddsRatio_working_3-way'!X565^(1/3)*COS(('OddsRatio_working_3-way'!Y565+4*PI())/3)</f>
        <v>#VALUE!</v>
      </c>
      <c r="AC565" s="11" t="e">
        <f>'OddsRatio_working_3-way'!X565^(1/3)*SIN('OddsRatio_working_3-way'!Y565/3)</f>
        <v>#VALUE!</v>
      </c>
      <c r="AD565" s="11" t="e">
        <f>'OddsRatio_working_3-way'!X565^(1/3)*SIN(('OddsRatio_working_3-way'!Y565+2*PI())/3)</f>
        <v>#VALUE!</v>
      </c>
      <c r="AE565" s="11" t="e">
        <f>'OddsRatio_working_3-way'!X565^(1/3)*SIN(('OddsRatio_working_3-way'!Y565+4*PI())/3)</f>
        <v>#VALUE!</v>
      </c>
      <c r="AF565" s="11" t="e">
        <f>-'OddsRatio_working_3-way'!U565/(3*'OddsRatio_working_3-way'!X565^(1/3))*COS(('OddsRatio_working_3-way'!Y565)/3)</f>
        <v>#VALUE!</v>
      </c>
      <c r="AG565" s="11" t="e">
        <f>-'OddsRatio_working_3-way'!U565/(3*'OddsRatio_working_3-way'!X565^(1/3))*COS(('OddsRatio_working_3-way'!Y565+2*PI())/3)</f>
        <v>#VALUE!</v>
      </c>
      <c r="AH565" s="11" t="e">
        <f>-'OddsRatio_working_3-way'!U565/(3*'OddsRatio_working_3-way'!X565^(1/3))*COS(('OddsRatio_working_3-way'!Y565+4*PI())/3)</f>
        <v>#VALUE!</v>
      </c>
      <c r="AI565" s="11" t="e">
        <f>'OddsRatio_working_3-way'!U565/(3*'OddsRatio_working_3-way'!X565^(1/3))*SIN(('OddsRatio_working_3-way'!Y565)/3)</f>
        <v>#VALUE!</v>
      </c>
      <c r="AJ565" s="11" t="e">
        <f>'OddsRatio_working_3-way'!U565/(3*'OddsRatio_working_3-way'!X565^(1/3))*SIN(('OddsRatio_working_3-way'!Y565+2*PI())/3)</f>
        <v>#VALUE!</v>
      </c>
      <c r="AK565" s="11" t="e">
        <f>'OddsRatio_working_3-way'!U565/(3*'OddsRatio_working_3-way'!X565^(1/3))*SIN(('OddsRatio_working_3-way'!Y565+4*PI())/3)</f>
        <v>#VALUE!</v>
      </c>
      <c r="AL565" s="11" t="e">
        <f>'OddsRatio_working_3-way'!Z565+'OddsRatio_working_3-way'!AF565</f>
        <v>#VALUE!</v>
      </c>
      <c r="AM565" s="11" t="e">
        <f>'OddsRatio_working_3-way'!AA565+'OddsRatio_working_3-way'!AG565</f>
        <v>#VALUE!</v>
      </c>
      <c r="AN565" s="11" t="e">
        <f>'OddsRatio_working_3-way'!AB565+'OddsRatio_working_3-way'!AH565</f>
        <v>#VALUE!</v>
      </c>
      <c r="AO565" s="11" t="e">
        <f>'OddsRatio_working_3-way'!AC565+'OddsRatio_working_3-way'!AI565</f>
        <v>#VALUE!</v>
      </c>
      <c r="AP565" s="11" t="e">
        <f>'OddsRatio_working_3-way'!AD565+'OddsRatio_working_3-way'!AJ565</f>
        <v>#VALUE!</v>
      </c>
      <c r="AQ565" s="11" t="e">
        <f>'OddsRatio_working_3-way'!AE565+'OddsRatio_working_3-way'!AK565</f>
        <v>#VALUE!</v>
      </c>
      <c r="AR565" s="10" t="str">
        <f>IF(A565="","",IF(('OddsRatio_working_3-way'!X565=0),IF(Q565&gt;0,-Q565^(1/3),(-Q565)^(1/3)),'OddsRatio_working_3-way'!AL565-'OddsRatio_working_3-way'!R565/3))</f>
        <v/>
      </c>
      <c r="AS565" s="11" t="e">
        <f>IF(('OddsRatio_working_3-way'!X565=0),IF(Q565&gt;0,-Q565^(1/3),(-Q565)^(1/3)),'OddsRatio_working_3-way'!AM565-'OddsRatio_working_3-way'!R565/3)</f>
        <v>#VALUE!</v>
      </c>
      <c r="AT565" s="11" t="e">
        <f>IF(('OddsRatio_working_3-way'!X565=0),IF(Q565&gt;0,-Q565^(1/3),(-Q565)^(1/3)),'OddsRatio_working_3-way'!AN565-'OddsRatio_working_3-way'!R565/3)</f>
        <v>#VALUE!</v>
      </c>
      <c r="AU565" s="11" t="e">
        <f>IF(('OddsRatio_working_3-way'!X565=0),0,'OddsRatio_working_3-way'!AO565)</f>
        <v>#VALUE!</v>
      </c>
      <c r="AV565" s="11" t="e">
        <f>IF(('OddsRatio_working_3-way'!X565=0),0,'OddsRatio_working_3-way'!AP565)</f>
        <v>#VALUE!</v>
      </c>
      <c r="AW565" s="11" t="e">
        <f>IF(('OddsRatio_working_3-way'!X565=0),0,'OddsRatio_working_3-way'!AQ565)</f>
        <v>#VALUE!</v>
      </c>
    </row>
    <row r="566" spans="1:49">
      <c r="A566" s="4" t="str">
        <f>IF('True_Odds_Calculator_3-way'!A567="","",'True_Odds_Calculator_3-way'!A567)</f>
        <v/>
      </c>
      <c r="B566" s="4" t="str">
        <f>IF('True_Odds_Calculator_3-way'!B567="","",'True_Odds_Calculator_3-way'!B567)</f>
        <v/>
      </c>
      <c r="C566" s="4" t="str">
        <f>IF('True_Odds_Calculator_3-way'!C567="","",'True_Odds_Calculator_3-way'!C567)</f>
        <v/>
      </c>
      <c r="D566" s="9" t="e">
        <f t="shared" si="117"/>
        <v>#VALUE!</v>
      </c>
      <c r="E566" s="9" t="e">
        <f t="shared" si="118"/>
        <v>#VALUE!</v>
      </c>
      <c r="F566" s="9" t="e">
        <f t="shared" si="119"/>
        <v>#VALUE!</v>
      </c>
      <c r="G566" s="9" t="str">
        <f t="shared" si="120"/>
        <v/>
      </c>
      <c r="H566" s="9" t="str">
        <f t="shared" si="121"/>
        <v/>
      </c>
      <c r="I566" s="9" t="str">
        <f t="shared" si="122"/>
        <v/>
      </c>
      <c r="J566" s="9" t="str">
        <f t="shared" si="123"/>
        <v/>
      </c>
      <c r="K566" s="11" t="e">
        <f t="shared" si="124"/>
        <v>#VALUE!</v>
      </c>
      <c r="L566" s="11" t="e">
        <f t="shared" si="125"/>
        <v>#VALUE!</v>
      </c>
      <c r="M566" s="11" t="e">
        <f t="shared" si="126"/>
        <v>#VALUE!</v>
      </c>
      <c r="N566" s="11" t="e">
        <f>'OddsRatio_working_3-way'!K566+'OddsRatio_working_3-way'!L566+'OddsRatio_working_3-way'!M566-('OddsRatio_working_3-way'!K566*'OddsRatio_working_3-way'!L566)-('OddsRatio_working_3-way'!K566*'OddsRatio_working_3-way'!M566)-('OddsRatio_working_3-way'!L566*'OddsRatio_working_3-way'!M566)+('OddsRatio_working_3-way'!K566*'OddsRatio_working_3-way'!L566*'OddsRatio_working_3-way'!M566)-1</f>
        <v>#VALUE!</v>
      </c>
      <c r="O566" s="11">
        <f>0</f>
        <v>0</v>
      </c>
      <c r="P566" s="11" t="e">
        <f>('OddsRatio_working_3-way'!K566*'OddsRatio_working_3-way'!L566)+('OddsRatio_working_3-way'!K566*'OddsRatio_working_3-way'!M566)+('OddsRatio_working_3-way'!L566*'OddsRatio_working_3-way'!M566)-(3*'OddsRatio_working_3-way'!K566*'OddsRatio_working_3-way'!L566*'OddsRatio_working_3-way'!M566)</f>
        <v>#VALUE!</v>
      </c>
      <c r="Q566" s="11" t="e">
        <f>2*'OddsRatio_working_3-way'!K566*'OddsRatio_working_3-way'!L566*'OddsRatio_working_3-way'!M566</f>
        <v>#VALUE!</v>
      </c>
      <c r="R566" s="11" t="e">
        <f t="shared" si="127"/>
        <v>#VALUE!</v>
      </c>
      <c r="S566" s="11" t="e">
        <f t="shared" si="128"/>
        <v>#VALUE!</v>
      </c>
      <c r="T566" s="11" t="e">
        <f t="shared" si="129"/>
        <v>#VALUE!</v>
      </c>
      <c r="U566" s="11" t="e">
        <f>'OddsRatio_working_3-way'!S566-'OddsRatio_working_3-way'!R566^2/3</f>
        <v>#VALUE!</v>
      </c>
      <c r="V566" s="11" t="e">
        <f>'OddsRatio_working_3-way'!S566*'OddsRatio_working_3-way'!R566/3-2*'OddsRatio_working_3-way'!R566^3/27-'OddsRatio_working_3-way'!T566</f>
        <v>#VALUE!</v>
      </c>
      <c r="W566" s="11" t="e">
        <f>'OddsRatio_working_3-way'!V566^2+4*'OddsRatio_working_3-way'!U566^3/27</f>
        <v>#VALUE!</v>
      </c>
      <c r="X566" s="11" t="e">
        <f>IF('OddsRatio_working_3-way'!W566&gt;0,IF(ABS('OddsRatio_working_3-way'!V566+SQRT('OddsRatio_working_3-way'!W566))/2&gt;0,ABS('OddsRatio_working_3-way'!V566+SQRT('OddsRatio_working_3-way'!W566))/2,ABS('OddsRatio_working_3-way'!V566-SQRT('OddsRatio_working_3-way'!W566))/2),SQRT(-'OddsRatio_working_3-way'!U566^3/27))</f>
        <v>#VALUE!</v>
      </c>
      <c r="Y566" s="11" t="e">
        <f>IF('OddsRatio_working_3-way'!W566&gt;=0,IF('OddsRatio_working_3-way'!V566+SQRT('OddsRatio_working_3-way'!W566)&gt;0,0,PI()),ACOS('OddsRatio_working_3-way'!V566/(2*'OddsRatio_working_3-way'!X566)))</f>
        <v>#VALUE!</v>
      </c>
      <c r="Z566" s="11" t="e">
        <f>'OddsRatio_working_3-way'!X566^(1/3)*COS('OddsRatio_working_3-way'!Y566/3)</f>
        <v>#VALUE!</v>
      </c>
      <c r="AA566" s="11" t="e">
        <f>'OddsRatio_working_3-way'!X566^(1/3)*COS(('OddsRatio_working_3-way'!Y566+2*PI())/3)</f>
        <v>#VALUE!</v>
      </c>
      <c r="AB566" s="11" t="e">
        <f>'OddsRatio_working_3-way'!X566^(1/3)*COS(('OddsRatio_working_3-way'!Y566+4*PI())/3)</f>
        <v>#VALUE!</v>
      </c>
      <c r="AC566" s="11" t="e">
        <f>'OddsRatio_working_3-way'!X566^(1/3)*SIN('OddsRatio_working_3-way'!Y566/3)</f>
        <v>#VALUE!</v>
      </c>
      <c r="AD566" s="11" t="e">
        <f>'OddsRatio_working_3-way'!X566^(1/3)*SIN(('OddsRatio_working_3-way'!Y566+2*PI())/3)</f>
        <v>#VALUE!</v>
      </c>
      <c r="AE566" s="11" t="e">
        <f>'OddsRatio_working_3-way'!X566^(1/3)*SIN(('OddsRatio_working_3-way'!Y566+4*PI())/3)</f>
        <v>#VALUE!</v>
      </c>
      <c r="AF566" s="11" t="e">
        <f>-'OddsRatio_working_3-way'!U566/(3*'OddsRatio_working_3-way'!X566^(1/3))*COS(('OddsRatio_working_3-way'!Y566)/3)</f>
        <v>#VALUE!</v>
      </c>
      <c r="AG566" s="11" t="e">
        <f>-'OddsRatio_working_3-way'!U566/(3*'OddsRatio_working_3-way'!X566^(1/3))*COS(('OddsRatio_working_3-way'!Y566+2*PI())/3)</f>
        <v>#VALUE!</v>
      </c>
      <c r="AH566" s="11" t="e">
        <f>-'OddsRatio_working_3-way'!U566/(3*'OddsRatio_working_3-way'!X566^(1/3))*COS(('OddsRatio_working_3-way'!Y566+4*PI())/3)</f>
        <v>#VALUE!</v>
      </c>
      <c r="AI566" s="11" t="e">
        <f>'OddsRatio_working_3-way'!U566/(3*'OddsRatio_working_3-way'!X566^(1/3))*SIN(('OddsRatio_working_3-way'!Y566)/3)</f>
        <v>#VALUE!</v>
      </c>
      <c r="AJ566" s="11" t="e">
        <f>'OddsRatio_working_3-way'!U566/(3*'OddsRatio_working_3-way'!X566^(1/3))*SIN(('OddsRatio_working_3-way'!Y566+2*PI())/3)</f>
        <v>#VALUE!</v>
      </c>
      <c r="AK566" s="11" t="e">
        <f>'OddsRatio_working_3-way'!U566/(3*'OddsRatio_working_3-way'!X566^(1/3))*SIN(('OddsRatio_working_3-way'!Y566+4*PI())/3)</f>
        <v>#VALUE!</v>
      </c>
      <c r="AL566" s="11" t="e">
        <f>'OddsRatio_working_3-way'!Z566+'OddsRatio_working_3-way'!AF566</f>
        <v>#VALUE!</v>
      </c>
      <c r="AM566" s="11" t="e">
        <f>'OddsRatio_working_3-way'!AA566+'OddsRatio_working_3-way'!AG566</f>
        <v>#VALUE!</v>
      </c>
      <c r="AN566" s="11" t="e">
        <f>'OddsRatio_working_3-way'!AB566+'OddsRatio_working_3-way'!AH566</f>
        <v>#VALUE!</v>
      </c>
      <c r="AO566" s="11" t="e">
        <f>'OddsRatio_working_3-way'!AC566+'OddsRatio_working_3-way'!AI566</f>
        <v>#VALUE!</v>
      </c>
      <c r="AP566" s="11" t="e">
        <f>'OddsRatio_working_3-way'!AD566+'OddsRatio_working_3-way'!AJ566</f>
        <v>#VALUE!</v>
      </c>
      <c r="AQ566" s="11" t="e">
        <f>'OddsRatio_working_3-way'!AE566+'OddsRatio_working_3-way'!AK566</f>
        <v>#VALUE!</v>
      </c>
      <c r="AR566" s="10" t="str">
        <f>IF(A566="","",IF(('OddsRatio_working_3-way'!X566=0),IF(Q566&gt;0,-Q566^(1/3),(-Q566)^(1/3)),'OddsRatio_working_3-way'!AL566-'OddsRatio_working_3-way'!R566/3))</f>
        <v/>
      </c>
      <c r="AS566" s="11" t="e">
        <f>IF(('OddsRatio_working_3-way'!X566=0),IF(Q566&gt;0,-Q566^(1/3),(-Q566)^(1/3)),'OddsRatio_working_3-way'!AM566-'OddsRatio_working_3-way'!R566/3)</f>
        <v>#VALUE!</v>
      </c>
      <c r="AT566" s="11" t="e">
        <f>IF(('OddsRatio_working_3-way'!X566=0),IF(Q566&gt;0,-Q566^(1/3),(-Q566)^(1/3)),'OddsRatio_working_3-way'!AN566-'OddsRatio_working_3-way'!R566/3)</f>
        <v>#VALUE!</v>
      </c>
      <c r="AU566" s="11" t="e">
        <f>IF(('OddsRatio_working_3-way'!X566=0),0,'OddsRatio_working_3-way'!AO566)</f>
        <v>#VALUE!</v>
      </c>
      <c r="AV566" s="11" t="e">
        <f>IF(('OddsRatio_working_3-way'!X566=0),0,'OddsRatio_working_3-way'!AP566)</f>
        <v>#VALUE!</v>
      </c>
      <c r="AW566" s="11" t="e">
        <f>IF(('OddsRatio_working_3-way'!X566=0),0,'OddsRatio_working_3-way'!AQ566)</f>
        <v>#VALUE!</v>
      </c>
    </row>
    <row r="567" spans="1:49">
      <c r="A567" s="4" t="str">
        <f>IF('True_Odds_Calculator_3-way'!A568="","",'True_Odds_Calculator_3-way'!A568)</f>
        <v/>
      </c>
      <c r="B567" s="4" t="str">
        <f>IF('True_Odds_Calculator_3-way'!B568="","",'True_Odds_Calculator_3-way'!B568)</f>
        <v/>
      </c>
      <c r="C567" s="4" t="str">
        <f>IF('True_Odds_Calculator_3-way'!C568="","",'True_Odds_Calculator_3-way'!C568)</f>
        <v/>
      </c>
      <c r="D567" s="9" t="e">
        <f t="shared" si="117"/>
        <v>#VALUE!</v>
      </c>
      <c r="E567" s="9" t="e">
        <f t="shared" si="118"/>
        <v>#VALUE!</v>
      </c>
      <c r="F567" s="9" t="e">
        <f t="shared" si="119"/>
        <v>#VALUE!</v>
      </c>
      <c r="G567" s="9" t="str">
        <f t="shared" si="120"/>
        <v/>
      </c>
      <c r="H567" s="9" t="str">
        <f t="shared" si="121"/>
        <v/>
      </c>
      <c r="I567" s="9" t="str">
        <f t="shared" si="122"/>
        <v/>
      </c>
      <c r="J567" s="9" t="str">
        <f t="shared" si="123"/>
        <v/>
      </c>
      <c r="K567" s="11" t="e">
        <f t="shared" si="124"/>
        <v>#VALUE!</v>
      </c>
      <c r="L567" s="11" t="e">
        <f t="shared" si="125"/>
        <v>#VALUE!</v>
      </c>
      <c r="M567" s="11" t="e">
        <f t="shared" si="126"/>
        <v>#VALUE!</v>
      </c>
      <c r="N567" s="11" t="e">
        <f>'OddsRatio_working_3-way'!K567+'OddsRatio_working_3-way'!L567+'OddsRatio_working_3-way'!M567-('OddsRatio_working_3-way'!K567*'OddsRatio_working_3-way'!L567)-('OddsRatio_working_3-way'!K567*'OddsRatio_working_3-way'!M567)-('OddsRatio_working_3-way'!L567*'OddsRatio_working_3-way'!M567)+('OddsRatio_working_3-way'!K567*'OddsRatio_working_3-way'!L567*'OddsRatio_working_3-way'!M567)-1</f>
        <v>#VALUE!</v>
      </c>
      <c r="O567" s="11">
        <f>0</f>
        <v>0</v>
      </c>
      <c r="P567" s="11" t="e">
        <f>('OddsRatio_working_3-way'!K567*'OddsRatio_working_3-way'!L567)+('OddsRatio_working_3-way'!K567*'OddsRatio_working_3-way'!M567)+('OddsRatio_working_3-way'!L567*'OddsRatio_working_3-way'!M567)-(3*'OddsRatio_working_3-way'!K567*'OddsRatio_working_3-way'!L567*'OddsRatio_working_3-way'!M567)</f>
        <v>#VALUE!</v>
      </c>
      <c r="Q567" s="11" t="e">
        <f>2*'OddsRatio_working_3-way'!K567*'OddsRatio_working_3-way'!L567*'OddsRatio_working_3-way'!M567</f>
        <v>#VALUE!</v>
      </c>
      <c r="R567" s="11" t="e">
        <f t="shared" si="127"/>
        <v>#VALUE!</v>
      </c>
      <c r="S567" s="11" t="e">
        <f t="shared" si="128"/>
        <v>#VALUE!</v>
      </c>
      <c r="T567" s="11" t="e">
        <f t="shared" si="129"/>
        <v>#VALUE!</v>
      </c>
      <c r="U567" s="11" t="e">
        <f>'OddsRatio_working_3-way'!S567-'OddsRatio_working_3-way'!R567^2/3</f>
        <v>#VALUE!</v>
      </c>
      <c r="V567" s="11" t="e">
        <f>'OddsRatio_working_3-way'!S567*'OddsRatio_working_3-way'!R567/3-2*'OddsRatio_working_3-way'!R567^3/27-'OddsRatio_working_3-way'!T567</f>
        <v>#VALUE!</v>
      </c>
      <c r="W567" s="11" t="e">
        <f>'OddsRatio_working_3-way'!V567^2+4*'OddsRatio_working_3-way'!U567^3/27</f>
        <v>#VALUE!</v>
      </c>
      <c r="X567" s="11" t="e">
        <f>IF('OddsRatio_working_3-way'!W567&gt;0,IF(ABS('OddsRatio_working_3-way'!V567+SQRT('OddsRatio_working_3-way'!W567))/2&gt;0,ABS('OddsRatio_working_3-way'!V567+SQRT('OddsRatio_working_3-way'!W567))/2,ABS('OddsRatio_working_3-way'!V567-SQRT('OddsRatio_working_3-way'!W567))/2),SQRT(-'OddsRatio_working_3-way'!U567^3/27))</f>
        <v>#VALUE!</v>
      </c>
      <c r="Y567" s="11" t="e">
        <f>IF('OddsRatio_working_3-way'!W567&gt;=0,IF('OddsRatio_working_3-way'!V567+SQRT('OddsRatio_working_3-way'!W567)&gt;0,0,PI()),ACOS('OddsRatio_working_3-way'!V567/(2*'OddsRatio_working_3-way'!X567)))</f>
        <v>#VALUE!</v>
      </c>
      <c r="Z567" s="11" t="e">
        <f>'OddsRatio_working_3-way'!X567^(1/3)*COS('OddsRatio_working_3-way'!Y567/3)</f>
        <v>#VALUE!</v>
      </c>
      <c r="AA567" s="11" t="e">
        <f>'OddsRatio_working_3-way'!X567^(1/3)*COS(('OddsRatio_working_3-way'!Y567+2*PI())/3)</f>
        <v>#VALUE!</v>
      </c>
      <c r="AB567" s="11" t="e">
        <f>'OddsRatio_working_3-way'!X567^(1/3)*COS(('OddsRatio_working_3-way'!Y567+4*PI())/3)</f>
        <v>#VALUE!</v>
      </c>
      <c r="AC567" s="11" t="e">
        <f>'OddsRatio_working_3-way'!X567^(1/3)*SIN('OddsRatio_working_3-way'!Y567/3)</f>
        <v>#VALUE!</v>
      </c>
      <c r="AD567" s="11" t="e">
        <f>'OddsRatio_working_3-way'!X567^(1/3)*SIN(('OddsRatio_working_3-way'!Y567+2*PI())/3)</f>
        <v>#VALUE!</v>
      </c>
      <c r="AE567" s="11" t="e">
        <f>'OddsRatio_working_3-way'!X567^(1/3)*SIN(('OddsRatio_working_3-way'!Y567+4*PI())/3)</f>
        <v>#VALUE!</v>
      </c>
      <c r="AF567" s="11" t="e">
        <f>-'OddsRatio_working_3-way'!U567/(3*'OddsRatio_working_3-way'!X567^(1/3))*COS(('OddsRatio_working_3-way'!Y567)/3)</f>
        <v>#VALUE!</v>
      </c>
      <c r="AG567" s="11" t="e">
        <f>-'OddsRatio_working_3-way'!U567/(3*'OddsRatio_working_3-way'!X567^(1/3))*COS(('OddsRatio_working_3-way'!Y567+2*PI())/3)</f>
        <v>#VALUE!</v>
      </c>
      <c r="AH567" s="11" t="e">
        <f>-'OddsRatio_working_3-way'!U567/(3*'OddsRatio_working_3-way'!X567^(1/3))*COS(('OddsRatio_working_3-way'!Y567+4*PI())/3)</f>
        <v>#VALUE!</v>
      </c>
      <c r="AI567" s="11" t="e">
        <f>'OddsRatio_working_3-way'!U567/(3*'OddsRatio_working_3-way'!X567^(1/3))*SIN(('OddsRatio_working_3-way'!Y567)/3)</f>
        <v>#VALUE!</v>
      </c>
      <c r="AJ567" s="11" t="e">
        <f>'OddsRatio_working_3-way'!U567/(3*'OddsRatio_working_3-way'!X567^(1/3))*SIN(('OddsRatio_working_3-way'!Y567+2*PI())/3)</f>
        <v>#VALUE!</v>
      </c>
      <c r="AK567" s="11" t="e">
        <f>'OddsRatio_working_3-way'!U567/(3*'OddsRatio_working_3-way'!X567^(1/3))*SIN(('OddsRatio_working_3-way'!Y567+4*PI())/3)</f>
        <v>#VALUE!</v>
      </c>
      <c r="AL567" s="11" t="e">
        <f>'OddsRatio_working_3-way'!Z567+'OddsRatio_working_3-way'!AF567</f>
        <v>#VALUE!</v>
      </c>
      <c r="AM567" s="11" t="e">
        <f>'OddsRatio_working_3-way'!AA567+'OddsRatio_working_3-way'!AG567</f>
        <v>#VALUE!</v>
      </c>
      <c r="AN567" s="11" t="e">
        <f>'OddsRatio_working_3-way'!AB567+'OddsRatio_working_3-way'!AH567</f>
        <v>#VALUE!</v>
      </c>
      <c r="AO567" s="11" t="e">
        <f>'OddsRatio_working_3-way'!AC567+'OddsRatio_working_3-way'!AI567</f>
        <v>#VALUE!</v>
      </c>
      <c r="AP567" s="11" t="e">
        <f>'OddsRatio_working_3-way'!AD567+'OddsRatio_working_3-way'!AJ567</f>
        <v>#VALUE!</v>
      </c>
      <c r="AQ567" s="11" t="e">
        <f>'OddsRatio_working_3-way'!AE567+'OddsRatio_working_3-way'!AK567</f>
        <v>#VALUE!</v>
      </c>
      <c r="AR567" s="10" t="str">
        <f>IF(A567="","",IF(('OddsRatio_working_3-way'!X567=0),IF(Q567&gt;0,-Q567^(1/3),(-Q567)^(1/3)),'OddsRatio_working_3-way'!AL567-'OddsRatio_working_3-way'!R567/3))</f>
        <v/>
      </c>
      <c r="AS567" s="11" t="e">
        <f>IF(('OddsRatio_working_3-way'!X567=0),IF(Q567&gt;0,-Q567^(1/3),(-Q567)^(1/3)),'OddsRatio_working_3-way'!AM567-'OddsRatio_working_3-way'!R567/3)</f>
        <v>#VALUE!</v>
      </c>
      <c r="AT567" s="11" t="e">
        <f>IF(('OddsRatio_working_3-way'!X567=0),IF(Q567&gt;0,-Q567^(1/3),(-Q567)^(1/3)),'OddsRatio_working_3-way'!AN567-'OddsRatio_working_3-way'!R567/3)</f>
        <v>#VALUE!</v>
      </c>
      <c r="AU567" s="11" t="e">
        <f>IF(('OddsRatio_working_3-way'!X567=0),0,'OddsRatio_working_3-way'!AO567)</f>
        <v>#VALUE!</v>
      </c>
      <c r="AV567" s="11" t="e">
        <f>IF(('OddsRatio_working_3-way'!X567=0),0,'OddsRatio_working_3-way'!AP567)</f>
        <v>#VALUE!</v>
      </c>
      <c r="AW567" s="11" t="e">
        <f>IF(('OddsRatio_working_3-way'!X567=0),0,'OddsRatio_working_3-way'!AQ567)</f>
        <v>#VALUE!</v>
      </c>
    </row>
    <row r="568" spans="1:49">
      <c r="A568" s="4" t="str">
        <f>IF('True_Odds_Calculator_3-way'!A569="","",'True_Odds_Calculator_3-way'!A569)</f>
        <v/>
      </c>
      <c r="B568" s="4" t="str">
        <f>IF('True_Odds_Calculator_3-way'!B569="","",'True_Odds_Calculator_3-way'!B569)</f>
        <v/>
      </c>
      <c r="C568" s="4" t="str">
        <f>IF('True_Odds_Calculator_3-way'!C569="","",'True_Odds_Calculator_3-way'!C569)</f>
        <v/>
      </c>
      <c r="D568" s="9" t="e">
        <f t="shared" si="117"/>
        <v>#VALUE!</v>
      </c>
      <c r="E568" s="9" t="e">
        <f t="shared" si="118"/>
        <v>#VALUE!</v>
      </c>
      <c r="F568" s="9" t="e">
        <f t="shared" si="119"/>
        <v>#VALUE!</v>
      </c>
      <c r="G568" s="9" t="str">
        <f t="shared" si="120"/>
        <v/>
      </c>
      <c r="H568" s="9" t="str">
        <f t="shared" si="121"/>
        <v/>
      </c>
      <c r="I568" s="9" t="str">
        <f t="shared" si="122"/>
        <v/>
      </c>
      <c r="J568" s="9" t="str">
        <f t="shared" si="123"/>
        <v/>
      </c>
      <c r="K568" s="11" t="e">
        <f t="shared" si="124"/>
        <v>#VALUE!</v>
      </c>
      <c r="L568" s="11" t="e">
        <f t="shared" si="125"/>
        <v>#VALUE!</v>
      </c>
      <c r="M568" s="11" t="e">
        <f t="shared" si="126"/>
        <v>#VALUE!</v>
      </c>
      <c r="N568" s="11" t="e">
        <f>'OddsRatio_working_3-way'!K568+'OddsRatio_working_3-way'!L568+'OddsRatio_working_3-way'!M568-('OddsRatio_working_3-way'!K568*'OddsRatio_working_3-way'!L568)-('OddsRatio_working_3-way'!K568*'OddsRatio_working_3-way'!M568)-('OddsRatio_working_3-way'!L568*'OddsRatio_working_3-way'!M568)+('OddsRatio_working_3-way'!K568*'OddsRatio_working_3-way'!L568*'OddsRatio_working_3-way'!M568)-1</f>
        <v>#VALUE!</v>
      </c>
      <c r="O568" s="11">
        <f>0</f>
        <v>0</v>
      </c>
      <c r="P568" s="11" t="e">
        <f>('OddsRatio_working_3-way'!K568*'OddsRatio_working_3-way'!L568)+('OddsRatio_working_3-way'!K568*'OddsRatio_working_3-way'!M568)+('OddsRatio_working_3-way'!L568*'OddsRatio_working_3-way'!M568)-(3*'OddsRatio_working_3-way'!K568*'OddsRatio_working_3-way'!L568*'OddsRatio_working_3-way'!M568)</f>
        <v>#VALUE!</v>
      </c>
      <c r="Q568" s="11" t="e">
        <f>2*'OddsRatio_working_3-way'!K568*'OddsRatio_working_3-way'!L568*'OddsRatio_working_3-way'!M568</f>
        <v>#VALUE!</v>
      </c>
      <c r="R568" s="11" t="e">
        <f t="shared" si="127"/>
        <v>#VALUE!</v>
      </c>
      <c r="S568" s="11" t="e">
        <f t="shared" si="128"/>
        <v>#VALUE!</v>
      </c>
      <c r="T568" s="11" t="e">
        <f t="shared" si="129"/>
        <v>#VALUE!</v>
      </c>
      <c r="U568" s="11" t="e">
        <f>'OddsRatio_working_3-way'!S568-'OddsRatio_working_3-way'!R568^2/3</f>
        <v>#VALUE!</v>
      </c>
      <c r="V568" s="11" t="e">
        <f>'OddsRatio_working_3-way'!S568*'OddsRatio_working_3-way'!R568/3-2*'OddsRatio_working_3-way'!R568^3/27-'OddsRatio_working_3-way'!T568</f>
        <v>#VALUE!</v>
      </c>
      <c r="W568" s="11" t="e">
        <f>'OddsRatio_working_3-way'!V568^2+4*'OddsRatio_working_3-way'!U568^3/27</f>
        <v>#VALUE!</v>
      </c>
      <c r="X568" s="11" t="e">
        <f>IF('OddsRatio_working_3-way'!W568&gt;0,IF(ABS('OddsRatio_working_3-way'!V568+SQRT('OddsRatio_working_3-way'!W568))/2&gt;0,ABS('OddsRatio_working_3-way'!V568+SQRT('OddsRatio_working_3-way'!W568))/2,ABS('OddsRatio_working_3-way'!V568-SQRT('OddsRatio_working_3-way'!W568))/2),SQRT(-'OddsRatio_working_3-way'!U568^3/27))</f>
        <v>#VALUE!</v>
      </c>
      <c r="Y568" s="11" t="e">
        <f>IF('OddsRatio_working_3-way'!W568&gt;=0,IF('OddsRatio_working_3-way'!V568+SQRT('OddsRatio_working_3-way'!W568)&gt;0,0,PI()),ACOS('OddsRatio_working_3-way'!V568/(2*'OddsRatio_working_3-way'!X568)))</f>
        <v>#VALUE!</v>
      </c>
      <c r="Z568" s="11" t="e">
        <f>'OddsRatio_working_3-way'!X568^(1/3)*COS('OddsRatio_working_3-way'!Y568/3)</f>
        <v>#VALUE!</v>
      </c>
      <c r="AA568" s="11" t="e">
        <f>'OddsRatio_working_3-way'!X568^(1/3)*COS(('OddsRatio_working_3-way'!Y568+2*PI())/3)</f>
        <v>#VALUE!</v>
      </c>
      <c r="AB568" s="11" t="e">
        <f>'OddsRatio_working_3-way'!X568^(1/3)*COS(('OddsRatio_working_3-way'!Y568+4*PI())/3)</f>
        <v>#VALUE!</v>
      </c>
      <c r="AC568" s="11" t="e">
        <f>'OddsRatio_working_3-way'!X568^(1/3)*SIN('OddsRatio_working_3-way'!Y568/3)</f>
        <v>#VALUE!</v>
      </c>
      <c r="AD568" s="11" t="e">
        <f>'OddsRatio_working_3-way'!X568^(1/3)*SIN(('OddsRatio_working_3-way'!Y568+2*PI())/3)</f>
        <v>#VALUE!</v>
      </c>
      <c r="AE568" s="11" t="e">
        <f>'OddsRatio_working_3-way'!X568^(1/3)*SIN(('OddsRatio_working_3-way'!Y568+4*PI())/3)</f>
        <v>#VALUE!</v>
      </c>
      <c r="AF568" s="11" t="e">
        <f>-'OddsRatio_working_3-way'!U568/(3*'OddsRatio_working_3-way'!X568^(1/3))*COS(('OddsRatio_working_3-way'!Y568)/3)</f>
        <v>#VALUE!</v>
      </c>
      <c r="AG568" s="11" t="e">
        <f>-'OddsRatio_working_3-way'!U568/(3*'OddsRatio_working_3-way'!X568^(1/3))*COS(('OddsRatio_working_3-way'!Y568+2*PI())/3)</f>
        <v>#VALUE!</v>
      </c>
      <c r="AH568" s="11" t="e">
        <f>-'OddsRatio_working_3-way'!U568/(3*'OddsRatio_working_3-way'!X568^(1/3))*COS(('OddsRatio_working_3-way'!Y568+4*PI())/3)</f>
        <v>#VALUE!</v>
      </c>
      <c r="AI568" s="11" t="e">
        <f>'OddsRatio_working_3-way'!U568/(3*'OddsRatio_working_3-way'!X568^(1/3))*SIN(('OddsRatio_working_3-way'!Y568)/3)</f>
        <v>#VALUE!</v>
      </c>
      <c r="AJ568" s="11" t="e">
        <f>'OddsRatio_working_3-way'!U568/(3*'OddsRatio_working_3-way'!X568^(1/3))*SIN(('OddsRatio_working_3-way'!Y568+2*PI())/3)</f>
        <v>#VALUE!</v>
      </c>
      <c r="AK568" s="11" t="e">
        <f>'OddsRatio_working_3-way'!U568/(3*'OddsRatio_working_3-way'!X568^(1/3))*SIN(('OddsRatio_working_3-way'!Y568+4*PI())/3)</f>
        <v>#VALUE!</v>
      </c>
      <c r="AL568" s="11" t="e">
        <f>'OddsRatio_working_3-way'!Z568+'OddsRatio_working_3-way'!AF568</f>
        <v>#VALUE!</v>
      </c>
      <c r="AM568" s="11" t="e">
        <f>'OddsRatio_working_3-way'!AA568+'OddsRatio_working_3-way'!AG568</f>
        <v>#VALUE!</v>
      </c>
      <c r="AN568" s="11" t="e">
        <f>'OddsRatio_working_3-way'!AB568+'OddsRatio_working_3-way'!AH568</f>
        <v>#VALUE!</v>
      </c>
      <c r="AO568" s="11" t="e">
        <f>'OddsRatio_working_3-way'!AC568+'OddsRatio_working_3-way'!AI568</f>
        <v>#VALUE!</v>
      </c>
      <c r="AP568" s="11" t="e">
        <f>'OddsRatio_working_3-way'!AD568+'OddsRatio_working_3-way'!AJ568</f>
        <v>#VALUE!</v>
      </c>
      <c r="AQ568" s="11" t="e">
        <f>'OddsRatio_working_3-way'!AE568+'OddsRatio_working_3-way'!AK568</f>
        <v>#VALUE!</v>
      </c>
      <c r="AR568" s="10" t="str">
        <f>IF(A568="","",IF(('OddsRatio_working_3-way'!X568=0),IF(Q568&gt;0,-Q568^(1/3),(-Q568)^(1/3)),'OddsRatio_working_3-way'!AL568-'OddsRatio_working_3-way'!R568/3))</f>
        <v/>
      </c>
      <c r="AS568" s="11" t="e">
        <f>IF(('OddsRatio_working_3-way'!X568=0),IF(Q568&gt;0,-Q568^(1/3),(-Q568)^(1/3)),'OddsRatio_working_3-way'!AM568-'OddsRatio_working_3-way'!R568/3)</f>
        <v>#VALUE!</v>
      </c>
      <c r="AT568" s="11" t="e">
        <f>IF(('OddsRatio_working_3-way'!X568=0),IF(Q568&gt;0,-Q568^(1/3),(-Q568)^(1/3)),'OddsRatio_working_3-way'!AN568-'OddsRatio_working_3-way'!R568/3)</f>
        <v>#VALUE!</v>
      </c>
      <c r="AU568" s="11" t="e">
        <f>IF(('OddsRatio_working_3-way'!X568=0),0,'OddsRatio_working_3-way'!AO568)</f>
        <v>#VALUE!</v>
      </c>
      <c r="AV568" s="11" t="e">
        <f>IF(('OddsRatio_working_3-way'!X568=0),0,'OddsRatio_working_3-way'!AP568)</f>
        <v>#VALUE!</v>
      </c>
      <c r="AW568" s="11" t="e">
        <f>IF(('OddsRatio_working_3-way'!X568=0),0,'OddsRatio_working_3-way'!AQ568)</f>
        <v>#VALUE!</v>
      </c>
    </row>
    <row r="569" spans="1:49">
      <c r="A569" s="4" t="str">
        <f>IF('True_Odds_Calculator_3-way'!A570="","",'True_Odds_Calculator_3-way'!A570)</f>
        <v/>
      </c>
      <c r="B569" s="4" t="str">
        <f>IF('True_Odds_Calculator_3-way'!B570="","",'True_Odds_Calculator_3-way'!B570)</f>
        <v/>
      </c>
      <c r="C569" s="4" t="str">
        <f>IF('True_Odds_Calculator_3-way'!C570="","",'True_Odds_Calculator_3-way'!C570)</f>
        <v/>
      </c>
      <c r="D569" s="9" t="e">
        <f t="shared" si="117"/>
        <v>#VALUE!</v>
      </c>
      <c r="E569" s="9" t="e">
        <f t="shared" si="118"/>
        <v>#VALUE!</v>
      </c>
      <c r="F569" s="9" t="e">
        <f t="shared" si="119"/>
        <v>#VALUE!</v>
      </c>
      <c r="G569" s="9" t="str">
        <f t="shared" si="120"/>
        <v/>
      </c>
      <c r="H569" s="9" t="str">
        <f t="shared" si="121"/>
        <v/>
      </c>
      <c r="I569" s="9" t="str">
        <f t="shared" si="122"/>
        <v/>
      </c>
      <c r="J569" s="9" t="str">
        <f t="shared" si="123"/>
        <v/>
      </c>
      <c r="K569" s="11" t="e">
        <f t="shared" si="124"/>
        <v>#VALUE!</v>
      </c>
      <c r="L569" s="11" t="e">
        <f t="shared" si="125"/>
        <v>#VALUE!</v>
      </c>
      <c r="M569" s="11" t="e">
        <f t="shared" si="126"/>
        <v>#VALUE!</v>
      </c>
      <c r="N569" s="11" t="e">
        <f>'OddsRatio_working_3-way'!K569+'OddsRatio_working_3-way'!L569+'OddsRatio_working_3-way'!M569-('OddsRatio_working_3-way'!K569*'OddsRatio_working_3-way'!L569)-('OddsRatio_working_3-way'!K569*'OddsRatio_working_3-way'!M569)-('OddsRatio_working_3-way'!L569*'OddsRatio_working_3-way'!M569)+('OddsRatio_working_3-way'!K569*'OddsRatio_working_3-way'!L569*'OddsRatio_working_3-way'!M569)-1</f>
        <v>#VALUE!</v>
      </c>
      <c r="O569" s="11">
        <f>0</f>
        <v>0</v>
      </c>
      <c r="P569" s="11" t="e">
        <f>('OddsRatio_working_3-way'!K569*'OddsRatio_working_3-way'!L569)+('OddsRatio_working_3-way'!K569*'OddsRatio_working_3-way'!M569)+('OddsRatio_working_3-way'!L569*'OddsRatio_working_3-way'!M569)-(3*'OddsRatio_working_3-way'!K569*'OddsRatio_working_3-way'!L569*'OddsRatio_working_3-way'!M569)</f>
        <v>#VALUE!</v>
      </c>
      <c r="Q569" s="11" t="e">
        <f>2*'OddsRatio_working_3-way'!K569*'OddsRatio_working_3-way'!L569*'OddsRatio_working_3-way'!M569</f>
        <v>#VALUE!</v>
      </c>
      <c r="R569" s="11" t="e">
        <f t="shared" si="127"/>
        <v>#VALUE!</v>
      </c>
      <c r="S569" s="11" t="e">
        <f t="shared" si="128"/>
        <v>#VALUE!</v>
      </c>
      <c r="T569" s="11" t="e">
        <f t="shared" si="129"/>
        <v>#VALUE!</v>
      </c>
      <c r="U569" s="11" t="e">
        <f>'OddsRatio_working_3-way'!S569-'OddsRatio_working_3-way'!R569^2/3</f>
        <v>#VALUE!</v>
      </c>
      <c r="V569" s="11" t="e">
        <f>'OddsRatio_working_3-way'!S569*'OddsRatio_working_3-way'!R569/3-2*'OddsRatio_working_3-way'!R569^3/27-'OddsRatio_working_3-way'!T569</f>
        <v>#VALUE!</v>
      </c>
      <c r="W569" s="11" t="e">
        <f>'OddsRatio_working_3-way'!V569^2+4*'OddsRatio_working_3-way'!U569^3/27</f>
        <v>#VALUE!</v>
      </c>
      <c r="X569" s="11" t="e">
        <f>IF('OddsRatio_working_3-way'!W569&gt;0,IF(ABS('OddsRatio_working_3-way'!V569+SQRT('OddsRatio_working_3-way'!W569))/2&gt;0,ABS('OddsRatio_working_3-way'!V569+SQRT('OddsRatio_working_3-way'!W569))/2,ABS('OddsRatio_working_3-way'!V569-SQRT('OddsRatio_working_3-way'!W569))/2),SQRT(-'OddsRatio_working_3-way'!U569^3/27))</f>
        <v>#VALUE!</v>
      </c>
      <c r="Y569" s="11" t="e">
        <f>IF('OddsRatio_working_3-way'!W569&gt;=0,IF('OddsRatio_working_3-way'!V569+SQRT('OddsRatio_working_3-way'!W569)&gt;0,0,PI()),ACOS('OddsRatio_working_3-way'!V569/(2*'OddsRatio_working_3-way'!X569)))</f>
        <v>#VALUE!</v>
      </c>
      <c r="Z569" s="11" t="e">
        <f>'OddsRatio_working_3-way'!X569^(1/3)*COS('OddsRatio_working_3-way'!Y569/3)</f>
        <v>#VALUE!</v>
      </c>
      <c r="AA569" s="11" t="e">
        <f>'OddsRatio_working_3-way'!X569^(1/3)*COS(('OddsRatio_working_3-way'!Y569+2*PI())/3)</f>
        <v>#VALUE!</v>
      </c>
      <c r="AB569" s="11" t="e">
        <f>'OddsRatio_working_3-way'!X569^(1/3)*COS(('OddsRatio_working_3-way'!Y569+4*PI())/3)</f>
        <v>#VALUE!</v>
      </c>
      <c r="AC569" s="11" t="e">
        <f>'OddsRatio_working_3-way'!X569^(1/3)*SIN('OddsRatio_working_3-way'!Y569/3)</f>
        <v>#VALUE!</v>
      </c>
      <c r="AD569" s="11" t="e">
        <f>'OddsRatio_working_3-way'!X569^(1/3)*SIN(('OddsRatio_working_3-way'!Y569+2*PI())/3)</f>
        <v>#VALUE!</v>
      </c>
      <c r="AE569" s="11" t="e">
        <f>'OddsRatio_working_3-way'!X569^(1/3)*SIN(('OddsRatio_working_3-way'!Y569+4*PI())/3)</f>
        <v>#VALUE!</v>
      </c>
      <c r="AF569" s="11" t="e">
        <f>-'OddsRatio_working_3-way'!U569/(3*'OddsRatio_working_3-way'!X569^(1/3))*COS(('OddsRatio_working_3-way'!Y569)/3)</f>
        <v>#VALUE!</v>
      </c>
      <c r="AG569" s="11" t="e">
        <f>-'OddsRatio_working_3-way'!U569/(3*'OddsRatio_working_3-way'!X569^(1/3))*COS(('OddsRatio_working_3-way'!Y569+2*PI())/3)</f>
        <v>#VALUE!</v>
      </c>
      <c r="AH569" s="11" t="e">
        <f>-'OddsRatio_working_3-way'!U569/(3*'OddsRatio_working_3-way'!X569^(1/3))*COS(('OddsRatio_working_3-way'!Y569+4*PI())/3)</f>
        <v>#VALUE!</v>
      </c>
      <c r="AI569" s="11" t="e">
        <f>'OddsRatio_working_3-way'!U569/(3*'OddsRatio_working_3-way'!X569^(1/3))*SIN(('OddsRatio_working_3-way'!Y569)/3)</f>
        <v>#VALUE!</v>
      </c>
      <c r="AJ569" s="11" t="e">
        <f>'OddsRatio_working_3-way'!U569/(3*'OddsRatio_working_3-way'!X569^(1/3))*SIN(('OddsRatio_working_3-way'!Y569+2*PI())/3)</f>
        <v>#VALUE!</v>
      </c>
      <c r="AK569" s="11" t="e">
        <f>'OddsRatio_working_3-way'!U569/(3*'OddsRatio_working_3-way'!X569^(1/3))*SIN(('OddsRatio_working_3-way'!Y569+4*PI())/3)</f>
        <v>#VALUE!</v>
      </c>
      <c r="AL569" s="11" t="e">
        <f>'OddsRatio_working_3-way'!Z569+'OddsRatio_working_3-way'!AF569</f>
        <v>#VALUE!</v>
      </c>
      <c r="AM569" s="11" t="e">
        <f>'OddsRatio_working_3-way'!AA569+'OddsRatio_working_3-way'!AG569</f>
        <v>#VALUE!</v>
      </c>
      <c r="AN569" s="11" t="e">
        <f>'OddsRatio_working_3-way'!AB569+'OddsRatio_working_3-way'!AH569</f>
        <v>#VALUE!</v>
      </c>
      <c r="AO569" s="11" t="e">
        <f>'OddsRatio_working_3-way'!AC569+'OddsRatio_working_3-way'!AI569</f>
        <v>#VALUE!</v>
      </c>
      <c r="AP569" s="11" t="e">
        <f>'OddsRatio_working_3-way'!AD569+'OddsRatio_working_3-way'!AJ569</f>
        <v>#VALUE!</v>
      </c>
      <c r="AQ569" s="11" t="e">
        <f>'OddsRatio_working_3-way'!AE569+'OddsRatio_working_3-way'!AK569</f>
        <v>#VALUE!</v>
      </c>
      <c r="AR569" s="10" t="str">
        <f>IF(A569="","",IF(('OddsRatio_working_3-way'!X569=0),IF(Q569&gt;0,-Q569^(1/3),(-Q569)^(1/3)),'OddsRatio_working_3-way'!AL569-'OddsRatio_working_3-way'!R569/3))</f>
        <v/>
      </c>
      <c r="AS569" s="11" t="e">
        <f>IF(('OddsRatio_working_3-way'!X569=0),IF(Q569&gt;0,-Q569^(1/3),(-Q569)^(1/3)),'OddsRatio_working_3-way'!AM569-'OddsRatio_working_3-way'!R569/3)</f>
        <v>#VALUE!</v>
      </c>
      <c r="AT569" s="11" t="e">
        <f>IF(('OddsRatio_working_3-way'!X569=0),IF(Q569&gt;0,-Q569^(1/3),(-Q569)^(1/3)),'OddsRatio_working_3-way'!AN569-'OddsRatio_working_3-way'!R569/3)</f>
        <v>#VALUE!</v>
      </c>
      <c r="AU569" s="11" t="e">
        <f>IF(('OddsRatio_working_3-way'!X569=0),0,'OddsRatio_working_3-way'!AO569)</f>
        <v>#VALUE!</v>
      </c>
      <c r="AV569" s="11" t="e">
        <f>IF(('OddsRatio_working_3-way'!X569=0),0,'OddsRatio_working_3-way'!AP569)</f>
        <v>#VALUE!</v>
      </c>
      <c r="AW569" s="11" t="e">
        <f>IF(('OddsRatio_working_3-way'!X569=0),0,'OddsRatio_working_3-way'!AQ569)</f>
        <v>#VALUE!</v>
      </c>
    </row>
    <row r="570" spans="1:49">
      <c r="A570" s="4" t="str">
        <f>IF('True_Odds_Calculator_3-way'!A571="","",'True_Odds_Calculator_3-way'!A571)</f>
        <v/>
      </c>
      <c r="B570" s="4" t="str">
        <f>IF('True_Odds_Calculator_3-way'!B571="","",'True_Odds_Calculator_3-way'!B571)</f>
        <v/>
      </c>
      <c r="C570" s="4" t="str">
        <f>IF('True_Odds_Calculator_3-way'!C571="","",'True_Odds_Calculator_3-way'!C571)</f>
        <v/>
      </c>
      <c r="D570" s="9" t="e">
        <f t="shared" si="117"/>
        <v>#VALUE!</v>
      </c>
      <c r="E570" s="9" t="e">
        <f t="shared" si="118"/>
        <v>#VALUE!</v>
      </c>
      <c r="F570" s="9" t="e">
        <f t="shared" si="119"/>
        <v>#VALUE!</v>
      </c>
      <c r="G570" s="9" t="str">
        <f t="shared" si="120"/>
        <v/>
      </c>
      <c r="H570" s="9" t="str">
        <f t="shared" si="121"/>
        <v/>
      </c>
      <c r="I570" s="9" t="str">
        <f t="shared" si="122"/>
        <v/>
      </c>
      <c r="J570" s="9" t="str">
        <f t="shared" si="123"/>
        <v/>
      </c>
      <c r="K570" s="11" t="e">
        <f t="shared" si="124"/>
        <v>#VALUE!</v>
      </c>
      <c r="L570" s="11" t="e">
        <f t="shared" si="125"/>
        <v>#VALUE!</v>
      </c>
      <c r="M570" s="11" t="e">
        <f t="shared" si="126"/>
        <v>#VALUE!</v>
      </c>
      <c r="N570" s="11" t="e">
        <f>'OddsRatio_working_3-way'!K570+'OddsRatio_working_3-way'!L570+'OddsRatio_working_3-way'!M570-('OddsRatio_working_3-way'!K570*'OddsRatio_working_3-way'!L570)-('OddsRatio_working_3-way'!K570*'OddsRatio_working_3-way'!M570)-('OddsRatio_working_3-way'!L570*'OddsRatio_working_3-way'!M570)+('OddsRatio_working_3-way'!K570*'OddsRatio_working_3-way'!L570*'OddsRatio_working_3-way'!M570)-1</f>
        <v>#VALUE!</v>
      </c>
      <c r="O570" s="11">
        <f>0</f>
        <v>0</v>
      </c>
      <c r="P570" s="11" t="e">
        <f>('OddsRatio_working_3-way'!K570*'OddsRatio_working_3-way'!L570)+('OddsRatio_working_3-way'!K570*'OddsRatio_working_3-way'!M570)+('OddsRatio_working_3-way'!L570*'OddsRatio_working_3-way'!M570)-(3*'OddsRatio_working_3-way'!K570*'OddsRatio_working_3-way'!L570*'OddsRatio_working_3-way'!M570)</f>
        <v>#VALUE!</v>
      </c>
      <c r="Q570" s="11" t="e">
        <f>2*'OddsRatio_working_3-way'!K570*'OddsRatio_working_3-way'!L570*'OddsRatio_working_3-way'!M570</f>
        <v>#VALUE!</v>
      </c>
      <c r="R570" s="11" t="e">
        <f t="shared" si="127"/>
        <v>#VALUE!</v>
      </c>
      <c r="S570" s="11" t="e">
        <f t="shared" si="128"/>
        <v>#VALUE!</v>
      </c>
      <c r="T570" s="11" t="e">
        <f t="shared" si="129"/>
        <v>#VALUE!</v>
      </c>
      <c r="U570" s="11" t="e">
        <f>'OddsRatio_working_3-way'!S570-'OddsRatio_working_3-way'!R570^2/3</f>
        <v>#VALUE!</v>
      </c>
      <c r="V570" s="11" t="e">
        <f>'OddsRatio_working_3-way'!S570*'OddsRatio_working_3-way'!R570/3-2*'OddsRatio_working_3-way'!R570^3/27-'OddsRatio_working_3-way'!T570</f>
        <v>#VALUE!</v>
      </c>
      <c r="W570" s="11" t="e">
        <f>'OddsRatio_working_3-way'!V570^2+4*'OddsRatio_working_3-way'!U570^3/27</f>
        <v>#VALUE!</v>
      </c>
      <c r="X570" s="11" t="e">
        <f>IF('OddsRatio_working_3-way'!W570&gt;0,IF(ABS('OddsRatio_working_3-way'!V570+SQRT('OddsRatio_working_3-way'!W570))/2&gt;0,ABS('OddsRatio_working_3-way'!V570+SQRT('OddsRatio_working_3-way'!W570))/2,ABS('OddsRatio_working_3-way'!V570-SQRT('OddsRatio_working_3-way'!W570))/2),SQRT(-'OddsRatio_working_3-way'!U570^3/27))</f>
        <v>#VALUE!</v>
      </c>
      <c r="Y570" s="11" t="e">
        <f>IF('OddsRatio_working_3-way'!W570&gt;=0,IF('OddsRatio_working_3-way'!V570+SQRT('OddsRatio_working_3-way'!W570)&gt;0,0,PI()),ACOS('OddsRatio_working_3-way'!V570/(2*'OddsRatio_working_3-way'!X570)))</f>
        <v>#VALUE!</v>
      </c>
      <c r="Z570" s="11" t="e">
        <f>'OddsRatio_working_3-way'!X570^(1/3)*COS('OddsRatio_working_3-way'!Y570/3)</f>
        <v>#VALUE!</v>
      </c>
      <c r="AA570" s="11" t="e">
        <f>'OddsRatio_working_3-way'!X570^(1/3)*COS(('OddsRatio_working_3-way'!Y570+2*PI())/3)</f>
        <v>#VALUE!</v>
      </c>
      <c r="AB570" s="11" t="e">
        <f>'OddsRatio_working_3-way'!X570^(1/3)*COS(('OddsRatio_working_3-way'!Y570+4*PI())/3)</f>
        <v>#VALUE!</v>
      </c>
      <c r="AC570" s="11" t="e">
        <f>'OddsRatio_working_3-way'!X570^(1/3)*SIN('OddsRatio_working_3-way'!Y570/3)</f>
        <v>#VALUE!</v>
      </c>
      <c r="AD570" s="11" t="e">
        <f>'OddsRatio_working_3-way'!X570^(1/3)*SIN(('OddsRatio_working_3-way'!Y570+2*PI())/3)</f>
        <v>#VALUE!</v>
      </c>
      <c r="AE570" s="11" t="e">
        <f>'OddsRatio_working_3-way'!X570^(1/3)*SIN(('OddsRatio_working_3-way'!Y570+4*PI())/3)</f>
        <v>#VALUE!</v>
      </c>
      <c r="AF570" s="11" t="e">
        <f>-'OddsRatio_working_3-way'!U570/(3*'OddsRatio_working_3-way'!X570^(1/3))*COS(('OddsRatio_working_3-way'!Y570)/3)</f>
        <v>#VALUE!</v>
      </c>
      <c r="AG570" s="11" t="e">
        <f>-'OddsRatio_working_3-way'!U570/(3*'OddsRatio_working_3-way'!X570^(1/3))*COS(('OddsRatio_working_3-way'!Y570+2*PI())/3)</f>
        <v>#VALUE!</v>
      </c>
      <c r="AH570" s="11" t="e">
        <f>-'OddsRatio_working_3-way'!U570/(3*'OddsRatio_working_3-way'!X570^(1/3))*COS(('OddsRatio_working_3-way'!Y570+4*PI())/3)</f>
        <v>#VALUE!</v>
      </c>
      <c r="AI570" s="11" t="e">
        <f>'OddsRatio_working_3-way'!U570/(3*'OddsRatio_working_3-way'!X570^(1/3))*SIN(('OddsRatio_working_3-way'!Y570)/3)</f>
        <v>#VALUE!</v>
      </c>
      <c r="AJ570" s="11" t="e">
        <f>'OddsRatio_working_3-way'!U570/(3*'OddsRatio_working_3-way'!X570^(1/3))*SIN(('OddsRatio_working_3-way'!Y570+2*PI())/3)</f>
        <v>#VALUE!</v>
      </c>
      <c r="AK570" s="11" t="e">
        <f>'OddsRatio_working_3-way'!U570/(3*'OddsRatio_working_3-way'!X570^(1/3))*SIN(('OddsRatio_working_3-way'!Y570+4*PI())/3)</f>
        <v>#VALUE!</v>
      </c>
      <c r="AL570" s="11" t="e">
        <f>'OddsRatio_working_3-way'!Z570+'OddsRatio_working_3-way'!AF570</f>
        <v>#VALUE!</v>
      </c>
      <c r="AM570" s="11" t="e">
        <f>'OddsRatio_working_3-way'!AA570+'OddsRatio_working_3-way'!AG570</f>
        <v>#VALUE!</v>
      </c>
      <c r="AN570" s="11" t="e">
        <f>'OddsRatio_working_3-way'!AB570+'OddsRatio_working_3-way'!AH570</f>
        <v>#VALUE!</v>
      </c>
      <c r="AO570" s="11" t="e">
        <f>'OddsRatio_working_3-way'!AC570+'OddsRatio_working_3-way'!AI570</f>
        <v>#VALUE!</v>
      </c>
      <c r="AP570" s="11" t="e">
        <f>'OddsRatio_working_3-way'!AD570+'OddsRatio_working_3-way'!AJ570</f>
        <v>#VALUE!</v>
      </c>
      <c r="AQ570" s="11" t="e">
        <f>'OddsRatio_working_3-way'!AE570+'OddsRatio_working_3-way'!AK570</f>
        <v>#VALUE!</v>
      </c>
      <c r="AR570" s="10" t="str">
        <f>IF(A570="","",IF(('OddsRatio_working_3-way'!X570=0),IF(Q570&gt;0,-Q570^(1/3),(-Q570)^(1/3)),'OddsRatio_working_3-way'!AL570-'OddsRatio_working_3-way'!R570/3))</f>
        <v/>
      </c>
      <c r="AS570" s="11" t="e">
        <f>IF(('OddsRatio_working_3-way'!X570=0),IF(Q570&gt;0,-Q570^(1/3),(-Q570)^(1/3)),'OddsRatio_working_3-way'!AM570-'OddsRatio_working_3-way'!R570/3)</f>
        <v>#VALUE!</v>
      </c>
      <c r="AT570" s="11" t="e">
        <f>IF(('OddsRatio_working_3-way'!X570=0),IF(Q570&gt;0,-Q570^(1/3),(-Q570)^(1/3)),'OddsRatio_working_3-way'!AN570-'OddsRatio_working_3-way'!R570/3)</f>
        <v>#VALUE!</v>
      </c>
      <c r="AU570" s="11" t="e">
        <f>IF(('OddsRatio_working_3-way'!X570=0),0,'OddsRatio_working_3-way'!AO570)</f>
        <v>#VALUE!</v>
      </c>
      <c r="AV570" s="11" t="e">
        <f>IF(('OddsRatio_working_3-way'!X570=0),0,'OddsRatio_working_3-way'!AP570)</f>
        <v>#VALUE!</v>
      </c>
      <c r="AW570" s="11" t="e">
        <f>IF(('OddsRatio_working_3-way'!X570=0),0,'OddsRatio_working_3-way'!AQ570)</f>
        <v>#VALUE!</v>
      </c>
    </row>
    <row r="571" spans="1:49">
      <c r="A571" s="4" t="str">
        <f>IF('True_Odds_Calculator_3-way'!A572="","",'True_Odds_Calculator_3-way'!A572)</f>
        <v/>
      </c>
      <c r="B571" s="4" t="str">
        <f>IF('True_Odds_Calculator_3-way'!B572="","",'True_Odds_Calculator_3-way'!B572)</f>
        <v/>
      </c>
      <c r="C571" s="4" t="str">
        <f>IF('True_Odds_Calculator_3-way'!C572="","",'True_Odds_Calculator_3-way'!C572)</f>
        <v/>
      </c>
      <c r="D571" s="9" t="e">
        <f t="shared" si="117"/>
        <v>#VALUE!</v>
      </c>
      <c r="E571" s="9" t="e">
        <f t="shared" si="118"/>
        <v>#VALUE!</v>
      </c>
      <c r="F571" s="9" t="e">
        <f t="shared" si="119"/>
        <v>#VALUE!</v>
      </c>
      <c r="G571" s="9" t="str">
        <f t="shared" si="120"/>
        <v/>
      </c>
      <c r="H571" s="9" t="str">
        <f t="shared" si="121"/>
        <v/>
      </c>
      <c r="I571" s="9" t="str">
        <f t="shared" si="122"/>
        <v/>
      </c>
      <c r="J571" s="9" t="str">
        <f t="shared" si="123"/>
        <v/>
      </c>
      <c r="K571" s="11" t="e">
        <f t="shared" si="124"/>
        <v>#VALUE!</v>
      </c>
      <c r="L571" s="11" t="e">
        <f t="shared" si="125"/>
        <v>#VALUE!</v>
      </c>
      <c r="M571" s="11" t="e">
        <f t="shared" si="126"/>
        <v>#VALUE!</v>
      </c>
      <c r="N571" s="11" t="e">
        <f>'OddsRatio_working_3-way'!K571+'OddsRatio_working_3-way'!L571+'OddsRatio_working_3-way'!M571-('OddsRatio_working_3-way'!K571*'OddsRatio_working_3-way'!L571)-('OddsRatio_working_3-way'!K571*'OddsRatio_working_3-way'!M571)-('OddsRatio_working_3-way'!L571*'OddsRatio_working_3-way'!M571)+('OddsRatio_working_3-way'!K571*'OddsRatio_working_3-way'!L571*'OddsRatio_working_3-way'!M571)-1</f>
        <v>#VALUE!</v>
      </c>
      <c r="O571" s="11">
        <f>0</f>
        <v>0</v>
      </c>
      <c r="P571" s="11" t="e">
        <f>('OddsRatio_working_3-way'!K571*'OddsRatio_working_3-way'!L571)+('OddsRatio_working_3-way'!K571*'OddsRatio_working_3-way'!M571)+('OddsRatio_working_3-way'!L571*'OddsRatio_working_3-way'!M571)-(3*'OddsRatio_working_3-way'!K571*'OddsRatio_working_3-way'!L571*'OddsRatio_working_3-way'!M571)</f>
        <v>#VALUE!</v>
      </c>
      <c r="Q571" s="11" t="e">
        <f>2*'OddsRatio_working_3-way'!K571*'OddsRatio_working_3-way'!L571*'OddsRatio_working_3-way'!M571</f>
        <v>#VALUE!</v>
      </c>
      <c r="R571" s="11" t="e">
        <f t="shared" si="127"/>
        <v>#VALUE!</v>
      </c>
      <c r="S571" s="11" t="e">
        <f t="shared" si="128"/>
        <v>#VALUE!</v>
      </c>
      <c r="T571" s="11" t="e">
        <f t="shared" si="129"/>
        <v>#VALUE!</v>
      </c>
      <c r="U571" s="11" t="e">
        <f>'OddsRatio_working_3-way'!S571-'OddsRatio_working_3-way'!R571^2/3</f>
        <v>#VALUE!</v>
      </c>
      <c r="V571" s="11" t="e">
        <f>'OddsRatio_working_3-way'!S571*'OddsRatio_working_3-way'!R571/3-2*'OddsRatio_working_3-way'!R571^3/27-'OddsRatio_working_3-way'!T571</f>
        <v>#VALUE!</v>
      </c>
      <c r="W571" s="11" t="e">
        <f>'OddsRatio_working_3-way'!V571^2+4*'OddsRatio_working_3-way'!U571^3/27</f>
        <v>#VALUE!</v>
      </c>
      <c r="X571" s="11" t="e">
        <f>IF('OddsRatio_working_3-way'!W571&gt;0,IF(ABS('OddsRatio_working_3-way'!V571+SQRT('OddsRatio_working_3-way'!W571))/2&gt;0,ABS('OddsRatio_working_3-way'!V571+SQRT('OddsRatio_working_3-way'!W571))/2,ABS('OddsRatio_working_3-way'!V571-SQRT('OddsRatio_working_3-way'!W571))/2),SQRT(-'OddsRatio_working_3-way'!U571^3/27))</f>
        <v>#VALUE!</v>
      </c>
      <c r="Y571" s="11" t="e">
        <f>IF('OddsRatio_working_3-way'!W571&gt;=0,IF('OddsRatio_working_3-way'!V571+SQRT('OddsRatio_working_3-way'!W571)&gt;0,0,PI()),ACOS('OddsRatio_working_3-way'!V571/(2*'OddsRatio_working_3-way'!X571)))</f>
        <v>#VALUE!</v>
      </c>
      <c r="Z571" s="11" t="e">
        <f>'OddsRatio_working_3-way'!X571^(1/3)*COS('OddsRatio_working_3-way'!Y571/3)</f>
        <v>#VALUE!</v>
      </c>
      <c r="AA571" s="11" t="e">
        <f>'OddsRatio_working_3-way'!X571^(1/3)*COS(('OddsRatio_working_3-way'!Y571+2*PI())/3)</f>
        <v>#VALUE!</v>
      </c>
      <c r="AB571" s="11" t="e">
        <f>'OddsRatio_working_3-way'!X571^(1/3)*COS(('OddsRatio_working_3-way'!Y571+4*PI())/3)</f>
        <v>#VALUE!</v>
      </c>
      <c r="AC571" s="11" t="e">
        <f>'OddsRatio_working_3-way'!X571^(1/3)*SIN('OddsRatio_working_3-way'!Y571/3)</f>
        <v>#VALUE!</v>
      </c>
      <c r="AD571" s="11" t="e">
        <f>'OddsRatio_working_3-way'!X571^(1/3)*SIN(('OddsRatio_working_3-way'!Y571+2*PI())/3)</f>
        <v>#VALUE!</v>
      </c>
      <c r="AE571" s="11" t="e">
        <f>'OddsRatio_working_3-way'!X571^(1/3)*SIN(('OddsRatio_working_3-way'!Y571+4*PI())/3)</f>
        <v>#VALUE!</v>
      </c>
      <c r="AF571" s="11" t="e">
        <f>-'OddsRatio_working_3-way'!U571/(3*'OddsRatio_working_3-way'!X571^(1/3))*COS(('OddsRatio_working_3-way'!Y571)/3)</f>
        <v>#VALUE!</v>
      </c>
      <c r="AG571" s="11" t="e">
        <f>-'OddsRatio_working_3-way'!U571/(3*'OddsRatio_working_3-way'!X571^(1/3))*COS(('OddsRatio_working_3-way'!Y571+2*PI())/3)</f>
        <v>#VALUE!</v>
      </c>
      <c r="AH571" s="11" t="e">
        <f>-'OddsRatio_working_3-way'!U571/(3*'OddsRatio_working_3-way'!X571^(1/3))*COS(('OddsRatio_working_3-way'!Y571+4*PI())/3)</f>
        <v>#VALUE!</v>
      </c>
      <c r="AI571" s="11" t="e">
        <f>'OddsRatio_working_3-way'!U571/(3*'OddsRatio_working_3-way'!X571^(1/3))*SIN(('OddsRatio_working_3-way'!Y571)/3)</f>
        <v>#VALUE!</v>
      </c>
      <c r="AJ571" s="11" t="e">
        <f>'OddsRatio_working_3-way'!U571/(3*'OddsRatio_working_3-way'!X571^(1/3))*SIN(('OddsRatio_working_3-way'!Y571+2*PI())/3)</f>
        <v>#VALUE!</v>
      </c>
      <c r="AK571" s="11" t="e">
        <f>'OddsRatio_working_3-way'!U571/(3*'OddsRatio_working_3-way'!X571^(1/3))*SIN(('OddsRatio_working_3-way'!Y571+4*PI())/3)</f>
        <v>#VALUE!</v>
      </c>
      <c r="AL571" s="11" t="e">
        <f>'OddsRatio_working_3-way'!Z571+'OddsRatio_working_3-way'!AF571</f>
        <v>#VALUE!</v>
      </c>
      <c r="AM571" s="11" t="e">
        <f>'OddsRatio_working_3-way'!AA571+'OddsRatio_working_3-way'!AG571</f>
        <v>#VALUE!</v>
      </c>
      <c r="AN571" s="11" t="e">
        <f>'OddsRatio_working_3-way'!AB571+'OddsRatio_working_3-way'!AH571</f>
        <v>#VALUE!</v>
      </c>
      <c r="AO571" s="11" t="e">
        <f>'OddsRatio_working_3-way'!AC571+'OddsRatio_working_3-way'!AI571</f>
        <v>#VALUE!</v>
      </c>
      <c r="AP571" s="11" t="e">
        <f>'OddsRatio_working_3-way'!AD571+'OddsRatio_working_3-way'!AJ571</f>
        <v>#VALUE!</v>
      </c>
      <c r="AQ571" s="11" t="e">
        <f>'OddsRatio_working_3-way'!AE571+'OddsRatio_working_3-way'!AK571</f>
        <v>#VALUE!</v>
      </c>
      <c r="AR571" s="10" t="str">
        <f>IF(A571="","",IF(('OddsRatio_working_3-way'!X571=0),IF(Q571&gt;0,-Q571^(1/3),(-Q571)^(1/3)),'OddsRatio_working_3-way'!AL571-'OddsRatio_working_3-way'!R571/3))</f>
        <v/>
      </c>
      <c r="AS571" s="11" t="e">
        <f>IF(('OddsRatio_working_3-way'!X571=0),IF(Q571&gt;0,-Q571^(1/3),(-Q571)^(1/3)),'OddsRatio_working_3-way'!AM571-'OddsRatio_working_3-way'!R571/3)</f>
        <v>#VALUE!</v>
      </c>
      <c r="AT571" s="11" t="e">
        <f>IF(('OddsRatio_working_3-way'!X571=0),IF(Q571&gt;0,-Q571^(1/3),(-Q571)^(1/3)),'OddsRatio_working_3-way'!AN571-'OddsRatio_working_3-way'!R571/3)</f>
        <v>#VALUE!</v>
      </c>
      <c r="AU571" s="11" t="e">
        <f>IF(('OddsRatio_working_3-way'!X571=0),0,'OddsRatio_working_3-way'!AO571)</f>
        <v>#VALUE!</v>
      </c>
      <c r="AV571" s="11" t="e">
        <f>IF(('OddsRatio_working_3-way'!X571=0),0,'OddsRatio_working_3-way'!AP571)</f>
        <v>#VALUE!</v>
      </c>
      <c r="AW571" s="11" t="e">
        <f>IF(('OddsRatio_working_3-way'!X571=0),0,'OddsRatio_working_3-way'!AQ571)</f>
        <v>#VALUE!</v>
      </c>
    </row>
    <row r="572" spans="1:49">
      <c r="A572" s="4" t="str">
        <f>IF('True_Odds_Calculator_3-way'!A573="","",'True_Odds_Calculator_3-way'!A573)</f>
        <v/>
      </c>
      <c r="B572" s="4" t="str">
        <f>IF('True_Odds_Calculator_3-way'!B573="","",'True_Odds_Calculator_3-way'!B573)</f>
        <v/>
      </c>
      <c r="C572" s="4" t="str">
        <f>IF('True_Odds_Calculator_3-way'!C573="","",'True_Odds_Calculator_3-way'!C573)</f>
        <v/>
      </c>
      <c r="D572" s="9" t="e">
        <f t="shared" si="117"/>
        <v>#VALUE!</v>
      </c>
      <c r="E572" s="9" t="e">
        <f t="shared" si="118"/>
        <v>#VALUE!</v>
      </c>
      <c r="F572" s="9" t="e">
        <f t="shared" si="119"/>
        <v>#VALUE!</v>
      </c>
      <c r="G572" s="9" t="str">
        <f t="shared" si="120"/>
        <v/>
      </c>
      <c r="H572" s="9" t="str">
        <f t="shared" si="121"/>
        <v/>
      </c>
      <c r="I572" s="9" t="str">
        <f t="shared" si="122"/>
        <v/>
      </c>
      <c r="J572" s="9" t="str">
        <f t="shared" si="123"/>
        <v/>
      </c>
      <c r="K572" s="11" t="e">
        <f t="shared" si="124"/>
        <v>#VALUE!</v>
      </c>
      <c r="L572" s="11" t="e">
        <f t="shared" si="125"/>
        <v>#VALUE!</v>
      </c>
      <c r="M572" s="11" t="e">
        <f t="shared" si="126"/>
        <v>#VALUE!</v>
      </c>
      <c r="N572" s="11" t="e">
        <f>'OddsRatio_working_3-way'!K572+'OddsRatio_working_3-way'!L572+'OddsRatio_working_3-way'!M572-('OddsRatio_working_3-way'!K572*'OddsRatio_working_3-way'!L572)-('OddsRatio_working_3-way'!K572*'OddsRatio_working_3-way'!M572)-('OddsRatio_working_3-way'!L572*'OddsRatio_working_3-way'!M572)+('OddsRatio_working_3-way'!K572*'OddsRatio_working_3-way'!L572*'OddsRatio_working_3-way'!M572)-1</f>
        <v>#VALUE!</v>
      </c>
      <c r="O572" s="11">
        <f>0</f>
        <v>0</v>
      </c>
      <c r="P572" s="11" t="e">
        <f>('OddsRatio_working_3-way'!K572*'OddsRatio_working_3-way'!L572)+('OddsRatio_working_3-way'!K572*'OddsRatio_working_3-way'!M572)+('OddsRatio_working_3-way'!L572*'OddsRatio_working_3-way'!M572)-(3*'OddsRatio_working_3-way'!K572*'OddsRatio_working_3-way'!L572*'OddsRatio_working_3-way'!M572)</f>
        <v>#VALUE!</v>
      </c>
      <c r="Q572" s="11" t="e">
        <f>2*'OddsRatio_working_3-way'!K572*'OddsRatio_working_3-way'!L572*'OddsRatio_working_3-way'!M572</f>
        <v>#VALUE!</v>
      </c>
      <c r="R572" s="11" t="e">
        <f t="shared" si="127"/>
        <v>#VALUE!</v>
      </c>
      <c r="S572" s="11" t="e">
        <f t="shared" si="128"/>
        <v>#VALUE!</v>
      </c>
      <c r="T572" s="11" t="e">
        <f t="shared" si="129"/>
        <v>#VALUE!</v>
      </c>
      <c r="U572" s="11" t="e">
        <f>'OddsRatio_working_3-way'!S572-'OddsRatio_working_3-way'!R572^2/3</f>
        <v>#VALUE!</v>
      </c>
      <c r="V572" s="11" t="e">
        <f>'OddsRatio_working_3-way'!S572*'OddsRatio_working_3-way'!R572/3-2*'OddsRatio_working_3-way'!R572^3/27-'OddsRatio_working_3-way'!T572</f>
        <v>#VALUE!</v>
      </c>
      <c r="W572" s="11" t="e">
        <f>'OddsRatio_working_3-way'!V572^2+4*'OddsRatio_working_3-way'!U572^3/27</f>
        <v>#VALUE!</v>
      </c>
      <c r="X572" s="11" t="e">
        <f>IF('OddsRatio_working_3-way'!W572&gt;0,IF(ABS('OddsRatio_working_3-way'!V572+SQRT('OddsRatio_working_3-way'!W572))/2&gt;0,ABS('OddsRatio_working_3-way'!V572+SQRT('OddsRatio_working_3-way'!W572))/2,ABS('OddsRatio_working_3-way'!V572-SQRT('OddsRatio_working_3-way'!W572))/2),SQRT(-'OddsRatio_working_3-way'!U572^3/27))</f>
        <v>#VALUE!</v>
      </c>
      <c r="Y572" s="11" t="e">
        <f>IF('OddsRatio_working_3-way'!W572&gt;=0,IF('OddsRatio_working_3-way'!V572+SQRT('OddsRatio_working_3-way'!W572)&gt;0,0,PI()),ACOS('OddsRatio_working_3-way'!V572/(2*'OddsRatio_working_3-way'!X572)))</f>
        <v>#VALUE!</v>
      </c>
      <c r="Z572" s="11" t="e">
        <f>'OddsRatio_working_3-way'!X572^(1/3)*COS('OddsRatio_working_3-way'!Y572/3)</f>
        <v>#VALUE!</v>
      </c>
      <c r="AA572" s="11" t="e">
        <f>'OddsRatio_working_3-way'!X572^(1/3)*COS(('OddsRatio_working_3-way'!Y572+2*PI())/3)</f>
        <v>#VALUE!</v>
      </c>
      <c r="AB572" s="11" t="e">
        <f>'OddsRatio_working_3-way'!X572^(1/3)*COS(('OddsRatio_working_3-way'!Y572+4*PI())/3)</f>
        <v>#VALUE!</v>
      </c>
      <c r="AC572" s="11" t="e">
        <f>'OddsRatio_working_3-way'!X572^(1/3)*SIN('OddsRatio_working_3-way'!Y572/3)</f>
        <v>#VALUE!</v>
      </c>
      <c r="AD572" s="11" t="e">
        <f>'OddsRatio_working_3-way'!X572^(1/3)*SIN(('OddsRatio_working_3-way'!Y572+2*PI())/3)</f>
        <v>#VALUE!</v>
      </c>
      <c r="AE572" s="11" t="e">
        <f>'OddsRatio_working_3-way'!X572^(1/3)*SIN(('OddsRatio_working_3-way'!Y572+4*PI())/3)</f>
        <v>#VALUE!</v>
      </c>
      <c r="AF572" s="11" t="e">
        <f>-'OddsRatio_working_3-way'!U572/(3*'OddsRatio_working_3-way'!X572^(1/3))*COS(('OddsRatio_working_3-way'!Y572)/3)</f>
        <v>#VALUE!</v>
      </c>
      <c r="AG572" s="11" t="e">
        <f>-'OddsRatio_working_3-way'!U572/(3*'OddsRatio_working_3-way'!X572^(1/3))*COS(('OddsRatio_working_3-way'!Y572+2*PI())/3)</f>
        <v>#VALUE!</v>
      </c>
      <c r="AH572" s="11" t="e">
        <f>-'OddsRatio_working_3-way'!U572/(3*'OddsRatio_working_3-way'!X572^(1/3))*COS(('OddsRatio_working_3-way'!Y572+4*PI())/3)</f>
        <v>#VALUE!</v>
      </c>
      <c r="AI572" s="11" t="e">
        <f>'OddsRatio_working_3-way'!U572/(3*'OddsRatio_working_3-way'!X572^(1/3))*SIN(('OddsRatio_working_3-way'!Y572)/3)</f>
        <v>#VALUE!</v>
      </c>
      <c r="AJ572" s="11" t="e">
        <f>'OddsRatio_working_3-way'!U572/(3*'OddsRatio_working_3-way'!X572^(1/3))*SIN(('OddsRatio_working_3-way'!Y572+2*PI())/3)</f>
        <v>#VALUE!</v>
      </c>
      <c r="AK572" s="11" t="e">
        <f>'OddsRatio_working_3-way'!U572/(3*'OddsRatio_working_3-way'!X572^(1/3))*SIN(('OddsRatio_working_3-way'!Y572+4*PI())/3)</f>
        <v>#VALUE!</v>
      </c>
      <c r="AL572" s="11" t="e">
        <f>'OddsRatio_working_3-way'!Z572+'OddsRatio_working_3-way'!AF572</f>
        <v>#VALUE!</v>
      </c>
      <c r="AM572" s="11" t="e">
        <f>'OddsRatio_working_3-way'!AA572+'OddsRatio_working_3-way'!AG572</f>
        <v>#VALUE!</v>
      </c>
      <c r="AN572" s="11" t="e">
        <f>'OddsRatio_working_3-way'!AB572+'OddsRatio_working_3-way'!AH572</f>
        <v>#VALUE!</v>
      </c>
      <c r="AO572" s="11" t="e">
        <f>'OddsRatio_working_3-way'!AC572+'OddsRatio_working_3-way'!AI572</f>
        <v>#VALUE!</v>
      </c>
      <c r="AP572" s="11" t="e">
        <f>'OddsRatio_working_3-way'!AD572+'OddsRatio_working_3-way'!AJ572</f>
        <v>#VALUE!</v>
      </c>
      <c r="AQ572" s="11" t="e">
        <f>'OddsRatio_working_3-way'!AE572+'OddsRatio_working_3-way'!AK572</f>
        <v>#VALUE!</v>
      </c>
      <c r="AR572" s="10" t="str">
        <f>IF(A572="","",IF(('OddsRatio_working_3-way'!X572=0),IF(Q572&gt;0,-Q572^(1/3),(-Q572)^(1/3)),'OddsRatio_working_3-way'!AL572-'OddsRatio_working_3-way'!R572/3))</f>
        <v/>
      </c>
      <c r="AS572" s="11" t="e">
        <f>IF(('OddsRatio_working_3-way'!X572=0),IF(Q572&gt;0,-Q572^(1/3),(-Q572)^(1/3)),'OddsRatio_working_3-way'!AM572-'OddsRatio_working_3-way'!R572/3)</f>
        <v>#VALUE!</v>
      </c>
      <c r="AT572" s="11" t="e">
        <f>IF(('OddsRatio_working_3-way'!X572=0),IF(Q572&gt;0,-Q572^(1/3),(-Q572)^(1/3)),'OddsRatio_working_3-way'!AN572-'OddsRatio_working_3-way'!R572/3)</f>
        <v>#VALUE!</v>
      </c>
      <c r="AU572" s="11" t="e">
        <f>IF(('OddsRatio_working_3-way'!X572=0),0,'OddsRatio_working_3-way'!AO572)</f>
        <v>#VALUE!</v>
      </c>
      <c r="AV572" s="11" t="e">
        <f>IF(('OddsRatio_working_3-way'!X572=0),0,'OddsRatio_working_3-way'!AP572)</f>
        <v>#VALUE!</v>
      </c>
      <c r="AW572" s="11" t="e">
        <f>IF(('OddsRatio_working_3-way'!X572=0),0,'OddsRatio_working_3-way'!AQ572)</f>
        <v>#VALUE!</v>
      </c>
    </row>
    <row r="573" spans="1:49">
      <c r="A573" s="4" t="str">
        <f>IF('True_Odds_Calculator_3-way'!A574="","",'True_Odds_Calculator_3-way'!A574)</f>
        <v/>
      </c>
      <c r="B573" s="4" t="str">
        <f>IF('True_Odds_Calculator_3-way'!B574="","",'True_Odds_Calculator_3-way'!B574)</f>
        <v/>
      </c>
      <c r="C573" s="4" t="str">
        <f>IF('True_Odds_Calculator_3-way'!C574="","",'True_Odds_Calculator_3-way'!C574)</f>
        <v/>
      </c>
      <c r="D573" s="9" t="e">
        <f t="shared" si="117"/>
        <v>#VALUE!</v>
      </c>
      <c r="E573" s="9" t="e">
        <f t="shared" si="118"/>
        <v>#VALUE!</v>
      </c>
      <c r="F573" s="9" t="e">
        <f t="shared" si="119"/>
        <v>#VALUE!</v>
      </c>
      <c r="G573" s="9" t="str">
        <f t="shared" si="120"/>
        <v/>
      </c>
      <c r="H573" s="9" t="str">
        <f t="shared" si="121"/>
        <v/>
      </c>
      <c r="I573" s="9" t="str">
        <f t="shared" si="122"/>
        <v/>
      </c>
      <c r="J573" s="9" t="str">
        <f t="shared" si="123"/>
        <v/>
      </c>
      <c r="K573" s="11" t="e">
        <f t="shared" si="124"/>
        <v>#VALUE!</v>
      </c>
      <c r="L573" s="11" t="e">
        <f t="shared" si="125"/>
        <v>#VALUE!</v>
      </c>
      <c r="M573" s="11" t="e">
        <f t="shared" si="126"/>
        <v>#VALUE!</v>
      </c>
      <c r="N573" s="11" t="e">
        <f>'OddsRatio_working_3-way'!K573+'OddsRatio_working_3-way'!L573+'OddsRatio_working_3-way'!M573-('OddsRatio_working_3-way'!K573*'OddsRatio_working_3-way'!L573)-('OddsRatio_working_3-way'!K573*'OddsRatio_working_3-way'!M573)-('OddsRatio_working_3-way'!L573*'OddsRatio_working_3-way'!M573)+('OddsRatio_working_3-way'!K573*'OddsRatio_working_3-way'!L573*'OddsRatio_working_3-way'!M573)-1</f>
        <v>#VALUE!</v>
      </c>
      <c r="O573" s="11">
        <f>0</f>
        <v>0</v>
      </c>
      <c r="P573" s="11" t="e">
        <f>('OddsRatio_working_3-way'!K573*'OddsRatio_working_3-way'!L573)+('OddsRatio_working_3-way'!K573*'OddsRatio_working_3-way'!M573)+('OddsRatio_working_3-way'!L573*'OddsRatio_working_3-way'!M573)-(3*'OddsRatio_working_3-way'!K573*'OddsRatio_working_3-way'!L573*'OddsRatio_working_3-way'!M573)</f>
        <v>#VALUE!</v>
      </c>
      <c r="Q573" s="11" t="e">
        <f>2*'OddsRatio_working_3-way'!K573*'OddsRatio_working_3-way'!L573*'OddsRatio_working_3-way'!M573</f>
        <v>#VALUE!</v>
      </c>
      <c r="R573" s="11" t="e">
        <f t="shared" si="127"/>
        <v>#VALUE!</v>
      </c>
      <c r="S573" s="11" t="e">
        <f t="shared" si="128"/>
        <v>#VALUE!</v>
      </c>
      <c r="T573" s="11" t="e">
        <f t="shared" si="129"/>
        <v>#VALUE!</v>
      </c>
      <c r="U573" s="11" t="e">
        <f>'OddsRatio_working_3-way'!S573-'OddsRatio_working_3-way'!R573^2/3</f>
        <v>#VALUE!</v>
      </c>
      <c r="V573" s="11" t="e">
        <f>'OddsRatio_working_3-way'!S573*'OddsRatio_working_3-way'!R573/3-2*'OddsRatio_working_3-way'!R573^3/27-'OddsRatio_working_3-way'!T573</f>
        <v>#VALUE!</v>
      </c>
      <c r="W573" s="11" t="e">
        <f>'OddsRatio_working_3-way'!V573^2+4*'OddsRatio_working_3-way'!U573^3/27</f>
        <v>#VALUE!</v>
      </c>
      <c r="X573" s="11" t="e">
        <f>IF('OddsRatio_working_3-way'!W573&gt;0,IF(ABS('OddsRatio_working_3-way'!V573+SQRT('OddsRatio_working_3-way'!W573))/2&gt;0,ABS('OddsRatio_working_3-way'!V573+SQRT('OddsRatio_working_3-way'!W573))/2,ABS('OddsRatio_working_3-way'!V573-SQRT('OddsRatio_working_3-way'!W573))/2),SQRT(-'OddsRatio_working_3-way'!U573^3/27))</f>
        <v>#VALUE!</v>
      </c>
      <c r="Y573" s="11" t="e">
        <f>IF('OddsRatio_working_3-way'!W573&gt;=0,IF('OddsRatio_working_3-way'!V573+SQRT('OddsRatio_working_3-way'!W573)&gt;0,0,PI()),ACOS('OddsRatio_working_3-way'!V573/(2*'OddsRatio_working_3-way'!X573)))</f>
        <v>#VALUE!</v>
      </c>
      <c r="Z573" s="11" t="e">
        <f>'OddsRatio_working_3-way'!X573^(1/3)*COS('OddsRatio_working_3-way'!Y573/3)</f>
        <v>#VALUE!</v>
      </c>
      <c r="AA573" s="11" t="e">
        <f>'OddsRatio_working_3-way'!X573^(1/3)*COS(('OddsRatio_working_3-way'!Y573+2*PI())/3)</f>
        <v>#VALUE!</v>
      </c>
      <c r="AB573" s="11" t="e">
        <f>'OddsRatio_working_3-way'!X573^(1/3)*COS(('OddsRatio_working_3-way'!Y573+4*PI())/3)</f>
        <v>#VALUE!</v>
      </c>
      <c r="AC573" s="11" t="e">
        <f>'OddsRatio_working_3-way'!X573^(1/3)*SIN('OddsRatio_working_3-way'!Y573/3)</f>
        <v>#VALUE!</v>
      </c>
      <c r="AD573" s="11" t="e">
        <f>'OddsRatio_working_3-way'!X573^(1/3)*SIN(('OddsRatio_working_3-way'!Y573+2*PI())/3)</f>
        <v>#VALUE!</v>
      </c>
      <c r="AE573" s="11" t="e">
        <f>'OddsRatio_working_3-way'!X573^(1/3)*SIN(('OddsRatio_working_3-way'!Y573+4*PI())/3)</f>
        <v>#VALUE!</v>
      </c>
      <c r="AF573" s="11" t="e">
        <f>-'OddsRatio_working_3-way'!U573/(3*'OddsRatio_working_3-way'!X573^(1/3))*COS(('OddsRatio_working_3-way'!Y573)/3)</f>
        <v>#VALUE!</v>
      </c>
      <c r="AG573" s="11" t="e">
        <f>-'OddsRatio_working_3-way'!U573/(3*'OddsRatio_working_3-way'!X573^(1/3))*COS(('OddsRatio_working_3-way'!Y573+2*PI())/3)</f>
        <v>#VALUE!</v>
      </c>
      <c r="AH573" s="11" t="e">
        <f>-'OddsRatio_working_3-way'!U573/(3*'OddsRatio_working_3-way'!X573^(1/3))*COS(('OddsRatio_working_3-way'!Y573+4*PI())/3)</f>
        <v>#VALUE!</v>
      </c>
      <c r="AI573" s="11" t="e">
        <f>'OddsRatio_working_3-way'!U573/(3*'OddsRatio_working_3-way'!X573^(1/3))*SIN(('OddsRatio_working_3-way'!Y573)/3)</f>
        <v>#VALUE!</v>
      </c>
      <c r="AJ573" s="11" t="e">
        <f>'OddsRatio_working_3-way'!U573/(3*'OddsRatio_working_3-way'!X573^(1/3))*SIN(('OddsRatio_working_3-way'!Y573+2*PI())/3)</f>
        <v>#VALUE!</v>
      </c>
      <c r="AK573" s="11" t="e">
        <f>'OddsRatio_working_3-way'!U573/(3*'OddsRatio_working_3-way'!X573^(1/3))*SIN(('OddsRatio_working_3-way'!Y573+4*PI())/3)</f>
        <v>#VALUE!</v>
      </c>
      <c r="AL573" s="11" t="e">
        <f>'OddsRatio_working_3-way'!Z573+'OddsRatio_working_3-way'!AF573</f>
        <v>#VALUE!</v>
      </c>
      <c r="AM573" s="11" t="e">
        <f>'OddsRatio_working_3-way'!AA573+'OddsRatio_working_3-way'!AG573</f>
        <v>#VALUE!</v>
      </c>
      <c r="AN573" s="11" t="e">
        <f>'OddsRatio_working_3-way'!AB573+'OddsRatio_working_3-way'!AH573</f>
        <v>#VALUE!</v>
      </c>
      <c r="AO573" s="11" t="e">
        <f>'OddsRatio_working_3-way'!AC573+'OddsRatio_working_3-way'!AI573</f>
        <v>#VALUE!</v>
      </c>
      <c r="AP573" s="11" t="e">
        <f>'OddsRatio_working_3-way'!AD573+'OddsRatio_working_3-way'!AJ573</f>
        <v>#VALUE!</v>
      </c>
      <c r="AQ573" s="11" t="e">
        <f>'OddsRatio_working_3-way'!AE573+'OddsRatio_working_3-way'!AK573</f>
        <v>#VALUE!</v>
      </c>
      <c r="AR573" s="10" t="str">
        <f>IF(A573="","",IF(('OddsRatio_working_3-way'!X573=0),IF(Q573&gt;0,-Q573^(1/3),(-Q573)^(1/3)),'OddsRatio_working_3-way'!AL573-'OddsRatio_working_3-way'!R573/3))</f>
        <v/>
      </c>
      <c r="AS573" s="11" t="e">
        <f>IF(('OddsRatio_working_3-way'!X573=0),IF(Q573&gt;0,-Q573^(1/3),(-Q573)^(1/3)),'OddsRatio_working_3-way'!AM573-'OddsRatio_working_3-way'!R573/3)</f>
        <v>#VALUE!</v>
      </c>
      <c r="AT573" s="11" t="e">
        <f>IF(('OddsRatio_working_3-way'!X573=0),IF(Q573&gt;0,-Q573^(1/3),(-Q573)^(1/3)),'OddsRatio_working_3-way'!AN573-'OddsRatio_working_3-way'!R573/3)</f>
        <v>#VALUE!</v>
      </c>
      <c r="AU573" s="11" t="e">
        <f>IF(('OddsRatio_working_3-way'!X573=0),0,'OddsRatio_working_3-way'!AO573)</f>
        <v>#VALUE!</v>
      </c>
      <c r="AV573" s="11" t="e">
        <f>IF(('OddsRatio_working_3-way'!X573=0),0,'OddsRatio_working_3-way'!AP573)</f>
        <v>#VALUE!</v>
      </c>
      <c r="AW573" s="11" t="e">
        <f>IF(('OddsRatio_working_3-way'!X573=0),0,'OddsRatio_working_3-way'!AQ573)</f>
        <v>#VALUE!</v>
      </c>
    </row>
    <row r="574" spans="1:49">
      <c r="A574" s="4" t="str">
        <f>IF('True_Odds_Calculator_3-way'!A575="","",'True_Odds_Calculator_3-way'!A575)</f>
        <v/>
      </c>
      <c r="B574" s="4" t="str">
        <f>IF('True_Odds_Calculator_3-way'!B575="","",'True_Odds_Calculator_3-way'!B575)</f>
        <v/>
      </c>
      <c r="C574" s="4" t="str">
        <f>IF('True_Odds_Calculator_3-way'!C575="","",'True_Odds_Calculator_3-way'!C575)</f>
        <v/>
      </c>
      <c r="D574" s="9" t="e">
        <f t="shared" si="117"/>
        <v>#VALUE!</v>
      </c>
      <c r="E574" s="9" t="e">
        <f t="shared" si="118"/>
        <v>#VALUE!</v>
      </c>
      <c r="F574" s="9" t="e">
        <f t="shared" si="119"/>
        <v>#VALUE!</v>
      </c>
      <c r="G574" s="9" t="str">
        <f t="shared" si="120"/>
        <v/>
      </c>
      <c r="H574" s="9" t="str">
        <f t="shared" si="121"/>
        <v/>
      </c>
      <c r="I574" s="9" t="str">
        <f t="shared" si="122"/>
        <v/>
      </c>
      <c r="J574" s="9" t="str">
        <f t="shared" si="123"/>
        <v/>
      </c>
      <c r="K574" s="11" t="e">
        <f t="shared" si="124"/>
        <v>#VALUE!</v>
      </c>
      <c r="L574" s="11" t="e">
        <f t="shared" si="125"/>
        <v>#VALUE!</v>
      </c>
      <c r="M574" s="11" t="e">
        <f t="shared" si="126"/>
        <v>#VALUE!</v>
      </c>
      <c r="N574" s="11" t="e">
        <f>'OddsRatio_working_3-way'!K574+'OddsRatio_working_3-way'!L574+'OddsRatio_working_3-way'!M574-('OddsRatio_working_3-way'!K574*'OddsRatio_working_3-way'!L574)-('OddsRatio_working_3-way'!K574*'OddsRatio_working_3-way'!M574)-('OddsRatio_working_3-way'!L574*'OddsRatio_working_3-way'!M574)+('OddsRatio_working_3-way'!K574*'OddsRatio_working_3-way'!L574*'OddsRatio_working_3-way'!M574)-1</f>
        <v>#VALUE!</v>
      </c>
      <c r="O574" s="11">
        <f>0</f>
        <v>0</v>
      </c>
      <c r="P574" s="11" t="e">
        <f>('OddsRatio_working_3-way'!K574*'OddsRatio_working_3-way'!L574)+('OddsRatio_working_3-way'!K574*'OddsRatio_working_3-way'!M574)+('OddsRatio_working_3-way'!L574*'OddsRatio_working_3-way'!M574)-(3*'OddsRatio_working_3-way'!K574*'OddsRatio_working_3-way'!L574*'OddsRatio_working_3-way'!M574)</f>
        <v>#VALUE!</v>
      </c>
      <c r="Q574" s="11" t="e">
        <f>2*'OddsRatio_working_3-way'!K574*'OddsRatio_working_3-way'!L574*'OddsRatio_working_3-way'!M574</f>
        <v>#VALUE!</v>
      </c>
      <c r="R574" s="11" t="e">
        <f t="shared" si="127"/>
        <v>#VALUE!</v>
      </c>
      <c r="S574" s="11" t="e">
        <f t="shared" si="128"/>
        <v>#VALUE!</v>
      </c>
      <c r="T574" s="11" t="e">
        <f t="shared" si="129"/>
        <v>#VALUE!</v>
      </c>
      <c r="U574" s="11" t="e">
        <f>'OddsRatio_working_3-way'!S574-'OddsRatio_working_3-way'!R574^2/3</f>
        <v>#VALUE!</v>
      </c>
      <c r="V574" s="11" t="e">
        <f>'OddsRatio_working_3-way'!S574*'OddsRatio_working_3-way'!R574/3-2*'OddsRatio_working_3-way'!R574^3/27-'OddsRatio_working_3-way'!T574</f>
        <v>#VALUE!</v>
      </c>
      <c r="W574" s="11" t="e">
        <f>'OddsRatio_working_3-way'!V574^2+4*'OddsRatio_working_3-way'!U574^3/27</f>
        <v>#VALUE!</v>
      </c>
      <c r="X574" s="11" t="e">
        <f>IF('OddsRatio_working_3-way'!W574&gt;0,IF(ABS('OddsRatio_working_3-way'!V574+SQRT('OddsRatio_working_3-way'!W574))/2&gt;0,ABS('OddsRatio_working_3-way'!V574+SQRT('OddsRatio_working_3-way'!W574))/2,ABS('OddsRatio_working_3-way'!V574-SQRT('OddsRatio_working_3-way'!W574))/2),SQRT(-'OddsRatio_working_3-way'!U574^3/27))</f>
        <v>#VALUE!</v>
      </c>
      <c r="Y574" s="11" t="e">
        <f>IF('OddsRatio_working_3-way'!W574&gt;=0,IF('OddsRatio_working_3-way'!V574+SQRT('OddsRatio_working_3-way'!W574)&gt;0,0,PI()),ACOS('OddsRatio_working_3-way'!V574/(2*'OddsRatio_working_3-way'!X574)))</f>
        <v>#VALUE!</v>
      </c>
      <c r="Z574" s="11" t="e">
        <f>'OddsRatio_working_3-way'!X574^(1/3)*COS('OddsRatio_working_3-way'!Y574/3)</f>
        <v>#VALUE!</v>
      </c>
      <c r="AA574" s="11" t="e">
        <f>'OddsRatio_working_3-way'!X574^(1/3)*COS(('OddsRatio_working_3-way'!Y574+2*PI())/3)</f>
        <v>#VALUE!</v>
      </c>
      <c r="AB574" s="11" t="e">
        <f>'OddsRatio_working_3-way'!X574^(1/3)*COS(('OddsRatio_working_3-way'!Y574+4*PI())/3)</f>
        <v>#VALUE!</v>
      </c>
      <c r="AC574" s="11" t="e">
        <f>'OddsRatio_working_3-way'!X574^(1/3)*SIN('OddsRatio_working_3-way'!Y574/3)</f>
        <v>#VALUE!</v>
      </c>
      <c r="AD574" s="11" t="e">
        <f>'OddsRatio_working_3-way'!X574^(1/3)*SIN(('OddsRatio_working_3-way'!Y574+2*PI())/3)</f>
        <v>#VALUE!</v>
      </c>
      <c r="AE574" s="11" t="e">
        <f>'OddsRatio_working_3-way'!X574^(1/3)*SIN(('OddsRatio_working_3-way'!Y574+4*PI())/3)</f>
        <v>#VALUE!</v>
      </c>
      <c r="AF574" s="11" t="e">
        <f>-'OddsRatio_working_3-way'!U574/(3*'OddsRatio_working_3-way'!X574^(1/3))*COS(('OddsRatio_working_3-way'!Y574)/3)</f>
        <v>#VALUE!</v>
      </c>
      <c r="AG574" s="11" t="e">
        <f>-'OddsRatio_working_3-way'!U574/(3*'OddsRatio_working_3-way'!X574^(1/3))*COS(('OddsRatio_working_3-way'!Y574+2*PI())/3)</f>
        <v>#VALUE!</v>
      </c>
      <c r="AH574" s="11" t="e">
        <f>-'OddsRatio_working_3-way'!U574/(3*'OddsRatio_working_3-way'!X574^(1/3))*COS(('OddsRatio_working_3-way'!Y574+4*PI())/3)</f>
        <v>#VALUE!</v>
      </c>
      <c r="AI574" s="11" t="e">
        <f>'OddsRatio_working_3-way'!U574/(3*'OddsRatio_working_3-way'!X574^(1/3))*SIN(('OddsRatio_working_3-way'!Y574)/3)</f>
        <v>#VALUE!</v>
      </c>
      <c r="AJ574" s="11" t="e">
        <f>'OddsRatio_working_3-way'!U574/(3*'OddsRatio_working_3-way'!X574^(1/3))*SIN(('OddsRatio_working_3-way'!Y574+2*PI())/3)</f>
        <v>#VALUE!</v>
      </c>
      <c r="AK574" s="11" t="e">
        <f>'OddsRatio_working_3-way'!U574/(3*'OddsRatio_working_3-way'!X574^(1/3))*SIN(('OddsRatio_working_3-way'!Y574+4*PI())/3)</f>
        <v>#VALUE!</v>
      </c>
      <c r="AL574" s="11" t="e">
        <f>'OddsRatio_working_3-way'!Z574+'OddsRatio_working_3-way'!AF574</f>
        <v>#VALUE!</v>
      </c>
      <c r="AM574" s="11" t="e">
        <f>'OddsRatio_working_3-way'!AA574+'OddsRatio_working_3-way'!AG574</f>
        <v>#VALUE!</v>
      </c>
      <c r="AN574" s="11" t="e">
        <f>'OddsRatio_working_3-way'!AB574+'OddsRatio_working_3-way'!AH574</f>
        <v>#VALUE!</v>
      </c>
      <c r="AO574" s="11" t="e">
        <f>'OddsRatio_working_3-way'!AC574+'OddsRatio_working_3-way'!AI574</f>
        <v>#VALUE!</v>
      </c>
      <c r="AP574" s="11" t="e">
        <f>'OddsRatio_working_3-way'!AD574+'OddsRatio_working_3-way'!AJ574</f>
        <v>#VALUE!</v>
      </c>
      <c r="AQ574" s="11" t="e">
        <f>'OddsRatio_working_3-way'!AE574+'OddsRatio_working_3-way'!AK574</f>
        <v>#VALUE!</v>
      </c>
      <c r="AR574" s="10" t="str">
        <f>IF(A574="","",IF(('OddsRatio_working_3-way'!X574=0),IF(Q574&gt;0,-Q574^(1/3),(-Q574)^(1/3)),'OddsRatio_working_3-way'!AL574-'OddsRatio_working_3-way'!R574/3))</f>
        <v/>
      </c>
      <c r="AS574" s="11" t="e">
        <f>IF(('OddsRatio_working_3-way'!X574=0),IF(Q574&gt;0,-Q574^(1/3),(-Q574)^(1/3)),'OddsRatio_working_3-way'!AM574-'OddsRatio_working_3-way'!R574/3)</f>
        <v>#VALUE!</v>
      </c>
      <c r="AT574" s="11" t="e">
        <f>IF(('OddsRatio_working_3-way'!X574=0),IF(Q574&gt;0,-Q574^(1/3),(-Q574)^(1/3)),'OddsRatio_working_3-way'!AN574-'OddsRatio_working_3-way'!R574/3)</f>
        <v>#VALUE!</v>
      </c>
      <c r="AU574" s="11" t="e">
        <f>IF(('OddsRatio_working_3-way'!X574=0),0,'OddsRatio_working_3-way'!AO574)</f>
        <v>#VALUE!</v>
      </c>
      <c r="AV574" s="11" t="e">
        <f>IF(('OddsRatio_working_3-way'!X574=0),0,'OddsRatio_working_3-way'!AP574)</f>
        <v>#VALUE!</v>
      </c>
      <c r="AW574" s="11" t="e">
        <f>IF(('OddsRatio_working_3-way'!X574=0),0,'OddsRatio_working_3-way'!AQ574)</f>
        <v>#VALUE!</v>
      </c>
    </row>
    <row r="575" spans="1:49">
      <c r="A575" s="4" t="str">
        <f>IF('True_Odds_Calculator_3-way'!A576="","",'True_Odds_Calculator_3-way'!A576)</f>
        <v/>
      </c>
      <c r="B575" s="4" t="str">
        <f>IF('True_Odds_Calculator_3-way'!B576="","",'True_Odds_Calculator_3-way'!B576)</f>
        <v/>
      </c>
      <c r="C575" s="4" t="str">
        <f>IF('True_Odds_Calculator_3-way'!C576="","",'True_Odds_Calculator_3-way'!C576)</f>
        <v/>
      </c>
      <c r="D575" s="9" t="e">
        <f t="shared" si="117"/>
        <v>#VALUE!</v>
      </c>
      <c r="E575" s="9" t="e">
        <f t="shared" si="118"/>
        <v>#VALUE!</v>
      </c>
      <c r="F575" s="9" t="e">
        <f t="shared" si="119"/>
        <v>#VALUE!</v>
      </c>
      <c r="G575" s="9" t="str">
        <f t="shared" si="120"/>
        <v/>
      </c>
      <c r="H575" s="9" t="str">
        <f t="shared" si="121"/>
        <v/>
      </c>
      <c r="I575" s="9" t="str">
        <f t="shared" si="122"/>
        <v/>
      </c>
      <c r="J575" s="9" t="str">
        <f t="shared" si="123"/>
        <v/>
      </c>
      <c r="K575" s="11" t="e">
        <f t="shared" si="124"/>
        <v>#VALUE!</v>
      </c>
      <c r="L575" s="11" t="e">
        <f t="shared" si="125"/>
        <v>#VALUE!</v>
      </c>
      <c r="M575" s="11" t="e">
        <f t="shared" si="126"/>
        <v>#VALUE!</v>
      </c>
      <c r="N575" s="11" t="e">
        <f>'OddsRatio_working_3-way'!K575+'OddsRatio_working_3-way'!L575+'OddsRatio_working_3-way'!M575-('OddsRatio_working_3-way'!K575*'OddsRatio_working_3-way'!L575)-('OddsRatio_working_3-way'!K575*'OddsRatio_working_3-way'!M575)-('OddsRatio_working_3-way'!L575*'OddsRatio_working_3-way'!M575)+('OddsRatio_working_3-way'!K575*'OddsRatio_working_3-way'!L575*'OddsRatio_working_3-way'!M575)-1</f>
        <v>#VALUE!</v>
      </c>
      <c r="O575" s="11">
        <f>0</f>
        <v>0</v>
      </c>
      <c r="P575" s="11" t="e">
        <f>('OddsRatio_working_3-way'!K575*'OddsRatio_working_3-way'!L575)+('OddsRatio_working_3-way'!K575*'OddsRatio_working_3-way'!M575)+('OddsRatio_working_3-way'!L575*'OddsRatio_working_3-way'!M575)-(3*'OddsRatio_working_3-way'!K575*'OddsRatio_working_3-way'!L575*'OddsRatio_working_3-way'!M575)</f>
        <v>#VALUE!</v>
      </c>
      <c r="Q575" s="11" t="e">
        <f>2*'OddsRatio_working_3-way'!K575*'OddsRatio_working_3-way'!L575*'OddsRatio_working_3-way'!M575</f>
        <v>#VALUE!</v>
      </c>
      <c r="R575" s="11" t="e">
        <f t="shared" si="127"/>
        <v>#VALUE!</v>
      </c>
      <c r="S575" s="11" t="e">
        <f t="shared" si="128"/>
        <v>#VALUE!</v>
      </c>
      <c r="T575" s="11" t="e">
        <f t="shared" si="129"/>
        <v>#VALUE!</v>
      </c>
      <c r="U575" s="11" t="e">
        <f>'OddsRatio_working_3-way'!S575-'OddsRatio_working_3-way'!R575^2/3</f>
        <v>#VALUE!</v>
      </c>
      <c r="V575" s="11" t="e">
        <f>'OddsRatio_working_3-way'!S575*'OddsRatio_working_3-way'!R575/3-2*'OddsRatio_working_3-way'!R575^3/27-'OddsRatio_working_3-way'!T575</f>
        <v>#VALUE!</v>
      </c>
      <c r="W575" s="11" t="e">
        <f>'OddsRatio_working_3-way'!V575^2+4*'OddsRatio_working_3-way'!U575^3/27</f>
        <v>#VALUE!</v>
      </c>
      <c r="X575" s="11" t="e">
        <f>IF('OddsRatio_working_3-way'!W575&gt;0,IF(ABS('OddsRatio_working_3-way'!V575+SQRT('OddsRatio_working_3-way'!W575))/2&gt;0,ABS('OddsRatio_working_3-way'!V575+SQRT('OddsRatio_working_3-way'!W575))/2,ABS('OddsRatio_working_3-way'!V575-SQRT('OddsRatio_working_3-way'!W575))/2),SQRT(-'OddsRatio_working_3-way'!U575^3/27))</f>
        <v>#VALUE!</v>
      </c>
      <c r="Y575" s="11" t="e">
        <f>IF('OddsRatio_working_3-way'!W575&gt;=0,IF('OddsRatio_working_3-way'!V575+SQRT('OddsRatio_working_3-way'!W575)&gt;0,0,PI()),ACOS('OddsRatio_working_3-way'!V575/(2*'OddsRatio_working_3-way'!X575)))</f>
        <v>#VALUE!</v>
      </c>
      <c r="Z575" s="11" t="e">
        <f>'OddsRatio_working_3-way'!X575^(1/3)*COS('OddsRatio_working_3-way'!Y575/3)</f>
        <v>#VALUE!</v>
      </c>
      <c r="AA575" s="11" t="e">
        <f>'OddsRatio_working_3-way'!X575^(1/3)*COS(('OddsRatio_working_3-way'!Y575+2*PI())/3)</f>
        <v>#VALUE!</v>
      </c>
      <c r="AB575" s="11" t="e">
        <f>'OddsRatio_working_3-way'!X575^(1/3)*COS(('OddsRatio_working_3-way'!Y575+4*PI())/3)</f>
        <v>#VALUE!</v>
      </c>
      <c r="AC575" s="11" t="e">
        <f>'OddsRatio_working_3-way'!X575^(1/3)*SIN('OddsRatio_working_3-way'!Y575/3)</f>
        <v>#VALUE!</v>
      </c>
      <c r="AD575" s="11" t="e">
        <f>'OddsRatio_working_3-way'!X575^(1/3)*SIN(('OddsRatio_working_3-way'!Y575+2*PI())/3)</f>
        <v>#VALUE!</v>
      </c>
      <c r="AE575" s="11" t="e">
        <f>'OddsRatio_working_3-way'!X575^(1/3)*SIN(('OddsRatio_working_3-way'!Y575+4*PI())/3)</f>
        <v>#VALUE!</v>
      </c>
      <c r="AF575" s="11" t="e">
        <f>-'OddsRatio_working_3-way'!U575/(3*'OddsRatio_working_3-way'!X575^(1/3))*COS(('OddsRatio_working_3-way'!Y575)/3)</f>
        <v>#VALUE!</v>
      </c>
      <c r="AG575" s="11" t="e">
        <f>-'OddsRatio_working_3-way'!U575/(3*'OddsRatio_working_3-way'!X575^(1/3))*COS(('OddsRatio_working_3-way'!Y575+2*PI())/3)</f>
        <v>#VALUE!</v>
      </c>
      <c r="AH575" s="11" t="e">
        <f>-'OddsRatio_working_3-way'!U575/(3*'OddsRatio_working_3-way'!X575^(1/3))*COS(('OddsRatio_working_3-way'!Y575+4*PI())/3)</f>
        <v>#VALUE!</v>
      </c>
      <c r="AI575" s="11" t="e">
        <f>'OddsRatio_working_3-way'!U575/(3*'OddsRatio_working_3-way'!X575^(1/3))*SIN(('OddsRatio_working_3-way'!Y575)/3)</f>
        <v>#VALUE!</v>
      </c>
      <c r="AJ575" s="11" t="e">
        <f>'OddsRatio_working_3-way'!U575/(3*'OddsRatio_working_3-way'!X575^(1/3))*SIN(('OddsRatio_working_3-way'!Y575+2*PI())/3)</f>
        <v>#VALUE!</v>
      </c>
      <c r="AK575" s="11" t="e">
        <f>'OddsRatio_working_3-way'!U575/(3*'OddsRatio_working_3-way'!X575^(1/3))*SIN(('OddsRatio_working_3-way'!Y575+4*PI())/3)</f>
        <v>#VALUE!</v>
      </c>
      <c r="AL575" s="11" t="e">
        <f>'OddsRatio_working_3-way'!Z575+'OddsRatio_working_3-way'!AF575</f>
        <v>#VALUE!</v>
      </c>
      <c r="AM575" s="11" t="e">
        <f>'OddsRatio_working_3-way'!AA575+'OddsRatio_working_3-way'!AG575</f>
        <v>#VALUE!</v>
      </c>
      <c r="AN575" s="11" t="e">
        <f>'OddsRatio_working_3-way'!AB575+'OddsRatio_working_3-way'!AH575</f>
        <v>#VALUE!</v>
      </c>
      <c r="AO575" s="11" t="e">
        <f>'OddsRatio_working_3-way'!AC575+'OddsRatio_working_3-way'!AI575</f>
        <v>#VALUE!</v>
      </c>
      <c r="AP575" s="11" t="e">
        <f>'OddsRatio_working_3-way'!AD575+'OddsRatio_working_3-way'!AJ575</f>
        <v>#VALUE!</v>
      </c>
      <c r="AQ575" s="11" t="e">
        <f>'OddsRatio_working_3-way'!AE575+'OddsRatio_working_3-way'!AK575</f>
        <v>#VALUE!</v>
      </c>
      <c r="AR575" s="10" t="str">
        <f>IF(A575="","",IF(('OddsRatio_working_3-way'!X575=0),IF(Q575&gt;0,-Q575^(1/3),(-Q575)^(1/3)),'OddsRatio_working_3-way'!AL575-'OddsRatio_working_3-way'!R575/3))</f>
        <v/>
      </c>
      <c r="AS575" s="11" t="e">
        <f>IF(('OddsRatio_working_3-way'!X575=0),IF(Q575&gt;0,-Q575^(1/3),(-Q575)^(1/3)),'OddsRatio_working_3-way'!AM575-'OddsRatio_working_3-way'!R575/3)</f>
        <v>#VALUE!</v>
      </c>
      <c r="AT575" s="11" t="e">
        <f>IF(('OddsRatio_working_3-way'!X575=0),IF(Q575&gt;0,-Q575^(1/3),(-Q575)^(1/3)),'OddsRatio_working_3-way'!AN575-'OddsRatio_working_3-way'!R575/3)</f>
        <v>#VALUE!</v>
      </c>
      <c r="AU575" s="11" t="e">
        <f>IF(('OddsRatio_working_3-way'!X575=0),0,'OddsRatio_working_3-way'!AO575)</f>
        <v>#VALUE!</v>
      </c>
      <c r="AV575" s="11" t="e">
        <f>IF(('OddsRatio_working_3-way'!X575=0),0,'OddsRatio_working_3-way'!AP575)</f>
        <v>#VALUE!</v>
      </c>
      <c r="AW575" s="11" t="e">
        <f>IF(('OddsRatio_working_3-way'!X575=0),0,'OddsRatio_working_3-way'!AQ575)</f>
        <v>#VALUE!</v>
      </c>
    </row>
    <row r="576" spans="1:49">
      <c r="A576" s="4" t="str">
        <f>IF('True_Odds_Calculator_3-way'!A577="","",'True_Odds_Calculator_3-way'!A577)</f>
        <v/>
      </c>
      <c r="B576" s="4" t="str">
        <f>IF('True_Odds_Calculator_3-way'!B577="","",'True_Odds_Calculator_3-way'!B577)</f>
        <v/>
      </c>
      <c r="C576" s="4" t="str">
        <f>IF('True_Odds_Calculator_3-way'!C577="","",'True_Odds_Calculator_3-way'!C577)</f>
        <v/>
      </c>
      <c r="D576" s="9" t="e">
        <f t="shared" si="117"/>
        <v>#VALUE!</v>
      </c>
      <c r="E576" s="9" t="e">
        <f t="shared" si="118"/>
        <v>#VALUE!</v>
      </c>
      <c r="F576" s="9" t="e">
        <f t="shared" si="119"/>
        <v>#VALUE!</v>
      </c>
      <c r="G576" s="9" t="str">
        <f t="shared" si="120"/>
        <v/>
      </c>
      <c r="H576" s="9" t="str">
        <f t="shared" si="121"/>
        <v/>
      </c>
      <c r="I576" s="9" t="str">
        <f t="shared" si="122"/>
        <v/>
      </c>
      <c r="J576" s="9" t="str">
        <f t="shared" si="123"/>
        <v/>
      </c>
      <c r="K576" s="11" t="e">
        <f t="shared" si="124"/>
        <v>#VALUE!</v>
      </c>
      <c r="L576" s="11" t="e">
        <f t="shared" si="125"/>
        <v>#VALUE!</v>
      </c>
      <c r="M576" s="11" t="e">
        <f t="shared" si="126"/>
        <v>#VALUE!</v>
      </c>
      <c r="N576" s="11" t="e">
        <f>'OddsRatio_working_3-way'!K576+'OddsRatio_working_3-way'!L576+'OddsRatio_working_3-way'!M576-('OddsRatio_working_3-way'!K576*'OddsRatio_working_3-way'!L576)-('OddsRatio_working_3-way'!K576*'OddsRatio_working_3-way'!M576)-('OddsRatio_working_3-way'!L576*'OddsRatio_working_3-way'!M576)+('OddsRatio_working_3-way'!K576*'OddsRatio_working_3-way'!L576*'OddsRatio_working_3-way'!M576)-1</f>
        <v>#VALUE!</v>
      </c>
      <c r="O576" s="11">
        <f>0</f>
        <v>0</v>
      </c>
      <c r="P576" s="11" t="e">
        <f>('OddsRatio_working_3-way'!K576*'OddsRatio_working_3-way'!L576)+('OddsRatio_working_3-way'!K576*'OddsRatio_working_3-way'!M576)+('OddsRatio_working_3-way'!L576*'OddsRatio_working_3-way'!M576)-(3*'OddsRatio_working_3-way'!K576*'OddsRatio_working_3-way'!L576*'OddsRatio_working_3-way'!M576)</f>
        <v>#VALUE!</v>
      </c>
      <c r="Q576" s="11" t="e">
        <f>2*'OddsRatio_working_3-way'!K576*'OddsRatio_working_3-way'!L576*'OddsRatio_working_3-way'!M576</f>
        <v>#VALUE!</v>
      </c>
      <c r="R576" s="11" t="e">
        <f t="shared" si="127"/>
        <v>#VALUE!</v>
      </c>
      <c r="S576" s="11" t="e">
        <f t="shared" si="128"/>
        <v>#VALUE!</v>
      </c>
      <c r="T576" s="11" t="e">
        <f t="shared" si="129"/>
        <v>#VALUE!</v>
      </c>
      <c r="U576" s="11" t="e">
        <f>'OddsRatio_working_3-way'!S576-'OddsRatio_working_3-way'!R576^2/3</f>
        <v>#VALUE!</v>
      </c>
      <c r="V576" s="11" t="e">
        <f>'OddsRatio_working_3-way'!S576*'OddsRatio_working_3-way'!R576/3-2*'OddsRatio_working_3-way'!R576^3/27-'OddsRatio_working_3-way'!T576</f>
        <v>#VALUE!</v>
      </c>
      <c r="W576" s="11" t="e">
        <f>'OddsRatio_working_3-way'!V576^2+4*'OddsRatio_working_3-way'!U576^3/27</f>
        <v>#VALUE!</v>
      </c>
      <c r="X576" s="11" t="e">
        <f>IF('OddsRatio_working_3-way'!W576&gt;0,IF(ABS('OddsRatio_working_3-way'!V576+SQRT('OddsRatio_working_3-way'!W576))/2&gt;0,ABS('OddsRatio_working_3-way'!V576+SQRT('OddsRatio_working_3-way'!W576))/2,ABS('OddsRatio_working_3-way'!V576-SQRT('OddsRatio_working_3-way'!W576))/2),SQRT(-'OddsRatio_working_3-way'!U576^3/27))</f>
        <v>#VALUE!</v>
      </c>
      <c r="Y576" s="11" t="e">
        <f>IF('OddsRatio_working_3-way'!W576&gt;=0,IF('OddsRatio_working_3-way'!V576+SQRT('OddsRatio_working_3-way'!W576)&gt;0,0,PI()),ACOS('OddsRatio_working_3-way'!V576/(2*'OddsRatio_working_3-way'!X576)))</f>
        <v>#VALUE!</v>
      </c>
      <c r="Z576" s="11" t="e">
        <f>'OddsRatio_working_3-way'!X576^(1/3)*COS('OddsRatio_working_3-way'!Y576/3)</f>
        <v>#VALUE!</v>
      </c>
      <c r="AA576" s="11" t="e">
        <f>'OddsRatio_working_3-way'!X576^(1/3)*COS(('OddsRatio_working_3-way'!Y576+2*PI())/3)</f>
        <v>#VALUE!</v>
      </c>
      <c r="AB576" s="11" t="e">
        <f>'OddsRatio_working_3-way'!X576^(1/3)*COS(('OddsRatio_working_3-way'!Y576+4*PI())/3)</f>
        <v>#VALUE!</v>
      </c>
      <c r="AC576" s="11" t="e">
        <f>'OddsRatio_working_3-way'!X576^(1/3)*SIN('OddsRatio_working_3-way'!Y576/3)</f>
        <v>#VALUE!</v>
      </c>
      <c r="AD576" s="11" t="e">
        <f>'OddsRatio_working_3-way'!X576^(1/3)*SIN(('OddsRatio_working_3-way'!Y576+2*PI())/3)</f>
        <v>#VALUE!</v>
      </c>
      <c r="AE576" s="11" t="e">
        <f>'OddsRatio_working_3-way'!X576^(1/3)*SIN(('OddsRatio_working_3-way'!Y576+4*PI())/3)</f>
        <v>#VALUE!</v>
      </c>
      <c r="AF576" s="11" t="e">
        <f>-'OddsRatio_working_3-way'!U576/(3*'OddsRatio_working_3-way'!X576^(1/3))*COS(('OddsRatio_working_3-way'!Y576)/3)</f>
        <v>#VALUE!</v>
      </c>
      <c r="AG576" s="11" t="e">
        <f>-'OddsRatio_working_3-way'!U576/(3*'OddsRatio_working_3-way'!X576^(1/3))*COS(('OddsRatio_working_3-way'!Y576+2*PI())/3)</f>
        <v>#VALUE!</v>
      </c>
      <c r="AH576" s="11" t="e">
        <f>-'OddsRatio_working_3-way'!U576/(3*'OddsRatio_working_3-way'!X576^(1/3))*COS(('OddsRatio_working_3-way'!Y576+4*PI())/3)</f>
        <v>#VALUE!</v>
      </c>
      <c r="AI576" s="11" t="e">
        <f>'OddsRatio_working_3-way'!U576/(3*'OddsRatio_working_3-way'!X576^(1/3))*SIN(('OddsRatio_working_3-way'!Y576)/3)</f>
        <v>#VALUE!</v>
      </c>
      <c r="AJ576" s="11" t="e">
        <f>'OddsRatio_working_3-way'!U576/(3*'OddsRatio_working_3-way'!X576^(1/3))*SIN(('OddsRatio_working_3-way'!Y576+2*PI())/3)</f>
        <v>#VALUE!</v>
      </c>
      <c r="AK576" s="11" t="e">
        <f>'OddsRatio_working_3-way'!U576/(3*'OddsRatio_working_3-way'!X576^(1/3))*SIN(('OddsRatio_working_3-way'!Y576+4*PI())/3)</f>
        <v>#VALUE!</v>
      </c>
      <c r="AL576" s="11" t="e">
        <f>'OddsRatio_working_3-way'!Z576+'OddsRatio_working_3-way'!AF576</f>
        <v>#VALUE!</v>
      </c>
      <c r="AM576" s="11" t="e">
        <f>'OddsRatio_working_3-way'!AA576+'OddsRatio_working_3-way'!AG576</f>
        <v>#VALUE!</v>
      </c>
      <c r="AN576" s="11" t="e">
        <f>'OddsRatio_working_3-way'!AB576+'OddsRatio_working_3-way'!AH576</f>
        <v>#VALUE!</v>
      </c>
      <c r="AO576" s="11" t="e">
        <f>'OddsRatio_working_3-way'!AC576+'OddsRatio_working_3-way'!AI576</f>
        <v>#VALUE!</v>
      </c>
      <c r="AP576" s="11" t="e">
        <f>'OddsRatio_working_3-way'!AD576+'OddsRatio_working_3-way'!AJ576</f>
        <v>#VALUE!</v>
      </c>
      <c r="AQ576" s="11" t="e">
        <f>'OddsRatio_working_3-way'!AE576+'OddsRatio_working_3-way'!AK576</f>
        <v>#VALUE!</v>
      </c>
      <c r="AR576" s="10" t="str">
        <f>IF(A576="","",IF(('OddsRatio_working_3-way'!X576=0),IF(Q576&gt;0,-Q576^(1/3),(-Q576)^(1/3)),'OddsRatio_working_3-way'!AL576-'OddsRatio_working_3-way'!R576/3))</f>
        <v/>
      </c>
      <c r="AS576" s="11" t="e">
        <f>IF(('OddsRatio_working_3-way'!X576=0),IF(Q576&gt;0,-Q576^(1/3),(-Q576)^(1/3)),'OddsRatio_working_3-way'!AM576-'OddsRatio_working_3-way'!R576/3)</f>
        <v>#VALUE!</v>
      </c>
      <c r="AT576" s="11" t="e">
        <f>IF(('OddsRatio_working_3-way'!X576=0),IF(Q576&gt;0,-Q576^(1/3),(-Q576)^(1/3)),'OddsRatio_working_3-way'!AN576-'OddsRatio_working_3-way'!R576/3)</f>
        <v>#VALUE!</v>
      </c>
      <c r="AU576" s="11" t="e">
        <f>IF(('OddsRatio_working_3-way'!X576=0),0,'OddsRatio_working_3-way'!AO576)</f>
        <v>#VALUE!</v>
      </c>
      <c r="AV576" s="11" t="e">
        <f>IF(('OddsRatio_working_3-way'!X576=0),0,'OddsRatio_working_3-way'!AP576)</f>
        <v>#VALUE!</v>
      </c>
      <c r="AW576" s="11" t="e">
        <f>IF(('OddsRatio_working_3-way'!X576=0),0,'OddsRatio_working_3-way'!AQ576)</f>
        <v>#VALUE!</v>
      </c>
    </row>
    <row r="577" spans="1:49">
      <c r="A577" s="4" t="str">
        <f>IF('True_Odds_Calculator_3-way'!A578="","",'True_Odds_Calculator_3-way'!A578)</f>
        <v/>
      </c>
      <c r="B577" s="4" t="str">
        <f>IF('True_Odds_Calculator_3-way'!B578="","",'True_Odds_Calculator_3-way'!B578)</f>
        <v/>
      </c>
      <c r="C577" s="4" t="str">
        <f>IF('True_Odds_Calculator_3-way'!C578="","",'True_Odds_Calculator_3-way'!C578)</f>
        <v/>
      </c>
      <c r="D577" s="9" t="e">
        <f t="shared" si="117"/>
        <v>#VALUE!</v>
      </c>
      <c r="E577" s="9" t="e">
        <f t="shared" si="118"/>
        <v>#VALUE!</v>
      </c>
      <c r="F577" s="9" t="e">
        <f t="shared" si="119"/>
        <v>#VALUE!</v>
      </c>
      <c r="G577" s="9" t="str">
        <f t="shared" si="120"/>
        <v/>
      </c>
      <c r="H577" s="9" t="str">
        <f t="shared" si="121"/>
        <v/>
      </c>
      <c r="I577" s="9" t="str">
        <f t="shared" si="122"/>
        <v/>
      </c>
      <c r="J577" s="9" t="str">
        <f t="shared" si="123"/>
        <v/>
      </c>
      <c r="K577" s="11" t="e">
        <f t="shared" si="124"/>
        <v>#VALUE!</v>
      </c>
      <c r="L577" s="11" t="e">
        <f t="shared" si="125"/>
        <v>#VALUE!</v>
      </c>
      <c r="M577" s="11" t="e">
        <f t="shared" si="126"/>
        <v>#VALUE!</v>
      </c>
      <c r="N577" s="11" t="e">
        <f>'OddsRatio_working_3-way'!K577+'OddsRatio_working_3-way'!L577+'OddsRatio_working_3-way'!M577-('OddsRatio_working_3-way'!K577*'OddsRatio_working_3-way'!L577)-('OddsRatio_working_3-way'!K577*'OddsRatio_working_3-way'!M577)-('OddsRatio_working_3-way'!L577*'OddsRatio_working_3-way'!M577)+('OddsRatio_working_3-way'!K577*'OddsRatio_working_3-way'!L577*'OddsRatio_working_3-way'!M577)-1</f>
        <v>#VALUE!</v>
      </c>
      <c r="O577" s="11">
        <f>0</f>
        <v>0</v>
      </c>
      <c r="P577" s="11" t="e">
        <f>('OddsRatio_working_3-way'!K577*'OddsRatio_working_3-way'!L577)+('OddsRatio_working_3-way'!K577*'OddsRatio_working_3-way'!M577)+('OddsRatio_working_3-way'!L577*'OddsRatio_working_3-way'!M577)-(3*'OddsRatio_working_3-way'!K577*'OddsRatio_working_3-way'!L577*'OddsRatio_working_3-way'!M577)</f>
        <v>#VALUE!</v>
      </c>
      <c r="Q577" s="11" t="e">
        <f>2*'OddsRatio_working_3-way'!K577*'OddsRatio_working_3-way'!L577*'OddsRatio_working_3-way'!M577</f>
        <v>#VALUE!</v>
      </c>
      <c r="R577" s="11" t="e">
        <f t="shared" si="127"/>
        <v>#VALUE!</v>
      </c>
      <c r="S577" s="11" t="e">
        <f t="shared" si="128"/>
        <v>#VALUE!</v>
      </c>
      <c r="T577" s="11" t="e">
        <f t="shared" si="129"/>
        <v>#VALUE!</v>
      </c>
      <c r="U577" s="11" t="e">
        <f>'OddsRatio_working_3-way'!S577-'OddsRatio_working_3-way'!R577^2/3</f>
        <v>#VALUE!</v>
      </c>
      <c r="V577" s="11" t="e">
        <f>'OddsRatio_working_3-way'!S577*'OddsRatio_working_3-way'!R577/3-2*'OddsRatio_working_3-way'!R577^3/27-'OddsRatio_working_3-way'!T577</f>
        <v>#VALUE!</v>
      </c>
      <c r="W577" s="11" t="e">
        <f>'OddsRatio_working_3-way'!V577^2+4*'OddsRatio_working_3-way'!U577^3/27</f>
        <v>#VALUE!</v>
      </c>
      <c r="X577" s="11" t="e">
        <f>IF('OddsRatio_working_3-way'!W577&gt;0,IF(ABS('OddsRatio_working_3-way'!V577+SQRT('OddsRatio_working_3-way'!W577))/2&gt;0,ABS('OddsRatio_working_3-way'!V577+SQRT('OddsRatio_working_3-way'!W577))/2,ABS('OddsRatio_working_3-way'!V577-SQRT('OddsRatio_working_3-way'!W577))/2),SQRT(-'OddsRatio_working_3-way'!U577^3/27))</f>
        <v>#VALUE!</v>
      </c>
      <c r="Y577" s="11" t="e">
        <f>IF('OddsRatio_working_3-way'!W577&gt;=0,IF('OddsRatio_working_3-way'!V577+SQRT('OddsRatio_working_3-way'!W577)&gt;0,0,PI()),ACOS('OddsRatio_working_3-way'!V577/(2*'OddsRatio_working_3-way'!X577)))</f>
        <v>#VALUE!</v>
      </c>
      <c r="Z577" s="11" t="e">
        <f>'OddsRatio_working_3-way'!X577^(1/3)*COS('OddsRatio_working_3-way'!Y577/3)</f>
        <v>#VALUE!</v>
      </c>
      <c r="AA577" s="11" t="e">
        <f>'OddsRatio_working_3-way'!X577^(1/3)*COS(('OddsRatio_working_3-way'!Y577+2*PI())/3)</f>
        <v>#VALUE!</v>
      </c>
      <c r="AB577" s="11" t="e">
        <f>'OddsRatio_working_3-way'!X577^(1/3)*COS(('OddsRatio_working_3-way'!Y577+4*PI())/3)</f>
        <v>#VALUE!</v>
      </c>
      <c r="AC577" s="11" t="e">
        <f>'OddsRatio_working_3-way'!X577^(1/3)*SIN('OddsRatio_working_3-way'!Y577/3)</f>
        <v>#VALUE!</v>
      </c>
      <c r="AD577" s="11" t="e">
        <f>'OddsRatio_working_3-way'!X577^(1/3)*SIN(('OddsRatio_working_3-way'!Y577+2*PI())/3)</f>
        <v>#VALUE!</v>
      </c>
      <c r="AE577" s="11" t="e">
        <f>'OddsRatio_working_3-way'!X577^(1/3)*SIN(('OddsRatio_working_3-way'!Y577+4*PI())/3)</f>
        <v>#VALUE!</v>
      </c>
      <c r="AF577" s="11" t="e">
        <f>-'OddsRatio_working_3-way'!U577/(3*'OddsRatio_working_3-way'!X577^(1/3))*COS(('OddsRatio_working_3-way'!Y577)/3)</f>
        <v>#VALUE!</v>
      </c>
      <c r="AG577" s="11" t="e">
        <f>-'OddsRatio_working_3-way'!U577/(3*'OddsRatio_working_3-way'!X577^(1/3))*COS(('OddsRatio_working_3-way'!Y577+2*PI())/3)</f>
        <v>#VALUE!</v>
      </c>
      <c r="AH577" s="11" t="e">
        <f>-'OddsRatio_working_3-way'!U577/(3*'OddsRatio_working_3-way'!X577^(1/3))*COS(('OddsRatio_working_3-way'!Y577+4*PI())/3)</f>
        <v>#VALUE!</v>
      </c>
      <c r="AI577" s="11" t="e">
        <f>'OddsRatio_working_3-way'!U577/(3*'OddsRatio_working_3-way'!X577^(1/3))*SIN(('OddsRatio_working_3-way'!Y577)/3)</f>
        <v>#VALUE!</v>
      </c>
      <c r="AJ577" s="11" t="e">
        <f>'OddsRatio_working_3-way'!U577/(3*'OddsRatio_working_3-way'!X577^(1/3))*SIN(('OddsRatio_working_3-way'!Y577+2*PI())/3)</f>
        <v>#VALUE!</v>
      </c>
      <c r="AK577" s="11" t="e">
        <f>'OddsRatio_working_3-way'!U577/(3*'OddsRatio_working_3-way'!X577^(1/3))*SIN(('OddsRatio_working_3-way'!Y577+4*PI())/3)</f>
        <v>#VALUE!</v>
      </c>
      <c r="AL577" s="11" t="e">
        <f>'OddsRatio_working_3-way'!Z577+'OddsRatio_working_3-way'!AF577</f>
        <v>#VALUE!</v>
      </c>
      <c r="AM577" s="11" t="e">
        <f>'OddsRatio_working_3-way'!AA577+'OddsRatio_working_3-way'!AG577</f>
        <v>#VALUE!</v>
      </c>
      <c r="AN577" s="11" t="e">
        <f>'OddsRatio_working_3-way'!AB577+'OddsRatio_working_3-way'!AH577</f>
        <v>#VALUE!</v>
      </c>
      <c r="AO577" s="11" t="e">
        <f>'OddsRatio_working_3-way'!AC577+'OddsRatio_working_3-way'!AI577</f>
        <v>#VALUE!</v>
      </c>
      <c r="AP577" s="11" t="e">
        <f>'OddsRatio_working_3-way'!AD577+'OddsRatio_working_3-way'!AJ577</f>
        <v>#VALUE!</v>
      </c>
      <c r="AQ577" s="11" t="e">
        <f>'OddsRatio_working_3-way'!AE577+'OddsRatio_working_3-way'!AK577</f>
        <v>#VALUE!</v>
      </c>
      <c r="AR577" s="10" t="str">
        <f>IF(A577="","",IF(('OddsRatio_working_3-way'!X577=0),IF(Q577&gt;0,-Q577^(1/3),(-Q577)^(1/3)),'OddsRatio_working_3-way'!AL577-'OddsRatio_working_3-way'!R577/3))</f>
        <v/>
      </c>
      <c r="AS577" s="11" t="e">
        <f>IF(('OddsRatio_working_3-way'!X577=0),IF(Q577&gt;0,-Q577^(1/3),(-Q577)^(1/3)),'OddsRatio_working_3-way'!AM577-'OddsRatio_working_3-way'!R577/3)</f>
        <v>#VALUE!</v>
      </c>
      <c r="AT577" s="11" t="e">
        <f>IF(('OddsRatio_working_3-way'!X577=0),IF(Q577&gt;0,-Q577^(1/3),(-Q577)^(1/3)),'OddsRatio_working_3-way'!AN577-'OddsRatio_working_3-way'!R577/3)</f>
        <v>#VALUE!</v>
      </c>
      <c r="AU577" s="11" t="e">
        <f>IF(('OddsRatio_working_3-way'!X577=0),0,'OddsRatio_working_3-way'!AO577)</f>
        <v>#VALUE!</v>
      </c>
      <c r="AV577" s="11" t="e">
        <f>IF(('OddsRatio_working_3-way'!X577=0),0,'OddsRatio_working_3-way'!AP577)</f>
        <v>#VALUE!</v>
      </c>
      <c r="AW577" s="11" t="e">
        <f>IF(('OddsRatio_working_3-way'!X577=0),0,'OddsRatio_working_3-way'!AQ577)</f>
        <v>#VALUE!</v>
      </c>
    </row>
    <row r="578" spans="1:49">
      <c r="A578" s="4" t="str">
        <f>IF('True_Odds_Calculator_3-way'!A579="","",'True_Odds_Calculator_3-way'!A579)</f>
        <v/>
      </c>
      <c r="B578" s="4" t="str">
        <f>IF('True_Odds_Calculator_3-way'!B579="","",'True_Odds_Calculator_3-way'!B579)</f>
        <v/>
      </c>
      <c r="C578" s="4" t="str">
        <f>IF('True_Odds_Calculator_3-way'!C579="","",'True_Odds_Calculator_3-way'!C579)</f>
        <v/>
      </c>
      <c r="D578" s="9" t="e">
        <f t="shared" si="117"/>
        <v>#VALUE!</v>
      </c>
      <c r="E578" s="9" t="e">
        <f t="shared" si="118"/>
        <v>#VALUE!</v>
      </c>
      <c r="F578" s="9" t="e">
        <f t="shared" si="119"/>
        <v>#VALUE!</v>
      </c>
      <c r="G578" s="9" t="str">
        <f t="shared" si="120"/>
        <v/>
      </c>
      <c r="H578" s="9" t="str">
        <f t="shared" si="121"/>
        <v/>
      </c>
      <c r="I578" s="9" t="str">
        <f t="shared" si="122"/>
        <v/>
      </c>
      <c r="J578" s="9" t="str">
        <f t="shared" si="123"/>
        <v/>
      </c>
      <c r="K578" s="11" t="e">
        <f t="shared" si="124"/>
        <v>#VALUE!</v>
      </c>
      <c r="L578" s="11" t="e">
        <f t="shared" si="125"/>
        <v>#VALUE!</v>
      </c>
      <c r="M578" s="11" t="e">
        <f t="shared" si="126"/>
        <v>#VALUE!</v>
      </c>
      <c r="N578" s="11" t="e">
        <f>'OddsRatio_working_3-way'!K578+'OddsRatio_working_3-way'!L578+'OddsRatio_working_3-way'!M578-('OddsRatio_working_3-way'!K578*'OddsRatio_working_3-way'!L578)-('OddsRatio_working_3-way'!K578*'OddsRatio_working_3-way'!M578)-('OddsRatio_working_3-way'!L578*'OddsRatio_working_3-way'!M578)+('OddsRatio_working_3-way'!K578*'OddsRatio_working_3-way'!L578*'OddsRatio_working_3-way'!M578)-1</f>
        <v>#VALUE!</v>
      </c>
      <c r="O578" s="11">
        <f>0</f>
        <v>0</v>
      </c>
      <c r="P578" s="11" t="e">
        <f>('OddsRatio_working_3-way'!K578*'OddsRatio_working_3-way'!L578)+('OddsRatio_working_3-way'!K578*'OddsRatio_working_3-way'!M578)+('OddsRatio_working_3-way'!L578*'OddsRatio_working_3-way'!M578)-(3*'OddsRatio_working_3-way'!K578*'OddsRatio_working_3-way'!L578*'OddsRatio_working_3-way'!M578)</f>
        <v>#VALUE!</v>
      </c>
      <c r="Q578" s="11" t="e">
        <f>2*'OddsRatio_working_3-way'!K578*'OddsRatio_working_3-way'!L578*'OddsRatio_working_3-way'!M578</f>
        <v>#VALUE!</v>
      </c>
      <c r="R578" s="11" t="e">
        <f t="shared" si="127"/>
        <v>#VALUE!</v>
      </c>
      <c r="S578" s="11" t="e">
        <f t="shared" si="128"/>
        <v>#VALUE!</v>
      </c>
      <c r="T578" s="11" t="e">
        <f t="shared" si="129"/>
        <v>#VALUE!</v>
      </c>
      <c r="U578" s="11" t="e">
        <f>'OddsRatio_working_3-way'!S578-'OddsRatio_working_3-way'!R578^2/3</f>
        <v>#VALUE!</v>
      </c>
      <c r="V578" s="11" t="e">
        <f>'OddsRatio_working_3-way'!S578*'OddsRatio_working_3-way'!R578/3-2*'OddsRatio_working_3-way'!R578^3/27-'OddsRatio_working_3-way'!T578</f>
        <v>#VALUE!</v>
      </c>
      <c r="W578" s="11" t="e">
        <f>'OddsRatio_working_3-way'!V578^2+4*'OddsRatio_working_3-way'!U578^3/27</f>
        <v>#VALUE!</v>
      </c>
      <c r="X578" s="11" t="e">
        <f>IF('OddsRatio_working_3-way'!W578&gt;0,IF(ABS('OddsRatio_working_3-way'!V578+SQRT('OddsRatio_working_3-way'!W578))/2&gt;0,ABS('OddsRatio_working_3-way'!V578+SQRT('OddsRatio_working_3-way'!W578))/2,ABS('OddsRatio_working_3-way'!V578-SQRT('OddsRatio_working_3-way'!W578))/2),SQRT(-'OddsRatio_working_3-way'!U578^3/27))</f>
        <v>#VALUE!</v>
      </c>
      <c r="Y578" s="11" t="e">
        <f>IF('OddsRatio_working_3-way'!W578&gt;=0,IF('OddsRatio_working_3-way'!V578+SQRT('OddsRatio_working_3-way'!W578)&gt;0,0,PI()),ACOS('OddsRatio_working_3-way'!V578/(2*'OddsRatio_working_3-way'!X578)))</f>
        <v>#VALUE!</v>
      </c>
      <c r="Z578" s="11" t="e">
        <f>'OddsRatio_working_3-way'!X578^(1/3)*COS('OddsRatio_working_3-way'!Y578/3)</f>
        <v>#VALUE!</v>
      </c>
      <c r="AA578" s="11" t="e">
        <f>'OddsRatio_working_3-way'!X578^(1/3)*COS(('OddsRatio_working_3-way'!Y578+2*PI())/3)</f>
        <v>#VALUE!</v>
      </c>
      <c r="AB578" s="11" t="e">
        <f>'OddsRatio_working_3-way'!X578^(1/3)*COS(('OddsRatio_working_3-way'!Y578+4*PI())/3)</f>
        <v>#VALUE!</v>
      </c>
      <c r="AC578" s="11" t="e">
        <f>'OddsRatio_working_3-way'!X578^(1/3)*SIN('OddsRatio_working_3-way'!Y578/3)</f>
        <v>#VALUE!</v>
      </c>
      <c r="AD578" s="11" t="e">
        <f>'OddsRatio_working_3-way'!X578^(1/3)*SIN(('OddsRatio_working_3-way'!Y578+2*PI())/3)</f>
        <v>#VALUE!</v>
      </c>
      <c r="AE578" s="11" t="e">
        <f>'OddsRatio_working_3-way'!X578^(1/3)*SIN(('OddsRatio_working_3-way'!Y578+4*PI())/3)</f>
        <v>#VALUE!</v>
      </c>
      <c r="AF578" s="11" t="e">
        <f>-'OddsRatio_working_3-way'!U578/(3*'OddsRatio_working_3-way'!X578^(1/3))*COS(('OddsRatio_working_3-way'!Y578)/3)</f>
        <v>#VALUE!</v>
      </c>
      <c r="AG578" s="11" t="e">
        <f>-'OddsRatio_working_3-way'!U578/(3*'OddsRatio_working_3-way'!X578^(1/3))*COS(('OddsRatio_working_3-way'!Y578+2*PI())/3)</f>
        <v>#VALUE!</v>
      </c>
      <c r="AH578" s="11" t="e">
        <f>-'OddsRatio_working_3-way'!U578/(3*'OddsRatio_working_3-way'!X578^(1/3))*COS(('OddsRatio_working_3-way'!Y578+4*PI())/3)</f>
        <v>#VALUE!</v>
      </c>
      <c r="AI578" s="11" t="e">
        <f>'OddsRatio_working_3-way'!U578/(3*'OddsRatio_working_3-way'!X578^(1/3))*SIN(('OddsRatio_working_3-way'!Y578)/3)</f>
        <v>#VALUE!</v>
      </c>
      <c r="AJ578" s="11" t="e">
        <f>'OddsRatio_working_3-way'!U578/(3*'OddsRatio_working_3-way'!X578^(1/3))*SIN(('OddsRatio_working_3-way'!Y578+2*PI())/3)</f>
        <v>#VALUE!</v>
      </c>
      <c r="AK578" s="11" t="e">
        <f>'OddsRatio_working_3-way'!U578/(3*'OddsRatio_working_3-way'!X578^(1/3))*SIN(('OddsRatio_working_3-way'!Y578+4*PI())/3)</f>
        <v>#VALUE!</v>
      </c>
      <c r="AL578" s="11" t="e">
        <f>'OddsRatio_working_3-way'!Z578+'OddsRatio_working_3-way'!AF578</f>
        <v>#VALUE!</v>
      </c>
      <c r="AM578" s="11" t="e">
        <f>'OddsRatio_working_3-way'!AA578+'OddsRatio_working_3-way'!AG578</f>
        <v>#VALUE!</v>
      </c>
      <c r="AN578" s="11" t="e">
        <f>'OddsRatio_working_3-way'!AB578+'OddsRatio_working_3-way'!AH578</f>
        <v>#VALUE!</v>
      </c>
      <c r="AO578" s="11" t="e">
        <f>'OddsRatio_working_3-way'!AC578+'OddsRatio_working_3-way'!AI578</f>
        <v>#VALUE!</v>
      </c>
      <c r="AP578" s="11" t="e">
        <f>'OddsRatio_working_3-way'!AD578+'OddsRatio_working_3-way'!AJ578</f>
        <v>#VALUE!</v>
      </c>
      <c r="AQ578" s="11" t="e">
        <f>'OddsRatio_working_3-way'!AE578+'OddsRatio_working_3-way'!AK578</f>
        <v>#VALUE!</v>
      </c>
      <c r="AR578" s="10" t="str">
        <f>IF(A578="","",IF(('OddsRatio_working_3-way'!X578=0),IF(Q578&gt;0,-Q578^(1/3),(-Q578)^(1/3)),'OddsRatio_working_3-way'!AL578-'OddsRatio_working_3-way'!R578/3))</f>
        <v/>
      </c>
      <c r="AS578" s="11" t="e">
        <f>IF(('OddsRatio_working_3-way'!X578=0),IF(Q578&gt;0,-Q578^(1/3),(-Q578)^(1/3)),'OddsRatio_working_3-way'!AM578-'OddsRatio_working_3-way'!R578/3)</f>
        <v>#VALUE!</v>
      </c>
      <c r="AT578" s="11" t="e">
        <f>IF(('OddsRatio_working_3-way'!X578=0),IF(Q578&gt;0,-Q578^(1/3),(-Q578)^(1/3)),'OddsRatio_working_3-way'!AN578-'OddsRatio_working_3-way'!R578/3)</f>
        <v>#VALUE!</v>
      </c>
      <c r="AU578" s="11" t="e">
        <f>IF(('OddsRatio_working_3-way'!X578=0),0,'OddsRatio_working_3-way'!AO578)</f>
        <v>#VALUE!</v>
      </c>
      <c r="AV578" s="11" t="e">
        <f>IF(('OddsRatio_working_3-way'!X578=0),0,'OddsRatio_working_3-way'!AP578)</f>
        <v>#VALUE!</v>
      </c>
      <c r="AW578" s="11" t="e">
        <f>IF(('OddsRatio_working_3-way'!X578=0),0,'OddsRatio_working_3-way'!AQ578)</f>
        <v>#VALUE!</v>
      </c>
    </row>
    <row r="579" spans="1:49">
      <c r="A579" s="4" t="str">
        <f>IF('True_Odds_Calculator_3-way'!A580="","",'True_Odds_Calculator_3-way'!A580)</f>
        <v/>
      </c>
      <c r="B579" s="4" t="str">
        <f>IF('True_Odds_Calculator_3-way'!B580="","",'True_Odds_Calculator_3-way'!B580)</f>
        <v/>
      </c>
      <c r="C579" s="4" t="str">
        <f>IF('True_Odds_Calculator_3-way'!C580="","",'True_Odds_Calculator_3-way'!C580)</f>
        <v/>
      </c>
      <c r="D579" s="9" t="e">
        <f t="shared" si="117"/>
        <v>#VALUE!</v>
      </c>
      <c r="E579" s="9" t="e">
        <f t="shared" si="118"/>
        <v>#VALUE!</v>
      </c>
      <c r="F579" s="9" t="e">
        <f t="shared" si="119"/>
        <v>#VALUE!</v>
      </c>
      <c r="G579" s="9" t="str">
        <f t="shared" si="120"/>
        <v/>
      </c>
      <c r="H579" s="9" t="str">
        <f t="shared" si="121"/>
        <v/>
      </c>
      <c r="I579" s="9" t="str">
        <f t="shared" si="122"/>
        <v/>
      </c>
      <c r="J579" s="9" t="str">
        <f t="shared" si="123"/>
        <v/>
      </c>
      <c r="K579" s="11" t="e">
        <f t="shared" si="124"/>
        <v>#VALUE!</v>
      </c>
      <c r="L579" s="11" t="e">
        <f t="shared" si="125"/>
        <v>#VALUE!</v>
      </c>
      <c r="M579" s="11" t="e">
        <f t="shared" si="126"/>
        <v>#VALUE!</v>
      </c>
      <c r="N579" s="11" t="e">
        <f>'OddsRatio_working_3-way'!K579+'OddsRatio_working_3-way'!L579+'OddsRatio_working_3-way'!M579-('OddsRatio_working_3-way'!K579*'OddsRatio_working_3-way'!L579)-('OddsRatio_working_3-way'!K579*'OddsRatio_working_3-way'!M579)-('OddsRatio_working_3-way'!L579*'OddsRatio_working_3-way'!M579)+('OddsRatio_working_3-way'!K579*'OddsRatio_working_3-way'!L579*'OddsRatio_working_3-way'!M579)-1</f>
        <v>#VALUE!</v>
      </c>
      <c r="O579" s="11">
        <f>0</f>
        <v>0</v>
      </c>
      <c r="P579" s="11" t="e">
        <f>('OddsRatio_working_3-way'!K579*'OddsRatio_working_3-way'!L579)+('OddsRatio_working_3-way'!K579*'OddsRatio_working_3-way'!M579)+('OddsRatio_working_3-way'!L579*'OddsRatio_working_3-way'!M579)-(3*'OddsRatio_working_3-way'!K579*'OddsRatio_working_3-way'!L579*'OddsRatio_working_3-way'!M579)</f>
        <v>#VALUE!</v>
      </c>
      <c r="Q579" s="11" t="e">
        <f>2*'OddsRatio_working_3-way'!K579*'OddsRatio_working_3-way'!L579*'OddsRatio_working_3-way'!M579</f>
        <v>#VALUE!</v>
      </c>
      <c r="R579" s="11" t="e">
        <f t="shared" si="127"/>
        <v>#VALUE!</v>
      </c>
      <c r="S579" s="11" t="e">
        <f t="shared" si="128"/>
        <v>#VALUE!</v>
      </c>
      <c r="T579" s="11" t="e">
        <f t="shared" si="129"/>
        <v>#VALUE!</v>
      </c>
      <c r="U579" s="11" t="e">
        <f>'OddsRatio_working_3-way'!S579-'OddsRatio_working_3-way'!R579^2/3</f>
        <v>#VALUE!</v>
      </c>
      <c r="V579" s="11" t="e">
        <f>'OddsRatio_working_3-way'!S579*'OddsRatio_working_3-way'!R579/3-2*'OddsRatio_working_3-way'!R579^3/27-'OddsRatio_working_3-way'!T579</f>
        <v>#VALUE!</v>
      </c>
      <c r="W579" s="11" t="e">
        <f>'OddsRatio_working_3-way'!V579^2+4*'OddsRatio_working_3-way'!U579^3/27</f>
        <v>#VALUE!</v>
      </c>
      <c r="X579" s="11" t="e">
        <f>IF('OddsRatio_working_3-way'!W579&gt;0,IF(ABS('OddsRatio_working_3-way'!V579+SQRT('OddsRatio_working_3-way'!W579))/2&gt;0,ABS('OddsRatio_working_3-way'!V579+SQRT('OddsRatio_working_3-way'!W579))/2,ABS('OddsRatio_working_3-way'!V579-SQRT('OddsRatio_working_3-way'!W579))/2),SQRT(-'OddsRatio_working_3-way'!U579^3/27))</f>
        <v>#VALUE!</v>
      </c>
      <c r="Y579" s="11" t="e">
        <f>IF('OddsRatio_working_3-way'!W579&gt;=0,IF('OddsRatio_working_3-way'!V579+SQRT('OddsRatio_working_3-way'!W579)&gt;0,0,PI()),ACOS('OddsRatio_working_3-way'!V579/(2*'OddsRatio_working_3-way'!X579)))</f>
        <v>#VALUE!</v>
      </c>
      <c r="Z579" s="11" t="e">
        <f>'OddsRatio_working_3-way'!X579^(1/3)*COS('OddsRatio_working_3-way'!Y579/3)</f>
        <v>#VALUE!</v>
      </c>
      <c r="AA579" s="11" t="e">
        <f>'OddsRatio_working_3-way'!X579^(1/3)*COS(('OddsRatio_working_3-way'!Y579+2*PI())/3)</f>
        <v>#VALUE!</v>
      </c>
      <c r="AB579" s="11" t="e">
        <f>'OddsRatio_working_3-way'!X579^(1/3)*COS(('OddsRatio_working_3-way'!Y579+4*PI())/3)</f>
        <v>#VALUE!</v>
      </c>
      <c r="AC579" s="11" t="e">
        <f>'OddsRatio_working_3-way'!X579^(1/3)*SIN('OddsRatio_working_3-way'!Y579/3)</f>
        <v>#VALUE!</v>
      </c>
      <c r="AD579" s="11" t="e">
        <f>'OddsRatio_working_3-way'!X579^(1/3)*SIN(('OddsRatio_working_3-way'!Y579+2*PI())/3)</f>
        <v>#VALUE!</v>
      </c>
      <c r="AE579" s="11" t="e">
        <f>'OddsRatio_working_3-way'!X579^(1/3)*SIN(('OddsRatio_working_3-way'!Y579+4*PI())/3)</f>
        <v>#VALUE!</v>
      </c>
      <c r="AF579" s="11" t="e">
        <f>-'OddsRatio_working_3-way'!U579/(3*'OddsRatio_working_3-way'!X579^(1/3))*COS(('OddsRatio_working_3-way'!Y579)/3)</f>
        <v>#VALUE!</v>
      </c>
      <c r="AG579" s="11" t="e">
        <f>-'OddsRatio_working_3-way'!U579/(3*'OddsRatio_working_3-way'!X579^(1/3))*COS(('OddsRatio_working_3-way'!Y579+2*PI())/3)</f>
        <v>#VALUE!</v>
      </c>
      <c r="AH579" s="11" t="e">
        <f>-'OddsRatio_working_3-way'!U579/(3*'OddsRatio_working_3-way'!X579^(1/3))*COS(('OddsRatio_working_3-way'!Y579+4*PI())/3)</f>
        <v>#VALUE!</v>
      </c>
      <c r="AI579" s="11" t="e">
        <f>'OddsRatio_working_3-way'!U579/(3*'OddsRatio_working_3-way'!X579^(1/3))*SIN(('OddsRatio_working_3-way'!Y579)/3)</f>
        <v>#VALUE!</v>
      </c>
      <c r="AJ579" s="11" t="e">
        <f>'OddsRatio_working_3-way'!U579/(3*'OddsRatio_working_3-way'!X579^(1/3))*SIN(('OddsRatio_working_3-way'!Y579+2*PI())/3)</f>
        <v>#VALUE!</v>
      </c>
      <c r="AK579" s="11" t="e">
        <f>'OddsRatio_working_3-way'!U579/(3*'OddsRatio_working_3-way'!X579^(1/3))*SIN(('OddsRatio_working_3-way'!Y579+4*PI())/3)</f>
        <v>#VALUE!</v>
      </c>
      <c r="AL579" s="11" t="e">
        <f>'OddsRatio_working_3-way'!Z579+'OddsRatio_working_3-way'!AF579</f>
        <v>#VALUE!</v>
      </c>
      <c r="AM579" s="11" t="e">
        <f>'OddsRatio_working_3-way'!AA579+'OddsRatio_working_3-way'!AG579</f>
        <v>#VALUE!</v>
      </c>
      <c r="AN579" s="11" t="e">
        <f>'OddsRatio_working_3-way'!AB579+'OddsRatio_working_3-way'!AH579</f>
        <v>#VALUE!</v>
      </c>
      <c r="AO579" s="11" t="e">
        <f>'OddsRatio_working_3-way'!AC579+'OddsRatio_working_3-way'!AI579</f>
        <v>#VALUE!</v>
      </c>
      <c r="AP579" s="11" t="e">
        <f>'OddsRatio_working_3-way'!AD579+'OddsRatio_working_3-way'!AJ579</f>
        <v>#VALUE!</v>
      </c>
      <c r="AQ579" s="11" t="e">
        <f>'OddsRatio_working_3-way'!AE579+'OddsRatio_working_3-way'!AK579</f>
        <v>#VALUE!</v>
      </c>
      <c r="AR579" s="10" t="str">
        <f>IF(A579="","",IF(('OddsRatio_working_3-way'!X579=0),IF(Q579&gt;0,-Q579^(1/3),(-Q579)^(1/3)),'OddsRatio_working_3-way'!AL579-'OddsRatio_working_3-way'!R579/3))</f>
        <v/>
      </c>
      <c r="AS579" s="11" t="e">
        <f>IF(('OddsRatio_working_3-way'!X579=0),IF(Q579&gt;0,-Q579^(1/3),(-Q579)^(1/3)),'OddsRatio_working_3-way'!AM579-'OddsRatio_working_3-way'!R579/3)</f>
        <v>#VALUE!</v>
      </c>
      <c r="AT579" s="11" t="e">
        <f>IF(('OddsRatio_working_3-way'!X579=0),IF(Q579&gt;0,-Q579^(1/3),(-Q579)^(1/3)),'OddsRatio_working_3-way'!AN579-'OddsRatio_working_3-way'!R579/3)</f>
        <v>#VALUE!</v>
      </c>
      <c r="AU579" s="11" t="e">
        <f>IF(('OddsRatio_working_3-way'!X579=0),0,'OddsRatio_working_3-way'!AO579)</f>
        <v>#VALUE!</v>
      </c>
      <c r="AV579" s="11" t="e">
        <f>IF(('OddsRatio_working_3-way'!X579=0),0,'OddsRatio_working_3-way'!AP579)</f>
        <v>#VALUE!</v>
      </c>
      <c r="AW579" s="11" t="e">
        <f>IF(('OddsRatio_working_3-way'!X579=0),0,'OddsRatio_working_3-way'!AQ579)</f>
        <v>#VALUE!</v>
      </c>
    </row>
    <row r="580" spans="1:49">
      <c r="A580" s="4" t="str">
        <f>IF('True_Odds_Calculator_3-way'!A581="","",'True_Odds_Calculator_3-way'!A581)</f>
        <v/>
      </c>
      <c r="B580" s="4" t="str">
        <f>IF('True_Odds_Calculator_3-way'!B581="","",'True_Odds_Calculator_3-way'!B581)</f>
        <v/>
      </c>
      <c r="C580" s="4" t="str">
        <f>IF('True_Odds_Calculator_3-way'!C581="","",'True_Odds_Calculator_3-way'!C581)</f>
        <v/>
      </c>
      <c r="D580" s="9" t="e">
        <f t="shared" ref="D580:D643" si="130">(K580/(AR580+K580-(AR580*K580)))</f>
        <v>#VALUE!</v>
      </c>
      <c r="E580" s="9" t="e">
        <f t="shared" ref="E580:E643" si="131">(L580/(AR580+L580-(AR580*L580)))</f>
        <v>#VALUE!</v>
      </c>
      <c r="F580" s="9" t="e">
        <f t="shared" ref="F580:F643" si="132">(M580/(AR580+M580-(AR580*M580)))</f>
        <v>#VALUE!</v>
      </c>
      <c r="G580" s="9" t="str">
        <f t="shared" ref="G580:G643" si="133">AR580</f>
        <v/>
      </c>
      <c r="H580" s="9" t="str">
        <f t="shared" ref="H580:H643" si="134">IF(A580="","",1/D580)</f>
        <v/>
      </c>
      <c r="I580" s="9" t="str">
        <f t="shared" ref="I580:I643" si="135">IF(B580="","",1/E580)</f>
        <v/>
      </c>
      <c r="J580" s="9" t="str">
        <f t="shared" ref="J580:J643" si="136">IF(C580="","",1/F580)</f>
        <v/>
      </c>
      <c r="K580" s="11" t="e">
        <f t="shared" ref="K580:K643" si="137">1/A580</f>
        <v>#VALUE!</v>
      </c>
      <c r="L580" s="11" t="e">
        <f t="shared" ref="L580:L643" si="138">1/B580</f>
        <v>#VALUE!</v>
      </c>
      <c r="M580" s="11" t="e">
        <f t="shared" ref="M580:M643" si="139">1/C580</f>
        <v>#VALUE!</v>
      </c>
      <c r="N580" s="11" t="e">
        <f>'OddsRatio_working_3-way'!K580+'OddsRatio_working_3-way'!L580+'OddsRatio_working_3-way'!M580-('OddsRatio_working_3-way'!K580*'OddsRatio_working_3-way'!L580)-('OddsRatio_working_3-way'!K580*'OddsRatio_working_3-way'!M580)-('OddsRatio_working_3-way'!L580*'OddsRatio_working_3-way'!M580)+('OddsRatio_working_3-way'!K580*'OddsRatio_working_3-way'!L580*'OddsRatio_working_3-way'!M580)-1</f>
        <v>#VALUE!</v>
      </c>
      <c r="O580" s="11">
        <f>0</f>
        <v>0</v>
      </c>
      <c r="P580" s="11" t="e">
        <f>('OddsRatio_working_3-way'!K580*'OddsRatio_working_3-way'!L580)+('OddsRatio_working_3-way'!K580*'OddsRatio_working_3-way'!M580)+('OddsRatio_working_3-way'!L580*'OddsRatio_working_3-way'!M580)-(3*'OddsRatio_working_3-way'!K580*'OddsRatio_working_3-way'!L580*'OddsRatio_working_3-way'!M580)</f>
        <v>#VALUE!</v>
      </c>
      <c r="Q580" s="11" t="e">
        <f>2*'OddsRatio_working_3-way'!K580*'OddsRatio_working_3-way'!L580*'OddsRatio_working_3-way'!M580</f>
        <v>#VALUE!</v>
      </c>
      <c r="R580" s="11" t="e">
        <f t="shared" ref="R580:R643" si="140">O580/N580</f>
        <v>#VALUE!</v>
      </c>
      <c r="S580" s="11" t="e">
        <f t="shared" ref="S580:S643" si="141">P580/N580</f>
        <v>#VALUE!</v>
      </c>
      <c r="T580" s="11" t="e">
        <f t="shared" ref="T580:T643" si="142">Q580/N580</f>
        <v>#VALUE!</v>
      </c>
      <c r="U580" s="11" t="e">
        <f>'OddsRatio_working_3-way'!S580-'OddsRatio_working_3-way'!R580^2/3</f>
        <v>#VALUE!</v>
      </c>
      <c r="V580" s="11" t="e">
        <f>'OddsRatio_working_3-way'!S580*'OddsRatio_working_3-way'!R580/3-2*'OddsRatio_working_3-way'!R580^3/27-'OddsRatio_working_3-way'!T580</f>
        <v>#VALUE!</v>
      </c>
      <c r="W580" s="11" t="e">
        <f>'OddsRatio_working_3-way'!V580^2+4*'OddsRatio_working_3-way'!U580^3/27</f>
        <v>#VALUE!</v>
      </c>
      <c r="X580" s="11" t="e">
        <f>IF('OddsRatio_working_3-way'!W580&gt;0,IF(ABS('OddsRatio_working_3-way'!V580+SQRT('OddsRatio_working_3-way'!W580))/2&gt;0,ABS('OddsRatio_working_3-way'!V580+SQRT('OddsRatio_working_3-way'!W580))/2,ABS('OddsRatio_working_3-way'!V580-SQRT('OddsRatio_working_3-way'!W580))/2),SQRT(-'OddsRatio_working_3-way'!U580^3/27))</f>
        <v>#VALUE!</v>
      </c>
      <c r="Y580" s="11" t="e">
        <f>IF('OddsRatio_working_3-way'!W580&gt;=0,IF('OddsRatio_working_3-way'!V580+SQRT('OddsRatio_working_3-way'!W580)&gt;0,0,PI()),ACOS('OddsRatio_working_3-way'!V580/(2*'OddsRatio_working_3-way'!X580)))</f>
        <v>#VALUE!</v>
      </c>
      <c r="Z580" s="11" t="e">
        <f>'OddsRatio_working_3-way'!X580^(1/3)*COS('OddsRatio_working_3-way'!Y580/3)</f>
        <v>#VALUE!</v>
      </c>
      <c r="AA580" s="11" t="e">
        <f>'OddsRatio_working_3-way'!X580^(1/3)*COS(('OddsRatio_working_3-way'!Y580+2*PI())/3)</f>
        <v>#VALUE!</v>
      </c>
      <c r="AB580" s="11" t="e">
        <f>'OddsRatio_working_3-way'!X580^(1/3)*COS(('OddsRatio_working_3-way'!Y580+4*PI())/3)</f>
        <v>#VALUE!</v>
      </c>
      <c r="AC580" s="11" t="e">
        <f>'OddsRatio_working_3-way'!X580^(1/3)*SIN('OddsRatio_working_3-way'!Y580/3)</f>
        <v>#VALUE!</v>
      </c>
      <c r="AD580" s="11" t="e">
        <f>'OddsRatio_working_3-way'!X580^(1/3)*SIN(('OddsRatio_working_3-way'!Y580+2*PI())/3)</f>
        <v>#VALUE!</v>
      </c>
      <c r="AE580" s="11" t="e">
        <f>'OddsRatio_working_3-way'!X580^(1/3)*SIN(('OddsRatio_working_3-way'!Y580+4*PI())/3)</f>
        <v>#VALUE!</v>
      </c>
      <c r="AF580" s="11" t="e">
        <f>-'OddsRatio_working_3-way'!U580/(3*'OddsRatio_working_3-way'!X580^(1/3))*COS(('OddsRatio_working_3-way'!Y580)/3)</f>
        <v>#VALUE!</v>
      </c>
      <c r="AG580" s="11" t="e">
        <f>-'OddsRatio_working_3-way'!U580/(3*'OddsRatio_working_3-way'!X580^(1/3))*COS(('OddsRatio_working_3-way'!Y580+2*PI())/3)</f>
        <v>#VALUE!</v>
      </c>
      <c r="AH580" s="11" t="e">
        <f>-'OddsRatio_working_3-way'!U580/(3*'OddsRatio_working_3-way'!X580^(1/3))*COS(('OddsRatio_working_3-way'!Y580+4*PI())/3)</f>
        <v>#VALUE!</v>
      </c>
      <c r="AI580" s="11" t="e">
        <f>'OddsRatio_working_3-way'!U580/(3*'OddsRatio_working_3-way'!X580^(1/3))*SIN(('OddsRatio_working_3-way'!Y580)/3)</f>
        <v>#VALUE!</v>
      </c>
      <c r="AJ580" s="11" t="e">
        <f>'OddsRatio_working_3-way'!U580/(3*'OddsRatio_working_3-way'!X580^(1/3))*SIN(('OddsRatio_working_3-way'!Y580+2*PI())/3)</f>
        <v>#VALUE!</v>
      </c>
      <c r="AK580" s="11" t="e">
        <f>'OddsRatio_working_3-way'!U580/(3*'OddsRatio_working_3-way'!X580^(1/3))*SIN(('OddsRatio_working_3-way'!Y580+4*PI())/3)</f>
        <v>#VALUE!</v>
      </c>
      <c r="AL580" s="11" t="e">
        <f>'OddsRatio_working_3-way'!Z580+'OddsRatio_working_3-way'!AF580</f>
        <v>#VALUE!</v>
      </c>
      <c r="AM580" s="11" t="e">
        <f>'OddsRatio_working_3-way'!AA580+'OddsRatio_working_3-way'!AG580</f>
        <v>#VALUE!</v>
      </c>
      <c r="AN580" s="11" t="e">
        <f>'OddsRatio_working_3-way'!AB580+'OddsRatio_working_3-way'!AH580</f>
        <v>#VALUE!</v>
      </c>
      <c r="AO580" s="11" t="e">
        <f>'OddsRatio_working_3-way'!AC580+'OddsRatio_working_3-way'!AI580</f>
        <v>#VALUE!</v>
      </c>
      <c r="AP580" s="11" t="e">
        <f>'OddsRatio_working_3-way'!AD580+'OddsRatio_working_3-way'!AJ580</f>
        <v>#VALUE!</v>
      </c>
      <c r="AQ580" s="11" t="e">
        <f>'OddsRatio_working_3-way'!AE580+'OddsRatio_working_3-way'!AK580</f>
        <v>#VALUE!</v>
      </c>
      <c r="AR580" s="10" t="str">
        <f>IF(A580="","",IF(('OddsRatio_working_3-way'!X580=0),IF(Q580&gt;0,-Q580^(1/3),(-Q580)^(1/3)),'OddsRatio_working_3-way'!AL580-'OddsRatio_working_3-way'!R580/3))</f>
        <v/>
      </c>
      <c r="AS580" s="11" t="e">
        <f>IF(('OddsRatio_working_3-way'!X580=0),IF(Q580&gt;0,-Q580^(1/3),(-Q580)^(1/3)),'OddsRatio_working_3-way'!AM580-'OddsRatio_working_3-way'!R580/3)</f>
        <v>#VALUE!</v>
      </c>
      <c r="AT580" s="11" t="e">
        <f>IF(('OddsRatio_working_3-way'!X580=0),IF(Q580&gt;0,-Q580^(1/3),(-Q580)^(1/3)),'OddsRatio_working_3-way'!AN580-'OddsRatio_working_3-way'!R580/3)</f>
        <v>#VALUE!</v>
      </c>
      <c r="AU580" s="11" t="e">
        <f>IF(('OddsRatio_working_3-way'!X580=0),0,'OddsRatio_working_3-way'!AO580)</f>
        <v>#VALUE!</v>
      </c>
      <c r="AV580" s="11" t="e">
        <f>IF(('OddsRatio_working_3-way'!X580=0),0,'OddsRatio_working_3-way'!AP580)</f>
        <v>#VALUE!</v>
      </c>
      <c r="AW580" s="11" t="e">
        <f>IF(('OddsRatio_working_3-way'!X580=0),0,'OddsRatio_working_3-way'!AQ580)</f>
        <v>#VALUE!</v>
      </c>
    </row>
    <row r="581" spans="1:49">
      <c r="A581" s="4" t="str">
        <f>IF('True_Odds_Calculator_3-way'!A582="","",'True_Odds_Calculator_3-way'!A582)</f>
        <v/>
      </c>
      <c r="B581" s="4" t="str">
        <f>IF('True_Odds_Calculator_3-way'!B582="","",'True_Odds_Calculator_3-way'!B582)</f>
        <v/>
      </c>
      <c r="C581" s="4" t="str">
        <f>IF('True_Odds_Calculator_3-way'!C582="","",'True_Odds_Calculator_3-way'!C582)</f>
        <v/>
      </c>
      <c r="D581" s="9" t="e">
        <f t="shared" si="130"/>
        <v>#VALUE!</v>
      </c>
      <c r="E581" s="9" t="e">
        <f t="shared" si="131"/>
        <v>#VALUE!</v>
      </c>
      <c r="F581" s="9" t="e">
        <f t="shared" si="132"/>
        <v>#VALUE!</v>
      </c>
      <c r="G581" s="9" t="str">
        <f t="shared" si="133"/>
        <v/>
      </c>
      <c r="H581" s="9" t="str">
        <f t="shared" si="134"/>
        <v/>
      </c>
      <c r="I581" s="9" t="str">
        <f t="shared" si="135"/>
        <v/>
      </c>
      <c r="J581" s="9" t="str">
        <f t="shared" si="136"/>
        <v/>
      </c>
      <c r="K581" s="11" t="e">
        <f t="shared" si="137"/>
        <v>#VALUE!</v>
      </c>
      <c r="L581" s="11" t="e">
        <f t="shared" si="138"/>
        <v>#VALUE!</v>
      </c>
      <c r="M581" s="11" t="e">
        <f t="shared" si="139"/>
        <v>#VALUE!</v>
      </c>
      <c r="N581" s="11" t="e">
        <f>'OddsRatio_working_3-way'!K581+'OddsRatio_working_3-way'!L581+'OddsRatio_working_3-way'!M581-('OddsRatio_working_3-way'!K581*'OddsRatio_working_3-way'!L581)-('OddsRatio_working_3-way'!K581*'OddsRatio_working_3-way'!M581)-('OddsRatio_working_3-way'!L581*'OddsRatio_working_3-way'!M581)+('OddsRatio_working_3-way'!K581*'OddsRatio_working_3-way'!L581*'OddsRatio_working_3-way'!M581)-1</f>
        <v>#VALUE!</v>
      </c>
      <c r="O581" s="11">
        <f>0</f>
        <v>0</v>
      </c>
      <c r="P581" s="11" t="e">
        <f>('OddsRatio_working_3-way'!K581*'OddsRatio_working_3-way'!L581)+('OddsRatio_working_3-way'!K581*'OddsRatio_working_3-way'!M581)+('OddsRatio_working_3-way'!L581*'OddsRatio_working_3-way'!M581)-(3*'OddsRatio_working_3-way'!K581*'OddsRatio_working_3-way'!L581*'OddsRatio_working_3-way'!M581)</f>
        <v>#VALUE!</v>
      </c>
      <c r="Q581" s="11" t="e">
        <f>2*'OddsRatio_working_3-way'!K581*'OddsRatio_working_3-way'!L581*'OddsRatio_working_3-way'!M581</f>
        <v>#VALUE!</v>
      </c>
      <c r="R581" s="11" t="e">
        <f t="shared" si="140"/>
        <v>#VALUE!</v>
      </c>
      <c r="S581" s="11" t="e">
        <f t="shared" si="141"/>
        <v>#VALUE!</v>
      </c>
      <c r="T581" s="11" t="e">
        <f t="shared" si="142"/>
        <v>#VALUE!</v>
      </c>
      <c r="U581" s="11" t="e">
        <f>'OddsRatio_working_3-way'!S581-'OddsRatio_working_3-way'!R581^2/3</f>
        <v>#VALUE!</v>
      </c>
      <c r="V581" s="11" t="e">
        <f>'OddsRatio_working_3-way'!S581*'OddsRatio_working_3-way'!R581/3-2*'OddsRatio_working_3-way'!R581^3/27-'OddsRatio_working_3-way'!T581</f>
        <v>#VALUE!</v>
      </c>
      <c r="W581" s="11" t="e">
        <f>'OddsRatio_working_3-way'!V581^2+4*'OddsRatio_working_3-way'!U581^3/27</f>
        <v>#VALUE!</v>
      </c>
      <c r="X581" s="11" t="e">
        <f>IF('OddsRatio_working_3-way'!W581&gt;0,IF(ABS('OddsRatio_working_3-way'!V581+SQRT('OddsRatio_working_3-way'!W581))/2&gt;0,ABS('OddsRatio_working_3-way'!V581+SQRT('OddsRatio_working_3-way'!W581))/2,ABS('OddsRatio_working_3-way'!V581-SQRT('OddsRatio_working_3-way'!W581))/2),SQRT(-'OddsRatio_working_3-way'!U581^3/27))</f>
        <v>#VALUE!</v>
      </c>
      <c r="Y581" s="11" t="e">
        <f>IF('OddsRatio_working_3-way'!W581&gt;=0,IF('OddsRatio_working_3-way'!V581+SQRT('OddsRatio_working_3-way'!W581)&gt;0,0,PI()),ACOS('OddsRatio_working_3-way'!V581/(2*'OddsRatio_working_3-way'!X581)))</f>
        <v>#VALUE!</v>
      </c>
      <c r="Z581" s="11" t="e">
        <f>'OddsRatio_working_3-way'!X581^(1/3)*COS('OddsRatio_working_3-way'!Y581/3)</f>
        <v>#VALUE!</v>
      </c>
      <c r="AA581" s="11" t="e">
        <f>'OddsRatio_working_3-way'!X581^(1/3)*COS(('OddsRatio_working_3-way'!Y581+2*PI())/3)</f>
        <v>#VALUE!</v>
      </c>
      <c r="AB581" s="11" t="e">
        <f>'OddsRatio_working_3-way'!X581^(1/3)*COS(('OddsRatio_working_3-way'!Y581+4*PI())/3)</f>
        <v>#VALUE!</v>
      </c>
      <c r="AC581" s="11" t="e">
        <f>'OddsRatio_working_3-way'!X581^(1/3)*SIN('OddsRatio_working_3-way'!Y581/3)</f>
        <v>#VALUE!</v>
      </c>
      <c r="AD581" s="11" t="e">
        <f>'OddsRatio_working_3-way'!X581^(1/3)*SIN(('OddsRatio_working_3-way'!Y581+2*PI())/3)</f>
        <v>#VALUE!</v>
      </c>
      <c r="AE581" s="11" t="e">
        <f>'OddsRatio_working_3-way'!X581^(1/3)*SIN(('OddsRatio_working_3-way'!Y581+4*PI())/3)</f>
        <v>#VALUE!</v>
      </c>
      <c r="AF581" s="11" t="e">
        <f>-'OddsRatio_working_3-way'!U581/(3*'OddsRatio_working_3-way'!X581^(1/3))*COS(('OddsRatio_working_3-way'!Y581)/3)</f>
        <v>#VALUE!</v>
      </c>
      <c r="AG581" s="11" t="e">
        <f>-'OddsRatio_working_3-way'!U581/(3*'OddsRatio_working_3-way'!X581^(1/3))*COS(('OddsRatio_working_3-way'!Y581+2*PI())/3)</f>
        <v>#VALUE!</v>
      </c>
      <c r="AH581" s="11" t="e">
        <f>-'OddsRatio_working_3-way'!U581/(3*'OddsRatio_working_3-way'!X581^(1/3))*COS(('OddsRatio_working_3-way'!Y581+4*PI())/3)</f>
        <v>#VALUE!</v>
      </c>
      <c r="AI581" s="11" t="e">
        <f>'OddsRatio_working_3-way'!U581/(3*'OddsRatio_working_3-way'!X581^(1/3))*SIN(('OddsRatio_working_3-way'!Y581)/3)</f>
        <v>#VALUE!</v>
      </c>
      <c r="AJ581" s="11" t="e">
        <f>'OddsRatio_working_3-way'!U581/(3*'OddsRatio_working_3-way'!X581^(1/3))*SIN(('OddsRatio_working_3-way'!Y581+2*PI())/3)</f>
        <v>#VALUE!</v>
      </c>
      <c r="AK581" s="11" t="e">
        <f>'OddsRatio_working_3-way'!U581/(3*'OddsRatio_working_3-way'!X581^(1/3))*SIN(('OddsRatio_working_3-way'!Y581+4*PI())/3)</f>
        <v>#VALUE!</v>
      </c>
      <c r="AL581" s="11" t="e">
        <f>'OddsRatio_working_3-way'!Z581+'OddsRatio_working_3-way'!AF581</f>
        <v>#VALUE!</v>
      </c>
      <c r="AM581" s="11" t="e">
        <f>'OddsRatio_working_3-way'!AA581+'OddsRatio_working_3-way'!AG581</f>
        <v>#VALUE!</v>
      </c>
      <c r="AN581" s="11" t="e">
        <f>'OddsRatio_working_3-way'!AB581+'OddsRatio_working_3-way'!AH581</f>
        <v>#VALUE!</v>
      </c>
      <c r="AO581" s="11" t="e">
        <f>'OddsRatio_working_3-way'!AC581+'OddsRatio_working_3-way'!AI581</f>
        <v>#VALUE!</v>
      </c>
      <c r="AP581" s="11" t="e">
        <f>'OddsRatio_working_3-way'!AD581+'OddsRatio_working_3-way'!AJ581</f>
        <v>#VALUE!</v>
      </c>
      <c r="AQ581" s="11" t="e">
        <f>'OddsRatio_working_3-way'!AE581+'OddsRatio_working_3-way'!AK581</f>
        <v>#VALUE!</v>
      </c>
      <c r="AR581" s="10" t="str">
        <f>IF(A581="","",IF(('OddsRatio_working_3-way'!X581=0),IF(Q581&gt;0,-Q581^(1/3),(-Q581)^(1/3)),'OddsRatio_working_3-way'!AL581-'OddsRatio_working_3-way'!R581/3))</f>
        <v/>
      </c>
      <c r="AS581" s="11" t="e">
        <f>IF(('OddsRatio_working_3-way'!X581=0),IF(Q581&gt;0,-Q581^(1/3),(-Q581)^(1/3)),'OddsRatio_working_3-way'!AM581-'OddsRatio_working_3-way'!R581/3)</f>
        <v>#VALUE!</v>
      </c>
      <c r="AT581" s="11" t="e">
        <f>IF(('OddsRatio_working_3-way'!X581=0),IF(Q581&gt;0,-Q581^(1/3),(-Q581)^(1/3)),'OddsRatio_working_3-way'!AN581-'OddsRatio_working_3-way'!R581/3)</f>
        <v>#VALUE!</v>
      </c>
      <c r="AU581" s="11" t="e">
        <f>IF(('OddsRatio_working_3-way'!X581=0),0,'OddsRatio_working_3-way'!AO581)</f>
        <v>#VALUE!</v>
      </c>
      <c r="AV581" s="11" t="e">
        <f>IF(('OddsRatio_working_3-way'!X581=0),0,'OddsRatio_working_3-way'!AP581)</f>
        <v>#VALUE!</v>
      </c>
      <c r="AW581" s="11" t="e">
        <f>IF(('OddsRatio_working_3-way'!X581=0),0,'OddsRatio_working_3-way'!AQ581)</f>
        <v>#VALUE!</v>
      </c>
    </row>
    <row r="582" spans="1:49">
      <c r="A582" s="4" t="str">
        <f>IF('True_Odds_Calculator_3-way'!A583="","",'True_Odds_Calculator_3-way'!A583)</f>
        <v/>
      </c>
      <c r="B582" s="4" t="str">
        <f>IF('True_Odds_Calculator_3-way'!B583="","",'True_Odds_Calculator_3-way'!B583)</f>
        <v/>
      </c>
      <c r="C582" s="4" t="str">
        <f>IF('True_Odds_Calculator_3-way'!C583="","",'True_Odds_Calculator_3-way'!C583)</f>
        <v/>
      </c>
      <c r="D582" s="9" t="e">
        <f t="shared" si="130"/>
        <v>#VALUE!</v>
      </c>
      <c r="E582" s="9" t="e">
        <f t="shared" si="131"/>
        <v>#VALUE!</v>
      </c>
      <c r="F582" s="9" t="e">
        <f t="shared" si="132"/>
        <v>#VALUE!</v>
      </c>
      <c r="G582" s="9" t="str">
        <f t="shared" si="133"/>
        <v/>
      </c>
      <c r="H582" s="9" t="str">
        <f t="shared" si="134"/>
        <v/>
      </c>
      <c r="I582" s="9" t="str">
        <f t="shared" si="135"/>
        <v/>
      </c>
      <c r="J582" s="9" t="str">
        <f t="shared" si="136"/>
        <v/>
      </c>
      <c r="K582" s="11" t="e">
        <f t="shared" si="137"/>
        <v>#VALUE!</v>
      </c>
      <c r="L582" s="11" t="e">
        <f t="shared" si="138"/>
        <v>#VALUE!</v>
      </c>
      <c r="M582" s="11" t="e">
        <f t="shared" si="139"/>
        <v>#VALUE!</v>
      </c>
      <c r="N582" s="11" t="e">
        <f>'OddsRatio_working_3-way'!K582+'OddsRatio_working_3-way'!L582+'OddsRatio_working_3-way'!M582-('OddsRatio_working_3-way'!K582*'OddsRatio_working_3-way'!L582)-('OddsRatio_working_3-way'!K582*'OddsRatio_working_3-way'!M582)-('OddsRatio_working_3-way'!L582*'OddsRatio_working_3-way'!M582)+('OddsRatio_working_3-way'!K582*'OddsRatio_working_3-way'!L582*'OddsRatio_working_3-way'!M582)-1</f>
        <v>#VALUE!</v>
      </c>
      <c r="O582" s="11">
        <f>0</f>
        <v>0</v>
      </c>
      <c r="P582" s="11" t="e">
        <f>('OddsRatio_working_3-way'!K582*'OddsRatio_working_3-way'!L582)+('OddsRatio_working_3-way'!K582*'OddsRatio_working_3-way'!M582)+('OddsRatio_working_3-way'!L582*'OddsRatio_working_3-way'!M582)-(3*'OddsRatio_working_3-way'!K582*'OddsRatio_working_3-way'!L582*'OddsRatio_working_3-way'!M582)</f>
        <v>#VALUE!</v>
      </c>
      <c r="Q582" s="11" t="e">
        <f>2*'OddsRatio_working_3-way'!K582*'OddsRatio_working_3-way'!L582*'OddsRatio_working_3-way'!M582</f>
        <v>#VALUE!</v>
      </c>
      <c r="R582" s="11" t="e">
        <f t="shared" si="140"/>
        <v>#VALUE!</v>
      </c>
      <c r="S582" s="11" t="e">
        <f t="shared" si="141"/>
        <v>#VALUE!</v>
      </c>
      <c r="T582" s="11" t="e">
        <f t="shared" si="142"/>
        <v>#VALUE!</v>
      </c>
      <c r="U582" s="11" t="e">
        <f>'OddsRatio_working_3-way'!S582-'OddsRatio_working_3-way'!R582^2/3</f>
        <v>#VALUE!</v>
      </c>
      <c r="V582" s="11" t="e">
        <f>'OddsRatio_working_3-way'!S582*'OddsRatio_working_3-way'!R582/3-2*'OddsRatio_working_3-way'!R582^3/27-'OddsRatio_working_3-way'!T582</f>
        <v>#VALUE!</v>
      </c>
      <c r="W582" s="11" t="e">
        <f>'OddsRatio_working_3-way'!V582^2+4*'OddsRatio_working_3-way'!U582^3/27</f>
        <v>#VALUE!</v>
      </c>
      <c r="X582" s="11" t="e">
        <f>IF('OddsRatio_working_3-way'!W582&gt;0,IF(ABS('OddsRatio_working_3-way'!V582+SQRT('OddsRatio_working_3-way'!W582))/2&gt;0,ABS('OddsRatio_working_3-way'!V582+SQRT('OddsRatio_working_3-way'!W582))/2,ABS('OddsRatio_working_3-way'!V582-SQRT('OddsRatio_working_3-way'!W582))/2),SQRT(-'OddsRatio_working_3-way'!U582^3/27))</f>
        <v>#VALUE!</v>
      </c>
      <c r="Y582" s="11" t="e">
        <f>IF('OddsRatio_working_3-way'!W582&gt;=0,IF('OddsRatio_working_3-way'!V582+SQRT('OddsRatio_working_3-way'!W582)&gt;0,0,PI()),ACOS('OddsRatio_working_3-way'!V582/(2*'OddsRatio_working_3-way'!X582)))</f>
        <v>#VALUE!</v>
      </c>
      <c r="Z582" s="11" t="e">
        <f>'OddsRatio_working_3-way'!X582^(1/3)*COS('OddsRatio_working_3-way'!Y582/3)</f>
        <v>#VALUE!</v>
      </c>
      <c r="AA582" s="11" t="e">
        <f>'OddsRatio_working_3-way'!X582^(1/3)*COS(('OddsRatio_working_3-way'!Y582+2*PI())/3)</f>
        <v>#VALUE!</v>
      </c>
      <c r="AB582" s="11" t="e">
        <f>'OddsRatio_working_3-way'!X582^(1/3)*COS(('OddsRatio_working_3-way'!Y582+4*PI())/3)</f>
        <v>#VALUE!</v>
      </c>
      <c r="AC582" s="11" t="e">
        <f>'OddsRatio_working_3-way'!X582^(1/3)*SIN('OddsRatio_working_3-way'!Y582/3)</f>
        <v>#VALUE!</v>
      </c>
      <c r="AD582" s="11" t="e">
        <f>'OddsRatio_working_3-way'!X582^(1/3)*SIN(('OddsRatio_working_3-way'!Y582+2*PI())/3)</f>
        <v>#VALUE!</v>
      </c>
      <c r="AE582" s="11" t="e">
        <f>'OddsRatio_working_3-way'!X582^(1/3)*SIN(('OddsRatio_working_3-way'!Y582+4*PI())/3)</f>
        <v>#VALUE!</v>
      </c>
      <c r="AF582" s="11" t="e">
        <f>-'OddsRatio_working_3-way'!U582/(3*'OddsRatio_working_3-way'!X582^(1/3))*COS(('OddsRatio_working_3-way'!Y582)/3)</f>
        <v>#VALUE!</v>
      </c>
      <c r="AG582" s="11" t="e">
        <f>-'OddsRatio_working_3-way'!U582/(3*'OddsRatio_working_3-way'!X582^(1/3))*COS(('OddsRatio_working_3-way'!Y582+2*PI())/3)</f>
        <v>#VALUE!</v>
      </c>
      <c r="AH582" s="11" t="e">
        <f>-'OddsRatio_working_3-way'!U582/(3*'OddsRatio_working_3-way'!X582^(1/3))*COS(('OddsRatio_working_3-way'!Y582+4*PI())/3)</f>
        <v>#VALUE!</v>
      </c>
      <c r="AI582" s="11" t="e">
        <f>'OddsRatio_working_3-way'!U582/(3*'OddsRatio_working_3-way'!X582^(1/3))*SIN(('OddsRatio_working_3-way'!Y582)/3)</f>
        <v>#VALUE!</v>
      </c>
      <c r="AJ582" s="11" t="e">
        <f>'OddsRatio_working_3-way'!U582/(3*'OddsRatio_working_3-way'!X582^(1/3))*SIN(('OddsRatio_working_3-way'!Y582+2*PI())/3)</f>
        <v>#VALUE!</v>
      </c>
      <c r="AK582" s="11" t="e">
        <f>'OddsRatio_working_3-way'!U582/(3*'OddsRatio_working_3-way'!X582^(1/3))*SIN(('OddsRatio_working_3-way'!Y582+4*PI())/3)</f>
        <v>#VALUE!</v>
      </c>
      <c r="AL582" s="11" t="e">
        <f>'OddsRatio_working_3-way'!Z582+'OddsRatio_working_3-way'!AF582</f>
        <v>#VALUE!</v>
      </c>
      <c r="AM582" s="11" t="e">
        <f>'OddsRatio_working_3-way'!AA582+'OddsRatio_working_3-way'!AG582</f>
        <v>#VALUE!</v>
      </c>
      <c r="AN582" s="11" t="e">
        <f>'OddsRatio_working_3-way'!AB582+'OddsRatio_working_3-way'!AH582</f>
        <v>#VALUE!</v>
      </c>
      <c r="AO582" s="11" t="e">
        <f>'OddsRatio_working_3-way'!AC582+'OddsRatio_working_3-way'!AI582</f>
        <v>#VALUE!</v>
      </c>
      <c r="AP582" s="11" t="e">
        <f>'OddsRatio_working_3-way'!AD582+'OddsRatio_working_3-way'!AJ582</f>
        <v>#VALUE!</v>
      </c>
      <c r="AQ582" s="11" t="e">
        <f>'OddsRatio_working_3-way'!AE582+'OddsRatio_working_3-way'!AK582</f>
        <v>#VALUE!</v>
      </c>
      <c r="AR582" s="10" t="str">
        <f>IF(A582="","",IF(('OddsRatio_working_3-way'!X582=0),IF(Q582&gt;0,-Q582^(1/3),(-Q582)^(1/3)),'OddsRatio_working_3-way'!AL582-'OddsRatio_working_3-way'!R582/3))</f>
        <v/>
      </c>
      <c r="AS582" s="11" t="e">
        <f>IF(('OddsRatio_working_3-way'!X582=0),IF(Q582&gt;0,-Q582^(1/3),(-Q582)^(1/3)),'OddsRatio_working_3-way'!AM582-'OddsRatio_working_3-way'!R582/3)</f>
        <v>#VALUE!</v>
      </c>
      <c r="AT582" s="11" t="e">
        <f>IF(('OddsRatio_working_3-way'!X582=0),IF(Q582&gt;0,-Q582^(1/3),(-Q582)^(1/3)),'OddsRatio_working_3-way'!AN582-'OddsRatio_working_3-way'!R582/3)</f>
        <v>#VALUE!</v>
      </c>
      <c r="AU582" s="11" t="e">
        <f>IF(('OddsRatio_working_3-way'!X582=0),0,'OddsRatio_working_3-way'!AO582)</f>
        <v>#VALUE!</v>
      </c>
      <c r="AV582" s="11" t="e">
        <f>IF(('OddsRatio_working_3-way'!X582=0),0,'OddsRatio_working_3-way'!AP582)</f>
        <v>#VALUE!</v>
      </c>
      <c r="AW582" s="11" t="e">
        <f>IF(('OddsRatio_working_3-way'!X582=0),0,'OddsRatio_working_3-way'!AQ582)</f>
        <v>#VALUE!</v>
      </c>
    </row>
    <row r="583" spans="1:49">
      <c r="A583" s="4" t="str">
        <f>IF('True_Odds_Calculator_3-way'!A584="","",'True_Odds_Calculator_3-way'!A584)</f>
        <v/>
      </c>
      <c r="B583" s="4" t="str">
        <f>IF('True_Odds_Calculator_3-way'!B584="","",'True_Odds_Calculator_3-way'!B584)</f>
        <v/>
      </c>
      <c r="C583" s="4" t="str">
        <f>IF('True_Odds_Calculator_3-way'!C584="","",'True_Odds_Calculator_3-way'!C584)</f>
        <v/>
      </c>
      <c r="D583" s="9" t="e">
        <f t="shared" si="130"/>
        <v>#VALUE!</v>
      </c>
      <c r="E583" s="9" t="e">
        <f t="shared" si="131"/>
        <v>#VALUE!</v>
      </c>
      <c r="F583" s="9" t="e">
        <f t="shared" si="132"/>
        <v>#VALUE!</v>
      </c>
      <c r="G583" s="9" t="str">
        <f t="shared" si="133"/>
        <v/>
      </c>
      <c r="H583" s="9" t="str">
        <f t="shared" si="134"/>
        <v/>
      </c>
      <c r="I583" s="9" t="str">
        <f t="shared" si="135"/>
        <v/>
      </c>
      <c r="J583" s="9" t="str">
        <f t="shared" si="136"/>
        <v/>
      </c>
      <c r="K583" s="11" t="e">
        <f t="shared" si="137"/>
        <v>#VALUE!</v>
      </c>
      <c r="L583" s="11" t="e">
        <f t="shared" si="138"/>
        <v>#VALUE!</v>
      </c>
      <c r="M583" s="11" t="e">
        <f t="shared" si="139"/>
        <v>#VALUE!</v>
      </c>
      <c r="N583" s="11" t="e">
        <f>'OddsRatio_working_3-way'!K583+'OddsRatio_working_3-way'!L583+'OddsRatio_working_3-way'!M583-('OddsRatio_working_3-way'!K583*'OddsRatio_working_3-way'!L583)-('OddsRatio_working_3-way'!K583*'OddsRatio_working_3-way'!M583)-('OddsRatio_working_3-way'!L583*'OddsRatio_working_3-way'!M583)+('OddsRatio_working_3-way'!K583*'OddsRatio_working_3-way'!L583*'OddsRatio_working_3-way'!M583)-1</f>
        <v>#VALUE!</v>
      </c>
      <c r="O583" s="11">
        <f>0</f>
        <v>0</v>
      </c>
      <c r="P583" s="11" t="e">
        <f>('OddsRatio_working_3-way'!K583*'OddsRatio_working_3-way'!L583)+('OddsRatio_working_3-way'!K583*'OddsRatio_working_3-way'!M583)+('OddsRatio_working_3-way'!L583*'OddsRatio_working_3-way'!M583)-(3*'OddsRatio_working_3-way'!K583*'OddsRatio_working_3-way'!L583*'OddsRatio_working_3-way'!M583)</f>
        <v>#VALUE!</v>
      </c>
      <c r="Q583" s="11" t="e">
        <f>2*'OddsRatio_working_3-way'!K583*'OddsRatio_working_3-way'!L583*'OddsRatio_working_3-way'!M583</f>
        <v>#VALUE!</v>
      </c>
      <c r="R583" s="11" t="e">
        <f t="shared" si="140"/>
        <v>#VALUE!</v>
      </c>
      <c r="S583" s="11" t="e">
        <f t="shared" si="141"/>
        <v>#VALUE!</v>
      </c>
      <c r="T583" s="11" t="e">
        <f t="shared" si="142"/>
        <v>#VALUE!</v>
      </c>
      <c r="U583" s="11" t="e">
        <f>'OddsRatio_working_3-way'!S583-'OddsRatio_working_3-way'!R583^2/3</f>
        <v>#VALUE!</v>
      </c>
      <c r="V583" s="11" t="e">
        <f>'OddsRatio_working_3-way'!S583*'OddsRatio_working_3-way'!R583/3-2*'OddsRatio_working_3-way'!R583^3/27-'OddsRatio_working_3-way'!T583</f>
        <v>#VALUE!</v>
      </c>
      <c r="W583" s="11" t="e">
        <f>'OddsRatio_working_3-way'!V583^2+4*'OddsRatio_working_3-way'!U583^3/27</f>
        <v>#VALUE!</v>
      </c>
      <c r="X583" s="11" t="e">
        <f>IF('OddsRatio_working_3-way'!W583&gt;0,IF(ABS('OddsRatio_working_3-way'!V583+SQRT('OddsRatio_working_3-way'!W583))/2&gt;0,ABS('OddsRatio_working_3-way'!V583+SQRT('OddsRatio_working_3-way'!W583))/2,ABS('OddsRatio_working_3-way'!V583-SQRT('OddsRatio_working_3-way'!W583))/2),SQRT(-'OddsRatio_working_3-way'!U583^3/27))</f>
        <v>#VALUE!</v>
      </c>
      <c r="Y583" s="11" t="e">
        <f>IF('OddsRatio_working_3-way'!W583&gt;=0,IF('OddsRatio_working_3-way'!V583+SQRT('OddsRatio_working_3-way'!W583)&gt;0,0,PI()),ACOS('OddsRatio_working_3-way'!V583/(2*'OddsRatio_working_3-way'!X583)))</f>
        <v>#VALUE!</v>
      </c>
      <c r="Z583" s="11" t="e">
        <f>'OddsRatio_working_3-way'!X583^(1/3)*COS('OddsRatio_working_3-way'!Y583/3)</f>
        <v>#VALUE!</v>
      </c>
      <c r="AA583" s="11" t="e">
        <f>'OddsRatio_working_3-way'!X583^(1/3)*COS(('OddsRatio_working_3-way'!Y583+2*PI())/3)</f>
        <v>#VALUE!</v>
      </c>
      <c r="AB583" s="11" t="e">
        <f>'OddsRatio_working_3-way'!X583^(1/3)*COS(('OddsRatio_working_3-way'!Y583+4*PI())/3)</f>
        <v>#VALUE!</v>
      </c>
      <c r="AC583" s="11" t="e">
        <f>'OddsRatio_working_3-way'!X583^(1/3)*SIN('OddsRatio_working_3-way'!Y583/3)</f>
        <v>#VALUE!</v>
      </c>
      <c r="AD583" s="11" t="e">
        <f>'OddsRatio_working_3-way'!X583^(1/3)*SIN(('OddsRatio_working_3-way'!Y583+2*PI())/3)</f>
        <v>#VALUE!</v>
      </c>
      <c r="AE583" s="11" t="e">
        <f>'OddsRatio_working_3-way'!X583^(1/3)*SIN(('OddsRatio_working_3-way'!Y583+4*PI())/3)</f>
        <v>#VALUE!</v>
      </c>
      <c r="AF583" s="11" t="e">
        <f>-'OddsRatio_working_3-way'!U583/(3*'OddsRatio_working_3-way'!X583^(1/3))*COS(('OddsRatio_working_3-way'!Y583)/3)</f>
        <v>#VALUE!</v>
      </c>
      <c r="AG583" s="11" t="e">
        <f>-'OddsRatio_working_3-way'!U583/(3*'OddsRatio_working_3-way'!X583^(1/3))*COS(('OddsRatio_working_3-way'!Y583+2*PI())/3)</f>
        <v>#VALUE!</v>
      </c>
      <c r="AH583" s="11" t="e">
        <f>-'OddsRatio_working_3-way'!U583/(3*'OddsRatio_working_3-way'!X583^(1/3))*COS(('OddsRatio_working_3-way'!Y583+4*PI())/3)</f>
        <v>#VALUE!</v>
      </c>
      <c r="AI583" s="11" t="e">
        <f>'OddsRatio_working_3-way'!U583/(3*'OddsRatio_working_3-way'!X583^(1/3))*SIN(('OddsRatio_working_3-way'!Y583)/3)</f>
        <v>#VALUE!</v>
      </c>
      <c r="AJ583" s="11" t="e">
        <f>'OddsRatio_working_3-way'!U583/(3*'OddsRatio_working_3-way'!X583^(1/3))*SIN(('OddsRatio_working_3-way'!Y583+2*PI())/3)</f>
        <v>#VALUE!</v>
      </c>
      <c r="AK583" s="11" t="e">
        <f>'OddsRatio_working_3-way'!U583/(3*'OddsRatio_working_3-way'!X583^(1/3))*SIN(('OddsRatio_working_3-way'!Y583+4*PI())/3)</f>
        <v>#VALUE!</v>
      </c>
      <c r="AL583" s="11" t="e">
        <f>'OddsRatio_working_3-way'!Z583+'OddsRatio_working_3-way'!AF583</f>
        <v>#VALUE!</v>
      </c>
      <c r="AM583" s="11" t="e">
        <f>'OddsRatio_working_3-way'!AA583+'OddsRatio_working_3-way'!AG583</f>
        <v>#VALUE!</v>
      </c>
      <c r="AN583" s="11" t="e">
        <f>'OddsRatio_working_3-way'!AB583+'OddsRatio_working_3-way'!AH583</f>
        <v>#VALUE!</v>
      </c>
      <c r="AO583" s="11" t="e">
        <f>'OddsRatio_working_3-way'!AC583+'OddsRatio_working_3-way'!AI583</f>
        <v>#VALUE!</v>
      </c>
      <c r="AP583" s="11" t="e">
        <f>'OddsRatio_working_3-way'!AD583+'OddsRatio_working_3-way'!AJ583</f>
        <v>#VALUE!</v>
      </c>
      <c r="AQ583" s="11" t="e">
        <f>'OddsRatio_working_3-way'!AE583+'OddsRatio_working_3-way'!AK583</f>
        <v>#VALUE!</v>
      </c>
      <c r="AR583" s="10" t="str">
        <f>IF(A583="","",IF(('OddsRatio_working_3-way'!X583=0),IF(Q583&gt;0,-Q583^(1/3),(-Q583)^(1/3)),'OddsRatio_working_3-way'!AL583-'OddsRatio_working_3-way'!R583/3))</f>
        <v/>
      </c>
      <c r="AS583" s="11" t="e">
        <f>IF(('OddsRatio_working_3-way'!X583=0),IF(Q583&gt;0,-Q583^(1/3),(-Q583)^(1/3)),'OddsRatio_working_3-way'!AM583-'OddsRatio_working_3-way'!R583/3)</f>
        <v>#VALUE!</v>
      </c>
      <c r="AT583" s="11" t="e">
        <f>IF(('OddsRatio_working_3-way'!X583=0),IF(Q583&gt;0,-Q583^(1/3),(-Q583)^(1/3)),'OddsRatio_working_3-way'!AN583-'OddsRatio_working_3-way'!R583/3)</f>
        <v>#VALUE!</v>
      </c>
      <c r="AU583" s="11" t="e">
        <f>IF(('OddsRatio_working_3-way'!X583=0),0,'OddsRatio_working_3-way'!AO583)</f>
        <v>#VALUE!</v>
      </c>
      <c r="AV583" s="11" t="e">
        <f>IF(('OddsRatio_working_3-way'!X583=0),0,'OddsRatio_working_3-way'!AP583)</f>
        <v>#VALUE!</v>
      </c>
      <c r="AW583" s="11" t="e">
        <f>IF(('OddsRatio_working_3-way'!X583=0),0,'OddsRatio_working_3-way'!AQ583)</f>
        <v>#VALUE!</v>
      </c>
    </row>
    <row r="584" spans="1:49">
      <c r="A584" s="4" t="str">
        <f>IF('True_Odds_Calculator_3-way'!A585="","",'True_Odds_Calculator_3-way'!A585)</f>
        <v/>
      </c>
      <c r="B584" s="4" t="str">
        <f>IF('True_Odds_Calculator_3-way'!B585="","",'True_Odds_Calculator_3-way'!B585)</f>
        <v/>
      </c>
      <c r="C584" s="4" t="str">
        <f>IF('True_Odds_Calculator_3-way'!C585="","",'True_Odds_Calculator_3-way'!C585)</f>
        <v/>
      </c>
      <c r="D584" s="9" t="e">
        <f t="shared" si="130"/>
        <v>#VALUE!</v>
      </c>
      <c r="E584" s="9" t="e">
        <f t="shared" si="131"/>
        <v>#VALUE!</v>
      </c>
      <c r="F584" s="9" t="e">
        <f t="shared" si="132"/>
        <v>#VALUE!</v>
      </c>
      <c r="G584" s="9" t="str">
        <f t="shared" si="133"/>
        <v/>
      </c>
      <c r="H584" s="9" t="str">
        <f t="shared" si="134"/>
        <v/>
      </c>
      <c r="I584" s="9" t="str">
        <f t="shared" si="135"/>
        <v/>
      </c>
      <c r="J584" s="9" t="str">
        <f t="shared" si="136"/>
        <v/>
      </c>
      <c r="K584" s="11" t="e">
        <f t="shared" si="137"/>
        <v>#VALUE!</v>
      </c>
      <c r="L584" s="11" t="e">
        <f t="shared" si="138"/>
        <v>#VALUE!</v>
      </c>
      <c r="M584" s="11" t="e">
        <f t="shared" si="139"/>
        <v>#VALUE!</v>
      </c>
      <c r="N584" s="11" t="e">
        <f>'OddsRatio_working_3-way'!K584+'OddsRatio_working_3-way'!L584+'OddsRatio_working_3-way'!M584-('OddsRatio_working_3-way'!K584*'OddsRatio_working_3-way'!L584)-('OddsRatio_working_3-way'!K584*'OddsRatio_working_3-way'!M584)-('OddsRatio_working_3-way'!L584*'OddsRatio_working_3-way'!M584)+('OddsRatio_working_3-way'!K584*'OddsRatio_working_3-way'!L584*'OddsRatio_working_3-way'!M584)-1</f>
        <v>#VALUE!</v>
      </c>
      <c r="O584" s="11">
        <f>0</f>
        <v>0</v>
      </c>
      <c r="P584" s="11" t="e">
        <f>('OddsRatio_working_3-way'!K584*'OddsRatio_working_3-way'!L584)+('OddsRatio_working_3-way'!K584*'OddsRatio_working_3-way'!M584)+('OddsRatio_working_3-way'!L584*'OddsRatio_working_3-way'!M584)-(3*'OddsRatio_working_3-way'!K584*'OddsRatio_working_3-way'!L584*'OddsRatio_working_3-way'!M584)</f>
        <v>#VALUE!</v>
      </c>
      <c r="Q584" s="11" t="e">
        <f>2*'OddsRatio_working_3-way'!K584*'OddsRatio_working_3-way'!L584*'OddsRatio_working_3-way'!M584</f>
        <v>#VALUE!</v>
      </c>
      <c r="R584" s="11" t="e">
        <f t="shared" si="140"/>
        <v>#VALUE!</v>
      </c>
      <c r="S584" s="11" t="e">
        <f t="shared" si="141"/>
        <v>#VALUE!</v>
      </c>
      <c r="T584" s="11" t="e">
        <f t="shared" si="142"/>
        <v>#VALUE!</v>
      </c>
      <c r="U584" s="11" t="e">
        <f>'OddsRatio_working_3-way'!S584-'OddsRatio_working_3-way'!R584^2/3</f>
        <v>#VALUE!</v>
      </c>
      <c r="V584" s="11" t="e">
        <f>'OddsRatio_working_3-way'!S584*'OddsRatio_working_3-way'!R584/3-2*'OddsRatio_working_3-way'!R584^3/27-'OddsRatio_working_3-way'!T584</f>
        <v>#VALUE!</v>
      </c>
      <c r="W584" s="11" t="e">
        <f>'OddsRatio_working_3-way'!V584^2+4*'OddsRatio_working_3-way'!U584^3/27</f>
        <v>#VALUE!</v>
      </c>
      <c r="X584" s="11" t="e">
        <f>IF('OddsRatio_working_3-way'!W584&gt;0,IF(ABS('OddsRatio_working_3-way'!V584+SQRT('OddsRatio_working_3-way'!W584))/2&gt;0,ABS('OddsRatio_working_3-way'!V584+SQRT('OddsRatio_working_3-way'!W584))/2,ABS('OddsRatio_working_3-way'!V584-SQRT('OddsRatio_working_3-way'!W584))/2),SQRT(-'OddsRatio_working_3-way'!U584^3/27))</f>
        <v>#VALUE!</v>
      </c>
      <c r="Y584" s="11" t="e">
        <f>IF('OddsRatio_working_3-way'!W584&gt;=0,IF('OddsRatio_working_3-way'!V584+SQRT('OddsRatio_working_3-way'!W584)&gt;0,0,PI()),ACOS('OddsRatio_working_3-way'!V584/(2*'OddsRatio_working_3-way'!X584)))</f>
        <v>#VALUE!</v>
      </c>
      <c r="Z584" s="11" t="e">
        <f>'OddsRatio_working_3-way'!X584^(1/3)*COS('OddsRatio_working_3-way'!Y584/3)</f>
        <v>#VALUE!</v>
      </c>
      <c r="AA584" s="11" t="e">
        <f>'OddsRatio_working_3-way'!X584^(1/3)*COS(('OddsRatio_working_3-way'!Y584+2*PI())/3)</f>
        <v>#VALUE!</v>
      </c>
      <c r="AB584" s="11" t="e">
        <f>'OddsRatio_working_3-way'!X584^(1/3)*COS(('OddsRatio_working_3-way'!Y584+4*PI())/3)</f>
        <v>#VALUE!</v>
      </c>
      <c r="AC584" s="11" t="e">
        <f>'OddsRatio_working_3-way'!X584^(1/3)*SIN('OddsRatio_working_3-way'!Y584/3)</f>
        <v>#VALUE!</v>
      </c>
      <c r="AD584" s="11" t="e">
        <f>'OddsRatio_working_3-way'!X584^(1/3)*SIN(('OddsRatio_working_3-way'!Y584+2*PI())/3)</f>
        <v>#VALUE!</v>
      </c>
      <c r="AE584" s="11" t="e">
        <f>'OddsRatio_working_3-way'!X584^(1/3)*SIN(('OddsRatio_working_3-way'!Y584+4*PI())/3)</f>
        <v>#VALUE!</v>
      </c>
      <c r="AF584" s="11" t="e">
        <f>-'OddsRatio_working_3-way'!U584/(3*'OddsRatio_working_3-way'!X584^(1/3))*COS(('OddsRatio_working_3-way'!Y584)/3)</f>
        <v>#VALUE!</v>
      </c>
      <c r="AG584" s="11" t="e">
        <f>-'OddsRatio_working_3-way'!U584/(3*'OddsRatio_working_3-way'!X584^(1/3))*COS(('OddsRatio_working_3-way'!Y584+2*PI())/3)</f>
        <v>#VALUE!</v>
      </c>
      <c r="AH584" s="11" t="e">
        <f>-'OddsRatio_working_3-way'!U584/(3*'OddsRatio_working_3-way'!X584^(1/3))*COS(('OddsRatio_working_3-way'!Y584+4*PI())/3)</f>
        <v>#VALUE!</v>
      </c>
      <c r="AI584" s="11" t="e">
        <f>'OddsRatio_working_3-way'!U584/(3*'OddsRatio_working_3-way'!X584^(1/3))*SIN(('OddsRatio_working_3-way'!Y584)/3)</f>
        <v>#VALUE!</v>
      </c>
      <c r="AJ584" s="11" t="e">
        <f>'OddsRatio_working_3-way'!U584/(3*'OddsRatio_working_3-way'!X584^(1/3))*SIN(('OddsRatio_working_3-way'!Y584+2*PI())/3)</f>
        <v>#VALUE!</v>
      </c>
      <c r="AK584" s="11" t="e">
        <f>'OddsRatio_working_3-way'!U584/(3*'OddsRatio_working_3-way'!X584^(1/3))*SIN(('OddsRatio_working_3-way'!Y584+4*PI())/3)</f>
        <v>#VALUE!</v>
      </c>
      <c r="AL584" s="11" t="e">
        <f>'OddsRatio_working_3-way'!Z584+'OddsRatio_working_3-way'!AF584</f>
        <v>#VALUE!</v>
      </c>
      <c r="AM584" s="11" t="e">
        <f>'OddsRatio_working_3-way'!AA584+'OddsRatio_working_3-way'!AG584</f>
        <v>#VALUE!</v>
      </c>
      <c r="AN584" s="11" t="e">
        <f>'OddsRatio_working_3-way'!AB584+'OddsRatio_working_3-way'!AH584</f>
        <v>#VALUE!</v>
      </c>
      <c r="AO584" s="11" t="e">
        <f>'OddsRatio_working_3-way'!AC584+'OddsRatio_working_3-way'!AI584</f>
        <v>#VALUE!</v>
      </c>
      <c r="AP584" s="11" t="e">
        <f>'OddsRatio_working_3-way'!AD584+'OddsRatio_working_3-way'!AJ584</f>
        <v>#VALUE!</v>
      </c>
      <c r="AQ584" s="11" t="e">
        <f>'OddsRatio_working_3-way'!AE584+'OddsRatio_working_3-way'!AK584</f>
        <v>#VALUE!</v>
      </c>
      <c r="AR584" s="10" t="str">
        <f>IF(A584="","",IF(('OddsRatio_working_3-way'!X584=0),IF(Q584&gt;0,-Q584^(1/3),(-Q584)^(1/3)),'OddsRatio_working_3-way'!AL584-'OddsRatio_working_3-way'!R584/3))</f>
        <v/>
      </c>
      <c r="AS584" s="11" t="e">
        <f>IF(('OddsRatio_working_3-way'!X584=0),IF(Q584&gt;0,-Q584^(1/3),(-Q584)^(1/3)),'OddsRatio_working_3-way'!AM584-'OddsRatio_working_3-way'!R584/3)</f>
        <v>#VALUE!</v>
      </c>
      <c r="AT584" s="11" t="e">
        <f>IF(('OddsRatio_working_3-way'!X584=0),IF(Q584&gt;0,-Q584^(1/3),(-Q584)^(1/3)),'OddsRatio_working_3-way'!AN584-'OddsRatio_working_3-way'!R584/3)</f>
        <v>#VALUE!</v>
      </c>
      <c r="AU584" s="11" t="e">
        <f>IF(('OddsRatio_working_3-way'!X584=0),0,'OddsRatio_working_3-way'!AO584)</f>
        <v>#VALUE!</v>
      </c>
      <c r="AV584" s="11" t="e">
        <f>IF(('OddsRatio_working_3-way'!X584=0),0,'OddsRatio_working_3-way'!AP584)</f>
        <v>#VALUE!</v>
      </c>
      <c r="AW584" s="11" t="e">
        <f>IF(('OddsRatio_working_3-way'!X584=0),0,'OddsRatio_working_3-way'!AQ584)</f>
        <v>#VALUE!</v>
      </c>
    </row>
    <row r="585" spans="1:49">
      <c r="A585" s="4" t="str">
        <f>IF('True_Odds_Calculator_3-way'!A586="","",'True_Odds_Calculator_3-way'!A586)</f>
        <v/>
      </c>
      <c r="B585" s="4" t="str">
        <f>IF('True_Odds_Calculator_3-way'!B586="","",'True_Odds_Calculator_3-way'!B586)</f>
        <v/>
      </c>
      <c r="C585" s="4" t="str">
        <f>IF('True_Odds_Calculator_3-way'!C586="","",'True_Odds_Calculator_3-way'!C586)</f>
        <v/>
      </c>
      <c r="D585" s="9" t="e">
        <f t="shared" si="130"/>
        <v>#VALUE!</v>
      </c>
      <c r="E585" s="9" t="e">
        <f t="shared" si="131"/>
        <v>#VALUE!</v>
      </c>
      <c r="F585" s="9" t="e">
        <f t="shared" si="132"/>
        <v>#VALUE!</v>
      </c>
      <c r="G585" s="9" t="str">
        <f t="shared" si="133"/>
        <v/>
      </c>
      <c r="H585" s="9" t="str">
        <f t="shared" si="134"/>
        <v/>
      </c>
      <c r="I585" s="9" t="str">
        <f t="shared" si="135"/>
        <v/>
      </c>
      <c r="J585" s="9" t="str">
        <f t="shared" si="136"/>
        <v/>
      </c>
      <c r="K585" s="11" t="e">
        <f t="shared" si="137"/>
        <v>#VALUE!</v>
      </c>
      <c r="L585" s="11" t="e">
        <f t="shared" si="138"/>
        <v>#VALUE!</v>
      </c>
      <c r="M585" s="11" t="e">
        <f t="shared" si="139"/>
        <v>#VALUE!</v>
      </c>
      <c r="N585" s="11" t="e">
        <f>'OddsRatio_working_3-way'!K585+'OddsRatio_working_3-way'!L585+'OddsRatio_working_3-way'!M585-('OddsRatio_working_3-way'!K585*'OddsRatio_working_3-way'!L585)-('OddsRatio_working_3-way'!K585*'OddsRatio_working_3-way'!M585)-('OddsRatio_working_3-way'!L585*'OddsRatio_working_3-way'!M585)+('OddsRatio_working_3-way'!K585*'OddsRatio_working_3-way'!L585*'OddsRatio_working_3-way'!M585)-1</f>
        <v>#VALUE!</v>
      </c>
      <c r="O585" s="11">
        <f>0</f>
        <v>0</v>
      </c>
      <c r="P585" s="11" t="e">
        <f>('OddsRatio_working_3-way'!K585*'OddsRatio_working_3-way'!L585)+('OddsRatio_working_3-way'!K585*'OddsRatio_working_3-way'!M585)+('OddsRatio_working_3-way'!L585*'OddsRatio_working_3-way'!M585)-(3*'OddsRatio_working_3-way'!K585*'OddsRatio_working_3-way'!L585*'OddsRatio_working_3-way'!M585)</f>
        <v>#VALUE!</v>
      </c>
      <c r="Q585" s="11" t="e">
        <f>2*'OddsRatio_working_3-way'!K585*'OddsRatio_working_3-way'!L585*'OddsRatio_working_3-way'!M585</f>
        <v>#VALUE!</v>
      </c>
      <c r="R585" s="11" t="e">
        <f t="shared" si="140"/>
        <v>#VALUE!</v>
      </c>
      <c r="S585" s="11" t="e">
        <f t="shared" si="141"/>
        <v>#VALUE!</v>
      </c>
      <c r="T585" s="11" t="e">
        <f t="shared" si="142"/>
        <v>#VALUE!</v>
      </c>
      <c r="U585" s="11" t="e">
        <f>'OddsRatio_working_3-way'!S585-'OddsRatio_working_3-way'!R585^2/3</f>
        <v>#VALUE!</v>
      </c>
      <c r="V585" s="11" t="e">
        <f>'OddsRatio_working_3-way'!S585*'OddsRatio_working_3-way'!R585/3-2*'OddsRatio_working_3-way'!R585^3/27-'OddsRatio_working_3-way'!T585</f>
        <v>#VALUE!</v>
      </c>
      <c r="W585" s="11" t="e">
        <f>'OddsRatio_working_3-way'!V585^2+4*'OddsRatio_working_3-way'!U585^3/27</f>
        <v>#VALUE!</v>
      </c>
      <c r="X585" s="11" t="e">
        <f>IF('OddsRatio_working_3-way'!W585&gt;0,IF(ABS('OddsRatio_working_3-way'!V585+SQRT('OddsRatio_working_3-way'!W585))/2&gt;0,ABS('OddsRatio_working_3-way'!V585+SQRT('OddsRatio_working_3-way'!W585))/2,ABS('OddsRatio_working_3-way'!V585-SQRT('OddsRatio_working_3-way'!W585))/2),SQRT(-'OddsRatio_working_3-way'!U585^3/27))</f>
        <v>#VALUE!</v>
      </c>
      <c r="Y585" s="11" t="e">
        <f>IF('OddsRatio_working_3-way'!W585&gt;=0,IF('OddsRatio_working_3-way'!V585+SQRT('OddsRatio_working_3-way'!W585)&gt;0,0,PI()),ACOS('OddsRatio_working_3-way'!V585/(2*'OddsRatio_working_3-way'!X585)))</f>
        <v>#VALUE!</v>
      </c>
      <c r="Z585" s="11" t="e">
        <f>'OddsRatio_working_3-way'!X585^(1/3)*COS('OddsRatio_working_3-way'!Y585/3)</f>
        <v>#VALUE!</v>
      </c>
      <c r="AA585" s="11" t="e">
        <f>'OddsRatio_working_3-way'!X585^(1/3)*COS(('OddsRatio_working_3-way'!Y585+2*PI())/3)</f>
        <v>#VALUE!</v>
      </c>
      <c r="AB585" s="11" t="e">
        <f>'OddsRatio_working_3-way'!X585^(1/3)*COS(('OddsRatio_working_3-way'!Y585+4*PI())/3)</f>
        <v>#VALUE!</v>
      </c>
      <c r="AC585" s="11" t="e">
        <f>'OddsRatio_working_3-way'!X585^(1/3)*SIN('OddsRatio_working_3-way'!Y585/3)</f>
        <v>#VALUE!</v>
      </c>
      <c r="AD585" s="11" t="e">
        <f>'OddsRatio_working_3-way'!X585^(1/3)*SIN(('OddsRatio_working_3-way'!Y585+2*PI())/3)</f>
        <v>#VALUE!</v>
      </c>
      <c r="AE585" s="11" t="e">
        <f>'OddsRatio_working_3-way'!X585^(1/3)*SIN(('OddsRatio_working_3-way'!Y585+4*PI())/3)</f>
        <v>#VALUE!</v>
      </c>
      <c r="AF585" s="11" t="e">
        <f>-'OddsRatio_working_3-way'!U585/(3*'OddsRatio_working_3-way'!X585^(1/3))*COS(('OddsRatio_working_3-way'!Y585)/3)</f>
        <v>#VALUE!</v>
      </c>
      <c r="AG585" s="11" t="e">
        <f>-'OddsRatio_working_3-way'!U585/(3*'OddsRatio_working_3-way'!X585^(1/3))*COS(('OddsRatio_working_3-way'!Y585+2*PI())/3)</f>
        <v>#VALUE!</v>
      </c>
      <c r="AH585" s="11" t="e">
        <f>-'OddsRatio_working_3-way'!U585/(3*'OddsRatio_working_3-way'!X585^(1/3))*COS(('OddsRatio_working_3-way'!Y585+4*PI())/3)</f>
        <v>#VALUE!</v>
      </c>
      <c r="AI585" s="11" t="e">
        <f>'OddsRatio_working_3-way'!U585/(3*'OddsRatio_working_3-way'!X585^(1/3))*SIN(('OddsRatio_working_3-way'!Y585)/3)</f>
        <v>#VALUE!</v>
      </c>
      <c r="AJ585" s="11" t="e">
        <f>'OddsRatio_working_3-way'!U585/(3*'OddsRatio_working_3-way'!X585^(1/3))*SIN(('OddsRatio_working_3-way'!Y585+2*PI())/3)</f>
        <v>#VALUE!</v>
      </c>
      <c r="AK585" s="11" t="e">
        <f>'OddsRatio_working_3-way'!U585/(3*'OddsRatio_working_3-way'!X585^(1/3))*SIN(('OddsRatio_working_3-way'!Y585+4*PI())/3)</f>
        <v>#VALUE!</v>
      </c>
      <c r="AL585" s="11" t="e">
        <f>'OddsRatio_working_3-way'!Z585+'OddsRatio_working_3-way'!AF585</f>
        <v>#VALUE!</v>
      </c>
      <c r="AM585" s="11" t="e">
        <f>'OddsRatio_working_3-way'!AA585+'OddsRatio_working_3-way'!AG585</f>
        <v>#VALUE!</v>
      </c>
      <c r="AN585" s="11" t="e">
        <f>'OddsRatio_working_3-way'!AB585+'OddsRatio_working_3-way'!AH585</f>
        <v>#VALUE!</v>
      </c>
      <c r="AO585" s="11" t="e">
        <f>'OddsRatio_working_3-way'!AC585+'OddsRatio_working_3-way'!AI585</f>
        <v>#VALUE!</v>
      </c>
      <c r="AP585" s="11" t="e">
        <f>'OddsRatio_working_3-way'!AD585+'OddsRatio_working_3-way'!AJ585</f>
        <v>#VALUE!</v>
      </c>
      <c r="AQ585" s="11" t="e">
        <f>'OddsRatio_working_3-way'!AE585+'OddsRatio_working_3-way'!AK585</f>
        <v>#VALUE!</v>
      </c>
      <c r="AR585" s="10" t="str">
        <f>IF(A585="","",IF(('OddsRatio_working_3-way'!X585=0),IF(Q585&gt;0,-Q585^(1/3),(-Q585)^(1/3)),'OddsRatio_working_3-way'!AL585-'OddsRatio_working_3-way'!R585/3))</f>
        <v/>
      </c>
      <c r="AS585" s="11" t="e">
        <f>IF(('OddsRatio_working_3-way'!X585=0),IF(Q585&gt;0,-Q585^(1/3),(-Q585)^(1/3)),'OddsRatio_working_3-way'!AM585-'OddsRatio_working_3-way'!R585/3)</f>
        <v>#VALUE!</v>
      </c>
      <c r="AT585" s="11" t="e">
        <f>IF(('OddsRatio_working_3-way'!X585=0),IF(Q585&gt;0,-Q585^(1/3),(-Q585)^(1/3)),'OddsRatio_working_3-way'!AN585-'OddsRatio_working_3-way'!R585/3)</f>
        <v>#VALUE!</v>
      </c>
      <c r="AU585" s="11" t="e">
        <f>IF(('OddsRatio_working_3-way'!X585=0),0,'OddsRatio_working_3-way'!AO585)</f>
        <v>#VALUE!</v>
      </c>
      <c r="AV585" s="11" t="e">
        <f>IF(('OddsRatio_working_3-way'!X585=0),0,'OddsRatio_working_3-way'!AP585)</f>
        <v>#VALUE!</v>
      </c>
      <c r="AW585" s="11" t="e">
        <f>IF(('OddsRatio_working_3-way'!X585=0),0,'OddsRatio_working_3-way'!AQ585)</f>
        <v>#VALUE!</v>
      </c>
    </row>
    <row r="586" spans="1:49">
      <c r="A586" s="4" t="str">
        <f>IF('True_Odds_Calculator_3-way'!A587="","",'True_Odds_Calculator_3-way'!A587)</f>
        <v/>
      </c>
      <c r="B586" s="4" t="str">
        <f>IF('True_Odds_Calculator_3-way'!B587="","",'True_Odds_Calculator_3-way'!B587)</f>
        <v/>
      </c>
      <c r="C586" s="4" t="str">
        <f>IF('True_Odds_Calculator_3-way'!C587="","",'True_Odds_Calculator_3-way'!C587)</f>
        <v/>
      </c>
      <c r="D586" s="9" t="e">
        <f t="shared" si="130"/>
        <v>#VALUE!</v>
      </c>
      <c r="E586" s="9" t="e">
        <f t="shared" si="131"/>
        <v>#VALUE!</v>
      </c>
      <c r="F586" s="9" t="e">
        <f t="shared" si="132"/>
        <v>#VALUE!</v>
      </c>
      <c r="G586" s="9" t="str">
        <f t="shared" si="133"/>
        <v/>
      </c>
      <c r="H586" s="9" t="str">
        <f t="shared" si="134"/>
        <v/>
      </c>
      <c r="I586" s="9" t="str">
        <f t="shared" si="135"/>
        <v/>
      </c>
      <c r="J586" s="9" t="str">
        <f t="shared" si="136"/>
        <v/>
      </c>
      <c r="K586" s="11" t="e">
        <f t="shared" si="137"/>
        <v>#VALUE!</v>
      </c>
      <c r="L586" s="11" t="e">
        <f t="shared" si="138"/>
        <v>#VALUE!</v>
      </c>
      <c r="M586" s="11" t="e">
        <f t="shared" si="139"/>
        <v>#VALUE!</v>
      </c>
      <c r="N586" s="11" t="e">
        <f>'OddsRatio_working_3-way'!K586+'OddsRatio_working_3-way'!L586+'OddsRatio_working_3-way'!M586-('OddsRatio_working_3-way'!K586*'OddsRatio_working_3-way'!L586)-('OddsRatio_working_3-way'!K586*'OddsRatio_working_3-way'!M586)-('OddsRatio_working_3-way'!L586*'OddsRatio_working_3-way'!M586)+('OddsRatio_working_3-way'!K586*'OddsRatio_working_3-way'!L586*'OddsRatio_working_3-way'!M586)-1</f>
        <v>#VALUE!</v>
      </c>
      <c r="O586" s="11">
        <f>0</f>
        <v>0</v>
      </c>
      <c r="P586" s="11" t="e">
        <f>('OddsRatio_working_3-way'!K586*'OddsRatio_working_3-way'!L586)+('OddsRatio_working_3-way'!K586*'OddsRatio_working_3-way'!M586)+('OddsRatio_working_3-way'!L586*'OddsRatio_working_3-way'!M586)-(3*'OddsRatio_working_3-way'!K586*'OddsRatio_working_3-way'!L586*'OddsRatio_working_3-way'!M586)</f>
        <v>#VALUE!</v>
      </c>
      <c r="Q586" s="11" t="e">
        <f>2*'OddsRatio_working_3-way'!K586*'OddsRatio_working_3-way'!L586*'OddsRatio_working_3-way'!M586</f>
        <v>#VALUE!</v>
      </c>
      <c r="R586" s="11" t="e">
        <f t="shared" si="140"/>
        <v>#VALUE!</v>
      </c>
      <c r="S586" s="11" t="e">
        <f t="shared" si="141"/>
        <v>#VALUE!</v>
      </c>
      <c r="T586" s="11" t="e">
        <f t="shared" si="142"/>
        <v>#VALUE!</v>
      </c>
      <c r="U586" s="11" t="e">
        <f>'OddsRatio_working_3-way'!S586-'OddsRatio_working_3-way'!R586^2/3</f>
        <v>#VALUE!</v>
      </c>
      <c r="V586" s="11" t="e">
        <f>'OddsRatio_working_3-way'!S586*'OddsRatio_working_3-way'!R586/3-2*'OddsRatio_working_3-way'!R586^3/27-'OddsRatio_working_3-way'!T586</f>
        <v>#VALUE!</v>
      </c>
      <c r="W586" s="11" t="e">
        <f>'OddsRatio_working_3-way'!V586^2+4*'OddsRatio_working_3-way'!U586^3/27</f>
        <v>#VALUE!</v>
      </c>
      <c r="X586" s="11" t="e">
        <f>IF('OddsRatio_working_3-way'!W586&gt;0,IF(ABS('OddsRatio_working_3-way'!V586+SQRT('OddsRatio_working_3-way'!W586))/2&gt;0,ABS('OddsRatio_working_3-way'!V586+SQRT('OddsRatio_working_3-way'!W586))/2,ABS('OddsRatio_working_3-way'!V586-SQRT('OddsRatio_working_3-way'!W586))/2),SQRT(-'OddsRatio_working_3-way'!U586^3/27))</f>
        <v>#VALUE!</v>
      </c>
      <c r="Y586" s="11" t="e">
        <f>IF('OddsRatio_working_3-way'!W586&gt;=0,IF('OddsRatio_working_3-way'!V586+SQRT('OddsRatio_working_3-way'!W586)&gt;0,0,PI()),ACOS('OddsRatio_working_3-way'!V586/(2*'OddsRatio_working_3-way'!X586)))</f>
        <v>#VALUE!</v>
      </c>
      <c r="Z586" s="11" t="e">
        <f>'OddsRatio_working_3-way'!X586^(1/3)*COS('OddsRatio_working_3-way'!Y586/3)</f>
        <v>#VALUE!</v>
      </c>
      <c r="AA586" s="11" t="e">
        <f>'OddsRatio_working_3-way'!X586^(1/3)*COS(('OddsRatio_working_3-way'!Y586+2*PI())/3)</f>
        <v>#VALUE!</v>
      </c>
      <c r="AB586" s="11" t="e">
        <f>'OddsRatio_working_3-way'!X586^(1/3)*COS(('OddsRatio_working_3-way'!Y586+4*PI())/3)</f>
        <v>#VALUE!</v>
      </c>
      <c r="AC586" s="11" t="e">
        <f>'OddsRatio_working_3-way'!X586^(1/3)*SIN('OddsRatio_working_3-way'!Y586/3)</f>
        <v>#VALUE!</v>
      </c>
      <c r="AD586" s="11" t="e">
        <f>'OddsRatio_working_3-way'!X586^(1/3)*SIN(('OddsRatio_working_3-way'!Y586+2*PI())/3)</f>
        <v>#VALUE!</v>
      </c>
      <c r="AE586" s="11" t="e">
        <f>'OddsRatio_working_3-way'!X586^(1/3)*SIN(('OddsRatio_working_3-way'!Y586+4*PI())/3)</f>
        <v>#VALUE!</v>
      </c>
      <c r="AF586" s="11" t="e">
        <f>-'OddsRatio_working_3-way'!U586/(3*'OddsRatio_working_3-way'!X586^(1/3))*COS(('OddsRatio_working_3-way'!Y586)/3)</f>
        <v>#VALUE!</v>
      </c>
      <c r="AG586" s="11" t="e">
        <f>-'OddsRatio_working_3-way'!U586/(3*'OddsRatio_working_3-way'!X586^(1/3))*COS(('OddsRatio_working_3-way'!Y586+2*PI())/3)</f>
        <v>#VALUE!</v>
      </c>
      <c r="AH586" s="11" t="e">
        <f>-'OddsRatio_working_3-way'!U586/(3*'OddsRatio_working_3-way'!X586^(1/3))*COS(('OddsRatio_working_3-way'!Y586+4*PI())/3)</f>
        <v>#VALUE!</v>
      </c>
      <c r="AI586" s="11" t="e">
        <f>'OddsRatio_working_3-way'!U586/(3*'OddsRatio_working_3-way'!X586^(1/3))*SIN(('OddsRatio_working_3-way'!Y586)/3)</f>
        <v>#VALUE!</v>
      </c>
      <c r="AJ586" s="11" t="e">
        <f>'OddsRatio_working_3-way'!U586/(3*'OddsRatio_working_3-way'!X586^(1/3))*SIN(('OddsRatio_working_3-way'!Y586+2*PI())/3)</f>
        <v>#VALUE!</v>
      </c>
      <c r="AK586" s="11" t="e">
        <f>'OddsRatio_working_3-way'!U586/(3*'OddsRatio_working_3-way'!X586^(1/3))*SIN(('OddsRatio_working_3-way'!Y586+4*PI())/3)</f>
        <v>#VALUE!</v>
      </c>
      <c r="AL586" s="11" t="e">
        <f>'OddsRatio_working_3-way'!Z586+'OddsRatio_working_3-way'!AF586</f>
        <v>#VALUE!</v>
      </c>
      <c r="AM586" s="11" t="e">
        <f>'OddsRatio_working_3-way'!AA586+'OddsRatio_working_3-way'!AG586</f>
        <v>#VALUE!</v>
      </c>
      <c r="AN586" s="11" t="e">
        <f>'OddsRatio_working_3-way'!AB586+'OddsRatio_working_3-way'!AH586</f>
        <v>#VALUE!</v>
      </c>
      <c r="AO586" s="11" t="e">
        <f>'OddsRatio_working_3-way'!AC586+'OddsRatio_working_3-way'!AI586</f>
        <v>#VALUE!</v>
      </c>
      <c r="AP586" s="11" t="e">
        <f>'OddsRatio_working_3-way'!AD586+'OddsRatio_working_3-way'!AJ586</f>
        <v>#VALUE!</v>
      </c>
      <c r="AQ586" s="11" t="e">
        <f>'OddsRatio_working_3-way'!AE586+'OddsRatio_working_3-way'!AK586</f>
        <v>#VALUE!</v>
      </c>
      <c r="AR586" s="10" t="str">
        <f>IF(A586="","",IF(('OddsRatio_working_3-way'!X586=0),IF(Q586&gt;0,-Q586^(1/3),(-Q586)^(1/3)),'OddsRatio_working_3-way'!AL586-'OddsRatio_working_3-way'!R586/3))</f>
        <v/>
      </c>
      <c r="AS586" s="11" t="e">
        <f>IF(('OddsRatio_working_3-way'!X586=0),IF(Q586&gt;0,-Q586^(1/3),(-Q586)^(1/3)),'OddsRatio_working_3-way'!AM586-'OddsRatio_working_3-way'!R586/3)</f>
        <v>#VALUE!</v>
      </c>
      <c r="AT586" s="11" t="e">
        <f>IF(('OddsRatio_working_3-way'!X586=0),IF(Q586&gt;0,-Q586^(1/3),(-Q586)^(1/3)),'OddsRatio_working_3-way'!AN586-'OddsRatio_working_3-way'!R586/3)</f>
        <v>#VALUE!</v>
      </c>
      <c r="AU586" s="11" t="e">
        <f>IF(('OddsRatio_working_3-way'!X586=0),0,'OddsRatio_working_3-way'!AO586)</f>
        <v>#VALUE!</v>
      </c>
      <c r="AV586" s="11" t="e">
        <f>IF(('OddsRatio_working_3-way'!X586=0),0,'OddsRatio_working_3-way'!AP586)</f>
        <v>#VALUE!</v>
      </c>
      <c r="AW586" s="11" t="e">
        <f>IF(('OddsRatio_working_3-way'!X586=0),0,'OddsRatio_working_3-way'!AQ586)</f>
        <v>#VALUE!</v>
      </c>
    </row>
    <row r="587" spans="1:49">
      <c r="A587" s="4" t="str">
        <f>IF('True_Odds_Calculator_3-way'!A588="","",'True_Odds_Calculator_3-way'!A588)</f>
        <v/>
      </c>
      <c r="B587" s="4" t="str">
        <f>IF('True_Odds_Calculator_3-way'!B588="","",'True_Odds_Calculator_3-way'!B588)</f>
        <v/>
      </c>
      <c r="C587" s="4" t="str">
        <f>IF('True_Odds_Calculator_3-way'!C588="","",'True_Odds_Calculator_3-way'!C588)</f>
        <v/>
      </c>
      <c r="D587" s="9" t="e">
        <f t="shared" si="130"/>
        <v>#VALUE!</v>
      </c>
      <c r="E587" s="9" t="e">
        <f t="shared" si="131"/>
        <v>#VALUE!</v>
      </c>
      <c r="F587" s="9" t="e">
        <f t="shared" si="132"/>
        <v>#VALUE!</v>
      </c>
      <c r="G587" s="9" t="str">
        <f t="shared" si="133"/>
        <v/>
      </c>
      <c r="H587" s="9" t="str">
        <f t="shared" si="134"/>
        <v/>
      </c>
      <c r="I587" s="9" t="str">
        <f t="shared" si="135"/>
        <v/>
      </c>
      <c r="J587" s="9" t="str">
        <f t="shared" si="136"/>
        <v/>
      </c>
      <c r="K587" s="11" t="e">
        <f t="shared" si="137"/>
        <v>#VALUE!</v>
      </c>
      <c r="L587" s="11" t="e">
        <f t="shared" si="138"/>
        <v>#VALUE!</v>
      </c>
      <c r="M587" s="11" t="e">
        <f t="shared" si="139"/>
        <v>#VALUE!</v>
      </c>
      <c r="N587" s="11" t="e">
        <f>'OddsRatio_working_3-way'!K587+'OddsRatio_working_3-way'!L587+'OddsRatio_working_3-way'!M587-('OddsRatio_working_3-way'!K587*'OddsRatio_working_3-way'!L587)-('OddsRatio_working_3-way'!K587*'OddsRatio_working_3-way'!M587)-('OddsRatio_working_3-way'!L587*'OddsRatio_working_3-way'!M587)+('OddsRatio_working_3-way'!K587*'OddsRatio_working_3-way'!L587*'OddsRatio_working_3-way'!M587)-1</f>
        <v>#VALUE!</v>
      </c>
      <c r="O587" s="11">
        <f>0</f>
        <v>0</v>
      </c>
      <c r="P587" s="11" t="e">
        <f>('OddsRatio_working_3-way'!K587*'OddsRatio_working_3-way'!L587)+('OddsRatio_working_3-way'!K587*'OddsRatio_working_3-way'!M587)+('OddsRatio_working_3-way'!L587*'OddsRatio_working_3-way'!M587)-(3*'OddsRatio_working_3-way'!K587*'OddsRatio_working_3-way'!L587*'OddsRatio_working_3-way'!M587)</f>
        <v>#VALUE!</v>
      </c>
      <c r="Q587" s="11" t="e">
        <f>2*'OddsRatio_working_3-way'!K587*'OddsRatio_working_3-way'!L587*'OddsRatio_working_3-way'!M587</f>
        <v>#VALUE!</v>
      </c>
      <c r="R587" s="11" t="e">
        <f t="shared" si="140"/>
        <v>#VALUE!</v>
      </c>
      <c r="S587" s="11" t="e">
        <f t="shared" si="141"/>
        <v>#VALUE!</v>
      </c>
      <c r="T587" s="11" t="e">
        <f t="shared" si="142"/>
        <v>#VALUE!</v>
      </c>
      <c r="U587" s="11" t="e">
        <f>'OddsRatio_working_3-way'!S587-'OddsRatio_working_3-way'!R587^2/3</f>
        <v>#VALUE!</v>
      </c>
      <c r="V587" s="11" t="e">
        <f>'OddsRatio_working_3-way'!S587*'OddsRatio_working_3-way'!R587/3-2*'OddsRatio_working_3-way'!R587^3/27-'OddsRatio_working_3-way'!T587</f>
        <v>#VALUE!</v>
      </c>
      <c r="W587" s="11" t="e">
        <f>'OddsRatio_working_3-way'!V587^2+4*'OddsRatio_working_3-way'!U587^3/27</f>
        <v>#VALUE!</v>
      </c>
      <c r="X587" s="11" t="e">
        <f>IF('OddsRatio_working_3-way'!W587&gt;0,IF(ABS('OddsRatio_working_3-way'!V587+SQRT('OddsRatio_working_3-way'!W587))/2&gt;0,ABS('OddsRatio_working_3-way'!V587+SQRT('OddsRatio_working_3-way'!W587))/2,ABS('OddsRatio_working_3-way'!V587-SQRT('OddsRatio_working_3-way'!W587))/2),SQRT(-'OddsRatio_working_3-way'!U587^3/27))</f>
        <v>#VALUE!</v>
      </c>
      <c r="Y587" s="11" t="e">
        <f>IF('OddsRatio_working_3-way'!W587&gt;=0,IF('OddsRatio_working_3-way'!V587+SQRT('OddsRatio_working_3-way'!W587)&gt;0,0,PI()),ACOS('OddsRatio_working_3-way'!V587/(2*'OddsRatio_working_3-way'!X587)))</f>
        <v>#VALUE!</v>
      </c>
      <c r="Z587" s="11" t="e">
        <f>'OddsRatio_working_3-way'!X587^(1/3)*COS('OddsRatio_working_3-way'!Y587/3)</f>
        <v>#VALUE!</v>
      </c>
      <c r="AA587" s="11" t="e">
        <f>'OddsRatio_working_3-way'!X587^(1/3)*COS(('OddsRatio_working_3-way'!Y587+2*PI())/3)</f>
        <v>#VALUE!</v>
      </c>
      <c r="AB587" s="11" t="e">
        <f>'OddsRatio_working_3-way'!X587^(1/3)*COS(('OddsRatio_working_3-way'!Y587+4*PI())/3)</f>
        <v>#VALUE!</v>
      </c>
      <c r="AC587" s="11" t="e">
        <f>'OddsRatio_working_3-way'!X587^(1/3)*SIN('OddsRatio_working_3-way'!Y587/3)</f>
        <v>#VALUE!</v>
      </c>
      <c r="AD587" s="11" t="e">
        <f>'OddsRatio_working_3-way'!X587^(1/3)*SIN(('OddsRatio_working_3-way'!Y587+2*PI())/3)</f>
        <v>#VALUE!</v>
      </c>
      <c r="AE587" s="11" t="e">
        <f>'OddsRatio_working_3-way'!X587^(1/3)*SIN(('OddsRatio_working_3-way'!Y587+4*PI())/3)</f>
        <v>#VALUE!</v>
      </c>
      <c r="AF587" s="11" t="e">
        <f>-'OddsRatio_working_3-way'!U587/(3*'OddsRatio_working_3-way'!X587^(1/3))*COS(('OddsRatio_working_3-way'!Y587)/3)</f>
        <v>#VALUE!</v>
      </c>
      <c r="AG587" s="11" t="e">
        <f>-'OddsRatio_working_3-way'!U587/(3*'OddsRatio_working_3-way'!X587^(1/3))*COS(('OddsRatio_working_3-way'!Y587+2*PI())/3)</f>
        <v>#VALUE!</v>
      </c>
      <c r="AH587" s="11" t="e">
        <f>-'OddsRatio_working_3-way'!U587/(3*'OddsRatio_working_3-way'!X587^(1/3))*COS(('OddsRatio_working_3-way'!Y587+4*PI())/3)</f>
        <v>#VALUE!</v>
      </c>
      <c r="AI587" s="11" t="e">
        <f>'OddsRatio_working_3-way'!U587/(3*'OddsRatio_working_3-way'!X587^(1/3))*SIN(('OddsRatio_working_3-way'!Y587)/3)</f>
        <v>#VALUE!</v>
      </c>
      <c r="AJ587" s="11" t="e">
        <f>'OddsRatio_working_3-way'!U587/(3*'OddsRatio_working_3-way'!X587^(1/3))*SIN(('OddsRatio_working_3-way'!Y587+2*PI())/3)</f>
        <v>#VALUE!</v>
      </c>
      <c r="AK587" s="11" t="e">
        <f>'OddsRatio_working_3-way'!U587/(3*'OddsRatio_working_3-way'!X587^(1/3))*SIN(('OddsRatio_working_3-way'!Y587+4*PI())/3)</f>
        <v>#VALUE!</v>
      </c>
      <c r="AL587" s="11" t="e">
        <f>'OddsRatio_working_3-way'!Z587+'OddsRatio_working_3-way'!AF587</f>
        <v>#VALUE!</v>
      </c>
      <c r="AM587" s="11" t="e">
        <f>'OddsRatio_working_3-way'!AA587+'OddsRatio_working_3-way'!AG587</f>
        <v>#VALUE!</v>
      </c>
      <c r="AN587" s="11" t="e">
        <f>'OddsRatio_working_3-way'!AB587+'OddsRatio_working_3-way'!AH587</f>
        <v>#VALUE!</v>
      </c>
      <c r="AO587" s="11" t="e">
        <f>'OddsRatio_working_3-way'!AC587+'OddsRatio_working_3-way'!AI587</f>
        <v>#VALUE!</v>
      </c>
      <c r="AP587" s="11" t="e">
        <f>'OddsRatio_working_3-way'!AD587+'OddsRatio_working_3-way'!AJ587</f>
        <v>#VALUE!</v>
      </c>
      <c r="AQ587" s="11" t="e">
        <f>'OddsRatio_working_3-way'!AE587+'OddsRatio_working_3-way'!AK587</f>
        <v>#VALUE!</v>
      </c>
      <c r="AR587" s="10" t="str">
        <f>IF(A587="","",IF(('OddsRatio_working_3-way'!X587=0),IF(Q587&gt;0,-Q587^(1/3),(-Q587)^(1/3)),'OddsRatio_working_3-way'!AL587-'OddsRatio_working_3-way'!R587/3))</f>
        <v/>
      </c>
      <c r="AS587" s="11" t="e">
        <f>IF(('OddsRatio_working_3-way'!X587=0),IF(Q587&gt;0,-Q587^(1/3),(-Q587)^(1/3)),'OddsRatio_working_3-way'!AM587-'OddsRatio_working_3-way'!R587/3)</f>
        <v>#VALUE!</v>
      </c>
      <c r="AT587" s="11" t="e">
        <f>IF(('OddsRatio_working_3-way'!X587=0),IF(Q587&gt;0,-Q587^(1/3),(-Q587)^(1/3)),'OddsRatio_working_3-way'!AN587-'OddsRatio_working_3-way'!R587/3)</f>
        <v>#VALUE!</v>
      </c>
      <c r="AU587" s="11" t="e">
        <f>IF(('OddsRatio_working_3-way'!X587=0),0,'OddsRatio_working_3-way'!AO587)</f>
        <v>#VALUE!</v>
      </c>
      <c r="AV587" s="11" t="e">
        <f>IF(('OddsRatio_working_3-way'!X587=0),0,'OddsRatio_working_3-way'!AP587)</f>
        <v>#VALUE!</v>
      </c>
      <c r="AW587" s="11" t="e">
        <f>IF(('OddsRatio_working_3-way'!X587=0),0,'OddsRatio_working_3-way'!AQ587)</f>
        <v>#VALUE!</v>
      </c>
    </row>
    <row r="588" spans="1:49">
      <c r="A588" s="4" t="str">
        <f>IF('True_Odds_Calculator_3-way'!A589="","",'True_Odds_Calculator_3-way'!A589)</f>
        <v/>
      </c>
      <c r="B588" s="4" t="str">
        <f>IF('True_Odds_Calculator_3-way'!B589="","",'True_Odds_Calculator_3-way'!B589)</f>
        <v/>
      </c>
      <c r="C588" s="4" t="str">
        <f>IF('True_Odds_Calculator_3-way'!C589="","",'True_Odds_Calculator_3-way'!C589)</f>
        <v/>
      </c>
      <c r="D588" s="9" t="e">
        <f t="shared" si="130"/>
        <v>#VALUE!</v>
      </c>
      <c r="E588" s="9" t="e">
        <f t="shared" si="131"/>
        <v>#VALUE!</v>
      </c>
      <c r="F588" s="9" t="e">
        <f t="shared" si="132"/>
        <v>#VALUE!</v>
      </c>
      <c r="G588" s="9" t="str">
        <f t="shared" si="133"/>
        <v/>
      </c>
      <c r="H588" s="9" t="str">
        <f t="shared" si="134"/>
        <v/>
      </c>
      <c r="I588" s="9" t="str">
        <f t="shared" si="135"/>
        <v/>
      </c>
      <c r="J588" s="9" t="str">
        <f t="shared" si="136"/>
        <v/>
      </c>
      <c r="K588" s="11" t="e">
        <f t="shared" si="137"/>
        <v>#VALUE!</v>
      </c>
      <c r="L588" s="11" t="e">
        <f t="shared" si="138"/>
        <v>#VALUE!</v>
      </c>
      <c r="M588" s="11" t="e">
        <f t="shared" si="139"/>
        <v>#VALUE!</v>
      </c>
      <c r="N588" s="11" t="e">
        <f>'OddsRatio_working_3-way'!K588+'OddsRatio_working_3-way'!L588+'OddsRatio_working_3-way'!M588-('OddsRatio_working_3-way'!K588*'OddsRatio_working_3-way'!L588)-('OddsRatio_working_3-way'!K588*'OddsRatio_working_3-way'!M588)-('OddsRatio_working_3-way'!L588*'OddsRatio_working_3-way'!M588)+('OddsRatio_working_3-way'!K588*'OddsRatio_working_3-way'!L588*'OddsRatio_working_3-way'!M588)-1</f>
        <v>#VALUE!</v>
      </c>
      <c r="O588" s="11">
        <f>0</f>
        <v>0</v>
      </c>
      <c r="P588" s="11" t="e">
        <f>('OddsRatio_working_3-way'!K588*'OddsRatio_working_3-way'!L588)+('OddsRatio_working_3-way'!K588*'OddsRatio_working_3-way'!M588)+('OddsRatio_working_3-way'!L588*'OddsRatio_working_3-way'!M588)-(3*'OddsRatio_working_3-way'!K588*'OddsRatio_working_3-way'!L588*'OddsRatio_working_3-way'!M588)</f>
        <v>#VALUE!</v>
      </c>
      <c r="Q588" s="11" t="e">
        <f>2*'OddsRatio_working_3-way'!K588*'OddsRatio_working_3-way'!L588*'OddsRatio_working_3-way'!M588</f>
        <v>#VALUE!</v>
      </c>
      <c r="R588" s="11" t="e">
        <f t="shared" si="140"/>
        <v>#VALUE!</v>
      </c>
      <c r="S588" s="11" t="e">
        <f t="shared" si="141"/>
        <v>#VALUE!</v>
      </c>
      <c r="T588" s="11" t="e">
        <f t="shared" si="142"/>
        <v>#VALUE!</v>
      </c>
      <c r="U588" s="11" t="e">
        <f>'OddsRatio_working_3-way'!S588-'OddsRatio_working_3-way'!R588^2/3</f>
        <v>#VALUE!</v>
      </c>
      <c r="V588" s="11" t="e">
        <f>'OddsRatio_working_3-way'!S588*'OddsRatio_working_3-way'!R588/3-2*'OddsRatio_working_3-way'!R588^3/27-'OddsRatio_working_3-way'!T588</f>
        <v>#VALUE!</v>
      </c>
      <c r="W588" s="11" t="e">
        <f>'OddsRatio_working_3-way'!V588^2+4*'OddsRatio_working_3-way'!U588^3/27</f>
        <v>#VALUE!</v>
      </c>
      <c r="X588" s="11" t="e">
        <f>IF('OddsRatio_working_3-way'!W588&gt;0,IF(ABS('OddsRatio_working_3-way'!V588+SQRT('OddsRatio_working_3-way'!W588))/2&gt;0,ABS('OddsRatio_working_3-way'!V588+SQRT('OddsRatio_working_3-way'!W588))/2,ABS('OddsRatio_working_3-way'!V588-SQRT('OddsRatio_working_3-way'!W588))/2),SQRT(-'OddsRatio_working_3-way'!U588^3/27))</f>
        <v>#VALUE!</v>
      </c>
      <c r="Y588" s="11" t="e">
        <f>IF('OddsRatio_working_3-way'!W588&gt;=0,IF('OddsRatio_working_3-way'!V588+SQRT('OddsRatio_working_3-way'!W588)&gt;0,0,PI()),ACOS('OddsRatio_working_3-way'!V588/(2*'OddsRatio_working_3-way'!X588)))</f>
        <v>#VALUE!</v>
      </c>
      <c r="Z588" s="11" t="e">
        <f>'OddsRatio_working_3-way'!X588^(1/3)*COS('OddsRatio_working_3-way'!Y588/3)</f>
        <v>#VALUE!</v>
      </c>
      <c r="AA588" s="11" t="e">
        <f>'OddsRatio_working_3-way'!X588^(1/3)*COS(('OddsRatio_working_3-way'!Y588+2*PI())/3)</f>
        <v>#VALUE!</v>
      </c>
      <c r="AB588" s="11" t="e">
        <f>'OddsRatio_working_3-way'!X588^(1/3)*COS(('OddsRatio_working_3-way'!Y588+4*PI())/3)</f>
        <v>#VALUE!</v>
      </c>
      <c r="AC588" s="11" t="e">
        <f>'OddsRatio_working_3-way'!X588^(1/3)*SIN('OddsRatio_working_3-way'!Y588/3)</f>
        <v>#VALUE!</v>
      </c>
      <c r="AD588" s="11" t="e">
        <f>'OddsRatio_working_3-way'!X588^(1/3)*SIN(('OddsRatio_working_3-way'!Y588+2*PI())/3)</f>
        <v>#VALUE!</v>
      </c>
      <c r="AE588" s="11" t="e">
        <f>'OddsRatio_working_3-way'!X588^(1/3)*SIN(('OddsRatio_working_3-way'!Y588+4*PI())/3)</f>
        <v>#VALUE!</v>
      </c>
      <c r="AF588" s="11" t="e">
        <f>-'OddsRatio_working_3-way'!U588/(3*'OddsRatio_working_3-way'!X588^(1/3))*COS(('OddsRatio_working_3-way'!Y588)/3)</f>
        <v>#VALUE!</v>
      </c>
      <c r="AG588" s="11" t="e">
        <f>-'OddsRatio_working_3-way'!U588/(3*'OddsRatio_working_3-way'!X588^(1/3))*COS(('OddsRatio_working_3-way'!Y588+2*PI())/3)</f>
        <v>#VALUE!</v>
      </c>
      <c r="AH588" s="11" t="e">
        <f>-'OddsRatio_working_3-way'!U588/(3*'OddsRatio_working_3-way'!X588^(1/3))*COS(('OddsRatio_working_3-way'!Y588+4*PI())/3)</f>
        <v>#VALUE!</v>
      </c>
      <c r="AI588" s="11" t="e">
        <f>'OddsRatio_working_3-way'!U588/(3*'OddsRatio_working_3-way'!X588^(1/3))*SIN(('OddsRatio_working_3-way'!Y588)/3)</f>
        <v>#VALUE!</v>
      </c>
      <c r="AJ588" s="11" t="e">
        <f>'OddsRatio_working_3-way'!U588/(3*'OddsRatio_working_3-way'!X588^(1/3))*SIN(('OddsRatio_working_3-way'!Y588+2*PI())/3)</f>
        <v>#VALUE!</v>
      </c>
      <c r="AK588" s="11" t="e">
        <f>'OddsRatio_working_3-way'!U588/(3*'OddsRatio_working_3-way'!X588^(1/3))*SIN(('OddsRatio_working_3-way'!Y588+4*PI())/3)</f>
        <v>#VALUE!</v>
      </c>
      <c r="AL588" s="11" t="e">
        <f>'OddsRatio_working_3-way'!Z588+'OddsRatio_working_3-way'!AF588</f>
        <v>#VALUE!</v>
      </c>
      <c r="AM588" s="11" t="e">
        <f>'OddsRatio_working_3-way'!AA588+'OddsRatio_working_3-way'!AG588</f>
        <v>#VALUE!</v>
      </c>
      <c r="AN588" s="11" t="e">
        <f>'OddsRatio_working_3-way'!AB588+'OddsRatio_working_3-way'!AH588</f>
        <v>#VALUE!</v>
      </c>
      <c r="AO588" s="11" t="e">
        <f>'OddsRatio_working_3-way'!AC588+'OddsRatio_working_3-way'!AI588</f>
        <v>#VALUE!</v>
      </c>
      <c r="AP588" s="11" t="e">
        <f>'OddsRatio_working_3-way'!AD588+'OddsRatio_working_3-way'!AJ588</f>
        <v>#VALUE!</v>
      </c>
      <c r="AQ588" s="11" t="e">
        <f>'OddsRatio_working_3-way'!AE588+'OddsRatio_working_3-way'!AK588</f>
        <v>#VALUE!</v>
      </c>
      <c r="AR588" s="10" t="str">
        <f>IF(A588="","",IF(('OddsRatio_working_3-way'!X588=0),IF(Q588&gt;0,-Q588^(1/3),(-Q588)^(1/3)),'OddsRatio_working_3-way'!AL588-'OddsRatio_working_3-way'!R588/3))</f>
        <v/>
      </c>
      <c r="AS588" s="11" t="e">
        <f>IF(('OddsRatio_working_3-way'!X588=0),IF(Q588&gt;0,-Q588^(1/3),(-Q588)^(1/3)),'OddsRatio_working_3-way'!AM588-'OddsRatio_working_3-way'!R588/3)</f>
        <v>#VALUE!</v>
      </c>
      <c r="AT588" s="11" t="e">
        <f>IF(('OddsRatio_working_3-way'!X588=0),IF(Q588&gt;0,-Q588^(1/3),(-Q588)^(1/3)),'OddsRatio_working_3-way'!AN588-'OddsRatio_working_3-way'!R588/3)</f>
        <v>#VALUE!</v>
      </c>
      <c r="AU588" s="11" t="e">
        <f>IF(('OddsRatio_working_3-way'!X588=0),0,'OddsRatio_working_3-way'!AO588)</f>
        <v>#VALUE!</v>
      </c>
      <c r="AV588" s="11" t="e">
        <f>IF(('OddsRatio_working_3-way'!X588=0),0,'OddsRatio_working_3-way'!AP588)</f>
        <v>#VALUE!</v>
      </c>
      <c r="AW588" s="11" t="e">
        <f>IF(('OddsRatio_working_3-way'!X588=0),0,'OddsRatio_working_3-way'!AQ588)</f>
        <v>#VALUE!</v>
      </c>
    </row>
    <row r="589" spans="1:49">
      <c r="A589" s="4" t="str">
        <f>IF('True_Odds_Calculator_3-way'!A590="","",'True_Odds_Calculator_3-way'!A590)</f>
        <v/>
      </c>
      <c r="B589" s="4" t="str">
        <f>IF('True_Odds_Calculator_3-way'!B590="","",'True_Odds_Calculator_3-way'!B590)</f>
        <v/>
      </c>
      <c r="C589" s="4" t="str">
        <f>IF('True_Odds_Calculator_3-way'!C590="","",'True_Odds_Calculator_3-way'!C590)</f>
        <v/>
      </c>
      <c r="D589" s="9" t="e">
        <f t="shared" si="130"/>
        <v>#VALUE!</v>
      </c>
      <c r="E589" s="9" t="e">
        <f t="shared" si="131"/>
        <v>#VALUE!</v>
      </c>
      <c r="F589" s="9" t="e">
        <f t="shared" si="132"/>
        <v>#VALUE!</v>
      </c>
      <c r="G589" s="9" t="str">
        <f t="shared" si="133"/>
        <v/>
      </c>
      <c r="H589" s="9" t="str">
        <f t="shared" si="134"/>
        <v/>
      </c>
      <c r="I589" s="9" t="str">
        <f t="shared" si="135"/>
        <v/>
      </c>
      <c r="J589" s="9" t="str">
        <f t="shared" si="136"/>
        <v/>
      </c>
      <c r="K589" s="11" t="e">
        <f t="shared" si="137"/>
        <v>#VALUE!</v>
      </c>
      <c r="L589" s="11" t="e">
        <f t="shared" si="138"/>
        <v>#VALUE!</v>
      </c>
      <c r="M589" s="11" t="e">
        <f t="shared" si="139"/>
        <v>#VALUE!</v>
      </c>
      <c r="N589" s="11" t="e">
        <f>'OddsRatio_working_3-way'!K589+'OddsRatio_working_3-way'!L589+'OddsRatio_working_3-way'!M589-('OddsRatio_working_3-way'!K589*'OddsRatio_working_3-way'!L589)-('OddsRatio_working_3-way'!K589*'OddsRatio_working_3-way'!M589)-('OddsRatio_working_3-way'!L589*'OddsRatio_working_3-way'!M589)+('OddsRatio_working_3-way'!K589*'OddsRatio_working_3-way'!L589*'OddsRatio_working_3-way'!M589)-1</f>
        <v>#VALUE!</v>
      </c>
      <c r="O589" s="11">
        <f>0</f>
        <v>0</v>
      </c>
      <c r="P589" s="11" t="e">
        <f>('OddsRatio_working_3-way'!K589*'OddsRatio_working_3-way'!L589)+('OddsRatio_working_3-way'!K589*'OddsRatio_working_3-way'!M589)+('OddsRatio_working_3-way'!L589*'OddsRatio_working_3-way'!M589)-(3*'OddsRatio_working_3-way'!K589*'OddsRatio_working_3-way'!L589*'OddsRatio_working_3-way'!M589)</f>
        <v>#VALUE!</v>
      </c>
      <c r="Q589" s="11" t="e">
        <f>2*'OddsRatio_working_3-way'!K589*'OddsRatio_working_3-way'!L589*'OddsRatio_working_3-way'!M589</f>
        <v>#VALUE!</v>
      </c>
      <c r="R589" s="11" t="e">
        <f t="shared" si="140"/>
        <v>#VALUE!</v>
      </c>
      <c r="S589" s="11" t="e">
        <f t="shared" si="141"/>
        <v>#VALUE!</v>
      </c>
      <c r="T589" s="11" t="e">
        <f t="shared" si="142"/>
        <v>#VALUE!</v>
      </c>
      <c r="U589" s="11" t="e">
        <f>'OddsRatio_working_3-way'!S589-'OddsRatio_working_3-way'!R589^2/3</f>
        <v>#VALUE!</v>
      </c>
      <c r="V589" s="11" t="e">
        <f>'OddsRatio_working_3-way'!S589*'OddsRatio_working_3-way'!R589/3-2*'OddsRatio_working_3-way'!R589^3/27-'OddsRatio_working_3-way'!T589</f>
        <v>#VALUE!</v>
      </c>
      <c r="W589" s="11" t="e">
        <f>'OddsRatio_working_3-way'!V589^2+4*'OddsRatio_working_3-way'!U589^3/27</f>
        <v>#VALUE!</v>
      </c>
      <c r="X589" s="11" t="e">
        <f>IF('OddsRatio_working_3-way'!W589&gt;0,IF(ABS('OddsRatio_working_3-way'!V589+SQRT('OddsRatio_working_3-way'!W589))/2&gt;0,ABS('OddsRatio_working_3-way'!V589+SQRT('OddsRatio_working_3-way'!W589))/2,ABS('OddsRatio_working_3-way'!V589-SQRT('OddsRatio_working_3-way'!W589))/2),SQRT(-'OddsRatio_working_3-way'!U589^3/27))</f>
        <v>#VALUE!</v>
      </c>
      <c r="Y589" s="11" t="e">
        <f>IF('OddsRatio_working_3-way'!W589&gt;=0,IF('OddsRatio_working_3-way'!V589+SQRT('OddsRatio_working_3-way'!W589)&gt;0,0,PI()),ACOS('OddsRatio_working_3-way'!V589/(2*'OddsRatio_working_3-way'!X589)))</f>
        <v>#VALUE!</v>
      </c>
      <c r="Z589" s="11" t="e">
        <f>'OddsRatio_working_3-way'!X589^(1/3)*COS('OddsRatio_working_3-way'!Y589/3)</f>
        <v>#VALUE!</v>
      </c>
      <c r="AA589" s="11" t="e">
        <f>'OddsRatio_working_3-way'!X589^(1/3)*COS(('OddsRatio_working_3-way'!Y589+2*PI())/3)</f>
        <v>#VALUE!</v>
      </c>
      <c r="AB589" s="11" t="e">
        <f>'OddsRatio_working_3-way'!X589^(1/3)*COS(('OddsRatio_working_3-way'!Y589+4*PI())/3)</f>
        <v>#VALUE!</v>
      </c>
      <c r="AC589" s="11" t="e">
        <f>'OddsRatio_working_3-way'!X589^(1/3)*SIN('OddsRatio_working_3-way'!Y589/3)</f>
        <v>#VALUE!</v>
      </c>
      <c r="AD589" s="11" t="e">
        <f>'OddsRatio_working_3-way'!X589^(1/3)*SIN(('OddsRatio_working_3-way'!Y589+2*PI())/3)</f>
        <v>#VALUE!</v>
      </c>
      <c r="AE589" s="11" t="e">
        <f>'OddsRatio_working_3-way'!X589^(1/3)*SIN(('OddsRatio_working_3-way'!Y589+4*PI())/3)</f>
        <v>#VALUE!</v>
      </c>
      <c r="AF589" s="11" t="e">
        <f>-'OddsRatio_working_3-way'!U589/(3*'OddsRatio_working_3-way'!X589^(1/3))*COS(('OddsRatio_working_3-way'!Y589)/3)</f>
        <v>#VALUE!</v>
      </c>
      <c r="AG589" s="11" t="e">
        <f>-'OddsRatio_working_3-way'!U589/(3*'OddsRatio_working_3-way'!X589^(1/3))*COS(('OddsRatio_working_3-way'!Y589+2*PI())/3)</f>
        <v>#VALUE!</v>
      </c>
      <c r="AH589" s="11" t="e">
        <f>-'OddsRatio_working_3-way'!U589/(3*'OddsRatio_working_3-way'!X589^(1/3))*COS(('OddsRatio_working_3-way'!Y589+4*PI())/3)</f>
        <v>#VALUE!</v>
      </c>
      <c r="AI589" s="11" t="e">
        <f>'OddsRatio_working_3-way'!U589/(3*'OddsRatio_working_3-way'!X589^(1/3))*SIN(('OddsRatio_working_3-way'!Y589)/3)</f>
        <v>#VALUE!</v>
      </c>
      <c r="AJ589" s="11" t="e">
        <f>'OddsRatio_working_3-way'!U589/(3*'OddsRatio_working_3-way'!X589^(1/3))*SIN(('OddsRatio_working_3-way'!Y589+2*PI())/3)</f>
        <v>#VALUE!</v>
      </c>
      <c r="AK589" s="11" t="e">
        <f>'OddsRatio_working_3-way'!U589/(3*'OddsRatio_working_3-way'!X589^(1/3))*SIN(('OddsRatio_working_3-way'!Y589+4*PI())/3)</f>
        <v>#VALUE!</v>
      </c>
      <c r="AL589" s="11" t="e">
        <f>'OddsRatio_working_3-way'!Z589+'OddsRatio_working_3-way'!AF589</f>
        <v>#VALUE!</v>
      </c>
      <c r="AM589" s="11" t="e">
        <f>'OddsRatio_working_3-way'!AA589+'OddsRatio_working_3-way'!AG589</f>
        <v>#VALUE!</v>
      </c>
      <c r="AN589" s="11" t="e">
        <f>'OddsRatio_working_3-way'!AB589+'OddsRatio_working_3-way'!AH589</f>
        <v>#VALUE!</v>
      </c>
      <c r="AO589" s="11" t="e">
        <f>'OddsRatio_working_3-way'!AC589+'OddsRatio_working_3-way'!AI589</f>
        <v>#VALUE!</v>
      </c>
      <c r="AP589" s="11" t="e">
        <f>'OddsRatio_working_3-way'!AD589+'OddsRatio_working_3-way'!AJ589</f>
        <v>#VALUE!</v>
      </c>
      <c r="AQ589" s="11" t="e">
        <f>'OddsRatio_working_3-way'!AE589+'OddsRatio_working_3-way'!AK589</f>
        <v>#VALUE!</v>
      </c>
      <c r="AR589" s="10" t="str">
        <f>IF(A589="","",IF(('OddsRatio_working_3-way'!X589=0),IF(Q589&gt;0,-Q589^(1/3),(-Q589)^(1/3)),'OddsRatio_working_3-way'!AL589-'OddsRatio_working_3-way'!R589/3))</f>
        <v/>
      </c>
      <c r="AS589" s="11" t="e">
        <f>IF(('OddsRatio_working_3-way'!X589=0),IF(Q589&gt;0,-Q589^(1/3),(-Q589)^(1/3)),'OddsRatio_working_3-way'!AM589-'OddsRatio_working_3-way'!R589/3)</f>
        <v>#VALUE!</v>
      </c>
      <c r="AT589" s="11" t="e">
        <f>IF(('OddsRatio_working_3-way'!X589=0),IF(Q589&gt;0,-Q589^(1/3),(-Q589)^(1/3)),'OddsRatio_working_3-way'!AN589-'OddsRatio_working_3-way'!R589/3)</f>
        <v>#VALUE!</v>
      </c>
      <c r="AU589" s="11" t="e">
        <f>IF(('OddsRatio_working_3-way'!X589=0),0,'OddsRatio_working_3-way'!AO589)</f>
        <v>#VALUE!</v>
      </c>
      <c r="AV589" s="11" t="e">
        <f>IF(('OddsRatio_working_3-way'!X589=0),0,'OddsRatio_working_3-way'!AP589)</f>
        <v>#VALUE!</v>
      </c>
      <c r="AW589" s="11" t="e">
        <f>IF(('OddsRatio_working_3-way'!X589=0),0,'OddsRatio_working_3-way'!AQ589)</f>
        <v>#VALUE!</v>
      </c>
    </row>
    <row r="590" spans="1:49">
      <c r="A590" s="4" t="str">
        <f>IF('True_Odds_Calculator_3-way'!A591="","",'True_Odds_Calculator_3-way'!A591)</f>
        <v/>
      </c>
      <c r="B590" s="4" t="str">
        <f>IF('True_Odds_Calculator_3-way'!B591="","",'True_Odds_Calculator_3-way'!B591)</f>
        <v/>
      </c>
      <c r="C590" s="4" t="str">
        <f>IF('True_Odds_Calculator_3-way'!C591="","",'True_Odds_Calculator_3-way'!C591)</f>
        <v/>
      </c>
      <c r="D590" s="9" t="e">
        <f t="shared" si="130"/>
        <v>#VALUE!</v>
      </c>
      <c r="E590" s="9" t="e">
        <f t="shared" si="131"/>
        <v>#VALUE!</v>
      </c>
      <c r="F590" s="9" t="e">
        <f t="shared" si="132"/>
        <v>#VALUE!</v>
      </c>
      <c r="G590" s="9" t="str">
        <f t="shared" si="133"/>
        <v/>
      </c>
      <c r="H590" s="9" t="str">
        <f t="shared" si="134"/>
        <v/>
      </c>
      <c r="I590" s="9" t="str">
        <f t="shared" si="135"/>
        <v/>
      </c>
      <c r="J590" s="9" t="str">
        <f t="shared" si="136"/>
        <v/>
      </c>
      <c r="K590" s="11" t="e">
        <f t="shared" si="137"/>
        <v>#VALUE!</v>
      </c>
      <c r="L590" s="11" t="e">
        <f t="shared" si="138"/>
        <v>#VALUE!</v>
      </c>
      <c r="M590" s="11" t="e">
        <f t="shared" si="139"/>
        <v>#VALUE!</v>
      </c>
      <c r="N590" s="11" t="e">
        <f>'OddsRatio_working_3-way'!K590+'OddsRatio_working_3-way'!L590+'OddsRatio_working_3-way'!M590-('OddsRatio_working_3-way'!K590*'OddsRatio_working_3-way'!L590)-('OddsRatio_working_3-way'!K590*'OddsRatio_working_3-way'!M590)-('OddsRatio_working_3-way'!L590*'OddsRatio_working_3-way'!M590)+('OddsRatio_working_3-way'!K590*'OddsRatio_working_3-way'!L590*'OddsRatio_working_3-way'!M590)-1</f>
        <v>#VALUE!</v>
      </c>
      <c r="O590" s="11">
        <f>0</f>
        <v>0</v>
      </c>
      <c r="P590" s="11" t="e">
        <f>('OddsRatio_working_3-way'!K590*'OddsRatio_working_3-way'!L590)+('OddsRatio_working_3-way'!K590*'OddsRatio_working_3-way'!M590)+('OddsRatio_working_3-way'!L590*'OddsRatio_working_3-way'!M590)-(3*'OddsRatio_working_3-way'!K590*'OddsRatio_working_3-way'!L590*'OddsRatio_working_3-way'!M590)</f>
        <v>#VALUE!</v>
      </c>
      <c r="Q590" s="11" t="e">
        <f>2*'OddsRatio_working_3-way'!K590*'OddsRatio_working_3-way'!L590*'OddsRatio_working_3-way'!M590</f>
        <v>#VALUE!</v>
      </c>
      <c r="R590" s="11" t="e">
        <f t="shared" si="140"/>
        <v>#VALUE!</v>
      </c>
      <c r="S590" s="11" t="e">
        <f t="shared" si="141"/>
        <v>#VALUE!</v>
      </c>
      <c r="T590" s="11" t="e">
        <f t="shared" si="142"/>
        <v>#VALUE!</v>
      </c>
      <c r="U590" s="11" t="e">
        <f>'OddsRatio_working_3-way'!S590-'OddsRatio_working_3-way'!R590^2/3</f>
        <v>#VALUE!</v>
      </c>
      <c r="V590" s="11" t="e">
        <f>'OddsRatio_working_3-way'!S590*'OddsRatio_working_3-way'!R590/3-2*'OddsRatio_working_3-way'!R590^3/27-'OddsRatio_working_3-way'!T590</f>
        <v>#VALUE!</v>
      </c>
      <c r="W590" s="11" t="e">
        <f>'OddsRatio_working_3-way'!V590^2+4*'OddsRatio_working_3-way'!U590^3/27</f>
        <v>#VALUE!</v>
      </c>
      <c r="X590" s="11" t="e">
        <f>IF('OddsRatio_working_3-way'!W590&gt;0,IF(ABS('OddsRatio_working_3-way'!V590+SQRT('OddsRatio_working_3-way'!W590))/2&gt;0,ABS('OddsRatio_working_3-way'!V590+SQRT('OddsRatio_working_3-way'!W590))/2,ABS('OddsRatio_working_3-way'!V590-SQRT('OddsRatio_working_3-way'!W590))/2),SQRT(-'OddsRatio_working_3-way'!U590^3/27))</f>
        <v>#VALUE!</v>
      </c>
      <c r="Y590" s="11" t="e">
        <f>IF('OddsRatio_working_3-way'!W590&gt;=0,IF('OddsRatio_working_3-way'!V590+SQRT('OddsRatio_working_3-way'!W590)&gt;0,0,PI()),ACOS('OddsRatio_working_3-way'!V590/(2*'OddsRatio_working_3-way'!X590)))</f>
        <v>#VALUE!</v>
      </c>
      <c r="Z590" s="11" t="e">
        <f>'OddsRatio_working_3-way'!X590^(1/3)*COS('OddsRatio_working_3-way'!Y590/3)</f>
        <v>#VALUE!</v>
      </c>
      <c r="AA590" s="11" t="e">
        <f>'OddsRatio_working_3-way'!X590^(1/3)*COS(('OddsRatio_working_3-way'!Y590+2*PI())/3)</f>
        <v>#VALUE!</v>
      </c>
      <c r="AB590" s="11" t="e">
        <f>'OddsRatio_working_3-way'!X590^(1/3)*COS(('OddsRatio_working_3-way'!Y590+4*PI())/3)</f>
        <v>#VALUE!</v>
      </c>
      <c r="AC590" s="11" t="e">
        <f>'OddsRatio_working_3-way'!X590^(1/3)*SIN('OddsRatio_working_3-way'!Y590/3)</f>
        <v>#VALUE!</v>
      </c>
      <c r="AD590" s="11" t="e">
        <f>'OddsRatio_working_3-way'!X590^(1/3)*SIN(('OddsRatio_working_3-way'!Y590+2*PI())/3)</f>
        <v>#VALUE!</v>
      </c>
      <c r="AE590" s="11" t="e">
        <f>'OddsRatio_working_3-way'!X590^(1/3)*SIN(('OddsRatio_working_3-way'!Y590+4*PI())/3)</f>
        <v>#VALUE!</v>
      </c>
      <c r="AF590" s="11" t="e">
        <f>-'OddsRatio_working_3-way'!U590/(3*'OddsRatio_working_3-way'!X590^(1/3))*COS(('OddsRatio_working_3-way'!Y590)/3)</f>
        <v>#VALUE!</v>
      </c>
      <c r="AG590" s="11" t="e">
        <f>-'OddsRatio_working_3-way'!U590/(3*'OddsRatio_working_3-way'!X590^(1/3))*COS(('OddsRatio_working_3-way'!Y590+2*PI())/3)</f>
        <v>#VALUE!</v>
      </c>
      <c r="AH590" s="11" t="e">
        <f>-'OddsRatio_working_3-way'!U590/(3*'OddsRatio_working_3-way'!X590^(1/3))*COS(('OddsRatio_working_3-way'!Y590+4*PI())/3)</f>
        <v>#VALUE!</v>
      </c>
      <c r="AI590" s="11" t="e">
        <f>'OddsRatio_working_3-way'!U590/(3*'OddsRatio_working_3-way'!X590^(1/3))*SIN(('OddsRatio_working_3-way'!Y590)/3)</f>
        <v>#VALUE!</v>
      </c>
      <c r="AJ590" s="11" t="e">
        <f>'OddsRatio_working_3-way'!U590/(3*'OddsRatio_working_3-way'!X590^(1/3))*SIN(('OddsRatio_working_3-way'!Y590+2*PI())/3)</f>
        <v>#VALUE!</v>
      </c>
      <c r="AK590" s="11" t="e">
        <f>'OddsRatio_working_3-way'!U590/(3*'OddsRatio_working_3-way'!X590^(1/3))*SIN(('OddsRatio_working_3-way'!Y590+4*PI())/3)</f>
        <v>#VALUE!</v>
      </c>
      <c r="AL590" s="11" t="e">
        <f>'OddsRatio_working_3-way'!Z590+'OddsRatio_working_3-way'!AF590</f>
        <v>#VALUE!</v>
      </c>
      <c r="AM590" s="11" t="e">
        <f>'OddsRatio_working_3-way'!AA590+'OddsRatio_working_3-way'!AG590</f>
        <v>#VALUE!</v>
      </c>
      <c r="AN590" s="11" t="e">
        <f>'OddsRatio_working_3-way'!AB590+'OddsRatio_working_3-way'!AH590</f>
        <v>#VALUE!</v>
      </c>
      <c r="AO590" s="11" t="e">
        <f>'OddsRatio_working_3-way'!AC590+'OddsRatio_working_3-way'!AI590</f>
        <v>#VALUE!</v>
      </c>
      <c r="AP590" s="11" t="e">
        <f>'OddsRatio_working_3-way'!AD590+'OddsRatio_working_3-way'!AJ590</f>
        <v>#VALUE!</v>
      </c>
      <c r="AQ590" s="11" t="e">
        <f>'OddsRatio_working_3-way'!AE590+'OddsRatio_working_3-way'!AK590</f>
        <v>#VALUE!</v>
      </c>
      <c r="AR590" s="10" t="str">
        <f>IF(A590="","",IF(('OddsRatio_working_3-way'!X590=0),IF(Q590&gt;0,-Q590^(1/3),(-Q590)^(1/3)),'OddsRatio_working_3-way'!AL590-'OddsRatio_working_3-way'!R590/3))</f>
        <v/>
      </c>
      <c r="AS590" s="11" t="e">
        <f>IF(('OddsRatio_working_3-way'!X590=0),IF(Q590&gt;0,-Q590^(1/3),(-Q590)^(1/3)),'OddsRatio_working_3-way'!AM590-'OddsRatio_working_3-way'!R590/3)</f>
        <v>#VALUE!</v>
      </c>
      <c r="AT590" s="11" t="e">
        <f>IF(('OddsRatio_working_3-way'!X590=0),IF(Q590&gt;0,-Q590^(1/3),(-Q590)^(1/3)),'OddsRatio_working_3-way'!AN590-'OddsRatio_working_3-way'!R590/3)</f>
        <v>#VALUE!</v>
      </c>
      <c r="AU590" s="11" t="e">
        <f>IF(('OddsRatio_working_3-way'!X590=0),0,'OddsRatio_working_3-way'!AO590)</f>
        <v>#VALUE!</v>
      </c>
      <c r="AV590" s="11" t="e">
        <f>IF(('OddsRatio_working_3-way'!X590=0),0,'OddsRatio_working_3-way'!AP590)</f>
        <v>#VALUE!</v>
      </c>
      <c r="AW590" s="11" t="e">
        <f>IF(('OddsRatio_working_3-way'!X590=0),0,'OddsRatio_working_3-way'!AQ590)</f>
        <v>#VALUE!</v>
      </c>
    </row>
    <row r="591" spans="1:49">
      <c r="A591" s="4" t="str">
        <f>IF('True_Odds_Calculator_3-way'!A592="","",'True_Odds_Calculator_3-way'!A592)</f>
        <v/>
      </c>
      <c r="B591" s="4" t="str">
        <f>IF('True_Odds_Calculator_3-way'!B592="","",'True_Odds_Calculator_3-way'!B592)</f>
        <v/>
      </c>
      <c r="C591" s="4" t="str">
        <f>IF('True_Odds_Calculator_3-way'!C592="","",'True_Odds_Calculator_3-way'!C592)</f>
        <v/>
      </c>
      <c r="D591" s="9" t="e">
        <f t="shared" si="130"/>
        <v>#VALUE!</v>
      </c>
      <c r="E591" s="9" t="e">
        <f t="shared" si="131"/>
        <v>#VALUE!</v>
      </c>
      <c r="F591" s="9" t="e">
        <f t="shared" si="132"/>
        <v>#VALUE!</v>
      </c>
      <c r="G591" s="9" t="str">
        <f t="shared" si="133"/>
        <v/>
      </c>
      <c r="H591" s="9" t="str">
        <f t="shared" si="134"/>
        <v/>
      </c>
      <c r="I591" s="9" t="str">
        <f t="shared" si="135"/>
        <v/>
      </c>
      <c r="J591" s="9" t="str">
        <f t="shared" si="136"/>
        <v/>
      </c>
      <c r="K591" s="11" t="e">
        <f t="shared" si="137"/>
        <v>#VALUE!</v>
      </c>
      <c r="L591" s="11" t="e">
        <f t="shared" si="138"/>
        <v>#VALUE!</v>
      </c>
      <c r="M591" s="11" t="e">
        <f t="shared" si="139"/>
        <v>#VALUE!</v>
      </c>
      <c r="N591" s="11" t="e">
        <f>'OddsRatio_working_3-way'!K591+'OddsRatio_working_3-way'!L591+'OddsRatio_working_3-way'!M591-('OddsRatio_working_3-way'!K591*'OddsRatio_working_3-way'!L591)-('OddsRatio_working_3-way'!K591*'OddsRatio_working_3-way'!M591)-('OddsRatio_working_3-way'!L591*'OddsRatio_working_3-way'!M591)+('OddsRatio_working_3-way'!K591*'OddsRatio_working_3-way'!L591*'OddsRatio_working_3-way'!M591)-1</f>
        <v>#VALUE!</v>
      </c>
      <c r="O591" s="11">
        <f>0</f>
        <v>0</v>
      </c>
      <c r="P591" s="11" t="e">
        <f>('OddsRatio_working_3-way'!K591*'OddsRatio_working_3-way'!L591)+('OddsRatio_working_3-way'!K591*'OddsRatio_working_3-way'!M591)+('OddsRatio_working_3-way'!L591*'OddsRatio_working_3-way'!M591)-(3*'OddsRatio_working_3-way'!K591*'OddsRatio_working_3-way'!L591*'OddsRatio_working_3-way'!M591)</f>
        <v>#VALUE!</v>
      </c>
      <c r="Q591" s="11" t="e">
        <f>2*'OddsRatio_working_3-way'!K591*'OddsRatio_working_3-way'!L591*'OddsRatio_working_3-way'!M591</f>
        <v>#VALUE!</v>
      </c>
      <c r="R591" s="11" t="e">
        <f t="shared" si="140"/>
        <v>#VALUE!</v>
      </c>
      <c r="S591" s="11" t="e">
        <f t="shared" si="141"/>
        <v>#VALUE!</v>
      </c>
      <c r="T591" s="11" t="e">
        <f t="shared" si="142"/>
        <v>#VALUE!</v>
      </c>
      <c r="U591" s="11" t="e">
        <f>'OddsRatio_working_3-way'!S591-'OddsRatio_working_3-way'!R591^2/3</f>
        <v>#VALUE!</v>
      </c>
      <c r="V591" s="11" t="e">
        <f>'OddsRatio_working_3-way'!S591*'OddsRatio_working_3-way'!R591/3-2*'OddsRatio_working_3-way'!R591^3/27-'OddsRatio_working_3-way'!T591</f>
        <v>#VALUE!</v>
      </c>
      <c r="W591" s="11" t="e">
        <f>'OddsRatio_working_3-way'!V591^2+4*'OddsRatio_working_3-way'!U591^3/27</f>
        <v>#VALUE!</v>
      </c>
      <c r="X591" s="11" t="e">
        <f>IF('OddsRatio_working_3-way'!W591&gt;0,IF(ABS('OddsRatio_working_3-way'!V591+SQRT('OddsRatio_working_3-way'!W591))/2&gt;0,ABS('OddsRatio_working_3-way'!V591+SQRT('OddsRatio_working_3-way'!W591))/2,ABS('OddsRatio_working_3-way'!V591-SQRT('OddsRatio_working_3-way'!W591))/2),SQRT(-'OddsRatio_working_3-way'!U591^3/27))</f>
        <v>#VALUE!</v>
      </c>
      <c r="Y591" s="11" t="e">
        <f>IF('OddsRatio_working_3-way'!W591&gt;=0,IF('OddsRatio_working_3-way'!V591+SQRT('OddsRatio_working_3-way'!W591)&gt;0,0,PI()),ACOS('OddsRatio_working_3-way'!V591/(2*'OddsRatio_working_3-way'!X591)))</f>
        <v>#VALUE!</v>
      </c>
      <c r="Z591" s="11" t="e">
        <f>'OddsRatio_working_3-way'!X591^(1/3)*COS('OddsRatio_working_3-way'!Y591/3)</f>
        <v>#VALUE!</v>
      </c>
      <c r="AA591" s="11" t="e">
        <f>'OddsRatio_working_3-way'!X591^(1/3)*COS(('OddsRatio_working_3-way'!Y591+2*PI())/3)</f>
        <v>#VALUE!</v>
      </c>
      <c r="AB591" s="11" t="e">
        <f>'OddsRatio_working_3-way'!X591^(1/3)*COS(('OddsRatio_working_3-way'!Y591+4*PI())/3)</f>
        <v>#VALUE!</v>
      </c>
      <c r="AC591" s="11" t="e">
        <f>'OddsRatio_working_3-way'!X591^(1/3)*SIN('OddsRatio_working_3-way'!Y591/3)</f>
        <v>#VALUE!</v>
      </c>
      <c r="AD591" s="11" t="e">
        <f>'OddsRatio_working_3-way'!X591^(1/3)*SIN(('OddsRatio_working_3-way'!Y591+2*PI())/3)</f>
        <v>#VALUE!</v>
      </c>
      <c r="AE591" s="11" t="e">
        <f>'OddsRatio_working_3-way'!X591^(1/3)*SIN(('OddsRatio_working_3-way'!Y591+4*PI())/3)</f>
        <v>#VALUE!</v>
      </c>
      <c r="AF591" s="11" t="e">
        <f>-'OddsRatio_working_3-way'!U591/(3*'OddsRatio_working_3-way'!X591^(1/3))*COS(('OddsRatio_working_3-way'!Y591)/3)</f>
        <v>#VALUE!</v>
      </c>
      <c r="AG591" s="11" t="e">
        <f>-'OddsRatio_working_3-way'!U591/(3*'OddsRatio_working_3-way'!X591^(1/3))*COS(('OddsRatio_working_3-way'!Y591+2*PI())/3)</f>
        <v>#VALUE!</v>
      </c>
      <c r="AH591" s="11" t="e">
        <f>-'OddsRatio_working_3-way'!U591/(3*'OddsRatio_working_3-way'!X591^(1/3))*COS(('OddsRatio_working_3-way'!Y591+4*PI())/3)</f>
        <v>#VALUE!</v>
      </c>
      <c r="AI591" s="11" t="e">
        <f>'OddsRatio_working_3-way'!U591/(3*'OddsRatio_working_3-way'!X591^(1/3))*SIN(('OddsRatio_working_3-way'!Y591)/3)</f>
        <v>#VALUE!</v>
      </c>
      <c r="AJ591" s="11" t="e">
        <f>'OddsRatio_working_3-way'!U591/(3*'OddsRatio_working_3-way'!X591^(1/3))*SIN(('OddsRatio_working_3-way'!Y591+2*PI())/3)</f>
        <v>#VALUE!</v>
      </c>
      <c r="AK591" s="11" t="e">
        <f>'OddsRatio_working_3-way'!U591/(3*'OddsRatio_working_3-way'!X591^(1/3))*SIN(('OddsRatio_working_3-way'!Y591+4*PI())/3)</f>
        <v>#VALUE!</v>
      </c>
      <c r="AL591" s="11" t="e">
        <f>'OddsRatio_working_3-way'!Z591+'OddsRatio_working_3-way'!AF591</f>
        <v>#VALUE!</v>
      </c>
      <c r="AM591" s="11" t="e">
        <f>'OddsRatio_working_3-way'!AA591+'OddsRatio_working_3-way'!AG591</f>
        <v>#VALUE!</v>
      </c>
      <c r="AN591" s="11" t="e">
        <f>'OddsRatio_working_3-way'!AB591+'OddsRatio_working_3-way'!AH591</f>
        <v>#VALUE!</v>
      </c>
      <c r="AO591" s="11" t="e">
        <f>'OddsRatio_working_3-way'!AC591+'OddsRatio_working_3-way'!AI591</f>
        <v>#VALUE!</v>
      </c>
      <c r="AP591" s="11" t="e">
        <f>'OddsRatio_working_3-way'!AD591+'OddsRatio_working_3-way'!AJ591</f>
        <v>#VALUE!</v>
      </c>
      <c r="AQ591" s="11" t="e">
        <f>'OddsRatio_working_3-way'!AE591+'OddsRatio_working_3-way'!AK591</f>
        <v>#VALUE!</v>
      </c>
      <c r="AR591" s="10" t="str">
        <f>IF(A591="","",IF(('OddsRatio_working_3-way'!X591=0),IF(Q591&gt;0,-Q591^(1/3),(-Q591)^(1/3)),'OddsRatio_working_3-way'!AL591-'OddsRatio_working_3-way'!R591/3))</f>
        <v/>
      </c>
      <c r="AS591" s="11" t="e">
        <f>IF(('OddsRatio_working_3-way'!X591=0),IF(Q591&gt;0,-Q591^(1/3),(-Q591)^(1/3)),'OddsRatio_working_3-way'!AM591-'OddsRatio_working_3-way'!R591/3)</f>
        <v>#VALUE!</v>
      </c>
      <c r="AT591" s="11" t="e">
        <f>IF(('OddsRatio_working_3-way'!X591=0),IF(Q591&gt;0,-Q591^(1/3),(-Q591)^(1/3)),'OddsRatio_working_3-way'!AN591-'OddsRatio_working_3-way'!R591/3)</f>
        <v>#VALUE!</v>
      </c>
      <c r="AU591" s="11" t="e">
        <f>IF(('OddsRatio_working_3-way'!X591=0),0,'OddsRatio_working_3-way'!AO591)</f>
        <v>#VALUE!</v>
      </c>
      <c r="AV591" s="11" t="e">
        <f>IF(('OddsRatio_working_3-way'!X591=0),0,'OddsRatio_working_3-way'!AP591)</f>
        <v>#VALUE!</v>
      </c>
      <c r="AW591" s="11" t="e">
        <f>IF(('OddsRatio_working_3-way'!X591=0),0,'OddsRatio_working_3-way'!AQ591)</f>
        <v>#VALUE!</v>
      </c>
    </row>
    <row r="592" spans="1:49">
      <c r="A592" s="4" t="str">
        <f>IF('True_Odds_Calculator_3-way'!A593="","",'True_Odds_Calculator_3-way'!A593)</f>
        <v/>
      </c>
      <c r="B592" s="4" t="str">
        <f>IF('True_Odds_Calculator_3-way'!B593="","",'True_Odds_Calculator_3-way'!B593)</f>
        <v/>
      </c>
      <c r="C592" s="4" t="str">
        <f>IF('True_Odds_Calculator_3-way'!C593="","",'True_Odds_Calculator_3-way'!C593)</f>
        <v/>
      </c>
      <c r="D592" s="9" t="e">
        <f t="shared" si="130"/>
        <v>#VALUE!</v>
      </c>
      <c r="E592" s="9" t="e">
        <f t="shared" si="131"/>
        <v>#VALUE!</v>
      </c>
      <c r="F592" s="9" t="e">
        <f t="shared" si="132"/>
        <v>#VALUE!</v>
      </c>
      <c r="G592" s="9" t="str">
        <f t="shared" si="133"/>
        <v/>
      </c>
      <c r="H592" s="9" t="str">
        <f t="shared" si="134"/>
        <v/>
      </c>
      <c r="I592" s="9" t="str">
        <f t="shared" si="135"/>
        <v/>
      </c>
      <c r="J592" s="9" t="str">
        <f t="shared" si="136"/>
        <v/>
      </c>
      <c r="K592" s="11" t="e">
        <f t="shared" si="137"/>
        <v>#VALUE!</v>
      </c>
      <c r="L592" s="11" t="e">
        <f t="shared" si="138"/>
        <v>#VALUE!</v>
      </c>
      <c r="M592" s="11" t="e">
        <f t="shared" si="139"/>
        <v>#VALUE!</v>
      </c>
      <c r="N592" s="11" t="e">
        <f>'OddsRatio_working_3-way'!K592+'OddsRatio_working_3-way'!L592+'OddsRatio_working_3-way'!M592-('OddsRatio_working_3-way'!K592*'OddsRatio_working_3-way'!L592)-('OddsRatio_working_3-way'!K592*'OddsRatio_working_3-way'!M592)-('OddsRatio_working_3-way'!L592*'OddsRatio_working_3-way'!M592)+('OddsRatio_working_3-way'!K592*'OddsRatio_working_3-way'!L592*'OddsRatio_working_3-way'!M592)-1</f>
        <v>#VALUE!</v>
      </c>
      <c r="O592" s="11">
        <f>0</f>
        <v>0</v>
      </c>
      <c r="P592" s="11" t="e">
        <f>('OddsRatio_working_3-way'!K592*'OddsRatio_working_3-way'!L592)+('OddsRatio_working_3-way'!K592*'OddsRatio_working_3-way'!M592)+('OddsRatio_working_3-way'!L592*'OddsRatio_working_3-way'!M592)-(3*'OddsRatio_working_3-way'!K592*'OddsRatio_working_3-way'!L592*'OddsRatio_working_3-way'!M592)</f>
        <v>#VALUE!</v>
      </c>
      <c r="Q592" s="11" t="e">
        <f>2*'OddsRatio_working_3-way'!K592*'OddsRatio_working_3-way'!L592*'OddsRatio_working_3-way'!M592</f>
        <v>#VALUE!</v>
      </c>
      <c r="R592" s="11" t="e">
        <f t="shared" si="140"/>
        <v>#VALUE!</v>
      </c>
      <c r="S592" s="11" t="e">
        <f t="shared" si="141"/>
        <v>#VALUE!</v>
      </c>
      <c r="T592" s="11" t="e">
        <f t="shared" si="142"/>
        <v>#VALUE!</v>
      </c>
      <c r="U592" s="11" t="e">
        <f>'OddsRatio_working_3-way'!S592-'OddsRatio_working_3-way'!R592^2/3</f>
        <v>#VALUE!</v>
      </c>
      <c r="V592" s="11" t="e">
        <f>'OddsRatio_working_3-way'!S592*'OddsRatio_working_3-way'!R592/3-2*'OddsRatio_working_3-way'!R592^3/27-'OddsRatio_working_3-way'!T592</f>
        <v>#VALUE!</v>
      </c>
      <c r="W592" s="11" t="e">
        <f>'OddsRatio_working_3-way'!V592^2+4*'OddsRatio_working_3-way'!U592^3/27</f>
        <v>#VALUE!</v>
      </c>
      <c r="X592" s="11" t="e">
        <f>IF('OddsRatio_working_3-way'!W592&gt;0,IF(ABS('OddsRatio_working_3-way'!V592+SQRT('OddsRatio_working_3-way'!W592))/2&gt;0,ABS('OddsRatio_working_3-way'!V592+SQRT('OddsRatio_working_3-way'!W592))/2,ABS('OddsRatio_working_3-way'!V592-SQRT('OddsRatio_working_3-way'!W592))/2),SQRT(-'OddsRatio_working_3-way'!U592^3/27))</f>
        <v>#VALUE!</v>
      </c>
      <c r="Y592" s="11" t="e">
        <f>IF('OddsRatio_working_3-way'!W592&gt;=0,IF('OddsRatio_working_3-way'!V592+SQRT('OddsRatio_working_3-way'!W592)&gt;0,0,PI()),ACOS('OddsRatio_working_3-way'!V592/(2*'OddsRatio_working_3-way'!X592)))</f>
        <v>#VALUE!</v>
      </c>
      <c r="Z592" s="11" t="e">
        <f>'OddsRatio_working_3-way'!X592^(1/3)*COS('OddsRatio_working_3-way'!Y592/3)</f>
        <v>#VALUE!</v>
      </c>
      <c r="AA592" s="11" t="e">
        <f>'OddsRatio_working_3-way'!X592^(1/3)*COS(('OddsRatio_working_3-way'!Y592+2*PI())/3)</f>
        <v>#VALUE!</v>
      </c>
      <c r="AB592" s="11" t="e">
        <f>'OddsRatio_working_3-way'!X592^(1/3)*COS(('OddsRatio_working_3-way'!Y592+4*PI())/3)</f>
        <v>#VALUE!</v>
      </c>
      <c r="AC592" s="11" t="e">
        <f>'OddsRatio_working_3-way'!X592^(1/3)*SIN('OddsRatio_working_3-way'!Y592/3)</f>
        <v>#VALUE!</v>
      </c>
      <c r="AD592" s="11" t="e">
        <f>'OddsRatio_working_3-way'!X592^(1/3)*SIN(('OddsRatio_working_3-way'!Y592+2*PI())/3)</f>
        <v>#VALUE!</v>
      </c>
      <c r="AE592" s="11" t="e">
        <f>'OddsRatio_working_3-way'!X592^(1/3)*SIN(('OddsRatio_working_3-way'!Y592+4*PI())/3)</f>
        <v>#VALUE!</v>
      </c>
      <c r="AF592" s="11" t="e">
        <f>-'OddsRatio_working_3-way'!U592/(3*'OddsRatio_working_3-way'!X592^(1/3))*COS(('OddsRatio_working_3-way'!Y592)/3)</f>
        <v>#VALUE!</v>
      </c>
      <c r="AG592" s="11" t="e">
        <f>-'OddsRatio_working_3-way'!U592/(3*'OddsRatio_working_3-way'!X592^(1/3))*COS(('OddsRatio_working_3-way'!Y592+2*PI())/3)</f>
        <v>#VALUE!</v>
      </c>
      <c r="AH592" s="11" t="e">
        <f>-'OddsRatio_working_3-way'!U592/(3*'OddsRatio_working_3-way'!X592^(1/3))*COS(('OddsRatio_working_3-way'!Y592+4*PI())/3)</f>
        <v>#VALUE!</v>
      </c>
      <c r="AI592" s="11" t="e">
        <f>'OddsRatio_working_3-way'!U592/(3*'OddsRatio_working_3-way'!X592^(1/3))*SIN(('OddsRatio_working_3-way'!Y592)/3)</f>
        <v>#VALUE!</v>
      </c>
      <c r="AJ592" s="11" t="e">
        <f>'OddsRatio_working_3-way'!U592/(3*'OddsRatio_working_3-way'!X592^(1/3))*SIN(('OddsRatio_working_3-way'!Y592+2*PI())/3)</f>
        <v>#VALUE!</v>
      </c>
      <c r="AK592" s="11" t="e">
        <f>'OddsRatio_working_3-way'!U592/(3*'OddsRatio_working_3-way'!X592^(1/3))*SIN(('OddsRatio_working_3-way'!Y592+4*PI())/3)</f>
        <v>#VALUE!</v>
      </c>
      <c r="AL592" s="11" t="e">
        <f>'OddsRatio_working_3-way'!Z592+'OddsRatio_working_3-way'!AF592</f>
        <v>#VALUE!</v>
      </c>
      <c r="AM592" s="11" t="e">
        <f>'OddsRatio_working_3-way'!AA592+'OddsRatio_working_3-way'!AG592</f>
        <v>#VALUE!</v>
      </c>
      <c r="AN592" s="11" t="e">
        <f>'OddsRatio_working_3-way'!AB592+'OddsRatio_working_3-way'!AH592</f>
        <v>#VALUE!</v>
      </c>
      <c r="AO592" s="11" t="e">
        <f>'OddsRatio_working_3-way'!AC592+'OddsRatio_working_3-way'!AI592</f>
        <v>#VALUE!</v>
      </c>
      <c r="AP592" s="11" t="e">
        <f>'OddsRatio_working_3-way'!AD592+'OddsRatio_working_3-way'!AJ592</f>
        <v>#VALUE!</v>
      </c>
      <c r="AQ592" s="11" t="e">
        <f>'OddsRatio_working_3-way'!AE592+'OddsRatio_working_3-way'!AK592</f>
        <v>#VALUE!</v>
      </c>
      <c r="AR592" s="10" t="str">
        <f>IF(A592="","",IF(('OddsRatio_working_3-way'!X592=0),IF(Q592&gt;0,-Q592^(1/3),(-Q592)^(1/3)),'OddsRatio_working_3-way'!AL592-'OddsRatio_working_3-way'!R592/3))</f>
        <v/>
      </c>
      <c r="AS592" s="11" t="e">
        <f>IF(('OddsRatio_working_3-way'!X592=0),IF(Q592&gt;0,-Q592^(1/3),(-Q592)^(1/3)),'OddsRatio_working_3-way'!AM592-'OddsRatio_working_3-way'!R592/3)</f>
        <v>#VALUE!</v>
      </c>
      <c r="AT592" s="11" t="e">
        <f>IF(('OddsRatio_working_3-way'!X592=0),IF(Q592&gt;0,-Q592^(1/3),(-Q592)^(1/3)),'OddsRatio_working_3-way'!AN592-'OddsRatio_working_3-way'!R592/3)</f>
        <v>#VALUE!</v>
      </c>
      <c r="AU592" s="11" t="e">
        <f>IF(('OddsRatio_working_3-way'!X592=0),0,'OddsRatio_working_3-way'!AO592)</f>
        <v>#VALUE!</v>
      </c>
      <c r="AV592" s="11" t="e">
        <f>IF(('OddsRatio_working_3-way'!X592=0),0,'OddsRatio_working_3-way'!AP592)</f>
        <v>#VALUE!</v>
      </c>
      <c r="AW592" s="11" t="e">
        <f>IF(('OddsRatio_working_3-way'!X592=0),0,'OddsRatio_working_3-way'!AQ592)</f>
        <v>#VALUE!</v>
      </c>
    </row>
    <row r="593" spans="1:49">
      <c r="A593" s="4" t="str">
        <f>IF('True_Odds_Calculator_3-way'!A594="","",'True_Odds_Calculator_3-way'!A594)</f>
        <v/>
      </c>
      <c r="B593" s="4" t="str">
        <f>IF('True_Odds_Calculator_3-way'!B594="","",'True_Odds_Calculator_3-way'!B594)</f>
        <v/>
      </c>
      <c r="C593" s="4" t="str">
        <f>IF('True_Odds_Calculator_3-way'!C594="","",'True_Odds_Calculator_3-way'!C594)</f>
        <v/>
      </c>
      <c r="D593" s="9" t="e">
        <f t="shared" si="130"/>
        <v>#VALUE!</v>
      </c>
      <c r="E593" s="9" t="e">
        <f t="shared" si="131"/>
        <v>#VALUE!</v>
      </c>
      <c r="F593" s="9" t="e">
        <f t="shared" si="132"/>
        <v>#VALUE!</v>
      </c>
      <c r="G593" s="9" t="str">
        <f t="shared" si="133"/>
        <v/>
      </c>
      <c r="H593" s="9" t="str">
        <f t="shared" si="134"/>
        <v/>
      </c>
      <c r="I593" s="9" t="str">
        <f t="shared" si="135"/>
        <v/>
      </c>
      <c r="J593" s="9" t="str">
        <f t="shared" si="136"/>
        <v/>
      </c>
      <c r="K593" s="11" t="e">
        <f t="shared" si="137"/>
        <v>#VALUE!</v>
      </c>
      <c r="L593" s="11" t="e">
        <f t="shared" si="138"/>
        <v>#VALUE!</v>
      </c>
      <c r="M593" s="11" t="e">
        <f t="shared" si="139"/>
        <v>#VALUE!</v>
      </c>
      <c r="N593" s="11" t="e">
        <f>'OddsRatio_working_3-way'!K593+'OddsRatio_working_3-way'!L593+'OddsRatio_working_3-way'!M593-('OddsRatio_working_3-way'!K593*'OddsRatio_working_3-way'!L593)-('OddsRatio_working_3-way'!K593*'OddsRatio_working_3-way'!M593)-('OddsRatio_working_3-way'!L593*'OddsRatio_working_3-way'!M593)+('OddsRatio_working_3-way'!K593*'OddsRatio_working_3-way'!L593*'OddsRatio_working_3-way'!M593)-1</f>
        <v>#VALUE!</v>
      </c>
      <c r="O593" s="11">
        <f>0</f>
        <v>0</v>
      </c>
      <c r="P593" s="11" t="e">
        <f>('OddsRatio_working_3-way'!K593*'OddsRatio_working_3-way'!L593)+('OddsRatio_working_3-way'!K593*'OddsRatio_working_3-way'!M593)+('OddsRatio_working_3-way'!L593*'OddsRatio_working_3-way'!M593)-(3*'OddsRatio_working_3-way'!K593*'OddsRatio_working_3-way'!L593*'OddsRatio_working_3-way'!M593)</f>
        <v>#VALUE!</v>
      </c>
      <c r="Q593" s="11" t="e">
        <f>2*'OddsRatio_working_3-way'!K593*'OddsRatio_working_3-way'!L593*'OddsRatio_working_3-way'!M593</f>
        <v>#VALUE!</v>
      </c>
      <c r="R593" s="11" t="e">
        <f t="shared" si="140"/>
        <v>#VALUE!</v>
      </c>
      <c r="S593" s="11" t="e">
        <f t="shared" si="141"/>
        <v>#VALUE!</v>
      </c>
      <c r="T593" s="11" t="e">
        <f t="shared" si="142"/>
        <v>#VALUE!</v>
      </c>
      <c r="U593" s="11" t="e">
        <f>'OddsRatio_working_3-way'!S593-'OddsRatio_working_3-way'!R593^2/3</f>
        <v>#VALUE!</v>
      </c>
      <c r="V593" s="11" t="e">
        <f>'OddsRatio_working_3-way'!S593*'OddsRatio_working_3-way'!R593/3-2*'OddsRatio_working_3-way'!R593^3/27-'OddsRatio_working_3-way'!T593</f>
        <v>#VALUE!</v>
      </c>
      <c r="W593" s="11" t="e">
        <f>'OddsRatio_working_3-way'!V593^2+4*'OddsRatio_working_3-way'!U593^3/27</f>
        <v>#VALUE!</v>
      </c>
      <c r="X593" s="11" t="e">
        <f>IF('OddsRatio_working_3-way'!W593&gt;0,IF(ABS('OddsRatio_working_3-way'!V593+SQRT('OddsRatio_working_3-way'!W593))/2&gt;0,ABS('OddsRatio_working_3-way'!V593+SQRT('OddsRatio_working_3-way'!W593))/2,ABS('OddsRatio_working_3-way'!V593-SQRT('OddsRatio_working_3-way'!W593))/2),SQRT(-'OddsRatio_working_3-way'!U593^3/27))</f>
        <v>#VALUE!</v>
      </c>
      <c r="Y593" s="11" t="e">
        <f>IF('OddsRatio_working_3-way'!W593&gt;=0,IF('OddsRatio_working_3-way'!V593+SQRT('OddsRatio_working_3-way'!W593)&gt;0,0,PI()),ACOS('OddsRatio_working_3-way'!V593/(2*'OddsRatio_working_3-way'!X593)))</f>
        <v>#VALUE!</v>
      </c>
      <c r="Z593" s="11" t="e">
        <f>'OddsRatio_working_3-way'!X593^(1/3)*COS('OddsRatio_working_3-way'!Y593/3)</f>
        <v>#VALUE!</v>
      </c>
      <c r="AA593" s="11" t="e">
        <f>'OddsRatio_working_3-way'!X593^(1/3)*COS(('OddsRatio_working_3-way'!Y593+2*PI())/3)</f>
        <v>#VALUE!</v>
      </c>
      <c r="AB593" s="11" t="e">
        <f>'OddsRatio_working_3-way'!X593^(1/3)*COS(('OddsRatio_working_3-way'!Y593+4*PI())/3)</f>
        <v>#VALUE!</v>
      </c>
      <c r="AC593" s="11" t="e">
        <f>'OddsRatio_working_3-way'!X593^(1/3)*SIN('OddsRatio_working_3-way'!Y593/3)</f>
        <v>#VALUE!</v>
      </c>
      <c r="AD593" s="11" t="e">
        <f>'OddsRatio_working_3-way'!X593^(1/3)*SIN(('OddsRatio_working_3-way'!Y593+2*PI())/3)</f>
        <v>#VALUE!</v>
      </c>
      <c r="AE593" s="11" t="e">
        <f>'OddsRatio_working_3-way'!X593^(1/3)*SIN(('OddsRatio_working_3-way'!Y593+4*PI())/3)</f>
        <v>#VALUE!</v>
      </c>
      <c r="AF593" s="11" t="e">
        <f>-'OddsRatio_working_3-way'!U593/(3*'OddsRatio_working_3-way'!X593^(1/3))*COS(('OddsRatio_working_3-way'!Y593)/3)</f>
        <v>#VALUE!</v>
      </c>
      <c r="AG593" s="11" t="e">
        <f>-'OddsRatio_working_3-way'!U593/(3*'OddsRatio_working_3-way'!X593^(1/3))*COS(('OddsRatio_working_3-way'!Y593+2*PI())/3)</f>
        <v>#VALUE!</v>
      </c>
      <c r="AH593" s="11" t="e">
        <f>-'OddsRatio_working_3-way'!U593/(3*'OddsRatio_working_3-way'!X593^(1/3))*COS(('OddsRatio_working_3-way'!Y593+4*PI())/3)</f>
        <v>#VALUE!</v>
      </c>
      <c r="AI593" s="11" t="e">
        <f>'OddsRatio_working_3-way'!U593/(3*'OddsRatio_working_3-way'!X593^(1/3))*SIN(('OddsRatio_working_3-way'!Y593)/3)</f>
        <v>#VALUE!</v>
      </c>
      <c r="AJ593" s="11" t="e">
        <f>'OddsRatio_working_3-way'!U593/(3*'OddsRatio_working_3-way'!X593^(1/3))*SIN(('OddsRatio_working_3-way'!Y593+2*PI())/3)</f>
        <v>#VALUE!</v>
      </c>
      <c r="AK593" s="11" t="e">
        <f>'OddsRatio_working_3-way'!U593/(3*'OddsRatio_working_3-way'!X593^(1/3))*SIN(('OddsRatio_working_3-way'!Y593+4*PI())/3)</f>
        <v>#VALUE!</v>
      </c>
      <c r="AL593" s="11" t="e">
        <f>'OddsRatio_working_3-way'!Z593+'OddsRatio_working_3-way'!AF593</f>
        <v>#VALUE!</v>
      </c>
      <c r="AM593" s="11" t="e">
        <f>'OddsRatio_working_3-way'!AA593+'OddsRatio_working_3-way'!AG593</f>
        <v>#VALUE!</v>
      </c>
      <c r="AN593" s="11" t="e">
        <f>'OddsRatio_working_3-way'!AB593+'OddsRatio_working_3-way'!AH593</f>
        <v>#VALUE!</v>
      </c>
      <c r="AO593" s="11" t="e">
        <f>'OddsRatio_working_3-way'!AC593+'OddsRatio_working_3-way'!AI593</f>
        <v>#VALUE!</v>
      </c>
      <c r="AP593" s="11" t="e">
        <f>'OddsRatio_working_3-way'!AD593+'OddsRatio_working_3-way'!AJ593</f>
        <v>#VALUE!</v>
      </c>
      <c r="AQ593" s="11" t="e">
        <f>'OddsRatio_working_3-way'!AE593+'OddsRatio_working_3-way'!AK593</f>
        <v>#VALUE!</v>
      </c>
      <c r="AR593" s="10" t="str">
        <f>IF(A593="","",IF(('OddsRatio_working_3-way'!X593=0),IF(Q593&gt;0,-Q593^(1/3),(-Q593)^(1/3)),'OddsRatio_working_3-way'!AL593-'OddsRatio_working_3-way'!R593/3))</f>
        <v/>
      </c>
      <c r="AS593" s="11" t="e">
        <f>IF(('OddsRatio_working_3-way'!X593=0),IF(Q593&gt;0,-Q593^(1/3),(-Q593)^(1/3)),'OddsRatio_working_3-way'!AM593-'OddsRatio_working_3-way'!R593/3)</f>
        <v>#VALUE!</v>
      </c>
      <c r="AT593" s="11" t="e">
        <f>IF(('OddsRatio_working_3-way'!X593=0),IF(Q593&gt;0,-Q593^(1/3),(-Q593)^(1/3)),'OddsRatio_working_3-way'!AN593-'OddsRatio_working_3-way'!R593/3)</f>
        <v>#VALUE!</v>
      </c>
      <c r="AU593" s="11" t="e">
        <f>IF(('OddsRatio_working_3-way'!X593=0),0,'OddsRatio_working_3-way'!AO593)</f>
        <v>#VALUE!</v>
      </c>
      <c r="AV593" s="11" t="e">
        <f>IF(('OddsRatio_working_3-way'!X593=0),0,'OddsRatio_working_3-way'!AP593)</f>
        <v>#VALUE!</v>
      </c>
      <c r="AW593" s="11" t="e">
        <f>IF(('OddsRatio_working_3-way'!X593=0),0,'OddsRatio_working_3-way'!AQ593)</f>
        <v>#VALUE!</v>
      </c>
    </row>
    <row r="594" spans="1:49">
      <c r="A594" s="4" t="str">
        <f>IF('True_Odds_Calculator_3-way'!A595="","",'True_Odds_Calculator_3-way'!A595)</f>
        <v/>
      </c>
      <c r="B594" s="4" t="str">
        <f>IF('True_Odds_Calculator_3-way'!B595="","",'True_Odds_Calculator_3-way'!B595)</f>
        <v/>
      </c>
      <c r="C594" s="4" t="str">
        <f>IF('True_Odds_Calculator_3-way'!C595="","",'True_Odds_Calculator_3-way'!C595)</f>
        <v/>
      </c>
      <c r="D594" s="9" t="e">
        <f t="shared" si="130"/>
        <v>#VALUE!</v>
      </c>
      <c r="E594" s="9" t="e">
        <f t="shared" si="131"/>
        <v>#VALUE!</v>
      </c>
      <c r="F594" s="9" t="e">
        <f t="shared" si="132"/>
        <v>#VALUE!</v>
      </c>
      <c r="G594" s="9" t="str">
        <f t="shared" si="133"/>
        <v/>
      </c>
      <c r="H594" s="9" t="str">
        <f t="shared" si="134"/>
        <v/>
      </c>
      <c r="I594" s="9" t="str">
        <f t="shared" si="135"/>
        <v/>
      </c>
      <c r="J594" s="9" t="str">
        <f t="shared" si="136"/>
        <v/>
      </c>
      <c r="K594" s="11" t="e">
        <f t="shared" si="137"/>
        <v>#VALUE!</v>
      </c>
      <c r="L594" s="11" t="e">
        <f t="shared" si="138"/>
        <v>#VALUE!</v>
      </c>
      <c r="M594" s="11" t="e">
        <f t="shared" si="139"/>
        <v>#VALUE!</v>
      </c>
      <c r="N594" s="11" t="e">
        <f>'OddsRatio_working_3-way'!K594+'OddsRatio_working_3-way'!L594+'OddsRatio_working_3-way'!M594-('OddsRatio_working_3-way'!K594*'OddsRatio_working_3-way'!L594)-('OddsRatio_working_3-way'!K594*'OddsRatio_working_3-way'!M594)-('OddsRatio_working_3-way'!L594*'OddsRatio_working_3-way'!M594)+('OddsRatio_working_3-way'!K594*'OddsRatio_working_3-way'!L594*'OddsRatio_working_3-way'!M594)-1</f>
        <v>#VALUE!</v>
      </c>
      <c r="O594" s="11">
        <f>0</f>
        <v>0</v>
      </c>
      <c r="P594" s="11" t="e">
        <f>('OddsRatio_working_3-way'!K594*'OddsRatio_working_3-way'!L594)+('OddsRatio_working_3-way'!K594*'OddsRatio_working_3-way'!M594)+('OddsRatio_working_3-way'!L594*'OddsRatio_working_3-way'!M594)-(3*'OddsRatio_working_3-way'!K594*'OddsRatio_working_3-way'!L594*'OddsRatio_working_3-way'!M594)</f>
        <v>#VALUE!</v>
      </c>
      <c r="Q594" s="11" t="e">
        <f>2*'OddsRatio_working_3-way'!K594*'OddsRatio_working_3-way'!L594*'OddsRatio_working_3-way'!M594</f>
        <v>#VALUE!</v>
      </c>
      <c r="R594" s="11" t="e">
        <f t="shared" si="140"/>
        <v>#VALUE!</v>
      </c>
      <c r="S594" s="11" t="e">
        <f t="shared" si="141"/>
        <v>#VALUE!</v>
      </c>
      <c r="T594" s="11" t="e">
        <f t="shared" si="142"/>
        <v>#VALUE!</v>
      </c>
      <c r="U594" s="11" t="e">
        <f>'OddsRatio_working_3-way'!S594-'OddsRatio_working_3-way'!R594^2/3</f>
        <v>#VALUE!</v>
      </c>
      <c r="V594" s="11" t="e">
        <f>'OddsRatio_working_3-way'!S594*'OddsRatio_working_3-way'!R594/3-2*'OddsRatio_working_3-way'!R594^3/27-'OddsRatio_working_3-way'!T594</f>
        <v>#VALUE!</v>
      </c>
      <c r="W594" s="11" t="e">
        <f>'OddsRatio_working_3-way'!V594^2+4*'OddsRatio_working_3-way'!U594^3/27</f>
        <v>#VALUE!</v>
      </c>
      <c r="X594" s="11" t="e">
        <f>IF('OddsRatio_working_3-way'!W594&gt;0,IF(ABS('OddsRatio_working_3-way'!V594+SQRT('OddsRatio_working_3-way'!W594))/2&gt;0,ABS('OddsRatio_working_3-way'!V594+SQRT('OddsRatio_working_3-way'!W594))/2,ABS('OddsRatio_working_3-way'!V594-SQRT('OddsRatio_working_3-way'!W594))/2),SQRT(-'OddsRatio_working_3-way'!U594^3/27))</f>
        <v>#VALUE!</v>
      </c>
      <c r="Y594" s="11" t="e">
        <f>IF('OddsRatio_working_3-way'!W594&gt;=0,IF('OddsRatio_working_3-way'!V594+SQRT('OddsRatio_working_3-way'!W594)&gt;0,0,PI()),ACOS('OddsRatio_working_3-way'!V594/(2*'OddsRatio_working_3-way'!X594)))</f>
        <v>#VALUE!</v>
      </c>
      <c r="Z594" s="11" t="e">
        <f>'OddsRatio_working_3-way'!X594^(1/3)*COS('OddsRatio_working_3-way'!Y594/3)</f>
        <v>#VALUE!</v>
      </c>
      <c r="AA594" s="11" t="e">
        <f>'OddsRatio_working_3-way'!X594^(1/3)*COS(('OddsRatio_working_3-way'!Y594+2*PI())/3)</f>
        <v>#VALUE!</v>
      </c>
      <c r="AB594" s="11" t="e">
        <f>'OddsRatio_working_3-way'!X594^(1/3)*COS(('OddsRatio_working_3-way'!Y594+4*PI())/3)</f>
        <v>#VALUE!</v>
      </c>
      <c r="AC594" s="11" t="e">
        <f>'OddsRatio_working_3-way'!X594^(1/3)*SIN('OddsRatio_working_3-way'!Y594/3)</f>
        <v>#VALUE!</v>
      </c>
      <c r="AD594" s="11" t="e">
        <f>'OddsRatio_working_3-way'!X594^(1/3)*SIN(('OddsRatio_working_3-way'!Y594+2*PI())/3)</f>
        <v>#VALUE!</v>
      </c>
      <c r="AE594" s="11" t="e">
        <f>'OddsRatio_working_3-way'!X594^(1/3)*SIN(('OddsRatio_working_3-way'!Y594+4*PI())/3)</f>
        <v>#VALUE!</v>
      </c>
      <c r="AF594" s="11" t="e">
        <f>-'OddsRatio_working_3-way'!U594/(3*'OddsRatio_working_3-way'!X594^(1/3))*COS(('OddsRatio_working_3-way'!Y594)/3)</f>
        <v>#VALUE!</v>
      </c>
      <c r="AG594" s="11" t="e">
        <f>-'OddsRatio_working_3-way'!U594/(3*'OddsRatio_working_3-way'!X594^(1/3))*COS(('OddsRatio_working_3-way'!Y594+2*PI())/3)</f>
        <v>#VALUE!</v>
      </c>
      <c r="AH594" s="11" t="e">
        <f>-'OddsRatio_working_3-way'!U594/(3*'OddsRatio_working_3-way'!X594^(1/3))*COS(('OddsRatio_working_3-way'!Y594+4*PI())/3)</f>
        <v>#VALUE!</v>
      </c>
      <c r="AI594" s="11" t="e">
        <f>'OddsRatio_working_3-way'!U594/(3*'OddsRatio_working_3-way'!X594^(1/3))*SIN(('OddsRatio_working_3-way'!Y594)/3)</f>
        <v>#VALUE!</v>
      </c>
      <c r="AJ594" s="11" t="e">
        <f>'OddsRatio_working_3-way'!U594/(3*'OddsRatio_working_3-way'!X594^(1/3))*SIN(('OddsRatio_working_3-way'!Y594+2*PI())/3)</f>
        <v>#VALUE!</v>
      </c>
      <c r="AK594" s="11" t="e">
        <f>'OddsRatio_working_3-way'!U594/(3*'OddsRatio_working_3-way'!X594^(1/3))*SIN(('OddsRatio_working_3-way'!Y594+4*PI())/3)</f>
        <v>#VALUE!</v>
      </c>
      <c r="AL594" s="11" t="e">
        <f>'OddsRatio_working_3-way'!Z594+'OddsRatio_working_3-way'!AF594</f>
        <v>#VALUE!</v>
      </c>
      <c r="AM594" s="11" t="e">
        <f>'OddsRatio_working_3-way'!AA594+'OddsRatio_working_3-way'!AG594</f>
        <v>#VALUE!</v>
      </c>
      <c r="AN594" s="11" t="e">
        <f>'OddsRatio_working_3-way'!AB594+'OddsRatio_working_3-way'!AH594</f>
        <v>#VALUE!</v>
      </c>
      <c r="AO594" s="11" t="e">
        <f>'OddsRatio_working_3-way'!AC594+'OddsRatio_working_3-way'!AI594</f>
        <v>#VALUE!</v>
      </c>
      <c r="AP594" s="11" t="e">
        <f>'OddsRatio_working_3-way'!AD594+'OddsRatio_working_3-way'!AJ594</f>
        <v>#VALUE!</v>
      </c>
      <c r="AQ594" s="11" t="e">
        <f>'OddsRatio_working_3-way'!AE594+'OddsRatio_working_3-way'!AK594</f>
        <v>#VALUE!</v>
      </c>
      <c r="AR594" s="10" t="str">
        <f>IF(A594="","",IF(('OddsRatio_working_3-way'!X594=0),IF(Q594&gt;0,-Q594^(1/3),(-Q594)^(1/3)),'OddsRatio_working_3-way'!AL594-'OddsRatio_working_3-way'!R594/3))</f>
        <v/>
      </c>
      <c r="AS594" s="11" t="e">
        <f>IF(('OddsRatio_working_3-way'!X594=0),IF(Q594&gt;0,-Q594^(1/3),(-Q594)^(1/3)),'OddsRatio_working_3-way'!AM594-'OddsRatio_working_3-way'!R594/3)</f>
        <v>#VALUE!</v>
      </c>
      <c r="AT594" s="11" t="e">
        <f>IF(('OddsRatio_working_3-way'!X594=0),IF(Q594&gt;0,-Q594^(1/3),(-Q594)^(1/3)),'OddsRatio_working_3-way'!AN594-'OddsRatio_working_3-way'!R594/3)</f>
        <v>#VALUE!</v>
      </c>
      <c r="AU594" s="11" t="e">
        <f>IF(('OddsRatio_working_3-way'!X594=0),0,'OddsRatio_working_3-way'!AO594)</f>
        <v>#VALUE!</v>
      </c>
      <c r="AV594" s="11" t="e">
        <f>IF(('OddsRatio_working_3-way'!X594=0),0,'OddsRatio_working_3-way'!AP594)</f>
        <v>#VALUE!</v>
      </c>
      <c r="AW594" s="11" t="e">
        <f>IF(('OddsRatio_working_3-way'!X594=0),0,'OddsRatio_working_3-way'!AQ594)</f>
        <v>#VALUE!</v>
      </c>
    </row>
    <row r="595" spans="1:49">
      <c r="A595" s="4" t="str">
        <f>IF('True_Odds_Calculator_3-way'!A596="","",'True_Odds_Calculator_3-way'!A596)</f>
        <v/>
      </c>
      <c r="B595" s="4" t="str">
        <f>IF('True_Odds_Calculator_3-way'!B596="","",'True_Odds_Calculator_3-way'!B596)</f>
        <v/>
      </c>
      <c r="C595" s="4" t="str">
        <f>IF('True_Odds_Calculator_3-way'!C596="","",'True_Odds_Calculator_3-way'!C596)</f>
        <v/>
      </c>
      <c r="D595" s="9" t="e">
        <f t="shared" si="130"/>
        <v>#VALUE!</v>
      </c>
      <c r="E595" s="9" t="e">
        <f t="shared" si="131"/>
        <v>#VALUE!</v>
      </c>
      <c r="F595" s="9" t="e">
        <f t="shared" si="132"/>
        <v>#VALUE!</v>
      </c>
      <c r="G595" s="9" t="str">
        <f t="shared" si="133"/>
        <v/>
      </c>
      <c r="H595" s="9" t="str">
        <f t="shared" si="134"/>
        <v/>
      </c>
      <c r="I595" s="9" t="str">
        <f t="shared" si="135"/>
        <v/>
      </c>
      <c r="J595" s="9" t="str">
        <f t="shared" si="136"/>
        <v/>
      </c>
      <c r="K595" s="11" t="e">
        <f t="shared" si="137"/>
        <v>#VALUE!</v>
      </c>
      <c r="L595" s="11" t="e">
        <f t="shared" si="138"/>
        <v>#VALUE!</v>
      </c>
      <c r="M595" s="11" t="e">
        <f t="shared" si="139"/>
        <v>#VALUE!</v>
      </c>
      <c r="N595" s="11" t="e">
        <f>'OddsRatio_working_3-way'!K595+'OddsRatio_working_3-way'!L595+'OddsRatio_working_3-way'!M595-('OddsRatio_working_3-way'!K595*'OddsRatio_working_3-way'!L595)-('OddsRatio_working_3-way'!K595*'OddsRatio_working_3-way'!M595)-('OddsRatio_working_3-way'!L595*'OddsRatio_working_3-way'!M595)+('OddsRatio_working_3-way'!K595*'OddsRatio_working_3-way'!L595*'OddsRatio_working_3-way'!M595)-1</f>
        <v>#VALUE!</v>
      </c>
      <c r="O595" s="11">
        <f>0</f>
        <v>0</v>
      </c>
      <c r="P595" s="11" t="e">
        <f>('OddsRatio_working_3-way'!K595*'OddsRatio_working_3-way'!L595)+('OddsRatio_working_3-way'!K595*'OddsRatio_working_3-way'!M595)+('OddsRatio_working_3-way'!L595*'OddsRatio_working_3-way'!M595)-(3*'OddsRatio_working_3-way'!K595*'OddsRatio_working_3-way'!L595*'OddsRatio_working_3-way'!M595)</f>
        <v>#VALUE!</v>
      </c>
      <c r="Q595" s="11" t="e">
        <f>2*'OddsRatio_working_3-way'!K595*'OddsRatio_working_3-way'!L595*'OddsRatio_working_3-way'!M595</f>
        <v>#VALUE!</v>
      </c>
      <c r="R595" s="11" t="e">
        <f t="shared" si="140"/>
        <v>#VALUE!</v>
      </c>
      <c r="S595" s="11" t="e">
        <f t="shared" si="141"/>
        <v>#VALUE!</v>
      </c>
      <c r="T595" s="11" t="e">
        <f t="shared" si="142"/>
        <v>#VALUE!</v>
      </c>
      <c r="U595" s="11" t="e">
        <f>'OddsRatio_working_3-way'!S595-'OddsRatio_working_3-way'!R595^2/3</f>
        <v>#VALUE!</v>
      </c>
      <c r="V595" s="11" t="e">
        <f>'OddsRatio_working_3-way'!S595*'OddsRatio_working_3-way'!R595/3-2*'OddsRatio_working_3-way'!R595^3/27-'OddsRatio_working_3-way'!T595</f>
        <v>#VALUE!</v>
      </c>
      <c r="W595" s="11" t="e">
        <f>'OddsRatio_working_3-way'!V595^2+4*'OddsRatio_working_3-way'!U595^3/27</f>
        <v>#VALUE!</v>
      </c>
      <c r="X595" s="11" t="e">
        <f>IF('OddsRatio_working_3-way'!W595&gt;0,IF(ABS('OddsRatio_working_3-way'!V595+SQRT('OddsRatio_working_3-way'!W595))/2&gt;0,ABS('OddsRatio_working_3-way'!V595+SQRT('OddsRatio_working_3-way'!W595))/2,ABS('OddsRatio_working_3-way'!V595-SQRT('OddsRatio_working_3-way'!W595))/2),SQRT(-'OddsRatio_working_3-way'!U595^3/27))</f>
        <v>#VALUE!</v>
      </c>
      <c r="Y595" s="11" t="e">
        <f>IF('OddsRatio_working_3-way'!W595&gt;=0,IF('OddsRatio_working_3-way'!V595+SQRT('OddsRatio_working_3-way'!W595)&gt;0,0,PI()),ACOS('OddsRatio_working_3-way'!V595/(2*'OddsRatio_working_3-way'!X595)))</f>
        <v>#VALUE!</v>
      </c>
      <c r="Z595" s="11" t="e">
        <f>'OddsRatio_working_3-way'!X595^(1/3)*COS('OddsRatio_working_3-way'!Y595/3)</f>
        <v>#VALUE!</v>
      </c>
      <c r="AA595" s="11" t="e">
        <f>'OddsRatio_working_3-way'!X595^(1/3)*COS(('OddsRatio_working_3-way'!Y595+2*PI())/3)</f>
        <v>#VALUE!</v>
      </c>
      <c r="AB595" s="11" t="e">
        <f>'OddsRatio_working_3-way'!X595^(1/3)*COS(('OddsRatio_working_3-way'!Y595+4*PI())/3)</f>
        <v>#VALUE!</v>
      </c>
      <c r="AC595" s="11" t="e">
        <f>'OddsRatio_working_3-way'!X595^(1/3)*SIN('OddsRatio_working_3-way'!Y595/3)</f>
        <v>#VALUE!</v>
      </c>
      <c r="AD595" s="11" t="e">
        <f>'OddsRatio_working_3-way'!X595^(1/3)*SIN(('OddsRatio_working_3-way'!Y595+2*PI())/3)</f>
        <v>#VALUE!</v>
      </c>
      <c r="AE595" s="11" t="e">
        <f>'OddsRatio_working_3-way'!X595^(1/3)*SIN(('OddsRatio_working_3-way'!Y595+4*PI())/3)</f>
        <v>#VALUE!</v>
      </c>
      <c r="AF595" s="11" t="e">
        <f>-'OddsRatio_working_3-way'!U595/(3*'OddsRatio_working_3-way'!X595^(1/3))*COS(('OddsRatio_working_3-way'!Y595)/3)</f>
        <v>#VALUE!</v>
      </c>
      <c r="AG595" s="11" t="e">
        <f>-'OddsRatio_working_3-way'!U595/(3*'OddsRatio_working_3-way'!X595^(1/3))*COS(('OddsRatio_working_3-way'!Y595+2*PI())/3)</f>
        <v>#VALUE!</v>
      </c>
      <c r="AH595" s="11" t="e">
        <f>-'OddsRatio_working_3-way'!U595/(3*'OddsRatio_working_3-way'!X595^(1/3))*COS(('OddsRatio_working_3-way'!Y595+4*PI())/3)</f>
        <v>#VALUE!</v>
      </c>
      <c r="AI595" s="11" t="e">
        <f>'OddsRatio_working_3-way'!U595/(3*'OddsRatio_working_3-way'!X595^(1/3))*SIN(('OddsRatio_working_3-way'!Y595)/3)</f>
        <v>#VALUE!</v>
      </c>
      <c r="AJ595" s="11" t="e">
        <f>'OddsRatio_working_3-way'!U595/(3*'OddsRatio_working_3-way'!X595^(1/3))*SIN(('OddsRatio_working_3-way'!Y595+2*PI())/3)</f>
        <v>#VALUE!</v>
      </c>
      <c r="AK595" s="11" t="e">
        <f>'OddsRatio_working_3-way'!U595/(3*'OddsRatio_working_3-way'!X595^(1/3))*SIN(('OddsRatio_working_3-way'!Y595+4*PI())/3)</f>
        <v>#VALUE!</v>
      </c>
      <c r="AL595" s="11" t="e">
        <f>'OddsRatio_working_3-way'!Z595+'OddsRatio_working_3-way'!AF595</f>
        <v>#VALUE!</v>
      </c>
      <c r="AM595" s="11" t="e">
        <f>'OddsRatio_working_3-way'!AA595+'OddsRatio_working_3-way'!AG595</f>
        <v>#VALUE!</v>
      </c>
      <c r="AN595" s="11" t="e">
        <f>'OddsRatio_working_3-way'!AB595+'OddsRatio_working_3-way'!AH595</f>
        <v>#VALUE!</v>
      </c>
      <c r="AO595" s="11" t="e">
        <f>'OddsRatio_working_3-way'!AC595+'OddsRatio_working_3-way'!AI595</f>
        <v>#VALUE!</v>
      </c>
      <c r="AP595" s="11" t="e">
        <f>'OddsRatio_working_3-way'!AD595+'OddsRatio_working_3-way'!AJ595</f>
        <v>#VALUE!</v>
      </c>
      <c r="AQ595" s="11" t="e">
        <f>'OddsRatio_working_3-way'!AE595+'OddsRatio_working_3-way'!AK595</f>
        <v>#VALUE!</v>
      </c>
      <c r="AR595" s="10" t="str">
        <f>IF(A595="","",IF(('OddsRatio_working_3-way'!X595=0),IF(Q595&gt;0,-Q595^(1/3),(-Q595)^(1/3)),'OddsRatio_working_3-way'!AL595-'OddsRatio_working_3-way'!R595/3))</f>
        <v/>
      </c>
      <c r="AS595" s="11" t="e">
        <f>IF(('OddsRatio_working_3-way'!X595=0),IF(Q595&gt;0,-Q595^(1/3),(-Q595)^(1/3)),'OddsRatio_working_3-way'!AM595-'OddsRatio_working_3-way'!R595/3)</f>
        <v>#VALUE!</v>
      </c>
      <c r="AT595" s="11" t="e">
        <f>IF(('OddsRatio_working_3-way'!X595=0),IF(Q595&gt;0,-Q595^(1/3),(-Q595)^(1/3)),'OddsRatio_working_3-way'!AN595-'OddsRatio_working_3-way'!R595/3)</f>
        <v>#VALUE!</v>
      </c>
      <c r="AU595" s="11" t="e">
        <f>IF(('OddsRatio_working_3-way'!X595=0),0,'OddsRatio_working_3-way'!AO595)</f>
        <v>#VALUE!</v>
      </c>
      <c r="AV595" s="11" t="e">
        <f>IF(('OddsRatio_working_3-way'!X595=0),0,'OddsRatio_working_3-way'!AP595)</f>
        <v>#VALUE!</v>
      </c>
      <c r="AW595" s="11" t="e">
        <f>IF(('OddsRatio_working_3-way'!X595=0),0,'OddsRatio_working_3-way'!AQ595)</f>
        <v>#VALUE!</v>
      </c>
    </row>
    <row r="596" spans="1:49">
      <c r="A596" s="4" t="str">
        <f>IF('True_Odds_Calculator_3-way'!A597="","",'True_Odds_Calculator_3-way'!A597)</f>
        <v/>
      </c>
      <c r="B596" s="4" t="str">
        <f>IF('True_Odds_Calculator_3-way'!B597="","",'True_Odds_Calculator_3-way'!B597)</f>
        <v/>
      </c>
      <c r="C596" s="4" t="str">
        <f>IF('True_Odds_Calculator_3-way'!C597="","",'True_Odds_Calculator_3-way'!C597)</f>
        <v/>
      </c>
      <c r="D596" s="9" t="e">
        <f t="shared" si="130"/>
        <v>#VALUE!</v>
      </c>
      <c r="E596" s="9" t="e">
        <f t="shared" si="131"/>
        <v>#VALUE!</v>
      </c>
      <c r="F596" s="9" t="e">
        <f t="shared" si="132"/>
        <v>#VALUE!</v>
      </c>
      <c r="G596" s="9" t="str">
        <f t="shared" si="133"/>
        <v/>
      </c>
      <c r="H596" s="9" t="str">
        <f t="shared" si="134"/>
        <v/>
      </c>
      <c r="I596" s="9" t="str">
        <f t="shared" si="135"/>
        <v/>
      </c>
      <c r="J596" s="9" t="str">
        <f t="shared" si="136"/>
        <v/>
      </c>
      <c r="K596" s="11" t="e">
        <f t="shared" si="137"/>
        <v>#VALUE!</v>
      </c>
      <c r="L596" s="11" t="e">
        <f t="shared" si="138"/>
        <v>#VALUE!</v>
      </c>
      <c r="M596" s="11" t="e">
        <f t="shared" si="139"/>
        <v>#VALUE!</v>
      </c>
      <c r="N596" s="11" t="e">
        <f>'OddsRatio_working_3-way'!K596+'OddsRatio_working_3-way'!L596+'OddsRatio_working_3-way'!M596-('OddsRatio_working_3-way'!K596*'OddsRatio_working_3-way'!L596)-('OddsRatio_working_3-way'!K596*'OddsRatio_working_3-way'!M596)-('OddsRatio_working_3-way'!L596*'OddsRatio_working_3-way'!M596)+('OddsRatio_working_3-way'!K596*'OddsRatio_working_3-way'!L596*'OddsRatio_working_3-way'!M596)-1</f>
        <v>#VALUE!</v>
      </c>
      <c r="O596" s="11">
        <f>0</f>
        <v>0</v>
      </c>
      <c r="P596" s="11" t="e">
        <f>('OddsRatio_working_3-way'!K596*'OddsRatio_working_3-way'!L596)+('OddsRatio_working_3-way'!K596*'OddsRatio_working_3-way'!M596)+('OddsRatio_working_3-way'!L596*'OddsRatio_working_3-way'!M596)-(3*'OddsRatio_working_3-way'!K596*'OddsRatio_working_3-way'!L596*'OddsRatio_working_3-way'!M596)</f>
        <v>#VALUE!</v>
      </c>
      <c r="Q596" s="11" t="e">
        <f>2*'OddsRatio_working_3-way'!K596*'OddsRatio_working_3-way'!L596*'OddsRatio_working_3-way'!M596</f>
        <v>#VALUE!</v>
      </c>
      <c r="R596" s="11" t="e">
        <f t="shared" si="140"/>
        <v>#VALUE!</v>
      </c>
      <c r="S596" s="11" t="e">
        <f t="shared" si="141"/>
        <v>#VALUE!</v>
      </c>
      <c r="T596" s="11" t="e">
        <f t="shared" si="142"/>
        <v>#VALUE!</v>
      </c>
      <c r="U596" s="11" t="e">
        <f>'OddsRatio_working_3-way'!S596-'OddsRatio_working_3-way'!R596^2/3</f>
        <v>#VALUE!</v>
      </c>
      <c r="V596" s="11" t="e">
        <f>'OddsRatio_working_3-way'!S596*'OddsRatio_working_3-way'!R596/3-2*'OddsRatio_working_3-way'!R596^3/27-'OddsRatio_working_3-way'!T596</f>
        <v>#VALUE!</v>
      </c>
      <c r="W596" s="11" t="e">
        <f>'OddsRatio_working_3-way'!V596^2+4*'OddsRatio_working_3-way'!U596^3/27</f>
        <v>#VALUE!</v>
      </c>
      <c r="X596" s="11" t="e">
        <f>IF('OddsRatio_working_3-way'!W596&gt;0,IF(ABS('OddsRatio_working_3-way'!V596+SQRT('OddsRatio_working_3-way'!W596))/2&gt;0,ABS('OddsRatio_working_3-way'!V596+SQRT('OddsRatio_working_3-way'!W596))/2,ABS('OddsRatio_working_3-way'!V596-SQRT('OddsRatio_working_3-way'!W596))/2),SQRT(-'OddsRatio_working_3-way'!U596^3/27))</f>
        <v>#VALUE!</v>
      </c>
      <c r="Y596" s="11" t="e">
        <f>IF('OddsRatio_working_3-way'!W596&gt;=0,IF('OddsRatio_working_3-way'!V596+SQRT('OddsRatio_working_3-way'!W596)&gt;0,0,PI()),ACOS('OddsRatio_working_3-way'!V596/(2*'OddsRatio_working_3-way'!X596)))</f>
        <v>#VALUE!</v>
      </c>
      <c r="Z596" s="11" t="e">
        <f>'OddsRatio_working_3-way'!X596^(1/3)*COS('OddsRatio_working_3-way'!Y596/3)</f>
        <v>#VALUE!</v>
      </c>
      <c r="AA596" s="11" t="e">
        <f>'OddsRatio_working_3-way'!X596^(1/3)*COS(('OddsRatio_working_3-way'!Y596+2*PI())/3)</f>
        <v>#VALUE!</v>
      </c>
      <c r="AB596" s="11" t="e">
        <f>'OddsRatio_working_3-way'!X596^(1/3)*COS(('OddsRatio_working_3-way'!Y596+4*PI())/3)</f>
        <v>#VALUE!</v>
      </c>
      <c r="AC596" s="11" t="e">
        <f>'OddsRatio_working_3-way'!X596^(1/3)*SIN('OddsRatio_working_3-way'!Y596/3)</f>
        <v>#VALUE!</v>
      </c>
      <c r="AD596" s="11" t="e">
        <f>'OddsRatio_working_3-way'!X596^(1/3)*SIN(('OddsRatio_working_3-way'!Y596+2*PI())/3)</f>
        <v>#VALUE!</v>
      </c>
      <c r="AE596" s="11" t="e">
        <f>'OddsRatio_working_3-way'!X596^(1/3)*SIN(('OddsRatio_working_3-way'!Y596+4*PI())/3)</f>
        <v>#VALUE!</v>
      </c>
      <c r="AF596" s="11" t="e">
        <f>-'OddsRatio_working_3-way'!U596/(3*'OddsRatio_working_3-way'!X596^(1/3))*COS(('OddsRatio_working_3-way'!Y596)/3)</f>
        <v>#VALUE!</v>
      </c>
      <c r="AG596" s="11" t="e">
        <f>-'OddsRatio_working_3-way'!U596/(3*'OddsRatio_working_3-way'!X596^(1/3))*COS(('OddsRatio_working_3-way'!Y596+2*PI())/3)</f>
        <v>#VALUE!</v>
      </c>
      <c r="AH596" s="11" t="e">
        <f>-'OddsRatio_working_3-way'!U596/(3*'OddsRatio_working_3-way'!X596^(1/3))*COS(('OddsRatio_working_3-way'!Y596+4*PI())/3)</f>
        <v>#VALUE!</v>
      </c>
      <c r="AI596" s="11" t="e">
        <f>'OddsRatio_working_3-way'!U596/(3*'OddsRatio_working_3-way'!X596^(1/3))*SIN(('OddsRatio_working_3-way'!Y596)/3)</f>
        <v>#VALUE!</v>
      </c>
      <c r="AJ596" s="11" t="e">
        <f>'OddsRatio_working_3-way'!U596/(3*'OddsRatio_working_3-way'!X596^(1/3))*SIN(('OddsRatio_working_3-way'!Y596+2*PI())/3)</f>
        <v>#VALUE!</v>
      </c>
      <c r="AK596" s="11" t="e">
        <f>'OddsRatio_working_3-way'!U596/(3*'OddsRatio_working_3-way'!X596^(1/3))*SIN(('OddsRatio_working_3-way'!Y596+4*PI())/3)</f>
        <v>#VALUE!</v>
      </c>
      <c r="AL596" s="11" t="e">
        <f>'OddsRatio_working_3-way'!Z596+'OddsRatio_working_3-way'!AF596</f>
        <v>#VALUE!</v>
      </c>
      <c r="AM596" s="11" t="e">
        <f>'OddsRatio_working_3-way'!AA596+'OddsRatio_working_3-way'!AG596</f>
        <v>#VALUE!</v>
      </c>
      <c r="AN596" s="11" t="e">
        <f>'OddsRatio_working_3-way'!AB596+'OddsRatio_working_3-way'!AH596</f>
        <v>#VALUE!</v>
      </c>
      <c r="AO596" s="11" t="e">
        <f>'OddsRatio_working_3-way'!AC596+'OddsRatio_working_3-way'!AI596</f>
        <v>#VALUE!</v>
      </c>
      <c r="AP596" s="11" t="e">
        <f>'OddsRatio_working_3-way'!AD596+'OddsRatio_working_3-way'!AJ596</f>
        <v>#VALUE!</v>
      </c>
      <c r="AQ596" s="11" t="e">
        <f>'OddsRatio_working_3-way'!AE596+'OddsRatio_working_3-way'!AK596</f>
        <v>#VALUE!</v>
      </c>
      <c r="AR596" s="10" t="str">
        <f>IF(A596="","",IF(('OddsRatio_working_3-way'!X596=0),IF(Q596&gt;0,-Q596^(1/3),(-Q596)^(1/3)),'OddsRatio_working_3-way'!AL596-'OddsRatio_working_3-way'!R596/3))</f>
        <v/>
      </c>
      <c r="AS596" s="11" t="e">
        <f>IF(('OddsRatio_working_3-way'!X596=0),IF(Q596&gt;0,-Q596^(1/3),(-Q596)^(1/3)),'OddsRatio_working_3-way'!AM596-'OddsRatio_working_3-way'!R596/3)</f>
        <v>#VALUE!</v>
      </c>
      <c r="AT596" s="11" t="e">
        <f>IF(('OddsRatio_working_3-way'!X596=0),IF(Q596&gt;0,-Q596^(1/3),(-Q596)^(1/3)),'OddsRatio_working_3-way'!AN596-'OddsRatio_working_3-way'!R596/3)</f>
        <v>#VALUE!</v>
      </c>
      <c r="AU596" s="11" t="e">
        <f>IF(('OddsRatio_working_3-way'!X596=0),0,'OddsRatio_working_3-way'!AO596)</f>
        <v>#VALUE!</v>
      </c>
      <c r="AV596" s="11" t="e">
        <f>IF(('OddsRatio_working_3-way'!X596=0),0,'OddsRatio_working_3-way'!AP596)</f>
        <v>#VALUE!</v>
      </c>
      <c r="AW596" s="11" t="e">
        <f>IF(('OddsRatio_working_3-way'!X596=0),0,'OddsRatio_working_3-way'!AQ596)</f>
        <v>#VALUE!</v>
      </c>
    </row>
    <row r="597" spans="1:49">
      <c r="A597" s="4" t="str">
        <f>IF('True_Odds_Calculator_3-way'!A598="","",'True_Odds_Calculator_3-way'!A598)</f>
        <v/>
      </c>
      <c r="B597" s="4" t="str">
        <f>IF('True_Odds_Calculator_3-way'!B598="","",'True_Odds_Calculator_3-way'!B598)</f>
        <v/>
      </c>
      <c r="C597" s="4" t="str">
        <f>IF('True_Odds_Calculator_3-way'!C598="","",'True_Odds_Calculator_3-way'!C598)</f>
        <v/>
      </c>
      <c r="D597" s="9" t="e">
        <f t="shared" si="130"/>
        <v>#VALUE!</v>
      </c>
      <c r="E597" s="9" t="e">
        <f t="shared" si="131"/>
        <v>#VALUE!</v>
      </c>
      <c r="F597" s="9" t="e">
        <f t="shared" si="132"/>
        <v>#VALUE!</v>
      </c>
      <c r="G597" s="9" t="str">
        <f t="shared" si="133"/>
        <v/>
      </c>
      <c r="H597" s="9" t="str">
        <f t="shared" si="134"/>
        <v/>
      </c>
      <c r="I597" s="9" t="str">
        <f t="shared" si="135"/>
        <v/>
      </c>
      <c r="J597" s="9" t="str">
        <f t="shared" si="136"/>
        <v/>
      </c>
      <c r="K597" s="11" t="e">
        <f t="shared" si="137"/>
        <v>#VALUE!</v>
      </c>
      <c r="L597" s="11" t="e">
        <f t="shared" si="138"/>
        <v>#VALUE!</v>
      </c>
      <c r="M597" s="11" t="e">
        <f t="shared" si="139"/>
        <v>#VALUE!</v>
      </c>
      <c r="N597" s="11" t="e">
        <f>'OddsRatio_working_3-way'!K597+'OddsRatio_working_3-way'!L597+'OddsRatio_working_3-way'!M597-('OddsRatio_working_3-way'!K597*'OddsRatio_working_3-way'!L597)-('OddsRatio_working_3-way'!K597*'OddsRatio_working_3-way'!M597)-('OddsRatio_working_3-way'!L597*'OddsRatio_working_3-way'!M597)+('OddsRatio_working_3-way'!K597*'OddsRatio_working_3-way'!L597*'OddsRatio_working_3-way'!M597)-1</f>
        <v>#VALUE!</v>
      </c>
      <c r="O597" s="11">
        <f>0</f>
        <v>0</v>
      </c>
      <c r="P597" s="11" t="e">
        <f>('OddsRatio_working_3-way'!K597*'OddsRatio_working_3-way'!L597)+('OddsRatio_working_3-way'!K597*'OddsRatio_working_3-way'!M597)+('OddsRatio_working_3-way'!L597*'OddsRatio_working_3-way'!M597)-(3*'OddsRatio_working_3-way'!K597*'OddsRatio_working_3-way'!L597*'OddsRatio_working_3-way'!M597)</f>
        <v>#VALUE!</v>
      </c>
      <c r="Q597" s="11" t="e">
        <f>2*'OddsRatio_working_3-way'!K597*'OddsRatio_working_3-way'!L597*'OddsRatio_working_3-way'!M597</f>
        <v>#VALUE!</v>
      </c>
      <c r="R597" s="11" t="e">
        <f t="shared" si="140"/>
        <v>#VALUE!</v>
      </c>
      <c r="S597" s="11" t="e">
        <f t="shared" si="141"/>
        <v>#VALUE!</v>
      </c>
      <c r="T597" s="11" t="e">
        <f t="shared" si="142"/>
        <v>#VALUE!</v>
      </c>
      <c r="U597" s="11" t="e">
        <f>'OddsRatio_working_3-way'!S597-'OddsRatio_working_3-way'!R597^2/3</f>
        <v>#VALUE!</v>
      </c>
      <c r="V597" s="11" t="e">
        <f>'OddsRatio_working_3-way'!S597*'OddsRatio_working_3-way'!R597/3-2*'OddsRatio_working_3-way'!R597^3/27-'OddsRatio_working_3-way'!T597</f>
        <v>#VALUE!</v>
      </c>
      <c r="W597" s="11" t="e">
        <f>'OddsRatio_working_3-way'!V597^2+4*'OddsRatio_working_3-way'!U597^3/27</f>
        <v>#VALUE!</v>
      </c>
      <c r="X597" s="11" t="e">
        <f>IF('OddsRatio_working_3-way'!W597&gt;0,IF(ABS('OddsRatio_working_3-way'!V597+SQRT('OddsRatio_working_3-way'!W597))/2&gt;0,ABS('OddsRatio_working_3-way'!V597+SQRT('OddsRatio_working_3-way'!W597))/2,ABS('OddsRatio_working_3-way'!V597-SQRT('OddsRatio_working_3-way'!W597))/2),SQRT(-'OddsRatio_working_3-way'!U597^3/27))</f>
        <v>#VALUE!</v>
      </c>
      <c r="Y597" s="11" t="e">
        <f>IF('OddsRatio_working_3-way'!W597&gt;=0,IF('OddsRatio_working_3-way'!V597+SQRT('OddsRatio_working_3-way'!W597)&gt;0,0,PI()),ACOS('OddsRatio_working_3-way'!V597/(2*'OddsRatio_working_3-way'!X597)))</f>
        <v>#VALUE!</v>
      </c>
      <c r="Z597" s="11" t="e">
        <f>'OddsRatio_working_3-way'!X597^(1/3)*COS('OddsRatio_working_3-way'!Y597/3)</f>
        <v>#VALUE!</v>
      </c>
      <c r="AA597" s="11" t="e">
        <f>'OddsRatio_working_3-way'!X597^(1/3)*COS(('OddsRatio_working_3-way'!Y597+2*PI())/3)</f>
        <v>#VALUE!</v>
      </c>
      <c r="AB597" s="11" t="e">
        <f>'OddsRatio_working_3-way'!X597^(1/3)*COS(('OddsRatio_working_3-way'!Y597+4*PI())/3)</f>
        <v>#VALUE!</v>
      </c>
      <c r="AC597" s="11" t="e">
        <f>'OddsRatio_working_3-way'!X597^(1/3)*SIN('OddsRatio_working_3-way'!Y597/3)</f>
        <v>#VALUE!</v>
      </c>
      <c r="AD597" s="11" t="e">
        <f>'OddsRatio_working_3-way'!X597^(1/3)*SIN(('OddsRatio_working_3-way'!Y597+2*PI())/3)</f>
        <v>#VALUE!</v>
      </c>
      <c r="AE597" s="11" t="e">
        <f>'OddsRatio_working_3-way'!X597^(1/3)*SIN(('OddsRatio_working_3-way'!Y597+4*PI())/3)</f>
        <v>#VALUE!</v>
      </c>
      <c r="AF597" s="11" t="e">
        <f>-'OddsRatio_working_3-way'!U597/(3*'OddsRatio_working_3-way'!X597^(1/3))*COS(('OddsRatio_working_3-way'!Y597)/3)</f>
        <v>#VALUE!</v>
      </c>
      <c r="AG597" s="11" t="e">
        <f>-'OddsRatio_working_3-way'!U597/(3*'OddsRatio_working_3-way'!X597^(1/3))*COS(('OddsRatio_working_3-way'!Y597+2*PI())/3)</f>
        <v>#VALUE!</v>
      </c>
      <c r="AH597" s="11" t="e">
        <f>-'OddsRatio_working_3-way'!U597/(3*'OddsRatio_working_3-way'!X597^(1/3))*COS(('OddsRatio_working_3-way'!Y597+4*PI())/3)</f>
        <v>#VALUE!</v>
      </c>
      <c r="AI597" s="11" t="e">
        <f>'OddsRatio_working_3-way'!U597/(3*'OddsRatio_working_3-way'!X597^(1/3))*SIN(('OddsRatio_working_3-way'!Y597)/3)</f>
        <v>#VALUE!</v>
      </c>
      <c r="AJ597" s="11" t="e">
        <f>'OddsRatio_working_3-way'!U597/(3*'OddsRatio_working_3-way'!X597^(1/3))*SIN(('OddsRatio_working_3-way'!Y597+2*PI())/3)</f>
        <v>#VALUE!</v>
      </c>
      <c r="AK597" s="11" t="e">
        <f>'OddsRatio_working_3-way'!U597/(3*'OddsRatio_working_3-way'!X597^(1/3))*SIN(('OddsRatio_working_3-way'!Y597+4*PI())/3)</f>
        <v>#VALUE!</v>
      </c>
      <c r="AL597" s="11" t="e">
        <f>'OddsRatio_working_3-way'!Z597+'OddsRatio_working_3-way'!AF597</f>
        <v>#VALUE!</v>
      </c>
      <c r="AM597" s="11" t="e">
        <f>'OddsRatio_working_3-way'!AA597+'OddsRatio_working_3-way'!AG597</f>
        <v>#VALUE!</v>
      </c>
      <c r="AN597" s="11" t="e">
        <f>'OddsRatio_working_3-way'!AB597+'OddsRatio_working_3-way'!AH597</f>
        <v>#VALUE!</v>
      </c>
      <c r="AO597" s="11" t="e">
        <f>'OddsRatio_working_3-way'!AC597+'OddsRatio_working_3-way'!AI597</f>
        <v>#VALUE!</v>
      </c>
      <c r="AP597" s="11" t="e">
        <f>'OddsRatio_working_3-way'!AD597+'OddsRatio_working_3-way'!AJ597</f>
        <v>#VALUE!</v>
      </c>
      <c r="AQ597" s="11" t="e">
        <f>'OddsRatio_working_3-way'!AE597+'OddsRatio_working_3-way'!AK597</f>
        <v>#VALUE!</v>
      </c>
      <c r="AR597" s="10" t="str">
        <f>IF(A597="","",IF(('OddsRatio_working_3-way'!X597=0),IF(Q597&gt;0,-Q597^(1/3),(-Q597)^(1/3)),'OddsRatio_working_3-way'!AL597-'OddsRatio_working_3-way'!R597/3))</f>
        <v/>
      </c>
      <c r="AS597" s="11" t="e">
        <f>IF(('OddsRatio_working_3-way'!X597=0),IF(Q597&gt;0,-Q597^(1/3),(-Q597)^(1/3)),'OddsRatio_working_3-way'!AM597-'OddsRatio_working_3-way'!R597/3)</f>
        <v>#VALUE!</v>
      </c>
      <c r="AT597" s="11" t="e">
        <f>IF(('OddsRatio_working_3-way'!X597=0),IF(Q597&gt;0,-Q597^(1/3),(-Q597)^(1/3)),'OddsRatio_working_3-way'!AN597-'OddsRatio_working_3-way'!R597/3)</f>
        <v>#VALUE!</v>
      </c>
      <c r="AU597" s="11" t="e">
        <f>IF(('OddsRatio_working_3-way'!X597=0),0,'OddsRatio_working_3-way'!AO597)</f>
        <v>#VALUE!</v>
      </c>
      <c r="AV597" s="11" t="e">
        <f>IF(('OddsRatio_working_3-way'!X597=0),0,'OddsRatio_working_3-way'!AP597)</f>
        <v>#VALUE!</v>
      </c>
      <c r="AW597" s="11" t="e">
        <f>IF(('OddsRatio_working_3-way'!X597=0),0,'OddsRatio_working_3-way'!AQ597)</f>
        <v>#VALUE!</v>
      </c>
    </row>
    <row r="598" spans="1:49">
      <c r="A598" s="4" t="str">
        <f>IF('True_Odds_Calculator_3-way'!A599="","",'True_Odds_Calculator_3-way'!A599)</f>
        <v/>
      </c>
      <c r="B598" s="4" t="str">
        <f>IF('True_Odds_Calculator_3-way'!B599="","",'True_Odds_Calculator_3-way'!B599)</f>
        <v/>
      </c>
      <c r="C598" s="4" t="str">
        <f>IF('True_Odds_Calculator_3-way'!C599="","",'True_Odds_Calculator_3-way'!C599)</f>
        <v/>
      </c>
      <c r="D598" s="9" t="e">
        <f t="shared" si="130"/>
        <v>#VALUE!</v>
      </c>
      <c r="E598" s="9" t="e">
        <f t="shared" si="131"/>
        <v>#VALUE!</v>
      </c>
      <c r="F598" s="9" t="e">
        <f t="shared" si="132"/>
        <v>#VALUE!</v>
      </c>
      <c r="G598" s="9" t="str">
        <f t="shared" si="133"/>
        <v/>
      </c>
      <c r="H598" s="9" t="str">
        <f t="shared" si="134"/>
        <v/>
      </c>
      <c r="I598" s="9" t="str">
        <f t="shared" si="135"/>
        <v/>
      </c>
      <c r="J598" s="9" t="str">
        <f t="shared" si="136"/>
        <v/>
      </c>
      <c r="K598" s="11" t="e">
        <f t="shared" si="137"/>
        <v>#VALUE!</v>
      </c>
      <c r="L598" s="11" t="e">
        <f t="shared" si="138"/>
        <v>#VALUE!</v>
      </c>
      <c r="M598" s="11" t="e">
        <f t="shared" si="139"/>
        <v>#VALUE!</v>
      </c>
      <c r="N598" s="11" t="e">
        <f>'OddsRatio_working_3-way'!K598+'OddsRatio_working_3-way'!L598+'OddsRatio_working_3-way'!M598-('OddsRatio_working_3-way'!K598*'OddsRatio_working_3-way'!L598)-('OddsRatio_working_3-way'!K598*'OddsRatio_working_3-way'!M598)-('OddsRatio_working_3-way'!L598*'OddsRatio_working_3-way'!M598)+('OddsRatio_working_3-way'!K598*'OddsRatio_working_3-way'!L598*'OddsRatio_working_3-way'!M598)-1</f>
        <v>#VALUE!</v>
      </c>
      <c r="O598" s="11">
        <f>0</f>
        <v>0</v>
      </c>
      <c r="P598" s="11" t="e">
        <f>('OddsRatio_working_3-way'!K598*'OddsRatio_working_3-way'!L598)+('OddsRatio_working_3-way'!K598*'OddsRatio_working_3-way'!M598)+('OddsRatio_working_3-way'!L598*'OddsRatio_working_3-way'!M598)-(3*'OddsRatio_working_3-way'!K598*'OddsRatio_working_3-way'!L598*'OddsRatio_working_3-way'!M598)</f>
        <v>#VALUE!</v>
      </c>
      <c r="Q598" s="11" t="e">
        <f>2*'OddsRatio_working_3-way'!K598*'OddsRatio_working_3-way'!L598*'OddsRatio_working_3-way'!M598</f>
        <v>#VALUE!</v>
      </c>
      <c r="R598" s="11" t="e">
        <f t="shared" si="140"/>
        <v>#VALUE!</v>
      </c>
      <c r="S598" s="11" t="e">
        <f t="shared" si="141"/>
        <v>#VALUE!</v>
      </c>
      <c r="T598" s="11" t="e">
        <f t="shared" si="142"/>
        <v>#VALUE!</v>
      </c>
      <c r="U598" s="11" t="e">
        <f>'OddsRatio_working_3-way'!S598-'OddsRatio_working_3-way'!R598^2/3</f>
        <v>#VALUE!</v>
      </c>
      <c r="V598" s="11" t="e">
        <f>'OddsRatio_working_3-way'!S598*'OddsRatio_working_3-way'!R598/3-2*'OddsRatio_working_3-way'!R598^3/27-'OddsRatio_working_3-way'!T598</f>
        <v>#VALUE!</v>
      </c>
      <c r="W598" s="11" t="e">
        <f>'OddsRatio_working_3-way'!V598^2+4*'OddsRatio_working_3-way'!U598^3/27</f>
        <v>#VALUE!</v>
      </c>
      <c r="X598" s="11" t="e">
        <f>IF('OddsRatio_working_3-way'!W598&gt;0,IF(ABS('OddsRatio_working_3-way'!V598+SQRT('OddsRatio_working_3-way'!W598))/2&gt;0,ABS('OddsRatio_working_3-way'!V598+SQRT('OddsRatio_working_3-way'!W598))/2,ABS('OddsRatio_working_3-way'!V598-SQRT('OddsRatio_working_3-way'!W598))/2),SQRT(-'OddsRatio_working_3-way'!U598^3/27))</f>
        <v>#VALUE!</v>
      </c>
      <c r="Y598" s="11" t="e">
        <f>IF('OddsRatio_working_3-way'!W598&gt;=0,IF('OddsRatio_working_3-way'!V598+SQRT('OddsRatio_working_3-way'!W598)&gt;0,0,PI()),ACOS('OddsRatio_working_3-way'!V598/(2*'OddsRatio_working_3-way'!X598)))</f>
        <v>#VALUE!</v>
      </c>
      <c r="Z598" s="11" t="e">
        <f>'OddsRatio_working_3-way'!X598^(1/3)*COS('OddsRatio_working_3-way'!Y598/3)</f>
        <v>#VALUE!</v>
      </c>
      <c r="AA598" s="11" t="e">
        <f>'OddsRatio_working_3-way'!X598^(1/3)*COS(('OddsRatio_working_3-way'!Y598+2*PI())/3)</f>
        <v>#VALUE!</v>
      </c>
      <c r="AB598" s="11" t="e">
        <f>'OddsRatio_working_3-way'!X598^(1/3)*COS(('OddsRatio_working_3-way'!Y598+4*PI())/3)</f>
        <v>#VALUE!</v>
      </c>
      <c r="AC598" s="11" t="e">
        <f>'OddsRatio_working_3-way'!X598^(1/3)*SIN('OddsRatio_working_3-way'!Y598/3)</f>
        <v>#VALUE!</v>
      </c>
      <c r="AD598" s="11" t="e">
        <f>'OddsRatio_working_3-way'!X598^(1/3)*SIN(('OddsRatio_working_3-way'!Y598+2*PI())/3)</f>
        <v>#VALUE!</v>
      </c>
      <c r="AE598" s="11" t="e">
        <f>'OddsRatio_working_3-way'!X598^(1/3)*SIN(('OddsRatio_working_3-way'!Y598+4*PI())/3)</f>
        <v>#VALUE!</v>
      </c>
      <c r="AF598" s="11" t="e">
        <f>-'OddsRatio_working_3-way'!U598/(3*'OddsRatio_working_3-way'!X598^(1/3))*COS(('OddsRatio_working_3-way'!Y598)/3)</f>
        <v>#VALUE!</v>
      </c>
      <c r="AG598" s="11" t="e">
        <f>-'OddsRatio_working_3-way'!U598/(3*'OddsRatio_working_3-way'!X598^(1/3))*COS(('OddsRatio_working_3-way'!Y598+2*PI())/3)</f>
        <v>#VALUE!</v>
      </c>
      <c r="AH598" s="11" t="e">
        <f>-'OddsRatio_working_3-way'!U598/(3*'OddsRatio_working_3-way'!X598^(1/3))*COS(('OddsRatio_working_3-way'!Y598+4*PI())/3)</f>
        <v>#VALUE!</v>
      </c>
      <c r="AI598" s="11" t="e">
        <f>'OddsRatio_working_3-way'!U598/(3*'OddsRatio_working_3-way'!X598^(1/3))*SIN(('OddsRatio_working_3-way'!Y598)/3)</f>
        <v>#VALUE!</v>
      </c>
      <c r="AJ598" s="11" t="e">
        <f>'OddsRatio_working_3-way'!U598/(3*'OddsRatio_working_3-way'!X598^(1/3))*SIN(('OddsRatio_working_3-way'!Y598+2*PI())/3)</f>
        <v>#VALUE!</v>
      </c>
      <c r="AK598" s="11" t="e">
        <f>'OddsRatio_working_3-way'!U598/(3*'OddsRatio_working_3-way'!X598^(1/3))*SIN(('OddsRatio_working_3-way'!Y598+4*PI())/3)</f>
        <v>#VALUE!</v>
      </c>
      <c r="AL598" s="11" t="e">
        <f>'OddsRatio_working_3-way'!Z598+'OddsRatio_working_3-way'!AF598</f>
        <v>#VALUE!</v>
      </c>
      <c r="AM598" s="11" t="e">
        <f>'OddsRatio_working_3-way'!AA598+'OddsRatio_working_3-way'!AG598</f>
        <v>#VALUE!</v>
      </c>
      <c r="AN598" s="11" t="e">
        <f>'OddsRatio_working_3-way'!AB598+'OddsRatio_working_3-way'!AH598</f>
        <v>#VALUE!</v>
      </c>
      <c r="AO598" s="11" t="e">
        <f>'OddsRatio_working_3-way'!AC598+'OddsRatio_working_3-way'!AI598</f>
        <v>#VALUE!</v>
      </c>
      <c r="AP598" s="11" t="e">
        <f>'OddsRatio_working_3-way'!AD598+'OddsRatio_working_3-way'!AJ598</f>
        <v>#VALUE!</v>
      </c>
      <c r="AQ598" s="11" t="e">
        <f>'OddsRatio_working_3-way'!AE598+'OddsRatio_working_3-way'!AK598</f>
        <v>#VALUE!</v>
      </c>
      <c r="AR598" s="10" t="str">
        <f>IF(A598="","",IF(('OddsRatio_working_3-way'!X598=0),IF(Q598&gt;0,-Q598^(1/3),(-Q598)^(1/3)),'OddsRatio_working_3-way'!AL598-'OddsRatio_working_3-way'!R598/3))</f>
        <v/>
      </c>
      <c r="AS598" s="11" t="e">
        <f>IF(('OddsRatio_working_3-way'!X598=0),IF(Q598&gt;0,-Q598^(1/3),(-Q598)^(1/3)),'OddsRatio_working_3-way'!AM598-'OddsRatio_working_3-way'!R598/3)</f>
        <v>#VALUE!</v>
      </c>
      <c r="AT598" s="11" t="e">
        <f>IF(('OddsRatio_working_3-way'!X598=0),IF(Q598&gt;0,-Q598^(1/3),(-Q598)^(1/3)),'OddsRatio_working_3-way'!AN598-'OddsRatio_working_3-way'!R598/3)</f>
        <v>#VALUE!</v>
      </c>
      <c r="AU598" s="11" t="e">
        <f>IF(('OddsRatio_working_3-way'!X598=0),0,'OddsRatio_working_3-way'!AO598)</f>
        <v>#VALUE!</v>
      </c>
      <c r="AV598" s="11" t="e">
        <f>IF(('OddsRatio_working_3-way'!X598=0),0,'OddsRatio_working_3-way'!AP598)</f>
        <v>#VALUE!</v>
      </c>
      <c r="AW598" s="11" t="e">
        <f>IF(('OddsRatio_working_3-way'!X598=0),0,'OddsRatio_working_3-way'!AQ598)</f>
        <v>#VALUE!</v>
      </c>
    </row>
    <row r="599" spans="1:49">
      <c r="A599" s="4" t="str">
        <f>IF('True_Odds_Calculator_3-way'!A600="","",'True_Odds_Calculator_3-way'!A600)</f>
        <v/>
      </c>
      <c r="B599" s="4" t="str">
        <f>IF('True_Odds_Calculator_3-way'!B600="","",'True_Odds_Calculator_3-way'!B600)</f>
        <v/>
      </c>
      <c r="C599" s="4" t="str">
        <f>IF('True_Odds_Calculator_3-way'!C600="","",'True_Odds_Calculator_3-way'!C600)</f>
        <v/>
      </c>
      <c r="D599" s="9" t="e">
        <f t="shared" si="130"/>
        <v>#VALUE!</v>
      </c>
      <c r="E599" s="9" t="e">
        <f t="shared" si="131"/>
        <v>#VALUE!</v>
      </c>
      <c r="F599" s="9" t="e">
        <f t="shared" si="132"/>
        <v>#VALUE!</v>
      </c>
      <c r="G599" s="9" t="str">
        <f t="shared" si="133"/>
        <v/>
      </c>
      <c r="H599" s="9" t="str">
        <f t="shared" si="134"/>
        <v/>
      </c>
      <c r="I599" s="9" t="str">
        <f t="shared" si="135"/>
        <v/>
      </c>
      <c r="J599" s="9" t="str">
        <f t="shared" si="136"/>
        <v/>
      </c>
      <c r="K599" s="11" t="e">
        <f t="shared" si="137"/>
        <v>#VALUE!</v>
      </c>
      <c r="L599" s="11" t="e">
        <f t="shared" si="138"/>
        <v>#VALUE!</v>
      </c>
      <c r="M599" s="11" t="e">
        <f t="shared" si="139"/>
        <v>#VALUE!</v>
      </c>
      <c r="N599" s="11" t="e">
        <f>'OddsRatio_working_3-way'!K599+'OddsRatio_working_3-way'!L599+'OddsRatio_working_3-way'!M599-('OddsRatio_working_3-way'!K599*'OddsRatio_working_3-way'!L599)-('OddsRatio_working_3-way'!K599*'OddsRatio_working_3-way'!M599)-('OddsRatio_working_3-way'!L599*'OddsRatio_working_3-way'!M599)+('OddsRatio_working_3-way'!K599*'OddsRatio_working_3-way'!L599*'OddsRatio_working_3-way'!M599)-1</f>
        <v>#VALUE!</v>
      </c>
      <c r="O599" s="11">
        <f>0</f>
        <v>0</v>
      </c>
      <c r="P599" s="11" t="e">
        <f>('OddsRatio_working_3-way'!K599*'OddsRatio_working_3-way'!L599)+('OddsRatio_working_3-way'!K599*'OddsRatio_working_3-way'!M599)+('OddsRatio_working_3-way'!L599*'OddsRatio_working_3-way'!M599)-(3*'OddsRatio_working_3-way'!K599*'OddsRatio_working_3-way'!L599*'OddsRatio_working_3-way'!M599)</f>
        <v>#VALUE!</v>
      </c>
      <c r="Q599" s="11" t="e">
        <f>2*'OddsRatio_working_3-way'!K599*'OddsRatio_working_3-way'!L599*'OddsRatio_working_3-way'!M599</f>
        <v>#VALUE!</v>
      </c>
      <c r="R599" s="11" t="e">
        <f t="shared" si="140"/>
        <v>#VALUE!</v>
      </c>
      <c r="S599" s="11" t="e">
        <f t="shared" si="141"/>
        <v>#VALUE!</v>
      </c>
      <c r="T599" s="11" t="e">
        <f t="shared" si="142"/>
        <v>#VALUE!</v>
      </c>
      <c r="U599" s="11" t="e">
        <f>'OddsRatio_working_3-way'!S599-'OddsRatio_working_3-way'!R599^2/3</f>
        <v>#VALUE!</v>
      </c>
      <c r="V599" s="11" t="e">
        <f>'OddsRatio_working_3-way'!S599*'OddsRatio_working_3-way'!R599/3-2*'OddsRatio_working_3-way'!R599^3/27-'OddsRatio_working_3-way'!T599</f>
        <v>#VALUE!</v>
      </c>
      <c r="W599" s="11" t="e">
        <f>'OddsRatio_working_3-way'!V599^2+4*'OddsRatio_working_3-way'!U599^3/27</f>
        <v>#VALUE!</v>
      </c>
      <c r="X599" s="11" t="e">
        <f>IF('OddsRatio_working_3-way'!W599&gt;0,IF(ABS('OddsRatio_working_3-way'!V599+SQRT('OddsRatio_working_3-way'!W599))/2&gt;0,ABS('OddsRatio_working_3-way'!V599+SQRT('OddsRatio_working_3-way'!W599))/2,ABS('OddsRatio_working_3-way'!V599-SQRT('OddsRatio_working_3-way'!W599))/2),SQRT(-'OddsRatio_working_3-way'!U599^3/27))</f>
        <v>#VALUE!</v>
      </c>
      <c r="Y599" s="11" t="e">
        <f>IF('OddsRatio_working_3-way'!W599&gt;=0,IF('OddsRatio_working_3-way'!V599+SQRT('OddsRatio_working_3-way'!W599)&gt;0,0,PI()),ACOS('OddsRatio_working_3-way'!V599/(2*'OddsRatio_working_3-way'!X599)))</f>
        <v>#VALUE!</v>
      </c>
      <c r="Z599" s="11" t="e">
        <f>'OddsRatio_working_3-way'!X599^(1/3)*COS('OddsRatio_working_3-way'!Y599/3)</f>
        <v>#VALUE!</v>
      </c>
      <c r="AA599" s="11" t="e">
        <f>'OddsRatio_working_3-way'!X599^(1/3)*COS(('OddsRatio_working_3-way'!Y599+2*PI())/3)</f>
        <v>#VALUE!</v>
      </c>
      <c r="AB599" s="11" t="e">
        <f>'OddsRatio_working_3-way'!X599^(1/3)*COS(('OddsRatio_working_3-way'!Y599+4*PI())/3)</f>
        <v>#VALUE!</v>
      </c>
      <c r="AC599" s="11" t="e">
        <f>'OddsRatio_working_3-way'!X599^(1/3)*SIN('OddsRatio_working_3-way'!Y599/3)</f>
        <v>#VALUE!</v>
      </c>
      <c r="AD599" s="11" t="e">
        <f>'OddsRatio_working_3-way'!X599^(1/3)*SIN(('OddsRatio_working_3-way'!Y599+2*PI())/3)</f>
        <v>#VALUE!</v>
      </c>
      <c r="AE599" s="11" t="e">
        <f>'OddsRatio_working_3-way'!X599^(1/3)*SIN(('OddsRatio_working_3-way'!Y599+4*PI())/3)</f>
        <v>#VALUE!</v>
      </c>
      <c r="AF599" s="11" t="e">
        <f>-'OddsRatio_working_3-way'!U599/(3*'OddsRatio_working_3-way'!X599^(1/3))*COS(('OddsRatio_working_3-way'!Y599)/3)</f>
        <v>#VALUE!</v>
      </c>
      <c r="AG599" s="11" t="e">
        <f>-'OddsRatio_working_3-way'!U599/(3*'OddsRatio_working_3-way'!X599^(1/3))*COS(('OddsRatio_working_3-way'!Y599+2*PI())/3)</f>
        <v>#VALUE!</v>
      </c>
      <c r="AH599" s="11" t="e">
        <f>-'OddsRatio_working_3-way'!U599/(3*'OddsRatio_working_3-way'!X599^(1/3))*COS(('OddsRatio_working_3-way'!Y599+4*PI())/3)</f>
        <v>#VALUE!</v>
      </c>
      <c r="AI599" s="11" t="e">
        <f>'OddsRatio_working_3-way'!U599/(3*'OddsRatio_working_3-way'!X599^(1/3))*SIN(('OddsRatio_working_3-way'!Y599)/3)</f>
        <v>#VALUE!</v>
      </c>
      <c r="AJ599" s="11" t="e">
        <f>'OddsRatio_working_3-way'!U599/(3*'OddsRatio_working_3-way'!X599^(1/3))*SIN(('OddsRatio_working_3-way'!Y599+2*PI())/3)</f>
        <v>#VALUE!</v>
      </c>
      <c r="AK599" s="11" t="e">
        <f>'OddsRatio_working_3-way'!U599/(3*'OddsRatio_working_3-way'!X599^(1/3))*SIN(('OddsRatio_working_3-way'!Y599+4*PI())/3)</f>
        <v>#VALUE!</v>
      </c>
      <c r="AL599" s="11" t="e">
        <f>'OddsRatio_working_3-way'!Z599+'OddsRatio_working_3-way'!AF599</f>
        <v>#VALUE!</v>
      </c>
      <c r="AM599" s="11" t="e">
        <f>'OddsRatio_working_3-way'!AA599+'OddsRatio_working_3-way'!AG599</f>
        <v>#VALUE!</v>
      </c>
      <c r="AN599" s="11" t="e">
        <f>'OddsRatio_working_3-way'!AB599+'OddsRatio_working_3-way'!AH599</f>
        <v>#VALUE!</v>
      </c>
      <c r="AO599" s="11" t="e">
        <f>'OddsRatio_working_3-way'!AC599+'OddsRatio_working_3-way'!AI599</f>
        <v>#VALUE!</v>
      </c>
      <c r="AP599" s="11" t="e">
        <f>'OddsRatio_working_3-way'!AD599+'OddsRatio_working_3-way'!AJ599</f>
        <v>#VALUE!</v>
      </c>
      <c r="AQ599" s="11" t="e">
        <f>'OddsRatio_working_3-way'!AE599+'OddsRatio_working_3-way'!AK599</f>
        <v>#VALUE!</v>
      </c>
      <c r="AR599" s="10" t="str">
        <f>IF(A599="","",IF(('OddsRatio_working_3-way'!X599=0),IF(Q599&gt;0,-Q599^(1/3),(-Q599)^(1/3)),'OddsRatio_working_3-way'!AL599-'OddsRatio_working_3-way'!R599/3))</f>
        <v/>
      </c>
      <c r="AS599" s="11" t="e">
        <f>IF(('OddsRatio_working_3-way'!X599=0),IF(Q599&gt;0,-Q599^(1/3),(-Q599)^(1/3)),'OddsRatio_working_3-way'!AM599-'OddsRatio_working_3-way'!R599/3)</f>
        <v>#VALUE!</v>
      </c>
      <c r="AT599" s="11" t="e">
        <f>IF(('OddsRatio_working_3-way'!X599=0),IF(Q599&gt;0,-Q599^(1/3),(-Q599)^(1/3)),'OddsRatio_working_3-way'!AN599-'OddsRatio_working_3-way'!R599/3)</f>
        <v>#VALUE!</v>
      </c>
      <c r="AU599" s="11" t="e">
        <f>IF(('OddsRatio_working_3-way'!X599=0),0,'OddsRatio_working_3-way'!AO599)</f>
        <v>#VALUE!</v>
      </c>
      <c r="AV599" s="11" t="e">
        <f>IF(('OddsRatio_working_3-way'!X599=0),0,'OddsRatio_working_3-way'!AP599)</f>
        <v>#VALUE!</v>
      </c>
      <c r="AW599" s="11" t="e">
        <f>IF(('OddsRatio_working_3-way'!X599=0),0,'OddsRatio_working_3-way'!AQ599)</f>
        <v>#VALUE!</v>
      </c>
    </row>
    <row r="600" spans="1:49">
      <c r="A600" s="4" t="str">
        <f>IF('True_Odds_Calculator_3-way'!A601="","",'True_Odds_Calculator_3-way'!A601)</f>
        <v/>
      </c>
      <c r="B600" s="4" t="str">
        <f>IF('True_Odds_Calculator_3-way'!B601="","",'True_Odds_Calculator_3-way'!B601)</f>
        <v/>
      </c>
      <c r="C600" s="4" t="str">
        <f>IF('True_Odds_Calculator_3-way'!C601="","",'True_Odds_Calculator_3-way'!C601)</f>
        <v/>
      </c>
      <c r="D600" s="9" t="e">
        <f t="shared" si="130"/>
        <v>#VALUE!</v>
      </c>
      <c r="E600" s="9" t="e">
        <f t="shared" si="131"/>
        <v>#VALUE!</v>
      </c>
      <c r="F600" s="9" t="e">
        <f t="shared" si="132"/>
        <v>#VALUE!</v>
      </c>
      <c r="G600" s="9" t="str">
        <f t="shared" si="133"/>
        <v/>
      </c>
      <c r="H600" s="9" t="str">
        <f t="shared" si="134"/>
        <v/>
      </c>
      <c r="I600" s="9" t="str">
        <f t="shared" si="135"/>
        <v/>
      </c>
      <c r="J600" s="9" t="str">
        <f t="shared" si="136"/>
        <v/>
      </c>
      <c r="K600" s="11" t="e">
        <f t="shared" si="137"/>
        <v>#VALUE!</v>
      </c>
      <c r="L600" s="11" t="e">
        <f t="shared" si="138"/>
        <v>#VALUE!</v>
      </c>
      <c r="M600" s="11" t="e">
        <f t="shared" si="139"/>
        <v>#VALUE!</v>
      </c>
      <c r="N600" s="11" t="e">
        <f>'OddsRatio_working_3-way'!K600+'OddsRatio_working_3-way'!L600+'OddsRatio_working_3-way'!M600-('OddsRatio_working_3-way'!K600*'OddsRatio_working_3-way'!L600)-('OddsRatio_working_3-way'!K600*'OddsRatio_working_3-way'!M600)-('OddsRatio_working_3-way'!L600*'OddsRatio_working_3-way'!M600)+('OddsRatio_working_3-way'!K600*'OddsRatio_working_3-way'!L600*'OddsRatio_working_3-way'!M600)-1</f>
        <v>#VALUE!</v>
      </c>
      <c r="O600" s="11">
        <f>0</f>
        <v>0</v>
      </c>
      <c r="P600" s="11" t="e">
        <f>('OddsRatio_working_3-way'!K600*'OddsRatio_working_3-way'!L600)+('OddsRatio_working_3-way'!K600*'OddsRatio_working_3-way'!M600)+('OddsRatio_working_3-way'!L600*'OddsRatio_working_3-way'!M600)-(3*'OddsRatio_working_3-way'!K600*'OddsRatio_working_3-way'!L600*'OddsRatio_working_3-way'!M600)</f>
        <v>#VALUE!</v>
      </c>
      <c r="Q600" s="11" t="e">
        <f>2*'OddsRatio_working_3-way'!K600*'OddsRatio_working_3-way'!L600*'OddsRatio_working_3-way'!M600</f>
        <v>#VALUE!</v>
      </c>
      <c r="R600" s="11" t="e">
        <f t="shared" si="140"/>
        <v>#VALUE!</v>
      </c>
      <c r="S600" s="11" t="e">
        <f t="shared" si="141"/>
        <v>#VALUE!</v>
      </c>
      <c r="T600" s="11" t="e">
        <f t="shared" si="142"/>
        <v>#VALUE!</v>
      </c>
      <c r="U600" s="11" t="e">
        <f>'OddsRatio_working_3-way'!S600-'OddsRatio_working_3-way'!R600^2/3</f>
        <v>#VALUE!</v>
      </c>
      <c r="V600" s="11" t="e">
        <f>'OddsRatio_working_3-way'!S600*'OddsRatio_working_3-way'!R600/3-2*'OddsRatio_working_3-way'!R600^3/27-'OddsRatio_working_3-way'!T600</f>
        <v>#VALUE!</v>
      </c>
      <c r="W600" s="11" t="e">
        <f>'OddsRatio_working_3-way'!V600^2+4*'OddsRatio_working_3-way'!U600^3/27</f>
        <v>#VALUE!</v>
      </c>
      <c r="X600" s="11" t="e">
        <f>IF('OddsRatio_working_3-way'!W600&gt;0,IF(ABS('OddsRatio_working_3-way'!V600+SQRT('OddsRatio_working_3-way'!W600))/2&gt;0,ABS('OddsRatio_working_3-way'!V600+SQRT('OddsRatio_working_3-way'!W600))/2,ABS('OddsRatio_working_3-way'!V600-SQRT('OddsRatio_working_3-way'!W600))/2),SQRT(-'OddsRatio_working_3-way'!U600^3/27))</f>
        <v>#VALUE!</v>
      </c>
      <c r="Y600" s="11" t="e">
        <f>IF('OddsRatio_working_3-way'!W600&gt;=0,IF('OddsRatio_working_3-way'!V600+SQRT('OddsRatio_working_3-way'!W600)&gt;0,0,PI()),ACOS('OddsRatio_working_3-way'!V600/(2*'OddsRatio_working_3-way'!X600)))</f>
        <v>#VALUE!</v>
      </c>
      <c r="Z600" s="11" t="e">
        <f>'OddsRatio_working_3-way'!X600^(1/3)*COS('OddsRatio_working_3-way'!Y600/3)</f>
        <v>#VALUE!</v>
      </c>
      <c r="AA600" s="11" t="e">
        <f>'OddsRatio_working_3-way'!X600^(1/3)*COS(('OddsRatio_working_3-way'!Y600+2*PI())/3)</f>
        <v>#VALUE!</v>
      </c>
      <c r="AB600" s="11" t="e">
        <f>'OddsRatio_working_3-way'!X600^(1/3)*COS(('OddsRatio_working_3-way'!Y600+4*PI())/3)</f>
        <v>#VALUE!</v>
      </c>
      <c r="AC600" s="11" t="e">
        <f>'OddsRatio_working_3-way'!X600^(1/3)*SIN('OddsRatio_working_3-way'!Y600/3)</f>
        <v>#VALUE!</v>
      </c>
      <c r="AD600" s="11" t="e">
        <f>'OddsRatio_working_3-way'!X600^(1/3)*SIN(('OddsRatio_working_3-way'!Y600+2*PI())/3)</f>
        <v>#VALUE!</v>
      </c>
      <c r="AE600" s="11" t="e">
        <f>'OddsRatio_working_3-way'!X600^(1/3)*SIN(('OddsRatio_working_3-way'!Y600+4*PI())/3)</f>
        <v>#VALUE!</v>
      </c>
      <c r="AF600" s="11" t="e">
        <f>-'OddsRatio_working_3-way'!U600/(3*'OddsRatio_working_3-way'!X600^(1/3))*COS(('OddsRatio_working_3-way'!Y600)/3)</f>
        <v>#VALUE!</v>
      </c>
      <c r="AG600" s="11" t="e">
        <f>-'OddsRatio_working_3-way'!U600/(3*'OddsRatio_working_3-way'!X600^(1/3))*COS(('OddsRatio_working_3-way'!Y600+2*PI())/3)</f>
        <v>#VALUE!</v>
      </c>
      <c r="AH600" s="11" t="e">
        <f>-'OddsRatio_working_3-way'!U600/(3*'OddsRatio_working_3-way'!X600^(1/3))*COS(('OddsRatio_working_3-way'!Y600+4*PI())/3)</f>
        <v>#VALUE!</v>
      </c>
      <c r="AI600" s="11" t="e">
        <f>'OddsRatio_working_3-way'!U600/(3*'OddsRatio_working_3-way'!X600^(1/3))*SIN(('OddsRatio_working_3-way'!Y600)/3)</f>
        <v>#VALUE!</v>
      </c>
      <c r="AJ600" s="11" t="e">
        <f>'OddsRatio_working_3-way'!U600/(3*'OddsRatio_working_3-way'!X600^(1/3))*SIN(('OddsRatio_working_3-way'!Y600+2*PI())/3)</f>
        <v>#VALUE!</v>
      </c>
      <c r="AK600" s="11" t="e">
        <f>'OddsRatio_working_3-way'!U600/(3*'OddsRatio_working_3-way'!X600^(1/3))*SIN(('OddsRatio_working_3-way'!Y600+4*PI())/3)</f>
        <v>#VALUE!</v>
      </c>
      <c r="AL600" s="11" t="e">
        <f>'OddsRatio_working_3-way'!Z600+'OddsRatio_working_3-way'!AF600</f>
        <v>#VALUE!</v>
      </c>
      <c r="AM600" s="11" t="e">
        <f>'OddsRatio_working_3-way'!AA600+'OddsRatio_working_3-way'!AG600</f>
        <v>#VALUE!</v>
      </c>
      <c r="AN600" s="11" t="e">
        <f>'OddsRatio_working_3-way'!AB600+'OddsRatio_working_3-way'!AH600</f>
        <v>#VALUE!</v>
      </c>
      <c r="AO600" s="11" t="e">
        <f>'OddsRatio_working_3-way'!AC600+'OddsRatio_working_3-way'!AI600</f>
        <v>#VALUE!</v>
      </c>
      <c r="AP600" s="11" t="e">
        <f>'OddsRatio_working_3-way'!AD600+'OddsRatio_working_3-way'!AJ600</f>
        <v>#VALUE!</v>
      </c>
      <c r="AQ600" s="11" t="e">
        <f>'OddsRatio_working_3-way'!AE600+'OddsRatio_working_3-way'!AK600</f>
        <v>#VALUE!</v>
      </c>
      <c r="AR600" s="10" t="str">
        <f>IF(A600="","",IF(('OddsRatio_working_3-way'!X600=0),IF(Q600&gt;0,-Q600^(1/3),(-Q600)^(1/3)),'OddsRatio_working_3-way'!AL600-'OddsRatio_working_3-way'!R600/3))</f>
        <v/>
      </c>
      <c r="AS600" s="11" t="e">
        <f>IF(('OddsRatio_working_3-way'!X600=0),IF(Q600&gt;0,-Q600^(1/3),(-Q600)^(1/3)),'OddsRatio_working_3-way'!AM600-'OddsRatio_working_3-way'!R600/3)</f>
        <v>#VALUE!</v>
      </c>
      <c r="AT600" s="11" t="e">
        <f>IF(('OddsRatio_working_3-way'!X600=0),IF(Q600&gt;0,-Q600^(1/3),(-Q600)^(1/3)),'OddsRatio_working_3-way'!AN600-'OddsRatio_working_3-way'!R600/3)</f>
        <v>#VALUE!</v>
      </c>
      <c r="AU600" s="11" t="e">
        <f>IF(('OddsRatio_working_3-way'!X600=0),0,'OddsRatio_working_3-way'!AO600)</f>
        <v>#VALUE!</v>
      </c>
      <c r="AV600" s="11" t="e">
        <f>IF(('OddsRatio_working_3-way'!X600=0),0,'OddsRatio_working_3-way'!AP600)</f>
        <v>#VALUE!</v>
      </c>
      <c r="AW600" s="11" t="e">
        <f>IF(('OddsRatio_working_3-way'!X600=0),0,'OddsRatio_working_3-way'!AQ600)</f>
        <v>#VALUE!</v>
      </c>
    </row>
    <row r="601" spans="1:49">
      <c r="A601" s="4" t="str">
        <f>IF('True_Odds_Calculator_3-way'!A602="","",'True_Odds_Calculator_3-way'!A602)</f>
        <v/>
      </c>
      <c r="B601" s="4" t="str">
        <f>IF('True_Odds_Calculator_3-way'!B602="","",'True_Odds_Calculator_3-way'!B602)</f>
        <v/>
      </c>
      <c r="C601" s="4" t="str">
        <f>IF('True_Odds_Calculator_3-way'!C602="","",'True_Odds_Calculator_3-way'!C602)</f>
        <v/>
      </c>
      <c r="D601" s="9" t="e">
        <f t="shared" si="130"/>
        <v>#VALUE!</v>
      </c>
      <c r="E601" s="9" t="e">
        <f t="shared" si="131"/>
        <v>#VALUE!</v>
      </c>
      <c r="F601" s="9" t="e">
        <f t="shared" si="132"/>
        <v>#VALUE!</v>
      </c>
      <c r="G601" s="9" t="str">
        <f t="shared" si="133"/>
        <v/>
      </c>
      <c r="H601" s="9" t="str">
        <f t="shared" si="134"/>
        <v/>
      </c>
      <c r="I601" s="9" t="str">
        <f t="shared" si="135"/>
        <v/>
      </c>
      <c r="J601" s="9" t="str">
        <f t="shared" si="136"/>
        <v/>
      </c>
      <c r="K601" s="11" t="e">
        <f t="shared" si="137"/>
        <v>#VALUE!</v>
      </c>
      <c r="L601" s="11" t="e">
        <f t="shared" si="138"/>
        <v>#VALUE!</v>
      </c>
      <c r="M601" s="11" t="e">
        <f t="shared" si="139"/>
        <v>#VALUE!</v>
      </c>
      <c r="N601" s="11" t="e">
        <f>'OddsRatio_working_3-way'!K601+'OddsRatio_working_3-way'!L601+'OddsRatio_working_3-way'!M601-('OddsRatio_working_3-way'!K601*'OddsRatio_working_3-way'!L601)-('OddsRatio_working_3-way'!K601*'OddsRatio_working_3-way'!M601)-('OddsRatio_working_3-way'!L601*'OddsRatio_working_3-way'!M601)+('OddsRatio_working_3-way'!K601*'OddsRatio_working_3-way'!L601*'OddsRatio_working_3-way'!M601)-1</f>
        <v>#VALUE!</v>
      </c>
      <c r="O601" s="11">
        <f>0</f>
        <v>0</v>
      </c>
      <c r="P601" s="11" t="e">
        <f>('OddsRatio_working_3-way'!K601*'OddsRatio_working_3-way'!L601)+('OddsRatio_working_3-way'!K601*'OddsRatio_working_3-way'!M601)+('OddsRatio_working_3-way'!L601*'OddsRatio_working_3-way'!M601)-(3*'OddsRatio_working_3-way'!K601*'OddsRatio_working_3-way'!L601*'OddsRatio_working_3-way'!M601)</f>
        <v>#VALUE!</v>
      </c>
      <c r="Q601" s="11" t="e">
        <f>2*'OddsRatio_working_3-way'!K601*'OddsRatio_working_3-way'!L601*'OddsRatio_working_3-way'!M601</f>
        <v>#VALUE!</v>
      </c>
      <c r="R601" s="11" t="e">
        <f t="shared" si="140"/>
        <v>#VALUE!</v>
      </c>
      <c r="S601" s="11" t="e">
        <f t="shared" si="141"/>
        <v>#VALUE!</v>
      </c>
      <c r="T601" s="11" t="e">
        <f t="shared" si="142"/>
        <v>#VALUE!</v>
      </c>
      <c r="U601" s="11" t="e">
        <f>'OddsRatio_working_3-way'!S601-'OddsRatio_working_3-way'!R601^2/3</f>
        <v>#VALUE!</v>
      </c>
      <c r="V601" s="11" t="e">
        <f>'OddsRatio_working_3-way'!S601*'OddsRatio_working_3-way'!R601/3-2*'OddsRatio_working_3-way'!R601^3/27-'OddsRatio_working_3-way'!T601</f>
        <v>#VALUE!</v>
      </c>
      <c r="W601" s="11" t="e">
        <f>'OddsRatio_working_3-way'!V601^2+4*'OddsRatio_working_3-way'!U601^3/27</f>
        <v>#VALUE!</v>
      </c>
      <c r="X601" s="11" t="e">
        <f>IF('OddsRatio_working_3-way'!W601&gt;0,IF(ABS('OddsRatio_working_3-way'!V601+SQRT('OddsRatio_working_3-way'!W601))/2&gt;0,ABS('OddsRatio_working_3-way'!V601+SQRT('OddsRatio_working_3-way'!W601))/2,ABS('OddsRatio_working_3-way'!V601-SQRT('OddsRatio_working_3-way'!W601))/2),SQRT(-'OddsRatio_working_3-way'!U601^3/27))</f>
        <v>#VALUE!</v>
      </c>
      <c r="Y601" s="11" t="e">
        <f>IF('OddsRatio_working_3-way'!W601&gt;=0,IF('OddsRatio_working_3-way'!V601+SQRT('OddsRatio_working_3-way'!W601)&gt;0,0,PI()),ACOS('OddsRatio_working_3-way'!V601/(2*'OddsRatio_working_3-way'!X601)))</f>
        <v>#VALUE!</v>
      </c>
      <c r="Z601" s="11" t="e">
        <f>'OddsRatio_working_3-way'!X601^(1/3)*COS('OddsRatio_working_3-way'!Y601/3)</f>
        <v>#VALUE!</v>
      </c>
      <c r="AA601" s="11" t="e">
        <f>'OddsRatio_working_3-way'!X601^(1/3)*COS(('OddsRatio_working_3-way'!Y601+2*PI())/3)</f>
        <v>#VALUE!</v>
      </c>
      <c r="AB601" s="11" t="e">
        <f>'OddsRatio_working_3-way'!X601^(1/3)*COS(('OddsRatio_working_3-way'!Y601+4*PI())/3)</f>
        <v>#VALUE!</v>
      </c>
      <c r="AC601" s="11" t="e">
        <f>'OddsRatio_working_3-way'!X601^(1/3)*SIN('OddsRatio_working_3-way'!Y601/3)</f>
        <v>#VALUE!</v>
      </c>
      <c r="AD601" s="11" t="e">
        <f>'OddsRatio_working_3-way'!X601^(1/3)*SIN(('OddsRatio_working_3-way'!Y601+2*PI())/3)</f>
        <v>#VALUE!</v>
      </c>
      <c r="AE601" s="11" t="e">
        <f>'OddsRatio_working_3-way'!X601^(1/3)*SIN(('OddsRatio_working_3-way'!Y601+4*PI())/3)</f>
        <v>#VALUE!</v>
      </c>
      <c r="AF601" s="11" t="e">
        <f>-'OddsRatio_working_3-way'!U601/(3*'OddsRatio_working_3-way'!X601^(1/3))*COS(('OddsRatio_working_3-way'!Y601)/3)</f>
        <v>#VALUE!</v>
      </c>
      <c r="AG601" s="11" t="e">
        <f>-'OddsRatio_working_3-way'!U601/(3*'OddsRatio_working_3-way'!X601^(1/3))*COS(('OddsRatio_working_3-way'!Y601+2*PI())/3)</f>
        <v>#VALUE!</v>
      </c>
      <c r="AH601" s="11" t="e">
        <f>-'OddsRatio_working_3-way'!U601/(3*'OddsRatio_working_3-way'!X601^(1/3))*COS(('OddsRatio_working_3-way'!Y601+4*PI())/3)</f>
        <v>#VALUE!</v>
      </c>
      <c r="AI601" s="11" t="e">
        <f>'OddsRatio_working_3-way'!U601/(3*'OddsRatio_working_3-way'!X601^(1/3))*SIN(('OddsRatio_working_3-way'!Y601)/3)</f>
        <v>#VALUE!</v>
      </c>
      <c r="AJ601" s="11" t="e">
        <f>'OddsRatio_working_3-way'!U601/(3*'OddsRatio_working_3-way'!X601^(1/3))*SIN(('OddsRatio_working_3-way'!Y601+2*PI())/3)</f>
        <v>#VALUE!</v>
      </c>
      <c r="AK601" s="11" t="e">
        <f>'OddsRatio_working_3-way'!U601/(3*'OddsRatio_working_3-way'!X601^(1/3))*SIN(('OddsRatio_working_3-way'!Y601+4*PI())/3)</f>
        <v>#VALUE!</v>
      </c>
      <c r="AL601" s="11" t="e">
        <f>'OddsRatio_working_3-way'!Z601+'OddsRatio_working_3-way'!AF601</f>
        <v>#VALUE!</v>
      </c>
      <c r="AM601" s="11" t="e">
        <f>'OddsRatio_working_3-way'!AA601+'OddsRatio_working_3-way'!AG601</f>
        <v>#VALUE!</v>
      </c>
      <c r="AN601" s="11" t="e">
        <f>'OddsRatio_working_3-way'!AB601+'OddsRatio_working_3-way'!AH601</f>
        <v>#VALUE!</v>
      </c>
      <c r="AO601" s="11" t="e">
        <f>'OddsRatio_working_3-way'!AC601+'OddsRatio_working_3-way'!AI601</f>
        <v>#VALUE!</v>
      </c>
      <c r="AP601" s="11" t="e">
        <f>'OddsRatio_working_3-way'!AD601+'OddsRatio_working_3-way'!AJ601</f>
        <v>#VALUE!</v>
      </c>
      <c r="AQ601" s="11" t="e">
        <f>'OddsRatio_working_3-way'!AE601+'OddsRatio_working_3-way'!AK601</f>
        <v>#VALUE!</v>
      </c>
      <c r="AR601" s="10" t="str">
        <f>IF(A601="","",IF(('OddsRatio_working_3-way'!X601=0),IF(Q601&gt;0,-Q601^(1/3),(-Q601)^(1/3)),'OddsRatio_working_3-way'!AL601-'OddsRatio_working_3-way'!R601/3))</f>
        <v/>
      </c>
      <c r="AS601" s="11" t="e">
        <f>IF(('OddsRatio_working_3-way'!X601=0),IF(Q601&gt;0,-Q601^(1/3),(-Q601)^(1/3)),'OddsRatio_working_3-way'!AM601-'OddsRatio_working_3-way'!R601/3)</f>
        <v>#VALUE!</v>
      </c>
      <c r="AT601" s="11" t="e">
        <f>IF(('OddsRatio_working_3-way'!X601=0),IF(Q601&gt;0,-Q601^(1/3),(-Q601)^(1/3)),'OddsRatio_working_3-way'!AN601-'OddsRatio_working_3-way'!R601/3)</f>
        <v>#VALUE!</v>
      </c>
      <c r="AU601" s="11" t="e">
        <f>IF(('OddsRatio_working_3-way'!X601=0),0,'OddsRatio_working_3-way'!AO601)</f>
        <v>#VALUE!</v>
      </c>
      <c r="AV601" s="11" t="e">
        <f>IF(('OddsRatio_working_3-way'!X601=0),0,'OddsRatio_working_3-way'!AP601)</f>
        <v>#VALUE!</v>
      </c>
      <c r="AW601" s="11" t="e">
        <f>IF(('OddsRatio_working_3-way'!X601=0),0,'OddsRatio_working_3-way'!AQ601)</f>
        <v>#VALUE!</v>
      </c>
    </row>
    <row r="602" spans="1:49">
      <c r="A602" s="4" t="str">
        <f>IF('True_Odds_Calculator_3-way'!A603="","",'True_Odds_Calculator_3-way'!A603)</f>
        <v/>
      </c>
      <c r="B602" s="4" t="str">
        <f>IF('True_Odds_Calculator_3-way'!B603="","",'True_Odds_Calculator_3-way'!B603)</f>
        <v/>
      </c>
      <c r="C602" s="4" t="str">
        <f>IF('True_Odds_Calculator_3-way'!C603="","",'True_Odds_Calculator_3-way'!C603)</f>
        <v/>
      </c>
      <c r="D602" s="9" t="e">
        <f t="shared" si="130"/>
        <v>#VALUE!</v>
      </c>
      <c r="E602" s="9" t="e">
        <f t="shared" si="131"/>
        <v>#VALUE!</v>
      </c>
      <c r="F602" s="9" t="e">
        <f t="shared" si="132"/>
        <v>#VALUE!</v>
      </c>
      <c r="G602" s="9" t="str">
        <f t="shared" si="133"/>
        <v/>
      </c>
      <c r="H602" s="9" t="str">
        <f t="shared" si="134"/>
        <v/>
      </c>
      <c r="I602" s="9" t="str">
        <f t="shared" si="135"/>
        <v/>
      </c>
      <c r="J602" s="9" t="str">
        <f t="shared" si="136"/>
        <v/>
      </c>
      <c r="K602" s="11" t="e">
        <f t="shared" si="137"/>
        <v>#VALUE!</v>
      </c>
      <c r="L602" s="11" t="e">
        <f t="shared" si="138"/>
        <v>#VALUE!</v>
      </c>
      <c r="M602" s="11" t="e">
        <f t="shared" si="139"/>
        <v>#VALUE!</v>
      </c>
      <c r="N602" s="11" t="e">
        <f>'OddsRatio_working_3-way'!K602+'OddsRatio_working_3-way'!L602+'OddsRatio_working_3-way'!M602-('OddsRatio_working_3-way'!K602*'OddsRatio_working_3-way'!L602)-('OddsRatio_working_3-way'!K602*'OddsRatio_working_3-way'!M602)-('OddsRatio_working_3-way'!L602*'OddsRatio_working_3-way'!M602)+('OddsRatio_working_3-way'!K602*'OddsRatio_working_3-way'!L602*'OddsRatio_working_3-way'!M602)-1</f>
        <v>#VALUE!</v>
      </c>
      <c r="O602" s="11">
        <f>0</f>
        <v>0</v>
      </c>
      <c r="P602" s="11" t="e">
        <f>('OddsRatio_working_3-way'!K602*'OddsRatio_working_3-way'!L602)+('OddsRatio_working_3-way'!K602*'OddsRatio_working_3-way'!M602)+('OddsRatio_working_3-way'!L602*'OddsRatio_working_3-way'!M602)-(3*'OddsRatio_working_3-way'!K602*'OddsRatio_working_3-way'!L602*'OddsRatio_working_3-way'!M602)</f>
        <v>#VALUE!</v>
      </c>
      <c r="Q602" s="11" t="e">
        <f>2*'OddsRatio_working_3-way'!K602*'OddsRatio_working_3-way'!L602*'OddsRatio_working_3-way'!M602</f>
        <v>#VALUE!</v>
      </c>
      <c r="R602" s="11" t="e">
        <f t="shared" si="140"/>
        <v>#VALUE!</v>
      </c>
      <c r="S602" s="11" t="e">
        <f t="shared" si="141"/>
        <v>#VALUE!</v>
      </c>
      <c r="T602" s="11" t="e">
        <f t="shared" si="142"/>
        <v>#VALUE!</v>
      </c>
      <c r="U602" s="11" t="e">
        <f>'OddsRatio_working_3-way'!S602-'OddsRatio_working_3-way'!R602^2/3</f>
        <v>#VALUE!</v>
      </c>
      <c r="V602" s="11" t="e">
        <f>'OddsRatio_working_3-way'!S602*'OddsRatio_working_3-way'!R602/3-2*'OddsRatio_working_3-way'!R602^3/27-'OddsRatio_working_3-way'!T602</f>
        <v>#VALUE!</v>
      </c>
      <c r="W602" s="11" t="e">
        <f>'OddsRatio_working_3-way'!V602^2+4*'OddsRatio_working_3-way'!U602^3/27</f>
        <v>#VALUE!</v>
      </c>
      <c r="X602" s="11" t="e">
        <f>IF('OddsRatio_working_3-way'!W602&gt;0,IF(ABS('OddsRatio_working_3-way'!V602+SQRT('OddsRatio_working_3-way'!W602))/2&gt;0,ABS('OddsRatio_working_3-way'!V602+SQRT('OddsRatio_working_3-way'!W602))/2,ABS('OddsRatio_working_3-way'!V602-SQRT('OddsRatio_working_3-way'!W602))/2),SQRT(-'OddsRatio_working_3-way'!U602^3/27))</f>
        <v>#VALUE!</v>
      </c>
      <c r="Y602" s="11" t="e">
        <f>IF('OddsRatio_working_3-way'!W602&gt;=0,IF('OddsRatio_working_3-way'!V602+SQRT('OddsRatio_working_3-way'!W602)&gt;0,0,PI()),ACOS('OddsRatio_working_3-way'!V602/(2*'OddsRatio_working_3-way'!X602)))</f>
        <v>#VALUE!</v>
      </c>
      <c r="Z602" s="11" t="e">
        <f>'OddsRatio_working_3-way'!X602^(1/3)*COS('OddsRatio_working_3-way'!Y602/3)</f>
        <v>#VALUE!</v>
      </c>
      <c r="AA602" s="11" t="e">
        <f>'OddsRatio_working_3-way'!X602^(1/3)*COS(('OddsRatio_working_3-way'!Y602+2*PI())/3)</f>
        <v>#VALUE!</v>
      </c>
      <c r="AB602" s="11" t="e">
        <f>'OddsRatio_working_3-way'!X602^(1/3)*COS(('OddsRatio_working_3-way'!Y602+4*PI())/3)</f>
        <v>#VALUE!</v>
      </c>
      <c r="AC602" s="11" t="e">
        <f>'OddsRatio_working_3-way'!X602^(1/3)*SIN('OddsRatio_working_3-way'!Y602/3)</f>
        <v>#VALUE!</v>
      </c>
      <c r="AD602" s="11" t="e">
        <f>'OddsRatio_working_3-way'!X602^(1/3)*SIN(('OddsRatio_working_3-way'!Y602+2*PI())/3)</f>
        <v>#VALUE!</v>
      </c>
      <c r="AE602" s="11" t="e">
        <f>'OddsRatio_working_3-way'!X602^(1/3)*SIN(('OddsRatio_working_3-way'!Y602+4*PI())/3)</f>
        <v>#VALUE!</v>
      </c>
      <c r="AF602" s="11" t="e">
        <f>-'OddsRatio_working_3-way'!U602/(3*'OddsRatio_working_3-way'!X602^(1/3))*COS(('OddsRatio_working_3-way'!Y602)/3)</f>
        <v>#VALUE!</v>
      </c>
      <c r="AG602" s="11" t="e">
        <f>-'OddsRatio_working_3-way'!U602/(3*'OddsRatio_working_3-way'!X602^(1/3))*COS(('OddsRatio_working_3-way'!Y602+2*PI())/3)</f>
        <v>#VALUE!</v>
      </c>
      <c r="AH602" s="11" t="e">
        <f>-'OddsRatio_working_3-way'!U602/(3*'OddsRatio_working_3-way'!X602^(1/3))*COS(('OddsRatio_working_3-way'!Y602+4*PI())/3)</f>
        <v>#VALUE!</v>
      </c>
      <c r="AI602" s="11" t="e">
        <f>'OddsRatio_working_3-way'!U602/(3*'OddsRatio_working_3-way'!X602^(1/3))*SIN(('OddsRatio_working_3-way'!Y602)/3)</f>
        <v>#VALUE!</v>
      </c>
      <c r="AJ602" s="11" t="e">
        <f>'OddsRatio_working_3-way'!U602/(3*'OddsRatio_working_3-way'!X602^(1/3))*SIN(('OddsRatio_working_3-way'!Y602+2*PI())/3)</f>
        <v>#VALUE!</v>
      </c>
      <c r="AK602" s="11" t="e">
        <f>'OddsRatio_working_3-way'!U602/(3*'OddsRatio_working_3-way'!X602^(1/3))*SIN(('OddsRatio_working_3-way'!Y602+4*PI())/3)</f>
        <v>#VALUE!</v>
      </c>
      <c r="AL602" s="11" t="e">
        <f>'OddsRatio_working_3-way'!Z602+'OddsRatio_working_3-way'!AF602</f>
        <v>#VALUE!</v>
      </c>
      <c r="AM602" s="11" t="e">
        <f>'OddsRatio_working_3-way'!AA602+'OddsRatio_working_3-way'!AG602</f>
        <v>#VALUE!</v>
      </c>
      <c r="AN602" s="11" t="e">
        <f>'OddsRatio_working_3-way'!AB602+'OddsRatio_working_3-way'!AH602</f>
        <v>#VALUE!</v>
      </c>
      <c r="AO602" s="11" t="e">
        <f>'OddsRatio_working_3-way'!AC602+'OddsRatio_working_3-way'!AI602</f>
        <v>#VALUE!</v>
      </c>
      <c r="AP602" s="11" t="e">
        <f>'OddsRatio_working_3-way'!AD602+'OddsRatio_working_3-way'!AJ602</f>
        <v>#VALUE!</v>
      </c>
      <c r="AQ602" s="11" t="e">
        <f>'OddsRatio_working_3-way'!AE602+'OddsRatio_working_3-way'!AK602</f>
        <v>#VALUE!</v>
      </c>
      <c r="AR602" s="10" t="str">
        <f>IF(A602="","",IF(('OddsRatio_working_3-way'!X602=0),IF(Q602&gt;0,-Q602^(1/3),(-Q602)^(1/3)),'OddsRatio_working_3-way'!AL602-'OddsRatio_working_3-way'!R602/3))</f>
        <v/>
      </c>
      <c r="AS602" s="11" t="e">
        <f>IF(('OddsRatio_working_3-way'!X602=0),IF(Q602&gt;0,-Q602^(1/3),(-Q602)^(1/3)),'OddsRatio_working_3-way'!AM602-'OddsRatio_working_3-way'!R602/3)</f>
        <v>#VALUE!</v>
      </c>
      <c r="AT602" s="11" t="e">
        <f>IF(('OddsRatio_working_3-way'!X602=0),IF(Q602&gt;0,-Q602^(1/3),(-Q602)^(1/3)),'OddsRatio_working_3-way'!AN602-'OddsRatio_working_3-way'!R602/3)</f>
        <v>#VALUE!</v>
      </c>
      <c r="AU602" s="11" t="e">
        <f>IF(('OddsRatio_working_3-way'!X602=0),0,'OddsRatio_working_3-way'!AO602)</f>
        <v>#VALUE!</v>
      </c>
      <c r="AV602" s="11" t="e">
        <f>IF(('OddsRatio_working_3-way'!X602=0),0,'OddsRatio_working_3-way'!AP602)</f>
        <v>#VALUE!</v>
      </c>
      <c r="AW602" s="11" t="e">
        <f>IF(('OddsRatio_working_3-way'!X602=0),0,'OddsRatio_working_3-way'!AQ602)</f>
        <v>#VALUE!</v>
      </c>
    </row>
    <row r="603" spans="1:49">
      <c r="A603" s="4" t="str">
        <f>IF('True_Odds_Calculator_3-way'!A604="","",'True_Odds_Calculator_3-way'!A604)</f>
        <v/>
      </c>
      <c r="B603" s="4" t="str">
        <f>IF('True_Odds_Calculator_3-way'!B604="","",'True_Odds_Calculator_3-way'!B604)</f>
        <v/>
      </c>
      <c r="C603" s="4" t="str">
        <f>IF('True_Odds_Calculator_3-way'!C604="","",'True_Odds_Calculator_3-way'!C604)</f>
        <v/>
      </c>
      <c r="D603" s="9" t="e">
        <f t="shared" si="130"/>
        <v>#VALUE!</v>
      </c>
      <c r="E603" s="9" t="e">
        <f t="shared" si="131"/>
        <v>#VALUE!</v>
      </c>
      <c r="F603" s="9" t="e">
        <f t="shared" si="132"/>
        <v>#VALUE!</v>
      </c>
      <c r="G603" s="9" t="str">
        <f t="shared" si="133"/>
        <v/>
      </c>
      <c r="H603" s="9" t="str">
        <f t="shared" si="134"/>
        <v/>
      </c>
      <c r="I603" s="9" t="str">
        <f t="shared" si="135"/>
        <v/>
      </c>
      <c r="J603" s="9" t="str">
        <f t="shared" si="136"/>
        <v/>
      </c>
      <c r="K603" s="11" t="e">
        <f t="shared" si="137"/>
        <v>#VALUE!</v>
      </c>
      <c r="L603" s="11" t="e">
        <f t="shared" si="138"/>
        <v>#VALUE!</v>
      </c>
      <c r="M603" s="11" t="e">
        <f t="shared" si="139"/>
        <v>#VALUE!</v>
      </c>
      <c r="N603" s="11" t="e">
        <f>'OddsRatio_working_3-way'!K603+'OddsRatio_working_3-way'!L603+'OddsRatio_working_3-way'!M603-('OddsRatio_working_3-way'!K603*'OddsRatio_working_3-way'!L603)-('OddsRatio_working_3-way'!K603*'OddsRatio_working_3-way'!M603)-('OddsRatio_working_3-way'!L603*'OddsRatio_working_3-way'!M603)+('OddsRatio_working_3-way'!K603*'OddsRatio_working_3-way'!L603*'OddsRatio_working_3-way'!M603)-1</f>
        <v>#VALUE!</v>
      </c>
      <c r="O603" s="11">
        <f>0</f>
        <v>0</v>
      </c>
      <c r="P603" s="11" t="e">
        <f>('OddsRatio_working_3-way'!K603*'OddsRatio_working_3-way'!L603)+('OddsRatio_working_3-way'!K603*'OddsRatio_working_3-way'!M603)+('OddsRatio_working_3-way'!L603*'OddsRatio_working_3-way'!M603)-(3*'OddsRatio_working_3-way'!K603*'OddsRatio_working_3-way'!L603*'OddsRatio_working_3-way'!M603)</f>
        <v>#VALUE!</v>
      </c>
      <c r="Q603" s="11" t="e">
        <f>2*'OddsRatio_working_3-way'!K603*'OddsRatio_working_3-way'!L603*'OddsRatio_working_3-way'!M603</f>
        <v>#VALUE!</v>
      </c>
      <c r="R603" s="11" t="e">
        <f t="shared" si="140"/>
        <v>#VALUE!</v>
      </c>
      <c r="S603" s="11" t="e">
        <f t="shared" si="141"/>
        <v>#VALUE!</v>
      </c>
      <c r="T603" s="11" t="e">
        <f t="shared" si="142"/>
        <v>#VALUE!</v>
      </c>
      <c r="U603" s="11" t="e">
        <f>'OddsRatio_working_3-way'!S603-'OddsRatio_working_3-way'!R603^2/3</f>
        <v>#VALUE!</v>
      </c>
      <c r="V603" s="11" t="e">
        <f>'OddsRatio_working_3-way'!S603*'OddsRatio_working_3-way'!R603/3-2*'OddsRatio_working_3-way'!R603^3/27-'OddsRatio_working_3-way'!T603</f>
        <v>#VALUE!</v>
      </c>
      <c r="W603" s="11" t="e">
        <f>'OddsRatio_working_3-way'!V603^2+4*'OddsRatio_working_3-way'!U603^3/27</f>
        <v>#VALUE!</v>
      </c>
      <c r="X603" s="11" t="e">
        <f>IF('OddsRatio_working_3-way'!W603&gt;0,IF(ABS('OddsRatio_working_3-way'!V603+SQRT('OddsRatio_working_3-way'!W603))/2&gt;0,ABS('OddsRatio_working_3-way'!V603+SQRT('OddsRatio_working_3-way'!W603))/2,ABS('OddsRatio_working_3-way'!V603-SQRT('OddsRatio_working_3-way'!W603))/2),SQRT(-'OddsRatio_working_3-way'!U603^3/27))</f>
        <v>#VALUE!</v>
      </c>
      <c r="Y603" s="11" t="e">
        <f>IF('OddsRatio_working_3-way'!W603&gt;=0,IF('OddsRatio_working_3-way'!V603+SQRT('OddsRatio_working_3-way'!W603)&gt;0,0,PI()),ACOS('OddsRatio_working_3-way'!V603/(2*'OddsRatio_working_3-way'!X603)))</f>
        <v>#VALUE!</v>
      </c>
      <c r="Z603" s="11" t="e">
        <f>'OddsRatio_working_3-way'!X603^(1/3)*COS('OddsRatio_working_3-way'!Y603/3)</f>
        <v>#VALUE!</v>
      </c>
      <c r="AA603" s="11" t="e">
        <f>'OddsRatio_working_3-way'!X603^(1/3)*COS(('OddsRatio_working_3-way'!Y603+2*PI())/3)</f>
        <v>#VALUE!</v>
      </c>
      <c r="AB603" s="11" t="e">
        <f>'OddsRatio_working_3-way'!X603^(1/3)*COS(('OddsRatio_working_3-way'!Y603+4*PI())/3)</f>
        <v>#VALUE!</v>
      </c>
      <c r="AC603" s="11" t="e">
        <f>'OddsRatio_working_3-way'!X603^(1/3)*SIN('OddsRatio_working_3-way'!Y603/3)</f>
        <v>#VALUE!</v>
      </c>
      <c r="AD603" s="11" t="e">
        <f>'OddsRatio_working_3-way'!X603^(1/3)*SIN(('OddsRatio_working_3-way'!Y603+2*PI())/3)</f>
        <v>#VALUE!</v>
      </c>
      <c r="AE603" s="11" t="e">
        <f>'OddsRatio_working_3-way'!X603^(1/3)*SIN(('OddsRatio_working_3-way'!Y603+4*PI())/3)</f>
        <v>#VALUE!</v>
      </c>
      <c r="AF603" s="11" t="e">
        <f>-'OddsRatio_working_3-way'!U603/(3*'OddsRatio_working_3-way'!X603^(1/3))*COS(('OddsRatio_working_3-way'!Y603)/3)</f>
        <v>#VALUE!</v>
      </c>
      <c r="AG603" s="11" t="e">
        <f>-'OddsRatio_working_3-way'!U603/(3*'OddsRatio_working_3-way'!X603^(1/3))*COS(('OddsRatio_working_3-way'!Y603+2*PI())/3)</f>
        <v>#VALUE!</v>
      </c>
      <c r="AH603" s="11" t="e">
        <f>-'OddsRatio_working_3-way'!U603/(3*'OddsRatio_working_3-way'!X603^(1/3))*COS(('OddsRatio_working_3-way'!Y603+4*PI())/3)</f>
        <v>#VALUE!</v>
      </c>
      <c r="AI603" s="11" t="e">
        <f>'OddsRatio_working_3-way'!U603/(3*'OddsRatio_working_3-way'!X603^(1/3))*SIN(('OddsRatio_working_3-way'!Y603)/3)</f>
        <v>#VALUE!</v>
      </c>
      <c r="AJ603" s="11" t="e">
        <f>'OddsRatio_working_3-way'!U603/(3*'OddsRatio_working_3-way'!X603^(1/3))*SIN(('OddsRatio_working_3-way'!Y603+2*PI())/3)</f>
        <v>#VALUE!</v>
      </c>
      <c r="AK603" s="11" t="e">
        <f>'OddsRatio_working_3-way'!U603/(3*'OddsRatio_working_3-way'!X603^(1/3))*SIN(('OddsRatio_working_3-way'!Y603+4*PI())/3)</f>
        <v>#VALUE!</v>
      </c>
      <c r="AL603" s="11" t="e">
        <f>'OddsRatio_working_3-way'!Z603+'OddsRatio_working_3-way'!AF603</f>
        <v>#VALUE!</v>
      </c>
      <c r="AM603" s="11" t="e">
        <f>'OddsRatio_working_3-way'!AA603+'OddsRatio_working_3-way'!AG603</f>
        <v>#VALUE!</v>
      </c>
      <c r="AN603" s="11" t="e">
        <f>'OddsRatio_working_3-way'!AB603+'OddsRatio_working_3-way'!AH603</f>
        <v>#VALUE!</v>
      </c>
      <c r="AO603" s="11" t="e">
        <f>'OddsRatio_working_3-way'!AC603+'OddsRatio_working_3-way'!AI603</f>
        <v>#VALUE!</v>
      </c>
      <c r="AP603" s="11" t="e">
        <f>'OddsRatio_working_3-way'!AD603+'OddsRatio_working_3-way'!AJ603</f>
        <v>#VALUE!</v>
      </c>
      <c r="AQ603" s="11" t="e">
        <f>'OddsRatio_working_3-way'!AE603+'OddsRatio_working_3-way'!AK603</f>
        <v>#VALUE!</v>
      </c>
      <c r="AR603" s="10" t="str">
        <f>IF(A603="","",IF(('OddsRatio_working_3-way'!X603=0),IF(Q603&gt;0,-Q603^(1/3),(-Q603)^(1/3)),'OddsRatio_working_3-way'!AL603-'OddsRatio_working_3-way'!R603/3))</f>
        <v/>
      </c>
      <c r="AS603" s="11" t="e">
        <f>IF(('OddsRatio_working_3-way'!X603=0),IF(Q603&gt;0,-Q603^(1/3),(-Q603)^(1/3)),'OddsRatio_working_3-way'!AM603-'OddsRatio_working_3-way'!R603/3)</f>
        <v>#VALUE!</v>
      </c>
      <c r="AT603" s="11" t="e">
        <f>IF(('OddsRatio_working_3-way'!X603=0),IF(Q603&gt;0,-Q603^(1/3),(-Q603)^(1/3)),'OddsRatio_working_3-way'!AN603-'OddsRatio_working_3-way'!R603/3)</f>
        <v>#VALUE!</v>
      </c>
      <c r="AU603" s="11" t="e">
        <f>IF(('OddsRatio_working_3-way'!X603=0),0,'OddsRatio_working_3-way'!AO603)</f>
        <v>#VALUE!</v>
      </c>
      <c r="AV603" s="11" t="e">
        <f>IF(('OddsRatio_working_3-way'!X603=0),0,'OddsRatio_working_3-way'!AP603)</f>
        <v>#VALUE!</v>
      </c>
      <c r="AW603" s="11" t="e">
        <f>IF(('OddsRatio_working_3-way'!X603=0),0,'OddsRatio_working_3-way'!AQ603)</f>
        <v>#VALUE!</v>
      </c>
    </row>
    <row r="604" spans="1:49">
      <c r="A604" s="4" t="str">
        <f>IF('True_Odds_Calculator_3-way'!A605="","",'True_Odds_Calculator_3-way'!A605)</f>
        <v/>
      </c>
      <c r="B604" s="4" t="str">
        <f>IF('True_Odds_Calculator_3-way'!B605="","",'True_Odds_Calculator_3-way'!B605)</f>
        <v/>
      </c>
      <c r="C604" s="4" t="str">
        <f>IF('True_Odds_Calculator_3-way'!C605="","",'True_Odds_Calculator_3-way'!C605)</f>
        <v/>
      </c>
      <c r="D604" s="9" t="e">
        <f t="shared" si="130"/>
        <v>#VALUE!</v>
      </c>
      <c r="E604" s="9" t="e">
        <f t="shared" si="131"/>
        <v>#VALUE!</v>
      </c>
      <c r="F604" s="9" t="e">
        <f t="shared" si="132"/>
        <v>#VALUE!</v>
      </c>
      <c r="G604" s="9" t="str">
        <f t="shared" si="133"/>
        <v/>
      </c>
      <c r="H604" s="9" t="str">
        <f t="shared" si="134"/>
        <v/>
      </c>
      <c r="I604" s="9" t="str">
        <f t="shared" si="135"/>
        <v/>
      </c>
      <c r="J604" s="9" t="str">
        <f t="shared" si="136"/>
        <v/>
      </c>
      <c r="K604" s="11" t="e">
        <f t="shared" si="137"/>
        <v>#VALUE!</v>
      </c>
      <c r="L604" s="11" t="e">
        <f t="shared" si="138"/>
        <v>#VALUE!</v>
      </c>
      <c r="M604" s="11" t="e">
        <f t="shared" si="139"/>
        <v>#VALUE!</v>
      </c>
      <c r="N604" s="11" t="e">
        <f>'OddsRatio_working_3-way'!K604+'OddsRatio_working_3-way'!L604+'OddsRatio_working_3-way'!M604-('OddsRatio_working_3-way'!K604*'OddsRatio_working_3-way'!L604)-('OddsRatio_working_3-way'!K604*'OddsRatio_working_3-way'!M604)-('OddsRatio_working_3-way'!L604*'OddsRatio_working_3-way'!M604)+('OddsRatio_working_3-way'!K604*'OddsRatio_working_3-way'!L604*'OddsRatio_working_3-way'!M604)-1</f>
        <v>#VALUE!</v>
      </c>
      <c r="O604" s="11">
        <f>0</f>
        <v>0</v>
      </c>
      <c r="P604" s="11" t="e">
        <f>('OddsRatio_working_3-way'!K604*'OddsRatio_working_3-way'!L604)+('OddsRatio_working_3-way'!K604*'OddsRatio_working_3-way'!M604)+('OddsRatio_working_3-way'!L604*'OddsRatio_working_3-way'!M604)-(3*'OddsRatio_working_3-way'!K604*'OddsRatio_working_3-way'!L604*'OddsRatio_working_3-way'!M604)</f>
        <v>#VALUE!</v>
      </c>
      <c r="Q604" s="11" t="e">
        <f>2*'OddsRatio_working_3-way'!K604*'OddsRatio_working_3-way'!L604*'OddsRatio_working_3-way'!M604</f>
        <v>#VALUE!</v>
      </c>
      <c r="R604" s="11" t="e">
        <f t="shared" si="140"/>
        <v>#VALUE!</v>
      </c>
      <c r="S604" s="11" t="e">
        <f t="shared" si="141"/>
        <v>#VALUE!</v>
      </c>
      <c r="T604" s="11" t="e">
        <f t="shared" si="142"/>
        <v>#VALUE!</v>
      </c>
      <c r="U604" s="11" t="e">
        <f>'OddsRatio_working_3-way'!S604-'OddsRatio_working_3-way'!R604^2/3</f>
        <v>#VALUE!</v>
      </c>
      <c r="V604" s="11" t="e">
        <f>'OddsRatio_working_3-way'!S604*'OddsRatio_working_3-way'!R604/3-2*'OddsRatio_working_3-way'!R604^3/27-'OddsRatio_working_3-way'!T604</f>
        <v>#VALUE!</v>
      </c>
      <c r="W604" s="11" t="e">
        <f>'OddsRatio_working_3-way'!V604^2+4*'OddsRatio_working_3-way'!U604^3/27</f>
        <v>#VALUE!</v>
      </c>
      <c r="X604" s="11" t="e">
        <f>IF('OddsRatio_working_3-way'!W604&gt;0,IF(ABS('OddsRatio_working_3-way'!V604+SQRT('OddsRatio_working_3-way'!W604))/2&gt;0,ABS('OddsRatio_working_3-way'!V604+SQRT('OddsRatio_working_3-way'!W604))/2,ABS('OddsRatio_working_3-way'!V604-SQRT('OddsRatio_working_3-way'!W604))/2),SQRT(-'OddsRatio_working_3-way'!U604^3/27))</f>
        <v>#VALUE!</v>
      </c>
      <c r="Y604" s="11" t="e">
        <f>IF('OddsRatio_working_3-way'!W604&gt;=0,IF('OddsRatio_working_3-way'!V604+SQRT('OddsRatio_working_3-way'!W604)&gt;0,0,PI()),ACOS('OddsRatio_working_3-way'!V604/(2*'OddsRatio_working_3-way'!X604)))</f>
        <v>#VALUE!</v>
      </c>
      <c r="Z604" s="11" t="e">
        <f>'OddsRatio_working_3-way'!X604^(1/3)*COS('OddsRatio_working_3-way'!Y604/3)</f>
        <v>#VALUE!</v>
      </c>
      <c r="AA604" s="11" t="e">
        <f>'OddsRatio_working_3-way'!X604^(1/3)*COS(('OddsRatio_working_3-way'!Y604+2*PI())/3)</f>
        <v>#VALUE!</v>
      </c>
      <c r="AB604" s="11" t="e">
        <f>'OddsRatio_working_3-way'!X604^(1/3)*COS(('OddsRatio_working_3-way'!Y604+4*PI())/3)</f>
        <v>#VALUE!</v>
      </c>
      <c r="AC604" s="11" t="e">
        <f>'OddsRatio_working_3-way'!X604^(1/3)*SIN('OddsRatio_working_3-way'!Y604/3)</f>
        <v>#VALUE!</v>
      </c>
      <c r="AD604" s="11" t="e">
        <f>'OddsRatio_working_3-way'!X604^(1/3)*SIN(('OddsRatio_working_3-way'!Y604+2*PI())/3)</f>
        <v>#VALUE!</v>
      </c>
      <c r="AE604" s="11" t="e">
        <f>'OddsRatio_working_3-way'!X604^(1/3)*SIN(('OddsRatio_working_3-way'!Y604+4*PI())/3)</f>
        <v>#VALUE!</v>
      </c>
      <c r="AF604" s="11" t="e">
        <f>-'OddsRatio_working_3-way'!U604/(3*'OddsRatio_working_3-way'!X604^(1/3))*COS(('OddsRatio_working_3-way'!Y604)/3)</f>
        <v>#VALUE!</v>
      </c>
      <c r="AG604" s="11" t="e">
        <f>-'OddsRatio_working_3-way'!U604/(3*'OddsRatio_working_3-way'!X604^(1/3))*COS(('OddsRatio_working_3-way'!Y604+2*PI())/3)</f>
        <v>#VALUE!</v>
      </c>
      <c r="AH604" s="11" t="e">
        <f>-'OddsRatio_working_3-way'!U604/(3*'OddsRatio_working_3-way'!X604^(1/3))*COS(('OddsRatio_working_3-way'!Y604+4*PI())/3)</f>
        <v>#VALUE!</v>
      </c>
      <c r="AI604" s="11" t="e">
        <f>'OddsRatio_working_3-way'!U604/(3*'OddsRatio_working_3-way'!X604^(1/3))*SIN(('OddsRatio_working_3-way'!Y604)/3)</f>
        <v>#VALUE!</v>
      </c>
      <c r="AJ604" s="11" t="e">
        <f>'OddsRatio_working_3-way'!U604/(3*'OddsRatio_working_3-way'!X604^(1/3))*SIN(('OddsRatio_working_3-way'!Y604+2*PI())/3)</f>
        <v>#VALUE!</v>
      </c>
      <c r="AK604" s="11" t="e">
        <f>'OddsRatio_working_3-way'!U604/(3*'OddsRatio_working_3-way'!X604^(1/3))*SIN(('OddsRatio_working_3-way'!Y604+4*PI())/3)</f>
        <v>#VALUE!</v>
      </c>
      <c r="AL604" s="11" t="e">
        <f>'OddsRatio_working_3-way'!Z604+'OddsRatio_working_3-way'!AF604</f>
        <v>#VALUE!</v>
      </c>
      <c r="AM604" s="11" t="e">
        <f>'OddsRatio_working_3-way'!AA604+'OddsRatio_working_3-way'!AG604</f>
        <v>#VALUE!</v>
      </c>
      <c r="AN604" s="11" t="e">
        <f>'OddsRatio_working_3-way'!AB604+'OddsRatio_working_3-way'!AH604</f>
        <v>#VALUE!</v>
      </c>
      <c r="AO604" s="11" t="e">
        <f>'OddsRatio_working_3-way'!AC604+'OddsRatio_working_3-way'!AI604</f>
        <v>#VALUE!</v>
      </c>
      <c r="AP604" s="11" t="e">
        <f>'OddsRatio_working_3-way'!AD604+'OddsRatio_working_3-way'!AJ604</f>
        <v>#VALUE!</v>
      </c>
      <c r="AQ604" s="11" t="e">
        <f>'OddsRatio_working_3-way'!AE604+'OddsRatio_working_3-way'!AK604</f>
        <v>#VALUE!</v>
      </c>
      <c r="AR604" s="10" t="str">
        <f>IF(A604="","",IF(('OddsRatio_working_3-way'!X604=0),IF(Q604&gt;0,-Q604^(1/3),(-Q604)^(1/3)),'OddsRatio_working_3-way'!AL604-'OddsRatio_working_3-way'!R604/3))</f>
        <v/>
      </c>
      <c r="AS604" s="11" t="e">
        <f>IF(('OddsRatio_working_3-way'!X604=0),IF(Q604&gt;0,-Q604^(1/3),(-Q604)^(1/3)),'OddsRatio_working_3-way'!AM604-'OddsRatio_working_3-way'!R604/3)</f>
        <v>#VALUE!</v>
      </c>
      <c r="AT604" s="11" t="e">
        <f>IF(('OddsRatio_working_3-way'!X604=0),IF(Q604&gt;0,-Q604^(1/3),(-Q604)^(1/3)),'OddsRatio_working_3-way'!AN604-'OddsRatio_working_3-way'!R604/3)</f>
        <v>#VALUE!</v>
      </c>
      <c r="AU604" s="11" t="e">
        <f>IF(('OddsRatio_working_3-way'!X604=0),0,'OddsRatio_working_3-way'!AO604)</f>
        <v>#VALUE!</v>
      </c>
      <c r="AV604" s="11" t="e">
        <f>IF(('OddsRatio_working_3-way'!X604=0),0,'OddsRatio_working_3-way'!AP604)</f>
        <v>#VALUE!</v>
      </c>
      <c r="AW604" s="11" t="e">
        <f>IF(('OddsRatio_working_3-way'!X604=0),0,'OddsRatio_working_3-way'!AQ604)</f>
        <v>#VALUE!</v>
      </c>
    </row>
    <row r="605" spans="1:49">
      <c r="A605" s="4" t="str">
        <f>IF('True_Odds_Calculator_3-way'!A606="","",'True_Odds_Calculator_3-way'!A606)</f>
        <v/>
      </c>
      <c r="B605" s="4" t="str">
        <f>IF('True_Odds_Calculator_3-way'!B606="","",'True_Odds_Calculator_3-way'!B606)</f>
        <v/>
      </c>
      <c r="C605" s="4" t="str">
        <f>IF('True_Odds_Calculator_3-way'!C606="","",'True_Odds_Calculator_3-way'!C606)</f>
        <v/>
      </c>
      <c r="D605" s="9" t="e">
        <f t="shared" si="130"/>
        <v>#VALUE!</v>
      </c>
      <c r="E605" s="9" t="e">
        <f t="shared" si="131"/>
        <v>#VALUE!</v>
      </c>
      <c r="F605" s="9" t="e">
        <f t="shared" si="132"/>
        <v>#VALUE!</v>
      </c>
      <c r="G605" s="9" t="str">
        <f t="shared" si="133"/>
        <v/>
      </c>
      <c r="H605" s="9" t="str">
        <f t="shared" si="134"/>
        <v/>
      </c>
      <c r="I605" s="9" t="str">
        <f t="shared" si="135"/>
        <v/>
      </c>
      <c r="J605" s="9" t="str">
        <f t="shared" si="136"/>
        <v/>
      </c>
      <c r="K605" s="11" t="e">
        <f t="shared" si="137"/>
        <v>#VALUE!</v>
      </c>
      <c r="L605" s="11" t="e">
        <f t="shared" si="138"/>
        <v>#VALUE!</v>
      </c>
      <c r="M605" s="11" t="e">
        <f t="shared" si="139"/>
        <v>#VALUE!</v>
      </c>
      <c r="N605" s="11" t="e">
        <f>'OddsRatio_working_3-way'!K605+'OddsRatio_working_3-way'!L605+'OddsRatio_working_3-way'!M605-('OddsRatio_working_3-way'!K605*'OddsRatio_working_3-way'!L605)-('OddsRatio_working_3-way'!K605*'OddsRatio_working_3-way'!M605)-('OddsRatio_working_3-way'!L605*'OddsRatio_working_3-way'!M605)+('OddsRatio_working_3-way'!K605*'OddsRatio_working_3-way'!L605*'OddsRatio_working_3-way'!M605)-1</f>
        <v>#VALUE!</v>
      </c>
      <c r="O605" s="11">
        <f>0</f>
        <v>0</v>
      </c>
      <c r="P605" s="11" t="e">
        <f>('OddsRatio_working_3-way'!K605*'OddsRatio_working_3-way'!L605)+('OddsRatio_working_3-way'!K605*'OddsRatio_working_3-way'!M605)+('OddsRatio_working_3-way'!L605*'OddsRatio_working_3-way'!M605)-(3*'OddsRatio_working_3-way'!K605*'OddsRatio_working_3-way'!L605*'OddsRatio_working_3-way'!M605)</f>
        <v>#VALUE!</v>
      </c>
      <c r="Q605" s="11" t="e">
        <f>2*'OddsRatio_working_3-way'!K605*'OddsRatio_working_3-way'!L605*'OddsRatio_working_3-way'!M605</f>
        <v>#VALUE!</v>
      </c>
      <c r="R605" s="11" t="e">
        <f t="shared" si="140"/>
        <v>#VALUE!</v>
      </c>
      <c r="S605" s="11" t="e">
        <f t="shared" si="141"/>
        <v>#VALUE!</v>
      </c>
      <c r="T605" s="11" t="e">
        <f t="shared" si="142"/>
        <v>#VALUE!</v>
      </c>
      <c r="U605" s="11" t="e">
        <f>'OddsRatio_working_3-way'!S605-'OddsRatio_working_3-way'!R605^2/3</f>
        <v>#VALUE!</v>
      </c>
      <c r="V605" s="11" t="e">
        <f>'OddsRatio_working_3-way'!S605*'OddsRatio_working_3-way'!R605/3-2*'OddsRatio_working_3-way'!R605^3/27-'OddsRatio_working_3-way'!T605</f>
        <v>#VALUE!</v>
      </c>
      <c r="W605" s="11" t="e">
        <f>'OddsRatio_working_3-way'!V605^2+4*'OddsRatio_working_3-way'!U605^3/27</f>
        <v>#VALUE!</v>
      </c>
      <c r="X605" s="11" t="e">
        <f>IF('OddsRatio_working_3-way'!W605&gt;0,IF(ABS('OddsRatio_working_3-way'!V605+SQRT('OddsRatio_working_3-way'!W605))/2&gt;0,ABS('OddsRatio_working_3-way'!V605+SQRT('OddsRatio_working_3-way'!W605))/2,ABS('OddsRatio_working_3-way'!V605-SQRT('OddsRatio_working_3-way'!W605))/2),SQRT(-'OddsRatio_working_3-way'!U605^3/27))</f>
        <v>#VALUE!</v>
      </c>
      <c r="Y605" s="11" t="e">
        <f>IF('OddsRatio_working_3-way'!W605&gt;=0,IF('OddsRatio_working_3-way'!V605+SQRT('OddsRatio_working_3-way'!W605)&gt;0,0,PI()),ACOS('OddsRatio_working_3-way'!V605/(2*'OddsRatio_working_3-way'!X605)))</f>
        <v>#VALUE!</v>
      </c>
      <c r="Z605" s="11" t="e">
        <f>'OddsRatio_working_3-way'!X605^(1/3)*COS('OddsRatio_working_3-way'!Y605/3)</f>
        <v>#VALUE!</v>
      </c>
      <c r="AA605" s="11" t="e">
        <f>'OddsRatio_working_3-way'!X605^(1/3)*COS(('OddsRatio_working_3-way'!Y605+2*PI())/3)</f>
        <v>#VALUE!</v>
      </c>
      <c r="AB605" s="11" t="e">
        <f>'OddsRatio_working_3-way'!X605^(1/3)*COS(('OddsRatio_working_3-way'!Y605+4*PI())/3)</f>
        <v>#VALUE!</v>
      </c>
      <c r="AC605" s="11" t="e">
        <f>'OddsRatio_working_3-way'!X605^(1/3)*SIN('OddsRatio_working_3-way'!Y605/3)</f>
        <v>#VALUE!</v>
      </c>
      <c r="AD605" s="11" t="e">
        <f>'OddsRatio_working_3-way'!X605^(1/3)*SIN(('OddsRatio_working_3-way'!Y605+2*PI())/3)</f>
        <v>#VALUE!</v>
      </c>
      <c r="AE605" s="11" t="e">
        <f>'OddsRatio_working_3-way'!X605^(1/3)*SIN(('OddsRatio_working_3-way'!Y605+4*PI())/3)</f>
        <v>#VALUE!</v>
      </c>
      <c r="AF605" s="11" t="e">
        <f>-'OddsRatio_working_3-way'!U605/(3*'OddsRatio_working_3-way'!X605^(1/3))*COS(('OddsRatio_working_3-way'!Y605)/3)</f>
        <v>#VALUE!</v>
      </c>
      <c r="AG605" s="11" t="e">
        <f>-'OddsRatio_working_3-way'!U605/(3*'OddsRatio_working_3-way'!X605^(1/3))*COS(('OddsRatio_working_3-way'!Y605+2*PI())/3)</f>
        <v>#VALUE!</v>
      </c>
      <c r="AH605" s="11" t="e">
        <f>-'OddsRatio_working_3-way'!U605/(3*'OddsRatio_working_3-way'!X605^(1/3))*COS(('OddsRatio_working_3-way'!Y605+4*PI())/3)</f>
        <v>#VALUE!</v>
      </c>
      <c r="AI605" s="11" t="e">
        <f>'OddsRatio_working_3-way'!U605/(3*'OddsRatio_working_3-way'!X605^(1/3))*SIN(('OddsRatio_working_3-way'!Y605)/3)</f>
        <v>#VALUE!</v>
      </c>
      <c r="AJ605" s="11" t="e">
        <f>'OddsRatio_working_3-way'!U605/(3*'OddsRatio_working_3-way'!X605^(1/3))*SIN(('OddsRatio_working_3-way'!Y605+2*PI())/3)</f>
        <v>#VALUE!</v>
      </c>
      <c r="AK605" s="11" t="e">
        <f>'OddsRatio_working_3-way'!U605/(3*'OddsRatio_working_3-way'!X605^(1/3))*SIN(('OddsRatio_working_3-way'!Y605+4*PI())/3)</f>
        <v>#VALUE!</v>
      </c>
      <c r="AL605" s="11" t="e">
        <f>'OddsRatio_working_3-way'!Z605+'OddsRatio_working_3-way'!AF605</f>
        <v>#VALUE!</v>
      </c>
      <c r="AM605" s="11" t="e">
        <f>'OddsRatio_working_3-way'!AA605+'OddsRatio_working_3-way'!AG605</f>
        <v>#VALUE!</v>
      </c>
      <c r="AN605" s="11" t="e">
        <f>'OddsRatio_working_3-way'!AB605+'OddsRatio_working_3-way'!AH605</f>
        <v>#VALUE!</v>
      </c>
      <c r="AO605" s="11" t="e">
        <f>'OddsRatio_working_3-way'!AC605+'OddsRatio_working_3-way'!AI605</f>
        <v>#VALUE!</v>
      </c>
      <c r="AP605" s="11" t="e">
        <f>'OddsRatio_working_3-way'!AD605+'OddsRatio_working_3-way'!AJ605</f>
        <v>#VALUE!</v>
      </c>
      <c r="AQ605" s="11" t="e">
        <f>'OddsRatio_working_3-way'!AE605+'OddsRatio_working_3-way'!AK605</f>
        <v>#VALUE!</v>
      </c>
      <c r="AR605" s="10" t="str">
        <f>IF(A605="","",IF(('OddsRatio_working_3-way'!X605=0),IF(Q605&gt;0,-Q605^(1/3),(-Q605)^(1/3)),'OddsRatio_working_3-way'!AL605-'OddsRatio_working_3-way'!R605/3))</f>
        <v/>
      </c>
      <c r="AS605" s="11" t="e">
        <f>IF(('OddsRatio_working_3-way'!X605=0),IF(Q605&gt;0,-Q605^(1/3),(-Q605)^(1/3)),'OddsRatio_working_3-way'!AM605-'OddsRatio_working_3-way'!R605/3)</f>
        <v>#VALUE!</v>
      </c>
      <c r="AT605" s="11" t="e">
        <f>IF(('OddsRatio_working_3-way'!X605=0),IF(Q605&gt;0,-Q605^(1/3),(-Q605)^(1/3)),'OddsRatio_working_3-way'!AN605-'OddsRatio_working_3-way'!R605/3)</f>
        <v>#VALUE!</v>
      </c>
      <c r="AU605" s="11" t="e">
        <f>IF(('OddsRatio_working_3-way'!X605=0),0,'OddsRatio_working_3-way'!AO605)</f>
        <v>#VALUE!</v>
      </c>
      <c r="AV605" s="11" t="e">
        <f>IF(('OddsRatio_working_3-way'!X605=0),0,'OddsRatio_working_3-way'!AP605)</f>
        <v>#VALUE!</v>
      </c>
      <c r="AW605" s="11" t="e">
        <f>IF(('OddsRatio_working_3-way'!X605=0),0,'OddsRatio_working_3-way'!AQ605)</f>
        <v>#VALUE!</v>
      </c>
    </row>
    <row r="606" spans="1:49">
      <c r="A606" s="4" t="str">
        <f>IF('True_Odds_Calculator_3-way'!A607="","",'True_Odds_Calculator_3-way'!A607)</f>
        <v/>
      </c>
      <c r="B606" s="4" t="str">
        <f>IF('True_Odds_Calculator_3-way'!B607="","",'True_Odds_Calculator_3-way'!B607)</f>
        <v/>
      </c>
      <c r="C606" s="4" t="str">
        <f>IF('True_Odds_Calculator_3-way'!C607="","",'True_Odds_Calculator_3-way'!C607)</f>
        <v/>
      </c>
      <c r="D606" s="9" t="e">
        <f t="shared" si="130"/>
        <v>#VALUE!</v>
      </c>
      <c r="E606" s="9" t="e">
        <f t="shared" si="131"/>
        <v>#VALUE!</v>
      </c>
      <c r="F606" s="9" t="e">
        <f t="shared" si="132"/>
        <v>#VALUE!</v>
      </c>
      <c r="G606" s="9" t="str">
        <f t="shared" si="133"/>
        <v/>
      </c>
      <c r="H606" s="9" t="str">
        <f t="shared" si="134"/>
        <v/>
      </c>
      <c r="I606" s="9" t="str">
        <f t="shared" si="135"/>
        <v/>
      </c>
      <c r="J606" s="9" t="str">
        <f t="shared" si="136"/>
        <v/>
      </c>
      <c r="K606" s="11" t="e">
        <f t="shared" si="137"/>
        <v>#VALUE!</v>
      </c>
      <c r="L606" s="11" t="e">
        <f t="shared" si="138"/>
        <v>#VALUE!</v>
      </c>
      <c r="M606" s="11" t="e">
        <f t="shared" si="139"/>
        <v>#VALUE!</v>
      </c>
      <c r="N606" s="11" t="e">
        <f>'OddsRatio_working_3-way'!K606+'OddsRatio_working_3-way'!L606+'OddsRatio_working_3-way'!M606-('OddsRatio_working_3-way'!K606*'OddsRatio_working_3-way'!L606)-('OddsRatio_working_3-way'!K606*'OddsRatio_working_3-way'!M606)-('OddsRatio_working_3-way'!L606*'OddsRatio_working_3-way'!M606)+('OddsRatio_working_3-way'!K606*'OddsRatio_working_3-way'!L606*'OddsRatio_working_3-way'!M606)-1</f>
        <v>#VALUE!</v>
      </c>
      <c r="O606" s="11">
        <f>0</f>
        <v>0</v>
      </c>
      <c r="P606" s="11" t="e">
        <f>('OddsRatio_working_3-way'!K606*'OddsRatio_working_3-way'!L606)+('OddsRatio_working_3-way'!K606*'OddsRatio_working_3-way'!M606)+('OddsRatio_working_3-way'!L606*'OddsRatio_working_3-way'!M606)-(3*'OddsRatio_working_3-way'!K606*'OddsRatio_working_3-way'!L606*'OddsRatio_working_3-way'!M606)</f>
        <v>#VALUE!</v>
      </c>
      <c r="Q606" s="11" t="e">
        <f>2*'OddsRatio_working_3-way'!K606*'OddsRatio_working_3-way'!L606*'OddsRatio_working_3-way'!M606</f>
        <v>#VALUE!</v>
      </c>
      <c r="R606" s="11" t="e">
        <f t="shared" si="140"/>
        <v>#VALUE!</v>
      </c>
      <c r="S606" s="11" t="e">
        <f t="shared" si="141"/>
        <v>#VALUE!</v>
      </c>
      <c r="T606" s="11" t="e">
        <f t="shared" si="142"/>
        <v>#VALUE!</v>
      </c>
      <c r="U606" s="11" t="e">
        <f>'OddsRatio_working_3-way'!S606-'OddsRatio_working_3-way'!R606^2/3</f>
        <v>#VALUE!</v>
      </c>
      <c r="V606" s="11" t="e">
        <f>'OddsRatio_working_3-way'!S606*'OddsRatio_working_3-way'!R606/3-2*'OddsRatio_working_3-way'!R606^3/27-'OddsRatio_working_3-way'!T606</f>
        <v>#VALUE!</v>
      </c>
      <c r="W606" s="11" t="e">
        <f>'OddsRatio_working_3-way'!V606^2+4*'OddsRatio_working_3-way'!U606^3/27</f>
        <v>#VALUE!</v>
      </c>
      <c r="X606" s="11" t="e">
        <f>IF('OddsRatio_working_3-way'!W606&gt;0,IF(ABS('OddsRatio_working_3-way'!V606+SQRT('OddsRatio_working_3-way'!W606))/2&gt;0,ABS('OddsRatio_working_3-way'!V606+SQRT('OddsRatio_working_3-way'!W606))/2,ABS('OddsRatio_working_3-way'!V606-SQRT('OddsRatio_working_3-way'!W606))/2),SQRT(-'OddsRatio_working_3-way'!U606^3/27))</f>
        <v>#VALUE!</v>
      </c>
      <c r="Y606" s="11" t="e">
        <f>IF('OddsRatio_working_3-way'!W606&gt;=0,IF('OddsRatio_working_3-way'!V606+SQRT('OddsRatio_working_3-way'!W606)&gt;0,0,PI()),ACOS('OddsRatio_working_3-way'!V606/(2*'OddsRatio_working_3-way'!X606)))</f>
        <v>#VALUE!</v>
      </c>
      <c r="Z606" s="11" t="e">
        <f>'OddsRatio_working_3-way'!X606^(1/3)*COS('OddsRatio_working_3-way'!Y606/3)</f>
        <v>#VALUE!</v>
      </c>
      <c r="AA606" s="11" t="e">
        <f>'OddsRatio_working_3-way'!X606^(1/3)*COS(('OddsRatio_working_3-way'!Y606+2*PI())/3)</f>
        <v>#VALUE!</v>
      </c>
      <c r="AB606" s="11" t="e">
        <f>'OddsRatio_working_3-way'!X606^(1/3)*COS(('OddsRatio_working_3-way'!Y606+4*PI())/3)</f>
        <v>#VALUE!</v>
      </c>
      <c r="AC606" s="11" t="e">
        <f>'OddsRatio_working_3-way'!X606^(1/3)*SIN('OddsRatio_working_3-way'!Y606/3)</f>
        <v>#VALUE!</v>
      </c>
      <c r="AD606" s="11" t="e">
        <f>'OddsRatio_working_3-way'!X606^(1/3)*SIN(('OddsRatio_working_3-way'!Y606+2*PI())/3)</f>
        <v>#VALUE!</v>
      </c>
      <c r="AE606" s="11" t="e">
        <f>'OddsRatio_working_3-way'!X606^(1/3)*SIN(('OddsRatio_working_3-way'!Y606+4*PI())/3)</f>
        <v>#VALUE!</v>
      </c>
      <c r="AF606" s="11" t="e">
        <f>-'OddsRatio_working_3-way'!U606/(3*'OddsRatio_working_3-way'!X606^(1/3))*COS(('OddsRatio_working_3-way'!Y606)/3)</f>
        <v>#VALUE!</v>
      </c>
      <c r="AG606" s="11" t="e">
        <f>-'OddsRatio_working_3-way'!U606/(3*'OddsRatio_working_3-way'!X606^(1/3))*COS(('OddsRatio_working_3-way'!Y606+2*PI())/3)</f>
        <v>#VALUE!</v>
      </c>
      <c r="AH606" s="11" t="e">
        <f>-'OddsRatio_working_3-way'!U606/(3*'OddsRatio_working_3-way'!X606^(1/3))*COS(('OddsRatio_working_3-way'!Y606+4*PI())/3)</f>
        <v>#VALUE!</v>
      </c>
      <c r="AI606" s="11" t="e">
        <f>'OddsRatio_working_3-way'!U606/(3*'OddsRatio_working_3-way'!X606^(1/3))*SIN(('OddsRatio_working_3-way'!Y606)/3)</f>
        <v>#VALUE!</v>
      </c>
      <c r="AJ606" s="11" t="e">
        <f>'OddsRatio_working_3-way'!U606/(3*'OddsRatio_working_3-way'!X606^(1/3))*SIN(('OddsRatio_working_3-way'!Y606+2*PI())/3)</f>
        <v>#VALUE!</v>
      </c>
      <c r="AK606" s="11" t="e">
        <f>'OddsRatio_working_3-way'!U606/(3*'OddsRatio_working_3-way'!X606^(1/3))*SIN(('OddsRatio_working_3-way'!Y606+4*PI())/3)</f>
        <v>#VALUE!</v>
      </c>
      <c r="AL606" s="11" t="e">
        <f>'OddsRatio_working_3-way'!Z606+'OddsRatio_working_3-way'!AF606</f>
        <v>#VALUE!</v>
      </c>
      <c r="AM606" s="11" t="e">
        <f>'OddsRatio_working_3-way'!AA606+'OddsRatio_working_3-way'!AG606</f>
        <v>#VALUE!</v>
      </c>
      <c r="AN606" s="11" t="e">
        <f>'OddsRatio_working_3-way'!AB606+'OddsRatio_working_3-way'!AH606</f>
        <v>#VALUE!</v>
      </c>
      <c r="AO606" s="11" t="e">
        <f>'OddsRatio_working_3-way'!AC606+'OddsRatio_working_3-way'!AI606</f>
        <v>#VALUE!</v>
      </c>
      <c r="AP606" s="11" t="e">
        <f>'OddsRatio_working_3-way'!AD606+'OddsRatio_working_3-way'!AJ606</f>
        <v>#VALUE!</v>
      </c>
      <c r="AQ606" s="11" t="e">
        <f>'OddsRatio_working_3-way'!AE606+'OddsRatio_working_3-way'!AK606</f>
        <v>#VALUE!</v>
      </c>
      <c r="AR606" s="10" t="str">
        <f>IF(A606="","",IF(('OddsRatio_working_3-way'!X606=0),IF(Q606&gt;0,-Q606^(1/3),(-Q606)^(1/3)),'OddsRatio_working_3-way'!AL606-'OddsRatio_working_3-way'!R606/3))</f>
        <v/>
      </c>
      <c r="AS606" s="11" t="e">
        <f>IF(('OddsRatio_working_3-way'!X606=0),IF(Q606&gt;0,-Q606^(1/3),(-Q606)^(1/3)),'OddsRatio_working_3-way'!AM606-'OddsRatio_working_3-way'!R606/3)</f>
        <v>#VALUE!</v>
      </c>
      <c r="AT606" s="11" t="e">
        <f>IF(('OddsRatio_working_3-way'!X606=0),IF(Q606&gt;0,-Q606^(1/3),(-Q606)^(1/3)),'OddsRatio_working_3-way'!AN606-'OddsRatio_working_3-way'!R606/3)</f>
        <v>#VALUE!</v>
      </c>
      <c r="AU606" s="11" t="e">
        <f>IF(('OddsRatio_working_3-way'!X606=0),0,'OddsRatio_working_3-way'!AO606)</f>
        <v>#VALUE!</v>
      </c>
      <c r="AV606" s="11" t="e">
        <f>IF(('OddsRatio_working_3-way'!X606=0),0,'OddsRatio_working_3-way'!AP606)</f>
        <v>#VALUE!</v>
      </c>
      <c r="AW606" s="11" t="e">
        <f>IF(('OddsRatio_working_3-way'!X606=0),0,'OddsRatio_working_3-way'!AQ606)</f>
        <v>#VALUE!</v>
      </c>
    </row>
    <row r="607" spans="1:49">
      <c r="A607" s="4" t="str">
        <f>IF('True_Odds_Calculator_3-way'!A608="","",'True_Odds_Calculator_3-way'!A608)</f>
        <v/>
      </c>
      <c r="B607" s="4" t="str">
        <f>IF('True_Odds_Calculator_3-way'!B608="","",'True_Odds_Calculator_3-way'!B608)</f>
        <v/>
      </c>
      <c r="C607" s="4" t="str">
        <f>IF('True_Odds_Calculator_3-way'!C608="","",'True_Odds_Calculator_3-way'!C608)</f>
        <v/>
      </c>
      <c r="D607" s="9" t="e">
        <f t="shared" si="130"/>
        <v>#VALUE!</v>
      </c>
      <c r="E607" s="9" t="e">
        <f t="shared" si="131"/>
        <v>#VALUE!</v>
      </c>
      <c r="F607" s="9" t="e">
        <f t="shared" si="132"/>
        <v>#VALUE!</v>
      </c>
      <c r="G607" s="9" t="str">
        <f t="shared" si="133"/>
        <v/>
      </c>
      <c r="H607" s="9" t="str">
        <f t="shared" si="134"/>
        <v/>
      </c>
      <c r="I607" s="9" t="str">
        <f t="shared" si="135"/>
        <v/>
      </c>
      <c r="J607" s="9" t="str">
        <f t="shared" si="136"/>
        <v/>
      </c>
      <c r="K607" s="11" t="e">
        <f t="shared" si="137"/>
        <v>#VALUE!</v>
      </c>
      <c r="L607" s="11" t="e">
        <f t="shared" si="138"/>
        <v>#VALUE!</v>
      </c>
      <c r="M607" s="11" t="e">
        <f t="shared" si="139"/>
        <v>#VALUE!</v>
      </c>
      <c r="N607" s="11" t="e">
        <f>'OddsRatio_working_3-way'!K607+'OddsRatio_working_3-way'!L607+'OddsRatio_working_3-way'!M607-('OddsRatio_working_3-way'!K607*'OddsRatio_working_3-way'!L607)-('OddsRatio_working_3-way'!K607*'OddsRatio_working_3-way'!M607)-('OddsRatio_working_3-way'!L607*'OddsRatio_working_3-way'!M607)+('OddsRatio_working_3-way'!K607*'OddsRatio_working_3-way'!L607*'OddsRatio_working_3-way'!M607)-1</f>
        <v>#VALUE!</v>
      </c>
      <c r="O607" s="11">
        <f>0</f>
        <v>0</v>
      </c>
      <c r="P607" s="11" t="e">
        <f>('OddsRatio_working_3-way'!K607*'OddsRatio_working_3-way'!L607)+('OddsRatio_working_3-way'!K607*'OddsRatio_working_3-way'!M607)+('OddsRatio_working_3-way'!L607*'OddsRatio_working_3-way'!M607)-(3*'OddsRatio_working_3-way'!K607*'OddsRatio_working_3-way'!L607*'OddsRatio_working_3-way'!M607)</f>
        <v>#VALUE!</v>
      </c>
      <c r="Q607" s="11" t="e">
        <f>2*'OddsRatio_working_3-way'!K607*'OddsRatio_working_3-way'!L607*'OddsRatio_working_3-way'!M607</f>
        <v>#VALUE!</v>
      </c>
      <c r="R607" s="11" t="e">
        <f t="shared" si="140"/>
        <v>#VALUE!</v>
      </c>
      <c r="S607" s="11" t="e">
        <f t="shared" si="141"/>
        <v>#VALUE!</v>
      </c>
      <c r="T607" s="11" t="e">
        <f t="shared" si="142"/>
        <v>#VALUE!</v>
      </c>
      <c r="U607" s="11" t="e">
        <f>'OddsRatio_working_3-way'!S607-'OddsRatio_working_3-way'!R607^2/3</f>
        <v>#VALUE!</v>
      </c>
      <c r="V607" s="11" t="e">
        <f>'OddsRatio_working_3-way'!S607*'OddsRatio_working_3-way'!R607/3-2*'OddsRatio_working_3-way'!R607^3/27-'OddsRatio_working_3-way'!T607</f>
        <v>#VALUE!</v>
      </c>
      <c r="W607" s="11" t="e">
        <f>'OddsRatio_working_3-way'!V607^2+4*'OddsRatio_working_3-way'!U607^3/27</f>
        <v>#VALUE!</v>
      </c>
      <c r="X607" s="11" t="e">
        <f>IF('OddsRatio_working_3-way'!W607&gt;0,IF(ABS('OddsRatio_working_3-way'!V607+SQRT('OddsRatio_working_3-way'!W607))/2&gt;0,ABS('OddsRatio_working_3-way'!V607+SQRT('OddsRatio_working_3-way'!W607))/2,ABS('OddsRatio_working_3-way'!V607-SQRT('OddsRatio_working_3-way'!W607))/2),SQRT(-'OddsRatio_working_3-way'!U607^3/27))</f>
        <v>#VALUE!</v>
      </c>
      <c r="Y607" s="11" t="e">
        <f>IF('OddsRatio_working_3-way'!W607&gt;=0,IF('OddsRatio_working_3-way'!V607+SQRT('OddsRatio_working_3-way'!W607)&gt;0,0,PI()),ACOS('OddsRatio_working_3-way'!V607/(2*'OddsRatio_working_3-way'!X607)))</f>
        <v>#VALUE!</v>
      </c>
      <c r="Z607" s="11" t="e">
        <f>'OddsRatio_working_3-way'!X607^(1/3)*COS('OddsRatio_working_3-way'!Y607/3)</f>
        <v>#VALUE!</v>
      </c>
      <c r="AA607" s="11" t="e">
        <f>'OddsRatio_working_3-way'!X607^(1/3)*COS(('OddsRatio_working_3-way'!Y607+2*PI())/3)</f>
        <v>#VALUE!</v>
      </c>
      <c r="AB607" s="11" t="e">
        <f>'OddsRatio_working_3-way'!X607^(1/3)*COS(('OddsRatio_working_3-way'!Y607+4*PI())/3)</f>
        <v>#VALUE!</v>
      </c>
      <c r="AC607" s="11" t="e">
        <f>'OddsRatio_working_3-way'!X607^(1/3)*SIN('OddsRatio_working_3-way'!Y607/3)</f>
        <v>#VALUE!</v>
      </c>
      <c r="AD607" s="11" t="e">
        <f>'OddsRatio_working_3-way'!X607^(1/3)*SIN(('OddsRatio_working_3-way'!Y607+2*PI())/3)</f>
        <v>#VALUE!</v>
      </c>
      <c r="AE607" s="11" t="e">
        <f>'OddsRatio_working_3-way'!X607^(1/3)*SIN(('OddsRatio_working_3-way'!Y607+4*PI())/3)</f>
        <v>#VALUE!</v>
      </c>
      <c r="AF607" s="11" t="e">
        <f>-'OddsRatio_working_3-way'!U607/(3*'OddsRatio_working_3-way'!X607^(1/3))*COS(('OddsRatio_working_3-way'!Y607)/3)</f>
        <v>#VALUE!</v>
      </c>
      <c r="AG607" s="11" t="e">
        <f>-'OddsRatio_working_3-way'!U607/(3*'OddsRatio_working_3-way'!X607^(1/3))*COS(('OddsRatio_working_3-way'!Y607+2*PI())/3)</f>
        <v>#VALUE!</v>
      </c>
      <c r="AH607" s="11" t="e">
        <f>-'OddsRatio_working_3-way'!U607/(3*'OddsRatio_working_3-way'!X607^(1/3))*COS(('OddsRatio_working_3-way'!Y607+4*PI())/3)</f>
        <v>#VALUE!</v>
      </c>
      <c r="AI607" s="11" t="e">
        <f>'OddsRatio_working_3-way'!U607/(3*'OddsRatio_working_3-way'!X607^(1/3))*SIN(('OddsRatio_working_3-way'!Y607)/3)</f>
        <v>#VALUE!</v>
      </c>
      <c r="AJ607" s="11" t="e">
        <f>'OddsRatio_working_3-way'!U607/(3*'OddsRatio_working_3-way'!X607^(1/3))*SIN(('OddsRatio_working_3-way'!Y607+2*PI())/3)</f>
        <v>#VALUE!</v>
      </c>
      <c r="AK607" s="11" t="e">
        <f>'OddsRatio_working_3-way'!U607/(3*'OddsRatio_working_3-way'!X607^(1/3))*SIN(('OddsRatio_working_3-way'!Y607+4*PI())/3)</f>
        <v>#VALUE!</v>
      </c>
      <c r="AL607" s="11" t="e">
        <f>'OddsRatio_working_3-way'!Z607+'OddsRatio_working_3-way'!AF607</f>
        <v>#VALUE!</v>
      </c>
      <c r="AM607" s="11" t="e">
        <f>'OddsRatio_working_3-way'!AA607+'OddsRatio_working_3-way'!AG607</f>
        <v>#VALUE!</v>
      </c>
      <c r="AN607" s="11" t="e">
        <f>'OddsRatio_working_3-way'!AB607+'OddsRatio_working_3-way'!AH607</f>
        <v>#VALUE!</v>
      </c>
      <c r="AO607" s="11" t="e">
        <f>'OddsRatio_working_3-way'!AC607+'OddsRatio_working_3-way'!AI607</f>
        <v>#VALUE!</v>
      </c>
      <c r="AP607" s="11" t="e">
        <f>'OddsRatio_working_3-way'!AD607+'OddsRatio_working_3-way'!AJ607</f>
        <v>#VALUE!</v>
      </c>
      <c r="AQ607" s="11" t="e">
        <f>'OddsRatio_working_3-way'!AE607+'OddsRatio_working_3-way'!AK607</f>
        <v>#VALUE!</v>
      </c>
      <c r="AR607" s="10" t="str">
        <f>IF(A607="","",IF(('OddsRatio_working_3-way'!X607=0),IF(Q607&gt;0,-Q607^(1/3),(-Q607)^(1/3)),'OddsRatio_working_3-way'!AL607-'OddsRatio_working_3-way'!R607/3))</f>
        <v/>
      </c>
      <c r="AS607" s="11" t="e">
        <f>IF(('OddsRatio_working_3-way'!X607=0),IF(Q607&gt;0,-Q607^(1/3),(-Q607)^(1/3)),'OddsRatio_working_3-way'!AM607-'OddsRatio_working_3-way'!R607/3)</f>
        <v>#VALUE!</v>
      </c>
      <c r="AT607" s="11" t="e">
        <f>IF(('OddsRatio_working_3-way'!X607=0),IF(Q607&gt;0,-Q607^(1/3),(-Q607)^(1/3)),'OddsRatio_working_3-way'!AN607-'OddsRatio_working_3-way'!R607/3)</f>
        <v>#VALUE!</v>
      </c>
      <c r="AU607" s="11" t="e">
        <f>IF(('OddsRatio_working_3-way'!X607=0),0,'OddsRatio_working_3-way'!AO607)</f>
        <v>#VALUE!</v>
      </c>
      <c r="AV607" s="11" t="e">
        <f>IF(('OddsRatio_working_3-way'!X607=0),0,'OddsRatio_working_3-way'!AP607)</f>
        <v>#VALUE!</v>
      </c>
      <c r="AW607" s="11" t="e">
        <f>IF(('OddsRatio_working_3-way'!X607=0),0,'OddsRatio_working_3-way'!AQ607)</f>
        <v>#VALUE!</v>
      </c>
    </row>
    <row r="608" spans="1:49">
      <c r="A608" s="4" t="str">
        <f>IF('True_Odds_Calculator_3-way'!A609="","",'True_Odds_Calculator_3-way'!A609)</f>
        <v/>
      </c>
      <c r="B608" s="4" t="str">
        <f>IF('True_Odds_Calculator_3-way'!B609="","",'True_Odds_Calculator_3-way'!B609)</f>
        <v/>
      </c>
      <c r="C608" s="4" t="str">
        <f>IF('True_Odds_Calculator_3-way'!C609="","",'True_Odds_Calculator_3-way'!C609)</f>
        <v/>
      </c>
      <c r="D608" s="9" t="e">
        <f t="shared" si="130"/>
        <v>#VALUE!</v>
      </c>
      <c r="E608" s="9" t="e">
        <f t="shared" si="131"/>
        <v>#VALUE!</v>
      </c>
      <c r="F608" s="9" t="e">
        <f t="shared" si="132"/>
        <v>#VALUE!</v>
      </c>
      <c r="G608" s="9" t="str">
        <f t="shared" si="133"/>
        <v/>
      </c>
      <c r="H608" s="9" t="str">
        <f t="shared" si="134"/>
        <v/>
      </c>
      <c r="I608" s="9" t="str">
        <f t="shared" si="135"/>
        <v/>
      </c>
      <c r="J608" s="9" t="str">
        <f t="shared" si="136"/>
        <v/>
      </c>
      <c r="K608" s="11" t="e">
        <f t="shared" si="137"/>
        <v>#VALUE!</v>
      </c>
      <c r="L608" s="11" t="e">
        <f t="shared" si="138"/>
        <v>#VALUE!</v>
      </c>
      <c r="M608" s="11" t="e">
        <f t="shared" si="139"/>
        <v>#VALUE!</v>
      </c>
      <c r="N608" s="11" t="e">
        <f>'OddsRatio_working_3-way'!K608+'OddsRatio_working_3-way'!L608+'OddsRatio_working_3-way'!M608-('OddsRatio_working_3-way'!K608*'OddsRatio_working_3-way'!L608)-('OddsRatio_working_3-way'!K608*'OddsRatio_working_3-way'!M608)-('OddsRatio_working_3-way'!L608*'OddsRatio_working_3-way'!M608)+('OddsRatio_working_3-way'!K608*'OddsRatio_working_3-way'!L608*'OddsRatio_working_3-way'!M608)-1</f>
        <v>#VALUE!</v>
      </c>
      <c r="O608" s="11">
        <f>0</f>
        <v>0</v>
      </c>
      <c r="P608" s="11" t="e">
        <f>('OddsRatio_working_3-way'!K608*'OddsRatio_working_3-way'!L608)+('OddsRatio_working_3-way'!K608*'OddsRatio_working_3-way'!M608)+('OddsRatio_working_3-way'!L608*'OddsRatio_working_3-way'!M608)-(3*'OddsRatio_working_3-way'!K608*'OddsRatio_working_3-way'!L608*'OddsRatio_working_3-way'!M608)</f>
        <v>#VALUE!</v>
      </c>
      <c r="Q608" s="11" t="e">
        <f>2*'OddsRatio_working_3-way'!K608*'OddsRatio_working_3-way'!L608*'OddsRatio_working_3-way'!M608</f>
        <v>#VALUE!</v>
      </c>
      <c r="R608" s="11" t="e">
        <f t="shared" si="140"/>
        <v>#VALUE!</v>
      </c>
      <c r="S608" s="11" t="e">
        <f t="shared" si="141"/>
        <v>#VALUE!</v>
      </c>
      <c r="T608" s="11" t="e">
        <f t="shared" si="142"/>
        <v>#VALUE!</v>
      </c>
      <c r="U608" s="11" t="e">
        <f>'OddsRatio_working_3-way'!S608-'OddsRatio_working_3-way'!R608^2/3</f>
        <v>#VALUE!</v>
      </c>
      <c r="V608" s="11" t="e">
        <f>'OddsRatio_working_3-way'!S608*'OddsRatio_working_3-way'!R608/3-2*'OddsRatio_working_3-way'!R608^3/27-'OddsRatio_working_3-way'!T608</f>
        <v>#VALUE!</v>
      </c>
      <c r="W608" s="11" t="e">
        <f>'OddsRatio_working_3-way'!V608^2+4*'OddsRatio_working_3-way'!U608^3/27</f>
        <v>#VALUE!</v>
      </c>
      <c r="X608" s="11" t="e">
        <f>IF('OddsRatio_working_3-way'!W608&gt;0,IF(ABS('OddsRatio_working_3-way'!V608+SQRT('OddsRatio_working_3-way'!W608))/2&gt;0,ABS('OddsRatio_working_3-way'!V608+SQRT('OddsRatio_working_3-way'!W608))/2,ABS('OddsRatio_working_3-way'!V608-SQRT('OddsRatio_working_3-way'!W608))/2),SQRT(-'OddsRatio_working_3-way'!U608^3/27))</f>
        <v>#VALUE!</v>
      </c>
      <c r="Y608" s="11" t="e">
        <f>IF('OddsRatio_working_3-way'!W608&gt;=0,IF('OddsRatio_working_3-way'!V608+SQRT('OddsRatio_working_3-way'!W608)&gt;0,0,PI()),ACOS('OddsRatio_working_3-way'!V608/(2*'OddsRatio_working_3-way'!X608)))</f>
        <v>#VALUE!</v>
      </c>
      <c r="Z608" s="11" t="e">
        <f>'OddsRatio_working_3-way'!X608^(1/3)*COS('OddsRatio_working_3-way'!Y608/3)</f>
        <v>#VALUE!</v>
      </c>
      <c r="AA608" s="11" t="e">
        <f>'OddsRatio_working_3-way'!X608^(1/3)*COS(('OddsRatio_working_3-way'!Y608+2*PI())/3)</f>
        <v>#VALUE!</v>
      </c>
      <c r="AB608" s="11" t="e">
        <f>'OddsRatio_working_3-way'!X608^(1/3)*COS(('OddsRatio_working_3-way'!Y608+4*PI())/3)</f>
        <v>#VALUE!</v>
      </c>
      <c r="AC608" s="11" t="e">
        <f>'OddsRatio_working_3-way'!X608^(1/3)*SIN('OddsRatio_working_3-way'!Y608/3)</f>
        <v>#VALUE!</v>
      </c>
      <c r="AD608" s="11" t="e">
        <f>'OddsRatio_working_3-way'!X608^(1/3)*SIN(('OddsRatio_working_3-way'!Y608+2*PI())/3)</f>
        <v>#VALUE!</v>
      </c>
      <c r="AE608" s="11" t="e">
        <f>'OddsRatio_working_3-way'!X608^(1/3)*SIN(('OddsRatio_working_3-way'!Y608+4*PI())/3)</f>
        <v>#VALUE!</v>
      </c>
      <c r="AF608" s="11" t="e">
        <f>-'OddsRatio_working_3-way'!U608/(3*'OddsRatio_working_3-way'!X608^(1/3))*COS(('OddsRatio_working_3-way'!Y608)/3)</f>
        <v>#VALUE!</v>
      </c>
      <c r="AG608" s="11" t="e">
        <f>-'OddsRatio_working_3-way'!U608/(3*'OddsRatio_working_3-way'!X608^(1/3))*COS(('OddsRatio_working_3-way'!Y608+2*PI())/3)</f>
        <v>#VALUE!</v>
      </c>
      <c r="AH608" s="11" t="e">
        <f>-'OddsRatio_working_3-way'!U608/(3*'OddsRatio_working_3-way'!X608^(1/3))*COS(('OddsRatio_working_3-way'!Y608+4*PI())/3)</f>
        <v>#VALUE!</v>
      </c>
      <c r="AI608" s="11" t="e">
        <f>'OddsRatio_working_3-way'!U608/(3*'OddsRatio_working_3-way'!X608^(1/3))*SIN(('OddsRatio_working_3-way'!Y608)/3)</f>
        <v>#VALUE!</v>
      </c>
      <c r="AJ608" s="11" t="e">
        <f>'OddsRatio_working_3-way'!U608/(3*'OddsRatio_working_3-way'!X608^(1/3))*SIN(('OddsRatio_working_3-way'!Y608+2*PI())/3)</f>
        <v>#VALUE!</v>
      </c>
      <c r="AK608" s="11" t="e">
        <f>'OddsRatio_working_3-way'!U608/(3*'OddsRatio_working_3-way'!X608^(1/3))*SIN(('OddsRatio_working_3-way'!Y608+4*PI())/3)</f>
        <v>#VALUE!</v>
      </c>
      <c r="AL608" s="11" t="e">
        <f>'OddsRatio_working_3-way'!Z608+'OddsRatio_working_3-way'!AF608</f>
        <v>#VALUE!</v>
      </c>
      <c r="AM608" s="11" t="e">
        <f>'OddsRatio_working_3-way'!AA608+'OddsRatio_working_3-way'!AG608</f>
        <v>#VALUE!</v>
      </c>
      <c r="AN608" s="11" t="e">
        <f>'OddsRatio_working_3-way'!AB608+'OddsRatio_working_3-way'!AH608</f>
        <v>#VALUE!</v>
      </c>
      <c r="AO608" s="11" t="e">
        <f>'OddsRatio_working_3-way'!AC608+'OddsRatio_working_3-way'!AI608</f>
        <v>#VALUE!</v>
      </c>
      <c r="AP608" s="11" t="e">
        <f>'OddsRatio_working_3-way'!AD608+'OddsRatio_working_3-way'!AJ608</f>
        <v>#VALUE!</v>
      </c>
      <c r="AQ608" s="11" t="e">
        <f>'OddsRatio_working_3-way'!AE608+'OddsRatio_working_3-way'!AK608</f>
        <v>#VALUE!</v>
      </c>
      <c r="AR608" s="10" t="str">
        <f>IF(A608="","",IF(('OddsRatio_working_3-way'!X608=0),IF(Q608&gt;0,-Q608^(1/3),(-Q608)^(1/3)),'OddsRatio_working_3-way'!AL608-'OddsRatio_working_3-way'!R608/3))</f>
        <v/>
      </c>
      <c r="AS608" s="11" t="e">
        <f>IF(('OddsRatio_working_3-way'!X608=0),IF(Q608&gt;0,-Q608^(1/3),(-Q608)^(1/3)),'OddsRatio_working_3-way'!AM608-'OddsRatio_working_3-way'!R608/3)</f>
        <v>#VALUE!</v>
      </c>
      <c r="AT608" s="11" t="e">
        <f>IF(('OddsRatio_working_3-way'!X608=0),IF(Q608&gt;0,-Q608^(1/3),(-Q608)^(1/3)),'OddsRatio_working_3-way'!AN608-'OddsRatio_working_3-way'!R608/3)</f>
        <v>#VALUE!</v>
      </c>
      <c r="AU608" s="11" t="e">
        <f>IF(('OddsRatio_working_3-way'!X608=0),0,'OddsRatio_working_3-way'!AO608)</f>
        <v>#VALUE!</v>
      </c>
      <c r="AV608" s="11" t="e">
        <f>IF(('OddsRatio_working_3-way'!X608=0),0,'OddsRatio_working_3-way'!AP608)</f>
        <v>#VALUE!</v>
      </c>
      <c r="AW608" s="11" t="e">
        <f>IF(('OddsRatio_working_3-way'!X608=0),0,'OddsRatio_working_3-way'!AQ608)</f>
        <v>#VALUE!</v>
      </c>
    </row>
    <row r="609" spans="1:49">
      <c r="A609" s="4" t="str">
        <f>IF('True_Odds_Calculator_3-way'!A610="","",'True_Odds_Calculator_3-way'!A610)</f>
        <v/>
      </c>
      <c r="B609" s="4" t="str">
        <f>IF('True_Odds_Calculator_3-way'!B610="","",'True_Odds_Calculator_3-way'!B610)</f>
        <v/>
      </c>
      <c r="C609" s="4" t="str">
        <f>IF('True_Odds_Calculator_3-way'!C610="","",'True_Odds_Calculator_3-way'!C610)</f>
        <v/>
      </c>
      <c r="D609" s="9" t="e">
        <f t="shared" si="130"/>
        <v>#VALUE!</v>
      </c>
      <c r="E609" s="9" t="e">
        <f t="shared" si="131"/>
        <v>#VALUE!</v>
      </c>
      <c r="F609" s="9" t="e">
        <f t="shared" si="132"/>
        <v>#VALUE!</v>
      </c>
      <c r="G609" s="9" t="str">
        <f t="shared" si="133"/>
        <v/>
      </c>
      <c r="H609" s="9" t="str">
        <f t="shared" si="134"/>
        <v/>
      </c>
      <c r="I609" s="9" t="str">
        <f t="shared" si="135"/>
        <v/>
      </c>
      <c r="J609" s="9" t="str">
        <f t="shared" si="136"/>
        <v/>
      </c>
      <c r="K609" s="11" t="e">
        <f t="shared" si="137"/>
        <v>#VALUE!</v>
      </c>
      <c r="L609" s="11" t="e">
        <f t="shared" si="138"/>
        <v>#VALUE!</v>
      </c>
      <c r="M609" s="11" t="e">
        <f t="shared" si="139"/>
        <v>#VALUE!</v>
      </c>
      <c r="N609" s="11" t="e">
        <f>'OddsRatio_working_3-way'!K609+'OddsRatio_working_3-way'!L609+'OddsRatio_working_3-way'!M609-('OddsRatio_working_3-way'!K609*'OddsRatio_working_3-way'!L609)-('OddsRatio_working_3-way'!K609*'OddsRatio_working_3-way'!M609)-('OddsRatio_working_3-way'!L609*'OddsRatio_working_3-way'!M609)+('OddsRatio_working_3-way'!K609*'OddsRatio_working_3-way'!L609*'OddsRatio_working_3-way'!M609)-1</f>
        <v>#VALUE!</v>
      </c>
      <c r="O609" s="11">
        <f>0</f>
        <v>0</v>
      </c>
      <c r="P609" s="11" t="e">
        <f>('OddsRatio_working_3-way'!K609*'OddsRatio_working_3-way'!L609)+('OddsRatio_working_3-way'!K609*'OddsRatio_working_3-way'!M609)+('OddsRatio_working_3-way'!L609*'OddsRatio_working_3-way'!M609)-(3*'OddsRatio_working_3-way'!K609*'OddsRatio_working_3-way'!L609*'OddsRatio_working_3-way'!M609)</f>
        <v>#VALUE!</v>
      </c>
      <c r="Q609" s="11" t="e">
        <f>2*'OddsRatio_working_3-way'!K609*'OddsRatio_working_3-way'!L609*'OddsRatio_working_3-way'!M609</f>
        <v>#VALUE!</v>
      </c>
      <c r="R609" s="11" t="e">
        <f t="shared" si="140"/>
        <v>#VALUE!</v>
      </c>
      <c r="S609" s="11" t="e">
        <f t="shared" si="141"/>
        <v>#VALUE!</v>
      </c>
      <c r="T609" s="11" t="e">
        <f t="shared" si="142"/>
        <v>#VALUE!</v>
      </c>
      <c r="U609" s="11" t="e">
        <f>'OddsRatio_working_3-way'!S609-'OddsRatio_working_3-way'!R609^2/3</f>
        <v>#VALUE!</v>
      </c>
      <c r="V609" s="11" t="e">
        <f>'OddsRatio_working_3-way'!S609*'OddsRatio_working_3-way'!R609/3-2*'OddsRatio_working_3-way'!R609^3/27-'OddsRatio_working_3-way'!T609</f>
        <v>#VALUE!</v>
      </c>
      <c r="W609" s="11" t="e">
        <f>'OddsRatio_working_3-way'!V609^2+4*'OddsRatio_working_3-way'!U609^3/27</f>
        <v>#VALUE!</v>
      </c>
      <c r="X609" s="11" t="e">
        <f>IF('OddsRatio_working_3-way'!W609&gt;0,IF(ABS('OddsRatio_working_3-way'!V609+SQRT('OddsRatio_working_3-way'!W609))/2&gt;0,ABS('OddsRatio_working_3-way'!V609+SQRT('OddsRatio_working_3-way'!W609))/2,ABS('OddsRatio_working_3-way'!V609-SQRT('OddsRatio_working_3-way'!W609))/2),SQRT(-'OddsRatio_working_3-way'!U609^3/27))</f>
        <v>#VALUE!</v>
      </c>
      <c r="Y609" s="11" t="e">
        <f>IF('OddsRatio_working_3-way'!W609&gt;=0,IF('OddsRatio_working_3-way'!V609+SQRT('OddsRatio_working_3-way'!W609)&gt;0,0,PI()),ACOS('OddsRatio_working_3-way'!V609/(2*'OddsRatio_working_3-way'!X609)))</f>
        <v>#VALUE!</v>
      </c>
      <c r="Z609" s="11" t="e">
        <f>'OddsRatio_working_3-way'!X609^(1/3)*COS('OddsRatio_working_3-way'!Y609/3)</f>
        <v>#VALUE!</v>
      </c>
      <c r="AA609" s="11" t="e">
        <f>'OddsRatio_working_3-way'!X609^(1/3)*COS(('OddsRatio_working_3-way'!Y609+2*PI())/3)</f>
        <v>#VALUE!</v>
      </c>
      <c r="AB609" s="11" t="e">
        <f>'OddsRatio_working_3-way'!X609^(1/3)*COS(('OddsRatio_working_3-way'!Y609+4*PI())/3)</f>
        <v>#VALUE!</v>
      </c>
      <c r="AC609" s="11" t="e">
        <f>'OddsRatio_working_3-way'!X609^(1/3)*SIN('OddsRatio_working_3-way'!Y609/3)</f>
        <v>#VALUE!</v>
      </c>
      <c r="AD609" s="11" t="e">
        <f>'OddsRatio_working_3-way'!X609^(1/3)*SIN(('OddsRatio_working_3-way'!Y609+2*PI())/3)</f>
        <v>#VALUE!</v>
      </c>
      <c r="AE609" s="11" t="e">
        <f>'OddsRatio_working_3-way'!X609^(1/3)*SIN(('OddsRatio_working_3-way'!Y609+4*PI())/3)</f>
        <v>#VALUE!</v>
      </c>
      <c r="AF609" s="11" t="e">
        <f>-'OddsRatio_working_3-way'!U609/(3*'OddsRatio_working_3-way'!X609^(1/3))*COS(('OddsRatio_working_3-way'!Y609)/3)</f>
        <v>#VALUE!</v>
      </c>
      <c r="AG609" s="11" t="e">
        <f>-'OddsRatio_working_3-way'!U609/(3*'OddsRatio_working_3-way'!X609^(1/3))*COS(('OddsRatio_working_3-way'!Y609+2*PI())/3)</f>
        <v>#VALUE!</v>
      </c>
      <c r="AH609" s="11" t="e">
        <f>-'OddsRatio_working_3-way'!U609/(3*'OddsRatio_working_3-way'!X609^(1/3))*COS(('OddsRatio_working_3-way'!Y609+4*PI())/3)</f>
        <v>#VALUE!</v>
      </c>
      <c r="AI609" s="11" t="e">
        <f>'OddsRatio_working_3-way'!U609/(3*'OddsRatio_working_3-way'!X609^(1/3))*SIN(('OddsRatio_working_3-way'!Y609)/3)</f>
        <v>#VALUE!</v>
      </c>
      <c r="AJ609" s="11" t="e">
        <f>'OddsRatio_working_3-way'!U609/(3*'OddsRatio_working_3-way'!X609^(1/3))*SIN(('OddsRatio_working_3-way'!Y609+2*PI())/3)</f>
        <v>#VALUE!</v>
      </c>
      <c r="AK609" s="11" t="e">
        <f>'OddsRatio_working_3-way'!U609/(3*'OddsRatio_working_3-way'!X609^(1/3))*SIN(('OddsRatio_working_3-way'!Y609+4*PI())/3)</f>
        <v>#VALUE!</v>
      </c>
      <c r="AL609" s="11" t="e">
        <f>'OddsRatio_working_3-way'!Z609+'OddsRatio_working_3-way'!AF609</f>
        <v>#VALUE!</v>
      </c>
      <c r="AM609" s="11" t="e">
        <f>'OddsRatio_working_3-way'!AA609+'OddsRatio_working_3-way'!AG609</f>
        <v>#VALUE!</v>
      </c>
      <c r="AN609" s="11" t="e">
        <f>'OddsRatio_working_3-way'!AB609+'OddsRatio_working_3-way'!AH609</f>
        <v>#VALUE!</v>
      </c>
      <c r="AO609" s="11" t="e">
        <f>'OddsRatio_working_3-way'!AC609+'OddsRatio_working_3-way'!AI609</f>
        <v>#VALUE!</v>
      </c>
      <c r="AP609" s="11" t="e">
        <f>'OddsRatio_working_3-way'!AD609+'OddsRatio_working_3-way'!AJ609</f>
        <v>#VALUE!</v>
      </c>
      <c r="AQ609" s="11" t="e">
        <f>'OddsRatio_working_3-way'!AE609+'OddsRatio_working_3-way'!AK609</f>
        <v>#VALUE!</v>
      </c>
      <c r="AR609" s="10" t="str">
        <f>IF(A609="","",IF(('OddsRatio_working_3-way'!X609=0),IF(Q609&gt;0,-Q609^(1/3),(-Q609)^(1/3)),'OddsRatio_working_3-way'!AL609-'OddsRatio_working_3-way'!R609/3))</f>
        <v/>
      </c>
      <c r="AS609" s="11" t="e">
        <f>IF(('OddsRatio_working_3-way'!X609=0),IF(Q609&gt;0,-Q609^(1/3),(-Q609)^(1/3)),'OddsRatio_working_3-way'!AM609-'OddsRatio_working_3-way'!R609/3)</f>
        <v>#VALUE!</v>
      </c>
      <c r="AT609" s="11" t="e">
        <f>IF(('OddsRatio_working_3-way'!X609=0),IF(Q609&gt;0,-Q609^(1/3),(-Q609)^(1/3)),'OddsRatio_working_3-way'!AN609-'OddsRatio_working_3-way'!R609/3)</f>
        <v>#VALUE!</v>
      </c>
      <c r="AU609" s="11" t="e">
        <f>IF(('OddsRatio_working_3-way'!X609=0),0,'OddsRatio_working_3-way'!AO609)</f>
        <v>#VALUE!</v>
      </c>
      <c r="AV609" s="11" t="e">
        <f>IF(('OddsRatio_working_3-way'!X609=0),0,'OddsRatio_working_3-way'!AP609)</f>
        <v>#VALUE!</v>
      </c>
      <c r="AW609" s="11" t="e">
        <f>IF(('OddsRatio_working_3-way'!X609=0),0,'OddsRatio_working_3-way'!AQ609)</f>
        <v>#VALUE!</v>
      </c>
    </row>
    <row r="610" spans="1:49">
      <c r="A610" s="4" t="str">
        <f>IF('True_Odds_Calculator_3-way'!A611="","",'True_Odds_Calculator_3-way'!A611)</f>
        <v/>
      </c>
      <c r="B610" s="4" t="str">
        <f>IF('True_Odds_Calculator_3-way'!B611="","",'True_Odds_Calculator_3-way'!B611)</f>
        <v/>
      </c>
      <c r="C610" s="4" t="str">
        <f>IF('True_Odds_Calculator_3-way'!C611="","",'True_Odds_Calculator_3-way'!C611)</f>
        <v/>
      </c>
      <c r="D610" s="9" t="e">
        <f t="shared" si="130"/>
        <v>#VALUE!</v>
      </c>
      <c r="E610" s="9" t="e">
        <f t="shared" si="131"/>
        <v>#VALUE!</v>
      </c>
      <c r="F610" s="9" t="e">
        <f t="shared" si="132"/>
        <v>#VALUE!</v>
      </c>
      <c r="G610" s="9" t="str">
        <f t="shared" si="133"/>
        <v/>
      </c>
      <c r="H610" s="9" t="str">
        <f t="shared" si="134"/>
        <v/>
      </c>
      <c r="I610" s="9" t="str">
        <f t="shared" si="135"/>
        <v/>
      </c>
      <c r="J610" s="9" t="str">
        <f t="shared" si="136"/>
        <v/>
      </c>
      <c r="K610" s="11" t="e">
        <f t="shared" si="137"/>
        <v>#VALUE!</v>
      </c>
      <c r="L610" s="11" t="e">
        <f t="shared" si="138"/>
        <v>#VALUE!</v>
      </c>
      <c r="M610" s="11" t="e">
        <f t="shared" si="139"/>
        <v>#VALUE!</v>
      </c>
      <c r="N610" s="11" t="e">
        <f>'OddsRatio_working_3-way'!K610+'OddsRatio_working_3-way'!L610+'OddsRatio_working_3-way'!M610-('OddsRatio_working_3-way'!K610*'OddsRatio_working_3-way'!L610)-('OddsRatio_working_3-way'!K610*'OddsRatio_working_3-way'!M610)-('OddsRatio_working_3-way'!L610*'OddsRatio_working_3-way'!M610)+('OddsRatio_working_3-way'!K610*'OddsRatio_working_3-way'!L610*'OddsRatio_working_3-way'!M610)-1</f>
        <v>#VALUE!</v>
      </c>
      <c r="O610" s="11">
        <f>0</f>
        <v>0</v>
      </c>
      <c r="P610" s="11" t="e">
        <f>('OddsRatio_working_3-way'!K610*'OddsRatio_working_3-way'!L610)+('OddsRatio_working_3-way'!K610*'OddsRatio_working_3-way'!M610)+('OddsRatio_working_3-way'!L610*'OddsRatio_working_3-way'!M610)-(3*'OddsRatio_working_3-way'!K610*'OddsRatio_working_3-way'!L610*'OddsRatio_working_3-way'!M610)</f>
        <v>#VALUE!</v>
      </c>
      <c r="Q610" s="11" t="e">
        <f>2*'OddsRatio_working_3-way'!K610*'OddsRatio_working_3-way'!L610*'OddsRatio_working_3-way'!M610</f>
        <v>#VALUE!</v>
      </c>
      <c r="R610" s="11" t="e">
        <f t="shared" si="140"/>
        <v>#VALUE!</v>
      </c>
      <c r="S610" s="11" t="e">
        <f t="shared" si="141"/>
        <v>#VALUE!</v>
      </c>
      <c r="T610" s="11" t="e">
        <f t="shared" si="142"/>
        <v>#VALUE!</v>
      </c>
      <c r="U610" s="11" t="e">
        <f>'OddsRatio_working_3-way'!S610-'OddsRatio_working_3-way'!R610^2/3</f>
        <v>#VALUE!</v>
      </c>
      <c r="V610" s="11" t="e">
        <f>'OddsRatio_working_3-way'!S610*'OddsRatio_working_3-way'!R610/3-2*'OddsRatio_working_3-way'!R610^3/27-'OddsRatio_working_3-way'!T610</f>
        <v>#VALUE!</v>
      </c>
      <c r="W610" s="11" t="e">
        <f>'OddsRatio_working_3-way'!V610^2+4*'OddsRatio_working_3-way'!U610^3/27</f>
        <v>#VALUE!</v>
      </c>
      <c r="X610" s="11" t="e">
        <f>IF('OddsRatio_working_3-way'!W610&gt;0,IF(ABS('OddsRatio_working_3-way'!V610+SQRT('OddsRatio_working_3-way'!W610))/2&gt;0,ABS('OddsRatio_working_3-way'!V610+SQRT('OddsRatio_working_3-way'!W610))/2,ABS('OddsRatio_working_3-way'!V610-SQRT('OddsRatio_working_3-way'!W610))/2),SQRT(-'OddsRatio_working_3-way'!U610^3/27))</f>
        <v>#VALUE!</v>
      </c>
      <c r="Y610" s="11" t="e">
        <f>IF('OddsRatio_working_3-way'!W610&gt;=0,IF('OddsRatio_working_3-way'!V610+SQRT('OddsRatio_working_3-way'!W610)&gt;0,0,PI()),ACOS('OddsRatio_working_3-way'!V610/(2*'OddsRatio_working_3-way'!X610)))</f>
        <v>#VALUE!</v>
      </c>
      <c r="Z610" s="11" t="e">
        <f>'OddsRatio_working_3-way'!X610^(1/3)*COS('OddsRatio_working_3-way'!Y610/3)</f>
        <v>#VALUE!</v>
      </c>
      <c r="AA610" s="11" t="e">
        <f>'OddsRatio_working_3-way'!X610^(1/3)*COS(('OddsRatio_working_3-way'!Y610+2*PI())/3)</f>
        <v>#VALUE!</v>
      </c>
      <c r="AB610" s="11" t="e">
        <f>'OddsRatio_working_3-way'!X610^(1/3)*COS(('OddsRatio_working_3-way'!Y610+4*PI())/3)</f>
        <v>#VALUE!</v>
      </c>
      <c r="AC610" s="11" t="e">
        <f>'OddsRatio_working_3-way'!X610^(1/3)*SIN('OddsRatio_working_3-way'!Y610/3)</f>
        <v>#VALUE!</v>
      </c>
      <c r="AD610" s="11" t="e">
        <f>'OddsRatio_working_3-way'!X610^(1/3)*SIN(('OddsRatio_working_3-way'!Y610+2*PI())/3)</f>
        <v>#VALUE!</v>
      </c>
      <c r="AE610" s="11" t="e">
        <f>'OddsRatio_working_3-way'!X610^(1/3)*SIN(('OddsRatio_working_3-way'!Y610+4*PI())/3)</f>
        <v>#VALUE!</v>
      </c>
      <c r="AF610" s="11" t="e">
        <f>-'OddsRatio_working_3-way'!U610/(3*'OddsRatio_working_3-way'!X610^(1/3))*COS(('OddsRatio_working_3-way'!Y610)/3)</f>
        <v>#VALUE!</v>
      </c>
      <c r="AG610" s="11" t="e">
        <f>-'OddsRatio_working_3-way'!U610/(3*'OddsRatio_working_3-way'!X610^(1/3))*COS(('OddsRatio_working_3-way'!Y610+2*PI())/3)</f>
        <v>#VALUE!</v>
      </c>
      <c r="AH610" s="11" t="e">
        <f>-'OddsRatio_working_3-way'!U610/(3*'OddsRatio_working_3-way'!X610^(1/3))*COS(('OddsRatio_working_3-way'!Y610+4*PI())/3)</f>
        <v>#VALUE!</v>
      </c>
      <c r="AI610" s="11" t="e">
        <f>'OddsRatio_working_3-way'!U610/(3*'OddsRatio_working_3-way'!X610^(1/3))*SIN(('OddsRatio_working_3-way'!Y610)/3)</f>
        <v>#VALUE!</v>
      </c>
      <c r="AJ610" s="11" t="e">
        <f>'OddsRatio_working_3-way'!U610/(3*'OddsRatio_working_3-way'!X610^(1/3))*SIN(('OddsRatio_working_3-way'!Y610+2*PI())/3)</f>
        <v>#VALUE!</v>
      </c>
      <c r="AK610" s="11" t="e">
        <f>'OddsRatio_working_3-way'!U610/(3*'OddsRatio_working_3-way'!X610^(1/3))*SIN(('OddsRatio_working_3-way'!Y610+4*PI())/3)</f>
        <v>#VALUE!</v>
      </c>
      <c r="AL610" s="11" t="e">
        <f>'OddsRatio_working_3-way'!Z610+'OddsRatio_working_3-way'!AF610</f>
        <v>#VALUE!</v>
      </c>
      <c r="AM610" s="11" t="e">
        <f>'OddsRatio_working_3-way'!AA610+'OddsRatio_working_3-way'!AG610</f>
        <v>#VALUE!</v>
      </c>
      <c r="AN610" s="11" t="e">
        <f>'OddsRatio_working_3-way'!AB610+'OddsRatio_working_3-way'!AH610</f>
        <v>#VALUE!</v>
      </c>
      <c r="AO610" s="11" t="e">
        <f>'OddsRatio_working_3-way'!AC610+'OddsRatio_working_3-way'!AI610</f>
        <v>#VALUE!</v>
      </c>
      <c r="AP610" s="11" t="e">
        <f>'OddsRatio_working_3-way'!AD610+'OddsRatio_working_3-way'!AJ610</f>
        <v>#VALUE!</v>
      </c>
      <c r="AQ610" s="11" t="e">
        <f>'OddsRatio_working_3-way'!AE610+'OddsRatio_working_3-way'!AK610</f>
        <v>#VALUE!</v>
      </c>
      <c r="AR610" s="10" t="str">
        <f>IF(A610="","",IF(('OddsRatio_working_3-way'!X610=0),IF(Q610&gt;0,-Q610^(1/3),(-Q610)^(1/3)),'OddsRatio_working_3-way'!AL610-'OddsRatio_working_3-way'!R610/3))</f>
        <v/>
      </c>
      <c r="AS610" s="11" t="e">
        <f>IF(('OddsRatio_working_3-way'!X610=0),IF(Q610&gt;0,-Q610^(1/3),(-Q610)^(1/3)),'OddsRatio_working_3-way'!AM610-'OddsRatio_working_3-way'!R610/3)</f>
        <v>#VALUE!</v>
      </c>
      <c r="AT610" s="11" t="e">
        <f>IF(('OddsRatio_working_3-way'!X610=0),IF(Q610&gt;0,-Q610^(1/3),(-Q610)^(1/3)),'OddsRatio_working_3-way'!AN610-'OddsRatio_working_3-way'!R610/3)</f>
        <v>#VALUE!</v>
      </c>
      <c r="AU610" s="11" t="e">
        <f>IF(('OddsRatio_working_3-way'!X610=0),0,'OddsRatio_working_3-way'!AO610)</f>
        <v>#VALUE!</v>
      </c>
      <c r="AV610" s="11" t="e">
        <f>IF(('OddsRatio_working_3-way'!X610=0),0,'OddsRatio_working_3-way'!AP610)</f>
        <v>#VALUE!</v>
      </c>
      <c r="AW610" s="11" t="e">
        <f>IF(('OddsRatio_working_3-way'!X610=0),0,'OddsRatio_working_3-way'!AQ610)</f>
        <v>#VALUE!</v>
      </c>
    </row>
    <row r="611" spans="1:49">
      <c r="A611" s="4" t="str">
        <f>IF('True_Odds_Calculator_3-way'!A612="","",'True_Odds_Calculator_3-way'!A612)</f>
        <v/>
      </c>
      <c r="B611" s="4" t="str">
        <f>IF('True_Odds_Calculator_3-way'!B612="","",'True_Odds_Calculator_3-way'!B612)</f>
        <v/>
      </c>
      <c r="C611" s="4" t="str">
        <f>IF('True_Odds_Calculator_3-way'!C612="","",'True_Odds_Calculator_3-way'!C612)</f>
        <v/>
      </c>
      <c r="D611" s="9" t="e">
        <f t="shared" si="130"/>
        <v>#VALUE!</v>
      </c>
      <c r="E611" s="9" t="e">
        <f t="shared" si="131"/>
        <v>#VALUE!</v>
      </c>
      <c r="F611" s="9" t="e">
        <f t="shared" si="132"/>
        <v>#VALUE!</v>
      </c>
      <c r="G611" s="9" t="str">
        <f t="shared" si="133"/>
        <v/>
      </c>
      <c r="H611" s="9" t="str">
        <f t="shared" si="134"/>
        <v/>
      </c>
      <c r="I611" s="9" t="str">
        <f t="shared" si="135"/>
        <v/>
      </c>
      <c r="J611" s="9" t="str">
        <f t="shared" si="136"/>
        <v/>
      </c>
      <c r="K611" s="11" t="e">
        <f t="shared" si="137"/>
        <v>#VALUE!</v>
      </c>
      <c r="L611" s="11" t="e">
        <f t="shared" si="138"/>
        <v>#VALUE!</v>
      </c>
      <c r="M611" s="11" t="e">
        <f t="shared" si="139"/>
        <v>#VALUE!</v>
      </c>
      <c r="N611" s="11" t="e">
        <f>'OddsRatio_working_3-way'!K611+'OddsRatio_working_3-way'!L611+'OddsRatio_working_3-way'!M611-('OddsRatio_working_3-way'!K611*'OddsRatio_working_3-way'!L611)-('OddsRatio_working_3-way'!K611*'OddsRatio_working_3-way'!M611)-('OddsRatio_working_3-way'!L611*'OddsRatio_working_3-way'!M611)+('OddsRatio_working_3-way'!K611*'OddsRatio_working_3-way'!L611*'OddsRatio_working_3-way'!M611)-1</f>
        <v>#VALUE!</v>
      </c>
      <c r="O611" s="11">
        <f>0</f>
        <v>0</v>
      </c>
      <c r="P611" s="11" t="e">
        <f>('OddsRatio_working_3-way'!K611*'OddsRatio_working_3-way'!L611)+('OddsRatio_working_3-way'!K611*'OddsRatio_working_3-way'!M611)+('OddsRatio_working_3-way'!L611*'OddsRatio_working_3-way'!M611)-(3*'OddsRatio_working_3-way'!K611*'OddsRatio_working_3-way'!L611*'OddsRatio_working_3-way'!M611)</f>
        <v>#VALUE!</v>
      </c>
      <c r="Q611" s="11" t="e">
        <f>2*'OddsRatio_working_3-way'!K611*'OddsRatio_working_3-way'!L611*'OddsRatio_working_3-way'!M611</f>
        <v>#VALUE!</v>
      </c>
      <c r="R611" s="11" t="e">
        <f t="shared" si="140"/>
        <v>#VALUE!</v>
      </c>
      <c r="S611" s="11" t="e">
        <f t="shared" si="141"/>
        <v>#VALUE!</v>
      </c>
      <c r="T611" s="11" t="e">
        <f t="shared" si="142"/>
        <v>#VALUE!</v>
      </c>
      <c r="U611" s="11" t="e">
        <f>'OddsRatio_working_3-way'!S611-'OddsRatio_working_3-way'!R611^2/3</f>
        <v>#VALUE!</v>
      </c>
      <c r="V611" s="11" t="e">
        <f>'OddsRatio_working_3-way'!S611*'OddsRatio_working_3-way'!R611/3-2*'OddsRatio_working_3-way'!R611^3/27-'OddsRatio_working_3-way'!T611</f>
        <v>#VALUE!</v>
      </c>
      <c r="W611" s="11" t="e">
        <f>'OddsRatio_working_3-way'!V611^2+4*'OddsRatio_working_3-way'!U611^3/27</f>
        <v>#VALUE!</v>
      </c>
      <c r="X611" s="11" t="e">
        <f>IF('OddsRatio_working_3-way'!W611&gt;0,IF(ABS('OddsRatio_working_3-way'!V611+SQRT('OddsRatio_working_3-way'!W611))/2&gt;0,ABS('OddsRatio_working_3-way'!V611+SQRT('OddsRatio_working_3-way'!W611))/2,ABS('OddsRatio_working_3-way'!V611-SQRT('OddsRatio_working_3-way'!W611))/2),SQRT(-'OddsRatio_working_3-way'!U611^3/27))</f>
        <v>#VALUE!</v>
      </c>
      <c r="Y611" s="11" t="e">
        <f>IF('OddsRatio_working_3-way'!W611&gt;=0,IF('OddsRatio_working_3-way'!V611+SQRT('OddsRatio_working_3-way'!W611)&gt;0,0,PI()),ACOS('OddsRatio_working_3-way'!V611/(2*'OddsRatio_working_3-way'!X611)))</f>
        <v>#VALUE!</v>
      </c>
      <c r="Z611" s="11" t="e">
        <f>'OddsRatio_working_3-way'!X611^(1/3)*COS('OddsRatio_working_3-way'!Y611/3)</f>
        <v>#VALUE!</v>
      </c>
      <c r="AA611" s="11" t="e">
        <f>'OddsRatio_working_3-way'!X611^(1/3)*COS(('OddsRatio_working_3-way'!Y611+2*PI())/3)</f>
        <v>#VALUE!</v>
      </c>
      <c r="AB611" s="11" t="e">
        <f>'OddsRatio_working_3-way'!X611^(1/3)*COS(('OddsRatio_working_3-way'!Y611+4*PI())/3)</f>
        <v>#VALUE!</v>
      </c>
      <c r="AC611" s="11" t="e">
        <f>'OddsRatio_working_3-way'!X611^(1/3)*SIN('OddsRatio_working_3-way'!Y611/3)</f>
        <v>#VALUE!</v>
      </c>
      <c r="AD611" s="11" t="e">
        <f>'OddsRatio_working_3-way'!X611^(1/3)*SIN(('OddsRatio_working_3-way'!Y611+2*PI())/3)</f>
        <v>#VALUE!</v>
      </c>
      <c r="AE611" s="11" t="e">
        <f>'OddsRatio_working_3-way'!X611^(1/3)*SIN(('OddsRatio_working_3-way'!Y611+4*PI())/3)</f>
        <v>#VALUE!</v>
      </c>
      <c r="AF611" s="11" t="e">
        <f>-'OddsRatio_working_3-way'!U611/(3*'OddsRatio_working_3-way'!X611^(1/3))*COS(('OddsRatio_working_3-way'!Y611)/3)</f>
        <v>#VALUE!</v>
      </c>
      <c r="AG611" s="11" t="e">
        <f>-'OddsRatio_working_3-way'!U611/(3*'OddsRatio_working_3-way'!X611^(1/3))*COS(('OddsRatio_working_3-way'!Y611+2*PI())/3)</f>
        <v>#VALUE!</v>
      </c>
      <c r="AH611" s="11" t="e">
        <f>-'OddsRatio_working_3-way'!U611/(3*'OddsRatio_working_3-way'!X611^(1/3))*COS(('OddsRatio_working_3-way'!Y611+4*PI())/3)</f>
        <v>#VALUE!</v>
      </c>
      <c r="AI611" s="11" t="e">
        <f>'OddsRatio_working_3-way'!U611/(3*'OddsRatio_working_3-way'!X611^(1/3))*SIN(('OddsRatio_working_3-way'!Y611)/3)</f>
        <v>#VALUE!</v>
      </c>
      <c r="AJ611" s="11" t="e">
        <f>'OddsRatio_working_3-way'!U611/(3*'OddsRatio_working_3-way'!X611^(1/3))*SIN(('OddsRatio_working_3-way'!Y611+2*PI())/3)</f>
        <v>#VALUE!</v>
      </c>
      <c r="AK611" s="11" t="e">
        <f>'OddsRatio_working_3-way'!U611/(3*'OddsRatio_working_3-way'!X611^(1/3))*SIN(('OddsRatio_working_3-way'!Y611+4*PI())/3)</f>
        <v>#VALUE!</v>
      </c>
      <c r="AL611" s="11" t="e">
        <f>'OddsRatio_working_3-way'!Z611+'OddsRatio_working_3-way'!AF611</f>
        <v>#VALUE!</v>
      </c>
      <c r="AM611" s="11" t="e">
        <f>'OddsRatio_working_3-way'!AA611+'OddsRatio_working_3-way'!AG611</f>
        <v>#VALUE!</v>
      </c>
      <c r="AN611" s="11" t="e">
        <f>'OddsRatio_working_3-way'!AB611+'OddsRatio_working_3-way'!AH611</f>
        <v>#VALUE!</v>
      </c>
      <c r="AO611" s="11" t="e">
        <f>'OddsRatio_working_3-way'!AC611+'OddsRatio_working_3-way'!AI611</f>
        <v>#VALUE!</v>
      </c>
      <c r="AP611" s="11" t="e">
        <f>'OddsRatio_working_3-way'!AD611+'OddsRatio_working_3-way'!AJ611</f>
        <v>#VALUE!</v>
      </c>
      <c r="AQ611" s="11" t="e">
        <f>'OddsRatio_working_3-way'!AE611+'OddsRatio_working_3-way'!AK611</f>
        <v>#VALUE!</v>
      </c>
      <c r="AR611" s="10" t="str">
        <f>IF(A611="","",IF(('OddsRatio_working_3-way'!X611=0),IF(Q611&gt;0,-Q611^(1/3),(-Q611)^(1/3)),'OddsRatio_working_3-way'!AL611-'OddsRatio_working_3-way'!R611/3))</f>
        <v/>
      </c>
      <c r="AS611" s="11" t="e">
        <f>IF(('OddsRatio_working_3-way'!X611=0),IF(Q611&gt;0,-Q611^(1/3),(-Q611)^(1/3)),'OddsRatio_working_3-way'!AM611-'OddsRatio_working_3-way'!R611/3)</f>
        <v>#VALUE!</v>
      </c>
      <c r="AT611" s="11" t="e">
        <f>IF(('OddsRatio_working_3-way'!X611=0),IF(Q611&gt;0,-Q611^(1/3),(-Q611)^(1/3)),'OddsRatio_working_3-way'!AN611-'OddsRatio_working_3-way'!R611/3)</f>
        <v>#VALUE!</v>
      </c>
      <c r="AU611" s="11" t="e">
        <f>IF(('OddsRatio_working_3-way'!X611=0),0,'OddsRatio_working_3-way'!AO611)</f>
        <v>#VALUE!</v>
      </c>
      <c r="AV611" s="11" t="e">
        <f>IF(('OddsRatio_working_3-way'!X611=0),0,'OddsRatio_working_3-way'!AP611)</f>
        <v>#VALUE!</v>
      </c>
      <c r="AW611" s="11" t="e">
        <f>IF(('OddsRatio_working_3-way'!X611=0),0,'OddsRatio_working_3-way'!AQ611)</f>
        <v>#VALUE!</v>
      </c>
    </row>
    <row r="612" spans="1:49">
      <c r="A612" s="4" t="str">
        <f>IF('True_Odds_Calculator_3-way'!A613="","",'True_Odds_Calculator_3-way'!A613)</f>
        <v/>
      </c>
      <c r="B612" s="4" t="str">
        <f>IF('True_Odds_Calculator_3-way'!B613="","",'True_Odds_Calculator_3-way'!B613)</f>
        <v/>
      </c>
      <c r="C612" s="4" t="str">
        <f>IF('True_Odds_Calculator_3-way'!C613="","",'True_Odds_Calculator_3-way'!C613)</f>
        <v/>
      </c>
      <c r="D612" s="9" t="e">
        <f t="shared" si="130"/>
        <v>#VALUE!</v>
      </c>
      <c r="E612" s="9" t="e">
        <f t="shared" si="131"/>
        <v>#VALUE!</v>
      </c>
      <c r="F612" s="9" t="e">
        <f t="shared" si="132"/>
        <v>#VALUE!</v>
      </c>
      <c r="G612" s="9" t="str">
        <f t="shared" si="133"/>
        <v/>
      </c>
      <c r="H612" s="9" t="str">
        <f t="shared" si="134"/>
        <v/>
      </c>
      <c r="I612" s="9" t="str">
        <f t="shared" si="135"/>
        <v/>
      </c>
      <c r="J612" s="9" t="str">
        <f t="shared" si="136"/>
        <v/>
      </c>
      <c r="K612" s="11" t="e">
        <f t="shared" si="137"/>
        <v>#VALUE!</v>
      </c>
      <c r="L612" s="11" t="e">
        <f t="shared" si="138"/>
        <v>#VALUE!</v>
      </c>
      <c r="M612" s="11" t="e">
        <f t="shared" si="139"/>
        <v>#VALUE!</v>
      </c>
      <c r="N612" s="11" t="e">
        <f>'OddsRatio_working_3-way'!K612+'OddsRatio_working_3-way'!L612+'OddsRatio_working_3-way'!M612-('OddsRatio_working_3-way'!K612*'OddsRatio_working_3-way'!L612)-('OddsRatio_working_3-way'!K612*'OddsRatio_working_3-way'!M612)-('OddsRatio_working_3-way'!L612*'OddsRatio_working_3-way'!M612)+('OddsRatio_working_3-way'!K612*'OddsRatio_working_3-way'!L612*'OddsRatio_working_3-way'!M612)-1</f>
        <v>#VALUE!</v>
      </c>
      <c r="O612" s="11">
        <f>0</f>
        <v>0</v>
      </c>
      <c r="P612" s="11" t="e">
        <f>('OddsRatio_working_3-way'!K612*'OddsRatio_working_3-way'!L612)+('OddsRatio_working_3-way'!K612*'OddsRatio_working_3-way'!M612)+('OddsRatio_working_3-way'!L612*'OddsRatio_working_3-way'!M612)-(3*'OddsRatio_working_3-way'!K612*'OddsRatio_working_3-way'!L612*'OddsRatio_working_3-way'!M612)</f>
        <v>#VALUE!</v>
      </c>
      <c r="Q612" s="11" t="e">
        <f>2*'OddsRatio_working_3-way'!K612*'OddsRatio_working_3-way'!L612*'OddsRatio_working_3-way'!M612</f>
        <v>#VALUE!</v>
      </c>
      <c r="R612" s="11" t="e">
        <f t="shared" si="140"/>
        <v>#VALUE!</v>
      </c>
      <c r="S612" s="11" t="e">
        <f t="shared" si="141"/>
        <v>#VALUE!</v>
      </c>
      <c r="T612" s="11" t="e">
        <f t="shared" si="142"/>
        <v>#VALUE!</v>
      </c>
      <c r="U612" s="11" t="e">
        <f>'OddsRatio_working_3-way'!S612-'OddsRatio_working_3-way'!R612^2/3</f>
        <v>#VALUE!</v>
      </c>
      <c r="V612" s="11" t="e">
        <f>'OddsRatio_working_3-way'!S612*'OddsRatio_working_3-way'!R612/3-2*'OddsRatio_working_3-way'!R612^3/27-'OddsRatio_working_3-way'!T612</f>
        <v>#VALUE!</v>
      </c>
      <c r="W612" s="11" t="e">
        <f>'OddsRatio_working_3-way'!V612^2+4*'OddsRatio_working_3-way'!U612^3/27</f>
        <v>#VALUE!</v>
      </c>
      <c r="X612" s="11" t="e">
        <f>IF('OddsRatio_working_3-way'!W612&gt;0,IF(ABS('OddsRatio_working_3-way'!V612+SQRT('OddsRatio_working_3-way'!W612))/2&gt;0,ABS('OddsRatio_working_3-way'!V612+SQRT('OddsRatio_working_3-way'!W612))/2,ABS('OddsRatio_working_3-way'!V612-SQRT('OddsRatio_working_3-way'!W612))/2),SQRT(-'OddsRatio_working_3-way'!U612^3/27))</f>
        <v>#VALUE!</v>
      </c>
      <c r="Y612" s="11" t="e">
        <f>IF('OddsRatio_working_3-way'!W612&gt;=0,IF('OddsRatio_working_3-way'!V612+SQRT('OddsRatio_working_3-way'!W612)&gt;0,0,PI()),ACOS('OddsRatio_working_3-way'!V612/(2*'OddsRatio_working_3-way'!X612)))</f>
        <v>#VALUE!</v>
      </c>
      <c r="Z612" s="11" t="e">
        <f>'OddsRatio_working_3-way'!X612^(1/3)*COS('OddsRatio_working_3-way'!Y612/3)</f>
        <v>#VALUE!</v>
      </c>
      <c r="AA612" s="11" t="e">
        <f>'OddsRatio_working_3-way'!X612^(1/3)*COS(('OddsRatio_working_3-way'!Y612+2*PI())/3)</f>
        <v>#VALUE!</v>
      </c>
      <c r="AB612" s="11" t="e">
        <f>'OddsRatio_working_3-way'!X612^(1/3)*COS(('OddsRatio_working_3-way'!Y612+4*PI())/3)</f>
        <v>#VALUE!</v>
      </c>
      <c r="AC612" s="11" t="e">
        <f>'OddsRatio_working_3-way'!X612^(1/3)*SIN('OddsRatio_working_3-way'!Y612/3)</f>
        <v>#VALUE!</v>
      </c>
      <c r="AD612" s="11" t="e">
        <f>'OddsRatio_working_3-way'!X612^(1/3)*SIN(('OddsRatio_working_3-way'!Y612+2*PI())/3)</f>
        <v>#VALUE!</v>
      </c>
      <c r="AE612" s="11" t="e">
        <f>'OddsRatio_working_3-way'!X612^(1/3)*SIN(('OddsRatio_working_3-way'!Y612+4*PI())/3)</f>
        <v>#VALUE!</v>
      </c>
      <c r="AF612" s="11" t="e">
        <f>-'OddsRatio_working_3-way'!U612/(3*'OddsRatio_working_3-way'!X612^(1/3))*COS(('OddsRatio_working_3-way'!Y612)/3)</f>
        <v>#VALUE!</v>
      </c>
      <c r="AG612" s="11" t="e">
        <f>-'OddsRatio_working_3-way'!U612/(3*'OddsRatio_working_3-way'!X612^(1/3))*COS(('OddsRatio_working_3-way'!Y612+2*PI())/3)</f>
        <v>#VALUE!</v>
      </c>
      <c r="AH612" s="11" t="e">
        <f>-'OddsRatio_working_3-way'!U612/(3*'OddsRatio_working_3-way'!X612^(1/3))*COS(('OddsRatio_working_3-way'!Y612+4*PI())/3)</f>
        <v>#VALUE!</v>
      </c>
      <c r="AI612" s="11" t="e">
        <f>'OddsRatio_working_3-way'!U612/(3*'OddsRatio_working_3-way'!X612^(1/3))*SIN(('OddsRatio_working_3-way'!Y612)/3)</f>
        <v>#VALUE!</v>
      </c>
      <c r="AJ612" s="11" t="e">
        <f>'OddsRatio_working_3-way'!U612/(3*'OddsRatio_working_3-way'!X612^(1/3))*SIN(('OddsRatio_working_3-way'!Y612+2*PI())/3)</f>
        <v>#VALUE!</v>
      </c>
      <c r="AK612" s="11" t="e">
        <f>'OddsRatio_working_3-way'!U612/(3*'OddsRatio_working_3-way'!X612^(1/3))*SIN(('OddsRatio_working_3-way'!Y612+4*PI())/3)</f>
        <v>#VALUE!</v>
      </c>
      <c r="AL612" s="11" t="e">
        <f>'OddsRatio_working_3-way'!Z612+'OddsRatio_working_3-way'!AF612</f>
        <v>#VALUE!</v>
      </c>
      <c r="AM612" s="11" t="e">
        <f>'OddsRatio_working_3-way'!AA612+'OddsRatio_working_3-way'!AG612</f>
        <v>#VALUE!</v>
      </c>
      <c r="AN612" s="11" t="e">
        <f>'OddsRatio_working_3-way'!AB612+'OddsRatio_working_3-way'!AH612</f>
        <v>#VALUE!</v>
      </c>
      <c r="AO612" s="11" t="e">
        <f>'OddsRatio_working_3-way'!AC612+'OddsRatio_working_3-way'!AI612</f>
        <v>#VALUE!</v>
      </c>
      <c r="AP612" s="11" t="e">
        <f>'OddsRatio_working_3-way'!AD612+'OddsRatio_working_3-way'!AJ612</f>
        <v>#VALUE!</v>
      </c>
      <c r="AQ612" s="11" t="e">
        <f>'OddsRatio_working_3-way'!AE612+'OddsRatio_working_3-way'!AK612</f>
        <v>#VALUE!</v>
      </c>
      <c r="AR612" s="10" t="str">
        <f>IF(A612="","",IF(('OddsRatio_working_3-way'!X612=0),IF(Q612&gt;0,-Q612^(1/3),(-Q612)^(1/3)),'OddsRatio_working_3-way'!AL612-'OddsRatio_working_3-way'!R612/3))</f>
        <v/>
      </c>
      <c r="AS612" s="11" t="e">
        <f>IF(('OddsRatio_working_3-way'!X612=0),IF(Q612&gt;0,-Q612^(1/3),(-Q612)^(1/3)),'OddsRatio_working_3-way'!AM612-'OddsRatio_working_3-way'!R612/3)</f>
        <v>#VALUE!</v>
      </c>
      <c r="AT612" s="11" t="e">
        <f>IF(('OddsRatio_working_3-way'!X612=0),IF(Q612&gt;0,-Q612^(1/3),(-Q612)^(1/3)),'OddsRatio_working_3-way'!AN612-'OddsRatio_working_3-way'!R612/3)</f>
        <v>#VALUE!</v>
      </c>
      <c r="AU612" s="11" t="e">
        <f>IF(('OddsRatio_working_3-way'!X612=0),0,'OddsRatio_working_3-way'!AO612)</f>
        <v>#VALUE!</v>
      </c>
      <c r="AV612" s="11" t="e">
        <f>IF(('OddsRatio_working_3-way'!X612=0),0,'OddsRatio_working_3-way'!AP612)</f>
        <v>#VALUE!</v>
      </c>
      <c r="AW612" s="11" t="e">
        <f>IF(('OddsRatio_working_3-way'!X612=0),0,'OddsRatio_working_3-way'!AQ612)</f>
        <v>#VALUE!</v>
      </c>
    </row>
    <row r="613" spans="1:49">
      <c r="A613" s="4" t="str">
        <f>IF('True_Odds_Calculator_3-way'!A614="","",'True_Odds_Calculator_3-way'!A614)</f>
        <v/>
      </c>
      <c r="B613" s="4" t="str">
        <f>IF('True_Odds_Calculator_3-way'!B614="","",'True_Odds_Calculator_3-way'!B614)</f>
        <v/>
      </c>
      <c r="C613" s="4" t="str">
        <f>IF('True_Odds_Calculator_3-way'!C614="","",'True_Odds_Calculator_3-way'!C614)</f>
        <v/>
      </c>
      <c r="D613" s="9" t="e">
        <f t="shared" si="130"/>
        <v>#VALUE!</v>
      </c>
      <c r="E613" s="9" t="e">
        <f t="shared" si="131"/>
        <v>#VALUE!</v>
      </c>
      <c r="F613" s="9" t="e">
        <f t="shared" si="132"/>
        <v>#VALUE!</v>
      </c>
      <c r="G613" s="9" t="str">
        <f t="shared" si="133"/>
        <v/>
      </c>
      <c r="H613" s="9" t="str">
        <f t="shared" si="134"/>
        <v/>
      </c>
      <c r="I613" s="9" t="str">
        <f t="shared" si="135"/>
        <v/>
      </c>
      <c r="J613" s="9" t="str">
        <f t="shared" si="136"/>
        <v/>
      </c>
      <c r="K613" s="11" t="e">
        <f t="shared" si="137"/>
        <v>#VALUE!</v>
      </c>
      <c r="L613" s="11" t="e">
        <f t="shared" si="138"/>
        <v>#VALUE!</v>
      </c>
      <c r="M613" s="11" t="e">
        <f t="shared" si="139"/>
        <v>#VALUE!</v>
      </c>
      <c r="N613" s="11" t="e">
        <f>'OddsRatio_working_3-way'!K613+'OddsRatio_working_3-way'!L613+'OddsRatio_working_3-way'!M613-('OddsRatio_working_3-way'!K613*'OddsRatio_working_3-way'!L613)-('OddsRatio_working_3-way'!K613*'OddsRatio_working_3-way'!M613)-('OddsRatio_working_3-way'!L613*'OddsRatio_working_3-way'!M613)+('OddsRatio_working_3-way'!K613*'OddsRatio_working_3-way'!L613*'OddsRatio_working_3-way'!M613)-1</f>
        <v>#VALUE!</v>
      </c>
      <c r="O613" s="11">
        <f>0</f>
        <v>0</v>
      </c>
      <c r="P613" s="11" t="e">
        <f>('OddsRatio_working_3-way'!K613*'OddsRatio_working_3-way'!L613)+('OddsRatio_working_3-way'!K613*'OddsRatio_working_3-way'!M613)+('OddsRatio_working_3-way'!L613*'OddsRatio_working_3-way'!M613)-(3*'OddsRatio_working_3-way'!K613*'OddsRatio_working_3-way'!L613*'OddsRatio_working_3-way'!M613)</f>
        <v>#VALUE!</v>
      </c>
      <c r="Q613" s="11" t="e">
        <f>2*'OddsRatio_working_3-way'!K613*'OddsRatio_working_3-way'!L613*'OddsRatio_working_3-way'!M613</f>
        <v>#VALUE!</v>
      </c>
      <c r="R613" s="11" t="e">
        <f t="shared" si="140"/>
        <v>#VALUE!</v>
      </c>
      <c r="S613" s="11" t="e">
        <f t="shared" si="141"/>
        <v>#VALUE!</v>
      </c>
      <c r="T613" s="11" t="e">
        <f t="shared" si="142"/>
        <v>#VALUE!</v>
      </c>
      <c r="U613" s="11" t="e">
        <f>'OddsRatio_working_3-way'!S613-'OddsRatio_working_3-way'!R613^2/3</f>
        <v>#VALUE!</v>
      </c>
      <c r="V613" s="11" t="e">
        <f>'OddsRatio_working_3-way'!S613*'OddsRatio_working_3-way'!R613/3-2*'OddsRatio_working_3-way'!R613^3/27-'OddsRatio_working_3-way'!T613</f>
        <v>#VALUE!</v>
      </c>
      <c r="W613" s="11" t="e">
        <f>'OddsRatio_working_3-way'!V613^2+4*'OddsRatio_working_3-way'!U613^3/27</f>
        <v>#VALUE!</v>
      </c>
      <c r="X613" s="11" t="e">
        <f>IF('OddsRatio_working_3-way'!W613&gt;0,IF(ABS('OddsRatio_working_3-way'!V613+SQRT('OddsRatio_working_3-way'!W613))/2&gt;0,ABS('OddsRatio_working_3-way'!V613+SQRT('OddsRatio_working_3-way'!W613))/2,ABS('OddsRatio_working_3-way'!V613-SQRT('OddsRatio_working_3-way'!W613))/2),SQRT(-'OddsRatio_working_3-way'!U613^3/27))</f>
        <v>#VALUE!</v>
      </c>
      <c r="Y613" s="11" t="e">
        <f>IF('OddsRatio_working_3-way'!W613&gt;=0,IF('OddsRatio_working_3-way'!V613+SQRT('OddsRatio_working_3-way'!W613)&gt;0,0,PI()),ACOS('OddsRatio_working_3-way'!V613/(2*'OddsRatio_working_3-way'!X613)))</f>
        <v>#VALUE!</v>
      </c>
      <c r="Z613" s="11" t="e">
        <f>'OddsRatio_working_3-way'!X613^(1/3)*COS('OddsRatio_working_3-way'!Y613/3)</f>
        <v>#VALUE!</v>
      </c>
      <c r="AA613" s="11" t="e">
        <f>'OddsRatio_working_3-way'!X613^(1/3)*COS(('OddsRatio_working_3-way'!Y613+2*PI())/3)</f>
        <v>#VALUE!</v>
      </c>
      <c r="AB613" s="11" t="e">
        <f>'OddsRatio_working_3-way'!X613^(1/3)*COS(('OddsRatio_working_3-way'!Y613+4*PI())/3)</f>
        <v>#VALUE!</v>
      </c>
      <c r="AC613" s="11" t="e">
        <f>'OddsRatio_working_3-way'!X613^(1/3)*SIN('OddsRatio_working_3-way'!Y613/3)</f>
        <v>#VALUE!</v>
      </c>
      <c r="AD613" s="11" t="e">
        <f>'OddsRatio_working_3-way'!X613^(1/3)*SIN(('OddsRatio_working_3-way'!Y613+2*PI())/3)</f>
        <v>#VALUE!</v>
      </c>
      <c r="AE613" s="11" t="e">
        <f>'OddsRatio_working_3-way'!X613^(1/3)*SIN(('OddsRatio_working_3-way'!Y613+4*PI())/3)</f>
        <v>#VALUE!</v>
      </c>
      <c r="AF613" s="11" t="e">
        <f>-'OddsRatio_working_3-way'!U613/(3*'OddsRatio_working_3-way'!X613^(1/3))*COS(('OddsRatio_working_3-way'!Y613)/3)</f>
        <v>#VALUE!</v>
      </c>
      <c r="AG613" s="11" t="e">
        <f>-'OddsRatio_working_3-way'!U613/(3*'OddsRatio_working_3-way'!X613^(1/3))*COS(('OddsRatio_working_3-way'!Y613+2*PI())/3)</f>
        <v>#VALUE!</v>
      </c>
      <c r="AH613" s="11" t="e">
        <f>-'OddsRatio_working_3-way'!U613/(3*'OddsRatio_working_3-way'!X613^(1/3))*COS(('OddsRatio_working_3-way'!Y613+4*PI())/3)</f>
        <v>#VALUE!</v>
      </c>
      <c r="AI613" s="11" t="e">
        <f>'OddsRatio_working_3-way'!U613/(3*'OddsRatio_working_3-way'!X613^(1/3))*SIN(('OddsRatio_working_3-way'!Y613)/3)</f>
        <v>#VALUE!</v>
      </c>
      <c r="AJ613" s="11" t="e">
        <f>'OddsRatio_working_3-way'!U613/(3*'OddsRatio_working_3-way'!X613^(1/3))*SIN(('OddsRatio_working_3-way'!Y613+2*PI())/3)</f>
        <v>#VALUE!</v>
      </c>
      <c r="AK613" s="11" t="e">
        <f>'OddsRatio_working_3-way'!U613/(3*'OddsRatio_working_3-way'!X613^(1/3))*SIN(('OddsRatio_working_3-way'!Y613+4*PI())/3)</f>
        <v>#VALUE!</v>
      </c>
      <c r="AL613" s="11" t="e">
        <f>'OddsRatio_working_3-way'!Z613+'OddsRatio_working_3-way'!AF613</f>
        <v>#VALUE!</v>
      </c>
      <c r="AM613" s="11" t="e">
        <f>'OddsRatio_working_3-way'!AA613+'OddsRatio_working_3-way'!AG613</f>
        <v>#VALUE!</v>
      </c>
      <c r="AN613" s="11" t="e">
        <f>'OddsRatio_working_3-way'!AB613+'OddsRatio_working_3-way'!AH613</f>
        <v>#VALUE!</v>
      </c>
      <c r="AO613" s="11" t="e">
        <f>'OddsRatio_working_3-way'!AC613+'OddsRatio_working_3-way'!AI613</f>
        <v>#VALUE!</v>
      </c>
      <c r="AP613" s="11" t="e">
        <f>'OddsRatio_working_3-way'!AD613+'OddsRatio_working_3-way'!AJ613</f>
        <v>#VALUE!</v>
      </c>
      <c r="AQ613" s="11" t="e">
        <f>'OddsRatio_working_3-way'!AE613+'OddsRatio_working_3-way'!AK613</f>
        <v>#VALUE!</v>
      </c>
      <c r="AR613" s="10" t="str">
        <f>IF(A613="","",IF(('OddsRatio_working_3-way'!X613=0),IF(Q613&gt;0,-Q613^(1/3),(-Q613)^(1/3)),'OddsRatio_working_3-way'!AL613-'OddsRatio_working_3-way'!R613/3))</f>
        <v/>
      </c>
      <c r="AS613" s="11" t="e">
        <f>IF(('OddsRatio_working_3-way'!X613=0),IF(Q613&gt;0,-Q613^(1/3),(-Q613)^(1/3)),'OddsRatio_working_3-way'!AM613-'OddsRatio_working_3-way'!R613/3)</f>
        <v>#VALUE!</v>
      </c>
      <c r="AT613" s="11" t="e">
        <f>IF(('OddsRatio_working_3-way'!X613=0),IF(Q613&gt;0,-Q613^(1/3),(-Q613)^(1/3)),'OddsRatio_working_3-way'!AN613-'OddsRatio_working_3-way'!R613/3)</f>
        <v>#VALUE!</v>
      </c>
      <c r="AU613" s="11" t="e">
        <f>IF(('OddsRatio_working_3-way'!X613=0),0,'OddsRatio_working_3-way'!AO613)</f>
        <v>#VALUE!</v>
      </c>
      <c r="AV613" s="11" t="e">
        <f>IF(('OddsRatio_working_3-way'!X613=0),0,'OddsRatio_working_3-way'!AP613)</f>
        <v>#VALUE!</v>
      </c>
      <c r="AW613" s="11" t="e">
        <f>IF(('OddsRatio_working_3-way'!X613=0),0,'OddsRatio_working_3-way'!AQ613)</f>
        <v>#VALUE!</v>
      </c>
    </row>
    <row r="614" spans="1:49">
      <c r="A614" s="4" t="str">
        <f>IF('True_Odds_Calculator_3-way'!A615="","",'True_Odds_Calculator_3-way'!A615)</f>
        <v/>
      </c>
      <c r="B614" s="4" t="str">
        <f>IF('True_Odds_Calculator_3-way'!B615="","",'True_Odds_Calculator_3-way'!B615)</f>
        <v/>
      </c>
      <c r="C614" s="4" t="str">
        <f>IF('True_Odds_Calculator_3-way'!C615="","",'True_Odds_Calculator_3-way'!C615)</f>
        <v/>
      </c>
      <c r="D614" s="9" t="e">
        <f t="shared" si="130"/>
        <v>#VALUE!</v>
      </c>
      <c r="E614" s="9" t="e">
        <f t="shared" si="131"/>
        <v>#VALUE!</v>
      </c>
      <c r="F614" s="9" t="e">
        <f t="shared" si="132"/>
        <v>#VALUE!</v>
      </c>
      <c r="G614" s="9" t="str">
        <f t="shared" si="133"/>
        <v/>
      </c>
      <c r="H614" s="9" t="str">
        <f t="shared" si="134"/>
        <v/>
      </c>
      <c r="I614" s="9" t="str">
        <f t="shared" si="135"/>
        <v/>
      </c>
      <c r="J614" s="9" t="str">
        <f t="shared" si="136"/>
        <v/>
      </c>
      <c r="K614" s="11" t="e">
        <f t="shared" si="137"/>
        <v>#VALUE!</v>
      </c>
      <c r="L614" s="11" t="e">
        <f t="shared" si="138"/>
        <v>#VALUE!</v>
      </c>
      <c r="M614" s="11" t="e">
        <f t="shared" si="139"/>
        <v>#VALUE!</v>
      </c>
      <c r="N614" s="11" t="e">
        <f>'OddsRatio_working_3-way'!K614+'OddsRatio_working_3-way'!L614+'OddsRatio_working_3-way'!M614-('OddsRatio_working_3-way'!K614*'OddsRatio_working_3-way'!L614)-('OddsRatio_working_3-way'!K614*'OddsRatio_working_3-way'!M614)-('OddsRatio_working_3-way'!L614*'OddsRatio_working_3-way'!M614)+('OddsRatio_working_3-way'!K614*'OddsRatio_working_3-way'!L614*'OddsRatio_working_3-way'!M614)-1</f>
        <v>#VALUE!</v>
      </c>
      <c r="O614" s="11">
        <f>0</f>
        <v>0</v>
      </c>
      <c r="P614" s="11" t="e">
        <f>('OddsRatio_working_3-way'!K614*'OddsRatio_working_3-way'!L614)+('OddsRatio_working_3-way'!K614*'OddsRatio_working_3-way'!M614)+('OddsRatio_working_3-way'!L614*'OddsRatio_working_3-way'!M614)-(3*'OddsRatio_working_3-way'!K614*'OddsRatio_working_3-way'!L614*'OddsRatio_working_3-way'!M614)</f>
        <v>#VALUE!</v>
      </c>
      <c r="Q614" s="11" t="e">
        <f>2*'OddsRatio_working_3-way'!K614*'OddsRatio_working_3-way'!L614*'OddsRatio_working_3-way'!M614</f>
        <v>#VALUE!</v>
      </c>
      <c r="R614" s="11" t="e">
        <f t="shared" si="140"/>
        <v>#VALUE!</v>
      </c>
      <c r="S614" s="11" t="e">
        <f t="shared" si="141"/>
        <v>#VALUE!</v>
      </c>
      <c r="T614" s="11" t="e">
        <f t="shared" si="142"/>
        <v>#VALUE!</v>
      </c>
      <c r="U614" s="11" t="e">
        <f>'OddsRatio_working_3-way'!S614-'OddsRatio_working_3-way'!R614^2/3</f>
        <v>#VALUE!</v>
      </c>
      <c r="V614" s="11" t="e">
        <f>'OddsRatio_working_3-way'!S614*'OddsRatio_working_3-way'!R614/3-2*'OddsRatio_working_3-way'!R614^3/27-'OddsRatio_working_3-way'!T614</f>
        <v>#VALUE!</v>
      </c>
      <c r="W614" s="11" t="e">
        <f>'OddsRatio_working_3-way'!V614^2+4*'OddsRatio_working_3-way'!U614^3/27</f>
        <v>#VALUE!</v>
      </c>
      <c r="X614" s="11" t="e">
        <f>IF('OddsRatio_working_3-way'!W614&gt;0,IF(ABS('OddsRatio_working_3-way'!V614+SQRT('OddsRatio_working_3-way'!W614))/2&gt;0,ABS('OddsRatio_working_3-way'!V614+SQRT('OddsRatio_working_3-way'!W614))/2,ABS('OddsRatio_working_3-way'!V614-SQRT('OddsRatio_working_3-way'!W614))/2),SQRT(-'OddsRatio_working_3-way'!U614^3/27))</f>
        <v>#VALUE!</v>
      </c>
      <c r="Y614" s="11" t="e">
        <f>IF('OddsRatio_working_3-way'!W614&gt;=0,IF('OddsRatio_working_3-way'!V614+SQRT('OddsRatio_working_3-way'!W614)&gt;0,0,PI()),ACOS('OddsRatio_working_3-way'!V614/(2*'OddsRatio_working_3-way'!X614)))</f>
        <v>#VALUE!</v>
      </c>
      <c r="Z614" s="11" t="e">
        <f>'OddsRatio_working_3-way'!X614^(1/3)*COS('OddsRatio_working_3-way'!Y614/3)</f>
        <v>#VALUE!</v>
      </c>
      <c r="AA614" s="11" t="e">
        <f>'OddsRatio_working_3-way'!X614^(1/3)*COS(('OddsRatio_working_3-way'!Y614+2*PI())/3)</f>
        <v>#VALUE!</v>
      </c>
      <c r="AB614" s="11" t="e">
        <f>'OddsRatio_working_3-way'!X614^(1/3)*COS(('OddsRatio_working_3-way'!Y614+4*PI())/3)</f>
        <v>#VALUE!</v>
      </c>
      <c r="AC614" s="11" t="e">
        <f>'OddsRatio_working_3-way'!X614^(1/3)*SIN('OddsRatio_working_3-way'!Y614/3)</f>
        <v>#VALUE!</v>
      </c>
      <c r="AD614" s="11" t="e">
        <f>'OddsRatio_working_3-way'!X614^(1/3)*SIN(('OddsRatio_working_3-way'!Y614+2*PI())/3)</f>
        <v>#VALUE!</v>
      </c>
      <c r="AE614" s="11" t="e">
        <f>'OddsRatio_working_3-way'!X614^(1/3)*SIN(('OddsRatio_working_3-way'!Y614+4*PI())/3)</f>
        <v>#VALUE!</v>
      </c>
      <c r="AF614" s="11" t="e">
        <f>-'OddsRatio_working_3-way'!U614/(3*'OddsRatio_working_3-way'!X614^(1/3))*COS(('OddsRatio_working_3-way'!Y614)/3)</f>
        <v>#VALUE!</v>
      </c>
      <c r="AG614" s="11" t="e">
        <f>-'OddsRatio_working_3-way'!U614/(3*'OddsRatio_working_3-way'!X614^(1/3))*COS(('OddsRatio_working_3-way'!Y614+2*PI())/3)</f>
        <v>#VALUE!</v>
      </c>
      <c r="AH614" s="11" t="e">
        <f>-'OddsRatio_working_3-way'!U614/(3*'OddsRatio_working_3-way'!X614^(1/3))*COS(('OddsRatio_working_3-way'!Y614+4*PI())/3)</f>
        <v>#VALUE!</v>
      </c>
      <c r="AI614" s="11" t="e">
        <f>'OddsRatio_working_3-way'!U614/(3*'OddsRatio_working_3-way'!X614^(1/3))*SIN(('OddsRatio_working_3-way'!Y614)/3)</f>
        <v>#VALUE!</v>
      </c>
      <c r="AJ614" s="11" t="e">
        <f>'OddsRatio_working_3-way'!U614/(3*'OddsRatio_working_3-way'!X614^(1/3))*SIN(('OddsRatio_working_3-way'!Y614+2*PI())/3)</f>
        <v>#VALUE!</v>
      </c>
      <c r="AK614" s="11" t="e">
        <f>'OddsRatio_working_3-way'!U614/(3*'OddsRatio_working_3-way'!X614^(1/3))*SIN(('OddsRatio_working_3-way'!Y614+4*PI())/3)</f>
        <v>#VALUE!</v>
      </c>
      <c r="AL614" s="11" t="e">
        <f>'OddsRatio_working_3-way'!Z614+'OddsRatio_working_3-way'!AF614</f>
        <v>#VALUE!</v>
      </c>
      <c r="AM614" s="11" t="e">
        <f>'OddsRatio_working_3-way'!AA614+'OddsRatio_working_3-way'!AG614</f>
        <v>#VALUE!</v>
      </c>
      <c r="AN614" s="11" t="e">
        <f>'OddsRatio_working_3-way'!AB614+'OddsRatio_working_3-way'!AH614</f>
        <v>#VALUE!</v>
      </c>
      <c r="AO614" s="11" t="e">
        <f>'OddsRatio_working_3-way'!AC614+'OddsRatio_working_3-way'!AI614</f>
        <v>#VALUE!</v>
      </c>
      <c r="AP614" s="11" t="e">
        <f>'OddsRatio_working_3-way'!AD614+'OddsRatio_working_3-way'!AJ614</f>
        <v>#VALUE!</v>
      </c>
      <c r="AQ614" s="11" t="e">
        <f>'OddsRatio_working_3-way'!AE614+'OddsRatio_working_3-way'!AK614</f>
        <v>#VALUE!</v>
      </c>
      <c r="AR614" s="10" t="str">
        <f>IF(A614="","",IF(('OddsRatio_working_3-way'!X614=0),IF(Q614&gt;0,-Q614^(1/3),(-Q614)^(1/3)),'OddsRatio_working_3-way'!AL614-'OddsRatio_working_3-way'!R614/3))</f>
        <v/>
      </c>
      <c r="AS614" s="11" t="e">
        <f>IF(('OddsRatio_working_3-way'!X614=0),IF(Q614&gt;0,-Q614^(1/3),(-Q614)^(1/3)),'OddsRatio_working_3-way'!AM614-'OddsRatio_working_3-way'!R614/3)</f>
        <v>#VALUE!</v>
      </c>
      <c r="AT614" s="11" t="e">
        <f>IF(('OddsRatio_working_3-way'!X614=0),IF(Q614&gt;0,-Q614^(1/3),(-Q614)^(1/3)),'OddsRatio_working_3-way'!AN614-'OddsRatio_working_3-way'!R614/3)</f>
        <v>#VALUE!</v>
      </c>
      <c r="AU614" s="11" t="e">
        <f>IF(('OddsRatio_working_3-way'!X614=0),0,'OddsRatio_working_3-way'!AO614)</f>
        <v>#VALUE!</v>
      </c>
      <c r="AV614" s="11" t="e">
        <f>IF(('OddsRatio_working_3-way'!X614=0),0,'OddsRatio_working_3-way'!AP614)</f>
        <v>#VALUE!</v>
      </c>
      <c r="AW614" s="11" t="e">
        <f>IF(('OddsRatio_working_3-way'!X614=0),0,'OddsRatio_working_3-way'!AQ614)</f>
        <v>#VALUE!</v>
      </c>
    </row>
    <row r="615" spans="1:49">
      <c r="A615" s="4" t="str">
        <f>IF('True_Odds_Calculator_3-way'!A616="","",'True_Odds_Calculator_3-way'!A616)</f>
        <v/>
      </c>
      <c r="B615" s="4" t="str">
        <f>IF('True_Odds_Calculator_3-way'!B616="","",'True_Odds_Calculator_3-way'!B616)</f>
        <v/>
      </c>
      <c r="C615" s="4" t="str">
        <f>IF('True_Odds_Calculator_3-way'!C616="","",'True_Odds_Calculator_3-way'!C616)</f>
        <v/>
      </c>
      <c r="D615" s="9" t="e">
        <f t="shared" si="130"/>
        <v>#VALUE!</v>
      </c>
      <c r="E615" s="9" t="e">
        <f t="shared" si="131"/>
        <v>#VALUE!</v>
      </c>
      <c r="F615" s="9" t="e">
        <f t="shared" si="132"/>
        <v>#VALUE!</v>
      </c>
      <c r="G615" s="9" t="str">
        <f t="shared" si="133"/>
        <v/>
      </c>
      <c r="H615" s="9" t="str">
        <f t="shared" si="134"/>
        <v/>
      </c>
      <c r="I615" s="9" t="str">
        <f t="shared" si="135"/>
        <v/>
      </c>
      <c r="J615" s="9" t="str">
        <f t="shared" si="136"/>
        <v/>
      </c>
      <c r="K615" s="11" t="e">
        <f t="shared" si="137"/>
        <v>#VALUE!</v>
      </c>
      <c r="L615" s="11" t="e">
        <f t="shared" si="138"/>
        <v>#VALUE!</v>
      </c>
      <c r="M615" s="11" t="e">
        <f t="shared" si="139"/>
        <v>#VALUE!</v>
      </c>
      <c r="N615" s="11" t="e">
        <f>'OddsRatio_working_3-way'!K615+'OddsRatio_working_3-way'!L615+'OddsRatio_working_3-way'!M615-('OddsRatio_working_3-way'!K615*'OddsRatio_working_3-way'!L615)-('OddsRatio_working_3-way'!K615*'OddsRatio_working_3-way'!M615)-('OddsRatio_working_3-way'!L615*'OddsRatio_working_3-way'!M615)+('OddsRatio_working_3-way'!K615*'OddsRatio_working_3-way'!L615*'OddsRatio_working_3-way'!M615)-1</f>
        <v>#VALUE!</v>
      </c>
      <c r="O615" s="11">
        <f>0</f>
        <v>0</v>
      </c>
      <c r="P615" s="11" t="e">
        <f>('OddsRatio_working_3-way'!K615*'OddsRatio_working_3-way'!L615)+('OddsRatio_working_3-way'!K615*'OddsRatio_working_3-way'!M615)+('OddsRatio_working_3-way'!L615*'OddsRatio_working_3-way'!M615)-(3*'OddsRatio_working_3-way'!K615*'OddsRatio_working_3-way'!L615*'OddsRatio_working_3-way'!M615)</f>
        <v>#VALUE!</v>
      </c>
      <c r="Q615" s="11" t="e">
        <f>2*'OddsRatio_working_3-way'!K615*'OddsRatio_working_3-way'!L615*'OddsRatio_working_3-way'!M615</f>
        <v>#VALUE!</v>
      </c>
      <c r="R615" s="11" t="e">
        <f t="shared" si="140"/>
        <v>#VALUE!</v>
      </c>
      <c r="S615" s="11" t="e">
        <f t="shared" si="141"/>
        <v>#VALUE!</v>
      </c>
      <c r="T615" s="11" t="e">
        <f t="shared" si="142"/>
        <v>#VALUE!</v>
      </c>
      <c r="U615" s="11" t="e">
        <f>'OddsRatio_working_3-way'!S615-'OddsRatio_working_3-way'!R615^2/3</f>
        <v>#VALUE!</v>
      </c>
      <c r="V615" s="11" t="e">
        <f>'OddsRatio_working_3-way'!S615*'OddsRatio_working_3-way'!R615/3-2*'OddsRatio_working_3-way'!R615^3/27-'OddsRatio_working_3-way'!T615</f>
        <v>#VALUE!</v>
      </c>
      <c r="W615" s="11" t="e">
        <f>'OddsRatio_working_3-way'!V615^2+4*'OddsRatio_working_3-way'!U615^3/27</f>
        <v>#VALUE!</v>
      </c>
      <c r="X615" s="11" t="e">
        <f>IF('OddsRatio_working_3-way'!W615&gt;0,IF(ABS('OddsRatio_working_3-way'!V615+SQRT('OddsRatio_working_3-way'!W615))/2&gt;0,ABS('OddsRatio_working_3-way'!V615+SQRT('OddsRatio_working_3-way'!W615))/2,ABS('OddsRatio_working_3-way'!V615-SQRT('OddsRatio_working_3-way'!W615))/2),SQRT(-'OddsRatio_working_3-way'!U615^3/27))</f>
        <v>#VALUE!</v>
      </c>
      <c r="Y615" s="11" t="e">
        <f>IF('OddsRatio_working_3-way'!W615&gt;=0,IF('OddsRatio_working_3-way'!V615+SQRT('OddsRatio_working_3-way'!W615)&gt;0,0,PI()),ACOS('OddsRatio_working_3-way'!V615/(2*'OddsRatio_working_3-way'!X615)))</f>
        <v>#VALUE!</v>
      </c>
      <c r="Z615" s="11" t="e">
        <f>'OddsRatio_working_3-way'!X615^(1/3)*COS('OddsRatio_working_3-way'!Y615/3)</f>
        <v>#VALUE!</v>
      </c>
      <c r="AA615" s="11" t="e">
        <f>'OddsRatio_working_3-way'!X615^(1/3)*COS(('OddsRatio_working_3-way'!Y615+2*PI())/3)</f>
        <v>#VALUE!</v>
      </c>
      <c r="AB615" s="11" t="e">
        <f>'OddsRatio_working_3-way'!X615^(1/3)*COS(('OddsRatio_working_3-way'!Y615+4*PI())/3)</f>
        <v>#VALUE!</v>
      </c>
      <c r="AC615" s="11" t="e">
        <f>'OddsRatio_working_3-way'!X615^(1/3)*SIN('OddsRatio_working_3-way'!Y615/3)</f>
        <v>#VALUE!</v>
      </c>
      <c r="AD615" s="11" t="e">
        <f>'OddsRatio_working_3-way'!X615^(1/3)*SIN(('OddsRatio_working_3-way'!Y615+2*PI())/3)</f>
        <v>#VALUE!</v>
      </c>
      <c r="AE615" s="11" t="e">
        <f>'OddsRatio_working_3-way'!X615^(1/3)*SIN(('OddsRatio_working_3-way'!Y615+4*PI())/3)</f>
        <v>#VALUE!</v>
      </c>
      <c r="AF615" s="11" t="e">
        <f>-'OddsRatio_working_3-way'!U615/(3*'OddsRatio_working_3-way'!X615^(1/3))*COS(('OddsRatio_working_3-way'!Y615)/3)</f>
        <v>#VALUE!</v>
      </c>
      <c r="AG615" s="11" t="e">
        <f>-'OddsRatio_working_3-way'!U615/(3*'OddsRatio_working_3-way'!X615^(1/3))*COS(('OddsRatio_working_3-way'!Y615+2*PI())/3)</f>
        <v>#VALUE!</v>
      </c>
      <c r="AH615" s="11" t="e">
        <f>-'OddsRatio_working_3-way'!U615/(3*'OddsRatio_working_3-way'!X615^(1/3))*COS(('OddsRatio_working_3-way'!Y615+4*PI())/3)</f>
        <v>#VALUE!</v>
      </c>
      <c r="AI615" s="11" t="e">
        <f>'OddsRatio_working_3-way'!U615/(3*'OddsRatio_working_3-way'!X615^(1/3))*SIN(('OddsRatio_working_3-way'!Y615)/3)</f>
        <v>#VALUE!</v>
      </c>
      <c r="AJ615" s="11" t="e">
        <f>'OddsRatio_working_3-way'!U615/(3*'OddsRatio_working_3-way'!X615^(1/3))*SIN(('OddsRatio_working_3-way'!Y615+2*PI())/3)</f>
        <v>#VALUE!</v>
      </c>
      <c r="AK615" s="11" t="e">
        <f>'OddsRatio_working_3-way'!U615/(3*'OddsRatio_working_3-way'!X615^(1/3))*SIN(('OddsRatio_working_3-way'!Y615+4*PI())/3)</f>
        <v>#VALUE!</v>
      </c>
      <c r="AL615" s="11" t="e">
        <f>'OddsRatio_working_3-way'!Z615+'OddsRatio_working_3-way'!AF615</f>
        <v>#VALUE!</v>
      </c>
      <c r="AM615" s="11" t="e">
        <f>'OddsRatio_working_3-way'!AA615+'OddsRatio_working_3-way'!AG615</f>
        <v>#VALUE!</v>
      </c>
      <c r="AN615" s="11" t="e">
        <f>'OddsRatio_working_3-way'!AB615+'OddsRatio_working_3-way'!AH615</f>
        <v>#VALUE!</v>
      </c>
      <c r="AO615" s="11" t="e">
        <f>'OddsRatio_working_3-way'!AC615+'OddsRatio_working_3-way'!AI615</f>
        <v>#VALUE!</v>
      </c>
      <c r="AP615" s="11" t="e">
        <f>'OddsRatio_working_3-way'!AD615+'OddsRatio_working_3-way'!AJ615</f>
        <v>#VALUE!</v>
      </c>
      <c r="AQ615" s="11" t="e">
        <f>'OddsRatio_working_3-way'!AE615+'OddsRatio_working_3-way'!AK615</f>
        <v>#VALUE!</v>
      </c>
      <c r="AR615" s="10" t="str">
        <f>IF(A615="","",IF(('OddsRatio_working_3-way'!X615=0),IF(Q615&gt;0,-Q615^(1/3),(-Q615)^(1/3)),'OddsRatio_working_3-way'!AL615-'OddsRatio_working_3-way'!R615/3))</f>
        <v/>
      </c>
      <c r="AS615" s="11" t="e">
        <f>IF(('OddsRatio_working_3-way'!X615=0),IF(Q615&gt;0,-Q615^(1/3),(-Q615)^(1/3)),'OddsRatio_working_3-way'!AM615-'OddsRatio_working_3-way'!R615/3)</f>
        <v>#VALUE!</v>
      </c>
      <c r="AT615" s="11" t="e">
        <f>IF(('OddsRatio_working_3-way'!X615=0),IF(Q615&gt;0,-Q615^(1/3),(-Q615)^(1/3)),'OddsRatio_working_3-way'!AN615-'OddsRatio_working_3-way'!R615/3)</f>
        <v>#VALUE!</v>
      </c>
      <c r="AU615" s="11" t="e">
        <f>IF(('OddsRatio_working_3-way'!X615=0),0,'OddsRatio_working_3-way'!AO615)</f>
        <v>#VALUE!</v>
      </c>
      <c r="AV615" s="11" t="e">
        <f>IF(('OddsRatio_working_3-way'!X615=0),0,'OddsRatio_working_3-way'!AP615)</f>
        <v>#VALUE!</v>
      </c>
      <c r="AW615" s="11" t="e">
        <f>IF(('OddsRatio_working_3-way'!X615=0),0,'OddsRatio_working_3-way'!AQ615)</f>
        <v>#VALUE!</v>
      </c>
    </row>
    <row r="616" spans="1:49">
      <c r="A616" s="4" t="str">
        <f>IF('True_Odds_Calculator_3-way'!A617="","",'True_Odds_Calculator_3-way'!A617)</f>
        <v/>
      </c>
      <c r="B616" s="4" t="str">
        <f>IF('True_Odds_Calculator_3-way'!B617="","",'True_Odds_Calculator_3-way'!B617)</f>
        <v/>
      </c>
      <c r="C616" s="4" t="str">
        <f>IF('True_Odds_Calculator_3-way'!C617="","",'True_Odds_Calculator_3-way'!C617)</f>
        <v/>
      </c>
      <c r="D616" s="9" t="e">
        <f t="shared" si="130"/>
        <v>#VALUE!</v>
      </c>
      <c r="E616" s="9" t="e">
        <f t="shared" si="131"/>
        <v>#VALUE!</v>
      </c>
      <c r="F616" s="9" t="e">
        <f t="shared" si="132"/>
        <v>#VALUE!</v>
      </c>
      <c r="G616" s="9" t="str">
        <f t="shared" si="133"/>
        <v/>
      </c>
      <c r="H616" s="9" t="str">
        <f t="shared" si="134"/>
        <v/>
      </c>
      <c r="I616" s="9" t="str">
        <f t="shared" si="135"/>
        <v/>
      </c>
      <c r="J616" s="9" t="str">
        <f t="shared" si="136"/>
        <v/>
      </c>
      <c r="K616" s="11" t="e">
        <f t="shared" si="137"/>
        <v>#VALUE!</v>
      </c>
      <c r="L616" s="11" t="e">
        <f t="shared" si="138"/>
        <v>#VALUE!</v>
      </c>
      <c r="M616" s="11" t="e">
        <f t="shared" si="139"/>
        <v>#VALUE!</v>
      </c>
      <c r="N616" s="11" t="e">
        <f>'OddsRatio_working_3-way'!K616+'OddsRatio_working_3-way'!L616+'OddsRatio_working_3-way'!M616-('OddsRatio_working_3-way'!K616*'OddsRatio_working_3-way'!L616)-('OddsRatio_working_3-way'!K616*'OddsRatio_working_3-way'!M616)-('OddsRatio_working_3-way'!L616*'OddsRatio_working_3-way'!M616)+('OddsRatio_working_3-way'!K616*'OddsRatio_working_3-way'!L616*'OddsRatio_working_3-way'!M616)-1</f>
        <v>#VALUE!</v>
      </c>
      <c r="O616" s="11">
        <f>0</f>
        <v>0</v>
      </c>
      <c r="P616" s="11" t="e">
        <f>('OddsRatio_working_3-way'!K616*'OddsRatio_working_3-way'!L616)+('OddsRatio_working_3-way'!K616*'OddsRatio_working_3-way'!M616)+('OddsRatio_working_3-way'!L616*'OddsRatio_working_3-way'!M616)-(3*'OddsRatio_working_3-way'!K616*'OddsRatio_working_3-way'!L616*'OddsRatio_working_3-way'!M616)</f>
        <v>#VALUE!</v>
      </c>
      <c r="Q616" s="11" t="e">
        <f>2*'OddsRatio_working_3-way'!K616*'OddsRatio_working_3-way'!L616*'OddsRatio_working_3-way'!M616</f>
        <v>#VALUE!</v>
      </c>
      <c r="R616" s="11" t="e">
        <f t="shared" si="140"/>
        <v>#VALUE!</v>
      </c>
      <c r="S616" s="11" t="e">
        <f t="shared" si="141"/>
        <v>#VALUE!</v>
      </c>
      <c r="T616" s="11" t="e">
        <f t="shared" si="142"/>
        <v>#VALUE!</v>
      </c>
      <c r="U616" s="11" t="e">
        <f>'OddsRatio_working_3-way'!S616-'OddsRatio_working_3-way'!R616^2/3</f>
        <v>#VALUE!</v>
      </c>
      <c r="V616" s="11" t="e">
        <f>'OddsRatio_working_3-way'!S616*'OddsRatio_working_3-way'!R616/3-2*'OddsRatio_working_3-way'!R616^3/27-'OddsRatio_working_3-way'!T616</f>
        <v>#VALUE!</v>
      </c>
      <c r="W616" s="11" t="e">
        <f>'OddsRatio_working_3-way'!V616^2+4*'OddsRatio_working_3-way'!U616^3/27</f>
        <v>#VALUE!</v>
      </c>
      <c r="X616" s="11" t="e">
        <f>IF('OddsRatio_working_3-way'!W616&gt;0,IF(ABS('OddsRatio_working_3-way'!V616+SQRT('OddsRatio_working_3-way'!W616))/2&gt;0,ABS('OddsRatio_working_3-way'!V616+SQRT('OddsRatio_working_3-way'!W616))/2,ABS('OddsRatio_working_3-way'!V616-SQRT('OddsRatio_working_3-way'!W616))/2),SQRT(-'OddsRatio_working_3-way'!U616^3/27))</f>
        <v>#VALUE!</v>
      </c>
      <c r="Y616" s="11" t="e">
        <f>IF('OddsRatio_working_3-way'!W616&gt;=0,IF('OddsRatio_working_3-way'!V616+SQRT('OddsRatio_working_3-way'!W616)&gt;0,0,PI()),ACOS('OddsRatio_working_3-way'!V616/(2*'OddsRatio_working_3-way'!X616)))</f>
        <v>#VALUE!</v>
      </c>
      <c r="Z616" s="11" t="e">
        <f>'OddsRatio_working_3-way'!X616^(1/3)*COS('OddsRatio_working_3-way'!Y616/3)</f>
        <v>#VALUE!</v>
      </c>
      <c r="AA616" s="11" t="e">
        <f>'OddsRatio_working_3-way'!X616^(1/3)*COS(('OddsRatio_working_3-way'!Y616+2*PI())/3)</f>
        <v>#VALUE!</v>
      </c>
      <c r="AB616" s="11" t="e">
        <f>'OddsRatio_working_3-way'!X616^(1/3)*COS(('OddsRatio_working_3-way'!Y616+4*PI())/3)</f>
        <v>#VALUE!</v>
      </c>
      <c r="AC616" s="11" t="e">
        <f>'OddsRatio_working_3-way'!X616^(1/3)*SIN('OddsRatio_working_3-way'!Y616/3)</f>
        <v>#VALUE!</v>
      </c>
      <c r="AD616" s="11" t="e">
        <f>'OddsRatio_working_3-way'!X616^(1/3)*SIN(('OddsRatio_working_3-way'!Y616+2*PI())/3)</f>
        <v>#VALUE!</v>
      </c>
      <c r="AE616" s="11" t="e">
        <f>'OddsRatio_working_3-way'!X616^(1/3)*SIN(('OddsRatio_working_3-way'!Y616+4*PI())/3)</f>
        <v>#VALUE!</v>
      </c>
      <c r="AF616" s="11" t="e">
        <f>-'OddsRatio_working_3-way'!U616/(3*'OddsRatio_working_3-way'!X616^(1/3))*COS(('OddsRatio_working_3-way'!Y616)/3)</f>
        <v>#VALUE!</v>
      </c>
      <c r="AG616" s="11" t="e">
        <f>-'OddsRatio_working_3-way'!U616/(3*'OddsRatio_working_3-way'!X616^(1/3))*COS(('OddsRatio_working_3-way'!Y616+2*PI())/3)</f>
        <v>#VALUE!</v>
      </c>
      <c r="AH616" s="11" t="e">
        <f>-'OddsRatio_working_3-way'!U616/(3*'OddsRatio_working_3-way'!X616^(1/3))*COS(('OddsRatio_working_3-way'!Y616+4*PI())/3)</f>
        <v>#VALUE!</v>
      </c>
      <c r="AI616" s="11" t="e">
        <f>'OddsRatio_working_3-way'!U616/(3*'OddsRatio_working_3-way'!X616^(1/3))*SIN(('OddsRatio_working_3-way'!Y616)/3)</f>
        <v>#VALUE!</v>
      </c>
      <c r="AJ616" s="11" t="e">
        <f>'OddsRatio_working_3-way'!U616/(3*'OddsRatio_working_3-way'!X616^(1/3))*SIN(('OddsRatio_working_3-way'!Y616+2*PI())/3)</f>
        <v>#VALUE!</v>
      </c>
      <c r="AK616" s="11" t="e">
        <f>'OddsRatio_working_3-way'!U616/(3*'OddsRatio_working_3-way'!X616^(1/3))*SIN(('OddsRatio_working_3-way'!Y616+4*PI())/3)</f>
        <v>#VALUE!</v>
      </c>
      <c r="AL616" s="11" t="e">
        <f>'OddsRatio_working_3-way'!Z616+'OddsRatio_working_3-way'!AF616</f>
        <v>#VALUE!</v>
      </c>
      <c r="AM616" s="11" t="e">
        <f>'OddsRatio_working_3-way'!AA616+'OddsRatio_working_3-way'!AG616</f>
        <v>#VALUE!</v>
      </c>
      <c r="AN616" s="11" t="e">
        <f>'OddsRatio_working_3-way'!AB616+'OddsRatio_working_3-way'!AH616</f>
        <v>#VALUE!</v>
      </c>
      <c r="AO616" s="11" t="e">
        <f>'OddsRatio_working_3-way'!AC616+'OddsRatio_working_3-way'!AI616</f>
        <v>#VALUE!</v>
      </c>
      <c r="AP616" s="11" t="e">
        <f>'OddsRatio_working_3-way'!AD616+'OddsRatio_working_3-way'!AJ616</f>
        <v>#VALUE!</v>
      </c>
      <c r="AQ616" s="11" t="e">
        <f>'OddsRatio_working_3-way'!AE616+'OddsRatio_working_3-way'!AK616</f>
        <v>#VALUE!</v>
      </c>
      <c r="AR616" s="10" t="str">
        <f>IF(A616="","",IF(('OddsRatio_working_3-way'!X616=0),IF(Q616&gt;0,-Q616^(1/3),(-Q616)^(1/3)),'OddsRatio_working_3-way'!AL616-'OddsRatio_working_3-way'!R616/3))</f>
        <v/>
      </c>
      <c r="AS616" s="11" t="e">
        <f>IF(('OddsRatio_working_3-way'!X616=0),IF(Q616&gt;0,-Q616^(1/3),(-Q616)^(1/3)),'OddsRatio_working_3-way'!AM616-'OddsRatio_working_3-way'!R616/3)</f>
        <v>#VALUE!</v>
      </c>
      <c r="AT616" s="11" t="e">
        <f>IF(('OddsRatio_working_3-way'!X616=0),IF(Q616&gt;0,-Q616^(1/3),(-Q616)^(1/3)),'OddsRatio_working_3-way'!AN616-'OddsRatio_working_3-way'!R616/3)</f>
        <v>#VALUE!</v>
      </c>
      <c r="AU616" s="11" t="e">
        <f>IF(('OddsRatio_working_3-way'!X616=0),0,'OddsRatio_working_3-way'!AO616)</f>
        <v>#VALUE!</v>
      </c>
      <c r="AV616" s="11" t="e">
        <f>IF(('OddsRatio_working_3-way'!X616=0),0,'OddsRatio_working_3-way'!AP616)</f>
        <v>#VALUE!</v>
      </c>
      <c r="AW616" s="11" t="e">
        <f>IF(('OddsRatio_working_3-way'!X616=0),0,'OddsRatio_working_3-way'!AQ616)</f>
        <v>#VALUE!</v>
      </c>
    </row>
    <row r="617" spans="1:49">
      <c r="A617" s="4" t="str">
        <f>IF('True_Odds_Calculator_3-way'!A618="","",'True_Odds_Calculator_3-way'!A618)</f>
        <v/>
      </c>
      <c r="B617" s="4" t="str">
        <f>IF('True_Odds_Calculator_3-way'!B618="","",'True_Odds_Calculator_3-way'!B618)</f>
        <v/>
      </c>
      <c r="C617" s="4" t="str">
        <f>IF('True_Odds_Calculator_3-way'!C618="","",'True_Odds_Calculator_3-way'!C618)</f>
        <v/>
      </c>
      <c r="D617" s="9" t="e">
        <f t="shared" si="130"/>
        <v>#VALUE!</v>
      </c>
      <c r="E617" s="9" t="e">
        <f t="shared" si="131"/>
        <v>#VALUE!</v>
      </c>
      <c r="F617" s="9" t="e">
        <f t="shared" si="132"/>
        <v>#VALUE!</v>
      </c>
      <c r="G617" s="9" t="str">
        <f t="shared" si="133"/>
        <v/>
      </c>
      <c r="H617" s="9" t="str">
        <f t="shared" si="134"/>
        <v/>
      </c>
      <c r="I617" s="9" t="str">
        <f t="shared" si="135"/>
        <v/>
      </c>
      <c r="J617" s="9" t="str">
        <f t="shared" si="136"/>
        <v/>
      </c>
      <c r="K617" s="11" t="e">
        <f t="shared" si="137"/>
        <v>#VALUE!</v>
      </c>
      <c r="L617" s="11" t="e">
        <f t="shared" si="138"/>
        <v>#VALUE!</v>
      </c>
      <c r="M617" s="11" t="e">
        <f t="shared" si="139"/>
        <v>#VALUE!</v>
      </c>
      <c r="N617" s="11" t="e">
        <f>'OddsRatio_working_3-way'!K617+'OddsRatio_working_3-way'!L617+'OddsRatio_working_3-way'!M617-('OddsRatio_working_3-way'!K617*'OddsRatio_working_3-way'!L617)-('OddsRatio_working_3-way'!K617*'OddsRatio_working_3-way'!M617)-('OddsRatio_working_3-way'!L617*'OddsRatio_working_3-way'!M617)+('OddsRatio_working_3-way'!K617*'OddsRatio_working_3-way'!L617*'OddsRatio_working_3-way'!M617)-1</f>
        <v>#VALUE!</v>
      </c>
      <c r="O617" s="11">
        <f>0</f>
        <v>0</v>
      </c>
      <c r="P617" s="11" t="e">
        <f>('OddsRatio_working_3-way'!K617*'OddsRatio_working_3-way'!L617)+('OddsRatio_working_3-way'!K617*'OddsRatio_working_3-way'!M617)+('OddsRatio_working_3-way'!L617*'OddsRatio_working_3-way'!M617)-(3*'OddsRatio_working_3-way'!K617*'OddsRatio_working_3-way'!L617*'OddsRatio_working_3-way'!M617)</f>
        <v>#VALUE!</v>
      </c>
      <c r="Q617" s="11" t="e">
        <f>2*'OddsRatio_working_3-way'!K617*'OddsRatio_working_3-way'!L617*'OddsRatio_working_3-way'!M617</f>
        <v>#VALUE!</v>
      </c>
      <c r="R617" s="11" t="e">
        <f t="shared" si="140"/>
        <v>#VALUE!</v>
      </c>
      <c r="S617" s="11" t="e">
        <f t="shared" si="141"/>
        <v>#VALUE!</v>
      </c>
      <c r="T617" s="11" t="e">
        <f t="shared" si="142"/>
        <v>#VALUE!</v>
      </c>
      <c r="U617" s="11" t="e">
        <f>'OddsRatio_working_3-way'!S617-'OddsRatio_working_3-way'!R617^2/3</f>
        <v>#VALUE!</v>
      </c>
      <c r="V617" s="11" t="e">
        <f>'OddsRatio_working_3-way'!S617*'OddsRatio_working_3-way'!R617/3-2*'OddsRatio_working_3-way'!R617^3/27-'OddsRatio_working_3-way'!T617</f>
        <v>#VALUE!</v>
      </c>
      <c r="W617" s="11" t="e">
        <f>'OddsRatio_working_3-way'!V617^2+4*'OddsRatio_working_3-way'!U617^3/27</f>
        <v>#VALUE!</v>
      </c>
      <c r="X617" s="11" t="e">
        <f>IF('OddsRatio_working_3-way'!W617&gt;0,IF(ABS('OddsRatio_working_3-way'!V617+SQRT('OddsRatio_working_3-way'!W617))/2&gt;0,ABS('OddsRatio_working_3-way'!V617+SQRT('OddsRatio_working_3-way'!W617))/2,ABS('OddsRatio_working_3-way'!V617-SQRT('OddsRatio_working_3-way'!W617))/2),SQRT(-'OddsRatio_working_3-way'!U617^3/27))</f>
        <v>#VALUE!</v>
      </c>
      <c r="Y617" s="11" t="e">
        <f>IF('OddsRatio_working_3-way'!W617&gt;=0,IF('OddsRatio_working_3-way'!V617+SQRT('OddsRatio_working_3-way'!W617)&gt;0,0,PI()),ACOS('OddsRatio_working_3-way'!V617/(2*'OddsRatio_working_3-way'!X617)))</f>
        <v>#VALUE!</v>
      </c>
      <c r="Z617" s="11" t="e">
        <f>'OddsRatio_working_3-way'!X617^(1/3)*COS('OddsRatio_working_3-way'!Y617/3)</f>
        <v>#VALUE!</v>
      </c>
      <c r="AA617" s="11" t="e">
        <f>'OddsRatio_working_3-way'!X617^(1/3)*COS(('OddsRatio_working_3-way'!Y617+2*PI())/3)</f>
        <v>#VALUE!</v>
      </c>
      <c r="AB617" s="11" t="e">
        <f>'OddsRatio_working_3-way'!X617^(1/3)*COS(('OddsRatio_working_3-way'!Y617+4*PI())/3)</f>
        <v>#VALUE!</v>
      </c>
      <c r="AC617" s="11" t="e">
        <f>'OddsRatio_working_3-way'!X617^(1/3)*SIN('OddsRatio_working_3-way'!Y617/3)</f>
        <v>#VALUE!</v>
      </c>
      <c r="AD617" s="11" t="e">
        <f>'OddsRatio_working_3-way'!X617^(1/3)*SIN(('OddsRatio_working_3-way'!Y617+2*PI())/3)</f>
        <v>#VALUE!</v>
      </c>
      <c r="AE617" s="11" t="e">
        <f>'OddsRatio_working_3-way'!X617^(1/3)*SIN(('OddsRatio_working_3-way'!Y617+4*PI())/3)</f>
        <v>#VALUE!</v>
      </c>
      <c r="AF617" s="11" t="e">
        <f>-'OddsRatio_working_3-way'!U617/(3*'OddsRatio_working_3-way'!X617^(1/3))*COS(('OddsRatio_working_3-way'!Y617)/3)</f>
        <v>#VALUE!</v>
      </c>
      <c r="AG617" s="11" t="e">
        <f>-'OddsRatio_working_3-way'!U617/(3*'OddsRatio_working_3-way'!X617^(1/3))*COS(('OddsRatio_working_3-way'!Y617+2*PI())/3)</f>
        <v>#VALUE!</v>
      </c>
      <c r="AH617" s="11" t="e">
        <f>-'OddsRatio_working_3-way'!U617/(3*'OddsRatio_working_3-way'!X617^(1/3))*COS(('OddsRatio_working_3-way'!Y617+4*PI())/3)</f>
        <v>#VALUE!</v>
      </c>
      <c r="AI617" s="11" t="e">
        <f>'OddsRatio_working_3-way'!U617/(3*'OddsRatio_working_3-way'!X617^(1/3))*SIN(('OddsRatio_working_3-way'!Y617)/3)</f>
        <v>#VALUE!</v>
      </c>
      <c r="AJ617" s="11" t="e">
        <f>'OddsRatio_working_3-way'!U617/(3*'OddsRatio_working_3-way'!X617^(1/3))*SIN(('OddsRatio_working_3-way'!Y617+2*PI())/3)</f>
        <v>#VALUE!</v>
      </c>
      <c r="AK617" s="11" t="e">
        <f>'OddsRatio_working_3-way'!U617/(3*'OddsRatio_working_3-way'!X617^(1/3))*SIN(('OddsRatio_working_3-way'!Y617+4*PI())/3)</f>
        <v>#VALUE!</v>
      </c>
      <c r="AL617" s="11" t="e">
        <f>'OddsRatio_working_3-way'!Z617+'OddsRatio_working_3-way'!AF617</f>
        <v>#VALUE!</v>
      </c>
      <c r="AM617" s="11" t="e">
        <f>'OddsRatio_working_3-way'!AA617+'OddsRatio_working_3-way'!AG617</f>
        <v>#VALUE!</v>
      </c>
      <c r="AN617" s="11" t="e">
        <f>'OddsRatio_working_3-way'!AB617+'OddsRatio_working_3-way'!AH617</f>
        <v>#VALUE!</v>
      </c>
      <c r="AO617" s="11" t="e">
        <f>'OddsRatio_working_3-way'!AC617+'OddsRatio_working_3-way'!AI617</f>
        <v>#VALUE!</v>
      </c>
      <c r="AP617" s="11" t="e">
        <f>'OddsRatio_working_3-way'!AD617+'OddsRatio_working_3-way'!AJ617</f>
        <v>#VALUE!</v>
      </c>
      <c r="AQ617" s="11" t="e">
        <f>'OddsRatio_working_3-way'!AE617+'OddsRatio_working_3-way'!AK617</f>
        <v>#VALUE!</v>
      </c>
      <c r="AR617" s="10" t="str">
        <f>IF(A617="","",IF(('OddsRatio_working_3-way'!X617=0),IF(Q617&gt;0,-Q617^(1/3),(-Q617)^(1/3)),'OddsRatio_working_3-way'!AL617-'OddsRatio_working_3-way'!R617/3))</f>
        <v/>
      </c>
      <c r="AS617" s="11" t="e">
        <f>IF(('OddsRatio_working_3-way'!X617=0),IF(Q617&gt;0,-Q617^(1/3),(-Q617)^(1/3)),'OddsRatio_working_3-way'!AM617-'OddsRatio_working_3-way'!R617/3)</f>
        <v>#VALUE!</v>
      </c>
      <c r="AT617" s="11" t="e">
        <f>IF(('OddsRatio_working_3-way'!X617=0),IF(Q617&gt;0,-Q617^(1/3),(-Q617)^(1/3)),'OddsRatio_working_3-way'!AN617-'OddsRatio_working_3-way'!R617/3)</f>
        <v>#VALUE!</v>
      </c>
      <c r="AU617" s="11" t="e">
        <f>IF(('OddsRatio_working_3-way'!X617=0),0,'OddsRatio_working_3-way'!AO617)</f>
        <v>#VALUE!</v>
      </c>
      <c r="AV617" s="11" t="e">
        <f>IF(('OddsRatio_working_3-way'!X617=0),0,'OddsRatio_working_3-way'!AP617)</f>
        <v>#VALUE!</v>
      </c>
      <c r="AW617" s="11" t="e">
        <f>IF(('OddsRatio_working_3-way'!X617=0),0,'OddsRatio_working_3-way'!AQ617)</f>
        <v>#VALUE!</v>
      </c>
    </row>
    <row r="618" spans="1:49">
      <c r="A618" s="4" t="str">
        <f>IF('True_Odds_Calculator_3-way'!A619="","",'True_Odds_Calculator_3-way'!A619)</f>
        <v/>
      </c>
      <c r="B618" s="4" t="str">
        <f>IF('True_Odds_Calculator_3-way'!B619="","",'True_Odds_Calculator_3-way'!B619)</f>
        <v/>
      </c>
      <c r="C618" s="4" t="str">
        <f>IF('True_Odds_Calculator_3-way'!C619="","",'True_Odds_Calculator_3-way'!C619)</f>
        <v/>
      </c>
      <c r="D618" s="9" t="e">
        <f t="shared" si="130"/>
        <v>#VALUE!</v>
      </c>
      <c r="E618" s="9" t="e">
        <f t="shared" si="131"/>
        <v>#VALUE!</v>
      </c>
      <c r="F618" s="9" t="e">
        <f t="shared" si="132"/>
        <v>#VALUE!</v>
      </c>
      <c r="G618" s="9" t="str">
        <f t="shared" si="133"/>
        <v/>
      </c>
      <c r="H618" s="9" t="str">
        <f t="shared" si="134"/>
        <v/>
      </c>
      <c r="I618" s="9" t="str">
        <f t="shared" si="135"/>
        <v/>
      </c>
      <c r="J618" s="9" t="str">
        <f t="shared" si="136"/>
        <v/>
      </c>
      <c r="K618" s="11" t="e">
        <f t="shared" si="137"/>
        <v>#VALUE!</v>
      </c>
      <c r="L618" s="11" t="e">
        <f t="shared" si="138"/>
        <v>#VALUE!</v>
      </c>
      <c r="M618" s="11" t="e">
        <f t="shared" si="139"/>
        <v>#VALUE!</v>
      </c>
      <c r="N618" s="11" t="e">
        <f>'OddsRatio_working_3-way'!K618+'OddsRatio_working_3-way'!L618+'OddsRatio_working_3-way'!M618-('OddsRatio_working_3-way'!K618*'OddsRatio_working_3-way'!L618)-('OddsRatio_working_3-way'!K618*'OddsRatio_working_3-way'!M618)-('OddsRatio_working_3-way'!L618*'OddsRatio_working_3-way'!M618)+('OddsRatio_working_3-way'!K618*'OddsRatio_working_3-way'!L618*'OddsRatio_working_3-way'!M618)-1</f>
        <v>#VALUE!</v>
      </c>
      <c r="O618" s="11">
        <f>0</f>
        <v>0</v>
      </c>
      <c r="P618" s="11" t="e">
        <f>('OddsRatio_working_3-way'!K618*'OddsRatio_working_3-way'!L618)+('OddsRatio_working_3-way'!K618*'OddsRatio_working_3-way'!M618)+('OddsRatio_working_3-way'!L618*'OddsRatio_working_3-way'!M618)-(3*'OddsRatio_working_3-way'!K618*'OddsRatio_working_3-way'!L618*'OddsRatio_working_3-way'!M618)</f>
        <v>#VALUE!</v>
      </c>
      <c r="Q618" s="11" t="e">
        <f>2*'OddsRatio_working_3-way'!K618*'OddsRatio_working_3-way'!L618*'OddsRatio_working_3-way'!M618</f>
        <v>#VALUE!</v>
      </c>
      <c r="R618" s="11" t="e">
        <f t="shared" si="140"/>
        <v>#VALUE!</v>
      </c>
      <c r="S618" s="11" t="e">
        <f t="shared" si="141"/>
        <v>#VALUE!</v>
      </c>
      <c r="T618" s="11" t="e">
        <f t="shared" si="142"/>
        <v>#VALUE!</v>
      </c>
      <c r="U618" s="11" t="e">
        <f>'OddsRatio_working_3-way'!S618-'OddsRatio_working_3-way'!R618^2/3</f>
        <v>#VALUE!</v>
      </c>
      <c r="V618" s="11" t="e">
        <f>'OddsRatio_working_3-way'!S618*'OddsRatio_working_3-way'!R618/3-2*'OddsRatio_working_3-way'!R618^3/27-'OddsRatio_working_3-way'!T618</f>
        <v>#VALUE!</v>
      </c>
      <c r="W618" s="11" t="e">
        <f>'OddsRatio_working_3-way'!V618^2+4*'OddsRatio_working_3-way'!U618^3/27</f>
        <v>#VALUE!</v>
      </c>
      <c r="X618" s="11" t="e">
        <f>IF('OddsRatio_working_3-way'!W618&gt;0,IF(ABS('OddsRatio_working_3-way'!V618+SQRT('OddsRatio_working_3-way'!W618))/2&gt;0,ABS('OddsRatio_working_3-way'!V618+SQRT('OddsRatio_working_3-way'!W618))/2,ABS('OddsRatio_working_3-way'!V618-SQRT('OddsRatio_working_3-way'!W618))/2),SQRT(-'OddsRatio_working_3-way'!U618^3/27))</f>
        <v>#VALUE!</v>
      </c>
      <c r="Y618" s="11" t="e">
        <f>IF('OddsRatio_working_3-way'!W618&gt;=0,IF('OddsRatio_working_3-way'!V618+SQRT('OddsRatio_working_3-way'!W618)&gt;0,0,PI()),ACOS('OddsRatio_working_3-way'!V618/(2*'OddsRatio_working_3-way'!X618)))</f>
        <v>#VALUE!</v>
      </c>
      <c r="Z618" s="11" t="e">
        <f>'OddsRatio_working_3-way'!X618^(1/3)*COS('OddsRatio_working_3-way'!Y618/3)</f>
        <v>#VALUE!</v>
      </c>
      <c r="AA618" s="11" t="e">
        <f>'OddsRatio_working_3-way'!X618^(1/3)*COS(('OddsRatio_working_3-way'!Y618+2*PI())/3)</f>
        <v>#VALUE!</v>
      </c>
      <c r="AB618" s="11" t="e">
        <f>'OddsRatio_working_3-way'!X618^(1/3)*COS(('OddsRatio_working_3-way'!Y618+4*PI())/3)</f>
        <v>#VALUE!</v>
      </c>
      <c r="AC618" s="11" t="e">
        <f>'OddsRatio_working_3-way'!X618^(1/3)*SIN('OddsRatio_working_3-way'!Y618/3)</f>
        <v>#VALUE!</v>
      </c>
      <c r="AD618" s="11" t="e">
        <f>'OddsRatio_working_3-way'!X618^(1/3)*SIN(('OddsRatio_working_3-way'!Y618+2*PI())/3)</f>
        <v>#VALUE!</v>
      </c>
      <c r="AE618" s="11" t="e">
        <f>'OddsRatio_working_3-way'!X618^(1/3)*SIN(('OddsRatio_working_3-way'!Y618+4*PI())/3)</f>
        <v>#VALUE!</v>
      </c>
      <c r="AF618" s="11" t="e">
        <f>-'OddsRatio_working_3-way'!U618/(3*'OddsRatio_working_3-way'!X618^(1/3))*COS(('OddsRatio_working_3-way'!Y618)/3)</f>
        <v>#VALUE!</v>
      </c>
      <c r="AG618" s="11" t="e">
        <f>-'OddsRatio_working_3-way'!U618/(3*'OddsRatio_working_3-way'!X618^(1/3))*COS(('OddsRatio_working_3-way'!Y618+2*PI())/3)</f>
        <v>#VALUE!</v>
      </c>
      <c r="AH618" s="11" t="e">
        <f>-'OddsRatio_working_3-way'!U618/(3*'OddsRatio_working_3-way'!X618^(1/3))*COS(('OddsRatio_working_3-way'!Y618+4*PI())/3)</f>
        <v>#VALUE!</v>
      </c>
      <c r="AI618" s="11" t="e">
        <f>'OddsRatio_working_3-way'!U618/(3*'OddsRatio_working_3-way'!X618^(1/3))*SIN(('OddsRatio_working_3-way'!Y618)/3)</f>
        <v>#VALUE!</v>
      </c>
      <c r="AJ618" s="11" t="e">
        <f>'OddsRatio_working_3-way'!U618/(3*'OddsRatio_working_3-way'!X618^(1/3))*SIN(('OddsRatio_working_3-way'!Y618+2*PI())/3)</f>
        <v>#VALUE!</v>
      </c>
      <c r="AK618" s="11" t="e">
        <f>'OddsRatio_working_3-way'!U618/(3*'OddsRatio_working_3-way'!X618^(1/3))*SIN(('OddsRatio_working_3-way'!Y618+4*PI())/3)</f>
        <v>#VALUE!</v>
      </c>
      <c r="AL618" s="11" t="e">
        <f>'OddsRatio_working_3-way'!Z618+'OddsRatio_working_3-way'!AF618</f>
        <v>#VALUE!</v>
      </c>
      <c r="AM618" s="11" t="e">
        <f>'OddsRatio_working_3-way'!AA618+'OddsRatio_working_3-way'!AG618</f>
        <v>#VALUE!</v>
      </c>
      <c r="AN618" s="11" t="e">
        <f>'OddsRatio_working_3-way'!AB618+'OddsRatio_working_3-way'!AH618</f>
        <v>#VALUE!</v>
      </c>
      <c r="AO618" s="11" t="e">
        <f>'OddsRatio_working_3-way'!AC618+'OddsRatio_working_3-way'!AI618</f>
        <v>#VALUE!</v>
      </c>
      <c r="AP618" s="11" t="e">
        <f>'OddsRatio_working_3-way'!AD618+'OddsRatio_working_3-way'!AJ618</f>
        <v>#VALUE!</v>
      </c>
      <c r="AQ618" s="11" t="e">
        <f>'OddsRatio_working_3-way'!AE618+'OddsRatio_working_3-way'!AK618</f>
        <v>#VALUE!</v>
      </c>
      <c r="AR618" s="10" t="str">
        <f>IF(A618="","",IF(('OddsRatio_working_3-way'!X618=0),IF(Q618&gt;0,-Q618^(1/3),(-Q618)^(1/3)),'OddsRatio_working_3-way'!AL618-'OddsRatio_working_3-way'!R618/3))</f>
        <v/>
      </c>
      <c r="AS618" s="11" t="e">
        <f>IF(('OddsRatio_working_3-way'!X618=0),IF(Q618&gt;0,-Q618^(1/3),(-Q618)^(1/3)),'OddsRatio_working_3-way'!AM618-'OddsRatio_working_3-way'!R618/3)</f>
        <v>#VALUE!</v>
      </c>
      <c r="AT618" s="11" t="e">
        <f>IF(('OddsRatio_working_3-way'!X618=0),IF(Q618&gt;0,-Q618^(1/3),(-Q618)^(1/3)),'OddsRatio_working_3-way'!AN618-'OddsRatio_working_3-way'!R618/3)</f>
        <v>#VALUE!</v>
      </c>
      <c r="AU618" s="11" t="e">
        <f>IF(('OddsRatio_working_3-way'!X618=0),0,'OddsRatio_working_3-way'!AO618)</f>
        <v>#VALUE!</v>
      </c>
      <c r="AV618" s="11" t="e">
        <f>IF(('OddsRatio_working_3-way'!X618=0),0,'OddsRatio_working_3-way'!AP618)</f>
        <v>#VALUE!</v>
      </c>
      <c r="AW618" s="11" t="e">
        <f>IF(('OddsRatio_working_3-way'!X618=0),0,'OddsRatio_working_3-way'!AQ618)</f>
        <v>#VALUE!</v>
      </c>
    </row>
    <row r="619" spans="1:49">
      <c r="A619" s="4" t="str">
        <f>IF('True_Odds_Calculator_3-way'!A620="","",'True_Odds_Calculator_3-way'!A620)</f>
        <v/>
      </c>
      <c r="B619" s="4" t="str">
        <f>IF('True_Odds_Calculator_3-way'!B620="","",'True_Odds_Calculator_3-way'!B620)</f>
        <v/>
      </c>
      <c r="C619" s="4" t="str">
        <f>IF('True_Odds_Calculator_3-way'!C620="","",'True_Odds_Calculator_3-way'!C620)</f>
        <v/>
      </c>
      <c r="D619" s="9" t="e">
        <f t="shared" si="130"/>
        <v>#VALUE!</v>
      </c>
      <c r="E619" s="9" t="e">
        <f t="shared" si="131"/>
        <v>#VALUE!</v>
      </c>
      <c r="F619" s="9" t="e">
        <f t="shared" si="132"/>
        <v>#VALUE!</v>
      </c>
      <c r="G619" s="9" t="str">
        <f t="shared" si="133"/>
        <v/>
      </c>
      <c r="H619" s="9" t="str">
        <f t="shared" si="134"/>
        <v/>
      </c>
      <c r="I619" s="9" t="str">
        <f t="shared" si="135"/>
        <v/>
      </c>
      <c r="J619" s="9" t="str">
        <f t="shared" si="136"/>
        <v/>
      </c>
      <c r="K619" s="11" t="e">
        <f t="shared" si="137"/>
        <v>#VALUE!</v>
      </c>
      <c r="L619" s="11" t="e">
        <f t="shared" si="138"/>
        <v>#VALUE!</v>
      </c>
      <c r="M619" s="11" t="e">
        <f t="shared" si="139"/>
        <v>#VALUE!</v>
      </c>
      <c r="N619" s="11" t="e">
        <f>'OddsRatio_working_3-way'!K619+'OddsRatio_working_3-way'!L619+'OddsRatio_working_3-way'!M619-('OddsRatio_working_3-way'!K619*'OddsRatio_working_3-way'!L619)-('OddsRatio_working_3-way'!K619*'OddsRatio_working_3-way'!M619)-('OddsRatio_working_3-way'!L619*'OddsRatio_working_3-way'!M619)+('OddsRatio_working_3-way'!K619*'OddsRatio_working_3-way'!L619*'OddsRatio_working_3-way'!M619)-1</f>
        <v>#VALUE!</v>
      </c>
      <c r="O619" s="11">
        <f>0</f>
        <v>0</v>
      </c>
      <c r="P619" s="11" t="e">
        <f>('OddsRatio_working_3-way'!K619*'OddsRatio_working_3-way'!L619)+('OddsRatio_working_3-way'!K619*'OddsRatio_working_3-way'!M619)+('OddsRatio_working_3-way'!L619*'OddsRatio_working_3-way'!M619)-(3*'OddsRatio_working_3-way'!K619*'OddsRatio_working_3-way'!L619*'OddsRatio_working_3-way'!M619)</f>
        <v>#VALUE!</v>
      </c>
      <c r="Q619" s="11" t="e">
        <f>2*'OddsRatio_working_3-way'!K619*'OddsRatio_working_3-way'!L619*'OddsRatio_working_3-way'!M619</f>
        <v>#VALUE!</v>
      </c>
      <c r="R619" s="11" t="e">
        <f t="shared" si="140"/>
        <v>#VALUE!</v>
      </c>
      <c r="S619" s="11" t="e">
        <f t="shared" si="141"/>
        <v>#VALUE!</v>
      </c>
      <c r="T619" s="11" t="e">
        <f t="shared" si="142"/>
        <v>#VALUE!</v>
      </c>
      <c r="U619" s="11" t="e">
        <f>'OddsRatio_working_3-way'!S619-'OddsRatio_working_3-way'!R619^2/3</f>
        <v>#VALUE!</v>
      </c>
      <c r="V619" s="11" t="e">
        <f>'OddsRatio_working_3-way'!S619*'OddsRatio_working_3-way'!R619/3-2*'OddsRatio_working_3-way'!R619^3/27-'OddsRatio_working_3-way'!T619</f>
        <v>#VALUE!</v>
      </c>
      <c r="W619" s="11" t="e">
        <f>'OddsRatio_working_3-way'!V619^2+4*'OddsRatio_working_3-way'!U619^3/27</f>
        <v>#VALUE!</v>
      </c>
      <c r="X619" s="11" t="e">
        <f>IF('OddsRatio_working_3-way'!W619&gt;0,IF(ABS('OddsRatio_working_3-way'!V619+SQRT('OddsRatio_working_3-way'!W619))/2&gt;0,ABS('OddsRatio_working_3-way'!V619+SQRT('OddsRatio_working_3-way'!W619))/2,ABS('OddsRatio_working_3-way'!V619-SQRT('OddsRatio_working_3-way'!W619))/2),SQRT(-'OddsRatio_working_3-way'!U619^3/27))</f>
        <v>#VALUE!</v>
      </c>
      <c r="Y619" s="11" t="e">
        <f>IF('OddsRatio_working_3-way'!W619&gt;=0,IF('OddsRatio_working_3-way'!V619+SQRT('OddsRatio_working_3-way'!W619)&gt;0,0,PI()),ACOS('OddsRatio_working_3-way'!V619/(2*'OddsRatio_working_3-way'!X619)))</f>
        <v>#VALUE!</v>
      </c>
      <c r="Z619" s="11" t="e">
        <f>'OddsRatio_working_3-way'!X619^(1/3)*COS('OddsRatio_working_3-way'!Y619/3)</f>
        <v>#VALUE!</v>
      </c>
      <c r="AA619" s="11" t="e">
        <f>'OddsRatio_working_3-way'!X619^(1/3)*COS(('OddsRatio_working_3-way'!Y619+2*PI())/3)</f>
        <v>#VALUE!</v>
      </c>
      <c r="AB619" s="11" t="e">
        <f>'OddsRatio_working_3-way'!X619^(1/3)*COS(('OddsRatio_working_3-way'!Y619+4*PI())/3)</f>
        <v>#VALUE!</v>
      </c>
      <c r="AC619" s="11" t="e">
        <f>'OddsRatio_working_3-way'!X619^(1/3)*SIN('OddsRatio_working_3-way'!Y619/3)</f>
        <v>#VALUE!</v>
      </c>
      <c r="AD619" s="11" t="e">
        <f>'OddsRatio_working_3-way'!X619^(1/3)*SIN(('OddsRatio_working_3-way'!Y619+2*PI())/3)</f>
        <v>#VALUE!</v>
      </c>
      <c r="AE619" s="11" t="e">
        <f>'OddsRatio_working_3-way'!X619^(1/3)*SIN(('OddsRatio_working_3-way'!Y619+4*PI())/3)</f>
        <v>#VALUE!</v>
      </c>
      <c r="AF619" s="11" t="e">
        <f>-'OddsRatio_working_3-way'!U619/(3*'OddsRatio_working_3-way'!X619^(1/3))*COS(('OddsRatio_working_3-way'!Y619)/3)</f>
        <v>#VALUE!</v>
      </c>
      <c r="AG619" s="11" t="e">
        <f>-'OddsRatio_working_3-way'!U619/(3*'OddsRatio_working_3-way'!X619^(1/3))*COS(('OddsRatio_working_3-way'!Y619+2*PI())/3)</f>
        <v>#VALUE!</v>
      </c>
      <c r="AH619" s="11" t="e">
        <f>-'OddsRatio_working_3-way'!U619/(3*'OddsRatio_working_3-way'!X619^(1/3))*COS(('OddsRatio_working_3-way'!Y619+4*PI())/3)</f>
        <v>#VALUE!</v>
      </c>
      <c r="AI619" s="11" t="e">
        <f>'OddsRatio_working_3-way'!U619/(3*'OddsRatio_working_3-way'!X619^(1/3))*SIN(('OddsRatio_working_3-way'!Y619)/3)</f>
        <v>#VALUE!</v>
      </c>
      <c r="AJ619" s="11" t="e">
        <f>'OddsRatio_working_3-way'!U619/(3*'OddsRatio_working_3-way'!X619^(1/3))*SIN(('OddsRatio_working_3-way'!Y619+2*PI())/3)</f>
        <v>#VALUE!</v>
      </c>
      <c r="AK619" s="11" t="e">
        <f>'OddsRatio_working_3-way'!U619/(3*'OddsRatio_working_3-way'!X619^(1/3))*SIN(('OddsRatio_working_3-way'!Y619+4*PI())/3)</f>
        <v>#VALUE!</v>
      </c>
      <c r="AL619" s="11" t="e">
        <f>'OddsRatio_working_3-way'!Z619+'OddsRatio_working_3-way'!AF619</f>
        <v>#VALUE!</v>
      </c>
      <c r="AM619" s="11" t="e">
        <f>'OddsRatio_working_3-way'!AA619+'OddsRatio_working_3-way'!AG619</f>
        <v>#VALUE!</v>
      </c>
      <c r="AN619" s="11" t="e">
        <f>'OddsRatio_working_3-way'!AB619+'OddsRatio_working_3-way'!AH619</f>
        <v>#VALUE!</v>
      </c>
      <c r="AO619" s="11" t="e">
        <f>'OddsRatio_working_3-way'!AC619+'OddsRatio_working_3-way'!AI619</f>
        <v>#VALUE!</v>
      </c>
      <c r="AP619" s="11" t="e">
        <f>'OddsRatio_working_3-way'!AD619+'OddsRatio_working_3-way'!AJ619</f>
        <v>#VALUE!</v>
      </c>
      <c r="AQ619" s="11" t="e">
        <f>'OddsRatio_working_3-way'!AE619+'OddsRatio_working_3-way'!AK619</f>
        <v>#VALUE!</v>
      </c>
      <c r="AR619" s="10" t="str">
        <f>IF(A619="","",IF(('OddsRatio_working_3-way'!X619=0),IF(Q619&gt;0,-Q619^(1/3),(-Q619)^(1/3)),'OddsRatio_working_3-way'!AL619-'OddsRatio_working_3-way'!R619/3))</f>
        <v/>
      </c>
      <c r="AS619" s="11" t="e">
        <f>IF(('OddsRatio_working_3-way'!X619=0),IF(Q619&gt;0,-Q619^(1/3),(-Q619)^(1/3)),'OddsRatio_working_3-way'!AM619-'OddsRatio_working_3-way'!R619/3)</f>
        <v>#VALUE!</v>
      </c>
      <c r="AT619" s="11" t="e">
        <f>IF(('OddsRatio_working_3-way'!X619=0),IF(Q619&gt;0,-Q619^(1/3),(-Q619)^(1/3)),'OddsRatio_working_3-way'!AN619-'OddsRatio_working_3-way'!R619/3)</f>
        <v>#VALUE!</v>
      </c>
      <c r="AU619" s="11" t="e">
        <f>IF(('OddsRatio_working_3-way'!X619=0),0,'OddsRatio_working_3-way'!AO619)</f>
        <v>#VALUE!</v>
      </c>
      <c r="AV619" s="11" t="e">
        <f>IF(('OddsRatio_working_3-way'!X619=0),0,'OddsRatio_working_3-way'!AP619)</f>
        <v>#VALUE!</v>
      </c>
      <c r="AW619" s="11" t="e">
        <f>IF(('OddsRatio_working_3-way'!X619=0),0,'OddsRatio_working_3-way'!AQ619)</f>
        <v>#VALUE!</v>
      </c>
    </row>
    <row r="620" spans="1:49">
      <c r="A620" s="4" t="str">
        <f>IF('True_Odds_Calculator_3-way'!A621="","",'True_Odds_Calculator_3-way'!A621)</f>
        <v/>
      </c>
      <c r="B620" s="4" t="str">
        <f>IF('True_Odds_Calculator_3-way'!B621="","",'True_Odds_Calculator_3-way'!B621)</f>
        <v/>
      </c>
      <c r="C620" s="4" t="str">
        <f>IF('True_Odds_Calculator_3-way'!C621="","",'True_Odds_Calculator_3-way'!C621)</f>
        <v/>
      </c>
      <c r="D620" s="9" t="e">
        <f t="shared" si="130"/>
        <v>#VALUE!</v>
      </c>
      <c r="E620" s="9" t="e">
        <f t="shared" si="131"/>
        <v>#VALUE!</v>
      </c>
      <c r="F620" s="9" t="e">
        <f t="shared" si="132"/>
        <v>#VALUE!</v>
      </c>
      <c r="G620" s="9" t="str">
        <f t="shared" si="133"/>
        <v/>
      </c>
      <c r="H620" s="9" t="str">
        <f t="shared" si="134"/>
        <v/>
      </c>
      <c r="I620" s="9" t="str">
        <f t="shared" si="135"/>
        <v/>
      </c>
      <c r="J620" s="9" t="str">
        <f t="shared" si="136"/>
        <v/>
      </c>
      <c r="K620" s="11" t="e">
        <f t="shared" si="137"/>
        <v>#VALUE!</v>
      </c>
      <c r="L620" s="11" t="e">
        <f t="shared" si="138"/>
        <v>#VALUE!</v>
      </c>
      <c r="M620" s="11" t="e">
        <f t="shared" si="139"/>
        <v>#VALUE!</v>
      </c>
      <c r="N620" s="11" t="e">
        <f>'OddsRatio_working_3-way'!K620+'OddsRatio_working_3-way'!L620+'OddsRatio_working_3-way'!M620-('OddsRatio_working_3-way'!K620*'OddsRatio_working_3-way'!L620)-('OddsRatio_working_3-way'!K620*'OddsRatio_working_3-way'!M620)-('OddsRatio_working_3-way'!L620*'OddsRatio_working_3-way'!M620)+('OddsRatio_working_3-way'!K620*'OddsRatio_working_3-way'!L620*'OddsRatio_working_3-way'!M620)-1</f>
        <v>#VALUE!</v>
      </c>
      <c r="O620" s="11">
        <f>0</f>
        <v>0</v>
      </c>
      <c r="P620" s="11" t="e">
        <f>('OddsRatio_working_3-way'!K620*'OddsRatio_working_3-way'!L620)+('OddsRatio_working_3-way'!K620*'OddsRatio_working_3-way'!M620)+('OddsRatio_working_3-way'!L620*'OddsRatio_working_3-way'!M620)-(3*'OddsRatio_working_3-way'!K620*'OddsRatio_working_3-way'!L620*'OddsRatio_working_3-way'!M620)</f>
        <v>#VALUE!</v>
      </c>
      <c r="Q620" s="11" t="e">
        <f>2*'OddsRatio_working_3-way'!K620*'OddsRatio_working_3-way'!L620*'OddsRatio_working_3-way'!M620</f>
        <v>#VALUE!</v>
      </c>
      <c r="R620" s="11" t="e">
        <f t="shared" si="140"/>
        <v>#VALUE!</v>
      </c>
      <c r="S620" s="11" t="e">
        <f t="shared" si="141"/>
        <v>#VALUE!</v>
      </c>
      <c r="T620" s="11" t="e">
        <f t="shared" si="142"/>
        <v>#VALUE!</v>
      </c>
      <c r="U620" s="11" t="e">
        <f>'OddsRatio_working_3-way'!S620-'OddsRatio_working_3-way'!R620^2/3</f>
        <v>#VALUE!</v>
      </c>
      <c r="V620" s="11" t="e">
        <f>'OddsRatio_working_3-way'!S620*'OddsRatio_working_3-way'!R620/3-2*'OddsRatio_working_3-way'!R620^3/27-'OddsRatio_working_3-way'!T620</f>
        <v>#VALUE!</v>
      </c>
      <c r="W620" s="11" t="e">
        <f>'OddsRatio_working_3-way'!V620^2+4*'OddsRatio_working_3-way'!U620^3/27</f>
        <v>#VALUE!</v>
      </c>
      <c r="X620" s="11" t="e">
        <f>IF('OddsRatio_working_3-way'!W620&gt;0,IF(ABS('OddsRatio_working_3-way'!V620+SQRT('OddsRatio_working_3-way'!W620))/2&gt;0,ABS('OddsRatio_working_3-way'!V620+SQRT('OddsRatio_working_3-way'!W620))/2,ABS('OddsRatio_working_3-way'!V620-SQRT('OddsRatio_working_3-way'!W620))/2),SQRT(-'OddsRatio_working_3-way'!U620^3/27))</f>
        <v>#VALUE!</v>
      </c>
      <c r="Y620" s="11" t="e">
        <f>IF('OddsRatio_working_3-way'!W620&gt;=0,IF('OddsRatio_working_3-way'!V620+SQRT('OddsRatio_working_3-way'!W620)&gt;0,0,PI()),ACOS('OddsRatio_working_3-way'!V620/(2*'OddsRatio_working_3-way'!X620)))</f>
        <v>#VALUE!</v>
      </c>
      <c r="Z620" s="11" t="e">
        <f>'OddsRatio_working_3-way'!X620^(1/3)*COS('OddsRatio_working_3-way'!Y620/3)</f>
        <v>#VALUE!</v>
      </c>
      <c r="AA620" s="11" t="e">
        <f>'OddsRatio_working_3-way'!X620^(1/3)*COS(('OddsRatio_working_3-way'!Y620+2*PI())/3)</f>
        <v>#VALUE!</v>
      </c>
      <c r="AB620" s="11" t="e">
        <f>'OddsRatio_working_3-way'!X620^(1/3)*COS(('OddsRatio_working_3-way'!Y620+4*PI())/3)</f>
        <v>#VALUE!</v>
      </c>
      <c r="AC620" s="11" t="e">
        <f>'OddsRatio_working_3-way'!X620^(1/3)*SIN('OddsRatio_working_3-way'!Y620/3)</f>
        <v>#VALUE!</v>
      </c>
      <c r="AD620" s="11" t="e">
        <f>'OddsRatio_working_3-way'!X620^(1/3)*SIN(('OddsRatio_working_3-way'!Y620+2*PI())/3)</f>
        <v>#VALUE!</v>
      </c>
      <c r="AE620" s="11" t="e">
        <f>'OddsRatio_working_3-way'!X620^(1/3)*SIN(('OddsRatio_working_3-way'!Y620+4*PI())/3)</f>
        <v>#VALUE!</v>
      </c>
      <c r="AF620" s="11" t="e">
        <f>-'OddsRatio_working_3-way'!U620/(3*'OddsRatio_working_3-way'!X620^(1/3))*COS(('OddsRatio_working_3-way'!Y620)/3)</f>
        <v>#VALUE!</v>
      </c>
      <c r="AG620" s="11" t="e">
        <f>-'OddsRatio_working_3-way'!U620/(3*'OddsRatio_working_3-way'!X620^(1/3))*COS(('OddsRatio_working_3-way'!Y620+2*PI())/3)</f>
        <v>#VALUE!</v>
      </c>
      <c r="AH620" s="11" t="e">
        <f>-'OddsRatio_working_3-way'!U620/(3*'OddsRatio_working_3-way'!X620^(1/3))*COS(('OddsRatio_working_3-way'!Y620+4*PI())/3)</f>
        <v>#VALUE!</v>
      </c>
      <c r="AI620" s="11" t="e">
        <f>'OddsRatio_working_3-way'!U620/(3*'OddsRatio_working_3-way'!X620^(1/3))*SIN(('OddsRatio_working_3-way'!Y620)/3)</f>
        <v>#VALUE!</v>
      </c>
      <c r="AJ620" s="11" t="e">
        <f>'OddsRatio_working_3-way'!U620/(3*'OddsRatio_working_3-way'!X620^(1/3))*SIN(('OddsRatio_working_3-way'!Y620+2*PI())/3)</f>
        <v>#VALUE!</v>
      </c>
      <c r="AK620" s="11" t="e">
        <f>'OddsRatio_working_3-way'!U620/(3*'OddsRatio_working_3-way'!X620^(1/3))*SIN(('OddsRatio_working_3-way'!Y620+4*PI())/3)</f>
        <v>#VALUE!</v>
      </c>
      <c r="AL620" s="11" t="e">
        <f>'OddsRatio_working_3-way'!Z620+'OddsRatio_working_3-way'!AF620</f>
        <v>#VALUE!</v>
      </c>
      <c r="AM620" s="11" t="e">
        <f>'OddsRatio_working_3-way'!AA620+'OddsRatio_working_3-way'!AG620</f>
        <v>#VALUE!</v>
      </c>
      <c r="AN620" s="11" t="e">
        <f>'OddsRatio_working_3-way'!AB620+'OddsRatio_working_3-way'!AH620</f>
        <v>#VALUE!</v>
      </c>
      <c r="AO620" s="11" t="e">
        <f>'OddsRatio_working_3-way'!AC620+'OddsRatio_working_3-way'!AI620</f>
        <v>#VALUE!</v>
      </c>
      <c r="AP620" s="11" t="e">
        <f>'OddsRatio_working_3-way'!AD620+'OddsRatio_working_3-way'!AJ620</f>
        <v>#VALUE!</v>
      </c>
      <c r="AQ620" s="11" t="e">
        <f>'OddsRatio_working_3-way'!AE620+'OddsRatio_working_3-way'!AK620</f>
        <v>#VALUE!</v>
      </c>
      <c r="AR620" s="10" t="str">
        <f>IF(A620="","",IF(('OddsRatio_working_3-way'!X620=0),IF(Q620&gt;0,-Q620^(1/3),(-Q620)^(1/3)),'OddsRatio_working_3-way'!AL620-'OddsRatio_working_3-way'!R620/3))</f>
        <v/>
      </c>
      <c r="AS620" s="11" t="e">
        <f>IF(('OddsRatio_working_3-way'!X620=0),IF(Q620&gt;0,-Q620^(1/3),(-Q620)^(1/3)),'OddsRatio_working_3-way'!AM620-'OddsRatio_working_3-way'!R620/3)</f>
        <v>#VALUE!</v>
      </c>
      <c r="AT620" s="11" t="e">
        <f>IF(('OddsRatio_working_3-way'!X620=0),IF(Q620&gt;0,-Q620^(1/3),(-Q620)^(1/3)),'OddsRatio_working_3-way'!AN620-'OddsRatio_working_3-way'!R620/3)</f>
        <v>#VALUE!</v>
      </c>
      <c r="AU620" s="11" t="e">
        <f>IF(('OddsRatio_working_3-way'!X620=0),0,'OddsRatio_working_3-way'!AO620)</f>
        <v>#VALUE!</v>
      </c>
      <c r="AV620" s="11" t="e">
        <f>IF(('OddsRatio_working_3-way'!X620=0),0,'OddsRatio_working_3-way'!AP620)</f>
        <v>#VALUE!</v>
      </c>
      <c r="AW620" s="11" t="e">
        <f>IF(('OddsRatio_working_3-way'!X620=0),0,'OddsRatio_working_3-way'!AQ620)</f>
        <v>#VALUE!</v>
      </c>
    </row>
    <row r="621" spans="1:49">
      <c r="A621" s="4" t="str">
        <f>IF('True_Odds_Calculator_3-way'!A622="","",'True_Odds_Calculator_3-way'!A622)</f>
        <v/>
      </c>
      <c r="B621" s="4" t="str">
        <f>IF('True_Odds_Calculator_3-way'!B622="","",'True_Odds_Calculator_3-way'!B622)</f>
        <v/>
      </c>
      <c r="C621" s="4" t="str">
        <f>IF('True_Odds_Calculator_3-way'!C622="","",'True_Odds_Calculator_3-way'!C622)</f>
        <v/>
      </c>
      <c r="D621" s="9" t="e">
        <f t="shared" si="130"/>
        <v>#VALUE!</v>
      </c>
      <c r="E621" s="9" t="e">
        <f t="shared" si="131"/>
        <v>#VALUE!</v>
      </c>
      <c r="F621" s="9" t="e">
        <f t="shared" si="132"/>
        <v>#VALUE!</v>
      </c>
      <c r="G621" s="9" t="str">
        <f t="shared" si="133"/>
        <v/>
      </c>
      <c r="H621" s="9" t="str">
        <f t="shared" si="134"/>
        <v/>
      </c>
      <c r="I621" s="9" t="str">
        <f t="shared" si="135"/>
        <v/>
      </c>
      <c r="J621" s="9" t="str">
        <f t="shared" si="136"/>
        <v/>
      </c>
      <c r="K621" s="11" t="e">
        <f t="shared" si="137"/>
        <v>#VALUE!</v>
      </c>
      <c r="L621" s="11" t="e">
        <f t="shared" si="138"/>
        <v>#VALUE!</v>
      </c>
      <c r="M621" s="11" t="e">
        <f t="shared" si="139"/>
        <v>#VALUE!</v>
      </c>
      <c r="N621" s="11" t="e">
        <f>'OddsRatio_working_3-way'!K621+'OddsRatio_working_3-way'!L621+'OddsRatio_working_3-way'!M621-('OddsRatio_working_3-way'!K621*'OddsRatio_working_3-way'!L621)-('OddsRatio_working_3-way'!K621*'OddsRatio_working_3-way'!M621)-('OddsRatio_working_3-way'!L621*'OddsRatio_working_3-way'!M621)+('OddsRatio_working_3-way'!K621*'OddsRatio_working_3-way'!L621*'OddsRatio_working_3-way'!M621)-1</f>
        <v>#VALUE!</v>
      </c>
      <c r="O621" s="11">
        <f>0</f>
        <v>0</v>
      </c>
      <c r="P621" s="11" t="e">
        <f>('OddsRatio_working_3-way'!K621*'OddsRatio_working_3-way'!L621)+('OddsRatio_working_3-way'!K621*'OddsRatio_working_3-way'!M621)+('OddsRatio_working_3-way'!L621*'OddsRatio_working_3-way'!M621)-(3*'OddsRatio_working_3-way'!K621*'OddsRatio_working_3-way'!L621*'OddsRatio_working_3-way'!M621)</f>
        <v>#VALUE!</v>
      </c>
      <c r="Q621" s="11" t="e">
        <f>2*'OddsRatio_working_3-way'!K621*'OddsRatio_working_3-way'!L621*'OddsRatio_working_3-way'!M621</f>
        <v>#VALUE!</v>
      </c>
      <c r="R621" s="11" t="e">
        <f t="shared" si="140"/>
        <v>#VALUE!</v>
      </c>
      <c r="S621" s="11" t="e">
        <f t="shared" si="141"/>
        <v>#VALUE!</v>
      </c>
      <c r="T621" s="11" t="e">
        <f t="shared" si="142"/>
        <v>#VALUE!</v>
      </c>
      <c r="U621" s="11" t="e">
        <f>'OddsRatio_working_3-way'!S621-'OddsRatio_working_3-way'!R621^2/3</f>
        <v>#VALUE!</v>
      </c>
      <c r="V621" s="11" t="e">
        <f>'OddsRatio_working_3-way'!S621*'OddsRatio_working_3-way'!R621/3-2*'OddsRatio_working_3-way'!R621^3/27-'OddsRatio_working_3-way'!T621</f>
        <v>#VALUE!</v>
      </c>
      <c r="W621" s="11" t="e">
        <f>'OddsRatio_working_3-way'!V621^2+4*'OddsRatio_working_3-way'!U621^3/27</f>
        <v>#VALUE!</v>
      </c>
      <c r="X621" s="11" t="e">
        <f>IF('OddsRatio_working_3-way'!W621&gt;0,IF(ABS('OddsRatio_working_3-way'!V621+SQRT('OddsRatio_working_3-way'!W621))/2&gt;0,ABS('OddsRatio_working_3-way'!V621+SQRT('OddsRatio_working_3-way'!W621))/2,ABS('OddsRatio_working_3-way'!V621-SQRT('OddsRatio_working_3-way'!W621))/2),SQRT(-'OddsRatio_working_3-way'!U621^3/27))</f>
        <v>#VALUE!</v>
      </c>
      <c r="Y621" s="11" t="e">
        <f>IF('OddsRatio_working_3-way'!W621&gt;=0,IF('OddsRatio_working_3-way'!V621+SQRT('OddsRatio_working_3-way'!W621)&gt;0,0,PI()),ACOS('OddsRatio_working_3-way'!V621/(2*'OddsRatio_working_3-way'!X621)))</f>
        <v>#VALUE!</v>
      </c>
      <c r="Z621" s="11" t="e">
        <f>'OddsRatio_working_3-way'!X621^(1/3)*COS('OddsRatio_working_3-way'!Y621/3)</f>
        <v>#VALUE!</v>
      </c>
      <c r="AA621" s="11" t="e">
        <f>'OddsRatio_working_3-way'!X621^(1/3)*COS(('OddsRatio_working_3-way'!Y621+2*PI())/3)</f>
        <v>#VALUE!</v>
      </c>
      <c r="AB621" s="11" t="e">
        <f>'OddsRatio_working_3-way'!X621^(1/3)*COS(('OddsRatio_working_3-way'!Y621+4*PI())/3)</f>
        <v>#VALUE!</v>
      </c>
      <c r="AC621" s="11" t="e">
        <f>'OddsRatio_working_3-way'!X621^(1/3)*SIN('OddsRatio_working_3-way'!Y621/3)</f>
        <v>#VALUE!</v>
      </c>
      <c r="AD621" s="11" t="e">
        <f>'OddsRatio_working_3-way'!X621^(1/3)*SIN(('OddsRatio_working_3-way'!Y621+2*PI())/3)</f>
        <v>#VALUE!</v>
      </c>
      <c r="AE621" s="11" t="e">
        <f>'OddsRatio_working_3-way'!X621^(1/3)*SIN(('OddsRatio_working_3-way'!Y621+4*PI())/3)</f>
        <v>#VALUE!</v>
      </c>
      <c r="AF621" s="11" t="e">
        <f>-'OddsRatio_working_3-way'!U621/(3*'OddsRatio_working_3-way'!X621^(1/3))*COS(('OddsRatio_working_3-way'!Y621)/3)</f>
        <v>#VALUE!</v>
      </c>
      <c r="AG621" s="11" t="e">
        <f>-'OddsRatio_working_3-way'!U621/(3*'OddsRatio_working_3-way'!X621^(1/3))*COS(('OddsRatio_working_3-way'!Y621+2*PI())/3)</f>
        <v>#VALUE!</v>
      </c>
      <c r="AH621" s="11" t="e">
        <f>-'OddsRatio_working_3-way'!U621/(3*'OddsRatio_working_3-way'!X621^(1/3))*COS(('OddsRatio_working_3-way'!Y621+4*PI())/3)</f>
        <v>#VALUE!</v>
      </c>
      <c r="AI621" s="11" t="e">
        <f>'OddsRatio_working_3-way'!U621/(3*'OddsRatio_working_3-way'!X621^(1/3))*SIN(('OddsRatio_working_3-way'!Y621)/3)</f>
        <v>#VALUE!</v>
      </c>
      <c r="AJ621" s="11" t="e">
        <f>'OddsRatio_working_3-way'!U621/(3*'OddsRatio_working_3-way'!X621^(1/3))*SIN(('OddsRatio_working_3-way'!Y621+2*PI())/3)</f>
        <v>#VALUE!</v>
      </c>
      <c r="AK621" s="11" t="e">
        <f>'OddsRatio_working_3-way'!U621/(3*'OddsRatio_working_3-way'!X621^(1/3))*SIN(('OddsRatio_working_3-way'!Y621+4*PI())/3)</f>
        <v>#VALUE!</v>
      </c>
      <c r="AL621" s="11" t="e">
        <f>'OddsRatio_working_3-way'!Z621+'OddsRatio_working_3-way'!AF621</f>
        <v>#VALUE!</v>
      </c>
      <c r="AM621" s="11" t="e">
        <f>'OddsRatio_working_3-way'!AA621+'OddsRatio_working_3-way'!AG621</f>
        <v>#VALUE!</v>
      </c>
      <c r="AN621" s="11" t="e">
        <f>'OddsRatio_working_3-way'!AB621+'OddsRatio_working_3-way'!AH621</f>
        <v>#VALUE!</v>
      </c>
      <c r="AO621" s="11" t="e">
        <f>'OddsRatio_working_3-way'!AC621+'OddsRatio_working_3-way'!AI621</f>
        <v>#VALUE!</v>
      </c>
      <c r="AP621" s="11" t="e">
        <f>'OddsRatio_working_3-way'!AD621+'OddsRatio_working_3-way'!AJ621</f>
        <v>#VALUE!</v>
      </c>
      <c r="AQ621" s="11" t="e">
        <f>'OddsRatio_working_3-way'!AE621+'OddsRatio_working_3-way'!AK621</f>
        <v>#VALUE!</v>
      </c>
      <c r="AR621" s="10" t="str">
        <f>IF(A621="","",IF(('OddsRatio_working_3-way'!X621=0),IF(Q621&gt;0,-Q621^(1/3),(-Q621)^(1/3)),'OddsRatio_working_3-way'!AL621-'OddsRatio_working_3-way'!R621/3))</f>
        <v/>
      </c>
      <c r="AS621" s="11" t="e">
        <f>IF(('OddsRatio_working_3-way'!X621=0),IF(Q621&gt;0,-Q621^(1/3),(-Q621)^(1/3)),'OddsRatio_working_3-way'!AM621-'OddsRatio_working_3-way'!R621/3)</f>
        <v>#VALUE!</v>
      </c>
      <c r="AT621" s="11" t="e">
        <f>IF(('OddsRatio_working_3-way'!X621=0),IF(Q621&gt;0,-Q621^(1/3),(-Q621)^(1/3)),'OddsRatio_working_3-way'!AN621-'OddsRatio_working_3-way'!R621/3)</f>
        <v>#VALUE!</v>
      </c>
      <c r="AU621" s="11" t="e">
        <f>IF(('OddsRatio_working_3-way'!X621=0),0,'OddsRatio_working_3-way'!AO621)</f>
        <v>#VALUE!</v>
      </c>
      <c r="AV621" s="11" t="e">
        <f>IF(('OddsRatio_working_3-way'!X621=0),0,'OddsRatio_working_3-way'!AP621)</f>
        <v>#VALUE!</v>
      </c>
      <c r="AW621" s="11" t="e">
        <f>IF(('OddsRatio_working_3-way'!X621=0),0,'OddsRatio_working_3-way'!AQ621)</f>
        <v>#VALUE!</v>
      </c>
    </row>
    <row r="622" spans="1:49">
      <c r="A622" s="4" t="str">
        <f>IF('True_Odds_Calculator_3-way'!A623="","",'True_Odds_Calculator_3-way'!A623)</f>
        <v/>
      </c>
      <c r="B622" s="4" t="str">
        <f>IF('True_Odds_Calculator_3-way'!B623="","",'True_Odds_Calculator_3-way'!B623)</f>
        <v/>
      </c>
      <c r="C622" s="4" t="str">
        <f>IF('True_Odds_Calculator_3-way'!C623="","",'True_Odds_Calculator_3-way'!C623)</f>
        <v/>
      </c>
      <c r="D622" s="9" t="e">
        <f t="shared" si="130"/>
        <v>#VALUE!</v>
      </c>
      <c r="E622" s="9" t="e">
        <f t="shared" si="131"/>
        <v>#VALUE!</v>
      </c>
      <c r="F622" s="9" t="e">
        <f t="shared" si="132"/>
        <v>#VALUE!</v>
      </c>
      <c r="G622" s="9" t="str">
        <f t="shared" si="133"/>
        <v/>
      </c>
      <c r="H622" s="9" t="str">
        <f t="shared" si="134"/>
        <v/>
      </c>
      <c r="I622" s="9" t="str">
        <f t="shared" si="135"/>
        <v/>
      </c>
      <c r="J622" s="9" t="str">
        <f t="shared" si="136"/>
        <v/>
      </c>
      <c r="K622" s="11" t="e">
        <f t="shared" si="137"/>
        <v>#VALUE!</v>
      </c>
      <c r="L622" s="11" t="e">
        <f t="shared" si="138"/>
        <v>#VALUE!</v>
      </c>
      <c r="M622" s="11" t="e">
        <f t="shared" si="139"/>
        <v>#VALUE!</v>
      </c>
      <c r="N622" s="11" t="e">
        <f>'OddsRatio_working_3-way'!K622+'OddsRatio_working_3-way'!L622+'OddsRatio_working_3-way'!M622-('OddsRatio_working_3-way'!K622*'OddsRatio_working_3-way'!L622)-('OddsRatio_working_3-way'!K622*'OddsRatio_working_3-way'!M622)-('OddsRatio_working_3-way'!L622*'OddsRatio_working_3-way'!M622)+('OddsRatio_working_3-way'!K622*'OddsRatio_working_3-way'!L622*'OddsRatio_working_3-way'!M622)-1</f>
        <v>#VALUE!</v>
      </c>
      <c r="O622" s="11">
        <f>0</f>
        <v>0</v>
      </c>
      <c r="P622" s="11" t="e">
        <f>('OddsRatio_working_3-way'!K622*'OddsRatio_working_3-way'!L622)+('OddsRatio_working_3-way'!K622*'OddsRatio_working_3-way'!M622)+('OddsRatio_working_3-way'!L622*'OddsRatio_working_3-way'!M622)-(3*'OddsRatio_working_3-way'!K622*'OddsRatio_working_3-way'!L622*'OddsRatio_working_3-way'!M622)</f>
        <v>#VALUE!</v>
      </c>
      <c r="Q622" s="11" t="e">
        <f>2*'OddsRatio_working_3-way'!K622*'OddsRatio_working_3-way'!L622*'OddsRatio_working_3-way'!M622</f>
        <v>#VALUE!</v>
      </c>
      <c r="R622" s="11" t="e">
        <f t="shared" si="140"/>
        <v>#VALUE!</v>
      </c>
      <c r="S622" s="11" t="e">
        <f t="shared" si="141"/>
        <v>#VALUE!</v>
      </c>
      <c r="T622" s="11" t="e">
        <f t="shared" si="142"/>
        <v>#VALUE!</v>
      </c>
      <c r="U622" s="11" t="e">
        <f>'OddsRatio_working_3-way'!S622-'OddsRatio_working_3-way'!R622^2/3</f>
        <v>#VALUE!</v>
      </c>
      <c r="V622" s="11" t="e">
        <f>'OddsRatio_working_3-way'!S622*'OddsRatio_working_3-way'!R622/3-2*'OddsRatio_working_3-way'!R622^3/27-'OddsRatio_working_3-way'!T622</f>
        <v>#VALUE!</v>
      </c>
      <c r="W622" s="11" t="e">
        <f>'OddsRatio_working_3-way'!V622^2+4*'OddsRatio_working_3-way'!U622^3/27</f>
        <v>#VALUE!</v>
      </c>
      <c r="X622" s="11" t="e">
        <f>IF('OddsRatio_working_3-way'!W622&gt;0,IF(ABS('OddsRatio_working_3-way'!V622+SQRT('OddsRatio_working_3-way'!W622))/2&gt;0,ABS('OddsRatio_working_3-way'!V622+SQRT('OddsRatio_working_3-way'!W622))/2,ABS('OddsRatio_working_3-way'!V622-SQRT('OddsRatio_working_3-way'!W622))/2),SQRT(-'OddsRatio_working_3-way'!U622^3/27))</f>
        <v>#VALUE!</v>
      </c>
      <c r="Y622" s="11" t="e">
        <f>IF('OddsRatio_working_3-way'!W622&gt;=0,IF('OddsRatio_working_3-way'!V622+SQRT('OddsRatio_working_3-way'!W622)&gt;0,0,PI()),ACOS('OddsRatio_working_3-way'!V622/(2*'OddsRatio_working_3-way'!X622)))</f>
        <v>#VALUE!</v>
      </c>
      <c r="Z622" s="11" t="e">
        <f>'OddsRatio_working_3-way'!X622^(1/3)*COS('OddsRatio_working_3-way'!Y622/3)</f>
        <v>#VALUE!</v>
      </c>
      <c r="AA622" s="11" t="e">
        <f>'OddsRatio_working_3-way'!X622^(1/3)*COS(('OddsRatio_working_3-way'!Y622+2*PI())/3)</f>
        <v>#VALUE!</v>
      </c>
      <c r="AB622" s="11" t="e">
        <f>'OddsRatio_working_3-way'!X622^(1/3)*COS(('OddsRatio_working_3-way'!Y622+4*PI())/3)</f>
        <v>#VALUE!</v>
      </c>
      <c r="AC622" s="11" t="e">
        <f>'OddsRatio_working_3-way'!X622^(1/3)*SIN('OddsRatio_working_3-way'!Y622/3)</f>
        <v>#VALUE!</v>
      </c>
      <c r="AD622" s="11" t="e">
        <f>'OddsRatio_working_3-way'!X622^(1/3)*SIN(('OddsRatio_working_3-way'!Y622+2*PI())/3)</f>
        <v>#VALUE!</v>
      </c>
      <c r="AE622" s="11" t="e">
        <f>'OddsRatio_working_3-way'!X622^(1/3)*SIN(('OddsRatio_working_3-way'!Y622+4*PI())/3)</f>
        <v>#VALUE!</v>
      </c>
      <c r="AF622" s="11" t="e">
        <f>-'OddsRatio_working_3-way'!U622/(3*'OddsRatio_working_3-way'!X622^(1/3))*COS(('OddsRatio_working_3-way'!Y622)/3)</f>
        <v>#VALUE!</v>
      </c>
      <c r="AG622" s="11" t="e">
        <f>-'OddsRatio_working_3-way'!U622/(3*'OddsRatio_working_3-way'!X622^(1/3))*COS(('OddsRatio_working_3-way'!Y622+2*PI())/3)</f>
        <v>#VALUE!</v>
      </c>
      <c r="AH622" s="11" t="e">
        <f>-'OddsRatio_working_3-way'!U622/(3*'OddsRatio_working_3-way'!X622^(1/3))*COS(('OddsRatio_working_3-way'!Y622+4*PI())/3)</f>
        <v>#VALUE!</v>
      </c>
      <c r="AI622" s="11" t="e">
        <f>'OddsRatio_working_3-way'!U622/(3*'OddsRatio_working_3-way'!X622^(1/3))*SIN(('OddsRatio_working_3-way'!Y622)/3)</f>
        <v>#VALUE!</v>
      </c>
      <c r="AJ622" s="11" t="e">
        <f>'OddsRatio_working_3-way'!U622/(3*'OddsRatio_working_3-way'!X622^(1/3))*SIN(('OddsRatio_working_3-way'!Y622+2*PI())/3)</f>
        <v>#VALUE!</v>
      </c>
      <c r="AK622" s="11" t="e">
        <f>'OddsRatio_working_3-way'!U622/(3*'OddsRatio_working_3-way'!X622^(1/3))*SIN(('OddsRatio_working_3-way'!Y622+4*PI())/3)</f>
        <v>#VALUE!</v>
      </c>
      <c r="AL622" s="11" t="e">
        <f>'OddsRatio_working_3-way'!Z622+'OddsRatio_working_3-way'!AF622</f>
        <v>#VALUE!</v>
      </c>
      <c r="AM622" s="11" t="e">
        <f>'OddsRatio_working_3-way'!AA622+'OddsRatio_working_3-way'!AG622</f>
        <v>#VALUE!</v>
      </c>
      <c r="AN622" s="11" t="e">
        <f>'OddsRatio_working_3-way'!AB622+'OddsRatio_working_3-way'!AH622</f>
        <v>#VALUE!</v>
      </c>
      <c r="AO622" s="11" t="e">
        <f>'OddsRatio_working_3-way'!AC622+'OddsRatio_working_3-way'!AI622</f>
        <v>#VALUE!</v>
      </c>
      <c r="AP622" s="11" t="e">
        <f>'OddsRatio_working_3-way'!AD622+'OddsRatio_working_3-way'!AJ622</f>
        <v>#VALUE!</v>
      </c>
      <c r="AQ622" s="11" t="e">
        <f>'OddsRatio_working_3-way'!AE622+'OddsRatio_working_3-way'!AK622</f>
        <v>#VALUE!</v>
      </c>
      <c r="AR622" s="10" t="str">
        <f>IF(A622="","",IF(('OddsRatio_working_3-way'!X622=0),IF(Q622&gt;0,-Q622^(1/3),(-Q622)^(1/3)),'OddsRatio_working_3-way'!AL622-'OddsRatio_working_3-way'!R622/3))</f>
        <v/>
      </c>
      <c r="AS622" s="11" t="e">
        <f>IF(('OddsRatio_working_3-way'!X622=0),IF(Q622&gt;0,-Q622^(1/3),(-Q622)^(1/3)),'OddsRatio_working_3-way'!AM622-'OddsRatio_working_3-way'!R622/3)</f>
        <v>#VALUE!</v>
      </c>
      <c r="AT622" s="11" t="e">
        <f>IF(('OddsRatio_working_3-way'!X622=0),IF(Q622&gt;0,-Q622^(1/3),(-Q622)^(1/3)),'OddsRatio_working_3-way'!AN622-'OddsRatio_working_3-way'!R622/3)</f>
        <v>#VALUE!</v>
      </c>
      <c r="AU622" s="11" t="e">
        <f>IF(('OddsRatio_working_3-way'!X622=0),0,'OddsRatio_working_3-way'!AO622)</f>
        <v>#VALUE!</v>
      </c>
      <c r="AV622" s="11" t="e">
        <f>IF(('OddsRatio_working_3-way'!X622=0),0,'OddsRatio_working_3-way'!AP622)</f>
        <v>#VALUE!</v>
      </c>
      <c r="AW622" s="11" t="e">
        <f>IF(('OddsRatio_working_3-way'!X622=0),0,'OddsRatio_working_3-way'!AQ622)</f>
        <v>#VALUE!</v>
      </c>
    </row>
    <row r="623" spans="1:49">
      <c r="A623" s="4" t="str">
        <f>IF('True_Odds_Calculator_3-way'!A624="","",'True_Odds_Calculator_3-way'!A624)</f>
        <v/>
      </c>
      <c r="B623" s="4" t="str">
        <f>IF('True_Odds_Calculator_3-way'!B624="","",'True_Odds_Calculator_3-way'!B624)</f>
        <v/>
      </c>
      <c r="C623" s="4" t="str">
        <f>IF('True_Odds_Calculator_3-way'!C624="","",'True_Odds_Calculator_3-way'!C624)</f>
        <v/>
      </c>
      <c r="D623" s="9" t="e">
        <f t="shared" si="130"/>
        <v>#VALUE!</v>
      </c>
      <c r="E623" s="9" t="e">
        <f t="shared" si="131"/>
        <v>#VALUE!</v>
      </c>
      <c r="F623" s="9" t="e">
        <f t="shared" si="132"/>
        <v>#VALUE!</v>
      </c>
      <c r="G623" s="9" t="str">
        <f t="shared" si="133"/>
        <v/>
      </c>
      <c r="H623" s="9" t="str">
        <f t="shared" si="134"/>
        <v/>
      </c>
      <c r="I623" s="9" t="str">
        <f t="shared" si="135"/>
        <v/>
      </c>
      <c r="J623" s="9" t="str">
        <f t="shared" si="136"/>
        <v/>
      </c>
      <c r="K623" s="11" t="e">
        <f t="shared" si="137"/>
        <v>#VALUE!</v>
      </c>
      <c r="L623" s="11" t="e">
        <f t="shared" si="138"/>
        <v>#VALUE!</v>
      </c>
      <c r="M623" s="11" t="e">
        <f t="shared" si="139"/>
        <v>#VALUE!</v>
      </c>
      <c r="N623" s="11" t="e">
        <f>'OddsRatio_working_3-way'!K623+'OddsRatio_working_3-way'!L623+'OddsRatio_working_3-way'!M623-('OddsRatio_working_3-way'!K623*'OddsRatio_working_3-way'!L623)-('OddsRatio_working_3-way'!K623*'OddsRatio_working_3-way'!M623)-('OddsRatio_working_3-way'!L623*'OddsRatio_working_3-way'!M623)+('OddsRatio_working_3-way'!K623*'OddsRatio_working_3-way'!L623*'OddsRatio_working_3-way'!M623)-1</f>
        <v>#VALUE!</v>
      </c>
      <c r="O623" s="11">
        <f>0</f>
        <v>0</v>
      </c>
      <c r="P623" s="11" t="e">
        <f>('OddsRatio_working_3-way'!K623*'OddsRatio_working_3-way'!L623)+('OddsRatio_working_3-way'!K623*'OddsRatio_working_3-way'!M623)+('OddsRatio_working_3-way'!L623*'OddsRatio_working_3-way'!M623)-(3*'OddsRatio_working_3-way'!K623*'OddsRatio_working_3-way'!L623*'OddsRatio_working_3-way'!M623)</f>
        <v>#VALUE!</v>
      </c>
      <c r="Q623" s="11" t="e">
        <f>2*'OddsRatio_working_3-way'!K623*'OddsRatio_working_3-way'!L623*'OddsRatio_working_3-way'!M623</f>
        <v>#VALUE!</v>
      </c>
      <c r="R623" s="11" t="e">
        <f t="shared" si="140"/>
        <v>#VALUE!</v>
      </c>
      <c r="S623" s="11" t="e">
        <f t="shared" si="141"/>
        <v>#VALUE!</v>
      </c>
      <c r="T623" s="11" t="e">
        <f t="shared" si="142"/>
        <v>#VALUE!</v>
      </c>
      <c r="U623" s="11" t="e">
        <f>'OddsRatio_working_3-way'!S623-'OddsRatio_working_3-way'!R623^2/3</f>
        <v>#VALUE!</v>
      </c>
      <c r="V623" s="11" t="e">
        <f>'OddsRatio_working_3-way'!S623*'OddsRatio_working_3-way'!R623/3-2*'OddsRatio_working_3-way'!R623^3/27-'OddsRatio_working_3-way'!T623</f>
        <v>#VALUE!</v>
      </c>
      <c r="W623" s="11" t="e">
        <f>'OddsRatio_working_3-way'!V623^2+4*'OddsRatio_working_3-way'!U623^3/27</f>
        <v>#VALUE!</v>
      </c>
      <c r="X623" s="11" t="e">
        <f>IF('OddsRatio_working_3-way'!W623&gt;0,IF(ABS('OddsRatio_working_3-way'!V623+SQRT('OddsRatio_working_3-way'!W623))/2&gt;0,ABS('OddsRatio_working_3-way'!V623+SQRT('OddsRatio_working_3-way'!W623))/2,ABS('OddsRatio_working_3-way'!V623-SQRT('OddsRatio_working_3-way'!W623))/2),SQRT(-'OddsRatio_working_3-way'!U623^3/27))</f>
        <v>#VALUE!</v>
      </c>
      <c r="Y623" s="11" t="e">
        <f>IF('OddsRatio_working_3-way'!W623&gt;=0,IF('OddsRatio_working_3-way'!V623+SQRT('OddsRatio_working_3-way'!W623)&gt;0,0,PI()),ACOS('OddsRatio_working_3-way'!V623/(2*'OddsRatio_working_3-way'!X623)))</f>
        <v>#VALUE!</v>
      </c>
      <c r="Z623" s="11" t="e">
        <f>'OddsRatio_working_3-way'!X623^(1/3)*COS('OddsRatio_working_3-way'!Y623/3)</f>
        <v>#VALUE!</v>
      </c>
      <c r="AA623" s="11" t="e">
        <f>'OddsRatio_working_3-way'!X623^(1/3)*COS(('OddsRatio_working_3-way'!Y623+2*PI())/3)</f>
        <v>#VALUE!</v>
      </c>
      <c r="AB623" s="11" t="e">
        <f>'OddsRatio_working_3-way'!X623^(1/3)*COS(('OddsRatio_working_3-way'!Y623+4*PI())/3)</f>
        <v>#VALUE!</v>
      </c>
      <c r="AC623" s="11" t="e">
        <f>'OddsRatio_working_3-way'!X623^(1/3)*SIN('OddsRatio_working_3-way'!Y623/3)</f>
        <v>#VALUE!</v>
      </c>
      <c r="AD623" s="11" t="e">
        <f>'OddsRatio_working_3-way'!X623^(1/3)*SIN(('OddsRatio_working_3-way'!Y623+2*PI())/3)</f>
        <v>#VALUE!</v>
      </c>
      <c r="AE623" s="11" t="e">
        <f>'OddsRatio_working_3-way'!X623^(1/3)*SIN(('OddsRatio_working_3-way'!Y623+4*PI())/3)</f>
        <v>#VALUE!</v>
      </c>
      <c r="AF623" s="11" t="e">
        <f>-'OddsRatio_working_3-way'!U623/(3*'OddsRatio_working_3-way'!X623^(1/3))*COS(('OddsRatio_working_3-way'!Y623)/3)</f>
        <v>#VALUE!</v>
      </c>
      <c r="AG623" s="11" t="e">
        <f>-'OddsRatio_working_3-way'!U623/(3*'OddsRatio_working_3-way'!X623^(1/3))*COS(('OddsRatio_working_3-way'!Y623+2*PI())/3)</f>
        <v>#VALUE!</v>
      </c>
      <c r="AH623" s="11" t="e">
        <f>-'OddsRatio_working_3-way'!U623/(3*'OddsRatio_working_3-way'!X623^(1/3))*COS(('OddsRatio_working_3-way'!Y623+4*PI())/3)</f>
        <v>#VALUE!</v>
      </c>
      <c r="AI623" s="11" t="e">
        <f>'OddsRatio_working_3-way'!U623/(3*'OddsRatio_working_3-way'!X623^(1/3))*SIN(('OddsRatio_working_3-way'!Y623)/3)</f>
        <v>#VALUE!</v>
      </c>
      <c r="AJ623" s="11" t="e">
        <f>'OddsRatio_working_3-way'!U623/(3*'OddsRatio_working_3-way'!X623^(1/3))*SIN(('OddsRatio_working_3-way'!Y623+2*PI())/3)</f>
        <v>#VALUE!</v>
      </c>
      <c r="AK623" s="11" t="e">
        <f>'OddsRatio_working_3-way'!U623/(3*'OddsRatio_working_3-way'!X623^(1/3))*SIN(('OddsRatio_working_3-way'!Y623+4*PI())/3)</f>
        <v>#VALUE!</v>
      </c>
      <c r="AL623" s="11" t="e">
        <f>'OddsRatio_working_3-way'!Z623+'OddsRatio_working_3-way'!AF623</f>
        <v>#VALUE!</v>
      </c>
      <c r="AM623" s="11" t="e">
        <f>'OddsRatio_working_3-way'!AA623+'OddsRatio_working_3-way'!AG623</f>
        <v>#VALUE!</v>
      </c>
      <c r="AN623" s="11" t="e">
        <f>'OddsRatio_working_3-way'!AB623+'OddsRatio_working_3-way'!AH623</f>
        <v>#VALUE!</v>
      </c>
      <c r="AO623" s="11" t="e">
        <f>'OddsRatio_working_3-way'!AC623+'OddsRatio_working_3-way'!AI623</f>
        <v>#VALUE!</v>
      </c>
      <c r="AP623" s="11" t="e">
        <f>'OddsRatio_working_3-way'!AD623+'OddsRatio_working_3-way'!AJ623</f>
        <v>#VALUE!</v>
      </c>
      <c r="AQ623" s="11" t="e">
        <f>'OddsRatio_working_3-way'!AE623+'OddsRatio_working_3-way'!AK623</f>
        <v>#VALUE!</v>
      </c>
      <c r="AR623" s="10" t="str">
        <f>IF(A623="","",IF(('OddsRatio_working_3-way'!X623=0),IF(Q623&gt;0,-Q623^(1/3),(-Q623)^(1/3)),'OddsRatio_working_3-way'!AL623-'OddsRatio_working_3-way'!R623/3))</f>
        <v/>
      </c>
      <c r="AS623" s="11" t="e">
        <f>IF(('OddsRatio_working_3-way'!X623=0),IF(Q623&gt;0,-Q623^(1/3),(-Q623)^(1/3)),'OddsRatio_working_3-way'!AM623-'OddsRatio_working_3-way'!R623/3)</f>
        <v>#VALUE!</v>
      </c>
      <c r="AT623" s="11" t="e">
        <f>IF(('OddsRatio_working_3-way'!X623=0),IF(Q623&gt;0,-Q623^(1/3),(-Q623)^(1/3)),'OddsRatio_working_3-way'!AN623-'OddsRatio_working_3-way'!R623/3)</f>
        <v>#VALUE!</v>
      </c>
      <c r="AU623" s="11" t="e">
        <f>IF(('OddsRatio_working_3-way'!X623=0),0,'OddsRatio_working_3-way'!AO623)</f>
        <v>#VALUE!</v>
      </c>
      <c r="AV623" s="11" t="e">
        <f>IF(('OddsRatio_working_3-way'!X623=0),0,'OddsRatio_working_3-way'!AP623)</f>
        <v>#VALUE!</v>
      </c>
      <c r="AW623" s="11" t="e">
        <f>IF(('OddsRatio_working_3-way'!X623=0),0,'OddsRatio_working_3-way'!AQ623)</f>
        <v>#VALUE!</v>
      </c>
    </row>
    <row r="624" spans="1:49">
      <c r="A624" s="4" t="str">
        <f>IF('True_Odds_Calculator_3-way'!A625="","",'True_Odds_Calculator_3-way'!A625)</f>
        <v/>
      </c>
      <c r="B624" s="4" t="str">
        <f>IF('True_Odds_Calculator_3-way'!B625="","",'True_Odds_Calculator_3-way'!B625)</f>
        <v/>
      </c>
      <c r="C624" s="4" t="str">
        <f>IF('True_Odds_Calculator_3-way'!C625="","",'True_Odds_Calculator_3-way'!C625)</f>
        <v/>
      </c>
      <c r="D624" s="9" t="e">
        <f t="shared" si="130"/>
        <v>#VALUE!</v>
      </c>
      <c r="E624" s="9" t="e">
        <f t="shared" si="131"/>
        <v>#VALUE!</v>
      </c>
      <c r="F624" s="9" t="e">
        <f t="shared" si="132"/>
        <v>#VALUE!</v>
      </c>
      <c r="G624" s="9" t="str">
        <f t="shared" si="133"/>
        <v/>
      </c>
      <c r="H624" s="9" t="str">
        <f t="shared" si="134"/>
        <v/>
      </c>
      <c r="I624" s="9" t="str">
        <f t="shared" si="135"/>
        <v/>
      </c>
      <c r="J624" s="9" t="str">
        <f t="shared" si="136"/>
        <v/>
      </c>
      <c r="K624" s="11" t="e">
        <f t="shared" si="137"/>
        <v>#VALUE!</v>
      </c>
      <c r="L624" s="11" t="e">
        <f t="shared" si="138"/>
        <v>#VALUE!</v>
      </c>
      <c r="M624" s="11" t="e">
        <f t="shared" si="139"/>
        <v>#VALUE!</v>
      </c>
      <c r="N624" s="11" t="e">
        <f>'OddsRatio_working_3-way'!K624+'OddsRatio_working_3-way'!L624+'OddsRatio_working_3-way'!M624-('OddsRatio_working_3-way'!K624*'OddsRatio_working_3-way'!L624)-('OddsRatio_working_3-way'!K624*'OddsRatio_working_3-way'!M624)-('OddsRatio_working_3-way'!L624*'OddsRatio_working_3-way'!M624)+('OddsRatio_working_3-way'!K624*'OddsRatio_working_3-way'!L624*'OddsRatio_working_3-way'!M624)-1</f>
        <v>#VALUE!</v>
      </c>
      <c r="O624" s="11">
        <f>0</f>
        <v>0</v>
      </c>
      <c r="P624" s="11" t="e">
        <f>('OddsRatio_working_3-way'!K624*'OddsRatio_working_3-way'!L624)+('OddsRatio_working_3-way'!K624*'OddsRatio_working_3-way'!M624)+('OddsRatio_working_3-way'!L624*'OddsRatio_working_3-way'!M624)-(3*'OddsRatio_working_3-way'!K624*'OddsRatio_working_3-way'!L624*'OddsRatio_working_3-way'!M624)</f>
        <v>#VALUE!</v>
      </c>
      <c r="Q624" s="11" t="e">
        <f>2*'OddsRatio_working_3-way'!K624*'OddsRatio_working_3-way'!L624*'OddsRatio_working_3-way'!M624</f>
        <v>#VALUE!</v>
      </c>
      <c r="R624" s="11" t="e">
        <f t="shared" si="140"/>
        <v>#VALUE!</v>
      </c>
      <c r="S624" s="11" t="e">
        <f t="shared" si="141"/>
        <v>#VALUE!</v>
      </c>
      <c r="T624" s="11" t="e">
        <f t="shared" si="142"/>
        <v>#VALUE!</v>
      </c>
      <c r="U624" s="11" t="e">
        <f>'OddsRatio_working_3-way'!S624-'OddsRatio_working_3-way'!R624^2/3</f>
        <v>#VALUE!</v>
      </c>
      <c r="V624" s="11" t="e">
        <f>'OddsRatio_working_3-way'!S624*'OddsRatio_working_3-way'!R624/3-2*'OddsRatio_working_3-way'!R624^3/27-'OddsRatio_working_3-way'!T624</f>
        <v>#VALUE!</v>
      </c>
      <c r="W624" s="11" t="e">
        <f>'OddsRatio_working_3-way'!V624^2+4*'OddsRatio_working_3-way'!U624^3/27</f>
        <v>#VALUE!</v>
      </c>
      <c r="X624" s="11" t="e">
        <f>IF('OddsRatio_working_3-way'!W624&gt;0,IF(ABS('OddsRatio_working_3-way'!V624+SQRT('OddsRatio_working_3-way'!W624))/2&gt;0,ABS('OddsRatio_working_3-way'!V624+SQRT('OddsRatio_working_3-way'!W624))/2,ABS('OddsRatio_working_3-way'!V624-SQRT('OddsRatio_working_3-way'!W624))/2),SQRT(-'OddsRatio_working_3-way'!U624^3/27))</f>
        <v>#VALUE!</v>
      </c>
      <c r="Y624" s="11" t="e">
        <f>IF('OddsRatio_working_3-way'!W624&gt;=0,IF('OddsRatio_working_3-way'!V624+SQRT('OddsRatio_working_3-way'!W624)&gt;0,0,PI()),ACOS('OddsRatio_working_3-way'!V624/(2*'OddsRatio_working_3-way'!X624)))</f>
        <v>#VALUE!</v>
      </c>
      <c r="Z624" s="11" t="e">
        <f>'OddsRatio_working_3-way'!X624^(1/3)*COS('OddsRatio_working_3-way'!Y624/3)</f>
        <v>#VALUE!</v>
      </c>
      <c r="AA624" s="11" t="e">
        <f>'OddsRatio_working_3-way'!X624^(1/3)*COS(('OddsRatio_working_3-way'!Y624+2*PI())/3)</f>
        <v>#VALUE!</v>
      </c>
      <c r="AB624" s="11" t="e">
        <f>'OddsRatio_working_3-way'!X624^(1/3)*COS(('OddsRatio_working_3-way'!Y624+4*PI())/3)</f>
        <v>#VALUE!</v>
      </c>
      <c r="AC624" s="11" t="e">
        <f>'OddsRatio_working_3-way'!X624^(1/3)*SIN('OddsRatio_working_3-way'!Y624/3)</f>
        <v>#VALUE!</v>
      </c>
      <c r="AD624" s="11" t="e">
        <f>'OddsRatio_working_3-way'!X624^(1/3)*SIN(('OddsRatio_working_3-way'!Y624+2*PI())/3)</f>
        <v>#VALUE!</v>
      </c>
      <c r="AE624" s="11" t="e">
        <f>'OddsRatio_working_3-way'!X624^(1/3)*SIN(('OddsRatio_working_3-way'!Y624+4*PI())/3)</f>
        <v>#VALUE!</v>
      </c>
      <c r="AF624" s="11" t="e">
        <f>-'OddsRatio_working_3-way'!U624/(3*'OddsRatio_working_3-way'!X624^(1/3))*COS(('OddsRatio_working_3-way'!Y624)/3)</f>
        <v>#VALUE!</v>
      </c>
      <c r="AG624" s="11" t="e">
        <f>-'OddsRatio_working_3-way'!U624/(3*'OddsRatio_working_3-way'!X624^(1/3))*COS(('OddsRatio_working_3-way'!Y624+2*PI())/3)</f>
        <v>#VALUE!</v>
      </c>
      <c r="AH624" s="11" t="e">
        <f>-'OddsRatio_working_3-way'!U624/(3*'OddsRatio_working_3-way'!X624^(1/3))*COS(('OddsRatio_working_3-way'!Y624+4*PI())/3)</f>
        <v>#VALUE!</v>
      </c>
      <c r="AI624" s="11" t="e">
        <f>'OddsRatio_working_3-way'!U624/(3*'OddsRatio_working_3-way'!X624^(1/3))*SIN(('OddsRatio_working_3-way'!Y624)/3)</f>
        <v>#VALUE!</v>
      </c>
      <c r="AJ624" s="11" t="e">
        <f>'OddsRatio_working_3-way'!U624/(3*'OddsRatio_working_3-way'!X624^(1/3))*SIN(('OddsRatio_working_3-way'!Y624+2*PI())/3)</f>
        <v>#VALUE!</v>
      </c>
      <c r="AK624" s="11" t="e">
        <f>'OddsRatio_working_3-way'!U624/(3*'OddsRatio_working_3-way'!X624^(1/3))*SIN(('OddsRatio_working_3-way'!Y624+4*PI())/3)</f>
        <v>#VALUE!</v>
      </c>
      <c r="AL624" s="11" t="e">
        <f>'OddsRatio_working_3-way'!Z624+'OddsRatio_working_3-way'!AF624</f>
        <v>#VALUE!</v>
      </c>
      <c r="AM624" s="11" t="e">
        <f>'OddsRatio_working_3-way'!AA624+'OddsRatio_working_3-way'!AG624</f>
        <v>#VALUE!</v>
      </c>
      <c r="AN624" s="11" t="e">
        <f>'OddsRatio_working_3-way'!AB624+'OddsRatio_working_3-way'!AH624</f>
        <v>#VALUE!</v>
      </c>
      <c r="AO624" s="11" t="e">
        <f>'OddsRatio_working_3-way'!AC624+'OddsRatio_working_3-way'!AI624</f>
        <v>#VALUE!</v>
      </c>
      <c r="AP624" s="11" t="e">
        <f>'OddsRatio_working_3-way'!AD624+'OddsRatio_working_3-way'!AJ624</f>
        <v>#VALUE!</v>
      </c>
      <c r="AQ624" s="11" t="e">
        <f>'OddsRatio_working_3-way'!AE624+'OddsRatio_working_3-way'!AK624</f>
        <v>#VALUE!</v>
      </c>
      <c r="AR624" s="10" t="str">
        <f>IF(A624="","",IF(('OddsRatio_working_3-way'!X624=0),IF(Q624&gt;0,-Q624^(1/3),(-Q624)^(1/3)),'OddsRatio_working_3-way'!AL624-'OddsRatio_working_3-way'!R624/3))</f>
        <v/>
      </c>
      <c r="AS624" s="11" t="e">
        <f>IF(('OddsRatio_working_3-way'!X624=0),IF(Q624&gt;0,-Q624^(1/3),(-Q624)^(1/3)),'OddsRatio_working_3-way'!AM624-'OddsRatio_working_3-way'!R624/3)</f>
        <v>#VALUE!</v>
      </c>
      <c r="AT624" s="11" t="e">
        <f>IF(('OddsRatio_working_3-way'!X624=0),IF(Q624&gt;0,-Q624^(1/3),(-Q624)^(1/3)),'OddsRatio_working_3-way'!AN624-'OddsRatio_working_3-way'!R624/3)</f>
        <v>#VALUE!</v>
      </c>
      <c r="AU624" s="11" t="e">
        <f>IF(('OddsRatio_working_3-way'!X624=0),0,'OddsRatio_working_3-way'!AO624)</f>
        <v>#VALUE!</v>
      </c>
      <c r="AV624" s="11" t="e">
        <f>IF(('OddsRatio_working_3-way'!X624=0),0,'OddsRatio_working_3-way'!AP624)</f>
        <v>#VALUE!</v>
      </c>
      <c r="AW624" s="11" t="e">
        <f>IF(('OddsRatio_working_3-way'!X624=0),0,'OddsRatio_working_3-way'!AQ624)</f>
        <v>#VALUE!</v>
      </c>
    </row>
    <row r="625" spans="1:49">
      <c r="A625" s="4" t="str">
        <f>IF('True_Odds_Calculator_3-way'!A626="","",'True_Odds_Calculator_3-way'!A626)</f>
        <v/>
      </c>
      <c r="B625" s="4" t="str">
        <f>IF('True_Odds_Calculator_3-way'!B626="","",'True_Odds_Calculator_3-way'!B626)</f>
        <v/>
      </c>
      <c r="C625" s="4" t="str">
        <f>IF('True_Odds_Calculator_3-way'!C626="","",'True_Odds_Calculator_3-way'!C626)</f>
        <v/>
      </c>
      <c r="D625" s="9" t="e">
        <f t="shared" si="130"/>
        <v>#VALUE!</v>
      </c>
      <c r="E625" s="9" t="e">
        <f t="shared" si="131"/>
        <v>#VALUE!</v>
      </c>
      <c r="F625" s="9" t="e">
        <f t="shared" si="132"/>
        <v>#VALUE!</v>
      </c>
      <c r="G625" s="9" t="str">
        <f t="shared" si="133"/>
        <v/>
      </c>
      <c r="H625" s="9" t="str">
        <f t="shared" si="134"/>
        <v/>
      </c>
      <c r="I625" s="9" t="str">
        <f t="shared" si="135"/>
        <v/>
      </c>
      <c r="J625" s="9" t="str">
        <f t="shared" si="136"/>
        <v/>
      </c>
      <c r="K625" s="11" t="e">
        <f t="shared" si="137"/>
        <v>#VALUE!</v>
      </c>
      <c r="L625" s="11" t="e">
        <f t="shared" si="138"/>
        <v>#VALUE!</v>
      </c>
      <c r="M625" s="11" t="e">
        <f t="shared" si="139"/>
        <v>#VALUE!</v>
      </c>
      <c r="N625" s="11" t="e">
        <f>'OddsRatio_working_3-way'!K625+'OddsRatio_working_3-way'!L625+'OddsRatio_working_3-way'!M625-('OddsRatio_working_3-way'!K625*'OddsRatio_working_3-way'!L625)-('OddsRatio_working_3-way'!K625*'OddsRatio_working_3-way'!M625)-('OddsRatio_working_3-way'!L625*'OddsRatio_working_3-way'!M625)+('OddsRatio_working_3-way'!K625*'OddsRatio_working_3-way'!L625*'OddsRatio_working_3-way'!M625)-1</f>
        <v>#VALUE!</v>
      </c>
      <c r="O625" s="11">
        <f>0</f>
        <v>0</v>
      </c>
      <c r="P625" s="11" t="e">
        <f>('OddsRatio_working_3-way'!K625*'OddsRatio_working_3-way'!L625)+('OddsRatio_working_3-way'!K625*'OddsRatio_working_3-way'!M625)+('OddsRatio_working_3-way'!L625*'OddsRatio_working_3-way'!M625)-(3*'OddsRatio_working_3-way'!K625*'OddsRatio_working_3-way'!L625*'OddsRatio_working_3-way'!M625)</f>
        <v>#VALUE!</v>
      </c>
      <c r="Q625" s="11" t="e">
        <f>2*'OddsRatio_working_3-way'!K625*'OddsRatio_working_3-way'!L625*'OddsRatio_working_3-way'!M625</f>
        <v>#VALUE!</v>
      </c>
      <c r="R625" s="11" t="e">
        <f t="shared" si="140"/>
        <v>#VALUE!</v>
      </c>
      <c r="S625" s="11" t="e">
        <f t="shared" si="141"/>
        <v>#VALUE!</v>
      </c>
      <c r="T625" s="11" t="e">
        <f t="shared" si="142"/>
        <v>#VALUE!</v>
      </c>
      <c r="U625" s="11" t="e">
        <f>'OddsRatio_working_3-way'!S625-'OddsRatio_working_3-way'!R625^2/3</f>
        <v>#VALUE!</v>
      </c>
      <c r="V625" s="11" t="e">
        <f>'OddsRatio_working_3-way'!S625*'OddsRatio_working_3-way'!R625/3-2*'OddsRatio_working_3-way'!R625^3/27-'OddsRatio_working_3-way'!T625</f>
        <v>#VALUE!</v>
      </c>
      <c r="W625" s="11" t="e">
        <f>'OddsRatio_working_3-way'!V625^2+4*'OddsRatio_working_3-way'!U625^3/27</f>
        <v>#VALUE!</v>
      </c>
      <c r="X625" s="11" t="e">
        <f>IF('OddsRatio_working_3-way'!W625&gt;0,IF(ABS('OddsRatio_working_3-way'!V625+SQRT('OddsRatio_working_3-way'!W625))/2&gt;0,ABS('OddsRatio_working_3-way'!V625+SQRT('OddsRatio_working_3-way'!W625))/2,ABS('OddsRatio_working_3-way'!V625-SQRT('OddsRatio_working_3-way'!W625))/2),SQRT(-'OddsRatio_working_3-way'!U625^3/27))</f>
        <v>#VALUE!</v>
      </c>
      <c r="Y625" s="11" t="e">
        <f>IF('OddsRatio_working_3-way'!W625&gt;=0,IF('OddsRatio_working_3-way'!V625+SQRT('OddsRatio_working_3-way'!W625)&gt;0,0,PI()),ACOS('OddsRatio_working_3-way'!V625/(2*'OddsRatio_working_3-way'!X625)))</f>
        <v>#VALUE!</v>
      </c>
      <c r="Z625" s="11" t="e">
        <f>'OddsRatio_working_3-way'!X625^(1/3)*COS('OddsRatio_working_3-way'!Y625/3)</f>
        <v>#VALUE!</v>
      </c>
      <c r="AA625" s="11" t="e">
        <f>'OddsRatio_working_3-way'!X625^(1/3)*COS(('OddsRatio_working_3-way'!Y625+2*PI())/3)</f>
        <v>#VALUE!</v>
      </c>
      <c r="AB625" s="11" t="e">
        <f>'OddsRatio_working_3-way'!X625^(1/3)*COS(('OddsRatio_working_3-way'!Y625+4*PI())/3)</f>
        <v>#VALUE!</v>
      </c>
      <c r="AC625" s="11" t="e">
        <f>'OddsRatio_working_3-way'!X625^(1/3)*SIN('OddsRatio_working_3-way'!Y625/3)</f>
        <v>#VALUE!</v>
      </c>
      <c r="AD625" s="11" t="e">
        <f>'OddsRatio_working_3-way'!X625^(1/3)*SIN(('OddsRatio_working_3-way'!Y625+2*PI())/3)</f>
        <v>#VALUE!</v>
      </c>
      <c r="AE625" s="11" t="e">
        <f>'OddsRatio_working_3-way'!X625^(1/3)*SIN(('OddsRatio_working_3-way'!Y625+4*PI())/3)</f>
        <v>#VALUE!</v>
      </c>
      <c r="AF625" s="11" t="e">
        <f>-'OddsRatio_working_3-way'!U625/(3*'OddsRatio_working_3-way'!X625^(1/3))*COS(('OddsRatio_working_3-way'!Y625)/3)</f>
        <v>#VALUE!</v>
      </c>
      <c r="AG625" s="11" t="e">
        <f>-'OddsRatio_working_3-way'!U625/(3*'OddsRatio_working_3-way'!X625^(1/3))*COS(('OddsRatio_working_3-way'!Y625+2*PI())/3)</f>
        <v>#VALUE!</v>
      </c>
      <c r="AH625" s="11" t="e">
        <f>-'OddsRatio_working_3-way'!U625/(3*'OddsRatio_working_3-way'!X625^(1/3))*COS(('OddsRatio_working_3-way'!Y625+4*PI())/3)</f>
        <v>#VALUE!</v>
      </c>
      <c r="AI625" s="11" t="e">
        <f>'OddsRatio_working_3-way'!U625/(3*'OddsRatio_working_3-way'!X625^(1/3))*SIN(('OddsRatio_working_3-way'!Y625)/3)</f>
        <v>#VALUE!</v>
      </c>
      <c r="AJ625" s="11" t="e">
        <f>'OddsRatio_working_3-way'!U625/(3*'OddsRatio_working_3-way'!X625^(1/3))*SIN(('OddsRatio_working_3-way'!Y625+2*PI())/3)</f>
        <v>#VALUE!</v>
      </c>
      <c r="AK625" s="11" t="e">
        <f>'OddsRatio_working_3-way'!U625/(3*'OddsRatio_working_3-way'!X625^(1/3))*SIN(('OddsRatio_working_3-way'!Y625+4*PI())/3)</f>
        <v>#VALUE!</v>
      </c>
      <c r="AL625" s="11" t="e">
        <f>'OddsRatio_working_3-way'!Z625+'OddsRatio_working_3-way'!AF625</f>
        <v>#VALUE!</v>
      </c>
      <c r="AM625" s="11" t="e">
        <f>'OddsRatio_working_3-way'!AA625+'OddsRatio_working_3-way'!AG625</f>
        <v>#VALUE!</v>
      </c>
      <c r="AN625" s="11" t="e">
        <f>'OddsRatio_working_3-way'!AB625+'OddsRatio_working_3-way'!AH625</f>
        <v>#VALUE!</v>
      </c>
      <c r="AO625" s="11" t="e">
        <f>'OddsRatio_working_3-way'!AC625+'OddsRatio_working_3-way'!AI625</f>
        <v>#VALUE!</v>
      </c>
      <c r="AP625" s="11" t="e">
        <f>'OddsRatio_working_3-way'!AD625+'OddsRatio_working_3-way'!AJ625</f>
        <v>#VALUE!</v>
      </c>
      <c r="AQ625" s="11" t="e">
        <f>'OddsRatio_working_3-way'!AE625+'OddsRatio_working_3-way'!AK625</f>
        <v>#VALUE!</v>
      </c>
      <c r="AR625" s="10" t="str">
        <f>IF(A625="","",IF(('OddsRatio_working_3-way'!X625=0),IF(Q625&gt;0,-Q625^(1/3),(-Q625)^(1/3)),'OddsRatio_working_3-way'!AL625-'OddsRatio_working_3-way'!R625/3))</f>
        <v/>
      </c>
      <c r="AS625" s="11" t="e">
        <f>IF(('OddsRatio_working_3-way'!X625=0),IF(Q625&gt;0,-Q625^(1/3),(-Q625)^(1/3)),'OddsRatio_working_3-way'!AM625-'OddsRatio_working_3-way'!R625/3)</f>
        <v>#VALUE!</v>
      </c>
      <c r="AT625" s="11" t="e">
        <f>IF(('OddsRatio_working_3-way'!X625=0),IF(Q625&gt;0,-Q625^(1/3),(-Q625)^(1/3)),'OddsRatio_working_3-way'!AN625-'OddsRatio_working_3-way'!R625/3)</f>
        <v>#VALUE!</v>
      </c>
      <c r="AU625" s="11" t="e">
        <f>IF(('OddsRatio_working_3-way'!X625=0),0,'OddsRatio_working_3-way'!AO625)</f>
        <v>#VALUE!</v>
      </c>
      <c r="AV625" s="11" t="e">
        <f>IF(('OddsRatio_working_3-way'!X625=0),0,'OddsRatio_working_3-way'!AP625)</f>
        <v>#VALUE!</v>
      </c>
      <c r="AW625" s="11" t="e">
        <f>IF(('OddsRatio_working_3-way'!X625=0),0,'OddsRatio_working_3-way'!AQ625)</f>
        <v>#VALUE!</v>
      </c>
    </row>
    <row r="626" spans="1:49">
      <c r="A626" s="4" t="str">
        <f>IF('True_Odds_Calculator_3-way'!A627="","",'True_Odds_Calculator_3-way'!A627)</f>
        <v/>
      </c>
      <c r="B626" s="4" t="str">
        <f>IF('True_Odds_Calculator_3-way'!B627="","",'True_Odds_Calculator_3-way'!B627)</f>
        <v/>
      </c>
      <c r="C626" s="4" t="str">
        <f>IF('True_Odds_Calculator_3-way'!C627="","",'True_Odds_Calculator_3-way'!C627)</f>
        <v/>
      </c>
      <c r="D626" s="9" t="e">
        <f t="shared" si="130"/>
        <v>#VALUE!</v>
      </c>
      <c r="E626" s="9" t="e">
        <f t="shared" si="131"/>
        <v>#VALUE!</v>
      </c>
      <c r="F626" s="9" t="e">
        <f t="shared" si="132"/>
        <v>#VALUE!</v>
      </c>
      <c r="G626" s="9" t="str">
        <f t="shared" si="133"/>
        <v/>
      </c>
      <c r="H626" s="9" t="str">
        <f t="shared" si="134"/>
        <v/>
      </c>
      <c r="I626" s="9" t="str">
        <f t="shared" si="135"/>
        <v/>
      </c>
      <c r="J626" s="9" t="str">
        <f t="shared" si="136"/>
        <v/>
      </c>
      <c r="K626" s="11" t="e">
        <f t="shared" si="137"/>
        <v>#VALUE!</v>
      </c>
      <c r="L626" s="11" t="e">
        <f t="shared" si="138"/>
        <v>#VALUE!</v>
      </c>
      <c r="M626" s="11" t="e">
        <f t="shared" si="139"/>
        <v>#VALUE!</v>
      </c>
      <c r="N626" s="11" t="e">
        <f>'OddsRatio_working_3-way'!K626+'OddsRatio_working_3-way'!L626+'OddsRatio_working_3-way'!M626-('OddsRatio_working_3-way'!K626*'OddsRatio_working_3-way'!L626)-('OddsRatio_working_3-way'!K626*'OddsRatio_working_3-way'!M626)-('OddsRatio_working_3-way'!L626*'OddsRatio_working_3-way'!M626)+('OddsRatio_working_3-way'!K626*'OddsRatio_working_3-way'!L626*'OddsRatio_working_3-way'!M626)-1</f>
        <v>#VALUE!</v>
      </c>
      <c r="O626" s="11">
        <f>0</f>
        <v>0</v>
      </c>
      <c r="P626" s="11" t="e">
        <f>('OddsRatio_working_3-way'!K626*'OddsRatio_working_3-way'!L626)+('OddsRatio_working_3-way'!K626*'OddsRatio_working_3-way'!M626)+('OddsRatio_working_3-way'!L626*'OddsRatio_working_3-way'!M626)-(3*'OddsRatio_working_3-way'!K626*'OddsRatio_working_3-way'!L626*'OddsRatio_working_3-way'!M626)</f>
        <v>#VALUE!</v>
      </c>
      <c r="Q626" s="11" t="e">
        <f>2*'OddsRatio_working_3-way'!K626*'OddsRatio_working_3-way'!L626*'OddsRatio_working_3-way'!M626</f>
        <v>#VALUE!</v>
      </c>
      <c r="R626" s="11" t="e">
        <f t="shared" si="140"/>
        <v>#VALUE!</v>
      </c>
      <c r="S626" s="11" t="e">
        <f t="shared" si="141"/>
        <v>#VALUE!</v>
      </c>
      <c r="T626" s="11" t="e">
        <f t="shared" si="142"/>
        <v>#VALUE!</v>
      </c>
      <c r="U626" s="11" t="e">
        <f>'OddsRatio_working_3-way'!S626-'OddsRatio_working_3-way'!R626^2/3</f>
        <v>#VALUE!</v>
      </c>
      <c r="V626" s="11" t="e">
        <f>'OddsRatio_working_3-way'!S626*'OddsRatio_working_3-way'!R626/3-2*'OddsRatio_working_3-way'!R626^3/27-'OddsRatio_working_3-way'!T626</f>
        <v>#VALUE!</v>
      </c>
      <c r="W626" s="11" t="e">
        <f>'OddsRatio_working_3-way'!V626^2+4*'OddsRatio_working_3-way'!U626^3/27</f>
        <v>#VALUE!</v>
      </c>
      <c r="X626" s="11" t="e">
        <f>IF('OddsRatio_working_3-way'!W626&gt;0,IF(ABS('OddsRatio_working_3-way'!V626+SQRT('OddsRatio_working_3-way'!W626))/2&gt;0,ABS('OddsRatio_working_3-way'!V626+SQRT('OddsRatio_working_3-way'!W626))/2,ABS('OddsRatio_working_3-way'!V626-SQRT('OddsRatio_working_3-way'!W626))/2),SQRT(-'OddsRatio_working_3-way'!U626^3/27))</f>
        <v>#VALUE!</v>
      </c>
      <c r="Y626" s="11" t="e">
        <f>IF('OddsRatio_working_3-way'!W626&gt;=0,IF('OddsRatio_working_3-way'!V626+SQRT('OddsRatio_working_3-way'!W626)&gt;0,0,PI()),ACOS('OddsRatio_working_3-way'!V626/(2*'OddsRatio_working_3-way'!X626)))</f>
        <v>#VALUE!</v>
      </c>
      <c r="Z626" s="11" t="e">
        <f>'OddsRatio_working_3-way'!X626^(1/3)*COS('OddsRatio_working_3-way'!Y626/3)</f>
        <v>#VALUE!</v>
      </c>
      <c r="AA626" s="11" t="e">
        <f>'OddsRatio_working_3-way'!X626^(1/3)*COS(('OddsRatio_working_3-way'!Y626+2*PI())/3)</f>
        <v>#VALUE!</v>
      </c>
      <c r="AB626" s="11" t="e">
        <f>'OddsRatio_working_3-way'!X626^(1/3)*COS(('OddsRatio_working_3-way'!Y626+4*PI())/3)</f>
        <v>#VALUE!</v>
      </c>
      <c r="AC626" s="11" t="e">
        <f>'OddsRatio_working_3-way'!X626^(1/3)*SIN('OddsRatio_working_3-way'!Y626/3)</f>
        <v>#VALUE!</v>
      </c>
      <c r="AD626" s="11" t="e">
        <f>'OddsRatio_working_3-way'!X626^(1/3)*SIN(('OddsRatio_working_3-way'!Y626+2*PI())/3)</f>
        <v>#VALUE!</v>
      </c>
      <c r="AE626" s="11" t="e">
        <f>'OddsRatio_working_3-way'!X626^(1/3)*SIN(('OddsRatio_working_3-way'!Y626+4*PI())/3)</f>
        <v>#VALUE!</v>
      </c>
      <c r="AF626" s="11" t="e">
        <f>-'OddsRatio_working_3-way'!U626/(3*'OddsRatio_working_3-way'!X626^(1/3))*COS(('OddsRatio_working_3-way'!Y626)/3)</f>
        <v>#VALUE!</v>
      </c>
      <c r="AG626" s="11" t="e">
        <f>-'OddsRatio_working_3-way'!U626/(3*'OddsRatio_working_3-way'!X626^(1/3))*COS(('OddsRatio_working_3-way'!Y626+2*PI())/3)</f>
        <v>#VALUE!</v>
      </c>
      <c r="AH626" s="11" t="e">
        <f>-'OddsRatio_working_3-way'!U626/(3*'OddsRatio_working_3-way'!X626^(1/3))*COS(('OddsRatio_working_3-way'!Y626+4*PI())/3)</f>
        <v>#VALUE!</v>
      </c>
      <c r="AI626" s="11" t="e">
        <f>'OddsRatio_working_3-way'!U626/(3*'OddsRatio_working_3-way'!X626^(1/3))*SIN(('OddsRatio_working_3-way'!Y626)/3)</f>
        <v>#VALUE!</v>
      </c>
      <c r="AJ626" s="11" t="e">
        <f>'OddsRatio_working_3-way'!U626/(3*'OddsRatio_working_3-way'!X626^(1/3))*SIN(('OddsRatio_working_3-way'!Y626+2*PI())/3)</f>
        <v>#VALUE!</v>
      </c>
      <c r="AK626" s="11" t="e">
        <f>'OddsRatio_working_3-way'!U626/(3*'OddsRatio_working_3-way'!X626^(1/3))*SIN(('OddsRatio_working_3-way'!Y626+4*PI())/3)</f>
        <v>#VALUE!</v>
      </c>
      <c r="AL626" s="11" t="e">
        <f>'OddsRatio_working_3-way'!Z626+'OddsRatio_working_3-way'!AF626</f>
        <v>#VALUE!</v>
      </c>
      <c r="AM626" s="11" t="e">
        <f>'OddsRatio_working_3-way'!AA626+'OddsRatio_working_3-way'!AG626</f>
        <v>#VALUE!</v>
      </c>
      <c r="AN626" s="11" t="e">
        <f>'OddsRatio_working_3-way'!AB626+'OddsRatio_working_3-way'!AH626</f>
        <v>#VALUE!</v>
      </c>
      <c r="AO626" s="11" t="e">
        <f>'OddsRatio_working_3-way'!AC626+'OddsRatio_working_3-way'!AI626</f>
        <v>#VALUE!</v>
      </c>
      <c r="AP626" s="11" t="e">
        <f>'OddsRatio_working_3-way'!AD626+'OddsRatio_working_3-way'!AJ626</f>
        <v>#VALUE!</v>
      </c>
      <c r="AQ626" s="11" t="e">
        <f>'OddsRatio_working_3-way'!AE626+'OddsRatio_working_3-way'!AK626</f>
        <v>#VALUE!</v>
      </c>
      <c r="AR626" s="10" t="str">
        <f>IF(A626="","",IF(('OddsRatio_working_3-way'!X626=0),IF(Q626&gt;0,-Q626^(1/3),(-Q626)^(1/3)),'OddsRatio_working_3-way'!AL626-'OddsRatio_working_3-way'!R626/3))</f>
        <v/>
      </c>
      <c r="AS626" s="11" t="e">
        <f>IF(('OddsRatio_working_3-way'!X626=0),IF(Q626&gt;0,-Q626^(1/3),(-Q626)^(1/3)),'OddsRatio_working_3-way'!AM626-'OddsRatio_working_3-way'!R626/3)</f>
        <v>#VALUE!</v>
      </c>
      <c r="AT626" s="11" t="e">
        <f>IF(('OddsRatio_working_3-way'!X626=0),IF(Q626&gt;0,-Q626^(1/3),(-Q626)^(1/3)),'OddsRatio_working_3-way'!AN626-'OddsRatio_working_3-way'!R626/3)</f>
        <v>#VALUE!</v>
      </c>
      <c r="AU626" s="11" t="e">
        <f>IF(('OddsRatio_working_3-way'!X626=0),0,'OddsRatio_working_3-way'!AO626)</f>
        <v>#VALUE!</v>
      </c>
      <c r="AV626" s="11" t="e">
        <f>IF(('OddsRatio_working_3-way'!X626=0),0,'OddsRatio_working_3-way'!AP626)</f>
        <v>#VALUE!</v>
      </c>
      <c r="AW626" s="11" t="e">
        <f>IF(('OddsRatio_working_3-way'!X626=0),0,'OddsRatio_working_3-way'!AQ626)</f>
        <v>#VALUE!</v>
      </c>
    </row>
    <row r="627" spans="1:49">
      <c r="A627" s="4" t="str">
        <f>IF('True_Odds_Calculator_3-way'!A628="","",'True_Odds_Calculator_3-way'!A628)</f>
        <v/>
      </c>
      <c r="B627" s="4" t="str">
        <f>IF('True_Odds_Calculator_3-way'!B628="","",'True_Odds_Calculator_3-way'!B628)</f>
        <v/>
      </c>
      <c r="C627" s="4" t="str">
        <f>IF('True_Odds_Calculator_3-way'!C628="","",'True_Odds_Calculator_3-way'!C628)</f>
        <v/>
      </c>
      <c r="D627" s="9" t="e">
        <f t="shared" si="130"/>
        <v>#VALUE!</v>
      </c>
      <c r="E627" s="9" t="e">
        <f t="shared" si="131"/>
        <v>#VALUE!</v>
      </c>
      <c r="F627" s="9" t="e">
        <f t="shared" si="132"/>
        <v>#VALUE!</v>
      </c>
      <c r="G627" s="9" t="str">
        <f t="shared" si="133"/>
        <v/>
      </c>
      <c r="H627" s="9" t="str">
        <f t="shared" si="134"/>
        <v/>
      </c>
      <c r="I627" s="9" t="str">
        <f t="shared" si="135"/>
        <v/>
      </c>
      <c r="J627" s="9" t="str">
        <f t="shared" si="136"/>
        <v/>
      </c>
      <c r="K627" s="11" t="e">
        <f t="shared" si="137"/>
        <v>#VALUE!</v>
      </c>
      <c r="L627" s="11" t="e">
        <f t="shared" si="138"/>
        <v>#VALUE!</v>
      </c>
      <c r="M627" s="11" t="e">
        <f t="shared" si="139"/>
        <v>#VALUE!</v>
      </c>
      <c r="N627" s="11" t="e">
        <f>'OddsRatio_working_3-way'!K627+'OddsRatio_working_3-way'!L627+'OddsRatio_working_3-way'!M627-('OddsRatio_working_3-way'!K627*'OddsRatio_working_3-way'!L627)-('OddsRatio_working_3-way'!K627*'OddsRatio_working_3-way'!M627)-('OddsRatio_working_3-way'!L627*'OddsRatio_working_3-way'!M627)+('OddsRatio_working_3-way'!K627*'OddsRatio_working_3-way'!L627*'OddsRatio_working_3-way'!M627)-1</f>
        <v>#VALUE!</v>
      </c>
      <c r="O627" s="11">
        <f>0</f>
        <v>0</v>
      </c>
      <c r="P627" s="11" t="e">
        <f>('OddsRatio_working_3-way'!K627*'OddsRatio_working_3-way'!L627)+('OddsRatio_working_3-way'!K627*'OddsRatio_working_3-way'!M627)+('OddsRatio_working_3-way'!L627*'OddsRatio_working_3-way'!M627)-(3*'OddsRatio_working_3-way'!K627*'OddsRatio_working_3-way'!L627*'OddsRatio_working_3-way'!M627)</f>
        <v>#VALUE!</v>
      </c>
      <c r="Q627" s="11" t="e">
        <f>2*'OddsRatio_working_3-way'!K627*'OddsRatio_working_3-way'!L627*'OddsRatio_working_3-way'!M627</f>
        <v>#VALUE!</v>
      </c>
      <c r="R627" s="11" t="e">
        <f t="shared" si="140"/>
        <v>#VALUE!</v>
      </c>
      <c r="S627" s="11" t="e">
        <f t="shared" si="141"/>
        <v>#VALUE!</v>
      </c>
      <c r="T627" s="11" t="e">
        <f t="shared" si="142"/>
        <v>#VALUE!</v>
      </c>
      <c r="U627" s="11" t="e">
        <f>'OddsRatio_working_3-way'!S627-'OddsRatio_working_3-way'!R627^2/3</f>
        <v>#VALUE!</v>
      </c>
      <c r="V627" s="11" t="e">
        <f>'OddsRatio_working_3-way'!S627*'OddsRatio_working_3-way'!R627/3-2*'OddsRatio_working_3-way'!R627^3/27-'OddsRatio_working_3-way'!T627</f>
        <v>#VALUE!</v>
      </c>
      <c r="W627" s="11" t="e">
        <f>'OddsRatio_working_3-way'!V627^2+4*'OddsRatio_working_3-way'!U627^3/27</f>
        <v>#VALUE!</v>
      </c>
      <c r="X627" s="11" t="e">
        <f>IF('OddsRatio_working_3-way'!W627&gt;0,IF(ABS('OddsRatio_working_3-way'!V627+SQRT('OddsRatio_working_3-way'!W627))/2&gt;0,ABS('OddsRatio_working_3-way'!V627+SQRT('OddsRatio_working_3-way'!W627))/2,ABS('OddsRatio_working_3-way'!V627-SQRT('OddsRatio_working_3-way'!W627))/2),SQRT(-'OddsRatio_working_3-way'!U627^3/27))</f>
        <v>#VALUE!</v>
      </c>
      <c r="Y627" s="11" t="e">
        <f>IF('OddsRatio_working_3-way'!W627&gt;=0,IF('OddsRatio_working_3-way'!V627+SQRT('OddsRatio_working_3-way'!W627)&gt;0,0,PI()),ACOS('OddsRatio_working_3-way'!V627/(2*'OddsRatio_working_3-way'!X627)))</f>
        <v>#VALUE!</v>
      </c>
      <c r="Z627" s="11" t="e">
        <f>'OddsRatio_working_3-way'!X627^(1/3)*COS('OddsRatio_working_3-way'!Y627/3)</f>
        <v>#VALUE!</v>
      </c>
      <c r="AA627" s="11" t="e">
        <f>'OddsRatio_working_3-way'!X627^(1/3)*COS(('OddsRatio_working_3-way'!Y627+2*PI())/3)</f>
        <v>#VALUE!</v>
      </c>
      <c r="AB627" s="11" t="e">
        <f>'OddsRatio_working_3-way'!X627^(1/3)*COS(('OddsRatio_working_3-way'!Y627+4*PI())/3)</f>
        <v>#VALUE!</v>
      </c>
      <c r="AC627" s="11" t="e">
        <f>'OddsRatio_working_3-way'!X627^(1/3)*SIN('OddsRatio_working_3-way'!Y627/3)</f>
        <v>#VALUE!</v>
      </c>
      <c r="AD627" s="11" t="e">
        <f>'OddsRatio_working_3-way'!X627^(1/3)*SIN(('OddsRatio_working_3-way'!Y627+2*PI())/3)</f>
        <v>#VALUE!</v>
      </c>
      <c r="AE627" s="11" t="e">
        <f>'OddsRatio_working_3-way'!X627^(1/3)*SIN(('OddsRatio_working_3-way'!Y627+4*PI())/3)</f>
        <v>#VALUE!</v>
      </c>
      <c r="AF627" s="11" t="e">
        <f>-'OddsRatio_working_3-way'!U627/(3*'OddsRatio_working_3-way'!X627^(1/3))*COS(('OddsRatio_working_3-way'!Y627)/3)</f>
        <v>#VALUE!</v>
      </c>
      <c r="AG627" s="11" t="e">
        <f>-'OddsRatio_working_3-way'!U627/(3*'OddsRatio_working_3-way'!X627^(1/3))*COS(('OddsRatio_working_3-way'!Y627+2*PI())/3)</f>
        <v>#VALUE!</v>
      </c>
      <c r="AH627" s="11" t="e">
        <f>-'OddsRatio_working_3-way'!U627/(3*'OddsRatio_working_3-way'!X627^(1/3))*COS(('OddsRatio_working_3-way'!Y627+4*PI())/3)</f>
        <v>#VALUE!</v>
      </c>
      <c r="AI627" s="11" t="e">
        <f>'OddsRatio_working_3-way'!U627/(3*'OddsRatio_working_3-way'!X627^(1/3))*SIN(('OddsRatio_working_3-way'!Y627)/3)</f>
        <v>#VALUE!</v>
      </c>
      <c r="AJ627" s="11" t="e">
        <f>'OddsRatio_working_3-way'!U627/(3*'OddsRatio_working_3-way'!X627^(1/3))*SIN(('OddsRatio_working_3-way'!Y627+2*PI())/3)</f>
        <v>#VALUE!</v>
      </c>
      <c r="AK627" s="11" t="e">
        <f>'OddsRatio_working_3-way'!U627/(3*'OddsRatio_working_3-way'!X627^(1/3))*SIN(('OddsRatio_working_3-way'!Y627+4*PI())/3)</f>
        <v>#VALUE!</v>
      </c>
      <c r="AL627" s="11" t="e">
        <f>'OddsRatio_working_3-way'!Z627+'OddsRatio_working_3-way'!AF627</f>
        <v>#VALUE!</v>
      </c>
      <c r="AM627" s="11" t="e">
        <f>'OddsRatio_working_3-way'!AA627+'OddsRatio_working_3-way'!AG627</f>
        <v>#VALUE!</v>
      </c>
      <c r="AN627" s="11" t="e">
        <f>'OddsRatio_working_3-way'!AB627+'OddsRatio_working_3-way'!AH627</f>
        <v>#VALUE!</v>
      </c>
      <c r="AO627" s="11" t="e">
        <f>'OddsRatio_working_3-way'!AC627+'OddsRatio_working_3-way'!AI627</f>
        <v>#VALUE!</v>
      </c>
      <c r="AP627" s="11" t="e">
        <f>'OddsRatio_working_3-way'!AD627+'OddsRatio_working_3-way'!AJ627</f>
        <v>#VALUE!</v>
      </c>
      <c r="AQ627" s="11" t="e">
        <f>'OddsRatio_working_3-way'!AE627+'OddsRatio_working_3-way'!AK627</f>
        <v>#VALUE!</v>
      </c>
      <c r="AR627" s="10" t="str">
        <f>IF(A627="","",IF(('OddsRatio_working_3-way'!X627=0),IF(Q627&gt;0,-Q627^(1/3),(-Q627)^(1/3)),'OddsRatio_working_3-way'!AL627-'OddsRatio_working_3-way'!R627/3))</f>
        <v/>
      </c>
      <c r="AS627" s="11" t="e">
        <f>IF(('OddsRatio_working_3-way'!X627=0),IF(Q627&gt;0,-Q627^(1/3),(-Q627)^(1/3)),'OddsRatio_working_3-way'!AM627-'OddsRatio_working_3-way'!R627/3)</f>
        <v>#VALUE!</v>
      </c>
      <c r="AT627" s="11" t="e">
        <f>IF(('OddsRatio_working_3-way'!X627=0),IF(Q627&gt;0,-Q627^(1/3),(-Q627)^(1/3)),'OddsRatio_working_3-way'!AN627-'OddsRatio_working_3-way'!R627/3)</f>
        <v>#VALUE!</v>
      </c>
      <c r="AU627" s="11" t="e">
        <f>IF(('OddsRatio_working_3-way'!X627=0),0,'OddsRatio_working_3-way'!AO627)</f>
        <v>#VALUE!</v>
      </c>
      <c r="AV627" s="11" t="e">
        <f>IF(('OddsRatio_working_3-way'!X627=0),0,'OddsRatio_working_3-way'!AP627)</f>
        <v>#VALUE!</v>
      </c>
      <c r="AW627" s="11" t="e">
        <f>IF(('OddsRatio_working_3-way'!X627=0),0,'OddsRatio_working_3-way'!AQ627)</f>
        <v>#VALUE!</v>
      </c>
    </row>
    <row r="628" spans="1:49">
      <c r="A628" s="4" t="str">
        <f>IF('True_Odds_Calculator_3-way'!A629="","",'True_Odds_Calculator_3-way'!A629)</f>
        <v/>
      </c>
      <c r="B628" s="4" t="str">
        <f>IF('True_Odds_Calculator_3-way'!B629="","",'True_Odds_Calculator_3-way'!B629)</f>
        <v/>
      </c>
      <c r="C628" s="4" t="str">
        <f>IF('True_Odds_Calculator_3-way'!C629="","",'True_Odds_Calculator_3-way'!C629)</f>
        <v/>
      </c>
      <c r="D628" s="9" t="e">
        <f t="shared" si="130"/>
        <v>#VALUE!</v>
      </c>
      <c r="E628" s="9" t="e">
        <f t="shared" si="131"/>
        <v>#VALUE!</v>
      </c>
      <c r="F628" s="9" t="e">
        <f t="shared" si="132"/>
        <v>#VALUE!</v>
      </c>
      <c r="G628" s="9" t="str">
        <f t="shared" si="133"/>
        <v/>
      </c>
      <c r="H628" s="9" t="str">
        <f t="shared" si="134"/>
        <v/>
      </c>
      <c r="I628" s="9" t="str">
        <f t="shared" si="135"/>
        <v/>
      </c>
      <c r="J628" s="9" t="str">
        <f t="shared" si="136"/>
        <v/>
      </c>
      <c r="K628" s="11" t="e">
        <f t="shared" si="137"/>
        <v>#VALUE!</v>
      </c>
      <c r="L628" s="11" t="e">
        <f t="shared" si="138"/>
        <v>#VALUE!</v>
      </c>
      <c r="M628" s="11" t="e">
        <f t="shared" si="139"/>
        <v>#VALUE!</v>
      </c>
      <c r="N628" s="11" t="e">
        <f>'OddsRatio_working_3-way'!K628+'OddsRatio_working_3-way'!L628+'OddsRatio_working_3-way'!M628-('OddsRatio_working_3-way'!K628*'OddsRatio_working_3-way'!L628)-('OddsRatio_working_3-way'!K628*'OddsRatio_working_3-way'!M628)-('OddsRatio_working_3-way'!L628*'OddsRatio_working_3-way'!M628)+('OddsRatio_working_3-way'!K628*'OddsRatio_working_3-way'!L628*'OddsRatio_working_3-way'!M628)-1</f>
        <v>#VALUE!</v>
      </c>
      <c r="O628" s="11">
        <f>0</f>
        <v>0</v>
      </c>
      <c r="P628" s="11" t="e">
        <f>('OddsRatio_working_3-way'!K628*'OddsRatio_working_3-way'!L628)+('OddsRatio_working_3-way'!K628*'OddsRatio_working_3-way'!M628)+('OddsRatio_working_3-way'!L628*'OddsRatio_working_3-way'!M628)-(3*'OddsRatio_working_3-way'!K628*'OddsRatio_working_3-way'!L628*'OddsRatio_working_3-way'!M628)</f>
        <v>#VALUE!</v>
      </c>
      <c r="Q628" s="11" t="e">
        <f>2*'OddsRatio_working_3-way'!K628*'OddsRatio_working_3-way'!L628*'OddsRatio_working_3-way'!M628</f>
        <v>#VALUE!</v>
      </c>
      <c r="R628" s="11" t="e">
        <f t="shared" si="140"/>
        <v>#VALUE!</v>
      </c>
      <c r="S628" s="11" t="e">
        <f t="shared" si="141"/>
        <v>#VALUE!</v>
      </c>
      <c r="T628" s="11" t="e">
        <f t="shared" si="142"/>
        <v>#VALUE!</v>
      </c>
      <c r="U628" s="11" t="e">
        <f>'OddsRatio_working_3-way'!S628-'OddsRatio_working_3-way'!R628^2/3</f>
        <v>#VALUE!</v>
      </c>
      <c r="V628" s="11" t="e">
        <f>'OddsRatio_working_3-way'!S628*'OddsRatio_working_3-way'!R628/3-2*'OddsRatio_working_3-way'!R628^3/27-'OddsRatio_working_3-way'!T628</f>
        <v>#VALUE!</v>
      </c>
      <c r="W628" s="11" t="e">
        <f>'OddsRatio_working_3-way'!V628^2+4*'OddsRatio_working_3-way'!U628^3/27</f>
        <v>#VALUE!</v>
      </c>
      <c r="X628" s="11" t="e">
        <f>IF('OddsRatio_working_3-way'!W628&gt;0,IF(ABS('OddsRatio_working_3-way'!V628+SQRT('OddsRatio_working_3-way'!W628))/2&gt;0,ABS('OddsRatio_working_3-way'!V628+SQRT('OddsRatio_working_3-way'!W628))/2,ABS('OddsRatio_working_3-way'!V628-SQRT('OddsRatio_working_3-way'!W628))/2),SQRT(-'OddsRatio_working_3-way'!U628^3/27))</f>
        <v>#VALUE!</v>
      </c>
      <c r="Y628" s="11" t="e">
        <f>IF('OddsRatio_working_3-way'!W628&gt;=0,IF('OddsRatio_working_3-way'!V628+SQRT('OddsRatio_working_3-way'!W628)&gt;0,0,PI()),ACOS('OddsRatio_working_3-way'!V628/(2*'OddsRatio_working_3-way'!X628)))</f>
        <v>#VALUE!</v>
      </c>
      <c r="Z628" s="11" t="e">
        <f>'OddsRatio_working_3-way'!X628^(1/3)*COS('OddsRatio_working_3-way'!Y628/3)</f>
        <v>#VALUE!</v>
      </c>
      <c r="AA628" s="11" t="e">
        <f>'OddsRatio_working_3-way'!X628^(1/3)*COS(('OddsRatio_working_3-way'!Y628+2*PI())/3)</f>
        <v>#VALUE!</v>
      </c>
      <c r="AB628" s="11" t="e">
        <f>'OddsRatio_working_3-way'!X628^(1/3)*COS(('OddsRatio_working_3-way'!Y628+4*PI())/3)</f>
        <v>#VALUE!</v>
      </c>
      <c r="AC628" s="11" t="e">
        <f>'OddsRatio_working_3-way'!X628^(1/3)*SIN('OddsRatio_working_3-way'!Y628/3)</f>
        <v>#VALUE!</v>
      </c>
      <c r="AD628" s="11" t="e">
        <f>'OddsRatio_working_3-way'!X628^(1/3)*SIN(('OddsRatio_working_3-way'!Y628+2*PI())/3)</f>
        <v>#VALUE!</v>
      </c>
      <c r="AE628" s="11" t="e">
        <f>'OddsRatio_working_3-way'!X628^(1/3)*SIN(('OddsRatio_working_3-way'!Y628+4*PI())/3)</f>
        <v>#VALUE!</v>
      </c>
      <c r="AF628" s="11" t="e">
        <f>-'OddsRatio_working_3-way'!U628/(3*'OddsRatio_working_3-way'!X628^(1/3))*COS(('OddsRatio_working_3-way'!Y628)/3)</f>
        <v>#VALUE!</v>
      </c>
      <c r="AG628" s="11" t="e">
        <f>-'OddsRatio_working_3-way'!U628/(3*'OddsRatio_working_3-way'!X628^(1/3))*COS(('OddsRatio_working_3-way'!Y628+2*PI())/3)</f>
        <v>#VALUE!</v>
      </c>
      <c r="AH628" s="11" t="e">
        <f>-'OddsRatio_working_3-way'!U628/(3*'OddsRatio_working_3-way'!X628^(1/3))*COS(('OddsRatio_working_3-way'!Y628+4*PI())/3)</f>
        <v>#VALUE!</v>
      </c>
      <c r="AI628" s="11" t="e">
        <f>'OddsRatio_working_3-way'!U628/(3*'OddsRatio_working_3-way'!X628^(1/3))*SIN(('OddsRatio_working_3-way'!Y628)/3)</f>
        <v>#VALUE!</v>
      </c>
      <c r="AJ628" s="11" t="e">
        <f>'OddsRatio_working_3-way'!U628/(3*'OddsRatio_working_3-way'!X628^(1/3))*SIN(('OddsRatio_working_3-way'!Y628+2*PI())/3)</f>
        <v>#VALUE!</v>
      </c>
      <c r="AK628" s="11" t="e">
        <f>'OddsRatio_working_3-way'!U628/(3*'OddsRatio_working_3-way'!X628^(1/3))*SIN(('OddsRatio_working_3-way'!Y628+4*PI())/3)</f>
        <v>#VALUE!</v>
      </c>
      <c r="AL628" s="11" t="e">
        <f>'OddsRatio_working_3-way'!Z628+'OddsRatio_working_3-way'!AF628</f>
        <v>#VALUE!</v>
      </c>
      <c r="AM628" s="11" t="e">
        <f>'OddsRatio_working_3-way'!AA628+'OddsRatio_working_3-way'!AG628</f>
        <v>#VALUE!</v>
      </c>
      <c r="AN628" s="11" t="e">
        <f>'OddsRatio_working_3-way'!AB628+'OddsRatio_working_3-way'!AH628</f>
        <v>#VALUE!</v>
      </c>
      <c r="AO628" s="11" t="e">
        <f>'OddsRatio_working_3-way'!AC628+'OddsRatio_working_3-way'!AI628</f>
        <v>#VALUE!</v>
      </c>
      <c r="AP628" s="11" t="e">
        <f>'OddsRatio_working_3-way'!AD628+'OddsRatio_working_3-way'!AJ628</f>
        <v>#VALUE!</v>
      </c>
      <c r="AQ628" s="11" t="e">
        <f>'OddsRatio_working_3-way'!AE628+'OddsRatio_working_3-way'!AK628</f>
        <v>#VALUE!</v>
      </c>
      <c r="AR628" s="10" t="str">
        <f>IF(A628="","",IF(('OddsRatio_working_3-way'!X628=0),IF(Q628&gt;0,-Q628^(1/3),(-Q628)^(1/3)),'OddsRatio_working_3-way'!AL628-'OddsRatio_working_3-way'!R628/3))</f>
        <v/>
      </c>
      <c r="AS628" s="11" t="e">
        <f>IF(('OddsRatio_working_3-way'!X628=0),IF(Q628&gt;0,-Q628^(1/3),(-Q628)^(1/3)),'OddsRatio_working_3-way'!AM628-'OddsRatio_working_3-way'!R628/3)</f>
        <v>#VALUE!</v>
      </c>
      <c r="AT628" s="11" t="e">
        <f>IF(('OddsRatio_working_3-way'!X628=0),IF(Q628&gt;0,-Q628^(1/3),(-Q628)^(1/3)),'OddsRatio_working_3-way'!AN628-'OddsRatio_working_3-way'!R628/3)</f>
        <v>#VALUE!</v>
      </c>
      <c r="AU628" s="11" t="e">
        <f>IF(('OddsRatio_working_3-way'!X628=0),0,'OddsRatio_working_3-way'!AO628)</f>
        <v>#VALUE!</v>
      </c>
      <c r="AV628" s="11" t="e">
        <f>IF(('OddsRatio_working_3-way'!X628=0),0,'OddsRatio_working_3-way'!AP628)</f>
        <v>#VALUE!</v>
      </c>
      <c r="AW628" s="11" t="e">
        <f>IF(('OddsRatio_working_3-way'!X628=0),0,'OddsRatio_working_3-way'!AQ628)</f>
        <v>#VALUE!</v>
      </c>
    </row>
    <row r="629" spans="1:49">
      <c r="A629" s="4" t="str">
        <f>IF('True_Odds_Calculator_3-way'!A630="","",'True_Odds_Calculator_3-way'!A630)</f>
        <v/>
      </c>
      <c r="B629" s="4" t="str">
        <f>IF('True_Odds_Calculator_3-way'!B630="","",'True_Odds_Calculator_3-way'!B630)</f>
        <v/>
      </c>
      <c r="C629" s="4" t="str">
        <f>IF('True_Odds_Calculator_3-way'!C630="","",'True_Odds_Calculator_3-way'!C630)</f>
        <v/>
      </c>
      <c r="D629" s="9" t="e">
        <f t="shared" si="130"/>
        <v>#VALUE!</v>
      </c>
      <c r="E629" s="9" t="e">
        <f t="shared" si="131"/>
        <v>#VALUE!</v>
      </c>
      <c r="F629" s="9" t="e">
        <f t="shared" si="132"/>
        <v>#VALUE!</v>
      </c>
      <c r="G629" s="9" t="str">
        <f t="shared" si="133"/>
        <v/>
      </c>
      <c r="H629" s="9" t="str">
        <f t="shared" si="134"/>
        <v/>
      </c>
      <c r="I629" s="9" t="str">
        <f t="shared" si="135"/>
        <v/>
      </c>
      <c r="J629" s="9" t="str">
        <f t="shared" si="136"/>
        <v/>
      </c>
      <c r="K629" s="11" t="e">
        <f t="shared" si="137"/>
        <v>#VALUE!</v>
      </c>
      <c r="L629" s="11" t="e">
        <f t="shared" si="138"/>
        <v>#VALUE!</v>
      </c>
      <c r="M629" s="11" t="e">
        <f t="shared" si="139"/>
        <v>#VALUE!</v>
      </c>
      <c r="N629" s="11" t="e">
        <f>'OddsRatio_working_3-way'!K629+'OddsRatio_working_3-way'!L629+'OddsRatio_working_3-way'!M629-('OddsRatio_working_3-way'!K629*'OddsRatio_working_3-way'!L629)-('OddsRatio_working_3-way'!K629*'OddsRatio_working_3-way'!M629)-('OddsRatio_working_3-way'!L629*'OddsRatio_working_3-way'!M629)+('OddsRatio_working_3-way'!K629*'OddsRatio_working_3-way'!L629*'OddsRatio_working_3-way'!M629)-1</f>
        <v>#VALUE!</v>
      </c>
      <c r="O629" s="11">
        <f>0</f>
        <v>0</v>
      </c>
      <c r="P629" s="11" t="e">
        <f>('OddsRatio_working_3-way'!K629*'OddsRatio_working_3-way'!L629)+('OddsRatio_working_3-way'!K629*'OddsRatio_working_3-way'!M629)+('OddsRatio_working_3-way'!L629*'OddsRatio_working_3-way'!M629)-(3*'OddsRatio_working_3-way'!K629*'OddsRatio_working_3-way'!L629*'OddsRatio_working_3-way'!M629)</f>
        <v>#VALUE!</v>
      </c>
      <c r="Q629" s="11" t="e">
        <f>2*'OddsRatio_working_3-way'!K629*'OddsRatio_working_3-way'!L629*'OddsRatio_working_3-way'!M629</f>
        <v>#VALUE!</v>
      </c>
      <c r="R629" s="11" t="e">
        <f t="shared" si="140"/>
        <v>#VALUE!</v>
      </c>
      <c r="S629" s="11" t="e">
        <f t="shared" si="141"/>
        <v>#VALUE!</v>
      </c>
      <c r="T629" s="11" t="e">
        <f t="shared" si="142"/>
        <v>#VALUE!</v>
      </c>
      <c r="U629" s="11" t="e">
        <f>'OddsRatio_working_3-way'!S629-'OddsRatio_working_3-way'!R629^2/3</f>
        <v>#VALUE!</v>
      </c>
      <c r="V629" s="11" t="e">
        <f>'OddsRatio_working_3-way'!S629*'OddsRatio_working_3-way'!R629/3-2*'OddsRatio_working_3-way'!R629^3/27-'OddsRatio_working_3-way'!T629</f>
        <v>#VALUE!</v>
      </c>
      <c r="W629" s="11" t="e">
        <f>'OddsRatio_working_3-way'!V629^2+4*'OddsRatio_working_3-way'!U629^3/27</f>
        <v>#VALUE!</v>
      </c>
      <c r="X629" s="11" t="e">
        <f>IF('OddsRatio_working_3-way'!W629&gt;0,IF(ABS('OddsRatio_working_3-way'!V629+SQRT('OddsRatio_working_3-way'!W629))/2&gt;0,ABS('OddsRatio_working_3-way'!V629+SQRT('OddsRatio_working_3-way'!W629))/2,ABS('OddsRatio_working_3-way'!V629-SQRT('OddsRatio_working_3-way'!W629))/2),SQRT(-'OddsRatio_working_3-way'!U629^3/27))</f>
        <v>#VALUE!</v>
      </c>
      <c r="Y629" s="11" t="e">
        <f>IF('OddsRatio_working_3-way'!W629&gt;=0,IF('OddsRatio_working_3-way'!V629+SQRT('OddsRatio_working_3-way'!W629)&gt;0,0,PI()),ACOS('OddsRatio_working_3-way'!V629/(2*'OddsRatio_working_3-way'!X629)))</f>
        <v>#VALUE!</v>
      </c>
      <c r="Z629" s="11" t="e">
        <f>'OddsRatio_working_3-way'!X629^(1/3)*COS('OddsRatio_working_3-way'!Y629/3)</f>
        <v>#VALUE!</v>
      </c>
      <c r="AA629" s="11" t="e">
        <f>'OddsRatio_working_3-way'!X629^(1/3)*COS(('OddsRatio_working_3-way'!Y629+2*PI())/3)</f>
        <v>#VALUE!</v>
      </c>
      <c r="AB629" s="11" t="e">
        <f>'OddsRatio_working_3-way'!X629^(1/3)*COS(('OddsRatio_working_3-way'!Y629+4*PI())/3)</f>
        <v>#VALUE!</v>
      </c>
      <c r="AC629" s="11" t="e">
        <f>'OddsRatio_working_3-way'!X629^(1/3)*SIN('OddsRatio_working_3-way'!Y629/3)</f>
        <v>#VALUE!</v>
      </c>
      <c r="AD629" s="11" t="e">
        <f>'OddsRatio_working_3-way'!X629^(1/3)*SIN(('OddsRatio_working_3-way'!Y629+2*PI())/3)</f>
        <v>#VALUE!</v>
      </c>
      <c r="AE629" s="11" t="e">
        <f>'OddsRatio_working_3-way'!X629^(1/3)*SIN(('OddsRatio_working_3-way'!Y629+4*PI())/3)</f>
        <v>#VALUE!</v>
      </c>
      <c r="AF629" s="11" t="e">
        <f>-'OddsRatio_working_3-way'!U629/(3*'OddsRatio_working_3-way'!X629^(1/3))*COS(('OddsRatio_working_3-way'!Y629)/3)</f>
        <v>#VALUE!</v>
      </c>
      <c r="AG629" s="11" t="e">
        <f>-'OddsRatio_working_3-way'!U629/(3*'OddsRatio_working_3-way'!X629^(1/3))*COS(('OddsRatio_working_3-way'!Y629+2*PI())/3)</f>
        <v>#VALUE!</v>
      </c>
      <c r="AH629" s="11" t="e">
        <f>-'OddsRatio_working_3-way'!U629/(3*'OddsRatio_working_3-way'!X629^(1/3))*COS(('OddsRatio_working_3-way'!Y629+4*PI())/3)</f>
        <v>#VALUE!</v>
      </c>
      <c r="AI629" s="11" t="e">
        <f>'OddsRatio_working_3-way'!U629/(3*'OddsRatio_working_3-way'!X629^(1/3))*SIN(('OddsRatio_working_3-way'!Y629)/3)</f>
        <v>#VALUE!</v>
      </c>
      <c r="AJ629" s="11" t="e">
        <f>'OddsRatio_working_3-way'!U629/(3*'OddsRatio_working_3-way'!X629^(1/3))*SIN(('OddsRatio_working_3-way'!Y629+2*PI())/3)</f>
        <v>#VALUE!</v>
      </c>
      <c r="AK629" s="11" t="e">
        <f>'OddsRatio_working_3-way'!U629/(3*'OddsRatio_working_3-way'!X629^(1/3))*SIN(('OddsRatio_working_3-way'!Y629+4*PI())/3)</f>
        <v>#VALUE!</v>
      </c>
      <c r="AL629" s="11" t="e">
        <f>'OddsRatio_working_3-way'!Z629+'OddsRatio_working_3-way'!AF629</f>
        <v>#VALUE!</v>
      </c>
      <c r="AM629" s="11" t="e">
        <f>'OddsRatio_working_3-way'!AA629+'OddsRatio_working_3-way'!AG629</f>
        <v>#VALUE!</v>
      </c>
      <c r="AN629" s="11" t="e">
        <f>'OddsRatio_working_3-way'!AB629+'OddsRatio_working_3-way'!AH629</f>
        <v>#VALUE!</v>
      </c>
      <c r="AO629" s="11" t="e">
        <f>'OddsRatio_working_3-way'!AC629+'OddsRatio_working_3-way'!AI629</f>
        <v>#VALUE!</v>
      </c>
      <c r="AP629" s="11" t="e">
        <f>'OddsRatio_working_3-way'!AD629+'OddsRatio_working_3-way'!AJ629</f>
        <v>#VALUE!</v>
      </c>
      <c r="AQ629" s="11" t="e">
        <f>'OddsRatio_working_3-way'!AE629+'OddsRatio_working_3-way'!AK629</f>
        <v>#VALUE!</v>
      </c>
      <c r="AR629" s="10" t="str">
        <f>IF(A629="","",IF(('OddsRatio_working_3-way'!X629=0),IF(Q629&gt;0,-Q629^(1/3),(-Q629)^(1/3)),'OddsRatio_working_3-way'!AL629-'OddsRatio_working_3-way'!R629/3))</f>
        <v/>
      </c>
      <c r="AS629" s="11" t="e">
        <f>IF(('OddsRatio_working_3-way'!X629=0),IF(Q629&gt;0,-Q629^(1/3),(-Q629)^(1/3)),'OddsRatio_working_3-way'!AM629-'OddsRatio_working_3-way'!R629/3)</f>
        <v>#VALUE!</v>
      </c>
      <c r="AT629" s="11" t="e">
        <f>IF(('OddsRatio_working_3-way'!X629=0),IF(Q629&gt;0,-Q629^(1/3),(-Q629)^(1/3)),'OddsRatio_working_3-way'!AN629-'OddsRatio_working_3-way'!R629/3)</f>
        <v>#VALUE!</v>
      </c>
      <c r="AU629" s="11" t="e">
        <f>IF(('OddsRatio_working_3-way'!X629=0),0,'OddsRatio_working_3-way'!AO629)</f>
        <v>#VALUE!</v>
      </c>
      <c r="AV629" s="11" t="e">
        <f>IF(('OddsRatio_working_3-way'!X629=0),0,'OddsRatio_working_3-way'!AP629)</f>
        <v>#VALUE!</v>
      </c>
      <c r="AW629" s="11" t="e">
        <f>IF(('OddsRatio_working_3-way'!X629=0),0,'OddsRatio_working_3-way'!AQ629)</f>
        <v>#VALUE!</v>
      </c>
    </row>
    <row r="630" spans="1:49">
      <c r="A630" s="4" t="str">
        <f>IF('True_Odds_Calculator_3-way'!A631="","",'True_Odds_Calculator_3-way'!A631)</f>
        <v/>
      </c>
      <c r="B630" s="4" t="str">
        <f>IF('True_Odds_Calculator_3-way'!B631="","",'True_Odds_Calculator_3-way'!B631)</f>
        <v/>
      </c>
      <c r="C630" s="4" t="str">
        <f>IF('True_Odds_Calculator_3-way'!C631="","",'True_Odds_Calculator_3-way'!C631)</f>
        <v/>
      </c>
      <c r="D630" s="9" t="e">
        <f t="shared" si="130"/>
        <v>#VALUE!</v>
      </c>
      <c r="E630" s="9" t="e">
        <f t="shared" si="131"/>
        <v>#VALUE!</v>
      </c>
      <c r="F630" s="9" t="e">
        <f t="shared" si="132"/>
        <v>#VALUE!</v>
      </c>
      <c r="G630" s="9" t="str">
        <f t="shared" si="133"/>
        <v/>
      </c>
      <c r="H630" s="9" t="str">
        <f t="shared" si="134"/>
        <v/>
      </c>
      <c r="I630" s="9" t="str">
        <f t="shared" si="135"/>
        <v/>
      </c>
      <c r="J630" s="9" t="str">
        <f t="shared" si="136"/>
        <v/>
      </c>
      <c r="K630" s="11" t="e">
        <f t="shared" si="137"/>
        <v>#VALUE!</v>
      </c>
      <c r="L630" s="11" t="e">
        <f t="shared" si="138"/>
        <v>#VALUE!</v>
      </c>
      <c r="M630" s="11" t="e">
        <f t="shared" si="139"/>
        <v>#VALUE!</v>
      </c>
      <c r="N630" s="11" t="e">
        <f>'OddsRatio_working_3-way'!K630+'OddsRatio_working_3-way'!L630+'OddsRatio_working_3-way'!M630-('OddsRatio_working_3-way'!K630*'OddsRatio_working_3-way'!L630)-('OddsRatio_working_3-way'!K630*'OddsRatio_working_3-way'!M630)-('OddsRatio_working_3-way'!L630*'OddsRatio_working_3-way'!M630)+('OddsRatio_working_3-way'!K630*'OddsRatio_working_3-way'!L630*'OddsRatio_working_3-way'!M630)-1</f>
        <v>#VALUE!</v>
      </c>
      <c r="O630" s="11">
        <f>0</f>
        <v>0</v>
      </c>
      <c r="P630" s="11" t="e">
        <f>('OddsRatio_working_3-way'!K630*'OddsRatio_working_3-way'!L630)+('OddsRatio_working_3-way'!K630*'OddsRatio_working_3-way'!M630)+('OddsRatio_working_3-way'!L630*'OddsRatio_working_3-way'!M630)-(3*'OddsRatio_working_3-way'!K630*'OddsRatio_working_3-way'!L630*'OddsRatio_working_3-way'!M630)</f>
        <v>#VALUE!</v>
      </c>
      <c r="Q630" s="11" t="e">
        <f>2*'OddsRatio_working_3-way'!K630*'OddsRatio_working_3-way'!L630*'OddsRatio_working_3-way'!M630</f>
        <v>#VALUE!</v>
      </c>
      <c r="R630" s="11" t="e">
        <f t="shared" si="140"/>
        <v>#VALUE!</v>
      </c>
      <c r="S630" s="11" t="e">
        <f t="shared" si="141"/>
        <v>#VALUE!</v>
      </c>
      <c r="T630" s="11" t="e">
        <f t="shared" si="142"/>
        <v>#VALUE!</v>
      </c>
      <c r="U630" s="11" t="e">
        <f>'OddsRatio_working_3-way'!S630-'OddsRatio_working_3-way'!R630^2/3</f>
        <v>#VALUE!</v>
      </c>
      <c r="V630" s="11" t="e">
        <f>'OddsRatio_working_3-way'!S630*'OddsRatio_working_3-way'!R630/3-2*'OddsRatio_working_3-way'!R630^3/27-'OddsRatio_working_3-way'!T630</f>
        <v>#VALUE!</v>
      </c>
      <c r="W630" s="11" t="e">
        <f>'OddsRatio_working_3-way'!V630^2+4*'OddsRatio_working_3-way'!U630^3/27</f>
        <v>#VALUE!</v>
      </c>
      <c r="X630" s="11" t="e">
        <f>IF('OddsRatio_working_3-way'!W630&gt;0,IF(ABS('OddsRatio_working_3-way'!V630+SQRT('OddsRatio_working_3-way'!W630))/2&gt;0,ABS('OddsRatio_working_3-way'!V630+SQRT('OddsRatio_working_3-way'!W630))/2,ABS('OddsRatio_working_3-way'!V630-SQRT('OddsRatio_working_3-way'!W630))/2),SQRT(-'OddsRatio_working_3-way'!U630^3/27))</f>
        <v>#VALUE!</v>
      </c>
      <c r="Y630" s="11" t="e">
        <f>IF('OddsRatio_working_3-way'!W630&gt;=0,IF('OddsRatio_working_3-way'!V630+SQRT('OddsRatio_working_3-way'!W630)&gt;0,0,PI()),ACOS('OddsRatio_working_3-way'!V630/(2*'OddsRatio_working_3-way'!X630)))</f>
        <v>#VALUE!</v>
      </c>
      <c r="Z630" s="11" t="e">
        <f>'OddsRatio_working_3-way'!X630^(1/3)*COS('OddsRatio_working_3-way'!Y630/3)</f>
        <v>#VALUE!</v>
      </c>
      <c r="AA630" s="11" t="e">
        <f>'OddsRatio_working_3-way'!X630^(1/3)*COS(('OddsRatio_working_3-way'!Y630+2*PI())/3)</f>
        <v>#VALUE!</v>
      </c>
      <c r="AB630" s="11" t="e">
        <f>'OddsRatio_working_3-way'!X630^(1/3)*COS(('OddsRatio_working_3-way'!Y630+4*PI())/3)</f>
        <v>#VALUE!</v>
      </c>
      <c r="AC630" s="11" t="e">
        <f>'OddsRatio_working_3-way'!X630^(1/3)*SIN('OddsRatio_working_3-way'!Y630/3)</f>
        <v>#VALUE!</v>
      </c>
      <c r="AD630" s="11" t="e">
        <f>'OddsRatio_working_3-way'!X630^(1/3)*SIN(('OddsRatio_working_3-way'!Y630+2*PI())/3)</f>
        <v>#VALUE!</v>
      </c>
      <c r="AE630" s="11" t="e">
        <f>'OddsRatio_working_3-way'!X630^(1/3)*SIN(('OddsRatio_working_3-way'!Y630+4*PI())/3)</f>
        <v>#VALUE!</v>
      </c>
      <c r="AF630" s="11" t="e">
        <f>-'OddsRatio_working_3-way'!U630/(3*'OddsRatio_working_3-way'!X630^(1/3))*COS(('OddsRatio_working_3-way'!Y630)/3)</f>
        <v>#VALUE!</v>
      </c>
      <c r="AG630" s="11" t="e">
        <f>-'OddsRatio_working_3-way'!U630/(3*'OddsRatio_working_3-way'!X630^(1/3))*COS(('OddsRatio_working_3-way'!Y630+2*PI())/3)</f>
        <v>#VALUE!</v>
      </c>
      <c r="AH630" s="11" t="e">
        <f>-'OddsRatio_working_3-way'!U630/(3*'OddsRatio_working_3-way'!X630^(1/3))*COS(('OddsRatio_working_3-way'!Y630+4*PI())/3)</f>
        <v>#VALUE!</v>
      </c>
      <c r="AI630" s="11" t="e">
        <f>'OddsRatio_working_3-way'!U630/(3*'OddsRatio_working_3-way'!X630^(1/3))*SIN(('OddsRatio_working_3-way'!Y630)/3)</f>
        <v>#VALUE!</v>
      </c>
      <c r="AJ630" s="11" t="e">
        <f>'OddsRatio_working_3-way'!U630/(3*'OddsRatio_working_3-way'!X630^(1/3))*SIN(('OddsRatio_working_3-way'!Y630+2*PI())/3)</f>
        <v>#VALUE!</v>
      </c>
      <c r="AK630" s="11" t="e">
        <f>'OddsRatio_working_3-way'!U630/(3*'OddsRatio_working_3-way'!X630^(1/3))*SIN(('OddsRatio_working_3-way'!Y630+4*PI())/3)</f>
        <v>#VALUE!</v>
      </c>
      <c r="AL630" s="11" t="e">
        <f>'OddsRatio_working_3-way'!Z630+'OddsRatio_working_3-way'!AF630</f>
        <v>#VALUE!</v>
      </c>
      <c r="AM630" s="11" t="e">
        <f>'OddsRatio_working_3-way'!AA630+'OddsRatio_working_3-way'!AG630</f>
        <v>#VALUE!</v>
      </c>
      <c r="AN630" s="11" t="e">
        <f>'OddsRatio_working_3-way'!AB630+'OddsRatio_working_3-way'!AH630</f>
        <v>#VALUE!</v>
      </c>
      <c r="AO630" s="11" t="e">
        <f>'OddsRatio_working_3-way'!AC630+'OddsRatio_working_3-way'!AI630</f>
        <v>#VALUE!</v>
      </c>
      <c r="AP630" s="11" t="e">
        <f>'OddsRatio_working_3-way'!AD630+'OddsRatio_working_3-way'!AJ630</f>
        <v>#VALUE!</v>
      </c>
      <c r="AQ630" s="11" t="e">
        <f>'OddsRatio_working_3-way'!AE630+'OddsRatio_working_3-way'!AK630</f>
        <v>#VALUE!</v>
      </c>
      <c r="AR630" s="10" t="str">
        <f>IF(A630="","",IF(('OddsRatio_working_3-way'!X630=0),IF(Q630&gt;0,-Q630^(1/3),(-Q630)^(1/3)),'OddsRatio_working_3-way'!AL630-'OddsRatio_working_3-way'!R630/3))</f>
        <v/>
      </c>
      <c r="AS630" s="11" t="e">
        <f>IF(('OddsRatio_working_3-way'!X630=0),IF(Q630&gt;0,-Q630^(1/3),(-Q630)^(1/3)),'OddsRatio_working_3-way'!AM630-'OddsRatio_working_3-way'!R630/3)</f>
        <v>#VALUE!</v>
      </c>
      <c r="AT630" s="11" t="e">
        <f>IF(('OddsRatio_working_3-way'!X630=0),IF(Q630&gt;0,-Q630^(1/3),(-Q630)^(1/3)),'OddsRatio_working_3-way'!AN630-'OddsRatio_working_3-way'!R630/3)</f>
        <v>#VALUE!</v>
      </c>
      <c r="AU630" s="11" t="e">
        <f>IF(('OddsRatio_working_3-way'!X630=0),0,'OddsRatio_working_3-way'!AO630)</f>
        <v>#VALUE!</v>
      </c>
      <c r="AV630" s="11" t="e">
        <f>IF(('OddsRatio_working_3-way'!X630=0),0,'OddsRatio_working_3-way'!AP630)</f>
        <v>#VALUE!</v>
      </c>
      <c r="AW630" s="11" t="e">
        <f>IF(('OddsRatio_working_3-way'!X630=0),0,'OddsRatio_working_3-way'!AQ630)</f>
        <v>#VALUE!</v>
      </c>
    </row>
    <row r="631" spans="1:49">
      <c r="A631" s="4" t="str">
        <f>IF('True_Odds_Calculator_3-way'!A632="","",'True_Odds_Calculator_3-way'!A632)</f>
        <v/>
      </c>
      <c r="B631" s="4" t="str">
        <f>IF('True_Odds_Calculator_3-way'!B632="","",'True_Odds_Calculator_3-way'!B632)</f>
        <v/>
      </c>
      <c r="C631" s="4" t="str">
        <f>IF('True_Odds_Calculator_3-way'!C632="","",'True_Odds_Calculator_3-way'!C632)</f>
        <v/>
      </c>
      <c r="D631" s="9" t="e">
        <f t="shared" si="130"/>
        <v>#VALUE!</v>
      </c>
      <c r="E631" s="9" t="e">
        <f t="shared" si="131"/>
        <v>#VALUE!</v>
      </c>
      <c r="F631" s="9" t="e">
        <f t="shared" si="132"/>
        <v>#VALUE!</v>
      </c>
      <c r="G631" s="9" t="str">
        <f t="shared" si="133"/>
        <v/>
      </c>
      <c r="H631" s="9" t="str">
        <f t="shared" si="134"/>
        <v/>
      </c>
      <c r="I631" s="9" t="str">
        <f t="shared" si="135"/>
        <v/>
      </c>
      <c r="J631" s="9" t="str">
        <f t="shared" si="136"/>
        <v/>
      </c>
      <c r="K631" s="11" t="e">
        <f t="shared" si="137"/>
        <v>#VALUE!</v>
      </c>
      <c r="L631" s="11" t="e">
        <f t="shared" si="138"/>
        <v>#VALUE!</v>
      </c>
      <c r="M631" s="11" t="e">
        <f t="shared" si="139"/>
        <v>#VALUE!</v>
      </c>
      <c r="N631" s="11" t="e">
        <f>'OddsRatio_working_3-way'!K631+'OddsRatio_working_3-way'!L631+'OddsRatio_working_3-way'!M631-('OddsRatio_working_3-way'!K631*'OddsRatio_working_3-way'!L631)-('OddsRatio_working_3-way'!K631*'OddsRatio_working_3-way'!M631)-('OddsRatio_working_3-way'!L631*'OddsRatio_working_3-way'!M631)+('OddsRatio_working_3-way'!K631*'OddsRatio_working_3-way'!L631*'OddsRatio_working_3-way'!M631)-1</f>
        <v>#VALUE!</v>
      </c>
      <c r="O631" s="11">
        <f>0</f>
        <v>0</v>
      </c>
      <c r="P631" s="11" t="e">
        <f>('OddsRatio_working_3-way'!K631*'OddsRatio_working_3-way'!L631)+('OddsRatio_working_3-way'!K631*'OddsRatio_working_3-way'!M631)+('OddsRatio_working_3-way'!L631*'OddsRatio_working_3-way'!M631)-(3*'OddsRatio_working_3-way'!K631*'OddsRatio_working_3-way'!L631*'OddsRatio_working_3-way'!M631)</f>
        <v>#VALUE!</v>
      </c>
      <c r="Q631" s="11" t="e">
        <f>2*'OddsRatio_working_3-way'!K631*'OddsRatio_working_3-way'!L631*'OddsRatio_working_3-way'!M631</f>
        <v>#VALUE!</v>
      </c>
      <c r="R631" s="11" t="e">
        <f t="shared" si="140"/>
        <v>#VALUE!</v>
      </c>
      <c r="S631" s="11" t="e">
        <f t="shared" si="141"/>
        <v>#VALUE!</v>
      </c>
      <c r="T631" s="11" t="e">
        <f t="shared" si="142"/>
        <v>#VALUE!</v>
      </c>
      <c r="U631" s="11" t="e">
        <f>'OddsRatio_working_3-way'!S631-'OddsRatio_working_3-way'!R631^2/3</f>
        <v>#VALUE!</v>
      </c>
      <c r="V631" s="11" t="e">
        <f>'OddsRatio_working_3-way'!S631*'OddsRatio_working_3-way'!R631/3-2*'OddsRatio_working_3-way'!R631^3/27-'OddsRatio_working_3-way'!T631</f>
        <v>#VALUE!</v>
      </c>
      <c r="W631" s="11" t="e">
        <f>'OddsRatio_working_3-way'!V631^2+4*'OddsRatio_working_3-way'!U631^3/27</f>
        <v>#VALUE!</v>
      </c>
      <c r="X631" s="11" t="e">
        <f>IF('OddsRatio_working_3-way'!W631&gt;0,IF(ABS('OddsRatio_working_3-way'!V631+SQRT('OddsRatio_working_3-way'!W631))/2&gt;0,ABS('OddsRatio_working_3-way'!V631+SQRT('OddsRatio_working_3-way'!W631))/2,ABS('OddsRatio_working_3-way'!V631-SQRT('OddsRatio_working_3-way'!W631))/2),SQRT(-'OddsRatio_working_3-way'!U631^3/27))</f>
        <v>#VALUE!</v>
      </c>
      <c r="Y631" s="11" t="e">
        <f>IF('OddsRatio_working_3-way'!W631&gt;=0,IF('OddsRatio_working_3-way'!V631+SQRT('OddsRatio_working_3-way'!W631)&gt;0,0,PI()),ACOS('OddsRatio_working_3-way'!V631/(2*'OddsRatio_working_3-way'!X631)))</f>
        <v>#VALUE!</v>
      </c>
      <c r="Z631" s="11" t="e">
        <f>'OddsRatio_working_3-way'!X631^(1/3)*COS('OddsRatio_working_3-way'!Y631/3)</f>
        <v>#VALUE!</v>
      </c>
      <c r="AA631" s="11" t="e">
        <f>'OddsRatio_working_3-way'!X631^(1/3)*COS(('OddsRatio_working_3-way'!Y631+2*PI())/3)</f>
        <v>#VALUE!</v>
      </c>
      <c r="AB631" s="11" t="e">
        <f>'OddsRatio_working_3-way'!X631^(1/3)*COS(('OddsRatio_working_3-way'!Y631+4*PI())/3)</f>
        <v>#VALUE!</v>
      </c>
      <c r="AC631" s="11" t="e">
        <f>'OddsRatio_working_3-way'!X631^(1/3)*SIN('OddsRatio_working_3-way'!Y631/3)</f>
        <v>#VALUE!</v>
      </c>
      <c r="AD631" s="11" t="e">
        <f>'OddsRatio_working_3-way'!X631^(1/3)*SIN(('OddsRatio_working_3-way'!Y631+2*PI())/3)</f>
        <v>#VALUE!</v>
      </c>
      <c r="AE631" s="11" t="e">
        <f>'OddsRatio_working_3-way'!X631^(1/3)*SIN(('OddsRatio_working_3-way'!Y631+4*PI())/3)</f>
        <v>#VALUE!</v>
      </c>
      <c r="AF631" s="11" t="e">
        <f>-'OddsRatio_working_3-way'!U631/(3*'OddsRatio_working_3-way'!X631^(1/3))*COS(('OddsRatio_working_3-way'!Y631)/3)</f>
        <v>#VALUE!</v>
      </c>
      <c r="AG631" s="11" t="e">
        <f>-'OddsRatio_working_3-way'!U631/(3*'OddsRatio_working_3-way'!X631^(1/3))*COS(('OddsRatio_working_3-way'!Y631+2*PI())/3)</f>
        <v>#VALUE!</v>
      </c>
      <c r="AH631" s="11" t="e">
        <f>-'OddsRatio_working_3-way'!U631/(3*'OddsRatio_working_3-way'!X631^(1/3))*COS(('OddsRatio_working_3-way'!Y631+4*PI())/3)</f>
        <v>#VALUE!</v>
      </c>
      <c r="AI631" s="11" t="e">
        <f>'OddsRatio_working_3-way'!U631/(3*'OddsRatio_working_3-way'!X631^(1/3))*SIN(('OddsRatio_working_3-way'!Y631)/3)</f>
        <v>#VALUE!</v>
      </c>
      <c r="AJ631" s="11" t="e">
        <f>'OddsRatio_working_3-way'!U631/(3*'OddsRatio_working_3-way'!X631^(1/3))*SIN(('OddsRatio_working_3-way'!Y631+2*PI())/3)</f>
        <v>#VALUE!</v>
      </c>
      <c r="AK631" s="11" t="e">
        <f>'OddsRatio_working_3-way'!U631/(3*'OddsRatio_working_3-way'!X631^(1/3))*SIN(('OddsRatio_working_3-way'!Y631+4*PI())/3)</f>
        <v>#VALUE!</v>
      </c>
      <c r="AL631" s="11" t="e">
        <f>'OddsRatio_working_3-way'!Z631+'OddsRatio_working_3-way'!AF631</f>
        <v>#VALUE!</v>
      </c>
      <c r="AM631" s="11" t="e">
        <f>'OddsRatio_working_3-way'!AA631+'OddsRatio_working_3-way'!AG631</f>
        <v>#VALUE!</v>
      </c>
      <c r="AN631" s="11" t="e">
        <f>'OddsRatio_working_3-way'!AB631+'OddsRatio_working_3-way'!AH631</f>
        <v>#VALUE!</v>
      </c>
      <c r="AO631" s="11" t="e">
        <f>'OddsRatio_working_3-way'!AC631+'OddsRatio_working_3-way'!AI631</f>
        <v>#VALUE!</v>
      </c>
      <c r="AP631" s="11" t="e">
        <f>'OddsRatio_working_3-way'!AD631+'OddsRatio_working_3-way'!AJ631</f>
        <v>#VALUE!</v>
      </c>
      <c r="AQ631" s="11" t="e">
        <f>'OddsRatio_working_3-way'!AE631+'OddsRatio_working_3-way'!AK631</f>
        <v>#VALUE!</v>
      </c>
      <c r="AR631" s="10" t="str">
        <f>IF(A631="","",IF(('OddsRatio_working_3-way'!X631=0),IF(Q631&gt;0,-Q631^(1/3),(-Q631)^(1/3)),'OddsRatio_working_3-way'!AL631-'OddsRatio_working_3-way'!R631/3))</f>
        <v/>
      </c>
      <c r="AS631" s="11" t="e">
        <f>IF(('OddsRatio_working_3-way'!X631=0),IF(Q631&gt;0,-Q631^(1/3),(-Q631)^(1/3)),'OddsRatio_working_3-way'!AM631-'OddsRatio_working_3-way'!R631/3)</f>
        <v>#VALUE!</v>
      </c>
      <c r="AT631" s="11" t="e">
        <f>IF(('OddsRatio_working_3-way'!X631=0),IF(Q631&gt;0,-Q631^(1/3),(-Q631)^(1/3)),'OddsRatio_working_3-way'!AN631-'OddsRatio_working_3-way'!R631/3)</f>
        <v>#VALUE!</v>
      </c>
      <c r="AU631" s="11" t="e">
        <f>IF(('OddsRatio_working_3-way'!X631=0),0,'OddsRatio_working_3-way'!AO631)</f>
        <v>#VALUE!</v>
      </c>
      <c r="AV631" s="11" t="e">
        <f>IF(('OddsRatio_working_3-way'!X631=0),0,'OddsRatio_working_3-way'!AP631)</f>
        <v>#VALUE!</v>
      </c>
      <c r="AW631" s="11" t="e">
        <f>IF(('OddsRatio_working_3-way'!X631=0),0,'OddsRatio_working_3-way'!AQ631)</f>
        <v>#VALUE!</v>
      </c>
    </row>
    <row r="632" spans="1:49">
      <c r="A632" s="4" t="str">
        <f>IF('True_Odds_Calculator_3-way'!A633="","",'True_Odds_Calculator_3-way'!A633)</f>
        <v/>
      </c>
      <c r="B632" s="4" t="str">
        <f>IF('True_Odds_Calculator_3-way'!B633="","",'True_Odds_Calculator_3-way'!B633)</f>
        <v/>
      </c>
      <c r="C632" s="4" t="str">
        <f>IF('True_Odds_Calculator_3-way'!C633="","",'True_Odds_Calculator_3-way'!C633)</f>
        <v/>
      </c>
      <c r="D632" s="9" t="e">
        <f t="shared" si="130"/>
        <v>#VALUE!</v>
      </c>
      <c r="E632" s="9" t="e">
        <f t="shared" si="131"/>
        <v>#VALUE!</v>
      </c>
      <c r="F632" s="9" t="e">
        <f t="shared" si="132"/>
        <v>#VALUE!</v>
      </c>
      <c r="G632" s="9" t="str">
        <f t="shared" si="133"/>
        <v/>
      </c>
      <c r="H632" s="9" t="str">
        <f t="shared" si="134"/>
        <v/>
      </c>
      <c r="I632" s="9" t="str">
        <f t="shared" si="135"/>
        <v/>
      </c>
      <c r="J632" s="9" t="str">
        <f t="shared" si="136"/>
        <v/>
      </c>
      <c r="K632" s="11" t="e">
        <f t="shared" si="137"/>
        <v>#VALUE!</v>
      </c>
      <c r="L632" s="11" t="e">
        <f t="shared" si="138"/>
        <v>#VALUE!</v>
      </c>
      <c r="M632" s="11" t="e">
        <f t="shared" si="139"/>
        <v>#VALUE!</v>
      </c>
      <c r="N632" s="11" t="e">
        <f>'OddsRatio_working_3-way'!K632+'OddsRatio_working_3-way'!L632+'OddsRatio_working_3-way'!M632-('OddsRatio_working_3-way'!K632*'OddsRatio_working_3-way'!L632)-('OddsRatio_working_3-way'!K632*'OddsRatio_working_3-way'!M632)-('OddsRatio_working_3-way'!L632*'OddsRatio_working_3-way'!M632)+('OddsRatio_working_3-way'!K632*'OddsRatio_working_3-way'!L632*'OddsRatio_working_3-way'!M632)-1</f>
        <v>#VALUE!</v>
      </c>
      <c r="O632" s="11">
        <f>0</f>
        <v>0</v>
      </c>
      <c r="P632" s="11" t="e">
        <f>('OddsRatio_working_3-way'!K632*'OddsRatio_working_3-way'!L632)+('OddsRatio_working_3-way'!K632*'OddsRatio_working_3-way'!M632)+('OddsRatio_working_3-way'!L632*'OddsRatio_working_3-way'!M632)-(3*'OddsRatio_working_3-way'!K632*'OddsRatio_working_3-way'!L632*'OddsRatio_working_3-way'!M632)</f>
        <v>#VALUE!</v>
      </c>
      <c r="Q632" s="11" t="e">
        <f>2*'OddsRatio_working_3-way'!K632*'OddsRatio_working_3-way'!L632*'OddsRatio_working_3-way'!M632</f>
        <v>#VALUE!</v>
      </c>
      <c r="R632" s="11" t="e">
        <f t="shared" si="140"/>
        <v>#VALUE!</v>
      </c>
      <c r="S632" s="11" t="e">
        <f t="shared" si="141"/>
        <v>#VALUE!</v>
      </c>
      <c r="T632" s="11" t="e">
        <f t="shared" si="142"/>
        <v>#VALUE!</v>
      </c>
      <c r="U632" s="11" t="e">
        <f>'OddsRatio_working_3-way'!S632-'OddsRatio_working_3-way'!R632^2/3</f>
        <v>#VALUE!</v>
      </c>
      <c r="V632" s="11" t="e">
        <f>'OddsRatio_working_3-way'!S632*'OddsRatio_working_3-way'!R632/3-2*'OddsRatio_working_3-way'!R632^3/27-'OddsRatio_working_3-way'!T632</f>
        <v>#VALUE!</v>
      </c>
      <c r="W632" s="11" t="e">
        <f>'OddsRatio_working_3-way'!V632^2+4*'OddsRatio_working_3-way'!U632^3/27</f>
        <v>#VALUE!</v>
      </c>
      <c r="X632" s="11" t="e">
        <f>IF('OddsRatio_working_3-way'!W632&gt;0,IF(ABS('OddsRatio_working_3-way'!V632+SQRT('OddsRatio_working_3-way'!W632))/2&gt;0,ABS('OddsRatio_working_3-way'!V632+SQRT('OddsRatio_working_3-way'!W632))/2,ABS('OddsRatio_working_3-way'!V632-SQRT('OddsRatio_working_3-way'!W632))/2),SQRT(-'OddsRatio_working_3-way'!U632^3/27))</f>
        <v>#VALUE!</v>
      </c>
      <c r="Y632" s="11" t="e">
        <f>IF('OddsRatio_working_3-way'!W632&gt;=0,IF('OddsRatio_working_3-way'!V632+SQRT('OddsRatio_working_3-way'!W632)&gt;0,0,PI()),ACOS('OddsRatio_working_3-way'!V632/(2*'OddsRatio_working_3-way'!X632)))</f>
        <v>#VALUE!</v>
      </c>
      <c r="Z632" s="11" t="e">
        <f>'OddsRatio_working_3-way'!X632^(1/3)*COS('OddsRatio_working_3-way'!Y632/3)</f>
        <v>#VALUE!</v>
      </c>
      <c r="AA632" s="11" t="e">
        <f>'OddsRatio_working_3-way'!X632^(1/3)*COS(('OddsRatio_working_3-way'!Y632+2*PI())/3)</f>
        <v>#VALUE!</v>
      </c>
      <c r="AB632" s="11" t="e">
        <f>'OddsRatio_working_3-way'!X632^(1/3)*COS(('OddsRatio_working_3-way'!Y632+4*PI())/3)</f>
        <v>#VALUE!</v>
      </c>
      <c r="AC632" s="11" t="e">
        <f>'OddsRatio_working_3-way'!X632^(1/3)*SIN('OddsRatio_working_3-way'!Y632/3)</f>
        <v>#VALUE!</v>
      </c>
      <c r="AD632" s="11" t="e">
        <f>'OddsRatio_working_3-way'!X632^(1/3)*SIN(('OddsRatio_working_3-way'!Y632+2*PI())/3)</f>
        <v>#VALUE!</v>
      </c>
      <c r="AE632" s="11" t="e">
        <f>'OddsRatio_working_3-way'!X632^(1/3)*SIN(('OddsRatio_working_3-way'!Y632+4*PI())/3)</f>
        <v>#VALUE!</v>
      </c>
      <c r="AF632" s="11" t="e">
        <f>-'OddsRatio_working_3-way'!U632/(3*'OddsRatio_working_3-way'!X632^(1/3))*COS(('OddsRatio_working_3-way'!Y632)/3)</f>
        <v>#VALUE!</v>
      </c>
      <c r="AG632" s="11" t="e">
        <f>-'OddsRatio_working_3-way'!U632/(3*'OddsRatio_working_3-way'!X632^(1/3))*COS(('OddsRatio_working_3-way'!Y632+2*PI())/3)</f>
        <v>#VALUE!</v>
      </c>
      <c r="AH632" s="11" t="e">
        <f>-'OddsRatio_working_3-way'!U632/(3*'OddsRatio_working_3-way'!X632^(1/3))*COS(('OddsRatio_working_3-way'!Y632+4*PI())/3)</f>
        <v>#VALUE!</v>
      </c>
      <c r="AI632" s="11" t="e">
        <f>'OddsRatio_working_3-way'!U632/(3*'OddsRatio_working_3-way'!X632^(1/3))*SIN(('OddsRatio_working_3-way'!Y632)/3)</f>
        <v>#VALUE!</v>
      </c>
      <c r="AJ632" s="11" t="e">
        <f>'OddsRatio_working_3-way'!U632/(3*'OddsRatio_working_3-way'!X632^(1/3))*SIN(('OddsRatio_working_3-way'!Y632+2*PI())/3)</f>
        <v>#VALUE!</v>
      </c>
      <c r="AK632" s="11" t="e">
        <f>'OddsRatio_working_3-way'!U632/(3*'OddsRatio_working_3-way'!X632^(1/3))*SIN(('OddsRatio_working_3-way'!Y632+4*PI())/3)</f>
        <v>#VALUE!</v>
      </c>
      <c r="AL632" s="11" t="e">
        <f>'OddsRatio_working_3-way'!Z632+'OddsRatio_working_3-way'!AF632</f>
        <v>#VALUE!</v>
      </c>
      <c r="AM632" s="11" t="e">
        <f>'OddsRatio_working_3-way'!AA632+'OddsRatio_working_3-way'!AG632</f>
        <v>#VALUE!</v>
      </c>
      <c r="AN632" s="11" t="e">
        <f>'OddsRatio_working_3-way'!AB632+'OddsRatio_working_3-way'!AH632</f>
        <v>#VALUE!</v>
      </c>
      <c r="AO632" s="11" t="e">
        <f>'OddsRatio_working_3-way'!AC632+'OddsRatio_working_3-way'!AI632</f>
        <v>#VALUE!</v>
      </c>
      <c r="AP632" s="11" t="e">
        <f>'OddsRatio_working_3-way'!AD632+'OddsRatio_working_3-way'!AJ632</f>
        <v>#VALUE!</v>
      </c>
      <c r="AQ632" s="11" t="e">
        <f>'OddsRatio_working_3-way'!AE632+'OddsRatio_working_3-way'!AK632</f>
        <v>#VALUE!</v>
      </c>
      <c r="AR632" s="10" t="str">
        <f>IF(A632="","",IF(('OddsRatio_working_3-way'!X632=0),IF(Q632&gt;0,-Q632^(1/3),(-Q632)^(1/3)),'OddsRatio_working_3-way'!AL632-'OddsRatio_working_3-way'!R632/3))</f>
        <v/>
      </c>
      <c r="AS632" s="11" t="e">
        <f>IF(('OddsRatio_working_3-way'!X632=0),IF(Q632&gt;0,-Q632^(1/3),(-Q632)^(1/3)),'OddsRatio_working_3-way'!AM632-'OddsRatio_working_3-way'!R632/3)</f>
        <v>#VALUE!</v>
      </c>
      <c r="AT632" s="11" t="e">
        <f>IF(('OddsRatio_working_3-way'!X632=0),IF(Q632&gt;0,-Q632^(1/3),(-Q632)^(1/3)),'OddsRatio_working_3-way'!AN632-'OddsRatio_working_3-way'!R632/3)</f>
        <v>#VALUE!</v>
      </c>
      <c r="AU632" s="11" t="e">
        <f>IF(('OddsRatio_working_3-way'!X632=0),0,'OddsRatio_working_3-way'!AO632)</f>
        <v>#VALUE!</v>
      </c>
      <c r="AV632" s="11" t="e">
        <f>IF(('OddsRatio_working_3-way'!X632=0),0,'OddsRatio_working_3-way'!AP632)</f>
        <v>#VALUE!</v>
      </c>
      <c r="AW632" s="11" t="e">
        <f>IF(('OddsRatio_working_3-way'!X632=0),0,'OddsRatio_working_3-way'!AQ632)</f>
        <v>#VALUE!</v>
      </c>
    </row>
    <row r="633" spans="1:49">
      <c r="A633" s="4" t="str">
        <f>IF('True_Odds_Calculator_3-way'!A634="","",'True_Odds_Calculator_3-way'!A634)</f>
        <v/>
      </c>
      <c r="B633" s="4" t="str">
        <f>IF('True_Odds_Calculator_3-way'!B634="","",'True_Odds_Calculator_3-way'!B634)</f>
        <v/>
      </c>
      <c r="C633" s="4" t="str">
        <f>IF('True_Odds_Calculator_3-way'!C634="","",'True_Odds_Calculator_3-way'!C634)</f>
        <v/>
      </c>
      <c r="D633" s="9" t="e">
        <f t="shared" si="130"/>
        <v>#VALUE!</v>
      </c>
      <c r="E633" s="9" t="e">
        <f t="shared" si="131"/>
        <v>#VALUE!</v>
      </c>
      <c r="F633" s="9" t="e">
        <f t="shared" si="132"/>
        <v>#VALUE!</v>
      </c>
      <c r="G633" s="9" t="str">
        <f t="shared" si="133"/>
        <v/>
      </c>
      <c r="H633" s="9" t="str">
        <f t="shared" si="134"/>
        <v/>
      </c>
      <c r="I633" s="9" t="str">
        <f t="shared" si="135"/>
        <v/>
      </c>
      <c r="J633" s="9" t="str">
        <f t="shared" si="136"/>
        <v/>
      </c>
      <c r="K633" s="11" t="e">
        <f t="shared" si="137"/>
        <v>#VALUE!</v>
      </c>
      <c r="L633" s="11" t="e">
        <f t="shared" si="138"/>
        <v>#VALUE!</v>
      </c>
      <c r="M633" s="11" t="e">
        <f t="shared" si="139"/>
        <v>#VALUE!</v>
      </c>
      <c r="N633" s="11" t="e">
        <f>'OddsRatio_working_3-way'!K633+'OddsRatio_working_3-way'!L633+'OddsRatio_working_3-way'!M633-('OddsRatio_working_3-way'!K633*'OddsRatio_working_3-way'!L633)-('OddsRatio_working_3-way'!K633*'OddsRatio_working_3-way'!M633)-('OddsRatio_working_3-way'!L633*'OddsRatio_working_3-way'!M633)+('OddsRatio_working_3-way'!K633*'OddsRatio_working_3-way'!L633*'OddsRatio_working_3-way'!M633)-1</f>
        <v>#VALUE!</v>
      </c>
      <c r="O633" s="11">
        <f>0</f>
        <v>0</v>
      </c>
      <c r="P633" s="11" t="e">
        <f>('OddsRatio_working_3-way'!K633*'OddsRatio_working_3-way'!L633)+('OddsRatio_working_3-way'!K633*'OddsRatio_working_3-way'!M633)+('OddsRatio_working_3-way'!L633*'OddsRatio_working_3-way'!M633)-(3*'OddsRatio_working_3-way'!K633*'OddsRatio_working_3-way'!L633*'OddsRatio_working_3-way'!M633)</f>
        <v>#VALUE!</v>
      </c>
      <c r="Q633" s="11" t="e">
        <f>2*'OddsRatio_working_3-way'!K633*'OddsRatio_working_3-way'!L633*'OddsRatio_working_3-way'!M633</f>
        <v>#VALUE!</v>
      </c>
      <c r="R633" s="11" t="e">
        <f t="shared" si="140"/>
        <v>#VALUE!</v>
      </c>
      <c r="S633" s="11" t="e">
        <f t="shared" si="141"/>
        <v>#VALUE!</v>
      </c>
      <c r="T633" s="11" t="e">
        <f t="shared" si="142"/>
        <v>#VALUE!</v>
      </c>
      <c r="U633" s="11" t="e">
        <f>'OddsRatio_working_3-way'!S633-'OddsRatio_working_3-way'!R633^2/3</f>
        <v>#VALUE!</v>
      </c>
      <c r="V633" s="11" t="e">
        <f>'OddsRatio_working_3-way'!S633*'OddsRatio_working_3-way'!R633/3-2*'OddsRatio_working_3-way'!R633^3/27-'OddsRatio_working_3-way'!T633</f>
        <v>#VALUE!</v>
      </c>
      <c r="W633" s="11" t="e">
        <f>'OddsRatio_working_3-way'!V633^2+4*'OddsRatio_working_3-way'!U633^3/27</f>
        <v>#VALUE!</v>
      </c>
      <c r="X633" s="11" t="e">
        <f>IF('OddsRatio_working_3-way'!W633&gt;0,IF(ABS('OddsRatio_working_3-way'!V633+SQRT('OddsRatio_working_3-way'!W633))/2&gt;0,ABS('OddsRatio_working_3-way'!V633+SQRT('OddsRatio_working_3-way'!W633))/2,ABS('OddsRatio_working_3-way'!V633-SQRT('OddsRatio_working_3-way'!W633))/2),SQRT(-'OddsRatio_working_3-way'!U633^3/27))</f>
        <v>#VALUE!</v>
      </c>
      <c r="Y633" s="11" t="e">
        <f>IF('OddsRatio_working_3-way'!W633&gt;=0,IF('OddsRatio_working_3-way'!V633+SQRT('OddsRatio_working_3-way'!W633)&gt;0,0,PI()),ACOS('OddsRatio_working_3-way'!V633/(2*'OddsRatio_working_3-way'!X633)))</f>
        <v>#VALUE!</v>
      </c>
      <c r="Z633" s="11" t="e">
        <f>'OddsRatio_working_3-way'!X633^(1/3)*COS('OddsRatio_working_3-way'!Y633/3)</f>
        <v>#VALUE!</v>
      </c>
      <c r="AA633" s="11" t="e">
        <f>'OddsRatio_working_3-way'!X633^(1/3)*COS(('OddsRatio_working_3-way'!Y633+2*PI())/3)</f>
        <v>#VALUE!</v>
      </c>
      <c r="AB633" s="11" t="e">
        <f>'OddsRatio_working_3-way'!X633^(1/3)*COS(('OddsRatio_working_3-way'!Y633+4*PI())/3)</f>
        <v>#VALUE!</v>
      </c>
      <c r="AC633" s="11" t="e">
        <f>'OddsRatio_working_3-way'!X633^(1/3)*SIN('OddsRatio_working_3-way'!Y633/3)</f>
        <v>#VALUE!</v>
      </c>
      <c r="AD633" s="11" t="e">
        <f>'OddsRatio_working_3-way'!X633^(1/3)*SIN(('OddsRatio_working_3-way'!Y633+2*PI())/3)</f>
        <v>#VALUE!</v>
      </c>
      <c r="AE633" s="11" t="e">
        <f>'OddsRatio_working_3-way'!X633^(1/3)*SIN(('OddsRatio_working_3-way'!Y633+4*PI())/3)</f>
        <v>#VALUE!</v>
      </c>
      <c r="AF633" s="11" t="e">
        <f>-'OddsRatio_working_3-way'!U633/(3*'OddsRatio_working_3-way'!X633^(1/3))*COS(('OddsRatio_working_3-way'!Y633)/3)</f>
        <v>#VALUE!</v>
      </c>
      <c r="AG633" s="11" t="e">
        <f>-'OddsRatio_working_3-way'!U633/(3*'OddsRatio_working_3-way'!X633^(1/3))*COS(('OddsRatio_working_3-way'!Y633+2*PI())/3)</f>
        <v>#VALUE!</v>
      </c>
      <c r="AH633" s="11" t="e">
        <f>-'OddsRatio_working_3-way'!U633/(3*'OddsRatio_working_3-way'!X633^(1/3))*COS(('OddsRatio_working_3-way'!Y633+4*PI())/3)</f>
        <v>#VALUE!</v>
      </c>
      <c r="AI633" s="11" t="e">
        <f>'OddsRatio_working_3-way'!U633/(3*'OddsRatio_working_3-way'!X633^(1/3))*SIN(('OddsRatio_working_3-way'!Y633)/3)</f>
        <v>#VALUE!</v>
      </c>
      <c r="AJ633" s="11" t="e">
        <f>'OddsRatio_working_3-way'!U633/(3*'OddsRatio_working_3-way'!X633^(1/3))*SIN(('OddsRatio_working_3-way'!Y633+2*PI())/3)</f>
        <v>#VALUE!</v>
      </c>
      <c r="AK633" s="11" t="e">
        <f>'OddsRatio_working_3-way'!U633/(3*'OddsRatio_working_3-way'!X633^(1/3))*SIN(('OddsRatio_working_3-way'!Y633+4*PI())/3)</f>
        <v>#VALUE!</v>
      </c>
      <c r="AL633" s="11" t="e">
        <f>'OddsRatio_working_3-way'!Z633+'OddsRatio_working_3-way'!AF633</f>
        <v>#VALUE!</v>
      </c>
      <c r="AM633" s="11" t="e">
        <f>'OddsRatio_working_3-way'!AA633+'OddsRatio_working_3-way'!AG633</f>
        <v>#VALUE!</v>
      </c>
      <c r="AN633" s="11" t="e">
        <f>'OddsRatio_working_3-way'!AB633+'OddsRatio_working_3-way'!AH633</f>
        <v>#VALUE!</v>
      </c>
      <c r="AO633" s="11" t="e">
        <f>'OddsRatio_working_3-way'!AC633+'OddsRatio_working_3-way'!AI633</f>
        <v>#VALUE!</v>
      </c>
      <c r="AP633" s="11" t="e">
        <f>'OddsRatio_working_3-way'!AD633+'OddsRatio_working_3-way'!AJ633</f>
        <v>#VALUE!</v>
      </c>
      <c r="AQ633" s="11" t="e">
        <f>'OddsRatio_working_3-way'!AE633+'OddsRatio_working_3-way'!AK633</f>
        <v>#VALUE!</v>
      </c>
      <c r="AR633" s="10" t="str">
        <f>IF(A633="","",IF(('OddsRatio_working_3-way'!X633=0),IF(Q633&gt;0,-Q633^(1/3),(-Q633)^(1/3)),'OddsRatio_working_3-way'!AL633-'OddsRatio_working_3-way'!R633/3))</f>
        <v/>
      </c>
      <c r="AS633" s="11" t="e">
        <f>IF(('OddsRatio_working_3-way'!X633=0),IF(Q633&gt;0,-Q633^(1/3),(-Q633)^(1/3)),'OddsRatio_working_3-way'!AM633-'OddsRatio_working_3-way'!R633/3)</f>
        <v>#VALUE!</v>
      </c>
      <c r="AT633" s="11" t="e">
        <f>IF(('OddsRatio_working_3-way'!X633=0),IF(Q633&gt;0,-Q633^(1/3),(-Q633)^(1/3)),'OddsRatio_working_3-way'!AN633-'OddsRatio_working_3-way'!R633/3)</f>
        <v>#VALUE!</v>
      </c>
      <c r="AU633" s="11" t="e">
        <f>IF(('OddsRatio_working_3-way'!X633=0),0,'OddsRatio_working_3-way'!AO633)</f>
        <v>#VALUE!</v>
      </c>
      <c r="AV633" s="11" t="e">
        <f>IF(('OddsRatio_working_3-way'!X633=0),0,'OddsRatio_working_3-way'!AP633)</f>
        <v>#VALUE!</v>
      </c>
      <c r="AW633" s="11" t="e">
        <f>IF(('OddsRatio_working_3-way'!X633=0),0,'OddsRatio_working_3-way'!AQ633)</f>
        <v>#VALUE!</v>
      </c>
    </row>
    <row r="634" spans="1:49">
      <c r="A634" s="4" t="str">
        <f>IF('True_Odds_Calculator_3-way'!A635="","",'True_Odds_Calculator_3-way'!A635)</f>
        <v/>
      </c>
      <c r="B634" s="4" t="str">
        <f>IF('True_Odds_Calculator_3-way'!B635="","",'True_Odds_Calculator_3-way'!B635)</f>
        <v/>
      </c>
      <c r="C634" s="4" t="str">
        <f>IF('True_Odds_Calculator_3-way'!C635="","",'True_Odds_Calculator_3-way'!C635)</f>
        <v/>
      </c>
      <c r="D634" s="9" t="e">
        <f t="shared" si="130"/>
        <v>#VALUE!</v>
      </c>
      <c r="E634" s="9" t="e">
        <f t="shared" si="131"/>
        <v>#VALUE!</v>
      </c>
      <c r="F634" s="9" t="e">
        <f t="shared" si="132"/>
        <v>#VALUE!</v>
      </c>
      <c r="G634" s="9" t="str">
        <f t="shared" si="133"/>
        <v/>
      </c>
      <c r="H634" s="9" t="str">
        <f t="shared" si="134"/>
        <v/>
      </c>
      <c r="I634" s="9" t="str">
        <f t="shared" si="135"/>
        <v/>
      </c>
      <c r="J634" s="9" t="str">
        <f t="shared" si="136"/>
        <v/>
      </c>
      <c r="K634" s="11" t="e">
        <f t="shared" si="137"/>
        <v>#VALUE!</v>
      </c>
      <c r="L634" s="11" t="e">
        <f t="shared" si="138"/>
        <v>#VALUE!</v>
      </c>
      <c r="M634" s="11" t="e">
        <f t="shared" si="139"/>
        <v>#VALUE!</v>
      </c>
      <c r="N634" s="11" t="e">
        <f>'OddsRatio_working_3-way'!K634+'OddsRatio_working_3-way'!L634+'OddsRatio_working_3-way'!M634-('OddsRatio_working_3-way'!K634*'OddsRatio_working_3-way'!L634)-('OddsRatio_working_3-way'!K634*'OddsRatio_working_3-way'!M634)-('OddsRatio_working_3-way'!L634*'OddsRatio_working_3-way'!M634)+('OddsRatio_working_3-way'!K634*'OddsRatio_working_3-way'!L634*'OddsRatio_working_3-way'!M634)-1</f>
        <v>#VALUE!</v>
      </c>
      <c r="O634" s="11">
        <f>0</f>
        <v>0</v>
      </c>
      <c r="P634" s="11" t="e">
        <f>('OddsRatio_working_3-way'!K634*'OddsRatio_working_3-way'!L634)+('OddsRatio_working_3-way'!K634*'OddsRatio_working_3-way'!M634)+('OddsRatio_working_3-way'!L634*'OddsRatio_working_3-way'!M634)-(3*'OddsRatio_working_3-way'!K634*'OddsRatio_working_3-way'!L634*'OddsRatio_working_3-way'!M634)</f>
        <v>#VALUE!</v>
      </c>
      <c r="Q634" s="11" t="e">
        <f>2*'OddsRatio_working_3-way'!K634*'OddsRatio_working_3-way'!L634*'OddsRatio_working_3-way'!M634</f>
        <v>#VALUE!</v>
      </c>
      <c r="R634" s="11" t="e">
        <f t="shared" si="140"/>
        <v>#VALUE!</v>
      </c>
      <c r="S634" s="11" t="e">
        <f t="shared" si="141"/>
        <v>#VALUE!</v>
      </c>
      <c r="T634" s="11" t="e">
        <f t="shared" si="142"/>
        <v>#VALUE!</v>
      </c>
      <c r="U634" s="11" t="e">
        <f>'OddsRatio_working_3-way'!S634-'OddsRatio_working_3-way'!R634^2/3</f>
        <v>#VALUE!</v>
      </c>
      <c r="V634" s="11" t="e">
        <f>'OddsRatio_working_3-way'!S634*'OddsRatio_working_3-way'!R634/3-2*'OddsRatio_working_3-way'!R634^3/27-'OddsRatio_working_3-way'!T634</f>
        <v>#VALUE!</v>
      </c>
      <c r="W634" s="11" t="e">
        <f>'OddsRatio_working_3-way'!V634^2+4*'OddsRatio_working_3-way'!U634^3/27</f>
        <v>#VALUE!</v>
      </c>
      <c r="X634" s="11" t="e">
        <f>IF('OddsRatio_working_3-way'!W634&gt;0,IF(ABS('OddsRatio_working_3-way'!V634+SQRT('OddsRatio_working_3-way'!W634))/2&gt;0,ABS('OddsRatio_working_3-way'!V634+SQRT('OddsRatio_working_3-way'!W634))/2,ABS('OddsRatio_working_3-way'!V634-SQRT('OddsRatio_working_3-way'!W634))/2),SQRT(-'OddsRatio_working_3-way'!U634^3/27))</f>
        <v>#VALUE!</v>
      </c>
      <c r="Y634" s="11" t="e">
        <f>IF('OddsRatio_working_3-way'!W634&gt;=0,IF('OddsRatio_working_3-way'!V634+SQRT('OddsRatio_working_3-way'!W634)&gt;0,0,PI()),ACOS('OddsRatio_working_3-way'!V634/(2*'OddsRatio_working_3-way'!X634)))</f>
        <v>#VALUE!</v>
      </c>
      <c r="Z634" s="11" t="e">
        <f>'OddsRatio_working_3-way'!X634^(1/3)*COS('OddsRatio_working_3-way'!Y634/3)</f>
        <v>#VALUE!</v>
      </c>
      <c r="AA634" s="11" t="e">
        <f>'OddsRatio_working_3-way'!X634^(1/3)*COS(('OddsRatio_working_3-way'!Y634+2*PI())/3)</f>
        <v>#VALUE!</v>
      </c>
      <c r="AB634" s="11" t="e">
        <f>'OddsRatio_working_3-way'!X634^(1/3)*COS(('OddsRatio_working_3-way'!Y634+4*PI())/3)</f>
        <v>#VALUE!</v>
      </c>
      <c r="AC634" s="11" t="e">
        <f>'OddsRatio_working_3-way'!X634^(1/3)*SIN('OddsRatio_working_3-way'!Y634/3)</f>
        <v>#VALUE!</v>
      </c>
      <c r="AD634" s="11" t="e">
        <f>'OddsRatio_working_3-way'!X634^(1/3)*SIN(('OddsRatio_working_3-way'!Y634+2*PI())/3)</f>
        <v>#VALUE!</v>
      </c>
      <c r="AE634" s="11" t="e">
        <f>'OddsRatio_working_3-way'!X634^(1/3)*SIN(('OddsRatio_working_3-way'!Y634+4*PI())/3)</f>
        <v>#VALUE!</v>
      </c>
      <c r="AF634" s="11" t="e">
        <f>-'OddsRatio_working_3-way'!U634/(3*'OddsRatio_working_3-way'!X634^(1/3))*COS(('OddsRatio_working_3-way'!Y634)/3)</f>
        <v>#VALUE!</v>
      </c>
      <c r="AG634" s="11" t="e">
        <f>-'OddsRatio_working_3-way'!U634/(3*'OddsRatio_working_3-way'!X634^(1/3))*COS(('OddsRatio_working_3-way'!Y634+2*PI())/3)</f>
        <v>#VALUE!</v>
      </c>
      <c r="AH634" s="11" t="e">
        <f>-'OddsRatio_working_3-way'!U634/(3*'OddsRatio_working_3-way'!X634^(1/3))*COS(('OddsRatio_working_3-way'!Y634+4*PI())/3)</f>
        <v>#VALUE!</v>
      </c>
      <c r="AI634" s="11" t="e">
        <f>'OddsRatio_working_3-way'!U634/(3*'OddsRatio_working_3-way'!X634^(1/3))*SIN(('OddsRatio_working_3-way'!Y634)/3)</f>
        <v>#VALUE!</v>
      </c>
      <c r="AJ634" s="11" t="e">
        <f>'OddsRatio_working_3-way'!U634/(3*'OddsRatio_working_3-way'!X634^(1/3))*SIN(('OddsRatio_working_3-way'!Y634+2*PI())/3)</f>
        <v>#VALUE!</v>
      </c>
      <c r="AK634" s="11" t="e">
        <f>'OddsRatio_working_3-way'!U634/(3*'OddsRatio_working_3-way'!X634^(1/3))*SIN(('OddsRatio_working_3-way'!Y634+4*PI())/3)</f>
        <v>#VALUE!</v>
      </c>
      <c r="AL634" s="11" t="e">
        <f>'OddsRatio_working_3-way'!Z634+'OddsRatio_working_3-way'!AF634</f>
        <v>#VALUE!</v>
      </c>
      <c r="AM634" s="11" t="e">
        <f>'OddsRatio_working_3-way'!AA634+'OddsRatio_working_3-way'!AG634</f>
        <v>#VALUE!</v>
      </c>
      <c r="AN634" s="11" t="e">
        <f>'OddsRatio_working_3-way'!AB634+'OddsRatio_working_3-way'!AH634</f>
        <v>#VALUE!</v>
      </c>
      <c r="AO634" s="11" t="e">
        <f>'OddsRatio_working_3-way'!AC634+'OddsRatio_working_3-way'!AI634</f>
        <v>#VALUE!</v>
      </c>
      <c r="AP634" s="11" t="e">
        <f>'OddsRatio_working_3-way'!AD634+'OddsRatio_working_3-way'!AJ634</f>
        <v>#VALUE!</v>
      </c>
      <c r="AQ634" s="11" t="e">
        <f>'OddsRatio_working_3-way'!AE634+'OddsRatio_working_3-way'!AK634</f>
        <v>#VALUE!</v>
      </c>
      <c r="AR634" s="10" t="str">
        <f>IF(A634="","",IF(('OddsRatio_working_3-way'!X634=0),IF(Q634&gt;0,-Q634^(1/3),(-Q634)^(1/3)),'OddsRatio_working_3-way'!AL634-'OddsRatio_working_3-way'!R634/3))</f>
        <v/>
      </c>
      <c r="AS634" s="11" t="e">
        <f>IF(('OddsRatio_working_3-way'!X634=0),IF(Q634&gt;0,-Q634^(1/3),(-Q634)^(1/3)),'OddsRatio_working_3-way'!AM634-'OddsRatio_working_3-way'!R634/3)</f>
        <v>#VALUE!</v>
      </c>
      <c r="AT634" s="11" t="e">
        <f>IF(('OddsRatio_working_3-way'!X634=0),IF(Q634&gt;0,-Q634^(1/3),(-Q634)^(1/3)),'OddsRatio_working_3-way'!AN634-'OddsRatio_working_3-way'!R634/3)</f>
        <v>#VALUE!</v>
      </c>
      <c r="AU634" s="11" t="e">
        <f>IF(('OddsRatio_working_3-way'!X634=0),0,'OddsRatio_working_3-way'!AO634)</f>
        <v>#VALUE!</v>
      </c>
      <c r="AV634" s="11" t="e">
        <f>IF(('OddsRatio_working_3-way'!X634=0),0,'OddsRatio_working_3-way'!AP634)</f>
        <v>#VALUE!</v>
      </c>
      <c r="AW634" s="11" t="e">
        <f>IF(('OddsRatio_working_3-way'!X634=0),0,'OddsRatio_working_3-way'!AQ634)</f>
        <v>#VALUE!</v>
      </c>
    </row>
    <row r="635" spans="1:49">
      <c r="A635" s="4" t="str">
        <f>IF('True_Odds_Calculator_3-way'!A636="","",'True_Odds_Calculator_3-way'!A636)</f>
        <v/>
      </c>
      <c r="B635" s="4" t="str">
        <f>IF('True_Odds_Calculator_3-way'!B636="","",'True_Odds_Calculator_3-way'!B636)</f>
        <v/>
      </c>
      <c r="C635" s="4" t="str">
        <f>IF('True_Odds_Calculator_3-way'!C636="","",'True_Odds_Calculator_3-way'!C636)</f>
        <v/>
      </c>
      <c r="D635" s="9" t="e">
        <f t="shared" si="130"/>
        <v>#VALUE!</v>
      </c>
      <c r="E635" s="9" t="e">
        <f t="shared" si="131"/>
        <v>#VALUE!</v>
      </c>
      <c r="F635" s="9" t="e">
        <f t="shared" si="132"/>
        <v>#VALUE!</v>
      </c>
      <c r="G635" s="9" t="str">
        <f t="shared" si="133"/>
        <v/>
      </c>
      <c r="H635" s="9" t="str">
        <f t="shared" si="134"/>
        <v/>
      </c>
      <c r="I635" s="9" t="str">
        <f t="shared" si="135"/>
        <v/>
      </c>
      <c r="J635" s="9" t="str">
        <f t="shared" si="136"/>
        <v/>
      </c>
      <c r="K635" s="11" t="e">
        <f t="shared" si="137"/>
        <v>#VALUE!</v>
      </c>
      <c r="L635" s="11" t="e">
        <f t="shared" si="138"/>
        <v>#VALUE!</v>
      </c>
      <c r="M635" s="11" t="e">
        <f t="shared" si="139"/>
        <v>#VALUE!</v>
      </c>
      <c r="N635" s="11" t="e">
        <f>'OddsRatio_working_3-way'!K635+'OddsRatio_working_3-way'!L635+'OddsRatio_working_3-way'!M635-('OddsRatio_working_3-way'!K635*'OddsRatio_working_3-way'!L635)-('OddsRatio_working_3-way'!K635*'OddsRatio_working_3-way'!M635)-('OddsRatio_working_3-way'!L635*'OddsRatio_working_3-way'!M635)+('OddsRatio_working_3-way'!K635*'OddsRatio_working_3-way'!L635*'OddsRatio_working_3-way'!M635)-1</f>
        <v>#VALUE!</v>
      </c>
      <c r="O635" s="11">
        <f>0</f>
        <v>0</v>
      </c>
      <c r="P635" s="11" t="e">
        <f>('OddsRatio_working_3-way'!K635*'OddsRatio_working_3-way'!L635)+('OddsRatio_working_3-way'!K635*'OddsRatio_working_3-way'!M635)+('OddsRatio_working_3-way'!L635*'OddsRatio_working_3-way'!M635)-(3*'OddsRatio_working_3-way'!K635*'OddsRatio_working_3-way'!L635*'OddsRatio_working_3-way'!M635)</f>
        <v>#VALUE!</v>
      </c>
      <c r="Q635" s="11" t="e">
        <f>2*'OddsRatio_working_3-way'!K635*'OddsRatio_working_3-way'!L635*'OddsRatio_working_3-way'!M635</f>
        <v>#VALUE!</v>
      </c>
      <c r="R635" s="11" t="e">
        <f t="shared" si="140"/>
        <v>#VALUE!</v>
      </c>
      <c r="S635" s="11" t="e">
        <f t="shared" si="141"/>
        <v>#VALUE!</v>
      </c>
      <c r="T635" s="11" t="e">
        <f t="shared" si="142"/>
        <v>#VALUE!</v>
      </c>
      <c r="U635" s="11" t="e">
        <f>'OddsRatio_working_3-way'!S635-'OddsRatio_working_3-way'!R635^2/3</f>
        <v>#VALUE!</v>
      </c>
      <c r="V635" s="11" t="e">
        <f>'OddsRatio_working_3-way'!S635*'OddsRatio_working_3-way'!R635/3-2*'OddsRatio_working_3-way'!R635^3/27-'OddsRatio_working_3-way'!T635</f>
        <v>#VALUE!</v>
      </c>
      <c r="W635" s="11" t="e">
        <f>'OddsRatio_working_3-way'!V635^2+4*'OddsRatio_working_3-way'!U635^3/27</f>
        <v>#VALUE!</v>
      </c>
      <c r="X635" s="11" t="e">
        <f>IF('OddsRatio_working_3-way'!W635&gt;0,IF(ABS('OddsRatio_working_3-way'!V635+SQRT('OddsRatio_working_3-way'!W635))/2&gt;0,ABS('OddsRatio_working_3-way'!V635+SQRT('OddsRatio_working_3-way'!W635))/2,ABS('OddsRatio_working_3-way'!V635-SQRT('OddsRatio_working_3-way'!W635))/2),SQRT(-'OddsRatio_working_3-way'!U635^3/27))</f>
        <v>#VALUE!</v>
      </c>
      <c r="Y635" s="11" t="e">
        <f>IF('OddsRatio_working_3-way'!W635&gt;=0,IF('OddsRatio_working_3-way'!V635+SQRT('OddsRatio_working_3-way'!W635)&gt;0,0,PI()),ACOS('OddsRatio_working_3-way'!V635/(2*'OddsRatio_working_3-way'!X635)))</f>
        <v>#VALUE!</v>
      </c>
      <c r="Z635" s="11" t="e">
        <f>'OddsRatio_working_3-way'!X635^(1/3)*COS('OddsRatio_working_3-way'!Y635/3)</f>
        <v>#VALUE!</v>
      </c>
      <c r="AA635" s="11" t="e">
        <f>'OddsRatio_working_3-way'!X635^(1/3)*COS(('OddsRatio_working_3-way'!Y635+2*PI())/3)</f>
        <v>#VALUE!</v>
      </c>
      <c r="AB635" s="11" t="e">
        <f>'OddsRatio_working_3-way'!X635^(1/3)*COS(('OddsRatio_working_3-way'!Y635+4*PI())/3)</f>
        <v>#VALUE!</v>
      </c>
      <c r="AC635" s="11" t="e">
        <f>'OddsRatio_working_3-way'!X635^(1/3)*SIN('OddsRatio_working_3-way'!Y635/3)</f>
        <v>#VALUE!</v>
      </c>
      <c r="AD635" s="11" t="e">
        <f>'OddsRatio_working_3-way'!X635^(1/3)*SIN(('OddsRatio_working_3-way'!Y635+2*PI())/3)</f>
        <v>#VALUE!</v>
      </c>
      <c r="AE635" s="11" t="e">
        <f>'OddsRatio_working_3-way'!X635^(1/3)*SIN(('OddsRatio_working_3-way'!Y635+4*PI())/3)</f>
        <v>#VALUE!</v>
      </c>
      <c r="AF635" s="11" t="e">
        <f>-'OddsRatio_working_3-way'!U635/(3*'OddsRatio_working_3-way'!X635^(1/3))*COS(('OddsRatio_working_3-way'!Y635)/3)</f>
        <v>#VALUE!</v>
      </c>
      <c r="AG635" s="11" t="e">
        <f>-'OddsRatio_working_3-way'!U635/(3*'OddsRatio_working_3-way'!X635^(1/3))*COS(('OddsRatio_working_3-way'!Y635+2*PI())/3)</f>
        <v>#VALUE!</v>
      </c>
      <c r="AH635" s="11" t="e">
        <f>-'OddsRatio_working_3-way'!U635/(3*'OddsRatio_working_3-way'!X635^(1/3))*COS(('OddsRatio_working_3-way'!Y635+4*PI())/3)</f>
        <v>#VALUE!</v>
      </c>
      <c r="AI635" s="11" t="e">
        <f>'OddsRatio_working_3-way'!U635/(3*'OddsRatio_working_3-way'!X635^(1/3))*SIN(('OddsRatio_working_3-way'!Y635)/3)</f>
        <v>#VALUE!</v>
      </c>
      <c r="AJ635" s="11" t="e">
        <f>'OddsRatio_working_3-way'!U635/(3*'OddsRatio_working_3-way'!X635^(1/3))*SIN(('OddsRatio_working_3-way'!Y635+2*PI())/3)</f>
        <v>#VALUE!</v>
      </c>
      <c r="AK635" s="11" t="e">
        <f>'OddsRatio_working_3-way'!U635/(3*'OddsRatio_working_3-way'!X635^(1/3))*SIN(('OddsRatio_working_3-way'!Y635+4*PI())/3)</f>
        <v>#VALUE!</v>
      </c>
      <c r="AL635" s="11" t="e">
        <f>'OddsRatio_working_3-way'!Z635+'OddsRatio_working_3-way'!AF635</f>
        <v>#VALUE!</v>
      </c>
      <c r="AM635" s="11" t="e">
        <f>'OddsRatio_working_3-way'!AA635+'OddsRatio_working_3-way'!AG635</f>
        <v>#VALUE!</v>
      </c>
      <c r="AN635" s="11" t="e">
        <f>'OddsRatio_working_3-way'!AB635+'OddsRatio_working_3-way'!AH635</f>
        <v>#VALUE!</v>
      </c>
      <c r="AO635" s="11" t="e">
        <f>'OddsRatio_working_3-way'!AC635+'OddsRatio_working_3-way'!AI635</f>
        <v>#VALUE!</v>
      </c>
      <c r="AP635" s="11" t="e">
        <f>'OddsRatio_working_3-way'!AD635+'OddsRatio_working_3-way'!AJ635</f>
        <v>#VALUE!</v>
      </c>
      <c r="AQ635" s="11" t="e">
        <f>'OddsRatio_working_3-way'!AE635+'OddsRatio_working_3-way'!AK635</f>
        <v>#VALUE!</v>
      </c>
      <c r="AR635" s="10" t="str">
        <f>IF(A635="","",IF(('OddsRatio_working_3-way'!X635=0),IF(Q635&gt;0,-Q635^(1/3),(-Q635)^(1/3)),'OddsRatio_working_3-way'!AL635-'OddsRatio_working_3-way'!R635/3))</f>
        <v/>
      </c>
      <c r="AS635" s="11" t="e">
        <f>IF(('OddsRatio_working_3-way'!X635=0),IF(Q635&gt;0,-Q635^(1/3),(-Q635)^(1/3)),'OddsRatio_working_3-way'!AM635-'OddsRatio_working_3-way'!R635/3)</f>
        <v>#VALUE!</v>
      </c>
      <c r="AT635" s="11" t="e">
        <f>IF(('OddsRatio_working_3-way'!X635=0),IF(Q635&gt;0,-Q635^(1/3),(-Q635)^(1/3)),'OddsRatio_working_3-way'!AN635-'OddsRatio_working_3-way'!R635/3)</f>
        <v>#VALUE!</v>
      </c>
      <c r="AU635" s="11" t="e">
        <f>IF(('OddsRatio_working_3-way'!X635=0),0,'OddsRatio_working_3-way'!AO635)</f>
        <v>#VALUE!</v>
      </c>
      <c r="AV635" s="11" t="e">
        <f>IF(('OddsRatio_working_3-way'!X635=0),0,'OddsRatio_working_3-way'!AP635)</f>
        <v>#VALUE!</v>
      </c>
      <c r="AW635" s="11" t="e">
        <f>IF(('OddsRatio_working_3-way'!X635=0),0,'OddsRatio_working_3-way'!AQ635)</f>
        <v>#VALUE!</v>
      </c>
    </row>
    <row r="636" spans="1:49">
      <c r="A636" s="4" t="str">
        <f>IF('True_Odds_Calculator_3-way'!A637="","",'True_Odds_Calculator_3-way'!A637)</f>
        <v/>
      </c>
      <c r="B636" s="4" t="str">
        <f>IF('True_Odds_Calculator_3-way'!B637="","",'True_Odds_Calculator_3-way'!B637)</f>
        <v/>
      </c>
      <c r="C636" s="4" t="str">
        <f>IF('True_Odds_Calculator_3-way'!C637="","",'True_Odds_Calculator_3-way'!C637)</f>
        <v/>
      </c>
      <c r="D636" s="9" t="e">
        <f t="shared" si="130"/>
        <v>#VALUE!</v>
      </c>
      <c r="E636" s="9" t="e">
        <f t="shared" si="131"/>
        <v>#VALUE!</v>
      </c>
      <c r="F636" s="9" t="e">
        <f t="shared" si="132"/>
        <v>#VALUE!</v>
      </c>
      <c r="G636" s="9" t="str">
        <f t="shared" si="133"/>
        <v/>
      </c>
      <c r="H636" s="9" t="str">
        <f t="shared" si="134"/>
        <v/>
      </c>
      <c r="I636" s="9" t="str">
        <f t="shared" si="135"/>
        <v/>
      </c>
      <c r="J636" s="9" t="str">
        <f t="shared" si="136"/>
        <v/>
      </c>
      <c r="K636" s="11" t="e">
        <f t="shared" si="137"/>
        <v>#VALUE!</v>
      </c>
      <c r="L636" s="11" t="e">
        <f t="shared" si="138"/>
        <v>#VALUE!</v>
      </c>
      <c r="M636" s="11" t="e">
        <f t="shared" si="139"/>
        <v>#VALUE!</v>
      </c>
      <c r="N636" s="11" t="e">
        <f>'OddsRatio_working_3-way'!K636+'OddsRatio_working_3-way'!L636+'OddsRatio_working_3-way'!M636-('OddsRatio_working_3-way'!K636*'OddsRatio_working_3-way'!L636)-('OddsRatio_working_3-way'!K636*'OddsRatio_working_3-way'!M636)-('OddsRatio_working_3-way'!L636*'OddsRatio_working_3-way'!M636)+('OddsRatio_working_3-way'!K636*'OddsRatio_working_3-way'!L636*'OddsRatio_working_3-way'!M636)-1</f>
        <v>#VALUE!</v>
      </c>
      <c r="O636" s="11">
        <f>0</f>
        <v>0</v>
      </c>
      <c r="P636" s="11" t="e">
        <f>('OddsRatio_working_3-way'!K636*'OddsRatio_working_3-way'!L636)+('OddsRatio_working_3-way'!K636*'OddsRatio_working_3-way'!M636)+('OddsRatio_working_3-way'!L636*'OddsRatio_working_3-way'!M636)-(3*'OddsRatio_working_3-way'!K636*'OddsRatio_working_3-way'!L636*'OddsRatio_working_3-way'!M636)</f>
        <v>#VALUE!</v>
      </c>
      <c r="Q636" s="11" t="e">
        <f>2*'OddsRatio_working_3-way'!K636*'OddsRatio_working_3-way'!L636*'OddsRatio_working_3-way'!M636</f>
        <v>#VALUE!</v>
      </c>
      <c r="R636" s="11" t="e">
        <f t="shared" si="140"/>
        <v>#VALUE!</v>
      </c>
      <c r="S636" s="11" t="e">
        <f t="shared" si="141"/>
        <v>#VALUE!</v>
      </c>
      <c r="T636" s="11" t="e">
        <f t="shared" si="142"/>
        <v>#VALUE!</v>
      </c>
      <c r="U636" s="11" t="e">
        <f>'OddsRatio_working_3-way'!S636-'OddsRatio_working_3-way'!R636^2/3</f>
        <v>#VALUE!</v>
      </c>
      <c r="V636" s="11" t="e">
        <f>'OddsRatio_working_3-way'!S636*'OddsRatio_working_3-way'!R636/3-2*'OddsRatio_working_3-way'!R636^3/27-'OddsRatio_working_3-way'!T636</f>
        <v>#VALUE!</v>
      </c>
      <c r="W636" s="11" t="e">
        <f>'OddsRatio_working_3-way'!V636^2+4*'OddsRatio_working_3-way'!U636^3/27</f>
        <v>#VALUE!</v>
      </c>
      <c r="X636" s="11" t="e">
        <f>IF('OddsRatio_working_3-way'!W636&gt;0,IF(ABS('OddsRatio_working_3-way'!V636+SQRT('OddsRatio_working_3-way'!W636))/2&gt;0,ABS('OddsRatio_working_3-way'!V636+SQRT('OddsRatio_working_3-way'!W636))/2,ABS('OddsRatio_working_3-way'!V636-SQRT('OddsRatio_working_3-way'!W636))/2),SQRT(-'OddsRatio_working_3-way'!U636^3/27))</f>
        <v>#VALUE!</v>
      </c>
      <c r="Y636" s="11" t="e">
        <f>IF('OddsRatio_working_3-way'!W636&gt;=0,IF('OddsRatio_working_3-way'!V636+SQRT('OddsRatio_working_3-way'!W636)&gt;0,0,PI()),ACOS('OddsRatio_working_3-way'!V636/(2*'OddsRatio_working_3-way'!X636)))</f>
        <v>#VALUE!</v>
      </c>
      <c r="Z636" s="11" t="e">
        <f>'OddsRatio_working_3-way'!X636^(1/3)*COS('OddsRatio_working_3-way'!Y636/3)</f>
        <v>#VALUE!</v>
      </c>
      <c r="AA636" s="11" t="e">
        <f>'OddsRatio_working_3-way'!X636^(1/3)*COS(('OddsRatio_working_3-way'!Y636+2*PI())/3)</f>
        <v>#VALUE!</v>
      </c>
      <c r="AB636" s="11" t="e">
        <f>'OddsRatio_working_3-way'!X636^(1/3)*COS(('OddsRatio_working_3-way'!Y636+4*PI())/3)</f>
        <v>#VALUE!</v>
      </c>
      <c r="AC636" s="11" t="e">
        <f>'OddsRatio_working_3-way'!X636^(1/3)*SIN('OddsRatio_working_3-way'!Y636/3)</f>
        <v>#VALUE!</v>
      </c>
      <c r="AD636" s="11" t="e">
        <f>'OddsRatio_working_3-way'!X636^(1/3)*SIN(('OddsRatio_working_3-way'!Y636+2*PI())/3)</f>
        <v>#VALUE!</v>
      </c>
      <c r="AE636" s="11" t="e">
        <f>'OddsRatio_working_3-way'!X636^(1/3)*SIN(('OddsRatio_working_3-way'!Y636+4*PI())/3)</f>
        <v>#VALUE!</v>
      </c>
      <c r="AF636" s="11" t="e">
        <f>-'OddsRatio_working_3-way'!U636/(3*'OddsRatio_working_3-way'!X636^(1/3))*COS(('OddsRatio_working_3-way'!Y636)/3)</f>
        <v>#VALUE!</v>
      </c>
      <c r="AG636" s="11" t="e">
        <f>-'OddsRatio_working_3-way'!U636/(3*'OddsRatio_working_3-way'!X636^(1/3))*COS(('OddsRatio_working_3-way'!Y636+2*PI())/3)</f>
        <v>#VALUE!</v>
      </c>
      <c r="AH636" s="11" t="e">
        <f>-'OddsRatio_working_3-way'!U636/(3*'OddsRatio_working_3-way'!X636^(1/3))*COS(('OddsRatio_working_3-way'!Y636+4*PI())/3)</f>
        <v>#VALUE!</v>
      </c>
      <c r="AI636" s="11" t="e">
        <f>'OddsRatio_working_3-way'!U636/(3*'OddsRatio_working_3-way'!X636^(1/3))*SIN(('OddsRatio_working_3-way'!Y636)/3)</f>
        <v>#VALUE!</v>
      </c>
      <c r="AJ636" s="11" t="e">
        <f>'OddsRatio_working_3-way'!U636/(3*'OddsRatio_working_3-way'!X636^(1/3))*SIN(('OddsRatio_working_3-way'!Y636+2*PI())/3)</f>
        <v>#VALUE!</v>
      </c>
      <c r="AK636" s="11" t="e">
        <f>'OddsRatio_working_3-way'!U636/(3*'OddsRatio_working_3-way'!X636^(1/3))*SIN(('OddsRatio_working_3-way'!Y636+4*PI())/3)</f>
        <v>#VALUE!</v>
      </c>
      <c r="AL636" s="11" t="e">
        <f>'OddsRatio_working_3-way'!Z636+'OddsRatio_working_3-way'!AF636</f>
        <v>#VALUE!</v>
      </c>
      <c r="AM636" s="11" t="e">
        <f>'OddsRatio_working_3-way'!AA636+'OddsRatio_working_3-way'!AG636</f>
        <v>#VALUE!</v>
      </c>
      <c r="AN636" s="11" t="e">
        <f>'OddsRatio_working_3-way'!AB636+'OddsRatio_working_3-way'!AH636</f>
        <v>#VALUE!</v>
      </c>
      <c r="AO636" s="11" t="e">
        <f>'OddsRatio_working_3-way'!AC636+'OddsRatio_working_3-way'!AI636</f>
        <v>#VALUE!</v>
      </c>
      <c r="AP636" s="11" t="e">
        <f>'OddsRatio_working_3-way'!AD636+'OddsRatio_working_3-way'!AJ636</f>
        <v>#VALUE!</v>
      </c>
      <c r="AQ636" s="11" t="e">
        <f>'OddsRatio_working_3-way'!AE636+'OddsRatio_working_3-way'!AK636</f>
        <v>#VALUE!</v>
      </c>
      <c r="AR636" s="10" t="str">
        <f>IF(A636="","",IF(('OddsRatio_working_3-way'!X636=0),IF(Q636&gt;0,-Q636^(1/3),(-Q636)^(1/3)),'OddsRatio_working_3-way'!AL636-'OddsRatio_working_3-way'!R636/3))</f>
        <v/>
      </c>
      <c r="AS636" s="11" t="e">
        <f>IF(('OddsRatio_working_3-way'!X636=0),IF(Q636&gt;0,-Q636^(1/3),(-Q636)^(1/3)),'OddsRatio_working_3-way'!AM636-'OddsRatio_working_3-way'!R636/3)</f>
        <v>#VALUE!</v>
      </c>
      <c r="AT636" s="11" t="e">
        <f>IF(('OddsRatio_working_3-way'!X636=0),IF(Q636&gt;0,-Q636^(1/3),(-Q636)^(1/3)),'OddsRatio_working_3-way'!AN636-'OddsRatio_working_3-way'!R636/3)</f>
        <v>#VALUE!</v>
      </c>
      <c r="AU636" s="11" t="e">
        <f>IF(('OddsRatio_working_3-way'!X636=0),0,'OddsRatio_working_3-way'!AO636)</f>
        <v>#VALUE!</v>
      </c>
      <c r="AV636" s="11" t="e">
        <f>IF(('OddsRatio_working_3-way'!X636=0),0,'OddsRatio_working_3-way'!AP636)</f>
        <v>#VALUE!</v>
      </c>
      <c r="AW636" s="11" t="e">
        <f>IF(('OddsRatio_working_3-way'!X636=0),0,'OddsRatio_working_3-way'!AQ636)</f>
        <v>#VALUE!</v>
      </c>
    </row>
    <row r="637" spans="1:49">
      <c r="A637" s="4" t="str">
        <f>IF('True_Odds_Calculator_3-way'!A638="","",'True_Odds_Calculator_3-way'!A638)</f>
        <v/>
      </c>
      <c r="B637" s="4" t="str">
        <f>IF('True_Odds_Calculator_3-way'!B638="","",'True_Odds_Calculator_3-way'!B638)</f>
        <v/>
      </c>
      <c r="C637" s="4" t="str">
        <f>IF('True_Odds_Calculator_3-way'!C638="","",'True_Odds_Calculator_3-way'!C638)</f>
        <v/>
      </c>
      <c r="D637" s="9" t="e">
        <f t="shared" si="130"/>
        <v>#VALUE!</v>
      </c>
      <c r="E637" s="9" t="e">
        <f t="shared" si="131"/>
        <v>#VALUE!</v>
      </c>
      <c r="F637" s="9" t="e">
        <f t="shared" si="132"/>
        <v>#VALUE!</v>
      </c>
      <c r="G637" s="9" t="str">
        <f t="shared" si="133"/>
        <v/>
      </c>
      <c r="H637" s="9" t="str">
        <f t="shared" si="134"/>
        <v/>
      </c>
      <c r="I637" s="9" t="str">
        <f t="shared" si="135"/>
        <v/>
      </c>
      <c r="J637" s="9" t="str">
        <f t="shared" si="136"/>
        <v/>
      </c>
      <c r="K637" s="11" t="e">
        <f t="shared" si="137"/>
        <v>#VALUE!</v>
      </c>
      <c r="L637" s="11" t="e">
        <f t="shared" si="138"/>
        <v>#VALUE!</v>
      </c>
      <c r="M637" s="11" t="e">
        <f t="shared" si="139"/>
        <v>#VALUE!</v>
      </c>
      <c r="N637" s="11" t="e">
        <f>'OddsRatio_working_3-way'!K637+'OddsRatio_working_3-way'!L637+'OddsRatio_working_3-way'!M637-('OddsRatio_working_3-way'!K637*'OddsRatio_working_3-way'!L637)-('OddsRatio_working_3-way'!K637*'OddsRatio_working_3-way'!M637)-('OddsRatio_working_3-way'!L637*'OddsRatio_working_3-way'!M637)+('OddsRatio_working_3-way'!K637*'OddsRatio_working_3-way'!L637*'OddsRatio_working_3-way'!M637)-1</f>
        <v>#VALUE!</v>
      </c>
      <c r="O637" s="11">
        <f>0</f>
        <v>0</v>
      </c>
      <c r="P637" s="11" t="e">
        <f>('OddsRatio_working_3-way'!K637*'OddsRatio_working_3-way'!L637)+('OddsRatio_working_3-way'!K637*'OddsRatio_working_3-way'!M637)+('OddsRatio_working_3-way'!L637*'OddsRatio_working_3-way'!M637)-(3*'OddsRatio_working_3-way'!K637*'OddsRatio_working_3-way'!L637*'OddsRatio_working_3-way'!M637)</f>
        <v>#VALUE!</v>
      </c>
      <c r="Q637" s="11" t="e">
        <f>2*'OddsRatio_working_3-way'!K637*'OddsRatio_working_3-way'!L637*'OddsRatio_working_3-way'!M637</f>
        <v>#VALUE!</v>
      </c>
      <c r="R637" s="11" t="e">
        <f t="shared" si="140"/>
        <v>#VALUE!</v>
      </c>
      <c r="S637" s="11" t="e">
        <f t="shared" si="141"/>
        <v>#VALUE!</v>
      </c>
      <c r="T637" s="11" t="e">
        <f t="shared" si="142"/>
        <v>#VALUE!</v>
      </c>
      <c r="U637" s="11" t="e">
        <f>'OddsRatio_working_3-way'!S637-'OddsRatio_working_3-way'!R637^2/3</f>
        <v>#VALUE!</v>
      </c>
      <c r="V637" s="11" t="e">
        <f>'OddsRatio_working_3-way'!S637*'OddsRatio_working_3-way'!R637/3-2*'OddsRatio_working_3-way'!R637^3/27-'OddsRatio_working_3-way'!T637</f>
        <v>#VALUE!</v>
      </c>
      <c r="W637" s="11" t="e">
        <f>'OddsRatio_working_3-way'!V637^2+4*'OddsRatio_working_3-way'!U637^3/27</f>
        <v>#VALUE!</v>
      </c>
      <c r="X637" s="11" t="e">
        <f>IF('OddsRatio_working_3-way'!W637&gt;0,IF(ABS('OddsRatio_working_3-way'!V637+SQRT('OddsRatio_working_3-way'!W637))/2&gt;0,ABS('OddsRatio_working_3-way'!V637+SQRT('OddsRatio_working_3-way'!W637))/2,ABS('OddsRatio_working_3-way'!V637-SQRT('OddsRatio_working_3-way'!W637))/2),SQRT(-'OddsRatio_working_3-way'!U637^3/27))</f>
        <v>#VALUE!</v>
      </c>
      <c r="Y637" s="11" t="e">
        <f>IF('OddsRatio_working_3-way'!W637&gt;=0,IF('OddsRatio_working_3-way'!V637+SQRT('OddsRatio_working_3-way'!W637)&gt;0,0,PI()),ACOS('OddsRatio_working_3-way'!V637/(2*'OddsRatio_working_3-way'!X637)))</f>
        <v>#VALUE!</v>
      </c>
      <c r="Z637" s="11" t="e">
        <f>'OddsRatio_working_3-way'!X637^(1/3)*COS('OddsRatio_working_3-way'!Y637/3)</f>
        <v>#VALUE!</v>
      </c>
      <c r="AA637" s="11" t="e">
        <f>'OddsRatio_working_3-way'!X637^(1/3)*COS(('OddsRatio_working_3-way'!Y637+2*PI())/3)</f>
        <v>#VALUE!</v>
      </c>
      <c r="AB637" s="11" t="e">
        <f>'OddsRatio_working_3-way'!X637^(1/3)*COS(('OddsRatio_working_3-way'!Y637+4*PI())/3)</f>
        <v>#VALUE!</v>
      </c>
      <c r="AC637" s="11" t="e">
        <f>'OddsRatio_working_3-way'!X637^(1/3)*SIN('OddsRatio_working_3-way'!Y637/3)</f>
        <v>#VALUE!</v>
      </c>
      <c r="AD637" s="11" t="e">
        <f>'OddsRatio_working_3-way'!X637^(1/3)*SIN(('OddsRatio_working_3-way'!Y637+2*PI())/3)</f>
        <v>#VALUE!</v>
      </c>
      <c r="AE637" s="11" t="e">
        <f>'OddsRatio_working_3-way'!X637^(1/3)*SIN(('OddsRatio_working_3-way'!Y637+4*PI())/3)</f>
        <v>#VALUE!</v>
      </c>
      <c r="AF637" s="11" t="e">
        <f>-'OddsRatio_working_3-way'!U637/(3*'OddsRatio_working_3-way'!X637^(1/3))*COS(('OddsRatio_working_3-way'!Y637)/3)</f>
        <v>#VALUE!</v>
      </c>
      <c r="AG637" s="11" t="e">
        <f>-'OddsRatio_working_3-way'!U637/(3*'OddsRatio_working_3-way'!X637^(1/3))*COS(('OddsRatio_working_3-way'!Y637+2*PI())/3)</f>
        <v>#VALUE!</v>
      </c>
      <c r="AH637" s="11" t="e">
        <f>-'OddsRatio_working_3-way'!U637/(3*'OddsRatio_working_3-way'!X637^(1/3))*COS(('OddsRatio_working_3-way'!Y637+4*PI())/3)</f>
        <v>#VALUE!</v>
      </c>
      <c r="AI637" s="11" t="e">
        <f>'OddsRatio_working_3-way'!U637/(3*'OddsRatio_working_3-way'!X637^(1/3))*SIN(('OddsRatio_working_3-way'!Y637)/3)</f>
        <v>#VALUE!</v>
      </c>
      <c r="AJ637" s="11" t="e">
        <f>'OddsRatio_working_3-way'!U637/(3*'OddsRatio_working_3-way'!X637^(1/3))*SIN(('OddsRatio_working_3-way'!Y637+2*PI())/3)</f>
        <v>#VALUE!</v>
      </c>
      <c r="AK637" s="11" t="e">
        <f>'OddsRatio_working_3-way'!U637/(3*'OddsRatio_working_3-way'!X637^(1/3))*SIN(('OddsRatio_working_3-way'!Y637+4*PI())/3)</f>
        <v>#VALUE!</v>
      </c>
      <c r="AL637" s="11" t="e">
        <f>'OddsRatio_working_3-way'!Z637+'OddsRatio_working_3-way'!AF637</f>
        <v>#VALUE!</v>
      </c>
      <c r="AM637" s="11" t="e">
        <f>'OddsRatio_working_3-way'!AA637+'OddsRatio_working_3-way'!AG637</f>
        <v>#VALUE!</v>
      </c>
      <c r="AN637" s="11" t="e">
        <f>'OddsRatio_working_3-way'!AB637+'OddsRatio_working_3-way'!AH637</f>
        <v>#VALUE!</v>
      </c>
      <c r="AO637" s="11" t="e">
        <f>'OddsRatio_working_3-way'!AC637+'OddsRatio_working_3-way'!AI637</f>
        <v>#VALUE!</v>
      </c>
      <c r="AP637" s="11" t="e">
        <f>'OddsRatio_working_3-way'!AD637+'OddsRatio_working_3-way'!AJ637</f>
        <v>#VALUE!</v>
      </c>
      <c r="AQ637" s="11" t="e">
        <f>'OddsRatio_working_3-way'!AE637+'OddsRatio_working_3-way'!AK637</f>
        <v>#VALUE!</v>
      </c>
      <c r="AR637" s="10" t="str">
        <f>IF(A637="","",IF(('OddsRatio_working_3-way'!X637=0),IF(Q637&gt;0,-Q637^(1/3),(-Q637)^(1/3)),'OddsRatio_working_3-way'!AL637-'OddsRatio_working_3-way'!R637/3))</f>
        <v/>
      </c>
      <c r="AS637" s="11" t="e">
        <f>IF(('OddsRatio_working_3-way'!X637=0),IF(Q637&gt;0,-Q637^(1/3),(-Q637)^(1/3)),'OddsRatio_working_3-way'!AM637-'OddsRatio_working_3-way'!R637/3)</f>
        <v>#VALUE!</v>
      </c>
      <c r="AT637" s="11" t="e">
        <f>IF(('OddsRatio_working_3-way'!X637=0),IF(Q637&gt;0,-Q637^(1/3),(-Q637)^(1/3)),'OddsRatio_working_3-way'!AN637-'OddsRatio_working_3-way'!R637/3)</f>
        <v>#VALUE!</v>
      </c>
      <c r="AU637" s="11" t="e">
        <f>IF(('OddsRatio_working_3-way'!X637=0),0,'OddsRatio_working_3-way'!AO637)</f>
        <v>#VALUE!</v>
      </c>
      <c r="AV637" s="11" t="e">
        <f>IF(('OddsRatio_working_3-way'!X637=0),0,'OddsRatio_working_3-way'!AP637)</f>
        <v>#VALUE!</v>
      </c>
      <c r="AW637" s="11" t="e">
        <f>IF(('OddsRatio_working_3-way'!X637=0),0,'OddsRatio_working_3-way'!AQ637)</f>
        <v>#VALUE!</v>
      </c>
    </row>
    <row r="638" spans="1:49">
      <c r="A638" s="4" t="str">
        <f>IF('True_Odds_Calculator_3-way'!A639="","",'True_Odds_Calculator_3-way'!A639)</f>
        <v/>
      </c>
      <c r="B638" s="4" t="str">
        <f>IF('True_Odds_Calculator_3-way'!B639="","",'True_Odds_Calculator_3-way'!B639)</f>
        <v/>
      </c>
      <c r="C638" s="4" t="str">
        <f>IF('True_Odds_Calculator_3-way'!C639="","",'True_Odds_Calculator_3-way'!C639)</f>
        <v/>
      </c>
      <c r="D638" s="9" t="e">
        <f t="shared" si="130"/>
        <v>#VALUE!</v>
      </c>
      <c r="E638" s="9" t="e">
        <f t="shared" si="131"/>
        <v>#VALUE!</v>
      </c>
      <c r="F638" s="9" t="e">
        <f t="shared" si="132"/>
        <v>#VALUE!</v>
      </c>
      <c r="G638" s="9" t="str">
        <f t="shared" si="133"/>
        <v/>
      </c>
      <c r="H638" s="9" t="str">
        <f t="shared" si="134"/>
        <v/>
      </c>
      <c r="I638" s="9" t="str">
        <f t="shared" si="135"/>
        <v/>
      </c>
      <c r="J638" s="9" t="str">
        <f t="shared" si="136"/>
        <v/>
      </c>
      <c r="K638" s="11" t="e">
        <f t="shared" si="137"/>
        <v>#VALUE!</v>
      </c>
      <c r="L638" s="11" t="e">
        <f t="shared" si="138"/>
        <v>#VALUE!</v>
      </c>
      <c r="M638" s="11" t="e">
        <f t="shared" si="139"/>
        <v>#VALUE!</v>
      </c>
      <c r="N638" s="11" t="e">
        <f>'OddsRatio_working_3-way'!K638+'OddsRatio_working_3-way'!L638+'OddsRatio_working_3-way'!M638-('OddsRatio_working_3-way'!K638*'OddsRatio_working_3-way'!L638)-('OddsRatio_working_3-way'!K638*'OddsRatio_working_3-way'!M638)-('OddsRatio_working_3-way'!L638*'OddsRatio_working_3-way'!M638)+('OddsRatio_working_3-way'!K638*'OddsRatio_working_3-way'!L638*'OddsRatio_working_3-way'!M638)-1</f>
        <v>#VALUE!</v>
      </c>
      <c r="O638" s="11">
        <f>0</f>
        <v>0</v>
      </c>
      <c r="P638" s="11" t="e">
        <f>('OddsRatio_working_3-way'!K638*'OddsRatio_working_3-way'!L638)+('OddsRatio_working_3-way'!K638*'OddsRatio_working_3-way'!M638)+('OddsRatio_working_3-way'!L638*'OddsRatio_working_3-way'!M638)-(3*'OddsRatio_working_3-way'!K638*'OddsRatio_working_3-way'!L638*'OddsRatio_working_3-way'!M638)</f>
        <v>#VALUE!</v>
      </c>
      <c r="Q638" s="11" t="e">
        <f>2*'OddsRatio_working_3-way'!K638*'OddsRatio_working_3-way'!L638*'OddsRatio_working_3-way'!M638</f>
        <v>#VALUE!</v>
      </c>
      <c r="R638" s="11" t="e">
        <f t="shared" si="140"/>
        <v>#VALUE!</v>
      </c>
      <c r="S638" s="11" t="e">
        <f t="shared" si="141"/>
        <v>#VALUE!</v>
      </c>
      <c r="T638" s="11" t="e">
        <f t="shared" si="142"/>
        <v>#VALUE!</v>
      </c>
      <c r="U638" s="11" t="e">
        <f>'OddsRatio_working_3-way'!S638-'OddsRatio_working_3-way'!R638^2/3</f>
        <v>#VALUE!</v>
      </c>
      <c r="V638" s="11" t="e">
        <f>'OddsRatio_working_3-way'!S638*'OddsRatio_working_3-way'!R638/3-2*'OddsRatio_working_3-way'!R638^3/27-'OddsRatio_working_3-way'!T638</f>
        <v>#VALUE!</v>
      </c>
      <c r="W638" s="11" t="e">
        <f>'OddsRatio_working_3-way'!V638^2+4*'OddsRatio_working_3-way'!U638^3/27</f>
        <v>#VALUE!</v>
      </c>
      <c r="X638" s="11" t="e">
        <f>IF('OddsRatio_working_3-way'!W638&gt;0,IF(ABS('OddsRatio_working_3-way'!V638+SQRT('OddsRatio_working_3-way'!W638))/2&gt;0,ABS('OddsRatio_working_3-way'!V638+SQRT('OddsRatio_working_3-way'!W638))/2,ABS('OddsRatio_working_3-way'!V638-SQRT('OddsRatio_working_3-way'!W638))/2),SQRT(-'OddsRatio_working_3-way'!U638^3/27))</f>
        <v>#VALUE!</v>
      </c>
      <c r="Y638" s="11" t="e">
        <f>IF('OddsRatio_working_3-way'!W638&gt;=0,IF('OddsRatio_working_3-way'!V638+SQRT('OddsRatio_working_3-way'!W638)&gt;0,0,PI()),ACOS('OddsRatio_working_3-way'!V638/(2*'OddsRatio_working_3-way'!X638)))</f>
        <v>#VALUE!</v>
      </c>
      <c r="Z638" s="11" t="e">
        <f>'OddsRatio_working_3-way'!X638^(1/3)*COS('OddsRatio_working_3-way'!Y638/3)</f>
        <v>#VALUE!</v>
      </c>
      <c r="AA638" s="11" t="e">
        <f>'OddsRatio_working_3-way'!X638^(1/3)*COS(('OddsRatio_working_3-way'!Y638+2*PI())/3)</f>
        <v>#VALUE!</v>
      </c>
      <c r="AB638" s="11" t="e">
        <f>'OddsRatio_working_3-way'!X638^(1/3)*COS(('OddsRatio_working_3-way'!Y638+4*PI())/3)</f>
        <v>#VALUE!</v>
      </c>
      <c r="AC638" s="11" t="e">
        <f>'OddsRatio_working_3-way'!X638^(1/3)*SIN('OddsRatio_working_3-way'!Y638/3)</f>
        <v>#VALUE!</v>
      </c>
      <c r="AD638" s="11" t="e">
        <f>'OddsRatio_working_3-way'!X638^(1/3)*SIN(('OddsRatio_working_3-way'!Y638+2*PI())/3)</f>
        <v>#VALUE!</v>
      </c>
      <c r="AE638" s="11" t="e">
        <f>'OddsRatio_working_3-way'!X638^(1/3)*SIN(('OddsRatio_working_3-way'!Y638+4*PI())/3)</f>
        <v>#VALUE!</v>
      </c>
      <c r="AF638" s="11" t="e">
        <f>-'OddsRatio_working_3-way'!U638/(3*'OddsRatio_working_3-way'!X638^(1/3))*COS(('OddsRatio_working_3-way'!Y638)/3)</f>
        <v>#VALUE!</v>
      </c>
      <c r="AG638" s="11" t="e">
        <f>-'OddsRatio_working_3-way'!U638/(3*'OddsRatio_working_3-way'!X638^(1/3))*COS(('OddsRatio_working_3-way'!Y638+2*PI())/3)</f>
        <v>#VALUE!</v>
      </c>
      <c r="AH638" s="11" t="e">
        <f>-'OddsRatio_working_3-way'!U638/(3*'OddsRatio_working_3-way'!X638^(1/3))*COS(('OddsRatio_working_3-way'!Y638+4*PI())/3)</f>
        <v>#VALUE!</v>
      </c>
      <c r="AI638" s="11" t="e">
        <f>'OddsRatio_working_3-way'!U638/(3*'OddsRatio_working_3-way'!X638^(1/3))*SIN(('OddsRatio_working_3-way'!Y638)/3)</f>
        <v>#VALUE!</v>
      </c>
      <c r="AJ638" s="11" t="e">
        <f>'OddsRatio_working_3-way'!U638/(3*'OddsRatio_working_3-way'!X638^(1/3))*SIN(('OddsRatio_working_3-way'!Y638+2*PI())/3)</f>
        <v>#VALUE!</v>
      </c>
      <c r="AK638" s="11" t="e">
        <f>'OddsRatio_working_3-way'!U638/(3*'OddsRatio_working_3-way'!X638^(1/3))*SIN(('OddsRatio_working_3-way'!Y638+4*PI())/3)</f>
        <v>#VALUE!</v>
      </c>
      <c r="AL638" s="11" t="e">
        <f>'OddsRatio_working_3-way'!Z638+'OddsRatio_working_3-way'!AF638</f>
        <v>#VALUE!</v>
      </c>
      <c r="AM638" s="11" t="e">
        <f>'OddsRatio_working_3-way'!AA638+'OddsRatio_working_3-way'!AG638</f>
        <v>#VALUE!</v>
      </c>
      <c r="AN638" s="11" t="e">
        <f>'OddsRatio_working_3-way'!AB638+'OddsRatio_working_3-way'!AH638</f>
        <v>#VALUE!</v>
      </c>
      <c r="AO638" s="11" t="e">
        <f>'OddsRatio_working_3-way'!AC638+'OddsRatio_working_3-way'!AI638</f>
        <v>#VALUE!</v>
      </c>
      <c r="AP638" s="11" t="e">
        <f>'OddsRatio_working_3-way'!AD638+'OddsRatio_working_3-way'!AJ638</f>
        <v>#VALUE!</v>
      </c>
      <c r="AQ638" s="11" t="e">
        <f>'OddsRatio_working_3-way'!AE638+'OddsRatio_working_3-way'!AK638</f>
        <v>#VALUE!</v>
      </c>
      <c r="AR638" s="10" t="str">
        <f>IF(A638="","",IF(('OddsRatio_working_3-way'!X638=0),IF(Q638&gt;0,-Q638^(1/3),(-Q638)^(1/3)),'OddsRatio_working_3-way'!AL638-'OddsRatio_working_3-way'!R638/3))</f>
        <v/>
      </c>
      <c r="AS638" s="11" t="e">
        <f>IF(('OddsRatio_working_3-way'!X638=0),IF(Q638&gt;0,-Q638^(1/3),(-Q638)^(1/3)),'OddsRatio_working_3-way'!AM638-'OddsRatio_working_3-way'!R638/3)</f>
        <v>#VALUE!</v>
      </c>
      <c r="AT638" s="11" t="e">
        <f>IF(('OddsRatio_working_3-way'!X638=0),IF(Q638&gt;0,-Q638^(1/3),(-Q638)^(1/3)),'OddsRatio_working_3-way'!AN638-'OddsRatio_working_3-way'!R638/3)</f>
        <v>#VALUE!</v>
      </c>
      <c r="AU638" s="11" t="e">
        <f>IF(('OddsRatio_working_3-way'!X638=0),0,'OddsRatio_working_3-way'!AO638)</f>
        <v>#VALUE!</v>
      </c>
      <c r="AV638" s="11" t="e">
        <f>IF(('OddsRatio_working_3-way'!X638=0),0,'OddsRatio_working_3-way'!AP638)</f>
        <v>#VALUE!</v>
      </c>
      <c r="AW638" s="11" t="e">
        <f>IF(('OddsRatio_working_3-way'!X638=0),0,'OddsRatio_working_3-way'!AQ638)</f>
        <v>#VALUE!</v>
      </c>
    </row>
    <row r="639" spans="1:49">
      <c r="A639" s="4" t="str">
        <f>IF('True_Odds_Calculator_3-way'!A640="","",'True_Odds_Calculator_3-way'!A640)</f>
        <v/>
      </c>
      <c r="B639" s="4" t="str">
        <f>IF('True_Odds_Calculator_3-way'!B640="","",'True_Odds_Calculator_3-way'!B640)</f>
        <v/>
      </c>
      <c r="C639" s="4" t="str">
        <f>IF('True_Odds_Calculator_3-way'!C640="","",'True_Odds_Calculator_3-way'!C640)</f>
        <v/>
      </c>
      <c r="D639" s="9" t="e">
        <f t="shared" si="130"/>
        <v>#VALUE!</v>
      </c>
      <c r="E639" s="9" t="e">
        <f t="shared" si="131"/>
        <v>#VALUE!</v>
      </c>
      <c r="F639" s="9" t="e">
        <f t="shared" si="132"/>
        <v>#VALUE!</v>
      </c>
      <c r="G639" s="9" t="str">
        <f t="shared" si="133"/>
        <v/>
      </c>
      <c r="H639" s="9" t="str">
        <f t="shared" si="134"/>
        <v/>
      </c>
      <c r="I639" s="9" t="str">
        <f t="shared" si="135"/>
        <v/>
      </c>
      <c r="J639" s="9" t="str">
        <f t="shared" si="136"/>
        <v/>
      </c>
      <c r="K639" s="11" t="e">
        <f t="shared" si="137"/>
        <v>#VALUE!</v>
      </c>
      <c r="L639" s="11" t="e">
        <f t="shared" si="138"/>
        <v>#VALUE!</v>
      </c>
      <c r="M639" s="11" t="e">
        <f t="shared" si="139"/>
        <v>#VALUE!</v>
      </c>
      <c r="N639" s="11" t="e">
        <f>'OddsRatio_working_3-way'!K639+'OddsRatio_working_3-way'!L639+'OddsRatio_working_3-way'!M639-('OddsRatio_working_3-way'!K639*'OddsRatio_working_3-way'!L639)-('OddsRatio_working_3-way'!K639*'OddsRatio_working_3-way'!M639)-('OddsRatio_working_3-way'!L639*'OddsRatio_working_3-way'!M639)+('OddsRatio_working_3-way'!K639*'OddsRatio_working_3-way'!L639*'OddsRatio_working_3-way'!M639)-1</f>
        <v>#VALUE!</v>
      </c>
      <c r="O639" s="11">
        <f>0</f>
        <v>0</v>
      </c>
      <c r="P639" s="11" t="e">
        <f>('OddsRatio_working_3-way'!K639*'OddsRatio_working_3-way'!L639)+('OddsRatio_working_3-way'!K639*'OddsRatio_working_3-way'!M639)+('OddsRatio_working_3-way'!L639*'OddsRatio_working_3-way'!M639)-(3*'OddsRatio_working_3-way'!K639*'OddsRatio_working_3-way'!L639*'OddsRatio_working_3-way'!M639)</f>
        <v>#VALUE!</v>
      </c>
      <c r="Q639" s="11" t="e">
        <f>2*'OddsRatio_working_3-way'!K639*'OddsRatio_working_3-way'!L639*'OddsRatio_working_3-way'!M639</f>
        <v>#VALUE!</v>
      </c>
      <c r="R639" s="11" t="e">
        <f t="shared" si="140"/>
        <v>#VALUE!</v>
      </c>
      <c r="S639" s="11" t="e">
        <f t="shared" si="141"/>
        <v>#VALUE!</v>
      </c>
      <c r="T639" s="11" t="e">
        <f t="shared" si="142"/>
        <v>#VALUE!</v>
      </c>
      <c r="U639" s="11" t="e">
        <f>'OddsRatio_working_3-way'!S639-'OddsRatio_working_3-way'!R639^2/3</f>
        <v>#VALUE!</v>
      </c>
      <c r="V639" s="11" t="e">
        <f>'OddsRatio_working_3-way'!S639*'OddsRatio_working_3-way'!R639/3-2*'OddsRatio_working_3-way'!R639^3/27-'OddsRatio_working_3-way'!T639</f>
        <v>#VALUE!</v>
      </c>
      <c r="W639" s="11" t="e">
        <f>'OddsRatio_working_3-way'!V639^2+4*'OddsRatio_working_3-way'!U639^3/27</f>
        <v>#VALUE!</v>
      </c>
      <c r="X639" s="11" t="e">
        <f>IF('OddsRatio_working_3-way'!W639&gt;0,IF(ABS('OddsRatio_working_3-way'!V639+SQRT('OddsRatio_working_3-way'!W639))/2&gt;0,ABS('OddsRatio_working_3-way'!V639+SQRT('OddsRatio_working_3-way'!W639))/2,ABS('OddsRatio_working_3-way'!V639-SQRT('OddsRatio_working_3-way'!W639))/2),SQRT(-'OddsRatio_working_3-way'!U639^3/27))</f>
        <v>#VALUE!</v>
      </c>
      <c r="Y639" s="11" t="e">
        <f>IF('OddsRatio_working_3-way'!W639&gt;=0,IF('OddsRatio_working_3-way'!V639+SQRT('OddsRatio_working_3-way'!W639)&gt;0,0,PI()),ACOS('OddsRatio_working_3-way'!V639/(2*'OddsRatio_working_3-way'!X639)))</f>
        <v>#VALUE!</v>
      </c>
      <c r="Z639" s="11" t="e">
        <f>'OddsRatio_working_3-way'!X639^(1/3)*COS('OddsRatio_working_3-way'!Y639/3)</f>
        <v>#VALUE!</v>
      </c>
      <c r="AA639" s="11" t="e">
        <f>'OddsRatio_working_3-way'!X639^(1/3)*COS(('OddsRatio_working_3-way'!Y639+2*PI())/3)</f>
        <v>#VALUE!</v>
      </c>
      <c r="AB639" s="11" t="e">
        <f>'OddsRatio_working_3-way'!X639^(1/3)*COS(('OddsRatio_working_3-way'!Y639+4*PI())/3)</f>
        <v>#VALUE!</v>
      </c>
      <c r="AC639" s="11" t="e">
        <f>'OddsRatio_working_3-way'!X639^(1/3)*SIN('OddsRatio_working_3-way'!Y639/3)</f>
        <v>#VALUE!</v>
      </c>
      <c r="AD639" s="11" t="e">
        <f>'OddsRatio_working_3-way'!X639^(1/3)*SIN(('OddsRatio_working_3-way'!Y639+2*PI())/3)</f>
        <v>#VALUE!</v>
      </c>
      <c r="AE639" s="11" t="e">
        <f>'OddsRatio_working_3-way'!X639^(1/3)*SIN(('OddsRatio_working_3-way'!Y639+4*PI())/3)</f>
        <v>#VALUE!</v>
      </c>
      <c r="AF639" s="11" t="e">
        <f>-'OddsRatio_working_3-way'!U639/(3*'OddsRatio_working_3-way'!X639^(1/3))*COS(('OddsRatio_working_3-way'!Y639)/3)</f>
        <v>#VALUE!</v>
      </c>
      <c r="AG639" s="11" t="e">
        <f>-'OddsRatio_working_3-way'!U639/(3*'OddsRatio_working_3-way'!X639^(1/3))*COS(('OddsRatio_working_3-way'!Y639+2*PI())/3)</f>
        <v>#VALUE!</v>
      </c>
      <c r="AH639" s="11" t="e">
        <f>-'OddsRatio_working_3-way'!U639/(3*'OddsRatio_working_3-way'!X639^(1/3))*COS(('OddsRatio_working_3-way'!Y639+4*PI())/3)</f>
        <v>#VALUE!</v>
      </c>
      <c r="AI639" s="11" t="e">
        <f>'OddsRatio_working_3-way'!U639/(3*'OddsRatio_working_3-way'!X639^(1/3))*SIN(('OddsRatio_working_3-way'!Y639)/3)</f>
        <v>#VALUE!</v>
      </c>
      <c r="AJ639" s="11" t="e">
        <f>'OddsRatio_working_3-way'!U639/(3*'OddsRatio_working_3-way'!X639^(1/3))*SIN(('OddsRatio_working_3-way'!Y639+2*PI())/3)</f>
        <v>#VALUE!</v>
      </c>
      <c r="AK639" s="11" t="e">
        <f>'OddsRatio_working_3-way'!U639/(3*'OddsRatio_working_3-way'!X639^(1/3))*SIN(('OddsRatio_working_3-way'!Y639+4*PI())/3)</f>
        <v>#VALUE!</v>
      </c>
      <c r="AL639" s="11" t="e">
        <f>'OddsRatio_working_3-way'!Z639+'OddsRatio_working_3-way'!AF639</f>
        <v>#VALUE!</v>
      </c>
      <c r="AM639" s="11" t="e">
        <f>'OddsRatio_working_3-way'!AA639+'OddsRatio_working_3-way'!AG639</f>
        <v>#VALUE!</v>
      </c>
      <c r="AN639" s="11" t="e">
        <f>'OddsRatio_working_3-way'!AB639+'OddsRatio_working_3-way'!AH639</f>
        <v>#VALUE!</v>
      </c>
      <c r="AO639" s="11" t="e">
        <f>'OddsRatio_working_3-way'!AC639+'OddsRatio_working_3-way'!AI639</f>
        <v>#VALUE!</v>
      </c>
      <c r="AP639" s="11" t="e">
        <f>'OddsRatio_working_3-way'!AD639+'OddsRatio_working_3-way'!AJ639</f>
        <v>#VALUE!</v>
      </c>
      <c r="AQ639" s="11" t="e">
        <f>'OddsRatio_working_3-way'!AE639+'OddsRatio_working_3-way'!AK639</f>
        <v>#VALUE!</v>
      </c>
      <c r="AR639" s="10" t="str">
        <f>IF(A639="","",IF(('OddsRatio_working_3-way'!X639=0),IF(Q639&gt;0,-Q639^(1/3),(-Q639)^(1/3)),'OddsRatio_working_3-way'!AL639-'OddsRatio_working_3-way'!R639/3))</f>
        <v/>
      </c>
      <c r="AS639" s="11" t="e">
        <f>IF(('OddsRatio_working_3-way'!X639=0),IF(Q639&gt;0,-Q639^(1/3),(-Q639)^(1/3)),'OddsRatio_working_3-way'!AM639-'OddsRatio_working_3-way'!R639/3)</f>
        <v>#VALUE!</v>
      </c>
      <c r="AT639" s="11" t="e">
        <f>IF(('OddsRatio_working_3-way'!X639=0),IF(Q639&gt;0,-Q639^(1/3),(-Q639)^(1/3)),'OddsRatio_working_3-way'!AN639-'OddsRatio_working_3-way'!R639/3)</f>
        <v>#VALUE!</v>
      </c>
      <c r="AU639" s="11" t="e">
        <f>IF(('OddsRatio_working_3-way'!X639=0),0,'OddsRatio_working_3-way'!AO639)</f>
        <v>#VALUE!</v>
      </c>
      <c r="AV639" s="11" t="e">
        <f>IF(('OddsRatio_working_3-way'!X639=0),0,'OddsRatio_working_3-way'!AP639)</f>
        <v>#VALUE!</v>
      </c>
      <c r="AW639" s="11" t="e">
        <f>IF(('OddsRatio_working_3-way'!X639=0),0,'OddsRatio_working_3-way'!AQ639)</f>
        <v>#VALUE!</v>
      </c>
    </row>
    <row r="640" spans="1:49">
      <c r="A640" s="4" t="str">
        <f>IF('True_Odds_Calculator_3-way'!A641="","",'True_Odds_Calculator_3-way'!A641)</f>
        <v/>
      </c>
      <c r="B640" s="4" t="str">
        <f>IF('True_Odds_Calculator_3-way'!B641="","",'True_Odds_Calculator_3-way'!B641)</f>
        <v/>
      </c>
      <c r="C640" s="4" t="str">
        <f>IF('True_Odds_Calculator_3-way'!C641="","",'True_Odds_Calculator_3-way'!C641)</f>
        <v/>
      </c>
      <c r="D640" s="9" t="e">
        <f t="shared" si="130"/>
        <v>#VALUE!</v>
      </c>
      <c r="E640" s="9" t="e">
        <f t="shared" si="131"/>
        <v>#VALUE!</v>
      </c>
      <c r="F640" s="9" t="e">
        <f t="shared" si="132"/>
        <v>#VALUE!</v>
      </c>
      <c r="G640" s="9" t="str">
        <f t="shared" si="133"/>
        <v/>
      </c>
      <c r="H640" s="9" t="str">
        <f t="shared" si="134"/>
        <v/>
      </c>
      <c r="I640" s="9" t="str">
        <f t="shared" si="135"/>
        <v/>
      </c>
      <c r="J640" s="9" t="str">
        <f t="shared" si="136"/>
        <v/>
      </c>
      <c r="K640" s="11" t="e">
        <f t="shared" si="137"/>
        <v>#VALUE!</v>
      </c>
      <c r="L640" s="11" t="e">
        <f t="shared" si="138"/>
        <v>#VALUE!</v>
      </c>
      <c r="M640" s="11" t="e">
        <f t="shared" si="139"/>
        <v>#VALUE!</v>
      </c>
      <c r="N640" s="11" t="e">
        <f>'OddsRatio_working_3-way'!K640+'OddsRatio_working_3-way'!L640+'OddsRatio_working_3-way'!M640-('OddsRatio_working_3-way'!K640*'OddsRatio_working_3-way'!L640)-('OddsRatio_working_3-way'!K640*'OddsRatio_working_3-way'!M640)-('OddsRatio_working_3-way'!L640*'OddsRatio_working_3-way'!M640)+('OddsRatio_working_3-way'!K640*'OddsRatio_working_3-way'!L640*'OddsRatio_working_3-way'!M640)-1</f>
        <v>#VALUE!</v>
      </c>
      <c r="O640" s="11">
        <f>0</f>
        <v>0</v>
      </c>
      <c r="P640" s="11" t="e">
        <f>('OddsRatio_working_3-way'!K640*'OddsRatio_working_3-way'!L640)+('OddsRatio_working_3-way'!K640*'OddsRatio_working_3-way'!M640)+('OddsRatio_working_3-way'!L640*'OddsRatio_working_3-way'!M640)-(3*'OddsRatio_working_3-way'!K640*'OddsRatio_working_3-way'!L640*'OddsRatio_working_3-way'!M640)</f>
        <v>#VALUE!</v>
      </c>
      <c r="Q640" s="11" t="e">
        <f>2*'OddsRatio_working_3-way'!K640*'OddsRatio_working_3-way'!L640*'OddsRatio_working_3-way'!M640</f>
        <v>#VALUE!</v>
      </c>
      <c r="R640" s="11" t="e">
        <f t="shared" si="140"/>
        <v>#VALUE!</v>
      </c>
      <c r="S640" s="11" t="e">
        <f t="shared" si="141"/>
        <v>#VALUE!</v>
      </c>
      <c r="T640" s="11" t="e">
        <f t="shared" si="142"/>
        <v>#VALUE!</v>
      </c>
      <c r="U640" s="11" t="e">
        <f>'OddsRatio_working_3-way'!S640-'OddsRatio_working_3-way'!R640^2/3</f>
        <v>#VALUE!</v>
      </c>
      <c r="V640" s="11" t="e">
        <f>'OddsRatio_working_3-way'!S640*'OddsRatio_working_3-way'!R640/3-2*'OddsRatio_working_3-way'!R640^3/27-'OddsRatio_working_3-way'!T640</f>
        <v>#VALUE!</v>
      </c>
      <c r="W640" s="11" t="e">
        <f>'OddsRatio_working_3-way'!V640^2+4*'OddsRatio_working_3-way'!U640^3/27</f>
        <v>#VALUE!</v>
      </c>
      <c r="X640" s="11" t="e">
        <f>IF('OddsRatio_working_3-way'!W640&gt;0,IF(ABS('OddsRatio_working_3-way'!V640+SQRT('OddsRatio_working_3-way'!W640))/2&gt;0,ABS('OddsRatio_working_3-way'!V640+SQRT('OddsRatio_working_3-way'!W640))/2,ABS('OddsRatio_working_3-way'!V640-SQRT('OddsRatio_working_3-way'!W640))/2),SQRT(-'OddsRatio_working_3-way'!U640^3/27))</f>
        <v>#VALUE!</v>
      </c>
      <c r="Y640" s="11" t="e">
        <f>IF('OddsRatio_working_3-way'!W640&gt;=0,IF('OddsRatio_working_3-way'!V640+SQRT('OddsRatio_working_3-way'!W640)&gt;0,0,PI()),ACOS('OddsRatio_working_3-way'!V640/(2*'OddsRatio_working_3-way'!X640)))</f>
        <v>#VALUE!</v>
      </c>
      <c r="Z640" s="11" t="e">
        <f>'OddsRatio_working_3-way'!X640^(1/3)*COS('OddsRatio_working_3-way'!Y640/3)</f>
        <v>#VALUE!</v>
      </c>
      <c r="AA640" s="11" t="e">
        <f>'OddsRatio_working_3-way'!X640^(1/3)*COS(('OddsRatio_working_3-way'!Y640+2*PI())/3)</f>
        <v>#VALUE!</v>
      </c>
      <c r="AB640" s="11" t="e">
        <f>'OddsRatio_working_3-way'!X640^(1/3)*COS(('OddsRatio_working_3-way'!Y640+4*PI())/3)</f>
        <v>#VALUE!</v>
      </c>
      <c r="AC640" s="11" t="e">
        <f>'OddsRatio_working_3-way'!X640^(1/3)*SIN('OddsRatio_working_3-way'!Y640/3)</f>
        <v>#VALUE!</v>
      </c>
      <c r="AD640" s="11" t="e">
        <f>'OddsRatio_working_3-way'!X640^(1/3)*SIN(('OddsRatio_working_3-way'!Y640+2*PI())/3)</f>
        <v>#VALUE!</v>
      </c>
      <c r="AE640" s="11" t="e">
        <f>'OddsRatio_working_3-way'!X640^(1/3)*SIN(('OddsRatio_working_3-way'!Y640+4*PI())/3)</f>
        <v>#VALUE!</v>
      </c>
      <c r="AF640" s="11" t="e">
        <f>-'OddsRatio_working_3-way'!U640/(3*'OddsRatio_working_3-way'!X640^(1/3))*COS(('OddsRatio_working_3-way'!Y640)/3)</f>
        <v>#VALUE!</v>
      </c>
      <c r="AG640" s="11" t="e">
        <f>-'OddsRatio_working_3-way'!U640/(3*'OddsRatio_working_3-way'!X640^(1/3))*COS(('OddsRatio_working_3-way'!Y640+2*PI())/3)</f>
        <v>#VALUE!</v>
      </c>
      <c r="AH640" s="11" t="e">
        <f>-'OddsRatio_working_3-way'!U640/(3*'OddsRatio_working_3-way'!X640^(1/3))*COS(('OddsRatio_working_3-way'!Y640+4*PI())/3)</f>
        <v>#VALUE!</v>
      </c>
      <c r="AI640" s="11" t="e">
        <f>'OddsRatio_working_3-way'!U640/(3*'OddsRatio_working_3-way'!X640^(1/3))*SIN(('OddsRatio_working_3-way'!Y640)/3)</f>
        <v>#VALUE!</v>
      </c>
      <c r="AJ640" s="11" t="e">
        <f>'OddsRatio_working_3-way'!U640/(3*'OddsRatio_working_3-way'!X640^(1/3))*SIN(('OddsRatio_working_3-way'!Y640+2*PI())/3)</f>
        <v>#VALUE!</v>
      </c>
      <c r="AK640" s="11" t="e">
        <f>'OddsRatio_working_3-way'!U640/(3*'OddsRatio_working_3-way'!X640^(1/3))*SIN(('OddsRatio_working_3-way'!Y640+4*PI())/3)</f>
        <v>#VALUE!</v>
      </c>
      <c r="AL640" s="11" t="e">
        <f>'OddsRatio_working_3-way'!Z640+'OddsRatio_working_3-way'!AF640</f>
        <v>#VALUE!</v>
      </c>
      <c r="AM640" s="11" t="e">
        <f>'OddsRatio_working_3-way'!AA640+'OddsRatio_working_3-way'!AG640</f>
        <v>#VALUE!</v>
      </c>
      <c r="AN640" s="11" t="e">
        <f>'OddsRatio_working_3-way'!AB640+'OddsRatio_working_3-way'!AH640</f>
        <v>#VALUE!</v>
      </c>
      <c r="AO640" s="11" t="e">
        <f>'OddsRatio_working_3-way'!AC640+'OddsRatio_working_3-way'!AI640</f>
        <v>#VALUE!</v>
      </c>
      <c r="AP640" s="11" t="e">
        <f>'OddsRatio_working_3-way'!AD640+'OddsRatio_working_3-way'!AJ640</f>
        <v>#VALUE!</v>
      </c>
      <c r="AQ640" s="11" t="e">
        <f>'OddsRatio_working_3-way'!AE640+'OddsRatio_working_3-way'!AK640</f>
        <v>#VALUE!</v>
      </c>
      <c r="AR640" s="10" t="str">
        <f>IF(A640="","",IF(('OddsRatio_working_3-way'!X640=0),IF(Q640&gt;0,-Q640^(1/3),(-Q640)^(1/3)),'OddsRatio_working_3-way'!AL640-'OddsRatio_working_3-way'!R640/3))</f>
        <v/>
      </c>
      <c r="AS640" s="11" t="e">
        <f>IF(('OddsRatio_working_3-way'!X640=0),IF(Q640&gt;0,-Q640^(1/3),(-Q640)^(1/3)),'OddsRatio_working_3-way'!AM640-'OddsRatio_working_3-way'!R640/3)</f>
        <v>#VALUE!</v>
      </c>
      <c r="AT640" s="11" t="e">
        <f>IF(('OddsRatio_working_3-way'!X640=0),IF(Q640&gt;0,-Q640^(1/3),(-Q640)^(1/3)),'OddsRatio_working_3-way'!AN640-'OddsRatio_working_3-way'!R640/3)</f>
        <v>#VALUE!</v>
      </c>
      <c r="AU640" s="11" t="e">
        <f>IF(('OddsRatio_working_3-way'!X640=0),0,'OddsRatio_working_3-way'!AO640)</f>
        <v>#VALUE!</v>
      </c>
      <c r="AV640" s="11" t="e">
        <f>IF(('OddsRatio_working_3-way'!X640=0),0,'OddsRatio_working_3-way'!AP640)</f>
        <v>#VALUE!</v>
      </c>
      <c r="AW640" s="11" t="e">
        <f>IF(('OddsRatio_working_3-way'!X640=0),0,'OddsRatio_working_3-way'!AQ640)</f>
        <v>#VALUE!</v>
      </c>
    </row>
    <row r="641" spans="1:49">
      <c r="A641" s="4" t="str">
        <f>IF('True_Odds_Calculator_3-way'!A642="","",'True_Odds_Calculator_3-way'!A642)</f>
        <v/>
      </c>
      <c r="B641" s="4" t="str">
        <f>IF('True_Odds_Calculator_3-way'!B642="","",'True_Odds_Calculator_3-way'!B642)</f>
        <v/>
      </c>
      <c r="C641" s="4" t="str">
        <f>IF('True_Odds_Calculator_3-way'!C642="","",'True_Odds_Calculator_3-way'!C642)</f>
        <v/>
      </c>
      <c r="D641" s="9" t="e">
        <f t="shared" si="130"/>
        <v>#VALUE!</v>
      </c>
      <c r="E641" s="9" t="e">
        <f t="shared" si="131"/>
        <v>#VALUE!</v>
      </c>
      <c r="F641" s="9" t="e">
        <f t="shared" si="132"/>
        <v>#VALUE!</v>
      </c>
      <c r="G641" s="9" t="str">
        <f t="shared" si="133"/>
        <v/>
      </c>
      <c r="H641" s="9" t="str">
        <f t="shared" si="134"/>
        <v/>
      </c>
      <c r="I641" s="9" t="str">
        <f t="shared" si="135"/>
        <v/>
      </c>
      <c r="J641" s="9" t="str">
        <f t="shared" si="136"/>
        <v/>
      </c>
      <c r="K641" s="11" t="e">
        <f t="shared" si="137"/>
        <v>#VALUE!</v>
      </c>
      <c r="L641" s="11" t="e">
        <f t="shared" si="138"/>
        <v>#VALUE!</v>
      </c>
      <c r="M641" s="11" t="e">
        <f t="shared" si="139"/>
        <v>#VALUE!</v>
      </c>
      <c r="N641" s="11" t="e">
        <f>'OddsRatio_working_3-way'!K641+'OddsRatio_working_3-way'!L641+'OddsRatio_working_3-way'!M641-('OddsRatio_working_3-way'!K641*'OddsRatio_working_3-way'!L641)-('OddsRatio_working_3-way'!K641*'OddsRatio_working_3-way'!M641)-('OddsRatio_working_3-way'!L641*'OddsRatio_working_3-way'!M641)+('OddsRatio_working_3-way'!K641*'OddsRatio_working_3-way'!L641*'OddsRatio_working_3-way'!M641)-1</f>
        <v>#VALUE!</v>
      </c>
      <c r="O641" s="11">
        <f>0</f>
        <v>0</v>
      </c>
      <c r="P641" s="11" t="e">
        <f>('OddsRatio_working_3-way'!K641*'OddsRatio_working_3-way'!L641)+('OddsRatio_working_3-way'!K641*'OddsRatio_working_3-way'!M641)+('OddsRatio_working_3-way'!L641*'OddsRatio_working_3-way'!M641)-(3*'OddsRatio_working_3-way'!K641*'OddsRatio_working_3-way'!L641*'OddsRatio_working_3-way'!M641)</f>
        <v>#VALUE!</v>
      </c>
      <c r="Q641" s="11" t="e">
        <f>2*'OddsRatio_working_3-way'!K641*'OddsRatio_working_3-way'!L641*'OddsRatio_working_3-way'!M641</f>
        <v>#VALUE!</v>
      </c>
      <c r="R641" s="11" t="e">
        <f t="shared" si="140"/>
        <v>#VALUE!</v>
      </c>
      <c r="S641" s="11" t="e">
        <f t="shared" si="141"/>
        <v>#VALUE!</v>
      </c>
      <c r="T641" s="11" t="e">
        <f t="shared" si="142"/>
        <v>#VALUE!</v>
      </c>
      <c r="U641" s="11" t="e">
        <f>'OddsRatio_working_3-way'!S641-'OddsRatio_working_3-way'!R641^2/3</f>
        <v>#VALUE!</v>
      </c>
      <c r="V641" s="11" t="e">
        <f>'OddsRatio_working_3-way'!S641*'OddsRatio_working_3-way'!R641/3-2*'OddsRatio_working_3-way'!R641^3/27-'OddsRatio_working_3-way'!T641</f>
        <v>#VALUE!</v>
      </c>
      <c r="W641" s="11" t="e">
        <f>'OddsRatio_working_3-way'!V641^2+4*'OddsRatio_working_3-way'!U641^3/27</f>
        <v>#VALUE!</v>
      </c>
      <c r="X641" s="11" t="e">
        <f>IF('OddsRatio_working_3-way'!W641&gt;0,IF(ABS('OddsRatio_working_3-way'!V641+SQRT('OddsRatio_working_3-way'!W641))/2&gt;0,ABS('OddsRatio_working_3-way'!V641+SQRT('OddsRatio_working_3-way'!W641))/2,ABS('OddsRatio_working_3-way'!V641-SQRT('OddsRatio_working_3-way'!W641))/2),SQRT(-'OddsRatio_working_3-way'!U641^3/27))</f>
        <v>#VALUE!</v>
      </c>
      <c r="Y641" s="11" t="e">
        <f>IF('OddsRatio_working_3-way'!W641&gt;=0,IF('OddsRatio_working_3-way'!V641+SQRT('OddsRatio_working_3-way'!W641)&gt;0,0,PI()),ACOS('OddsRatio_working_3-way'!V641/(2*'OddsRatio_working_3-way'!X641)))</f>
        <v>#VALUE!</v>
      </c>
      <c r="Z641" s="11" t="e">
        <f>'OddsRatio_working_3-way'!X641^(1/3)*COS('OddsRatio_working_3-way'!Y641/3)</f>
        <v>#VALUE!</v>
      </c>
      <c r="AA641" s="11" t="e">
        <f>'OddsRatio_working_3-way'!X641^(1/3)*COS(('OddsRatio_working_3-way'!Y641+2*PI())/3)</f>
        <v>#VALUE!</v>
      </c>
      <c r="AB641" s="11" t="e">
        <f>'OddsRatio_working_3-way'!X641^(1/3)*COS(('OddsRatio_working_3-way'!Y641+4*PI())/3)</f>
        <v>#VALUE!</v>
      </c>
      <c r="AC641" s="11" t="e">
        <f>'OddsRatio_working_3-way'!X641^(1/3)*SIN('OddsRatio_working_3-way'!Y641/3)</f>
        <v>#VALUE!</v>
      </c>
      <c r="AD641" s="11" t="e">
        <f>'OddsRatio_working_3-way'!X641^(1/3)*SIN(('OddsRatio_working_3-way'!Y641+2*PI())/3)</f>
        <v>#VALUE!</v>
      </c>
      <c r="AE641" s="11" t="e">
        <f>'OddsRatio_working_3-way'!X641^(1/3)*SIN(('OddsRatio_working_3-way'!Y641+4*PI())/3)</f>
        <v>#VALUE!</v>
      </c>
      <c r="AF641" s="11" t="e">
        <f>-'OddsRatio_working_3-way'!U641/(3*'OddsRatio_working_3-way'!X641^(1/3))*COS(('OddsRatio_working_3-way'!Y641)/3)</f>
        <v>#VALUE!</v>
      </c>
      <c r="AG641" s="11" t="e">
        <f>-'OddsRatio_working_3-way'!U641/(3*'OddsRatio_working_3-way'!X641^(1/3))*COS(('OddsRatio_working_3-way'!Y641+2*PI())/3)</f>
        <v>#VALUE!</v>
      </c>
      <c r="AH641" s="11" t="e">
        <f>-'OddsRatio_working_3-way'!U641/(3*'OddsRatio_working_3-way'!X641^(1/3))*COS(('OddsRatio_working_3-way'!Y641+4*PI())/3)</f>
        <v>#VALUE!</v>
      </c>
      <c r="AI641" s="11" t="e">
        <f>'OddsRatio_working_3-way'!U641/(3*'OddsRatio_working_3-way'!X641^(1/3))*SIN(('OddsRatio_working_3-way'!Y641)/3)</f>
        <v>#VALUE!</v>
      </c>
      <c r="AJ641" s="11" t="e">
        <f>'OddsRatio_working_3-way'!U641/(3*'OddsRatio_working_3-way'!X641^(1/3))*SIN(('OddsRatio_working_3-way'!Y641+2*PI())/3)</f>
        <v>#VALUE!</v>
      </c>
      <c r="AK641" s="11" t="e">
        <f>'OddsRatio_working_3-way'!U641/(3*'OddsRatio_working_3-way'!X641^(1/3))*SIN(('OddsRatio_working_3-way'!Y641+4*PI())/3)</f>
        <v>#VALUE!</v>
      </c>
      <c r="AL641" s="11" t="e">
        <f>'OddsRatio_working_3-way'!Z641+'OddsRatio_working_3-way'!AF641</f>
        <v>#VALUE!</v>
      </c>
      <c r="AM641" s="11" t="e">
        <f>'OddsRatio_working_3-way'!AA641+'OddsRatio_working_3-way'!AG641</f>
        <v>#VALUE!</v>
      </c>
      <c r="AN641" s="11" t="e">
        <f>'OddsRatio_working_3-way'!AB641+'OddsRatio_working_3-way'!AH641</f>
        <v>#VALUE!</v>
      </c>
      <c r="AO641" s="11" t="e">
        <f>'OddsRatio_working_3-way'!AC641+'OddsRatio_working_3-way'!AI641</f>
        <v>#VALUE!</v>
      </c>
      <c r="AP641" s="11" t="e">
        <f>'OddsRatio_working_3-way'!AD641+'OddsRatio_working_3-way'!AJ641</f>
        <v>#VALUE!</v>
      </c>
      <c r="AQ641" s="11" t="e">
        <f>'OddsRatio_working_3-way'!AE641+'OddsRatio_working_3-way'!AK641</f>
        <v>#VALUE!</v>
      </c>
      <c r="AR641" s="10" t="str">
        <f>IF(A641="","",IF(('OddsRatio_working_3-way'!X641=0),IF(Q641&gt;0,-Q641^(1/3),(-Q641)^(1/3)),'OddsRatio_working_3-way'!AL641-'OddsRatio_working_3-way'!R641/3))</f>
        <v/>
      </c>
      <c r="AS641" s="11" t="e">
        <f>IF(('OddsRatio_working_3-way'!X641=0),IF(Q641&gt;0,-Q641^(1/3),(-Q641)^(1/3)),'OddsRatio_working_3-way'!AM641-'OddsRatio_working_3-way'!R641/3)</f>
        <v>#VALUE!</v>
      </c>
      <c r="AT641" s="11" t="e">
        <f>IF(('OddsRatio_working_3-way'!X641=0),IF(Q641&gt;0,-Q641^(1/3),(-Q641)^(1/3)),'OddsRatio_working_3-way'!AN641-'OddsRatio_working_3-way'!R641/3)</f>
        <v>#VALUE!</v>
      </c>
      <c r="AU641" s="11" t="e">
        <f>IF(('OddsRatio_working_3-way'!X641=0),0,'OddsRatio_working_3-way'!AO641)</f>
        <v>#VALUE!</v>
      </c>
      <c r="AV641" s="11" t="e">
        <f>IF(('OddsRatio_working_3-way'!X641=0),0,'OddsRatio_working_3-way'!AP641)</f>
        <v>#VALUE!</v>
      </c>
      <c r="AW641" s="11" t="e">
        <f>IF(('OddsRatio_working_3-way'!X641=0),0,'OddsRatio_working_3-way'!AQ641)</f>
        <v>#VALUE!</v>
      </c>
    </row>
    <row r="642" spans="1:49">
      <c r="A642" s="4" t="str">
        <f>IF('True_Odds_Calculator_3-way'!A643="","",'True_Odds_Calculator_3-way'!A643)</f>
        <v/>
      </c>
      <c r="B642" s="4" t="str">
        <f>IF('True_Odds_Calculator_3-way'!B643="","",'True_Odds_Calculator_3-way'!B643)</f>
        <v/>
      </c>
      <c r="C642" s="4" t="str">
        <f>IF('True_Odds_Calculator_3-way'!C643="","",'True_Odds_Calculator_3-way'!C643)</f>
        <v/>
      </c>
      <c r="D642" s="9" t="e">
        <f t="shared" si="130"/>
        <v>#VALUE!</v>
      </c>
      <c r="E642" s="9" t="e">
        <f t="shared" si="131"/>
        <v>#VALUE!</v>
      </c>
      <c r="F642" s="9" t="e">
        <f t="shared" si="132"/>
        <v>#VALUE!</v>
      </c>
      <c r="G642" s="9" t="str">
        <f t="shared" si="133"/>
        <v/>
      </c>
      <c r="H642" s="9" t="str">
        <f t="shared" si="134"/>
        <v/>
      </c>
      <c r="I642" s="9" t="str">
        <f t="shared" si="135"/>
        <v/>
      </c>
      <c r="J642" s="9" t="str">
        <f t="shared" si="136"/>
        <v/>
      </c>
      <c r="K642" s="11" t="e">
        <f t="shared" si="137"/>
        <v>#VALUE!</v>
      </c>
      <c r="L642" s="11" t="e">
        <f t="shared" si="138"/>
        <v>#VALUE!</v>
      </c>
      <c r="M642" s="11" t="e">
        <f t="shared" si="139"/>
        <v>#VALUE!</v>
      </c>
      <c r="N642" s="11" t="e">
        <f>'OddsRatio_working_3-way'!K642+'OddsRatio_working_3-way'!L642+'OddsRatio_working_3-way'!M642-('OddsRatio_working_3-way'!K642*'OddsRatio_working_3-way'!L642)-('OddsRatio_working_3-way'!K642*'OddsRatio_working_3-way'!M642)-('OddsRatio_working_3-way'!L642*'OddsRatio_working_3-way'!M642)+('OddsRatio_working_3-way'!K642*'OddsRatio_working_3-way'!L642*'OddsRatio_working_3-way'!M642)-1</f>
        <v>#VALUE!</v>
      </c>
      <c r="O642" s="11">
        <f>0</f>
        <v>0</v>
      </c>
      <c r="P642" s="11" t="e">
        <f>('OddsRatio_working_3-way'!K642*'OddsRatio_working_3-way'!L642)+('OddsRatio_working_3-way'!K642*'OddsRatio_working_3-way'!M642)+('OddsRatio_working_3-way'!L642*'OddsRatio_working_3-way'!M642)-(3*'OddsRatio_working_3-way'!K642*'OddsRatio_working_3-way'!L642*'OddsRatio_working_3-way'!M642)</f>
        <v>#VALUE!</v>
      </c>
      <c r="Q642" s="11" t="e">
        <f>2*'OddsRatio_working_3-way'!K642*'OddsRatio_working_3-way'!L642*'OddsRatio_working_3-way'!M642</f>
        <v>#VALUE!</v>
      </c>
      <c r="R642" s="11" t="e">
        <f t="shared" si="140"/>
        <v>#VALUE!</v>
      </c>
      <c r="S642" s="11" t="e">
        <f t="shared" si="141"/>
        <v>#VALUE!</v>
      </c>
      <c r="T642" s="11" t="e">
        <f t="shared" si="142"/>
        <v>#VALUE!</v>
      </c>
      <c r="U642" s="11" t="e">
        <f>'OddsRatio_working_3-way'!S642-'OddsRatio_working_3-way'!R642^2/3</f>
        <v>#VALUE!</v>
      </c>
      <c r="V642" s="11" t="e">
        <f>'OddsRatio_working_3-way'!S642*'OddsRatio_working_3-way'!R642/3-2*'OddsRatio_working_3-way'!R642^3/27-'OddsRatio_working_3-way'!T642</f>
        <v>#VALUE!</v>
      </c>
      <c r="W642" s="11" t="e">
        <f>'OddsRatio_working_3-way'!V642^2+4*'OddsRatio_working_3-way'!U642^3/27</f>
        <v>#VALUE!</v>
      </c>
      <c r="X642" s="11" t="e">
        <f>IF('OddsRatio_working_3-way'!W642&gt;0,IF(ABS('OddsRatio_working_3-way'!V642+SQRT('OddsRatio_working_3-way'!W642))/2&gt;0,ABS('OddsRatio_working_3-way'!V642+SQRT('OddsRatio_working_3-way'!W642))/2,ABS('OddsRatio_working_3-way'!V642-SQRT('OddsRatio_working_3-way'!W642))/2),SQRT(-'OddsRatio_working_3-way'!U642^3/27))</f>
        <v>#VALUE!</v>
      </c>
      <c r="Y642" s="11" t="e">
        <f>IF('OddsRatio_working_3-way'!W642&gt;=0,IF('OddsRatio_working_3-way'!V642+SQRT('OddsRatio_working_3-way'!W642)&gt;0,0,PI()),ACOS('OddsRatio_working_3-way'!V642/(2*'OddsRatio_working_3-way'!X642)))</f>
        <v>#VALUE!</v>
      </c>
      <c r="Z642" s="11" t="e">
        <f>'OddsRatio_working_3-way'!X642^(1/3)*COS('OddsRatio_working_3-way'!Y642/3)</f>
        <v>#VALUE!</v>
      </c>
      <c r="AA642" s="11" t="e">
        <f>'OddsRatio_working_3-way'!X642^(1/3)*COS(('OddsRatio_working_3-way'!Y642+2*PI())/3)</f>
        <v>#VALUE!</v>
      </c>
      <c r="AB642" s="11" t="e">
        <f>'OddsRatio_working_3-way'!X642^(1/3)*COS(('OddsRatio_working_3-way'!Y642+4*PI())/3)</f>
        <v>#VALUE!</v>
      </c>
      <c r="AC642" s="11" t="e">
        <f>'OddsRatio_working_3-way'!X642^(1/3)*SIN('OddsRatio_working_3-way'!Y642/3)</f>
        <v>#VALUE!</v>
      </c>
      <c r="AD642" s="11" t="e">
        <f>'OddsRatio_working_3-way'!X642^(1/3)*SIN(('OddsRatio_working_3-way'!Y642+2*PI())/3)</f>
        <v>#VALUE!</v>
      </c>
      <c r="AE642" s="11" t="e">
        <f>'OddsRatio_working_3-way'!X642^(1/3)*SIN(('OddsRatio_working_3-way'!Y642+4*PI())/3)</f>
        <v>#VALUE!</v>
      </c>
      <c r="AF642" s="11" t="e">
        <f>-'OddsRatio_working_3-way'!U642/(3*'OddsRatio_working_3-way'!X642^(1/3))*COS(('OddsRatio_working_3-way'!Y642)/3)</f>
        <v>#VALUE!</v>
      </c>
      <c r="AG642" s="11" t="e">
        <f>-'OddsRatio_working_3-way'!U642/(3*'OddsRatio_working_3-way'!X642^(1/3))*COS(('OddsRatio_working_3-way'!Y642+2*PI())/3)</f>
        <v>#VALUE!</v>
      </c>
      <c r="AH642" s="11" t="e">
        <f>-'OddsRatio_working_3-way'!U642/(3*'OddsRatio_working_3-way'!X642^(1/3))*COS(('OddsRatio_working_3-way'!Y642+4*PI())/3)</f>
        <v>#VALUE!</v>
      </c>
      <c r="AI642" s="11" t="e">
        <f>'OddsRatio_working_3-way'!U642/(3*'OddsRatio_working_3-way'!X642^(1/3))*SIN(('OddsRatio_working_3-way'!Y642)/3)</f>
        <v>#VALUE!</v>
      </c>
      <c r="AJ642" s="11" t="e">
        <f>'OddsRatio_working_3-way'!U642/(3*'OddsRatio_working_3-way'!X642^(1/3))*SIN(('OddsRatio_working_3-way'!Y642+2*PI())/3)</f>
        <v>#VALUE!</v>
      </c>
      <c r="AK642" s="11" t="e">
        <f>'OddsRatio_working_3-way'!U642/(3*'OddsRatio_working_3-way'!X642^(1/3))*SIN(('OddsRatio_working_3-way'!Y642+4*PI())/3)</f>
        <v>#VALUE!</v>
      </c>
      <c r="AL642" s="11" t="e">
        <f>'OddsRatio_working_3-way'!Z642+'OddsRatio_working_3-way'!AF642</f>
        <v>#VALUE!</v>
      </c>
      <c r="AM642" s="11" t="e">
        <f>'OddsRatio_working_3-way'!AA642+'OddsRatio_working_3-way'!AG642</f>
        <v>#VALUE!</v>
      </c>
      <c r="AN642" s="11" t="e">
        <f>'OddsRatio_working_3-way'!AB642+'OddsRatio_working_3-way'!AH642</f>
        <v>#VALUE!</v>
      </c>
      <c r="AO642" s="11" t="e">
        <f>'OddsRatio_working_3-way'!AC642+'OddsRatio_working_3-way'!AI642</f>
        <v>#VALUE!</v>
      </c>
      <c r="AP642" s="11" t="e">
        <f>'OddsRatio_working_3-way'!AD642+'OddsRatio_working_3-way'!AJ642</f>
        <v>#VALUE!</v>
      </c>
      <c r="AQ642" s="11" t="e">
        <f>'OddsRatio_working_3-way'!AE642+'OddsRatio_working_3-way'!AK642</f>
        <v>#VALUE!</v>
      </c>
      <c r="AR642" s="10" t="str">
        <f>IF(A642="","",IF(('OddsRatio_working_3-way'!X642=0),IF(Q642&gt;0,-Q642^(1/3),(-Q642)^(1/3)),'OddsRatio_working_3-way'!AL642-'OddsRatio_working_3-way'!R642/3))</f>
        <v/>
      </c>
      <c r="AS642" s="11" t="e">
        <f>IF(('OddsRatio_working_3-way'!X642=0),IF(Q642&gt;0,-Q642^(1/3),(-Q642)^(1/3)),'OddsRatio_working_3-way'!AM642-'OddsRatio_working_3-way'!R642/3)</f>
        <v>#VALUE!</v>
      </c>
      <c r="AT642" s="11" t="e">
        <f>IF(('OddsRatio_working_3-way'!X642=0),IF(Q642&gt;0,-Q642^(1/3),(-Q642)^(1/3)),'OddsRatio_working_3-way'!AN642-'OddsRatio_working_3-way'!R642/3)</f>
        <v>#VALUE!</v>
      </c>
      <c r="AU642" s="11" t="e">
        <f>IF(('OddsRatio_working_3-way'!X642=0),0,'OddsRatio_working_3-way'!AO642)</f>
        <v>#VALUE!</v>
      </c>
      <c r="AV642" s="11" t="e">
        <f>IF(('OddsRatio_working_3-way'!X642=0),0,'OddsRatio_working_3-way'!AP642)</f>
        <v>#VALUE!</v>
      </c>
      <c r="AW642" s="11" t="e">
        <f>IF(('OddsRatio_working_3-way'!X642=0),0,'OddsRatio_working_3-way'!AQ642)</f>
        <v>#VALUE!</v>
      </c>
    </row>
    <row r="643" spans="1:49">
      <c r="A643" s="4" t="str">
        <f>IF('True_Odds_Calculator_3-way'!A644="","",'True_Odds_Calculator_3-way'!A644)</f>
        <v/>
      </c>
      <c r="B643" s="4" t="str">
        <f>IF('True_Odds_Calculator_3-way'!B644="","",'True_Odds_Calculator_3-way'!B644)</f>
        <v/>
      </c>
      <c r="C643" s="4" t="str">
        <f>IF('True_Odds_Calculator_3-way'!C644="","",'True_Odds_Calculator_3-way'!C644)</f>
        <v/>
      </c>
      <c r="D643" s="9" t="e">
        <f t="shared" si="130"/>
        <v>#VALUE!</v>
      </c>
      <c r="E643" s="9" t="e">
        <f t="shared" si="131"/>
        <v>#VALUE!</v>
      </c>
      <c r="F643" s="9" t="e">
        <f t="shared" si="132"/>
        <v>#VALUE!</v>
      </c>
      <c r="G643" s="9" t="str">
        <f t="shared" si="133"/>
        <v/>
      </c>
      <c r="H643" s="9" t="str">
        <f t="shared" si="134"/>
        <v/>
      </c>
      <c r="I643" s="9" t="str">
        <f t="shared" si="135"/>
        <v/>
      </c>
      <c r="J643" s="9" t="str">
        <f t="shared" si="136"/>
        <v/>
      </c>
      <c r="K643" s="11" t="e">
        <f t="shared" si="137"/>
        <v>#VALUE!</v>
      </c>
      <c r="L643" s="11" t="e">
        <f t="shared" si="138"/>
        <v>#VALUE!</v>
      </c>
      <c r="M643" s="11" t="e">
        <f t="shared" si="139"/>
        <v>#VALUE!</v>
      </c>
      <c r="N643" s="11" t="e">
        <f>'OddsRatio_working_3-way'!K643+'OddsRatio_working_3-way'!L643+'OddsRatio_working_3-way'!M643-('OddsRatio_working_3-way'!K643*'OddsRatio_working_3-way'!L643)-('OddsRatio_working_3-way'!K643*'OddsRatio_working_3-way'!M643)-('OddsRatio_working_3-way'!L643*'OddsRatio_working_3-way'!M643)+('OddsRatio_working_3-way'!K643*'OddsRatio_working_3-way'!L643*'OddsRatio_working_3-way'!M643)-1</f>
        <v>#VALUE!</v>
      </c>
      <c r="O643" s="11">
        <f>0</f>
        <v>0</v>
      </c>
      <c r="P643" s="11" t="e">
        <f>('OddsRatio_working_3-way'!K643*'OddsRatio_working_3-way'!L643)+('OddsRatio_working_3-way'!K643*'OddsRatio_working_3-way'!M643)+('OddsRatio_working_3-way'!L643*'OddsRatio_working_3-way'!M643)-(3*'OddsRatio_working_3-way'!K643*'OddsRatio_working_3-way'!L643*'OddsRatio_working_3-way'!M643)</f>
        <v>#VALUE!</v>
      </c>
      <c r="Q643" s="11" t="e">
        <f>2*'OddsRatio_working_3-way'!K643*'OddsRatio_working_3-way'!L643*'OddsRatio_working_3-way'!M643</f>
        <v>#VALUE!</v>
      </c>
      <c r="R643" s="11" t="e">
        <f t="shared" si="140"/>
        <v>#VALUE!</v>
      </c>
      <c r="S643" s="11" t="e">
        <f t="shared" si="141"/>
        <v>#VALUE!</v>
      </c>
      <c r="T643" s="11" t="e">
        <f t="shared" si="142"/>
        <v>#VALUE!</v>
      </c>
      <c r="U643" s="11" t="e">
        <f>'OddsRatio_working_3-way'!S643-'OddsRatio_working_3-way'!R643^2/3</f>
        <v>#VALUE!</v>
      </c>
      <c r="V643" s="11" t="e">
        <f>'OddsRatio_working_3-way'!S643*'OddsRatio_working_3-way'!R643/3-2*'OddsRatio_working_3-way'!R643^3/27-'OddsRatio_working_3-way'!T643</f>
        <v>#VALUE!</v>
      </c>
      <c r="W643" s="11" t="e">
        <f>'OddsRatio_working_3-way'!V643^2+4*'OddsRatio_working_3-way'!U643^3/27</f>
        <v>#VALUE!</v>
      </c>
      <c r="X643" s="11" t="e">
        <f>IF('OddsRatio_working_3-way'!W643&gt;0,IF(ABS('OddsRatio_working_3-way'!V643+SQRT('OddsRatio_working_3-way'!W643))/2&gt;0,ABS('OddsRatio_working_3-way'!V643+SQRT('OddsRatio_working_3-way'!W643))/2,ABS('OddsRatio_working_3-way'!V643-SQRT('OddsRatio_working_3-way'!W643))/2),SQRT(-'OddsRatio_working_3-way'!U643^3/27))</f>
        <v>#VALUE!</v>
      </c>
      <c r="Y643" s="11" t="e">
        <f>IF('OddsRatio_working_3-way'!W643&gt;=0,IF('OddsRatio_working_3-way'!V643+SQRT('OddsRatio_working_3-way'!W643)&gt;0,0,PI()),ACOS('OddsRatio_working_3-way'!V643/(2*'OddsRatio_working_3-way'!X643)))</f>
        <v>#VALUE!</v>
      </c>
      <c r="Z643" s="11" t="e">
        <f>'OddsRatio_working_3-way'!X643^(1/3)*COS('OddsRatio_working_3-way'!Y643/3)</f>
        <v>#VALUE!</v>
      </c>
      <c r="AA643" s="11" t="e">
        <f>'OddsRatio_working_3-way'!X643^(1/3)*COS(('OddsRatio_working_3-way'!Y643+2*PI())/3)</f>
        <v>#VALUE!</v>
      </c>
      <c r="AB643" s="11" t="e">
        <f>'OddsRatio_working_3-way'!X643^(1/3)*COS(('OddsRatio_working_3-way'!Y643+4*PI())/3)</f>
        <v>#VALUE!</v>
      </c>
      <c r="AC643" s="11" t="e">
        <f>'OddsRatio_working_3-way'!X643^(1/3)*SIN('OddsRatio_working_3-way'!Y643/3)</f>
        <v>#VALUE!</v>
      </c>
      <c r="AD643" s="11" t="e">
        <f>'OddsRatio_working_3-way'!X643^(1/3)*SIN(('OddsRatio_working_3-way'!Y643+2*PI())/3)</f>
        <v>#VALUE!</v>
      </c>
      <c r="AE643" s="11" t="e">
        <f>'OddsRatio_working_3-way'!X643^(1/3)*SIN(('OddsRatio_working_3-way'!Y643+4*PI())/3)</f>
        <v>#VALUE!</v>
      </c>
      <c r="AF643" s="11" t="e">
        <f>-'OddsRatio_working_3-way'!U643/(3*'OddsRatio_working_3-way'!X643^(1/3))*COS(('OddsRatio_working_3-way'!Y643)/3)</f>
        <v>#VALUE!</v>
      </c>
      <c r="AG643" s="11" t="e">
        <f>-'OddsRatio_working_3-way'!U643/(3*'OddsRatio_working_3-way'!X643^(1/3))*COS(('OddsRatio_working_3-way'!Y643+2*PI())/3)</f>
        <v>#VALUE!</v>
      </c>
      <c r="AH643" s="11" t="e">
        <f>-'OddsRatio_working_3-way'!U643/(3*'OddsRatio_working_3-way'!X643^(1/3))*COS(('OddsRatio_working_3-way'!Y643+4*PI())/3)</f>
        <v>#VALUE!</v>
      </c>
      <c r="AI643" s="11" t="e">
        <f>'OddsRatio_working_3-way'!U643/(3*'OddsRatio_working_3-way'!X643^(1/3))*SIN(('OddsRatio_working_3-way'!Y643)/3)</f>
        <v>#VALUE!</v>
      </c>
      <c r="AJ643" s="11" t="e">
        <f>'OddsRatio_working_3-way'!U643/(3*'OddsRatio_working_3-way'!X643^(1/3))*SIN(('OddsRatio_working_3-way'!Y643+2*PI())/3)</f>
        <v>#VALUE!</v>
      </c>
      <c r="AK643" s="11" t="e">
        <f>'OddsRatio_working_3-way'!U643/(3*'OddsRatio_working_3-way'!X643^(1/3))*SIN(('OddsRatio_working_3-way'!Y643+4*PI())/3)</f>
        <v>#VALUE!</v>
      </c>
      <c r="AL643" s="11" t="e">
        <f>'OddsRatio_working_3-way'!Z643+'OddsRatio_working_3-way'!AF643</f>
        <v>#VALUE!</v>
      </c>
      <c r="AM643" s="11" t="e">
        <f>'OddsRatio_working_3-way'!AA643+'OddsRatio_working_3-way'!AG643</f>
        <v>#VALUE!</v>
      </c>
      <c r="AN643" s="11" t="e">
        <f>'OddsRatio_working_3-way'!AB643+'OddsRatio_working_3-way'!AH643</f>
        <v>#VALUE!</v>
      </c>
      <c r="AO643" s="11" t="e">
        <f>'OddsRatio_working_3-way'!AC643+'OddsRatio_working_3-way'!AI643</f>
        <v>#VALUE!</v>
      </c>
      <c r="AP643" s="11" t="e">
        <f>'OddsRatio_working_3-way'!AD643+'OddsRatio_working_3-way'!AJ643</f>
        <v>#VALUE!</v>
      </c>
      <c r="AQ643" s="11" t="e">
        <f>'OddsRatio_working_3-way'!AE643+'OddsRatio_working_3-way'!AK643</f>
        <v>#VALUE!</v>
      </c>
      <c r="AR643" s="10" t="str">
        <f>IF(A643="","",IF(('OddsRatio_working_3-way'!X643=0),IF(Q643&gt;0,-Q643^(1/3),(-Q643)^(1/3)),'OddsRatio_working_3-way'!AL643-'OddsRatio_working_3-way'!R643/3))</f>
        <v/>
      </c>
      <c r="AS643" s="11" t="e">
        <f>IF(('OddsRatio_working_3-way'!X643=0),IF(Q643&gt;0,-Q643^(1/3),(-Q643)^(1/3)),'OddsRatio_working_3-way'!AM643-'OddsRatio_working_3-way'!R643/3)</f>
        <v>#VALUE!</v>
      </c>
      <c r="AT643" s="11" t="e">
        <f>IF(('OddsRatio_working_3-way'!X643=0),IF(Q643&gt;0,-Q643^(1/3),(-Q643)^(1/3)),'OddsRatio_working_3-way'!AN643-'OddsRatio_working_3-way'!R643/3)</f>
        <v>#VALUE!</v>
      </c>
      <c r="AU643" s="11" t="e">
        <f>IF(('OddsRatio_working_3-way'!X643=0),0,'OddsRatio_working_3-way'!AO643)</f>
        <v>#VALUE!</v>
      </c>
      <c r="AV643" s="11" t="e">
        <f>IF(('OddsRatio_working_3-way'!X643=0),0,'OddsRatio_working_3-way'!AP643)</f>
        <v>#VALUE!</v>
      </c>
      <c r="AW643" s="11" t="e">
        <f>IF(('OddsRatio_working_3-way'!X643=0),0,'OddsRatio_working_3-way'!AQ643)</f>
        <v>#VALUE!</v>
      </c>
    </row>
    <row r="644" spans="1:49">
      <c r="A644" s="4" t="str">
        <f>IF('True_Odds_Calculator_3-way'!A645="","",'True_Odds_Calculator_3-way'!A645)</f>
        <v/>
      </c>
      <c r="B644" s="4" t="str">
        <f>IF('True_Odds_Calculator_3-way'!B645="","",'True_Odds_Calculator_3-way'!B645)</f>
        <v/>
      </c>
      <c r="C644" s="4" t="str">
        <f>IF('True_Odds_Calculator_3-way'!C645="","",'True_Odds_Calculator_3-way'!C645)</f>
        <v/>
      </c>
      <c r="D644" s="9" t="e">
        <f t="shared" ref="D644:D707" si="143">(K644/(AR644+K644-(AR644*K644)))</f>
        <v>#VALUE!</v>
      </c>
      <c r="E644" s="9" t="e">
        <f t="shared" ref="E644:E707" si="144">(L644/(AR644+L644-(AR644*L644)))</f>
        <v>#VALUE!</v>
      </c>
      <c r="F644" s="9" t="e">
        <f t="shared" ref="F644:F707" si="145">(M644/(AR644+M644-(AR644*M644)))</f>
        <v>#VALUE!</v>
      </c>
      <c r="G644" s="9" t="str">
        <f t="shared" ref="G644:G707" si="146">AR644</f>
        <v/>
      </c>
      <c r="H644" s="9" t="str">
        <f t="shared" ref="H644:H707" si="147">IF(A644="","",1/D644)</f>
        <v/>
      </c>
      <c r="I644" s="9" t="str">
        <f t="shared" ref="I644:I707" si="148">IF(B644="","",1/E644)</f>
        <v/>
      </c>
      <c r="J644" s="9" t="str">
        <f t="shared" ref="J644:J707" si="149">IF(C644="","",1/F644)</f>
        <v/>
      </c>
      <c r="K644" s="11" t="e">
        <f t="shared" ref="K644:K707" si="150">1/A644</f>
        <v>#VALUE!</v>
      </c>
      <c r="L644" s="11" t="e">
        <f t="shared" ref="L644:L707" si="151">1/B644</f>
        <v>#VALUE!</v>
      </c>
      <c r="M644" s="11" t="e">
        <f t="shared" ref="M644:M707" si="152">1/C644</f>
        <v>#VALUE!</v>
      </c>
      <c r="N644" s="11" t="e">
        <f>'OddsRatio_working_3-way'!K644+'OddsRatio_working_3-way'!L644+'OddsRatio_working_3-way'!M644-('OddsRatio_working_3-way'!K644*'OddsRatio_working_3-way'!L644)-('OddsRatio_working_3-way'!K644*'OddsRatio_working_3-way'!M644)-('OddsRatio_working_3-way'!L644*'OddsRatio_working_3-way'!M644)+('OddsRatio_working_3-way'!K644*'OddsRatio_working_3-way'!L644*'OddsRatio_working_3-way'!M644)-1</f>
        <v>#VALUE!</v>
      </c>
      <c r="O644" s="11">
        <f>0</f>
        <v>0</v>
      </c>
      <c r="P644" s="11" t="e">
        <f>('OddsRatio_working_3-way'!K644*'OddsRatio_working_3-way'!L644)+('OddsRatio_working_3-way'!K644*'OddsRatio_working_3-way'!M644)+('OddsRatio_working_3-way'!L644*'OddsRatio_working_3-way'!M644)-(3*'OddsRatio_working_3-way'!K644*'OddsRatio_working_3-way'!L644*'OddsRatio_working_3-way'!M644)</f>
        <v>#VALUE!</v>
      </c>
      <c r="Q644" s="11" t="e">
        <f>2*'OddsRatio_working_3-way'!K644*'OddsRatio_working_3-way'!L644*'OddsRatio_working_3-way'!M644</f>
        <v>#VALUE!</v>
      </c>
      <c r="R644" s="11" t="e">
        <f t="shared" ref="R644:R707" si="153">O644/N644</f>
        <v>#VALUE!</v>
      </c>
      <c r="S644" s="11" t="e">
        <f t="shared" ref="S644:S707" si="154">P644/N644</f>
        <v>#VALUE!</v>
      </c>
      <c r="T644" s="11" t="e">
        <f t="shared" ref="T644:T707" si="155">Q644/N644</f>
        <v>#VALUE!</v>
      </c>
      <c r="U644" s="11" t="e">
        <f>'OddsRatio_working_3-way'!S644-'OddsRatio_working_3-way'!R644^2/3</f>
        <v>#VALUE!</v>
      </c>
      <c r="V644" s="11" t="e">
        <f>'OddsRatio_working_3-way'!S644*'OddsRatio_working_3-way'!R644/3-2*'OddsRatio_working_3-way'!R644^3/27-'OddsRatio_working_3-way'!T644</f>
        <v>#VALUE!</v>
      </c>
      <c r="W644" s="11" t="e">
        <f>'OddsRatio_working_3-way'!V644^2+4*'OddsRatio_working_3-way'!U644^3/27</f>
        <v>#VALUE!</v>
      </c>
      <c r="X644" s="11" t="e">
        <f>IF('OddsRatio_working_3-way'!W644&gt;0,IF(ABS('OddsRatio_working_3-way'!V644+SQRT('OddsRatio_working_3-way'!W644))/2&gt;0,ABS('OddsRatio_working_3-way'!V644+SQRT('OddsRatio_working_3-way'!W644))/2,ABS('OddsRatio_working_3-way'!V644-SQRT('OddsRatio_working_3-way'!W644))/2),SQRT(-'OddsRatio_working_3-way'!U644^3/27))</f>
        <v>#VALUE!</v>
      </c>
      <c r="Y644" s="11" t="e">
        <f>IF('OddsRatio_working_3-way'!W644&gt;=0,IF('OddsRatio_working_3-way'!V644+SQRT('OddsRatio_working_3-way'!W644)&gt;0,0,PI()),ACOS('OddsRatio_working_3-way'!V644/(2*'OddsRatio_working_3-way'!X644)))</f>
        <v>#VALUE!</v>
      </c>
      <c r="Z644" s="11" t="e">
        <f>'OddsRatio_working_3-way'!X644^(1/3)*COS('OddsRatio_working_3-way'!Y644/3)</f>
        <v>#VALUE!</v>
      </c>
      <c r="AA644" s="11" t="e">
        <f>'OddsRatio_working_3-way'!X644^(1/3)*COS(('OddsRatio_working_3-way'!Y644+2*PI())/3)</f>
        <v>#VALUE!</v>
      </c>
      <c r="AB644" s="11" t="e">
        <f>'OddsRatio_working_3-way'!X644^(1/3)*COS(('OddsRatio_working_3-way'!Y644+4*PI())/3)</f>
        <v>#VALUE!</v>
      </c>
      <c r="AC644" s="11" t="e">
        <f>'OddsRatio_working_3-way'!X644^(1/3)*SIN('OddsRatio_working_3-way'!Y644/3)</f>
        <v>#VALUE!</v>
      </c>
      <c r="AD644" s="11" t="e">
        <f>'OddsRatio_working_3-way'!X644^(1/3)*SIN(('OddsRatio_working_3-way'!Y644+2*PI())/3)</f>
        <v>#VALUE!</v>
      </c>
      <c r="AE644" s="11" t="e">
        <f>'OddsRatio_working_3-way'!X644^(1/3)*SIN(('OddsRatio_working_3-way'!Y644+4*PI())/3)</f>
        <v>#VALUE!</v>
      </c>
      <c r="AF644" s="11" t="e">
        <f>-'OddsRatio_working_3-way'!U644/(3*'OddsRatio_working_3-way'!X644^(1/3))*COS(('OddsRatio_working_3-way'!Y644)/3)</f>
        <v>#VALUE!</v>
      </c>
      <c r="AG644" s="11" t="e">
        <f>-'OddsRatio_working_3-way'!U644/(3*'OddsRatio_working_3-way'!X644^(1/3))*COS(('OddsRatio_working_3-way'!Y644+2*PI())/3)</f>
        <v>#VALUE!</v>
      </c>
      <c r="AH644" s="11" t="e">
        <f>-'OddsRatio_working_3-way'!U644/(3*'OddsRatio_working_3-way'!X644^(1/3))*COS(('OddsRatio_working_3-way'!Y644+4*PI())/3)</f>
        <v>#VALUE!</v>
      </c>
      <c r="AI644" s="11" t="e">
        <f>'OddsRatio_working_3-way'!U644/(3*'OddsRatio_working_3-way'!X644^(1/3))*SIN(('OddsRatio_working_3-way'!Y644)/3)</f>
        <v>#VALUE!</v>
      </c>
      <c r="AJ644" s="11" t="e">
        <f>'OddsRatio_working_3-way'!U644/(3*'OddsRatio_working_3-way'!X644^(1/3))*SIN(('OddsRatio_working_3-way'!Y644+2*PI())/3)</f>
        <v>#VALUE!</v>
      </c>
      <c r="AK644" s="11" t="e">
        <f>'OddsRatio_working_3-way'!U644/(3*'OddsRatio_working_3-way'!X644^(1/3))*SIN(('OddsRatio_working_3-way'!Y644+4*PI())/3)</f>
        <v>#VALUE!</v>
      </c>
      <c r="AL644" s="11" t="e">
        <f>'OddsRatio_working_3-way'!Z644+'OddsRatio_working_3-way'!AF644</f>
        <v>#VALUE!</v>
      </c>
      <c r="AM644" s="11" t="e">
        <f>'OddsRatio_working_3-way'!AA644+'OddsRatio_working_3-way'!AG644</f>
        <v>#VALUE!</v>
      </c>
      <c r="AN644" s="11" t="e">
        <f>'OddsRatio_working_3-way'!AB644+'OddsRatio_working_3-way'!AH644</f>
        <v>#VALUE!</v>
      </c>
      <c r="AO644" s="11" t="e">
        <f>'OddsRatio_working_3-way'!AC644+'OddsRatio_working_3-way'!AI644</f>
        <v>#VALUE!</v>
      </c>
      <c r="AP644" s="11" t="e">
        <f>'OddsRatio_working_3-way'!AD644+'OddsRatio_working_3-way'!AJ644</f>
        <v>#VALUE!</v>
      </c>
      <c r="AQ644" s="11" t="e">
        <f>'OddsRatio_working_3-way'!AE644+'OddsRatio_working_3-way'!AK644</f>
        <v>#VALUE!</v>
      </c>
      <c r="AR644" s="10" t="str">
        <f>IF(A644="","",IF(('OddsRatio_working_3-way'!X644=0),IF(Q644&gt;0,-Q644^(1/3),(-Q644)^(1/3)),'OddsRatio_working_3-way'!AL644-'OddsRatio_working_3-way'!R644/3))</f>
        <v/>
      </c>
      <c r="AS644" s="11" t="e">
        <f>IF(('OddsRatio_working_3-way'!X644=0),IF(Q644&gt;0,-Q644^(1/3),(-Q644)^(1/3)),'OddsRatio_working_3-way'!AM644-'OddsRatio_working_3-way'!R644/3)</f>
        <v>#VALUE!</v>
      </c>
      <c r="AT644" s="11" t="e">
        <f>IF(('OddsRatio_working_3-way'!X644=0),IF(Q644&gt;0,-Q644^(1/3),(-Q644)^(1/3)),'OddsRatio_working_3-way'!AN644-'OddsRatio_working_3-way'!R644/3)</f>
        <v>#VALUE!</v>
      </c>
      <c r="AU644" s="11" t="e">
        <f>IF(('OddsRatio_working_3-way'!X644=0),0,'OddsRatio_working_3-way'!AO644)</f>
        <v>#VALUE!</v>
      </c>
      <c r="AV644" s="11" t="e">
        <f>IF(('OddsRatio_working_3-way'!X644=0),0,'OddsRatio_working_3-way'!AP644)</f>
        <v>#VALUE!</v>
      </c>
      <c r="AW644" s="11" t="e">
        <f>IF(('OddsRatio_working_3-way'!X644=0),0,'OddsRatio_working_3-way'!AQ644)</f>
        <v>#VALUE!</v>
      </c>
    </row>
    <row r="645" spans="1:49">
      <c r="A645" s="4" t="str">
        <f>IF('True_Odds_Calculator_3-way'!A646="","",'True_Odds_Calculator_3-way'!A646)</f>
        <v/>
      </c>
      <c r="B645" s="4" t="str">
        <f>IF('True_Odds_Calculator_3-way'!B646="","",'True_Odds_Calculator_3-way'!B646)</f>
        <v/>
      </c>
      <c r="C645" s="4" t="str">
        <f>IF('True_Odds_Calculator_3-way'!C646="","",'True_Odds_Calculator_3-way'!C646)</f>
        <v/>
      </c>
      <c r="D645" s="9" t="e">
        <f t="shared" si="143"/>
        <v>#VALUE!</v>
      </c>
      <c r="E645" s="9" t="e">
        <f t="shared" si="144"/>
        <v>#VALUE!</v>
      </c>
      <c r="F645" s="9" t="e">
        <f t="shared" si="145"/>
        <v>#VALUE!</v>
      </c>
      <c r="G645" s="9" t="str">
        <f t="shared" si="146"/>
        <v/>
      </c>
      <c r="H645" s="9" t="str">
        <f t="shared" si="147"/>
        <v/>
      </c>
      <c r="I645" s="9" t="str">
        <f t="shared" si="148"/>
        <v/>
      </c>
      <c r="J645" s="9" t="str">
        <f t="shared" si="149"/>
        <v/>
      </c>
      <c r="K645" s="11" t="e">
        <f t="shared" si="150"/>
        <v>#VALUE!</v>
      </c>
      <c r="L645" s="11" t="e">
        <f t="shared" si="151"/>
        <v>#VALUE!</v>
      </c>
      <c r="M645" s="11" t="e">
        <f t="shared" si="152"/>
        <v>#VALUE!</v>
      </c>
      <c r="N645" s="11" t="e">
        <f>'OddsRatio_working_3-way'!K645+'OddsRatio_working_3-way'!L645+'OddsRatio_working_3-way'!M645-('OddsRatio_working_3-way'!K645*'OddsRatio_working_3-way'!L645)-('OddsRatio_working_3-way'!K645*'OddsRatio_working_3-way'!M645)-('OddsRatio_working_3-way'!L645*'OddsRatio_working_3-way'!M645)+('OddsRatio_working_3-way'!K645*'OddsRatio_working_3-way'!L645*'OddsRatio_working_3-way'!M645)-1</f>
        <v>#VALUE!</v>
      </c>
      <c r="O645" s="11">
        <f>0</f>
        <v>0</v>
      </c>
      <c r="P645" s="11" t="e">
        <f>('OddsRatio_working_3-way'!K645*'OddsRatio_working_3-way'!L645)+('OddsRatio_working_3-way'!K645*'OddsRatio_working_3-way'!M645)+('OddsRatio_working_3-way'!L645*'OddsRatio_working_3-way'!M645)-(3*'OddsRatio_working_3-way'!K645*'OddsRatio_working_3-way'!L645*'OddsRatio_working_3-way'!M645)</f>
        <v>#VALUE!</v>
      </c>
      <c r="Q645" s="11" t="e">
        <f>2*'OddsRatio_working_3-way'!K645*'OddsRatio_working_3-way'!L645*'OddsRatio_working_3-way'!M645</f>
        <v>#VALUE!</v>
      </c>
      <c r="R645" s="11" t="e">
        <f t="shared" si="153"/>
        <v>#VALUE!</v>
      </c>
      <c r="S645" s="11" t="e">
        <f t="shared" si="154"/>
        <v>#VALUE!</v>
      </c>
      <c r="T645" s="11" t="e">
        <f t="shared" si="155"/>
        <v>#VALUE!</v>
      </c>
      <c r="U645" s="11" t="e">
        <f>'OddsRatio_working_3-way'!S645-'OddsRatio_working_3-way'!R645^2/3</f>
        <v>#VALUE!</v>
      </c>
      <c r="V645" s="11" t="e">
        <f>'OddsRatio_working_3-way'!S645*'OddsRatio_working_3-way'!R645/3-2*'OddsRatio_working_3-way'!R645^3/27-'OddsRatio_working_3-way'!T645</f>
        <v>#VALUE!</v>
      </c>
      <c r="W645" s="11" t="e">
        <f>'OddsRatio_working_3-way'!V645^2+4*'OddsRatio_working_3-way'!U645^3/27</f>
        <v>#VALUE!</v>
      </c>
      <c r="X645" s="11" t="e">
        <f>IF('OddsRatio_working_3-way'!W645&gt;0,IF(ABS('OddsRatio_working_3-way'!V645+SQRT('OddsRatio_working_3-way'!W645))/2&gt;0,ABS('OddsRatio_working_3-way'!V645+SQRT('OddsRatio_working_3-way'!W645))/2,ABS('OddsRatio_working_3-way'!V645-SQRT('OddsRatio_working_3-way'!W645))/2),SQRT(-'OddsRatio_working_3-way'!U645^3/27))</f>
        <v>#VALUE!</v>
      </c>
      <c r="Y645" s="11" t="e">
        <f>IF('OddsRatio_working_3-way'!W645&gt;=0,IF('OddsRatio_working_3-way'!V645+SQRT('OddsRatio_working_3-way'!W645)&gt;0,0,PI()),ACOS('OddsRatio_working_3-way'!V645/(2*'OddsRatio_working_3-way'!X645)))</f>
        <v>#VALUE!</v>
      </c>
      <c r="Z645" s="11" t="e">
        <f>'OddsRatio_working_3-way'!X645^(1/3)*COS('OddsRatio_working_3-way'!Y645/3)</f>
        <v>#VALUE!</v>
      </c>
      <c r="AA645" s="11" t="e">
        <f>'OddsRatio_working_3-way'!X645^(1/3)*COS(('OddsRatio_working_3-way'!Y645+2*PI())/3)</f>
        <v>#VALUE!</v>
      </c>
      <c r="AB645" s="11" t="e">
        <f>'OddsRatio_working_3-way'!X645^(1/3)*COS(('OddsRatio_working_3-way'!Y645+4*PI())/3)</f>
        <v>#VALUE!</v>
      </c>
      <c r="AC645" s="11" t="e">
        <f>'OddsRatio_working_3-way'!X645^(1/3)*SIN('OddsRatio_working_3-way'!Y645/3)</f>
        <v>#VALUE!</v>
      </c>
      <c r="AD645" s="11" t="e">
        <f>'OddsRatio_working_3-way'!X645^(1/3)*SIN(('OddsRatio_working_3-way'!Y645+2*PI())/3)</f>
        <v>#VALUE!</v>
      </c>
      <c r="AE645" s="11" t="e">
        <f>'OddsRatio_working_3-way'!X645^(1/3)*SIN(('OddsRatio_working_3-way'!Y645+4*PI())/3)</f>
        <v>#VALUE!</v>
      </c>
      <c r="AF645" s="11" t="e">
        <f>-'OddsRatio_working_3-way'!U645/(3*'OddsRatio_working_3-way'!X645^(1/3))*COS(('OddsRatio_working_3-way'!Y645)/3)</f>
        <v>#VALUE!</v>
      </c>
      <c r="AG645" s="11" t="e">
        <f>-'OddsRatio_working_3-way'!U645/(3*'OddsRatio_working_3-way'!X645^(1/3))*COS(('OddsRatio_working_3-way'!Y645+2*PI())/3)</f>
        <v>#VALUE!</v>
      </c>
      <c r="AH645" s="11" t="e">
        <f>-'OddsRatio_working_3-way'!U645/(3*'OddsRatio_working_3-way'!X645^(1/3))*COS(('OddsRatio_working_3-way'!Y645+4*PI())/3)</f>
        <v>#VALUE!</v>
      </c>
      <c r="AI645" s="11" t="e">
        <f>'OddsRatio_working_3-way'!U645/(3*'OddsRatio_working_3-way'!X645^(1/3))*SIN(('OddsRatio_working_3-way'!Y645)/3)</f>
        <v>#VALUE!</v>
      </c>
      <c r="AJ645" s="11" t="e">
        <f>'OddsRatio_working_3-way'!U645/(3*'OddsRatio_working_3-way'!X645^(1/3))*SIN(('OddsRatio_working_3-way'!Y645+2*PI())/3)</f>
        <v>#VALUE!</v>
      </c>
      <c r="AK645" s="11" t="e">
        <f>'OddsRatio_working_3-way'!U645/(3*'OddsRatio_working_3-way'!X645^(1/3))*SIN(('OddsRatio_working_3-way'!Y645+4*PI())/3)</f>
        <v>#VALUE!</v>
      </c>
      <c r="AL645" s="11" t="e">
        <f>'OddsRatio_working_3-way'!Z645+'OddsRatio_working_3-way'!AF645</f>
        <v>#VALUE!</v>
      </c>
      <c r="AM645" s="11" t="e">
        <f>'OddsRatio_working_3-way'!AA645+'OddsRatio_working_3-way'!AG645</f>
        <v>#VALUE!</v>
      </c>
      <c r="AN645" s="11" t="e">
        <f>'OddsRatio_working_3-way'!AB645+'OddsRatio_working_3-way'!AH645</f>
        <v>#VALUE!</v>
      </c>
      <c r="AO645" s="11" t="e">
        <f>'OddsRatio_working_3-way'!AC645+'OddsRatio_working_3-way'!AI645</f>
        <v>#VALUE!</v>
      </c>
      <c r="AP645" s="11" t="e">
        <f>'OddsRatio_working_3-way'!AD645+'OddsRatio_working_3-way'!AJ645</f>
        <v>#VALUE!</v>
      </c>
      <c r="AQ645" s="11" t="e">
        <f>'OddsRatio_working_3-way'!AE645+'OddsRatio_working_3-way'!AK645</f>
        <v>#VALUE!</v>
      </c>
      <c r="AR645" s="10" t="str">
        <f>IF(A645="","",IF(('OddsRatio_working_3-way'!X645=0),IF(Q645&gt;0,-Q645^(1/3),(-Q645)^(1/3)),'OddsRatio_working_3-way'!AL645-'OddsRatio_working_3-way'!R645/3))</f>
        <v/>
      </c>
      <c r="AS645" s="11" t="e">
        <f>IF(('OddsRatio_working_3-way'!X645=0),IF(Q645&gt;0,-Q645^(1/3),(-Q645)^(1/3)),'OddsRatio_working_3-way'!AM645-'OddsRatio_working_3-way'!R645/3)</f>
        <v>#VALUE!</v>
      </c>
      <c r="AT645" s="11" t="e">
        <f>IF(('OddsRatio_working_3-way'!X645=0),IF(Q645&gt;0,-Q645^(1/3),(-Q645)^(1/3)),'OddsRatio_working_3-way'!AN645-'OddsRatio_working_3-way'!R645/3)</f>
        <v>#VALUE!</v>
      </c>
      <c r="AU645" s="11" t="e">
        <f>IF(('OddsRatio_working_3-way'!X645=0),0,'OddsRatio_working_3-way'!AO645)</f>
        <v>#VALUE!</v>
      </c>
      <c r="AV645" s="11" t="e">
        <f>IF(('OddsRatio_working_3-way'!X645=0),0,'OddsRatio_working_3-way'!AP645)</f>
        <v>#VALUE!</v>
      </c>
      <c r="AW645" s="11" t="e">
        <f>IF(('OddsRatio_working_3-way'!X645=0),0,'OddsRatio_working_3-way'!AQ645)</f>
        <v>#VALUE!</v>
      </c>
    </row>
    <row r="646" spans="1:49">
      <c r="A646" s="4" t="str">
        <f>IF('True_Odds_Calculator_3-way'!A647="","",'True_Odds_Calculator_3-way'!A647)</f>
        <v/>
      </c>
      <c r="B646" s="4" t="str">
        <f>IF('True_Odds_Calculator_3-way'!B647="","",'True_Odds_Calculator_3-way'!B647)</f>
        <v/>
      </c>
      <c r="C646" s="4" t="str">
        <f>IF('True_Odds_Calculator_3-way'!C647="","",'True_Odds_Calculator_3-way'!C647)</f>
        <v/>
      </c>
      <c r="D646" s="9" t="e">
        <f t="shared" si="143"/>
        <v>#VALUE!</v>
      </c>
      <c r="E646" s="9" t="e">
        <f t="shared" si="144"/>
        <v>#VALUE!</v>
      </c>
      <c r="F646" s="9" t="e">
        <f t="shared" si="145"/>
        <v>#VALUE!</v>
      </c>
      <c r="G646" s="9" t="str">
        <f t="shared" si="146"/>
        <v/>
      </c>
      <c r="H646" s="9" t="str">
        <f t="shared" si="147"/>
        <v/>
      </c>
      <c r="I646" s="9" t="str">
        <f t="shared" si="148"/>
        <v/>
      </c>
      <c r="J646" s="9" t="str">
        <f t="shared" si="149"/>
        <v/>
      </c>
      <c r="K646" s="11" t="e">
        <f t="shared" si="150"/>
        <v>#VALUE!</v>
      </c>
      <c r="L646" s="11" t="e">
        <f t="shared" si="151"/>
        <v>#VALUE!</v>
      </c>
      <c r="M646" s="11" t="e">
        <f t="shared" si="152"/>
        <v>#VALUE!</v>
      </c>
      <c r="N646" s="11" t="e">
        <f>'OddsRatio_working_3-way'!K646+'OddsRatio_working_3-way'!L646+'OddsRatio_working_3-way'!M646-('OddsRatio_working_3-way'!K646*'OddsRatio_working_3-way'!L646)-('OddsRatio_working_3-way'!K646*'OddsRatio_working_3-way'!M646)-('OddsRatio_working_3-way'!L646*'OddsRatio_working_3-way'!M646)+('OddsRatio_working_3-way'!K646*'OddsRatio_working_3-way'!L646*'OddsRatio_working_3-way'!M646)-1</f>
        <v>#VALUE!</v>
      </c>
      <c r="O646" s="11">
        <f>0</f>
        <v>0</v>
      </c>
      <c r="P646" s="11" t="e">
        <f>('OddsRatio_working_3-way'!K646*'OddsRatio_working_3-way'!L646)+('OddsRatio_working_3-way'!K646*'OddsRatio_working_3-way'!M646)+('OddsRatio_working_3-way'!L646*'OddsRatio_working_3-way'!M646)-(3*'OddsRatio_working_3-way'!K646*'OddsRatio_working_3-way'!L646*'OddsRatio_working_3-way'!M646)</f>
        <v>#VALUE!</v>
      </c>
      <c r="Q646" s="11" t="e">
        <f>2*'OddsRatio_working_3-way'!K646*'OddsRatio_working_3-way'!L646*'OddsRatio_working_3-way'!M646</f>
        <v>#VALUE!</v>
      </c>
      <c r="R646" s="11" t="e">
        <f t="shared" si="153"/>
        <v>#VALUE!</v>
      </c>
      <c r="S646" s="11" t="e">
        <f t="shared" si="154"/>
        <v>#VALUE!</v>
      </c>
      <c r="T646" s="11" t="e">
        <f t="shared" si="155"/>
        <v>#VALUE!</v>
      </c>
      <c r="U646" s="11" t="e">
        <f>'OddsRatio_working_3-way'!S646-'OddsRatio_working_3-way'!R646^2/3</f>
        <v>#VALUE!</v>
      </c>
      <c r="V646" s="11" t="e">
        <f>'OddsRatio_working_3-way'!S646*'OddsRatio_working_3-way'!R646/3-2*'OddsRatio_working_3-way'!R646^3/27-'OddsRatio_working_3-way'!T646</f>
        <v>#VALUE!</v>
      </c>
      <c r="W646" s="11" t="e">
        <f>'OddsRatio_working_3-way'!V646^2+4*'OddsRatio_working_3-way'!U646^3/27</f>
        <v>#VALUE!</v>
      </c>
      <c r="X646" s="11" t="e">
        <f>IF('OddsRatio_working_3-way'!W646&gt;0,IF(ABS('OddsRatio_working_3-way'!V646+SQRT('OddsRatio_working_3-way'!W646))/2&gt;0,ABS('OddsRatio_working_3-way'!V646+SQRT('OddsRatio_working_3-way'!W646))/2,ABS('OddsRatio_working_3-way'!V646-SQRT('OddsRatio_working_3-way'!W646))/2),SQRT(-'OddsRatio_working_3-way'!U646^3/27))</f>
        <v>#VALUE!</v>
      </c>
      <c r="Y646" s="11" t="e">
        <f>IF('OddsRatio_working_3-way'!W646&gt;=0,IF('OddsRatio_working_3-way'!V646+SQRT('OddsRatio_working_3-way'!W646)&gt;0,0,PI()),ACOS('OddsRatio_working_3-way'!V646/(2*'OddsRatio_working_3-way'!X646)))</f>
        <v>#VALUE!</v>
      </c>
      <c r="Z646" s="11" t="e">
        <f>'OddsRatio_working_3-way'!X646^(1/3)*COS('OddsRatio_working_3-way'!Y646/3)</f>
        <v>#VALUE!</v>
      </c>
      <c r="AA646" s="11" t="e">
        <f>'OddsRatio_working_3-way'!X646^(1/3)*COS(('OddsRatio_working_3-way'!Y646+2*PI())/3)</f>
        <v>#VALUE!</v>
      </c>
      <c r="AB646" s="11" t="e">
        <f>'OddsRatio_working_3-way'!X646^(1/3)*COS(('OddsRatio_working_3-way'!Y646+4*PI())/3)</f>
        <v>#VALUE!</v>
      </c>
      <c r="AC646" s="11" t="e">
        <f>'OddsRatio_working_3-way'!X646^(1/3)*SIN('OddsRatio_working_3-way'!Y646/3)</f>
        <v>#VALUE!</v>
      </c>
      <c r="AD646" s="11" t="e">
        <f>'OddsRatio_working_3-way'!X646^(1/3)*SIN(('OddsRatio_working_3-way'!Y646+2*PI())/3)</f>
        <v>#VALUE!</v>
      </c>
      <c r="AE646" s="11" t="e">
        <f>'OddsRatio_working_3-way'!X646^(1/3)*SIN(('OddsRatio_working_3-way'!Y646+4*PI())/3)</f>
        <v>#VALUE!</v>
      </c>
      <c r="AF646" s="11" t="e">
        <f>-'OddsRatio_working_3-way'!U646/(3*'OddsRatio_working_3-way'!X646^(1/3))*COS(('OddsRatio_working_3-way'!Y646)/3)</f>
        <v>#VALUE!</v>
      </c>
      <c r="AG646" s="11" t="e">
        <f>-'OddsRatio_working_3-way'!U646/(3*'OddsRatio_working_3-way'!X646^(1/3))*COS(('OddsRatio_working_3-way'!Y646+2*PI())/3)</f>
        <v>#VALUE!</v>
      </c>
      <c r="AH646" s="11" t="e">
        <f>-'OddsRatio_working_3-way'!U646/(3*'OddsRatio_working_3-way'!X646^(1/3))*COS(('OddsRatio_working_3-way'!Y646+4*PI())/3)</f>
        <v>#VALUE!</v>
      </c>
      <c r="AI646" s="11" t="e">
        <f>'OddsRatio_working_3-way'!U646/(3*'OddsRatio_working_3-way'!X646^(1/3))*SIN(('OddsRatio_working_3-way'!Y646)/3)</f>
        <v>#VALUE!</v>
      </c>
      <c r="AJ646" s="11" t="e">
        <f>'OddsRatio_working_3-way'!U646/(3*'OddsRatio_working_3-way'!X646^(1/3))*SIN(('OddsRatio_working_3-way'!Y646+2*PI())/3)</f>
        <v>#VALUE!</v>
      </c>
      <c r="AK646" s="11" t="e">
        <f>'OddsRatio_working_3-way'!U646/(3*'OddsRatio_working_3-way'!X646^(1/3))*SIN(('OddsRatio_working_3-way'!Y646+4*PI())/3)</f>
        <v>#VALUE!</v>
      </c>
      <c r="AL646" s="11" t="e">
        <f>'OddsRatio_working_3-way'!Z646+'OddsRatio_working_3-way'!AF646</f>
        <v>#VALUE!</v>
      </c>
      <c r="AM646" s="11" t="e">
        <f>'OddsRatio_working_3-way'!AA646+'OddsRatio_working_3-way'!AG646</f>
        <v>#VALUE!</v>
      </c>
      <c r="AN646" s="11" t="e">
        <f>'OddsRatio_working_3-way'!AB646+'OddsRatio_working_3-way'!AH646</f>
        <v>#VALUE!</v>
      </c>
      <c r="AO646" s="11" t="e">
        <f>'OddsRatio_working_3-way'!AC646+'OddsRatio_working_3-way'!AI646</f>
        <v>#VALUE!</v>
      </c>
      <c r="AP646" s="11" t="e">
        <f>'OddsRatio_working_3-way'!AD646+'OddsRatio_working_3-way'!AJ646</f>
        <v>#VALUE!</v>
      </c>
      <c r="AQ646" s="11" t="e">
        <f>'OddsRatio_working_3-way'!AE646+'OddsRatio_working_3-way'!AK646</f>
        <v>#VALUE!</v>
      </c>
      <c r="AR646" s="10" t="str">
        <f>IF(A646="","",IF(('OddsRatio_working_3-way'!X646=0),IF(Q646&gt;0,-Q646^(1/3),(-Q646)^(1/3)),'OddsRatio_working_3-way'!AL646-'OddsRatio_working_3-way'!R646/3))</f>
        <v/>
      </c>
      <c r="AS646" s="11" t="e">
        <f>IF(('OddsRatio_working_3-way'!X646=0),IF(Q646&gt;0,-Q646^(1/3),(-Q646)^(1/3)),'OddsRatio_working_3-way'!AM646-'OddsRatio_working_3-way'!R646/3)</f>
        <v>#VALUE!</v>
      </c>
      <c r="AT646" s="11" t="e">
        <f>IF(('OddsRatio_working_3-way'!X646=0),IF(Q646&gt;0,-Q646^(1/3),(-Q646)^(1/3)),'OddsRatio_working_3-way'!AN646-'OddsRatio_working_3-way'!R646/3)</f>
        <v>#VALUE!</v>
      </c>
      <c r="AU646" s="11" t="e">
        <f>IF(('OddsRatio_working_3-way'!X646=0),0,'OddsRatio_working_3-way'!AO646)</f>
        <v>#VALUE!</v>
      </c>
      <c r="AV646" s="11" t="e">
        <f>IF(('OddsRatio_working_3-way'!X646=0),0,'OddsRatio_working_3-way'!AP646)</f>
        <v>#VALUE!</v>
      </c>
      <c r="AW646" s="11" t="e">
        <f>IF(('OddsRatio_working_3-way'!X646=0),0,'OddsRatio_working_3-way'!AQ646)</f>
        <v>#VALUE!</v>
      </c>
    </row>
    <row r="647" spans="1:49">
      <c r="A647" s="4" t="str">
        <f>IF('True_Odds_Calculator_3-way'!A648="","",'True_Odds_Calculator_3-way'!A648)</f>
        <v/>
      </c>
      <c r="B647" s="4" t="str">
        <f>IF('True_Odds_Calculator_3-way'!B648="","",'True_Odds_Calculator_3-way'!B648)</f>
        <v/>
      </c>
      <c r="C647" s="4" t="str">
        <f>IF('True_Odds_Calculator_3-way'!C648="","",'True_Odds_Calculator_3-way'!C648)</f>
        <v/>
      </c>
      <c r="D647" s="9" t="e">
        <f t="shared" si="143"/>
        <v>#VALUE!</v>
      </c>
      <c r="E647" s="9" t="e">
        <f t="shared" si="144"/>
        <v>#VALUE!</v>
      </c>
      <c r="F647" s="9" t="e">
        <f t="shared" si="145"/>
        <v>#VALUE!</v>
      </c>
      <c r="G647" s="9" t="str">
        <f t="shared" si="146"/>
        <v/>
      </c>
      <c r="H647" s="9" t="str">
        <f t="shared" si="147"/>
        <v/>
      </c>
      <c r="I647" s="9" t="str">
        <f t="shared" si="148"/>
        <v/>
      </c>
      <c r="J647" s="9" t="str">
        <f t="shared" si="149"/>
        <v/>
      </c>
      <c r="K647" s="11" t="e">
        <f t="shared" si="150"/>
        <v>#VALUE!</v>
      </c>
      <c r="L647" s="11" t="e">
        <f t="shared" si="151"/>
        <v>#VALUE!</v>
      </c>
      <c r="M647" s="11" t="e">
        <f t="shared" si="152"/>
        <v>#VALUE!</v>
      </c>
      <c r="N647" s="11" t="e">
        <f>'OddsRatio_working_3-way'!K647+'OddsRatio_working_3-way'!L647+'OddsRatio_working_3-way'!M647-('OddsRatio_working_3-way'!K647*'OddsRatio_working_3-way'!L647)-('OddsRatio_working_3-way'!K647*'OddsRatio_working_3-way'!M647)-('OddsRatio_working_3-way'!L647*'OddsRatio_working_3-way'!M647)+('OddsRatio_working_3-way'!K647*'OddsRatio_working_3-way'!L647*'OddsRatio_working_3-way'!M647)-1</f>
        <v>#VALUE!</v>
      </c>
      <c r="O647" s="11">
        <f>0</f>
        <v>0</v>
      </c>
      <c r="P647" s="11" t="e">
        <f>('OddsRatio_working_3-way'!K647*'OddsRatio_working_3-way'!L647)+('OddsRatio_working_3-way'!K647*'OddsRatio_working_3-way'!M647)+('OddsRatio_working_3-way'!L647*'OddsRatio_working_3-way'!M647)-(3*'OddsRatio_working_3-way'!K647*'OddsRatio_working_3-way'!L647*'OddsRatio_working_3-way'!M647)</f>
        <v>#VALUE!</v>
      </c>
      <c r="Q647" s="11" t="e">
        <f>2*'OddsRatio_working_3-way'!K647*'OddsRatio_working_3-way'!L647*'OddsRatio_working_3-way'!M647</f>
        <v>#VALUE!</v>
      </c>
      <c r="R647" s="11" t="e">
        <f t="shared" si="153"/>
        <v>#VALUE!</v>
      </c>
      <c r="S647" s="11" t="e">
        <f t="shared" si="154"/>
        <v>#VALUE!</v>
      </c>
      <c r="T647" s="11" t="e">
        <f t="shared" si="155"/>
        <v>#VALUE!</v>
      </c>
      <c r="U647" s="11" t="e">
        <f>'OddsRatio_working_3-way'!S647-'OddsRatio_working_3-way'!R647^2/3</f>
        <v>#VALUE!</v>
      </c>
      <c r="V647" s="11" t="e">
        <f>'OddsRatio_working_3-way'!S647*'OddsRatio_working_3-way'!R647/3-2*'OddsRatio_working_3-way'!R647^3/27-'OddsRatio_working_3-way'!T647</f>
        <v>#VALUE!</v>
      </c>
      <c r="W647" s="11" t="e">
        <f>'OddsRatio_working_3-way'!V647^2+4*'OddsRatio_working_3-way'!U647^3/27</f>
        <v>#VALUE!</v>
      </c>
      <c r="X647" s="11" t="e">
        <f>IF('OddsRatio_working_3-way'!W647&gt;0,IF(ABS('OddsRatio_working_3-way'!V647+SQRT('OddsRatio_working_3-way'!W647))/2&gt;0,ABS('OddsRatio_working_3-way'!V647+SQRT('OddsRatio_working_3-way'!W647))/2,ABS('OddsRatio_working_3-way'!V647-SQRT('OddsRatio_working_3-way'!W647))/2),SQRT(-'OddsRatio_working_3-way'!U647^3/27))</f>
        <v>#VALUE!</v>
      </c>
      <c r="Y647" s="11" t="e">
        <f>IF('OddsRatio_working_3-way'!W647&gt;=0,IF('OddsRatio_working_3-way'!V647+SQRT('OddsRatio_working_3-way'!W647)&gt;0,0,PI()),ACOS('OddsRatio_working_3-way'!V647/(2*'OddsRatio_working_3-way'!X647)))</f>
        <v>#VALUE!</v>
      </c>
      <c r="Z647" s="11" t="e">
        <f>'OddsRatio_working_3-way'!X647^(1/3)*COS('OddsRatio_working_3-way'!Y647/3)</f>
        <v>#VALUE!</v>
      </c>
      <c r="AA647" s="11" t="e">
        <f>'OddsRatio_working_3-way'!X647^(1/3)*COS(('OddsRatio_working_3-way'!Y647+2*PI())/3)</f>
        <v>#VALUE!</v>
      </c>
      <c r="AB647" s="11" t="e">
        <f>'OddsRatio_working_3-way'!X647^(1/3)*COS(('OddsRatio_working_3-way'!Y647+4*PI())/3)</f>
        <v>#VALUE!</v>
      </c>
      <c r="AC647" s="11" t="e">
        <f>'OddsRatio_working_3-way'!X647^(1/3)*SIN('OddsRatio_working_3-way'!Y647/3)</f>
        <v>#VALUE!</v>
      </c>
      <c r="AD647" s="11" t="e">
        <f>'OddsRatio_working_3-way'!X647^(1/3)*SIN(('OddsRatio_working_3-way'!Y647+2*PI())/3)</f>
        <v>#VALUE!</v>
      </c>
      <c r="AE647" s="11" t="e">
        <f>'OddsRatio_working_3-way'!X647^(1/3)*SIN(('OddsRatio_working_3-way'!Y647+4*PI())/3)</f>
        <v>#VALUE!</v>
      </c>
      <c r="AF647" s="11" t="e">
        <f>-'OddsRatio_working_3-way'!U647/(3*'OddsRatio_working_3-way'!X647^(1/3))*COS(('OddsRatio_working_3-way'!Y647)/3)</f>
        <v>#VALUE!</v>
      </c>
      <c r="AG647" s="11" t="e">
        <f>-'OddsRatio_working_3-way'!U647/(3*'OddsRatio_working_3-way'!X647^(1/3))*COS(('OddsRatio_working_3-way'!Y647+2*PI())/3)</f>
        <v>#VALUE!</v>
      </c>
      <c r="AH647" s="11" t="e">
        <f>-'OddsRatio_working_3-way'!U647/(3*'OddsRatio_working_3-way'!X647^(1/3))*COS(('OddsRatio_working_3-way'!Y647+4*PI())/3)</f>
        <v>#VALUE!</v>
      </c>
      <c r="AI647" s="11" t="e">
        <f>'OddsRatio_working_3-way'!U647/(3*'OddsRatio_working_3-way'!X647^(1/3))*SIN(('OddsRatio_working_3-way'!Y647)/3)</f>
        <v>#VALUE!</v>
      </c>
      <c r="AJ647" s="11" t="e">
        <f>'OddsRatio_working_3-way'!U647/(3*'OddsRatio_working_3-way'!X647^(1/3))*SIN(('OddsRatio_working_3-way'!Y647+2*PI())/3)</f>
        <v>#VALUE!</v>
      </c>
      <c r="AK647" s="11" t="e">
        <f>'OddsRatio_working_3-way'!U647/(3*'OddsRatio_working_3-way'!X647^(1/3))*SIN(('OddsRatio_working_3-way'!Y647+4*PI())/3)</f>
        <v>#VALUE!</v>
      </c>
      <c r="AL647" s="11" t="e">
        <f>'OddsRatio_working_3-way'!Z647+'OddsRatio_working_3-way'!AF647</f>
        <v>#VALUE!</v>
      </c>
      <c r="AM647" s="11" t="e">
        <f>'OddsRatio_working_3-way'!AA647+'OddsRatio_working_3-way'!AG647</f>
        <v>#VALUE!</v>
      </c>
      <c r="AN647" s="11" t="e">
        <f>'OddsRatio_working_3-way'!AB647+'OddsRatio_working_3-way'!AH647</f>
        <v>#VALUE!</v>
      </c>
      <c r="AO647" s="11" t="e">
        <f>'OddsRatio_working_3-way'!AC647+'OddsRatio_working_3-way'!AI647</f>
        <v>#VALUE!</v>
      </c>
      <c r="AP647" s="11" t="e">
        <f>'OddsRatio_working_3-way'!AD647+'OddsRatio_working_3-way'!AJ647</f>
        <v>#VALUE!</v>
      </c>
      <c r="AQ647" s="11" t="e">
        <f>'OddsRatio_working_3-way'!AE647+'OddsRatio_working_3-way'!AK647</f>
        <v>#VALUE!</v>
      </c>
      <c r="AR647" s="10" t="str">
        <f>IF(A647="","",IF(('OddsRatio_working_3-way'!X647=0),IF(Q647&gt;0,-Q647^(1/3),(-Q647)^(1/3)),'OddsRatio_working_3-way'!AL647-'OddsRatio_working_3-way'!R647/3))</f>
        <v/>
      </c>
      <c r="AS647" s="11" t="e">
        <f>IF(('OddsRatio_working_3-way'!X647=0),IF(Q647&gt;0,-Q647^(1/3),(-Q647)^(1/3)),'OddsRatio_working_3-way'!AM647-'OddsRatio_working_3-way'!R647/3)</f>
        <v>#VALUE!</v>
      </c>
      <c r="AT647" s="11" t="e">
        <f>IF(('OddsRatio_working_3-way'!X647=0),IF(Q647&gt;0,-Q647^(1/3),(-Q647)^(1/3)),'OddsRatio_working_3-way'!AN647-'OddsRatio_working_3-way'!R647/3)</f>
        <v>#VALUE!</v>
      </c>
      <c r="AU647" s="11" t="e">
        <f>IF(('OddsRatio_working_3-way'!X647=0),0,'OddsRatio_working_3-way'!AO647)</f>
        <v>#VALUE!</v>
      </c>
      <c r="AV647" s="11" t="e">
        <f>IF(('OddsRatio_working_3-way'!X647=0),0,'OddsRatio_working_3-way'!AP647)</f>
        <v>#VALUE!</v>
      </c>
      <c r="AW647" s="11" t="e">
        <f>IF(('OddsRatio_working_3-way'!X647=0),0,'OddsRatio_working_3-way'!AQ647)</f>
        <v>#VALUE!</v>
      </c>
    </row>
    <row r="648" spans="1:49">
      <c r="A648" s="4" t="str">
        <f>IF('True_Odds_Calculator_3-way'!A649="","",'True_Odds_Calculator_3-way'!A649)</f>
        <v/>
      </c>
      <c r="B648" s="4" t="str">
        <f>IF('True_Odds_Calculator_3-way'!B649="","",'True_Odds_Calculator_3-way'!B649)</f>
        <v/>
      </c>
      <c r="C648" s="4" t="str">
        <f>IF('True_Odds_Calculator_3-way'!C649="","",'True_Odds_Calculator_3-way'!C649)</f>
        <v/>
      </c>
      <c r="D648" s="9" t="e">
        <f t="shared" si="143"/>
        <v>#VALUE!</v>
      </c>
      <c r="E648" s="9" t="e">
        <f t="shared" si="144"/>
        <v>#VALUE!</v>
      </c>
      <c r="F648" s="9" t="e">
        <f t="shared" si="145"/>
        <v>#VALUE!</v>
      </c>
      <c r="G648" s="9" t="str">
        <f t="shared" si="146"/>
        <v/>
      </c>
      <c r="H648" s="9" t="str">
        <f t="shared" si="147"/>
        <v/>
      </c>
      <c r="I648" s="9" t="str">
        <f t="shared" si="148"/>
        <v/>
      </c>
      <c r="J648" s="9" t="str">
        <f t="shared" si="149"/>
        <v/>
      </c>
      <c r="K648" s="11" t="e">
        <f t="shared" si="150"/>
        <v>#VALUE!</v>
      </c>
      <c r="L648" s="11" t="e">
        <f t="shared" si="151"/>
        <v>#VALUE!</v>
      </c>
      <c r="M648" s="11" t="e">
        <f t="shared" si="152"/>
        <v>#VALUE!</v>
      </c>
      <c r="N648" s="11" t="e">
        <f>'OddsRatio_working_3-way'!K648+'OddsRatio_working_3-way'!L648+'OddsRatio_working_3-way'!M648-('OddsRatio_working_3-way'!K648*'OddsRatio_working_3-way'!L648)-('OddsRatio_working_3-way'!K648*'OddsRatio_working_3-way'!M648)-('OddsRatio_working_3-way'!L648*'OddsRatio_working_3-way'!M648)+('OddsRatio_working_3-way'!K648*'OddsRatio_working_3-way'!L648*'OddsRatio_working_3-way'!M648)-1</f>
        <v>#VALUE!</v>
      </c>
      <c r="O648" s="11">
        <f>0</f>
        <v>0</v>
      </c>
      <c r="P648" s="11" t="e">
        <f>('OddsRatio_working_3-way'!K648*'OddsRatio_working_3-way'!L648)+('OddsRatio_working_3-way'!K648*'OddsRatio_working_3-way'!M648)+('OddsRatio_working_3-way'!L648*'OddsRatio_working_3-way'!M648)-(3*'OddsRatio_working_3-way'!K648*'OddsRatio_working_3-way'!L648*'OddsRatio_working_3-way'!M648)</f>
        <v>#VALUE!</v>
      </c>
      <c r="Q648" s="11" t="e">
        <f>2*'OddsRatio_working_3-way'!K648*'OddsRatio_working_3-way'!L648*'OddsRatio_working_3-way'!M648</f>
        <v>#VALUE!</v>
      </c>
      <c r="R648" s="11" t="e">
        <f t="shared" si="153"/>
        <v>#VALUE!</v>
      </c>
      <c r="S648" s="11" t="e">
        <f t="shared" si="154"/>
        <v>#VALUE!</v>
      </c>
      <c r="T648" s="11" t="e">
        <f t="shared" si="155"/>
        <v>#VALUE!</v>
      </c>
      <c r="U648" s="11" t="e">
        <f>'OddsRatio_working_3-way'!S648-'OddsRatio_working_3-way'!R648^2/3</f>
        <v>#VALUE!</v>
      </c>
      <c r="V648" s="11" t="e">
        <f>'OddsRatio_working_3-way'!S648*'OddsRatio_working_3-way'!R648/3-2*'OddsRatio_working_3-way'!R648^3/27-'OddsRatio_working_3-way'!T648</f>
        <v>#VALUE!</v>
      </c>
      <c r="W648" s="11" t="e">
        <f>'OddsRatio_working_3-way'!V648^2+4*'OddsRatio_working_3-way'!U648^3/27</f>
        <v>#VALUE!</v>
      </c>
      <c r="X648" s="11" t="e">
        <f>IF('OddsRatio_working_3-way'!W648&gt;0,IF(ABS('OddsRatio_working_3-way'!V648+SQRT('OddsRatio_working_3-way'!W648))/2&gt;0,ABS('OddsRatio_working_3-way'!V648+SQRT('OddsRatio_working_3-way'!W648))/2,ABS('OddsRatio_working_3-way'!V648-SQRT('OddsRatio_working_3-way'!W648))/2),SQRT(-'OddsRatio_working_3-way'!U648^3/27))</f>
        <v>#VALUE!</v>
      </c>
      <c r="Y648" s="11" t="e">
        <f>IF('OddsRatio_working_3-way'!W648&gt;=0,IF('OddsRatio_working_3-way'!V648+SQRT('OddsRatio_working_3-way'!W648)&gt;0,0,PI()),ACOS('OddsRatio_working_3-way'!V648/(2*'OddsRatio_working_3-way'!X648)))</f>
        <v>#VALUE!</v>
      </c>
      <c r="Z648" s="11" t="e">
        <f>'OddsRatio_working_3-way'!X648^(1/3)*COS('OddsRatio_working_3-way'!Y648/3)</f>
        <v>#VALUE!</v>
      </c>
      <c r="AA648" s="11" t="e">
        <f>'OddsRatio_working_3-way'!X648^(1/3)*COS(('OddsRatio_working_3-way'!Y648+2*PI())/3)</f>
        <v>#VALUE!</v>
      </c>
      <c r="AB648" s="11" t="e">
        <f>'OddsRatio_working_3-way'!X648^(1/3)*COS(('OddsRatio_working_3-way'!Y648+4*PI())/3)</f>
        <v>#VALUE!</v>
      </c>
      <c r="AC648" s="11" t="e">
        <f>'OddsRatio_working_3-way'!X648^(1/3)*SIN('OddsRatio_working_3-way'!Y648/3)</f>
        <v>#VALUE!</v>
      </c>
      <c r="AD648" s="11" t="e">
        <f>'OddsRatio_working_3-way'!X648^(1/3)*SIN(('OddsRatio_working_3-way'!Y648+2*PI())/3)</f>
        <v>#VALUE!</v>
      </c>
      <c r="AE648" s="11" t="e">
        <f>'OddsRatio_working_3-way'!X648^(1/3)*SIN(('OddsRatio_working_3-way'!Y648+4*PI())/3)</f>
        <v>#VALUE!</v>
      </c>
      <c r="AF648" s="11" t="e">
        <f>-'OddsRatio_working_3-way'!U648/(3*'OddsRatio_working_3-way'!X648^(1/3))*COS(('OddsRatio_working_3-way'!Y648)/3)</f>
        <v>#VALUE!</v>
      </c>
      <c r="AG648" s="11" t="e">
        <f>-'OddsRatio_working_3-way'!U648/(3*'OddsRatio_working_3-way'!X648^(1/3))*COS(('OddsRatio_working_3-way'!Y648+2*PI())/3)</f>
        <v>#VALUE!</v>
      </c>
      <c r="AH648" s="11" t="e">
        <f>-'OddsRatio_working_3-way'!U648/(3*'OddsRatio_working_3-way'!X648^(1/3))*COS(('OddsRatio_working_3-way'!Y648+4*PI())/3)</f>
        <v>#VALUE!</v>
      </c>
      <c r="AI648" s="11" t="e">
        <f>'OddsRatio_working_3-way'!U648/(3*'OddsRatio_working_3-way'!X648^(1/3))*SIN(('OddsRatio_working_3-way'!Y648)/3)</f>
        <v>#VALUE!</v>
      </c>
      <c r="AJ648" s="11" t="e">
        <f>'OddsRatio_working_3-way'!U648/(3*'OddsRatio_working_3-way'!X648^(1/3))*SIN(('OddsRatio_working_3-way'!Y648+2*PI())/3)</f>
        <v>#VALUE!</v>
      </c>
      <c r="AK648" s="11" t="e">
        <f>'OddsRatio_working_3-way'!U648/(3*'OddsRatio_working_3-way'!X648^(1/3))*SIN(('OddsRatio_working_3-way'!Y648+4*PI())/3)</f>
        <v>#VALUE!</v>
      </c>
      <c r="AL648" s="11" t="e">
        <f>'OddsRatio_working_3-way'!Z648+'OddsRatio_working_3-way'!AF648</f>
        <v>#VALUE!</v>
      </c>
      <c r="AM648" s="11" t="e">
        <f>'OddsRatio_working_3-way'!AA648+'OddsRatio_working_3-way'!AG648</f>
        <v>#VALUE!</v>
      </c>
      <c r="AN648" s="11" t="e">
        <f>'OddsRatio_working_3-way'!AB648+'OddsRatio_working_3-way'!AH648</f>
        <v>#VALUE!</v>
      </c>
      <c r="AO648" s="11" t="e">
        <f>'OddsRatio_working_3-way'!AC648+'OddsRatio_working_3-way'!AI648</f>
        <v>#VALUE!</v>
      </c>
      <c r="AP648" s="11" t="e">
        <f>'OddsRatio_working_3-way'!AD648+'OddsRatio_working_3-way'!AJ648</f>
        <v>#VALUE!</v>
      </c>
      <c r="AQ648" s="11" t="e">
        <f>'OddsRatio_working_3-way'!AE648+'OddsRatio_working_3-way'!AK648</f>
        <v>#VALUE!</v>
      </c>
      <c r="AR648" s="10" t="str">
        <f>IF(A648="","",IF(('OddsRatio_working_3-way'!X648=0),IF(Q648&gt;0,-Q648^(1/3),(-Q648)^(1/3)),'OddsRatio_working_3-way'!AL648-'OddsRatio_working_3-way'!R648/3))</f>
        <v/>
      </c>
      <c r="AS648" s="11" t="e">
        <f>IF(('OddsRatio_working_3-way'!X648=0),IF(Q648&gt;0,-Q648^(1/3),(-Q648)^(1/3)),'OddsRatio_working_3-way'!AM648-'OddsRatio_working_3-way'!R648/3)</f>
        <v>#VALUE!</v>
      </c>
      <c r="AT648" s="11" t="e">
        <f>IF(('OddsRatio_working_3-way'!X648=0),IF(Q648&gt;0,-Q648^(1/3),(-Q648)^(1/3)),'OddsRatio_working_3-way'!AN648-'OddsRatio_working_3-way'!R648/3)</f>
        <v>#VALUE!</v>
      </c>
      <c r="AU648" s="11" t="e">
        <f>IF(('OddsRatio_working_3-way'!X648=0),0,'OddsRatio_working_3-way'!AO648)</f>
        <v>#VALUE!</v>
      </c>
      <c r="AV648" s="11" t="e">
        <f>IF(('OddsRatio_working_3-way'!X648=0),0,'OddsRatio_working_3-way'!AP648)</f>
        <v>#VALUE!</v>
      </c>
      <c r="AW648" s="11" t="e">
        <f>IF(('OddsRatio_working_3-way'!X648=0),0,'OddsRatio_working_3-way'!AQ648)</f>
        <v>#VALUE!</v>
      </c>
    </row>
    <row r="649" spans="1:49">
      <c r="A649" s="4" t="str">
        <f>IF('True_Odds_Calculator_3-way'!A650="","",'True_Odds_Calculator_3-way'!A650)</f>
        <v/>
      </c>
      <c r="B649" s="4" t="str">
        <f>IF('True_Odds_Calculator_3-way'!B650="","",'True_Odds_Calculator_3-way'!B650)</f>
        <v/>
      </c>
      <c r="C649" s="4" t="str">
        <f>IF('True_Odds_Calculator_3-way'!C650="","",'True_Odds_Calculator_3-way'!C650)</f>
        <v/>
      </c>
      <c r="D649" s="9" t="e">
        <f t="shared" si="143"/>
        <v>#VALUE!</v>
      </c>
      <c r="E649" s="9" t="e">
        <f t="shared" si="144"/>
        <v>#VALUE!</v>
      </c>
      <c r="F649" s="9" t="e">
        <f t="shared" si="145"/>
        <v>#VALUE!</v>
      </c>
      <c r="G649" s="9" t="str">
        <f t="shared" si="146"/>
        <v/>
      </c>
      <c r="H649" s="9" t="str">
        <f t="shared" si="147"/>
        <v/>
      </c>
      <c r="I649" s="9" t="str">
        <f t="shared" si="148"/>
        <v/>
      </c>
      <c r="J649" s="9" t="str">
        <f t="shared" si="149"/>
        <v/>
      </c>
      <c r="K649" s="11" t="e">
        <f t="shared" si="150"/>
        <v>#VALUE!</v>
      </c>
      <c r="L649" s="11" t="e">
        <f t="shared" si="151"/>
        <v>#VALUE!</v>
      </c>
      <c r="M649" s="11" t="e">
        <f t="shared" si="152"/>
        <v>#VALUE!</v>
      </c>
      <c r="N649" s="11" t="e">
        <f>'OddsRatio_working_3-way'!K649+'OddsRatio_working_3-way'!L649+'OddsRatio_working_3-way'!M649-('OddsRatio_working_3-way'!K649*'OddsRatio_working_3-way'!L649)-('OddsRatio_working_3-way'!K649*'OddsRatio_working_3-way'!M649)-('OddsRatio_working_3-way'!L649*'OddsRatio_working_3-way'!M649)+('OddsRatio_working_3-way'!K649*'OddsRatio_working_3-way'!L649*'OddsRatio_working_3-way'!M649)-1</f>
        <v>#VALUE!</v>
      </c>
      <c r="O649" s="11">
        <f>0</f>
        <v>0</v>
      </c>
      <c r="P649" s="11" t="e">
        <f>('OddsRatio_working_3-way'!K649*'OddsRatio_working_3-way'!L649)+('OddsRatio_working_3-way'!K649*'OddsRatio_working_3-way'!M649)+('OddsRatio_working_3-way'!L649*'OddsRatio_working_3-way'!M649)-(3*'OddsRatio_working_3-way'!K649*'OddsRatio_working_3-way'!L649*'OddsRatio_working_3-way'!M649)</f>
        <v>#VALUE!</v>
      </c>
      <c r="Q649" s="11" t="e">
        <f>2*'OddsRatio_working_3-way'!K649*'OddsRatio_working_3-way'!L649*'OddsRatio_working_3-way'!M649</f>
        <v>#VALUE!</v>
      </c>
      <c r="R649" s="11" t="e">
        <f t="shared" si="153"/>
        <v>#VALUE!</v>
      </c>
      <c r="S649" s="11" t="e">
        <f t="shared" si="154"/>
        <v>#VALUE!</v>
      </c>
      <c r="T649" s="11" t="e">
        <f t="shared" si="155"/>
        <v>#VALUE!</v>
      </c>
      <c r="U649" s="11" t="e">
        <f>'OddsRatio_working_3-way'!S649-'OddsRatio_working_3-way'!R649^2/3</f>
        <v>#VALUE!</v>
      </c>
      <c r="V649" s="11" t="e">
        <f>'OddsRatio_working_3-way'!S649*'OddsRatio_working_3-way'!R649/3-2*'OddsRatio_working_3-way'!R649^3/27-'OddsRatio_working_3-way'!T649</f>
        <v>#VALUE!</v>
      </c>
      <c r="W649" s="11" t="e">
        <f>'OddsRatio_working_3-way'!V649^2+4*'OddsRatio_working_3-way'!U649^3/27</f>
        <v>#VALUE!</v>
      </c>
      <c r="X649" s="11" t="e">
        <f>IF('OddsRatio_working_3-way'!W649&gt;0,IF(ABS('OddsRatio_working_3-way'!V649+SQRT('OddsRatio_working_3-way'!W649))/2&gt;0,ABS('OddsRatio_working_3-way'!V649+SQRT('OddsRatio_working_3-way'!W649))/2,ABS('OddsRatio_working_3-way'!V649-SQRT('OddsRatio_working_3-way'!W649))/2),SQRT(-'OddsRatio_working_3-way'!U649^3/27))</f>
        <v>#VALUE!</v>
      </c>
      <c r="Y649" s="11" t="e">
        <f>IF('OddsRatio_working_3-way'!W649&gt;=0,IF('OddsRatio_working_3-way'!V649+SQRT('OddsRatio_working_3-way'!W649)&gt;0,0,PI()),ACOS('OddsRatio_working_3-way'!V649/(2*'OddsRatio_working_3-way'!X649)))</f>
        <v>#VALUE!</v>
      </c>
      <c r="Z649" s="11" t="e">
        <f>'OddsRatio_working_3-way'!X649^(1/3)*COS('OddsRatio_working_3-way'!Y649/3)</f>
        <v>#VALUE!</v>
      </c>
      <c r="AA649" s="11" t="e">
        <f>'OddsRatio_working_3-way'!X649^(1/3)*COS(('OddsRatio_working_3-way'!Y649+2*PI())/3)</f>
        <v>#VALUE!</v>
      </c>
      <c r="AB649" s="11" t="e">
        <f>'OddsRatio_working_3-way'!X649^(1/3)*COS(('OddsRatio_working_3-way'!Y649+4*PI())/3)</f>
        <v>#VALUE!</v>
      </c>
      <c r="AC649" s="11" t="e">
        <f>'OddsRatio_working_3-way'!X649^(1/3)*SIN('OddsRatio_working_3-way'!Y649/3)</f>
        <v>#VALUE!</v>
      </c>
      <c r="AD649" s="11" t="e">
        <f>'OddsRatio_working_3-way'!X649^(1/3)*SIN(('OddsRatio_working_3-way'!Y649+2*PI())/3)</f>
        <v>#VALUE!</v>
      </c>
      <c r="AE649" s="11" t="e">
        <f>'OddsRatio_working_3-way'!X649^(1/3)*SIN(('OddsRatio_working_3-way'!Y649+4*PI())/3)</f>
        <v>#VALUE!</v>
      </c>
      <c r="AF649" s="11" t="e">
        <f>-'OddsRatio_working_3-way'!U649/(3*'OddsRatio_working_3-way'!X649^(1/3))*COS(('OddsRatio_working_3-way'!Y649)/3)</f>
        <v>#VALUE!</v>
      </c>
      <c r="AG649" s="11" t="e">
        <f>-'OddsRatio_working_3-way'!U649/(3*'OddsRatio_working_3-way'!X649^(1/3))*COS(('OddsRatio_working_3-way'!Y649+2*PI())/3)</f>
        <v>#VALUE!</v>
      </c>
      <c r="AH649" s="11" t="e">
        <f>-'OddsRatio_working_3-way'!U649/(3*'OddsRatio_working_3-way'!X649^(1/3))*COS(('OddsRatio_working_3-way'!Y649+4*PI())/3)</f>
        <v>#VALUE!</v>
      </c>
      <c r="AI649" s="11" t="e">
        <f>'OddsRatio_working_3-way'!U649/(3*'OddsRatio_working_3-way'!X649^(1/3))*SIN(('OddsRatio_working_3-way'!Y649)/3)</f>
        <v>#VALUE!</v>
      </c>
      <c r="AJ649" s="11" t="e">
        <f>'OddsRatio_working_3-way'!U649/(3*'OddsRatio_working_3-way'!X649^(1/3))*SIN(('OddsRatio_working_3-way'!Y649+2*PI())/3)</f>
        <v>#VALUE!</v>
      </c>
      <c r="AK649" s="11" t="e">
        <f>'OddsRatio_working_3-way'!U649/(3*'OddsRatio_working_3-way'!X649^(1/3))*SIN(('OddsRatio_working_3-way'!Y649+4*PI())/3)</f>
        <v>#VALUE!</v>
      </c>
      <c r="AL649" s="11" t="e">
        <f>'OddsRatio_working_3-way'!Z649+'OddsRatio_working_3-way'!AF649</f>
        <v>#VALUE!</v>
      </c>
      <c r="AM649" s="11" t="e">
        <f>'OddsRatio_working_3-way'!AA649+'OddsRatio_working_3-way'!AG649</f>
        <v>#VALUE!</v>
      </c>
      <c r="AN649" s="11" t="e">
        <f>'OddsRatio_working_3-way'!AB649+'OddsRatio_working_3-way'!AH649</f>
        <v>#VALUE!</v>
      </c>
      <c r="AO649" s="11" t="e">
        <f>'OddsRatio_working_3-way'!AC649+'OddsRatio_working_3-way'!AI649</f>
        <v>#VALUE!</v>
      </c>
      <c r="AP649" s="11" t="e">
        <f>'OddsRatio_working_3-way'!AD649+'OddsRatio_working_3-way'!AJ649</f>
        <v>#VALUE!</v>
      </c>
      <c r="AQ649" s="11" t="e">
        <f>'OddsRatio_working_3-way'!AE649+'OddsRatio_working_3-way'!AK649</f>
        <v>#VALUE!</v>
      </c>
      <c r="AR649" s="10" t="str">
        <f>IF(A649="","",IF(('OddsRatio_working_3-way'!X649=0),IF(Q649&gt;0,-Q649^(1/3),(-Q649)^(1/3)),'OddsRatio_working_3-way'!AL649-'OddsRatio_working_3-way'!R649/3))</f>
        <v/>
      </c>
      <c r="AS649" s="11" t="e">
        <f>IF(('OddsRatio_working_3-way'!X649=0),IF(Q649&gt;0,-Q649^(1/3),(-Q649)^(1/3)),'OddsRatio_working_3-way'!AM649-'OddsRatio_working_3-way'!R649/3)</f>
        <v>#VALUE!</v>
      </c>
      <c r="AT649" s="11" t="e">
        <f>IF(('OddsRatio_working_3-way'!X649=0),IF(Q649&gt;0,-Q649^(1/3),(-Q649)^(1/3)),'OddsRatio_working_3-way'!AN649-'OddsRatio_working_3-way'!R649/3)</f>
        <v>#VALUE!</v>
      </c>
      <c r="AU649" s="11" t="e">
        <f>IF(('OddsRatio_working_3-way'!X649=0),0,'OddsRatio_working_3-way'!AO649)</f>
        <v>#VALUE!</v>
      </c>
      <c r="AV649" s="11" t="e">
        <f>IF(('OddsRatio_working_3-way'!X649=0),0,'OddsRatio_working_3-way'!AP649)</f>
        <v>#VALUE!</v>
      </c>
      <c r="AW649" s="11" t="e">
        <f>IF(('OddsRatio_working_3-way'!X649=0),0,'OddsRatio_working_3-way'!AQ649)</f>
        <v>#VALUE!</v>
      </c>
    </row>
    <row r="650" spans="1:49">
      <c r="A650" s="4" t="str">
        <f>IF('True_Odds_Calculator_3-way'!A651="","",'True_Odds_Calculator_3-way'!A651)</f>
        <v/>
      </c>
      <c r="B650" s="4" t="str">
        <f>IF('True_Odds_Calculator_3-way'!B651="","",'True_Odds_Calculator_3-way'!B651)</f>
        <v/>
      </c>
      <c r="C650" s="4" t="str">
        <f>IF('True_Odds_Calculator_3-way'!C651="","",'True_Odds_Calculator_3-way'!C651)</f>
        <v/>
      </c>
      <c r="D650" s="9" t="e">
        <f t="shared" si="143"/>
        <v>#VALUE!</v>
      </c>
      <c r="E650" s="9" t="e">
        <f t="shared" si="144"/>
        <v>#VALUE!</v>
      </c>
      <c r="F650" s="9" t="e">
        <f t="shared" si="145"/>
        <v>#VALUE!</v>
      </c>
      <c r="G650" s="9" t="str">
        <f t="shared" si="146"/>
        <v/>
      </c>
      <c r="H650" s="9" t="str">
        <f t="shared" si="147"/>
        <v/>
      </c>
      <c r="I650" s="9" t="str">
        <f t="shared" si="148"/>
        <v/>
      </c>
      <c r="J650" s="9" t="str">
        <f t="shared" si="149"/>
        <v/>
      </c>
      <c r="K650" s="11" t="e">
        <f t="shared" si="150"/>
        <v>#VALUE!</v>
      </c>
      <c r="L650" s="11" t="e">
        <f t="shared" si="151"/>
        <v>#VALUE!</v>
      </c>
      <c r="M650" s="11" t="e">
        <f t="shared" si="152"/>
        <v>#VALUE!</v>
      </c>
      <c r="N650" s="11" t="e">
        <f>'OddsRatio_working_3-way'!K650+'OddsRatio_working_3-way'!L650+'OddsRatio_working_3-way'!M650-('OddsRatio_working_3-way'!K650*'OddsRatio_working_3-way'!L650)-('OddsRatio_working_3-way'!K650*'OddsRatio_working_3-way'!M650)-('OddsRatio_working_3-way'!L650*'OddsRatio_working_3-way'!M650)+('OddsRatio_working_3-way'!K650*'OddsRatio_working_3-way'!L650*'OddsRatio_working_3-way'!M650)-1</f>
        <v>#VALUE!</v>
      </c>
      <c r="O650" s="11">
        <f>0</f>
        <v>0</v>
      </c>
      <c r="P650" s="11" t="e">
        <f>('OddsRatio_working_3-way'!K650*'OddsRatio_working_3-way'!L650)+('OddsRatio_working_3-way'!K650*'OddsRatio_working_3-way'!M650)+('OddsRatio_working_3-way'!L650*'OddsRatio_working_3-way'!M650)-(3*'OddsRatio_working_3-way'!K650*'OddsRatio_working_3-way'!L650*'OddsRatio_working_3-way'!M650)</f>
        <v>#VALUE!</v>
      </c>
      <c r="Q650" s="11" t="e">
        <f>2*'OddsRatio_working_3-way'!K650*'OddsRatio_working_3-way'!L650*'OddsRatio_working_3-way'!M650</f>
        <v>#VALUE!</v>
      </c>
      <c r="R650" s="11" t="e">
        <f t="shared" si="153"/>
        <v>#VALUE!</v>
      </c>
      <c r="S650" s="11" t="e">
        <f t="shared" si="154"/>
        <v>#VALUE!</v>
      </c>
      <c r="T650" s="11" t="e">
        <f t="shared" si="155"/>
        <v>#VALUE!</v>
      </c>
      <c r="U650" s="11" t="e">
        <f>'OddsRatio_working_3-way'!S650-'OddsRatio_working_3-way'!R650^2/3</f>
        <v>#VALUE!</v>
      </c>
      <c r="V650" s="11" t="e">
        <f>'OddsRatio_working_3-way'!S650*'OddsRatio_working_3-way'!R650/3-2*'OddsRatio_working_3-way'!R650^3/27-'OddsRatio_working_3-way'!T650</f>
        <v>#VALUE!</v>
      </c>
      <c r="W650" s="11" t="e">
        <f>'OddsRatio_working_3-way'!V650^2+4*'OddsRatio_working_3-way'!U650^3/27</f>
        <v>#VALUE!</v>
      </c>
      <c r="X650" s="11" t="e">
        <f>IF('OddsRatio_working_3-way'!W650&gt;0,IF(ABS('OddsRatio_working_3-way'!V650+SQRT('OddsRatio_working_3-way'!W650))/2&gt;0,ABS('OddsRatio_working_3-way'!V650+SQRT('OddsRatio_working_3-way'!W650))/2,ABS('OddsRatio_working_3-way'!V650-SQRT('OddsRatio_working_3-way'!W650))/2),SQRT(-'OddsRatio_working_3-way'!U650^3/27))</f>
        <v>#VALUE!</v>
      </c>
      <c r="Y650" s="11" t="e">
        <f>IF('OddsRatio_working_3-way'!W650&gt;=0,IF('OddsRatio_working_3-way'!V650+SQRT('OddsRatio_working_3-way'!W650)&gt;0,0,PI()),ACOS('OddsRatio_working_3-way'!V650/(2*'OddsRatio_working_3-way'!X650)))</f>
        <v>#VALUE!</v>
      </c>
      <c r="Z650" s="11" t="e">
        <f>'OddsRatio_working_3-way'!X650^(1/3)*COS('OddsRatio_working_3-way'!Y650/3)</f>
        <v>#VALUE!</v>
      </c>
      <c r="AA650" s="11" t="e">
        <f>'OddsRatio_working_3-way'!X650^(1/3)*COS(('OddsRatio_working_3-way'!Y650+2*PI())/3)</f>
        <v>#VALUE!</v>
      </c>
      <c r="AB650" s="11" t="e">
        <f>'OddsRatio_working_3-way'!X650^(1/3)*COS(('OddsRatio_working_3-way'!Y650+4*PI())/3)</f>
        <v>#VALUE!</v>
      </c>
      <c r="AC650" s="11" t="e">
        <f>'OddsRatio_working_3-way'!X650^(1/3)*SIN('OddsRatio_working_3-way'!Y650/3)</f>
        <v>#VALUE!</v>
      </c>
      <c r="AD650" s="11" t="e">
        <f>'OddsRatio_working_3-way'!X650^(1/3)*SIN(('OddsRatio_working_3-way'!Y650+2*PI())/3)</f>
        <v>#VALUE!</v>
      </c>
      <c r="AE650" s="11" t="e">
        <f>'OddsRatio_working_3-way'!X650^(1/3)*SIN(('OddsRatio_working_3-way'!Y650+4*PI())/3)</f>
        <v>#VALUE!</v>
      </c>
      <c r="AF650" s="11" t="e">
        <f>-'OddsRatio_working_3-way'!U650/(3*'OddsRatio_working_3-way'!X650^(1/3))*COS(('OddsRatio_working_3-way'!Y650)/3)</f>
        <v>#VALUE!</v>
      </c>
      <c r="AG650" s="11" t="e">
        <f>-'OddsRatio_working_3-way'!U650/(3*'OddsRatio_working_3-way'!X650^(1/3))*COS(('OddsRatio_working_3-way'!Y650+2*PI())/3)</f>
        <v>#VALUE!</v>
      </c>
      <c r="AH650" s="11" t="e">
        <f>-'OddsRatio_working_3-way'!U650/(3*'OddsRatio_working_3-way'!X650^(1/3))*COS(('OddsRatio_working_3-way'!Y650+4*PI())/3)</f>
        <v>#VALUE!</v>
      </c>
      <c r="AI650" s="11" t="e">
        <f>'OddsRatio_working_3-way'!U650/(3*'OddsRatio_working_3-way'!X650^(1/3))*SIN(('OddsRatio_working_3-way'!Y650)/3)</f>
        <v>#VALUE!</v>
      </c>
      <c r="AJ650" s="11" t="e">
        <f>'OddsRatio_working_3-way'!U650/(3*'OddsRatio_working_3-way'!X650^(1/3))*SIN(('OddsRatio_working_3-way'!Y650+2*PI())/3)</f>
        <v>#VALUE!</v>
      </c>
      <c r="AK650" s="11" t="e">
        <f>'OddsRatio_working_3-way'!U650/(3*'OddsRatio_working_3-way'!X650^(1/3))*SIN(('OddsRatio_working_3-way'!Y650+4*PI())/3)</f>
        <v>#VALUE!</v>
      </c>
      <c r="AL650" s="11" t="e">
        <f>'OddsRatio_working_3-way'!Z650+'OddsRatio_working_3-way'!AF650</f>
        <v>#VALUE!</v>
      </c>
      <c r="AM650" s="11" t="e">
        <f>'OddsRatio_working_3-way'!AA650+'OddsRatio_working_3-way'!AG650</f>
        <v>#VALUE!</v>
      </c>
      <c r="AN650" s="11" t="e">
        <f>'OddsRatio_working_3-way'!AB650+'OddsRatio_working_3-way'!AH650</f>
        <v>#VALUE!</v>
      </c>
      <c r="AO650" s="11" t="e">
        <f>'OddsRatio_working_3-way'!AC650+'OddsRatio_working_3-way'!AI650</f>
        <v>#VALUE!</v>
      </c>
      <c r="AP650" s="11" t="e">
        <f>'OddsRatio_working_3-way'!AD650+'OddsRatio_working_3-way'!AJ650</f>
        <v>#VALUE!</v>
      </c>
      <c r="AQ650" s="11" t="e">
        <f>'OddsRatio_working_3-way'!AE650+'OddsRatio_working_3-way'!AK650</f>
        <v>#VALUE!</v>
      </c>
      <c r="AR650" s="10" t="str">
        <f>IF(A650="","",IF(('OddsRatio_working_3-way'!X650=0),IF(Q650&gt;0,-Q650^(1/3),(-Q650)^(1/3)),'OddsRatio_working_3-way'!AL650-'OddsRatio_working_3-way'!R650/3))</f>
        <v/>
      </c>
      <c r="AS650" s="11" t="e">
        <f>IF(('OddsRatio_working_3-way'!X650=0),IF(Q650&gt;0,-Q650^(1/3),(-Q650)^(1/3)),'OddsRatio_working_3-way'!AM650-'OddsRatio_working_3-way'!R650/3)</f>
        <v>#VALUE!</v>
      </c>
      <c r="AT650" s="11" t="e">
        <f>IF(('OddsRatio_working_3-way'!X650=0),IF(Q650&gt;0,-Q650^(1/3),(-Q650)^(1/3)),'OddsRatio_working_3-way'!AN650-'OddsRatio_working_3-way'!R650/3)</f>
        <v>#VALUE!</v>
      </c>
      <c r="AU650" s="11" t="e">
        <f>IF(('OddsRatio_working_3-way'!X650=0),0,'OddsRatio_working_3-way'!AO650)</f>
        <v>#VALUE!</v>
      </c>
      <c r="AV650" s="11" t="e">
        <f>IF(('OddsRatio_working_3-way'!X650=0),0,'OddsRatio_working_3-way'!AP650)</f>
        <v>#VALUE!</v>
      </c>
      <c r="AW650" s="11" t="e">
        <f>IF(('OddsRatio_working_3-way'!X650=0),0,'OddsRatio_working_3-way'!AQ650)</f>
        <v>#VALUE!</v>
      </c>
    </row>
    <row r="651" spans="1:49">
      <c r="A651" s="4" t="str">
        <f>IF('True_Odds_Calculator_3-way'!A652="","",'True_Odds_Calculator_3-way'!A652)</f>
        <v/>
      </c>
      <c r="B651" s="4" t="str">
        <f>IF('True_Odds_Calculator_3-way'!B652="","",'True_Odds_Calculator_3-way'!B652)</f>
        <v/>
      </c>
      <c r="C651" s="4" t="str">
        <f>IF('True_Odds_Calculator_3-way'!C652="","",'True_Odds_Calculator_3-way'!C652)</f>
        <v/>
      </c>
      <c r="D651" s="9" t="e">
        <f t="shared" si="143"/>
        <v>#VALUE!</v>
      </c>
      <c r="E651" s="9" t="e">
        <f t="shared" si="144"/>
        <v>#VALUE!</v>
      </c>
      <c r="F651" s="9" t="e">
        <f t="shared" si="145"/>
        <v>#VALUE!</v>
      </c>
      <c r="G651" s="9" t="str">
        <f t="shared" si="146"/>
        <v/>
      </c>
      <c r="H651" s="9" t="str">
        <f t="shared" si="147"/>
        <v/>
      </c>
      <c r="I651" s="9" t="str">
        <f t="shared" si="148"/>
        <v/>
      </c>
      <c r="J651" s="9" t="str">
        <f t="shared" si="149"/>
        <v/>
      </c>
      <c r="K651" s="11" t="e">
        <f t="shared" si="150"/>
        <v>#VALUE!</v>
      </c>
      <c r="L651" s="11" t="e">
        <f t="shared" si="151"/>
        <v>#VALUE!</v>
      </c>
      <c r="M651" s="11" t="e">
        <f t="shared" si="152"/>
        <v>#VALUE!</v>
      </c>
      <c r="N651" s="11" t="e">
        <f>'OddsRatio_working_3-way'!K651+'OddsRatio_working_3-way'!L651+'OddsRatio_working_3-way'!M651-('OddsRatio_working_3-way'!K651*'OddsRatio_working_3-way'!L651)-('OddsRatio_working_3-way'!K651*'OddsRatio_working_3-way'!M651)-('OddsRatio_working_3-way'!L651*'OddsRatio_working_3-way'!M651)+('OddsRatio_working_3-way'!K651*'OddsRatio_working_3-way'!L651*'OddsRatio_working_3-way'!M651)-1</f>
        <v>#VALUE!</v>
      </c>
      <c r="O651" s="11">
        <f>0</f>
        <v>0</v>
      </c>
      <c r="P651" s="11" t="e">
        <f>('OddsRatio_working_3-way'!K651*'OddsRatio_working_3-way'!L651)+('OddsRatio_working_3-way'!K651*'OddsRatio_working_3-way'!M651)+('OddsRatio_working_3-way'!L651*'OddsRatio_working_3-way'!M651)-(3*'OddsRatio_working_3-way'!K651*'OddsRatio_working_3-way'!L651*'OddsRatio_working_3-way'!M651)</f>
        <v>#VALUE!</v>
      </c>
      <c r="Q651" s="11" t="e">
        <f>2*'OddsRatio_working_3-way'!K651*'OddsRatio_working_3-way'!L651*'OddsRatio_working_3-way'!M651</f>
        <v>#VALUE!</v>
      </c>
      <c r="R651" s="11" t="e">
        <f t="shared" si="153"/>
        <v>#VALUE!</v>
      </c>
      <c r="S651" s="11" t="e">
        <f t="shared" si="154"/>
        <v>#VALUE!</v>
      </c>
      <c r="T651" s="11" t="e">
        <f t="shared" si="155"/>
        <v>#VALUE!</v>
      </c>
      <c r="U651" s="11" t="e">
        <f>'OddsRatio_working_3-way'!S651-'OddsRatio_working_3-way'!R651^2/3</f>
        <v>#VALUE!</v>
      </c>
      <c r="V651" s="11" t="e">
        <f>'OddsRatio_working_3-way'!S651*'OddsRatio_working_3-way'!R651/3-2*'OddsRatio_working_3-way'!R651^3/27-'OddsRatio_working_3-way'!T651</f>
        <v>#VALUE!</v>
      </c>
      <c r="W651" s="11" t="e">
        <f>'OddsRatio_working_3-way'!V651^2+4*'OddsRatio_working_3-way'!U651^3/27</f>
        <v>#VALUE!</v>
      </c>
      <c r="X651" s="11" t="e">
        <f>IF('OddsRatio_working_3-way'!W651&gt;0,IF(ABS('OddsRatio_working_3-way'!V651+SQRT('OddsRatio_working_3-way'!W651))/2&gt;0,ABS('OddsRatio_working_3-way'!V651+SQRT('OddsRatio_working_3-way'!W651))/2,ABS('OddsRatio_working_3-way'!V651-SQRT('OddsRatio_working_3-way'!W651))/2),SQRT(-'OddsRatio_working_3-way'!U651^3/27))</f>
        <v>#VALUE!</v>
      </c>
      <c r="Y651" s="11" t="e">
        <f>IF('OddsRatio_working_3-way'!W651&gt;=0,IF('OddsRatio_working_3-way'!V651+SQRT('OddsRatio_working_3-way'!W651)&gt;0,0,PI()),ACOS('OddsRatio_working_3-way'!V651/(2*'OddsRatio_working_3-way'!X651)))</f>
        <v>#VALUE!</v>
      </c>
      <c r="Z651" s="11" t="e">
        <f>'OddsRatio_working_3-way'!X651^(1/3)*COS('OddsRatio_working_3-way'!Y651/3)</f>
        <v>#VALUE!</v>
      </c>
      <c r="AA651" s="11" t="e">
        <f>'OddsRatio_working_3-way'!X651^(1/3)*COS(('OddsRatio_working_3-way'!Y651+2*PI())/3)</f>
        <v>#VALUE!</v>
      </c>
      <c r="AB651" s="11" t="e">
        <f>'OddsRatio_working_3-way'!X651^(1/3)*COS(('OddsRatio_working_3-way'!Y651+4*PI())/3)</f>
        <v>#VALUE!</v>
      </c>
      <c r="AC651" s="11" t="e">
        <f>'OddsRatio_working_3-way'!X651^(1/3)*SIN('OddsRatio_working_3-way'!Y651/3)</f>
        <v>#VALUE!</v>
      </c>
      <c r="AD651" s="11" t="e">
        <f>'OddsRatio_working_3-way'!X651^(1/3)*SIN(('OddsRatio_working_3-way'!Y651+2*PI())/3)</f>
        <v>#VALUE!</v>
      </c>
      <c r="AE651" s="11" t="e">
        <f>'OddsRatio_working_3-way'!X651^(1/3)*SIN(('OddsRatio_working_3-way'!Y651+4*PI())/3)</f>
        <v>#VALUE!</v>
      </c>
      <c r="AF651" s="11" t="e">
        <f>-'OddsRatio_working_3-way'!U651/(3*'OddsRatio_working_3-way'!X651^(1/3))*COS(('OddsRatio_working_3-way'!Y651)/3)</f>
        <v>#VALUE!</v>
      </c>
      <c r="AG651" s="11" t="e">
        <f>-'OddsRatio_working_3-way'!U651/(3*'OddsRatio_working_3-way'!X651^(1/3))*COS(('OddsRatio_working_3-way'!Y651+2*PI())/3)</f>
        <v>#VALUE!</v>
      </c>
      <c r="AH651" s="11" t="e">
        <f>-'OddsRatio_working_3-way'!U651/(3*'OddsRatio_working_3-way'!X651^(1/3))*COS(('OddsRatio_working_3-way'!Y651+4*PI())/3)</f>
        <v>#VALUE!</v>
      </c>
      <c r="AI651" s="11" t="e">
        <f>'OddsRatio_working_3-way'!U651/(3*'OddsRatio_working_3-way'!X651^(1/3))*SIN(('OddsRatio_working_3-way'!Y651)/3)</f>
        <v>#VALUE!</v>
      </c>
      <c r="AJ651" s="11" t="e">
        <f>'OddsRatio_working_3-way'!U651/(3*'OddsRatio_working_3-way'!X651^(1/3))*SIN(('OddsRatio_working_3-way'!Y651+2*PI())/3)</f>
        <v>#VALUE!</v>
      </c>
      <c r="AK651" s="11" t="e">
        <f>'OddsRatio_working_3-way'!U651/(3*'OddsRatio_working_3-way'!X651^(1/3))*SIN(('OddsRatio_working_3-way'!Y651+4*PI())/3)</f>
        <v>#VALUE!</v>
      </c>
      <c r="AL651" s="11" t="e">
        <f>'OddsRatio_working_3-way'!Z651+'OddsRatio_working_3-way'!AF651</f>
        <v>#VALUE!</v>
      </c>
      <c r="AM651" s="11" t="e">
        <f>'OddsRatio_working_3-way'!AA651+'OddsRatio_working_3-way'!AG651</f>
        <v>#VALUE!</v>
      </c>
      <c r="AN651" s="11" t="e">
        <f>'OddsRatio_working_3-way'!AB651+'OddsRatio_working_3-way'!AH651</f>
        <v>#VALUE!</v>
      </c>
      <c r="AO651" s="11" t="e">
        <f>'OddsRatio_working_3-way'!AC651+'OddsRatio_working_3-way'!AI651</f>
        <v>#VALUE!</v>
      </c>
      <c r="AP651" s="11" t="e">
        <f>'OddsRatio_working_3-way'!AD651+'OddsRatio_working_3-way'!AJ651</f>
        <v>#VALUE!</v>
      </c>
      <c r="AQ651" s="11" t="e">
        <f>'OddsRatio_working_3-way'!AE651+'OddsRatio_working_3-way'!AK651</f>
        <v>#VALUE!</v>
      </c>
      <c r="AR651" s="10" t="str">
        <f>IF(A651="","",IF(('OddsRatio_working_3-way'!X651=0),IF(Q651&gt;0,-Q651^(1/3),(-Q651)^(1/3)),'OddsRatio_working_3-way'!AL651-'OddsRatio_working_3-way'!R651/3))</f>
        <v/>
      </c>
      <c r="AS651" s="11" t="e">
        <f>IF(('OddsRatio_working_3-way'!X651=0),IF(Q651&gt;0,-Q651^(1/3),(-Q651)^(1/3)),'OddsRatio_working_3-way'!AM651-'OddsRatio_working_3-way'!R651/3)</f>
        <v>#VALUE!</v>
      </c>
      <c r="AT651" s="11" t="e">
        <f>IF(('OddsRatio_working_3-way'!X651=0),IF(Q651&gt;0,-Q651^(1/3),(-Q651)^(1/3)),'OddsRatio_working_3-way'!AN651-'OddsRatio_working_3-way'!R651/3)</f>
        <v>#VALUE!</v>
      </c>
      <c r="AU651" s="11" t="e">
        <f>IF(('OddsRatio_working_3-way'!X651=0),0,'OddsRatio_working_3-way'!AO651)</f>
        <v>#VALUE!</v>
      </c>
      <c r="AV651" s="11" t="e">
        <f>IF(('OddsRatio_working_3-way'!X651=0),0,'OddsRatio_working_3-way'!AP651)</f>
        <v>#VALUE!</v>
      </c>
      <c r="AW651" s="11" t="e">
        <f>IF(('OddsRatio_working_3-way'!X651=0),0,'OddsRatio_working_3-way'!AQ651)</f>
        <v>#VALUE!</v>
      </c>
    </row>
    <row r="652" spans="1:49">
      <c r="A652" s="4" t="str">
        <f>IF('True_Odds_Calculator_3-way'!A653="","",'True_Odds_Calculator_3-way'!A653)</f>
        <v/>
      </c>
      <c r="B652" s="4" t="str">
        <f>IF('True_Odds_Calculator_3-way'!B653="","",'True_Odds_Calculator_3-way'!B653)</f>
        <v/>
      </c>
      <c r="C652" s="4" t="str">
        <f>IF('True_Odds_Calculator_3-way'!C653="","",'True_Odds_Calculator_3-way'!C653)</f>
        <v/>
      </c>
      <c r="D652" s="9" t="e">
        <f t="shared" si="143"/>
        <v>#VALUE!</v>
      </c>
      <c r="E652" s="9" t="e">
        <f t="shared" si="144"/>
        <v>#VALUE!</v>
      </c>
      <c r="F652" s="9" t="e">
        <f t="shared" si="145"/>
        <v>#VALUE!</v>
      </c>
      <c r="G652" s="9" t="str">
        <f t="shared" si="146"/>
        <v/>
      </c>
      <c r="H652" s="9" t="str">
        <f t="shared" si="147"/>
        <v/>
      </c>
      <c r="I652" s="9" t="str">
        <f t="shared" si="148"/>
        <v/>
      </c>
      <c r="J652" s="9" t="str">
        <f t="shared" si="149"/>
        <v/>
      </c>
      <c r="K652" s="11" t="e">
        <f t="shared" si="150"/>
        <v>#VALUE!</v>
      </c>
      <c r="L652" s="11" t="e">
        <f t="shared" si="151"/>
        <v>#VALUE!</v>
      </c>
      <c r="M652" s="11" t="e">
        <f t="shared" si="152"/>
        <v>#VALUE!</v>
      </c>
      <c r="N652" s="11" t="e">
        <f>'OddsRatio_working_3-way'!K652+'OddsRatio_working_3-way'!L652+'OddsRatio_working_3-way'!M652-('OddsRatio_working_3-way'!K652*'OddsRatio_working_3-way'!L652)-('OddsRatio_working_3-way'!K652*'OddsRatio_working_3-way'!M652)-('OddsRatio_working_3-way'!L652*'OddsRatio_working_3-way'!M652)+('OddsRatio_working_3-way'!K652*'OddsRatio_working_3-way'!L652*'OddsRatio_working_3-way'!M652)-1</f>
        <v>#VALUE!</v>
      </c>
      <c r="O652" s="11">
        <f>0</f>
        <v>0</v>
      </c>
      <c r="P652" s="11" t="e">
        <f>('OddsRatio_working_3-way'!K652*'OddsRatio_working_3-way'!L652)+('OddsRatio_working_3-way'!K652*'OddsRatio_working_3-way'!M652)+('OddsRatio_working_3-way'!L652*'OddsRatio_working_3-way'!M652)-(3*'OddsRatio_working_3-way'!K652*'OddsRatio_working_3-way'!L652*'OddsRatio_working_3-way'!M652)</f>
        <v>#VALUE!</v>
      </c>
      <c r="Q652" s="11" t="e">
        <f>2*'OddsRatio_working_3-way'!K652*'OddsRatio_working_3-way'!L652*'OddsRatio_working_3-way'!M652</f>
        <v>#VALUE!</v>
      </c>
      <c r="R652" s="11" t="e">
        <f t="shared" si="153"/>
        <v>#VALUE!</v>
      </c>
      <c r="S652" s="11" t="e">
        <f t="shared" si="154"/>
        <v>#VALUE!</v>
      </c>
      <c r="T652" s="11" t="e">
        <f t="shared" si="155"/>
        <v>#VALUE!</v>
      </c>
      <c r="U652" s="11" t="e">
        <f>'OddsRatio_working_3-way'!S652-'OddsRatio_working_3-way'!R652^2/3</f>
        <v>#VALUE!</v>
      </c>
      <c r="V652" s="11" t="e">
        <f>'OddsRatio_working_3-way'!S652*'OddsRatio_working_3-way'!R652/3-2*'OddsRatio_working_3-way'!R652^3/27-'OddsRatio_working_3-way'!T652</f>
        <v>#VALUE!</v>
      </c>
      <c r="W652" s="11" t="e">
        <f>'OddsRatio_working_3-way'!V652^2+4*'OddsRatio_working_3-way'!U652^3/27</f>
        <v>#VALUE!</v>
      </c>
      <c r="X652" s="11" t="e">
        <f>IF('OddsRatio_working_3-way'!W652&gt;0,IF(ABS('OddsRatio_working_3-way'!V652+SQRT('OddsRatio_working_3-way'!W652))/2&gt;0,ABS('OddsRatio_working_3-way'!V652+SQRT('OddsRatio_working_3-way'!W652))/2,ABS('OddsRatio_working_3-way'!V652-SQRT('OddsRatio_working_3-way'!W652))/2),SQRT(-'OddsRatio_working_3-way'!U652^3/27))</f>
        <v>#VALUE!</v>
      </c>
      <c r="Y652" s="11" t="e">
        <f>IF('OddsRatio_working_3-way'!W652&gt;=0,IF('OddsRatio_working_3-way'!V652+SQRT('OddsRatio_working_3-way'!W652)&gt;0,0,PI()),ACOS('OddsRatio_working_3-way'!V652/(2*'OddsRatio_working_3-way'!X652)))</f>
        <v>#VALUE!</v>
      </c>
      <c r="Z652" s="11" t="e">
        <f>'OddsRatio_working_3-way'!X652^(1/3)*COS('OddsRatio_working_3-way'!Y652/3)</f>
        <v>#VALUE!</v>
      </c>
      <c r="AA652" s="11" t="e">
        <f>'OddsRatio_working_3-way'!X652^(1/3)*COS(('OddsRatio_working_3-way'!Y652+2*PI())/3)</f>
        <v>#VALUE!</v>
      </c>
      <c r="AB652" s="11" t="e">
        <f>'OddsRatio_working_3-way'!X652^(1/3)*COS(('OddsRatio_working_3-way'!Y652+4*PI())/3)</f>
        <v>#VALUE!</v>
      </c>
      <c r="AC652" s="11" t="e">
        <f>'OddsRatio_working_3-way'!X652^(1/3)*SIN('OddsRatio_working_3-way'!Y652/3)</f>
        <v>#VALUE!</v>
      </c>
      <c r="AD652" s="11" t="e">
        <f>'OddsRatio_working_3-way'!X652^(1/3)*SIN(('OddsRatio_working_3-way'!Y652+2*PI())/3)</f>
        <v>#VALUE!</v>
      </c>
      <c r="AE652" s="11" t="e">
        <f>'OddsRatio_working_3-way'!X652^(1/3)*SIN(('OddsRatio_working_3-way'!Y652+4*PI())/3)</f>
        <v>#VALUE!</v>
      </c>
      <c r="AF652" s="11" t="e">
        <f>-'OddsRatio_working_3-way'!U652/(3*'OddsRatio_working_3-way'!X652^(1/3))*COS(('OddsRatio_working_3-way'!Y652)/3)</f>
        <v>#VALUE!</v>
      </c>
      <c r="AG652" s="11" t="e">
        <f>-'OddsRatio_working_3-way'!U652/(3*'OddsRatio_working_3-way'!X652^(1/3))*COS(('OddsRatio_working_3-way'!Y652+2*PI())/3)</f>
        <v>#VALUE!</v>
      </c>
      <c r="AH652" s="11" t="e">
        <f>-'OddsRatio_working_3-way'!U652/(3*'OddsRatio_working_3-way'!X652^(1/3))*COS(('OddsRatio_working_3-way'!Y652+4*PI())/3)</f>
        <v>#VALUE!</v>
      </c>
      <c r="AI652" s="11" t="e">
        <f>'OddsRatio_working_3-way'!U652/(3*'OddsRatio_working_3-way'!X652^(1/3))*SIN(('OddsRatio_working_3-way'!Y652)/3)</f>
        <v>#VALUE!</v>
      </c>
      <c r="AJ652" s="11" t="e">
        <f>'OddsRatio_working_3-way'!U652/(3*'OddsRatio_working_3-way'!X652^(1/3))*SIN(('OddsRatio_working_3-way'!Y652+2*PI())/3)</f>
        <v>#VALUE!</v>
      </c>
      <c r="AK652" s="11" t="e">
        <f>'OddsRatio_working_3-way'!U652/(3*'OddsRatio_working_3-way'!X652^(1/3))*SIN(('OddsRatio_working_3-way'!Y652+4*PI())/3)</f>
        <v>#VALUE!</v>
      </c>
      <c r="AL652" s="11" t="e">
        <f>'OddsRatio_working_3-way'!Z652+'OddsRatio_working_3-way'!AF652</f>
        <v>#VALUE!</v>
      </c>
      <c r="AM652" s="11" t="e">
        <f>'OddsRatio_working_3-way'!AA652+'OddsRatio_working_3-way'!AG652</f>
        <v>#VALUE!</v>
      </c>
      <c r="AN652" s="11" t="e">
        <f>'OddsRatio_working_3-way'!AB652+'OddsRatio_working_3-way'!AH652</f>
        <v>#VALUE!</v>
      </c>
      <c r="AO652" s="11" t="e">
        <f>'OddsRatio_working_3-way'!AC652+'OddsRatio_working_3-way'!AI652</f>
        <v>#VALUE!</v>
      </c>
      <c r="AP652" s="11" t="e">
        <f>'OddsRatio_working_3-way'!AD652+'OddsRatio_working_3-way'!AJ652</f>
        <v>#VALUE!</v>
      </c>
      <c r="AQ652" s="11" t="e">
        <f>'OddsRatio_working_3-way'!AE652+'OddsRatio_working_3-way'!AK652</f>
        <v>#VALUE!</v>
      </c>
      <c r="AR652" s="10" t="str">
        <f>IF(A652="","",IF(('OddsRatio_working_3-way'!X652=0),IF(Q652&gt;0,-Q652^(1/3),(-Q652)^(1/3)),'OddsRatio_working_3-way'!AL652-'OddsRatio_working_3-way'!R652/3))</f>
        <v/>
      </c>
      <c r="AS652" s="11" t="e">
        <f>IF(('OddsRatio_working_3-way'!X652=0),IF(Q652&gt;0,-Q652^(1/3),(-Q652)^(1/3)),'OddsRatio_working_3-way'!AM652-'OddsRatio_working_3-way'!R652/3)</f>
        <v>#VALUE!</v>
      </c>
      <c r="AT652" s="11" t="e">
        <f>IF(('OddsRatio_working_3-way'!X652=0),IF(Q652&gt;0,-Q652^(1/3),(-Q652)^(1/3)),'OddsRatio_working_3-way'!AN652-'OddsRatio_working_3-way'!R652/3)</f>
        <v>#VALUE!</v>
      </c>
      <c r="AU652" s="11" t="e">
        <f>IF(('OddsRatio_working_3-way'!X652=0),0,'OddsRatio_working_3-way'!AO652)</f>
        <v>#VALUE!</v>
      </c>
      <c r="AV652" s="11" t="e">
        <f>IF(('OddsRatio_working_3-way'!X652=0),0,'OddsRatio_working_3-way'!AP652)</f>
        <v>#VALUE!</v>
      </c>
      <c r="AW652" s="11" t="e">
        <f>IF(('OddsRatio_working_3-way'!X652=0),0,'OddsRatio_working_3-way'!AQ652)</f>
        <v>#VALUE!</v>
      </c>
    </row>
    <row r="653" spans="1:49">
      <c r="A653" s="4" t="str">
        <f>IF('True_Odds_Calculator_3-way'!A654="","",'True_Odds_Calculator_3-way'!A654)</f>
        <v/>
      </c>
      <c r="B653" s="4" t="str">
        <f>IF('True_Odds_Calculator_3-way'!B654="","",'True_Odds_Calculator_3-way'!B654)</f>
        <v/>
      </c>
      <c r="C653" s="4" t="str">
        <f>IF('True_Odds_Calculator_3-way'!C654="","",'True_Odds_Calculator_3-way'!C654)</f>
        <v/>
      </c>
      <c r="D653" s="9" t="e">
        <f t="shared" si="143"/>
        <v>#VALUE!</v>
      </c>
      <c r="E653" s="9" t="e">
        <f t="shared" si="144"/>
        <v>#VALUE!</v>
      </c>
      <c r="F653" s="9" t="e">
        <f t="shared" si="145"/>
        <v>#VALUE!</v>
      </c>
      <c r="G653" s="9" t="str">
        <f t="shared" si="146"/>
        <v/>
      </c>
      <c r="H653" s="9" t="str">
        <f t="shared" si="147"/>
        <v/>
      </c>
      <c r="I653" s="9" t="str">
        <f t="shared" si="148"/>
        <v/>
      </c>
      <c r="J653" s="9" t="str">
        <f t="shared" si="149"/>
        <v/>
      </c>
      <c r="K653" s="11" t="e">
        <f t="shared" si="150"/>
        <v>#VALUE!</v>
      </c>
      <c r="L653" s="11" t="e">
        <f t="shared" si="151"/>
        <v>#VALUE!</v>
      </c>
      <c r="M653" s="11" t="e">
        <f t="shared" si="152"/>
        <v>#VALUE!</v>
      </c>
      <c r="N653" s="11" t="e">
        <f>'OddsRatio_working_3-way'!K653+'OddsRatio_working_3-way'!L653+'OddsRatio_working_3-way'!M653-('OddsRatio_working_3-way'!K653*'OddsRatio_working_3-way'!L653)-('OddsRatio_working_3-way'!K653*'OddsRatio_working_3-way'!M653)-('OddsRatio_working_3-way'!L653*'OddsRatio_working_3-way'!M653)+('OddsRatio_working_3-way'!K653*'OddsRatio_working_3-way'!L653*'OddsRatio_working_3-way'!M653)-1</f>
        <v>#VALUE!</v>
      </c>
      <c r="O653" s="11">
        <f>0</f>
        <v>0</v>
      </c>
      <c r="P653" s="11" t="e">
        <f>('OddsRatio_working_3-way'!K653*'OddsRatio_working_3-way'!L653)+('OddsRatio_working_3-way'!K653*'OddsRatio_working_3-way'!M653)+('OddsRatio_working_3-way'!L653*'OddsRatio_working_3-way'!M653)-(3*'OddsRatio_working_3-way'!K653*'OddsRatio_working_3-way'!L653*'OddsRatio_working_3-way'!M653)</f>
        <v>#VALUE!</v>
      </c>
      <c r="Q653" s="11" t="e">
        <f>2*'OddsRatio_working_3-way'!K653*'OddsRatio_working_3-way'!L653*'OddsRatio_working_3-way'!M653</f>
        <v>#VALUE!</v>
      </c>
      <c r="R653" s="11" t="e">
        <f t="shared" si="153"/>
        <v>#VALUE!</v>
      </c>
      <c r="S653" s="11" t="e">
        <f t="shared" si="154"/>
        <v>#VALUE!</v>
      </c>
      <c r="T653" s="11" t="e">
        <f t="shared" si="155"/>
        <v>#VALUE!</v>
      </c>
      <c r="U653" s="11" t="e">
        <f>'OddsRatio_working_3-way'!S653-'OddsRatio_working_3-way'!R653^2/3</f>
        <v>#VALUE!</v>
      </c>
      <c r="V653" s="11" t="e">
        <f>'OddsRatio_working_3-way'!S653*'OddsRatio_working_3-way'!R653/3-2*'OddsRatio_working_3-way'!R653^3/27-'OddsRatio_working_3-way'!T653</f>
        <v>#VALUE!</v>
      </c>
      <c r="W653" s="11" t="e">
        <f>'OddsRatio_working_3-way'!V653^2+4*'OddsRatio_working_3-way'!U653^3/27</f>
        <v>#VALUE!</v>
      </c>
      <c r="X653" s="11" t="e">
        <f>IF('OddsRatio_working_3-way'!W653&gt;0,IF(ABS('OddsRatio_working_3-way'!V653+SQRT('OddsRatio_working_3-way'!W653))/2&gt;0,ABS('OddsRatio_working_3-way'!V653+SQRT('OddsRatio_working_3-way'!W653))/2,ABS('OddsRatio_working_3-way'!V653-SQRT('OddsRatio_working_3-way'!W653))/2),SQRT(-'OddsRatio_working_3-way'!U653^3/27))</f>
        <v>#VALUE!</v>
      </c>
      <c r="Y653" s="11" t="e">
        <f>IF('OddsRatio_working_3-way'!W653&gt;=0,IF('OddsRatio_working_3-way'!V653+SQRT('OddsRatio_working_3-way'!W653)&gt;0,0,PI()),ACOS('OddsRatio_working_3-way'!V653/(2*'OddsRatio_working_3-way'!X653)))</f>
        <v>#VALUE!</v>
      </c>
      <c r="Z653" s="11" t="e">
        <f>'OddsRatio_working_3-way'!X653^(1/3)*COS('OddsRatio_working_3-way'!Y653/3)</f>
        <v>#VALUE!</v>
      </c>
      <c r="AA653" s="11" t="e">
        <f>'OddsRatio_working_3-way'!X653^(1/3)*COS(('OddsRatio_working_3-way'!Y653+2*PI())/3)</f>
        <v>#VALUE!</v>
      </c>
      <c r="AB653" s="11" t="e">
        <f>'OddsRatio_working_3-way'!X653^(1/3)*COS(('OddsRatio_working_3-way'!Y653+4*PI())/3)</f>
        <v>#VALUE!</v>
      </c>
      <c r="AC653" s="11" t="e">
        <f>'OddsRatio_working_3-way'!X653^(1/3)*SIN('OddsRatio_working_3-way'!Y653/3)</f>
        <v>#VALUE!</v>
      </c>
      <c r="AD653" s="11" t="e">
        <f>'OddsRatio_working_3-way'!X653^(1/3)*SIN(('OddsRatio_working_3-way'!Y653+2*PI())/3)</f>
        <v>#VALUE!</v>
      </c>
      <c r="AE653" s="11" t="e">
        <f>'OddsRatio_working_3-way'!X653^(1/3)*SIN(('OddsRatio_working_3-way'!Y653+4*PI())/3)</f>
        <v>#VALUE!</v>
      </c>
      <c r="AF653" s="11" t="e">
        <f>-'OddsRatio_working_3-way'!U653/(3*'OddsRatio_working_3-way'!X653^(1/3))*COS(('OddsRatio_working_3-way'!Y653)/3)</f>
        <v>#VALUE!</v>
      </c>
      <c r="AG653" s="11" t="e">
        <f>-'OddsRatio_working_3-way'!U653/(3*'OddsRatio_working_3-way'!X653^(1/3))*COS(('OddsRatio_working_3-way'!Y653+2*PI())/3)</f>
        <v>#VALUE!</v>
      </c>
      <c r="AH653" s="11" t="e">
        <f>-'OddsRatio_working_3-way'!U653/(3*'OddsRatio_working_3-way'!X653^(1/3))*COS(('OddsRatio_working_3-way'!Y653+4*PI())/3)</f>
        <v>#VALUE!</v>
      </c>
      <c r="AI653" s="11" t="e">
        <f>'OddsRatio_working_3-way'!U653/(3*'OddsRatio_working_3-way'!X653^(1/3))*SIN(('OddsRatio_working_3-way'!Y653)/3)</f>
        <v>#VALUE!</v>
      </c>
      <c r="AJ653" s="11" t="e">
        <f>'OddsRatio_working_3-way'!U653/(3*'OddsRatio_working_3-way'!X653^(1/3))*SIN(('OddsRatio_working_3-way'!Y653+2*PI())/3)</f>
        <v>#VALUE!</v>
      </c>
      <c r="AK653" s="11" t="e">
        <f>'OddsRatio_working_3-way'!U653/(3*'OddsRatio_working_3-way'!X653^(1/3))*SIN(('OddsRatio_working_3-way'!Y653+4*PI())/3)</f>
        <v>#VALUE!</v>
      </c>
      <c r="AL653" s="11" t="e">
        <f>'OddsRatio_working_3-way'!Z653+'OddsRatio_working_3-way'!AF653</f>
        <v>#VALUE!</v>
      </c>
      <c r="AM653" s="11" t="e">
        <f>'OddsRatio_working_3-way'!AA653+'OddsRatio_working_3-way'!AG653</f>
        <v>#VALUE!</v>
      </c>
      <c r="AN653" s="11" t="e">
        <f>'OddsRatio_working_3-way'!AB653+'OddsRatio_working_3-way'!AH653</f>
        <v>#VALUE!</v>
      </c>
      <c r="AO653" s="11" t="e">
        <f>'OddsRatio_working_3-way'!AC653+'OddsRatio_working_3-way'!AI653</f>
        <v>#VALUE!</v>
      </c>
      <c r="AP653" s="11" t="e">
        <f>'OddsRatio_working_3-way'!AD653+'OddsRatio_working_3-way'!AJ653</f>
        <v>#VALUE!</v>
      </c>
      <c r="AQ653" s="11" t="e">
        <f>'OddsRatio_working_3-way'!AE653+'OddsRatio_working_3-way'!AK653</f>
        <v>#VALUE!</v>
      </c>
      <c r="AR653" s="10" t="str">
        <f>IF(A653="","",IF(('OddsRatio_working_3-way'!X653=0),IF(Q653&gt;0,-Q653^(1/3),(-Q653)^(1/3)),'OddsRatio_working_3-way'!AL653-'OddsRatio_working_3-way'!R653/3))</f>
        <v/>
      </c>
      <c r="AS653" s="11" t="e">
        <f>IF(('OddsRatio_working_3-way'!X653=0),IF(Q653&gt;0,-Q653^(1/3),(-Q653)^(1/3)),'OddsRatio_working_3-way'!AM653-'OddsRatio_working_3-way'!R653/3)</f>
        <v>#VALUE!</v>
      </c>
      <c r="AT653" s="11" t="e">
        <f>IF(('OddsRatio_working_3-way'!X653=0),IF(Q653&gt;0,-Q653^(1/3),(-Q653)^(1/3)),'OddsRatio_working_3-way'!AN653-'OddsRatio_working_3-way'!R653/3)</f>
        <v>#VALUE!</v>
      </c>
      <c r="AU653" s="11" t="e">
        <f>IF(('OddsRatio_working_3-way'!X653=0),0,'OddsRatio_working_3-way'!AO653)</f>
        <v>#VALUE!</v>
      </c>
      <c r="AV653" s="11" t="e">
        <f>IF(('OddsRatio_working_3-way'!X653=0),0,'OddsRatio_working_3-way'!AP653)</f>
        <v>#VALUE!</v>
      </c>
      <c r="AW653" s="11" t="e">
        <f>IF(('OddsRatio_working_3-way'!X653=0),0,'OddsRatio_working_3-way'!AQ653)</f>
        <v>#VALUE!</v>
      </c>
    </row>
    <row r="654" spans="1:49">
      <c r="A654" s="4" t="str">
        <f>IF('True_Odds_Calculator_3-way'!A655="","",'True_Odds_Calculator_3-way'!A655)</f>
        <v/>
      </c>
      <c r="B654" s="4" t="str">
        <f>IF('True_Odds_Calculator_3-way'!B655="","",'True_Odds_Calculator_3-way'!B655)</f>
        <v/>
      </c>
      <c r="C654" s="4" t="str">
        <f>IF('True_Odds_Calculator_3-way'!C655="","",'True_Odds_Calculator_3-way'!C655)</f>
        <v/>
      </c>
      <c r="D654" s="9" t="e">
        <f t="shared" si="143"/>
        <v>#VALUE!</v>
      </c>
      <c r="E654" s="9" t="e">
        <f t="shared" si="144"/>
        <v>#VALUE!</v>
      </c>
      <c r="F654" s="9" t="e">
        <f t="shared" si="145"/>
        <v>#VALUE!</v>
      </c>
      <c r="G654" s="9" t="str">
        <f t="shared" si="146"/>
        <v/>
      </c>
      <c r="H654" s="9" t="str">
        <f t="shared" si="147"/>
        <v/>
      </c>
      <c r="I654" s="9" t="str">
        <f t="shared" si="148"/>
        <v/>
      </c>
      <c r="J654" s="9" t="str">
        <f t="shared" si="149"/>
        <v/>
      </c>
      <c r="K654" s="11" t="e">
        <f t="shared" si="150"/>
        <v>#VALUE!</v>
      </c>
      <c r="L654" s="11" t="e">
        <f t="shared" si="151"/>
        <v>#VALUE!</v>
      </c>
      <c r="M654" s="11" t="e">
        <f t="shared" si="152"/>
        <v>#VALUE!</v>
      </c>
      <c r="N654" s="11" t="e">
        <f>'OddsRatio_working_3-way'!K654+'OddsRatio_working_3-way'!L654+'OddsRatio_working_3-way'!M654-('OddsRatio_working_3-way'!K654*'OddsRatio_working_3-way'!L654)-('OddsRatio_working_3-way'!K654*'OddsRatio_working_3-way'!M654)-('OddsRatio_working_3-way'!L654*'OddsRatio_working_3-way'!M654)+('OddsRatio_working_3-way'!K654*'OddsRatio_working_3-way'!L654*'OddsRatio_working_3-way'!M654)-1</f>
        <v>#VALUE!</v>
      </c>
      <c r="O654" s="11">
        <f>0</f>
        <v>0</v>
      </c>
      <c r="P654" s="11" t="e">
        <f>('OddsRatio_working_3-way'!K654*'OddsRatio_working_3-way'!L654)+('OddsRatio_working_3-way'!K654*'OddsRatio_working_3-way'!M654)+('OddsRatio_working_3-way'!L654*'OddsRatio_working_3-way'!M654)-(3*'OddsRatio_working_3-way'!K654*'OddsRatio_working_3-way'!L654*'OddsRatio_working_3-way'!M654)</f>
        <v>#VALUE!</v>
      </c>
      <c r="Q654" s="11" t="e">
        <f>2*'OddsRatio_working_3-way'!K654*'OddsRatio_working_3-way'!L654*'OddsRatio_working_3-way'!M654</f>
        <v>#VALUE!</v>
      </c>
      <c r="R654" s="11" t="e">
        <f t="shared" si="153"/>
        <v>#VALUE!</v>
      </c>
      <c r="S654" s="11" t="e">
        <f t="shared" si="154"/>
        <v>#VALUE!</v>
      </c>
      <c r="T654" s="11" t="e">
        <f t="shared" si="155"/>
        <v>#VALUE!</v>
      </c>
      <c r="U654" s="11" t="e">
        <f>'OddsRatio_working_3-way'!S654-'OddsRatio_working_3-way'!R654^2/3</f>
        <v>#VALUE!</v>
      </c>
      <c r="V654" s="11" t="e">
        <f>'OddsRatio_working_3-way'!S654*'OddsRatio_working_3-way'!R654/3-2*'OddsRatio_working_3-way'!R654^3/27-'OddsRatio_working_3-way'!T654</f>
        <v>#VALUE!</v>
      </c>
      <c r="W654" s="11" t="e">
        <f>'OddsRatio_working_3-way'!V654^2+4*'OddsRatio_working_3-way'!U654^3/27</f>
        <v>#VALUE!</v>
      </c>
      <c r="X654" s="11" t="e">
        <f>IF('OddsRatio_working_3-way'!W654&gt;0,IF(ABS('OddsRatio_working_3-way'!V654+SQRT('OddsRatio_working_3-way'!W654))/2&gt;0,ABS('OddsRatio_working_3-way'!V654+SQRT('OddsRatio_working_3-way'!W654))/2,ABS('OddsRatio_working_3-way'!V654-SQRT('OddsRatio_working_3-way'!W654))/2),SQRT(-'OddsRatio_working_3-way'!U654^3/27))</f>
        <v>#VALUE!</v>
      </c>
      <c r="Y654" s="11" t="e">
        <f>IF('OddsRatio_working_3-way'!W654&gt;=0,IF('OddsRatio_working_3-way'!V654+SQRT('OddsRatio_working_3-way'!W654)&gt;0,0,PI()),ACOS('OddsRatio_working_3-way'!V654/(2*'OddsRatio_working_3-way'!X654)))</f>
        <v>#VALUE!</v>
      </c>
      <c r="Z654" s="11" t="e">
        <f>'OddsRatio_working_3-way'!X654^(1/3)*COS('OddsRatio_working_3-way'!Y654/3)</f>
        <v>#VALUE!</v>
      </c>
      <c r="AA654" s="11" t="e">
        <f>'OddsRatio_working_3-way'!X654^(1/3)*COS(('OddsRatio_working_3-way'!Y654+2*PI())/3)</f>
        <v>#VALUE!</v>
      </c>
      <c r="AB654" s="11" t="e">
        <f>'OddsRatio_working_3-way'!X654^(1/3)*COS(('OddsRatio_working_3-way'!Y654+4*PI())/3)</f>
        <v>#VALUE!</v>
      </c>
      <c r="AC654" s="11" t="e">
        <f>'OddsRatio_working_3-way'!X654^(1/3)*SIN('OddsRatio_working_3-way'!Y654/3)</f>
        <v>#VALUE!</v>
      </c>
      <c r="AD654" s="11" t="e">
        <f>'OddsRatio_working_3-way'!X654^(1/3)*SIN(('OddsRatio_working_3-way'!Y654+2*PI())/3)</f>
        <v>#VALUE!</v>
      </c>
      <c r="AE654" s="11" t="e">
        <f>'OddsRatio_working_3-way'!X654^(1/3)*SIN(('OddsRatio_working_3-way'!Y654+4*PI())/3)</f>
        <v>#VALUE!</v>
      </c>
      <c r="AF654" s="11" t="e">
        <f>-'OddsRatio_working_3-way'!U654/(3*'OddsRatio_working_3-way'!X654^(1/3))*COS(('OddsRatio_working_3-way'!Y654)/3)</f>
        <v>#VALUE!</v>
      </c>
      <c r="AG654" s="11" t="e">
        <f>-'OddsRatio_working_3-way'!U654/(3*'OddsRatio_working_3-way'!X654^(1/3))*COS(('OddsRatio_working_3-way'!Y654+2*PI())/3)</f>
        <v>#VALUE!</v>
      </c>
      <c r="AH654" s="11" t="e">
        <f>-'OddsRatio_working_3-way'!U654/(3*'OddsRatio_working_3-way'!X654^(1/3))*COS(('OddsRatio_working_3-way'!Y654+4*PI())/3)</f>
        <v>#VALUE!</v>
      </c>
      <c r="AI654" s="11" t="e">
        <f>'OddsRatio_working_3-way'!U654/(3*'OddsRatio_working_3-way'!X654^(1/3))*SIN(('OddsRatio_working_3-way'!Y654)/3)</f>
        <v>#VALUE!</v>
      </c>
      <c r="AJ654" s="11" t="e">
        <f>'OddsRatio_working_3-way'!U654/(3*'OddsRatio_working_3-way'!X654^(1/3))*SIN(('OddsRatio_working_3-way'!Y654+2*PI())/3)</f>
        <v>#VALUE!</v>
      </c>
      <c r="AK654" s="11" t="e">
        <f>'OddsRatio_working_3-way'!U654/(3*'OddsRatio_working_3-way'!X654^(1/3))*SIN(('OddsRatio_working_3-way'!Y654+4*PI())/3)</f>
        <v>#VALUE!</v>
      </c>
      <c r="AL654" s="11" t="e">
        <f>'OddsRatio_working_3-way'!Z654+'OddsRatio_working_3-way'!AF654</f>
        <v>#VALUE!</v>
      </c>
      <c r="AM654" s="11" t="e">
        <f>'OddsRatio_working_3-way'!AA654+'OddsRatio_working_3-way'!AG654</f>
        <v>#VALUE!</v>
      </c>
      <c r="AN654" s="11" t="e">
        <f>'OddsRatio_working_3-way'!AB654+'OddsRatio_working_3-way'!AH654</f>
        <v>#VALUE!</v>
      </c>
      <c r="AO654" s="11" t="e">
        <f>'OddsRatio_working_3-way'!AC654+'OddsRatio_working_3-way'!AI654</f>
        <v>#VALUE!</v>
      </c>
      <c r="AP654" s="11" t="e">
        <f>'OddsRatio_working_3-way'!AD654+'OddsRatio_working_3-way'!AJ654</f>
        <v>#VALUE!</v>
      </c>
      <c r="AQ654" s="11" t="e">
        <f>'OddsRatio_working_3-way'!AE654+'OddsRatio_working_3-way'!AK654</f>
        <v>#VALUE!</v>
      </c>
      <c r="AR654" s="10" t="str">
        <f>IF(A654="","",IF(('OddsRatio_working_3-way'!X654=0),IF(Q654&gt;0,-Q654^(1/3),(-Q654)^(1/3)),'OddsRatio_working_3-way'!AL654-'OddsRatio_working_3-way'!R654/3))</f>
        <v/>
      </c>
      <c r="AS654" s="11" t="e">
        <f>IF(('OddsRatio_working_3-way'!X654=0),IF(Q654&gt;0,-Q654^(1/3),(-Q654)^(1/3)),'OddsRatio_working_3-way'!AM654-'OddsRatio_working_3-way'!R654/3)</f>
        <v>#VALUE!</v>
      </c>
      <c r="AT654" s="11" t="e">
        <f>IF(('OddsRatio_working_3-way'!X654=0),IF(Q654&gt;0,-Q654^(1/3),(-Q654)^(1/3)),'OddsRatio_working_3-way'!AN654-'OddsRatio_working_3-way'!R654/3)</f>
        <v>#VALUE!</v>
      </c>
      <c r="AU654" s="11" t="e">
        <f>IF(('OddsRatio_working_3-way'!X654=0),0,'OddsRatio_working_3-way'!AO654)</f>
        <v>#VALUE!</v>
      </c>
      <c r="AV654" s="11" t="e">
        <f>IF(('OddsRatio_working_3-way'!X654=0),0,'OddsRatio_working_3-way'!AP654)</f>
        <v>#VALUE!</v>
      </c>
      <c r="AW654" s="11" t="e">
        <f>IF(('OddsRatio_working_3-way'!X654=0),0,'OddsRatio_working_3-way'!AQ654)</f>
        <v>#VALUE!</v>
      </c>
    </row>
    <row r="655" spans="1:49">
      <c r="A655" s="4" t="str">
        <f>IF('True_Odds_Calculator_3-way'!A656="","",'True_Odds_Calculator_3-way'!A656)</f>
        <v/>
      </c>
      <c r="B655" s="4" t="str">
        <f>IF('True_Odds_Calculator_3-way'!B656="","",'True_Odds_Calculator_3-way'!B656)</f>
        <v/>
      </c>
      <c r="C655" s="4" t="str">
        <f>IF('True_Odds_Calculator_3-way'!C656="","",'True_Odds_Calculator_3-way'!C656)</f>
        <v/>
      </c>
      <c r="D655" s="9" t="e">
        <f t="shared" si="143"/>
        <v>#VALUE!</v>
      </c>
      <c r="E655" s="9" t="e">
        <f t="shared" si="144"/>
        <v>#VALUE!</v>
      </c>
      <c r="F655" s="9" t="e">
        <f t="shared" si="145"/>
        <v>#VALUE!</v>
      </c>
      <c r="G655" s="9" t="str">
        <f t="shared" si="146"/>
        <v/>
      </c>
      <c r="H655" s="9" t="str">
        <f t="shared" si="147"/>
        <v/>
      </c>
      <c r="I655" s="9" t="str">
        <f t="shared" si="148"/>
        <v/>
      </c>
      <c r="J655" s="9" t="str">
        <f t="shared" si="149"/>
        <v/>
      </c>
      <c r="K655" s="11" t="e">
        <f t="shared" si="150"/>
        <v>#VALUE!</v>
      </c>
      <c r="L655" s="11" t="e">
        <f t="shared" si="151"/>
        <v>#VALUE!</v>
      </c>
      <c r="M655" s="11" t="e">
        <f t="shared" si="152"/>
        <v>#VALUE!</v>
      </c>
      <c r="N655" s="11" t="e">
        <f>'OddsRatio_working_3-way'!K655+'OddsRatio_working_3-way'!L655+'OddsRatio_working_3-way'!M655-('OddsRatio_working_3-way'!K655*'OddsRatio_working_3-way'!L655)-('OddsRatio_working_3-way'!K655*'OddsRatio_working_3-way'!M655)-('OddsRatio_working_3-way'!L655*'OddsRatio_working_3-way'!M655)+('OddsRatio_working_3-way'!K655*'OddsRatio_working_3-way'!L655*'OddsRatio_working_3-way'!M655)-1</f>
        <v>#VALUE!</v>
      </c>
      <c r="O655" s="11">
        <f>0</f>
        <v>0</v>
      </c>
      <c r="P655" s="11" t="e">
        <f>('OddsRatio_working_3-way'!K655*'OddsRatio_working_3-way'!L655)+('OddsRatio_working_3-way'!K655*'OddsRatio_working_3-way'!M655)+('OddsRatio_working_3-way'!L655*'OddsRatio_working_3-way'!M655)-(3*'OddsRatio_working_3-way'!K655*'OddsRatio_working_3-way'!L655*'OddsRatio_working_3-way'!M655)</f>
        <v>#VALUE!</v>
      </c>
      <c r="Q655" s="11" t="e">
        <f>2*'OddsRatio_working_3-way'!K655*'OddsRatio_working_3-way'!L655*'OddsRatio_working_3-way'!M655</f>
        <v>#VALUE!</v>
      </c>
      <c r="R655" s="11" t="e">
        <f t="shared" si="153"/>
        <v>#VALUE!</v>
      </c>
      <c r="S655" s="11" t="e">
        <f t="shared" si="154"/>
        <v>#VALUE!</v>
      </c>
      <c r="T655" s="11" t="e">
        <f t="shared" si="155"/>
        <v>#VALUE!</v>
      </c>
      <c r="U655" s="11" t="e">
        <f>'OddsRatio_working_3-way'!S655-'OddsRatio_working_3-way'!R655^2/3</f>
        <v>#VALUE!</v>
      </c>
      <c r="V655" s="11" t="e">
        <f>'OddsRatio_working_3-way'!S655*'OddsRatio_working_3-way'!R655/3-2*'OddsRatio_working_3-way'!R655^3/27-'OddsRatio_working_3-way'!T655</f>
        <v>#VALUE!</v>
      </c>
      <c r="W655" s="11" t="e">
        <f>'OddsRatio_working_3-way'!V655^2+4*'OddsRatio_working_3-way'!U655^3/27</f>
        <v>#VALUE!</v>
      </c>
      <c r="X655" s="11" t="e">
        <f>IF('OddsRatio_working_3-way'!W655&gt;0,IF(ABS('OddsRatio_working_3-way'!V655+SQRT('OddsRatio_working_3-way'!W655))/2&gt;0,ABS('OddsRatio_working_3-way'!V655+SQRT('OddsRatio_working_3-way'!W655))/2,ABS('OddsRatio_working_3-way'!V655-SQRT('OddsRatio_working_3-way'!W655))/2),SQRT(-'OddsRatio_working_3-way'!U655^3/27))</f>
        <v>#VALUE!</v>
      </c>
      <c r="Y655" s="11" t="e">
        <f>IF('OddsRatio_working_3-way'!W655&gt;=0,IF('OddsRatio_working_3-way'!V655+SQRT('OddsRatio_working_3-way'!W655)&gt;0,0,PI()),ACOS('OddsRatio_working_3-way'!V655/(2*'OddsRatio_working_3-way'!X655)))</f>
        <v>#VALUE!</v>
      </c>
      <c r="Z655" s="11" t="e">
        <f>'OddsRatio_working_3-way'!X655^(1/3)*COS('OddsRatio_working_3-way'!Y655/3)</f>
        <v>#VALUE!</v>
      </c>
      <c r="AA655" s="11" t="e">
        <f>'OddsRatio_working_3-way'!X655^(1/3)*COS(('OddsRatio_working_3-way'!Y655+2*PI())/3)</f>
        <v>#VALUE!</v>
      </c>
      <c r="AB655" s="11" t="e">
        <f>'OddsRatio_working_3-way'!X655^(1/3)*COS(('OddsRatio_working_3-way'!Y655+4*PI())/3)</f>
        <v>#VALUE!</v>
      </c>
      <c r="AC655" s="11" t="e">
        <f>'OddsRatio_working_3-way'!X655^(1/3)*SIN('OddsRatio_working_3-way'!Y655/3)</f>
        <v>#VALUE!</v>
      </c>
      <c r="AD655" s="11" t="e">
        <f>'OddsRatio_working_3-way'!X655^(1/3)*SIN(('OddsRatio_working_3-way'!Y655+2*PI())/3)</f>
        <v>#VALUE!</v>
      </c>
      <c r="AE655" s="11" t="e">
        <f>'OddsRatio_working_3-way'!X655^(1/3)*SIN(('OddsRatio_working_3-way'!Y655+4*PI())/3)</f>
        <v>#VALUE!</v>
      </c>
      <c r="AF655" s="11" t="e">
        <f>-'OddsRatio_working_3-way'!U655/(3*'OddsRatio_working_3-way'!X655^(1/3))*COS(('OddsRatio_working_3-way'!Y655)/3)</f>
        <v>#VALUE!</v>
      </c>
      <c r="AG655" s="11" t="e">
        <f>-'OddsRatio_working_3-way'!U655/(3*'OddsRatio_working_3-way'!X655^(1/3))*COS(('OddsRatio_working_3-way'!Y655+2*PI())/3)</f>
        <v>#VALUE!</v>
      </c>
      <c r="AH655" s="11" t="e">
        <f>-'OddsRatio_working_3-way'!U655/(3*'OddsRatio_working_3-way'!X655^(1/3))*COS(('OddsRatio_working_3-way'!Y655+4*PI())/3)</f>
        <v>#VALUE!</v>
      </c>
      <c r="AI655" s="11" t="e">
        <f>'OddsRatio_working_3-way'!U655/(3*'OddsRatio_working_3-way'!X655^(1/3))*SIN(('OddsRatio_working_3-way'!Y655)/3)</f>
        <v>#VALUE!</v>
      </c>
      <c r="AJ655" s="11" t="e">
        <f>'OddsRatio_working_3-way'!U655/(3*'OddsRatio_working_3-way'!X655^(1/3))*SIN(('OddsRatio_working_3-way'!Y655+2*PI())/3)</f>
        <v>#VALUE!</v>
      </c>
      <c r="AK655" s="11" t="e">
        <f>'OddsRatio_working_3-way'!U655/(3*'OddsRatio_working_3-way'!X655^(1/3))*SIN(('OddsRatio_working_3-way'!Y655+4*PI())/3)</f>
        <v>#VALUE!</v>
      </c>
      <c r="AL655" s="11" t="e">
        <f>'OddsRatio_working_3-way'!Z655+'OddsRatio_working_3-way'!AF655</f>
        <v>#VALUE!</v>
      </c>
      <c r="AM655" s="11" t="e">
        <f>'OddsRatio_working_3-way'!AA655+'OddsRatio_working_3-way'!AG655</f>
        <v>#VALUE!</v>
      </c>
      <c r="AN655" s="11" t="e">
        <f>'OddsRatio_working_3-way'!AB655+'OddsRatio_working_3-way'!AH655</f>
        <v>#VALUE!</v>
      </c>
      <c r="AO655" s="11" t="e">
        <f>'OddsRatio_working_3-way'!AC655+'OddsRatio_working_3-way'!AI655</f>
        <v>#VALUE!</v>
      </c>
      <c r="AP655" s="11" t="e">
        <f>'OddsRatio_working_3-way'!AD655+'OddsRatio_working_3-way'!AJ655</f>
        <v>#VALUE!</v>
      </c>
      <c r="AQ655" s="11" t="e">
        <f>'OddsRatio_working_3-way'!AE655+'OddsRatio_working_3-way'!AK655</f>
        <v>#VALUE!</v>
      </c>
      <c r="AR655" s="10" t="str">
        <f>IF(A655="","",IF(('OddsRatio_working_3-way'!X655=0),IF(Q655&gt;0,-Q655^(1/3),(-Q655)^(1/3)),'OddsRatio_working_3-way'!AL655-'OddsRatio_working_3-way'!R655/3))</f>
        <v/>
      </c>
      <c r="AS655" s="11" t="e">
        <f>IF(('OddsRatio_working_3-way'!X655=0),IF(Q655&gt;0,-Q655^(1/3),(-Q655)^(1/3)),'OddsRatio_working_3-way'!AM655-'OddsRatio_working_3-way'!R655/3)</f>
        <v>#VALUE!</v>
      </c>
      <c r="AT655" s="11" t="e">
        <f>IF(('OddsRatio_working_3-way'!X655=0),IF(Q655&gt;0,-Q655^(1/3),(-Q655)^(1/3)),'OddsRatio_working_3-way'!AN655-'OddsRatio_working_3-way'!R655/3)</f>
        <v>#VALUE!</v>
      </c>
      <c r="AU655" s="11" t="e">
        <f>IF(('OddsRatio_working_3-way'!X655=0),0,'OddsRatio_working_3-way'!AO655)</f>
        <v>#VALUE!</v>
      </c>
      <c r="AV655" s="11" t="e">
        <f>IF(('OddsRatio_working_3-way'!X655=0),0,'OddsRatio_working_3-way'!AP655)</f>
        <v>#VALUE!</v>
      </c>
      <c r="AW655" s="11" t="e">
        <f>IF(('OddsRatio_working_3-way'!X655=0),0,'OddsRatio_working_3-way'!AQ655)</f>
        <v>#VALUE!</v>
      </c>
    </row>
    <row r="656" spans="1:49">
      <c r="A656" s="4" t="str">
        <f>IF('True_Odds_Calculator_3-way'!A657="","",'True_Odds_Calculator_3-way'!A657)</f>
        <v/>
      </c>
      <c r="B656" s="4" t="str">
        <f>IF('True_Odds_Calculator_3-way'!B657="","",'True_Odds_Calculator_3-way'!B657)</f>
        <v/>
      </c>
      <c r="C656" s="4" t="str">
        <f>IF('True_Odds_Calculator_3-way'!C657="","",'True_Odds_Calculator_3-way'!C657)</f>
        <v/>
      </c>
      <c r="D656" s="9" t="e">
        <f t="shared" si="143"/>
        <v>#VALUE!</v>
      </c>
      <c r="E656" s="9" t="e">
        <f t="shared" si="144"/>
        <v>#VALUE!</v>
      </c>
      <c r="F656" s="9" t="e">
        <f t="shared" si="145"/>
        <v>#VALUE!</v>
      </c>
      <c r="G656" s="9" t="str">
        <f t="shared" si="146"/>
        <v/>
      </c>
      <c r="H656" s="9" t="str">
        <f t="shared" si="147"/>
        <v/>
      </c>
      <c r="I656" s="9" t="str">
        <f t="shared" si="148"/>
        <v/>
      </c>
      <c r="J656" s="9" t="str">
        <f t="shared" si="149"/>
        <v/>
      </c>
      <c r="K656" s="11" t="e">
        <f t="shared" si="150"/>
        <v>#VALUE!</v>
      </c>
      <c r="L656" s="11" t="e">
        <f t="shared" si="151"/>
        <v>#VALUE!</v>
      </c>
      <c r="M656" s="11" t="e">
        <f t="shared" si="152"/>
        <v>#VALUE!</v>
      </c>
      <c r="N656" s="11" t="e">
        <f>'OddsRatio_working_3-way'!K656+'OddsRatio_working_3-way'!L656+'OddsRatio_working_3-way'!M656-('OddsRatio_working_3-way'!K656*'OddsRatio_working_3-way'!L656)-('OddsRatio_working_3-way'!K656*'OddsRatio_working_3-way'!M656)-('OddsRatio_working_3-way'!L656*'OddsRatio_working_3-way'!M656)+('OddsRatio_working_3-way'!K656*'OddsRatio_working_3-way'!L656*'OddsRatio_working_3-way'!M656)-1</f>
        <v>#VALUE!</v>
      </c>
      <c r="O656" s="11">
        <f>0</f>
        <v>0</v>
      </c>
      <c r="P656" s="11" t="e">
        <f>('OddsRatio_working_3-way'!K656*'OddsRatio_working_3-way'!L656)+('OddsRatio_working_3-way'!K656*'OddsRatio_working_3-way'!M656)+('OddsRatio_working_3-way'!L656*'OddsRatio_working_3-way'!M656)-(3*'OddsRatio_working_3-way'!K656*'OddsRatio_working_3-way'!L656*'OddsRatio_working_3-way'!M656)</f>
        <v>#VALUE!</v>
      </c>
      <c r="Q656" s="11" t="e">
        <f>2*'OddsRatio_working_3-way'!K656*'OddsRatio_working_3-way'!L656*'OddsRatio_working_3-way'!M656</f>
        <v>#VALUE!</v>
      </c>
      <c r="R656" s="11" t="e">
        <f t="shared" si="153"/>
        <v>#VALUE!</v>
      </c>
      <c r="S656" s="11" t="e">
        <f t="shared" si="154"/>
        <v>#VALUE!</v>
      </c>
      <c r="T656" s="11" t="e">
        <f t="shared" si="155"/>
        <v>#VALUE!</v>
      </c>
      <c r="U656" s="11" t="e">
        <f>'OddsRatio_working_3-way'!S656-'OddsRatio_working_3-way'!R656^2/3</f>
        <v>#VALUE!</v>
      </c>
      <c r="V656" s="11" t="e">
        <f>'OddsRatio_working_3-way'!S656*'OddsRatio_working_3-way'!R656/3-2*'OddsRatio_working_3-way'!R656^3/27-'OddsRatio_working_3-way'!T656</f>
        <v>#VALUE!</v>
      </c>
      <c r="W656" s="11" t="e">
        <f>'OddsRatio_working_3-way'!V656^2+4*'OddsRatio_working_3-way'!U656^3/27</f>
        <v>#VALUE!</v>
      </c>
      <c r="X656" s="11" t="e">
        <f>IF('OddsRatio_working_3-way'!W656&gt;0,IF(ABS('OddsRatio_working_3-way'!V656+SQRT('OddsRatio_working_3-way'!W656))/2&gt;0,ABS('OddsRatio_working_3-way'!V656+SQRT('OddsRatio_working_3-way'!W656))/2,ABS('OddsRatio_working_3-way'!V656-SQRT('OddsRatio_working_3-way'!W656))/2),SQRT(-'OddsRatio_working_3-way'!U656^3/27))</f>
        <v>#VALUE!</v>
      </c>
      <c r="Y656" s="11" t="e">
        <f>IF('OddsRatio_working_3-way'!W656&gt;=0,IF('OddsRatio_working_3-way'!V656+SQRT('OddsRatio_working_3-way'!W656)&gt;0,0,PI()),ACOS('OddsRatio_working_3-way'!V656/(2*'OddsRatio_working_3-way'!X656)))</f>
        <v>#VALUE!</v>
      </c>
      <c r="Z656" s="11" t="e">
        <f>'OddsRatio_working_3-way'!X656^(1/3)*COS('OddsRatio_working_3-way'!Y656/3)</f>
        <v>#VALUE!</v>
      </c>
      <c r="AA656" s="11" t="e">
        <f>'OddsRatio_working_3-way'!X656^(1/3)*COS(('OddsRatio_working_3-way'!Y656+2*PI())/3)</f>
        <v>#VALUE!</v>
      </c>
      <c r="AB656" s="11" t="e">
        <f>'OddsRatio_working_3-way'!X656^(1/3)*COS(('OddsRatio_working_3-way'!Y656+4*PI())/3)</f>
        <v>#VALUE!</v>
      </c>
      <c r="AC656" s="11" t="e">
        <f>'OddsRatio_working_3-way'!X656^(1/3)*SIN('OddsRatio_working_3-way'!Y656/3)</f>
        <v>#VALUE!</v>
      </c>
      <c r="AD656" s="11" t="e">
        <f>'OddsRatio_working_3-way'!X656^(1/3)*SIN(('OddsRatio_working_3-way'!Y656+2*PI())/3)</f>
        <v>#VALUE!</v>
      </c>
      <c r="AE656" s="11" t="e">
        <f>'OddsRatio_working_3-way'!X656^(1/3)*SIN(('OddsRatio_working_3-way'!Y656+4*PI())/3)</f>
        <v>#VALUE!</v>
      </c>
      <c r="AF656" s="11" t="e">
        <f>-'OddsRatio_working_3-way'!U656/(3*'OddsRatio_working_3-way'!X656^(1/3))*COS(('OddsRatio_working_3-way'!Y656)/3)</f>
        <v>#VALUE!</v>
      </c>
      <c r="AG656" s="11" t="e">
        <f>-'OddsRatio_working_3-way'!U656/(3*'OddsRatio_working_3-way'!X656^(1/3))*COS(('OddsRatio_working_3-way'!Y656+2*PI())/3)</f>
        <v>#VALUE!</v>
      </c>
      <c r="AH656" s="11" t="e">
        <f>-'OddsRatio_working_3-way'!U656/(3*'OddsRatio_working_3-way'!X656^(1/3))*COS(('OddsRatio_working_3-way'!Y656+4*PI())/3)</f>
        <v>#VALUE!</v>
      </c>
      <c r="AI656" s="11" t="e">
        <f>'OddsRatio_working_3-way'!U656/(3*'OddsRatio_working_3-way'!X656^(1/3))*SIN(('OddsRatio_working_3-way'!Y656)/3)</f>
        <v>#VALUE!</v>
      </c>
      <c r="AJ656" s="11" t="e">
        <f>'OddsRatio_working_3-way'!U656/(3*'OddsRatio_working_3-way'!X656^(1/3))*SIN(('OddsRatio_working_3-way'!Y656+2*PI())/3)</f>
        <v>#VALUE!</v>
      </c>
      <c r="AK656" s="11" t="e">
        <f>'OddsRatio_working_3-way'!U656/(3*'OddsRatio_working_3-way'!X656^(1/3))*SIN(('OddsRatio_working_3-way'!Y656+4*PI())/3)</f>
        <v>#VALUE!</v>
      </c>
      <c r="AL656" s="11" t="e">
        <f>'OddsRatio_working_3-way'!Z656+'OddsRatio_working_3-way'!AF656</f>
        <v>#VALUE!</v>
      </c>
      <c r="AM656" s="11" t="e">
        <f>'OddsRatio_working_3-way'!AA656+'OddsRatio_working_3-way'!AG656</f>
        <v>#VALUE!</v>
      </c>
      <c r="AN656" s="11" t="e">
        <f>'OddsRatio_working_3-way'!AB656+'OddsRatio_working_3-way'!AH656</f>
        <v>#VALUE!</v>
      </c>
      <c r="AO656" s="11" t="e">
        <f>'OddsRatio_working_3-way'!AC656+'OddsRatio_working_3-way'!AI656</f>
        <v>#VALUE!</v>
      </c>
      <c r="AP656" s="11" t="e">
        <f>'OddsRatio_working_3-way'!AD656+'OddsRatio_working_3-way'!AJ656</f>
        <v>#VALUE!</v>
      </c>
      <c r="AQ656" s="11" t="e">
        <f>'OddsRatio_working_3-way'!AE656+'OddsRatio_working_3-way'!AK656</f>
        <v>#VALUE!</v>
      </c>
      <c r="AR656" s="10" t="str">
        <f>IF(A656="","",IF(('OddsRatio_working_3-way'!X656=0),IF(Q656&gt;0,-Q656^(1/3),(-Q656)^(1/3)),'OddsRatio_working_3-way'!AL656-'OddsRatio_working_3-way'!R656/3))</f>
        <v/>
      </c>
      <c r="AS656" s="11" t="e">
        <f>IF(('OddsRatio_working_3-way'!X656=0),IF(Q656&gt;0,-Q656^(1/3),(-Q656)^(1/3)),'OddsRatio_working_3-way'!AM656-'OddsRatio_working_3-way'!R656/3)</f>
        <v>#VALUE!</v>
      </c>
      <c r="AT656" s="11" t="e">
        <f>IF(('OddsRatio_working_3-way'!X656=0),IF(Q656&gt;0,-Q656^(1/3),(-Q656)^(1/3)),'OddsRatio_working_3-way'!AN656-'OddsRatio_working_3-way'!R656/3)</f>
        <v>#VALUE!</v>
      </c>
      <c r="AU656" s="11" t="e">
        <f>IF(('OddsRatio_working_3-way'!X656=0),0,'OddsRatio_working_3-way'!AO656)</f>
        <v>#VALUE!</v>
      </c>
      <c r="AV656" s="11" t="e">
        <f>IF(('OddsRatio_working_3-way'!X656=0),0,'OddsRatio_working_3-way'!AP656)</f>
        <v>#VALUE!</v>
      </c>
      <c r="AW656" s="11" t="e">
        <f>IF(('OddsRatio_working_3-way'!X656=0),0,'OddsRatio_working_3-way'!AQ656)</f>
        <v>#VALUE!</v>
      </c>
    </row>
    <row r="657" spans="1:49">
      <c r="A657" s="4" t="str">
        <f>IF('True_Odds_Calculator_3-way'!A658="","",'True_Odds_Calculator_3-way'!A658)</f>
        <v/>
      </c>
      <c r="B657" s="4" t="str">
        <f>IF('True_Odds_Calculator_3-way'!B658="","",'True_Odds_Calculator_3-way'!B658)</f>
        <v/>
      </c>
      <c r="C657" s="4" t="str">
        <f>IF('True_Odds_Calculator_3-way'!C658="","",'True_Odds_Calculator_3-way'!C658)</f>
        <v/>
      </c>
      <c r="D657" s="9" t="e">
        <f t="shared" si="143"/>
        <v>#VALUE!</v>
      </c>
      <c r="E657" s="9" t="e">
        <f t="shared" si="144"/>
        <v>#VALUE!</v>
      </c>
      <c r="F657" s="9" t="e">
        <f t="shared" si="145"/>
        <v>#VALUE!</v>
      </c>
      <c r="G657" s="9" t="str">
        <f t="shared" si="146"/>
        <v/>
      </c>
      <c r="H657" s="9" t="str">
        <f t="shared" si="147"/>
        <v/>
      </c>
      <c r="I657" s="9" t="str">
        <f t="shared" si="148"/>
        <v/>
      </c>
      <c r="J657" s="9" t="str">
        <f t="shared" si="149"/>
        <v/>
      </c>
      <c r="K657" s="11" t="e">
        <f t="shared" si="150"/>
        <v>#VALUE!</v>
      </c>
      <c r="L657" s="11" t="e">
        <f t="shared" si="151"/>
        <v>#VALUE!</v>
      </c>
      <c r="M657" s="11" t="e">
        <f t="shared" si="152"/>
        <v>#VALUE!</v>
      </c>
      <c r="N657" s="11" t="e">
        <f>'OddsRatio_working_3-way'!K657+'OddsRatio_working_3-way'!L657+'OddsRatio_working_3-way'!M657-('OddsRatio_working_3-way'!K657*'OddsRatio_working_3-way'!L657)-('OddsRatio_working_3-way'!K657*'OddsRatio_working_3-way'!M657)-('OddsRatio_working_3-way'!L657*'OddsRatio_working_3-way'!M657)+('OddsRatio_working_3-way'!K657*'OddsRatio_working_3-way'!L657*'OddsRatio_working_3-way'!M657)-1</f>
        <v>#VALUE!</v>
      </c>
      <c r="O657" s="11">
        <f>0</f>
        <v>0</v>
      </c>
      <c r="P657" s="11" t="e">
        <f>('OddsRatio_working_3-way'!K657*'OddsRatio_working_3-way'!L657)+('OddsRatio_working_3-way'!K657*'OddsRatio_working_3-way'!M657)+('OddsRatio_working_3-way'!L657*'OddsRatio_working_3-way'!M657)-(3*'OddsRatio_working_3-way'!K657*'OddsRatio_working_3-way'!L657*'OddsRatio_working_3-way'!M657)</f>
        <v>#VALUE!</v>
      </c>
      <c r="Q657" s="11" t="e">
        <f>2*'OddsRatio_working_3-way'!K657*'OddsRatio_working_3-way'!L657*'OddsRatio_working_3-way'!M657</f>
        <v>#VALUE!</v>
      </c>
      <c r="R657" s="11" t="e">
        <f t="shared" si="153"/>
        <v>#VALUE!</v>
      </c>
      <c r="S657" s="11" t="e">
        <f t="shared" si="154"/>
        <v>#VALUE!</v>
      </c>
      <c r="T657" s="11" t="e">
        <f t="shared" si="155"/>
        <v>#VALUE!</v>
      </c>
      <c r="U657" s="11" t="e">
        <f>'OddsRatio_working_3-way'!S657-'OddsRatio_working_3-way'!R657^2/3</f>
        <v>#VALUE!</v>
      </c>
      <c r="V657" s="11" t="e">
        <f>'OddsRatio_working_3-way'!S657*'OddsRatio_working_3-way'!R657/3-2*'OddsRatio_working_3-way'!R657^3/27-'OddsRatio_working_3-way'!T657</f>
        <v>#VALUE!</v>
      </c>
      <c r="W657" s="11" t="e">
        <f>'OddsRatio_working_3-way'!V657^2+4*'OddsRatio_working_3-way'!U657^3/27</f>
        <v>#VALUE!</v>
      </c>
      <c r="X657" s="11" t="e">
        <f>IF('OddsRatio_working_3-way'!W657&gt;0,IF(ABS('OddsRatio_working_3-way'!V657+SQRT('OddsRatio_working_3-way'!W657))/2&gt;0,ABS('OddsRatio_working_3-way'!V657+SQRT('OddsRatio_working_3-way'!W657))/2,ABS('OddsRatio_working_3-way'!V657-SQRT('OddsRatio_working_3-way'!W657))/2),SQRT(-'OddsRatio_working_3-way'!U657^3/27))</f>
        <v>#VALUE!</v>
      </c>
      <c r="Y657" s="11" t="e">
        <f>IF('OddsRatio_working_3-way'!W657&gt;=0,IF('OddsRatio_working_3-way'!V657+SQRT('OddsRatio_working_3-way'!W657)&gt;0,0,PI()),ACOS('OddsRatio_working_3-way'!V657/(2*'OddsRatio_working_3-way'!X657)))</f>
        <v>#VALUE!</v>
      </c>
      <c r="Z657" s="11" t="e">
        <f>'OddsRatio_working_3-way'!X657^(1/3)*COS('OddsRatio_working_3-way'!Y657/3)</f>
        <v>#VALUE!</v>
      </c>
      <c r="AA657" s="11" t="e">
        <f>'OddsRatio_working_3-way'!X657^(1/3)*COS(('OddsRatio_working_3-way'!Y657+2*PI())/3)</f>
        <v>#VALUE!</v>
      </c>
      <c r="AB657" s="11" t="e">
        <f>'OddsRatio_working_3-way'!X657^(1/3)*COS(('OddsRatio_working_3-way'!Y657+4*PI())/3)</f>
        <v>#VALUE!</v>
      </c>
      <c r="AC657" s="11" t="e">
        <f>'OddsRatio_working_3-way'!X657^(1/3)*SIN('OddsRatio_working_3-way'!Y657/3)</f>
        <v>#VALUE!</v>
      </c>
      <c r="AD657" s="11" t="e">
        <f>'OddsRatio_working_3-way'!X657^(1/3)*SIN(('OddsRatio_working_3-way'!Y657+2*PI())/3)</f>
        <v>#VALUE!</v>
      </c>
      <c r="AE657" s="11" t="e">
        <f>'OddsRatio_working_3-way'!X657^(1/3)*SIN(('OddsRatio_working_3-way'!Y657+4*PI())/3)</f>
        <v>#VALUE!</v>
      </c>
      <c r="AF657" s="11" t="e">
        <f>-'OddsRatio_working_3-way'!U657/(3*'OddsRatio_working_3-way'!X657^(1/3))*COS(('OddsRatio_working_3-way'!Y657)/3)</f>
        <v>#VALUE!</v>
      </c>
      <c r="AG657" s="11" t="e">
        <f>-'OddsRatio_working_3-way'!U657/(3*'OddsRatio_working_3-way'!X657^(1/3))*COS(('OddsRatio_working_3-way'!Y657+2*PI())/3)</f>
        <v>#VALUE!</v>
      </c>
      <c r="AH657" s="11" t="e">
        <f>-'OddsRatio_working_3-way'!U657/(3*'OddsRatio_working_3-way'!X657^(1/3))*COS(('OddsRatio_working_3-way'!Y657+4*PI())/3)</f>
        <v>#VALUE!</v>
      </c>
      <c r="AI657" s="11" t="e">
        <f>'OddsRatio_working_3-way'!U657/(3*'OddsRatio_working_3-way'!X657^(1/3))*SIN(('OddsRatio_working_3-way'!Y657)/3)</f>
        <v>#VALUE!</v>
      </c>
      <c r="AJ657" s="11" t="e">
        <f>'OddsRatio_working_3-way'!U657/(3*'OddsRatio_working_3-way'!X657^(1/3))*SIN(('OddsRatio_working_3-way'!Y657+2*PI())/3)</f>
        <v>#VALUE!</v>
      </c>
      <c r="AK657" s="11" t="e">
        <f>'OddsRatio_working_3-way'!U657/(3*'OddsRatio_working_3-way'!X657^(1/3))*SIN(('OddsRatio_working_3-way'!Y657+4*PI())/3)</f>
        <v>#VALUE!</v>
      </c>
      <c r="AL657" s="11" t="e">
        <f>'OddsRatio_working_3-way'!Z657+'OddsRatio_working_3-way'!AF657</f>
        <v>#VALUE!</v>
      </c>
      <c r="AM657" s="11" t="e">
        <f>'OddsRatio_working_3-way'!AA657+'OddsRatio_working_3-way'!AG657</f>
        <v>#VALUE!</v>
      </c>
      <c r="AN657" s="11" t="e">
        <f>'OddsRatio_working_3-way'!AB657+'OddsRatio_working_3-way'!AH657</f>
        <v>#VALUE!</v>
      </c>
      <c r="AO657" s="11" t="e">
        <f>'OddsRatio_working_3-way'!AC657+'OddsRatio_working_3-way'!AI657</f>
        <v>#VALUE!</v>
      </c>
      <c r="AP657" s="11" t="e">
        <f>'OddsRatio_working_3-way'!AD657+'OddsRatio_working_3-way'!AJ657</f>
        <v>#VALUE!</v>
      </c>
      <c r="AQ657" s="11" t="e">
        <f>'OddsRatio_working_3-way'!AE657+'OddsRatio_working_3-way'!AK657</f>
        <v>#VALUE!</v>
      </c>
      <c r="AR657" s="10" t="str">
        <f>IF(A657="","",IF(('OddsRatio_working_3-way'!X657=0),IF(Q657&gt;0,-Q657^(1/3),(-Q657)^(1/3)),'OddsRatio_working_3-way'!AL657-'OddsRatio_working_3-way'!R657/3))</f>
        <v/>
      </c>
      <c r="AS657" s="11" t="e">
        <f>IF(('OddsRatio_working_3-way'!X657=0),IF(Q657&gt;0,-Q657^(1/3),(-Q657)^(1/3)),'OddsRatio_working_3-way'!AM657-'OddsRatio_working_3-way'!R657/3)</f>
        <v>#VALUE!</v>
      </c>
      <c r="AT657" s="11" t="e">
        <f>IF(('OddsRatio_working_3-way'!X657=0),IF(Q657&gt;0,-Q657^(1/3),(-Q657)^(1/3)),'OddsRatio_working_3-way'!AN657-'OddsRatio_working_3-way'!R657/3)</f>
        <v>#VALUE!</v>
      </c>
      <c r="AU657" s="11" t="e">
        <f>IF(('OddsRatio_working_3-way'!X657=0),0,'OddsRatio_working_3-way'!AO657)</f>
        <v>#VALUE!</v>
      </c>
      <c r="AV657" s="11" t="e">
        <f>IF(('OddsRatio_working_3-way'!X657=0),0,'OddsRatio_working_3-way'!AP657)</f>
        <v>#VALUE!</v>
      </c>
      <c r="AW657" s="11" t="e">
        <f>IF(('OddsRatio_working_3-way'!X657=0),0,'OddsRatio_working_3-way'!AQ657)</f>
        <v>#VALUE!</v>
      </c>
    </row>
    <row r="658" spans="1:49">
      <c r="A658" s="4" t="str">
        <f>IF('True_Odds_Calculator_3-way'!A659="","",'True_Odds_Calculator_3-way'!A659)</f>
        <v/>
      </c>
      <c r="B658" s="4" t="str">
        <f>IF('True_Odds_Calculator_3-way'!B659="","",'True_Odds_Calculator_3-way'!B659)</f>
        <v/>
      </c>
      <c r="C658" s="4" t="str">
        <f>IF('True_Odds_Calculator_3-way'!C659="","",'True_Odds_Calculator_3-way'!C659)</f>
        <v/>
      </c>
      <c r="D658" s="9" t="e">
        <f t="shared" si="143"/>
        <v>#VALUE!</v>
      </c>
      <c r="E658" s="9" t="e">
        <f t="shared" si="144"/>
        <v>#VALUE!</v>
      </c>
      <c r="F658" s="9" t="e">
        <f t="shared" si="145"/>
        <v>#VALUE!</v>
      </c>
      <c r="G658" s="9" t="str">
        <f t="shared" si="146"/>
        <v/>
      </c>
      <c r="H658" s="9" t="str">
        <f t="shared" si="147"/>
        <v/>
      </c>
      <c r="I658" s="9" t="str">
        <f t="shared" si="148"/>
        <v/>
      </c>
      <c r="J658" s="9" t="str">
        <f t="shared" si="149"/>
        <v/>
      </c>
      <c r="K658" s="11" t="e">
        <f t="shared" si="150"/>
        <v>#VALUE!</v>
      </c>
      <c r="L658" s="11" t="e">
        <f t="shared" si="151"/>
        <v>#VALUE!</v>
      </c>
      <c r="M658" s="11" t="e">
        <f t="shared" si="152"/>
        <v>#VALUE!</v>
      </c>
      <c r="N658" s="11" t="e">
        <f>'OddsRatio_working_3-way'!K658+'OddsRatio_working_3-way'!L658+'OddsRatio_working_3-way'!M658-('OddsRatio_working_3-way'!K658*'OddsRatio_working_3-way'!L658)-('OddsRatio_working_3-way'!K658*'OddsRatio_working_3-way'!M658)-('OddsRatio_working_3-way'!L658*'OddsRatio_working_3-way'!M658)+('OddsRatio_working_3-way'!K658*'OddsRatio_working_3-way'!L658*'OddsRatio_working_3-way'!M658)-1</f>
        <v>#VALUE!</v>
      </c>
      <c r="O658" s="11">
        <f>0</f>
        <v>0</v>
      </c>
      <c r="P658" s="11" t="e">
        <f>('OddsRatio_working_3-way'!K658*'OddsRatio_working_3-way'!L658)+('OddsRatio_working_3-way'!K658*'OddsRatio_working_3-way'!M658)+('OddsRatio_working_3-way'!L658*'OddsRatio_working_3-way'!M658)-(3*'OddsRatio_working_3-way'!K658*'OddsRatio_working_3-way'!L658*'OddsRatio_working_3-way'!M658)</f>
        <v>#VALUE!</v>
      </c>
      <c r="Q658" s="11" t="e">
        <f>2*'OddsRatio_working_3-way'!K658*'OddsRatio_working_3-way'!L658*'OddsRatio_working_3-way'!M658</f>
        <v>#VALUE!</v>
      </c>
      <c r="R658" s="11" t="e">
        <f t="shared" si="153"/>
        <v>#VALUE!</v>
      </c>
      <c r="S658" s="11" t="e">
        <f t="shared" si="154"/>
        <v>#VALUE!</v>
      </c>
      <c r="T658" s="11" t="e">
        <f t="shared" si="155"/>
        <v>#VALUE!</v>
      </c>
      <c r="U658" s="11" t="e">
        <f>'OddsRatio_working_3-way'!S658-'OddsRatio_working_3-way'!R658^2/3</f>
        <v>#VALUE!</v>
      </c>
      <c r="V658" s="11" t="e">
        <f>'OddsRatio_working_3-way'!S658*'OddsRatio_working_3-way'!R658/3-2*'OddsRatio_working_3-way'!R658^3/27-'OddsRatio_working_3-way'!T658</f>
        <v>#VALUE!</v>
      </c>
      <c r="W658" s="11" t="e">
        <f>'OddsRatio_working_3-way'!V658^2+4*'OddsRatio_working_3-way'!U658^3/27</f>
        <v>#VALUE!</v>
      </c>
      <c r="X658" s="11" t="e">
        <f>IF('OddsRatio_working_3-way'!W658&gt;0,IF(ABS('OddsRatio_working_3-way'!V658+SQRT('OddsRatio_working_3-way'!W658))/2&gt;0,ABS('OddsRatio_working_3-way'!V658+SQRT('OddsRatio_working_3-way'!W658))/2,ABS('OddsRatio_working_3-way'!V658-SQRT('OddsRatio_working_3-way'!W658))/2),SQRT(-'OddsRatio_working_3-way'!U658^3/27))</f>
        <v>#VALUE!</v>
      </c>
      <c r="Y658" s="11" t="e">
        <f>IF('OddsRatio_working_3-way'!W658&gt;=0,IF('OddsRatio_working_3-way'!V658+SQRT('OddsRatio_working_3-way'!W658)&gt;0,0,PI()),ACOS('OddsRatio_working_3-way'!V658/(2*'OddsRatio_working_3-way'!X658)))</f>
        <v>#VALUE!</v>
      </c>
      <c r="Z658" s="11" t="e">
        <f>'OddsRatio_working_3-way'!X658^(1/3)*COS('OddsRatio_working_3-way'!Y658/3)</f>
        <v>#VALUE!</v>
      </c>
      <c r="AA658" s="11" t="e">
        <f>'OddsRatio_working_3-way'!X658^(1/3)*COS(('OddsRatio_working_3-way'!Y658+2*PI())/3)</f>
        <v>#VALUE!</v>
      </c>
      <c r="AB658" s="11" t="e">
        <f>'OddsRatio_working_3-way'!X658^(1/3)*COS(('OddsRatio_working_3-way'!Y658+4*PI())/3)</f>
        <v>#VALUE!</v>
      </c>
      <c r="AC658" s="11" t="e">
        <f>'OddsRatio_working_3-way'!X658^(1/3)*SIN('OddsRatio_working_3-way'!Y658/3)</f>
        <v>#VALUE!</v>
      </c>
      <c r="AD658" s="11" t="e">
        <f>'OddsRatio_working_3-way'!X658^(1/3)*SIN(('OddsRatio_working_3-way'!Y658+2*PI())/3)</f>
        <v>#VALUE!</v>
      </c>
      <c r="AE658" s="11" t="e">
        <f>'OddsRatio_working_3-way'!X658^(1/3)*SIN(('OddsRatio_working_3-way'!Y658+4*PI())/3)</f>
        <v>#VALUE!</v>
      </c>
      <c r="AF658" s="11" t="e">
        <f>-'OddsRatio_working_3-way'!U658/(3*'OddsRatio_working_3-way'!X658^(1/3))*COS(('OddsRatio_working_3-way'!Y658)/3)</f>
        <v>#VALUE!</v>
      </c>
      <c r="AG658" s="11" t="e">
        <f>-'OddsRatio_working_3-way'!U658/(3*'OddsRatio_working_3-way'!X658^(1/3))*COS(('OddsRatio_working_3-way'!Y658+2*PI())/3)</f>
        <v>#VALUE!</v>
      </c>
      <c r="AH658" s="11" t="e">
        <f>-'OddsRatio_working_3-way'!U658/(3*'OddsRatio_working_3-way'!X658^(1/3))*COS(('OddsRatio_working_3-way'!Y658+4*PI())/3)</f>
        <v>#VALUE!</v>
      </c>
      <c r="AI658" s="11" t="e">
        <f>'OddsRatio_working_3-way'!U658/(3*'OddsRatio_working_3-way'!X658^(1/3))*SIN(('OddsRatio_working_3-way'!Y658)/3)</f>
        <v>#VALUE!</v>
      </c>
      <c r="AJ658" s="11" t="e">
        <f>'OddsRatio_working_3-way'!U658/(3*'OddsRatio_working_3-way'!X658^(1/3))*SIN(('OddsRatio_working_3-way'!Y658+2*PI())/3)</f>
        <v>#VALUE!</v>
      </c>
      <c r="AK658" s="11" t="e">
        <f>'OddsRatio_working_3-way'!U658/(3*'OddsRatio_working_3-way'!X658^(1/3))*SIN(('OddsRatio_working_3-way'!Y658+4*PI())/3)</f>
        <v>#VALUE!</v>
      </c>
      <c r="AL658" s="11" t="e">
        <f>'OddsRatio_working_3-way'!Z658+'OddsRatio_working_3-way'!AF658</f>
        <v>#VALUE!</v>
      </c>
      <c r="AM658" s="11" t="e">
        <f>'OddsRatio_working_3-way'!AA658+'OddsRatio_working_3-way'!AG658</f>
        <v>#VALUE!</v>
      </c>
      <c r="AN658" s="11" t="e">
        <f>'OddsRatio_working_3-way'!AB658+'OddsRatio_working_3-way'!AH658</f>
        <v>#VALUE!</v>
      </c>
      <c r="AO658" s="11" t="e">
        <f>'OddsRatio_working_3-way'!AC658+'OddsRatio_working_3-way'!AI658</f>
        <v>#VALUE!</v>
      </c>
      <c r="AP658" s="11" t="e">
        <f>'OddsRatio_working_3-way'!AD658+'OddsRatio_working_3-way'!AJ658</f>
        <v>#VALUE!</v>
      </c>
      <c r="AQ658" s="11" t="e">
        <f>'OddsRatio_working_3-way'!AE658+'OddsRatio_working_3-way'!AK658</f>
        <v>#VALUE!</v>
      </c>
      <c r="AR658" s="10" t="str">
        <f>IF(A658="","",IF(('OddsRatio_working_3-way'!X658=0),IF(Q658&gt;0,-Q658^(1/3),(-Q658)^(1/3)),'OddsRatio_working_3-way'!AL658-'OddsRatio_working_3-way'!R658/3))</f>
        <v/>
      </c>
      <c r="AS658" s="11" t="e">
        <f>IF(('OddsRatio_working_3-way'!X658=0),IF(Q658&gt;0,-Q658^(1/3),(-Q658)^(1/3)),'OddsRatio_working_3-way'!AM658-'OddsRatio_working_3-way'!R658/3)</f>
        <v>#VALUE!</v>
      </c>
      <c r="AT658" s="11" t="e">
        <f>IF(('OddsRatio_working_3-way'!X658=0),IF(Q658&gt;0,-Q658^(1/3),(-Q658)^(1/3)),'OddsRatio_working_3-way'!AN658-'OddsRatio_working_3-way'!R658/3)</f>
        <v>#VALUE!</v>
      </c>
      <c r="AU658" s="11" t="e">
        <f>IF(('OddsRatio_working_3-way'!X658=0),0,'OddsRatio_working_3-way'!AO658)</f>
        <v>#VALUE!</v>
      </c>
      <c r="AV658" s="11" t="e">
        <f>IF(('OddsRatio_working_3-way'!X658=0),0,'OddsRatio_working_3-way'!AP658)</f>
        <v>#VALUE!</v>
      </c>
      <c r="AW658" s="11" t="e">
        <f>IF(('OddsRatio_working_3-way'!X658=0),0,'OddsRatio_working_3-way'!AQ658)</f>
        <v>#VALUE!</v>
      </c>
    </row>
    <row r="659" spans="1:49">
      <c r="A659" s="4" t="str">
        <f>IF('True_Odds_Calculator_3-way'!A660="","",'True_Odds_Calculator_3-way'!A660)</f>
        <v/>
      </c>
      <c r="B659" s="4" t="str">
        <f>IF('True_Odds_Calculator_3-way'!B660="","",'True_Odds_Calculator_3-way'!B660)</f>
        <v/>
      </c>
      <c r="C659" s="4" t="str">
        <f>IF('True_Odds_Calculator_3-way'!C660="","",'True_Odds_Calculator_3-way'!C660)</f>
        <v/>
      </c>
      <c r="D659" s="9" t="e">
        <f t="shared" si="143"/>
        <v>#VALUE!</v>
      </c>
      <c r="E659" s="9" t="e">
        <f t="shared" si="144"/>
        <v>#VALUE!</v>
      </c>
      <c r="F659" s="9" t="e">
        <f t="shared" si="145"/>
        <v>#VALUE!</v>
      </c>
      <c r="G659" s="9" t="str">
        <f t="shared" si="146"/>
        <v/>
      </c>
      <c r="H659" s="9" t="str">
        <f t="shared" si="147"/>
        <v/>
      </c>
      <c r="I659" s="9" t="str">
        <f t="shared" si="148"/>
        <v/>
      </c>
      <c r="J659" s="9" t="str">
        <f t="shared" si="149"/>
        <v/>
      </c>
      <c r="K659" s="11" t="e">
        <f t="shared" si="150"/>
        <v>#VALUE!</v>
      </c>
      <c r="L659" s="11" t="e">
        <f t="shared" si="151"/>
        <v>#VALUE!</v>
      </c>
      <c r="M659" s="11" t="e">
        <f t="shared" si="152"/>
        <v>#VALUE!</v>
      </c>
      <c r="N659" s="11" t="e">
        <f>'OddsRatio_working_3-way'!K659+'OddsRatio_working_3-way'!L659+'OddsRatio_working_3-way'!M659-('OddsRatio_working_3-way'!K659*'OddsRatio_working_3-way'!L659)-('OddsRatio_working_3-way'!K659*'OddsRatio_working_3-way'!M659)-('OddsRatio_working_3-way'!L659*'OddsRatio_working_3-way'!M659)+('OddsRatio_working_3-way'!K659*'OddsRatio_working_3-way'!L659*'OddsRatio_working_3-way'!M659)-1</f>
        <v>#VALUE!</v>
      </c>
      <c r="O659" s="11">
        <f>0</f>
        <v>0</v>
      </c>
      <c r="P659" s="11" t="e">
        <f>('OddsRatio_working_3-way'!K659*'OddsRatio_working_3-way'!L659)+('OddsRatio_working_3-way'!K659*'OddsRatio_working_3-way'!M659)+('OddsRatio_working_3-way'!L659*'OddsRatio_working_3-way'!M659)-(3*'OddsRatio_working_3-way'!K659*'OddsRatio_working_3-way'!L659*'OddsRatio_working_3-way'!M659)</f>
        <v>#VALUE!</v>
      </c>
      <c r="Q659" s="11" t="e">
        <f>2*'OddsRatio_working_3-way'!K659*'OddsRatio_working_3-way'!L659*'OddsRatio_working_3-way'!M659</f>
        <v>#VALUE!</v>
      </c>
      <c r="R659" s="11" t="e">
        <f t="shared" si="153"/>
        <v>#VALUE!</v>
      </c>
      <c r="S659" s="11" t="e">
        <f t="shared" si="154"/>
        <v>#VALUE!</v>
      </c>
      <c r="T659" s="11" t="e">
        <f t="shared" si="155"/>
        <v>#VALUE!</v>
      </c>
      <c r="U659" s="11" t="e">
        <f>'OddsRatio_working_3-way'!S659-'OddsRatio_working_3-way'!R659^2/3</f>
        <v>#VALUE!</v>
      </c>
      <c r="V659" s="11" t="e">
        <f>'OddsRatio_working_3-way'!S659*'OddsRatio_working_3-way'!R659/3-2*'OddsRatio_working_3-way'!R659^3/27-'OddsRatio_working_3-way'!T659</f>
        <v>#VALUE!</v>
      </c>
      <c r="W659" s="11" t="e">
        <f>'OddsRatio_working_3-way'!V659^2+4*'OddsRatio_working_3-way'!U659^3/27</f>
        <v>#VALUE!</v>
      </c>
      <c r="X659" s="11" t="e">
        <f>IF('OddsRatio_working_3-way'!W659&gt;0,IF(ABS('OddsRatio_working_3-way'!V659+SQRT('OddsRatio_working_3-way'!W659))/2&gt;0,ABS('OddsRatio_working_3-way'!V659+SQRT('OddsRatio_working_3-way'!W659))/2,ABS('OddsRatio_working_3-way'!V659-SQRT('OddsRatio_working_3-way'!W659))/2),SQRT(-'OddsRatio_working_3-way'!U659^3/27))</f>
        <v>#VALUE!</v>
      </c>
      <c r="Y659" s="11" t="e">
        <f>IF('OddsRatio_working_3-way'!W659&gt;=0,IF('OddsRatio_working_3-way'!V659+SQRT('OddsRatio_working_3-way'!W659)&gt;0,0,PI()),ACOS('OddsRatio_working_3-way'!V659/(2*'OddsRatio_working_3-way'!X659)))</f>
        <v>#VALUE!</v>
      </c>
      <c r="Z659" s="11" t="e">
        <f>'OddsRatio_working_3-way'!X659^(1/3)*COS('OddsRatio_working_3-way'!Y659/3)</f>
        <v>#VALUE!</v>
      </c>
      <c r="AA659" s="11" t="e">
        <f>'OddsRatio_working_3-way'!X659^(1/3)*COS(('OddsRatio_working_3-way'!Y659+2*PI())/3)</f>
        <v>#VALUE!</v>
      </c>
      <c r="AB659" s="11" t="e">
        <f>'OddsRatio_working_3-way'!X659^(1/3)*COS(('OddsRatio_working_3-way'!Y659+4*PI())/3)</f>
        <v>#VALUE!</v>
      </c>
      <c r="AC659" s="11" t="e">
        <f>'OddsRatio_working_3-way'!X659^(1/3)*SIN('OddsRatio_working_3-way'!Y659/3)</f>
        <v>#VALUE!</v>
      </c>
      <c r="AD659" s="11" t="e">
        <f>'OddsRatio_working_3-way'!X659^(1/3)*SIN(('OddsRatio_working_3-way'!Y659+2*PI())/3)</f>
        <v>#VALUE!</v>
      </c>
      <c r="AE659" s="11" t="e">
        <f>'OddsRatio_working_3-way'!X659^(1/3)*SIN(('OddsRatio_working_3-way'!Y659+4*PI())/3)</f>
        <v>#VALUE!</v>
      </c>
      <c r="AF659" s="11" t="e">
        <f>-'OddsRatio_working_3-way'!U659/(3*'OddsRatio_working_3-way'!X659^(1/3))*COS(('OddsRatio_working_3-way'!Y659)/3)</f>
        <v>#VALUE!</v>
      </c>
      <c r="AG659" s="11" t="e">
        <f>-'OddsRatio_working_3-way'!U659/(3*'OddsRatio_working_3-way'!X659^(1/3))*COS(('OddsRatio_working_3-way'!Y659+2*PI())/3)</f>
        <v>#VALUE!</v>
      </c>
      <c r="AH659" s="11" t="e">
        <f>-'OddsRatio_working_3-way'!U659/(3*'OddsRatio_working_3-way'!X659^(1/3))*COS(('OddsRatio_working_3-way'!Y659+4*PI())/3)</f>
        <v>#VALUE!</v>
      </c>
      <c r="AI659" s="11" t="e">
        <f>'OddsRatio_working_3-way'!U659/(3*'OddsRatio_working_3-way'!X659^(1/3))*SIN(('OddsRatio_working_3-way'!Y659)/3)</f>
        <v>#VALUE!</v>
      </c>
      <c r="AJ659" s="11" t="e">
        <f>'OddsRatio_working_3-way'!U659/(3*'OddsRatio_working_3-way'!X659^(1/3))*SIN(('OddsRatio_working_3-way'!Y659+2*PI())/3)</f>
        <v>#VALUE!</v>
      </c>
      <c r="AK659" s="11" t="e">
        <f>'OddsRatio_working_3-way'!U659/(3*'OddsRatio_working_3-way'!X659^(1/3))*SIN(('OddsRatio_working_3-way'!Y659+4*PI())/3)</f>
        <v>#VALUE!</v>
      </c>
      <c r="AL659" s="11" t="e">
        <f>'OddsRatio_working_3-way'!Z659+'OddsRatio_working_3-way'!AF659</f>
        <v>#VALUE!</v>
      </c>
      <c r="AM659" s="11" t="e">
        <f>'OddsRatio_working_3-way'!AA659+'OddsRatio_working_3-way'!AG659</f>
        <v>#VALUE!</v>
      </c>
      <c r="AN659" s="11" t="e">
        <f>'OddsRatio_working_3-way'!AB659+'OddsRatio_working_3-way'!AH659</f>
        <v>#VALUE!</v>
      </c>
      <c r="AO659" s="11" t="e">
        <f>'OddsRatio_working_3-way'!AC659+'OddsRatio_working_3-way'!AI659</f>
        <v>#VALUE!</v>
      </c>
      <c r="AP659" s="11" t="e">
        <f>'OddsRatio_working_3-way'!AD659+'OddsRatio_working_3-way'!AJ659</f>
        <v>#VALUE!</v>
      </c>
      <c r="AQ659" s="11" t="e">
        <f>'OddsRatio_working_3-way'!AE659+'OddsRatio_working_3-way'!AK659</f>
        <v>#VALUE!</v>
      </c>
      <c r="AR659" s="10" t="str">
        <f>IF(A659="","",IF(('OddsRatio_working_3-way'!X659=0),IF(Q659&gt;0,-Q659^(1/3),(-Q659)^(1/3)),'OddsRatio_working_3-way'!AL659-'OddsRatio_working_3-way'!R659/3))</f>
        <v/>
      </c>
      <c r="AS659" s="11" t="e">
        <f>IF(('OddsRatio_working_3-way'!X659=0),IF(Q659&gt;0,-Q659^(1/3),(-Q659)^(1/3)),'OddsRatio_working_3-way'!AM659-'OddsRatio_working_3-way'!R659/3)</f>
        <v>#VALUE!</v>
      </c>
      <c r="AT659" s="11" t="e">
        <f>IF(('OddsRatio_working_3-way'!X659=0),IF(Q659&gt;0,-Q659^(1/3),(-Q659)^(1/3)),'OddsRatio_working_3-way'!AN659-'OddsRatio_working_3-way'!R659/3)</f>
        <v>#VALUE!</v>
      </c>
      <c r="AU659" s="11" t="e">
        <f>IF(('OddsRatio_working_3-way'!X659=0),0,'OddsRatio_working_3-way'!AO659)</f>
        <v>#VALUE!</v>
      </c>
      <c r="AV659" s="11" t="e">
        <f>IF(('OddsRatio_working_3-way'!X659=0),0,'OddsRatio_working_3-way'!AP659)</f>
        <v>#VALUE!</v>
      </c>
      <c r="AW659" s="11" t="e">
        <f>IF(('OddsRatio_working_3-way'!X659=0),0,'OddsRatio_working_3-way'!AQ659)</f>
        <v>#VALUE!</v>
      </c>
    </row>
    <row r="660" spans="1:49">
      <c r="A660" s="4" t="str">
        <f>IF('True_Odds_Calculator_3-way'!A661="","",'True_Odds_Calculator_3-way'!A661)</f>
        <v/>
      </c>
      <c r="B660" s="4" t="str">
        <f>IF('True_Odds_Calculator_3-way'!B661="","",'True_Odds_Calculator_3-way'!B661)</f>
        <v/>
      </c>
      <c r="C660" s="4" t="str">
        <f>IF('True_Odds_Calculator_3-way'!C661="","",'True_Odds_Calculator_3-way'!C661)</f>
        <v/>
      </c>
      <c r="D660" s="9" t="e">
        <f t="shared" si="143"/>
        <v>#VALUE!</v>
      </c>
      <c r="E660" s="9" t="e">
        <f t="shared" si="144"/>
        <v>#VALUE!</v>
      </c>
      <c r="F660" s="9" t="e">
        <f t="shared" si="145"/>
        <v>#VALUE!</v>
      </c>
      <c r="G660" s="9" t="str">
        <f t="shared" si="146"/>
        <v/>
      </c>
      <c r="H660" s="9" t="str">
        <f t="shared" si="147"/>
        <v/>
      </c>
      <c r="I660" s="9" t="str">
        <f t="shared" si="148"/>
        <v/>
      </c>
      <c r="J660" s="9" t="str">
        <f t="shared" si="149"/>
        <v/>
      </c>
      <c r="K660" s="11" t="e">
        <f t="shared" si="150"/>
        <v>#VALUE!</v>
      </c>
      <c r="L660" s="11" t="e">
        <f t="shared" si="151"/>
        <v>#VALUE!</v>
      </c>
      <c r="M660" s="11" t="e">
        <f t="shared" si="152"/>
        <v>#VALUE!</v>
      </c>
      <c r="N660" s="11" t="e">
        <f>'OddsRatio_working_3-way'!K660+'OddsRatio_working_3-way'!L660+'OddsRatio_working_3-way'!M660-('OddsRatio_working_3-way'!K660*'OddsRatio_working_3-way'!L660)-('OddsRatio_working_3-way'!K660*'OddsRatio_working_3-way'!M660)-('OddsRatio_working_3-way'!L660*'OddsRatio_working_3-way'!M660)+('OddsRatio_working_3-way'!K660*'OddsRatio_working_3-way'!L660*'OddsRatio_working_3-way'!M660)-1</f>
        <v>#VALUE!</v>
      </c>
      <c r="O660" s="11">
        <f>0</f>
        <v>0</v>
      </c>
      <c r="P660" s="11" t="e">
        <f>('OddsRatio_working_3-way'!K660*'OddsRatio_working_3-way'!L660)+('OddsRatio_working_3-way'!K660*'OddsRatio_working_3-way'!M660)+('OddsRatio_working_3-way'!L660*'OddsRatio_working_3-way'!M660)-(3*'OddsRatio_working_3-way'!K660*'OddsRatio_working_3-way'!L660*'OddsRatio_working_3-way'!M660)</f>
        <v>#VALUE!</v>
      </c>
      <c r="Q660" s="11" t="e">
        <f>2*'OddsRatio_working_3-way'!K660*'OddsRatio_working_3-way'!L660*'OddsRatio_working_3-way'!M660</f>
        <v>#VALUE!</v>
      </c>
      <c r="R660" s="11" t="e">
        <f t="shared" si="153"/>
        <v>#VALUE!</v>
      </c>
      <c r="S660" s="11" t="e">
        <f t="shared" si="154"/>
        <v>#VALUE!</v>
      </c>
      <c r="T660" s="11" t="e">
        <f t="shared" si="155"/>
        <v>#VALUE!</v>
      </c>
      <c r="U660" s="11" t="e">
        <f>'OddsRatio_working_3-way'!S660-'OddsRatio_working_3-way'!R660^2/3</f>
        <v>#VALUE!</v>
      </c>
      <c r="V660" s="11" t="e">
        <f>'OddsRatio_working_3-way'!S660*'OddsRatio_working_3-way'!R660/3-2*'OddsRatio_working_3-way'!R660^3/27-'OddsRatio_working_3-way'!T660</f>
        <v>#VALUE!</v>
      </c>
      <c r="W660" s="11" t="e">
        <f>'OddsRatio_working_3-way'!V660^2+4*'OddsRatio_working_3-way'!U660^3/27</f>
        <v>#VALUE!</v>
      </c>
      <c r="X660" s="11" t="e">
        <f>IF('OddsRatio_working_3-way'!W660&gt;0,IF(ABS('OddsRatio_working_3-way'!V660+SQRT('OddsRatio_working_3-way'!W660))/2&gt;0,ABS('OddsRatio_working_3-way'!V660+SQRT('OddsRatio_working_3-way'!W660))/2,ABS('OddsRatio_working_3-way'!V660-SQRT('OddsRatio_working_3-way'!W660))/2),SQRT(-'OddsRatio_working_3-way'!U660^3/27))</f>
        <v>#VALUE!</v>
      </c>
      <c r="Y660" s="11" t="e">
        <f>IF('OddsRatio_working_3-way'!W660&gt;=0,IF('OddsRatio_working_3-way'!V660+SQRT('OddsRatio_working_3-way'!W660)&gt;0,0,PI()),ACOS('OddsRatio_working_3-way'!V660/(2*'OddsRatio_working_3-way'!X660)))</f>
        <v>#VALUE!</v>
      </c>
      <c r="Z660" s="11" t="e">
        <f>'OddsRatio_working_3-way'!X660^(1/3)*COS('OddsRatio_working_3-way'!Y660/3)</f>
        <v>#VALUE!</v>
      </c>
      <c r="AA660" s="11" t="e">
        <f>'OddsRatio_working_3-way'!X660^(1/3)*COS(('OddsRatio_working_3-way'!Y660+2*PI())/3)</f>
        <v>#VALUE!</v>
      </c>
      <c r="AB660" s="11" t="e">
        <f>'OddsRatio_working_3-way'!X660^(1/3)*COS(('OddsRatio_working_3-way'!Y660+4*PI())/3)</f>
        <v>#VALUE!</v>
      </c>
      <c r="AC660" s="11" t="e">
        <f>'OddsRatio_working_3-way'!X660^(1/3)*SIN('OddsRatio_working_3-way'!Y660/3)</f>
        <v>#VALUE!</v>
      </c>
      <c r="AD660" s="11" t="e">
        <f>'OddsRatio_working_3-way'!X660^(1/3)*SIN(('OddsRatio_working_3-way'!Y660+2*PI())/3)</f>
        <v>#VALUE!</v>
      </c>
      <c r="AE660" s="11" t="e">
        <f>'OddsRatio_working_3-way'!X660^(1/3)*SIN(('OddsRatio_working_3-way'!Y660+4*PI())/3)</f>
        <v>#VALUE!</v>
      </c>
      <c r="AF660" s="11" t="e">
        <f>-'OddsRatio_working_3-way'!U660/(3*'OddsRatio_working_3-way'!X660^(1/3))*COS(('OddsRatio_working_3-way'!Y660)/3)</f>
        <v>#VALUE!</v>
      </c>
      <c r="AG660" s="11" t="e">
        <f>-'OddsRatio_working_3-way'!U660/(3*'OddsRatio_working_3-way'!X660^(1/3))*COS(('OddsRatio_working_3-way'!Y660+2*PI())/3)</f>
        <v>#VALUE!</v>
      </c>
      <c r="AH660" s="11" t="e">
        <f>-'OddsRatio_working_3-way'!U660/(3*'OddsRatio_working_3-way'!X660^(1/3))*COS(('OddsRatio_working_3-way'!Y660+4*PI())/3)</f>
        <v>#VALUE!</v>
      </c>
      <c r="AI660" s="11" t="e">
        <f>'OddsRatio_working_3-way'!U660/(3*'OddsRatio_working_3-way'!X660^(1/3))*SIN(('OddsRatio_working_3-way'!Y660)/3)</f>
        <v>#VALUE!</v>
      </c>
      <c r="AJ660" s="11" t="e">
        <f>'OddsRatio_working_3-way'!U660/(3*'OddsRatio_working_3-way'!X660^(1/3))*SIN(('OddsRatio_working_3-way'!Y660+2*PI())/3)</f>
        <v>#VALUE!</v>
      </c>
      <c r="AK660" s="11" t="e">
        <f>'OddsRatio_working_3-way'!U660/(3*'OddsRatio_working_3-way'!X660^(1/3))*SIN(('OddsRatio_working_3-way'!Y660+4*PI())/3)</f>
        <v>#VALUE!</v>
      </c>
      <c r="AL660" s="11" t="e">
        <f>'OddsRatio_working_3-way'!Z660+'OddsRatio_working_3-way'!AF660</f>
        <v>#VALUE!</v>
      </c>
      <c r="AM660" s="11" t="e">
        <f>'OddsRatio_working_3-way'!AA660+'OddsRatio_working_3-way'!AG660</f>
        <v>#VALUE!</v>
      </c>
      <c r="AN660" s="11" t="e">
        <f>'OddsRatio_working_3-way'!AB660+'OddsRatio_working_3-way'!AH660</f>
        <v>#VALUE!</v>
      </c>
      <c r="AO660" s="11" t="e">
        <f>'OddsRatio_working_3-way'!AC660+'OddsRatio_working_3-way'!AI660</f>
        <v>#VALUE!</v>
      </c>
      <c r="AP660" s="11" t="e">
        <f>'OddsRatio_working_3-way'!AD660+'OddsRatio_working_3-way'!AJ660</f>
        <v>#VALUE!</v>
      </c>
      <c r="AQ660" s="11" t="e">
        <f>'OddsRatio_working_3-way'!AE660+'OddsRatio_working_3-way'!AK660</f>
        <v>#VALUE!</v>
      </c>
      <c r="AR660" s="10" t="str">
        <f>IF(A660="","",IF(('OddsRatio_working_3-way'!X660=0),IF(Q660&gt;0,-Q660^(1/3),(-Q660)^(1/3)),'OddsRatio_working_3-way'!AL660-'OddsRatio_working_3-way'!R660/3))</f>
        <v/>
      </c>
      <c r="AS660" s="11" t="e">
        <f>IF(('OddsRatio_working_3-way'!X660=0),IF(Q660&gt;0,-Q660^(1/3),(-Q660)^(1/3)),'OddsRatio_working_3-way'!AM660-'OddsRatio_working_3-way'!R660/3)</f>
        <v>#VALUE!</v>
      </c>
      <c r="AT660" s="11" t="e">
        <f>IF(('OddsRatio_working_3-way'!X660=0),IF(Q660&gt;0,-Q660^(1/3),(-Q660)^(1/3)),'OddsRatio_working_3-way'!AN660-'OddsRatio_working_3-way'!R660/3)</f>
        <v>#VALUE!</v>
      </c>
      <c r="AU660" s="11" t="e">
        <f>IF(('OddsRatio_working_3-way'!X660=0),0,'OddsRatio_working_3-way'!AO660)</f>
        <v>#VALUE!</v>
      </c>
      <c r="AV660" s="11" t="e">
        <f>IF(('OddsRatio_working_3-way'!X660=0),0,'OddsRatio_working_3-way'!AP660)</f>
        <v>#VALUE!</v>
      </c>
      <c r="AW660" s="11" t="e">
        <f>IF(('OddsRatio_working_3-way'!X660=0),0,'OddsRatio_working_3-way'!AQ660)</f>
        <v>#VALUE!</v>
      </c>
    </row>
    <row r="661" spans="1:49">
      <c r="A661" s="4" t="str">
        <f>IF('True_Odds_Calculator_3-way'!A662="","",'True_Odds_Calculator_3-way'!A662)</f>
        <v/>
      </c>
      <c r="B661" s="4" t="str">
        <f>IF('True_Odds_Calculator_3-way'!B662="","",'True_Odds_Calculator_3-way'!B662)</f>
        <v/>
      </c>
      <c r="C661" s="4" t="str">
        <f>IF('True_Odds_Calculator_3-way'!C662="","",'True_Odds_Calculator_3-way'!C662)</f>
        <v/>
      </c>
      <c r="D661" s="9" t="e">
        <f t="shared" si="143"/>
        <v>#VALUE!</v>
      </c>
      <c r="E661" s="9" t="e">
        <f t="shared" si="144"/>
        <v>#VALUE!</v>
      </c>
      <c r="F661" s="9" t="e">
        <f t="shared" si="145"/>
        <v>#VALUE!</v>
      </c>
      <c r="G661" s="9" t="str">
        <f t="shared" si="146"/>
        <v/>
      </c>
      <c r="H661" s="9" t="str">
        <f t="shared" si="147"/>
        <v/>
      </c>
      <c r="I661" s="9" t="str">
        <f t="shared" si="148"/>
        <v/>
      </c>
      <c r="J661" s="9" t="str">
        <f t="shared" si="149"/>
        <v/>
      </c>
      <c r="K661" s="11" t="e">
        <f t="shared" si="150"/>
        <v>#VALUE!</v>
      </c>
      <c r="L661" s="11" t="e">
        <f t="shared" si="151"/>
        <v>#VALUE!</v>
      </c>
      <c r="M661" s="11" t="e">
        <f t="shared" si="152"/>
        <v>#VALUE!</v>
      </c>
      <c r="N661" s="11" t="e">
        <f>'OddsRatio_working_3-way'!K661+'OddsRatio_working_3-way'!L661+'OddsRatio_working_3-way'!M661-('OddsRatio_working_3-way'!K661*'OddsRatio_working_3-way'!L661)-('OddsRatio_working_3-way'!K661*'OddsRatio_working_3-way'!M661)-('OddsRatio_working_3-way'!L661*'OddsRatio_working_3-way'!M661)+('OddsRatio_working_3-way'!K661*'OddsRatio_working_3-way'!L661*'OddsRatio_working_3-way'!M661)-1</f>
        <v>#VALUE!</v>
      </c>
      <c r="O661" s="11">
        <f>0</f>
        <v>0</v>
      </c>
      <c r="P661" s="11" t="e">
        <f>('OddsRatio_working_3-way'!K661*'OddsRatio_working_3-way'!L661)+('OddsRatio_working_3-way'!K661*'OddsRatio_working_3-way'!M661)+('OddsRatio_working_3-way'!L661*'OddsRatio_working_3-way'!M661)-(3*'OddsRatio_working_3-way'!K661*'OddsRatio_working_3-way'!L661*'OddsRatio_working_3-way'!M661)</f>
        <v>#VALUE!</v>
      </c>
      <c r="Q661" s="11" t="e">
        <f>2*'OddsRatio_working_3-way'!K661*'OddsRatio_working_3-way'!L661*'OddsRatio_working_3-way'!M661</f>
        <v>#VALUE!</v>
      </c>
      <c r="R661" s="11" t="e">
        <f t="shared" si="153"/>
        <v>#VALUE!</v>
      </c>
      <c r="S661" s="11" t="e">
        <f t="shared" si="154"/>
        <v>#VALUE!</v>
      </c>
      <c r="T661" s="11" t="e">
        <f t="shared" si="155"/>
        <v>#VALUE!</v>
      </c>
      <c r="U661" s="11" t="e">
        <f>'OddsRatio_working_3-way'!S661-'OddsRatio_working_3-way'!R661^2/3</f>
        <v>#VALUE!</v>
      </c>
      <c r="V661" s="11" t="e">
        <f>'OddsRatio_working_3-way'!S661*'OddsRatio_working_3-way'!R661/3-2*'OddsRatio_working_3-way'!R661^3/27-'OddsRatio_working_3-way'!T661</f>
        <v>#VALUE!</v>
      </c>
      <c r="W661" s="11" t="e">
        <f>'OddsRatio_working_3-way'!V661^2+4*'OddsRatio_working_3-way'!U661^3/27</f>
        <v>#VALUE!</v>
      </c>
      <c r="X661" s="11" t="e">
        <f>IF('OddsRatio_working_3-way'!W661&gt;0,IF(ABS('OddsRatio_working_3-way'!V661+SQRT('OddsRatio_working_3-way'!W661))/2&gt;0,ABS('OddsRatio_working_3-way'!V661+SQRT('OddsRatio_working_3-way'!W661))/2,ABS('OddsRatio_working_3-way'!V661-SQRT('OddsRatio_working_3-way'!W661))/2),SQRT(-'OddsRatio_working_3-way'!U661^3/27))</f>
        <v>#VALUE!</v>
      </c>
      <c r="Y661" s="11" t="e">
        <f>IF('OddsRatio_working_3-way'!W661&gt;=0,IF('OddsRatio_working_3-way'!V661+SQRT('OddsRatio_working_3-way'!W661)&gt;0,0,PI()),ACOS('OddsRatio_working_3-way'!V661/(2*'OddsRatio_working_3-way'!X661)))</f>
        <v>#VALUE!</v>
      </c>
      <c r="Z661" s="11" t="e">
        <f>'OddsRatio_working_3-way'!X661^(1/3)*COS('OddsRatio_working_3-way'!Y661/3)</f>
        <v>#VALUE!</v>
      </c>
      <c r="AA661" s="11" t="e">
        <f>'OddsRatio_working_3-way'!X661^(1/3)*COS(('OddsRatio_working_3-way'!Y661+2*PI())/3)</f>
        <v>#VALUE!</v>
      </c>
      <c r="AB661" s="11" t="e">
        <f>'OddsRatio_working_3-way'!X661^(1/3)*COS(('OddsRatio_working_3-way'!Y661+4*PI())/3)</f>
        <v>#VALUE!</v>
      </c>
      <c r="AC661" s="11" t="e">
        <f>'OddsRatio_working_3-way'!X661^(1/3)*SIN('OddsRatio_working_3-way'!Y661/3)</f>
        <v>#VALUE!</v>
      </c>
      <c r="AD661" s="11" t="e">
        <f>'OddsRatio_working_3-way'!X661^(1/3)*SIN(('OddsRatio_working_3-way'!Y661+2*PI())/3)</f>
        <v>#VALUE!</v>
      </c>
      <c r="AE661" s="11" t="e">
        <f>'OddsRatio_working_3-way'!X661^(1/3)*SIN(('OddsRatio_working_3-way'!Y661+4*PI())/3)</f>
        <v>#VALUE!</v>
      </c>
      <c r="AF661" s="11" t="e">
        <f>-'OddsRatio_working_3-way'!U661/(3*'OddsRatio_working_3-way'!X661^(1/3))*COS(('OddsRatio_working_3-way'!Y661)/3)</f>
        <v>#VALUE!</v>
      </c>
      <c r="AG661" s="11" t="e">
        <f>-'OddsRatio_working_3-way'!U661/(3*'OddsRatio_working_3-way'!X661^(1/3))*COS(('OddsRatio_working_3-way'!Y661+2*PI())/3)</f>
        <v>#VALUE!</v>
      </c>
      <c r="AH661" s="11" t="e">
        <f>-'OddsRatio_working_3-way'!U661/(3*'OddsRatio_working_3-way'!X661^(1/3))*COS(('OddsRatio_working_3-way'!Y661+4*PI())/3)</f>
        <v>#VALUE!</v>
      </c>
      <c r="AI661" s="11" t="e">
        <f>'OddsRatio_working_3-way'!U661/(3*'OddsRatio_working_3-way'!X661^(1/3))*SIN(('OddsRatio_working_3-way'!Y661)/3)</f>
        <v>#VALUE!</v>
      </c>
      <c r="AJ661" s="11" t="e">
        <f>'OddsRatio_working_3-way'!U661/(3*'OddsRatio_working_3-way'!X661^(1/3))*SIN(('OddsRatio_working_3-way'!Y661+2*PI())/3)</f>
        <v>#VALUE!</v>
      </c>
      <c r="AK661" s="11" t="e">
        <f>'OddsRatio_working_3-way'!U661/(3*'OddsRatio_working_3-way'!X661^(1/3))*SIN(('OddsRatio_working_3-way'!Y661+4*PI())/3)</f>
        <v>#VALUE!</v>
      </c>
      <c r="AL661" s="11" t="e">
        <f>'OddsRatio_working_3-way'!Z661+'OddsRatio_working_3-way'!AF661</f>
        <v>#VALUE!</v>
      </c>
      <c r="AM661" s="11" t="e">
        <f>'OddsRatio_working_3-way'!AA661+'OddsRatio_working_3-way'!AG661</f>
        <v>#VALUE!</v>
      </c>
      <c r="AN661" s="11" t="e">
        <f>'OddsRatio_working_3-way'!AB661+'OddsRatio_working_3-way'!AH661</f>
        <v>#VALUE!</v>
      </c>
      <c r="AO661" s="11" t="e">
        <f>'OddsRatio_working_3-way'!AC661+'OddsRatio_working_3-way'!AI661</f>
        <v>#VALUE!</v>
      </c>
      <c r="AP661" s="11" t="e">
        <f>'OddsRatio_working_3-way'!AD661+'OddsRatio_working_3-way'!AJ661</f>
        <v>#VALUE!</v>
      </c>
      <c r="AQ661" s="11" t="e">
        <f>'OddsRatio_working_3-way'!AE661+'OddsRatio_working_3-way'!AK661</f>
        <v>#VALUE!</v>
      </c>
      <c r="AR661" s="10" t="str">
        <f>IF(A661="","",IF(('OddsRatio_working_3-way'!X661=0),IF(Q661&gt;0,-Q661^(1/3),(-Q661)^(1/3)),'OddsRatio_working_3-way'!AL661-'OddsRatio_working_3-way'!R661/3))</f>
        <v/>
      </c>
      <c r="AS661" s="11" t="e">
        <f>IF(('OddsRatio_working_3-way'!X661=0),IF(Q661&gt;0,-Q661^(1/3),(-Q661)^(1/3)),'OddsRatio_working_3-way'!AM661-'OddsRatio_working_3-way'!R661/3)</f>
        <v>#VALUE!</v>
      </c>
      <c r="AT661" s="11" t="e">
        <f>IF(('OddsRatio_working_3-way'!X661=0),IF(Q661&gt;0,-Q661^(1/3),(-Q661)^(1/3)),'OddsRatio_working_3-way'!AN661-'OddsRatio_working_3-way'!R661/3)</f>
        <v>#VALUE!</v>
      </c>
      <c r="AU661" s="11" t="e">
        <f>IF(('OddsRatio_working_3-way'!X661=0),0,'OddsRatio_working_3-way'!AO661)</f>
        <v>#VALUE!</v>
      </c>
      <c r="AV661" s="11" t="e">
        <f>IF(('OddsRatio_working_3-way'!X661=0),0,'OddsRatio_working_3-way'!AP661)</f>
        <v>#VALUE!</v>
      </c>
      <c r="AW661" s="11" t="e">
        <f>IF(('OddsRatio_working_3-way'!X661=0),0,'OddsRatio_working_3-way'!AQ661)</f>
        <v>#VALUE!</v>
      </c>
    </row>
    <row r="662" spans="1:49">
      <c r="A662" s="4" t="str">
        <f>IF('True_Odds_Calculator_3-way'!A663="","",'True_Odds_Calculator_3-way'!A663)</f>
        <v/>
      </c>
      <c r="B662" s="4" t="str">
        <f>IF('True_Odds_Calculator_3-way'!B663="","",'True_Odds_Calculator_3-way'!B663)</f>
        <v/>
      </c>
      <c r="C662" s="4" t="str">
        <f>IF('True_Odds_Calculator_3-way'!C663="","",'True_Odds_Calculator_3-way'!C663)</f>
        <v/>
      </c>
      <c r="D662" s="9" t="e">
        <f t="shared" si="143"/>
        <v>#VALUE!</v>
      </c>
      <c r="E662" s="9" t="e">
        <f t="shared" si="144"/>
        <v>#VALUE!</v>
      </c>
      <c r="F662" s="9" t="e">
        <f t="shared" si="145"/>
        <v>#VALUE!</v>
      </c>
      <c r="G662" s="9" t="str">
        <f t="shared" si="146"/>
        <v/>
      </c>
      <c r="H662" s="9" t="str">
        <f t="shared" si="147"/>
        <v/>
      </c>
      <c r="I662" s="9" t="str">
        <f t="shared" si="148"/>
        <v/>
      </c>
      <c r="J662" s="9" t="str">
        <f t="shared" si="149"/>
        <v/>
      </c>
      <c r="K662" s="11" t="e">
        <f t="shared" si="150"/>
        <v>#VALUE!</v>
      </c>
      <c r="L662" s="11" t="e">
        <f t="shared" si="151"/>
        <v>#VALUE!</v>
      </c>
      <c r="M662" s="11" t="e">
        <f t="shared" si="152"/>
        <v>#VALUE!</v>
      </c>
      <c r="N662" s="11" t="e">
        <f>'OddsRatio_working_3-way'!K662+'OddsRatio_working_3-way'!L662+'OddsRatio_working_3-way'!M662-('OddsRatio_working_3-way'!K662*'OddsRatio_working_3-way'!L662)-('OddsRatio_working_3-way'!K662*'OddsRatio_working_3-way'!M662)-('OddsRatio_working_3-way'!L662*'OddsRatio_working_3-way'!M662)+('OddsRatio_working_3-way'!K662*'OddsRatio_working_3-way'!L662*'OddsRatio_working_3-way'!M662)-1</f>
        <v>#VALUE!</v>
      </c>
      <c r="O662" s="11">
        <f>0</f>
        <v>0</v>
      </c>
      <c r="P662" s="11" t="e">
        <f>('OddsRatio_working_3-way'!K662*'OddsRatio_working_3-way'!L662)+('OddsRatio_working_3-way'!K662*'OddsRatio_working_3-way'!M662)+('OddsRatio_working_3-way'!L662*'OddsRatio_working_3-way'!M662)-(3*'OddsRatio_working_3-way'!K662*'OddsRatio_working_3-way'!L662*'OddsRatio_working_3-way'!M662)</f>
        <v>#VALUE!</v>
      </c>
      <c r="Q662" s="11" t="e">
        <f>2*'OddsRatio_working_3-way'!K662*'OddsRatio_working_3-way'!L662*'OddsRatio_working_3-way'!M662</f>
        <v>#VALUE!</v>
      </c>
      <c r="R662" s="11" t="e">
        <f t="shared" si="153"/>
        <v>#VALUE!</v>
      </c>
      <c r="S662" s="11" t="e">
        <f t="shared" si="154"/>
        <v>#VALUE!</v>
      </c>
      <c r="T662" s="11" t="e">
        <f t="shared" si="155"/>
        <v>#VALUE!</v>
      </c>
      <c r="U662" s="11" t="e">
        <f>'OddsRatio_working_3-way'!S662-'OddsRatio_working_3-way'!R662^2/3</f>
        <v>#VALUE!</v>
      </c>
      <c r="V662" s="11" t="e">
        <f>'OddsRatio_working_3-way'!S662*'OddsRatio_working_3-way'!R662/3-2*'OddsRatio_working_3-way'!R662^3/27-'OddsRatio_working_3-way'!T662</f>
        <v>#VALUE!</v>
      </c>
      <c r="W662" s="11" t="e">
        <f>'OddsRatio_working_3-way'!V662^2+4*'OddsRatio_working_3-way'!U662^3/27</f>
        <v>#VALUE!</v>
      </c>
      <c r="X662" s="11" t="e">
        <f>IF('OddsRatio_working_3-way'!W662&gt;0,IF(ABS('OddsRatio_working_3-way'!V662+SQRT('OddsRatio_working_3-way'!W662))/2&gt;0,ABS('OddsRatio_working_3-way'!V662+SQRT('OddsRatio_working_3-way'!W662))/2,ABS('OddsRatio_working_3-way'!V662-SQRT('OddsRatio_working_3-way'!W662))/2),SQRT(-'OddsRatio_working_3-way'!U662^3/27))</f>
        <v>#VALUE!</v>
      </c>
      <c r="Y662" s="11" t="e">
        <f>IF('OddsRatio_working_3-way'!W662&gt;=0,IF('OddsRatio_working_3-way'!V662+SQRT('OddsRatio_working_3-way'!W662)&gt;0,0,PI()),ACOS('OddsRatio_working_3-way'!V662/(2*'OddsRatio_working_3-way'!X662)))</f>
        <v>#VALUE!</v>
      </c>
      <c r="Z662" s="11" t="e">
        <f>'OddsRatio_working_3-way'!X662^(1/3)*COS('OddsRatio_working_3-way'!Y662/3)</f>
        <v>#VALUE!</v>
      </c>
      <c r="AA662" s="11" t="e">
        <f>'OddsRatio_working_3-way'!X662^(1/3)*COS(('OddsRatio_working_3-way'!Y662+2*PI())/3)</f>
        <v>#VALUE!</v>
      </c>
      <c r="AB662" s="11" t="e">
        <f>'OddsRatio_working_3-way'!X662^(1/3)*COS(('OddsRatio_working_3-way'!Y662+4*PI())/3)</f>
        <v>#VALUE!</v>
      </c>
      <c r="AC662" s="11" t="e">
        <f>'OddsRatio_working_3-way'!X662^(1/3)*SIN('OddsRatio_working_3-way'!Y662/3)</f>
        <v>#VALUE!</v>
      </c>
      <c r="AD662" s="11" t="e">
        <f>'OddsRatio_working_3-way'!X662^(1/3)*SIN(('OddsRatio_working_3-way'!Y662+2*PI())/3)</f>
        <v>#VALUE!</v>
      </c>
      <c r="AE662" s="11" t="e">
        <f>'OddsRatio_working_3-way'!X662^(1/3)*SIN(('OddsRatio_working_3-way'!Y662+4*PI())/3)</f>
        <v>#VALUE!</v>
      </c>
      <c r="AF662" s="11" t="e">
        <f>-'OddsRatio_working_3-way'!U662/(3*'OddsRatio_working_3-way'!X662^(1/3))*COS(('OddsRatio_working_3-way'!Y662)/3)</f>
        <v>#VALUE!</v>
      </c>
      <c r="AG662" s="11" t="e">
        <f>-'OddsRatio_working_3-way'!U662/(3*'OddsRatio_working_3-way'!X662^(1/3))*COS(('OddsRatio_working_3-way'!Y662+2*PI())/3)</f>
        <v>#VALUE!</v>
      </c>
      <c r="AH662" s="11" t="e">
        <f>-'OddsRatio_working_3-way'!U662/(3*'OddsRatio_working_3-way'!X662^(1/3))*COS(('OddsRatio_working_3-way'!Y662+4*PI())/3)</f>
        <v>#VALUE!</v>
      </c>
      <c r="AI662" s="11" t="e">
        <f>'OddsRatio_working_3-way'!U662/(3*'OddsRatio_working_3-way'!X662^(1/3))*SIN(('OddsRatio_working_3-way'!Y662)/3)</f>
        <v>#VALUE!</v>
      </c>
      <c r="AJ662" s="11" t="e">
        <f>'OddsRatio_working_3-way'!U662/(3*'OddsRatio_working_3-way'!X662^(1/3))*SIN(('OddsRatio_working_3-way'!Y662+2*PI())/3)</f>
        <v>#VALUE!</v>
      </c>
      <c r="AK662" s="11" t="e">
        <f>'OddsRatio_working_3-way'!U662/(3*'OddsRatio_working_3-way'!X662^(1/3))*SIN(('OddsRatio_working_3-way'!Y662+4*PI())/3)</f>
        <v>#VALUE!</v>
      </c>
      <c r="AL662" s="11" t="e">
        <f>'OddsRatio_working_3-way'!Z662+'OddsRatio_working_3-way'!AF662</f>
        <v>#VALUE!</v>
      </c>
      <c r="AM662" s="11" t="e">
        <f>'OddsRatio_working_3-way'!AA662+'OddsRatio_working_3-way'!AG662</f>
        <v>#VALUE!</v>
      </c>
      <c r="AN662" s="11" t="e">
        <f>'OddsRatio_working_3-way'!AB662+'OddsRatio_working_3-way'!AH662</f>
        <v>#VALUE!</v>
      </c>
      <c r="AO662" s="11" t="e">
        <f>'OddsRatio_working_3-way'!AC662+'OddsRatio_working_3-way'!AI662</f>
        <v>#VALUE!</v>
      </c>
      <c r="AP662" s="11" t="e">
        <f>'OddsRatio_working_3-way'!AD662+'OddsRatio_working_3-way'!AJ662</f>
        <v>#VALUE!</v>
      </c>
      <c r="AQ662" s="11" t="e">
        <f>'OddsRatio_working_3-way'!AE662+'OddsRatio_working_3-way'!AK662</f>
        <v>#VALUE!</v>
      </c>
      <c r="AR662" s="10" t="str">
        <f>IF(A662="","",IF(('OddsRatio_working_3-way'!X662=0),IF(Q662&gt;0,-Q662^(1/3),(-Q662)^(1/3)),'OddsRatio_working_3-way'!AL662-'OddsRatio_working_3-way'!R662/3))</f>
        <v/>
      </c>
      <c r="AS662" s="11" t="e">
        <f>IF(('OddsRatio_working_3-way'!X662=0),IF(Q662&gt;0,-Q662^(1/3),(-Q662)^(1/3)),'OddsRatio_working_3-way'!AM662-'OddsRatio_working_3-way'!R662/3)</f>
        <v>#VALUE!</v>
      </c>
      <c r="AT662" s="11" t="e">
        <f>IF(('OddsRatio_working_3-way'!X662=0),IF(Q662&gt;0,-Q662^(1/3),(-Q662)^(1/3)),'OddsRatio_working_3-way'!AN662-'OddsRatio_working_3-way'!R662/3)</f>
        <v>#VALUE!</v>
      </c>
      <c r="AU662" s="11" t="e">
        <f>IF(('OddsRatio_working_3-way'!X662=0),0,'OddsRatio_working_3-way'!AO662)</f>
        <v>#VALUE!</v>
      </c>
      <c r="AV662" s="11" t="e">
        <f>IF(('OddsRatio_working_3-way'!X662=0),0,'OddsRatio_working_3-way'!AP662)</f>
        <v>#VALUE!</v>
      </c>
      <c r="AW662" s="11" t="e">
        <f>IF(('OddsRatio_working_3-way'!X662=0),0,'OddsRatio_working_3-way'!AQ662)</f>
        <v>#VALUE!</v>
      </c>
    </row>
    <row r="663" spans="1:49">
      <c r="A663" s="4" t="str">
        <f>IF('True_Odds_Calculator_3-way'!A664="","",'True_Odds_Calculator_3-way'!A664)</f>
        <v/>
      </c>
      <c r="B663" s="4" t="str">
        <f>IF('True_Odds_Calculator_3-way'!B664="","",'True_Odds_Calculator_3-way'!B664)</f>
        <v/>
      </c>
      <c r="C663" s="4" t="str">
        <f>IF('True_Odds_Calculator_3-way'!C664="","",'True_Odds_Calculator_3-way'!C664)</f>
        <v/>
      </c>
      <c r="D663" s="9" t="e">
        <f t="shared" si="143"/>
        <v>#VALUE!</v>
      </c>
      <c r="E663" s="9" t="e">
        <f t="shared" si="144"/>
        <v>#VALUE!</v>
      </c>
      <c r="F663" s="9" t="e">
        <f t="shared" si="145"/>
        <v>#VALUE!</v>
      </c>
      <c r="G663" s="9" t="str">
        <f t="shared" si="146"/>
        <v/>
      </c>
      <c r="H663" s="9" t="str">
        <f t="shared" si="147"/>
        <v/>
      </c>
      <c r="I663" s="9" t="str">
        <f t="shared" si="148"/>
        <v/>
      </c>
      <c r="J663" s="9" t="str">
        <f t="shared" si="149"/>
        <v/>
      </c>
      <c r="K663" s="11" t="e">
        <f t="shared" si="150"/>
        <v>#VALUE!</v>
      </c>
      <c r="L663" s="11" t="e">
        <f t="shared" si="151"/>
        <v>#VALUE!</v>
      </c>
      <c r="M663" s="11" t="e">
        <f t="shared" si="152"/>
        <v>#VALUE!</v>
      </c>
      <c r="N663" s="11" t="e">
        <f>'OddsRatio_working_3-way'!K663+'OddsRatio_working_3-way'!L663+'OddsRatio_working_3-way'!M663-('OddsRatio_working_3-way'!K663*'OddsRatio_working_3-way'!L663)-('OddsRatio_working_3-way'!K663*'OddsRatio_working_3-way'!M663)-('OddsRatio_working_3-way'!L663*'OddsRatio_working_3-way'!M663)+('OddsRatio_working_3-way'!K663*'OddsRatio_working_3-way'!L663*'OddsRatio_working_3-way'!M663)-1</f>
        <v>#VALUE!</v>
      </c>
      <c r="O663" s="11">
        <f>0</f>
        <v>0</v>
      </c>
      <c r="P663" s="11" t="e">
        <f>('OddsRatio_working_3-way'!K663*'OddsRatio_working_3-way'!L663)+('OddsRatio_working_3-way'!K663*'OddsRatio_working_3-way'!M663)+('OddsRatio_working_3-way'!L663*'OddsRatio_working_3-way'!M663)-(3*'OddsRatio_working_3-way'!K663*'OddsRatio_working_3-way'!L663*'OddsRatio_working_3-way'!M663)</f>
        <v>#VALUE!</v>
      </c>
      <c r="Q663" s="11" t="e">
        <f>2*'OddsRatio_working_3-way'!K663*'OddsRatio_working_3-way'!L663*'OddsRatio_working_3-way'!M663</f>
        <v>#VALUE!</v>
      </c>
      <c r="R663" s="11" t="e">
        <f t="shared" si="153"/>
        <v>#VALUE!</v>
      </c>
      <c r="S663" s="11" t="e">
        <f t="shared" si="154"/>
        <v>#VALUE!</v>
      </c>
      <c r="T663" s="11" t="e">
        <f t="shared" si="155"/>
        <v>#VALUE!</v>
      </c>
      <c r="U663" s="11" t="e">
        <f>'OddsRatio_working_3-way'!S663-'OddsRatio_working_3-way'!R663^2/3</f>
        <v>#VALUE!</v>
      </c>
      <c r="V663" s="11" t="e">
        <f>'OddsRatio_working_3-way'!S663*'OddsRatio_working_3-way'!R663/3-2*'OddsRatio_working_3-way'!R663^3/27-'OddsRatio_working_3-way'!T663</f>
        <v>#VALUE!</v>
      </c>
      <c r="W663" s="11" t="e">
        <f>'OddsRatio_working_3-way'!V663^2+4*'OddsRatio_working_3-way'!U663^3/27</f>
        <v>#VALUE!</v>
      </c>
      <c r="X663" s="11" t="e">
        <f>IF('OddsRatio_working_3-way'!W663&gt;0,IF(ABS('OddsRatio_working_3-way'!V663+SQRT('OddsRatio_working_3-way'!W663))/2&gt;0,ABS('OddsRatio_working_3-way'!V663+SQRT('OddsRatio_working_3-way'!W663))/2,ABS('OddsRatio_working_3-way'!V663-SQRT('OddsRatio_working_3-way'!W663))/2),SQRT(-'OddsRatio_working_3-way'!U663^3/27))</f>
        <v>#VALUE!</v>
      </c>
      <c r="Y663" s="11" t="e">
        <f>IF('OddsRatio_working_3-way'!W663&gt;=0,IF('OddsRatio_working_3-way'!V663+SQRT('OddsRatio_working_3-way'!W663)&gt;0,0,PI()),ACOS('OddsRatio_working_3-way'!V663/(2*'OddsRatio_working_3-way'!X663)))</f>
        <v>#VALUE!</v>
      </c>
      <c r="Z663" s="11" t="e">
        <f>'OddsRatio_working_3-way'!X663^(1/3)*COS('OddsRatio_working_3-way'!Y663/3)</f>
        <v>#VALUE!</v>
      </c>
      <c r="AA663" s="11" t="e">
        <f>'OddsRatio_working_3-way'!X663^(1/3)*COS(('OddsRatio_working_3-way'!Y663+2*PI())/3)</f>
        <v>#VALUE!</v>
      </c>
      <c r="AB663" s="11" t="e">
        <f>'OddsRatio_working_3-way'!X663^(1/3)*COS(('OddsRatio_working_3-way'!Y663+4*PI())/3)</f>
        <v>#VALUE!</v>
      </c>
      <c r="AC663" s="11" t="e">
        <f>'OddsRatio_working_3-way'!X663^(1/3)*SIN('OddsRatio_working_3-way'!Y663/3)</f>
        <v>#VALUE!</v>
      </c>
      <c r="AD663" s="11" t="e">
        <f>'OddsRatio_working_3-way'!X663^(1/3)*SIN(('OddsRatio_working_3-way'!Y663+2*PI())/3)</f>
        <v>#VALUE!</v>
      </c>
      <c r="AE663" s="11" t="e">
        <f>'OddsRatio_working_3-way'!X663^(1/3)*SIN(('OddsRatio_working_3-way'!Y663+4*PI())/3)</f>
        <v>#VALUE!</v>
      </c>
      <c r="AF663" s="11" t="e">
        <f>-'OddsRatio_working_3-way'!U663/(3*'OddsRatio_working_3-way'!X663^(1/3))*COS(('OddsRatio_working_3-way'!Y663)/3)</f>
        <v>#VALUE!</v>
      </c>
      <c r="AG663" s="11" t="e">
        <f>-'OddsRatio_working_3-way'!U663/(3*'OddsRatio_working_3-way'!X663^(1/3))*COS(('OddsRatio_working_3-way'!Y663+2*PI())/3)</f>
        <v>#VALUE!</v>
      </c>
      <c r="AH663" s="11" t="e">
        <f>-'OddsRatio_working_3-way'!U663/(3*'OddsRatio_working_3-way'!X663^(1/3))*COS(('OddsRatio_working_3-way'!Y663+4*PI())/3)</f>
        <v>#VALUE!</v>
      </c>
      <c r="AI663" s="11" t="e">
        <f>'OddsRatio_working_3-way'!U663/(3*'OddsRatio_working_3-way'!X663^(1/3))*SIN(('OddsRatio_working_3-way'!Y663)/3)</f>
        <v>#VALUE!</v>
      </c>
      <c r="AJ663" s="11" t="e">
        <f>'OddsRatio_working_3-way'!U663/(3*'OddsRatio_working_3-way'!X663^(1/3))*SIN(('OddsRatio_working_3-way'!Y663+2*PI())/3)</f>
        <v>#VALUE!</v>
      </c>
      <c r="AK663" s="11" t="e">
        <f>'OddsRatio_working_3-way'!U663/(3*'OddsRatio_working_3-way'!X663^(1/3))*SIN(('OddsRatio_working_3-way'!Y663+4*PI())/3)</f>
        <v>#VALUE!</v>
      </c>
      <c r="AL663" s="11" t="e">
        <f>'OddsRatio_working_3-way'!Z663+'OddsRatio_working_3-way'!AF663</f>
        <v>#VALUE!</v>
      </c>
      <c r="AM663" s="11" t="e">
        <f>'OddsRatio_working_3-way'!AA663+'OddsRatio_working_3-way'!AG663</f>
        <v>#VALUE!</v>
      </c>
      <c r="AN663" s="11" t="e">
        <f>'OddsRatio_working_3-way'!AB663+'OddsRatio_working_3-way'!AH663</f>
        <v>#VALUE!</v>
      </c>
      <c r="AO663" s="11" t="e">
        <f>'OddsRatio_working_3-way'!AC663+'OddsRatio_working_3-way'!AI663</f>
        <v>#VALUE!</v>
      </c>
      <c r="AP663" s="11" t="e">
        <f>'OddsRatio_working_3-way'!AD663+'OddsRatio_working_3-way'!AJ663</f>
        <v>#VALUE!</v>
      </c>
      <c r="AQ663" s="11" t="e">
        <f>'OddsRatio_working_3-way'!AE663+'OddsRatio_working_3-way'!AK663</f>
        <v>#VALUE!</v>
      </c>
      <c r="AR663" s="10" t="str">
        <f>IF(A663="","",IF(('OddsRatio_working_3-way'!X663=0),IF(Q663&gt;0,-Q663^(1/3),(-Q663)^(1/3)),'OddsRatio_working_3-way'!AL663-'OddsRatio_working_3-way'!R663/3))</f>
        <v/>
      </c>
      <c r="AS663" s="11" t="e">
        <f>IF(('OddsRatio_working_3-way'!X663=0),IF(Q663&gt;0,-Q663^(1/3),(-Q663)^(1/3)),'OddsRatio_working_3-way'!AM663-'OddsRatio_working_3-way'!R663/3)</f>
        <v>#VALUE!</v>
      </c>
      <c r="AT663" s="11" t="e">
        <f>IF(('OddsRatio_working_3-way'!X663=0),IF(Q663&gt;0,-Q663^(1/3),(-Q663)^(1/3)),'OddsRatio_working_3-way'!AN663-'OddsRatio_working_3-way'!R663/3)</f>
        <v>#VALUE!</v>
      </c>
      <c r="AU663" s="11" t="e">
        <f>IF(('OddsRatio_working_3-way'!X663=0),0,'OddsRatio_working_3-way'!AO663)</f>
        <v>#VALUE!</v>
      </c>
      <c r="AV663" s="11" t="e">
        <f>IF(('OddsRatio_working_3-way'!X663=0),0,'OddsRatio_working_3-way'!AP663)</f>
        <v>#VALUE!</v>
      </c>
      <c r="AW663" s="11" t="e">
        <f>IF(('OddsRatio_working_3-way'!X663=0),0,'OddsRatio_working_3-way'!AQ663)</f>
        <v>#VALUE!</v>
      </c>
    </row>
    <row r="664" spans="1:49">
      <c r="A664" s="4" t="str">
        <f>IF('True_Odds_Calculator_3-way'!A665="","",'True_Odds_Calculator_3-way'!A665)</f>
        <v/>
      </c>
      <c r="B664" s="4" t="str">
        <f>IF('True_Odds_Calculator_3-way'!B665="","",'True_Odds_Calculator_3-way'!B665)</f>
        <v/>
      </c>
      <c r="C664" s="4" t="str">
        <f>IF('True_Odds_Calculator_3-way'!C665="","",'True_Odds_Calculator_3-way'!C665)</f>
        <v/>
      </c>
      <c r="D664" s="9" t="e">
        <f t="shared" si="143"/>
        <v>#VALUE!</v>
      </c>
      <c r="E664" s="9" t="e">
        <f t="shared" si="144"/>
        <v>#VALUE!</v>
      </c>
      <c r="F664" s="9" t="e">
        <f t="shared" si="145"/>
        <v>#VALUE!</v>
      </c>
      <c r="G664" s="9" t="str">
        <f t="shared" si="146"/>
        <v/>
      </c>
      <c r="H664" s="9" t="str">
        <f t="shared" si="147"/>
        <v/>
      </c>
      <c r="I664" s="9" t="str">
        <f t="shared" si="148"/>
        <v/>
      </c>
      <c r="J664" s="9" t="str">
        <f t="shared" si="149"/>
        <v/>
      </c>
      <c r="K664" s="11" t="e">
        <f t="shared" si="150"/>
        <v>#VALUE!</v>
      </c>
      <c r="L664" s="11" t="e">
        <f t="shared" si="151"/>
        <v>#VALUE!</v>
      </c>
      <c r="M664" s="11" t="e">
        <f t="shared" si="152"/>
        <v>#VALUE!</v>
      </c>
      <c r="N664" s="11" t="e">
        <f>'OddsRatio_working_3-way'!K664+'OddsRatio_working_3-way'!L664+'OddsRatio_working_3-way'!M664-('OddsRatio_working_3-way'!K664*'OddsRatio_working_3-way'!L664)-('OddsRatio_working_3-way'!K664*'OddsRatio_working_3-way'!M664)-('OddsRatio_working_3-way'!L664*'OddsRatio_working_3-way'!M664)+('OddsRatio_working_3-way'!K664*'OddsRatio_working_3-way'!L664*'OddsRatio_working_3-way'!M664)-1</f>
        <v>#VALUE!</v>
      </c>
      <c r="O664" s="11">
        <f>0</f>
        <v>0</v>
      </c>
      <c r="P664" s="11" t="e">
        <f>('OddsRatio_working_3-way'!K664*'OddsRatio_working_3-way'!L664)+('OddsRatio_working_3-way'!K664*'OddsRatio_working_3-way'!M664)+('OddsRatio_working_3-way'!L664*'OddsRatio_working_3-way'!M664)-(3*'OddsRatio_working_3-way'!K664*'OddsRatio_working_3-way'!L664*'OddsRatio_working_3-way'!M664)</f>
        <v>#VALUE!</v>
      </c>
      <c r="Q664" s="11" t="e">
        <f>2*'OddsRatio_working_3-way'!K664*'OddsRatio_working_3-way'!L664*'OddsRatio_working_3-way'!M664</f>
        <v>#VALUE!</v>
      </c>
      <c r="R664" s="11" t="e">
        <f t="shared" si="153"/>
        <v>#VALUE!</v>
      </c>
      <c r="S664" s="11" t="e">
        <f t="shared" si="154"/>
        <v>#VALUE!</v>
      </c>
      <c r="T664" s="11" t="e">
        <f t="shared" si="155"/>
        <v>#VALUE!</v>
      </c>
      <c r="U664" s="11" t="e">
        <f>'OddsRatio_working_3-way'!S664-'OddsRatio_working_3-way'!R664^2/3</f>
        <v>#VALUE!</v>
      </c>
      <c r="V664" s="11" t="e">
        <f>'OddsRatio_working_3-way'!S664*'OddsRatio_working_3-way'!R664/3-2*'OddsRatio_working_3-way'!R664^3/27-'OddsRatio_working_3-way'!T664</f>
        <v>#VALUE!</v>
      </c>
      <c r="W664" s="11" t="e">
        <f>'OddsRatio_working_3-way'!V664^2+4*'OddsRatio_working_3-way'!U664^3/27</f>
        <v>#VALUE!</v>
      </c>
      <c r="X664" s="11" t="e">
        <f>IF('OddsRatio_working_3-way'!W664&gt;0,IF(ABS('OddsRatio_working_3-way'!V664+SQRT('OddsRatio_working_3-way'!W664))/2&gt;0,ABS('OddsRatio_working_3-way'!V664+SQRT('OddsRatio_working_3-way'!W664))/2,ABS('OddsRatio_working_3-way'!V664-SQRT('OddsRatio_working_3-way'!W664))/2),SQRT(-'OddsRatio_working_3-way'!U664^3/27))</f>
        <v>#VALUE!</v>
      </c>
      <c r="Y664" s="11" t="e">
        <f>IF('OddsRatio_working_3-way'!W664&gt;=0,IF('OddsRatio_working_3-way'!V664+SQRT('OddsRatio_working_3-way'!W664)&gt;0,0,PI()),ACOS('OddsRatio_working_3-way'!V664/(2*'OddsRatio_working_3-way'!X664)))</f>
        <v>#VALUE!</v>
      </c>
      <c r="Z664" s="11" t="e">
        <f>'OddsRatio_working_3-way'!X664^(1/3)*COS('OddsRatio_working_3-way'!Y664/3)</f>
        <v>#VALUE!</v>
      </c>
      <c r="AA664" s="11" t="e">
        <f>'OddsRatio_working_3-way'!X664^(1/3)*COS(('OddsRatio_working_3-way'!Y664+2*PI())/3)</f>
        <v>#VALUE!</v>
      </c>
      <c r="AB664" s="11" t="e">
        <f>'OddsRatio_working_3-way'!X664^(1/3)*COS(('OddsRatio_working_3-way'!Y664+4*PI())/3)</f>
        <v>#VALUE!</v>
      </c>
      <c r="AC664" s="11" t="e">
        <f>'OddsRatio_working_3-way'!X664^(1/3)*SIN('OddsRatio_working_3-way'!Y664/3)</f>
        <v>#VALUE!</v>
      </c>
      <c r="AD664" s="11" t="e">
        <f>'OddsRatio_working_3-way'!X664^(1/3)*SIN(('OddsRatio_working_3-way'!Y664+2*PI())/3)</f>
        <v>#VALUE!</v>
      </c>
      <c r="AE664" s="11" t="e">
        <f>'OddsRatio_working_3-way'!X664^(1/3)*SIN(('OddsRatio_working_3-way'!Y664+4*PI())/3)</f>
        <v>#VALUE!</v>
      </c>
      <c r="AF664" s="11" t="e">
        <f>-'OddsRatio_working_3-way'!U664/(3*'OddsRatio_working_3-way'!X664^(1/3))*COS(('OddsRatio_working_3-way'!Y664)/3)</f>
        <v>#VALUE!</v>
      </c>
      <c r="AG664" s="11" t="e">
        <f>-'OddsRatio_working_3-way'!U664/(3*'OddsRatio_working_3-way'!X664^(1/3))*COS(('OddsRatio_working_3-way'!Y664+2*PI())/3)</f>
        <v>#VALUE!</v>
      </c>
      <c r="AH664" s="11" t="e">
        <f>-'OddsRatio_working_3-way'!U664/(3*'OddsRatio_working_3-way'!X664^(1/3))*COS(('OddsRatio_working_3-way'!Y664+4*PI())/3)</f>
        <v>#VALUE!</v>
      </c>
      <c r="AI664" s="11" t="e">
        <f>'OddsRatio_working_3-way'!U664/(3*'OddsRatio_working_3-way'!X664^(1/3))*SIN(('OddsRatio_working_3-way'!Y664)/3)</f>
        <v>#VALUE!</v>
      </c>
      <c r="AJ664" s="11" t="e">
        <f>'OddsRatio_working_3-way'!U664/(3*'OddsRatio_working_3-way'!X664^(1/3))*SIN(('OddsRatio_working_3-way'!Y664+2*PI())/3)</f>
        <v>#VALUE!</v>
      </c>
      <c r="AK664" s="11" t="e">
        <f>'OddsRatio_working_3-way'!U664/(3*'OddsRatio_working_3-way'!X664^(1/3))*SIN(('OddsRatio_working_3-way'!Y664+4*PI())/3)</f>
        <v>#VALUE!</v>
      </c>
      <c r="AL664" s="11" t="e">
        <f>'OddsRatio_working_3-way'!Z664+'OddsRatio_working_3-way'!AF664</f>
        <v>#VALUE!</v>
      </c>
      <c r="AM664" s="11" t="e">
        <f>'OddsRatio_working_3-way'!AA664+'OddsRatio_working_3-way'!AG664</f>
        <v>#VALUE!</v>
      </c>
      <c r="AN664" s="11" t="e">
        <f>'OddsRatio_working_3-way'!AB664+'OddsRatio_working_3-way'!AH664</f>
        <v>#VALUE!</v>
      </c>
      <c r="AO664" s="11" t="e">
        <f>'OddsRatio_working_3-way'!AC664+'OddsRatio_working_3-way'!AI664</f>
        <v>#VALUE!</v>
      </c>
      <c r="AP664" s="11" t="e">
        <f>'OddsRatio_working_3-way'!AD664+'OddsRatio_working_3-way'!AJ664</f>
        <v>#VALUE!</v>
      </c>
      <c r="AQ664" s="11" t="e">
        <f>'OddsRatio_working_3-way'!AE664+'OddsRatio_working_3-way'!AK664</f>
        <v>#VALUE!</v>
      </c>
      <c r="AR664" s="10" t="str">
        <f>IF(A664="","",IF(('OddsRatio_working_3-way'!X664=0),IF(Q664&gt;0,-Q664^(1/3),(-Q664)^(1/3)),'OddsRatio_working_3-way'!AL664-'OddsRatio_working_3-way'!R664/3))</f>
        <v/>
      </c>
      <c r="AS664" s="11" t="e">
        <f>IF(('OddsRatio_working_3-way'!X664=0),IF(Q664&gt;0,-Q664^(1/3),(-Q664)^(1/3)),'OddsRatio_working_3-way'!AM664-'OddsRatio_working_3-way'!R664/3)</f>
        <v>#VALUE!</v>
      </c>
      <c r="AT664" s="11" t="e">
        <f>IF(('OddsRatio_working_3-way'!X664=0),IF(Q664&gt;0,-Q664^(1/3),(-Q664)^(1/3)),'OddsRatio_working_3-way'!AN664-'OddsRatio_working_3-way'!R664/3)</f>
        <v>#VALUE!</v>
      </c>
      <c r="AU664" s="11" t="e">
        <f>IF(('OddsRatio_working_3-way'!X664=0),0,'OddsRatio_working_3-way'!AO664)</f>
        <v>#VALUE!</v>
      </c>
      <c r="AV664" s="11" t="e">
        <f>IF(('OddsRatio_working_3-way'!X664=0),0,'OddsRatio_working_3-way'!AP664)</f>
        <v>#VALUE!</v>
      </c>
      <c r="AW664" s="11" t="e">
        <f>IF(('OddsRatio_working_3-way'!X664=0),0,'OddsRatio_working_3-way'!AQ664)</f>
        <v>#VALUE!</v>
      </c>
    </row>
    <row r="665" spans="1:49">
      <c r="A665" s="4" t="str">
        <f>IF('True_Odds_Calculator_3-way'!A666="","",'True_Odds_Calculator_3-way'!A666)</f>
        <v/>
      </c>
      <c r="B665" s="4" t="str">
        <f>IF('True_Odds_Calculator_3-way'!B666="","",'True_Odds_Calculator_3-way'!B666)</f>
        <v/>
      </c>
      <c r="C665" s="4" t="str">
        <f>IF('True_Odds_Calculator_3-way'!C666="","",'True_Odds_Calculator_3-way'!C666)</f>
        <v/>
      </c>
      <c r="D665" s="9" t="e">
        <f t="shared" si="143"/>
        <v>#VALUE!</v>
      </c>
      <c r="E665" s="9" t="e">
        <f t="shared" si="144"/>
        <v>#VALUE!</v>
      </c>
      <c r="F665" s="9" t="e">
        <f t="shared" si="145"/>
        <v>#VALUE!</v>
      </c>
      <c r="G665" s="9" t="str">
        <f t="shared" si="146"/>
        <v/>
      </c>
      <c r="H665" s="9" t="str">
        <f t="shared" si="147"/>
        <v/>
      </c>
      <c r="I665" s="9" t="str">
        <f t="shared" si="148"/>
        <v/>
      </c>
      <c r="J665" s="9" t="str">
        <f t="shared" si="149"/>
        <v/>
      </c>
      <c r="K665" s="11" t="e">
        <f t="shared" si="150"/>
        <v>#VALUE!</v>
      </c>
      <c r="L665" s="11" t="e">
        <f t="shared" si="151"/>
        <v>#VALUE!</v>
      </c>
      <c r="M665" s="11" t="e">
        <f t="shared" si="152"/>
        <v>#VALUE!</v>
      </c>
      <c r="N665" s="11" t="e">
        <f>'OddsRatio_working_3-way'!K665+'OddsRatio_working_3-way'!L665+'OddsRatio_working_3-way'!M665-('OddsRatio_working_3-way'!K665*'OddsRatio_working_3-way'!L665)-('OddsRatio_working_3-way'!K665*'OddsRatio_working_3-way'!M665)-('OddsRatio_working_3-way'!L665*'OddsRatio_working_3-way'!M665)+('OddsRatio_working_3-way'!K665*'OddsRatio_working_3-way'!L665*'OddsRatio_working_3-way'!M665)-1</f>
        <v>#VALUE!</v>
      </c>
      <c r="O665" s="11">
        <f>0</f>
        <v>0</v>
      </c>
      <c r="P665" s="11" t="e">
        <f>('OddsRatio_working_3-way'!K665*'OddsRatio_working_3-way'!L665)+('OddsRatio_working_3-way'!K665*'OddsRatio_working_3-way'!M665)+('OddsRatio_working_3-way'!L665*'OddsRatio_working_3-way'!M665)-(3*'OddsRatio_working_3-way'!K665*'OddsRatio_working_3-way'!L665*'OddsRatio_working_3-way'!M665)</f>
        <v>#VALUE!</v>
      </c>
      <c r="Q665" s="11" t="e">
        <f>2*'OddsRatio_working_3-way'!K665*'OddsRatio_working_3-way'!L665*'OddsRatio_working_3-way'!M665</f>
        <v>#VALUE!</v>
      </c>
      <c r="R665" s="11" t="e">
        <f t="shared" si="153"/>
        <v>#VALUE!</v>
      </c>
      <c r="S665" s="11" t="e">
        <f t="shared" si="154"/>
        <v>#VALUE!</v>
      </c>
      <c r="T665" s="11" t="e">
        <f t="shared" si="155"/>
        <v>#VALUE!</v>
      </c>
      <c r="U665" s="11" t="e">
        <f>'OddsRatio_working_3-way'!S665-'OddsRatio_working_3-way'!R665^2/3</f>
        <v>#VALUE!</v>
      </c>
      <c r="V665" s="11" t="e">
        <f>'OddsRatio_working_3-way'!S665*'OddsRatio_working_3-way'!R665/3-2*'OddsRatio_working_3-way'!R665^3/27-'OddsRatio_working_3-way'!T665</f>
        <v>#VALUE!</v>
      </c>
      <c r="W665" s="11" t="e">
        <f>'OddsRatio_working_3-way'!V665^2+4*'OddsRatio_working_3-way'!U665^3/27</f>
        <v>#VALUE!</v>
      </c>
      <c r="X665" s="11" t="e">
        <f>IF('OddsRatio_working_3-way'!W665&gt;0,IF(ABS('OddsRatio_working_3-way'!V665+SQRT('OddsRatio_working_3-way'!W665))/2&gt;0,ABS('OddsRatio_working_3-way'!V665+SQRT('OddsRatio_working_3-way'!W665))/2,ABS('OddsRatio_working_3-way'!V665-SQRT('OddsRatio_working_3-way'!W665))/2),SQRT(-'OddsRatio_working_3-way'!U665^3/27))</f>
        <v>#VALUE!</v>
      </c>
      <c r="Y665" s="11" t="e">
        <f>IF('OddsRatio_working_3-way'!W665&gt;=0,IF('OddsRatio_working_3-way'!V665+SQRT('OddsRatio_working_3-way'!W665)&gt;0,0,PI()),ACOS('OddsRatio_working_3-way'!V665/(2*'OddsRatio_working_3-way'!X665)))</f>
        <v>#VALUE!</v>
      </c>
      <c r="Z665" s="11" t="e">
        <f>'OddsRatio_working_3-way'!X665^(1/3)*COS('OddsRatio_working_3-way'!Y665/3)</f>
        <v>#VALUE!</v>
      </c>
      <c r="AA665" s="11" t="e">
        <f>'OddsRatio_working_3-way'!X665^(1/3)*COS(('OddsRatio_working_3-way'!Y665+2*PI())/3)</f>
        <v>#VALUE!</v>
      </c>
      <c r="AB665" s="11" t="e">
        <f>'OddsRatio_working_3-way'!X665^(1/3)*COS(('OddsRatio_working_3-way'!Y665+4*PI())/3)</f>
        <v>#VALUE!</v>
      </c>
      <c r="AC665" s="11" t="e">
        <f>'OddsRatio_working_3-way'!X665^(1/3)*SIN('OddsRatio_working_3-way'!Y665/3)</f>
        <v>#VALUE!</v>
      </c>
      <c r="AD665" s="11" t="e">
        <f>'OddsRatio_working_3-way'!X665^(1/3)*SIN(('OddsRatio_working_3-way'!Y665+2*PI())/3)</f>
        <v>#VALUE!</v>
      </c>
      <c r="AE665" s="11" t="e">
        <f>'OddsRatio_working_3-way'!X665^(1/3)*SIN(('OddsRatio_working_3-way'!Y665+4*PI())/3)</f>
        <v>#VALUE!</v>
      </c>
      <c r="AF665" s="11" t="e">
        <f>-'OddsRatio_working_3-way'!U665/(3*'OddsRatio_working_3-way'!X665^(1/3))*COS(('OddsRatio_working_3-way'!Y665)/3)</f>
        <v>#VALUE!</v>
      </c>
      <c r="AG665" s="11" t="e">
        <f>-'OddsRatio_working_3-way'!U665/(3*'OddsRatio_working_3-way'!X665^(1/3))*COS(('OddsRatio_working_3-way'!Y665+2*PI())/3)</f>
        <v>#VALUE!</v>
      </c>
      <c r="AH665" s="11" t="e">
        <f>-'OddsRatio_working_3-way'!U665/(3*'OddsRatio_working_3-way'!X665^(1/3))*COS(('OddsRatio_working_3-way'!Y665+4*PI())/3)</f>
        <v>#VALUE!</v>
      </c>
      <c r="AI665" s="11" t="e">
        <f>'OddsRatio_working_3-way'!U665/(3*'OddsRatio_working_3-way'!X665^(1/3))*SIN(('OddsRatio_working_3-way'!Y665)/3)</f>
        <v>#VALUE!</v>
      </c>
      <c r="AJ665" s="11" t="e">
        <f>'OddsRatio_working_3-way'!U665/(3*'OddsRatio_working_3-way'!X665^(1/3))*SIN(('OddsRatio_working_3-way'!Y665+2*PI())/3)</f>
        <v>#VALUE!</v>
      </c>
      <c r="AK665" s="11" t="e">
        <f>'OddsRatio_working_3-way'!U665/(3*'OddsRatio_working_3-way'!X665^(1/3))*SIN(('OddsRatio_working_3-way'!Y665+4*PI())/3)</f>
        <v>#VALUE!</v>
      </c>
      <c r="AL665" s="11" t="e">
        <f>'OddsRatio_working_3-way'!Z665+'OddsRatio_working_3-way'!AF665</f>
        <v>#VALUE!</v>
      </c>
      <c r="AM665" s="11" t="e">
        <f>'OddsRatio_working_3-way'!AA665+'OddsRatio_working_3-way'!AG665</f>
        <v>#VALUE!</v>
      </c>
      <c r="AN665" s="11" t="e">
        <f>'OddsRatio_working_3-way'!AB665+'OddsRatio_working_3-way'!AH665</f>
        <v>#VALUE!</v>
      </c>
      <c r="AO665" s="11" t="e">
        <f>'OddsRatio_working_3-way'!AC665+'OddsRatio_working_3-way'!AI665</f>
        <v>#VALUE!</v>
      </c>
      <c r="AP665" s="11" t="e">
        <f>'OddsRatio_working_3-way'!AD665+'OddsRatio_working_3-way'!AJ665</f>
        <v>#VALUE!</v>
      </c>
      <c r="AQ665" s="11" t="e">
        <f>'OddsRatio_working_3-way'!AE665+'OddsRatio_working_3-way'!AK665</f>
        <v>#VALUE!</v>
      </c>
      <c r="AR665" s="10" t="str">
        <f>IF(A665="","",IF(('OddsRatio_working_3-way'!X665=0),IF(Q665&gt;0,-Q665^(1/3),(-Q665)^(1/3)),'OddsRatio_working_3-way'!AL665-'OddsRatio_working_3-way'!R665/3))</f>
        <v/>
      </c>
      <c r="AS665" s="11" t="e">
        <f>IF(('OddsRatio_working_3-way'!X665=0),IF(Q665&gt;0,-Q665^(1/3),(-Q665)^(1/3)),'OddsRatio_working_3-way'!AM665-'OddsRatio_working_3-way'!R665/3)</f>
        <v>#VALUE!</v>
      </c>
      <c r="AT665" s="11" t="e">
        <f>IF(('OddsRatio_working_3-way'!X665=0),IF(Q665&gt;0,-Q665^(1/3),(-Q665)^(1/3)),'OddsRatio_working_3-way'!AN665-'OddsRatio_working_3-way'!R665/3)</f>
        <v>#VALUE!</v>
      </c>
      <c r="AU665" s="11" t="e">
        <f>IF(('OddsRatio_working_3-way'!X665=0),0,'OddsRatio_working_3-way'!AO665)</f>
        <v>#VALUE!</v>
      </c>
      <c r="AV665" s="11" t="e">
        <f>IF(('OddsRatio_working_3-way'!X665=0),0,'OddsRatio_working_3-way'!AP665)</f>
        <v>#VALUE!</v>
      </c>
      <c r="AW665" s="11" t="e">
        <f>IF(('OddsRatio_working_3-way'!X665=0),0,'OddsRatio_working_3-way'!AQ665)</f>
        <v>#VALUE!</v>
      </c>
    </row>
    <row r="666" spans="1:49">
      <c r="A666" s="4" t="str">
        <f>IF('True_Odds_Calculator_3-way'!A667="","",'True_Odds_Calculator_3-way'!A667)</f>
        <v/>
      </c>
      <c r="B666" s="4" t="str">
        <f>IF('True_Odds_Calculator_3-way'!B667="","",'True_Odds_Calculator_3-way'!B667)</f>
        <v/>
      </c>
      <c r="C666" s="4" t="str">
        <f>IF('True_Odds_Calculator_3-way'!C667="","",'True_Odds_Calculator_3-way'!C667)</f>
        <v/>
      </c>
      <c r="D666" s="9" t="e">
        <f t="shared" si="143"/>
        <v>#VALUE!</v>
      </c>
      <c r="E666" s="9" t="e">
        <f t="shared" si="144"/>
        <v>#VALUE!</v>
      </c>
      <c r="F666" s="9" t="e">
        <f t="shared" si="145"/>
        <v>#VALUE!</v>
      </c>
      <c r="G666" s="9" t="str">
        <f t="shared" si="146"/>
        <v/>
      </c>
      <c r="H666" s="9" t="str">
        <f t="shared" si="147"/>
        <v/>
      </c>
      <c r="I666" s="9" t="str">
        <f t="shared" si="148"/>
        <v/>
      </c>
      <c r="J666" s="9" t="str">
        <f t="shared" si="149"/>
        <v/>
      </c>
      <c r="K666" s="11" t="e">
        <f t="shared" si="150"/>
        <v>#VALUE!</v>
      </c>
      <c r="L666" s="11" t="e">
        <f t="shared" si="151"/>
        <v>#VALUE!</v>
      </c>
      <c r="M666" s="11" t="e">
        <f t="shared" si="152"/>
        <v>#VALUE!</v>
      </c>
      <c r="N666" s="11" t="e">
        <f>'OddsRatio_working_3-way'!K666+'OddsRatio_working_3-way'!L666+'OddsRatio_working_3-way'!M666-('OddsRatio_working_3-way'!K666*'OddsRatio_working_3-way'!L666)-('OddsRatio_working_3-way'!K666*'OddsRatio_working_3-way'!M666)-('OddsRatio_working_3-way'!L666*'OddsRatio_working_3-way'!M666)+('OddsRatio_working_3-way'!K666*'OddsRatio_working_3-way'!L666*'OddsRatio_working_3-way'!M666)-1</f>
        <v>#VALUE!</v>
      </c>
      <c r="O666" s="11">
        <f>0</f>
        <v>0</v>
      </c>
      <c r="P666" s="11" t="e">
        <f>('OddsRatio_working_3-way'!K666*'OddsRatio_working_3-way'!L666)+('OddsRatio_working_3-way'!K666*'OddsRatio_working_3-way'!M666)+('OddsRatio_working_3-way'!L666*'OddsRatio_working_3-way'!M666)-(3*'OddsRatio_working_3-way'!K666*'OddsRatio_working_3-way'!L666*'OddsRatio_working_3-way'!M666)</f>
        <v>#VALUE!</v>
      </c>
      <c r="Q666" s="11" t="e">
        <f>2*'OddsRatio_working_3-way'!K666*'OddsRatio_working_3-way'!L666*'OddsRatio_working_3-way'!M666</f>
        <v>#VALUE!</v>
      </c>
      <c r="R666" s="11" t="e">
        <f t="shared" si="153"/>
        <v>#VALUE!</v>
      </c>
      <c r="S666" s="11" t="e">
        <f t="shared" si="154"/>
        <v>#VALUE!</v>
      </c>
      <c r="T666" s="11" t="e">
        <f t="shared" si="155"/>
        <v>#VALUE!</v>
      </c>
      <c r="U666" s="11" t="e">
        <f>'OddsRatio_working_3-way'!S666-'OddsRatio_working_3-way'!R666^2/3</f>
        <v>#VALUE!</v>
      </c>
      <c r="V666" s="11" t="e">
        <f>'OddsRatio_working_3-way'!S666*'OddsRatio_working_3-way'!R666/3-2*'OddsRatio_working_3-way'!R666^3/27-'OddsRatio_working_3-way'!T666</f>
        <v>#VALUE!</v>
      </c>
      <c r="W666" s="11" t="e">
        <f>'OddsRatio_working_3-way'!V666^2+4*'OddsRatio_working_3-way'!U666^3/27</f>
        <v>#VALUE!</v>
      </c>
      <c r="X666" s="11" t="e">
        <f>IF('OddsRatio_working_3-way'!W666&gt;0,IF(ABS('OddsRatio_working_3-way'!V666+SQRT('OddsRatio_working_3-way'!W666))/2&gt;0,ABS('OddsRatio_working_3-way'!V666+SQRT('OddsRatio_working_3-way'!W666))/2,ABS('OddsRatio_working_3-way'!V666-SQRT('OddsRatio_working_3-way'!W666))/2),SQRT(-'OddsRatio_working_3-way'!U666^3/27))</f>
        <v>#VALUE!</v>
      </c>
      <c r="Y666" s="11" t="e">
        <f>IF('OddsRatio_working_3-way'!W666&gt;=0,IF('OddsRatio_working_3-way'!V666+SQRT('OddsRatio_working_3-way'!W666)&gt;0,0,PI()),ACOS('OddsRatio_working_3-way'!V666/(2*'OddsRatio_working_3-way'!X666)))</f>
        <v>#VALUE!</v>
      </c>
      <c r="Z666" s="11" t="e">
        <f>'OddsRatio_working_3-way'!X666^(1/3)*COS('OddsRatio_working_3-way'!Y666/3)</f>
        <v>#VALUE!</v>
      </c>
      <c r="AA666" s="11" t="e">
        <f>'OddsRatio_working_3-way'!X666^(1/3)*COS(('OddsRatio_working_3-way'!Y666+2*PI())/3)</f>
        <v>#VALUE!</v>
      </c>
      <c r="AB666" s="11" t="e">
        <f>'OddsRatio_working_3-way'!X666^(1/3)*COS(('OddsRatio_working_3-way'!Y666+4*PI())/3)</f>
        <v>#VALUE!</v>
      </c>
      <c r="AC666" s="11" t="e">
        <f>'OddsRatio_working_3-way'!X666^(1/3)*SIN('OddsRatio_working_3-way'!Y666/3)</f>
        <v>#VALUE!</v>
      </c>
      <c r="AD666" s="11" t="e">
        <f>'OddsRatio_working_3-way'!X666^(1/3)*SIN(('OddsRatio_working_3-way'!Y666+2*PI())/3)</f>
        <v>#VALUE!</v>
      </c>
      <c r="AE666" s="11" t="e">
        <f>'OddsRatio_working_3-way'!X666^(1/3)*SIN(('OddsRatio_working_3-way'!Y666+4*PI())/3)</f>
        <v>#VALUE!</v>
      </c>
      <c r="AF666" s="11" t="e">
        <f>-'OddsRatio_working_3-way'!U666/(3*'OddsRatio_working_3-way'!X666^(1/3))*COS(('OddsRatio_working_3-way'!Y666)/3)</f>
        <v>#VALUE!</v>
      </c>
      <c r="AG666" s="11" t="e">
        <f>-'OddsRatio_working_3-way'!U666/(3*'OddsRatio_working_3-way'!X666^(1/3))*COS(('OddsRatio_working_3-way'!Y666+2*PI())/3)</f>
        <v>#VALUE!</v>
      </c>
      <c r="AH666" s="11" t="e">
        <f>-'OddsRatio_working_3-way'!U666/(3*'OddsRatio_working_3-way'!X666^(1/3))*COS(('OddsRatio_working_3-way'!Y666+4*PI())/3)</f>
        <v>#VALUE!</v>
      </c>
      <c r="AI666" s="11" t="e">
        <f>'OddsRatio_working_3-way'!U666/(3*'OddsRatio_working_3-way'!X666^(1/3))*SIN(('OddsRatio_working_3-way'!Y666)/3)</f>
        <v>#VALUE!</v>
      </c>
      <c r="AJ666" s="11" t="e">
        <f>'OddsRatio_working_3-way'!U666/(3*'OddsRatio_working_3-way'!X666^(1/3))*SIN(('OddsRatio_working_3-way'!Y666+2*PI())/3)</f>
        <v>#VALUE!</v>
      </c>
      <c r="AK666" s="11" t="e">
        <f>'OddsRatio_working_3-way'!U666/(3*'OddsRatio_working_3-way'!X666^(1/3))*SIN(('OddsRatio_working_3-way'!Y666+4*PI())/3)</f>
        <v>#VALUE!</v>
      </c>
      <c r="AL666" s="11" t="e">
        <f>'OddsRatio_working_3-way'!Z666+'OddsRatio_working_3-way'!AF666</f>
        <v>#VALUE!</v>
      </c>
      <c r="AM666" s="11" t="e">
        <f>'OddsRatio_working_3-way'!AA666+'OddsRatio_working_3-way'!AG666</f>
        <v>#VALUE!</v>
      </c>
      <c r="AN666" s="11" t="e">
        <f>'OddsRatio_working_3-way'!AB666+'OddsRatio_working_3-way'!AH666</f>
        <v>#VALUE!</v>
      </c>
      <c r="AO666" s="11" t="e">
        <f>'OddsRatio_working_3-way'!AC666+'OddsRatio_working_3-way'!AI666</f>
        <v>#VALUE!</v>
      </c>
      <c r="AP666" s="11" t="e">
        <f>'OddsRatio_working_3-way'!AD666+'OddsRatio_working_3-way'!AJ666</f>
        <v>#VALUE!</v>
      </c>
      <c r="AQ666" s="11" t="e">
        <f>'OddsRatio_working_3-way'!AE666+'OddsRatio_working_3-way'!AK666</f>
        <v>#VALUE!</v>
      </c>
      <c r="AR666" s="10" t="str">
        <f>IF(A666="","",IF(('OddsRatio_working_3-way'!X666=0),IF(Q666&gt;0,-Q666^(1/3),(-Q666)^(1/3)),'OddsRatio_working_3-way'!AL666-'OddsRatio_working_3-way'!R666/3))</f>
        <v/>
      </c>
      <c r="AS666" s="11" t="e">
        <f>IF(('OddsRatio_working_3-way'!X666=0),IF(Q666&gt;0,-Q666^(1/3),(-Q666)^(1/3)),'OddsRatio_working_3-way'!AM666-'OddsRatio_working_3-way'!R666/3)</f>
        <v>#VALUE!</v>
      </c>
      <c r="AT666" s="11" t="e">
        <f>IF(('OddsRatio_working_3-way'!X666=0),IF(Q666&gt;0,-Q666^(1/3),(-Q666)^(1/3)),'OddsRatio_working_3-way'!AN666-'OddsRatio_working_3-way'!R666/3)</f>
        <v>#VALUE!</v>
      </c>
      <c r="AU666" s="11" t="e">
        <f>IF(('OddsRatio_working_3-way'!X666=0),0,'OddsRatio_working_3-way'!AO666)</f>
        <v>#VALUE!</v>
      </c>
      <c r="AV666" s="11" t="e">
        <f>IF(('OddsRatio_working_3-way'!X666=0),0,'OddsRatio_working_3-way'!AP666)</f>
        <v>#VALUE!</v>
      </c>
      <c r="AW666" s="11" t="e">
        <f>IF(('OddsRatio_working_3-way'!X666=0),0,'OddsRatio_working_3-way'!AQ666)</f>
        <v>#VALUE!</v>
      </c>
    </row>
    <row r="667" spans="1:49">
      <c r="A667" s="4" t="str">
        <f>IF('True_Odds_Calculator_3-way'!A668="","",'True_Odds_Calculator_3-way'!A668)</f>
        <v/>
      </c>
      <c r="B667" s="4" t="str">
        <f>IF('True_Odds_Calculator_3-way'!B668="","",'True_Odds_Calculator_3-way'!B668)</f>
        <v/>
      </c>
      <c r="C667" s="4" t="str">
        <f>IF('True_Odds_Calculator_3-way'!C668="","",'True_Odds_Calculator_3-way'!C668)</f>
        <v/>
      </c>
      <c r="D667" s="9" t="e">
        <f t="shared" si="143"/>
        <v>#VALUE!</v>
      </c>
      <c r="E667" s="9" t="e">
        <f t="shared" si="144"/>
        <v>#VALUE!</v>
      </c>
      <c r="F667" s="9" t="e">
        <f t="shared" si="145"/>
        <v>#VALUE!</v>
      </c>
      <c r="G667" s="9" t="str">
        <f t="shared" si="146"/>
        <v/>
      </c>
      <c r="H667" s="9" t="str">
        <f t="shared" si="147"/>
        <v/>
      </c>
      <c r="I667" s="9" t="str">
        <f t="shared" si="148"/>
        <v/>
      </c>
      <c r="J667" s="9" t="str">
        <f t="shared" si="149"/>
        <v/>
      </c>
      <c r="K667" s="11" t="e">
        <f t="shared" si="150"/>
        <v>#VALUE!</v>
      </c>
      <c r="L667" s="11" t="e">
        <f t="shared" si="151"/>
        <v>#VALUE!</v>
      </c>
      <c r="M667" s="11" t="e">
        <f t="shared" si="152"/>
        <v>#VALUE!</v>
      </c>
      <c r="N667" s="11" t="e">
        <f>'OddsRatio_working_3-way'!K667+'OddsRatio_working_3-way'!L667+'OddsRatio_working_3-way'!M667-('OddsRatio_working_3-way'!K667*'OddsRatio_working_3-way'!L667)-('OddsRatio_working_3-way'!K667*'OddsRatio_working_3-way'!M667)-('OddsRatio_working_3-way'!L667*'OddsRatio_working_3-way'!M667)+('OddsRatio_working_3-way'!K667*'OddsRatio_working_3-way'!L667*'OddsRatio_working_3-way'!M667)-1</f>
        <v>#VALUE!</v>
      </c>
      <c r="O667" s="11">
        <f>0</f>
        <v>0</v>
      </c>
      <c r="P667" s="11" t="e">
        <f>('OddsRatio_working_3-way'!K667*'OddsRatio_working_3-way'!L667)+('OddsRatio_working_3-way'!K667*'OddsRatio_working_3-way'!M667)+('OddsRatio_working_3-way'!L667*'OddsRatio_working_3-way'!M667)-(3*'OddsRatio_working_3-way'!K667*'OddsRatio_working_3-way'!L667*'OddsRatio_working_3-way'!M667)</f>
        <v>#VALUE!</v>
      </c>
      <c r="Q667" s="11" t="e">
        <f>2*'OddsRatio_working_3-way'!K667*'OddsRatio_working_3-way'!L667*'OddsRatio_working_3-way'!M667</f>
        <v>#VALUE!</v>
      </c>
      <c r="R667" s="11" t="e">
        <f t="shared" si="153"/>
        <v>#VALUE!</v>
      </c>
      <c r="S667" s="11" t="e">
        <f t="shared" si="154"/>
        <v>#VALUE!</v>
      </c>
      <c r="T667" s="11" t="e">
        <f t="shared" si="155"/>
        <v>#VALUE!</v>
      </c>
      <c r="U667" s="11" t="e">
        <f>'OddsRatio_working_3-way'!S667-'OddsRatio_working_3-way'!R667^2/3</f>
        <v>#VALUE!</v>
      </c>
      <c r="V667" s="11" t="e">
        <f>'OddsRatio_working_3-way'!S667*'OddsRatio_working_3-way'!R667/3-2*'OddsRatio_working_3-way'!R667^3/27-'OddsRatio_working_3-way'!T667</f>
        <v>#VALUE!</v>
      </c>
      <c r="W667" s="11" t="e">
        <f>'OddsRatio_working_3-way'!V667^2+4*'OddsRatio_working_3-way'!U667^3/27</f>
        <v>#VALUE!</v>
      </c>
      <c r="X667" s="11" t="e">
        <f>IF('OddsRatio_working_3-way'!W667&gt;0,IF(ABS('OddsRatio_working_3-way'!V667+SQRT('OddsRatio_working_3-way'!W667))/2&gt;0,ABS('OddsRatio_working_3-way'!V667+SQRT('OddsRatio_working_3-way'!W667))/2,ABS('OddsRatio_working_3-way'!V667-SQRT('OddsRatio_working_3-way'!W667))/2),SQRT(-'OddsRatio_working_3-way'!U667^3/27))</f>
        <v>#VALUE!</v>
      </c>
      <c r="Y667" s="11" t="e">
        <f>IF('OddsRatio_working_3-way'!W667&gt;=0,IF('OddsRatio_working_3-way'!V667+SQRT('OddsRatio_working_3-way'!W667)&gt;0,0,PI()),ACOS('OddsRatio_working_3-way'!V667/(2*'OddsRatio_working_3-way'!X667)))</f>
        <v>#VALUE!</v>
      </c>
      <c r="Z667" s="11" t="e">
        <f>'OddsRatio_working_3-way'!X667^(1/3)*COS('OddsRatio_working_3-way'!Y667/3)</f>
        <v>#VALUE!</v>
      </c>
      <c r="AA667" s="11" t="e">
        <f>'OddsRatio_working_3-way'!X667^(1/3)*COS(('OddsRatio_working_3-way'!Y667+2*PI())/3)</f>
        <v>#VALUE!</v>
      </c>
      <c r="AB667" s="11" t="e">
        <f>'OddsRatio_working_3-way'!X667^(1/3)*COS(('OddsRatio_working_3-way'!Y667+4*PI())/3)</f>
        <v>#VALUE!</v>
      </c>
      <c r="AC667" s="11" t="e">
        <f>'OddsRatio_working_3-way'!X667^(1/3)*SIN('OddsRatio_working_3-way'!Y667/3)</f>
        <v>#VALUE!</v>
      </c>
      <c r="AD667" s="11" t="e">
        <f>'OddsRatio_working_3-way'!X667^(1/3)*SIN(('OddsRatio_working_3-way'!Y667+2*PI())/3)</f>
        <v>#VALUE!</v>
      </c>
      <c r="AE667" s="11" t="e">
        <f>'OddsRatio_working_3-way'!X667^(1/3)*SIN(('OddsRatio_working_3-way'!Y667+4*PI())/3)</f>
        <v>#VALUE!</v>
      </c>
      <c r="AF667" s="11" t="e">
        <f>-'OddsRatio_working_3-way'!U667/(3*'OddsRatio_working_3-way'!X667^(1/3))*COS(('OddsRatio_working_3-way'!Y667)/3)</f>
        <v>#VALUE!</v>
      </c>
      <c r="AG667" s="11" t="e">
        <f>-'OddsRatio_working_3-way'!U667/(3*'OddsRatio_working_3-way'!X667^(1/3))*COS(('OddsRatio_working_3-way'!Y667+2*PI())/3)</f>
        <v>#VALUE!</v>
      </c>
      <c r="AH667" s="11" t="e">
        <f>-'OddsRatio_working_3-way'!U667/(3*'OddsRatio_working_3-way'!X667^(1/3))*COS(('OddsRatio_working_3-way'!Y667+4*PI())/3)</f>
        <v>#VALUE!</v>
      </c>
      <c r="AI667" s="11" t="e">
        <f>'OddsRatio_working_3-way'!U667/(3*'OddsRatio_working_3-way'!X667^(1/3))*SIN(('OddsRatio_working_3-way'!Y667)/3)</f>
        <v>#VALUE!</v>
      </c>
      <c r="AJ667" s="11" t="e">
        <f>'OddsRatio_working_3-way'!U667/(3*'OddsRatio_working_3-way'!X667^(1/3))*SIN(('OddsRatio_working_3-way'!Y667+2*PI())/3)</f>
        <v>#VALUE!</v>
      </c>
      <c r="AK667" s="11" t="e">
        <f>'OddsRatio_working_3-way'!U667/(3*'OddsRatio_working_3-way'!X667^(1/3))*SIN(('OddsRatio_working_3-way'!Y667+4*PI())/3)</f>
        <v>#VALUE!</v>
      </c>
      <c r="AL667" s="11" t="e">
        <f>'OddsRatio_working_3-way'!Z667+'OddsRatio_working_3-way'!AF667</f>
        <v>#VALUE!</v>
      </c>
      <c r="AM667" s="11" t="e">
        <f>'OddsRatio_working_3-way'!AA667+'OddsRatio_working_3-way'!AG667</f>
        <v>#VALUE!</v>
      </c>
      <c r="AN667" s="11" t="e">
        <f>'OddsRatio_working_3-way'!AB667+'OddsRatio_working_3-way'!AH667</f>
        <v>#VALUE!</v>
      </c>
      <c r="AO667" s="11" t="e">
        <f>'OddsRatio_working_3-way'!AC667+'OddsRatio_working_3-way'!AI667</f>
        <v>#VALUE!</v>
      </c>
      <c r="AP667" s="11" t="e">
        <f>'OddsRatio_working_3-way'!AD667+'OddsRatio_working_3-way'!AJ667</f>
        <v>#VALUE!</v>
      </c>
      <c r="AQ667" s="11" t="e">
        <f>'OddsRatio_working_3-way'!AE667+'OddsRatio_working_3-way'!AK667</f>
        <v>#VALUE!</v>
      </c>
      <c r="AR667" s="10" t="str">
        <f>IF(A667="","",IF(('OddsRatio_working_3-way'!X667=0),IF(Q667&gt;0,-Q667^(1/3),(-Q667)^(1/3)),'OddsRatio_working_3-way'!AL667-'OddsRatio_working_3-way'!R667/3))</f>
        <v/>
      </c>
      <c r="AS667" s="11" t="e">
        <f>IF(('OddsRatio_working_3-way'!X667=0),IF(Q667&gt;0,-Q667^(1/3),(-Q667)^(1/3)),'OddsRatio_working_3-way'!AM667-'OddsRatio_working_3-way'!R667/3)</f>
        <v>#VALUE!</v>
      </c>
      <c r="AT667" s="11" t="e">
        <f>IF(('OddsRatio_working_3-way'!X667=0),IF(Q667&gt;0,-Q667^(1/3),(-Q667)^(1/3)),'OddsRatio_working_3-way'!AN667-'OddsRatio_working_3-way'!R667/3)</f>
        <v>#VALUE!</v>
      </c>
      <c r="AU667" s="11" t="e">
        <f>IF(('OddsRatio_working_3-way'!X667=0),0,'OddsRatio_working_3-way'!AO667)</f>
        <v>#VALUE!</v>
      </c>
      <c r="AV667" s="11" t="e">
        <f>IF(('OddsRatio_working_3-way'!X667=0),0,'OddsRatio_working_3-way'!AP667)</f>
        <v>#VALUE!</v>
      </c>
      <c r="AW667" s="11" t="e">
        <f>IF(('OddsRatio_working_3-way'!X667=0),0,'OddsRatio_working_3-way'!AQ667)</f>
        <v>#VALUE!</v>
      </c>
    </row>
    <row r="668" spans="1:49">
      <c r="A668" s="4" t="str">
        <f>IF('True_Odds_Calculator_3-way'!A669="","",'True_Odds_Calculator_3-way'!A669)</f>
        <v/>
      </c>
      <c r="B668" s="4" t="str">
        <f>IF('True_Odds_Calculator_3-way'!B669="","",'True_Odds_Calculator_3-way'!B669)</f>
        <v/>
      </c>
      <c r="C668" s="4" t="str">
        <f>IF('True_Odds_Calculator_3-way'!C669="","",'True_Odds_Calculator_3-way'!C669)</f>
        <v/>
      </c>
      <c r="D668" s="9" t="e">
        <f t="shared" si="143"/>
        <v>#VALUE!</v>
      </c>
      <c r="E668" s="9" t="e">
        <f t="shared" si="144"/>
        <v>#VALUE!</v>
      </c>
      <c r="F668" s="9" t="e">
        <f t="shared" si="145"/>
        <v>#VALUE!</v>
      </c>
      <c r="G668" s="9" t="str">
        <f t="shared" si="146"/>
        <v/>
      </c>
      <c r="H668" s="9" t="str">
        <f t="shared" si="147"/>
        <v/>
      </c>
      <c r="I668" s="9" t="str">
        <f t="shared" si="148"/>
        <v/>
      </c>
      <c r="J668" s="9" t="str">
        <f t="shared" si="149"/>
        <v/>
      </c>
      <c r="K668" s="11" t="e">
        <f t="shared" si="150"/>
        <v>#VALUE!</v>
      </c>
      <c r="L668" s="11" t="e">
        <f t="shared" si="151"/>
        <v>#VALUE!</v>
      </c>
      <c r="M668" s="11" t="e">
        <f t="shared" si="152"/>
        <v>#VALUE!</v>
      </c>
      <c r="N668" s="11" t="e">
        <f>'OddsRatio_working_3-way'!K668+'OddsRatio_working_3-way'!L668+'OddsRatio_working_3-way'!M668-('OddsRatio_working_3-way'!K668*'OddsRatio_working_3-way'!L668)-('OddsRatio_working_3-way'!K668*'OddsRatio_working_3-way'!M668)-('OddsRatio_working_3-way'!L668*'OddsRatio_working_3-way'!M668)+('OddsRatio_working_3-way'!K668*'OddsRatio_working_3-way'!L668*'OddsRatio_working_3-way'!M668)-1</f>
        <v>#VALUE!</v>
      </c>
      <c r="O668" s="11">
        <f>0</f>
        <v>0</v>
      </c>
      <c r="P668" s="11" t="e">
        <f>('OddsRatio_working_3-way'!K668*'OddsRatio_working_3-way'!L668)+('OddsRatio_working_3-way'!K668*'OddsRatio_working_3-way'!M668)+('OddsRatio_working_3-way'!L668*'OddsRatio_working_3-way'!M668)-(3*'OddsRatio_working_3-way'!K668*'OddsRatio_working_3-way'!L668*'OddsRatio_working_3-way'!M668)</f>
        <v>#VALUE!</v>
      </c>
      <c r="Q668" s="11" t="e">
        <f>2*'OddsRatio_working_3-way'!K668*'OddsRatio_working_3-way'!L668*'OddsRatio_working_3-way'!M668</f>
        <v>#VALUE!</v>
      </c>
      <c r="R668" s="11" t="e">
        <f t="shared" si="153"/>
        <v>#VALUE!</v>
      </c>
      <c r="S668" s="11" t="e">
        <f t="shared" si="154"/>
        <v>#VALUE!</v>
      </c>
      <c r="T668" s="11" t="e">
        <f t="shared" si="155"/>
        <v>#VALUE!</v>
      </c>
      <c r="U668" s="11" t="e">
        <f>'OddsRatio_working_3-way'!S668-'OddsRatio_working_3-way'!R668^2/3</f>
        <v>#VALUE!</v>
      </c>
      <c r="V668" s="11" t="e">
        <f>'OddsRatio_working_3-way'!S668*'OddsRatio_working_3-way'!R668/3-2*'OddsRatio_working_3-way'!R668^3/27-'OddsRatio_working_3-way'!T668</f>
        <v>#VALUE!</v>
      </c>
      <c r="W668" s="11" t="e">
        <f>'OddsRatio_working_3-way'!V668^2+4*'OddsRatio_working_3-way'!U668^3/27</f>
        <v>#VALUE!</v>
      </c>
      <c r="X668" s="11" t="e">
        <f>IF('OddsRatio_working_3-way'!W668&gt;0,IF(ABS('OddsRatio_working_3-way'!V668+SQRT('OddsRatio_working_3-way'!W668))/2&gt;0,ABS('OddsRatio_working_3-way'!V668+SQRT('OddsRatio_working_3-way'!W668))/2,ABS('OddsRatio_working_3-way'!V668-SQRT('OddsRatio_working_3-way'!W668))/2),SQRT(-'OddsRatio_working_3-way'!U668^3/27))</f>
        <v>#VALUE!</v>
      </c>
      <c r="Y668" s="11" t="e">
        <f>IF('OddsRatio_working_3-way'!W668&gt;=0,IF('OddsRatio_working_3-way'!V668+SQRT('OddsRatio_working_3-way'!W668)&gt;0,0,PI()),ACOS('OddsRatio_working_3-way'!V668/(2*'OddsRatio_working_3-way'!X668)))</f>
        <v>#VALUE!</v>
      </c>
      <c r="Z668" s="11" t="e">
        <f>'OddsRatio_working_3-way'!X668^(1/3)*COS('OddsRatio_working_3-way'!Y668/3)</f>
        <v>#VALUE!</v>
      </c>
      <c r="AA668" s="11" t="e">
        <f>'OddsRatio_working_3-way'!X668^(1/3)*COS(('OddsRatio_working_3-way'!Y668+2*PI())/3)</f>
        <v>#VALUE!</v>
      </c>
      <c r="AB668" s="11" t="e">
        <f>'OddsRatio_working_3-way'!X668^(1/3)*COS(('OddsRatio_working_3-way'!Y668+4*PI())/3)</f>
        <v>#VALUE!</v>
      </c>
      <c r="AC668" s="11" t="e">
        <f>'OddsRatio_working_3-way'!X668^(1/3)*SIN('OddsRatio_working_3-way'!Y668/3)</f>
        <v>#VALUE!</v>
      </c>
      <c r="AD668" s="11" t="e">
        <f>'OddsRatio_working_3-way'!X668^(1/3)*SIN(('OddsRatio_working_3-way'!Y668+2*PI())/3)</f>
        <v>#VALUE!</v>
      </c>
      <c r="AE668" s="11" t="e">
        <f>'OddsRatio_working_3-way'!X668^(1/3)*SIN(('OddsRatio_working_3-way'!Y668+4*PI())/3)</f>
        <v>#VALUE!</v>
      </c>
      <c r="AF668" s="11" t="e">
        <f>-'OddsRatio_working_3-way'!U668/(3*'OddsRatio_working_3-way'!X668^(1/3))*COS(('OddsRatio_working_3-way'!Y668)/3)</f>
        <v>#VALUE!</v>
      </c>
      <c r="AG668" s="11" t="e">
        <f>-'OddsRatio_working_3-way'!U668/(3*'OddsRatio_working_3-way'!X668^(1/3))*COS(('OddsRatio_working_3-way'!Y668+2*PI())/3)</f>
        <v>#VALUE!</v>
      </c>
      <c r="AH668" s="11" t="e">
        <f>-'OddsRatio_working_3-way'!U668/(3*'OddsRatio_working_3-way'!X668^(1/3))*COS(('OddsRatio_working_3-way'!Y668+4*PI())/3)</f>
        <v>#VALUE!</v>
      </c>
      <c r="AI668" s="11" t="e">
        <f>'OddsRatio_working_3-way'!U668/(3*'OddsRatio_working_3-way'!X668^(1/3))*SIN(('OddsRatio_working_3-way'!Y668)/3)</f>
        <v>#VALUE!</v>
      </c>
      <c r="AJ668" s="11" t="e">
        <f>'OddsRatio_working_3-way'!U668/(3*'OddsRatio_working_3-way'!X668^(1/3))*SIN(('OddsRatio_working_3-way'!Y668+2*PI())/3)</f>
        <v>#VALUE!</v>
      </c>
      <c r="AK668" s="11" t="e">
        <f>'OddsRatio_working_3-way'!U668/(3*'OddsRatio_working_3-way'!X668^(1/3))*SIN(('OddsRatio_working_3-way'!Y668+4*PI())/3)</f>
        <v>#VALUE!</v>
      </c>
      <c r="AL668" s="11" t="e">
        <f>'OddsRatio_working_3-way'!Z668+'OddsRatio_working_3-way'!AF668</f>
        <v>#VALUE!</v>
      </c>
      <c r="AM668" s="11" t="e">
        <f>'OddsRatio_working_3-way'!AA668+'OddsRatio_working_3-way'!AG668</f>
        <v>#VALUE!</v>
      </c>
      <c r="AN668" s="11" t="e">
        <f>'OddsRatio_working_3-way'!AB668+'OddsRatio_working_3-way'!AH668</f>
        <v>#VALUE!</v>
      </c>
      <c r="AO668" s="11" t="e">
        <f>'OddsRatio_working_3-way'!AC668+'OddsRatio_working_3-way'!AI668</f>
        <v>#VALUE!</v>
      </c>
      <c r="AP668" s="11" t="e">
        <f>'OddsRatio_working_3-way'!AD668+'OddsRatio_working_3-way'!AJ668</f>
        <v>#VALUE!</v>
      </c>
      <c r="AQ668" s="11" t="e">
        <f>'OddsRatio_working_3-way'!AE668+'OddsRatio_working_3-way'!AK668</f>
        <v>#VALUE!</v>
      </c>
      <c r="AR668" s="10" t="str">
        <f>IF(A668="","",IF(('OddsRatio_working_3-way'!X668=0),IF(Q668&gt;0,-Q668^(1/3),(-Q668)^(1/3)),'OddsRatio_working_3-way'!AL668-'OddsRatio_working_3-way'!R668/3))</f>
        <v/>
      </c>
      <c r="AS668" s="11" t="e">
        <f>IF(('OddsRatio_working_3-way'!X668=0),IF(Q668&gt;0,-Q668^(1/3),(-Q668)^(1/3)),'OddsRatio_working_3-way'!AM668-'OddsRatio_working_3-way'!R668/3)</f>
        <v>#VALUE!</v>
      </c>
      <c r="AT668" s="11" t="e">
        <f>IF(('OddsRatio_working_3-way'!X668=0),IF(Q668&gt;0,-Q668^(1/3),(-Q668)^(1/3)),'OddsRatio_working_3-way'!AN668-'OddsRatio_working_3-way'!R668/3)</f>
        <v>#VALUE!</v>
      </c>
      <c r="AU668" s="11" t="e">
        <f>IF(('OddsRatio_working_3-way'!X668=0),0,'OddsRatio_working_3-way'!AO668)</f>
        <v>#VALUE!</v>
      </c>
      <c r="AV668" s="11" t="e">
        <f>IF(('OddsRatio_working_3-way'!X668=0),0,'OddsRatio_working_3-way'!AP668)</f>
        <v>#VALUE!</v>
      </c>
      <c r="AW668" s="11" t="e">
        <f>IF(('OddsRatio_working_3-way'!X668=0),0,'OddsRatio_working_3-way'!AQ668)</f>
        <v>#VALUE!</v>
      </c>
    </row>
    <row r="669" spans="1:49">
      <c r="A669" s="4" t="str">
        <f>IF('True_Odds_Calculator_3-way'!A670="","",'True_Odds_Calculator_3-way'!A670)</f>
        <v/>
      </c>
      <c r="B669" s="4" t="str">
        <f>IF('True_Odds_Calculator_3-way'!B670="","",'True_Odds_Calculator_3-way'!B670)</f>
        <v/>
      </c>
      <c r="C669" s="4" t="str">
        <f>IF('True_Odds_Calculator_3-way'!C670="","",'True_Odds_Calculator_3-way'!C670)</f>
        <v/>
      </c>
      <c r="D669" s="9" t="e">
        <f t="shared" si="143"/>
        <v>#VALUE!</v>
      </c>
      <c r="E669" s="9" t="e">
        <f t="shared" si="144"/>
        <v>#VALUE!</v>
      </c>
      <c r="F669" s="9" t="e">
        <f t="shared" si="145"/>
        <v>#VALUE!</v>
      </c>
      <c r="G669" s="9" t="str">
        <f t="shared" si="146"/>
        <v/>
      </c>
      <c r="H669" s="9" t="str">
        <f t="shared" si="147"/>
        <v/>
      </c>
      <c r="I669" s="9" t="str">
        <f t="shared" si="148"/>
        <v/>
      </c>
      <c r="J669" s="9" t="str">
        <f t="shared" si="149"/>
        <v/>
      </c>
      <c r="K669" s="11" t="e">
        <f t="shared" si="150"/>
        <v>#VALUE!</v>
      </c>
      <c r="L669" s="11" t="e">
        <f t="shared" si="151"/>
        <v>#VALUE!</v>
      </c>
      <c r="M669" s="11" t="e">
        <f t="shared" si="152"/>
        <v>#VALUE!</v>
      </c>
      <c r="N669" s="11" t="e">
        <f>'OddsRatio_working_3-way'!K669+'OddsRatio_working_3-way'!L669+'OddsRatio_working_3-way'!M669-('OddsRatio_working_3-way'!K669*'OddsRatio_working_3-way'!L669)-('OddsRatio_working_3-way'!K669*'OddsRatio_working_3-way'!M669)-('OddsRatio_working_3-way'!L669*'OddsRatio_working_3-way'!M669)+('OddsRatio_working_3-way'!K669*'OddsRatio_working_3-way'!L669*'OddsRatio_working_3-way'!M669)-1</f>
        <v>#VALUE!</v>
      </c>
      <c r="O669" s="11">
        <f>0</f>
        <v>0</v>
      </c>
      <c r="P669" s="11" t="e">
        <f>('OddsRatio_working_3-way'!K669*'OddsRatio_working_3-way'!L669)+('OddsRatio_working_3-way'!K669*'OddsRatio_working_3-way'!M669)+('OddsRatio_working_3-way'!L669*'OddsRatio_working_3-way'!M669)-(3*'OddsRatio_working_3-way'!K669*'OddsRatio_working_3-way'!L669*'OddsRatio_working_3-way'!M669)</f>
        <v>#VALUE!</v>
      </c>
      <c r="Q669" s="11" t="e">
        <f>2*'OddsRatio_working_3-way'!K669*'OddsRatio_working_3-way'!L669*'OddsRatio_working_3-way'!M669</f>
        <v>#VALUE!</v>
      </c>
      <c r="R669" s="11" t="e">
        <f t="shared" si="153"/>
        <v>#VALUE!</v>
      </c>
      <c r="S669" s="11" t="e">
        <f t="shared" si="154"/>
        <v>#VALUE!</v>
      </c>
      <c r="T669" s="11" t="e">
        <f t="shared" si="155"/>
        <v>#VALUE!</v>
      </c>
      <c r="U669" s="11" t="e">
        <f>'OddsRatio_working_3-way'!S669-'OddsRatio_working_3-way'!R669^2/3</f>
        <v>#VALUE!</v>
      </c>
      <c r="V669" s="11" t="e">
        <f>'OddsRatio_working_3-way'!S669*'OddsRatio_working_3-way'!R669/3-2*'OddsRatio_working_3-way'!R669^3/27-'OddsRatio_working_3-way'!T669</f>
        <v>#VALUE!</v>
      </c>
      <c r="W669" s="11" t="e">
        <f>'OddsRatio_working_3-way'!V669^2+4*'OddsRatio_working_3-way'!U669^3/27</f>
        <v>#VALUE!</v>
      </c>
      <c r="X669" s="11" t="e">
        <f>IF('OddsRatio_working_3-way'!W669&gt;0,IF(ABS('OddsRatio_working_3-way'!V669+SQRT('OddsRatio_working_3-way'!W669))/2&gt;0,ABS('OddsRatio_working_3-way'!V669+SQRT('OddsRatio_working_3-way'!W669))/2,ABS('OddsRatio_working_3-way'!V669-SQRT('OddsRatio_working_3-way'!W669))/2),SQRT(-'OddsRatio_working_3-way'!U669^3/27))</f>
        <v>#VALUE!</v>
      </c>
      <c r="Y669" s="11" t="e">
        <f>IF('OddsRatio_working_3-way'!W669&gt;=0,IF('OddsRatio_working_3-way'!V669+SQRT('OddsRatio_working_3-way'!W669)&gt;0,0,PI()),ACOS('OddsRatio_working_3-way'!V669/(2*'OddsRatio_working_3-way'!X669)))</f>
        <v>#VALUE!</v>
      </c>
      <c r="Z669" s="11" t="e">
        <f>'OddsRatio_working_3-way'!X669^(1/3)*COS('OddsRatio_working_3-way'!Y669/3)</f>
        <v>#VALUE!</v>
      </c>
      <c r="AA669" s="11" t="e">
        <f>'OddsRatio_working_3-way'!X669^(1/3)*COS(('OddsRatio_working_3-way'!Y669+2*PI())/3)</f>
        <v>#VALUE!</v>
      </c>
      <c r="AB669" s="11" t="e">
        <f>'OddsRatio_working_3-way'!X669^(1/3)*COS(('OddsRatio_working_3-way'!Y669+4*PI())/3)</f>
        <v>#VALUE!</v>
      </c>
      <c r="AC669" s="11" t="e">
        <f>'OddsRatio_working_3-way'!X669^(1/3)*SIN('OddsRatio_working_3-way'!Y669/3)</f>
        <v>#VALUE!</v>
      </c>
      <c r="AD669" s="11" t="e">
        <f>'OddsRatio_working_3-way'!X669^(1/3)*SIN(('OddsRatio_working_3-way'!Y669+2*PI())/3)</f>
        <v>#VALUE!</v>
      </c>
      <c r="AE669" s="11" t="e">
        <f>'OddsRatio_working_3-way'!X669^(1/3)*SIN(('OddsRatio_working_3-way'!Y669+4*PI())/3)</f>
        <v>#VALUE!</v>
      </c>
      <c r="AF669" s="11" t="e">
        <f>-'OddsRatio_working_3-way'!U669/(3*'OddsRatio_working_3-way'!X669^(1/3))*COS(('OddsRatio_working_3-way'!Y669)/3)</f>
        <v>#VALUE!</v>
      </c>
      <c r="AG669" s="11" t="e">
        <f>-'OddsRatio_working_3-way'!U669/(3*'OddsRatio_working_3-way'!X669^(1/3))*COS(('OddsRatio_working_3-way'!Y669+2*PI())/3)</f>
        <v>#VALUE!</v>
      </c>
      <c r="AH669" s="11" t="e">
        <f>-'OddsRatio_working_3-way'!U669/(3*'OddsRatio_working_3-way'!X669^(1/3))*COS(('OddsRatio_working_3-way'!Y669+4*PI())/3)</f>
        <v>#VALUE!</v>
      </c>
      <c r="AI669" s="11" t="e">
        <f>'OddsRatio_working_3-way'!U669/(3*'OddsRatio_working_3-way'!X669^(1/3))*SIN(('OddsRatio_working_3-way'!Y669)/3)</f>
        <v>#VALUE!</v>
      </c>
      <c r="AJ669" s="11" t="e">
        <f>'OddsRatio_working_3-way'!U669/(3*'OddsRatio_working_3-way'!X669^(1/3))*SIN(('OddsRatio_working_3-way'!Y669+2*PI())/3)</f>
        <v>#VALUE!</v>
      </c>
      <c r="AK669" s="11" t="e">
        <f>'OddsRatio_working_3-way'!U669/(3*'OddsRatio_working_3-way'!X669^(1/3))*SIN(('OddsRatio_working_3-way'!Y669+4*PI())/3)</f>
        <v>#VALUE!</v>
      </c>
      <c r="AL669" s="11" t="e">
        <f>'OddsRatio_working_3-way'!Z669+'OddsRatio_working_3-way'!AF669</f>
        <v>#VALUE!</v>
      </c>
      <c r="AM669" s="11" t="e">
        <f>'OddsRatio_working_3-way'!AA669+'OddsRatio_working_3-way'!AG669</f>
        <v>#VALUE!</v>
      </c>
      <c r="AN669" s="11" t="e">
        <f>'OddsRatio_working_3-way'!AB669+'OddsRatio_working_3-way'!AH669</f>
        <v>#VALUE!</v>
      </c>
      <c r="AO669" s="11" t="e">
        <f>'OddsRatio_working_3-way'!AC669+'OddsRatio_working_3-way'!AI669</f>
        <v>#VALUE!</v>
      </c>
      <c r="AP669" s="11" t="e">
        <f>'OddsRatio_working_3-way'!AD669+'OddsRatio_working_3-way'!AJ669</f>
        <v>#VALUE!</v>
      </c>
      <c r="AQ669" s="11" t="e">
        <f>'OddsRatio_working_3-way'!AE669+'OddsRatio_working_3-way'!AK669</f>
        <v>#VALUE!</v>
      </c>
      <c r="AR669" s="10" t="str">
        <f>IF(A669="","",IF(('OddsRatio_working_3-way'!X669=0),IF(Q669&gt;0,-Q669^(1/3),(-Q669)^(1/3)),'OddsRatio_working_3-way'!AL669-'OddsRatio_working_3-way'!R669/3))</f>
        <v/>
      </c>
      <c r="AS669" s="11" t="e">
        <f>IF(('OddsRatio_working_3-way'!X669=0),IF(Q669&gt;0,-Q669^(1/3),(-Q669)^(1/3)),'OddsRatio_working_3-way'!AM669-'OddsRatio_working_3-way'!R669/3)</f>
        <v>#VALUE!</v>
      </c>
      <c r="AT669" s="11" t="e">
        <f>IF(('OddsRatio_working_3-way'!X669=0),IF(Q669&gt;0,-Q669^(1/3),(-Q669)^(1/3)),'OddsRatio_working_3-way'!AN669-'OddsRatio_working_3-way'!R669/3)</f>
        <v>#VALUE!</v>
      </c>
      <c r="AU669" s="11" t="e">
        <f>IF(('OddsRatio_working_3-way'!X669=0),0,'OddsRatio_working_3-way'!AO669)</f>
        <v>#VALUE!</v>
      </c>
      <c r="AV669" s="11" t="e">
        <f>IF(('OddsRatio_working_3-way'!X669=0),0,'OddsRatio_working_3-way'!AP669)</f>
        <v>#VALUE!</v>
      </c>
      <c r="AW669" s="11" t="e">
        <f>IF(('OddsRatio_working_3-way'!X669=0),0,'OddsRatio_working_3-way'!AQ669)</f>
        <v>#VALUE!</v>
      </c>
    </row>
    <row r="670" spans="1:49">
      <c r="A670" s="4" t="str">
        <f>IF('True_Odds_Calculator_3-way'!A671="","",'True_Odds_Calculator_3-way'!A671)</f>
        <v/>
      </c>
      <c r="B670" s="4" t="str">
        <f>IF('True_Odds_Calculator_3-way'!B671="","",'True_Odds_Calculator_3-way'!B671)</f>
        <v/>
      </c>
      <c r="C670" s="4" t="str">
        <f>IF('True_Odds_Calculator_3-way'!C671="","",'True_Odds_Calculator_3-way'!C671)</f>
        <v/>
      </c>
      <c r="D670" s="9" t="e">
        <f t="shared" si="143"/>
        <v>#VALUE!</v>
      </c>
      <c r="E670" s="9" t="e">
        <f t="shared" si="144"/>
        <v>#VALUE!</v>
      </c>
      <c r="F670" s="9" t="e">
        <f t="shared" si="145"/>
        <v>#VALUE!</v>
      </c>
      <c r="G670" s="9" t="str">
        <f t="shared" si="146"/>
        <v/>
      </c>
      <c r="H670" s="9" t="str">
        <f t="shared" si="147"/>
        <v/>
      </c>
      <c r="I670" s="9" t="str">
        <f t="shared" si="148"/>
        <v/>
      </c>
      <c r="J670" s="9" t="str">
        <f t="shared" si="149"/>
        <v/>
      </c>
      <c r="K670" s="11" t="e">
        <f t="shared" si="150"/>
        <v>#VALUE!</v>
      </c>
      <c r="L670" s="11" t="e">
        <f t="shared" si="151"/>
        <v>#VALUE!</v>
      </c>
      <c r="M670" s="11" t="e">
        <f t="shared" si="152"/>
        <v>#VALUE!</v>
      </c>
      <c r="N670" s="11" t="e">
        <f>'OddsRatio_working_3-way'!K670+'OddsRatio_working_3-way'!L670+'OddsRatio_working_3-way'!M670-('OddsRatio_working_3-way'!K670*'OddsRatio_working_3-way'!L670)-('OddsRatio_working_3-way'!K670*'OddsRatio_working_3-way'!M670)-('OddsRatio_working_3-way'!L670*'OddsRatio_working_3-way'!M670)+('OddsRatio_working_3-way'!K670*'OddsRatio_working_3-way'!L670*'OddsRatio_working_3-way'!M670)-1</f>
        <v>#VALUE!</v>
      </c>
      <c r="O670" s="11">
        <f>0</f>
        <v>0</v>
      </c>
      <c r="P670" s="11" t="e">
        <f>('OddsRatio_working_3-way'!K670*'OddsRatio_working_3-way'!L670)+('OddsRatio_working_3-way'!K670*'OddsRatio_working_3-way'!M670)+('OddsRatio_working_3-way'!L670*'OddsRatio_working_3-way'!M670)-(3*'OddsRatio_working_3-way'!K670*'OddsRatio_working_3-way'!L670*'OddsRatio_working_3-way'!M670)</f>
        <v>#VALUE!</v>
      </c>
      <c r="Q670" s="11" t="e">
        <f>2*'OddsRatio_working_3-way'!K670*'OddsRatio_working_3-way'!L670*'OddsRatio_working_3-way'!M670</f>
        <v>#VALUE!</v>
      </c>
      <c r="R670" s="11" t="e">
        <f t="shared" si="153"/>
        <v>#VALUE!</v>
      </c>
      <c r="S670" s="11" t="e">
        <f t="shared" si="154"/>
        <v>#VALUE!</v>
      </c>
      <c r="T670" s="11" t="e">
        <f t="shared" si="155"/>
        <v>#VALUE!</v>
      </c>
      <c r="U670" s="11" t="e">
        <f>'OddsRatio_working_3-way'!S670-'OddsRatio_working_3-way'!R670^2/3</f>
        <v>#VALUE!</v>
      </c>
      <c r="V670" s="11" t="e">
        <f>'OddsRatio_working_3-way'!S670*'OddsRatio_working_3-way'!R670/3-2*'OddsRatio_working_3-way'!R670^3/27-'OddsRatio_working_3-way'!T670</f>
        <v>#VALUE!</v>
      </c>
      <c r="W670" s="11" t="e">
        <f>'OddsRatio_working_3-way'!V670^2+4*'OddsRatio_working_3-way'!U670^3/27</f>
        <v>#VALUE!</v>
      </c>
      <c r="X670" s="11" t="e">
        <f>IF('OddsRatio_working_3-way'!W670&gt;0,IF(ABS('OddsRatio_working_3-way'!V670+SQRT('OddsRatio_working_3-way'!W670))/2&gt;0,ABS('OddsRatio_working_3-way'!V670+SQRT('OddsRatio_working_3-way'!W670))/2,ABS('OddsRatio_working_3-way'!V670-SQRT('OddsRatio_working_3-way'!W670))/2),SQRT(-'OddsRatio_working_3-way'!U670^3/27))</f>
        <v>#VALUE!</v>
      </c>
      <c r="Y670" s="11" t="e">
        <f>IF('OddsRatio_working_3-way'!W670&gt;=0,IF('OddsRatio_working_3-way'!V670+SQRT('OddsRatio_working_3-way'!W670)&gt;0,0,PI()),ACOS('OddsRatio_working_3-way'!V670/(2*'OddsRatio_working_3-way'!X670)))</f>
        <v>#VALUE!</v>
      </c>
      <c r="Z670" s="11" t="e">
        <f>'OddsRatio_working_3-way'!X670^(1/3)*COS('OddsRatio_working_3-way'!Y670/3)</f>
        <v>#VALUE!</v>
      </c>
      <c r="AA670" s="11" t="e">
        <f>'OddsRatio_working_3-way'!X670^(1/3)*COS(('OddsRatio_working_3-way'!Y670+2*PI())/3)</f>
        <v>#VALUE!</v>
      </c>
      <c r="AB670" s="11" t="e">
        <f>'OddsRatio_working_3-way'!X670^(1/3)*COS(('OddsRatio_working_3-way'!Y670+4*PI())/3)</f>
        <v>#VALUE!</v>
      </c>
      <c r="AC670" s="11" t="e">
        <f>'OddsRatio_working_3-way'!X670^(1/3)*SIN('OddsRatio_working_3-way'!Y670/3)</f>
        <v>#VALUE!</v>
      </c>
      <c r="AD670" s="11" t="e">
        <f>'OddsRatio_working_3-way'!X670^(1/3)*SIN(('OddsRatio_working_3-way'!Y670+2*PI())/3)</f>
        <v>#VALUE!</v>
      </c>
      <c r="AE670" s="11" t="e">
        <f>'OddsRatio_working_3-way'!X670^(1/3)*SIN(('OddsRatio_working_3-way'!Y670+4*PI())/3)</f>
        <v>#VALUE!</v>
      </c>
      <c r="AF670" s="11" t="e">
        <f>-'OddsRatio_working_3-way'!U670/(3*'OddsRatio_working_3-way'!X670^(1/3))*COS(('OddsRatio_working_3-way'!Y670)/3)</f>
        <v>#VALUE!</v>
      </c>
      <c r="AG670" s="11" t="e">
        <f>-'OddsRatio_working_3-way'!U670/(3*'OddsRatio_working_3-way'!X670^(1/3))*COS(('OddsRatio_working_3-way'!Y670+2*PI())/3)</f>
        <v>#VALUE!</v>
      </c>
      <c r="AH670" s="11" t="e">
        <f>-'OddsRatio_working_3-way'!U670/(3*'OddsRatio_working_3-way'!X670^(1/3))*COS(('OddsRatio_working_3-way'!Y670+4*PI())/3)</f>
        <v>#VALUE!</v>
      </c>
      <c r="AI670" s="11" t="e">
        <f>'OddsRatio_working_3-way'!U670/(3*'OddsRatio_working_3-way'!X670^(1/3))*SIN(('OddsRatio_working_3-way'!Y670)/3)</f>
        <v>#VALUE!</v>
      </c>
      <c r="AJ670" s="11" t="e">
        <f>'OddsRatio_working_3-way'!U670/(3*'OddsRatio_working_3-way'!X670^(1/3))*SIN(('OddsRatio_working_3-way'!Y670+2*PI())/3)</f>
        <v>#VALUE!</v>
      </c>
      <c r="AK670" s="11" t="e">
        <f>'OddsRatio_working_3-way'!U670/(3*'OddsRatio_working_3-way'!X670^(1/3))*SIN(('OddsRatio_working_3-way'!Y670+4*PI())/3)</f>
        <v>#VALUE!</v>
      </c>
      <c r="AL670" s="11" t="e">
        <f>'OddsRatio_working_3-way'!Z670+'OddsRatio_working_3-way'!AF670</f>
        <v>#VALUE!</v>
      </c>
      <c r="AM670" s="11" t="e">
        <f>'OddsRatio_working_3-way'!AA670+'OddsRatio_working_3-way'!AG670</f>
        <v>#VALUE!</v>
      </c>
      <c r="AN670" s="11" t="e">
        <f>'OddsRatio_working_3-way'!AB670+'OddsRatio_working_3-way'!AH670</f>
        <v>#VALUE!</v>
      </c>
      <c r="AO670" s="11" t="e">
        <f>'OddsRatio_working_3-way'!AC670+'OddsRatio_working_3-way'!AI670</f>
        <v>#VALUE!</v>
      </c>
      <c r="AP670" s="11" t="e">
        <f>'OddsRatio_working_3-way'!AD670+'OddsRatio_working_3-way'!AJ670</f>
        <v>#VALUE!</v>
      </c>
      <c r="AQ670" s="11" t="e">
        <f>'OddsRatio_working_3-way'!AE670+'OddsRatio_working_3-way'!AK670</f>
        <v>#VALUE!</v>
      </c>
      <c r="AR670" s="10" t="str">
        <f>IF(A670="","",IF(('OddsRatio_working_3-way'!X670=0),IF(Q670&gt;0,-Q670^(1/3),(-Q670)^(1/3)),'OddsRatio_working_3-way'!AL670-'OddsRatio_working_3-way'!R670/3))</f>
        <v/>
      </c>
      <c r="AS670" s="11" t="e">
        <f>IF(('OddsRatio_working_3-way'!X670=0),IF(Q670&gt;0,-Q670^(1/3),(-Q670)^(1/3)),'OddsRatio_working_3-way'!AM670-'OddsRatio_working_3-way'!R670/3)</f>
        <v>#VALUE!</v>
      </c>
      <c r="AT670" s="11" t="e">
        <f>IF(('OddsRatio_working_3-way'!X670=0),IF(Q670&gt;0,-Q670^(1/3),(-Q670)^(1/3)),'OddsRatio_working_3-way'!AN670-'OddsRatio_working_3-way'!R670/3)</f>
        <v>#VALUE!</v>
      </c>
      <c r="AU670" s="11" t="e">
        <f>IF(('OddsRatio_working_3-way'!X670=0),0,'OddsRatio_working_3-way'!AO670)</f>
        <v>#VALUE!</v>
      </c>
      <c r="AV670" s="11" t="e">
        <f>IF(('OddsRatio_working_3-way'!X670=0),0,'OddsRatio_working_3-way'!AP670)</f>
        <v>#VALUE!</v>
      </c>
      <c r="AW670" s="11" t="e">
        <f>IF(('OddsRatio_working_3-way'!X670=0),0,'OddsRatio_working_3-way'!AQ670)</f>
        <v>#VALUE!</v>
      </c>
    </row>
    <row r="671" spans="1:49">
      <c r="A671" s="4" t="str">
        <f>IF('True_Odds_Calculator_3-way'!A672="","",'True_Odds_Calculator_3-way'!A672)</f>
        <v/>
      </c>
      <c r="B671" s="4" t="str">
        <f>IF('True_Odds_Calculator_3-way'!B672="","",'True_Odds_Calculator_3-way'!B672)</f>
        <v/>
      </c>
      <c r="C671" s="4" t="str">
        <f>IF('True_Odds_Calculator_3-way'!C672="","",'True_Odds_Calculator_3-way'!C672)</f>
        <v/>
      </c>
      <c r="D671" s="9" t="e">
        <f t="shared" si="143"/>
        <v>#VALUE!</v>
      </c>
      <c r="E671" s="9" t="e">
        <f t="shared" si="144"/>
        <v>#VALUE!</v>
      </c>
      <c r="F671" s="9" t="e">
        <f t="shared" si="145"/>
        <v>#VALUE!</v>
      </c>
      <c r="G671" s="9" t="str">
        <f t="shared" si="146"/>
        <v/>
      </c>
      <c r="H671" s="9" t="str">
        <f t="shared" si="147"/>
        <v/>
      </c>
      <c r="I671" s="9" t="str">
        <f t="shared" si="148"/>
        <v/>
      </c>
      <c r="J671" s="9" t="str">
        <f t="shared" si="149"/>
        <v/>
      </c>
      <c r="K671" s="11" t="e">
        <f t="shared" si="150"/>
        <v>#VALUE!</v>
      </c>
      <c r="L671" s="11" t="e">
        <f t="shared" si="151"/>
        <v>#VALUE!</v>
      </c>
      <c r="M671" s="11" t="e">
        <f t="shared" si="152"/>
        <v>#VALUE!</v>
      </c>
      <c r="N671" s="11" t="e">
        <f>'OddsRatio_working_3-way'!K671+'OddsRatio_working_3-way'!L671+'OddsRatio_working_3-way'!M671-('OddsRatio_working_3-way'!K671*'OddsRatio_working_3-way'!L671)-('OddsRatio_working_3-way'!K671*'OddsRatio_working_3-way'!M671)-('OddsRatio_working_3-way'!L671*'OddsRatio_working_3-way'!M671)+('OddsRatio_working_3-way'!K671*'OddsRatio_working_3-way'!L671*'OddsRatio_working_3-way'!M671)-1</f>
        <v>#VALUE!</v>
      </c>
      <c r="O671" s="11">
        <f>0</f>
        <v>0</v>
      </c>
      <c r="P671" s="11" t="e">
        <f>('OddsRatio_working_3-way'!K671*'OddsRatio_working_3-way'!L671)+('OddsRatio_working_3-way'!K671*'OddsRatio_working_3-way'!M671)+('OddsRatio_working_3-way'!L671*'OddsRatio_working_3-way'!M671)-(3*'OddsRatio_working_3-way'!K671*'OddsRatio_working_3-way'!L671*'OddsRatio_working_3-way'!M671)</f>
        <v>#VALUE!</v>
      </c>
      <c r="Q671" s="11" t="e">
        <f>2*'OddsRatio_working_3-way'!K671*'OddsRatio_working_3-way'!L671*'OddsRatio_working_3-way'!M671</f>
        <v>#VALUE!</v>
      </c>
      <c r="R671" s="11" t="e">
        <f t="shared" si="153"/>
        <v>#VALUE!</v>
      </c>
      <c r="S671" s="11" t="e">
        <f t="shared" si="154"/>
        <v>#VALUE!</v>
      </c>
      <c r="T671" s="11" t="e">
        <f t="shared" si="155"/>
        <v>#VALUE!</v>
      </c>
      <c r="U671" s="11" t="e">
        <f>'OddsRatio_working_3-way'!S671-'OddsRatio_working_3-way'!R671^2/3</f>
        <v>#VALUE!</v>
      </c>
      <c r="V671" s="11" t="e">
        <f>'OddsRatio_working_3-way'!S671*'OddsRatio_working_3-way'!R671/3-2*'OddsRatio_working_3-way'!R671^3/27-'OddsRatio_working_3-way'!T671</f>
        <v>#VALUE!</v>
      </c>
      <c r="W671" s="11" t="e">
        <f>'OddsRatio_working_3-way'!V671^2+4*'OddsRatio_working_3-way'!U671^3/27</f>
        <v>#VALUE!</v>
      </c>
      <c r="X671" s="11" t="e">
        <f>IF('OddsRatio_working_3-way'!W671&gt;0,IF(ABS('OddsRatio_working_3-way'!V671+SQRT('OddsRatio_working_3-way'!W671))/2&gt;0,ABS('OddsRatio_working_3-way'!V671+SQRT('OddsRatio_working_3-way'!W671))/2,ABS('OddsRatio_working_3-way'!V671-SQRT('OddsRatio_working_3-way'!W671))/2),SQRT(-'OddsRatio_working_3-way'!U671^3/27))</f>
        <v>#VALUE!</v>
      </c>
      <c r="Y671" s="11" t="e">
        <f>IF('OddsRatio_working_3-way'!W671&gt;=0,IF('OddsRatio_working_3-way'!V671+SQRT('OddsRatio_working_3-way'!W671)&gt;0,0,PI()),ACOS('OddsRatio_working_3-way'!V671/(2*'OddsRatio_working_3-way'!X671)))</f>
        <v>#VALUE!</v>
      </c>
      <c r="Z671" s="11" t="e">
        <f>'OddsRatio_working_3-way'!X671^(1/3)*COS('OddsRatio_working_3-way'!Y671/3)</f>
        <v>#VALUE!</v>
      </c>
      <c r="AA671" s="11" t="e">
        <f>'OddsRatio_working_3-way'!X671^(1/3)*COS(('OddsRatio_working_3-way'!Y671+2*PI())/3)</f>
        <v>#VALUE!</v>
      </c>
      <c r="AB671" s="11" t="e">
        <f>'OddsRatio_working_3-way'!X671^(1/3)*COS(('OddsRatio_working_3-way'!Y671+4*PI())/3)</f>
        <v>#VALUE!</v>
      </c>
      <c r="AC671" s="11" t="e">
        <f>'OddsRatio_working_3-way'!X671^(1/3)*SIN('OddsRatio_working_3-way'!Y671/3)</f>
        <v>#VALUE!</v>
      </c>
      <c r="AD671" s="11" t="e">
        <f>'OddsRatio_working_3-way'!X671^(1/3)*SIN(('OddsRatio_working_3-way'!Y671+2*PI())/3)</f>
        <v>#VALUE!</v>
      </c>
      <c r="AE671" s="11" t="e">
        <f>'OddsRatio_working_3-way'!X671^(1/3)*SIN(('OddsRatio_working_3-way'!Y671+4*PI())/3)</f>
        <v>#VALUE!</v>
      </c>
      <c r="AF671" s="11" t="e">
        <f>-'OddsRatio_working_3-way'!U671/(3*'OddsRatio_working_3-way'!X671^(1/3))*COS(('OddsRatio_working_3-way'!Y671)/3)</f>
        <v>#VALUE!</v>
      </c>
      <c r="AG671" s="11" t="e">
        <f>-'OddsRatio_working_3-way'!U671/(3*'OddsRatio_working_3-way'!X671^(1/3))*COS(('OddsRatio_working_3-way'!Y671+2*PI())/3)</f>
        <v>#VALUE!</v>
      </c>
      <c r="AH671" s="11" t="e">
        <f>-'OddsRatio_working_3-way'!U671/(3*'OddsRatio_working_3-way'!X671^(1/3))*COS(('OddsRatio_working_3-way'!Y671+4*PI())/3)</f>
        <v>#VALUE!</v>
      </c>
      <c r="AI671" s="11" t="e">
        <f>'OddsRatio_working_3-way'!U671/(3*'OddsRatio_working_3-way'!X671^(1/3))*SIN(('OddsRatio_working_3-way'!Y671)/3)</f>
        <v>#VALUE!</v>
      </c>
      <c r="AJ671" s="11" t="e">
        <f>'OddsRatio_working_3-way'!U671/(3*'OddsRatio_working_3-way'!X671^(1/3))*SIN(('OddsRatio_working_3-way'!Y671+2*PI())/3)</f>
        <v>#VALUE!</v>
      </c>
      <c r="AK671" s="11" t="e">
        <f>'OddsRatio_working_3-way'!U671/(3*'OddsRatio_working_3-way'!X671^(1/3))*SIN(('OddsRatio_working_3-way'!Y671+4*PI())/3)</f>
        <v>#VALUE!</v>
      </c>
      <c r="AL671" s="11" t="e">
        <f>'OddsRatio_working_3-way'!Z671+'OddsRatio_working_3-way'!AF671</f>
        <v>#VALUE!</v>
      </c>
      <c r="AM671" s="11" t="e">
        <f>'OddsRatio_working_3-way'!AA671+'OddsRatio_working_3-way'!AG671</f>
        <v>#VALUE!</v>
      </c>
      <c r="AN671" s="11" t="e">
        <f>'OddsRatio_working_3-way'!AB671+'OddsRatio_working_3-way'!AH671</f>
        <v>#VALUE!</v>
      </c>
      <c r="AO671" s="11" t="e">
        <f>'OddsRatio_working_3-way'!AC671+'OddsRatio_working_3-way'!AI671</f>
        <v>#VALUE!</v>
      </c>
      <c r="AP671" s="11" t="e">
        <f>'OddsRatio_working_3-way'!AD671+'OddsRatio_working_3-way'!AJ671</f>
        <v>#VALUE!</v>
      </c>
      <c r="AQ671" s="11" t="e">
        <f>'OddsRatio_working_3-way'!AE671+'OddsRatio_working_3-way'!AK671</f>
        <v>#VALUE!</v>
      </c>
      <c r="AR671" s="10" t="str">
        <f>IF(A671="","",IF(('OddsRatio_working_3-way'!X671=0),IF(Q671&gt;0,-Q671^(1/3),(-Q671)^(1/3)),'OddsRatio_working_3-way'!AL671-'OddsRatio_working_3-way'!R671/3))</f>
        <v/>
      </c>
      <c r="AS671" s="11" t="e">
        <f>IF(('OddsRatio_working_3-way'!X671=0),IF(Q671&gt;0,-Q671^(1/3),(-Q671)^(1/3)),'OddsRatio_working_3-way'!AM671-'OddsRatio_working_3-way'!R671/3)</f>
        <v>#VALUE!</v>
      </c>
      <c r="AT671" s="11" t="e">
        <f>IF(('OddsRatio_working_3-way'!X671=0),IF(Q671&gt;0,-Q671^(1/3),(-Q671)^(1/3)),'OddsRatio_working_3-way'!AN671-'OddsRatio_working_3-way'!R671/3)</f>
        <v>#VALUE!</v>
      </c>
      <c r="AU671" s="11" t="e">
        <f>IF(('OddsRatio_working_3-way'!X671=0),0,'OddsRatio_working_3-way'!AO671)</f>
        <v>#VALUE!</v>
      </c>
      <c r="AV671" s="11" t="e">
        <f>IF(('OddsRatio_working_3-way'!X671=0),0,'OddsRatio_working_3-way'!AP671)</f>
        <v>#VALUE!</v>
      </c>
      <c r="AW671" s="11" t="e">
        <f>IF(('OddsRatio_working_3-way'!X671=0),0,'OddsRatio_working_3-way'!AQ671)</f>
        <v>#VALUE!</v>
      </c>
    </row>
    <row r="672" spans="1:49">
      <c r="A672" s="4" t="str">
        <f>IF('True_Odds_Calculator_3-way'!A673="","",'True_Odds_Calculator_3-way'!A673)</f>
        <v/>
      </c>
      <c r="B672" s="4" t="str">
        <f>IF('True_Odds_Calculator_3-way'!B673="","",'True_Odds_Calculator_3-way'!B673)</f>
        <v/>
      </c>
      <c r="C672" s="4" t="str">
        <f>IF('True_Odds_Calculator_3-way'!C673="","",'True_Odds_Calculator_3-way'!C673)</f>
        <v/>
      </c>
      <c r="D672" s="9" t="e">
        <f t="shared" si="143"/>
        <v>#VALUE!</v>
      </c>
      <c r="E672" s="9" t="e">
        <f t="shared" si="144"/>
        <v>#VALUE!</v>
      </c>
      <c r="F672" s="9" t="e">
        <f t="shared" si="145"/>
        <v>#VALUE!</v>
      </c>
      <c r="G672" s="9" t="str">
        <f t="shared" si="146"/>
        <v/>
      </c>
      <c r="H672" s="9" t="str">
        <f t="shared" si="147"/>
        <v/>
      </c>
      <c r="I672" s="9" t="str">
        <f t="shared" si="148"/>
        <v/>
      </c>
      <c r="J672" s="9" t="str">
        <f t="shared" si="149"/>
        <v/>
      </c>
      <c r="K672" s="11" t="e">
        <f t="shared" si="150"/>
        <v>#VALUE!</v>
      </c>
      <c r="L672" s="11" t="e">
        <f t="shared" si="151"/>
        <v>#VALUE!</v>
      </c>
      <c r="M672" s="11" t="e">
        <f t="shared" si="152"/>
        <v>#VALUE!</v>
      </c>
      <c r="N672" s="11" t="e">
        <f>'OddsRatio_working_3-way'!K672+'OddsRatio_working_3-way'!L672+'OddsRatio_working_3-way'!M672-('OddsRatio_working_3-way'!K672*'OddsRatio_working_3-way'!L672)-('OddsRatio_working_3-way'!K672*'OddsRatio_working_3-way'!M672)-('OddsRatio_working_3-way'!L672*'OddsRatio_working_3-way'!M672)+('OddsRatio_working_3-way'!K672*'OddsRatio_working_3-way'!L672*'OddsRatio_working_3-way'!M672)-1</f>
        <v>#VALUE!</v>
      </c>
      <c r="O672" s="11">
        <f>0</f>
        <v>0</v>
      </c>
      <c r="P672" s="11" t="e">
        <f>('OddsRatio_working_3-way'!K672*'OddsRatio_working_3-way'!L672)+('OddsRatio_working_3-way'!K672*'OddsRatio_working_3-way'!M672)+('OddsRatio_working_3-way'!L672*'OddsRatio_working_3-way'!M672)-(3*'OddsRatio_working_3-way'!K672*'OddsRatio_working_3-way'!L672*'OddsRatio_working_3-way'!M672)</f>
        <v>#VALUE!</v>
      </c>
      <c r="Q672" s="11" t="e">
        <f>2*'OddsRatio_working_3-way'!K672*'OddsRatio_working_3-way'!L672*'OddsRatio_working_3-way'!M672</f>
        <v>#VALUE!</v>
      </c>
      <c r="R672" s="11" t="e">
        <f t="shared" si="153"/>
        <v>#VALUE!</v>
      </c>
      <c r="S672" s="11" t="e">
        <f t="shared" si="154"/>
        <v>#VALUE!</v>
      </c>
      <c r="T672" s="11" t="e">
        <f t="shared" si="155"/>
        <v>#VALUE!</v>
      </c>
      <c r="U672" s="11" t="e">
        <f>'OddsRatio_working_3-way'!S672-'OddsRatio_working_3-way'!R672^2/3</f>
        <v>#VALUE!</v>
      </c>
      <c r="V672" s="11" t="e">
        <f>'OddsRatio_working_3-way'!S672*'OddsRatio_working_3-way'!R672/3-2*'OddsRatio_working_3-way'!R672^3/27-'OddsRatio_working_3-way'!T672</f>
        <v>#VALUE!</v>
      </c>
      <c r="W672" s="11" t="e">
        <f>'OddsRatio_working_3-way'!V672^2+4*'OddsRatio_working_3-way'!U672^3/27</f>
        <v>#VALUE!</v>
      </c>
      <c r="X672" s="11" t="e">
        <f>IF('OddsRatio_working_3-way'!W672&gt;0,IF(ABS('OddsRatio_working_3-way'!V672+SQRT('OddsRatio_working_3-way'!W672))/2&gt;0,ABS('OddsRatio_working_3-way'!V672+SQRT('OddsRatio_working_3-way'!W672))/2,ABS('OddsRatio_working_3-way'!V672-SQRT('OddsRatio_working_3-way'!W672))/2),SQRT(-'OddsRatio_working_3-way'!U672^3/27))</f>
        <v>#VALUE!</v>
      </c>
      <c r="Y672" s="11" t="e">
        <f>IF('OddsRatio_working_3-way'!W672&gt;=0,IF('OddsRatio_working_3-way'!V672+SQRT('OddsRatio_working_3-way'!W672)&gt;0,0,PI()),ACOS('OddsRatio_working_3-way'!V672/(2*'OddsRatio_working_3-way'!X672)))</f>
        <v>#VALUE!</v>
      </c>
      <c r="Z672" s="11" t="e">
        <f>'OddsRatio_working_3-way'!X672^(1/3)*COS('OddsRatio_working_3-way'!Y672/3)</f>
        <v>#VALUE!</v>
      </c>
      <c r="AA672" s="11" t="e">
        <f>'OddsRatio_working_3-way'!X672^(1/3)*COS(('OddsRatio_working_3-way'!Y672+2*PI())/3)</f>
        <v>#VALUE!</v>
      </c>
      <c r="AB672" s="11" t="e">
        <f>'OddsRatio_working_3-way'!X672^(1/3)*COS(('OddsRatio_working_3-way'!Y672+4*PI())/3)</f>
        <v>#VALUE!</v>
      </c>
      <c r="AC672" s="11" t="e">
        <f>'OddsRatio_working_3-way'!X672^(1/3)*SIN('OddsRatio_working_3-way'!Y672/3)</f>
        <v>#VALUE!</v>
      </c>
      <c r="AD672" s="11" t="e">
        <f>'OddsRatio_working_3-way'!X672^(1/3)*SIN(('OddsRatio_working_3-way'!Y672+2*PI())/3)</f>
        <v>#VALUE!</v>
      </c>
      <c r="AE672" s="11" t="e">
        <f>'OddsRatio_working_3-way'!X672^(1/3)*SIN(('OddsRatio_working_3-way'!Y672+4*PI())/3)</f>
        <v>#VALUE!</v>
      </c>
      <c r="AF672" s="11" t="e">
        <f>-'OddsRatio_working_3-way'!U672/(3*'OddsRatio_working_3-way'!X672^(1/3))*COS(('OddsRatio_working_3-way'!Y672)/3)</f>
        <v>#VALUE!</v>
      </c>
      <c r="AG672" s="11" t="e">
        <f>-'OddsRatio_working_3-way'!U672/(3*'OddsRatio_working_3-way'!X672^(1/3))*COS(('OddsRatio_working_3-way'!Y672+2*PI())/3)</f>
        <v>#VALUE!</v>
      </c>
      <c r="AH672" s="11" t="e">
        <f>-'OddsRatio_working_3-way'!U672/(3*'OddsRatio_working_3-way'!X672^(1/3))*COS(('OddsRatio_working_3-way'!Y672+4*PI())/3)</f>
        <v>#VALUE!</v>
      </c>
      <c r="AI672" s="11" t="e">
        <f>'OddsRatio_working_3-way'!U672/(3*'OddsRatio_working_3-way'!X672^(1/3))*SIN(('OddsRatio_working_3-way'!Y672)/3)</f>
        <v>#VALUE!</v>
      </c>
      <c r="AJ672" s="11" t="e">
        <f>'OddsRatio_working_3-way'!U672/(3*'OddsRatio_working_3-way'!X672^(1/3))*SIN(('OddsRatio_working_3-way'!Y672+2*PI())/3)</f>
        <v>#VALUE!</v>
      </c>
      <c r="AK672" s="11" t="e">
        <f>'OddsRatio_working_3-way'!U672/(3*'OddsRatio_working_3-way'!X672^(1/3))*SIN(('OddsRatio_working_3-way'!Y672+4*PI())/3)</f>
        <v>#VALUE!</v>
      </c>
      <c r="AL672" s="11" t="e">
        <f>'OddsRatio_working_3-way'!Z672+'OddsRatio_working_3-way'!AF672</f>
        <v>#VALUE!</v>
      </c>
      <c r="AM672" s="11" t="e">
        <f>'OddsRatio_working_3-way'!AA672+'OddsRatio_working_3-way'!AG672</f>
        <v>#VALUE!</v>
      </c>
      <c r="AN672" s="11" t="e">
        <f>'OddsRatio_working_3-way'!AB672+'OddsRatio_working_3-way'!AH672</f>
        <v>#VALUE!</v>
      </c>
      <c r="AO672" s="11" t="e">
        <f>'OddsRatio_working_3-way'!AC672+'OddsRatio_working_3-way'!AI672</f>
        <v>#VALUE!</v>
      </c>
      <c r="AP672" s="11" t="e">
        <f>'OddsRatio_working_3-way'!AD672+'OddsRatio_working_3-way'!AJ672</f>
        <v>#VALUE!</v>
      </c>
      <c r="AQ672" s="11" t="e">
        <f>'OddsRatio_working_3-way'!AE672+'OddsRatio_working_3-way'!AK672</f>
        <v>#VALUE!</v>
      </c>
      <c r="AR672" s="10" t="str">
        <f>IF(A672="","",IF(('OddsRatio_working_3-way'!X672=0),IF(Q672&gt;0,-Q672^(1/3),(-Q672)^(1/3)),'OddsRatio_working_3-way'!AL672-'OddsRatio_working_3-way'!R672/3))</f>
        <v/>
      </c>
      <c r="AS672" s="11" t="e">
        <f>IF(('OddsRatio_working_3-way'!X672=0),IF(Q672&gt;0,-Q672^(1/3),(-Q672)^(1/3)),'OddsRatio_working_3-way'!AM672-'OddsRatio_working_3-way'!R672/3)</f>
        <v>#VALUE!</v>
      </c>
      <c r="AT672" s="11" t="e">
        <f>IF(('OddsRatio_working_3-way'!X672=0),IF(Q672&gt;0,-Q672^(1/3),(-Q672)^(1/3)),'OddsRatio_working_3-way'!AN672-'OddsRatio_working_3-way'!R672/3)</f>
        <v>#VALUE!</v>
      </c>
      <c r="AU672" s="11" t="e">
        <f>IF(('OddsRatio_working_3-way'!X672=0),0,'OddsRatio_working_3-way'!AO672)</f>
        <v>#VALUE!</v>
      </c>
      <c r="AV672" s="11" t="e">
        <f>IF(('OddsRatio_working_3-way'!X672=0),0,'OddsRatio_working_3-way'!AP672)</f>
        <v>#VALUE!</v>
      </c>
      <c r="AW672" s="11" t="e">
        <f>IF(('OddsRatio_working_3-way'!X672=0),0,'OddsRatio_working_3-way'!AQ672)</f>
        <v>#VALUE!</v>
      </c>
    </row>
    <row r="673" spans="1:49">
      <c r="A673" s="4" t="str">
        <f>IF('True_Odds_Calculator_3-way'!A674="","",'True_Odds_Calculator_3-way'!A674)</f>
        <v/>
      </c>
      <c r="B673" s="4" t="str">
        <f>IF('True_Odds_Calculator_3-way'!B674="","",'True_Odds_Calculator_3-way'!B674)</f>
        <v/>
      </c>
      <c r="C673" s="4" t="str">
        <f>IF('True_Odds_Calculator_3-way'!C674="","",'True_Odds_Calculator_3-way'!C674)</f>
        <v/>
      </c>
      <c r="D673" s="9" t="e">
        <f t="shared" si="143"/>
        <v>#VALUE!</v>
      </c>
      <c r="E673" s="9" t="e">
        <f t="shared" si="144"/>
        <v>#VALUE!</v>
      </c>
      <c r="F673" s="9" t="e">
        <f t="shared" si="145"/>
        <v>#VALUE!</v>
      </c>
      <c r="G673" s="9" t="str">
        <f t="shared" si="146"/>
        <v/>
      </c>
      <c r="H673" s="9" t="str">
        <f t="shared" si="147"/>
        <v/>
      </c>
      <c r="I673" s="9" t="str">
        <f t="shared" si="148"/>
        <v/>
      </c>
      <c r="J673" s="9" t="str">
        <f t="shared" si="149"/>
        <v/>
      </c>
      <c r="K673" s="11" t="e">
        <f t="shared" si="150"/>
        <v>#VALUE!</v>
      </c>
      <c r="L673" s="11" t="e">
        <f t="shared" si="151"/>
        <v>#VALUE!</v>
      </c>
      <c r="M673" s="11" t="e">
        <f t="shared" si="152"/>
        <v>#VALUE!</v>
      </c>
      <c r="N673" s="11" t="e">
        <f>'OddsRatio_working_3-way'!K673+'OddsRatio_working_3-way'!L673+'OddsRatio_working_3-way'!M673-('OddsRatio_working_3-way'!K673*'OddsRatio_working_3-way'!L673)-('OddsRatio_working_3-way'!K673*'OddsRatio_working_3-way'!M673)-('OddsRatio_working_3-way'!L673*'OddsRatio_working_3-way'!M673)+('OddsRatio_working_3-way'!K673*'OddsRatio_working_3-way'!L673*'OddsRatio_working_3-way'!M673)-1</f>
        <v>#VALUE!</v>
      </c>
      <c r="O673" s="11">
        <f>0</f>
        <v>0</v>
      </c>
      <c r="P673" s="11" t="e">
        <f>('OddsRatio_working_3-way'!K673*'OddsRatio_working_3-way'!L673)+('OddsRatio_working_3-way'!K673*'OddsRatio_working_3-way'!M673)+('OddsRatio_working_3-way'!L673*'OddsRatio_working_3-way'!M673)-(3*'OddsRatio_working_3-way'!K673*'OddsRatio_working_3-way'!L673*'OddsRatio_working_3-way'!M673)</f>
        <v>#VALUE!</v>
      </c>
      <c r="Q673" s="11" t="e">
        <f>2*'OddsRatio_working_3-way'!K673*'OddsRatio_working_3-way'!L673*'OddsRatio_working_3-way'!M673</f>
        <v>#VALUE!</v>
      </c>
      <c r="R673" s="11" t="e">
        <f t="shared" si="153"/>
        <v>#VALUE!</v>
      </c>
      <c r="S673" s="11" t="e">
        <f t="shared" si="154"/>
        <v>#VALUE!</v>
      </c>
      <c r="T673" s="11" t="e">
        <f t="shared" si="155"/>
        <v>#VALUE!</v>
      </c>
      <c r="U673" s="11" t="e">
        <f>'OddsRatio_working_3-way'!S673-'OddsRatio_working_3-way'!R673^2/3</f>
        <v>#VALUE!</v>
      </c>
      <c r="V673" s="11" t="e">
        <f>'OddsRatio_working_3-way'!S673*'OddsRatio_working_3-way'!R673/3-2*'OddsRatio_working_3-way'!R673^3/27-'OddsRatio_working_3-way'!T673</f>
        <v>#VALUE!</v>
      </c>
      <c r="W673" s="11" t="e">
        <f>'OddsRatio_working_3-way'!V673^2+4*'OddsRatio_working_3-way'!U673^3/27</f>
        <v>#VALUE!</v>
      </c>
      <c r="X673" s="11" t="e">
        <f>IF('OddsRatio_working_3-way'!W673&gt;0,IF(ABS('OddsRatio_working_3-way'!V673+SQRT('OddsRatio_working_3-way'!W673))/2&gt;0,ABS('OddsRatio_working_3-way'!V673+SQRT('OddsRatio_working_3-way'!W673))/2,ABS('OddsRatio_working_3-way'!V673-SQRT('OddsRatio_working_3-way'!W673))/2),SQRT(-'OddsRatio_working_3-way'!U673^3/27))</f>
        <v>#VALUE!</v>
      </c>
      <c r="Y673" s="11" t="e">
        <f>IF('OddsRatio_working_3-way'!W673&gt;=0,IF('OddsRatio_working_3-way'!V673+SQRT('OddsRatio_working_3-way'!W673)&gt;0,0,PI()),ACOS('OddsRatio_working_3-way'!V673/(2*'OddsRatio_working_3-way'!X673)))</f>
        <v>#VALUE!</v>
      </c>
      <c r="Z673" s="11" t="e">
        <f>'OddsRatio_working_3-way'!X673^(1/3)*COS('OddsRatio_working_3-way'!Y673/3)</f>
        <v>#VALUE!</v>
      </c>
      <c r="AA673" s="11" t="e">
        <f>'OddsRatio_working_3-way'!X673^(1/3)*COS(('OddsRatio_working_3-way'!Y673+2*PI())/3)</f>
        <v>#VALUE!</v>
      </c>
      <c r="AB673" s="11" t="e">
        <f>'OddsRatio_working_3-way'!X673^(1/3)*COS(('OddsRatio_working_3-way'!Y673+4*PI())/3)</f>
        <v>#VALUE!</v>
      </c>
      <c r="AC673" s="11" t="e">
        <f>'OddsRatio_working_3-way'!X673^(1/3)*SIN('OddsRatio_working_3-way'!Y673/3)</f>
        <v>#VALUE!</v>
      </c>
      <c r="AD673" s="11" t="e">
        <f>'OddsRatio_working_3-way'!X673^(1/3)*SIN(('OddsRatio_working_3-way'!Y673+2*PI())/3)</f>
        <v>#VALUE!</v>
      </c>
      <c r="AE673" s="11" t="e">
        <f>'OddsRatio_working_3-way'!X673^(1/3)*SIN(('OddsRatio_working_3-way'!Y673+4*PI())/3)</f>
        <v>#VALUE!</v>
      </c>
      <c r="AF673" s="11" t="e">
        <f>-'OddsRatio_working_3-way'!U673/(3*'OddsRatio_working_3-way'!X673^(1/3))*COS(('OddsRatio_working_3-way'!Y673)/3)</f>
        <v>#VALUE!</v>
      </c>
      <c r="AG673" s="11" t="e">
        <f>-'OddsRatio_working_3-way'!U673/(3*'OddsRatio_working_3-way'!X673^(1/3))*COS(('OddsRatio_working_3-way'!Y673+2*PI())/3)</f>
        <v>#VALUE!</v>
      </c>
      <c r="AH673" s="11" t="e">
        <f>-'OddsRatio_working_3-way'!U673/(3*'OddsRatio_working_3-way'!X673^(1/3))*COS(('OddsRatio_working_3-way'!Y673+4*PI())/3)</f>
        <v>#VALUE!</v>
      </c>
      <c r="AI673" s="11" t="e">
        <f>'OddsRatio_working_3-way'!U673/(3*'OddsRatio_working_3-way'!X673^(1/3))*SIN(('OddsRatio_working_3-way'!Y673)/3)</f>
        <v>#VALUE!</v>
      </c>
      <c r="AJ673" s="11" t="e">
        <f>'OddsRatio_working_3-way'!U673/(3*'OddsRatio_working_3-way'!X673^(1/3))*SIN(('OddsRatio_working_3-way'!Y673+2*PI())/3)</f>
        <v>#VALUE!</v>
      </c>
      <c r="AK673" s="11" t="e">
        <f>'OddsRatio_working_3-way'!U673/(3*'OddsRatio_working_3-way'!X673^(1/3))*SIN(('OddsRatio_working_3-way'!Y673+4*PI())/3)</f>
        <v>#VALUE!</v>
      </c>
      <c r="AL673" s="11" t="e">
        <f>'OddsRatio_working_3-way'!Z673+'OddsRatio_working_3-way'!AF673</f>
        <v>#VALUE!</v>
      </c>
      <c r="AM673" s="11" t="e">
        <f>'OddsRatio_working_3-way'!AA673+'OddsRatio_working_3-way'!AG673</f>
        <v>#VALUE!</v>
      </c>
      <c r="AN673" s="11" t="e">
        <f>'OddsRatio_working_3-way'!AB673+'OddsRatio_working_3-way'!AH673</f>
        <v>#VALUE!</v>
      </c>
      <c r="AO673" s="11" t="e">
        <f>'OddsRatio_working_3-way'!AC673+'OddsRatio_working_3-way'!AI673</f>
        <v>#VALUE!</v>
      </c>
      <c r="AP673" s="11" t="e">
        <f>'OddsRatio_working_3-way'!AD673+'OddsRatio_working_3-way'!AJ673</f>
        <v>#VALUE!</v>
      </c>
      <c r="AQ673" s="11" t="e">
        <f>'OddsRatio_working_3-way'!AE673+'OddsRatio_working_3-way'!AK673</f>
        <v>#VALUE!</v>
      </c>
      <c r="AR673" s="10" t="str">
        <f>IF(A673="","",IF(('OddsRatio_working_3-way'!X673=0),IF(Q673&gt;0,-Q673^(1/3),(-Q673)^(1/3)),'OddsRatio_working_3-way'!AL673-'OddsRatio_working_3-way'!R673/3))</f>
        <v/>
      </c>
      <c r="AS673" s="11" t="e">
        <f>IF(('OddsRatio_working_3-way'!X673=0),IF(Q673&gt;0,-Q673^(1/3),(-Q673)^(1/3)),'OddsRatio_working_3-way'!AM673-'OddsRatio_working_3-way'!R673/3)</f>
        <v>#VALUE!</v>
      </c>
      <c r="AT673" s="11" t="e">
        <f>IF(('OddsRatio_working_3-way'!X673=0),IF(Q673&gt;0,-Q673^(1/3),(-Q673)^(1/3)),'OddsRatio_working_3-way'!AN673-'OddsRatio_working_3-way'!R673/3)</f>
        <v>#VALUE!</v>
      </c>
      <c r="AU673" s="11" t="e">
        <f>IF(('OddsRatio_working_3-way'!X673=0),0,'OddsRatio_working_3-way'!AO673)</f>
        <v>#VALUE!</v>
      </c>
      <c r="AV673" s="11" t="e">
        <f>IF(('OddsRatio_working_3-way'!X673=0),0,'OddsRatio_working_3-way'!AP673)</f>
        <v>#VALUE!</v>
      </c>
      <c r="AW673" s="11" t="e">
        <f>IF(('OddsRatio_working_3-way'!X673=0),0,'OddsRatio_working_3-way'!AQ673)</f>
        <v>#VALUE!</v>
      </c>
    </row>
    <row r="674" spans="1:49">
      <c r="A674" s="4" t="str">
        <f>IF('True_Odds_Calculator_3-way'!A675="","",'True_Odds_Calculator_3-way'!A675)</f>
        <v/>
      </c>
      <c r="B674" s="4" t="str">
        <f>IF('True_Odds_Calculator_3-way'!B675="","",'True_Odds_Calculator_3-way'!B675)</f>
        <v/>
      </c>
      <c r="C674" s="4" t="str">
        <f>IF('True_Odds_Calculator_3-way'!C675="","",'True_Odds_Calculator_3-way'!C675)</f>
        <v/>
      </c>
      <c r="D674" s="9" t="e">
        <f t="shared" si="143"/>
        <v>#VALUE!</v>
      </c>
      <c r="E674" s="9" t="e">
        <f t="shared" si="144"/>
        <v>#VALUE!</v>
      </c>
      <c r="F674" s="9" t="e">
        <f t="shared" si="145"/>
        <v>#VALUE!</v>
      </c>
      <c r="G674" s="9" t="str">
        <f t="shared" si="146"/>
        <v/>
      </c>
      <c r="H674" s="9" t="str">
        <f t="shared" si="147"/>
        <v/>
      </c>
      <c r="I674" s="9" t="str">
        <f t="shared" si="148"/>
        <v/>
      </c>
      <c r="J674" s="9" t="str">
        <f t="shared" si="149"/>
        <v/>
      </c>
      <c r="K674" s="11" t="e">
        <f t="shared" si="150"/>
        <v>#VALUE!</v>
      </c>
      <c r="L674" s="11" t="e">
        <f t="shared" si="151"/>
        <v>#VALUE!</v>
      </c>
      <c r="M674" s="11" t="e">
        <f t="shared" si="152"/>
        <v>#VALUE!</v>
      </c>
      <c r="N674" s="11" t="e">
        <f>'OddsRatio_working_3-way'!K674+'OddsRatio_working_3-way'!L674+'OddsRatio_working_3-way'!M674-('OddsRatio_working_3-way'!K674*'OddsRatio_working_3-way'!L674)-('OddsRatio_working_3-way'!K674*'OddsRatio_working_3-way'!M674)-('OddsRatio_working_3-way'!L674*'OddsRatio_working_3-way'!M674)+('OddsRatio_working_3-way'!K674*'OddsRatio_working_3-way'!L674*'OddsRatio_working_3-way'!M674)-1</f>
        <v>#VALUE!</v>
      </c>
      <c r="O674" s="11">
        <f>0</f>
        <v>0</v>
      </c>
      <c r="P674" s="11" t="e">
        <f>('OddsRatio_working_3-way'!K674*'OddsRatio_working_3-way'!L674)+('OddsRatio_working_3-way'!K674*'OddsRatio_working_3-way'!M674)+('OddsRatio_working_3-way'!L674*'OddsRatio_working_3-way'!M674)-(3*'OddsRatio_working_3-way'!K674*'OddsRatio_working_3-way'!L674*'OddsRatio_working_3-way'!M674)</f>
        <v>#VALUE!</v>
      </c>
      <c r="Q674" s="11" t="e">
        <f>2*'OddsRatio_working_3-way'!K674*'OddsRatio_working_3-way'!L674*'OddsRatio_working_3-way'!M674</f>
        <v>#VALUE!</v>
      </c>
      <c r="R674" s="11" t="e">
        <f t="shared" si="153"/>
        <v>#VALUE!</v>
      </c>
      <c r="S674" s="11" t="e">
        <f t="shared" si="154"/>
        <v>#VALUE!</v>
      </c>
      <c r="T674" s="11" t="e">
        <f t="shared" si="155"/>
        <v>#VALUE!</v>
      </c>
      <c r="U674" s="11" t="e">
        <f>'OddsRatio_working_3-way'!S674-'OddsRatio_working_3-way'!R674^2/3</f>
        <v>#VALUE!</v>
      </c>
      <c r="V674" s="11" t="e">
        <f>'OddsRatio_working_3-way'!S674*'OddsRatio_working_3-way'!R674/3-2*'OddsRatio_working_3-way'!R674^3/27-'OddsRatio_working_3-way'!T674</f>
        <v>#VALUE!</v>
      </c>
      <c r="W674" s="11" t="e">
        <f>'OddsRatio_working_3-way'!V674^2+4*'OddsRatio_working_3-way'!U674^3/27</f>
        <v>#VALUE!</v>
      </c>
      <c r="X674" s="11" t="e">
        <f>IF('OddsRatio_working_3-way'!W674&gt;0,IF(ABS('OddsRatio_working_3-way'!V674+SQRT('OddsRatio_working_3-way'!W674))/2&gt;0,ABS('OddsRatio_working_3-way'!V674+SQRT('OddsRatio_working_3-way'!W674))/2,ABS('OddsRatio_working_3-way'!V674-SQRT('OddsRatio_working_3-way'!W674))/2),SQRT(-'OddsRatio_working_3-way'!U674^3/27))</f>
        <v>#VALUE!</v>
      </c>
      <c r="Y674" s="11" t="e">
        <f>IF('OddsRatio_working_3-way'!W674&gt;=0,IF('OddsRatio_working_3-way'!V674+SQRT('OddsRatio_working_3-way'!W674)&gt;0,0,PI()),ACOS('OddsRatio_working_3-way'!V674/(2*'OddsRatio_working_3-way'!X674)))</f>
        <v>#VALUE!</v>
      </c>
      <c r="Z674" s="11" t="e">
        <f>'OddsRatio_working_3-way'!X674^(1/3)*COS('OddsRatio_working_3-way'!Y674/3)</f>
        <v>#VALUE!</v>
      </c>
      <c r="AA674" s="11" t="e">
        <f>'OddsRatio_working_3-way'!X674^(1/3)*COS(('OddsRatio_working_3-way'!Y674+2*PI())/3)</f>
        <v>#VALUE!</v>
      </c>
      <c r="AB674" s="11" t="e">
        <f>'OddsRatio_working_3-way'!X674^(1/3)*COS(('OddsRatio_working_3-way'!Y674+4*PI())/3)</f>
        <v>#VALUE!</v>
      </c>
      <c r="AC674" s="11" t="e">
        <f>'OddsRatio_working_3-way'!X674^(1/3)*SIN('OddsRatio_working_3-way'!Y674/3)</f>
        <v>#VALUE!</v>
      </c>
      <c r="AD674" s="11" t="e">
        <f>'OddsRatio_working_3-way'!X674^(1/3)*SIN(('OddsRatio_working_3-way'!Y674+2*PI())/3)</f>
        <v>#VALUE!</v>
      </c>
      <c r="AE674" s="11" t="e">
        <f>'OddsRatio_working_3-way'!X674^(1/3)*SIN(('OddsRatio_working_3-way'!Y674+4*PI())/3)</f>
        <v>#VALUE!</v>
      </c>
      <c r="AF674" s="11" t="e">
        <f>-'OddsRatio_working_3-way'!U674/(3*'OddsRatio_working_3-way'!X674^(1/3))*COS(('OddsRatio_working_3-way'!Y674)/3)</f>
        <v>#VALUE!</v>
      </c>
      <c r="AG674" s="11" t="e">
        <f>-'OddsRatio_working_3-way'!U674/(3*'OddsRatio_working_3-way'!X674^(1/3))*COS(('OddsRatio_working_3-way'!Y674+2*PI())/3)</f>
        <v>#VALUE!</v>
      </c>
      <c r="AH674" s="11" t="e">
        <f>-'OddsRatio_working_3-way'!U674/(3*'OddsRatio_working_3-way'!X674^(1/3))*COS(('OddsRatio_working_3-way'!Y674+4*PI())/3)</f>
        <v>#VALUE!</v>
      </c>
      <c r="AI674" s="11" t="e">
        <f>'OddsRatio_working_3-way'!U674/(3*'OddsRatio_working_3-way'!X674^(1/3))*SIN(('OddsRatio_working_3-way'!Y674)/3)</f>
        <v>#VALUE!</v>
      </c>
      <c r="AJ674" s="11" t="e">
        <f>'OddsRatio_working_3-way'!U674/(3*'OddsRatio_working_3-way'!X674^(1/3))*SIN(('OddsRatio_working_3-way'!Y674+2*PI())/3)</f>
        <v>#VALUE!</v>
      </c>
      <c r="AK674" s="11" t="e">
        <f>'OddsRatio_working_3-way'!U674/(3*'OddsRatio_working_3-way'!X674^(1/3))*SIN(('OddsRatio_working_3-way'!Y674+4*PI())/3)</f>
        <v>#VALUE!</v>
      </c>
      <c r="AL674" s="11" t="e">
        <f>'OddsRatio_working_3-way'!Z674+'OddsRatio_working_3-way'!AF674</f>
        <v>#VALUE!</v>
      </c>
      <c r="AM674" s="11" t="e">
        <f>'OddsRatio_working_3-way'!AA674+'OddsRatio_working_3-way'!AG674</f>
        <v>#VALUE!</v>
      </c>
      <c r="AN674" s="11" t="e">
        <f>'OddsRatio_working_3-way'!AB674+'OddsRatio_working_3-way'!AH674</f>
        <v>#VALUE!</v>
      </c>
      <c r="AO674" s="11" t="e">
        <f>'OddsRatio_working_3-way'!AC674+'OddsRatio_working_3-way'!AI674</f>
        <v>#VALUE!</v>
      </c>
      <c r="AP674" s="11" t="e">
        <f>'OddsRatio_working_3-way'!AD674+'OddsRatio_working_3-way'!AJ674</f>
        <v>#VALUE!</v>
      </c>
      <c r="AQ674" s="11" t="e">
        <f>'OddsRatio_working_3-way'!AE674+'OddsRatio_working_3-way'!AK674</f>
        <v>#VALUE!</v>
      </c>
      <c r="AR674" s="10" t="str">
        <f>IF(A674="","",IF(('OddsRatio_working_3-way'!X674=0),IF(Q674&gt;0,-Q674^(1/3),(-Q674)^(1/3)),'OddsRatio_working_3-way'!AL674-'OddsRatio_working_3-way'!R674/3))</f>
        <v/>
      </c>
      <c r="AS674" s="11" t="e">
        <f>IF(('OddsRatio_working_3-way'!X674=0),IF(Q674&gt;0,-Q674^(1/3),(-Q674)^(1/3)),'OddsRatio_working_3-way'!AM674-'OddsRatio_working_3-way'!R674/3)</f>
        <v>#VALUE!</v>
      </c>
      <c r="AT674" s="11" t="e">
        <f>IF(('OddsRatio_working_3-way'!X674=0),IF(Q674&gt;0,-Q674^(1/3),(-Q674)^(1/3)),'OddsRatio_working_3-way'!AN674-'OddsRatio_working_3-way'!R674/3)</f>
        <v>#VALUE!</v>
      </c>
      <c r="AU674" s="11" t="e">
        <f>IF(('OddsRatio_working_3-way'!X674=0),0,'OddsRatio_working_3-way'!AO674)</f>
        <v>#VALUE!</v>
      </c>
      <c r="AV674" s="11" t="e">
        <f>IF(('OddsRatio_working_3-way'!X674=0),0,'OddsRatio_working_3-way'!AP674)</f>
        <v>#VALUE!</v>
      </c>
      <c r="AW674" s="11" t="e">
        <f>IF(('OddsRatio_working_3-way'!X674=0),0,'OddsRatio_working_3-way'!AQ674)</f>
        <v>#VALUE!</v>
      </c>
    </row>
    <row r="675" spans="1:49">
      <c r="A675" s="4" t="str">
        <f>IF('True_Odds_Calculator_3-way'!A676="","",'True_Odds_Calculator_3-way'!A676)</f>
        <v/>
      </c>
      <c r="B675" s="4" t="str">
        <f>IF('True_Odds_Calculator_3-way'!B676="","",'True_Odds_Calculator_3-way'!B676)</f>
        <v/>
      </c>
      <c r="C675" s="4" t="str">
        <f>IF('True_Odds_Calculator_3-way'!C676="","",'True_Odds_Calculator_3-way'!C676)</f>
        <v/>
      </c>
      <c r="D675" s="9" t="e">
        <f t="shared" si="143"/>
        <v>#VALUE!</v>
      </c>
      <c r="E675" s="9" t="e">
        <f t="shared" si="144"/>
        <v>#VALUE!</v>
      </c>
      <c r="F675" s="9" t="e">
        <f t="shared" si="145"/>
        <v>#VALUE!</v>
      </c>
      <c r="G675" s="9" t="str">
        <f t="shared" si="146"/>
        <v/>
      </c>
      <c r="H675" s="9" t="str">
        <f t="shared" si="147"/>
        <v/>
      </c>
      <c r="I675" s="9" t="str">
        <f t="shared" si="148"/>
        <v/>
      </c>
      <c r="J675" s="9" t="str">
        <f t="shared" si="149"/>
        <v/>
      </c>
      <c r="K675" s="11" t="e">
        <f t="shared" si="150"/>
        <v>#VALUE!</v>
      </c>
      <c r="L675" s="11" t="e">
        <f t="shared" si="151"/>
        <v>#VALUE!</v>
      </c>
      <c r="M675" s="11" t="e">
        <f t="shared" si="152"/>
        <v>#VALUE!</v>
      </c>
      <c r="N675" s="11" t="e">
        <f>'OddsRatio_working_3-way'!K675+'OddsRatio_working_3-way'!L675+'OddsRatio_working_3-way'!M675-('OddsRatio_working_3-way'!K675*'OddsRatio_working_3-way'!L675)-('OddsRatio_working_3-way'!K675*'OddsRatio_working_3-way'!M675)-('OddsRatio_working_3-way'!L675*'OddsRatio_working_3-way'!M675)+('OddsRatio_working_3-way'!K675*'OddsRatio_working_3-way'!L675*'OddsRatio_working_3-way'!M675)-1</f>
        <v>#VALUE!</v>
      </c>
      <c r="O675" s="11">
        <f>0</f>
        <v>0</v>
      </c>
      <c r="P675" s="11" t="e">
        <f>('OddsRatio_working_3-way'!K675*'OddsRatio_working_3-way'!L675)+('OddsRatio_working_3-way'!K675*'OddsRatio_working_3-way'!M675)+('OddsRatio_working_3-way'!L675*'OddsRatio_working_3-way'!M675)-(3*'OddsRatio_working_3-way'!K675*'OddsRatio_working_3-way'!L675*'OddsRatio_working_3-way'!M675)</f>
        <v>#VALUE!</v>
      </c>
      <c r="Q675" s="11" t="e">
        <f>2*'OddsRatio_working_3-way'!K675*'OddsRatio_working_3-way'!L675*'OddsRatio_working_3-way'!M675</f>
        <v>#VALUE!</v>
      </c>
      <c r="R675" s="11" t="e">
        <f t="shared" si="153"/>
        <v>#VALUE!</v>
      </c>
      <c r="S675" s="11" t="e">
        <f t="shared" si="154"/>
        <v>#VALUE!</v>
      </c>
      <c r="T675" s="11" t="e">
        <f t="shared" si="155"/>
        <v>#VALUE!</v>
      </c>
      <c r="U675" s="11" t="e">
        <f>'OddsRatio_working_3-way'!S675-'OddsRatio_working_3-way'!R675^2/3</f>
        <v>#VALUE!</v>
      </c>
      <c r="V675" s="11" t="e">
        <f>'OddsRatio_working_3-way'!S675*'OddsRatio_working_3-way'!R675/3-2*'OddsRatio_working_3-way'!R675^3/27-'OddsRatio_working_3-way'!T675</f>
        <v>#VALUE!</v>
      </c>
      <c r="W675" s="11" t="e">
        <f>'OddsRatio_working_3-way'!V675^2+4*'OddsRatio_working_3-way'!U675^3/27</f>
        <v>#VALUE!</v>
      </c>
      <c r="X675" s="11" t="e">
        <f>IF('OddsRatio_working_3-way'!W675&gt;0,IF(ABS('OddsRatio_working_3-way'!V675+SQRT('OddsRatio_working_3-way'!W675))/2&gt;0,ABS('OddsRatio_working_3-way'!V675+SQRT('OddsRatio_working_3-way'!W675))/2,ABS('OddsRatio_working_3-way'!V675-SQRT('OddsRatio_working_3-way'!W675))/2),SQRT(-'OddsRatio_working_3-way'!U675^3/27))</f>
        <v>#VALUE!</v>
      </c>
      <c r="Y675" s="11" t="e">
        <f>IF('OddsRatio_working_3-way'!W675&gt;=0,IF('OddsRatio_working_3-way'!V675+SQRT('OddsRatio_working_3-way'!W675)&gt;0,0,PI()),ACOS('OddsRatio_working_3-way'!V675/(2*'OddsRatio_working_3-way'!X675)))</f>
        <v>#VALUE!</v>
      </c>
      <c r="Z675" s="11" t="e">
        <f>'OddsRatio_working_3-way'!X675^(1/3)*COS('OddsRatio_working_3-way'!Y675/3)</f>
        <v>#VALUE!</v>
      </c>
      <c r="AA675" s="11" t="e">
        <f>'OddsRatio_working_3-way'!X675^(1/3)*COS(('OddsRatio_working_3-way'!Y675+2*PI())/3)</f>
        <v>#VALUE!</v>
      </c>
      <c r="AB675" s="11" t="e">
        <f>'OddsRatio_working_3-way'!X675^(1/3)*COS(('OddsRatio_working_3-way'!Y675+4*PI())/3)</f>
        <v>#VALUE!</v>
      </c>
      <c r="AC675" s="11" t="e">
        <f>'OddsRatio_working_3-way'!X675^(1/3)*SIN('OddsRatio_working_3-way'!Y675/3)</f>
        <v>#VALUE!</v>
      </c>
      <c r="AD675" s="11" t="e">
        <f>'OddsRatio_working_3-way'!X675^(1/3)*SIN(('OddsRatio_working_3-way'!Y675+2*PI())/3)</f>
        <v>#VALUE!</v>
      </c>
      <c r="AE675" s="11" t="e">
        <f>'OddsRatio_working_3-way'!X675^(1/3)*SIN(('OddsRatio_working_3-way'!Y675+4*PI())/3)</f>
        <v>#VALUE!</v>
      </c>
      <c r="AF675" s="11" t="e">
        <f>-'OddsRatio_working_3-way'!U675/(3*'OddsRatio_working_3-way'!X675^(1/3))*COS(('OddsRatio_working_3-way'!Y675)/3)</f>
        <v>#VALUE!</v>
      </c>
      <c r="AG675" s="11" t="e">
        <f>-'OddsRatio_working_3-way'!U675/(3*'OddsRatio_working_3-way'!X675^(1/3))*COS(('OddsRatio_working_3-way'!Y675+2*PI())/3)</f>
        <v>#VALUE!</v>
      </c>
      <c r="AH675" s="11" t="e">
        <f>-'OddsRatio_working_3-way'!U675/(3*'OddsRatio_working_3-way'!X675^(1/3))*COS(('OddsRatio_working_3-way'!Y675+4*PI())/3)</f>
        <v>#VALUE!</v>
      </c>
      <c r="AI675" s="11" t="e">
        <f>'OddsRatio_working_3-way'!U675/(3*'OddsRatio_working_3-way'!X675^(1/3))*SIN(('OddsRatio_working_3-way'!Y675)/3)</f>
        <v>#VALUE!</v>
      </c>
      <c r="AJ675" s="11" t="e">
        <f>'OddsRatio_working_3-way'!U675/(3*'OddsRatio_working_3-way'!X675^(1/3))*SIN(('OddsRatio_working_3-way'!Y675+2*PI())/3)</f>
        <v>#VALUE!</v>
      </c>
      <c r="AK675" s="11" t="e">
        <f>'OddsRatio_working_3-way'!U675/(3*'OddsRatio_working_3-way'!X675^(1/3))*SIN(('OddsRatio_working_3-way'!Y675+4*PI())/3)</f>
        <v>#VALUE!</v>
      </c>
      <c r="AL675" s="11" t="e">
        <f>'OddsRatio_working_3-way'!Z675+'OddsRatio_working_3-way'!AF675</f>
        <v>#VALUE!</v>
      </c>
      <c r="AM675" s="11" t="e">
        <f>'OddsRatio_working_3-way'!AA675+'OddsRatio_working_3-way'!AG675</f>
        <v>#VALUE!</v>
      </c>
      <c r="AN675" s="11" t="e">
        <f>'OddsRatio_working_3-way'!AB675+'OddsRatio_working_3-way'!AH675</f>
        <v>#VALUE!</v>
      </c>
      <c r="AO675" s="11" t="e">
        <f>'OddsRatio_working_3-way'!AC675+'OddsRatio_working_3-way'!AI675</f>
        <v>#VALUE!</v>
      </c>
      <c r="AP675" s="11" t="e">
        <f>'OddsRatio_working_3-way'!AD675+'OddsRatio_working_3-way'!AJ675</f>
        <v>#VALUE!</v>
      </c>
      <c r="AQ675" s="11" t="e">
        <f>'OddsRatio_working_3-way'!AE675+'OddsRatio_working_3-way'!AK675</f>
        <v>#VALUE!</v>
      </c>
      <c r="AR675" s="10" t="str">
        <f>IF(A675="","",IF(('OddsRatio_working_3-way'!X675=0),IF(Q675&gt;0,-Q675^(1/3),(-Q675)^(1/3)),'OddsRatio_working_3-way'!AL675-'OddsRatio_working_3-way'!R675/3))</f>
        <v/>
      </c>
      <c r="AS675" s="11" t="e">
        <f>IF(('OddsRatio_working_3-way'!X675=0),IF(Q675&gt;0,-Q675^(1/3),(-Q675)^(1/3)),'OddsRatio_working_3-way'!AM675-'OddsRatio_working_3-way'!R675/3)</f>
        <v>#VALUE!</v>
      </c>
      <c r="AT675" s="11" t="e">
        <f>IF(('OddsRatio_working_3-way'!X675=0),IF(Q675&gt;0,-Q675^(1/3),(-Q675)^(1/3)),'OddsRatio_working_3-way'!AN675-'OddsRatio_working_3-way'!R675/3)</f>
        <v>#VALUE!</v>
      </c>
      <c r="AU675" s="11" t="e">
        <f>IF(('OddsRatio_working_3-way'!X675=0),0,'OddsRatio_working_3-way'!AO675)</f>
        <v>#VALUE!</v>
      </c>
      <c r="AV675" s="11" t="e">
        <f>IF(('OddsRatio_working_3-way'!X675=0),0,'OddsRatio_working_3-way'!AP675)</f>
        <v>#VALUE!</v>
      </c>
      <c r="AW675" s="11" t="e">
        <f>IF(('OddsRatio_working_3-way'!X675=0),0,'OddsRatio_working_3-way'!AQ675)</f>
        <v>#VALUE!</v>
      </c>
    </row>
    <row r="676" spans="1:49">
      <c r="A676" s="4" t="str">
        <f>IF('True_Odds_Calculator_3-way'!A677="","",'True_Odds_Calculator_3-way'!A677)</f>
        <v/>
      </c>
      <c r="B676" s="4" t="str">
        <f>IF('True_Odds_Calculator_3-way'!B677="","",'True_Odds_Calculator_3-way'!B677)</f>
        <v/>
      </c>
      <c r="C676" s="4" t="str">
        <f>IF('True_Odds_Calculator_3-way'!C677="","",'True_Odds_Calculator_3-way'!C677)</f>
        <v/>
      </c>
      <c r="D676" s="9" t="e">
        <f t="shared" si="143"/>
        <v>#VALUE!</v>
      </c>
      <c r="E676" s="9" t="e">
        <f t="shared" si="144"/>
        <v>#VALUE!</v>
      </c>
      <c r="F676" s="9" t="e">
        <f t="shared" si="145"/>
        <v>#VALUE!</v>
      </c>
      <c r="G676" s="9" t="str">
        <f t="shared" si="146"/>
        <v/>
      </c>
      <c r="H676" s="9" t="str">
        <f t="shared" si="147"/>
        <v/>
      </c>
      <c r="I676" s="9" t="str">
        <f t="shared" si="148"/>
        <v/>
      </c>
      <c r="J676" s="9" t="str">
        <f t="shared" si="149"/>
        <v/>
      </c>
      <c r="K676" s="11" t="e">
        <f t="shared" si="150"/>
        <v>#VALUE!</v>
      </c>
      <c r="L676" s="11" t="e">
        <f t="shared" si="151"/>
        <v>#VALUE!</v>
      </c>
      <c r="M676" s="11" t="e">
        <f t="shared" si="152"/>
        <v>#VALUE!</v>
      </c>
      <c r="N676" s="11" t="e">
        <f>'OddsRatio_working_3-way'!K676+'OddsRatio_working_3-way'!L676+'OddsRatio_working_3-way'!M676-('OddsRatio_working_3-way'!K676*'OddsRatio_working_3-way'!L676)-('OddsRatio_working_3-way'!K676*'OddsRatio_working_3-way'!M676)-('OddsRatio_working_3-way'!L676*'OddsRatio_working_3-way'!M676)+('OddsRatio_working_3-way'!K676*'OddsRatio_working_3-way'!L676*'OddsRatio_working_3-way'!M676)-1</f>
        <v>#VALUE!</v>
      </c>
      <c r="O676" s="11">
        <f>0</f>
        <v>0</v>
      </c>
      <c r="P676" s="11" t="e">
        <f>('OddsRatio_working_3-way'!K676*'OddsRatio_working_3-way'!L676)+('OddsRatio_working_3-way'!K676*'OddsRatio_working_3-way'!M676)+('OddsRatio_working_3-way'!L676*'OddsRatio_working_3-way'!M676)-(3*'OddsRatio_working_3-way'!K676*'OddsRatio_working_3-way'!L676*'OddsRatio_working_3-way'!M676)</f>
        <v>#VALUE!</v>
      </c>
      <c r="Q676" s="11" t="e">
        <f>2*'OddsRatio_working_3-way'!K676*'OddsRatio_working_3-way'!L676*'OddsRatio_working_3-way'!M676</f>
        <v>#VALUE!</v>
      </c>
      <c r="R676" s="11" t="e">
        <f t="shared" si="153"/>
        <v>#VALUE!</v>
      </c>
      <c r="S676" s="11" t="e">
        <f t="shared" si="154"/>
        <v>#VALUE!</v>
      </c>
      <c r="T676" s="11" t="e">
        <f t="shared" si="155"/>
        <v>#VALUE!</v>
      </c>
      <c r="U676" s="11" t="e">
        <f>'OddsRatio_working_3-way'!S676-'OddsRatio_working_3-way'!R676^2/3</f>
        <v>#VALUE!</v>
      </c>
      <c r="V676" s="11" t="e">
        <f>'OddsRatio_working_3-way'!S676*'OddsRatio_working_3-way'!R676/3-2*'OddsRatio_working_3-way'!R676^3/27-'OddsRatio_working_3-way'!T676</f>
        <v>#VALUE!</v>
      </c>
      <c r="W676" s="11" t="e">
        <f>'OddsRatio_working_3-way'!V676^2+4*'OddsRatio_working_3-way'!U676^3/27</f>
        <v>#VALUE!</v>
      </c>
      <c r="X676" s="11" t="e">
        <f>IF('OddsRatio_working_3-way'!W676&gt;0,IF(ABS('OddsRatio_working_3-way'!V676+SQRT('OddsRatio_working_3-way'!W676))/2&gt;0,ABS('OddsRatio_working_3-way'!V676+SQRT('OddsRatio_working_3-way'!W676))/2,ABS('OddsRatio_working_3-way'!V676-SQRT('OddsRatio_working_3-way'!W676))/2),SQRT(-'OddsRatio_working_3-way'!U676^3/27))</f>
        <v>#VALUE!</v>
      </c>
      <c r="Y676" s="11" t="e">
        <f>IF('OddsRatio_working_3-way'!W676&gt;=0,IF('OddsRatio_working_3-way'!V676+SQRT('OddsRatio_working_3-way'!W676)&gt;0,0,PI()),ACOS('OddsRatio_working_3-way'!V676/(2*'OddsRatio_working_3-way'!X676)))</f>
        <v>#VALUE!</v>
      </c>
      <c r="Z676" s="11" t="e">
        <f>'OddsRatio_working_3-way'!X676^(1/3)*COS('OddsRatio_working_3-way'!Y676/3)</f>
        <v>#VALUE!</v>
      </c>
      <c r="AA676" s="11" t="e">
        <f>'OddsRatio_working_3-way'!X676^(1/3)*COS(('OddsRatio_working_3-way'!Y676+2*PI())/3)</f>
        <v>#VALUE!</v>
      </c>
      <c r="AB676" s="11" t="e">
        <f>'OddsRatio_working_3-way'!X676^(1/3)*COS(('OddsRatio_working_3-way'!Y676+4*PI())/3)</f>
        <v>#VALUE!</v>
      </c>
      <c r="AC676" s="11" t="e">
        <f>'OddsRatio_working_3-way'!X676^(1/3)*SIN('OddsRatio_working_3-way'!Y676/3)</f>
        <v>#VALUE!</v>
      </c>
      <c r="AD676" s="11" t="e">
        <f>'OddsRatio_working_3-way'!X676^(1/3)*SIN(('OddsRatio_working_3-way'!Y676+2*PI())/3)</f>
        <v>#VALUE!</v>
      </c>
      <c r="AE676" s="11" t="e">
        <f>'OddsRatio_working_3-way'!X676^(1/3)*SIN(('OddsRatio_working_3-way'!Y676+4*PI())/3)</f>
        <v>#VALUE!</v>
      </c>
      <c r="AF676" s="11" t="e">
        <f>-'OddsRatio_working_3-way'!U676/(3*'OddsRatio_working_3-way'!X676^(1/3))*COS(('OddsRatio_working_3-way'!Y676)/3)</f>
        <v>#VALUE!</v>
      </c>
      <c r="AG676" s="11" t="e">
        <f>-'OddsRatio_working_3-way'!U676/(3*'OddsRatio_working_3-way'!X676^(1/3))*COS(('OddsRatio_working_3-way'!Y676+2*PI())/3)</f>
        <v>#VALUE!</v>
      </c>
      <c r="AH676" s="11" t="e">
        <f>-'OddsRatio_working_3-way'!U676/(3*'OddsRatio_working_3-way'!X676^(1/3))*COS(('OddsRatio_working_3-way'!Y676+4*PI())/3)</f>
        <v>#VALUE!</v>
      </c>
      <c r="AI676" s="11" t="e">
        <f>'OddsRatio_working_3-way'!U676/(3*'OddsRatio_working_3-way'!X676^(1/3))*SIN(('OddsRatio_working_3-way'!Y676)/3)</f>
        <v>#VALUE!</v>
      </c>
      <c r="AJ676" s="11" t="e">
        <f>'OddsRatio_working_3-way'!U676/(3*'OddsRatio_working_3-way'!X676^(1/3))*SIN(('OddsRatio_working_3-way'!Y676+2*PI())/3)</f>
        <v>#VALUE!</v>
      </c>
      <c r="AK676" s="11" t="e">
        <f>'OddsRatio_working_3-way'!U676/(3*'OddsRatio_working_3-way'!X676^(1/3))*SIN(('OddsRatio_working_3-way'!Y676+4*PI())/3)</f>
        <v>#VALUE!</v>
      </c>
      <c r="AL676" s="11" t="e">
        <f>'OddsRatio_working_3-way'!Z676+'OddsRatio_working_3-way'!AF676</f>
        <v>#VALUE!</v>
      </c>
      <c r="AM676" s="11" t="e">
        <f>'OddsRatio_working_3-way'!AA676+'OddsRatio_working_3-way'!AG676</f>
        <v>#VALUE!</v>
      </c>
      <c r="AN676" s="11" t="e">
        <f>'OddsRatio_working_3-way'!AB676+'OddsRatio_working_3-way'!AH676</f>
        <v>#VALUE!</v>
      </c>
      <c r="AO676" s="11" t="e">
        <f>'OddsRatio_working_3-way'!AC676+'OddsRatio_working_3-way'!AI676</f>
        <v>#VALUE!</v>
      </c>
      <c r="AP676" s="11" t="e">
        <f>'OddsRatio_working_3-way'!AD676+'OddsRatio_working_3-way'!AJ676</f>
        <v>#VALUE!</v>
      </c>
      <c r="AQ676" s="11" t="e">
        <f>'OddsRatio_working_3-way'!AE676+'OddsRatio_working_3-way'!AK676</f>
        <v>#VALUE!</v>
      </c>
      <c r="AR676" s="10" t="str">
        <f>IF(A676="","",IF(('OddsRatio_working_3-way'!X676=0),IF(Q676&gt;0,-Q676^(1/3),(-Q676)^(1/3)),'OddsRatio_working_3-way'!AL676-'OddsRatio_working_3-way'!R676/3))</f>
        <v/>
      </c>
      <c r="AS676" s="11" t="e">
        <f>IF(('OddsRatio_working_3-way'!X676=0),IF(Q676&gt;0,-Q676^(1/3),(-Q676)^(1/3)),'OddsRatio_working_3-way'!AM676-'OddsRatio_working_3-way'!R676/3)</f>
        <v>#VALUE!</v>
      </c>
      <c r="AT676" s="11" t="e">
        <f>IF(('OddsRatio_working_3-way'!X676=0),IF(Q676&gt;0,-Q676^(1/3),(-Q676)^(1/3)),'OddsRatio_working_3-way'!AN676-'OddsRatio_working_3-way'!R676/3)</f>
        <v>#VALUE!</v>
      </c>
      <c r="AU676" s="11" t="e">
        <f>IF(('OddsRatio_working_3-way'!X676=0),0,'OddsRatio_working_3-way'!AO676)</f>
        <v>#VALUE!</v>
      </c>
      <c r="AV676" s="11" t="e">
        <f>IF(('OddsRatio_working_3-way'!X676=0),0,'OddsRatio_working_3-way'!AP676)</f>
        <v>#VALUE!</v>
      </c>
      <c r="AW676" s="11" t="e">
        <f>IF(('OddsRatio_working_3-way'!X676=0),0,'OddsRatio_working_3-way'!AQ676)</f>
        <v>#VALUE!</v>
      </c>
    </row>
    <row r="677" spans="1:49">
      <c r="A677" s="4" t="str">
        <f>IF('True_Odds_Calculator_3-way'!A678="","",'True_Odds_Calculator_3-way'!A678)</f>
        <v/>
      </c>
      <c r="B677" s="4" t="str">
        <f>IF('True_Odds_Calculator_3-way'!B678="","",'True_Odds_Calculator_3-way'!B678)</f>
        <v/>
      </c>
      <c r="C677" s="4" t="str">
        <f>IF('True_Odds_Calculator_3-way'!C678="","",'True_Odds_Calculator_3-way'!C678)</f>
        <v/>
      </c>
      <c r="D677" s="9" t="e">
        <f t="shared" si="143"/>
        <v>#VALUE!</v>
      </c>
      <c r="E677" s="9" t="e">
        <f t="shared" si="144"/>
        <v>#VALUE!</v>
      </c>
      <c r="F677" s="9" t="e">
        <f t="shared" si="145"/>
        <v>#VALUE!</v>
      </c>
      <c r="G677" s="9" t="str">
        <f t="shared" si="146"/>
        <v/>
      </c>
      <c r="H677" s="9" t="str">
        <f t="shared" si="147"/>
        <v/>
      </c>
      <c r="I677" s="9" t="str">
        <f t="shared" si="148"/>
        <v/>
      </c>
      <c r="J677" s="9" t="str">
        <f t="shared" si="149"/>
        <v/>
      </c>
      <c r="K677" s="11" t="e">
        <f t="shared" si="150"/>
        <v>#VALUE!</v>
      </c>
      <c r="L677" s="11" t="e">
        <f t="shared" si="151"/>
        <v>#VALUE!</v>
      </c>
      <c r="M677" s="11" t="e">
        <f t="shared" si="152"/>
        <v>#VALUE!</v>
      </c>
      <c r="N677" s="11" t="e">
        <f>'OddsRatio_working_3-way'!K677+'OddsRatio_working_3-way'!L677+'OddsRatio_working_3-way'!M677-('OddsRatio_working_3-way'!K677*'OddsRatio_working_3-way'!L677)-('OddsRatio_working_3-way'!K677*'OddsRatio_working_3-way'!M677)-('OddsRatio_working_3-way'!L677*'OddsRatio_working_3-way'!M677)+('OddsRatio_working_3-way'!K677*'OddsRatio_working_3-way'!L677*'OddsRatio_working_3-way'!M677)-1</f>
        <v>#VALUE!</v>
      </c>
      <c r="O677" s="11">
        <f>0</f>
        <v>0</v>
      </c>
      <c r="P677" s="11" t="e">
        <f>('OddsRatio_working_3-way'!K677*'OddsRatio_working_3-way'!L677)+('OddsRatio_working_3-way'!K677*'OddsRatio_working_3-way'!M677)+('OddsRatio_working_3-way'!L677*'OddsRatio_working_3-way'!M677)-(3*'OddsRatio_working_3-way'!K677*'OddsRatio_working_3-way'!L677*'OddsRatio_working_3-way'!M677)</f>
        <v>#VALUE!</v>
      </c>
      <c r="Q677" s="11" t="e">
        <f>2*'OddsRatio_working_3-way'!K677*'OddsRatio_working_3-way'!L677*'OddsRatio_working_3-way'!M677</f>
        <v>#VALUE!</v>
      </c>
      <c r="R677" s="11" t="e">
        <f t="shared" si="153"/>
        <v>#VALUE!</v>
      </c>
      <c r="S677" s="11" t="e">
        <f t="shared" si="154"/>
        <v>#VALUE!</v>
      </c>
      <c r="T677" s="11" t="e">
        <f t="shared" si="155"/>
        <v>#VALUE!</v>
      </c>
      <c r="U677" s="11" t="e">
        <f>'OddsRatio_working_3-way'!S677-'OddsRatio_working_3-way'!R677^2/3</f>
        <v>#VALUE!</v>
      </c>
      <c r="V677" s="11" t="e">
        <f>'OddsRatio_working_3-way'!S677*'OddsRatio_working_3-way'!R677/3-2*'OddsRatio_working_3-way'!R677^3/27-'OddsRatio_working_3-way'!T677</f>
        <v>#VALUE!</v>
      </c>
      <c r="W677" s="11" t="e">
        <f>'OddsRatio_working_3-way'!V677^2+4*'OddsRatio_working_3-way'!U677^3/27</f>
        <v>#VALUE!</v>
      </c>
      <c r="X677" s="11" t="e">
        <f>IF('OddsRatio_working_3-way'!W677&gt;0,IF(ABS('OddsRatio_working_3-way'!V677+SQRT('OddsRatio_working_3-way'!W677))/2&gt;0,ABS('OddsRatio_working_3-way'!V677+SQRT('OddsRatio_working_3-way'!W677))/2,ABS('OddsRatio_working_3-way'!V677-SQRT('OddsRatio_working_3-way'!W677))/2),SQRT(-'OddsRatio_working_3-way'!U677^3/27))</f>
        <v>#VALUE!</v>
      </c>
      <c r="Y677" s="11" t="e">
        <f>IF('OddsRatio_working_3-way'!W677&gt;=0,IF('OddsRatio_working_3-way'!V677+SQRT('OddsRatio_working_3-way'!W677)&gt;0,0,PI()),ACOS('OddsRatio_working_3-way'!V677/(2*'OddsRatio_working_3-way'!X677)))</f>
        <v>#VALUE!</v>
      </c>
      <c r="Z677" s="11" t="e">
        <f>'OddsRatio_working_3-way'!X677^(1/3)*COS('OddsRatio_working_3-way'!Y677/3)</f>
        <v>#VALUE!</v>
      </c>
      <c r="AA677" s="11" t="e">
        <f>'OddsRatio_working_3-way'!X677^(1/3)*COS(('OddsRatio_working_3-way'!Y677+2*PI())/3)</f>
        <v>#VALUE!</v>
      </c>
      <c r="AB677" s="11" t="e">
        <f>'OddsRatio_working_3-way'!X677^(1/3)*COS(('OddsRatio_working_3-way'!Y677+4*PI())/3)</f>
        <v>#VALUE!</v>
      </c>
      <c r="AC677" s="11" t="e">
        <f>'OddsRatio_working_3-way'!X677^(1/3)*SIN('OddsRatio_working_3-way'!Y677/3)</f>
        <v>#VALUE!</v>
      </c>
      <c r="AD677" s="11" t="e">
        <f>'OddsRatio_working_3-way'!X677^(1/3)*SIN(('OddsRatio_working_3-way'!Y677+2*PI())/3)</f>
        <v>#VALUE!</v>
      </c>
      <c r="AE677" s="11" t="e">
        <f>'OddsRatio_working_3-way'!X677^(1/3)*SIN(('OddsRatio_working_3-way'!Y677+4*PI())/3)</f>
        <v>#VALUE!</v>
      </c>
      <c r="AF677" s="11" t="e">
        <f>-'OddsRatio_working_3-way'!U677/(3*'OddsRatio_working_3-way'!X677^(1/3))*COS(('OddsRatio_working_3-way'!Y677)/3)</f>
        <v>#VALUE!</v>
      </c>
      <c r="AG677" s="11" t="e">
        <f>-'OddsRatio_working_3-way'!U677/(3*'OddsRatio_working_3-way'!X677^(1/3))*COS(('OddsRatio_working_3-way'!Y677+2*PI())/3)</f>
        <v>#VALUE!</v>
      </c>
      <c r="AH677" s="11" t="e">
        <f>-'OddsRatio_working_3-way'!U677/(3*'OddsRatio_working_3-way'!X677^(1/3))*COS(('OddsRatio_working_3-way'!Y677+4*PI())/3)</f>
        <v>#VALUE!</v>
      </c>
      <c r="AI677" s="11" t="e">
        <f>'OddsRatio_working_3-way'!U677/(3*'OddsRatio_working_3-way'!X677^(1/3))*SIN(('OddsRatio_working_3-way'!Y677)/3)</f>
        <v>#VALUE!</v>
      </c>
      <c r="AJ677" s="11" t="e">
        <f>'OddsRatio_working_3-way'!U677/(3*'OddsRatio_working_3-way'!X677^(1/3))*SIN(('OddsRatio_working_3-way'!Y677+2*PI())/3)</f>
        <v>#VALUE!</v>
      </c>
      <c r="AK677" s="11" t="e">
        <f>'OddsRatio_working_3-way'!U677/(3*'OddsRatio_working_3-way'!X677^(1/3))*SIN(('OddsRatio_working_3-way'!Y677+4*PI())/3)</f>
        <v>#VALUE!</v>
      </c>
      <c r="AL677" s="11" t="e">
        <f>'OddsRatio_working_3-way'!Z677+'OddsRatio_working_3-way'!AF677</f>
        <v>#VALUE!</v>
      </c>
      <c r="AM677" s="11" t="e">
        <f>'OddsRatio_working_3-way'!AA677+'OddsRatio_working_3-way'!AG677</f>
        <v>#VALUE!</v>
      </c>
      <c r="AN677" s="11" t="e">
        <f>'OddsRatio_working_3-way'!AB677+'OddsRatio_working_3-way'!AH677</f>
        <v>#VALUE!</v>
      </c>
      <c r="AO677" s="11" t="e">
        <f>'OddsRatio_working_3-way'!AC677+'OddsRatio_working_3-way'!AI677</f>
        <v>#VALUE!</v>
      </c>
      <c r="AP677" s="11" t="e">
        <f>'OddsRatio_working_3-way'!AD677+'OddsRatio_working_3-way'!AJ677</f>
        <v>#VALUE!</v>
      </c>
      <c r="AQ677" s="11" t="e">
        <f>'OddsRatio_working_3-way'!AE677+'OddsRatio_working_3-way'!AK677</f>
        <v>#VALUE!</v>
      </c>
      <c r="AR677" s="10" t="str">
        <f>IF(A677="","",IF(('OddsRatio_working_3-way'!X677=0),IF(Q677&gt;0,-Q677^(1/3),(-Q677)^(1/3)),'OddsRatio_working_3-way'!AL677-'OddsRatio_working_3-way'!R677/3))</f>
        <v/>
      </c>
      <c r="AS677" s="11" t="e">
        <f>IF(('OddsRatio_working_3-way'!X677=0),IF(Q677&gt;0,-Q677^(1/3),(-Q677)^(1/3)),'OddsRatio_working_3-way'!AM677-'OddsRatio_working_3-way'!R677/3)</f>
        <v>#VALUE!</v>
      </c>
      <c r="AT677" s="11" t="e">
        <f>IF(('OddsRatio_working_3-way'!X677=0),IF(Q677&gt;0,-Q677^(1/3),(-Q677)^(1/3)),'OddsRatio_working_3-way'!AN677-'OddsRatio_working_3-way'!R677/3)</f>
        <v>#VALUE!</v>
      </c>
      <c r="AU677" s="11" t="e">
        <f>IF(('OddsRatio_working_3-way'!X677=0),0,'OddsRatio_working_3-way'!AO677)</f>
        <v>#VALUE!</v>
      </c>
      <c r="AV677" s="11" t="e">
        <f>IF(('OddsRatio_working_3-way'!X677=0),0,'OddsRatio_working_3-way'!AP677)</f>
        <v>#VALUE!</v>
      </c>
      <c r="AW677" s="11" t="e">
        <f>IF(('OddsRatio_working_3-way'!X677=0),0,'OddsRatio_working_3-way'!AQ677)</f>
        <v>#VALUE!</v>
      </c>
    </row>
    <row r="678" spans="1:49">
      <c r="A678" s="4" t="str">
        <f>IF('True_Odds_Calculator_3-way'!A679="","",'True_Odds_Calculator_3-way'!A679)</f>
        <v/>
      </c>
      <c r="B678" s="4" t="str">
        <f>IF('True_Odds_Calculator_3-way'!B679="","",'True_Odds_Calculator_3-way'!B679)</f>
        <v/>
      </c>
      <c r="C678" s="4" t="str">
        <f>IF('True_Odds_Calculator_3-way'!C679="","",'True_Odds_Calculator_3-way'!C679)</f>
        <v/>
      </c>
      <c r="D678" s="9" t="e">
        <f t="shared" si="143"/>
        <v>#VALUE!</v>
      </c>
      <c r="E678" s="9" t="e">
        <f t="shared" si="144"/>
        <v>#VALUE!</v>
      </c>
      <c r="F678" s="9" t="e">
        <f t="shared" si="145"/>
        <v>#VALUE!</v>
      </c>
      <c r="G678" s="9" t="str">
        <f t="shared" si="146"/>
        <v/>
      </c>
      <c r="H678" s="9" t="str">
        <f t="shared" si="147"/>
        <v/>
      </c>
      <c r="I678" s="9" t="str">
        <f t="shared" si="148"/>
        <v/>
      </c>
      <c r="J678" s="9" t="str">
        <f t="shared" si="149"/>
        <v/>
      </c>
      <c r="K678" s="11" t="e">
        <f t="shared" si="150"/>
        <v>#VALUE!</v>
      </c>
      <c r="L678" s="11" t="e">
        <f t="shared" si="151"/>
        <v>#VALUE!</v>
      </c>
      <c r="M678" s="11" t="e">
        <f t="shared" si="152"/>
        <v>#VALUE!</v>
      </c>
      <c r="N678" s="11" t="e">
        <f>'OddsRatio_working_3-way'!K678+'OddsRatio_working_3-way'!L678+'OddsRatio_working_3-way'!M678-('OddsRatio_working_3-way'!K678*'OddsRatio_working_3-way'!L678)-('OddsRatio_working_3-way'!K678*'OddsRatio_working_3-way'!M678)-('OddsRatio_working_3-way'!L678*'OddsRatio_working_3-way'!M678)+('OddsRatio_working_3-way'!K678*'OddsRatio_working_3-way'!L678*'OddsRatio_working_3-way'!M678)-1</f>
        <v>#VALUE!</v>
      </c>
      <c r="O678" s="11">
        <f>0</f>
        <v>0</v>
      </c>
      <c r="P678" s="11" t="e">
        <f>('OddsRatio_working_3-way'!K678*'OddsRatio_working_3-way'!L678)+('OddsRatio_working_3-way'!K678*'OddsRatio_working_3-way'!M678)+('OddsRatio_working_3-way'!L678*'OddsRatio_working_3-way'!M678)-(3*'OddsRatio_working_3-way'!K678*'OddsRatio_working_3-way'!L678*'OddsRatio_working_3-way'!M678)</f>
        <v>#VALUE!</v>
      </c>
      <c r="Q678" s="11" t="e">
        <f>2*'OddsRatio_working_3-way'!K678*'OddsRatio_working_3-way'!L678*'OddsRatio_working_3-way'!M678</f>
        <v>#VALUE!</v>
      </c>
      <c r="R678" s="11" t="e">
        <f t="shared" si="153"/>
        <v>#VALUE!</v>
      </c>
      <c r="S678" s="11" t="e">
        <f t="shared" si="154"/>
        <v>#VALUE!</v>
      </c>
      <c r="T678" s="11" t="e">
        <f t="shared" si="155"/>
        <v>#VALUE!</v>
      </c>
      <c r="U678" s="11" t="e">
        <f>'OddsRatio_working_3-way'!S678-'OddsRatio_working_3-way'!R678^2/3</f>
        <v>#VALUE!</v>
      </c>
      <c r="V678" s="11" t="e">
        <f>'OddsRatio_working_3-way'!S678*'OddsRatio_working_3-way'!R678/3-2*'OddsRatio_working_3-way'!R678^3/27-'OddsRatio_working_3-way'!T678</f>
        <v>#VALUE!</v>
      </c>
      <c r="W678" s="11" t="e">
        <f>'OddsRatio_working_3-way'!V678^2+4*'OddsRatio_working_3-way'!U678^3/27</f>
        <v>#VALUE!</v>
      </c>
      <c r="X678" s="11" t="e">
        <f>IF('OddsRatio_working_3-way'!W678&gt;0,IF(ABS('OddsRatio_working_3-way'!V678+SQRT('OddsRatio_working_3-way'!W678))/2&gt;0,ABS('OddsRatio_working_3-way'!V678+SQRT('OddsRatio_working_3-way'!W678))/2,ABS('OddsRatio_working_3-way'!V678-SQRT('OddsRatio_working_3-way'!W678))/2),SQRT(-'OddsRatio_working_3-way'!U678^3/27))</f>
        <v>#VALUE!</v>
      </c>
      <c r="Y678" s="11" t="e">
        <f>IF('OddsRatio_working_3-way'!W678&gt;=0,IF('OddsRatio_working_3-way'!V678+SQRT('OddsRatio_working_3-way'!W678)&gt;0,0,PI()),ACOS('OddsRatio_working_3-way'!V678/(2*'OddsRatio_working_3-way'!X678)))</f>
        <v>#VALUE!</v>
      </c>
      <c r="Z678" s="11" t="e">
        <f>'OddsRatio_working_3-way'!X678^(1/3)*COS('OddsRatio_working_3-way'!Y678/3)</f>
        <v>#VALUE!</v>
      </c>
      <c r="AA678" s="11" t="e">
        <f>'OddsRatio_working_3-way'!X678^(1/3)*COS(('OddsRatio_working_3-way'!Y678+2*PI())/3)</f>
        <v>#VALUE!</v>
      </c>
      <c r="AB678" s="11" t="e">
        <f>'OddsRatio_working_3-way'!X678^(1/3)*COS(('OddsRatio_working_3-way'!Y678+4*PI())/3)</f>
        <v>#VALUE!</v>
      </c>
      <c r="AC678" s="11" t="e">
        <f>'OddsRatio_working_3-way'!X678^(1/3)*SIN('OddsRatio_working_3-way'!Y678/3)</f>
        <v>#VALUE!</v>
      </c>
      <c r="AD678" s="11" t="e">
        <f>'OddsRatio_working_3-way'!X678^(1/3)*SIN(('OddsRatio_working_3-way'!Y678+2*PI())/3)</f>
        <v>#VALUE!</v>
      </c>
      <c r="AE678" s="11" t="e">
        <f>'OddsRatio_working_3-way'!X678^(1/3)*SIN(('OddsRatio_working_3-way'!Y678+4*PI())/3)</f>
        <v>#VALUE!</v>
      </c>
      <c r="AF678" s="11" t="e">
        <f>-'OddsRatio_working_3-way'!U678/(3*'OddsRatio_working_3-way'!X678^(1/3))*COS(('OddsRatio_working_3-way'!Y678)/3)</f>
        <v>#VALUE!</v>
      </c>
      <c r="AG678" s="11" t="e">
        <f>-'OddsRatio_working_3-way'!U678/(3*'OddsRatio_working_3-way'!X678^(1/3))*COS(('OddsRatio_working_3-way'!Y678+2*PI())/3)</f>
        <v>#VALUE!</v>
      </c>
      <c r="AH678" s="11" t="e">
        <f>-'OddsRatio_working_3-way'!U678/(3*'OddsRatio_working_3-way'!X678^(1/3))*COS(('OddsRatio_working_3-way'!Y678+4*PI())/3)</f>
        <v>#VALUE!</v>
      </c>
      <c r="AI678" s="11" t="e">
        <f>'OddsRatio_working_3-way'!U678/(3*'OddsRatio_working_3-way'!X678^(1/3))*SIN(('OddsRatio_working_3-way'!Y678)/3)</f>
        <v>#VALUE!</v>
      </c>
      <c r="AJ678" s="11" t="e">
        <f>'OddsRatio_working_3-way'!U678/(3*'OddsRatio_working_3-way'!X678^(1/3))*SIN(('OddsRatio_working_3-way'!Y678+2*PI())/3)</f>
        <v>#VALUE!</v>
      </c>
      <c r="AK678" s="11" t="e">
        <f>'OddsRatio_working_3-way'!U678/(3*'OddsRatio_working_3-way'!X678^(1/3))*SIN(('OddsRatio_working_3-way'!Y678+4*PI())/3)</f>
        <v>#VALUE!</v>
      </c>
      <c r="AL678" s="11" t="e">
        <f>'OddsRatio_working_3-way'!Z678+'OddsRatio_working_3-way'!AF678</f>
        <v>#VALUE!</v>
      </c>
      <c r="AM678" s="11" t="e">
        <f>'OddsRatio_working_3-way'!AA678+'OddsRatio_working_3-way'!AG678</f>
        <v>#VALUE!</v>
      </c>
      <c r="AN678" s="11" t="e">
        <f>'OddsRatio_working_3-way'!AB678+'OddsRatio_working_3-way'!AH678</f>
        <v>#VALUE!</v>
      </c>
      <c r="AO678" s="11" t="e">
        <f>'OddsRatio_working_3-way'!AC678+'OddsRatio_working_3-way'!AI678</f>
        <v>#VALUE!</v>
      </c>
      <c r="AP678" s="11" t="e">
        <f>'OddsRatio_working_3-way'!AD678+'OddsRatio_working_3-way'!AJ678</f>
        <v>#VALUE!</v>
      </c>
      <c r="AQ678" s="11" t="e">
        <f>'OddsRatio_working_3-way'!AE678+'OddsRatio_working_3-way'!AK678</f>
        <v>#VALUE!</v>
      </c>
      <c r="AR678" s="10" t="str">
        <f>IF(A678="","",IF(('OddsRatio_working_3-way'!X678=0),IF(Q678&gt;0,-Q678^(1/3),(-Q678)^(1/3)),'OddsRatio_working_3-way'!AL678-'OddsRatio_working_3-way'!R678/3))</f>
        <v/>
      </c>
      <c r="AS678" s="11" t="e">
        <f>IF(('OddsRatio_working_3-way'!X678=0),IF(Q678&gt;0,-Q678^(1/3),(-Q678)^(1/3)),'OddsRatio_working_3-way'!AM678-'OddsRatio_working_3-way'!R678/3)</f>
        <v>#VALUE!</v>
      </c>
      <c r="AT678" s="11" t="e">
        <f>IF(('OddsRatio_working_3-way'!X678=0),IF(Q678&gt;0,-Q678^(1/3),(-Q678)^(1/3)),'OddsRatio_working_3-way'!AN678-'OddsRatio_working_3-way'!R678/3)</f>
        <v>#VALUE!</v>
      </c>
      <c r="AU678" s="11" t="e">
        <f>IF(('OddsRatio_working_3-way'!X678=0),0,'OddsRatio_working_3-way'!AO678)</f>
        <v>#VALUE!</v>
      </c>
      <c r="AV678" s="11" t="e">
        <f>IF(('OddsRatio_working_3-way'!X678=0),0,'OddsRatio_working_3-way'!AP678)</f>
        <v>#VALUE!</v>
      </c>
      <c r="AW678" s="11" t="e">
        <f>IF(('OddsRatio_working_3-way'!X678=0),0,'OddsRatio_working_3-way'!AQ678)</f>
        <v>#VALUE!</v>
      </c>
    </row>
    <row r="679" spans="1:49">
      <c r="A679" s="4" t="str">
        <f>IF('True_Odds_Calculator_3-way'!A680="","",'True_Odds_Calculator_3-way'!A680)</f>
        <v/>
      </c>
      <c r="B679" s="4" t="str">
        <f>IF('True_Odds_Calculator_3-way'!B680="","",'True_Odds_Calculator_3-way'!B680)</f>
        <v/>
      </c>
      <c r="C679" s="4" t="str">
        <f>IF('True_Odds_Calculator_3-way'!C680="","",'True_Odds_Calculator_3-way'!C680)</f>
        <v/>
      </c>
      <c r="D679" s="9" t="e">
        <f t="shared" si="143"/>
        <v>#VALUE!</v>
      </c>
      <c r="E679" s="9" t="e">
        <f t="shared" si="144"/>
        <v>#VALUE!</v>
      </c>
      <c r="F679" s="9" t="e">
        <f t="shared" si="145"/>
        <v>#VALUE!</v>
      </c>
      <c r="G679" s="9" t="str">
        <f t="shared" si="146"/>
        <v/>
      </c>
      <c r="H679" s="9" t="str">
        <f t="shared" si="147"/>
        <v/>
      </c>
      <c r="I679" s="9" t="str">
        <f t="shared" si="148"/>
        <v/>
      </c>
      <c r="J679" s="9" t="str">
        <f t="shared" si="149"/>
        <v/>
      </c>
      <c r="K679" s="11" t="e">
        <f t="shared" si="150"/>
        <v>#VALUE!</v>
      </c>
      <c r="L679" s="11" t="e">
        <f t="shared" si="151"/>
        <v>#VALUE!</v>
      </c>
      <c r="M679" s="11" t="e">
        <f t="shared" si="152"/>
        <v>#VALUE!</v>
      </c>
      <c r="N679" s="11" t="e">
        <f>'OddsRatio_working_3-way'!K679+'OddsRatio_working_3-way'!L679+'OddsRatio_working_3-way'!M679-('OddsRatio_working_3-way'!K679*'OddsRatio_working_3-way'!L679)-('OddsRatio_working_3-way'!K679*'OddsRatio_working_3-way'!M679)-('OddsRatio_working_3-way'!L679*'OddsRatio_working_3-way'!M679)+('OddsRatio_working_3-way'!K679*'OddsRatio_working_3-way'!L679*'OddsRatio_working_3-way'!M679)-1</f>
        <v>#VALUE!</v>
      </c>
      <c r="O679" s="11">
        <f>0</f>
        <v>0</v>
      </c>
      <c r="P679" s="11" t="e">
        <f>('OddsRatio_working_3-way'!K679*'OddsRatio_working_3-way'!L679)+('OddsRatio_working_3-way'!K679*'OddsRatio_working_3-way'!M679)+('OddsRatio_working_3-way'!L679*'OddsRatio_working_3-way'!M679)-(3*'OddsRatio_working_3-way'!K679*'OddsRatio_working_3-way'!L679*'OddsRatio_working_3-way'!M679)</f>
        <v>#VALUE!</v>
      </c>
      <c r="Q679" s="11" t="e">
        <f>2*'OddsRatio_working_3-way'!K679*'OddsRatio_working_3-way'!L679*'OddsRatio_working_3-way'!M679</f>
        <v>#VALUE!</v>
      </c>
      <c r="R679" s="11" t="e">
        <f t="shared" si="153"/>
        <v>#VALUE!</v>
      </c>
      <c r="S679" s="11" t="e">
        <f t="shared" si="154"/>
        <v>#VALUE!</v>
      </c>
      <c r="T679" s="11" t="e">
        <f t="shared" si="155"/>
        <v>#VALUE!</v>
      </c>
      <c r="U679" s="11" t="e">
        <f>'OddsRatio_working_3-way'!S679-'OddsRatio_working_3-way'!R679^2/3</f>
        <v>#VALUE!</v>
      </c>
      <c r="V679" s="11" t="e">
        <f>'OddsRatio_working_3-way'!S679*'OddsRatio_working_3-way'!R679/3-2*'OddsRatio_working_3-way'!R679^3/27-'OddsRatio_working_3-way'!T679</f>
        <v>#VALUE!</v>
      </c>
      <c r="W679" s="11" t="e">
        <f>'OddsRatio_working_3-way'!V679^2+4*'OddsRatio_working_3-way'!U679^3/27</f>
        <v>#VALUE!</v>
      </c>
      <c r="X679" s="11" t="e">
        <f>IF('OddsRatio_working_3-way'!W679&gt;0,IF(ABS('OddsRatio_working_3-way'!V679+SQRT('OddsRatio_working_3-way'!W679))/2&gt;0,ABS('OddsRatio_working_3-way'!V679+SQRT('OddsRatio_working_3-way'!W679))/2,ABS('OddsRatio_working_3-way'!V679-SQRT('OddsRatio_working_3-way'!W679))/2),SQRT(-'OddsRatio_working_3-way'!U679^3/27))</f>
        <v>#VALUE!</v>
      </c>
      <c r="Y679" s="11" t="e">
        <f>IF('OddsRatio_working_3-way'!W679&gt;=0,IF('OddsRatio_working_3-way'!V679+SQRT('OddsRatio_working_3-way'!W679)&gt;0,0,PI()),ACOS('OddsRatio_working_3-way'!V679/(2*'OddsRatio_working_3-way'!X679)))</f>
        <v>#VALUE!</v>
      </c>
      <c r="Z679" s="11" t="e">
        <f>'OddsRatio_working_3-way'!X679^(1/3)*COS('OddsRatio_working_3-way'!Y679/3)</f>
        <v>#VALUE!</v>
      </c>
      <c r="AA679" s="11" t="e">
        <f>'OddsRatio_working_3-way'!X679^(1/3)*COS(('OddsRatio_working_3-way'!Y679+2*PI())/3)</f>
        <v>#VALUE!</v>
      </c>
      <c r="AB679" s="11" t="e">
        <f>'OddsRatio_working_3-way'!X679^(1/3)*COS(('OddsRatio_working_3-way'!Y679+4*PI())/3)</f>
        <v>#VALUE!</v>
      </c>
      <c r="AC679" s="11" t="e">
        <f>'OddsRatio_working_3-way'!X679^(1/3)*SIN('OddsRatio_working_3-way'!Y679/3)</f>
        <v>#VALUE!</v>
      </c>
      <c r="AD679" s="11" t="e">
        <f>'OddsRatio_working_3-way'!X679^(1/3)*SIN(('OddsRatio_working_3-way'!Y679+2*PI())/3)</f>
        <v>#VALUE!</v>
      </c>
      <c r="AE679" s="11" t="e">
        <f>'OddsRatio_working_3-way'!X679^(1/3)*SIN(('OddsRatio_working_3-way'!Y679+4*PI())/3)</f>
        <v>#VALUE!</v>
      </c>
      <c r="AF679" s="11" t="e">
        <f>-'OddsRatio_working_3-way'!U679/(3*'OddsRatio_working_3-way'!X679^(1/3))*COS(('OddsRatio_working_3-way'!Y679)/3)</f>
        <v>#VALUE!</v>
      </c>
      <c r="AG679" s="11" t="e">
        <f>-'OddsRatio_working_3-way'!U679/(3*'OddsRatio_working_3-way'!X679^(1/3))*COS(('OddsRatio_working_3-way'!Y679+2*PI())/3)</f>
        <v>#VALUE!</v>
      </c>
      <c r="AH679" s="11" t="e">
        <f>-'OddsRatio_working_3-way'!U679/(3*'OddsRatio_working_3-way'!X679^(1/3))*COS(('OddsRatio_working_3-way'!Y679+4*PI())/3)</f>
        <v>#VALUE!</v>
      </c>
      <c r="AI679" s="11" t="e">
        <f>'OddsRatio_working_3-way'!U679/(3*'OddsRatio_working_3-way'!X679^(1/3))*SIN(('OddsRatio_working_3-way'!Y679)/3)</f>
        <v>#VALUE!</v>
      </c>
      <c r="AJ679" s="11" t="e">
        <f>'OddsRatio_working_3-way'!U679/(3*'OddsRatio_working_3-way'!X679^(1/3))*SIN(('OddsRatio_working_3-way'!Y679+2*PI())/3)</f>
        <v>#VALUE!</v>
      </c>
      <c r="AK679" s="11" t="e">
        <f>'OddsRatio_working_3-way'!U679/(3*'OddsRatio_working_3-way'!X679^(1/3))*SIN(('OddsRatio_working_3-way'!Y679+4*PI())/3)</f>
        <v>#VALUE!</v>
      </c>
      <c r="AL679" s="11" t="e">
        <f>'OddsRatio_working_3-way'!Z679+'OddsRatio_working_3-way'!AF679</f>
        <v>#VALUE!</v>
      </c>
      <c r="AM679" s="11" t="e">
        <f>'OddsRatio_working_3-way'!AA679+'OddsRatio_working_3-way'!AG679</f>
        <v>#VALUE!</v>
      </c>
      <c r="AN679" s="11" t="e">
        <f>'OddsRatio_working_3-way'!AB679+'OddsRatio_working_3-way'!AH679</f>
        <v>#VALUE!</v>
      </c>
      <c r="AO679" s="11" t="e">
        <f>'OddsRatio_working_3-way'!AC679+'OddsRatio_working_3-way'!AI679</f>
        <v>#VALUE!</v>
      </c>
      <c r="AP679" s="11" t="e">
        <f>'OddsRatio_working_3-way'!AD679+'OddsRatio_working_3-way'!AJ679</f>
        <v>#VALUE!</v>
      </c>
      <c r="AQ679" s="11" t="e">
        <f>'OddsRatio_working_3-way'!AE679+'OddsRatio_working_3-way'!AK679</f>
        <v>#VALUE!</v>
      </c>
      <c r="AR679" s="10" t="str">
        <f>IF(A679="","",IF(('OddsRatio_working_3-way'!X679=0),IF(Q679&gt;0,-Q679^(1/3),(-Q679)^(1/3)),'OddsRatio_working_3-way'!AL679-'OddsRatio_working_3-way'!R679/3))</f>
        <v/>
      </c>
      <c r="AS679" s="11" t="e">
        <f>IF(('OddsRatio_working_3-way'!X679=0),IF(Q679&gt;0,-Q679^(1/3),(-Q679)^(1/3)),'OddsRatio_working_3-way'!AM679-'OddsRatio_working_3-way'!R679/3)</f>
        <v>#VALUE!</v>
      </c>
      <c r="AT679" s="11" t="e">
        <f>IF(('OddsRatio_working_3-way'!X679=0),IF(Q679&gt;0,-Q679^(1/3),(-Q679)^(1/3)),'OddsRatio_working_3-way'!AN679-'OddsRatio_working_3-way'!R679/3)</f>
        <v>#VALUE!</v>
      </c>
      <c r="AU679" s="11" t="e">
        <f>IF(('OddsRatio_working_3-way'!X679=0),0,'OddsRatio_working_3-way'!AO679)</f>
        <v>#VALUE!</v>
      </c>
      <c r="AV679" s="11" t="e">
        <f>IF(('OddsRatio_working_3-way'!X679=0),0,'OddsRatio_working_3-way'!AP679)</f>
        <v>#VALUE!</v>
      </c>
      <c r="AW679" s="11" t="e">
        <f>IF(('OddsRatio_working_3-way'!X679=0),0,'OddsRatio_working_3-way'!AQ679)</f>
        <v>#VALUE!</v>
      </c>
    </row>
    <row r="680" spans="1:49">
      <c r="A680" s="4" t="str">
        <f>IF('True_Odds_Calculator_3-way'!A681="","",'True_Odds_Calculator_3-way'!A681)</f>
        <v/>
      </c>
      <c r="B680" s="4" t="str">
        <f>IF('True_Odds_Calculator_3-way'!B681="","",'True_Odds_Calculator_3-way'!B681)</f>
        <v/>
      </c>
      <c r="C680" s="4" t="str">
        <f>IF('True_Odds_Calculator_3-way'!C681="","",'True_Odds_Calculator_3-way'!C681)</f>
        <v/>
      </c>
      <c r="D680" s="9" t="e">
        <f t="shared" si="143"/>
        <v>#VALUE!</v>
      </c>
      <c r="E680" s="9" t="e">
        <f t="shared" si="144"/>
        <v>#VALUE!</v>
      </c>
      <c r="F680" s="9" t="e">
        <f t="shared" si="145"/>
        <v>#VALUE!</v>
      </c>
      <c r="G680" s="9" t="str">
        <f t="shared" si="146"/>
        <v/>
      </c>
      <c r="H680" s="9" t="str">
        <f t="shared" si="147"/>
        <v/>
      </c>
      <c r="I680" s="9" t="str">
        <f t="shared" si="148"/>
        <v/>
      </c>
      <c r="J680" s="9" t="str">
        <f t="shared" si="149"/>
        <v/>
      </c>
      <c r="K680" s="11" t="e">
        <f t="shared" si="150"/>
        <v>#VALUE!</v>
      </c>
      <c r="L680" s="11" t="e">
        <f t="shared" si="151"/>
        <v>#VALUE!</v>
      </c>
      <c r="M680" s="11" t="e">
        <f t="shared" si="152"/>
        <v>#VALUE!</v>
      </c>
      <c r="N680" s="11" t="e">
        <f>'OddsRatio_working_3-way'!K680+'OddsRatio_working_3-way'!L680+'OddsRatio_working_3-way'!M680-('OddsRatio_working_3-way'!K680*'OddsRatio_working_3-way'!L680)-('OddsRatio_working_3-way'!K680*'OddsRatio_working_3-way'!M680)-('OddsRatio_working_3-way'!L680*'OddsRatio_working_3-way'!M680)+('OddsRatio_working_3-way'!K680*'OddsRatio_working_3-way'!L680*'OddsRatio_working_3-way'!M680)-1</f>
        <v>#VALUE!</v>
      </c>
      <c r="O680" s="11">
        <f>0</f>
        <v>0</v>
      </c>
      <c r="P680" s="11" t="e">
        <f>('OddsRatio_working_3-way'!K680*'OddsRatio_working_3-way'!L680)+('OddsRatio_working_3-way'!K680*'OddsRatio_working_3-way'!M680)+('OddsRatio_working_3-way'!L680*'OddsRatio_working_3-way'!M680)-(3*'OddsRatio_working_3-way'!K680*'OddsRatio_working_3-way'!L680*'OddsRatio_working_3-way'!M680)</f>
        <v>#VALUE!</v>
      </c>
      <c r="Q680" s="11" t="e">
        <f>2*'OddsRatio_working_3-way'!K680*'OddsRatio_working_3-way'!L680*'OddsRatio_working_3-way'!M680</f>
        <v>#VALUE!</v>
      </c>
      <c r="R680" s="11" t="e">
        <f t="shared" si="153"/>
        <v>#VALUE!</v>
      </c>
      <c r="S680" s="11" t="e">
        <f t="shared" si="154"/>
        <v>#VALUE!</v>
      </c>
      <c r="T680" s="11" t="e">
        <f t="shared" si="155"/>
        <v>#VALUE!</v>
      </c>
      <c r="U680" s="11" t="e">
        <f>'OddsRatio_working_3-way'!S680-'OddsRatio_working_3-way'!R680^2/3</f>
        <v>#VALUE!</v>
      </c>
      <c r="V680" s="11" t="e">
        <f>'OddsRatio_working_3-way'!S680*'OddsRatio_working_3-way'!R680/3-2*'OddsRatio_working_3-way'!R680^3/27-'OddsRatio_working_3-way'!T680</f>
        <v>#VALUE!</v>
      </c>
      <c r="W680" s="11" t="e">
        <f>'OddsRatio_working_3-way'!V680^2+4*'OddsRatio_working_3-way'!U680^3/27</f>
        <v>#VALUE!</v>
      </c>
      <c r="X680" s="11" t="e">
        <f>IF('OddsRatio_working_3-way'!W680&gt;0,IF(ABS('OddsRatio_working_3-way'!V680+SQRT('OddsRatio_working_3-way'!W680))/2&gt;0,ABS('OddsRatio_working_3-way'!V680+SQRT('OddsRatio_working_3-way'!W680))/2,ABS('OddsRatio_working_3-way'!V680-SQRT('OddsRatio_working_3-way'!W680))/2),SQRT(-'OddsRatio_working_3-way'!U680^3/27))</f>
        <v>#VALUE!</v>
      </c>
      <c r="Y680" s="11" t="e">
        <f>IF('OddsRatio_working_3-way'!W680&gt;=0,IF('OddsRatio_working_3-way'!V680+SQRT('OddsRatio_working_3-way'!W680)&gt;0,0,PI()),ACOS('OddsRatio_working_3-way'!V680/(2*'OddsRatio_working_3-way'!X680)))</f>
        <v>#VALUE!</v>
      </c>
      <c r="Z680" s="11" t="e">
        <f>'OddsRatio_working_3-way'!X680^(1/3)*COS('OddsRatio_working_3-way'!Y680/3)</f>
        <v>#VALUE!</v>
      </c>
      <c r="AA680" s="11" t="e">
        <f>'OddsRatio_working_3-way'!X680^(1/3)*COS(('OddsRatio_working_3-way'!Y680+2*PI())/3)</f>
        <v>#VALUE!</v>
      </c>
      <c r="AB680" s="11" t="e">
        <f>'OddsRatio_working_3-way'!X680^(1/3)*COS(('OddsRatio_working_3-way'!Y680+4*PI())/3)</f>
        <v>#VALUE!</v>
      </c>
      <c r="AC680" s="11" t="e">
        <f>'OddsRatio_working_3-way'!X680^(1/3)*SIN('OddsRatio_working_3-way'!Y680/3)</f>
        <v>#VALUE!</v>
      </c>
      <c r="AD680" s="11" t="e">
        <f>'OddsRatio_working_3-way'!X680^(1/3)*SIN(('OddsRatio_working_3-way'!Y680+2*PI())/3)</f>
        <v>#VALUE!</v>
      </c>
      <c r="AE680" s="11" t="e">
        <f>'OddsRatio_working_3-way'!X680^(1/3)*SIN(('OddsRatio_working_3-way'!Y680+4*PI())/3)</f>
        <v>#VALUE!</v>
      </c>
      <c r="AF680" s="11" t="e">
        <f>-'OddsRatio_working_3-way'!U680/(3*'OddsRatio_working_3-way'!X680^(1/3))*COS(('OddsRatio_working_3-way'!Y680)/3)</f>
        <v>#VALUE!</v>
      </c>
      <c r="AG680" s="11" t="e">
        <f>-'OddsRatio_working_3-way'!U680/(3*'OddsRatio_working_3-way'!X680^(1/3))*COS(('OddsRatio_working_3-way'!Y680+2*PI())/3)</f>
        <v>#VALUE!</v>
      </c>
      <c r="AH680" s="11" t="e">
        <f>-'OddsRatio_working_3-way'!U680/(3*'OddsRatio_working_3-way'!X680^(1/3))*COS(('OddsRatio_working_3-way'!Y680+4*PI())/3)</f>
        <v>#VALUE!</v>
      </c>
      <c r="AI680" s="11" t="e">
        <f>'OddsRatio_working_3-way'!U680/(3*'OddsRatio_working_3-way'!X680^(1/3))*SIN(('OddsRatio_working_3-way'!Y680)/3)</f>
        <v>#VALUE!</v>
      </c>
      <c r="AJ680" s="11" t="e">
        <f>'OddsRatio_working_3-way'!U680/(3*'OddsRatio_working_3-way'!X680^(1/3))*SIN(('OddsRatio_working_3-way'!Y680+2*PI())/3)</f>
        <v>#VALUE!</v>
      </c>
      <c r="AK680" s="11" t="e">
        <f>'OddsRatio_working_3-way'!U680/(3*'OddsRatio_working_3-way'!X680^(1/3))*SIN(('OddsRatio_working_3-way'!Y680+4*PI())/3)</f>
        <v>#VALUE!</v>
      </c>
      <c r="AL680" s="11" t="e">
        <f>'OddsRatio_working_3-way'!Z680+'OddsRatio_working_3-way'!AF680</f>
        <v>#VALUE!</v>
      </c>
      <c r="AM680" s="11" t="e">
        <f>'OddsRatio_working_3-way'!AA680+'OddsRatio_working_3-way'!AG680</f>
        <v>#VALUE!</v>
      </c>
      <c r="AN680" s="11" t="e">
        <f>'OddsRatio_working_3-way'!AB680+'OddsRatio_working_3-way'!AH680</f>
        <v>#VALUE!</v>
      </c>
      <c r="AO680" s="11" t="e">
        <f>'OddsRatio_working_3-way'!AC680+'OddsRatio_working_3-way'!AI680</f>
        <v>#VALUE!</v>
      </c>
      <c r="AP680" s="11" t="e">
        <f>'OddsRatio_working_3-way'!AD680+'OddsRatio_working_3-way'!AJ680</f>
        <v>#VALUE!</v>
      </c>
      <c r="AQ680" s="11" t="e">
        <f>'OddsRatio_working_3-way'!AE680+'OddsRatio_working_3-way'!AK680</f>
        <v>#VALUE!</v>
      </c>
      <c r="AR680" s="10" t="str">
        <f>IF(A680="","",IF(('OddsRatio_working_3-way'!X680=0),IF(Q680&gt;0,-Q680^(1/3),(-Q680)^(1/3)),'OddsRatio_working_3-way'!AL680-'OddsRatio_working_3-way'!R680/3))</f>
        <v/>
      </c>
      <c r="AS680" s="11" t="e">
        <f>IF(('OddsRatio_working_3-way'!X680=0),IF(Q680&gt;0,-Q680^(1/3),(-Q680)^(1/3)),'OddsRatio_working_3-way'!AM680-'OddsRatio_working_3-way'!R680/3)</f>
        <v>#VALUE!</v>
      </c>
      <c r="AT680" s="11" t="e">
        <f>IF(('OddsRatio_working_3-way'!X680=0),IF(Q680&gt;0,-Q680^(1/3),(-Q680)^(1/3)),'OddsRatio_working_3-way'!AN680-'OddsRatio_working_3-way'!R680/3)</f>
        <v>#VALUE!</v>
      </c>
      <c r="AU680" s="11" t="e">
        <f>IF(('OddsRatio_working_3-way'!X680=0),0,'OddsRatio_working_3-way'!AO680)</f>
        <v>#VALUE!</v>
      </c>
      <c r="AV680" s="11" t="e">
        <f>IF(('OddsRatio_working_3-way'!X680=0),0,'OddsRatio_working_3-way'!AP680)</f>
        <v>#VALUE!</v>
      </c>
      <c r="AW680" s="11" t="e">
        <f>IF(('OddsRatio_working_3-way'!X680=0),0,'OddsRatio_working_3-way'!AQ680)</f>
        <v>#VALUE!</v>
      </c>
    </row>
    <row r="681" spans="1:49">
      <c r="A681" s="4" t="str">
        <f>IF('True_Odds_Calculator_3-way'!A682="","",'True_Odds_Calculator_3-way'!A682)</f>
        <v/>
      </c>
      <c r="B681" s="4" t="str">
        <f>IF('True_Odds_Calculator_3-way'!B682="","",'True_Odds_Calculator_3-way'!B682)</f>
        <v/>
      </c>
      <c r="C681" s="4" t="str">
        <f>IF('True_Odds_Calculator_3-way'!C682="","",'True_Odds_Calculator_3-way'!C682)</f>
        <v/>
      </c>
      <c r="D681" s="9" t="e">
        <f t="shared" si="143"/>
        <v>#VALUE!</v>
      </c>
      <c r="E681" s="9" t="e">
        <f t="shared" si="144"/>
        <v>#VALUE!</v>
      </c>
      <c r="F681" s="9" t="e">
        <f t="shared" si="145"/>
        <v>#VALUE!</v>
      </c>
      <c r="G681" s="9" t="str">
        <f t="shared" si="146"/>
        <v/>
      </c>
      <c r="H681" s="9" t="str">
        <f t="shared" si="147"/>
        <v/>
      </c>
      <c r="I681" s="9" t="str">
        <f t="shared" si="148"/>
        <v/>
      </c>
      <c r="J681" s="9" t="str">
        <f t="shared" si="149"/>
        <v/>
      </c>
      <c r="K681" s="11" t="e">
        <f t="shared" si="150"/>
        <v>#VALUE!</v>
      </c>
      <c r="L681" s="11" t="e">
        <f t="shared" si="151"/>
        <v>#VALUE!</v>
      </c>
      <c r="M681" s="11" t="e">
        <f t="shared" si="152"/>
        <v>#VALUE!</v>
      </c>
      <c r="N681" s="11" t="e">
        <f>'OddsRatio_working_3-way'!K681+'OddsRatio_working_3-way'!L681+'OddsRatio_working_3-way'!M681-('OddsRatio_working_3-way'!K681*'OddsRatio_working_3-way'!L681)-('OddsRatio_working_3-way'!K681*'OddsRatio_working_3-way'!M681)-('OddsRatio_working_3-way'!L681*'OddsRatio_working_3-way'!M681)+('OddsRatio_working_3-way'!K681*'OddsRatio_working_3-way'!L681*'OddsRatio_working_3-way'!M681)-1</f>
        <v>#VALUE!</v>
      </c>
      <c r="O681" s="11">
        <f>0</f>
        <v>0</v>
      </c>
      <c r="P681" s="11" t="e">
        <f>('OddsRatio_working_3-way'!K681*'OddsRatio_working_3-way'!L681)+('OddsRatio_working_3-way'!K681*'OddsRatio_working_3-way'!M681)+('OddsRatio_working_3-way'!L681*'OddsRatio_working_3-way'!M681)-(3*'OddsRatio_working_3-way'!K681*'OddsRatio_working_3-way'!L681*'OddsRatio_working_3-way'!M681)</f>
        <v>#VALUE!</v>
      </c>
      <c r="Q681" s="11" t="e">
        <f>2*'OddsRatio_working_3-way'!K681*'OddsRatio_working_3-way'!L681*'OddsRatio_working_3-way'!M681</f>
        <v>#VALUE!</v>
      </c>
      <c r="R681" s="11" t="e">
        <f t="shared" si="153"/>
        <v>#VALUE!</v>
      </c>
      <c r="S681" s="11" t="e">
        <f t="shared" si="154"/>
        <v>#VALUE!</v>
      </c>
      <c r="T681" s="11" t="e">
        <f t="shared" si="155"/>
        <v>#VALUE!</v>
      </c>
      <c r="U681" s="11" t="e">
        <f>'OddsRatio_working_3-way'!S681-'OddsRatio_working_3-way'!R681^2/3</f>
        <v>#VALUE!</v>
      </c>
      <c r="V681" s="11" t="e">
        <f>'OddsRatio_working_3-way'!S681*'OddsRatio_working_3-way'!R681/3-2*'OddsRatio_working_3-way'!R681^3/27-'OddsRatio_working_3-way'!T681</f>
        <v>#VALUE!</v>
      </c>
      <c r="W681" s="11" t="e">
        <f>'OddsRatio_working_3-way'!V681^2+4*'OddsRatio_working_3-way'!U681^3/27</f>
        <v>#VALUE!</v>
      </c>
      <c r="X681" s="11" t="e">
        <f>IF('OddsRatio_working_3-way'!W681&gt;0,IF(ABS('OddsRatio_working_3-way'!V681+SQRT('OddsRatio_working_3-way'!W681))/2&gt;0,ABS('OddsRatio_working_3-way'!V681+SQRT('OddsRatio_working_3-way'!W681))/2,ABS('OddsRatio_working_3-way'!V681-SQRT('OddsRatio_working_3-way'!W681))/2),SQRT(-'OddsRatio_working_3-way'!U681^3/27))</f>
        <v>#VALUE!</v>
      </c>
      <c r="Y681" s="11" t="e">
        <f>IF('OddsRatio_working_3-way'!W681&gt;=0,IF('OddsRatio_working_3-way'!V681+SQRT('OddsRatio_working_3-way'!W681)&gt;0,0,PI()),ACOS('OddsRatio_working_3-way'!V681/(2*'OddsRatio_working_3-way'!X681)))</f>
        <v>#VALUE!</v>
      </c>
      <c r="Z681" s="11" t="e">
        <f>'OddsRatio_working_3-way'!X681^(1/3)*COS('OddsRatio_working_3-way'!Y681/3)</f>
        <v>#VALUE!</v>
      </c>
      <c r="AA681" s="11" t="e">
        <f>'OddsRatio_working_3-way'!X681^(1/3)*COS(('OddsRatio_working_3-way'!Y681+2*PI())/3)</f>
        <v>#VALUE!</v>
      </c>
      <c r="AB681" s="11" t="e">
        <f>'OddsRatio_working_3-way'!X681^(1/3)*COS(('OddsRatio_working_3-way'!Y681+4*PI())/3)</f>
        <v>#VALUE!</v>
      </c>
      <c r="AC681" s="11" t="e">
        <f>'OddsRatio_working_3-way'!X681^(1/3)*SIN('OddsRatio_working_3-way'!Y681/3)</f>
        <v>#VALUE!</v>
      </c>
      <c r="AD681" s="11" t="e">
        <f>'OddsRatio_working_3-way'!X681^(1/3)*SIN(('OddsRatio_working_3-way'!Y681+2*PI())/3)</f>
        <v>#VALUE!</v>
      </c>
      <c r="AE681" s="11" t="e">
        <f>'OddsRatio_working_3-way'!X681^(1/3)*SIN(('OddsRatio_working_3-way'!Y681+4*PI())/3)</f>
        <v>#VALUE!</v>
      </c>
      <c r="AF681" s="11" t="e">
        <f>-'OddsRatio_working_3-way'!U681/(3*'OddsRatio_working_3-way'!X681^(1/3))*COS(('OddsRatio_working_3-way'!Y681)/3)</f>
        <v>#VALUE!</v>
      </c>
      <c r="AG681" s="11" t="e">
        <f>-'OddsRatio_working_3-way'!U681/(3*'OddsRatio_working_3-way'!X681^(1/3))*COS(('OddsRatio_working_3-way'!Y681+2*PI())/3)</f>
        <v>#VALUE!</v>
      </c>
      <c r="AH681" s="11" t="e">
        <f>-'OddsRatio_working_3-way'!U681/(3*'OddsRatio_working_3-way'!X681^(1/3))*COS(('OddsRatio_working_3-way'!Y681+4*PI())/3)</f>
        <v>#VALUE!</v>
      </c>
      <c r="AI681" s="11" t="e">
        <f>'OddsRatio_working_3-way'!U681/(3*'OddsRatio_working_3-way'!X681^(1/3))*SIN(('OddsRatio_working_3-way'!Y681)/3)</f>
        <v>#VALUE!</v>
      </c>
      <c r="AJ681" s="11" t="e">
        <f>'OddsRatio_working_3-way'!U681/(3*'OddsRatio_working_3-way'!X681^(1/3))*SIN(('OddsRatio_working_3-way'!Y681+2*PI())/3)</f>
        <v>#VALUE!</v>
      </c>
      <c r="AK681" s="11" t="e">
        <f>'OddsRatio_working_3-way'!U681/(3*'OddsRatio_working_3-way'!X681^(1/3))*SIN(('OddsRatio_working_3-way'!Y681+4*PI())/3)</f>
        <v>#VALUE!</v>
      </c>
      <c r="AL681" s="11" t="e">
        <f>'OddsRatio_working_3-way'!Z681+'OddsRatio_working_3-way'!AF681</f>
        <v>#VALUE!</v>
      </c>
      <c r="AM681" s="11" t="e">
        <f>'OddsRatio_working_3-way'!AA681+'OddsRatio_working_3-way'!AG681</f>
        <v>#VALUE!</v>
      </c>
      <c r="AN681" s="11" t="e">
        <f>'OddsRatio_working_3-way'!AB681+'OddsRatio_working_3-way'!AH681</f>
        <v>#VALUE!</v>
      </c>
      <c r="AO681" s="11" t="e">
        <f>'OddsRatio_working_3-way'!AC681+'OddsRatio_working_3-way'!AI681</f>
        <v>#VALUE!</v>
      </c>
      <c r="AP681" s="11" t="e">
        <f>'OddsRatio_working_3-way'!AD681+'OddsRatio_working_3-way'!AJ681</f>
        <v>#VALUE!</v>
      </c>
      <c r="AQ681" s="11" t="e">
        <f>'OddsRatio_working_3-way'!AE681+'OddsRatio_working_3-way'!AK681</f>
        <v>#VALUE!</v>
      </c>
      <c r="AR681" s="10" t="str">
        <f>IF(A681="","",IF(('OddsRatio_working_3-way'!X681=0),IF(Q681&gt;0,-Q681^(1/3),(-Q681)^(1/3)),'OddsRatio_working_3-way'!AL681-'OddsRatio_working_3-way'!R681/3))</f>
        <v/>
      </c>
      <c r="AS681" s="11" t="e">
        <f>IF(('OddsRatio_working_3-way'!X681=0),IF(Q681&gt;0,-Q681^(1/3),(-Q681)^(1/3)),'OddsRatio_working_3-way'!AM681-'OddsRatio_working_3-way'!R681/3)</f>
        <v>#VALUE!</v>
      </c>
      <c r="AT681" s="11" t="e">
        <f>IF(('OddsRatio_working_3-way'!X681=0),IF(Q681&gt;0,-Q681^(1/3),(-Q681)^(1/3)),'OddsRatio_working_3-way'!AN681-'OddsRatio_working_3-way'!R681/3)</f>
        <v>#VALUE!</v>
      </c>
      <c r="AU681" s="11" t="e">
        <f>IF(('OddsRatio_working_3-way'!X681=0),0,'OddsRatio_working_3-way'!AO681)</f>
        <v>#VALUE!</v>
      </c>
      <c r="AV681" s="11" t="e">
        <f>IF(('OddsRatio_working_3-way'!X681=0),0,'OddsRatio_working_3-way'!AP681)</f>
        <v>#VALUE!</v>
      </c>
      <c r="AW681" s="11" t="e">
        <f>IF(('OddsRatio_working_3-way'!X681=0),0,'OddsRatio_working_3-way'!AQ681)</f>
        <v>#VALUE!</v>
      </c>
    </row>
    <row r="682" spans="1:49">
      <c r="A682" s="4" t="str">
        <f>IF('True_Odds_Calculator_3-way'!A683="","",'True_Odds_Calculator_3-way'!A683)</f>
        <v/>
      </c>
      <c r="B682" s="4" t="str">
        <f>IF('True_Odds_Calculator_3-way'!B683="","",'True_Odds_Calculator_3-way'!B683)</f>
        <v/>
      </c>
      <c r="C682" s="4" t="str">
        <f>IF('True_Odds_Calculator_3-way'!C683="","",'True_Odds_Calculator_3-way'!C683)</f>
        <v/>
      </c>
      <c r="D682" s="9" t="e">
        <f t="shared" si="143"/>
        <v>#VALUE!</v>
      </c>
      <c r="E682" s="9" t="e">
        <f t="shared" si="144"/>
        <v>#VALUE!</v>
      </c>
      <c r="F682" s="9" t="e">
        <f t="shared" si="145"/>
        <v>#VALUE!</v>
      </c>
      <c r="G682" s="9" t="str">
        <f t="shared" si="146"/>
        <v/>
      </c>
      <c r="H682" s="9" t="str">
        <f t="shared" si="147"/>
        <v/>
      </c>
      <c r="I682" s="9" t="str">
        <f t="shared" si="148"/>
        <v/>
      </c>
      <c r="J682" s="9" t="str">
        <f t="shared" si="149"/>
        <v/>
      </c>
      <c r="K682" s="11" t="e">
        <f t="shared" si="150"/>
        <v>#VALUE!</v>
      </c>
      <c r="L682" s="11" t="e">
        <f t="shared" si="151"/>
        <v>#VALUE!</v>
      </c>
      <c r="M682" s="11" t="e">
        <f t="shared" si="152"/>
        <v>#VALUE!</v>
      </c>
      <c r="N682" s="11" t="e">
        <f>'OddsRatio_working_3-way'!K682+'OddsRatio_working_3-way'!L682+'OddsRatio_working_3-way'!M682-('OddsRatio_working_3-way'!K682*'OddsRatio_working_3-way'!L682)-('OddsRatio_working_3-way'!K682*'OddsRatio_working_3-way'!M682)-('OddsRatio_working_3-way'!L682*'OddsRatio_working_3-way'!M682)+('OddsRatio_working_3-way'!K682*'OddsRatio_working_3-way'!L682*'OddsRatio_working_3-way'!M682)-1</f>
        <v>#VALUE!</v>
      </c>
      <c r="O682" s="11">
        <f>0</f>
        <v>0</v>
      </c>
      <c r="P682" s="11" t="e">
        <f>('OddsRatio_working_3-way'!K682*'OddsRatio_working_3-way'!L682)+('OddsRatio_working_3-way'!K682*'OddsRatio_working_3-way'!M682)+('OddsRatio_working_3-way'!L682*'OddsRatio_working_3-way'!M682)-(3*'OddsRatio_working_3-way'!K682*'OddsRatio_working_3-way'!L682*'OddsRatio_working_3-way'!M682)</f>
        <v>#VALUE!</v>
      </c>
      <c r="Q682" s="11" t="e">
        <f>2*'OddsRatio_working_3-way'!K682*'OddsRatio_working_3-way'!L682*'OddsRatio_working_3-way'!M682</f>
        <v>#VALUE!</v>
      </c>
      <c r="R682" s="11" t="e">
        <f t="shared" si="153"/>
        <v>#VALUE!</v>
      </c>
      <c r="S682" s="11" t="e">
        <f t="shared" si="154"/>
        <v>#VALUE!</v>
      </c>
      <c r="T682" s="11" t="e">
        <f t="shared" si="155"/>
        <v>#VALUE!</v>
      </c>
      <c r="U682" s="11" t="e">
        <f>'OddsRatio_working_3-way'!S682-'OddsRatio_working_3-way'!R682^2/3</f>
        <v>#VALUE!</v>
      </c>
      <c r="V682" s="11" t="e">
        <f>'OddsRatio_working_3-way'!S682*'OddsRatio_working_3-way'!R682/3-2*'OddsRatio_working_3-way'!R682^3/27-'OddsRatio_working_3-way'!T682</f>
        <v>#VALUE!</v>
      </c>
      <c r="W682" s="11" t="e">
        <f>'OddsRatio_working_3-way'!V682^2+4*'OddsRatio_working_3-way'!U682^3/27</f>
        <v>#VALUE!</v>
      </c>
      <c r="X682" s="11" t="e">
        <f>IF('OddsRatio_working_3-way'!W682&gt;0,IF(ABS('OddsRatio_working_3-way'!V682+SQRT('OddsRatio_working_3-way'!W682))/2&gt;0,ABS('OddsRatio_working_3-way'!V682+SQRT('OddsRatio_working_3-way'!W682))/2,ABS('OddsRatio_working_3-way'!V682-SQRT('OddsRatio_working_3-way'!W682))/2),SQRT(-'OddsRatio_working_3-way'!U682^3/27))</f>
        <v>#VALUE!</v>
      </c>
      <c r="Y682" s="11" t="e">
        <f>IF('OddsRatio_working_3-way'!W682&gt;=0,IF('OddsRatio_working_3-way'!V682+SQRT('OddsRatio_working_3-way'!W682)&gt;0,0,PI()),ACOS('OddsRatio_working_3-way'!V682/(2*'OddsRatio_working_3-way'!X682)))</f>
        <v>#VALUE!</v>
      </c>
      <c r="Z682" s="11" t="e">
        <f>'OddsRatio_working_3-way'!X682^(1/3)*COS('OddsRatio_working_3-way'!Y682/3)</f>
        <v>#VALUE!</v>
      </c>
      <c r="AA682" s="11" t="e">
        <f>'OddsRatio_working_3-way'!X682^(1/3)*COS(('OddsRatio_working_3-way'!Y682+2*PI())/3)</f>
        <v>#VALUE!</v>
      </c>
      <c r="AB682" s="11" t="e">
        <f>'OddsRatio_working_3-way'!X682^(1/3)*COS(('OddsRatio_working_3-way'!Y682+4*PI())/3)</f>
        <v>#VALUE!</v>
      </c>
      <c r="AC682" s="11" t="e">
        <f>'OddsRatio_working_3-way'!X682^(1/3)*SIN('OddsRatio_working_3-way'!Y682/3)</f>
        <v>#VALUE!</v>
      </c>
      <c r="AD682" s="11" t="e">
        <f>'OddsRatio_working_3-way'!X682^(1/3)*SIN(('OddsRatio_working_3-way'!Y682+2*PI())/3)</f>
        <v>#VALUE!</v>
      </c>
      <c r="AE682" s="11" t="e">
        <f>'OddsRatio_working_3-way'!X682^(1/3)*SIN(('OddsRatio_working_3-way'!Y682+4*PI())/3)</f>
        <v>#VALUE!</v>
      </c>
      <c r="AF682" s="11" t="e">
        <f>-'OddsRatio_working_3-way'!U682/(3*'OddsRatio_working_3-way'!X682^(1/3))*COS(('OddsRatio_working_3-way'!Y682)/3)</f>
        <v>#VALUE!</v>
      </c>
      <c r="AG682" s="11" t="e">
        <f>-'OddsRatio_working_3-way'!U682/(3*'OddsRatio_working_3-way'!X682^(1/3))*COS(('OddsRatio_working_3-way'!Y682+2*PI())/3)</f>
        <v>#VALUE!</v>
      </c>
      <c r="AH682" s="11" t="e">
        <f>-'OddsRatio_working_3-way'!U682/(3*'OddsRatio_working_3-way'!X682^(1/3))*COS(('OddsRatio_working_3-way'!Y682+4*PI())/3)</f>
        <v>#VALUE!</v>
      </c>
      <c r="AI682" s="11" t="e">
        <f>'OddsRatio_working_3-way'!U682/(3*'OddsRatio_working_3-way'!X682^(1/3))*SIN(('OddsRatio_working_3-way'!Y682)/3)</f>
        <v>#VALUE!</v>
      </c>
      <c r="AJ682" s="11" t="e">
        <f>'OddsRatio_working_3-way'!U682/(3*'OddsRatio_working_3-way'!X682^(1/3))*SIN(('OddsRatio_working_3-way'!Y682+2*PI())/3)</f>
        <v>#VALUE!</v>
      </c>
      <c r="AK682" s="11" t="e">
        <f>'OddsRatio_working_3-way'!U682/(3*'OddsRatio_working_3-way'!X682^(1/3))*SIN(('OddsRatio_working_3-way'!Y682+4*PI())/3)</f>
        <v>#VALUE!</v>
      </c>
      <c r="AL682" s="11" t="e">
        <f>'OddsRatio_working_3-way'!Z682+'OddsRatio_working_3-way'!AF682</f>
        <v>#VALUE!</v>
      </c>
      <c r="AM682" s="11" t="e">
        <f>'OddsRatio_working_3-way'!AA682+'OddsRatio_working_3-way'!AG682</f>
        <v>#VALUE!</v>
      </c>
      <c r="AN682" s="11" t="e">
        <f>'OddsRatio_working_3-way'!AB682+'OddsRatio_working_3-way'!AH682</f>
        <v>#VALUE!</v>
      </c>
      <c r="AO682" s="11" t="e">
        <f>'OddsRatio_working_3-way'!AC682+'OddsRatio_working_3-way'!AI682</f>
        <v>#VALUE!</v>
      </c>
      <c r="AP682" s="11" t="e">
        <f>'OddsRatio_working_3-way'!AD682+'OddsRatio_working_3-way'!AJ682</f>
        <v>#VALUE!</v>
      </c>
      <c r="AQ682" s="11" t="e">
        <f>'OddsRatio_working_3-way'!AE682+'OddsRatio_working_3-way'!AK682</f>
        <v>#VALUE!</v>
      </c>
      <c r="AR682" s="10" t="str">
        <f>IF(A682="","",IF(('OddsRatio_working_3-way'!X682=0),IF(Q682&gt;0,-Q682^(1/3),(-Q682)^(1/3)),'OddsRatio_working_3-way'!AL682-'OddsRatio_working_3-way'!R682/3))</f>
        <v/>
      </c>
      <c r="AS682" s="11" t="e">
        <f>IF(('OddsRatio_working_3-way'!X682=0),IF(Q682&gt;0,-Q682^(1/3),(-Q682)^(1/3)),'OddsRatio_working_3-way'!AM682-'OddsRatio_working_3-way'!R682/3)</f>
        <v>#VALUE!</v>
      </c>
      <c r="AT682" s="11" t="e">
        <f>IF(('OddsRatio_working_3-way'!X682=0),IF(Q682&gt;0,-Q682^(1/3),(-Q682)^(1/3)),'OddsRatio_working_3-way'!AN682-'OddsRatio_working_3-way'!R682/3)</f>
        <v>#VALUE!</v>
      </c>
      <c r="AU682" s="11" t="e">
        <f>IF(('OddsRatio_working_3-way'!X682=0),0,'OddsRatio_working_3-way'!AO682)</f>
        <v>#VALUE!</v>
      </c>
      <c r="AV682" s="11" t="e">
        <f>IF(('OddsRatio_working_3-way'!X682=0),0,'OddsRatio_working_3-way'!AP682)</f>
        <v>#VALUE!</v>
      </c>
      <c r="AW682" s="11" t="e">
        <f>IF(('OddsRatio_working_3-way'!X682=0),0,'OddsRatio_working_3-way'!AQ682)</f>
        <v>#VALUE!</v>
      </c>
    </row>
    <row r="683" spans="1:49">
      <c r="A683" s="4" t="str">
        <f>IF('True_Odds_Calculator_3-way'!A684="","",'True_Odds_Calculator_3-way'!A684)</f>
        <v/>
      </c>
      <c r="B683" s="4" t="str">
        <f>IF('True_Odds_Calculator_3-way'!B684="","",'True_Odds_Calculator_3-way'!B684)</f>
        <v/>
      </c>
      <c r="C683" s="4" t="str">
        <f>IF('True_Odds_Calculator_3-way'!C684="","",'True_Odds_Calculator_3-way'!C684)</f>
        <v/>
      </c>
      <c r="D683" s="9" t="e">
        <f t="shared" si="143"/>
        <v>#VALUE!</v>
      </c>
      <c r="E683" s="9" t="e">
        <f t="shared" si="144"/>
        <v>#VALUE!</v>
      </c>
      <c r="F683" s="9" t="e">
        <f t="shared" si="145"/>
        <v>#VALUE!</v>
      </c>
      <c r="G683" s="9" t="str">
        <f t="shared" si="146"/>
        <v/>
      </c>
      <c r="H683" s="9" t="str">
        <f t="shared" si="147"/>
        <v/>
      </c>
      <c r="I683" s="9" t="str">
        <f t="shared" si="148"/>
        <v/>
      </c>
      <c r="J683" s="9" t="str">
        <f t="shared" si="149"/>
        <v/>
      </c>
      <c r="K683" s="11" t="e">
        <f t="shared" si="150"/>
        <v>#VALUE!</v>
      </c>
      <c r="L683" s="11" t="e">
        <f t="shared" si="151"/>
        <v>#VALUE!</v>
      </c>
      <c r="M683" s="11" t="e">
        <f t="shared" si="152"/>
        <v>#VALUE!</v>
      </c>
      <c r="N683" s="11" t="e">
        <f>'OddsRatio_working_3-way'!K683+'OddsRatio_working_3-way'!L683+'OddsRatio_working_3-way'!M683-('OddsRatio_working_3-way'!K683*'OddsRatio_working_3-way'!L683)-('OddsRatio_working_3-way'!K683*'OddsRatio_working_3-way'!M683)-('OddsRatio_working_3-way'!L683*'OddsRatio_working_3-way'!M683)+('OddsRatio_working_3-way'!K683*'OddsRatio_working_3-way'!L683*'OddsRatio_working_3-way'!M683)-1</f>
        <v>#VALUE!</v>
      </c>
      <c r="O683" s="11">
        <f>0</f>
        <v>0</v>
      </c>
      <c r="P683" s="11" t="e">
        <f>('OddsRatio_working_3-way'!K683*'OddsRatio_working_3-way'!L683)+('OddsRatio_working_3-way'!K683*'OddsRatio_working_3-way'!M683)+('OddsRatio_working_3-way'!L683*'OddsRatio_working_3-way'!M683)-(3*'OddsRatio_working_3-way'!K683*'OddsRatio_working_3-way'!L683*'OddsRatio_working_3-way'!M683)</f>
        <v>#VALUE!</v>
      </c>
      <c r="Q683" s="11" t="e">
        <f>2*'OddsRatio_working_3-way'!K683*'OddsRatio_working_3-way'!L683*'OddsRatio_working_3-way'!M683</f>
        <v>#VALUE!</v>
      </c>
      <c r="R683" s="11" t="e">
        <f t="shared" si="153"/>
        <v>#VALUE!</v>
      </c>
      <c r="S683" s="11" t="e">
        <f t="shared" si="154"/>
        <v>#VALUE!</v>
      </c>
      <c r="T683" s="11" t="e">
        <f t="shared" si="155"/>
        <v>#VALUE!</v>
      </c>
      <c r="U683" s="11" t="e">
        <f>'OddsRatio_working_3-way'!S683-'OddsRatio_working_3-way'!R683^2/3</f>
        <v>#VALUE!</v>
      </c>
      <c r="V683" s="11" t="e">
        <f>'OddsRatio_working_3-way'!S683*'OddsRatio_working_3-way'!R683/3-2*'OddsRatio_working_3-way'!R683^3/27-'OddsRatio_working_3-way'!T683</f>
        <v>#VALUE!</v>
      </c>
      <c r="W683" s="11" t="e">
        <f>'OddsRatio_working_3-way'!V683^2+4*'OddsRatio_working_3-way'!U683^3/27</f>
        <v>#VALUE!</v>
      </c>
      <c r="X683" s="11" t="e">
        <f>IF('OddsRatio_working_3-way'!W683&gt;0,IF(ABS('OddsRatio_working_3-way'!V683+SQRT('OddsRatio_working_3-way'!W683))/2&gt;0,ABS('OddsRatio_working_3-way'!V683+SQRT('OddsRatio_working_3-way'!W683))/2,ABS('OddsRatio_working_3-way'!V683-SQRT('OddsRatio_working_3-way'!W683))/2),SQRT(-'OddsRatio_working_3-way'!U683^3/27))</f>
        <v>#VALUE!</v>
      </c>
      <c r="Y683" s="11" t="e">
        <f>IF('OddsRatio_working_3-way'!W683&gt;=0,IF('OddsRatio_working_3-way'!V683+SQRT('OddsRatio_working_3-way'!W683)&gt;0,0,PI()),ACOS('OddsRatio_working_3-way'!V683/(2*'OddsRatio_working_3-way'!X683)))</f>
        <v>#VALUE!</v>
      </c>
      <c r="Z683" s="11" t="e">
        <f>'OddsRatio_working_3-way'!X683^(1/3)*COS('OddsRatio_working_3-way'!Y683/3)</f>
        <v>#VALUE!</v>
      </c>
      <c r="AA683" s="11" t="e">
        <f>'OddsRatio_working_3-way'!X683^(1/3)*COS(('OddsRatio_working_3-way'!Y683+2*PI())/3)</f>
        <v>#VALUE!</v>
      </c>
      <c r="AB683" s="11" t="e">
        <f>'OddsRatio_working_3-way'!X683^(1/3)*COS(('OddsRatio_working_3-way'!Y683+4*PI())/3)</f>
        <v>#VALUE!</v>
      </c>
      <c r="AC683" s="11" t="e">
        <f>'OddsRatio_working_3-way'!X683^(1/3)*SIN('OddsRatio_working_3-way'!Y683/3)</f>
        <v>#VALUE!</v>
      </c>
      <c r="AD683" s="11" t="e">
        <f>'OddsRatio_working_3-way'!X683^(1/3)*SIN(('OddsRatio_working_3-way'!Y683+2*PI())/3)</f>
        <v>#VALUE!</v>
      </c>
      <c r="AE683" s="11" t="e">
        <f>'OddsRatio_working_3-way'!X683^(1/3)*SIN(('OddsRatio_working_3-way'!Y683+4*PI())/3)</f>
        <v>#VALUE!</v>
      </c>
      <c r="AF683" s="11" t="e">
        <f>-'OddsRatio_working_3-way'!U683/(3*'OddsRatio_working_3-way'!X683^(1/3))*COS(('OddsRatio_working_3-way'!Y683)/3)</f>
        <v>#VALUE!</v>
      </c>
      <c r="AG683" s="11" t="e">
        <f>-'OddsRatio_working_3-way'!U683/(3*'OddsRatio_working_3-way'!X683^(1/3))*COS(('OddsRatio_working_3-way'!Y683+2*PI())/3)</f>
        <v>#VALUE!</v>
      </c>
      <c r="AH683" s="11" t="e">
        <f>-'OddsRatio_working_3-way'!U683/(3*'OddsRatio_working_3-way'!X683^(1/3))*COS(('OddsRatio_working_3-way'!Y683+4*PI())/3)</f>
        <v>#VALUE!</v>
      </c>
      <c r="AI683" s="11" t="e">
        <f>'OddsRatio_working_3-way'!U683/(3*'OddsRatio_working_3-way'!X683^(1/3))*SIN(('OddsRatio_working_3-way'!Y683)/3)</f>
        <v>#VALUE!</v>
      </c>
      <c r="AJ683" s="11" t="e">
        <f>'OddsRatio_working_3-way'!U683/(3*'OddsRatio_working_3-way'!X683^(1/3))*SIN(('OddsRatio_working_3-way'!Y683+2*PI())/3)</f>
        <v>#VALUE!</v>
      </c>
      <c r="AK683" s="11" t="e">
        <f>'OddsRatio_working_3-way'!U683/(3*'OddsRatio_working_3-way'!X683^(1/3))*SIN(('OddsRatio_working_3-way'!Y683+4*PI())/3)</f>
        <v>#VALUE!</v>
      </c>
      <c r="AL683" s="11" t="e">
        <f>'OddsRatio_working_3-way'!Z683+'OddsRatio_working_3-way'!AF683</f>
        <v>#VALUE!</v>
      </c>
      <c r="AM683" s="11" t="e">
        <f>'OddsRatio_working_3-way'!AA683+'OddsRatio_working_3-way'!AG683</f>
        <v>#VALUE!</v>
      </c>
      <c r="AN683" s="11" t="e">
        <f>'OddsRatio_working_3-way'!AB683+'OddsRatio_working_3-way'!AH683</f>
        <v>#VALUE!</v>
      </c>
      <c r="AO683" s="11" t="e">
        <f>'OddsRatio_working_3-way'!AC683+'OddsRatio_working_3-way'!AI683</f>
        <v>#VALUE!</v>
      </c>
      <c r="AP683" s="11" t="e">
        <f>'OddsRatio_working_3-way'!AD683+'OddsRatio_working_3-way'!AJ683</f>
        <v>#VALUE!</v>
      </c>
      <c r="AQ683" s="11" t="e">
        <f>'OddsRatio_working_3-way'!AE683+'OddsRatio_working_3-way'!AK683</f>
        <v>#VALUE!</v>
      </c>
      <c r="AR683" s="10" t="str">
        <f>IF(A683="","",IF(('OddsRatio_working_3-way'!X683=0),IF(Q683&gt;0,-Q683^(1/3),(-Q683)^(1/3)),'OddsRatio_working_3-way'!AL683-'OddsRatio_working_3-way'!R683/3))</f>
        <v/>
      </c>
      <c r="AS683" s="11" t="e">
        <f>IF(('OddsRatio_working_3-way'!X683=0),IF(Q683&gt;0,-Q683^(1/3),(-Q683)^(1/3)),'OddsRatio_working_3-way'!AM683-'OddsRatio_working_3-way'!R683/3)</f>
        <v>#VALUE!</v>
      </c>
      <c r="AT683" s="11" t="e">
        <f>IF(('OddsRatio_working_3-way'!X683=0),IF(Q683&gt;0,-Q683^(1/3),(-Q683)^(1/3)),'OddsRatio_working_3-way'!AN683-'OddsRatio_working_3-way'!R683/3)</f>
        <v>#VALUE!</v>
      </c>
      <c r="AU683" s="11" t="e">
        <f>IF(('OddsRatio_working_3-way'!X683=0),0,'OddsRatio_working_3-way'!AO683)</f>
        <v>#VALUE!</v>
      </c>
      <c r="AV683" s="11" t="e">
        <f>IF(('OddsRatio_working_3-way'!X683=0),0,'OddsRatio_working_3-way'!AP683)</f>
        <v>#VALUE!</v>
      </c>
      <c r="AW683" s="11" t="e">
        <f>IF(('OddsRatio_working_3-way'!X683=0),0,'OddsRatio_working_3-way'!AQ683)</f>
        <v>#VALUE!</v>
      </c>
    </row>
    <row r="684" spans="1:49">
      <c r="A684" s="4" t="str">
        <f>IF('True_Odds_Calculator_3-way'!A685="","",'True_Odds_Calculator_3-way'!A685)</f>
        <v/>
      </c>
      <c r="B684" s="4" t="str">
        <f>IF('True_Odds_Calculator_3-way'!B685="","",'True_Odds_Calculator_3-way'!B685)</f>
        <v/>
      </c>
      <c r="C684" s="4" t="str">
        <f>IF('True_Odds_Calculator_3-way'!C685="","",'True_Odds_Calculator_3-way'!C685)</f>
        <v/>
      </c>
      <c r="D684" s="9" t="e">
        <f t="shared" si="143"/>
        <v>#VALUE!</v>
      </c>
      <c r="E684" s="9" t="e">
        <f t="shared" si="144"/>
        <v>#VALUE!</v>
      </c>
      <c r="F684" s="9" t="e">
        <f t="shared" si="145"/>
        <v>#VALUE!</v>
      </c>
      <c r="G684" s="9" t="str">
        <f t="shared" si="146"/>
        <v/>
      </c>
      <c r="H684" s="9" t="str">
        <f t="shared" si="147"/>
        <v/>
      </c>
      <c r="I684" s="9" t="str">
        <f t="shared" si="148"/>
        <v/>
      </c>
      <c r="J684" s="9" t="str">
        <f t="shared" si="149"/>
        <v/>
      </c>
      <c r="K684" s="11" t="e">
        <f t="shared" si="150"/>
        <v>#VALUE!</v>
      </c>
      <c r="L684" s="11" t="e">
        <f t="shared" si="151"/>
        <v>#VALUE!</v>
      </c>
      <c r="M684" s="11" t="e">
        <f t="shared" si="152"/>
        <v>#VALUE!</v>
      </c>
      <c r="N684" s="11" t="e">
        <f>'OddsRatio_working_3-way'!K684+'OddsRatio_working_3-way'!L684+'OddsRatio_working_3-way'!M684-('OddsRatio_working_3-way'!K684*'OddsRatio_working_3-way'!L684)-('OddsRatio_working_3-way'!K684*'OddsRatio_working_3-way'!M684)-('OddsRatio_working_3-way'!L684*'OddsRatio_working_3-way'!M684)+('OddsRatio_working_3-way'!K684*'OddsRatio_working_3-way'!L684*'OddsRatio_working_3-way'!M684)-1</f>
        <v>#VALUE!</v>
      </c>
      <c r="O684" s="11">
        <f>0</f>
        <v>0</v>
      </c>
      <c r="P684" s="11" t="e">
        <f>('OddsRatio_working_3-way'!K684*'OddsRatio_working_3-way'!L684)+('OddsRatio_working_3-way'!K684*'OddsRatio_working_3-way'!M684)+('OddsRatio_working_3-way'!L684*'OddsRatio_working_3-way'!M684)-(3*'OddsRatio_working_3-way'!K684*'OddsRatio_working_3-way'!L684*'OddsRatio_working_3-way'!M684)</f>
        <v>#VALUE!</v>
      </c>
      <c r="Q684" s="11" t="e">
        <f>2*'OddsRatio_working_3-way'!K684*'OddsRatio_working_3-way'!L684*'OddsRatio_working_3-way'!M684</f>
        <v>#VALUE!</v>
      </c>
      <c r="R684" s="11" t="e">
        <f t="shared" si="153"/>
        <v>#VALUE!</v>
      </c>
      <c r="S684" s="11" t="e">
        <f t="shared" si="154"/>
        <v>#VALUE!</v>
      </c>
      <c r="T684" s="11" t="e">
        <f t="shared" si="155"/>
        <v>#VALUE!</v>
      </c>
      <c r="U684" s="11" t="e">
        <f>'OddsRatio_working_3-way'!S684-'OddsRatio_working_3-way'!R684^2/3</f>
        <v>#VALUE!</v>
      </c>
      <c r="V684" s="11" t="e">
        <f>'OddsRatio_working_3-way'!S684*'OddsRatio_working_3-way'!R684/3-2*'OddsRatio_working_3-way'!R684^3/27-'OddsRatio_working_3-way'!T684</f>
        <v>#VALUE!</v>
      </c>
      <c r="W684" s="11" t="e">
        <f>'OddsRatio_working_3-way'!V684^2+4*'OddsRatio_working_3-way'!U684^3/27</f>
        <v>#VALUE!</v>
      </c>
      <c r="X684" s="11" t="e">
        <f>IF('OddsRatio_working_3-way'!W684&gt;0,IF(ABS('OddsRatio_working_3-way'!V684+SQRT('OddsRatio_working_3-way'!W684))/2&gt;0,ABS('OddsRatio_working_3-way'!V684+SQRT('OddsRatio_working_3-way'!W684))/2,ABS('OddsRatio_working_3-way'!V684-SQRT('OddsRatio_working_3-way'!W684))/2),SQRT(-'OddsRatio_working_3-way'!U684^3/27))</f>
        <v>#VALUE!</v>
      </c>
      <c r="Y684" s="11" t="e">
        <f>IF('OddsRatio_working_3-way'!W684&gt;=0,IF('OddsRatio_working_3-way'!V684+SQRT('OddsRatio_working_3-way'!W684)&gt;0,0,PI()),ACOS('OddsRatio_working_3-way'!V684/(2*'OddsRatio_working_3-way'!X684)))</f>
        <v>#VALUE!</v>
      </c>
      <c r="Z684" s="11" t="e">
        <f>'OddsRatio_working_3-way'!X684^(1/3)*COS('OddsRatio_working_3-way'!Y684/3)</f>
        <v>#VALUE!</v>
      </c>
      <c r="AA684" s="11" t="e">
        <f>'OddsRatio_working_3-way'!X684^(1/3)*COS(('OddsRatio_working_3-way'!Y684+2*PI())/3)</f>
        <v>#VALUE!</v>
      </c>
      <c r="AB684" s="11" t="e">
        <f>'OddsRatio_working_3-way'!X684^(1/3)*COS(('OddsRatio_working_3-way'!Y684+4*PI())/3)</f>
        <v>#VALUE!</v>
      </c>
      <c r="AC684" s="11" t="e">
        <f>'OddsRatio_working_3-way'!X684^(1/3)*SIN('OddsRatio_working_3-way'!Y684/3)</f>
        <v>#VALUE!</v>
      </c>
      <c r="AD684" s="11" t="e">
        <f>'OddsRatio_working_3-way'!X684^(1/3)*SIN(('OddsRatio_working_3-way'!Y684+2*PI())/3)</f>
        <v>#VALUE!</v>
      </c>
      <c r="AE684" s="11" t="e">
        <f>'OddsRatio_working_3-way'!X684^(1/3)*SIN(('OddsRatio_working_3-way'!Y684+4*PI())/3)</f>
        <v>#VALUE!</v>
      </c>
      <c r="AF684" s="11" t="e">
        <f>-'OddsRatio_working_3-way'!U684/(3*'OddsRatio_working_3-way'!X684^(1/3))*COS(('OddsRatio_working_3-way'!Y684)/3)</f>
        <v>#VALUE!</v>
      </c>
      <c r="AG684" s="11" t="e">
        <f>-'OddsRatio_working_3-way'!U684/(3*'OddsRatio_working_3-way'!X684^(1/3))*COS(('OddsRatio_working_3-way'!Y684+2*PI())/3)</f>
        <v>#VALUE!</v>
      </c>
      <c r="AH684" s="11" t="e">
        <f>-'OddsRatio_working_3-way'!U684/(3*'OddsRatio_working_3-way'!X684^(1/3))*COS(('OddsRatio_working_3-way'!Y684+4*PI())/3)</f>
        <v>#VALUE!</v>
      </c>
      <c r="AI684" s="11" t="e">
        <f>'OddsRatio_working_3-way'!U684/(3*'OddsRatio_working_3-way'!X684^(1/3))*SIN(('OddsRatio_working_3-way'!Y684)/3)</f>
        <v>#VALUE!</v>
      </c>
      <c r="AJ684" s="11" t="e">
        <f>'OddsRatio_working_3-way'!U684/(3*'OddsRatio_working_3-way'!X684^(1/3))*SIN(('OddsRatio_working_3-way'!Y684+2*PI())/3)</f>
        <v>#VALUE!</v>
      </c>
      <c r="AK684" s="11" t="e">
        <f>'OddsRatio_working_3-way'!U684/(3*'OddsRatio_working_3-way'!X684^(1/3))*SIN(('OddsRatio_working_3-way'!Y684+4*PI())/3)</f>
        <v>#VALUE!</v>
      </c>
      <c r="AL684" s="11" t="e">
        <f>'OddsRatio_working_3-way'!Z684+'OddsRatio_working_3-way'!AF684</f>
        <v>#VALUE!</v>
      </c>
      <c r="AM684" s="11" t="e">
        <f>'OddsRatio_working_3-way'!AA684+'OddsRatio_working_3-way'!AG684</f>
        <v>#VALUE!</v>
      </c>
      <c r="AN684" s="11" t="e">
        <f>'OddsRatio_working_3-way'!AB684+'OddsRatio_working_3-way'!AH684</f>
        <v>#VALUE!</v>
      </c>
      <c r="AO684" s="11" t="e">
        <f>'OddsRatio_working_3-way'!AC684+'OddsRatio_working_3-way'!AI684</f>
        <v>#VALUE!</v>
      </c>
      <c r="AP684" s="11" t="e">
        <f>'OddsRatio_working_3-way'!AD684+'OddsRatio_working_3-way'!AJ684</f>
        <v>#VALUE!</v>
      </c>
      <c r="AQ684" s="11" t="e">
        <f>'OddsRatio_working_3-way'!AE684+'OddsRatio_working_3-way'!AK684</f>
        <v>#VALUE!</v>
      </c>
      <c r="AR684" s="10" t="str">
        <f>IF(A684="","",IF(('OddsRatio_working_3-way'!X684=0),IF(Q684&gt;0,-Q684^(1/3),(-Q684)^(1/3)),'OddsRatio_working_3-way'!AL684-'OddsRatio_working_3-way'!R684/3))</f>
        <v/>
      </c>
      <c r="AS684" s="11" t="e">
        <f>IF(('OddsRatio_working_3-way'!X684=0),IF(Q684&gt;0,-Q684^(1/3),(-Q684)^(1/3)),'OddsRatio_working_3-way'!AM684-'OddsRatio_working_3-way'!R684/3)</f>
        <v>#VALUE!</v>
      </c>
      <c r="AT684" s="11" t="e">
        <f>IF(('OddsRatio_working_3-way'!X684=0),IF(Q684&gt;0,-Q684^(1/3),(-Q684)^(1/3)),'OddsRatio_working_3-way'!AN684-'OddsRatio_working_3-way'!R684/3)</f>
        <v>#VALUE!</v>
      </c>
      <c r="AU684" s="11" t="e">
        <f>IF(('OddsRatio_working_3-way'!X684=0),0,'OddsRatio_working_3-way'!AO684)</f>
        <v>#VALUE!</v>
      </c>
      <c r="AV684" s="11" t="e">
        <f>IF(('OddsRatio_working_3-way'!X684=0),0,'OddsRatio_working_3-way'!AP684)</f>
        <v>#VALUE!</v>
      </c>
      <c r="AW684" s="11" t="e">
        <f>IF(('OddsRatio_working_3-way'!X684=0),0,'OddsRatio_working_3-way'!AQ684)</f>
        <v>#VALUE!</v>
      </c>
    </row>
    <row r="685" spans="1:49">
      <c r="A685" s="4" t="str">
        <f>IF('True_Odds_Calculator_3-way'!A686="","",'True_Odds_Calculator_3-way'!A686)</f>
        <v/>
      </c>
      <c r="B685" s="4" t="str">
        <f>IF('True_Odds_Calculator_3-way'!B686="","",'True_Odds_Calculator_3-way'!B686)</f>
        <v/>
      </c>
      <c r="C685" s="4" t="str">
        <f>IF('True_Odds_Calculator_3-way'!C686="","",'True_Odds_Calculator_3-way'!C686)</f>
        <v/>
      </c>
      <c r="D685" s="9" t="e">
        <f t="shared" si="143"/>
        <v>#VALUE!</v>
      </c>
      <c r="E685" s="9" t="e">
        <f t="shared" si="144"/>
        <v>#VALUE!</v>
      </c>
      <c r="F685" s="9" t="e">
        <f t="shared" si="145"/>
        <v>#VALUE!</v>
      </c>
      <c r="G685" s="9" t="str">
        <f t="shared" si="146"/>
        <v/>
      </c>
      <c r="H685" s="9" t="str">
        <f t="shared" si="147"/>
        <v/>
      </c>
      <c r="I685" s="9" t="str">
        <f t="shared" si="148"/>
        <v/>
      </c>
      <c r="J685" s="9" t="str">
        <f t="shared" si="149"/>
        <v/>
      </c>
      <c r="K685" s="11" t="e">
        <f t="shared" si="150"/>
        <v>#VALUE!</v>
      </c>
      <c r="L685" s="11" t="e">
        <f t="shared" si="151"/>
        <v>#VALUE!</v>
      </c>
      <c r="M685" s="11" t="e">
        <f t="shared" si="152"/>
        <v>#VALUE!</v>
      </c>
      <c r="N685" s="11" t="e">
        <f>'OddsRatio_working_3-way'!K685+'OddsRatio_working_3-way'!L685+'OddsRatio_working_3-way'!M685-('OddsRatio_working_3-way'!K685*'OddsRatio_working_3-way'!L685)-('OddsRatio_working_3-way'!K685*'OddsRatio_working_3-way'!M685)-('OddsRatio_working_3-way'!L685*'OddsRatio_working_3-way'!M685)+('OddsRatio_working_3-way'!K685*'OddsRatio_working_3-way'!L685*'OddsRatio_working_3-way'!M685)-1</f>
        <v>#VALUE!</v>
      </c>
      <c r="O685" s="11">
        <f>0</f>
        <v>0</v>
      </c>
      <c r="P685" s="11" t="e">
        <f>('OddsRatio_working_3-way'!K685*'OddsRatio_working_3-way'!L685)+('OddsRatio_working_3-way'!K685*'OddsRatio_working_3-way'!M685)+('OddsRatio_working_3-way'!L685*'OddsRatio_working_3-way'!M685)-(3*'OddsRatio_working_3-way'!K685*'OddsRatio_working_3-way'!L685*'OddsRatio_working_3-way'!M685)</f>
        <v>#VALUE!</v>
      </c>
      <c r="Q685" s="11" t="e">
        <f>2*'OddsRatio_working_3-way'!K685*'OddsRatio_working_3-way'!L685*'OddsRatio_working_3-way'!M685</f>
        <v>#VALUE!</v>
      </c>
      <c r="R685" s="11" t="e">
        <f t="shared" si="153"/>
        <v>#VALUE!</v>
      </c>
      <c r="S685" s="11" t="e">
        <f t="shared" si="154"/>
        <v>#VALUE!</v>
      </c>
      <c r="T685" s="11" t="e">
        <f t="shared" si="155"/>
        <v>#VALUE!</v>
      </c>
      <c r="U685" s="11" t="e">
        <f>'OddsRatio_working_3-way'!S685-'OddsRatio_working_3-way'!R685^2/3</f>
        <v>#VALUE!</v>
      </c>
      <c r="V685" s="11" t="e">
        <f>'OddsRatio_working_3-way'!S685*'OddsRatio_working_3-way'!R685/3-2*'OddsRatio_working_3-way'!R685^3/27-'OddsRatio_working_3-way'!T685</f>
        <v>#VALUE!</v>
      </c>
      <c r="W685" s="11" t="e">
        <f>'OddsRatio_working_3-way'!V685^2+4*'OddsRatio_working_3-way'!U685^3/27</f>
        <v>#VALUE!</v>
      </c>
      <c r="X685" s="11" t="e">
        <f>IF('OddsRatio_working_3-way'!W685&gt;0,IF(ABS('OddsRatio_working_3-way'!V685+SQRT('OddsRatio_working_3-way'!W685))/2&gt;0,ABS('OddsRatio_working_3-way'!V685+SQRT('OddsRatio_working_3-way'!W685))/2,ABS('OddsRatio_working_3-way'!V685-SQRT('OddsRatio_working_3-way'!W685))/2),SQRT(-'OddsRatio_working_3-way'!U685^3/27))</f>
        <v>#VALUE!</v>
      </c>
      <c r="Y685" s="11" t="e">
        <f>IF('OddsRatio_working_3-way'!W685&gt;=0,IF('OddsRatio_working_3-way'!V685+SQRT('OddsRatio_working_3-way'!W685)&gt;0,0,PI()),ACOS('OddsRatio_working_3-way'!V685/(2*'OddsRatio_working_3-way'!X685)))</f>
        <v>#VALUE!</v>
      </c>
      <c r="Z685" s="11" t="e">
        <f>'OddsRatio_working_3-way'!X685^(1/3)*COS('OddsRatio_working_3-way'!Y685/3)</f>
        <v>#VALUE!</v>
      </c>
      <c r="AA685" s="11" t="e">
        <f>'OddsRatio_working_3-way'!X685^(1/3)*COS(('OddsRatio_working_3-way'!Y685+2*PI())/3)</f>
        <v>#VALUE!</v>
      </c>
      <c r="AB685" s="11" t="e">
        <f>'OddsRatio_working_3-way'!X685^(1/3)*COS(('OddsRatio_working_3-way'!Y685+4*PI())/3)</f>
        <v>#VALUE!</v>
      </c>
      <c r="AC685" s="11" t="e">
        <f>'OddsRatio_working_3-way'!X685^(1/3)*SIN('OddsRatio_working_3-way'!Y685/3)</f>
        <v>#VALUE!</v>
      </c>
      <c r="AD685" s="11" t="e">
        <f>'OddsRatio_working_3-way'!X685^(1/3)*SIN(('OddsRatio_working_3-way'!Y685+2*PI())/3)</f>
        <v>#VALUE!</v>
      </c>
      <c r="AE685" s="11" t="e">
        <f>'OddsRatio_working_3-way'!X685^(1/3)*SIN(('OddsRatio_working_3-way'!Y685+4*PI())/3)</f>
        <v>#VALUE!</v>
      </c>
      <c r="AF685" s="11" t="e">
        <f>-'OddsRatio_working_3-way'!U685/(3*'OddsRatio_working_3-way'!X685^(1/3))*COS(('OddsRatio_working_3-way'!Y685)/3)</f>
        <v>#VALUE!</v>
      </c>
      <c r="AG685" s="11" t="e">
        <f>-'OddsRatio_working_3-way'!U685/(3*'OddsRatio_working_3-way'!X685^(1/3))*COS(('OddsRatio_working_3-way'!Y685+2*PI())/3)</f>
        <v>#VALUE!</v>
      </c>
      <c r="AH685" s="11" t="e">
        <f>-'OddsRatio_working_3-way'!U685/(3*'OddsRatio_working_3-way'!X685^(1/3))*COS(('OddsRatio_working_3-way'!Y685+4*PI())/3)</f>
        <v>#VALUE!</v>
      </c>
      <c r="AI685" s="11" t="e">
        <f>'OddsRatio_working_3-way'!U685/(3*'OddsRatio_working_3-way'!X685^(1/3))*SIN(('OddsRatio_working_3-way'!Y685)/3)</f>
        <v>#VALUE!</v>
      </c>
      <c r="AJ685" s="11" t="e">
        <f>'OddsRatio_working_3-way'!U685/(3*'OddsRatio_working_3-way'!X685^(1/3))*SIN(('OddsRatio_working_3-way'!Y685+2*PI())/3)</f>
        <v>#VALUE!</v>
      </c>
      <c r="AK685" s="11" t="e">
        <f>'OddsRatio_working_3-way'!U685/(3*'OddsRatio_working_3-way'!X685^(1/3))*SIN(('OddsRatio_working_3-way'!Y685+4*PI())/3)</f>
        <v>#VALUE!</v>
      </c>
      <c r="AL685" s="11" t="e">
        <f>'OddsRatio_working_3-way'!Z685+'OddsRatio_working_3-way'!AF685</f>
        <v>#VALUE!</v>
      </c>
      <c r="AM685" s="11" t="e">
        <f>'OddsRatio_working_3-way'!AA685+'OddsRatio_working_3-way'!AG685</f>
        <v>#VALUE!</v>
      </c>
      <c r="AN685" s="11" t="e">
        <f>'OddsRatio_working_3-way'!AB685+'OddsRatio_working_3-way'!AH685</f>
        <v>#VALUE!</v>
      </c>
      <c r="AO685" s="11" t="e">
        <f>'OddsRatio_working_3-way'!AC685+'OddsRatio_working_3-way'!AI685</f>
        <v>#VALUE!</v>
      </c>
      <c r="AP685" s="11" t="e">
        <f>'OddsRatio_working_3-way'!AD685+'OddsRatio_working_3-way'!AJ685</f>
        <v>#VALUE!</v>
      </c>
      <c r="AQ685" s="11" t="e">
        <f>'OddsRatio_working_3-way'!AE685+'OddsRatio_working_3-way'!AK685</f>
        <v>#VALUE!</v>
      </c>
      <c r="AR685" s="10" t="str">
        <f>IF(A685="","",IF(('OddsRatio_working_3-way'!X685=0),IF(Q685&gt;0,-Q685^(1/3),(-Q685)^(1/3)),'OddsRatio_working_3-way'!AL685-'OddsRatio_working_3-way'!R685/3))</f>
        <v/>
      </c>
      <c r="AS685" s="11" t="e">
        <f>IF(('OddsRatio_working_3-way'!X685=0),IF(Q685&gt;0,-Q685^(1/3),(-Q685)^(1/3)),'OddsRatio_working_3-way'!AM685-'OddsRatio_working_3-way'!R685/3)</f>
        <v>#VALUE!</v>
      </c>
      <c r="AT685" s="11" t="e">
        <f>IF(('OddsRatio_working_3-way'!X685=0),IF(Q685&gt;0,-Q685^(1/3),(-Q685)^(1/3)),'OddsRatio_working_3-way'!AN685-'OddsRatio_working_3-way'!R685/3)</f>
        <v>#VALUE!</v>
      </c>
      <c r="AU685" s="11" t="e">
        <f>IF(('OddsRatio_working_3-way'!X685=0),0,'OddsRatio_working_3-way'!AO685)</f>
        <v>#VALUE!</v>
      </c>
      <c r="AV685" s="11" t="e">
        <f>IF(('OddsRatio_working_3-way'!X685=0),0,'OddsRatio_working_3-way'!AP685)</f>
        <v>#VALUE!</v>
      </c>
      <c r="AW685" s="11" t="e">
        <f>IF(('OddsRatio_working_3-way'!X685=0),0,'OddsRatio_working_3-way'!AQ685)</f>
        <v>#VALUE!</v>
      </c>
    </row>
    <row r="686" spans="1:49">
      <c r="A686" s="4" t="str">
        <f>IF('True_Odds_Calculator_3-way'!A687="","",'True_Odds_Calculator_3-way'!A687)</f>
        <v/>
      </c>
      <c r="B686" s="4" t="str">
        <f>IF('True_Odds_Calculator_3-way'!B687="","",'True_Odds_Calculator_3-way'!B687)</f>
        <v/>
      </c>
      <c r="C686" s="4" t="str">
        <f>IF('True_Odds_Calculator_3-way'!C687="","",'True_Odds_Calculator_3-way'!C687)</f>
        <v/>
      </c>
      <c r="D686" s="9" t="e">
        <f t="shared" si="143"/>
        <v>#VALUE!</v>
      </c>
      <c r="E686" s="9" t="e">
        <f t="shared" si="144"/>
        <v>#VALUE!</v>
      </c>
      <c r="F686" s="9" t="e">
        <f t="shared" si="145"/>
        <v>#VALUE!</v>
      </c>
      <c r="G686" s="9" t="str">
        <f t="shared" si="146"/>
        <v/>
      </c>
      <c r="H686" s="9" t="str">
        <f t="shared" si="147"/>
        <v/>
      </c>
      <c r="I686" s="9" t="str">
        <f t="shared" si="148"/>
        <v/>
      </c>
      <c r="J686" s="9" t="str">
        <f t="shared" si="149"/>
        <v/>
      </c>
      <c r="K686" s="11" t="e">
        <f t="shared" si="150"/>
        <v>#VALUE!</v>
      </c>
      <c r="L686" s="11" t="e">
        <f t="shared" si="151"/>
        <v>#VALUE!</v>
      </c>
      <c r="M686" s="11" t="e">
        <f t="shared" si="152"/>
        <v>#VALUE!</v>
      </c>
      <c r="N686" s="11" t="e">
        <f>'OddsRatio_working_3-way'!K686+'OddsRatio_working_3-way'!L686+'OddsRatio_working_3-way'!M686-('OddsRatio_working_3-way'!K686*'OddsRatio_working_3-way'!L686)-('OddsRatio_working_3-way'!K686*'OddsRatio_working_3-way'!M686)-('OddsRatio_working_3-way'!L686*'OddsRatio_working_3-way'!M686)+('OddsRatio_working_3-way'!K686*'OddsRatio_working_3-way'!L686*'OddsRatio_working_3-way'!M686)-1</f>
        <v>#VALUE!</v>
      </c>
      <c r="O686" s="11">
        <f>0</f>
        <v>0</v>
      </c>
      <c r="P686" s="11" t="e">
        <f>('OddsRatio_working_3-way'!K686*'OddsRatio_working_3-way'!L686)+('OddsRatio_working_3-way'!K686*'OddsRatio_working_3-way'!M686)+('OddsRatio_working_3-way'!L686*'OddsRatio_working_3-way'!M686)-(3*'OddsRatio_working_3-way'!K686*'OddsRatio_working_3-way'!L686*'OddsRatio_working_3-way'!M686)</f>
        <v>#VALUE!</v>
      </c>
      <c r="Q686" s="11" t="e">
        <f>2*'OddsRatio_working_3-way'!K686*'OddsRatio_working_3-way'!L686*'OddsRatio_working_3-way'!M686</f>
        <v>#VALUE!</v>
      </c>
      <c r="R686" s="11" t="e">
        <f t="shared" si="153"/>
        <v>#VALUE!</v>
      </c>
      <c r="S686" s="11" t="e">
        <f t="shared" si="154"/>
        <v>#VALUE!</v>
      </c>
      <c r="T686" s="11" t="e">
        <f t="shared" si="155"/>
        <v>#VALUE!</v>
      </c>
      <c r="U686" s="11" t="e">
        <f>'OddsRatio_working_3-way'!S686-'OddsRatio_working_3-way'!R686^2/3</f>
        <v>#VALUE!</v>
      </c>
      <c r="V686" s="11" t="e">
        <f>'OddsRatio_working_3-way'!S686*'OddsRatio_working_3-way'!R686/3-2*'OddsRatio_working_3-way'!R686^3/27-'OddsRatio_working_3-way'!T686</f>
        <v>#VALUE!</v>
      </c>
      <c r="W686" s="11" t="e">
        <f>'OddsRatio_working_3-way'!V686^2+4*'OddsRatio_working_3-way'!U686^3/27</f>
        <v>#VALUE!</v>
      </c>
      <c r="X686" s="11" t="e">
        <f>IF('OddsRatio_working_3-way'!W686&gt;0,IF(ABS('OddsRatio_working_3-way'!V686+SQRT('OddsRatio_working_3-way'!W686))/2&gt;0,ABS('OddsRatio_working_3-way'!V686+SQRT('OddsRatio_working_3-way'!W686))/2,ABS('OddsRatio_working_3-way'!V686-SQRT('OddsRatio_working_3-way'!W686))/2),SQRT(-'OddsRatio_working_3-way'!U686^3/27))</f>
        <v>#VALUE!</v>
      </c>
      <c r="Y686" s="11" t="e">
        <f>IF('OddsRatio_working_3-way'!W686&gt;=0,IF('OddsRatio_working_3-way'!V686+SQRT('OddsRatio_working_3-way'!W686)&gt;0,0,PI()),ACOS('OddsRatio_working_3-way'!V686/(2*'OddsRatio_working_3-way'!X686)))</f>
        <v>#VALUE!</v>
      </c>
      <c r="Z686" s="11" t="e">
        <f>'OddsRatio_working_3-way'!X686^(1/3)*COS('OddsRatio_working_3-way'!Y686/3)</f>
        <v>#VALUE!</v>
      </c>
      <c r="AA686" s="11" t="e">
        <f>'OddsRatio_working_3-way'!X686^(1/3)*COS(('OddsRatio_working_3-way'!Y686+2*PI())/3)</f>
        <v>#VALUE!</v>
      </c>
      <c r="AB686" s="11" t="e">
        <f>'OddsRatio_working_3-way'!X686^(1/3)*COS(('OddsRatio_working_3-way'!Y686+4*PI())/3)</f>
        <v>#VALUE!</v>
      </c>
      <c r="AC686" s="11" t="e">
        <f>'OddsRatio_working_3-way'!X686^(1/3)*SIN('OddsRatio_working_3-way'!Y686/3)</f>
        <v>#VALUE!</v>
      </c>
      <c r="AD686" s="11" t="e">
        <f>'OddsRatio_working_3-way'!X686^(1/3)*SIN(('OddsRatio_working_3-way'!Y686+2*PI())/3)</f>
        <v>#VALUE!</v>
      </c>
      <c r="AE686" s="11" t="e">
        <f>'OddsRatio_working_3-way'!X686^(1/3)*SIN(('OddsRatio_working_3-way'!Y686+4*PI())/3)</f>
        <v>#VALUE!</v>
      </c>
      <c r="AF686" s="11" t="e">
        <f>-'OddsRatio_working_3-way'!U686/(3*'OddsRatio_working_3-way'!X686^(1/3))*COS(('OddsRatio_working_3-way'!Y686)/3)</f>
        <v>#VALUE!</v>
      </c>
      <c r="AG686" s="11" t="e">
        <f>-'OddsRatio_working_3-way'!U686/(3*'OddsRatio_working_3-way'!X686^(1/3))*COS(('OddsRatio_working_3-way'!Y686+2*PI())/3)</f>
        <v>#VALUE!</v>
      </c>
      <c r="AH686" s="11" t="e">
        <f>-'OddsRatio_working_3-way'!U686/(3*'OddsRatio_working_3-way'!X686^(1/3))*COS(('OddsRatio_working_3-way'!Y686+4*PI())/3)</f>
        <v>#VALUE!</v>
      </c>
      <c r="AI686" s="11" t="e">
        <f>'OddsRatio_working_3-way'!U686/(3*'OddsRatio_working_3-way'!X686^(1/3))*SIN(('OddsRatio_working_3-way'!Y686)/3)</f>
        <v>#VALUE!</v>
      </c>
      <c r="AJ686" s="11" t="e">
        <f>'OddsRatio_working_3-way'!U686/(3*'OddsRatio_working_3-way'!X686^(1/3))*SIN(('OddsRatio_working_3-way'!Y686+2*PI())/3)</f>
        <v>#VALUE!</v>
      </c>
      <c r="AK686" s="11" t="e">
        <f>'OddsRatio_working_3-way'!U686/(3*'OddsRatio_working_3-way'!X686^(1/3))*SIN(('OddsRatio_working_3-way'!Y686+4*PI())/3)</f>
        <v>#VALUE!</v>
      </c>
      <c r="AL686" s="11" t="e">
        <f>'OddsRatio_working_3-way'!Z686+'OddsRatio_working_3-way'!AF686</f>
        <v>#VALUE!</v>
      </c>
      <c r="AM686" s="11" t="e">
        <f>'OddsRatio_working_3-way'!AA686+'OddsRatio_working_3-way'!AG686</f>
        <v>#VALUE!</v>
      </c>
      <c r="AN686" s="11" t="e">
        <f>'OddsRatio_working_3-way'!AB686+'OddsRatio_working_3-way'!AH686</f>
        <v>#VALUE!</v>
      </c>
      <c r="AO686" s="11" t="e">
        <f>'OddsRatio_working_3-way'!AC686+'OddsRatio_working_3-way'!AI686</f>
        <v>#VALUE!</v>
      </c>
      <c r="AP686" s="11" t="e">
        <f>'OddsRatio_working_3-way'!AD686+'OddsRatio_working_3-way'!AJ686</f>
        <v>#VALUE!</v>
      </c>
      <c r="AQ686" s="11" t="e">
        <f>'OddsRatio_working_3-way'!AE686+'OddsRatio_working_3-way'!AK686</f>
        <v>#VALUE!</v>
      </c>
      <c r="AR686" s="10" t="str">
        <f>IF(A686="","",IF(('OddsRatio_working_3-way'!X686=0),IF(Q686&gt;0,-Q686^(1/3),(-Q686)^(1/3)),'OddsRatio_working_3-way'!AL686-'OddsRatio_working_3-way'!R686/3))</f>
        <v/>
      </c>
      <c r="AS686" s="11" t="e">
        <f>IF(('OddsRatio_working_3-way'!X686=0),IF(Q686&gt;0,-Q686^(1/3),(-Q686)^(1/3)),'OddsRatio_working_3-way'!AM686-'OddsRatio_working_3-way'!R686/3)</f>
        <v>#VALUE!</v>
      </c>
      <c r="AT686" s="11" t="e">
        <f>IF(('OddsRatio_working_3-way'!X686=0),IF(Q686&gt;0,-Q686^(1/3),(-Q686)^(1/3)),'OddsRatio_working_3-way'!AN686-'OddsRatio_working_3-way'!R686/3)</f>
        <v>#VALUE!</v>
      </c>
      <c r="AU686" s="11" t="e">
        <f>IF(('OddsRatio_working_3-way'!X686=0),0,'OddsRatio_working_3-way'!AO686)</f>
        <v>#VALUE!</v>
      </c>
      <c r="AV686" s="11" t="e">
        <f>IF(('OddsRatio_working_3-way'!X686=0),0,'OddsRatio_working_3-way'!AP686)</f>
        <v>#VALUE!</v>
      </c>
      <c r="AW686" s="11" t="e">
        <f>IF(('OddsRatio_working_3-way'!X686=0),0,'OddsRatio_working_3-way'!AQ686)</f>
        <v>#VALUE!</v>
      </c>
    </row>
    <row r="687" spans="1:49">
      <c r="A687" s="4" t="str">
        <f>IF('True_Odds_Calculator_3-way'!A688="","",'True_Odds_Calculator_3-way'!A688)</f>
        <v/>
      </c>
      <c r="B687" s="4" t="str">
        <f>IF('True_Odds_Calculator_3-way'!B688="","",'True_Odds_Calculator_3-way'!B688)</f>
        <v/>
      </c>
      <c r="C687" s="4" t="str">
        <f>IF('True_Odds_Calculator_3-way'!C688="","",'True_Odds_Calculator_3-way'!C688)</f>
        <v/>
      </c>
      <c r="D687" s="9" t="e">
        <f t="shared" si="143"/>
        <v>#VALUE!</v>
      </c>
      <c r="E687" s="9" t="e">
        <f t="shared" si="144"/>
        <v>#VALUE!</v>
      </c>
      <c r="F687" s="9" t="e">
        <f t="shared" si="145"/>
        <v>#VALUE!</v>
      </c>
      <c r="G687" s="9" t="str">
        <f t="shared" si="146"/>
        <v/>
      </c>
      <c r="H687" s="9" t="str">
        <f t="shared" si="147"/>
        <v/>
      </c>
      <c r="I687" s="9" t="str">
        <f t="shared" si="148"/>
        <v/>
      </c>
      <c r="J687" s="9" t="str">
        <f t="shared" si="149"/>
        <v/>
      </c>
      <c r="K687" s="11" t="e">
        <f t="shared" si="150"/>
        <v>#VALUE!</v>
      </c>
      <c r="L687" s="11" t="e">
        <f t="shared" si="151"/>
        <v>#VALUE!</v>
      </c>
      <c r="M687" s="11" t="e">
        <f t="shared" si="152"/>
        <v>#VALUE!</v>
      </c>
      <c r="N687" s="11" t="e">
        <f>'OddsRatio_working_3-way'!K687+'OddsRatio_working_3-way'!L687+'OddsRatio_working_3-way'!M687-('OddsRatio_working_3-way'!K687*'OddsRatio_working_3-way'!L687)-('OddsRatio_working_3-way'!K687*'OddsRatio_working_3-way'!M687)-('OddsRatio_working_3-way'!L687*'OddsRatio_working_3-way'!M687)+('OddsRatio_working_3-way'!K687*'OddsRatio_working_3-way'!L687*'OddsRatio_working_3-way'!M687)-1</f>
        <v>#VALUE!</v>
      </c>
      <c r="O687" s="11">
        <f>0</f>
        <v>0</v>
      </c>
      <c r="P687" s="11" t="e">
        <f>('OddsRatio_working_3-way'!K687*'OddsRatio_working_3-way'!L687)+('OddsRatio_working_3-way'!K687*'OddsRatio_working_3-way'!M687)+('OddsRatio_working_3-way'!L687*'OddsRatio_working_3-way'!M687)-(3*'OddsRatio_working_3-way'!K687*'OddsRatio_working_3-way'!L687*'OddsRatio_working_3-way'!M687)</f>
        <v>#VALUE!</v>
      </c>
      <c r="Q687" s="11" t="e">
        <f>2*'OddsRatio_working_3-way'!K687*'OddsRatio_working_3-way'!L687*'OddsRatio_working_3-way'!M687</f>
        <v>#VALUE!</v>
      </c>
      <c r="R687" s="11" t="e">
        <f t="shared" si="153"/>
        <v>#VALUE!</v>
      </c>
      <c r="S687" s="11" t="e">
        <f t="shared" si="154"/>
        <v>#VALUE!</v>
      </c>
      <c r="T687" s="11" t="e">
        <f t="shared" si="155"/>
        <v>#VALUE!</v>
      </c>
      <c r="U687" s="11" t="e">
        <f>'OddsRatio_working_3-way'!S687-'OddsRatio_working_3-way'!R687^2/3</f>
        <v>#VALUE!</v>
      </c>
      <c r="V687" s="11" t="e">
        <f>'OddsRatio_working_3-way'!S687*'OddsRatio_working_3-way'!R687/3-2*'OddsRatio_working_3-way'!R687^3/27-'OddsRatio_working_3-way'!T687</f>
        <v>#VALUE!</v>
      </c>
      <c r="W687" s="11" t="e">
        <f>'OddsRatio_working_3-way'!V687^2+4*'OddsRatio_working_3-way'!U687^3/27</f>
        <v>#VALUE!</v>
      </c>
      <c r="X687" s="11" t="e">
        <f>IF('OddsRatio_working_3-way'!W687&gt;0,IF(ABS('OddsRatio_working_3-way'!V687+SQRT('OddsRatio_working_3-way'!W687))/2&gt;0,ABS('OddsRatio_working_3-way'!V687+SQRT('OddsRatio_working_3-way'!W687))/2,ABS('OddsRatio_working_3-way'!V687-SQRT('OddsRatio_working_3-way'!W687))/2),SQRT(-'OddsRatio_working_3-way'!U687^3/27))</f>
        <v>#VALUE!</v>
      </c>
      <c r="Y687" s="11" t="e">
        <f>IF('OddsRatio_working_3-way'!W687&gt;=0,IF('OddsRatio_working_3-way'!V687+SQRT('OddsRatio_working_3-way'!W687)&gt;0,0,PI()),ACOS('OddsRatio_working_3-way'!V687/(2*'OddsRatio_working_3-way'!X687)))</f>
        <v>#VALUE!</v>
      </c>
      <c r="Z687" s="11" t="e">
        <f>'OddsRatio_working_3-way'!X687^(1/3)*COS('OddsRatio_working_3-way'!Y687/3)</f>
        <v>#VALUE!</v>
      </c>
      <c r="AA687" s="11" t="e">
        <f>'OddsRatio_working_3-way'!X687^(1/3)*COS(('OddsRatio_working_3-way'!Y687+2*PI())/3)</f>
        <v>#VALUE!</v>
      </c>
      <c r="AB687" s="11" t="e">
        <f>'OddsRatio_working_3-way'!X687^(1/3)*COS(('OddsRatio_working_3-way'!Y687+4*PI())/3)</f>
        <v>#VALUE!</v>
      </c>
      <c r="AC687" s="11" t="e">
        <f>'OddsRatio_working_3-way'!X687^(1/3)*SIN('OddsRatio_working_3-way'!Y687/3)</f>
        <v>#VALUE!</v>
      </c>
      <c r="AD687" s="11" t="e">
        <f>'OddsRatio_working_3-way'!X687^(1/3)*SIN(('OddsRatio_working_3-way'!Y687+2*PI())/3)</f>
        <v>#VALUE!</v>
      </c>
      <c r="AE687" s="11" t="e">
        <f>'OddsRatio_working_3-way'!X687^(1/3)*SIN(('OddsRatio_working_3-way'!Y687+4*PI())/3)</f>
        <v>#VALUE!</v>
      </c>
      <c r="AF687" s="11" t="e">
        <f>-'OddsRatio_working_3-way'!U687/(3*'OddsRatio_working_3-way'!X687^(1/3))*COS(('OddsRatio_working_3-way'!Y687)/3)</f>
        <v>#VALUE!</v>
      </c>
      <c r="AG687" s="11" t="e">
        <f>-'OddsRatio_working_3-way'!U687/(3*'OddsRatio_working_3-way'!X687^(1/3))*COS(('OddsRatio_working_3-way'!Y687+2*PI())/3)</f>
        <v>#VALUE!</v>
      </c>
      <c r="AH687" s="11" t="e">
        <f>-'OddsRatio_working_3-way'!U687/(3*'OddsRatio_working_3-way'!X687^(1/3))*COS(('OddsRatio_working_3-way'!Y687+4*PI())/3)</f>
        <v>#VALUE!</v>
      </c>
      <c r="AI687" s="11" t="e">
        <f>'OddsRatio_working_3-way'!U687/(3*'OddsRatio_working_3-way'!X687^(1/3))*SIN(('OddsRatio_working_3-way'!Y687)/3)</f>
        <v>#VALUE!</v>
      </c>
      <c r="AJ687" s="11" t="e">
        <f>'OddsRatio_working_3-way'!U687/(3*'OddsRatio_working_3-way'!X687^(1/3))*SIN(('OddsRatio_working_3-way'!Y687+2*PI())/3)</f>
        <v>#VALUE!</v>
      </c>
      <c r="AK687" s="11" t="e">
        <f>'OddsRatio_working_3-way'!U687/(3*'OddsRatio_working_3-way'!X687^(1/3))*SIN(('OddsRatio_working_3-way'!Y687+4*PI())/3)</f>
        <v>#VALUE!</v>
      </c>
      <c r="AL687" s="11" t="e">
        <f>'OddsRatio_working_3-way'!Z687+'OddsRatio_working_3-way'!AF687</f>
        <v>#VALUE!</v>
      </c>
      <c r="AM687" s="11" t="e">
        <f>'OddsRatio_working_3-way'!AA687+'OddsRatio_working_3-way'!AG687</f>
        <v>#VALUE!</v>
      </c>
      <c r="AN687" s="11" t="e">
        <f>'OddsRatio_working_3-way'!AB687+'OddsRatio_working_3-way'!AH687</f>
        <v>#VALUE!</v>
      </c>
      <c r="AO687" s="11" t="e">
        <f>'OddsRatio_working_3-way'!AC687+'OddsRatio_working_3-way'!AI687</f>
        <v>#VALUE!</v>
      </c>
      <c r="AP687" s="11" t="e">
        <f>'OddsRatio_working_3-way'!AD687+'OddsRatio_working_3-way'!AJ687</f>
        <v>#VALUE!</v>
      </c>
      <c r="AQ687" s="11" t="e">
        <f>'OddsRatio_working_3-way'!AE687+'OddsRatio_working_3-way'!AK687</f>
        <v>#VALUE!</v>
      </c>
      <c r="AR687" s="10" t="str">
        <f>IF(A687="","",IF(('OddsRatio_working_3-way'!X687=0),IF(Q687&gt;0,-Q687^(1/3),(-Q687)^(1/3)),'OddsRatio_working_3-way'!AL687-'OddsRatio_working_3-way'!R687/3))</f>
        <v/>
      </c>
      <c r="AS687" s="11" t="e">
        <f>IF(('OddsRatio_working_3-way'!X687=0),IF(Q687&gt;0,-Q687^(1/3),(-Q687)^(1/3)),'OddsRatio_working_3-way'!AM687-'OddsRatio_working_3-way'!R687/3)</f>
        <v>#VALUE!</v>
      </c>
      <c r="AT687" s="11" t="e">
        <f>IF(('OddsRatio_working_3-way'!X687=0),IF(Q687&gt;0,-Q687^(1/3),(-Q687)^(1/3)),'OddsRatio_working_3-way'!AN687-'OddsRatio_working_3-way'!R687/3)</f>
        <v>#VALUE!</v>
      </c>
      <c r="AU687" s="11" t="e">
        <f>IF(('OddsRatio_working_3-way'!X687=0),0,'OddsRatio_working_3-way'!AO687)</f>
        <v>#VALUE!</v>
      </c>
      <c r="AV687" s="11" t="e">
        <f>IF(('OddsRatio_working_3-way'!X687=0),0,'OddsRatio_working_3-way'!AP687)</f>
        <v>#VALUE!</v>
      </c>
      <c r="AW687" s="11" t="e">
        <f>IF(('OddsRatio_working_3-way'!X687=0),0,'OddsRatio_working_3-way'!AQ687)</f>
        <v>#VALUE!</v>
      </c>
    </row>
    <row r="688" spans="1:49">
      <c r="A688" s="4" t="str">
        <f>IF('True_Odds_Calculator_3-way'!A689="","",'True_Odds_Calculator_3-way'!A689)</f>
        <v/>
      </c>
      <c r="B688" s="4" t="str">
        <f>IF('True_Odds_Calculator_3-way'!B689="","",'True_Odds_Calculator_3-way'!B689)</f>
        <v/>
      </c>
      <c r="C688" s="4" t="str">
        <f>IF('True_Odds_Calculator_3-way'!C689="","",'True_Odds_Calculator_3-way'!C689)</f>
        <v/>
      </c>
      <c r="D688" s="9" t="e">
        <f t="shared" si="143"/>
        <v>#VALUE!</v>
      </c>
      <c r="E688" s="9" t="e">
        <f t="shared" si="144"/>
        <v>#VALUE!</v>
      </c>
      <c r="F688" s="9" t="e">
        <f t="shared" si="145"/>
        <v>#VALUE!</v>
      </c>
      <c r="G688" s="9" t="str">
        <f t="shared" si="146"/>
        <v/>
      </c>
      <c r="H688" s="9" t="str">
        <f t="shared" si="147"/>
        <v/>
      </c>
      <c r="I688" s="9" t="str">
        <f t="shared" si="148"/>
        <v/>
      </c>
      <c r="J688" s="9" t="str">
        <f t="shared" si="149"/>
        <v/>
      </c>
      <c r="K688" s="11" t="e">
        <f t="shared" si="150"/>
        <v>#VALUE!</v>
      </c>
      <c r="L688" s="11" t="e">
        <f t="shared" si="151"/>
        <v>#VALUE!</v>
      </c>
      <c r="M688" s="11" t="e">
        <f t="shared" si="152"/>
        <v>#VALUE!</v>
      </c>
      <c r="N688" s="11" t="e">
        <f>'OddsRatio_working_3-way'!K688+'OddsRatio_working_3-way'!L688+'OddsRatio_working_3-way'!M688-('OddsRatio_working_3-way'!K688*'OddsRatio_working_3-way'!L688)-('OddsRatio_working_3-way'!K688*'OddsRatio_working_3-way'!M688)-('OddsRatio_working_3-way'!L688*'OddsRatio_working_3-way'!M688)+('OddsRatio_working_3-way'!K688*'OddsRatio_working_3-way'!L688*'OddsRatio_working_3-way'!M688)-1</f>
        <v>#VALUE!</v>
      </c>
      <c r="O688" s="11">
        <f>0</f>
        <v>0</v>
      </c>
      <c r="P688" s="11" t="e">
        <f>('OddsRatio_working_3-way'!K688*'OddsRatio_working_3-way'!L688)+('OddsRatio_working_3-way'!K688*'OddsRatio_working_3-way'!M688)+('OddsRatio_working_3-way'!L688*'OddsRatio_working_3-way'!M688)-(3*'OddsRatio_working_3-way'!K688*'OddsRatio_working_3-way'!L688*'OddsRatio_working_3-way'!M688)</f>
        <v>#VALUE!</v>
      </c>
      <c r="Q688" s="11" t="e">
        <f>2*'OddsRatio_working_3-way'!K688*'OddsRatio_working_3-way'!L688*'OddsRatio_working_3-way'!M688</f>
        <v>#VALUE!</v>
      </c>
      <c r="R688" s="11" t="e">
        <f t="shared" si="153"/>
        <v>#VALUE!</v>
      </c>
      <c r="S688" s="11" t="e">
        <f t="shared" si="154"/>
        <v>#VALUE!</v>
      </c>
      <c r="T688" s="11" t="e">
        <f t="shared" si="155"/>
        <v>#VALUE!</v>
      </c>
      <c r="U688" s="11" t="e">
        <f>'OddsRatio_working_3-way'!S688-'OddsRatio_working_3-way'!R688^2/3</f>
        <v>#VALUE!</v>
      </c>
      <c r="V688" s="11" t="e">
        <f>'OddsRatio_working_3-way'!S688*'OddsRatio_working_3-way'!R688/3-2*'OddsRatio_working_3-way'!R688^3/27-'OddsRatio_working_3-way'!T688</f>
        <v>#VALUE!</v>
      </c>
      <c r="W688" s="11" t="e">
        <f>'OddsRatio_working_3-way'!V688^2+4*'OddsRatio_working_3-way'!U688^3/27</f>
        <v>#VALUE!</v>
      </c>
      <c r="X688" s="11" t="e">
        <f>IF('OddsRatio_working_3-way'!W688&gt;0,IF(ABS('OddsRatio_working_3-way'!V688+SQRT('OddsRatio_working_3-way'!W688))/2&gt;0,ABS('OddsRatio_working_3-way'!V688+SQRT('OddsRatio_working_3-way'!W688))/2,ABS('OddsRatio_working_3-way'!V688-SQRT('OddsRatio_working_3-way'!W688))/2),SQRT(-'OddsRatio_working_3-way'!U688^3/27))</f>
        <v>#VALUE!</v>
      </c>
      <c r="Y688" s="11" t="e">
        <f>IF('OddsRatio_working_3-way'!W688&gt;=0,IF('OddsRatio_working_3-way'!V688+SQRT('OddsRatio_working_3-way'!W688)&gt;0,0,PI()),ACOS('OddsRatio_working_3-way'!V688/(2*'OddsRatio_working_3-way'!X688)))</f>
        <v>#VALUE!</v>
      </c>
      <c r="Z688" s="11" t="e">
        <f>'OddsRatio_working_3-way'!X688^(1/3)*COS('OddsRatio_working_3-way'!Y688/3)</f>
        <v>#VALUE!</v>
      </c>
      <c r="AA688" s="11" t="e">
        <f>'OddsRatio_working_3-way'!X688^(1/3)*COS(('OddsRatio_working_3-way'!Y688+2*PI())/3)</f>
        <v>#VALUE!</v>
      </c>
      <c r="AB688" s="11" t="e">
        <f>'OddsRatio_working_3-way'!X688^(1/3)*COS(('OddsRatio_working_3-way'!Y688+4*PI())/3)</f>
        <v>#VALUE!</v>
      </c>
      <c r="AC688" s="11" t="e">
        <f>'OddsRatio_working_3-way'!X688^(1/3)*SIN('OddsRatio_working_3-way'!Y688/3)</f>
        <v>#VALUE!</v>
      </c>
      <c r="AD688" s="11" t="e">
        <f>'OddsRatio_working_3-way'!X688^(1/3)*SIN(('OddsRatio_working_3-way'!Y688+2*PI())/3)</f>
        <v>#VALUE!</v>
      </c>
      <c r="AE688" s="11" t="e">
        <f>'OddsRatio_working_3-way'!X688^(1/3)*SIN(('OddsRatio_working_3-way'!Y688+4*PI())/3)</f>
        <v>#VALUE!</v>
      </c>
      <c r="AF688" s="11" t="e">
        <f>-'OddsRatio_working_3-way'!U688/(3*'OddsRatio_working_3-way'!X688^(1/3))*COS(('OddsRatio_working_3-way'!Y688)/3)</f>
        <v>#VALUE!</v>
      </c>
      <c r="AG688" s="11" t="e">
        <f>-'OddsRatio_working_3-way'!U688/(3*'OddsRatio_working_3-way'!X688^(1/3))*COS(('OddsRatio_working_3-way'!Y688+2*PI())/3)</f>
        <v>#VALUE!</v>
      </c>
      <c r="AH688" s="11" t="e">
        <f>-'OddsRatio_working_3-way'!U688/(3*'OddsRatio_working_3-way'!X688^(1/3))*COS(('OddsRatio_working_3-way'!Y688+4*PI())/3)</f>
        <v>#VALUE!</v>
      </c>
      <c r="AI688" s="11" t="e">
        <f>'OddsRatio_working_3-way'!U688/(3*'OddsRatio_working_3-way'!X688^(1/3))*SIN(('OddsRatio_working_3-way'!Y688)/3)</f>
        <v>#VALUE!</v>
      </c>
      <c r="AJ688" s="11" t="e">
        <f>'OddsRatio_working_3-way'!U688/(3*'OddsRatio_working_3-way'!X688^(1/3))*SIN(('OddsRatio_working_3-way'!Y688+2*PI())/3)</f>
        <v>#VALUE!</v>
      </c>
      <c r="AK688" s="11" t="e">
        <f>'OddsRatio_working_3-way'!U688/(3*'OddsRatio_working_3-way'!X688^(1/3))*SIN(('OddsRatio_working_3-way'!Y688+4*PI())/3)</f>
        <v>#VALUE!</v>
      </c>
      <c r="AL688" s="11" t="e">
        <f>'OddsRatio_working_3-way'!Z688+'OddsRatio_working_3-way'!AF688</f>
        <v>#VALUE!</v>
      </c>
      <c r="AM688" s="11" t="e">
        <f>'OddsRatio_working_3-way'!AA688+'OddsRatio_working_3-way'!AG688</f>
        <v>#VALUE!</v>
      </c>
      <c r="AN688" s="11" t="e">
        <f>'OddsRatio_working_3-way'!AB688+'OddsRatio_working_3-way'!AH688</f>
        <v>#VALUE!</v>
      </c>
      <c r="AO688" s="11" t="e">
        <f>'OddsRatio_working_3-way'!AC688+'OddsRatio_working_3-way'!AI688</f>
        <v>#VALUE!</v>
      </c>
      <c r="AP688" s="11" t="e">
        <f>'OddsRatio_working_3-way'!AD688+'OddsRatio_working_3-way'!AJ688</f>
        <v>#VALUE!</v>
      </c>
      <c r="AQ688" s="11" t="e">
        <f>'OddsRatio_working_3-way'!AE688+'OddsRatio_working_3-way'!AK688</f>
        <v>#VALUE!</v>
      </c>
      <c r="AR688" s="10" t="str">
        <f>IF(A688="","",IF(('OddsRatio_working_3-way'!X688=0),IF(Q688&gt;0,-Q688^(1/3),(-Q688)^(1/3)),'OddsRatio_working_3-way'!AL688-'OddsRatio_working_3-way'!R688/3))</f>
        <v/>
      </c>
      <c r="AS688" s="11" t="e">
        <f>IF(('OddsRatio_working_3-way'!X688=0),IF(Q688&gt;0,-Q688^(1/3),(-Q688)^(1/3)),'OddsRatio_working_3-way'!AM688-'OddsRatio_working_3-way'!R688/3)</f>
        <v>#VALUE!</v>
      </c>
      <c r="AT688" s="11" t="e">
        <f>IF(('OddsRatio_working_3-way'!X688=0),IF(Q688&gt;0,-Q688^(1/3),(-Q688)^(1/3)),'OddsRatio_working_3-way'!AN688-'OddsRatio_working_3-way'!R688/3)</f>
        <v>#VALUE!</v>
      </c>
      <c r="AU688" s="11" t="e">
        <f>IF(('OddsRatio_working_3-way'!X688=0),0,'OddsRatio_working_3-way'!AO688)</f>
        <v>#VALUE!</v>
      </c>
      <c r="AV688" s="11" t="e">
        <f>IF(('OddsRatio_working_3-way'!X688=0),0,'OddsRatio_working_3-way'!AP688)</f>
        <v>#VALUE!</v>
      </c>
      <c r="AW688" s="11" t="e">
        <f>IF(('OddsRatio_working_3-way'!X688=0),0,'OddsRatio_working_3-way'!AQ688)</f>
        <v>#VALUE!</v>
      </c>
    </row>
    <row r="689" spans="1:49">
      <c r="A689" s="4" t="str">
        <f>IF('True_Odds_Calculator_3-way'!A690="","",'True_Odds_Calculator_3-way'!A690)</f>
        <v/>
      </c>
      <c r="B689" s="4" t="str">
        <f>IF('True_Odds_Calculator_3-way'!B690="","",'True_Odds_Calculator_3-way'!B690)</f>
        <v/>
      </c>
      <c r="C689" s="4" t="str">
        <f>IF('True_Odds_Calculator_3-way'!C690="","",'True_Odds_Calculator_3-way'!C690)</f>
        <v/>
      </c>
      <c r="D689" s="9" t="e">
        <f t="shared" si="143"/>
        <v>#VALUE!</v>
      </c>
      <c r="E689" s="9" t="e">
        <f t="shared" si="144"/>
        <v>#VALUE!</v>
      </c>
      <c r="F689" s="9" t="e">
        <f t="shared" si="145"/>
        <v>#VALUE!</v>
      </c>
      <c r="G689" s="9" t="str">
        <f t="shared" si="146"/>
        <v/>
      </c>
      <c r="H689" s="9" t="str">
        <f t="shared" si="147"/>
        <v/>
      </c>
      <c r="I689" s="9" t="str">
        <f t="shared" si="148"/>
        <v/>
      </c>
      <c r="J689" s="9" t="str">
        <f t="shared" si="149"/>
        <v/>
      </c>
      <c r="K689" s="11" t="e">
        <f t="shared" si="150"/>
        <v>#VALUE!</v>
      </c>
      <c r="L689" s="11" t="e">
        <f t="shared" si="151"/>
        <v>#VALUE!</v>
      </c>
      <c r="M689" s="11" t="e">
        <f t="shared" si="152"/>
        <v>#VALUE!</v>
      </c>
      <c r="N689" s="11" t="e">
        <f>'OddsRatio_working_3-way'!K689+'OddsRatio_working_3-way'!L689+'OddsRatio_working_3-way'!M689-('OddsRatio_working_3-way'!K689*'OddsRatio_working_3-way'!L689)-('OddsRatio_working_3-way'!K689*'OddsRatio_working_3-way'!M689)-('OddsRatio_working_3-way'!L689*'OddsRatio_working_3-way'!M689)+('OddsRatio_working_3-way'!K689*'OddsRatio_working_3-way'!L689*'OddsRatio_working_3-way'!M689)-1</f>
        <v>#VALUE!</v>
      </c>
      <c r="O689" s="11">
        <f>0</f>
        <v>0</v>
      </c>
      <c r="P689" s="11" t="e">
        <f>('OddsRatio_working_3-way'!K689*'OddsRatio_working_3-way'!L689)+('OddsRatio_working_3-way'!K689*'OddsRatio_working_3-way'!M689)+('OddsRatio_working_3-way'!L689*'OddsRatio_working_3-way'!M689)-(3*'OddsRatio_working_3-way'!K689*'OddsRatio_working_3-way'!L689*'OddsRatio_working_3-way'!M689)</f>
        <v>#VALUE!</v>
      </c>
      <c r="Q689" s="11" t="e">
        <f>2*'OddsRatio_working_3-way'!K689*'OddsRatio_working_3-way'!L689*'OddsRatio_working_3-way'!M689</f>
        <v>#VALUE!</v>
      </c>
      <c r="R689" s="11" t="e">
        <f t="shared" si="153"/>
        <v>#VALUE!</v>
      </c>
      <c r="S689" s="11" t="e">
        <f t="shared" si="154"/>
        <v>#VALUE!</v>
      </c>
      <c r="T689" s="11" t="e">
        <f t="shared" si="155"/>
        <v>#VALUE!</v>
      </c>
      <c r="U689" s="11" t="e">
        <f>'OddsRatio_working_3-way'!S689-'OddsRatio_working_3-way'!R689^2/3</f>
        <v>#VALUE!</v>
      </c>
      <c r="V689" s="11" t="e">
        <f>'OddsRatio_working_3-way'!S689*'OddsRatio_working_3-way'!R689/3-2*'OddsRatio_working_3-way'!R689^3/27-'OddsRatio_working_3-way'!T689</f>
        <v>#VALUE!</v>
      </c>
      <c r="W689" s="11" t="e">
        <f>'OddsRatio_working_3-way'!V689^2+4*'OddsRatio_working_3-way'!U689^3/27</f>
        <v>#VALUE!</v>
      </c>
      <c r="X689" s="11" t="e">
        <f>IF('OddsRatio_working_3-way'!W689&gt;0,IF(ABS('OddsRatio_working_3-way'!V689+SQRT('OddsRatio_working_3-way'!W689))/2&gt;0,ABS('OddsRatio_working_3-way'!V689+SQRT('OddsRatio_working_3-way'!W689))/2,ABS('OddsRatio_working_3-way'!V689-SQRT('OddsRatio_working_3-way'!W689))/2),SQRT(-'OddsRatio_working_3-way'!U689^3/27))</f>
        <v>#VALUE!</v>
      </c>
      <c r="Y689" s="11" t="e">
        <f>IF('OddsRatio_working_3-way'!W689&gt;=0,IF('OddsRatio_working_3-way'!V689+SQRT('OddsRatio_working_3-way'!W689)&gt;0,0,PI()),ACOS('OddsRatio_working_3-way'!V689/(2*'OddsRatio_working_3-way'!X689)))</f>
        <v>#VALUE!</v>
      </c>
      <c r="Z689" s="11" t="e">
        <f>'OddsRatio_working_3-way'!X689^(1/3)*COS('OddsRatio_working_3-way'!Y689/3)</f>
        <v>#VALUE!</v>
      </c>
      <c r="AA689" s="11" t="e">
        <f>'OddsRatio_working_3-way'!X689^(1/3)*COS(('OddsRatio_working_3-way'!Y689+2*PI())/3)</f>
        <v>#VALUE!</v>
      </c>
      <c r="AB689" s="11" t="e">
        <f>'OddsRatio_working_3-way'!X689^(1/3)*COS(('OddsRatio_working_3-way'!Y689+4*PI())/3)</f>
        <v>#VALUE!</v>
      </c>
      <c r="AC689" s="11" t="e">
        <f>'OddsRatio_working_3-way'!X689^(1/3)*SIN('OddsRatio_working_3-way'!Y689/3)</f>
        <v>#VALUE!</v>
      </c>
      <c r="AD689" s="11" t="e">
        <f>'OddsRatio_working_3-way'!X689^(1/3)*SIN(('OddsRatio_working_3-way'!Y689+2*PI())/3)</f>
        <v>#VALUE!</v>
      </c>
      <c r="AE689" s="11" t="e">
        <f>'OddsRatio_working_3-way'!X689^(1/3)*SIN(('OddsRatio_working_3-way'!Y689+4*PI())/3)</f>
        <v>#VALUE!</v>
      </c>
      <c r="AF689" s="11" t="e">
        <f>-'OddsRatio_working_3-way'!U689/(3*'OddsRatio_working_3-way'!X689^(1/3))*COS(('OddsRatio_working_3-way'!Y689)/3)</f>
        <v>#VALUE!</v>
      </c>
      <c r="AG689" s="11" t="e">
        <f>-'OddsRatio_working_3-way'!U689/(3*'OddsRatio_working_3-way'!X689^(1/3))*COS(('OddsRatio_working_3-way'!Y689+2*PI())/3)</f>
        <v>#VALUE!</v>
      </c>
      <c r="AH689" s="11" t="e">
        <f>-'OddsRatio_working_3-way'!U689/(3*'OddsRatio_working_3-way'!X689^(1/3))*COS(('OddsRatio_working_3-way'!Y689+4*PI())/3)</f>
        <v>#VALUE!</v>
      </c>
      <c r="AI689" s="11" t="e">
        <f>'OddsRatio_working_3-way'!U689/(3*'OddsRatio_working_3-way'!X689^(1/3))*SIN(('OddsRatio_working_3-way'!Y689)/3)</f>
        <v>#VALUE!</v>
      </c>
      <c r="AJ689" s="11" t="e">
        <f>'OddsRatio_working_3-way'!U689/(3*'OddsRatio_working_3-way'!X689^(1/3))*SIN(('OddsRatio_working_3-way'!Y689+2*PI())/3)</f>
        <v>#VALUE!</v>
      </c>
      <c r="AK689" s="11" t="e">
        <f>'OddsRatio_working_3-way'!U689/(3*'OddsRatio_working_3-way'!X689^(1/3))*SIN(('OddsRatio_working_3-way'!Y689+4*PI())/3)</f>
        <v>#VALUE!</v>
      </c>
      <c r="AL689" s="11" t="e">
        <f>'OddsRatio_working_3-way'!Z689+'OddsRatio_working_3-way'!AF689</f>
        <v>#VALUE!</v>
      </c>
      <c r="AM689" s="11" t="e">
        <f>'OddsRatio_working_3-way'!AA689+'OddsRatio_working_3-way'!AG689</f>
        <v>#VALUE!</v>
      </c>
      <c r="AN689" s="11" t="e">
        <f>'OddsRatio_working_3-way'!AB689+'OddsRatio_working_3-way'!AH689</f>
        <v>#VALUE!</v>
      </c>
      <c r="AO689" s="11" t="e">
        <f>'OddsRatio_working_3-way'!AC689+'OddsRatio_working_3-way'!AI689</f>
        <v>#VALUE!</v>
      </c>
      <c r="AP689" s="11" t="e">
        <f>'OddsRatio_working_3-way'!AD689+'OddsRatio_working_3-way'!AJ689</f>
        <v>#VALUE!</v>
      </c>
      <c r="AQ689" s="11" t="e">
        <f>'OddsRatio_working_3-way'!AE689+'OddsRatio_working_3-way'!AK689</f>
        <v>#VALUE!</v>
      </c>
      <c r="AR689" s="10" t="str">
        <f>IF(A689="","",IF(('OddsRatio_working_3-way'!X689=0),IF(Q689&gt;0,-Q689^(1/3),(-Q689)^(1/3)),'OddsRatio_working_3-way'!AL689-'OddsRatio_working_3-way'!R689/3))</f>
        <v/>
      </c>
      <c r="AS689" s="11" t="e">
        <f>IF(('OddsRatio_working_3-way'!X689=0),IF(Q689&gt;0,-Q689^(1/3),(-Q689)^(1/3)),'OddsRatio_working_3-way'!AM689-'OddsRatio_working_3-way'!R689/3)</f>
        <v>#VALUE!</v>
      </c>
      <c r="AT689" s="11" t="e">
        <f>IF(('OddsRatio_working_3-way'!X689=0),IF(Q689&gt;0,-Q689^(1/3),(-Q689)^(1/3)),'OddsRatio_working_3-way'!AN689-'OddsRatio_working_3-way'!R689/3)</f>
        <v>#VALUE!</v>
      </c>
      <c r="AU689" s="11" t="e">
        <f>IF(('OddsRatio_working_3-way'!X689=0),0,'OddsRatio_working_3-way'!AO689)</f>
        <v>#VALUE!</v>
      </c>
      <c r="AV689" s="11" t="e">
        <f>IF(('OddsRatio_working_3-way'!X689=0),0,'OddsRatio_working_3-way'!AP689)</f>
        <v>#VALUE!</v>
      </c>
      <c r="AW689" s="11" t="e">
        <f>IF(('OddsRatio_working_3-way'!X689=0),0,'OddsRatio_working_3-way'!AQ689)</f>
        <v>#VALUE!</v>
      </c>
    </row>
    <row r="690" spans="1:49">
      <c r="A690" s="4" t="str">
        <f>IF('True_Odds_Calculator_3-way'!A691="","",'True_Odds_Calculator_3-way'!A691)</f>
        <v/>
      </c>
      <c r="B690" s="4" t="str">
        <f>IF('True_Odds_Calculator_3-way'!B691="","",'True_Odds_Calculator_3-way'!B691)</f>
        <v/>
      </c>
      <c r="C690" s="4" t="str">
        <f>IF('True_Odds_Calculator_3-way'!C691="","",'True_Odds_Calculator_3-way'!C691)</f>
        <v/>
      </c>
      <c r="D690" s="9" t="e">
        <f t="shared" si="143"/>
        <v>#VALUE!</v>
      </c>
      <c r="E690" s="9" t="e">
        <f t="shared" si="144"/>
        <v>#VALUE!</v>
      </c>
      <c r="F690" s="9" t="e">
        <f t="shared" si="145"/>
        <v>#VALUE!</v>
      </c>
      <c r="G690" s="9" t="str">
        <f t="shared" si="146"/>
        <v/>
      </c>
      <c r="H690" s="9" t="str">
        <f t="shared" si="147"/>
        <v/>
      </c>
      <c r="I690" s="9" t="str">
        <f t="shared" si="148"/>
        <v/>
      </c>
      <c r="J690" s="9" t="str">
        <f t="shared" si="149"/>
        <v/>
      </c>
      <c r="K690" s="11" t="e">
        <f t="shared" si="150"/>
        <v>#VALUE!</v>
      </c>
      <c r="L690" s="11" t="e">
        <f t="shared" si="151"/>
        <v>#VALUE!</v>
      </c>
      <c r="M690" s="11" t="e">
        <f t="shared" si="152"/>
        <v>#VALUE!</v>
      </c>
      <c r="N690" s="11" t="e">
        <f>'OddsRatio_working_3-way'!K690+'OddsRatio_working_3-way'!L690+'OddsRatio_working_3-way'!M690-('OddsRatio_working_3-way'!K690*'OddsRatio_working_3-way'!L690)-('OddsRatio_working_3-way'!K690*'OddsRatio_working_3-way'!M690)-('OddsRatio_working_3-way'!L690*'OddsRatio_working_3-way'!M690)+('OddsRatio_working_3-way'!K690*'OddsRatio_working_3-way'!L690*'OddsRatio_working_3-way'!M690)-1</f>
        <v>#VALUE!</v>
      </c>
      <c r="O690" s="11">
        <f>0</f>
        <v>0</v>
      </c>
      <c r="P690" s="11" t="e">
        <f>('OddsRatio_working_3-way'!K690*'OddsRatio_working_3-way'!L690)+('OddsRatio_working_3-way'!K690*'OddsRatio_working_3-way'!M690)+('OddsRatio_working_3-way'!L690*'OddsRatio_working_3-way'!M690)-(3*'OddsRatio_working_3-way'!K690*'OddsRatio_working_3-way'!L690*'OddsRatio_working_3-way'!M690)</f>
        <v>#VALUE!</v>
      </c>
      <c r="Q690" s="11" t="e">
        <f>2*'OddsRatio_working_3-way'!K690*'OddsRatio_working_3-way'!L690*'OddsRatio_working_3-way'!M690</f>
        <v>#VALUE!</v>
      </c>
      <c r="R690" s="11" t="e">
        <f t="shared" si="153"/>
        <v>#VALUE!</v>
      </c>
      <c r="S690" s="11" t="e">
        <f t="shared" si="154"/>
        <v>#VALUE!</v>
      </c>
      <c r="T690" s="11" t="e">
        <f t="shared" si="155"/>
        <v>#VALUE!</v>
      </c>
      <c r="U690" s="11" t="e">
        <f>'OddsRatio_working_3-way'!S690-'OddsRatio_working_3-way'!R690^2/3</f>
        <v>#VALUE!</v>
      </c>
      <c r="V690" s="11" t="e">
        <f>'OddsRatio_working_3-way'!S690*'OddsRatio_working_3-way'!R690/3-2*'OddsRatio_working_3-way'!R690^3/27-'OddsRatio_working_3-way'!T690</f>
        <v>#VALUE!</v>
      </c>
      <c r="W690" s="11" t="e">
        <f>'OddsRatio_working_3-way'!V690^2+4*'OddsRatio_working_3-way'!U690^3/27</f>
        <v>#VALUE!</v>
      </c>
      <c r="X690" s="11" t="e">
        <f>IF('OddsRatio_working_3-way'!W690&gt;0,IF(ABS('OddsRatio_working_3-way'!V690+SQRT('OddsRatio_working_3-way'!W690))/2&gt;0,ABS('OddsRatio_working_3-way'!V690+SQRT('OddsRatio_working_3-way'!W690))/2,ABS('OddsRatio_working_3-way'!V690-SQRT('OddsRatio_working_3-way'!W690))/2),SQRT(-'OddsRatio_working_3-way'!U690^3/27))</f>
        <v>#VALUE!</v>
      </c>
      <c r="Y690" s="11" t="e">
        <f>IF('OddsRatio_working_3-way'!W690&gt;=0,IF('OddsRatio_working_3-way'!V690+SQRT('OddsRatio_working_3-way'!W690)&gt;0,0,PI()),ACOS('OddsRatio_working_3-way'!V690/(2*'OddsRatio_working_3-way'!X690)))</f>
        <v>#VALUE!</v>
      </c>
      <c r="Z690" s="11" t="e">
        <f>'OddsRatio_working_3-way'!X690^(1/3)*COS('OddsRatio_working_3-way'!Y690/3)</f>
        <v>#VALUE!</v>
      </c>
      <c r="AA690" s="11" t="e">
        <f>'OddsRatio_working_3-way'!X690^(1/3)*COS(('OddsRatio_working_3-way'!Y690+2*PI())/3)</f>
        <v>#VALUE!</v>
      </c>
      <c r="AB690" s="11" t="e">
        <f>'OddsRatio_working_3-way'!X690^(1/3)*COS(('OddsRatio_working_3-way'!Y690+4*PI())/3)</f>
        <v>#VALUE!</v>
      </c>
      <c r="AC690" s="11" t="e">
        <f>'OddsRatio_working_3-way'!X690^(1/3)*SIN('OddsRatio_working_3-way'!Y690/3)</f>
        <v>#VALUE!</v>
      </c>
      <c r="AD690" s="11" t="e">
        <f>'OddsRatio_working_3-way'!X690^(1/3)*SIN(('OddsRatio_working_3-way'!Y690+2*PI())/3)</f>
        <v>#VALUE!</v>
      </c>
      <c r="AE690" s="11" t="e">
        <f>'OddsRatio_working_3-way'!X690^(1/3)*SIN(('OddsRatio_working_3-way'!Y690+4*PI())/3)</f>
        <v>#VALUE!</v>
      </c>
      <c r="AF690" s="11" t="e">
        <f>-'OddsRatio_working_3-way'!U690/(3*'OddsRatio_working_3-way'!X690^(1/3))*COS(('OddsRatio_working_3-way'!Y690)/3)</f>
        <v>#VALUE!</v>
      </c>
      <c r="AG690" s="11" t="e">
        <f>-'OddsRatio_working_3-way'!U690/(3*'OddsRatio_working_3-way'!X690^(1/3))*COS(('OddsRatio_working_3-way'!Y690+2*PI())/3)</f>
        <v>#VALUE!</v>
      </c>
      <c r="AH690" s="11" t="e">
        <f>-'OddsRatio_working_3-way'!U690/(3*'OddsRatio_working_3-way'!X690^(1/3))*COS(('OddsRatio_working_3-way'!Y690+4*PI())/3)</f>
        <v>#VALUE!</v>
      </c>
      <c r="AI690" s="11" t="e">
        <f>'OddsRatio_working_3-way'!U690/(3*'OddsRatio_working_3-way'!X690^(1/3))*SIN(('OddsRatio_working_3-way'!Y690)/3)</f>
        <v>#VALUE!</v>
      </c>
      <c r="AJ690" s="11" t="e">
        <f>'OddsRatio_working_3-way'!U690/(3*'OddsRatio_working_3-way'!X690^(1/3))*SIN(('OddsRatio_working_3-way'!Y690+2*PI())/3)</f>
        <v>#VALUE!</v>
      </c>
      <c r="AK690" s="11" t="e">
        <f>'OddsRatio_working_3-way'!U690/(3*'OddsRatio_working_3-way'!X690^(1/3))*SIN(('OddsRatio_working_3-way'!Y690+4*PI())/3)</f>
        <v>#VALUE!</v>
      </c>
      <c r="AL690" s="11" t="e">
        <f>'OddsRatio_working_3-way'!Z690+'OddsRatio_working_3-way'!AF690</f>
        <v>#VALUE!</v>
      </c>
      <c r="AM690" s="11" t="e">
        <f>'OddsRatio_working_3-way'!AA690+'OddsRatio_working_3-way'!AG690</f>
        <v>#VALUE!</v>
      </c>
      <c r="AN690" s="11" t="e">
        <f>'OddsRatio_working_3-way'!AB690+'OddsRatio_working_3-way'!AH690</f>
        <v>#VALUE!</v>
      </c>
      <c r="AO690" s="11" t="e">
        <f>'OddsRatio_working_3-way'!AC690+'OddsRatio_working_3-way'!AI690</f>
        <v>#VALUE!</v>
      </c>
      <c r="AP690" s="11" t="e">
        <f>'OddsRatio_working_3-way'!AD690+'OddsRatio_working_3-way'!AJ690</f>
        <v>#VALUE!</v>
      </c>
      <c r="AQ690" s="11" t="e">
        <f>'OddsRatio_working_3-way'!AE690+'OddsRatio_working_3-way'!AK690</f>
        <v>#VALUE!</v>
      </c>
      <c r="AR690" s="10" t="str">
        <f>IF(A690="","",IF(('OddsRatio_working_3-way'!X690=0),IF(Q690&gt;0,-Q690^(1/3),(-Q690)^(1/3)),'OddsRatio_working_3-way'!AL690-'OddsRatio_working_3-way'!R690/3))</f>
        <v/>
      </c>
      <c r="AS690" s="11" t="e">
        <f>IF(('OddsRatio_working_3-way'!X690=0),IF(Q690&gt;0,-Q690^(1/3),(-Q690)^(1/3)),'OddsRatio_working_3-way'!AM690-'OddsRatio_working_3-way'!R690/3)</f>
        <v>#VALUE!</v>
      </c>
      <c r="AT690" s="11" t="e">
        <f>IF(('OddsRatio_working_3-way'!X690=0),IF(Q690&gt;0,-Q690^(1/3),(-Q690)^(1/3)),'OddsRatio_working_3-way'!AN690-'OddsRatio_working_3-way'!R690/3)</f>
        <v>#VALUE!</v>
      </c>
      <c r="AU690" s="11" t="e">
        <f>IF(('OddsRatio_working_3-way'!X690=0),0,'OddsRatio_working_3-way'!AO690)</f>
        <v>#VALUE!</v>
      </c>
      <c r="AV690" s="11" t="e">
        <f>IF(('OddsRatio_working_3-way'!X690=0),0,'OddsRatio_working_3-way'!AP690)</f>
        <v>#VALUE!</v>
      </c>
      <c r="AW690" s="11" t="e">
        <f>IF(('OddsRatio_working_3-way'!X690=0),0,'OddsRatio_working_3-way'!AQ690)</f>
        <v>#VALUE!</v>
      </c>
    </row>
    <row r="691" spans="1:49">
      <c r="A691" s="4" t="str">
        <f>IF('True_Odds_Calculator_3-way'!A692="","",'True_Odds_Calculator_3-way'!A692)</f>
        <v/>
      </c>
      <c r="B691" s="4" t="str">
        <f>IF('True_Odds_Calculator_3-way'!B692="","",'True_Odds_Calculator_3-way'!B692)</f>
        <v/>
      </c>
      <c r="C691" s="4" t="str">
        <f>IF('True_Odds_Calculator_3-way'!C692="","",'True_Odds_Calculator_3-way'!C692)</f>
        <v/>
      </c>
      <c r="D691" s="9" t="e">
        <f t="shared" si="143"/>
        <v>#VALUE!</v>
      </c>
      <c r="E691" s="9" t="e">
        <f t="shared" si="144"/>
        <v>#VALUE!</v>
      </c>
      <c r="F691" s="9" t="e">
        <f t="shared" si="145"/>
        <v>#VALUE!</v>
      </c>
      <c r="G691" s="9" t="str">
        <f t="shared" si="146"/>
        <v/>
      </c>
      <c r="H691" s="9" t="str">
        <f t="shared" si="147"/>
        <v/>
      </c>
      <c r="I691" s="9" t="str">
        <f t="shared" si="148"/>
        <v/>
      </c>
      <c r="J691" s="9" t="str">
        <f t="shared" si="149"/>
        <v/>
      </c>
      <c r="K691" s="11" t="e">
        <f t="shared" si="150"/>
        <v>#VALUE!</v>
      </c>
      <c r="L691" s="11" t="e">
        <f t="shared" si="151"/>
        <v>#VALUE!</v>
      </c>
      <c r="M691" s="11" t="e">
        <f t="shared" si="152"/>
        <v>#VALUE!</v>
      </c>
      <c r="N691" s="11" t="e">
        <f>'OddsRatio_working_3-way'!K691+'OddsRatio_working_3-way'!L691+'OddsRatio_working_3-way'!M691-('OddsRatio_working_3-way'!K691*'OddsRatio_working_3-way'!L691)-('OddsRatio_working_3-way'!K691*'OddsRatio_working_3-way'!M691)-('OddsRatio_working_3-way'!L691*'OddsRatio_working_3-way'!M691)+('OddsRatio_working_3-way'!K691*'OddsRatio_working_3-way'!L691*'OddsRatio_working_3-way'!M691)-1</f>
        <v>#VALUE!</v>
      </c>
      <c r="O691" s="11">
        <f>0</f>
        <v>0</v>
      </c>
      <c r="P691" s="11" t="e">
        <f>('OddsRatio_working_3-way'!K691*'OddsRatio_working_3-way'!L691)+('OddsRatio_working_3-way'!K691*'OddsRatio_working_3-way'!M691)+('OddsRatio_working_3-way'!L691*'OddsRatio_working_3-way'!M691)-(3*'OddsRatio_working_3-way'!K691*'OddsRatio_working_3-way'!L691*'OddsRatio_working_3-way'!M691)</f>
        <v>#VALUE!</v>
      </c>
      <c r="Q691" s="11" t="e">
        <f>2*'OddsRatio_working_3-way'!K691*'OddsRatio_working_3-way'!L691*'OddsRatio_working_3-way'!M691</f>
        <v>#VALUE!</v>
      </c>
      <c r="R691" s="11" t="e">
        <f t="shared" si="153"/>
        <v>#VALUE!</v>
      </c>
      <c r="S691" s="11" t="e">
        <f t="shared" si="154"/>
        <v>#VALUE!</v>
      </c>
      <c r="T691" s="11" t="e">
        <f t="shared" si="155"/>
        <v>#VALUE!</v>
      </c>
      <c r="U691" s="11" t="e">
        <f>'OddsRatio_working_3-way'!S691-'OddsRatio_working_3-way'!R691^2/3</f>
        <v>#VALUE!</v>
      </c>
      <c r="V691" s="11" t="e">
        <f>'OddsRatio_working_3-way'!S691*'OddsRatio_working_3-way'!R691/3-2*'OddsRatio_working_3-way'!R691^3/27-'OddsRatio_working_3-way'!T691</f>
        <v>#VALUE!</v>
      </c>
      <c r="W691" s="11" t="e">
        <f>'OddsRatio_working_3-way'!V691^2+4*'OddsRatio_working_3-way'!U691^3/27</f>
        <v>#VALUE!</v>
      </c>
      <c r="X691" s="11" t="e">
        <f>IF('OddsRatio_working_3-way'!W691&gt;0,IF(ABS('OddsRatio_working_3-way'!V691+SQRT('OddsRatio_working_3-way'!W691))/2&gt;0,ABS('OddsRatio_working_3-way'!V691+SQRT('OddsRatio_working_3-way'!W691))/2,ABS('OddsRatio_working_3-way'!V691-SQRT('OddsRatio_working_3-way'!W691))/2),SQRT(-'OddsRatio_working_3-way'!U691^3/27))</f>
        <v>#VALUE!</v>
      </c>
      <c r="Y691" s="11" t="e">
        <f>IF('OddsRatio_working_3-way'!W691&gt;=0,IF('OddsRatio_working_3-way'!V691+SQRT('OddsRatio_working_3-way'!W691)&gt;0,0,PI()),ACOS('OddsRatio_working_3-way'!V691/(2*'OddsRatio_working_3-way'!X691)))</f>
        <v>#VALUE!</v>
      </c>
      <c r="Z691" s="11" t="e">
        <f>'OddsRatio_working_3-way'!X691^(1/3)*COS('OddsRatio_working_3-way'!Y691/3)</f>
        <v>#VALUE!</v>
      </c>
      <c r="AA691" s="11" t="e">
        <f>'OddsRatio_working_3-way'!X691^(1/3)*COS(('OddsRatio_working_3-way'!Y691+2*PI())/3)</f>
        <v>#VALUE!</v>
      </c>
      <c r="AB691" s="11" t="e">
        <f>'OddsRatio_working_3-way'!X691^(1/3)*COS(('OddsRatio_working_3-way'!Y691+4*PI())/3)</f>
        <v>#VALUE!</v>
      </c>
      <c r="AC691" s="11" t="e">
        <f>'OddsRatio_working_3-way'!X691^(1/3)*SIN('OddsRatio_working_3-way'!Y691/3)</f>
        <v>#VALUE!</v>
      </c>
      <c r="AD691" s="11" t="e">
        <f>'OddsRatio_working_3-way'!X691^(1/3)*SIN(('OddsRatio_working_3-way'!Y691+2*PI())/3)</f>
        <v>#VALUE!</v>
      </c>
      <c r="AE691" s="11" t="e">
        <f>'OddsRatio_working_3-way'!X691^(1/3)*SIN(('OddsRatio_working_3-way'!Y691+4*PI())/3)</f>
        <v>#VALUE!</v>
      </c>
      <c r="AF691" s="11" t="e">
        <f>-'OddsRatio_working_3-way'!U691/(3*'OddsRatio_working_3-way'!X691^(1/3))*COS(('OddsRatio_working_3-way'!Y691)/3)</f>
        <v>#VALUE!</v>
      </c>
      <c r="AG691" s="11" t="e">
        <f>-'OddsRatio_working_3-way'!U691/(3*'OddsRatio_working_3-way'!X691^(1/3))*COS(('OddsRatio_working_3-way'!Y691+2*PI())/3)</f>
        <v>#VALUE!</v>
      </c>
      <c r="AH691" s="11" t="e">
        <f>-'OddsRatio_working_3-way'!U691/(3*'OddsRatio_working_3-way'!X691^(1/3))*COS(('OddsRatio_working_3-way'!Y691+4*PI())/3)</f>
        <v>#VALUE!</v>
      </c>
      <c r="AI691" s="11" t="e">
        <f>'OddsRatio_working_3-way'!U691/(3*'OddsRatio_working_3-way'!X691^(1/3))*SIN(('OddsRatio_working_3-way'!Y691)/3)</f>
        <v>#VALUE!</v>
      </c>
      <c r="AJ691" s="11" t="e">
        <f>'OddsRatio_working_3-way'!U691/(3*'OddsRatio_working_3-way'!X691^(1/3))*SIN(('OddsRatio_working_3-way'!Y691+2*PI())/3)</f>
        <v>#VALUE!</v>
      </c>
      <c r="AK691" s="11" t="e">
        <f>'OddsRatio_working_3-way'!U691/(3*'OddsRatio_working_3-way'!X691^(1/3))*SIN(('OddsRatio_working_3-way'!Y691+4*PI())/3)</f>
        <v>#VALUE!</v>
      </c>
      <c r="AL691" s="11" t="e">
        <f>'OddsRatio_working_3-way'!Z691+'OddsRatio_working_3-way'!AF691</f>
        <v>#VALUE!</v>
      </c>
      <c r="AM691" s="11" t="e">
        <f>'OddsRatio_working_3-way'!AA691+'OddsRatio_working_3-way'!AG691</f>
        <v>#VALUE!</v>
      </c>
      <c r="AN691" s="11" t="e">
        <f>'OddsRatio_working_3-way'!AB691+'OddsRatio_working_3-way'!AH691</f>
        <v>#VALUE!</v>
      </c>
      <c r="AO691" s="11" t="e">
        <f>'OddsRatio_working_3-way'!AC691+'OddsRatio_working_3-way'!AI691</f>
        <v>#VALUE!</v>
      </c>
      <c r="AP691" s="11" t="e">
        <f>'OddsRatio_working_3-way'!AD691+'OddsRatio_working_3-way'!AJ691</f>
        <v>#VALUE!</v>
      </c>
      <c r="AQ691" s="11" t="e">
        <f>'OddsRatio_working_3-way'!AE691+'OddsRatio_working_3-way'!AK691</f>
        <v>#VALUE!</v>
      </c>
      <c r="AR691" s="10" t="str">
        <f>IF(A691="","",IF(('OddsRatio_working_3-way'!X691=0),IF(Q691&gt;0,-Q691^(1/3),(-Q691)^(1/3)),'OddsRatio_working_3-way'!AL691-'OddsRatio_working_3-way'!R691/3))</f>
        <v/>
      </c>
      <c r="AS691" s="11" t="e">
        <f>IF(('OddsRatio_working_3-way'!X691=0),IF(Q691&gt;0,-Q691^(1/3),(-Q691)^(1/3)),'OddsRatio_working_3-way'!AM691-'OddsRatio_working_3-way'!R691/3)</f>
        <v>#VALUE!</v>
      </c>
      <c r="AT691" s="11" t="e">
        <f>IF(('OddsRatio_working_3-way'!X691=0),IF(Q691&gt;0,-Q691^(1/3),(-Q691)^(1/3)),'OddsRatio_working_3-way'!AN691-'OddsRatio_working_3-way'!R691/3)</f>
        <v>#VALUE!</v>
      </c>
      <c r="AU691" s="11" t="e">
        <f>IF(('OddsRatio_working_3-way'!X691=0),0,'OddsRatio_working_3-way'!AO691)</f>
        <v>#VALUE!</v>
      </c>
      <c r="AV691" s="11" t="e">
        <f>IF(('OddsRatio_working_3-way'!X691=0),0,'OddsRatio_working_3-way'!AP691)</f>
        <v>#VALUE!</v>
      </c>
      <c r="AW691" s="11" t="e">
        <f>IF(('OddsRatio_working_3-way'!X691=0),0,'OddsRatio_working_3-way'!AQ691)</f>
        <v>#VALUE!</v>
      </c>
    </row>
    <row r="692" spans="1:49">
      <c r="A692" s="4" t="str">
        <f>IF('True_Odds_Calculator_3-way'!A693="","",'True_Odds_Calculator_3-way'!A693)</f>
        <v/>
      </c>
      <c r="B692" s="4" t="str">
        <f>IF('True_Odds_Calculator_3-way'!B693="","",'True_Odds_Calculator_3-way'!B693)</f>
        <v/>
      </c>
      <c r="C692" s="4" t="str">
        <f>IF('True_Odds_Calculator_3-way'!C693="","",'True_Odds_Calculator_3-way'!C693)</f>
        <v/>
      </c>
      <c r="D692" s="9" t="e">
        <f t="shared" si="143"/>
        <v>#VALUE!</v>
      </c>
      <c r="E692" s="9" t="e">
        <f t="shared" si="144"/>
        <v>#VALUE!</v>
      </c>
      <c r="F692" s="9" t="e">
        <f t="shared" si="145"/>
        <v>#VALUE!</v>
      </c>
      <c r="G692" s="9" t="str">
        <f t="shared" si="146"/>
        <v/>
      </c>
      <c r="H692" s="9" t="str">
        <f t="shared" si="147"/>
        <v/>
      </c>
      <c r="I692" s="9" t="str">
        <f t="shared" si="148"/>
        <v/>
      </c>
      <c r="J692" s="9" t="str">
        <f t="shared" si="149"/>
        <v/>
      </c>
      <c r="K692" s="11" t="e">
        <f t="shared" si="150"/>
        <v>#VALUE!</v>
      </c>
      <c r="L692" s="11" t="e">
        <f t="shared" si="151"/>
        <v>#VALUE!</v>
      </c>
      <c r="M692" s="11" t="e">
        <f t="shared" si="152"/>
        <v>#VALUE!</v>
      </c>
      <c r="N692" s="11" t="e">
        <f>'OddsRatio_working_3-way'!K692+'OddsRatio_working_3-way'!L692+'OddsRatio_working_3-way'!M692-('OddsRatio_working_3-way'!K692*'OddsRatio_working_3-way'!L692)-('OddsRatio_working_3-way'!K692*'OddsRatio_working_3-way'!M692)-('OddsRatio_working_3-way'!L692*'OddsRatio_working_3-way'!M692)+('OddsRatio_working_3-way'!K692*'OddsRatio_working_3-way'!L692*'OddsRatio_working_3-way'!M692)-1</f>
        <v>#VALUE!</v>
      </c>
      <c r="O692" s="11">
        <f>0</f>
        <v>0</v>
      </c>
      <c r="P692" s="11" t="e">
        <f>('OddsRatio_working_3-way'!K692*'OddsRatio_working_3-way'!L692)+('OddsRatio_working_3-way'!K692*'OddsRatio_working_3-way'!M692)+('OddsRatio_working_3-way'!L692*'OddsRatio_working_3-way'!M692)-(3*'OddsRatio_working_3-way'!K692*'OddsRatio_working_3-way'!L692*'OddsRatio_working_3-way'!M692)</f>
        <v>#VALUE!</v>
      </c>
      <c r="Q692" s="11" t="e">
        <f>2*'OddsRatio_working_3-way'!K692*'OddsRatio_working_3-way'!L692*'OddsRatio_working_3-way'!M692</f>
        <v>#VALUE!</v>
      </c>
      <c r="R692" s="11" t="e">
        <f t="shared" si="153"/>
        <v>#VALUE!</v>
      </c>
      <c r="S692" s="11" t="e">
        <f t="shared" si="154"/>
        <v>#VALUE!</v>
      </c>
      <c r="T692" s="11" t="e">
        <f t="shared" si="155"/>
        <v>#VALUE!</v>
      </c>
      <c r="U692" s="11" t="e">
        <f>'OddsRatio_working_3-way'!S692-'OddsRatio_working_3-way'!R692^2/3</f>
        <v>#VALUE!</v>
      </c>
      <c r="V692" s="11" t="e">
        <f>'OddsRatio_working_3-way'!S692*'OddsRatio_working_3-way'!R692/3-2*'OddsRatio_working_3-way'!R692^3/27-'OddsRatio_working_3-way'!T692</f>
        <v>#VALUE!</v>
      </c>
      <c r="W692" s="11" t="e">
        <f>'OddsRatio_working_3-way'!V692^2+4*'OddsRatio_working_3-way'!U692^3/27</f>
        <v>#VALUE!</v>
      </c>
      <c r="X692" s="11" t="e">
        <f>IF('OddsRatio_working_3-way'!W692&gt;0,IF(ABS('OddsRatio_working_3-way'!V692+SQRT('OddsRatio_working_3-way'!W692))/2&gt;0,ABS('OddsRatio_working_3-way'!V692+SQRT('OddsRatio_working_3-way'!W692))/2,ABS('OddsRatio_working_3-way'!V692-SQRT('OddsRatio_working_3-way'!W692))/2),SQRT(-'OddsRatio_working_3-way'!U692^3/27))</f>
        <v>#VALUE!</v>
      </c>
      <c r="Y692" s="11" t="e">
        <f>IF('OddsRatio_working_3-way'!W692&gt;=0,IF('OddsRatio_working_3-way'!V692+SQRT('OddsRatio_working_3-way'!W692)&gt;0,0,PI()),ACOS('OddsRatio_working_3-way'!V692/(2*'OddsRatio_working_3-way'!X692)))</f>
        <v>#VALUE!</v>
      </c>
      <c r="Z692" s="11" t="e">
        <f>'OddsRatio_working_3-way'!X692^(1/3)*COS('OddsRatio_working_3-way'!Y692/3)</f>
        <v>#VALUE!</v>
      </c>
      <c r="AA692" s="11" t="e">
        <f>'OddsRatio_working_3-way'!X692^(1/3)*COS(('OddsRatio_working_3-way'!Y692+2*PI())/3)</f>
        <v>#VALUE!</v>
      </c>
      <c r="AB692" s="11" t="e">
        <f>'OddsRatio_working_3-way'!X692^(1/3)*COS(('OddsRatio_working_3-way'!Y692+4*PI())/3)</f>
        <v>#VALUE!</v>
      </c>
      <c r="AC692" s="11" t="e">
        <f>'OddsRatio_working_3-way'!X692^(1/3)*SIN('OddsRatio_working_3-way'!Y692/3)</f>
        <v>#VALUE!</v>
      </c>
      <c r="AD692" s="11" t="e">
        <f>'OddsRatio_working_3-way'!X692^(1/3)*SIN(('OddsRatio_working_3-way'!Y692+2*PI())/3)</f>
        <v>#VALUE!</v>
      </c>
      <c r="AE692" s="11" t="e">
        <f>'OddsRatio_working_3-way'!X692^(1/3)*SIN(('OddsRatio_working_3-way'!Y692+4*PI())/3)</f>
        <v>#VALUE!</v>
      </c>
      <c r="AF692" s="11" t="e">
        <f>-'OddsRatio_working_3-way'!U692/(3*'OddsRatio_working_3-way'!X692^(1/3))*COS(('OddsRatio_working_3-way'!Y692)/3)</f>
        <v>#VALUE!</v>
      </c>
      <c r="AG692" s="11" t="e">
        <f>-'OddsRatio_working_3-way'!U692/(3*'OddsRatio_working_3-way'!X692^(1/3))*COS(('OddsRatio_working_3-way'!Y692+2*PI())/3)</f>
        <v>#VALUE!</v>
      </c>
      <c r="AH692" s="11" t="e">
        <f>-'OddsRatio_working_3-way'!U692/(3*'OddsRatio_working_3-way'!X692^(1/3))*COS(('OddsRatio_working_3-way'!Y692+4*PI())/3)</f>
        <v>#VALUE!</v>
      </c>
      <c r="AI692" s="11" t="e">
        <f>'OddsRatio_working_3-way'!U692/(3*'OddsRatio_working_3-way'!X692^(1/3))*SIN(('OddsRatio_working_3-way'!Y692)/3)</f>
        <v>#VALUE!</v>
      </c>
      <c r="AJ692" s="11" t="e">
        <f>'OddsRatio_working_3-way'!U692/(3*'OddsRatio_working_3-way'!X692^(1/3))*SIN(('OddsRatio_working_3-way'!Y692+2*PI())/3)</f>
        <v>#VALUE!</v>
      </c>
      <c r="AK692" s="11" t="e">
        <f>'OddsRatio_working_3-way'!U692/(3*'OddsRatio_working_3-way'!X692^(1/3))*SIN(('OddsRatio_working_3-way'!Y692+4*PI())/3)</f>
        <v>#VALUE!</v>
      </c>
      <c r="AL692" s="11" t="e">
        <f>'OddsRatio_working_3-way'!Z692+'OddsRatio_working_3-way'!AF692</f>
        <v>#VALUE!</v>
      </c>
      <c r="AM692" s="11" t="e">
        <f>'OddsRatio_working_3-way'!AA692+'OddsRatio_working_3-way'!AG692</f>
        <v>#VALUE!</v>
      </c>
      <c r="AN692" s="11" t="e">
        <f>'OddsRatio_working_3-way'!AB692+'OddsRatio_working_3-way'!AH692</f>
        <v>#VALUE!</v>
      </c>
      <c r="AO692" s="11" t="e">
        <f>'OddsRatio_working_3-way'!AC692+'OddsRatio_working_3-way'!AI692</f>
        <v>#VALUE!</v>
      </c>
      <c r="AP692" s="11" t="e">
        <f>'OddsRatio_working_3-way'!AD692+'OddsRatio_working_3-way'!AJ692</f>
        <v>#VALUE!</v>
      </c>
      <c r="AQ692" s="11" t="e">
        <f>'OddsRatio_working_3-way'!AE692+'OddsRatio_working_3-way'!AK692</f>
        <v>#VALUE!</v>
      </c>
      <c r="AR692" s="10" t="str">
        <f>IF(A692="","",IF(('OddsRatio_working_3-way'!X692=0),IF(Q692&gt;0,-Q692^(1/3),(-Q692)^(1/3)),'OddsRatio_working_3-way'!AL692-'OddsRatio_working_3-way'!R692/3))</f>
        <v/>
      </c>
      <c r="AS692" s="11" t="e">
        <f>IF(('OddsRatio_working_3-way'!X692=0),IF(Q692&gt;0,-Q692^(1/3),(-Q692)^(1/3)),'OddsRatio_working_3-way'!AM692-'OddsRatio_working_3-way'!R692/3)</f>
        <v>#VALUE!</v>
      </c>
      <c r="AT692" s="11" t="e">
        <f>IF(('OddsRatio_working_3-way'!X692=0),IF(Q692&gt;0,-Q692^(1/3),(-Q692)^(1/3)),'OddsRatio_working_3-way'!AN692-'OddsRatio_working_3-way'!R692/3)</f>
        <v>#VALUE!</v>
      </c>
      <c r="AU692" s="11" t="e">
        <f>IF(('OddsRatio_working_3-way'!X692=0),0,'OddsRatio_working_3-way'!AO692)</f>
        <v>#VALUE!</v>
      </c>
      <c r="AV692" s="11" t="e">
        <f>IF(('OddsRatio_working_3-way'!X692=0),0,'OddsRatio_working_3-way'!AP692)</f>
        <v>#VALUE!</v>
      </c>
      <c r="AW692" s="11" t="e">
        <f>IF(('OddsRatio_working_3-way'!X692=0),0,'OddsRatio_working_3-way'!AQ692)</f>
        <v>#VALUE!</v>
      </c>
    </row>
    <row r="693" spans="1:49">
      <c r="A693" s="4" t="str">
        <f>IF('True_Odds_Calculator_3-way'!A694="","",'True_Odds_Calculator_3-way'!A694)</f>
        <v/>
      </c>
      <c r="B693" s="4" t="str">
        <f>IF('True_Odds_Calculator_3-way'!B694="","",'True_Odds_Calculator_3-way'!B694)</f>
        <v/>
      </c>
      <c r="C693" s="4" t="str">
        <f>IF('True_Odds_Calculator_3-way'!C694="","",'True_Odds_Calculator_3-way'!C694)</f>
        <v/>
      </c>
      <c r="D693" s="9" t="e">
        <f t="shared" si="143"/>
        <v>#VALUE!</v>
      </c>
      <c r="E693" s="9" t="e">
        <f t="shared" si="144"/>
        <v>#VALUE!</v>
      </c>
      <c r="F693" s="9" t="e">
        <f t="shared" si="145"/>
        <v>#VALUE!</v>
      </c>
      <c r="G693" s="9" t="str">
        <f t="shared" si="146"/>
        <v/>
      </c>
      <c r="H693" s="9" t="str">
        <f t="shared" si="147"/>
        <v/>
      </c>
      <c r="I693" s="9" t="str">
        <f t="shared" si="148"/>
        <v/>
      </c>
      <c r="J693" s="9" t="str">
        <f t="shared" si="149"/>
        <v/>
      </c>
      <c r="K693" s="11" t="e">
        <f t="shared" si="150"/>
        <v>#VALUE!</v>
      </c>
      <c r="L693" s="11" t="e">
        <f t="shared" si="151"/>
        <v>#VALUE!</v>
      </c>
      <c r="M693" s="11" t="e">
        <f t="shared" si="152"/>
        <v>#VALUE!</v>
      </c>
      <c r="N693" s="11" t="e">
        <f>'OddsRatio_working_3-way'!K693+'OddsRatio_working_3-way'!L693+'OddsRatio_working_3-way'!M693-('OddsRatio_working_3-way'!K693*'OddsRatio_working_3-way'!L693)-('OddsRatio_working_3-way'!K693*'OddsRatio_working_3-way'!M693)-('OddsRatio_working_3-way'!L693*'OddsRatio_working_3-way'!M693)+('OddsRatio_working_3-way'!K693*'OddsRatio_working_3-way'!L693*'OddsRatio_working_3-way'!M693)-1</f>
        <v>#VALUE!</v>
      </c>
      <c r="O693" s="11">
        <f>0</f>
        <v>0</v>
      </c>
      <c r="P693" s="11" t="e">
        <f>('OddsRatio_working_3-way'!K693*'OddsRatio_working_3-way'!L693)+('OddsRatio_working_3-way'!K693*'OddsRatio_working_3-way'!M693)+('OddsRatio_working_3-way'!L693*'OddsRatio_working_3-way'!M693)-(3*'OddsRatio_working_3-way'!K693*'OddsRatio_working_3-way'!L693*'OddsRatio_working_3-way'!M693)</f>
        <v>#VALUE!</v>
      </c>
      <c r="Q693" s="11" t="e">
        <f>2*'OddsRatio_working_3-way'!K693*'OddsRatio_working_3-way'!L693*'OddsRatio_working_3-way'!M693</f>
        <v>#VALUE!</v>
      </c>
      <c r="R693" s="11" t="e">
        <f t="shared" si="153"/>
        <v>#VALUE!</v>
      </c>
      <c r="S693" s="11" t="e">
        <f t="shared" si="154"/>
        <v>#VALUE!</v>
      </c>
      <c r="T693" s="11" t="e">
        <f t="shared" si="155"/>
        <v>#VALUE!</v>
      </c>
      <c r="U693" s="11" t="e">
        <f>'OddsRatio_working_3-way'!S693-'OddsRatio_working_3-way'!R693^2/3</f>
        <v>#VALUE!</v>
      </c>
      <c r="V693" s="11" t="e">
        <f>'OddsRatio_working_3-way'!S693*'OddsRatio_working_3-way'!R693/3-2*'OddsRatio_working_3-way'!R693^3/27-'OddsRatio_working_3-way'!T693</f>
        <v>#VALUE!</v>
      </c>
      <c r="W693" s="11" t="e">
        <f>'OddsRatio_working_3-way'!V693^2+4*'OddsRatio_working_3-way'!U693^3/27</f>
        <v>#VALUE!</v>
      </c>
      <c r="X693" s="11" t="e">
        <f>IF('OddsRatio_working_3-way'!W693&gt;0,IF(ABS('OddsRatio_working_3-way'!V693+SQRT('OddsRatio_working_3-way'!W693))/2&gt;0,ABS('OddsRatio_working_3-way'!V693+SQRT('OddsRatio_working_3-way'!W693))/2,ABS('OddsRatio_working_3-way'!V693-SQRT('OddsRatio_working_3-way'!W693))/2),SQRT(-'OddsRatio_working_3-way'!U693^3/27))</f>
        <v>#VALUE!</v>
      </c>
      <c r="Y693" s="11" t="e">
        <f>IF('OddsRatio_working_3-way'!W693&gt;=0,IF('OddsRatio_working_3-way'!V693+SQRT('OddsRatio_working_3-way'!W693)&gt;0,0,PI()),ACOS('OddsRatio_working_3-way'!V693/(2*'OddsRatio_working_3-way'!X693)))</f>
        <v>#VALUE!</v>
      </c>
      <c r="Z693" s="11" t="e">
        <f>'OddsRatio_working_3-way'!X693^(1/3)*COS('OddsRatio_working_3-way'!Y693/3)</f>
        <v>#VALUE!</v>
      </c>
      <c r="AA693" s="11" t="e">
        <f>'OddsRatio_working_3-way'!X693^(1/3)*COS(('OddsRatio_working_3-way'!Y693+2*PI())/3)</f>
        <v>#VALUE!</v>
      </c>
      <c r="AB693" s="11" t="e">
        <f>'OddsRatio_working_3-way'!X693^(1/3)*COS(('OddsRatio_working_3-way'!Y693+4*PI())/3)</f>
        <v>#VALUE!</v>
      </c>
      <c r="AC693" s="11" t="e">
        <f>'OddsRatio_working_3-way'!X693^(1/3)*SIN('OddsRatio_working_3-way'!Y693/3)</f>
        <v>#VALUE!</v>
      </c>
      <c r="AD693" s="11" t="e">
        <f>'OddsRatio_working_3-way'!X693^(1/3)*SIN(('OddsRatio_working_3-way'!Y693+2*PI())/3)</f>
        <v>#VALUE!</v>
      </c>
      <c r="AE693" s="11" t="e">
        <f>'OddsRatio_working_3-way'!X693^(1/3)*SIN(('OddsRatio_working_3-way'!Y693+4*PI())/3)</f>
        <v>#VALUE!</v>
      </c>
      <c r="AF693" s="11" t="e">
        <f>-'OddsRatio_working_3-way'!U693/(3*'OddsRatio_working_3-way'!X693^(1/3))*COS(('OddsRatio_working_3-way'!Y693)/3)</f>
        <v>#VALUE!</v>
      </c>
      <c r="AG693" s="11" t="e">
        <f>-'OddsRatio_working_3-way'!U693/(3*'OddsRatio_working_3-way'!X693^(1/3))*COS(('OddsRatio_working_3-way'!Y693+2*PI())/3)</f>
        <v>#VALUE!</v>
      </c>
      <c r="AH693" s="11" t="e">
        <f>-'OddsRatio_working_3-way'!U693/(3*'OddsRatio_working_3-way'!X693^(1/3))*COS(('OddsRatio_working_3-way'!Y693+4*PI())/3)</f>
        <v>#VALUE!</v>
      </c>
      <c r="AI693" s="11" t="e">
        <f>'OddsRatio_working_3-way'!U693/(3*'OddsRatio_working_3-way'!X693^(1/3))*SIN(('OddsRatio_working_3-way'!Y693)/3)</f>
        <v>#VALUE!</v>
      </c>
      <c r="AJ693" s="11" t="e">
        <f>'OddsRatio_working_3-way'!U693/(3*'OddsRatio_working_3-way'!X693^(1/3))*SIN(('OddsRatio_working_3-way'!Y693+2*PI())/3)</f>
        <v>#VALUE!</v>
      </c>
      <c r="AK693" s="11" t="e">
        <f>'OddsRatio_working_3-way'!U693/(3*'OddsRatio_working_3-way'!X693^(1/3))*SIN(('OddsRatio_working_3-way'!Y693+4*PI())/3)</f>
        <v>#VALUE!</v>
      </c>
      <c r="AL693" s="11" t="e">
        <f>'OddsRatio_working_3-way'!Z693+'OddsRatio_working_3-way'!AF693</f>
        <v>#VALUE!</v>
      </c>
      <c r="AM693" s="11" t="e">
        <f>'OddsRatio_working_3-way'!AA693+'OddsRatio_working_3-way'!AG693</f>
        <v>#VALUE!</v>
      </c>
      <c r="AN693" s="11" t="e">
        <f>'OddsRatio_working_3-way'!AB693+'OddsRatio_working_3-way'!AH693</f>
        <v>#VALUE!</v>
      </c>
      <c r="AO693" s="11" t="e">
        <f>'OddsRatio_working_3-way'!AC693+'OddsRatio_working_3-way'!AI693</f>
        <v>#VALUE!</v>
      </c>
      <c r="AP693" s="11" t="e">
        <f>'OddsRatio_working_3-way'!AD693+'OddsRatio_working_3-way'!AJ693</f>
        <v>#VALUE!</v>
      </c>
      <c r="AQ693" s="11" t="e">
        <f>'OddsRatio_working_3-way'!AE693+'OddsRatio_working_3-way'!AK693</f>
        <v>#VALUE!</v>
      </c>
      <c r="AR693" s="10" t="str">
        <f>IF(A693="","",IF(('OddsRatio_working_3-way'!X693=0),IF(Q693&gt;0,-Q693^(1/3),(-Q693)^(1/3)),'OddsRatio_working_3-way'!AL693-'OddsRatio_working_3-way'!R693/3))</f>
        <v/>
      </c>
      <c r="AS693" s="11" t="e">
        <f>IF(('OddsRatio_working_3-way'!X693=0),IF(Q693&gt;0,-Q693^(1/3),(-Q693)^(1/3)),'OddsRatio_working_3-way'!AM693-'OddsRatio_working_3-way'!R693/3)</f>
        <v>#VALUE!</v>
      </c>
      <c r="AT693" s="11" t="e">
        <f>IF(('OddsRatio_working_3-way'!X693=0),IF(Q693&gt;0,-Q693^(1/3),(-Q693)^(1/3)),'OddsRatio_working_3-way'!AN693-'OddsRatio_working_3-way'!R693/3)</f>
        <v>#VALUE!</v>
      </c>
      <c r="AU693" s="11" t="e">
        <f>IF(('OddsRatio_working_3-way'!X693=0),0,'OddsRatio_working_3-way'!AO693)</f>
        <v>#VALUE!</v>
      </c>
      <c r="AV693" s="11" t="e">
        <f>IF(('OddsRatio_working_3-way'!X693=0),0,'OddsRatio_working_3-way'!AP693)</f>
        <v>#VALUE!</v>
      </c>
      <c r="AW693" s="11" t="e">
        <f>IF(('OddsRatio_working_3-way'!X693=0),0,'OddsRatio_working_3-way'!AQ693)</f>
        <v>#VALUE!</v>
      </c>
    </row>
    <row r="694" spans="1:49">
      <c r="A694" s="4" t="str">
        <f>IF('True_Odds_Calculator_3-way'!A695="","",'True_Odds_Calculator_3-way'!A695)</f>
        <v/>
      </c>
      <c r="B694" s="4" t="str">
        <f>IF('True_Odds_Calculator_3-way'!B695="","",'True_Odds_Calculator_3-way'!B695)</f>
        <v/>
      </c>
      <c r="C694" s="4" t="str">
        <f>IF('True_Odds_Calculator_3-way'!C695="","",'True_Odds_Calculator_3-way'!C695)</f>
        <v/>
      </c>
      <c r="D694" s="9" t="e">
        <f t="shared" si="143"/>
        <v>#VALUE!</v>
      </c>
      <c r="E694" s="9" t="e">
        <f t="shared" si="144"/>
        <v>#VALUE!</v>
      </c>
      <c r="F694" s="9" t="e">
        <f t="shared" si="145"/>
        <v>#VALUE!</v>
      </c>
      <c r="G694" s="9" t="str">
        <f t="shared" si="146"/>
        <v/>
      </c>
      <c r="H694" s="9" t="str">
        <f t="shared" si="147"/>
        <v/>
      </c>
      <c r="I694" s="9" t="str">
        <f t="shared" si="148"/>
        <v/>
      </c>
      <c r="J694" s="9" t="str">
        <f t="shared" si="149"/>
        <v/>
      </c>
      <c r="K694" s="11" t="e">
        <f t="shared" si="150"/>
        <v>#VALUE!</v>
      </c>
      <c r="L694" s="11" t="e">
        <f t="shared" si="151"/>
        <v>#VALUE!</v>
      </c>
      <c r="M694" s="11" t="e">
        <f t="shared" si="152"/>
        <v>#VALUE!</v>
      </c>
      <c r="N694" s="11" t="e">
        <f>'OddsRatio_working_3-way'!K694+'OddsRatio_working_3-way'!L694+'OddsRatio_working_3-way'!M694-('OddsRatio_working_3-way'!K694*'OddsRatio_working_3-way'!L694)-('OddsRatio_working_3-way'!K694*'OddsRatio_working_3-way'!M694)-('OddsRatio_working_3-way'!L694*'OddsRatio_working_3-way'!M694)+('OddsRatio_working_3-way'!K694*'OddsRatio_working_3-way'!L694*'OddsRatio_working_3-way'!M694)-1</f>
        <v>#VALUE!</v>
      </c>
      <c r="O694" s="11">
        <f>0</f>
        <v>0</v>
      </c>
      <c r="P694" s="11" t="e">
        <f>('OddsRatio_working_3-way'!K694*'OddsRatio_working_3-way'!L694)+('OddsRatio_working_3-way'!K694*'OddsRatio_working_3-way'!M694)+('OddsRatio_working_3-way'!L694*'OddsRatio_working_3-way'!M694)-(3*'OddsRatio_working_3-way'!K694*'OddsRatio_working_3-way'!L694*'OddsRatio_working_3-way'!M694)</f>
        <v>#VALUE!</v>
      </c>
      <c r="Q694" s="11" t="e">
        <f>2*'OddsRatio_working_3-way'!K694*'OddsRatio_working_3-way'!L694*'OddsRatio_working_3-way'!M694</f>
        <v>#VALUE!</v>
      </c>
      <c r="R694" s="11" t="e">
        <f t="shared" si="153"/>
        <v>#VALUE!</v>
      </c>
      <c r="S694" s="11" t="e">
        <f t="shared" si="154"/>
        <v>#VALUE!</v>
      </c>
      <c r="T694" s="11" t="e">
        <f t="shared" si="155"/>
        <v>#VALUE!</v>
      </c>
      <c r="U694" s="11" t="e">
        <f>'OddsRatio_working_3-way'!S694-'OddsRatio_working_3-way'!R694^2/3</f>
        <v>#VALUE!</v>
      </c>
      <c r="V694" s="11" t="e">
        <f>'OddsRatio_working_3-way'!S694*'OddsRatio_working_3-way'!R694/3-2*'OddsRatio_working_3-way'!R694^3/27-'OddsRatio_working_3-way'!T694</f>
        <v>#VALUE!</v>
      </c>
      <c r="W694" s="11" t="e">
        <f>'OddsRatio_working_3-way'!V694^2+4*'OddsRatio_working_3-way'!U694^3/27</f>
        <v>#VALUE!</v>
      </c>
      <c r="X694" s="11" t="e">
        <f>IF('OddsRatio_working_3-way'!W694&gt;0,IF(ABS('OddsRatio_working_3-way'!V694+SQRT('OddsRatio_working_3-way'!W694))/2&gt;0,ABS('OddsRatio_working_3-way'!V694+SQRT('OddsRatio_working_3-way'!W694))/2,ABS('OddsRatio_working_3-way'!V694-SQRT('OddsRatio_working_3-way'!W694))/2),SQRT(-'OddsRatio_working_3-way'!U694^3/27))</f>
        <v>#VALUE!</v>
      </c>
      <c r="Y694" s="11" t="e">
        <f>IF('OddsRatio_working_3-way'!W694&gt;=0,IF('OddsRatio_working_3-way'!V694+SQRT('OddsRatio_working_3-way'!W694)&gt;0,0,PI()),ACOS('OddsRatio_working_3-way'!V694/(2*'OddsRatio_working_3-way'!X694)))</f>
        <v>#VALUE!</v>
      </c>
      <c r="Z694" s="11" t="e">
        <f>'OddsRatio_working_3-way'!X694^(1/3)*COS('OddsRatio_working_3-way'!Y694/3)</f>
        <v>#VALUE!</v>
      </c>
      <c r="AA694" s="11" t="e">
        <f>'OddsRatio_working_3-way'!X694^(1/3)*COS(('OddsRatio_working_3-way'!Y694+2*PI())/3)</f>
        <v>#VALUE!</v>
      </c>
      <c r="AB694" s="11" t="e">
        <f>'OddsRatio_working_3-way'!X694^(1/3)*COS(('OddsRatio_working_3-way'!Y694+4*PI())/3)</f>
        <v>#VALUE!</v>
      </c>
      <c r="AC694" s="11" t="e">
        <f>'OddsRatio_working_3-way'!X694^(1/3)*SIN('OddsRatio_working_3-way'!Y694/3)</f>
        <v>#VALUE!</v>
      </c>
      <c r="AD694" s="11" t="e">
        <f>'OddsRatio_working_3-way'!X694^(1/3)*SIN(('OddsRatio_working_3-way'!Y694+2*PI())/3)</f>
        <v>#VALUE!</v>
      </c>
      <c r="AE694" s="11" t="e">
        <f>'OddsRatio_working_3-way'!X694^(1/3)*SIN(('OddsRatio_working_3-way'!Y694+4*PI())/3)</f>
        <v>#VALUE!</v>
      </c>
      <c r="AF694" s="11" t="e">
        <f>-'OddsRatio_working_3-way'!U694/(3*'OddsRatio_working_3-way'!X694^(1/3))*COS(('OddsRatio_working_3-way'!Y694)/3)</f>
        <v>#VALUE!</v>
      </c>
      <c r="AG694" s="11" t="e">
        <f>-'OddsRatio_working_3-way'!U694/(3*'OddsRatio_working_3-way'!X694^(1/3))*COS(('OddsRatio_working_3-way'!Y694+2*PI())/3)</f>
        <v>#VALUE!</v>
      </c>
      <c r="AH694" s="11" t="e">
        <f>-'OddsRatio_working_3-way'!U694/(3*'OddsRatio_working_3-way'!X694^(1/3))*COS(('OddsRatio_working_3-way'!Y694+4*PI())/3)</f>
        <v>#VALUE!</v>
      </c>
      <c r="AI694" s="11" t="e">
        <f>'OddsRatio_working_3-way'!U694/(3*'OddsRatio_working_3-way'!X694^(1/3))*SIN(('OddsRatio_working_3-way'!Y694)/3)</f>
        <v>#VALUE!</v>
      </c>
      <c r="AJ694" s="11" t="e">
        <f>'OddsRatio_working_3-way'!U694/(3*'OddsRatio_working_3-way'!X694^(1/3))*SIN(('OddsRatio_working_3-way'!Y694+2*PI())/3)</f>
        <v>#VALUE!</v>
      </c>
      <c r="AK694" s="11" t="e">
        <f>'OddsRatio_working_3-way'!U694/(3*'OddsRatio_working_3-way'!X694^(1/3))*SIN(('OddsRatio_working_3-way'!Y694+4*PI())/3)</f>
        <v>#VALUE!</v>
      </c>
      <c r="AL694" s="11" t="e">
        <f>'OddsRatio_working_3-way'!Z694+'OddsRatio_working_3-way'!AF694</f>
        <v>#VALUE!</v>
      </c>
      <c r="AM694" s="11" t="e">
        <f>'OddsRatio_working_3-way'!AA694+'OddsRatio_working_3-way'!AG694</f>
        <v>#VALUE!</v>
      </c>
      <c r="AN694" s="11" t="e">
        <f>'OddsRatio_working_3-way'!AB694+'OddsRatio_working_3-way'!AH694</f>
        <v>#VALUE!</v>
      </c>
      <c r="AO694" s="11" t="e">
        <f>'OddsRatio_working_3-way'!AC694+'OddsRatio_working_3-way'!AI694</f>
        <v>#VALUE!</v>
      </c>
      <c r="AP694" s="11" t="e">
        <f>'OddsRatio_working_3-way'!AD694+'OddsRatio_working_3-way'!AJ694</f>
        <v>#VALUE!</v>
      </c>
      <c r="AQ694" s="11" t="e">
        <f>'OddsRatio_working_3-way'!AE694+'OddsRatio_working_3-way'!AK694</f>
        <v>#VALUE!</v>
      </c>
      <c r="AR694" s="10" t="str">
        <f>IF(A694="","",IF(('OddsRatio_working_3-way'!X694=0),IF(Q694&gt;0,-Q694^(1/3),(-Q694)^(1/3)),'OddsRatio_working_3-way'!AL694-'OddsRatio_working_3-way'!R694/3))</f>
        <v/>
      </c>
      <c r="AS694" s="11" t="e">
        <f>IF(('OddsRatio_working_3-way'!X694=0),IF(Q694&gt;0,-Q694^(1/3),(-Q694)^(1/3)),'OddsRatio_working_3-way'!AM694-'OddsRatio_working_3-way'!R694/3)</f>
        <v>#VALUE!</v>
      </c>
      <c r="AT694" s="11" t="e">
        <f>IF(('OddsRatio_working_3-way'!X694=0),IF(Q694&gt;0,-Q694^(1/3),(-Q694)^(1/3)),'OddsRatio_working_3-way'!AN694-'OddsRatio_working_3-way'!R694/3)</f>
        <v>#VALUE!</v>
      </c>
      <c r="AU694" s="11" t="e">
        <f>IF(('OddsRatio_working_3-way'!X694=0),0,'OddsRatio_working_3-way'!AO694)</f>
        <v>#VALUE!</v>
      </c>
      <c r="AV694" s="11" t="e">
        <f>IF(('OddsRatio_working_3-way'!X694=0),0,'OddsRatio_working_3-way'!AP694)</f>
        <v>#VALUE!</v>
      </c>
      <c r="AW694" s="11" t="e">
        <f>IF(('OddsRatio_working_3-way'!X694=0),0,'OddsRatio_working_3-way'!AQ694)</f>
        <v>#VALUE!</v>
      </c>
    </row>
    <row r="695" spans="1:49">
      <c r="A695" s="4" t="str">
        <f>IF('True_Odds_Calculator_3-way'!A696="","",'True_Odds_Calculator_3-way'!A696)</f>
        <v/>
      </c>
      <c r="B695" s="4" t="str">
        <f>IF('True_Odds_Calculator_3-way'!B696="","",'True_Odds_Calculator_3-way'!B696)</f>
        <v/>
      </c>
      <c r="C695" s="4" t="str">
        <f>IF('True_Odds_Calculator_3-way'!C696="","",'True_Odds_Calculator_3-way'!C696)</f>
        <v/>
      </c>
      <c r="D695" s="9" t="e">
        <f t="shared" si="143"/>
        <v>#VALUE!</v>
      </c>
      <c r="E695" s="9" t="e">
        <f t="shared" si="144"/>
        <v>#VALUE!</v>
      </c>
      <c r="F695" s="9" t="e">
        <f t="shared" si="145"/>
        <v>#VALUE!</v>
      </c>
      <c r="G695" s="9" t="str">
        <f t="shared" si="146"/>
        <v/>
      </c>
      <c r="H695" s="9" t="str">
        <f t="shared" si="147"/>
        <v/>
      </c>
      <c r="I695" s="9" t="str">
        <f t="shared" si="148"/>
        <v/>
      </c>
      <c r="J695" s="9" t="str">
        <f t="shared" si="149"/>
        <v/>
      </c>
      <c r="K695" s="11" t="e">
        <f t="shared" si="150"/>
        <v>#VALUE!</v>
      </c>
      <c r="L695" s="11" t="e">
        <f t="shared" si="151"/>
        <v>#VALUE!</v>
      </c>
      <c r="M695" s="11" t="e">
        <f t="shared" si="152"/>
        <v>#VALUE!</v>
      </c>
      <c r="N695" s="11" t="e">
        <f>'OddsRatio_working_3-way'!K695+'OddsRatio_working_3-way'!L695+'OddsRatio_working_3-way'!M695-('OddsRatio_working_3-way'!K695*'OddsRatio_working_3-way'!L695)-('OddsRatio_working_3-way'!K695*'OddsRatio_working_3-way'!M695)-('OddsRatio_working_3-way'!L695*'OddsRatio_working_3-way'!M695)+('OddsRatio_working_3-way'!K695*'OddsRatio_working_3-way'!L695*'OddsRatio_working_3-way'!M695)-1</f>
        <v>#VALUE!</v>
      </c>
      <c r="O695" s="11">
        <f>0</f>
        <v>0</v>
      </c>
      <c r="P695" s="11" t="e">
        <f>('OddsRatio_working_3-way'!K695*'OddsRatio_working_3-way'!L695)+('OddsRatio_working_3-way'!K695*'OddsRatio_working_3-way'!M695)+('OddsRatio_working_3-way'!L695*'OddsRatio_working_3-way'!M695)-(3*'OddsRatio_working_3-way'!K695*'OddsRatio_working_3-way'!L695*'OddsRatio_working_3-way'!M695)</f>
        <v>#VALUE!</v>
      </c>
      <c r="Q695" s="11" t="e">
        <f>2*'OddsRatio_working_3-way'!K695*'OddsRatio_working_3-way'!L695*'OddsRatio_working_3-way'!M695</f>
        <v>#VALUE!</v>
      </c>
      <c r="R695" s="11" t="e">
        <f t="shared" si="153"/>
        <v>#VALUE!</v>
      </c>
      <c r="S695" s="11" t="e">
        <f t="shared" si="154"/>
        <v>#VALUE!</v>
      </c>
      <c r="T695" s="11" t="e">
        <f t="shared" si="155"/>
        <v>#VALUE!</v>
      </c>
      <c r="U695" s="11" t="e">
        <f>'OddsRatio_working_3-way'!S695-'OddsRatio_working_3-way'!R695^2/3</f>
        <v>#VALUE!</v>
      </c>
      <c r="V695" s="11" t="e">
        <f>'OddsRatio_working_3-way'!S695*'OddsRatio_working_3-way'!R695/3-2*'OddsRatio_working_3-way'!R695^3/27-'OddsRatio_working_3-way'!T695</f>
        <v>#VALUE!</v>
      </c>
      <c r="W695" s="11" t="e">
        <f>'OddsRatio_working_3-way'!V695^2+4*'OddsRatio_working_3-way'!U695^3/27</f>
        <v>#VALUE!</v>
      </c>
      <c r="X695" s="11" t="e">
        <f>IF('OddsRatio_working_3-way'!W695&gt;0,IF(ABS('OddsRatio_working_3-way'!V695+SQRT('OddsRatio_working_3-way'!W695))/2&gt;0,ABS('OddsRatio_working_3-way'!V695+SQRT('OddsRatio_working_3-way'!W695))/2,ABS('OddsRatio_working_3-way'!V695-SQRT('OddsRatio_working_3-way'!W695))/2),SQRT(-'OddsRatio_working_3-way'!U695^3/27))</f>
        <v>#VALUE!</v>
      </c>
      <c r="Y695" s="11" t="e">
        <f>IF('OddsRatio_working_3-way'!W695&gt;=0,IF('OddsRatio_working_3-way'!V695+SQRT('OddsRatio_working_3-way'!W695)&gt;0,0,PI()),ACOS('OddsRatio_working_3-way'!V695/(2*'OddsRatio_working_3-way'!X695)))</f>
        <v>#VALUE!</v>
      </c>
      <c r="Z695" s="11" t="e">
        <f>'OddsRatio_working_3-way'!X695^(1/3)*COS('OddsRatio_working_3-way'!Y695/3)</f>
        <v>#VALUE!</v>
      </c>
      <c r="AA695" s="11" t="e">
        <f>'OddsRatio_working_3-way'!X695^(1/3)*COS(('OddsRatio_working_3-way'!Y695+2*PI())/3)</f>
        <v>#VALUE!</v>
      </c>
      <c r="AB695" s="11" t="e">
        <f>'OddsRatio_working_3-way'!X695^(1/3)*COS(('OddsRatio_working_3-way'!Y695+4*PI())/3)</f>
        <v>#VALUE!</v>
      </c>
      <c r="AC695" s="11" t="e">
        <f>'OddsRatio_working_3-way'!X695^(1/3)*SIN('OddsRatio_working_3-way'!Y695/3)</f>
        <v>#VALUE!</v>
      </c>
      <c r="AD695" s="11" t="e">
        <f>'OddsRatio_working_3-way'!X695^(1/3)*SIN(('OddsRatio_working_3-way'!Y695+2*PI())/3)</f>
        <v>#VALUE!</v>
      </c>
      <c r="AE695" s="11" t="e">
        <f>'OddsRatio_working_3-way'!X695^(1/3)*SIN(('OddsRatio_working_3-way'!Y695+4*PI())/3)</f>
        <v>#VALUE!</v>
      </c>
      <c r="AF695" s="11" t="e">
        <f>-'OddsRatio_working_3-way'!U695/(3*'OddsRatio_working_3-way'!X695^(1/3))*COS(('OddsRatio_working_3-way'!Y695)/3)</f>
        <v>#VALUE!</v>
      </c>
      <c r="AG695" s="11" t="e">
        <f>-'OddsRatio_working_3-way'!U695/(3*'OddsRatio_working_3-way'!X695^(1/3))*COS(('OddsRatio_working_3-way'!Y695+2*PI())/3)</f>
        <v>#VALUE!</v>
      </c>
      <c r="AH695" s="11" t="e">
        <f>-'OddsRatio_working_3-way'!U695/(3*'OddsRatio_working_3-way'!X695^(1/3))*COS(('OddsRatio_working_3-way'!Y695+4*PI())/3)</f>
        <v>#VALUE!</v>
      </c>
      <c r="AI695" s="11" t="e">
        <f>'OddsRatio_working_3-way'!U695/(3*'OddsRatio_working_3-way'!X695^(1/3))*SIN(('OddsRatio_working_3-way'!Y695)/3)</f>
        <v>#VALUE!</v>
      </c>
      <c r="AJ695" s="11" t="e">
        <f>'OddsRatio_working_3-way'!U695/(3*'OddsRatio_working_3-way'!X695^(1/3))*SIN(('OddsRatio_working_3-way'!Y695+2*PI())/3)</f>
        <v>#VALUE!</v>
      </c>
      <c r="AK695" s="11" t="e">
        <f>'OddsRatio_working_3-way'!U695/(3*'OddsRatio_working_3-way'!X695^(1/3))*SIN(('OddsRatio_working_3-way'!Y695+4*PI())/3)</f>
        <v>#VALUE!</v>
      </c>
      <c r="AL695" s="11" t="e">
        <f>'OddsRatio_working_3-way'!Z695+'OddsRatio_working_3-way'!AF695</f>
        <v>#VALUE!</v>
      </c>
      <c r="AM695" s="11" t="e">
        <f>'OddsRatio_working_3-way'!AA695+'OddsRatio_working_3-way'!AG695</f>
        <v>#VALUE!</v>
      </c>
      <c r="AN695" s="11" t="e">
        <f>'OddsRatio_working_3-way'!AB695+'OddsRatio_working_3-way'!AH695</f>
        <v>#VALUE!</v>
      </c>
      <c r="AO695" s="11" t="e">
        <f>'OddsRatio_working_3-way'!AC695+'OddsRatio_working_3-way'!AI695</f>
        <v>#VALUE!</v>
      </c>
      <c r="AP695" s="11" t="e">
        <f>'OddsRatio_working_3-way'!AD695+'OddsRatio_working_3-way'!AJ695</f>
        <v>#VALUE!</v>
      </c>
      <c r="AQ695" s="11" t="e">
        <f>'OddsRatio_working_3-way'!AE695+'OddsRatio_working_3-way'!AK695</f>
        <v>#VALUE!</v>
      </c>
      <c r="AR695" s="10" t="str">
        <f>IF(A695="","",IF(('OddsRatio_working_3-way'!X695=0),IF(Q695&gt;0,-Q695^(1/3),(-Q695)^(1/3)),'OddsRatio_working_3-way'!AL695-'OddsRatio_working_3-way'!R695/3))</f>
        <v/>
      </c>
      <c r="AS695" s="11" t="e">
        <f>IF(('OddsRatio_working_3-way'!X695=0),IF(Q695&gt;0,-Q695^(1/3),(-Q695)^(1/3)),'OddsRatio_working_3-way'!AM695-'OddsRatio_working_3-way'!R695/3)</f>
        <v>#VALUE!</v>
      </c>
      <c r="AT695" s="11" t="e">
        <f>IF(('OddsRatio_working_3-way'!X695=0),IF(Q695&gt;0,-Q695^(1/3),(-Q695)^(1/3)),'OddsRatio_working_3-way'!AN695-'OddsRatio_working_3-way'!R695/3)</f>
        <v>#VALUE!</v>
      </c>
      <c r="AU695" s="11" t="e">
        <f>IF(('OddsRatio_working_3-way'!X695=0),0,'OddsRatio_working_3-way'!AO695)</f>
        <v>#VALUE!</v>
      </c>
      <c r="AV695" s="11" t="e">
        <f>IF(('OddsRatio_working_3-way'!X695=0),0,'OddsRatio_working_3-way'!AP695)</f>
        <v>#VALUE!</v>
      </c>
      <c r="AW695" s="11" t="e">
        <f>IF(('OddsRatio_working_3-way'!X695=0),0,'OddsRatio_working_3-way'!AQ695)</f>
        <v>#VALUE!</v>
      </c>
    </row>
    <row r="696" spans="1:49">
      <c r="A696" s="4" t="str">
        <f>IF('True_Odds_Calculator_3-way'!A697="","",'True_Odds_Calculator_3-way'!A697)</f>
        <v/>
      </c>
      <c r="B696" s="4" t="str">
        <f>IF('True_Odds_Calculator_3-way'!B697="","",'True_Odds_Calculator_3-way'!B697)</f>
        <v/>
      </c>
      <c r="C696" s="4" t="str">
        <f>IF('True_Odds_Calculator_3-way'!C697="","",'True_Odds_Calculator_3-way'!C697)</f>
        <v/>
      </c>
      <c r="D696" s="9" t="e">
        <f t="shared" si="143"/>
        <v>#VALUE!</v>
      </c>
      <c r="E696" s="9" t="e">
        <f t="shared" si="144"/>
        <v>#VALUE!</v>
      </c>
      <c r="F696" s="9" t="e">
        <f t="shared" si="145"/>
        <v>#VALUE!</v>
      </c>
      <c r="G696" s="9" t="str">
        <f t="shared" si="146"/>
        <v/>
      </c>
      <c r="H696" s="9" t="str">
        <f t="shared" si="147"/>
        <v/>
      </c>
      <c r="I696" s="9" t="str">
        <f t="shared" si="148"/>
        <v/>
      </c>
      <c r="J696" s="9" t="str">
        <f t="shared" si="149"/>
        <v/>
      </c>
      <c r="K696" s="11" t="e">
        <f t="shared" si="150"/>
        <v>#VALUE!</v>
      </c>
      <c r="L696" s="11" t="e">
        <f t="shared" si="151"/>
        <v>#VALUE!</v>
      </c>
      <c r="M696" s="11" t="e">
        <f t="shared" si="152"/>
        <v>#VALUE!</v>
      </c>
      <c r="N696" s="11" t="e">
        <f>'OddsRatio_working_3-way'!K696+'OddsRatio_working_3-way'!L696+'OddsRatio_working_3-way'!M696-('OddsRatio_working_3-way'!K696*'OddsRatio_working_3-way'!L696)-('OddsRatio_working_3-way'!K696*'OddsRatio_working_3-way'!M696)-('OddsRatio_working_3-way'!L696*'OddsRatio_working_3-way'!M696)+('OddsRatio_working_3-way'!K696*'OddsRatio_working_3-way'!L696*'OddsRatio_working_3-way'!M696)-1</f>
        <v>#VALUE!</v>
      </c>
      <c r="O696" s="11">
        <f>0</f>
        <v>0</v>
      </c>
      <c r="P696" s="11" t="e">
        <f>('OddsRatio_working_3-way'!K696*'OddsRatio_working_3-way'!L696)+('OddsRatio_working_3-way'!K696*'OddsRatio_working_3-way'!M696)+('OddsRatio_working_3-way'!L696*'OddsRatio_working_3-way'!M696)-(3*'OddsRatio_working_3-way'!K696*'OddsRatio_working_3-way'!L696*'OddsRatio_working_3-way'!M696)</f>
        <v>#VALUE!</v>
      </c>
      <c r="Q696" s="11" t="e">
        <f>2*'OddsRatio_working_3-way'!K696*'OddsRatio_working_3-way'!L696*'OddsRatio_working_3-way'!M696</f>
        <v>#VALUE!</v>
      </c>
      <c r="R696" s="11" t="e">
        <f t="shared" si="153"/>
        <v>#VALUE!</v>
      </c>
      <c r="S696" s="11" t="e">
        <f t="shared" si="154"/>
        <v>#VALUE!</v>
      </c>
      <c r="T696" s="11" t="e">
        <f t="shared" si="155"/>
        <v>#VALUE!</v>
      </c>
      <c r="U696" s="11" t="e">
        <f>'OddsRatio_working_3-way'!S696-'OddsRatio_working_3-way'!R696^2/3</f>
        <v>#VALUE!</v>
      </c>
      <c r="V696" s="11" t="e">
        <f>'OddsRatio_working_3-way'!S696*'OddsRatio_working_3-way'!R696/3-2*'OddsRatio_working_3-way'!R696^3/27-'OddsRatio_working_3-way'!T696</f>
        <v>#VALUE!</v>
      </c>
      <c r="W696" s="11" t="e">
        <f>'OddsRatio_working_3-way'!V696^2+4*'OddsRatio_working_3-way'!U696^3/27</f>
        <v>#VALUE!</v>
      </c>
      <c r="X696" s="11" t="e">
        <f>IF('OddsRatio_working_3-way'!W696&gt;0,IF(ABS('OddsRatio_working_3-way'!V696+SQRT('OddsRatio_working_3-way'!W696))/2&gt;0,ABS('OddsRatio_working_3-way'!V696+SQRT('OddsRatio_working_3-way'!W696))/2,ABS('OddsRatio_working_3-way'!V696-SQRT('OddsRatio_working_3-way'!W696))/2),SQRT(-'OddsRatio_working_3-way'!U696^3/27))</f>
        <v>#VALUE!</v>
      </c>
      <c r="Y696" s="11" t="e">
        <f>IF('OddsRatio_working_3-way'!W696&gt;=0,IF('OddsRatio_working_3-way'!V696+SQRT('OddsRatio_working_3-way'!W696)&gt;0,0,PI()),ACOS('OddsRatio_working_3-way'!V696/(2*'OddsRatio_working_3-way'!X696)))</f>
        <v>#VALUE!</v>
      </c>
      <c r="Z696" s="11" t="e">
        <f>'OddsRatio_working_3-way'!X696^(1/3)*COS('OddsRatio_working_3-way'!Y696/3)</f>
        <v>#VALUE!</v>
      </c>
      <c r="AA696" s="11" t="e">
        <f>'OddsRatio_working_3-way'!X696^(1/3)*COS(('OddsRatio_working_3-way'!Y696+2*PI())/3)</f>
        <v>#VALUE!</v>
      </c>
      <c r="AB696" s="11" t="e">
        <f>'OddsRatio_working_3-way'!X696^(1/3)*COS(('OddsRatio_working_3-way'!Y696+4*PI())/3)</f>
        <v>#VALUE!</v>
      </c>
      <c r="AC696" s="11" t="e">
        <f>'OddsRatio_working_3-way'!X696^(1/3)*SIN('OddsRatio_working_3-way'!Y696/3)</f>
        <v>#VALUE!</v>
      </c>
      <c r="AD696" s="11" t="e">
        <f>'OddsRatio_working_3-way'!X696^(1/3)*SIN(('OddsRatio_working_3-way'!Y696+2*PI())/3)</f>
        <v>#VALUE!</v>
      </c>
      <c r="AE696" s="11" t="e">
        <f>'OddsRatio_working_3-way'!X696^(1/3)*SIN(('OddsRatio_working_3-way'!Y696+4*PI())/3)</f>
        <v>#VALUE!</v>
      </c>
      <c r="AF696" s="11" t="e">
        <f>-'OddsRatio_working_3-way'!U696/(3*'OddsRatio_working_3-way'!X696^(1/3))*COS(('OddsRatio_working_3-way'!Y696)/3)</f>
        <v>#VALUE!</v>
      </c>
      <c r="AG696" s="11" t="e">
        <f>-'OddsRatio_working_3-way'!U696/(3*'OddsRatio_working_3-way'!X696^(1/3))*COS(('OddsRatio_working_3-way'!Y696+2*PI())/3)</f>
        <v>#VALUE!</v>
      </c>
      <c r="AH696" s="11" t="e">
        <f>-'OddsRatio_working_3-way'!U696/(3*'OddsRatio_working_3-way'!X696^(1/3))*COS(('OddsRatio_working_3-way'!Y696+4*PI())/3)</f>
        <v>#VALUE!</v>
      </c>
      <c r="AI696" s="11" t="e">
        <f>'OddsRatio_working_3-way'!U696/(3*'OddsRatio_working_3-way'!X696^(1/3))*SIN(('OddsRatio_working_3-way'!Y696)/3)</f>
        <v>#VALUE!</v>
      </c>
      <c r="AJ696" s="11" t="e">
        <f>'OddsRatio_working_3-way'!U696/(3*'OddsRatio_working_3-way'!X696^(1/3))*SIN(('OddsRatio_working_3-way'!Y696+2*PI())/3)</f>
        <v>#VALUE!</v>
      </c>
      <c r="AK696" s="11" t="e">
        <f>'OddsRatio_working_3-way'!U696/(3*'OddsRatio_working_3-way'!X696^(1/3))*SIN(('OddsRatio_working_3-way'!Y696+4*PI())/3)</f>
        <v>#VALUE!</v>
      </c>
      <c r="AL696" s="11" t="e">
        <f>'OddsRatio_working_3-way'!Z696+'OddsRatio_working_3-way'!AF696</f>
        <v>#VALUE!</v>
      </c>
      <c r="AM696" s="11" t="e">
        <f>'OddsRatio_working_3-way'!AA696+'OddsRatio_working_3-way'!AG696</f>
        <v>#VALUE!</v>
      </c>
      <c r="AN696" s="11" t="e">
        <f>'OddsRatio_working_3-way'!AB696+'OddsRatio_working_3-way'!AH696</f>
        <v>#VALUE!</v>
      </c>
      <c r="AO696" s="11" t="e">
        <f>'OddsRatio_working_3-way'!AC696+'OddsRatio_working_3-way'!AI696</f>
        <v>#VALUE!</v>
      </c>
      <c r="AP696" s="11" t="e">
        <f>'OddsRatio_working_3-way'!AD696+'OddsRatio_working_3-way'!AJ696</f>
        <v>#VALUE!</v>
      </c>
      <c r="AQ696" s="11" t="e">
        <f>'OddsRatio_working_3-way'!AE696+'OddsRatio_working_3-way'!AK696</f>
        <v>#VALUE!</v>
      </c>
      <c r="AR696" s="10" t="str">
        <f>IF(A696="","",IF(('OddsRatio_working_3-way'!X696=0),IF(Q696&gt;0,-Q696^(1/3),(-Q696)^(1/3)),'OddsRatio_working_3-way'!AL696-'OddsRatio_working_3-way'!R696/3))</f>
        <v/>
      </c>
      <c r="AS696" s="11" t="e">
        <f>IF(('OddsRatio_working_3-way'!X696=0),IF(Q696&gt;0,-Q696^(1/3),(-Q696)^(1/3)),'OddsRatio_working_3-way'!AM696-'OddsRatio_working_3-way'!R696/3)</f>
        <v>#VALUE!</v>
      </c>
      <c r="AT696" s="11" t="e">
        <f>IF(('OddsRatio_working_3-way'!X696=0),IF(Q696&gt;0,-Q696^(1/3),(-Q696)^(1/3)),'OddsRatio_working_3-way'!AN696-'OddsRatio_working_3-way'!R696/3)</f>
        <v>#VALUE!</v>
      </c>
      <c r="AU696" s="11" t="e">
        <f>IF(('OddsRatio_working_3-way'!X696=0),0,'OddsRatio_working_3-way'!AO696)</f>
        <v>#VALUE!</v>
      </c>
      <c r="AV696" s="11" t="e">
        <f>IF(('OddsRatio_working_3-way'!X696=0),0,'OddsRatio_working_3-way'!AP696)</f>
        <v>#VALUE!</v>
      </c>
      <c r="AW696" s="11" t="e">
        <f>IF(('OddsRatio_working_3-way'!X696=0),0,'OddsRatio_working_3-way'!AQ696)</f>
        <v>#VALUE!</v>
      </c>
    </row>
    <row r="697" spans="1:49">
      <c r="A697" s="4" t="str">
        <f>IF('True_Odds_Calculator_3-way'!A698="","",'True_Odds_Calculator_3-way'!A698)</f>
        <v/>
      </c>
      <c r="B697" s="4" t="str">
        <f>IF('True_Odds_Calculator_3-way'!B698="","",'True_Odds_Calculator_3-way'!B698)</f>
        <v/>
      </c>
      <c r="C697" s="4" t="str">
        <f>IF('True_Odds_Calculator_3-way'!C698="","",'True_Odds_Calculator_3-way'!C698)</f>
        <v/>
      </c>
      <c r="D697" s="9" t="e">
        <f t="shared" si="143"/>
        <v>#VALUE!</v>
      </c>
      <c r="E697" s="9" t="e">
        <f t="shared" si="144"/>
        <v>#VALUE!</v>
      </c>
      <c r="F697" s="9" t="e">
        <f t="shared" si="145"/>
        <v>#VALUE!</v>
      </c>
      <c r="G697" s="9" t="str">
        <f t="shared" si="146"/>
        <v/>
      </c>
      <c r="H697" s="9" t="str">
        <f t="shared" si="147"/>
        <v/>
      </c>
      <c r="I697" s="9" t="str">
        <f t="shared" si="148"/>
        <v/>
      </c>
      <c r="J697" s="9" t="str">
        <f t="shared" si="149"/>
        <v/>
      </c>
      <c r="K697" s="11" t="e">
        <f t="shared" si="150"/>
        <v>#VALUE!</v>
      </c>
      <c r="L697" s="11" t="e">
        <f t="shared" si="151"/>
        <v>#VALUE!</v>
      </c>
      <c r="M697" s="11" t="e">
        <f t="shared" si="152"/>
        <v>#VALUE!</v>
      </c>
      <c r="N697" s="11" t="e">
        <f>'OddsRatio_working_3-way'!K697+'OddsRatio_working_3-way'!L697+'OddsRatio_working_3-way'!M697-('OddsRatio_working_3-way'!K697*'OddsRatio_working_3-way'!L697)-('OddsRatio_working_3-way'!K697*'OddsRatio_working_3-way'!M697)-('OddsRatio_working_3-way'!L697*'OddsRatio_working_3-way'!M697)+('OddsRatio_working_3-way'!K697*'OddsRatio_working_3-way'!L697*'OddsRatio_working_3-way'!M697)-1</f>
        <v>#VALUE!</v>
      </c>
      <c r="O697" s="11">
        <f>0</f>
        <v>0</v>
      </c>
      <c r="P697" s="11" t="e">
        <f>('OddsRatio_working_3-way'!K697*'OddsRatio_working_3-way'!L697)+('OddsRatio_working_3-way'!K697*'OddsRatio_working_3-way'!M697)+('OddsRatio_working_3-way'!L697*'OddsRatio_working_3-way'!M697)-(3*'OddsRatio_working_3-way'!K697*'OddsRatio_working_3-way'!L697*'OddsRatio_working_3-way'!M697)</f>
        <v>#VALUE!</v>
      </c>
      <c r="Q697" s="11" t="e">
        <f>2*'OddsRatio_working_3-way'!K697*'OddsRatio_working_3-way'!L697*'OddsRatio_working_3-way'!M697</f>
        <v>#VALUE!</v>
      </c>
      <c r="R697" s="11" t="e">
        <f t="shared" si="153"/>
        <v>#VALUE!</v>
      </c>
      <c r="S697" s="11" t="e">
        <f t="shared" si="154"/>
        <v>#VALUE!</v>
      </c>
      <c r="T697" s="11" t="e">
        <f t="shared" si="155"/>
        <v>#VALUE!</v>
      </c>
      <c r="U697" s="11" t="e">
        <f>'OddsRatio_working_3-way'!S697-'OddsRatio_working_3-way'!R697^2/3</f>
        <v>#VALUE!</v>
      </c>
      <c r="V697" s="11" t="e">
        <f>'OddsRatio_working_3-way'!S697*'OddsRatio_working_3-way'!R697/3-2*'OddsRatio_working_3-way'!R697^3/27-'OddsRatio_working_3-way'!T697</f>
        <v>#VALUE!</v>
      </c>
      <c r="W697" s="11" t="e">
        <f>'OddsRatio_working_3-way'!V697^2+4*'OddsRatio_working_3-way'!U697^3/27</f>
        <v>#VALUE!</v>
      </c>
      <c r="X697" s="11" t="e">
        <f>IF('OddsRatio_working_3-way'!W697&gt;0,IF(ABS('OddsRatio_working_3-way'!V697+SQRT('OddsRatio_working_3-way'!W697))/2&gt;0,ABS('OddsRatio_working_3-way'!V697+SQRT('OddsRatio_working_3-way'!W697))/2,ABS('OddsRatio_working_3-way'!V697-SQRT('OddsRatio_working_3-way'!W697))/2),SQRT(-'OddsRatio_working_3-way'!U697^3/27))</f>
        <v>#VALUE!</v>
      </c>
      <c r="Y697" s="11" t="e">
        <f>IF('OddsRatio_working_3-way'!W697&gt;=0,IF('OddsRatio_working_3-way'!V697+SQRT('OddsRatio_working_3-way'!W697)&gt;0,0,PI()),ACOS('OddsRatio_working_3-way'!V697/(2*'OddsRatio_working_3-way'!X697)))</f>
        <v>#VALUE!</v>
      </c>
      <c r="Z697" s="11" t="e">
        <f>'OddsRatio_working_3-way'!X697^(1/3)*COS('OddsRatio_working_3-way'!Y697/3)</f>
        <v>#VALUE!</v>
      </c>
      <c r="AA697" s="11" t="e">
        <f>'OddsRatio_working_3-way'!X697^(1/3)*COS(('OddsRatio_working_3-way'!Y697+2*PI())/3)</f>
        <v>#VALUE!</v>
      </c>
      <c r="AB697" s="11" t="e">
        <f>'OddsRatio_working_3-way'!X697^(1/3)*COS(('OddsRatio_working_3-way'!Y697+4*PI())/3)</f>
        <v>#VALUE!</v>
      </c>
      <c r="AC697" s="11" t="e">
        <f>'OddsRatio_working_3-way'!X697^(1/3)*SIN('OddsRatio_working_3-way'!Y697/3)</f>
        <v>#VALUE!</v>
      </c>
      <c r="AD697" s="11" t="e">
        <f>'OddsRatio_working_3-way'!X697^(1/3)*SIN(('OddsRatio_working_3-way'!Y697+2*PI())/3)</f>
        <v>#VALUE!</v>
      </c>
      <c r="AE697" s="11" t="e">
        <f>'OddsRatio_working_3-way'!X697^(1/3)*SIN(('OddsRatio_working_3-way'!Y697+4*PI())/3)</f>
        <v>#VALUE!</v>
      </c>
      <c r="AF697" s="11" t="e">
        <f>-'OddsRatio_working_3-way'!U697/(3*'OddsRatio_working_3-way'!X697^(1/3))*COS(('OddsRatio_working_3-way'!Y697)/3)</f>
        <v>#VALUE!</v>
      </c>
      <c r="AG697" s="11" t="e">
        <f>-'OddsRatio_working_3-way'!U697/(3*'OddsRatio_working_3-way'!X697^(1/3))*COS(('OddsRatio_working_3-way'!Y697+2*PI())/3)</f>
        <v>#VALUE!</v>
      </c>
      <c r="AH697" s="11" t="e">
        <f>-'OddsRatio_working_3-way'!U697/(3*'OddsRatio_working_3-way'!X697^(1/3))*COS(('OddsRatio_working_3-way'!Y697+4*PI())/3)</f>
        <v>#VALUE!</v>
      </c>
      <c r="AI697" s="11" t="e">
        <f>'OddsRatio_working_3-way'!U697/(3*'OddsRatio_working_3-way'!X697^(1/3))*SIN(('OddsRatio_working_3-way'!Y697)/3)</f>
        <v>#VALUE!</v>
      </c>
      <c r="AJ697" s="11" t="e">
        <f>'OddsRatio_working_3-way'!U697/(3*'OddsRatio_working_3-way'!X697^(1/3))*SIN(('OddsRatio_working_3-way'!Y697+2*PI())/3)</f>
        <v>#VALUE!</v>
      </c>
      <c r="AK697" s="11" t="e">
        <f>'OddsRatio_working_3-way'!U697/(3*'OddsRatio_working_3-way'!X697^(1/3))*SIN(('OddsRatio_working_3-way'!Y697+4*PI())/3)</f>
        <v>#VALUE!</v>
      </c>
      <c r="AL697" s="11" t="e">
        <f>'OddsRatio_working_3-way'!Z697+'OddsRatio_working_3-way'!AF697</f>
        <v>#VALUE!</v>
      </c>
      <c r="AM697" s="11" t="e">
        <f>'OddsRatio_working_3-way'!AA697+'OddsRatio_working_3-way'!AG697</f>
        <v>#VALUE!</v>
      </c>
      <c r="AN697" s="11" t="e">
        <f>'OddsRatio_working_3-way'!AB697+'OddsRatio_working_3-way'!AH697</f>
        <v>#VALUE!</v>
      </c>
      <c r="AO697" s="11" t="e">
        <f>'OddsRatio_working_3-way'!AC697+'OddsRatio_working_3-way'!AI697</f>
        <v>#VALUE!</v>
      </c>
      <c r="AP697" s="11" t="e">
        <f>'OddsRatio_working_3-way'!AD697+'OddsRatio_working_3-way'!AJ697</f>
        <v>#VALUE!</v>
      </c>
      <c r="AQ697" s="11" t="e">
        <f>'OddsRatio_working_3-way'!AE697+'OddsRatio_working_3-way'!AK697</f>
        <v>#VALUE!</v>
      </c>
      <c r="AR697" s="10" t="str">
        <f>IF(A697="","",IF(('OddsRatio_working_3-way'!X697=0),IF(Q697&gt;0,-Q697^(1/3),(-Q697)^(1/3)),'OddsRatio_working_3-way'!AL697-'OddsRatio_working_3-way'!R697/3))</f>
        <v/>
      </c>
      <c r="AS697" s="11" t="e">
        <f>IF(('OddsRatio_working_3-way'!X697=0),IF(Q697&gt;0,-Q697^(1/3),(-Q697)^(1/3)),'OddsRatio_working_3-way'!AM697-'OddsRatio_working_3-way'!R697/3)</f>
        <v>#VALUE!</v>
      </c>
      <c r="AT697" s="11" t="e">
        <f>IF(('OddsRatio_working_3-way'!X697=0),IF(Q697&gt;0,-Q697^(1/3),(-Q697)^(1/3)),'OddsRatio_working_3-way'!AN697-'OddsRatio_working_3-way'!R697/3)</f>
        <v>#VALUE!</v>
      </c>
      <c r="AU697" s="11" t="e">
        <f>IF(('OddsRatio_working_3-way'!X697=0),0,'OddsRatio_working_3-way'!AO697)</f>
        <v>#VALUE!</v>
      </c>
      <c r="AV697" s="11" t="e">
        <f>IF(('OddsRatio_working_3-way'!X697=0),0,'OddsRatio_working_3-way'!AP697)</f>
        <v>#VALUE!</v>
      </c>
      <c r="AW697" s="11" t="e">
        <f>IF(('OddsRatio_working_3-way'!X697=0),0,'OddsRatio_working_3-way'!AQ697)</f>
        <v>#VALUE!</v>
      </c>
    </row>
    <row r="698" spans="1:49">
      <c r="A698" s="4" t="str">
        <f>IF('True_Odds_Calculator_3-way'!A699="","",'True_Odds_Calculator_3-way'!A699)</f>
        <v/>
      </c>
      <c r="B698" s="4" t="str">
        <f>IF('True_Odds_Calculator_3-way'!B699="","",'True_Odds_Calculator_3-way'!B699)</f>
        <v/>
      </c>
      <c r="C698" s="4" t="str">
        <f>IF('True_Odds_Calculator_3-way'!C699="","",'True_Odds_Calculator_3-way'!C699)</f>
        <v/>
      </c>
      <c r="D698" s="9" t="e">
        <f t="shared" si="143"/>
        <v>#VALUE!</v>
      </c>
      <c r="E698" s="9" t="e">
        <f t="shared" si="144"/>
        <v>#VALUE!</v>
      </c>
      <c r="F698" s="9" t="e">
        <f t="shared" si="145"/>
        <v>#VALUE!</v>
      </c>
      <c r="G698" s="9" t="str">
        <f t="shared" si="146"/>
        <v/>
      </c>
      <c r="H698" s="9" t="str">
        <f t="shared" si="147"/>
        <v/>
      </c>
      <c r="I698" s="9" t="str">
        <f t="shared" si="148"/>
        <v/>
      </c>
      <c r="J698" s="9" t="str">
        <f t="shared" si="149"/>
        <v/>
      </c>
      <c r="K698" s="11" t="e">
        <f t="shared" si="150"/>
        <v>#VALUE!</v>
      </c>
      <c r="L698" s="11" t="e">
        <f t="shared" si="151"/>
        <v>#VALUE!</v>
      </c>
      <c r="M698" s="11" t="e">
        <f t="shared" si="152"/>
        <v>#VALUE!</v>
      </c>
      <c r="N698" s="11" t="e">
        <f>'OddsRatio_working_3-way'!K698+'OddsRatio_working_3-way'!L698+'OddsRatio_working_3-way'!M698-('OddsRatio_working_3-way'!K698*'OddsRatio_working_3-way'!L698)-('OddsRatio_working_3-way'!K698*'OddsRatio_working_3-way'!M698)-('OddsRatio_working_3-way'!L698*'OddsRatio_working_3-way'!M698)+('OddsRatio_working_3-way'!K698*'OddsRatio_working_3-way'!L698*'OddsRatio_working_3-way'!M698)-1</f>
        <v>#VALUE!</v>
      </c>
      <c r="O698" s="11">
        <f>0</f>
        <v>0</v>
      </c>
      <c r="P698" s="11" t="e">
        <f>('OddsRatio_working_3-way'!K698*'OddsRatio_working_3-way'!L698)+('OddsRatio_working_3-way'!K698*'OddsRatio_working_3-way'!M698)+('OddsRatio_working_3-way'!L698*'OddsRatio_working_3-way'!M698)-(3*'OddsRatio_working_3-way'!K698*'OddsRatio_working_3-way'!L698*'OddsRatio_working_3-way'!M698)</f>
        <v>#VALUE!</v>
      </c>
      <c r="Q698" s="11" t="e">
        <f>2*'OddsRatio_working_3-way'!K698*'OddsRatio_working_3-way'!L698*'OddsRatio_working_3-way'!M698</f>
        <v>#VALUE!</v>
      </c>
      <c r="R698" s="11" t="e">
        <f t="shared" si="153"/>
        <v>#VALUE!</v>
      </c>
      <c r="S698" s="11" t="e">
        <f t="shared" si="154"/>
        <v>#VALUE!</v>
      </c>
      <c r="T698" s="11" t="e">
        <f t="shared" si="155"/>
        <v>#VALUE!</v>
      </c>
      <c r="U698" s="11" t="e">
        <f>'OddsRatio_working_3-way'!S698-'OddsRatio_working_3-way'!R698^2/3</f>
        <v>#VALUE!</v>
      </c>
      <c r="V698" s="11" t="e">
        <f>'OddsRatio_working_3-way'!S698*'OddsRatio_working_3-way'!R698/3-2*'OddsRatio_working_3-way'!R698^3/27-'OddsRatio_working_3-way'!T698</f>
        <v>#VALUE!</v>
      </c>
      <c r="W698" s="11" t="e">
        <f>'OddsRatio_working_3-way'!V698^2+4*'OddsRatio_working_3-way'!U698^3/27</f>
        <v>#VALUE!</v>
      </c>
      <c r="X698" s="11" t="e">
        <f>IF('OddsRatio_working_3-way'!W698&gt;0,IF(ABS('OddsRatio_working_3-way'!V698+SQRT('OddsRatio_working_3-way'!W698))/2&gt;0,ABS('OddsRatio_working_3-way'!V698+SQRT('OddsRatio_working_3-way'!W698))/2,ABS('OddsRatio_working_3-way'!V698-SQRT('OddsRatio_working_3-way'!W698))/2),SQRT(-'OddsRatio_working_3-way'!U698^3/27))</f>
        <v>#VALUE!</v>
      </c>
      <c r="Y698" s="11" t="e">
        <f>IF('OddsRatio_working_3-way'!W698&gt;=0,IF('OddsRatio_working_3-way'!V698+SQRT('OddsRatio_working_3-way'!W698)&gt;0,0,PI()),ACOS('OddsRatio_working_3-way'!V698/(2*'OddsRatio_working_3-way'!X698)))</f>
        <v>#VALUE!</v>
      </c>
      <c r="Z698" s="11" t="e">
        <f>'OddsRatio_working_3-way'!X698^(1/3)*COS('OddsRatio_working_3-way'!Y698/3)</f>
        <v>#VALUE!</v>
      </c>
      <c r="AA698" s="11" t="e">
        <f>'OddsRatio_working_3-way'!X698^(1/3)*COS(('OddsRatio_working_3-way'!Y698+2*PI())/3)</f>
        <v>#VALUE!</v>
      </c>
      <c r="AB698" s="11" t="e">
        <f>'OddsRatio_working_3-way'!X698^(1/3)*COS(('OddsRatio_working_3-way'!Y698+4*PI())/3)</f>
        <v>#VALUE!</v>
      </c>
      <c r="AC698" s="11" t="e">
        <f>'OddsRatio_working_3-way'!X698^(1/3)*SIN('OddsRatio_working_3-way'!Y698/3)</f>
        <v>#VALUE!</v>
      </c>
      <c r="AD698" s="11" t="e">
        <f>'OddsRatio_working_3-way'!X698^(1/3)*SIN(('OddsRatio_working_3-way'!Y698+2*PI())/3)</f>
        <v>#VALUE!</v>
      </c>
      <c r="AE698" s="11" t="e">
        <f>'OddsRatio_working_3-way'!X698^(1/3)*SIN(('OddsRatio_working_3-way'!Y698+4*PI())/3)</f>
        <v>#VALUE!</v>
      </c>
      <c r="AF698" s="11" t="e">
        <f>-'OddsRatio_working_3-way'!U698/(3*'OddsRatio_working_3-way'!X698^(1/3))*COS(('OddsRatio_working_3-way'!Y698)/3)</f>
        <v>#VALUE!</v>
      </c>
      <c r="AG698" s="11" t="e">
        <f>-'OddsRatio_working_3-way'!U698/(3*'OddsRatio_working_3-way'!X698^(1/3))*COS(('OddsRatio_working_3-way'!Y698+2*PI())/3)</f>
        <v>#VALUE!</v>
      </c>
      <c r="AH698" s="11" t="e">
        <f>-'OddsRatio_working_3-way'!U698/(3*'OddsRatio_working_3-way'!X698^(1/3))*COS(('OddsRatio_working_3-way'!Y698+4*PI())/3)</f>
        <v>#VALUE!</v>
      </c>
      <c r="AI698" s="11" t="e">
        <f>'OddsRatio_working_3-way'!U698/(3*'OddsRatio_working_3-way'!X698^(1/3))*SIN(('OddsRatio_working_3-way'!Y698)/3)</f>
        <v>#VALUE!</v>
      </c>
      <c r="AJ698" s="11" t="e">
        <f>'OddsRatio_working_3-way'!U698/(3*'OddsRatio_working_3-way'!X698^(1/3))*SIN(('OddsRatio_working_3-way'!Y698+2*PI())/3)</f>
        <v>#VALUE!</v>
      </c>
      <c r="AK698" s="11" t="e">
        <f>'OddsRatio_working_3-way'!U698/(3*'OddsRatio_working_3-way'!X698^(1/3))*SIN(('OddsRatio_working_3-way'!Y698+4*PI())/3)</f>
        <v>#VALUE!</v>
      </c>
      <c r="AL698" s="11" t="e">
        <f>'OddsRatio_working_3-way'!Z698+'OddsRatio_working_3-way'!AF698</f>
        <v>#VALUE!</v>
      </c>
      <c r="AM698" s="11" t="e">
        <f>'OddsRatio_working_3-way'!AA698+'OddsRatio_working_3-way'!AG698</f>
        <v>#VALUE!</v>
      </c>
      <c r="AN698" s="11" t="e">
        <f>'OddsRatio_working_3-way'!AB698+'OddsRatio_working_3-way'!AH698</f>
        <v>#VALUE!</v>
      </c>
      <c r="AO698" s="11" t="e">
        <f>'OddsRatio_working_3-way'!AC698+'OddsRatio_working_3-way'!AI698</f>
        <v>#VALUE!</v>
      </c>
      <c r="AP698" s="11" t="e">
        <f>'OddsRatio_working_3-way'!AD698+'OddsRatio_working_3-way'!AJ698</f>
        <v>#VALUE!</v>
      </c>
      <c r="AQ698" s="11" t="e">
        <f>'OddsRatio_working_3-way'!AE698+'OddsRatio_working_3-way'!AK698</f>
        <v>#VALUE!</v>
      </c>
      <c r="AR698" s="10" t="str">
        <f>IF(A698="","",IF(('OddsRatio_working_3-way'!X698=0),IF(Q698&gt;0,-Q698^(1/3),(-Q698)^(1/3)),'OddsRatio_working_3-way'!AL698-'OddsRatio_working_3-way'!R698/3))</f>
        <v/>
      </c>
      <c r="AS698" s="11" t="e">
        <f>IF(('OddsRatio_working_3-way'!X698=0),IF(Q698&gt;0,-Q698^(1/3),(-Q698)^(1/3)),'OddsRatio_working_3-way'!AM698-'OddsRatio_working_3-way'!R698/3)</f>
        <v>#VALUE!</v>
      </c>
      <c r="AT698" s="11" t="e">
        <f>IF(('OddsRatio_working_3-way'!X698=0),IF(Q698&gt;0,-Q698^(1/3),(-Q698)^(1/3)),'OddsRatio_working_3-way'!AN698-'OddsRatio_working_3-way'!R698/3)</f>
        <v>#VALUE!</v>
      </c>
      <c r="AU698" s="11" t="e">
        <f>IF(('OddsRatio_working_3-way'!X698=0),0,'OddsRatio_working_3-way'!AO698)</f>
        <v>#VALUE!</v>
      </c>
      <c r="AV698" s="11" t="e">
        <f>IF(('OddsRatio_working_3-way'!X698=0),0,'OddsRatio_working_3-way'!AP698)</f>
        <v>#VALUE!</v>
      </c>
      <c r="AW698" s="11" t="e">
        <f>IF(('OddsRatio_working_3-way'!X698=0),0,'OddsRatio_working_3-way'!AQ698)</f>
        <v>#VALUE!</v>
      </c>
    </row>
    <row r="699" spans="1:49">
      <c r="A699" s="4" t="str">
        <f>IF('True_Odds_Calculator_3-way'!A700="","",'True_Odds_Calculator_3-way'!A700)</f>
        <v/>
      </c>
      <c r="B699" s="4" t="str">
        <f>IF('True_Odds_Calculator_3-way'!B700="","",'True_Odds_Calculator_3-way'!B700)</f>
        <v/>
      </c>
      <c r="C699" s="4" t="str">
        <f>IF('True_Odds_Calculator_3-way'!C700="","",'True_Odds_Calculator_3-way'!C700)</f>
        <v/>
      </c>
      <c r="D699" s="9" t="e">
        <f t="shared" si="143"/>
        <v>#VALUE!</v>
      </c>
      <c r="E699" s="9" t="e">
        <f t="shared" si="144"/>
        <v>#VALUE!</v>
      </c>
      <c r="F699" s="9" t="e">
        <f t="shared" si="145"/>
        <v>#VALUE!</v>
      </c>
      <c r="G699" s="9" t="str">
        <f t="shared" si="146"/>
        <v/>
      </c>
      <c r="H699" s="9" t="str">
        <f t="shared" si="147"/>
        <v/>
      </c>
      <c r="I699" s="9" t="str">
        <f t="shared" si="148"/>
        <v/>
      </c>
      <c r="J699" s="9" t="str">
        <f t="shared" si="149"/>
        <v/>
      </c>
      <c r="K699" s="11" t="e">
        <f t="shared" si="150"/>
        <v>#VALUE!</v>
      </c>
      <c r="L699" s="11" t="e">
        <f t="shared" si="151"/>
        <v>#VALUE!</v>
      </c>
      <c r="M699" s="11" t="e">
        <f t="shared" si="152"/>
        <v>#VALUE!</v>
      </c>
      <c r="N699" s="11" t="e">
        <f>'OddsRatio_working_3-way'!K699+'OddsRatio_working_3-way'!L699+'OddsRatio_working_3-way'!M699-('OddsRatio_working_3-way'!K699*'OddsRatio_working_3-way'!L699)-('OddsRatio_working_3-way'!K699*'OddsRatio_working_3-way'!M699)-('OddsRatio_working_3-way'!L699*'OddsRatio_working_3-way'!M699)+('OddsRatio_working_3-way'!K699*'OddsRatio_working_3-way'!L699*'OddsRatio_working_3-way'!M699)-1</f>
        <v>#VALUE!</v>
      </c>
      <c r="O699" s="11">
        <f>0</f>
        <v>0</v>
      </c>
      <c r="P699" s="11" t="e">
        <f>('OddsRatio_working_3-way'!K699*'OddsRatio_working_3-way'!L699)+('OddsRatio_working_3-way'!K699*'OddsRatio_working_3-way'!M699)+('OddsRatio_working_3-way'!L699*'OddsRatio_working_3-way'!M699)-(3*'OddsRatio_working_3-way'!K699*'OddsRatio_working_3-way'!L699*'OddsRatio_working_3-way'!M699)</f>
        <v>#VALUE!</v>
      </c>
      <c r="Q699" s="11" t="e">
        <f>2*'OddsRatio_working_3-way'!K699*'OddsRatio_working_3-way'!L699*'OddsRatio_working_3-way'!M699</f>
        <v>#VALUE!</v>
      </c>
      <c r="R699" s="11" t="e">
        <f t="shared" si="153"/>
        <v>#VALUE!</v>
      </c>
      <c r="S699" s="11" t="e">
        <f t="shared" si="154"/>
        <v>#VALUE!</v>
      </c>
      <c r="T699" s="11" t="e">
        <f t="shared" si="155"/>
        <v>#VALUE!</v>
      </c>
      <c r="U699" s="11" t="e">
        <f>'OddsRatio_working_3-way'!S699-'OddsRatio_working_3-way'!R699^2/3</f>
        <v>#VALUE!</v>
      </c>
      <c r="V699" s="11" t="e">
        <f>'OddsRatio_working_3-way'!S699*'OddsRatio_working_3-way'!R699/3-2*'OddsRatio_working_3-way'!R699^3/27-'OddsRatio_working_3-way'!T699</f>
        <v>#VALUE!</v>
      </c>
      <c r="W699" s="11" t="e">
        <f>'OddsRatio_working_3-way'!V699^2+4*'OddsRatio_working_3-way'!U699^3/27</f>
        <v>#VALUE!</v>
      </c>
      <c r="X699" s="11" t="e">
        <f>IF('OddsRatio_working_3-way'!W699&gt;0,IF(ABS('OddsRatio_working_3-way'!V699+SQRT('OddsRatio_working_3-way'!W699))/2&gt;0,ABS('OddsRatio_working_3-way'!V699+SQRT('OddsRatio_working_3-way'!W699))/2,ABS('OddsRatio_working_3-way'!V699-SQRT('OddsRatio_working_3-way'!W699))/2),SQRT(-'OddsRatio_working_3-way'!U699^3/27))</f>
        <v>#VALUE!</v>
      </c>
      <c r="Y699" s="11" t="e">
        <f>IF('OddsRatio_working_3-way'!W699&gt;=0,IF('OddsRatio_working_3-way'!V699+SQRT('OddsRatio_working_3-way'!W699)&gt;0,0,PI()),ACOS('OddsRatio_working_3-way'!V699/(2*'OddsRatio_working_3-way'!X699)))</f>
        <v>#VALUE!</v>
      </c>
      <c r="Z699" s="11" t="e">
        <f>'OddsRatio_working_3-way'!X699^(1/3)*COS('OddsRatio_working_3-way'!Y699/3)</f>
        <v>#VALUE!</v>
      </c>
      <c r="AA699" s="11" t="e">
        <f>'OddsRatio_working_3-way'!X699^(1/3)*COS(('OddsRatio_working_3-way'!Y699+2*PI())/3)</f>
        <v>#VALUE!</v>
      </c>
      <c r="AB699" s="11" t="e">
        <f>'OddsRatio_working_3-way'!X699^(1/3)*COS(('OddsRatio_working_3-way'!Y699+4*PI())/3)</f>
        <v>#VALUE!</v>
      </c>
      <c r="AC699" s="11" t="e">
        <f>'OddsRatio_working_3-way'!X699^(1/3)*SIN('OddsRatio_working_3-way'!Y699/3)</f>
        <v>#VALUE!</v>
      </c>
      <c r="AD699" s="11" t="e">
        <f>'OddsRatio_working_3-way'!X699^(1/3)*SIN(('OddsRatio_working_3-way'!Y699+2*PI())/3)</f>
        <v>#VALUE!</v>
      </c>
      <c r="AE699" s="11" t="e">
        <f>'OddsRatio_working_3-way'!X699^(1/3)*SIN(('OddsRatio_working_3-way'!Y699+4*PI())/3)</f>
        <v>#VALUE!</v>
      </c>
      <c r="AF699" s="11" t="e">
        <f>-'OddsRatio_working_3-way'!U699/(3*'OddsRatio_working_3-way'!X699^(1/3))*COS(('OddsRatio_working_3-way'!Y699)/3)</f>
        <v>#VALUE!</v>
      </c>
      <c r="AG699" s="11" t="e">
        <f>-'OddsRatio_working_3-way'!U699/(3*'OddsRatio_working_3-way'!X699^(1/3))*COS(('OddsRatio_working_3-way'!Y699+2*PI())/3)</f>
        <v>#VALUE!</v>
      </c>
      <c r="AH699" s="11" t="e">
        <f>-'OddsRatio_working_3-way'!U699/(3*'OddsRatio_working_3-way'!X699^(1/3))*COS(('OddsRatio_working_3-way'!Y699+4*PI())/3)</f>
        <v>#VALUE!</v>
      </c>
      <c r="AI699" s="11" t="e">
        <f>'OddsRatio_working_3-way'!U699/(3*'OddsRatio_working_3-way'!X699^(1/3))*SIN(('OddsRatio_working_3-way'!Y699)/3)</f>
        <v>#VALUE!</v>
      </c>
      <c r="AJ699" s="11" t="e">
        <f>'OddsRatio_working_3-way'!U699/(3*'OddsRatio_working_3-way'!X699^(1/3))*SIN(('OddsRatio_working_3-way'!Y699+2*PI())/3)</f>
        <v>#VALUE!</v>
      </c>
      <c r="AK699" s="11" t="e">
        <f>'OddsRatio_working_3-way'!U699/(3*'OddsRatio_working_3-way'!X699^(1/3))*SIN(('OddsRatio_working_3-way'!Y699+4*PI())/3)</f>
        <v>#VALUE!</v>
      </c>
      <c r="AL699" s="11" t="e">
        <f>'OddsRatio_working_3-way'!Z699+'OddsRatio_working_3-way'!AF699</f>
        <v>#VALUE!</v>
      </c>
      <c r="AM699" s="11" t="e">
        <f>'OddsRatio_working_3-way'!AA699+'OddsRatio_working_3-way'!AG699</f>
        <v>#VALUE!</v>
      </c>
      <c r="AN699" s="11" t="e">
        <f>'OddsRatio_working_3-way'!AB699+'OddsRatio_working_3-way'!AH699</f>
        <v>#VALUE!</v>
      </c>
      <c r="AO699" s="11" t="e">
        <f>'OddsRatio_working_3-way'!AC699+'OddsRatio_working_3-way'!AI699</f>
        <v>#VALUE!</v>
      </c>
      <c r="AP699" s="11" t="e">
        <f>'OddsRatio_working_3-way'!AD699+'OddsRatio_working_3-way'!AJ699</f>
        <v>#VALUE!</v>
      </c>
      <c r="AQ699" s="11" t="e">
        <f>'OddsRatio_working_3-way'!AE699+'OddsRatio_working_3-way'!AK699</f>
        <v>#VALUE!</v>
      </c>
      <c r="AR699" s="10" t="str">
        <f>IF(A699="","",IF(('OddsRatio_working_3-way'!X699=0),IF(Q699&gt;0,-Q699^(1/3),(-Q699)^(1/3)),'OddsRatio_working_3-way'!AL699-'OddsRatio_working_3-way'!R699/3))</f>
        <v/>
      </c>
      <c r="AS699" s="11" t="e">
        <f>IF(('OddsRatio_working_3-way'!X699=0),IF(Q699&gt;0,-Q699^(1/3),(-Q699)^(1/3)),'OddsRatio_working_3-way'!AM699-'OddsRatio_working_3-way'!R699/3)</f>
        <v>#VALUE!</v>
      </c>
      <c r="AT699" s="11" t="e">
        <f>IF(('OddsRatio_working_3-way'!X699=0),IF(Q699&gt;0,-Q699^(1/3),(-Q699)^(1/3)),'OddsRatio_working_3-way'!AN699-'OddsRatio_working_3-way'!R699/3)</f>
        <v>#VALUE!</v>
      </c>
      <c r="AU699" s="11" t="e">
        <f>IF(('OddsRatio_working_3-way'!X699=0),0,'OddsRatio_working_3-way'!AO699)</f>
        <v>#VALUE!</v>
      </c>
      <c r="AV699" s="11" t="e">
        <f>IF(('OddsRatio_working_3-way'!X699=0),0,'OddsRatio_working_3-way'!AP699)</f>
        <v>#VALUE!</v>
      </c>
      <c r="AW699" s="11" t="e">
        <f>IF(('OddsRatio_working_3-way'!X699=0),0,'OddsRatio_working_3-way'!AQ699)</f>
        <v>#VALUE!</v>
      </c>
    </row>
    <row r="700" spans="1:49">
      <c r="A700" s="4" t="str">
        <f>IF('True_Odds_Calculator_3-way'!A701="","",'True_Odds_Calculator_3-way'!A701)</f>
        <v/>
      </c>
      <c r="B700" s="4" t="str">
        <f>IF('True_Odds_Calculator_3-way'!B701="","",'True_Odds_Calculator_3-way'!B701)</f>
        <v/>
      </c>
      <c r="C700" s="4" t="str">
        <f>IF('True_Odds_Calculator_3-way'!C701="","",'True_Odds_Calculator_3-way'!C701)</f>
        <v/>
      </c>
      <c r="D700" s="9" t="e">
        <f t="shared" si="143"/>
        <v>#VALUE!</v>
      </c>
      <c r="E700" s="9" t="e">
        <f t="shared" si="144"/>
        <v>#VALUE!</v>
      </c>
      <c r="F700" s="9" t="e">
        <f t="shared" si="145"/>
        <v>#VALUE!</v>
      </c>
      <c r="G700" s="9" t="str">
        <f t="shared" si="146"/>
        <v/>
      </c>
      <c r="H700" s="9" t="str">
        <f t="shared" si="147"/>
        <v/>
      </c>
      <c r="I700" s="9" t="str">
        <f t="shared" si="148"/>
        <v/>
      </c>
      <c r="J700" s="9" t="str">
        <f t="shared" si="149"/>
        <v/>
      </c>
      <c r="K700" s="11" t="e">
        <f t="shared" si="150"/>
        <v>#VALUE!</v>
      </c>
      <c r="L700" s="11" t="e">
        <f t="shared" si="151"/>
        <v>#VALUE!</v>
      </c>
      <c r="M700" s="11" t="e">
        <f t="shared" si="152"/>
        <v>#VALUE!</v>
      </c>
      <c r="N700" s="11" t="e">
        <f>'OddsRatio_working_3-way'!K700+'OddsRatio_working_3-way'!L700+'OddsRatio_working_3-way'!M700-('OddsRatio_working_3-way'!K700*'OddsRatio_working_3-way'!L700)-('OddsRatio_working_3-way'!K700*'OddsRatio_working_3-way'!M700)-('OddsRatio_working_3-way'!L700*'OddsRatio_working_3-way'!M700)+('OddsRatio_working_3-way'!K700*'OddsRatio_working_3-way'!L700*'OddsRatio_working_3-way'!M700)-1</f>
        <v>#VALUE!</v>
      </c>
      <c r="O700" s="11">
        <f>0</f>
        <v>0</v>
      </c>
      <c r="P700" s="11" t="e">
        <f>('OddsRatio_working_3-way'!K700*'OddsRatio_working_3-way'!L700)+('OddsRatio_working_3-way'!K700*'OddsRatio_working_3-way'!M700)+('OddsRatio_working_3-way'!L700*'OddsRatio_working_3-way'!M700)-(3*'OddsRatio_working_3-way'!K700*'OddsRatio_working_3-way'!L700*'OddsRatio_working_3-way'!M700)</f>
        <v>#VALUE!</v>
      </c>
      <c r="Q700" s="11" t="e">
        <f>2*'OddsRatio_working_3-way'!K700*'OddsRatio_working_3-way'!L700*'OddsRatio_working_3-way'!M700</f>
        <v>#VALUE!</v>
      </c>
      <c r="R700" s="11" t="e">
        <f t="shared" si="153"/>
        <v>#VALUE!</v>
      </c>
      <c r="S700" s="11" t="e">
        <f t="shared" si="154"/>
        <v>#VALUE!</v>
      </c>
      <c r="T700" s="11" t="e">
        <f t="shared" si="155"/>
        <v>#VALUE!</v>
      </c>
      <c r="U700" s="11" t="e">
        <f>'OddsRatio_working_3-way'!S700-'OddsRatio_working_3-way'!R700^2/3</f>
        <v>#VALUE!</v>
      </c>
      <c r="V700" s="11" t="e">
        <f>'OddsRatio_working_3-way'!S700*'OddsRatio_working_3-way'!R700/3-2*'OddsRatio_working_3-way'!R700^3/27-'OddsRatio_working_3-way'!T700</f>
        <v>#VALUE!</v>
      </c>
      <c r="W700" s="11" t="e">
        <f>'OddsRatio_working_3-way'!V700^2+4*'OddsRatio_working_3-way'!U700^3/27</f>
        <v>#VALUE!</v>
      </c>
      <c r="X700" s="11" t="e">
        <f>IF('OddsRatio_working_3-way'!W700&gt;0,IF(ABS('OddsRatio_working_3-way'!V700+SQRT('OddsRatio_working_3-way'!W700))/2&gt;0,ABS('OddsRatio_working_3-way'!V700+SQRT('OddsRatio_working_3-way'!W700))/2,ABS('OddsRatio_working_3-way'!V700-SQRT('OddsRatio_working_3-way'!W700))/2),SQRT(-'OddsRatio_working_3-way'!U700^3/27))</f>
        <v>#VALUE!</v>
      </c>
      <c r="Y700" s="11" t="e">
        <f>IF('OddsRatio_working_3-way'!W700&gt;=0,IF('OddsRatio_working_3-way'!V700+SQRT('OddsRatio_working_3-way'!W700)&gt;0,0,PI()),ACOS('OddsRatio_working_3-way'!V700/(2*'OddsRatio_working_3-way'!X700)))</f>
        <v>#VALUE!</v>
      </c>
      <c r="Z700" s="11" t="e">
        <f>'OddsRatio_working_3-way'!X700^(1/3)*COS('OddsRatio_working_3-way'!Y700/3)</f>
        <v>#VALUE!</v>
      </c>
      <c r="AA700" s="11" t="e">
        <f>'OddsRatio_working_3-way'!X700^(1/3)*COS(('OddsRatio_working_3-way'!Y700+2*PI())/3)</f>
        <v>#VALUE!</v>
      </c>
      <c r="AB700" s="11" t="e">
        <f>'OddsRatio_working_3-way'!X700^(1/3)*COS(('OddsRatio_working_3-way'!Y700+4*PI())/3)</f>
        <v>#VALUE!</v>
      </c>
      <c r="AC700" s="11" t="e">
        <f>'OddsRatio_working_3-way'!X700^(1/3)*SIN('OddsRatio_working_3-way'!Y700/3)</f>
        <v>#VALUE!</v>
      </c>
      <c r="AD700" s="11" t="e">
        <f>'OddsRatio_working_3-way'!X700^(1/3)*SIN(('OddsRatio_working_3-way'!Y700+2*PI())/3)</f>
        <v>#VALUE!</v>
      </c>
      <c r="AE700" s="11" t="e">
        <f>'OddsRatio_working_3-way'!X700^(1/3)*SIN(('OddsRatio_working_3-way'!Y700+4*PI())/3)</f>
        <v>#VALUE!</v>
      </c>
      <c r="AF700" s="11" t="e">
        <f>-'OddsRatio_working_3-way'!U700/(3*'OddsRatio_working_3-way'!X700^(1/3))*COS(('OddsRatio_working_3-way'!Y700)/3)</f>
        <v>#VALUE!</v>
      </c>
      <c r="AG700" s="11" t="e">
        <f>-'OddsRatio_working_3-way'!U700/(3*'OddsRatio_working_3-way'!X700^(1/3))*COS(('OddsRatio_working_3-way'!Y700+2*PI())/3)</f>
        <v>#VALUE!</v>
      </c>
      <c r="AH700" s="11" t="e">
        <f>-'OddsRatio_working_3-way'!U700/(3*'OddsRatio_working_3-way'!X700^(1/3))*COS(('OddsRatio_working_3-way'!Y700+4*PI())/3)</f>
        <v>#VALUE!</v>
      </c>
      <c r="AI700" s="11" t="e">
        <f>'OddsRatio_working_3-way'!U700/(3*'OddsRatio_working_3-way'!X700^(1/3))*SIN(('OddsRatio_working_3-way'!Y700)/3)</f>
        <v>#VALUE!</v>
      </c>
      <c r="AJ700" s="11" t="e">
        <f>'OddsRatio_working_3-way'!U700/(3*'OddsRatio_working_3-way'!X700^(1/3))*SIN(('OddsRatio_working_3-way'!Y700+2*PI())/3)</f>
        <v>#VALUE!</v>
      </c>
      <c r="AK700" s="11" t="e">
        <f>'OddsRatio_working_3-way'!U700/(3*'OddsRatio_working_3-way'!X700^(1/3))*SIN(('OddsRatio_working_3-way'!Y700+4*PI())/3)</f>
        <v>#VALUE!</v>
      </c>
      <c r="AL700" s="11" t="e">
        <f>'OddsRatio_working_3-way'!Z700+'OddsRatio_working_3-way'!AF700</f>
        <v>#VALUE!</v>
      </c>
      <c r="AM700" s="11" t="e">
        <f>'OddsRatio_working_3-way'!AA700+'OddsRatio_working_3-way'!AG700</f>
        <v>#VALUE!</v>
      </c>
      <c r="AN700" s="11" t="e">
        <f>'OddsRatio_working_3-way'!AB700+'OddsRatio_working_3-way'!AH700</f>
        <v>#VALUE!</v>
      </c>
      <c r="AO700" s="11" t="e">
        <f>'OddsRatio_working_3-way'!AC700+'OddsRatio_working_3-way'!AI700</f>
        <v>#VALUE!</v>
      </c>
      <c r="AP700" s="11" t="e">
        <f>'OddsRatio_working_3-way'!AD700+'OddsRatio_working_3-way'!AJ700</f>
        <v>#VALUE!</v>
      </c>
      <c r="AQ700" s="11" t="e">
        <f>'OddsRatio_working_3-way'!AE700+'OddsRatio_working_3-way'!AK700</f>
        <v>#VALUE!</v>
      </c>
      <c r="AR700" s="10" t="str">
        <f>IF(A700="","",IF(('OddsRatio_working_3-way'!X700=0),IF(Q700&gt;0,-Q700^(1/3),(-Q700)^(1/3)),'OddsRatio_working_3-way'!AL700-'OddsRatio_working_3-way'!R700/3))</f>
        <v/>
      </c>
      <c r="AS700" s="11" t="e">
        <f>IF(('OddsRatio_working_3-way'!X700=0),IF(Q700&gt;0,-Q700^(1/3),(-Q700)^(1/3)),'OddsRatio_working_3-way'!AM700-'OddsRatio_working_3-way'!R700/3)</f>
        <v>#VALUE!</v>
      </c>
      <c r="AT700" s="11" t="e">
        <f>IF(('OddsRatio_working_3-way'!X700=0),IF(Q700&gt;0,-Q700^(1/3),(-Q700)^(1/3)),'OddsRatio_working_3-way'!AN700-'OddsRatio_working_3-way'!R700/3)</f>
        <v>#VALUE!</v>
      </c>
      <c r="AU700" s="11" t="e">
        <f>IF(('OddsRatio_working_3-way'!X700=0),0,'OddsRatio_working_3-way'!AO700)</f>
        <v>#VALUE!</v>
      </c>
      <c r="AV700" s="11" t="e">
        <f>IF(('OddsRatio_working_3-way'!X700=0),0,'OddsRatio_working_3-way'!AP700)</f>
        <v>#VALUE!</v>
      </c>
      <c r="AW700" s="11" t="e">
        <f>IF(('OddsRatio_working_3-way'!X700=0),0,'OddsRatio_working_3-way'!AQ700)</f>
        <v>#VALUE!</v>
      </c>
    </row>
    <row r="701" spans="1:49">
      <c r="A701" s="4" t="str">
        <f>IF('True_Odds_Calculator_3-way'!A702="","",'True_Odds_Calculator_3-way'!A702)</f>
        <v/>
      </c>
      <c r="B701" s="4" t="str">
        <f>IF('True_Odds_Calculator_3-way'!B702="","",'True_Odds_Calculator_3-way'!B702)</f>
        <v/>
      </c>
      <c r="C701" s="4" t="str">
        <f>IF('True_Odds_Calculator_3-way'!C702="","",'True_Odds_Calculator_3-way'!C702)</f>
        <v/>
      </c>
      <c r="D701" s="9" t="e">
        <f t="shared" si="143"/>
        <v>#VALUE!</v>
      </c>
      <c r="E701" s="9" t="e">
        <f t="shared" si="144"/>
        <v>#VALUE!</v>
      </c>
      <c r="F701" s="9" t="e">
        <f t="shared" si="145"/>
        <v>#VALUE!</v>
      </c>
      <c r="G701" s="9" t="str">
        <f t="shared" si="146"/>
        <v/>
      </c>
      <c r="H701" s="9" t="str">
        <f t="shared" si="147"/>
        <v/>
      </c>
      <c r="I701" s="9" t="str">
        <f t="shared" si="148"/>
        <v/>
      </c>
      <c r="J701" s="9" t="str">
        <f t="shared" si="149"/>
        <v/>
      </c>
      <c r="K701" s="11" t="e">
        <f t="shared" si="150"/>
        <v>#VALUE!</v>
      </c>
      <c r="L701" s="11" t="e">
        <f t="shared" si="151"/>
        <v>#VALUE!</v>
      </c>
      <c r="M701" s="11" t="e">
        <f t="shared" si="152"/>
        <v>#VALUE!</v>
      </c>
      <c r="N701" s="11" t="e">
        <f>'OddsRatio_working_3-way'!K701+'OddsRatio_working_3-way'!L701+'OddsRatio_working_3-way'!M701-('OddsRatio_working_3-way'!K701*'OddsRatio_working_3-way'!L701)-('OddsRatio_working_3-way'!K701*'OddsRatio_working_3-way'!M701)-('OddsRatio_working_3-way'!L701*'OddsRatio_working_3-way'!M701)+('OddsRatio_working_3-way'!K701*'OddsRatio_working_3-way'!L701*'OddsRatio_working_3-way'!M701)-1</f>
        <v>#VALUE!</v>
      </c>
      <c r="O701" s="11">
        <f>0</f>
        <v>0</v>
      </c>
      <c r="P701" s="11" t="e">
        <f>('OddsRatio_working_3-way'!K701*'OddsRatio_working_3-way'!L701)+('OddsRatio_working_3-way'!K701*'OddsRatio_working_3-way'!M701)+('OddsRatio_working_3-way'!L701*'OddsRatio_working_3-way'!M701)-(3*'OddsRatio_working_3-way'!K701*'OddsRatio_working_3-way'!L701*'OddsRatio_working_3-way'!M701)</f>
        <v>#VALUE!</v>
      </c>
      <c r="Q701" s="11" t="e">
        <f>2*'OddsRatio_working_3-way'!K701*'OddsRatio_working_3-way'!L701*'OddsRatio_working_3-way'!M701</f>
        <v>#VALUE!</v>
      </c>
      <c r="R701" s="11" t="e">
        <f t="shared" si="153"/>
        <v>#VALUE!</v>
      </c>
      <c r="S701" s="11" t="e">
        <f t="shared" si="154"/>
        <v>#VALUE!</v>
      </c>
      <c r="T701" s="11" t="e">
        <f t="shared" si="155"/>
        <v>#VALUE!</v>
      </c>
      <c r="U701" s="11" t="e">
        <f>'OddsRatio_working_3-way'!S701-'OddsRatio_working_3-way'!R701^2/3</f>
        <v>#VALUE!</v>
      </c>
      <c r="V701" s="11" t="e">
        <f>'OddsRatio_working_3-way'!S701*'OddsRatio_working_3-way'!R701/3-2*'OddsRatio_working_3-way'!R701^3/27-'OddsRatio_working_3-way'!T701</f>
        <v>#VALUE!</v>
      </c>
      <c r="W701" s="11" t="e">
        <f>'OddsRatio_working_3-way'!V701^2+4*'OddsRatio_working_3-way'!U701^3/27</f>
        <v>#VALUE!</v>
      </c>
      <c r="X701" s="11" t="e">
        <f>IF('OddsRatio_working_3-way'!W701&gt;0,IF(ABS('OddsRatio_working_3-way'!V701+SQRT('OddsRatio_working_3-way'!W701))/2&gt;0,ABS('OddsRatio_working_3-way'!V701+SQRT('OddsRatio_working_3-way'!W701))/2,ABS('OddsRatio_working_3-way'!V701-SQRT('OddsRatio_working_3-way'!W701))/2),SQRT(-'OddsRatio_working_3-way'!U701^3/27))</f>
        <v>#VALUE!</v>
      </c>
      <c r="Y701" s="11" t="e">
        <f>IF('OddsRatio_working_3-way'!W701&gt;=0,IF('OddsRatio_working_3-way'!V701+SQRT('OddsRatio_working_3-way'!W701)&gt;0,0,PI()),ACOS('OddsRatio_working_3-way'!V701/(2*'OddsRatio_working_3-way'!X701)))</f>
        <v>#VALUE!</v>
      </c>
      <c r="Z701" s="11" t="e">
        <f>'OddsRatio_working_3-way'!X701^(1/3)*COS('OddsRatio_working_3-way'!Y701/3)</f>
        <v>#VALUE!</v>
      </c>
      <c r="AA701" s="11" t="e">
        <f>'OddsRatio_working_3-way'!X701^(1/3)*COS(('OddsRatio_working_3-way'!Y701+2*PI())/3)</f>
        <v>#VALUE!</v>
      </c>
      <c r="AB701" s="11" t="e">
        <f>'OddsRatio_working_3-way'!X701^(1/3)*COS(('OddsRatio_working_3-way'!Y701+4*PI())/3)</f>
        <v>#VALUE!</v>
      </c>
      <c r="AC701" s="11" t="e">
        <f>'OddsRatio_working_3-way'!X701^(1/3)*SIN('OddsRatio_working_3-way'!Y701/3)</f>
        <v>#VALUE!</v>
      </c>
      <c r="AD701" s="11" t="e">
        <f>'OddsRatio_working_3-way'!X701^(1/3)*SIN(('OddsRatio_working_3-way'!Y701+2*PI())/3)</f>
        <v>#VALUE!</v>
      </c>
      <c r="AE701" s="11" t="e">
        <f>'OddsRatio_working_3-way'!X701^(1/3)*SIN(('OddsRatio_working_3-way'!Y701+4*PI())/3)</f>
        <v>#VALUE!</v>
      </c>
      <c r="AF701" s="11" t="e">
        <f>-'OddsRatio_working_3-way'!U701/(3*'OddsRatio_working_3-way'!X701^(1/3))*COS(('OddsRatio_working_3-way'!Y701)/3)</f>
        <v>#VALUE!</v>
      </c>
      <c r="AG701" s="11" t="e">
        <f>-'OddsRatio_working_3-way'!U701/(3*'OddsRatio_working_3-way'!X701^(1/3))*COS(('OddsRatio_working_3-way'!Y701+2*PI())/3)</f>
        <v>#VALUE!</v>
      </c>
      <c r="AH701" s="11" t="e">
        <f>-'OddsRatio_working_3-way'!U701/(3*'OddsRatio_working_3-way'!X701^(1/3))*COS(('OddsRatio_working_3-way'!Y701+4*PI())/3)</f>
        <v>#VALUE!</v>
      </c>
      <c r="AI701" s="11" t="e">
        <f>'OddsRatio_working_3-way'!U701/(3*'OddsRatio_working_3-way'!X701^(1/3))*SIN(('OddsRatio_working_3-way'!Y701)/3)</f>
        <v>#VALUE!</v>
      </c>
      <c r="AJ701" s="11" t="e">
        <f>'OddsRatio_working_3-way'!U701/(3*'OddsRatio_working_3-way'!X701^(1/3))*SIN(('OddsRatio_working_3-way'!Y701+2*PI())/3)</f>
        <v>#VALUE!</v>
      </c>
      <c r="AK701" s="11" t="e">
        <f>'OddsRatio_working_3-way'!U701/(3*'OddsRatio_working_3-way'!X701^(1/3))*SIN(('OddsRatio_working_3-way'!Y701+4*PI())/3)</f>
        <v>#VALUE!</v>
      </c>
      <c r="AL701" s="11" t="e">
        <f>'OddsRatio_working_3-way'!Z701+'OddsRatio_working_3-way'!AF701</f>
        <v>#VALUE!</v>
      </c>
      <c r="AM701" s="11" t="e">
        <f>'OddsRatio_working_3-way'!AA701+'OddsRatio_working_3-way'!AG701</f>
        <v>#VALUE!</v>
      </c>
      <c r="AN701" s="11" t="e">
        <f>'OddsRatio_working_3-way'!AB701+'OddsRatio_working_3-way'!AH701</f>
        <v>#VALUE!</v>
      </c>
      <c r="AO701" s="11" t="e">
        <f>'OddsRatio_working_3-way'!AC701+'OddsRatio_working_3-way'!AI701</f>
        <v>#VALUE!</v>
      </c>
      <c r="AP701" s="11" t="e">
        <f>'OddsRatio_working_3-way'!AD701+'OddsRatio_working_3-way'!AJ701</f>
        <v>#VALUE!</v>
      </c>
      <c r="AQ701" s="11" t="e">
        <f>'OddsRatio_working_3-way'!AE701+'OddsRatio_working_3-way'!AK701</f>
        <v>#VALUE!</v>
      </c>
      <c r="AR701" s="10" t="str">
        <f>IF(A701="","",IF(('OddsRatio_working_3-way'!X701=0),IF(Q701&gt;0,-Q701^(1/3),(-Q701)^(1/3)),'OddsRatio_working_3-way'!AL701-'OddsRatio_working_3-way'!R701/3))</f>
        <v/>
      </c>
      <c r="AS701" s="11" t="e">
        <f>IF(('OddsRatio_working_3-way'!X701=0),IF(Q701&gt;0,-Q701^(1/3),(-Q701)^(1/3)),'OddsRatio_working_3-way'!AM701-'OddsRatio_working_3-way'!R701/3)</f>
        <v>#VALUE!</v>
      </c>
      <c r="AT701" s="11" t="e">
        <f>IF(('OddsRatio_working_3-way'!X701=0),IF(Q701&gt;0,-Q701^(1/3),(-Q701)^(1/3)),'OddsRatio_working_3-way'!AN701-'OddsRatio_working_3-way'!R701/3)</f>
        <v>#VALUE!</v>
      </c>
      <c r="AU701" s="11" t="e">
        <f>IF(('OddsRatio_working_3-way'!X701=0),0,'OddsRatio_working_3-way'!AO701)</f>
        <v>#VALUE!</v>
      </c>
      <c r="AV701" s="11" t="e">
        <f>IF(('OddsRatio_working_3-way'!X701=0),0,'OddsRatio_working_3-way'!AP701)</f>
        <v>#VALUE!</v>
      </c>
      <c r="AW701" s="11" t="e">
        <f>IF(('OddsRatio_working_3-way'!X701=0),0,'OddsRatio_working_3-way'!AQ701)</f>
        <v>#VALUE!</v>
      </c>
    </row>
    <row r="702" spans="1:49">
      <c r="A702" s="4" t="str">
        <f>IF('True_Odds_Calculator_3-way'!A703="","",'True_Odds_Calculator_3-way'!A703)</f>
        <v/>
      </c>
      <c r="B702" s="4" t="str">
        <f>IF('True_Odds_Calculator_3-way'!B703="","",'True_Odds_Calculator_3-way'!B703)</f>
        <v/>
      </c>
      <c r="C702" s="4" t="str">
        <f>IF('True_Odds_Calculator_3-way'!C703="","",'True_Odds_Calculator_3-way'!C703)</f>
        <v/>
      </c>
      <c r="D702" s="9" t="e">
        <f t="shared" si="143"/>
        <v>#VALUE!</v>
      </c>
      <c r="E702" s="9" t="e">
        <f t="shared" si="144"/>
        <v>#VALUE!</v>
      </c>
      <c r="F702" s="9" t="e">
        <f t="shared" si="145"/>
        <v>#VALUE!</v>
      </c>
      <c r="G702" s="9" t="str">
        <f t="shared" si="146"/>
        <v/>
      </c>
      <c r="H702" s="9" t="str">
        <f t="shared" si="147"/>
        <v/>
      </c>
      <c r="I702" s="9" t="str">
        <f t="shared" si="148"/>
        <v/>
      </c>
      <c r="J702" s="9" t="str">
        <f t="shared" si="149"/>
        <v/>
      </c>
      <c r="K702" s="11" t="e">
        <f t="shared" si="150"/>
        <v>#VALUE!</v>
      </c>
      <c r="L702" s="11" t="e">
        <f t="shared" si="151"/>
        <v>#VALUE!</v>
      </c>
      <c r="M702" s="11" t="e">
        <f t="shared" si="152"/>
        <v>#VALUE!</v>
      </c>
      <c r="N702" s="11" t="e">
        <f>'OddsRatio_working_3-way'!K702+'OddsRatio_working_3-way'!L702+'OddsRatio_working_3-way'!M702-('OddsRatio_working_3-way'!K702*'OddsRatio_working_3-way'!L702)-('OddsRatio_working_3-way'!K702*'OddsRatio_working_3-way'!M702)-('OddsRatio_working_3-way'!L702*'OddsRatio_working_3-way'!M702)+('OddsRatio_working_3-way'!K702*'OddsRatio_working_3-way'!L702*'OddsRatio_working_3-way'!M702)-1</f>
        <v>#VALUE!</v>
      </c>
      <c r="O702" s="11">
        <f>0</f>
        <v>0</v>
      </c>
      <c r="P702" s="11" t="e">
        <f>('OddsRatio_working_3-way'!K702*'OddsRatio_working_3-way'!L702)+('OddsRatio_working_3-way'!K702*'OddsRatio_working_3-way'!M702)+('OddsRatio_working_3-way'!L702*'OddsRatio_working_3-way'!M702)-(3*'OddsRatio_working_3-way'!K702*'OddsRatio_working_3-way'!L702*'OddsRatio_working_3-way'!M702)</f>
        <v>#VALUE!</v>
      </c>
      <c r="Q702" s="11" t="e">
        <f>2*'OddsRatio_working_3-way'!K702*'OddsRatio_working_3-way'!L702*'OddsRatio_working_3-way'!M702</f>
        <v>#VALUE!</v>
      </c>
      <c r="R702" s="11" t="e">
        <f t="shared" si="153"/>
        <v>#VALUE!</v>
      </c>
      <c r="S702" s="11" t="e">
        <f t="shared" si="154"/>
        <v>#VALUE!</v>
      </c>
      <c r="T702" s="11" t="e">
        <f t="shared" si="155"/>
        <v>#VALUE!</v>
      </c>
      <c r="U702" s="11" t="e">
        <f>'OddsRatio_working_3-way'!S702-'OddsRatio_working_3-way'!R702^2/3</f>
        <v>#VALUE!</v>
      </c>
      <c r="V702" s="11" t="e">
        <f>'OddsRatio_working_3-way'!S702*'OddsRatio_working_3-way'!R702/3-2*'OddsRatio_working_3-way'!R702^3/27-'OddsRatio_working_3-way'!T702</f>
        <v>#VALUE!</v>
      </c>
      <c r="W702" s="11" t="e">
        <f>'OddsRatio_working_3-way'!V702^2+4*'OddsRatio_working_3-way'!U702^3/27</f>
        <v>#VALUE!</v>
      </c>
      <c r="X702" s="11" t="e">
        <f>IF('OddsRatio_working_3-way'!W702&gt;0,IF(ABS('OddsRatio_working_3-way'!V702+SQRT('OddsRatio_working_3-way'!W702))/2&gt;0,ABS('OddsRatio_working_3-way'!V702+SQRT('OddsRatio_working_3-way'!W702))/2,ABS('OddsRatio_working_3-way'!V702-SQRT('OddsRatio_working_3-way'!W702))/2),SQRT(-'OddsRatio_working_3-way'!U702^3/27))</f>
        <v>#VALUE!</v>
      </c>
      <c r="Y702" s="11" t="e">
        <f>IF('OddsRatio_working_3-way'!W702&gt;=0,IF('OddsRatio_working_3-way'!V702+SQRT('OddsRatio_working_3-way'!W702)&gt;0,0,PI()),ACOS('OddsRatio_working_3-way'!V702/(2*'OddsRatio_working_3-way'!X702)))</f>
        <v>#VALUE!</v>
      </c>
      <c r="Z702" s="11" t="e">
        <f>'OddsRatio_working_3-way'!X702^(1/3)*COS('OddsRatio_working_3-way'!Y702/3)</f>
        <v>#VALUE!</v>
      </c>
      <c r="AA702" s="11" t="e">
        <f>'OddsRatio_working_3-way'!X702^(1/3)*COS(('OddsRatio_working_3-way'!Y702+2*PI())/3)</f>
        <v>#VALUE!</v>
      </c>
      <c r="AB702" s="11" t="e">
        <f>'OddsRatio_working_3-way'!X702^(1/3)*COS(('OddsRatio_working_3-way'!Y702+4*PI())/3)</f>
        <v>#VALUE!</v>
      </c>
      <c r="AC702" s="11" t="e">
        <f>'OddsRatio_working_3-way'!X702^(1/3)*SIN('OddsRatio_working_3-way'!Y702/3)</f>
        <v>#VALUE!</v>
      </c>
      <c r="AD702" s="11" t="e">
        <f>'OddsRatio_working_3-way'!X702^(1/3)*SIN(('OddsRatio_working_3-way'!Y702+2*PI())/3)</f>
        <v>#VALUE!</v>
      </c>
      <c r="AE702" s="11" t="e">
        <f>'OddsRatio_working_3-way'!X702^(1/3)*SIN(('OddsRatio_working_3-way'!Y702+4*PI())/3)</f>
        <v>#VALUE!</v>
      </c>
      <c r="AF702" s="11" t="e">
        <f>-'OddsRatio_working_3-way'!U702/(3*'OddsRatio_working_3-way'!X702^(1/3))*COS(('OddsRatio_working_3-way'!Y702)/3)</f>
        <v>#VALUE!</v>
      </c>
      <c r="AG702" s="11" t="e">
        <f>-'OddsRatio_working_3-way'!U702/(3*'OddsRatio_working_3-way'!X702^(1/3))*COS(('OddsRatio_working_3-way'!Y702+2*PI())/3)</f>
        <v>#VALUE!</v>
      </c>
      <c r="AH702" s="11" t="e">
        <f>-'OddsRatio_working_3-way'!U702/(3*'OddsRatio_working_3-way'!X702^(1/3))*COS(('OddsRatio_working_3-way'!Y702+4*PI())/3)</f>
        <v>#VALUE!</v>
      </c>
      <c r="AI702" s="11" t="e">
        <f>'OddsRatio_working_3-way'!U702/(3*'OddsRatio_working_3-way'!X702^(1/3))*SIN(('OddsRatio_working_3-way'!Y702)/3)</f>
        <v>#VALUE!</v>
      </c>
      <c r="AJ702" s="11" t="e">
        <f>'OddsRatio_working_3-way'!U702/(3*'OddsRatio_working_3-way'!X702^(1/3))*SIN(('OddsRatio_working_3-way'!Y702+2*PI())/3)</f>
        <v>#VALUE!</v>
      </c>
      <c r="AK702" s="11" t="e">
        <f>'OddsRatio_working_3-way'!U702/(3*'OddsRatio_working_3-way'!X702^(1/3))*SIN(('OddsRatio_working_3-way'!Y702+4*PI())/3)</f>
        <v>#VALUE!</v>
      </c>
      <c r="AL702" s="11" t="e">
        <f>'OddsRatio_working_3-way'!Z702+'OddsRatio_working_3-way'!AF702</f>
        <v>#VALUE!</v>
      </c>
      <c r="AM702" s="11" t="e">
        <f>'OddsRatio_working_3-way'!AA702+'OddsRatio_working_3-way'!AG702</f>
        <v>#VALUE!</v>
      </c>
      <c r="AN702" s="11" t="e">
        <f>'OddsRatio_working_3-way'!AB702+'OddsRatio_working_3-way'!AH702</f>
        <v>#VALUE!</v>
      </c>
      <c r="AO702" s="11" t="e">
        <f>'OddsRatio_working_3-way'!AC702+'OddsRatio_working_3-way'!AI702</f>
        <v>#VALUE!</v>
      </c>
      <c r="AP702" s="11" t="e">
        <f>'OddsRatio_working_3-way'!AD702+'OddsRatio_working_3-way'!AJ702</f>
        <v>#VALUE!</v>
      </c>
      <c r="AQ702" s="11" t="e">
        <f>'OddsRatio_working_3-way'!AE702+'OddsRatio_working_3-way'!AK702</f>
        <v>#VALUE!</v>
      </c>
      <c r="AR702" s="10" t="str">
        <f>IF(A702="","",IF(('OddsRatio_working_3-way'!X702=0),IF(Q702&gt;0,-Q702^(1/3),(-Q702)^(1/3)),'OddsRatio_working_3-way'!AL702-'OddsRatio_working_3-way'!R702/3))</f>
        <v/>
      </c>
      <c r="AS702" s="11" t="e">
        <f>IF(('OddsRatio_working_3-way'!X702=0),IF(Q702&gt;0,-Q702^(1/3),(-Q702)^(1/3)),'OddsRatio_working_3-way'!AM702-'OddsRatio_working_3-way'!R702/3)</f>
        <v>#VALUE!</v>
      </c>
      <c r="AT702" s="11" t="e">
        <f>IF(('OddsRatio_working_3-way'!X702=0),IF(Q702&gt;0,-Q702^(1/3),(-Q702)^(1/3)),'OddsRatio_working_3-way'!AN702-'OddsRatio_working_3-way'!R702/3)</f>
        <v>#VALUE!</v>
      </c>
      <c r="AU702" s="11" t="e">
        <f>IF(('OddsRatio_working_3-way'!X702=0),0,'OddsRatio_working_3-way'!AO702)</f>
        <v>#VALUE!</v>
      </c>
      <c r="AV702" s="11" t="e">
        <f>IF(('OddsRatio_working_3-way'!X702=0),0,'OddsRatio_working_3-way'!AP702)</f>
        <v>#VALUE!</v>
      </c>
      <c r="AW702" s="11" t="e">
        <f>IF(('OddsRatio_working_3-way'!X702=0),0,'OddsRatio_working_3-way'!AQ702)</f>
        <v>#VALUE!</v>
      </c>
    </row>
    <row r="703" spans="1:49">
      <c r="A703" s="4" t="str">
        <f>IF('True_Odds_Calculator_3-way'!A704="","",'True_Odds_Calculator_3-way'!A704)</f>
        <v/>
      </c>
      <c r="B703" s="4" t="str">
        <f>IF('True_Odds_Calculator_3-way'!B704="","",'True_Odds_Calculator_3-way'!B704)</f>
        <v/>
      </c>
      <c r="C703" s="4" t="str">
        <f>IF('True_Odds_Calculator_3-way'!C704="","",'True_Odds_Calculator_3-way'!C704)</f>
        <v/>
      </c>
      <c r="D703" s="9" t="e">
        <f t="shared" si="143"/>
        <v>#VALUE!</v>
      </c>
      <c r="E703" s="9" t="e">
        <f t="shared" si="144"/>
        <v>#VALUE!</v>
      </c>
      <c r="F703" s="9" t="e">
        <f t="shared" si="145"/>
        <v>#VALUE!</v>
      </c>
      <c r="G703" s="9" t="str">
        <f t="shared" si="146"/>
        <v/>
      </c>
      <c r="H703" s="9" t="str">
        <f t="shared" si="147"/>
        <v/>
      </c>
      <c r="I703" s="9" t="str">
        <f t="shared" si="148"/>
        <v/>
      </c>
      <c r="J703" s="9" t="str">
        <f t="shared" si="149"/>
        <v/>
      </c>
      <c r="K703" s="11" t="e">
        <f t="shared" si="150"/>
        <v>#VALUE!</v>
      </c>
      <c r="L703" s="11" t="e">
        <f t="shared" si="151"/>
        <v>#VALUE!</v>
      </c>
      <c r="M703" s="11" t="e">
        <f t="shared" si="152"/>
        <v>#VALUE!</v>
      </c>
      <c r="N703" s="11" t="e">
        <f>'OddsRatio_working_3-way'!K703+'OddsRatio_working_3-way'!L703+'OddsRatio_working_3-way'!M703-('OddsRatio_working_3-way'!K703*'OddsRatio_working_3-way'!L703)-('OddsRatio_working_3-way'!K703*'OddsRatio_working_3-way'!M703)-('OddsRatio_working_3-way'!L703*'OddsRatio_working_3-way'!M703)+('OddsRatio_working_3-way'!K703*'OddsRatio_working_3-way'!L703*'OddsRatio_working_3-way'!M703)-1</f>
        <v>#VALUE!</v>
      </c>
      <c r="O703" s="11">
        <f>0</f>
        <v>0</v>
      </c>
      <c r="P703" s="11" t="e">
        <f>('OddsRatio_working_3-way'!K703*'OddsRatio_working_3-way'!L703)+('OddsRatio_working_3-way'!K703*'OddsRatio_working_3-way'!M703)+('OddsRatio_working_3-way'!L703*'OddsRatio_working_3-way'!M703)-(3*'OddsRatio_working_3-way'!K703*'OddsRatio_working_3-way'!L703*'OddsRatio_working_3-way'!M703)</f>
        <v>#VALUE!</v>
      </c>
      <c r="Q703" s="11" t="e">
        <f>2*'OddsRatio_working_3-way'!K703*'OddsRatio_working_3-way'!L703*'OddsRatio_working_3-way'!M703</f>
        <v>#VALUE!</v>
      </c>
      <c r="R703" s="11" t="e">
        <f t="shared" si="153"/>
        <v>#VALUE!</v>
      </c>
      <c r="S703" s="11" t="e">
        <f t="shared" si="154"/>
        <v>#VALUE!</v>
      </c>
      <c r="T703" s="11" t="e">
        <f t="shared" si="155"/>
        <v>#VALUE!</v>
      </c>
      <c r="U703" s="11" t="e">
        <f>'OddsRatio_working_3-way'!S703-'OddsRatio_working_3-way'!R703^2/3</f>
        <v>#VALUE!</v>
      </c>
      <c r="V703" s="11" t="e">
        <f>'OddsRatio_working_3-way'!S703*'OddsRatio_working_3-way'!R703/3-2*'OddsRatio_working_3-way'!R703^3/27-'OddsRatio_working_3-way'!T703</f>
        <v>#VALUE!</v>
      </c>
      <c r="W703" s="11" t="e">
        <f>'OddsRatio_working_3-way'!V703^2+4*'OddsRatio_working_3-way'!U703^3/27</f>
        <v>#VALUE!</v>
      </c>
      <c r="X703" s="11" t="e">
        <f>IF('OddsRatio_working_3-way'!W703&gt;0,IF(ABS('OddsRatio_working_3-way'!V703+SQRT('OddsRatio_working_3-way'!W703))/2&gt;0,ABS('OddsRatio_working_3-way'!V703+SQRT('OddsRatio_working_3-way'!W703))/2,ABS('OddsRatio_working_3-way'!V703-SQRT('OddsRatio_working_3-way'!W703))/2),SQRT(-'OddsRatio_working_3-way'!U703^3/27))</f>
        <v>#VALUE!</v>
      </c>
      <c r="Y703" s="11" t="e">
        <f>IF('OddsRatio_working_3-way'!W703&gt;=0,IF('OddsRatio_working_3-way'!V703+SQRT('OddsRatio_working_3-way'!W703)&gt;0,0,PI()),ACOS('OddsRatio_working_3-way'!V703/(2*'OddsRatio_working_3-way'!X703)))</f>
        <v>#VALUE!</v>
      </c>
      <c r="Z703" s="11" t="e">
        <f>'OddsRatio_working_3-way'!X703^(1/3)*COS('OddsRatio_working_3-way'!Y703/3)</f>
        <v>#VALUE!</v>
      </c>
      <c r="AA703" s="11" t="e">
        <f>'OddsRatio_working_3-way'!X703^(1/3)*COS(('OddsRatio_working_3-way'!Y703+2*PI())/3)</f>
        <v>#VALUE!</v>
      </c>
      <c r="AB703" s="11" t="e">
        <f>'OddsRatio_working_3-way'!X703^(1/3)*COS(('OddsRatio_working_3-way'!Y703+4*PI())/3)</f>
        <v>#VALUE!</v>
      </c>
      <c r="AC703" s="11" t="e">
        <f>'OddsRatio_working_3-way'!X703^(1/3)*SIN('OddsRatio_working_3-way'!Y703/3)</f>
        <v>#VALUE!</v>
      </c>
      <c r="AD703" s="11" t="e">
        <f>'OddsRatio_working_3-way'!X703^(1/3)*SIN(('OddsRatio_working_3-way'!Y703+2*PI())/3)</f>
        <v>#VALUE!</v>
      </c>
      <c r="AE703" s="11" t="e">
        <f>'OddsRatio_working_3-way'!X703^(1/3)*SIN(('OddsRatio_working_3-way'!Y703+4*PI())/3)</f>
        <v>#VALUE!</v>
      </c>
      <c r="AF703" s="11" t="e">
        <f>-'OddsRatio_working_3-way'!U703/(3*'OddsRatio_working_3-way'!X703^(1/3))*COS(('OddsRatio_working_3-way'!Y703)/3)</f>
        <v>#VALUE!</v>
      </c>
      <c r="AG703" s="11" t="e">
        <f>-'OddsRatio_working_3-way'!U703/(3*'OddsRatio_working_3-way'!X703^(1/3))*COS(('OddsRatio_working_3-way'!Y703+2*PI())/3)</f>
        <v>#VALUE!</v>
      </c>
      <c r="AH703" s="11" t="e">
        <f>-'OddsRatio_working_3-way'!U703/(3*'OddsRatio_working_3-way'!X703^(1/3))*COS(('OddsRatio_working_3-way'!Y703+4*PI())/3)</f>
        <v>#VALUE!</v>
      </c>
      <c r="AI703" s="11" t="e">
        <f>'OddsRatio_working_3-way'!U703/(3*'OddsRatio_working_3-way'!X703^(1/3))*SIN(('OddsRatio_working_3-way'!Y703)/3)</f>
        <v>#VALUE!</v>
      </c>
      <c r="AJ703" s="11" t="e">
        <f>'OddsRatio_working_3-way'!U703/(3*'OddsRatio_working_3-way'!X703^(1/3))*SIN(('OddsRatio_working_3-way'!Y703+2*PI())/3)</f>
        <v>#VALUE!</v>
      </c>
      <c r="AK703" s="11" t="e">
        <f>'OddsRatio_working_3-way'!U703/(3*'OddsRatio_working_3-way'!X703^(1/3))*SIN(('OddsRatio_working_3-way'!Y703+4*PI())/3)</f>
        <v>#VALUE!</v>
      </c>
      <c r="AL703" s="11" t="e">
        <f>'OddsRatio_working_3-way'!Z703+'OddsRatio_working_3-way'!AF703</f>
        <v>#VALUE!</v>
      </c>
      <c r="AM703" s="11" t="e">
        <f>'OddsRatio_working_3-way'!AA703+'OddsRatio_working_3-way'!AG703</f>
        <v>#VALUE!</v>
      </c>
      <c r="AN703" s="11" t="e">
        <f>'OddsRatio_working_3-way'!AB703+'OddsRatio_working_3-way'!AH703</f>
        <v>#VALUE!</v>
      </c>
      <c r="AO703" s="11" t="e">
        <f>'OddsRatio_working_3-way'!AC703+'OddsRatio_working_3-way'!AI703</f>
        <v>#VALUE!</v>
      </c>
      <c r="AP703" s="11" t="e">
        <f>'OddsRatio_working_3-way'!AD703+'OddsRatio_working_3-way'!AJ703</f>
        <v>#VALUE!</v>
      </c>
      <c r="AQ703" s="11" t="e">
        <f>'OddsRatio_working_3-way'!AE703+'OddsRatio_working_3-way'!AK703</f>
        <v>#VALUE!</v>
      </c>
      <c r="AR703" s="10" t="str">
        <f>IF(A703="","",IF(('OddsRatio_working_3-way'!X703=0),IF(Q703&gt;0,-Q703^(1/3),(-Q703)^(1/3)),'OddsRatio_working_3-way'!AL703-'OddsRatio_working_3-way'!R703/3))</f>
        <v/>
      </c>
      <c r="AS703" s="11" t="e">
        <f>IF(('OddsRatio_working_3-way'!X703=0),IF(Q703&gt;0,-Q703^(1/3),(-Q703)^(1/3)),'OddsRatio_working_3-way'!AM703-'OddsRatio_working_3-way'!R703/3)</f>
        <v>#VALUE!</v>
      </c>
      <c r="AT703" s="11" t="e">
        <f>IF(('OddsRatio_working_3-way'!X703=0),IF(Q703&gt;0,-Q703^(1/3),(-Q703)^(1/3)),'OddsRatio_working_3-way'!AN703-'OddsRatio_working_3-way'!R703/3)</f>
        <v>#VALUE!</v>
      </c>
      <c r="AU703" s="11" t="e">
        <f>IF(('OddsRatio_working_3-way'!X703=0),0,'OddsRatio_working_3-way'!AO703)</f>
        <v>#VALUE!</v>
      </c>
      <c r="AV703" s="11" t="e">
        <f>IF(('OddsRatio_working_3-way'!X703=0),0,'OddsRatio_working_3-way'!AP703)</f>
        <v>#VALUE!</v>
      </c>
      <c r="AW703" s="11" t="e">
        <f>IF(('OddsRatio_working_3-way'!X703=0),0,'OddsRatio_working_3-way'!AQ703)</f>
        <v>#VALUE!</v>
      </c>
    </row>
    <row r="704" spans="1:49">
      <c r="A704" s="4" t="str">
        <f>IF('True_Odds_Calculator_3-way'!A705="","",'True_Odds_Calculator_3-way'!A705)</f>
        <v/>
      </c>
      <c r="B704" s="4" t="str">
        <f>IF('True_Odds_Calculator_3-way'!B705="","",'True_Odds_Calculator_3-way'!B705)</f>
        <v/>
      </c>
      <c r="C704" s="4" t="str">
        <f>IF('True_Odds_Calculator_3-way'!C705="","",'True_Odds_Calculator_3-way'!C705)</f>
        <v/>
      </c>
      <c r="D704" s="9" t="e">
        <f t="shared" si="143"/>
        <v>#VALUE!</v>
      </c>
      <c r="E704" s="9" t="e">
        <f t="shared" si="144"/>
        <v>#VALUE!</v>
      </c>
      <c r="F704" s="9" t="e">
        <f t="shared" si="145"/>
        <v>#VALUE!</v>
      </c>
      <c r="G704" s="9" t="str">
        <f t="shared" si="146"/>
        <v/>
      </c>
      <c r="H704" s="9" t="str">
        <f t="shared" si="147"/>
        <v/>
      </c>
      <c r="I704" s="9" t="str">
        <f t="shared" si="148"/>
        <v/>
      </c>
      <c r="J704" s="9" t="str">
        <f t="shared" si="149"/>
        <v/>
      </c>
      <c r="K704" s="11" t="e">
        <f t="shared" si="150"/>
        <v>#VALUE!</v>
      </c>
      <c r="L704" s="11" t="e">
        <f t="shared" si="151"/>
        <v>#VALUE!</v>
      </c>
      <c r="M704" s="11" t="e">
        <f t="shared" si="152"/>
        <v>#VALUE!</v>
      </c>
      <c r="N704" s="11" t="e">
        <f>'OddsRatio_working_3-way'!K704+'OddsRatio_working_3-way'!L704+'OddsRatio_working_3-way'!M704-('OddsRatio_working_3-way'!K704*'OddsRatio_working_3-way'!L704)-('OddsRatio_working_3-way'!K704*'OddsRatio_working_3-way'!M704)-('OddsRatio_working_3-way'!L704*'OddsRatio_working_3-way'!M704)+('OddsRatio_working_3-way'!K704*'OddsRatio_working_3-way'!L704*'OddsRatio_working_3-way'!M704)-1</f>
        <v>#VALUE!</v>
      </c>
      <c r="O704" s="11">
        <f>0</f>
        <v>0</v>
      </c>
      <c r="P704" s="11" t="e">
        <f>('OddsRatio_working_3-way'!K704*'OddsRatio_working_3-way'!L704)+('OddsRatio_working_3-way'!K704*'OddsRatio_working_3-way'!M704)+('OddsRatio_working_3-way'!L704*'OddsRatio_working_3-way'!M704)-(3*'OddsRatio_working_3-way'!K704*'OddsRatio_working_3-way'!L704*'OddsRatio_working_3-way'!M704)</f>
        <v>#VALUE!</v>
      </c>
      <c r="Q704" s="11" t="e">
        <f>2*'OddsRatio_working_3-way'!K704*'OddsRatio_working_3-way'!L704*'OddsRatio_working_3-way'!M704</f>
        <v>#VALUE!</v>
      </c>
      <c r="R704" s="11" t="e">
        <f t="shared" si="153"/>
        <v>#VALUE!</v>
      </c>
      <c r="S704" s="11" t="e">
        <f t="shared" si="154"/>
        <v>#VALUE!</v>
      </c>
      <c r="T704" s="11" t="e">
        <f t="shared" si="155"/>
        <v>#VALUE!</v>
      </c>
      <c r="U704" s="11" t="e">
        <f>'OddsRatio_working_3-way'!S704-'OddsRatio_working_3-way'!R704^2/3</f>
        <v>#VALUE!</v>
      </c>
      <c r="V704" s="11" t="e">
        <f>'OddsRatio_working_3-way'!S704*'OddsRatio_working_3-way'!R704/3-2*'OddsRatio_working_3-way'!R704^3/27-'OddsRatio_working_3-way'!T704</f>
        <v>#VALUE!</v>
      </c>
      <c r="W704" s="11" t="e">
        <f>'OddsRatio_working_3-way'!V704^2+4*'OddsRatio_working_3-way'!U704^3/27</f>
        <v>#VALUE!</v>
      </c>
      <c r="X704" s="11" t="e">
        <f>IF('OddsRatio_working_3-way'!W704&gt;0,IF(ABS('OddsRatio_working_3-way'!V704+SQRT('OddsRatio_working_3-way'!W704))/2&gt;0,ABS('OddsRatio_working_3-way'!V704+SQRT('OddsRatio_working_3-way'!W704))/2,ABS('OddsRatio_working_3-way'!V704-SQRT('OddsRatio_working_3-way'!W704))/2),SQRT(-'OddsRatio_working_3-way'!U704^3/27))</f>
        <v>#VALUE!</v>
      </c>
      <c r="Y704" s="11" t="e">
        <f>IF('OddsRatio_working_3-way'!W704&gt;=0,IF('OddsRatio_working_3-way'!V704+SQRT('OddsRatio_working_3-way'!W704)&gt;0,0,PI()),ACOS('OddsRatio_working_3-way'!V704/(2*'OddsRatio_working_3-way'!X704)))</f>
        <v>#VALUE!</v>
      </c>
      <c r="Z704" s="11" t="e">
        <f>'OddsRatio_working_3-way'!X704^(1/3)*COS('OddsRatio_working_3-way'!Y704/3)</f>
        <v>#VALUE!</v>
      </c>
      <c r="AA704" s="11" t="e">
        <f>'OddsRatio_working_3-way'!X704^(1/3)*COS(('OddsRatio_working_3-way'!Y704+2*PI())/3)</f>
        <v>#VALUE!</v>
      </c>
      <c r="AB704" s="11" t="e">
        <f>'OddsRatio_working_3-way'!X704^(1/3)*COS(('OddsRatio_working_3-way'!Y704+4*PI())/3)</f>
        <v>#VALUE!</v>
      </c>
      <c r="AC704" s="11" t="e">
        <f>'OddsRatio_working_3-way'!X704^(1/3)*SIN('OddsRatio_working_3-way'!Y704/3)</f>
        <v>#VALUE!</v>
      </c>
      <c r="AD704" s="11" t="e">
        <f>'OddsRatio_working_3-way'!X704^(1/3)*SIN(('OddsRatio_working_3-way'!Y704+2*PI())/3)</f>
        <v>#VALUE!</v>
      </c>
      <c r="AE704" s="11" t="e">
        <f>'OddsRatio_working_3-way'!X704^(1/3)*SIN(('OddsRatio_working_3-way'!Y704+4*PI())/3)</f>
        <v>#VALUE!</v>
      </c>
      <c r="AF704" s="11" t="e">
        <f>-'OddsRatio_working_3-way'!U704/(3*'OddsRatio_working_3-way'!X704^(1/3))*COS(('OddsRatio_working_3-way'!Y704)/3)</f>
        <v>#VALUE!</v>
      </c>
      <c r="AG704" s="11" t="e">
        <f>-'OddsRatio_working_3-way'!U704/(3*'OddsRatio_working_3-way'!X704^(1/3))*COS(('OddsRatio_working_3-way'!Y704+2*PI())/3)</f>
        <v>#VALUE!</v>
      </c>
      <c r="AH704" s="11" t="e">
        <f>-'OddsRatio_working_3-way'!U704/(3*'OddsRatio_working_3-way'!X704^(1/3))*COS(('OddsRatio_working_3-way'!Y704+4*PI())/3)</f>
        <v>#VALUE!</v>
      </c>
      <c r="AI704" s="11" t="e">
        <f>'OddsRatio_working_3-way'!U704/(3*'OddsRatio_working_3-way'!X704^(1/3))*SIN(('OddsRatio_working_3-way'!Y704)/3)</f>
        <v>#VALUE!</v>
      </c>
      <c r="AJ704" s="11" t="e">
        <f>'OddsRatio_working_3-way'!U704/(3*'OddsRatio_working_3-way'!X704^(1/3))*SIN(('OddsRatio_working_3-way'!Y704+2*PI())/3)</f>
        <v>#VALUE!</v>
      </c>
      <c r="AK704" s="11" t="e">
        <f>'OddsRatio_working_3-way'!U704/(3*'OddsRatio_working_3-way'!X704^(1/3))*SIN(('OddsRatio_working_3-way'!Y704+4*PI())/3)</f>
        <v>#VALUE!</v>
      </c>
      <c r="AL704" s="11" t="e">
        <f>'OddsRatio_working_3-way'!Z704+'OddsRatio_working_3-way'!AF704</f>
        <v>#VALUE!</v>
      </c>
      <c r="AM704" s="11" t="e">
        <f>'OddsRatio_working_3-way'!AA704+'OddsRatio_working_3-way'!AG704</f>
        <v>#VALUE!</v>
      </c>
      <c r="AN704" s="11" t="e">
        <f>'OddsRatio_working_3-way'!AB704+'OddsRatio_working_3-way'!AH704</f>
        <v>#VALUE!</v>
      </c>
      <c r="AO704" s="11" t="e">
        <f>'OddsRatio_working_3-way'!AC704+'OddsRatio_working_3-way'!AI704</f>
        <v>#VALUE!</v>
      </c>
      <c r="AP704" s="11" t="e">
        <f>'OddsRatio_working_3-way'!AD704+'OddsRatio_working_3-way'!AJ704</f>
        <v>#VALUE!</v>
      </c>
      <c r="AQ704" s="11" t="e">
        <f>'OddsRatio_working_3-way'!AE704+'OddsRatio_working_3-way'!AK704</f>
        <v>#VALUE!</v>
      </c>
      <c r="AR704" s="10" t="str">
        <f>IF(A704="","",IF(('OddsRatio_working_3-way'!X704=0),IF(Q704&gt;0,-Q704^(1/3),(-Q704)^(1/3)),'OddsRatio_working_3-way'!AL704-'OddsRatio_working_3-way'!R704/3))</f>
        <v/>
      </c>
      <c r="AS704" s="11" t="e">
        <f>IF(('OddsRatio_working_3-way'!X704=0),IF(Q704&gt;0,-Q704^(1/3),(-Q704)^(1/3)),'OddsRatio_working_3-way'!AM704-'OddsRatio_working_3-way'!R704/3)</f>
        <v>#VALUE!</v>
      </c>
      <c r="AT704" s="11" t="e">
        <f>IF(('OddsRatio_working_3-way'!X704=0),IF(Q704&gt;0,-Q704^(1/3),(-Q704)^(1/3)),'OddsRatio_working_3-way'!AN704-'OddsRatio_working_3-way'!R704/3)</f>
        <v>#VALUE!</v>
      </c>
      <c r="AU704" s="11" t="e">
        <f>IF(('OddsRatio_working_3-way'!X704=0),0,'OddsRatio_working_3-way'!AO704)</f>
        <v>#VALUE!</v>
      </c>
      <c r="AV704" s="11" t="e">
        <f>IF(('OddsRatio_working_3-way'!X704=0),0,'OddsRatio_working_3-way'!AP704)</f>
        <v>#VALUE!</v>
      </c>
      <c r="AW704" s="11" t="e">
        <f>IF(('OddsRatio_working_3-way'!X704=0),0,'OddsRatio_working_3-way'!AQ704)</f>
        <v>#VALUE!</v>
      </c>
    </row>
    <row r="705" spans="1:49">
      <c r="A705" s="4" t="str">
        <f>IF('True_Odds_Calculator_3-way'!A706="","",'True_Odds_Calculator_3-way'!A706)</f>
        <v/>
      </c>
      <c r="B705" s="4" t="str">
        <f>IF('True_Odds_Calculator_3-way'!B706="","",'True_Odds_Calculator_3-way'!B706)</f>
        <v/>
      </c>
      <c r="C705" s="4" t="str">
        <f>IF('True_Odds_Calculator_3-way'!C706="","",'True_Odds_Calculator_3-way'!C706)</f>
        <v/>
      </c>
      <c r="D705" s="9" t="e">
        <f t="shared" si="143"/>
        <v>#VALUE!</v>
      </c>
      <c r="E705" s="9" t="e">
        <f t="shared" si="144"/>
        <v>#VALUE!</v>
      </c>
      <c r="F705" s="9" t="e">
        <f t="shared" si="145"/>
        <v>#VALUE!</v>
      </c>
      <c r="G705" s="9" t="str">
        <f t="shared" si="146"/>
        <v/>
      </c>
      <c r="H705" s="9" t="str">
        <f t="shared" si="147"/>
        <v/>
      </c>
      <c r="I705" s="9" t="str">
        <f t="shared" si="148"/>
        <v/>
      </c>
      <c r="J705" s="9" t="str">
        <f t="shared" si="149"/>
        <v/>
      </c>
      <c r="K705" s="11" t="e">
        <f t="shared" si="150"/>
        <v>#VALUE!</v>
      </c>
      <c r="L705" s="11" t="e">
        <f t="shared" si="151"/>
        <v>#VALUE!</v>
      </c>
      <c r="M705" s="11" t="e">
        <f t="shared" si="152"/>
        <v>#VALUE!</v>
      </c>
      <c r="N705" s="11" t="e">
        <f>'OddsRatio_working_3-way'!K705+'OddsRatio_working_3-way'!L705+'OddsRatio_working_3-way'!M705-('OddsRatio_working_3-way'!K705*'OddsRatio_working_3-way'!L705)-('OddsRatio_working_3-way'!K705*'OddsRatio_working_3-way'!M705)-('OddsRatio_working_3-way'!L705*'OddsRatio_working_3-way'!M705)+('OddsRatio_working_3-way'!K705*'OddsRatio_working_3-way'!L705*'OddsRatio_working_3-way'!M705)-1</f>
        <v>#VALUE!</v>
      </c>
      <c r="O705" s="11">
        <f>0</f>
        <v>0</v>
      </c>
      <c r="P705" s="11" t="e">
        <f>('OddsRatio_working_3-way'!K705*'OddsRatio_working_3-way'!L705)+('OddsRatio_working_3-way'!K705*'OddsRatio_working_3-way'!M705)+('OddsRatio_working_3-way'!L705*'OddsRatio_working_3-way'!M705)-(3*'OddsRatio_working_3-way'!K705*'OddsRatio_working_3-way'!L705*'OddsRatio_working_3-way'!M705)</f>
        <v>#VALUE!</v>
      </c>
      <c r="Q705" s="11" t="e">
        <f>2*'OddsRatio_working_3-way'!K705*'OddsRatio_working_3-way'!L705*'OddsRatio_working_3-way'!M705</f>
        <v>#VALUE!</v>
      </c>
      <c r="R705" s="11" t="e">
        <f t="shared" si="153"/>
        <v>#VALUE!</v>
      </c>
      <c r="S705" s="11" t="e">
        <f t="shared" si="154"/>
        <v>#VALUE!</v>
      </c>
      <c r="T705" s="11" t="e">
        <f t="shared" si="155"/>
        <v>#VALUE!</v>
      </c>
      <c r="U705" s="11" t="e">
        <f>'OddsRatio_working_3-way'!S705-'OddsRatio_working_3-way'!R705^2/3</f>
        <v>#VALUE!</v>
      </c>
      <c r="V705" s="11" t="e">
        <f>'OddsRatio_working_3-way'!S705*'OddsRatio_working_3-way'!R705/3-2*'OddsRatio_working_3-way'!R705^3/27-'OddsRatio_working_3-way'!T705</f>
        <v>#VALUE!</v>
      </c>
      <c r="W705" s="11" t="e">
        <f>'OddsRatio_working_3-way'!V705^2+4*'OddsRatio_working_3-way'!U705^3/27</f>
        <v>#VALUE!</v>
      </c>
      <c r="X705" s="11" t="e">
        <f>IF('OddsRatio_working_3-way'!W705&gt;0,IF(ABS('OddsRatio_working_3-way'!V705+SQRT('OddsRatio_working_3-way'!W705))/2&gt;0,ABS('OddsRatio_working_3-way'!V705+SQRT('OddsRatio_working_3-way'!W705))/2,ABS('OddsRatio_working_3-way'!V705-SQRT('OddsRatio_working_3-way'!W705))/2),SQRT(-'OddsRatio_working_3-way'!U705^3/27))</f>
        <v>#VALUE!</v>
      </c>
      <c r="Y705" s="11" t="e">
        <f>IF('OddsRatio_working_3-way'!W705&gt;=0,IF('OddsRatio_working_3-way'!V705+SQRT('OddsRatio_working_3-way'!W705)&gt;0,0,PI()),ACOS('OddsRatio_working_3-way'!V705/(2*'OddsRatio_working_3-way'!X705)))</f>
        <v>#VALUE!</v>
      </c>
      <c r="Z705" s="11" t="e">
        <f>'OddsRatio_working_3-way'!X705^(1/3)*COS('OddsRatio_working_3-way'!Y705/3)</f>
        <v>#VALUE!</v>
      </c>
      <c r="AA705" s="11" t="e">
        <f>'OddsRatio_working_3-way'!X705^(1/3)*COS(('OddsRatio_working_3-way'!Y705+2*PI())/3)</f>
        <v>#VALUE!</v>
      </c>
      <c r="AB705" s="11" t="e">
        <f>'OddsRatio_working_3-way'!X705^(1/3)*COS(('OddsRatio_working_3-way'!Y705+4*PI())/3)</f>
        <v>#VALUE!</v>
      </c>
      <c r="AC705" s="11" t="e">
        <f>'OddsRatio_working_3-way'!X705^(1/3)*SIN('OddsRatio_working_3-way'!Y705/3)</f>
        <v>#VALUE!</v>
      </c>
      <c r="AD705" s="11" t="e">
        <f>'OddsRatio_working_3-way'!X705^(1/3)*SIN(('OddsRatio_working_3-way'!Y705+2*PI())/3)</f>
        <v>#VALUE!</v>
      </c>
      <c r="AE705" s="11" t="e">
        <f>'OddsRatio_working_3-way'!X705^(1/3)*SIN(('OddsRatio_working_3-way'!Y705+4*PI())/3)</f>
        <v>#VALUE!</v>
      </c>
      <c r="AF705" s="11" t="e">
        <f>-'OddsRatio_working_3-way'!U705/(3*'OddsRatio_working_3-way'!X705^(1/3))*COS(('OddsRatio_working_3-way'!Y705)/3)</f>
        <v>#VALUE!</v>
      </c>
      <c r="AG705" s="11" t="e">
        <f>-'OddsRatio_working_3-way'!U705/(3*'OddsRatio_working_3-way'!X705^(1/3))*COS(('OddsRatio_working_3-way'!Y705+2*PI())/3)</f>
        <v>#VALUE!</v>
      </c>
      <c r="AH705" s="11" t="e">
        <f>-'OddsRatio_working_3-way'!U705/(3*'OddsRatio_working_3-way'!X705^(1/3))*COS(('OddsRatio_working_3-way'!Y705+4*PI())/3)</f>
        <v>#VALUE!</v>
      </c>
      <c r="AI705" s="11" t="e">
        <f>'OddsRatio_working_3-way'!U705/(3*'OddsRatio_working_3-way'!X705^(1/3))*SIN(('OddsRatio_working_3-way'!Y705)/3)</f>
        <v>#VALUE!</v>
      </c>
      <c r="AJ705" s="11" t="e">
        <f>'OddsRatio_working_3-way'!U705/(3*'OddsRatio_working_3-way'!X705^(1/3))*SIN(('OddsRatio_working_3-way'!Y705+2*PI())/3)</f>
        <v>#VALUE!</v>
      </c>
      <c r="AK705" s="11" t="e">
        <f>'OddsRatio_working_3-way'!U705/(3*'OddsRatio_working_3-way'!X705^(1/3))*SIN(('OddsRatio_working_3-way'!Y705+4*PI())/3)</f>
        <v>#VALUE!</v>
      </c>
      <c r="AL705" s="11" t="e">
        <f>'OddsRatio_working_3-way'!Z705+'OddsRatio_working_3-way'!AF705</f>
        <v>#VALUE!</v>
      </c>
      <c r="AM705" s="11" t="e">
        <f>'OddsRatio_working_3-way'!AA705+'OddsRatio_working_3-way'!AG705</f>
        <v>#VALUE!</v>
      </c>
      <c r="AN705" s="11" t="e">
        <f>'OddsRatio_working_3-way'!AB705+'OddsRatio_working_3-way'!AH705</f>
        <v>#VALUE!</v>
      </c>
      <c r="AO705" s="11" t="e">
        <f>'OddsRatio_working_3-way'!AC705+'OddsRatio_working_3-way'!AI705</f>
        <v>#VALUE!</v>
      </c>
      <c r="AP705" s="11" t="e">
        <f>'OddsRatio_working_3-way'!AD705+'OddsRatio_working_3-way'!AJ705</f>
        <v>#VALUE!</v>
      </c>
      <c r="AQ705" s="11" t="e">
        <f>'OddsRatio_working_3-way'!AE705+'OddsRatio_working_3-way'!AK705</f>
        <v>#VALUE!</v>
      </c>
      <c r="AR705" s="10" t="str">
        <f>IF(A705="","",IF(('OddsRatio_working_3-way'!X705=0),IF(Q705&gt;0,-Q705^(1/3),(-Q705)^(1/3)),'OddsRatio_working_3-way'!AL705-'OddsRatio_working_3-way'!R705/3))</f>
        <v/>
      </c>
      <c r="AS705" s="11" t="e">
        <f>IF(('OddsRatio_working_3-way'!X705=0),IF(Q705&gt;0,-Q705^(1/3),(-Q705)^(1/3)),'OddsRatio_working_3-way'!AM705-'OddsRatio_working_3-way'!R705/3)</f>
        <v>#VALUE!</v>
      </c>
      <c r="AT705" s="11" t="e">
        <f>IF(('OddsRatio_working_3-way'!X705=0),IF(Q705&gt;0,-Q705^(1/3),(-Q705)^(1/3)),'OddsRatio_working_3-way'!AN705-'OddsRatio_working_3-way'!R705/3)</f>
        <v>#VALUE!</v>
      </c>
      <c r="AU705" s="11" t="e">
        <f>IF(('OddsRatio_working_3-way'!X705=0),0,'OddsRatio_working_3-way'!AO705)</f>
        <v>#VALUE!</v>
      </c>
      <c r="AV705" s="11" t="e">
        <f>IF(('OddsRatio_working_3-way'!X705=0),0,'OddsRatio_working_3-way'!AP705)</f>
        <v>#VALUE!</v>
      </c>
      <c r="AW705" s="11" t="e">
        <f>IF(('OddsRatio_working_3-way'!X705=0),0,'OddsRatio_working_3-way'!AQ705)</f>
        <v>#VALUE!</v>
      </c>
    </row>
    <row r="706" spans="1:49">
      <c r="A706" s="4" t="str">
        <f>IF('True_Odds_Calculator_3-way'!A707="","",'True_Odds_Calculator_3-way'!A707)</f>
        <v/>
      </c>
      <c r="B706" s="4" t="str">
        <f>IF('True_Odds_Calculator_3-way'!B707="","",'True_Odds_Calculator_3-way'!B707)</f>
        <v/>
      </c>
      <c r="C706" s="4" t="str">
        <f>IF('True_Odds_Calculator_3-way'!C707="","",'True_Odds_Calculator_3-way'!C707)</f>
        <v/>
      </c>
      <c r="D706" s="9" t="e">
        <f t="shared" si="143"/>
        <v>#VALUE!</v>
      </c>
      <c r="E706" s="9" t="e">
        <f t="shared" si="144"/>
        <v>#VALUE!</v>
      </c>
      <c r="F706" s="9" t="e">
        <f t="shared" si="145"/>
        <v>#VALUE!</v>
      </c>
      <c r="G706" s="9" t="str">
        <f t="shared" si="146"/>
        <v/>
      </c>
      <c r="H706" s="9" t="str">
        <f t="shared" si="147"/>
        <v/>
      </c>
      <c r="I706" s="9" t="str">
        <f t="shared" si="148"/>
        <v/>
      </c>
      <c r="J706" s="9" t="str">
        <f t="shared" si="149"/>
        <v/>
      </c>
      <c r="K706" s="11" t="e">
        <f t="shared" si="150"/>
        <v>#VALUE!</v>
      </c>
      <c r="L706" s="11" t="e">
        <f t="shared" si="151"/>
        <v>#VALUE!</v>
      </c>
      <c r="M706" s="11" t="e">
        <f t="shared" si="152"/>
        <v>#VALUE!</v>
      </c>
      <c r="N706" s="11" t="e">
        <f>'OddsRatio_working_3-way'!K706+'OddsRatio_working_3-way'!L706+'OddsRatio_working_3-way'!M706-('OddsRatio_working_3-way'!K706*'OddsRatio_working_3-way'!L706)-('OddsRatio_working_3-way'!K706*'OddsRatio_working_3-way'!M706)-('OddsRatio_working_3-way'!L706*'OddsRatio_working_3-way'!M706)+('OddsRatio_working_3-way'!K706*'OddsRatio_working_3-way'!L706*'OddsRatio_working_3-way'!M706)-1</f>
        <v>#VALUE!</v>
      </c>
      <c r="O706" s="11">
        <f>0</f>
        <v>0</v>
      </c>
      <c r="P706" s="11" t="e">
        <f>('OddsRatio_working_3-way'!K706*'OddsRatio_working_3-way'!L706)+('OddsRatio_working_3-way'!K706*'OddsRatio_working_3-way'!M706)+('OddsRatio_working_3-way'!L706*'OddsRatio_working_3-way'!M706)-(3*'OddsRatio_working_3-way'!K706*'OddsRatio_working_3-way'!L706*'OddsRatio_working_3-way'!M706)</f>
        <v>#VALUE!</v>
      </c>
      <c r="Q706" s="11" t="e">
        <f>2*'OddsRatio_working_3-way'!K706*'OddsRatio_working_3-way'!L706*'OddsRatio_working_3-way'!M706</f>
        <v>#VALUE!</v>
      </c>
      <c r="R706" s="11" t="e">
        <f t="shared" si="153"/>
        <v>#VALUE!</v>
      </c>
      <c r="S706" s="11" t="e">
        <f t="shared" si="154"/>
        <v>#VALUE!</v>
      </c>
      <c r="T706" s="11" t="e">
        <f t="shared" si="155"/>
        <v>#VALUE!</v>
      </c>
      <c r="U706" s="11" t="e">
        <f>'OddsRatio_working_3-way'!S706-'OddsRatio_working_3-way'!R706^2/3</f>
        <v>#VALUE!</v>
      </c>
      <c r="V706" s="11" t="e">
        <f>'OddsRatio_working_3-way'!S706*'OddsRatio_working_3-way'!R706/3-2*'OddsRatio_working_3-way'!R706^3/27-'OddsRatio_working_3-way'!T706</f>
        <v>#VALUE!</v>
      </c>
      <c r="W706" s="11" t="e">
        <f>'OddsRatio_working_3-way'!V706^2+4*'OddsRatio_working_3-way'!U706^3/27</f>
        <v>#VALUE!</v>
      </c>
      <c r="X706" s="11" t="e">
        <f>IF('OddsRatio_working_3-way'!W706&gt;0,IF(ABS('OddsRatio_working_3-way'!V706+SQRT('OddsRatio_working_3-way'!W706))/2&gt;0,ABS('OddsRatio_working_3-way'!V706+SQRT('OddsRatio_working_3-way'!W706))/2,ABS('OddsRatio_working_3-way'!V706-SQRT('OddsRatio_working_3-way'!W706))/2),SQRT(-'OddsRatio_working_3-way'!U706^3/27))</f>
        <v>#VALUE!</v>
      </c>
      <c r="Y706" s="11" t="e">
        <f>IF('OddsRatio_working_3-way'!W706&gt;=0,IF('OddsRatio_working_3-way'!V706+SQRT('OddsRatio_working_3-way'!W706)&gt;0,0,PI()),ACOS('OddsRatio_working_3-way'!V706/(2*'OddsRatio_working_3-way'!X706)))</f>
        <v>#VALUE!</v>
      </c>
      <c r="Z706" s="11" t="e">
        <f>'OddsRatio_working_3-way'!X706^(1/3)*COS('OddsRatio_working_3-way'!Y706/3)</f>
        <v>#VALUE!</v>
      </c>
      <c r="AA706" s="11" t="e">
        <f>'OddsRatio_working_3-way'!X706^(1/3)*COS(('OddsRatio_working_3-way'!Y706+2*PI())/3)</f>
        <v>#VALUE!</v>
      </c>
      <c r="AB706" s="11" t="e">
        <f>'OddsRatio_working_3-way'!X706^(1/3)*COS(('OddsRatio_working_3-way'!Y706+4*PI())/3)</f>
        <v>#VALUE!</v>
      </c>
      <c r="AC706" s="11" t="e">
        <f>'OddsRatio_working_3-way'!X706^(1/3)*SIN('OddsRatio_working_3-way'!Y706/3)</f>
        <v>#VALUE!</v>
      </c>
      <c r="AD706" s="11" t="e">
        <f>'OddsRatio_working_3-way'!X706^(1/3)*SIN(('OddsRatio_working_3-way'!Y706+2*PI())/3)</f>
        <v>#VALUE!</v>
      </c>
      <c r="AE706" s="11" t="e">
        <f>'OddsRatio_working_3-way'!X706^(1/3)*SIN(('OddsRatio_working_3-way'!Y706+4*PI())/3)</f>
        <v>#VALUE!</v>
      </c>
      <c r="AF706" s="11" t="e">
        <f>-'OddsRatio_working_3-way'!U706/(3*'OddsRatio_working_3-way'!X706^(1/3))*COS(('OddsRatio_working_3-way'!Y706)/3)</f>
        <v>#VALUE!</v>
      </c>
      <c r="AG706" s="11" t="e">
        <f>-'OddsRatio_working_3-way'!U706/(3*'OddsRatio_working_3-way'!X706^(1/3))*COS(('OddsRatio_working_3-way'!Y706+2*PI())/3)</f>
        <v>#VALUE!</v>
      </c>
      <c r="AH706" s="11" t="e">
        <f>-'OddsRatio_working_3-way'!U706/(3*'OddsRatio_working_3-way'!X706^(1/3))*COS(('OddsRatio_working_3-way'!Y706+4*PI())/3)</f>
        <v>#VALUE!</v>
      </c>
      <c r="AI706" s="11" t="e">
        <f>'OddsRatio_working_3-way'!U706/(3*'OddsRatio_working_3-way'!X706^(1/3))*SIN(('OddsRatio_working_3-way'!Y706)/3)</f>
        <v>#VALUE!</v>
      </c>
      <c r="AJ706" s="11" t="e">
        <f>'OddsRatio_working_3-way'!U706/(3*'OddsRatio_working_3-way'!X706^(1/3))*SIN(('OddsRatio_working_3-way'!Y706+2*PI())/3)</f>
        <v>#VALUE!</v>
      </c>
      <c r="AK706" s="11" t="e">
        <f>'OddsRatio_working_3-way'!U706/(3*'OddsRatio_working_3-way'!X706^(1/3))*SIN(('OddsRatio_working_3-way'!Y706+4*PI())/3)</f>
        <v>#VALUE!</v>
      </c>
      <c r="AL706" s="11" t="e">
        <f>'OddsRatio_working_3-way'!Z706+'OddsRatio_working_3-way'!AF706</f>
        <v>#VALUE!</v>
      </c>
      <c r="AM706" s="11" t="e">
        <f>'OddsRatio_working_3-way'!AA706+'OddsRatio_working_3-way'!AG706</f>
        <v>#VALUE!</v>
      </c>
      <c r="AN706" s="11" t="e">
        <f>'OddsRatio_working_3-way'!AB706+'OddsRatio_working_3-way'!AH706</f>
        <v>#VALUE!</v>
      </c>
      <c r="AO706" s="11" t="e">
        <f>'OddsRatio_working_3-way'!AC706+'OddsRatio_working_3-way'!AI706</f>
        <v>#VALUE!</v>
      </c>
      <c r="AP706" s="11" t="e">
        <f>'OddsRatio_working_3-way'!AD706+'OddsRatio_working_3-way'!AJ706</f>
        <v>#VALUE!</v>
      </c>
      <c r="AQ706" s="11" t="e">
        <f>'OddsRatio_working_3-way'!AE706+'OddsRatio_working_3-way'!AK706</f>
        <v>#VALUE!</v>
      </c>
      <c r="AR706" s="10" t="str">
        <f>IF(A706="","",IF(('OddsRatio_working_3-way'!X706=0),IF(Q706&gt;0,-Q706^(1/3),(-Q706)^(1/3)),'OddsRatio_working_3-way'!AL706-'OddsRatio_working_3-way'!R706/3))</f>
        <v/>
      </c>
      <c r="AS706" s="11" t="e">
        <f>IF(('OddsRatio_working_3-way'!X706=0),IF(Q706&gt;0,-Q706^(1/3),(-Q706)^(1/3)),'OddsRatio_working_3-way'!AM706-'OddsRatio_working_3-way'!R706/3)</f>
        <v>#VALUE!</v>
      </c>
      <c r="AT706" s="11" t="e">
        <f>IF(('OddsRatio_working_3-way'!X706=0),IF(Q706&gt;0,-Q706^(1/3),(-Q706)^(1/3)),'OddsRatio_working_3-way'!AN706-'OddsRatio_working_3-way'!R706/3)</f>
        <v>#VALUE!</v>
      </c>
      <c r="AU706" s="11" t="e">
        <f>IF(('OddsRatio_working_3-way'!X706=0),0,'OddsRatio_working_3-way'!AO706)</f>
        <v>#VALUE!</v>
      </c>
      <c r="AV706" s="11" t="e">
        <f>IF(('OddsRatio_working_3-way'!X706=0),0,'OddsRatio_working_3-way'!AP706)</f>
        <v>#VALUE!</v>
      </c>
      <c r="AW706" s="11" t="e">
        <f>IF(('OddsRatio_working_3-way'!X706=0),0,'OddsRatio_working_3-way'!AQ706)</f>
        <v>#VALUE!</v>
      </c>
    </row>
    <row r="707" spans="1:49">
      <c r="A707" s="4" t="str">
        <f>IF('True_Odds_Calculator_3-way'!A708="","",'True_Odds_Calculator_3-way'!A708)</f>
        <v/>
      </c>
      <c r="B707" s="4" t="str">
        <f>IF('True_Odds_Calculator_3-way'!B708="","",'True_Odds_Calculator_3-way'!B708)</f>
        <v/>
      </c>
      <c r="C707" s="4" t="str">
        <f>IF('True_Odds_Calculator_3-way'!C708="","",'True_Odds_Calculator_3-way'!C708)</f>
        <v/>
      </c>
      <c r="D707" s="9" t="e">
        <f t="shared" si="143"/>
        <v>#VALUE!</v>
      </c>
      <c r="E707" s="9" t="e">
        <f t="shared" si="144"/>
        <v>#VALUE!</v>
      </c>
      <c r="F707" s="9" t="e">
        <f t="shared" si="145"/>
        <v>#VALUE!</v>
      </c>
      <c r="G707" s="9" t="str">
        <f t="shared" si="146"/>
        <v/>
      </c>
      <c r="H707" s="9" t="str">
        <f t="shared" si="147"/>
        <v/>
      </c>
      <c r="I707" s="9" t="str">
        <f t="shared" si="148"/>
        <v/>
      </c>
      <c r="J707" s="9" t="str">
        <f t="shared" si="149"/>
        <v/>
      </c>
      <c r="K707" s="11" t="e">
        <f t="shared" si="150"/>
        <v>#VALUE!</v>
      </c>
      <c r="L707" s="11" t="e">
        <f t="shared" si="151"/>
        <v>#VALUE!</v>
      </c>
      <c r="M707" s="11" t="e">
        <f t="shared" si="152"/>
        <v>#VALUE!</v>
      </c>
      <c r="N707" s="11" t="e">
        <f>'OddsRatio_working_3-way'!K707+'OddsRatio_working_3-way'!L707+'OddsRatio_working_3-way'!M707-('OddsRatio_working_3-way'!K707*'OddsRatio_working_3-way'!L707)-('OddsRatio_working_3-way'!K707*'OddsRatio_working_3-way'!M707)-('OddsRatio_working_3-way'!L707*'OddsRatio_working_3-way'!M707)+('OddsRatio_working_3-way'!K707*'OddsRatio_working_3-way'!L707*'OddsRatio_working_3-way'!M707)-1</f>
        <v>#VALUE!</v>
      </c>
      <c r="O707" s="11">
        <f>0</f>
        <v>0</v>
      </c>
      <c r="P707" s="11" t="e">
        <f>('OddsRatio_working_3-way'!K707*'OddsRatio_working_3-way'!L707)+('OddsRatio_working_3-way'!K707*'OddsRatio_working_3-way'!M707)+('OddsRatio_working_3-way'!L707*'OddsRatio_working_3-way'!M707)-(3*'OddsRatio_working_3-way'!K707*'OddsRatio_working_3-way'!L707*'OddsRatio_working_3-way'!M707)</f>
        <v>#VALUE!</v>
      </c>
      <c r="Q707" s="11" t="e">
        <f>2*'OddsRatio_working_3-way'!K707*'OddsRatio_working_3-way'!L707*'OddsRatio_working_3-way'!M707</f>
        <v>#VALUE!</v>
      </c>
      <c r="R707" s="11" t="e">
        <f t="shared" si="153"/>
        <v>#VALUE!</v>
      </c>
      <c r="S707" s="11" t="e">
        <f t="shared" si="154"/>
        <v>#VALUE!</v>
      </c>
      <c r="T707" s="11" t="e">
        <f t="shared" si="155"/>
        <v>#VALUE!</v>
      </c>
      <c r="U707" s="11" t="e">
        <f>'OddsRatio_working_3-way'!S707-'OddsRatio_working_3-way'!R707^2/3</f>
        <v>#VALUE!</v>
      </c>
      <c r="V707" s="11" t="e">
        <f>'OddsRatio_working_3-way'!S707*'OddsRatio_working_3-way'!R707/3-2*'OddsRatio_working_3-way'!R707^3/27-'OddsRatio_working_3-way'!T707</f>
        <v>#VALUE!</v>
      </c>
      <c r="W707" s="11" t="e">
        <f>'OddsRatio_working_3-way'!V707^2+4*'OddsRatio_working_3-way'!U707^3/27</f>
        <v>#VALUE!</v>
      </c>
      <c r="X707" s="11" t="e">
        <f>IF('OddsRatio_working_3-way'!W707&gt;0,IF(ABS('OddsRatio_working_3-way'!V707+SQRT('OddsRatio_working_3-way'!W707))/2&gt;0,ABS('OddsRatio_working_3-way'!V707+SQRT('OddsRatio_working_3-way'!W707))/2,ABS('OddsRatio_working_3-way'!V707-SQRT('OddsRatio_working_3-way'!W707))/2),SQRT(-'OddsRatio_working_3-way'!U707^3/27))</f>
        <v>#VALUE!</v>
      </c>
      <c r="Y707" s="11" t="e">
        <f>IF('OddsRatio_working_3-way'!W707&gt;=0,IF('OddsRatio_working_3-way'!V707+SQRT('OddsRatio_working_3-way'!W707)&gt;0,0,PI()),ACOS('OddsRatio_working_3-way'!V707/(2*'OddsRatio_working_3-way'!X707)))</f>
        <v>#VALUE!</v>
      </c>
      <c r="Z707" s="11" t="e">
        <f>'OddsRatio_working_3-way'!X707^(1/3)*COS('OddsRatio_working_3-way'!Y707/3)</f>
        <v>#VALUE!</v>
      </c>
      <c r="AA707" s="11" t="e">
        <f>'OddsRatio_working_3-way'!X707^(1/3)*COS(('OddsRatio_working_3-way'!Y707+2*PI())/3)</f>
        <v>#VALUE!</v>
      </c>
      <c r="AB707" s="11" t="e">
        <f>'OddsRatio_working_3-way'!X707^(1/3)*COS(('OddsRatio_working_3-way'!Y707+4*PI())/3)</f>
        <v>#VALUE!</v>
      </c>
      <c r="AC707" s="11" t="e">
        <f>'OddsRatio_working_3-way'!X707^(1/3)*SIN('OddsRatio_working_3-way'!Y707/3)</f>
        <v>#VALUE!</v>
      </c>
      <c r="AD707" s="11" t="e">
        <f>'OddsRatio_working_3-way'!X707^(1/3)*SIN(('OddsRatio_working_3-way'!Y707+2*PI())/3)</f>
        <v>#VALUE!</v>
      </c>
      <c r="AE707" s="11" t="e">
        <f>'OddsRatio_working_3-way'!X707^(1/3)*SIN(('OddsRatio_working_3-way'!Y707+4*PI())/3)</f>
        <v>#VALUE!</v>
      </c>
      <c r="AF707" s="11" t="e">
        <f>-'OddsRatio_working_3-way'!U707/(3*'OddsRatio_working_3-way'!X707^(1/3))*COS(('OddsRatio_working_3-way'!Y707)/3)</f>
        <v>#VALUE!</v>
      </c>
      <c r="AG707" s="11" t="e">
        <f>-'OddsRatio_working_3-way'!U707/(3*'OddsRatio_working_3-way'!X707^(1/3))*COS(('OddsRatio_working_3-way'!Y707+2*PI())/3)</f>
        <v>#VALUE!</v>
      </c>
      <c r="AH707" s="11" t="e">
        <f>-'OddsRatio_working_3-way'!U707/(3*'OddsRatio_working_3-way'!X707^(1/3))*COS(('OddsRatio_working_3-way'!Y707+4*PI())/3)</f>
        <v>#VALUE!</v>
      </c>
      <c r="AI707" s="11" t="e">
        <f>'OddsRatio_working_3-way'!U707/(3*'OddsRatio_working_3-way'!X707^(1/3))*SIN(('OddsRatio_working_3-way'!Y707)/3)</f>
        <v>#VALUE!</v>
      </c>
      <c r="AJ707" s="11" t="e">
        <f>'OddsRatio_working_3-way'!U707/(3*'OddsRatio_working_3-way'!X707^(1/3))*SIN(('OddsRatio_working_3-way'!Y707+2*PI())/3)</f>
        <v>#VALUE!</v>
      </c>
      <c r="AK707" s="11" t="e">
        <f>'OddsRatio_working_3-way'!U707/(3*'OddsRatio_working_3-way'!X707^(1/3))*SIN(('OddsRatio_working_3-way'!Y707+4*PI())/3)</f>
        <v>#VALUE!</v>
      </c>
      <c r="AL707" s="11" t="e">
        <f>'OddsRatio_working_3-way'!Z707+'OddsRatio_working_3-way'!AF707</f>
        <v>#VALUE!</v>
      </c>
      <c r="AM707" s="11" t="e">
        <f>'OddsRatio_working_3-way'!AA707+'OddsRatio_working_3-way'!AG707</f>
        <v>#VALUE!</v>
      </c>
      <c r="AN707" s="11" t="e">
        <f>'OddsRatio_working_3-way'!AB707+'OddsRatio_working_3-way'!AH707</f>
        <v>#VALUE!</v>
      </c>
      <c r="AO707" s="11" t="e">
        <f>'OddsRatio_working_3-way'!AC707+'OddsRatio_working_3-way'!AI707</f>
        <v>#VALUE!</v>
      </c>
      <c r="AP707" s="11" t="e">
        <f>'OddsRatio_working_3-way'!AD707+'OddsRatio_working_3-way'!AJ707</f>
        <v>#VALUE!</v>
      </c>
      <c r="AQ707" s="11" t="e">
        <f>'OddsRatio_working_3-way'!AE707+'OddsRatio_working_3-way'!AK707</f>
        <v>#VALUE!</v>
      </c>
      <c r="AR707" s="10" t="str">
        <f>IF(A707="","",IF(('OddsRatio_working_3-way'!X707=0),IF(Q707&gt;0,-Q707^(1/3),(-Q707)^(1/3)),'OddsRatio_working_3-way'!AL707-'OddsRatio_working_3-way'!R707/3))</f>
        <v/>
      </c>
      <c r="AS707" s="11" t="e">
        <f>IF(('OddsRatio_working_3-way'!X707=0),IF(Q707&gt;0,-Q707^(1/3),(-Q707)^(1/3)),'OddsRatio_working_3-way'!AM707-'OddsRatio_working_3-way'!R707/3)</f>
        <v>#VALUE!</v>
      </c>
      <c r="AT707" s="11" t="e">
        <f>IF(('OddsRatio_working_3-way'!X707=0),IF(Q707&gt;0,-Q707^(1/3),(-Q707)^(1/3)),'OddsRatio_working_3-way'!AN707-'OddsRatio_working_3-way'!R707/3)</f>
        <v>#VALUE!</v>
      </c>
      <c r="AU707" s="11" t="e">
        <f>IF(('OddsRatio_working_3-way'!X707=0),0,'OddsRatio_working_3-way'!AO707)</f>
        <v>#VALUE!</v>
      </c>
      <c r="AV707" s="11" t="e">
        <f>IF(('OddsRatio_working_3-way'!X707=0),0,'OddsRatio_working_3-way'!AP707)</f>
        <v>#VALUE!</v>
      </c>
      <c r="AW707" s="11" t="e">
        <f>IF(('OddsRatio_working_3-way'!X707=0),0,'OddsRatio_working_3-way'!AQ707)</f>
        <v>#VALUE!</v>
      </c>
    </row>
    <row r="708" spans="1:49">
      <c r="A708" s="4" t="str">
        <f>IF('True_Odds_Calculator_3-way'!A709="","",'True_Odds_Calculator_3-way'!A709)</f>
        <v/>
      </c>
      <c r="B708" s="4" t="str">
        <f>IF('True_Odds_Calculator_3-way'!B709="","",'True_Odds_Calculator_3-way'!B709)</f>
        <v/>
      </c>
      <c r="C708" s="4" t="str">
        <f>IF('True_Odds_Calculator_3-way'!C709="","",'True_Odds_Calculator_3-way'!C709)</f>
        <v/>
      </c>
      <c r="D708" s="9" t="e">
        <f t="shared" ref="D708:D771" si="156">(K708/(AR708+K708-(AR708*K708)))</f>
        <v>#VALUE!</v>
      </c>
      <c r="E708" s="9" t="e">
        <f t="shared" ref="E708:E771" si="157">(L708/(AR708+L708-(AR708*L708)))</f>
        <v>#VALUE!</v>
      </c>
      <c r="F708" s="9" t="e">
        <f t="shared" ref="F708:F771" si="158">(M708/(AR708+M708-(AR708*M708)))</f>
        <v>#VALUE!</v>
      </c>
      <c r="G708" s="9" t="str">
        <f t="shared" ref="G708:G771" si="159">AR708</f>
        <v/>
      </c>
      <c r="H708" s="9" t="str">
        <f t="shared" ref="H708:H771" si="160">IF(A708="","",1/D708)</f>
        <v/>
      </c>
      <c r="I708" s="9" t="str">
        <f t="shared" ref="I708:I771" si="161">IF(B708="","",1/E708)</f>
        <v/>
      </c>
      <c r="J708" s="9" t="str">
        <f t="shared" ref="J708:J771" si="162">IF(C708="","",1/F708)</f>
        <v/>
      </c>
      <c r="K708" s="11" t="e">
        <f t="shared" ref="K708:K771" si="163">1/A708</f>
        <v>#VALUE!</v>
      </c>
      <c r="L708" s="11" t="e">
        <f t="shared" ref="L708:L771" si="164">1/B708</f>
        <v>#VALUE!</v>
      </c>
      <c r="M708" s="11" t="e">
        <f t="shared" ref="M708:M771" si="165">1/C708</f>
        <v>#VALUE!</v>
      </c>
      <c r="N708" s="11" t="e">
        <f>'OddsRatio_working_3-way'!K708+'OddsRatio_working_3-way'!L708+'OddsRatio_working_3-way'!M708-('OddsRatio_working_3-way'!K708*'OddsRatio_working_3-way'!L708)-('OddsRatio_working_3-way'!K708*'OddsRatio_working_3-way'!M708)-('OddsRatio_working_3-way'!L708*'OddsRatio_working_3-way'!M708)+('OddsRatio_working_3-way'!K708*'OddsRatio_working_3-way'!L708*'OddsRatio_working_3-way'!M708)-1</f>
        <v>#VALUE!</v>
      </c>
      <c r="O708" s="11">
        <f>0</f>
        <v>0</v>
      </c>
      <c r="P708" s="11" t="e">
        <f>('OddsRatio_working_3-way'!K708*'OddsRatio_working_3-way'!L708)+('OddsRatio_working_3-way'!K708*'OddsRatio_working_3-way'!M708)+('OddsRatio_working_3-way'!L708*'OddsRatio_working_3-way'!M708)-(3*'OddsRatio_working_3-way'!K708*'OddsRatio_working_3-way'!L708*'OddsRatio_working_3-way'!M708)</f>
        <v>#VALUE!</v>
      </c>
      <c r="Q708" s="11" t="e">
        <f>2*'OddsRatio_working_3-way'!K708*'OddsRatio_working_3-way'!L708*'OddsRatio_working_3-way'!M708</f>
        <v>#VALUE!</v>
      </c>
      <c r="R708" s="11" t="e">
        <f t="shared" ref="R708:R771" si="166">O708/N708</f>
        <v>#VALUE!</v>
      </c>
      <c r="S708" s="11" t="e">
        <f t="shared" ref="S708:S771" si="167">P708/N708</f>
        <v>#VALUE!</v>
      </c>
      <c r="T708" s="11" t="e">
        <f t="shared" ref="T708:T771" si="168">Q708/N708</f>
        <v>#VALUE!</v>
      </c>
      <c r="U708" s="11" t="e">
        <f>'OddsRatio_working_3-way'!S708-'OddsRatio_working_3-way'!R708^2/3</f>
        <v>#VALUE!</v>
      </c>
      <c r="V708" s="11" t="e">
        <f>'OddsRatio_working_3-way'!S708*'OddsRatio_working_3-way'!R708/3-2*'OddsRatio_working_3-way'!R708^3/27-'OddsRatio_working_3-way'!T708</f>
        <v>#VALUE!</v>
      </c>
      <c r="W708" s="11" t="e">
        <f>'OddsRatio_working_3-way'!V708^2+4*'OddsRatio_working_3-way'!U708^3/27</f>
        <v>#VALUE!</v>
      </c>
      <c r="X708" s="11" t="e">
        <f>IF('OddsRatio_working_3-way'!W708&gt;0,IF(ABS('OddsRatio_working_3-way'!V708+SQRT('OddsRatio_working_3-way'!W708))/2&gt;0,ABS('OddsRatio_working_3-way'!V708+SQRT('OddsRatio_working_3-way'!W708))/2,ABS('OddsRatio_working_3-way'!V708-SQRT('OddsRatio_working_3-way'!W708))/2),SQRT(-'OddsRatio_working_3-way'!U708^3/27))</f>
        <v>#VALUE!</v>
      </c>
      <c r="Y708" s="11" t="e">
        <f>IF('OddsRatio_working_3-way'!W708&gt;=0,IF('OddsRatio_working_3-way'!V708+SQRT('OddsRatio_working_3-way'!W708)&gt;0,0,PI()),ACOS('OddsRatio_working_3-way'!V708/(2*'OddsRatio_working_3-way'!X708)))</f>
        <v>#VALUE!</v>
      </c>
      <c r="Z708" s="11" t="e">
        <f>'OddsRatio_working_3-way'!X708^(1/3)*COS('OddsRatio_working_3-way'!Y708/3)</f>
        <v>#VALUE!</v>
      </c>
      <c r="AA708" s="11" t="e">
        <f>'OddsRatio_working_3-way'!X708^(1/3)*COS(('OddsRatio_working_3-way'!Y708+2*PI())/3)</f>
        <v>#VALUE!</v>
      </c>
      <c r="AB708" s="11" t="e">
        <f>'OddsRatio_working_3-way'!X708^(1/3)*COS(('OddsRatio_working_3-way'!Y708+4*PI())/3)</f>
        <v>#VALUE!</v>
      </c>
      <c r="AC708" s="11" t="e">
        <f>'OddsRatio_working_3-way'!X708^(1/3)*SIN('OddsRatio_working_3-way'!Y708/3)</f>
        <v>#VALUE!</v>
      </c>
      <c r="AD708" s="11" t="e">
        <f>'OddsRatio_working_3-way'!X708^(1/3)*SIN(('OddsRatio_working_3-way'!Y708+2*PI())/3)</f>
        <v>#VALUE!</v>
      </c>
      <c r="AE708" s="11" t="e">
        <f>'OddsRatio_working_3-way'!X708^(1/3)*SIN(('OddsRatio_working_3-way'!Y708+4*PI())/3)</f>
        <v>#VALUE!</v>
      </c>
      <c r="AF708" s="11" t="e">
        <f>-'OddsRatio_working_3-way'!U708/(3*'OddsRatio_working_3-way'!X708^(1/3))*COS(('OddsRatio_working_3-way'!Y708)/3)</f>
        <v>#VALUE!</v>
      </c>
      <c r="AG708" s="11" t="e">
        <f>-'OddsRatio_working_3-way'!U708/(3*'OddsRatio_working_3-way'!X708^(1/3))*COS(('OddsRatio_working_3-way'!Y708+2*PI())/3)</f>
        <v>#VALUE!</v>
      </c>
      <c r="AH708" s="11" t="e">
        <f>-'OddsRatio_working_3-way'!U708/(3*'OddsRatio_working_3-way'!X708^(1/3))*COS(('OddsRatio_working_3-way'!Y708+4*PI())/3)</f>
        <v>#VALUE!</v>
      </c>
      <c r="AI708" s="11" t="e">
        <f>'OddsRatio_working_3-way'!U708/(3*'OddsRatio_working_3-way'!X708^(1/3))*SIN(('OddsRatio_working_3-way'!Y708)/3)</f>
        <v>#VALUE!</v>
      </c>
      <c r="AJ708" s="11" t="e">
        <f>'OddsRatio_working_3-way'!U708/(3*'OddsRatio_working_3-way'!X708^(1/3))*SIN(('OddsRatio_working_3-way'!Y708+2*PI())/3)</f>
        <v>#VALUE!</v>
      </c>
      <c r="AK708" s="11" t="e">
        <f>'OddsRatio_working_3-way'!U708/(3*'OddsRatio_working_3-way'!X708^(1/3))*SIN(('OddsRatio_working_3-way'!Y708+4*PI())/3)</f>
        <v>#VALUE!</v>
      </c>
      <c r="AL708" s="11" t="e">
        <f>'OddsRatio_working_3-way'!Z708+'OddsRatio_working_3-way'!AF708</f>
        <v>#VALUE!</v>
      </c>
      <c r="AM708" s="11" t="e">
        <f>'OddsRatio_working_3-way'!AA708+'OddsRatio_working_3-way'!AG708</f>
        <v>#VALUE!</v>
      </c>
      <c r="AN708" s="11" t="e">
        <f>'OddsRatio_working_3-way'!AB708+'OddsRatio_working_3-way'!AH708</f>
        <v>#VALUE!</v>
      </c>
      <c r="AO708" s="11" t="e">
        <f>'OddsRatio_working_3-way'!AC708+'OddsRatio_working_3-way'!AI708</f>
        <v>#VALUE!</v>
      </c>
      <c r="AP708" s="11" t="e">
        <f>'OddsRatio_working_3-way'!AD708+'OddsRatio_working_3-way'!AJ708</f>
        <v>#VALUE!</v>
      </c>
      <c r="AQ708" s="11" t="e">
        <f>'OddsRatio_working_3-way'!AE708+'OddsRatio_working_3-way'!AK708</f>
        <v>#VALUE!</v>
      </c>
      <c r="AR708" s="10" t="str">
        <f>IF(A708="","",IF(('OddsRatio_working_3-way'!X708=0),IF(Q708&gt;0,-Q708^(1/3),(-Q708)^(1/3)),'OddsRatio_working_3-way'!AL708-'OddsRatio_working_3-way'!R708/3))</f>
        <v/>
      </c>
      <c r="AS708" s="11" t="e">
        <f>IF(('OddsRatio_working_3-way'!X708=0),IF(Q708&gt;0,-Q708^(1/3),(-Q708)^(1/3)),'OddsRatio_working_3-way'!AM708-'OddsRatio_working_3-way'!R708/3)</f>
        <v>#VALUE!</v>
      </c>
      <c r="AT708" s="11" t="e">
        <f>IF(('OddsRatio_working_3-way'!X708=0),IF(Q708&gt;0,-Q708^(1/3),(-Q708)^(1/3)),'OddsRatio_working_3-way'!AN708-'OddsRatio_working_3-way'!R708/3)</f>
        <v>#VALUE!</v>
      </c>
      <c r="AU708" s="11" t="e">
        <f>IF(('OddsRatio_working_3-way'!X708=0),0,'OddsRatio_working_3-way'!AO708)</f>
        <v>#VALUE!</v>
      </c>
      <c r="AV708" s="11" t="e">
        <f>IF(('OddsRatio_working_3-way'!X708=0),0,'OddsRatio_working_3-way'!AP708)</f>
        <v>#VALUE!</v>
      </c>
      <c r="AW708" s="11" t="e">
        <f>IF(('OddsRatio_working_3-way'!X708=0),0,'OddsRatio_working_3-way'!AQ708)</f>
        <v>#VALUE!</v>
      </c>
    </row>
    <row r="709" spans="1:49">
      <c r="A709" s="4" t="str">
        <f>IF('True_Odds_Calculator_3-way'!A710="","",'True_Odds_Calculator_3-way'!A710)</f>
        <v/>
      </c>
      <c r="B709" s="4" t="str">
        <f>IF('True_Odds_Calculator_3-way'!B710="","",'True_Odds_Calculator_3-way'!B710)</f>
        <v/>
      </c>
      <c r="C709" s="4" t="str">
        <f>IF('True_Odds_Calculator_3-way'!C710="","",'True_Odds_Calculator_3-way'!C710)</f>
        <v/>
      </c>
      <c r="D709" s="9" t="e">
        <f t="shared" si="156"/>
        <v>#VALUE!</v>
      </c>
      <c r="E709" s="9" t="e">
        <f t="shared" si="157"/>
        <v>#VALUE!</v>
      </c>
      <c r="F709" s="9" t="e">
        <f t="shared" si="158"/>
        <v>#VALUE!</v>
      </c>
      <c r="G709" s="9" t="str">
        <f t="shared" si="159"/>
        <v/>
      </c>
      <c r="H709" s="9" t="str">
        <f t="shared" si="160"/>
        <v/>
      </c>
      <c r="I709" s="9" t="str">
        <f t="shared" si="161"/>
        <v/>
      </c>
      <c r="J709" s="9" t="str">
        <f t="shared" si="162"/>
        <v/>
      </c>
      <c r="K709" s="11" t="e">
        <f t="shared" si="163"/>
        <v>#VALUE!</v>
      </c>
      <c r="L709" s="11" t="e">
        <f t="shared" si="164"/>
        <v>#VALUE!</v>
      </c>
      <c r="M709" s="11" t="e">
        <f t="shared" si="165"/>
        <v>#VALUE!</v>
      </c>
      <c r="N709" s="11" t="e">
        <f>'OddsRatio_working_3-way'!K709+'OddsRatio_working_3-way'!L709+'OddsRatio_working_3-way'!M709-('OddsRatio_working_3-way'!K709*'OddsRatio_working_3-way'!L709)-('OddsRatio_working_3-way'!K709*'OddsRatio_working_3-way'!M709)-('OddsRatio_working_3-way'!L709*'OddsRatio_working_3-way'!M709)+('OddsRatio_working_3-way'!K709*'OddsRatio_working_3-way'!L709*'OddsRatio_working_3-way'!M709)-1</f>
        <v>#VALUE!</v>
      </c>
      <c r="O709" s="11">
        <f>0</f>
        <v>0</v>
      </c>
      <c r="P709" s="11" t="e">
        <f>('OddsRatio_working_3-way'!K709*'OddsRatio_working_3-way'!L709)+('OddsRatio_working_3-way'!K709*'OddsRatio_working_3-way'!M709)+('OddsRatio_working_3-way'!L709*'OddsRatio_working_3-way'!M709)-(3*'OddsRatio_working_3-way'!K709*'OddsRatio_working_3-way'!L709*'OddsRatio_working_3-way'!M709)</f>
        <v>#VALUE!</v>
      </c>
      <c r="Q709" s="11" t="e">
        <f>2*'OddsRatio_working_3-way'!K709*'OddsRatio_working_3-way'!L709*'OddsRatio_working_3-way'!M709</f>
        <v>#VALUE!</v>
      </c>
      <c r="R709" s="11" t="e">
        <f t="shared" si="166"/>
        <v>#VALUE!</v>
      </c>
      <c r="S709" s="11" t="e">
        <f t="shared" si="167"/>
        <v>#VALUE!</v>
      </c>
      <c r="T709" s="11" t="e">
        <f t="shared" si="168"/>
        <v>#VALUE!</v>
      </c>
      <c r="U709" s="11" t="e">
        <f>'OddsRatio_working_3-way'!S709-'OddsRatio_working_3-way'!R709^2/3</f>
        <v>#VALUE!</v>
      </c>
      <c r="V709" s="11" t="e">
        <f>'OddsRatio_working_3-way'!S709*'OddsRatio_working_3-way'!R709/3-2*'OddsRatio_working_3-way'!R709^3/27-'OddsRatio_working_3-way'!T709</f>
        <v>#VALUE!</v>
      </c>
      <c r="W709" s="11" t="e">
        <f>'OddsRatio_working_3-way'!V709^2+4*'OddsRatio_working_3-way'!U709^3/27</f>
        <v>#VALUE!</v>
      </c>
      <c r="X709" s="11" t="e">
        <f>IF('OddsRatio_working_3-way'!W709&gt;0,IF(ABS('OddsRatio_working_3-way'!V709+SQRT('OddsRatio_working_3-way'!W709))/2&gt;0,ABS('OddsRatio_working_3-way'!V709+SQRT('OddsRatio_working_3-way'!W709))/2,ABS('OddsRatio_working_3-way'!V709-SQRT('OddsRatio_working_3-way'!W709))/2),SQRT(-'OddsRatio_working_3-way'!U709^3/27))</f>
        <v>#VALUE!</v>
      </c>
      <c r="Y709" s="11" t="e">
        <f>IF('OddsRatio_working_3-way'!W709&gt;=0,IF('OddsRatio_working_3-way'!V709+SQRT('OddsRatio_working_3-way'!W709)&gt;0,0,PI()),ACOS('OddsRatio_working_3-way'!V709/(2*'OddsRatio_working_3-way'!X709)))</f>
        <v>#VALUE!</v>
      </c>
      <c r="Z709" s="11" t="e">
        <f>'OddsRatio_working_3-way'!X709^(1/3)*COS('OddsRatio_working_3-way'!Y709/3)</f>
        <v>#VALUE!</v>
      </c>
      <c r="AA709" s="11" t="e">
        <f>'OddsRatio_working_3-way'!X709^(1/3)*COS(('OddsRatio_working_3-way'!Y709+2*PI())/3)</f>
        <v>#VALUE!</v>
      </c>
      <c r="AB709" s="11" t="e">
        <f>'OddsRatio_working_3-way'!X709^(1/3)*COS(('OddsRatio_working_3-way'!Y709+4*PI())/3)</f>
        <v>#VALUE!</v>
      </c>
      <c r="AC709" s="11" t="e">
        <f>'OddsRatio_working_3-way'!X709^(1/3)*SIN('OddsRatio_working_3-way'!Y709/3)</f>
        <v>#VALUE!</v>
      </c>
      <c r="AD709" s="11" t="e">
        <f>'OddsRatio_working_3-way'!X709^(1/3)*SIN(('OddsRatio_working_3-way'!Y709+2*PI())/3)</f>
        <v>#VALUE!</v>
      </c>
      <c r="AE709" s="11" t="e">
        <f>'OddsRatio_working_3-way'!X709^(1/3)*SIN(('OddsRatio_working_3-way'!Y709+4*PI())/3)</f>
        <v>#VALUE!</v>
      </c>
      <c r="AF709" s="11" t="e">
        <f>-'OddsRatio_working_3-way'!U709/(3*'OddsRatio_working_3-way'!X709^(1/3))*COS(('OddsRatio_working_3-way'!Y709)/3)</f>
        <v>#VALUE!</v>
      </c>
      <c r="AG709" s="11" t="e">
        <f>-'OddsRatio_working_3-way'!U709/(3*'OddsRatio_working_3-way'!X709^(1/3))*COS(('OddsRatio_working_3-way'!Y709+2*PI())/3)</f>
        <v>#VALUE!</v>
      </c>
      <c r="AH709" s="11" t="e">
        <f>-'OddsRatio_working_3-way'!U709/(3*'OddsRatio_working_3-way'!X709^(1/3))*COS(('OddsRatio_working_3-way'!Y709+4*PI())/3)</f>
        <v>#VALUE!</v>
      </c>
      <c r="AI709" s="11" t="e">
        <f>'OddsRatio_working_3-way'!U709/(3*'OddsRatio_working_3-way'!X709^(1/3))*SIN(('OddsRatio_working_3-way'!Y709)/3)</f>
        <v>#VALUE!</v>
      </c>
      <c r="AJ709" s="11" t="e">
        <f>'OddsRatio_working_3-way'!U709/(3*'OddsRatio_working_3-way'!X709^(1/3))*SIN(('OddsRatio_working_3-way'!Y709+2*PI())/3)</f>
        <v>#VALUE!</v>
      </c>
      <c r="AK709" s="11" t="e">
        <f>'OddsRatio_working_3-way'!U709/(3*'OddsRatio_working_3-way'!X709^(1/3))*SIN(('OddsRatio_working_3-way'!Y709+4*PI())/3)</f>
        <v>#VALUE!</v>
      </c>
      <c r="AL709" s="11" t="e">
        <f>'OddsRatio_working_3-way'!Z709+'OddsRatio_working_3-way'!AF709</f>
        <v>#VALUE!</v>
      </c>
      <c r="AM709" s="11" t="e">
        <f>'OddsRatio_working_3-way'!AA709+'OddsRatio_working_3-way'!AG709</f>
        <v>#VALUE!</v>
      </c>
      <c r="AN709" s="11" t="e">
        <f>'OddsRatio_working_3-way'!AB709+'OddsRatio_working_3-way'!AH709</f>
        <v>#VALUE!</v>
      </c>
      <c r="AO709" s="11" t="e">
        <f>'OddsRatio_working_3-way'!AC709+'OddsRatio_working_3-way'!AI709</f>
        <v>#VALUE!</v>
      </c>
      <c r="AP709" s="11" t="e">
        <f>'OddsRatio_working_3-way'!AD709+'OddsRatio_working_3-way'!AJ709</f>
        <v>#VALUE!</v>
      </c>
      <c r="AQ709" s="11" t="e">
        <f>'OddsRatio_working_3-way'!AE709+'OddsRatio_working_3-way'!AK709</f>
        <v>#VALUE!</v>
      </c>
      <c r="AR709" s="10" t="str">
        <f>IF(A709="","",IF(('OddsRatio_working_3-way'!X709=0),IF(Q709&gt;0,-Q709^(1/3),(-Q709)^(1/3)),'OddsRatio_working_3-way'!AL709-'OddsRatio_working_3-way'!R709/3))</f>
        <v/>
      </c>
      <c r="AS709" s="11" t="e">
        <f>IF(('OddsRatio_working_3-way'!X709=0),IF(Q709&gt;0,-Q709^(1/3),(-Q709)^(1/3)),'OddsRatio_working_3-way'!AM709-'OddsRatio_working_3-way'!R709/3)</f>
        <v>#VALUE!</v>
      </c>
      <c r="AT709" s="11" t="e">
        <f>IF(('OddsRatio_working_3-way'!X709=0),IF(Q709&gt;0,-Q709^(1/3),(-Q709)^(1/3)),'OddsRatio_working_3-way'!AN709-'OddsRatio_working_3-way'!R709/3)</f>
        <v>#VALUE!</v>
      </c>
      <c r="AU709" s="11" t="e">
        <f>IF(('OddsRatio_working_3-way'!X709=0),0,'OddsRatio_working_3-way'!AO709)</f>
        <v>#VALUE!</v>
      </c>
      <c r="AV709" s="11" t="e">
        <f>IF(('OddsRatio_working_3-way'!X709=0),0,'OddsRatio_working_3-way'!AP709)</f>
        <v>#VALUE!</v>
      </c>
      <c r="AW709" s="11" t="e">
        <f>IF(('OddsRatio_working_3-way'!X709=0),0,'OddsRatio_working_3-way'!AQ709)</f>
        <v>#VALUE!</v>
      </c>
    </row>
    <row r="710" spans="1:49">
      <c r="A710" s="4" t="str">
        <f>IF('True_Odds_Calculator_3-way'!A711="","",'True_Odds_Calculator_3-way'!A711)</f>
        <v/>
      </c>
      <c r="B710" s="4" t="str">
        <f>IF('True_Odds_Calculator_3-way'!B711="","",'True_Odds_Calculator_3-way'!B711)</f>
        <v/>
      </c>
      <c r="C710" s="4" t="str">
        <f>IF('True_Odds_Calculator_3-way'!C711="","",'True_Odds_Calculator_3-way'!C711)</f>
        <v/>
      </c>
      <c r="D710" s="9" t="e">
        <f t="shared" si="156"/>
        <v>#VALUE!</v>
      </c>
      <c r="E710" s="9" t="e">
        <f t="shared" si="157"/>
        <v>#VALUE!</v>
      </c>
      <c r="F710" s="9" t="e">
        <f t="shared" si="158"/>
        <v>#VALUE!</v>
      </c>
      <c r="G710" s="9" t="str">
        <f t="shared" si="159"/>
        <v/>
      </c>
      <c r="H710" s="9" t="str">
        <f t="shared" si="160"/>
        <v/>
      </c>
      <c r="I710" s="9" t="str">
        <f t="shared" si="161"/>
        <v/>
      </c>
      <c r="J710" s="9" t="str">
        <f t="shared" si="162"/>
        <v/>
      </c>
      <c r="K710" s="11" t="e">
        <f t="shared" si="163"/>
        <v>#VALUE!</v>
      </c>
      <c r="L710" s="11" t="e">
        <f t="shared" si="164"/>
        <v>#VALUE!</v>
      </c>
      <c r="M710" s="11" t="e">
        <f t="shared" si="165"/>
        <v>#VALUE!</v>
      </c>
      <c r="N710" s="11" t="e">
        <f>'OddsRatio_working_3-way'!K710+'OddsRatio_working_3-way'!L710+'OddsRatio_working_3-way'!M710-('OddsRatio_working_3-way'!K710*'OddsRatio_working_3-way'!L710)-('OddsRatio_working_3-way'!K710*'OddsRatio_working_3-way'!M710)-('OddsRatio_working_3-way'!L710*'OddsRatio_working_3-way'!M710)+('OddsRatio_working_3-way'!K710*'OddsRatio_working_3-way'!L710*'OddsRatio_working_3-way'!M710)-1</f>
        <v>#VALUE!</v>
      </c>
      <c r="O710" s="11">
        <f>0</f>
        <v>0</v>
      </c>
      <c r="P710" s="11" t="e">
        <f>('OddsRatio_working_3-way'!K710*'OddsRatio_working_3-way'!L710)+('OddsRatio_working_3-way'!K710*'OddsRatio_working_3-way'!M710)+('OddsRatio_working_3-way'!L710*'OddsRatio_working_3-way'!M710)-(3*'OddsRatio_working_3-way'!K710*'OddsRatio_working_3-way'!L710*'OddsRatio_working_3-way'!M710)</f>
        <v>#VALUE!</v>
      </c>
      <c r="Q710" s="11" t="e">
        <f>2*'OddsRatio_working_3-way'!K710*'OddsRatio_working_3-way'!L710*'OddsRatio_working_3-way'!M710</f>
        <v>#VALUE!</v>
      </c>
      <c r="R710" s="11" t="e">
        <f t="shared" si="166"/>
        <v>#VALUE!</v>
      </c>
      <c r="S710" s="11" t="e">
        <f t="shared" si="167"/>
        <v>#VALUE!</v>
      </c>
      <c r="T710" s="11" t="e">
        <f t="shared" si="168"/>
        <v>#VALUE!</v>
      </c>
      <c r="U710" s="11" t="e">
        <f>'OddsRatio_working_3-way'!S710-'OddsRatio_working_3-way'!R710^2/3</f>
        <v>#VALUE!</v>
      </c>
      <c r="V710" s="11" t="e">
        <f>'OddsRatio_working_3-way'!S710*'OddsRatio_working_3-way'!R710/3-2*'OddsRatio_working_3-way'!R710^3/27-'OddsRatio_working_3-way'!T710</f>
        <v>#VALUE!</v>
      </c>
      <c r="W710" s="11" t="e">
        <f>'OddsRatio_working_3-way'!V710^2+4*'OddsRatio_working_3-way'!U710^3/27</f>
        <v>#VALUE!</v>
      </c>
      <c r="X710" s="11" t="e">
        <f>IF('OddsRatio_working_3-way'!W710&gt;0,IF(ABS('OddsRatio_working_3-way'!V710+SQRT('OddsRatio_working_3-way'!W710))/2&gt;0,ABS('OddsRatio_working_3-way'!V710+SQRT('OddsRatio_working_3-way'!W710))/2,ABS('OddsRatio_working_3-way'!V710-SQRT('OddsRatio_working_3-way'!W710))/2),SQRT(-'OddsRatio_working_3-way'!U710^3/27))</f>
        <v>#VALUE!</v>
      </c>
      <c r="Y710" s="11" t="e">
        <f>IF('OddsRatio_working_3-way'!W710&gt;=0,IF('OddsRatio_working_3-way'!V710+SQRT('OddsRatio_working_3-way'!W710)&gt;0,0,PI()),ACOS('OddsRatio_working_3-way'!V710/(2*'OddsRatio_working_3-way'!X710)))</f>
        <v>#VALUE!</v>
      </c>
      <c r="Z710" s="11" t="e">
        <f>'OddsRatio_working_3-way'!X710^(1/3)*COS('OddsRatio_working_3-way'!Y710/3)</f>
        <v>#VALUE!</v>
      </c>
      <c r="AA710" s="11" t="e">
        <f>'OddsRatio_working_3-way'!X710^(1/3)*COS(('OddsRatio_working_3-way'!Y710+2*PI())/3)</f>
        <v>#VALUE!</v>
      </c>
      <c r="AB710" s="11" t="e">
        <f>'OddsRatio_working_3-way'!X710^(1/3)*COS(('OddsRatio_working_3-way'!Y710+4*PI())/3)</f>
        <v>#VALUE!</v>
      </c>
      <c r="AC710" s="11" t="e">
        <f>'OddsRatio_working_3-way'!X710^(1/3)*SIN('OddsRatio_working_3-way'!Y710/3)</f>
        <v>#VALUE!</v>
      </c>
      <c r="AD710" s="11" t="e">
        <f>'OddsRatio_working_3-way'!X710^(1/3)*SIN(('OddsRatio_working_3-way'!Y710+2*PI())/3)</f>
        <v>#VALUE!</v>
      </c>
      <c r="AE710" s="11" t="e">
        <f>'OddsRatio_working_3-way'!X710^(1/3)*SIN(('OddsRatio_working_3-way'!Y710+4*PI())/3)</f>
        <v>#VALUE!</v>
      </c>
      <c r="AF710" s="11" t="e">
        <f>-'OddsRatio_working_3-way'!U710/(3*'OddsRatio_working_3-way'!X710^(1/3))*COS(('OddsRatio_working_3-way'!Y710)/3)</f>
        <v>#VALUE!</v>
      </c>
      <c r="AG710" s="11" t="e">
        <f>-'OddsRatio_working_3-way'!U710/(3*'OddsRatio_working_3-way'!X710^(1/3))*COS(('OddsRatio_working_3-way'!Y710+2*PI())/3)</f>
        <v>#VALUE!</v>
      </c>
      <c r="AH710" s="11" t="e">
        <f>-'OddsRatio_working_3-way'!U710/(3*'OddsRatio_working_3-way'!X710^(1/3))*COS(('OddsRatio_working_3-way'!Y710+4*PI())/3)</f>
        <v>#VALUE!</v>
      </c>
      <c r="AI710" s="11" t="e">
        <f>'OddsRatio_working_3-way'!U710/(3*'OddsRatio_working_3-way'!X710^(1/3))*SIN(('OddsRatio_working_3-way'!Y710)/3)</f>
        <v>#VALUE!</v>
      </c>
      <c r="AJ710" s="11" t="e">
        <f>'OddsRatio_working_3-way'!U710/(3*'OddsRatio_working_3-way'!X710^(1/3))*SIN(('OddsRatio_working_3-way'!Y710+2*PI())/3)</f>
        <v>#VALUE!</v>
      </c>
      <c r="AK710" s="11" t="e">
        <f>'OddsRatio_working_3-way'!U710/(3*'OddsRatio_working_3-way'!X710^(1/3))*SIN(('OddsRatio_working_3-way'!Y710+4*PI())/3)</f>
        <v>#VALUE!</v>
      </c>
      <c r="AL710" s="11" t="e">
        <f>'OddsRatio_working_3-way'!Z710+'OddsRatio_working_3-way'!AF710</f>
        <v>#VALUE!</v>
      </c>
      <c r="AM710" s="11" t="e">
        <f>'OddsRatio_working_3-way'!AA710+'OddsRatio_working_3-way'!AG710</f>
        <v>#VALUE!</v>
      </c>
      <c r="AN710" s="11" t="e">
        <f>'OddsRatio_working_3-way'!AB710+'OddsRatio_working_3-way'!AH710</f>
        <v>#VALUE!</v>
      </c>
      <c r="AO710" s="11" t="e">
        <f>'OddsRatio_working_3-way'!AC710+'OddsRatio_working_3-way'!AI710</f>
        <v>#VALUE!</v>
      </c>
      <c r="AP710" s="11" t="e">
        <f>'OddsRatio_working_3-way'!AD710+'OddsRatio_working_3-way'!AJ710</f>
        <v>#VALUE!</v>
      </c>
      <c r="AQ710" s="11" t="e">
        <f>'OddsRatio_working_3-way'!AE710+'OddsRatio_working_3-way'!AK710</f>
        <v>#VALUE!</v>
      </c>
      <c r="AR710" s="10" t="str">
        <f>IF(A710="","",IF(('OddsRatio_working_3-way'!X710=0),IF(Q710&gt;0,-Q710^(1/3),(-Q710)^(1/3)),'OddsRatio_working_3-way'!AL710-'OddsRatio_working_3-way'!R710/3))</f>
        <v/>
      </c>
      <c r="AS710" s="11" t="e">
        <f>IF(('OddsRatio_working_3-way'!X710=0),IF(Q710&gt;0,-Q710^(1/3),(-Q710)^(1/3)),'OddsRatio_working_3-way'!AM710-'OddsRatio_working_3-way'!R710/3)</f>
        <v>#VALUE!</v>
      </c>
      <c r="AT710" s="11" t="e">
        <f>IF(('OddsRatio_working_3-way'!X710=0),IF(Q710&gt;0,-Q710^(1/3),(-Q710)^(1/3)),'OddsRatio_working_3-way'!AN710-'OddsRatio_working_3-way'!R710/3)</f>
        <v>#VALUE!</v>
      </c>
      <c r="AU710" s="11" t="e">
        <f>IF(('OddsRatio_working_3-way'!X710=0),0,'OddsRatio_working_3-way'!AO710)</f>
        <v>#VALUE!</v>
      </c>
      <c r="AV710" s="11" t="e">
        <f>IF(('OddsRatio_working_3-way'!X710=0),0,'OddsRatio_working_3-way'!AP710)</f>
        <v>#VALUE!</v>
      </c>
      <c r="AW710" s="11" t="e">
        <f>IF(('OddsRatio_working_3-way'!X710=0),0,'OddsRatio_working_3-way'!AQ710)</f>
        <v>#VALUE!</v>
      </c>
    </row>
    <row r="711" spans="1:49">
      <c r="A711" s="4" t="str">
        <f>IF('True_Odds_Calculator_3-way'!A712="","",'True_Odds_Calculator_3-way'!A712)</f>
        <v/>
      </c>
      <c r="B711" s="4" t="str">
        <f>IF('True_Odds_Calculator_3-way'!B712="","",'True_Odds_Calculator_3-way'!B712)</f>
        <v/>
      </c>
      <c r="C711" s="4" t="str">
        <f>IF('True_Odds_Calculator_3-way'!C712="","",'True_Odds_Calculator_3-way'!C712)</f>
        <v/>
      </c>
      <c r="D711" s="9" t="e">
        <f t="shared" si="156"/>
        <v>#VALUE!</v>
      </c>
      <c r="E711" s="9" t="e">
        <f t="shared" si="157"/>
        <v>#VALUE!</v>
      </c>
      <c r="F711" s="9" t="e">
        <f t="shared" si="158"/>
        <v>#VALUE!</v>
      </c>
      <c r="G711" s="9" t="str">
        <f t="shared" si="159"/>
        <v/>
      </c>
      <c r="H711" s="9" t="str">
        <f t="shared" si="160"/>
        <v/>
      </c>
      <c r="I711" s="9" t="str">
        <f t="shared" si="161"/>
        <v/>
      </c>
      <c r="J711" s="9" t="str">
        <f t="shared" si="162"/>
        <v/>
      </c>
      <c r="K711" s="11" t="e">
        <f t="shared" si="163"/>
        <v>#VALUE!</v>
      </c>
      <c r="L711" s="11" t="e">
        <f t="shared" si="164"/>
        <v>#VALUE!</v>
      </c>
      <c r="M711" s="11" t="e">
        <f t="shared" si="165"/>
        <v>#VALUE!</v>
      </c>
      <c r="N711" s="11" t="e">
        <f>'OddsRatio_working_3-way'!K711+'OddsRatio_working_3-way'!L711+'OddsRatio_working_3-way'!M711-('OddsRatio_working_3-way'!K711*'OddsRatio_working_3-way'!L711)-('OddsRatio_working_3-way'!K711*'OddsRatio_working_3-way'!M711)-('OddsRatio_working_3-way'!L711*'OddsRatio_working_3-way'!M711)+('OddsRatio_working_3-way'!K711*'OddsRatio_working_3-way'!L711*'OddsRatio_working_3-way'!M711)-1</f>
        <v>#VALUE!</v>
      </c>
      <c r="O711" s="11">
        <f>0</f>
        <v>0</v>
      </c>
      <c r="P711" s="11" t="e">
        <f>('OddsRatio_working_3-way'!K711*'OddsRatio_working_3-way'!L711)+('OddsRatio_working_3-way'!K711*'OddsRatio_working_3-way'!M711)+('OddsRatio_working_3-way'!L711*'OddsRatio_working_3-way'!M711)-(3*'OddsRatio_working_3-way'!K711*'OddsRatio_working_3-way'!L711*'OddsRatio_working_3-way'!M711)</f>
        <v>#VALUE!</v>
      </c>
      <c r="Q711" s="11" t="e">
        <f>2*'OddsRatio_working_3-way'!K711*'OddsRatio_working_3-way'!L711*'OddsRatio_working_3-way'!M711</f>
        <v>#VALUE!</v>
      </c>
      <c r="R711" s="11" t="e">
        <f t="shared" si="166"/>
        <v>#VALUE!</v>
      </c>
      <c r="S711" s="11" t="e">
        <f t="shared" si="167"/>
        <v>#VALUE!</v>
      </c>
      <c r="T711" s="11" t="e">
        <f t="shared" si="168"/>
        <v>#VALUE!</v>
      </c>
      <c r="U711" s="11" t="e">
        <f>'OddsRatio_working_3-way'!S711-'OddsRatio_working_3-way'!R711^2/3</f>
        <v>#VALUE!</v>
      </c>
      <c r="V711" s="11" t="e">
        <f>'OddsRatio_working_3-way'!S711*'OddsRatio_working_3-way'!R711/3-2*'OddsRatio_working_3-way'!R711^3/27-'OddsRatio_working_3-way'!T711</f>
        <v>#VALUE!</v>
      </c>
      <c r="W711" s="11" t="e">
        <f>'OddsRatio_working_3-way'!V711^2+4*'OddsRatio_working_3-way'!U711^3/27</f>
        <v>#VALUE!</v>
      </c>
      <c r="X711" s="11" t="e">
        <f>IF('OddsRatio_working_3-way'!W711&gt;0,IF(ABS('OddsRatio_working_3-way'!V711+SQRT('OddsRatio_working_3-way'!W711))/2&gt;0,ABS('OddsRatio_working_3-way'!V711+SQRT('OddsRatio_working_3-way'!W711))/2,ABS('OddsRatio_working_3-way'!V711-SQRT('OddsRatio_working_3-way'!W711))/2),SQRT(-'OddsRatio_working_3-way'!U711^3/27))</f>
        <v>#VALUE!</v>
      </c>
      <c r="Y711" s="11" t="e">
        <f>IF('OddsRatio_working_3-way'!W711&gt;=0,IF('OddsRatio_working_3-way'!V711+SQRT('OddsRatio_working_3-way'!W711)&gt;0,0,PI()),ACOS('OddsRatio_working_3-way'!V711/(2*'OddsRatio_working_3-way'!X711)))</f>
        <v>#VALUE!</v>
      </c>
      <c r="Z711" s="11" t="e">
        <f>'OddsRatio_working_3-way'!X711^(1/3)*COS('OddsRatio_working_3-way'!Y711/3)</f>
        <v>#VALUE!</v>
      </c>
      <c r="AA711" s="11" t="e">
        <f>'OddsRatio_working_3-way'!X711^(1/3)*COS(('OddsRatio_working_3-way'!Y711+2*PI())/3)</f>
        <v>#VALUE!</v>
      </c>
      <c r="AB711" s="11" t="e">
        <f>'OddsRatio_working_3-way'!X711^(1/3)*COS(('OddsRatio_working_3-way'!Y711+4*PI())/3)</f>
        <v>#VALUE!</v>
      </c>
      <c r="AC711" s="11" t="e">
        <f>'OddsRatio_working_3-way'!X711^(1/3)*SIN('OddsRatio_working_3-way'!Y711/3)</f>
        <v>#VALUE!</v>
      </c>
      <c r="AD711" s="11" t="e">
        <f>'OddsRatio_working_3-way'!X711^(1/3)*SIN(('OddsRatio_working_3-way'!Y711+2*PI())/3)</f>
        <v>#VALUE!</v>
      </c>
      <c r="AE711" s="11" t="e">
        <f>'OddsRatio_working_3-way'!X711^(1/3)*SIN(('OddsRatio_working_3-way'!Y711+4*PI())/3)</f>
        <v>#VALUE!</v>
      </c>
      <c r="AF711" s="11" t="e">
        <f>-'OddsRatio_working_3-way'!U711/(3*'OddsRatio_working_3-way'!X711^(1/3))*COS(('OddsRatio_working_3-way'!Y711)/3)</f>
        <v>#VALUE!</v>
      </c>
      <c r="AG711" s="11" t="e">
        <f>-'OddsRatio_working_3-way'!U711/(3*'OddsRatio_working_3-way'!X711^(1/3))*COS(('OddsRatio_working_3-way'!Y711+2*PI())/3)</f>
        <v>#VALUE!</v>
      </c>
      <c r="AH711" s="11" t="e">
        <f>-'OddsRatio_working_3-way'!U711/(3*'OddsRatio_working_3-way'!X711^(1/3))*COS(('OddsRatio_working_3-way'!Y711+4*PI())/3)</f>
        <v>#VALUE!</v>
      </c>
      <c r="AI711" s="11" t="e">
        <f>'OddsRatio_working_3-way'!U711/(3*'OddsRatio_working_3-way'!X711^(1/3))*SIN(('OddsRatio_working_3-way'!Y711)/3)</f>
        <v>#VALUE!</v>
      </c>
      <c r="AJ711" s="11" t="e">
        <f>'OddsRatio_working_3-way'!U711/(3*'OddsRatio_working_3-way'!X711^(1/3))*SIN(('OddsRatio_working_3-way'!Y711+2*PI())/3)</f>
        <v>#VALUE!</v>
      </c>
      <c r="AK711" s="11" t="e">
        <f>'OddsRatio_working_3-way'!U711/(3*'OddsRatio_working_3-way'!X711^(1/3))*SIN(('OddsRatio_working_3-way'!Y711+4*PI())/3)</f>
        <v>#VALUE!</v>
      </c>
      <c r="AL711" s="11" t="e">
        <f>'OddsRatio_working_3-way'!Z711+'OddsRatio_working_3-way'!AF711</f>
        <v>#VALUE!</v>
      </c>
      <c r="AM711" s="11" t="e">
        <f>'OddsRatio_working_3-way'!AA711+'OddsRatio_working_3-way'!AG711</f>
        <v>#VALUE!</v>
      </c>
      <c r="AN711" s="11" t="e">
        <f>'OddsRatio_working_3-way'!AB711+'OddsRatio_working_3-way'!AH711</f>
        <v>#VALUE!</v>
      </c>
      <c r="AO711" s="11" t="e">
        <f>'OddsRatio_working_3-way'!AC711+'OddsRatio_working_3-way'!AI711</f>
        <v>#VALUE!</v>
      </c>
      <c r="AP711" s="11" t="e">
        <f>'OddsRatio_working_3-way'!AD711+'OddsRatio_working_3-way'!AJ711</f>
        <v>#VALUE!</v>
      </c>
      <c r="AQ711" s="11" t="e">
        <f>'OddsRatio_working_3-way'!AE711+'OddsRatio_working_3-way'!AK711</f>
        <v>#VALUE!</v>
      </c>
      <c r="AR711" s="10" t="str">
        <f>IF(A711="","",IF(('OddsRatio_working_3-way'!X711=0),IF(Q711&gt;0,-Q711^(1/3),(-Q711)^(1/3)),'OddsRatio_working_3-way'!AL711-'OddsRatio_working_3-way'!R711/3))</f>
        <v/>
      </c>
      <c r="AS711" s="11" t="e">
        <f>IF(('OddsRatio_working_3-way'!X711=0),IF(Q711&gt;0,-Q711^(1/3),(-Q711)^(1/3)),'OddsRatio_working_3-way'!AM711-'OddsRatio_working_3-way'!R711/3)</f>
        <v>#VALUE!</v>
      </c>
      <c r="AT711" s="11" t="e">
        <f>IF(('OddsRatio_working_3-way'!X711=0),IF(Q711&gt;0,-Q711^(1/3),(-Q711)^(1/3)),'OddsRatio_working_3-way'!AN711-'OddsRatio_working_3-way'!R711/3)</f>
        <v>#VALUE!</v>
      </c>
      <c r="AU711" s="11" t="e">
        <f>IF(('OddsRatio_working_3-way'!X711=0),0,'OddsRatio_working_3-way'!AO711)</f>
        <v>#VALUE!</v>
      </c>
      <c r="AV711" s="11" t="e">
        <f>IF(('OddsRatio_working_3-way'!X711=0),0,'OddsRatio_working_3-way'!AP711)</f>
        <v>#VALUE!</v>
      </c>
      <c r="AW711" s="11" t="e">
        <f>IF(('OddsRatio_working_3-way'!X711=0),0,'OddsRatio_working_3-way'!AQ711)</f>
        <v>#VALUE!</v>
      </c>
    </row>
    <row r="712" spans="1:49">
      <c r="A712" s="4" t="str">
        <f>IF('True_Odds_Calculator_3-way'!A713="","",'True_Odds_Calculator_3-way'!A713)</f>
        <v/>
      </c>
      <c r="B712" s="4" t="str">
        <f>IF('True_Odds_Calculator_3-way'!B713="","",'True_Odds_Calculator_3-way'!B713)</f>
        <v/>
      </c>
      <c r="C712" s="4" t="str">
        <f>IF('True_Odds_Calculator_3-way'!C713="","",'True_Odds_Calculator_3-way'!C713)</f>
        <v/>
      </c>
      <c r="D712" s="9" t="e">
        <f t="shared" si="156"/>
        <v>#VALUE!</v>
      </c>
      <c r="E712" s="9" t="e">
        <f t="shared" si="157"/>
        <v>#VALUE!</v>
      </c>
      <c r="F712" s="9" t="e">
        <f t="shared" si="158"/>
        <v>#VALUE!</v>
      </c>
      <c r="G712" s="9" t="str">
        <f t="shared" si="159"/>
        <v/>
      </c>
      <c r="H712" s="9" t="str">
        <f t="shared" si="160"/>
        <v/>
      </c>
      <c r="I712" s="9" t="str">
        <f t="shared" si="161"/>
        <v/>
      </c>
      <c r="J712" s="9" t="str">
        <f t="shared" si="162"/>
        <v/>
      </c>
      <c r="K712" s="11" t="e">
        <f t="shared" si="163"/>
        <v>#VALUE!</v>
      </c>
      <c r="L712" s="11" t="e">
        <f t="shared" si="164"/>
        <v>#VALUE!</v>
      </c>
      <c r="M712" s="11" t="e">
        <f t="shared" si="165"/>
        <v>#VALUE!</v>
      </c>
      <c r="N712" s="11" t="e">
        <f>'OddsRatio_working_3-way'!K712+'OddsRatio_working_3-way'!L712+'OddsRatio_working_3-way'!M712-('OddsRatio_working_3-way'!K712*'OddsRatio_working_3-way'!L712)-('OddsRatio_working_3-way'!K712*'OddsRatio_working_3-way'!M712)-('OddsRatio_working_3-way'!L712*'OddsRatio_working_3-way'!M712)+('OddsRatio_working_3-way'!K712*'OddsRatio_working_3-way'!L712*'OddsRatio_working_3-way'!M712)-1</f>
        <v>#VALUE!</v>
      </c>
      <c r="O712" s="11">
        <f>0</f>
        <v>0</v>
      </c>
      <c r="P712" s="11" t="e">
        <f>('OddsRatio_working_3-way'!K712*'OddsRatio_working_3-way'!L712)+('OddsRatio_working_3-way'!K712*'OddsRatio_working_3-way'!M712)+('OddsRatio_working_3-way'!L712*'OddsRatio_working_3-way'!M712)-(3*'OddsRatio_working_3-way'!K712*'OddsRatio_working_3-way'!L712*'OddsRatio_working_3-way'!M712)</f>
        <v>#VALUE!</v>
      </c>
      <c r="Q712" s="11" t="e">
        <f>2*'OddsRatio_working_3-way'!K712*'OddsRatio_working_3-way'!L712*'OddsRatio_working_3-way'!M712</f>
        <v>#VALUE!</v>
      </c>
      <c r="R712" s="11" t="e">
        <f t="shared" si="166"/>
        <v>#VALUE!</v>
      </c>
      <c r="S712" s="11" t="e">
        <f t="shared" si="167"/>
        <v>#VALUE!</v>
      </c>
      <c r="T712" s="11" t="e">
        <f t="shared" si="168"/>
        <v>#VALUE!</v>
      </c>
      <c r="U712" s="11" t="e">
        <f>'OddsRatio_working_3-way'!S712-'OddsRatio_working_3-way'!R712^2/3</f>
        <v>#VALUE!</v>
      </c>
      <c r="V712" s="11" t="e">
        <f>'OddsRatio_working_3-way'!S712*'OddsRatio_working_3-way'!R712/3-2*'OddsRatio_working_3-way'!R712^3/27-'OddsRatio_working_3-way'!T712</f>
        <v>#VALUE!</v>
      </c>
      <c r="W712" s="11" t="e">
        <f>'OddsRatio_working_3-way'!V712^2+4*'OddsRatio_working_3-way'!U712^3/27</f>
        <v>#VALUE!</v>
      </c>
      <c r="X712" s="11" t="e">
        <f>IF('OddsRatio_working_3-way'!W712&gt;0,IF(ABS('OddsRatio_working_3-way'!V712+SQRT('OddsRatio_working_3-way'!W712))/2&gt;0,ABS('OddsRatio_working_3-way'!V712+SQRT('OddsRatio_working_3-way'!W712))/2,ABS('OddsRatio_working_3-way'!V712-SQRT('OddsRatio_working_3-way'!W712))/2),SQRT(-'OddsRatio_working_3-way'!U712^3/27))</f>
        <v>#VALUE!</v>
      </c>
      <c r="Y712" s="11" t="e">
        <f>IF('OddsRatio_working_3-way'!W712&gt;=0,IF('OddsRatio_working_3-way'!V712+SQRT('OddsRatio_working_3-way'!W712)&gt;0,0,PI()),ACOS('OddsRatio_working_3-way'!V712/(2*'OddsRatio_working_3-way'!X712)))</f>
        <v>#VALUE!</v>
      </c>
      <c r="Z712" s="11" t="e">
        <f>'OddsRatio_working_3-way'!X712^(1/3)*COS('OddsRatio_working_3-way'!Y712/3)</f>
        <v>#VALUE!</v>
      </c>
      <c r="AA712" s="11" t="e">
        <f>'OddsRatio_working_3-way'!X712^(1/3)*COS(('OddsRatio_working_3-way'!Y712+2*PI())/3)</f>
        <v>#VALUE!</v>
      </c>
      <c r="AB712" s="11" t="e">
        <f>'OddsRatio_working_3-way'!X712^(1/3)*COS(('OddsRatio_working_3-way'!Y712+4*PI())/3)</f>
        <v>#VALUE!</v>
      </c>
      <c r="AC712" s="11" t="e">
        <f>'OddsRatio_working_3-way'!X712^(1/3)*SIN('OddsRatio_working_3-way'!Y712/3)</f>
        <v>#VALUE!</v>
      </c>
      <c r="AD712" s="11" t="e">
        <f>'OddsRatio_working_3-way'!X712^(1/3)*SIN(('OddsRatio_working_3-way'!Y712+2*PI())/3)</f>
        <v>#VALUE!</v>
      </c>
      <c r="AE712" s="11" t="e">
        <f>'OddsRatio_working_3-way'!X712^(1/3)*SIN(('OddsRatio_working_3-way'!Y712+4*PI())/3)</f>
        <v>#VALUE!</v>
      </c>
      <c r="AF712" s="11" t="e">
        <f>-'OddsRatio_working_3-way'!U712/(3*'OddsRatio_working_3-way'!X712^(1/3))*COS(('OddsRatio_working_3-way'!Y712)/3)</f>
        <v>#VALUE!</v>
      </c>
      <c r="AG712" s="11" t="e">
        <f>-'OddsRatio_working_3-way'!U712/(3*'OddsRatio_working_3-way'!X712^(1/3))*COS(('OddsRatio_working_3-way'!Y712+2*PI())/3)</f>
        <v>#VALUE!</v>
      </c>
      <c r="AH712" s="11" t="e">
        <f>-'OddsRatio_working_3-way'!U712/(3*'OddsRatio_working_3-way'!X712^(1/3))*COS(('OddsRatio_working_3-way'!Y712+4*PI())/3)</f>
        <v>#VALUE!</v>
      </c>
      <c r="AI712" s="11" t="e">
        <f>'OddsRatio_working_3-way'!U712/(3*'OddsRatio_working_3-way'!X712^(1/3))*SIN(('OddsRatio_working_3-way'!Y712)/3)</f>
        <v>#VALUE!</v>
      </c>
      <c r="AJ712" s="11" t="e">
        <f>'OddsRatio_working_3-way'!U712/(3*'OddsRatio_working_3-way'!X712^(1/3))*SIN(('OddsRatio_working_3-way'!Y712+2*PI())/3)</f>
        <v>#VALUE!</v>
      </c>
      <c r="AK712" s="11" t="e">
        <f>'OddsRatio_working_3-way'!U712/(3*'OddsRatio_working_3-way'!X712^(1/3))*SIN(('OddsRatio_working_3-way'!Y712+4*PI())/3)</f>
        <v>#VALUE!</v>
      </c>
      <c r="AL712" s="11" t="e">
        <f>'OddsRatio_working_3-way'!Z712+'OddsRatio_working_3-way'!AF712</f>
        <v>#VALUE!</v>
      </c>
      <c r="AM712" s="11" t="e">
        <f>'OddsRatio_working_3-way'!AA712+'OddsRatio_working_3-way'!AG712</f>
        <v>#VALUE!</v>
      </c>
      <c r="AN712" s="11" t="e">
        <f>'OddsRatio_working_3-way'!AB712+'OddsRatio_working_3-way'!AH712</f>
        <v>#VALUE!</v>
      </c>
      <c r="AO712" s="11" t="e">
        <f>'OddsRatio_working_3-way'!AC712+'OddsRatio_working_3-way'!AI712</f>
        <v>#VALUE!</v>
      </c>
      <c r="AP712" s="11" t="e">
        <f>'OddsRatio_working_3-way'!AD712+'OddsRatio_working_3-way'!AJ712</f>
        <v>#VALUE!</v>
      </c>
      <c r="AQ712" s="11" t="e">
        <f>'OddsRatio_working_3-way'!AE712+'OddsRatio_working_3-way'!AK712</f>
        <v>#VALUE!</v>
      </c>
      <c r="AR712" s="10" t="str">
        <f>IF(A712="","",IF(('OddsRatio_working_3-way'!X712=0),IF(Q712&gt;0,-Q712^(1/3),(-Q712)^(1/3)),'OddsRatio_working_3-way'!AL712-'OddsRatio_working_3-way'!R712/3))</f>
        <v/>
      </c>
      <c r="AS712" s="11" t="e">
        <f>IF(('OddsRatio_working_3-way'!X712=0),IF(Q712&gt;0,-Q712^(1/3),(-Q712)^(1/3)),'OddsRatio_working_3-way'!AM712-'OddsRatio_working_3-way'!R712/3)</f>
        <v>#VALUE!</v>
      </c>
      <c r="AT712" s="11" t="e">
        <f>IF(('OddsRatio_working_3-way'!X712=0),IF(Q712&gt;0,-Q712^(1/3),(-Q712)^(1/3)),'OddsRatio_working_3-way'!AN712-'OddsRatio_working_3-way'!R712/3)</f>
        <v>#VALUE!</v>
      </c>
      <c r="AU712" s="11" t="e">
        <f>IF(('OddsRatio_working_3-way'!X712=0),0,'OddsRatio_working_3-way'!AO712)</f>
        <v>#VALUE!</v>
      </c>
      <c r="AV712" s="11" t="e">
        <f>IF(('OddsRatio_working_3-way'!X712=0),0,'OddsRatio_working_3-way'!AP712)</f>
        <v>#VALUE!</v>
      </c>
      <c r="AW712" s="11" t="e">
        <f>IF(('OddsRatio_working_3-way'!X712=0),0,'OddsRatio_working_3-way'!AQ712)</f>
        <v>#VALUE!</v>
      </c>
    </row>
    <row r="713" spans="1:49">
      <c r="A713" s="4" t="str">
        <f>IF('True_Odds_Calculator_3-way'!A714="","",'True_Odds_Calculator_3-way'!A714)</f>
        <v/>
      </c>
      <c r="B713" s="4" t="str">
        <f>IF('True_Odds_Calculator_3-way'!B714="","",'True_Odds_Calculator_3-way'!B714)</f>
        <v/>
      </c>
      <c r="C713" s="4" t="str">
        <f>IF('True_Odds_Calculator_3-way'!C714="","",'True_Odds_Calculator_3-way'!C714)</f>
        <v/>
      </c>
      <c r="D713" s="9" t="e">
        <f t="shared" si="156"/>
        <v>#VALUE!</v>
      </c>
      <c r="E713" s="9" t="e">
        <f t="shared" si="157"/>
        <v>#VALUE!</v>
      </c>
      <c r="F713" s="9" t="e">
        <f t="shared" si="158"/>
        <v>#VALUE!</v>
      </c>
      <c r="G713" s="9" t="str">
        <f t="shared" si="159"/>
        <v/>
      </c>
      <c r="H713" s="9" t="str">
        <f t="shared" si="160"/>
        <v/>
      </c>
      <c r="I713" s="9" t="str">
        <f t="shared" si="161"/>
        <v/>
      </c>
      <c r="J713" s="9" t="str">
        <f t="shared" si="162"/>
        <v/>
      </c>
      <c r="K713" s="11" t="e">
        <f t="shared" si="163"/>
        <v>#VALUE!</v>
      </c>
      <c r="L713" s="11" t="e">
        <f t="shared" si="164"/>
        <v>#VALUE!</v>
      </c>
      <c r="M713" s="11" t="e">
        <f t="shared" si="165"/>
        <v>#VALUE!</v>
      </c>
      <c r="N713" s="11" t="e">
        <f>'OddsRatio_working_3-way'!K713+'OddsRatio_working_3-way'!L713+'OddsRatio_working_3-way'!M713-('OddsRatio_working_3-way'!K713*'OddsRatio_working_3-way'!L713)-('OddsRatio_working_3-way'!K713*'OddsRatio_working_3-way'!M713)-('OddsRatio_working_3-way'!L713*'OddsRatio_working_3-way'!M713)+('OddsRatio_working_3-way'!K713*'OddsRatio_working_3-way'!L713*'OddsRatio_working_3-way'!M713)-1</f>
        <v>#VALUE!</v>
      </c>
      <c r="O713" s="11">
        <f>0</f>
        <v>0</v>
      </c>
      <c r="P713" s="11" t="e">
        <f>('OddsRatio_working_3-way'!K713*'OddsRatio_working_3-way'!L713)+('OddsRatio_working_3-way'!K713*'OddsRatio_working_3-way'!M713)+('OddsRatio_working_3-way'!L713*'OddsRatio_working_3-way'!M713)-(3*'OddsRatio_working_3-way'!K713*'OddsRatio_working_3-way'!L713*'OddsRatio_working_3-way'!M713)</f>
        <v>#VALUE!</v>
      </c>
      <c r="Q713" s="11" t="e">
        <f>2*'OddsRatio_working_3-way'!K713*'OddsRatio_working_3-way'!L713*'OddsRatio_working_3-way'!M713</f>
        <v>#VALUE!</v>
      </c>
      <c r="R713" s="11" t="e">
        <f t="shared" si="166"/>
        <v>#VALUE!</v>
      </c>
      <c r="S713" s="11" t="e">
        <f t="shared" si="167"/>
        <v>#VALUE!</v>
      </c>
      <c r="T713" s="11" t="e">
        <f t="shared" si="168"/>
        <v>#VALUE!</v>
      </c>
      <c r="U713" s="11" t="e">
        <f>'OddsRatio_working_3-way'!S713-'OddsRatio_working_3-way'!R713^2/3</f>
        <v>#VALUE!</v>
      </c>
      <c r="V713" s="11" t="e">
        <f>'OddsRatio_working_3-way'!S713*'OddsRatio_working_3-way'!R713/3-2*'OddsRatio_working_3-way'!R713^3/27-'OddsRatio_working_3-way'!T713</f>
        <v>#VALUE!</v>
      </c>
      <c r="W713" s="11" t="e">
        <f>'OddsRatio_working_3-way'!V713^2+4*'OddsRatio_working_3-way'!U713^3/27</f>
        <v>#VALUE!</v>
      </c>
      <c r="X713" s="11" t="e">
        <f>IF('OddsRatio_working_3-way'!W713&gt;0,IF(ABS('OddsRatio_working_3-way'!V713+SQRT('OddsRatio_working_3-way'!W713))/2&gt;0,ABS('OddsRatio_working_3-way'!V713+SQRT('OddsRatio_working_3-way'!W713))/2,ABS('OddsRatio_working_3-way'!V713-SQRT('OddsRatio_working_3-way'!W713))/2),SQRT(-'OddsRatio_working_3-way'!U713^3/27))</f>
        <v>#VALUE!</v>
      </c>
      <c r="Y713" s="11" t="e">
        <f>IF('OddsRatio_working_3-way'!W713&gt;=0,IF('OddsRatio_working_3-way'!V713+SQRT('OddsRatio_working_3-way'!W713)&gt;0,0,PI()),ACOS('OddsRatio_working_3-way'!V713/(2*'OddsRatio_working_3-way'!X713)))</f>
        <v>#VALUE!</v>
      </c>
      <c r="Z713" s="11" t="e">
        <f>'OddsRatio_working_3-way'!X713^(1/3)*COS('OddsRatio_working_3-way'!Y713/3)</f>
        <v>#VALUE!</v>
      </c>
      <c r="AA713" s="11" t="e">
        <f>'OddsRatio_working_3-way'!X713^(1/3)*COS(('OddsRatio_working_3-way'!Y713+2*PI())/3)</f>
        <v>#VALUE!</v>
      </c>
      <c r="AB713" s="11" t="e">
        <f>'OddsRatio_working_3-way'!X713^(1/3)*COS(('OddsRatio_working_3-way'!Y713+4*PI())/3)</f>
        <v>#VALUE!</v>
      </c>
      <c r="AC713" s="11" t="e">
        <f>'OddsRatio_working_3-way'!X713^(1/3)*SIN('OddsRatio_working_3-way'!Y713/3)</f>
        <v>#VALUE!</v>
      </c>
      <c r="AD713" s="11" t="e">
        <f>'OddsRatio_working_3-way'!X713^(1/3)*SIN(('OddsRatio_working_3-way'!Y713+2*PI())/3)</f>
        <v>#VALUE!</v>
      </c>
      <c r="AE713" s="11" t="e">
        <f>'OddsRatio_working_3-way'!X713^(1/3)*SIN(('OddsRatio_working_3-way'!Y713+4*PI())/3)</f>
        <v>#VALUE!</v>
      </c>
      <c r="AF713" s="11" t="e">
        <f>-'OddsRatio_working_3-way'!U713/(3*'OddsRatio_working_3-way'!X713^(1/3))*COS(('OddsRatio_working_3-way'!Y713)/3)</f>
        <v>#VALUE!</v>
      </c>
      <c r="AG713" s="11" t="e">
        <f>-'OddsRatio_working_3-way'!U713/(3*'OddsRatio_working_3-way'!X713^(1/3))*COS(('OddsRatio_working_3-way'!Y713+2*PI())/3)</f>
        <v>#VALUE!</v>
      </c>
      <c r="AH713" s="11" t="e">
        <f>-'OddsRatio_working_3-way'!U713/(3*'OddsRatio_working_3-way'!X713^(1/3))*COS(('OddsRatio_working_3-way'!Y713+4*PI())/3)</f>
        <v>#VALUE!</v>
      </c>
      <c r="AI713" s="11" t="e">
        <f>'OddsRatio_working_3-way'!U713/(3*'OddsRatio_working_3-way'!X713^(1/3))*SIN(('OddsRatio_working_3-way'!Y713)/3)</f>
        <v>#VALUE!</v>
      </c>
      <c r="AJ713" s="11" t="e">
        <f>'OddsRatio_working_3-way'!U713/(3*'OddsRatio_working_3-way'!X713^(1/3))*SIN(('OddsRatio_working_3-way'!Y713+2*PI())/3)</f>
        <v>#VALUE!</v>
      </c>
      <c r="AK713" s="11" t="e">
        <f>'OddsRatio_working_3-way'!U713/(3*'OddsRatio_working_3-way'!X713^(1/3))*SIN(('OddsRatio_working_3-way'!Y713+4*PI())/3)</f>
        <v>#VALUE!</v>
      </c>
      <c r="AL713" s="11" t="e">
        <f>'OddsRatio_working_3-way'!Z713+'OddsRatio_working_3-way'!AF713</f>
        <v>#VALUE!</v>
      </c>
      <c r="AM713" s="11" t="e">
        <f>'OddsRatio_working_3-way'!AA713+'OddsRatio_working_3-way'!AG713</f>
        <v>#VALUE!</v>
      </c>
      <c r="AN713" s="11" t="e">
        <f>'OddsRatio_working_3-way'!AB713+'OddsRatio_working_3-way'!AH713</f>
        <v>#VALUE!</v>
      </c>
      <c r="AO713" s="11" t="e">
        <f>'OddsRatio_working_3-way'!AC713+'OddsRatio_working_3-way'!AI713</f>
        <v>#VALUE!</v>
      </c>
      <c r="AP713" s="11" t="e">
        <f>'OddsRatio_working_3-way'!AD713+'OddsRatio_working_3-way'!AJ713</f>
        <v>#VALUE!</v>
      </c>
      <c r="AQ713" s="11" t="e">
        <f>'OddsRatio_working_3-way'!AE713+'OddsRatio_working_3-way'!AK713</f>
        <v>#VALUE!</v>
      </c>
      <c r="AR713" s="10" t="str">
        <f>IF(A713="","",IF(('OddsRatio_working_3-way'!X713=0),IF(Q713&gt;0,-Q713^(1/3),(-Q713)^(1/3)),'OddsRatio_working_3-way'!AL713-'OddsRatio_working_3-way'!R713/3))</f>
        <v/>
      </c>
      <c r="AS713" s="11" t="e">
        <f>IF(('OddsRatio_working_3-way'!X713=0),IF(Q713&gt;0,-Q713^(1/3),(-Q713)^(1/3)),'OddsRatio_working_3-way'!AM713-'OddsRatio_working_3-way'!R713/3)</f>
        <v>#VALUE!</v>
      </c>
      <c r="AT713" s="11" t="e">
        <f>IF(('OddsRatio_working_3-way'!X713=0),IF(Q713&gt;0,-Q713^(1/3),(-Q713)^(1/3)),'OddsRatio_working_3-way'!AN713-'OddsRatio_working_3-way'!R713/3)</f>
        <v>#VALUE!</v>
      </c>
      <c r="AU713" s="11" t="e">
        <f>IF(('OddsRatio_working_3-way'!X713=0),0,'OddsRatio_working_3-way'!AO713)</f>
        <v>#VALUE!</v>
      </c>
      <c r="AV713" s="11" t="e">
        <f>IF(('OddsRatio_working_3-way'!X713=0),0,'OddsRatio_working_3-way'!AP713)</f>
        <v>#VALUE!</v>
      </c>
      <c r="AW713" s="11" t="e">
        <f>IF(('OddsRatio_working_3-way'!X713=0),0,'OddsRatio_working_3-way'!AQ713)</f>
        <v>#VALUE!</v>
      </c>
    </row>
    <row r="714" spans="1:49">
      <c r="A714" s="4" t="str">
        <f>IF('True_Odds_Calculator_3-way'!A715="","",'True_Odds_Calculator_3-way'!A715)</f>
        <v/>
      </c>
      <c r="B714" s="4" t="str">
        <f>IF('True_Odds_Calculator_3-way'!B715="","",'True_Odds_Calculator_3-way'!B715)</f>
        <v/>
      </c>
      <c r="C714" s="4" t="str">
        <f>IF('True_Odds_Calculator_3-way'!C715="","",'True_Odds_Calculator_3-way'!C715)</f>
        <v/>
      </c>
      <c r="D714" s="9" t="e">
        <f t="shared" si="156"/>
        <v>#VALUE!</v>
      </c>
      <c r="E714" s="9" t="e">
        <f t="shared" si="157"/>
        <v>#VALUE!</v>
      </c>
      <c r="F714" s="9" t="e">
        <f t="shared" si="158"/>
        <v>#VALUE!</v>
      </c>
      <c r="G714" s="9" t="str">
        <f t="shared" si="159"/>
        <v/>
      </c>
      <c r="H714" s="9" t="str">
        <f t="shared" si="160"/>
        <v/>
      </c>
      <c r="I714" s="9" t="str">
        <f t="shared" si="161"/>
        <v/>
      </c>
      <c r="J714" s="9" t="str">
        <f t="shared" si="162"/>
        <v/>
      </c>
      <c r="K714" s="11" t="e">
        <f t="shared" si="163"/>
        <v>#VALUE!</v>
      </c>
      <c r="L714" s="11" t="e">
        <f t="shared" si="164"/>
        <v>#VALUE!</v>
      </c>
      <c r="M714" s="11" t="e">
        <f t="shared" si="165"/>
        <v>#VALUE!</v>
      </c>
      <c r="N714" s="11" t="e">
        <f>'OddsRatio_working_3-way'!K714+'OddsRatio_working_3-way'!L714+'OddsRatio_working_3-way'!M714-('OddsRatio_working_3-way'!K714*'OddsRatio_working_3-way'!L714)-('OddsRatio_working_3-way'!K714*'OddsRatio_working_3-way'!M714)-('OddsRatio_working_3-way'!L714*'OddsRatio_working_3-way'!M714)+('OddsRatio_working_3-way'!K714*'OddsRatio_working_3-way'!L714*'OddsRatio_working_3-way'!M714)-1</f>
        <v>#VALUE!</v>
      </c>
      <c r="O714" s="11">
        <f>0</f>
        <v>0</v>
      </c>
      <c r="P714" s="11" t="e">
        <f>('OddsRatio_working_3-way'!K714*'OddsRatio_working_3-way'!L714)+('OddsRatio_working_3-way'!K714*'OddsRatio_working_3-way'!M714)+('OddsRatio_working_3-way'!L714*'OddsRatio_working_3-way'!M714)-(3*'OddsRatio_working_3-way'!K714*'OddsRatio_working_3-way'!L714*'OddsRatio_working_3-way'!M714)</f>
        <v>#VALUE!</v>
      </c>
      <c r="Q714" s="11" t="e">
        <f>2*'OddsRatio_working_3-way'!K714*'OddsRatio_working_3-way'!L714*'OddsRatio_working_3-way'!M714</f>
        <v>#VALUE!</v>
      </c>
      <c r="R714" s="11" t="e">
        <f t="shared" si="166"/>
        <v>#VALUE!</v>
      </c>
      <c r="S714" s="11" t="e">
        <f t="shared" si="167"/>
        <v>#VALUE!</v>
      </c>
      <c r="T714" s="11" t="e">
        <f t="shared" si="168"/>
        <v>#VALUE!</v>
      </c>
      <c r="U714" s="11" t="e">
        <f>'OddsRatio_working_3-way'!S714-'OddsRatio_working_3-way'!R714^2/3</f>
        <v>#VALUE!</v>
      </c>
      <c r="V714" s="11" t="e">
        <f>'OddsRatio_working_3-way'!S714*'OddsRatio_working_3-way'!R714/3-2*'OddsRatio_working_3-way'!R714^3/27-'OddsRatio_working_3-way'!T714</f>
        <v>#VALUE!</v>
      </c>
      <c r="W714" s="11" t="e">
        <f>'OddsRatio_working_3-way'!V714^2+4*'OddsRatio_working_3-way'!U714^3/27</f>
        <v>#VALUE!</v>
      </c>
      <c r="X714" s="11" t="e">
        <f>IF('OddsRatio_working_3-way'!W714&gt;0,IF(ABS('OddsRatio_working_3-way'!V714+SQRT('OddsRatio_working_3-way'!W714))/2&gt;0,ABS('OddsRatio_working_3-way'!V714+SQRT('OddsRatio_working_3-way'!W714))/2,ABS('OddsRatio_working_3-way'!V714-SQRT('OddsRatio_working_3-way'!W714))/2),SQRT(-'OddsRatio_working_3-way'!U714^3/27))</f>
        <v>#VALUE!</v>
      </c>
      <c r="Y714" s="11" t="e">
        <f>IF('OddsRatio_working_3-way'!W714&gt;=0,IF('OddsRatio_working_3-way'!V714+SQRT('OddsRatio_working_3-way'!W714)&gt;0,0,PI()),ACOS('OddsRatio_working_3-way'!V714/(2*'OddsRatio_working_3-way'!X714)))</f>
        <v>#VALUE!</v>
      </c>
      <c r="Z714" s="11" t="e">
        <f>'OddsRatio_working_3-way'!X714^(1/3)*COS('OddsRatio_working_3-way'!Y714/3)</f>
        <v>#VALUE!</v>
      </c>
      <c r="AA714" s="11" t="e">
        <f>'OddsRatio_working_3-way'!X714^(1/3)*COS(('OddsRatio_working_3-way'!Y714+2*PI())/3)</f>
        <v>#VALUE!</v>
      </c>
      <c r="AB714" s="11" t="e">
        <f>'OddsRatio_working_3-way'!X714^(1/3)*COS(('OddsRatio_working_3-way'!Y714+4*PI())/3)</f>
        <v>#VALUE!</v>
      </c>
      <c r="AC714" s="11" t="e">
        <f>'OddsRatio_working_3-way'!X714^(1/3)*SIN('OddsRatio_working_3-way'!Y714/3)</f>
        <v>#VALUE!</v>
      </c>
      <c r="AD714" s="11" t="e">
        <f>'OddsRatio_working_3-way'!X714^(1/3)*SIN(('OddsRatio_working_3-way'!Y714+2*PI())/3)</f>
        <v>#VALUE!</v>
      </c>
      <c r="AE714" s="11" t="e">
        <f>'OddsRatio_working_3-way'!X714^(1/3)*SIN(('OddsRatio_working_3-way'!Y714+4*PI())/3)</f>
        <v>#VALUE!</v>
      </c>
      <c r="AF714" s="11" t="e">
        <f>-'OddsRatio_working_3-way'!U714/(3*'OddsRatio_working_3-way'!X714^(1/3))*COS(('OddsRatio_working_3-way'!Y714)/3)</f>
        <v>#VALUE!</v>
      </c>
      <c r="AG714" s="11" t="e">
        <f>-'OddsRatio_working_3-way'!U714/(3*'OddsRatio_working_3-way'!X714^(1/3))*COS(('OddsRatio_working_3-way'!Y714+2*PI())/3)</f>
        <v>#VALUE!</v>
      </c>
      <c r="AH714" s="11" t="e">
        <f>-'OddsRatio_working_3-way'!U714/(3*'OddsRatio_working_3-way'!X714^(1/3))*COS(('OddsRatio_working_3-way'!Y714+4*PI())/3)</f>
        <v>#VALUE!</v>
      </c>
      <c r="AI714" s="11" t="e">
        <f>'OddsRatio_working_3-way'!U714/(3*'OddsRatio_working_3-way'!X714^(1/3))*SIN(('OddsRatio_working_3-way'!Y714)/3)</f>
        <v>#VALUE!</v>
      </c>
      <c r="AJ714" s="11" t="e">
        <f>'OddsRatio_working_3-way'!U714/(3*'OddsRatio_working_3-way'!X714^(1/3))*SIN(('OddsRatio_working_3-way'!Y714+2*PI())/3)</f>
        <v>#VALUE!</v>
      </c>
      <c r="AK714" s="11" t="e">
        <f>'OddsRatio_working_3-way'!U714/(3*'OddsRatio_working_3-way'!X714^(1/3))*SIN(('OddsRatio_working_3-way'!Y714+4*PI())/3)</f>
        <v>#VALUE!</v>
      </c>
      <c r="AL714" s="11" t="e">
        <f>'OddsRatio_working_3-way'!Z714+'OddsRatio_working_3-way'!AF714</f>
        <v>#VALUE!</v>
      </c>
      <c r="AM714" s="11" t="e">
        <f>'OddsRatio_working_3-way'!AA714+'OddsRatio_working_3-way'!AG714</f>
        <v>#VALUE!</v>
      </c>
      <c r="AN714" s="11" t="e">
        <f>'OddsRatio_working_3-way'!AB714+'OddsRatio_working_3-way'!AH714</f>
        <v>#VALUE!</v>
      </c>
      <c r="AO714" s="11" t="e">
        <f>'OddsRatio_working_3-way'!AC714+'OddsRatio_working_3-way'!AI714</f>
        <v>#VALUE!</v>
      </c>
      <c r="AP714" s="11" t="e">
        <f>'OddsRatio_working_3-way'!AD714+'OddsRatio_working_3-way'!AJ714</f>
        <v>#VALUE!</v>
      </c>
      <c r="AQ714" s="11" t="e">
        <f>'OddsRatio_working_3-way'!AE714+'OddsRatio_working_3-way'!AK714</f>
        <v>#VALUE!</v>
      </c>
      <c r="AR714" s="10" t="str">
        <f>IF(A714="","",IF(('OddsRatio_working_3-way'!X714=0),IF(Q714&gt;0,-Q714^(1/3),(-Q714)^(1/3)),'OddsRatio_working_3-way'!AL714-'OddsRatio_working_3-way'!R714/3))</f>
        <v/>
      </c>
      <c r="AS714" s="11" t="e">
        <f>IF(('OddsRatio_working_3-way'!X714=0),IF(Q714&gt;0,-Q714^(1/3),(-Q714)^(1/3)),'OddsRatio_working_3-way'!AM714-'OddsRatio_working_3-way'!R714/3)</f>
        <v>#VALUE!</v>
      </c>
      <c r="AT714" s="11" t="e">
        <f>IF(('OddsRatio_working_3-way'!X714=0),IF(Q714&gt;0,-Q714^(1/3),(-Q714)^(1/3)),'OddsRatio_working_3-way'!AN714-'OddsRatio_working_3-way'!R714/3)</f>
        <v>#VALUE!</v>
      </c>
      <c r="AU714" s="11" t="e">
        <f>IF(('OddsRatio_working_3-way'!X714=0),0,'OddsRatio_working_3-way'!AO714)</f>
        <v>#VALUE!</v>
      </c>
      <c r="AV714" s="11" t="e">
        <f>IF(('OddsRatio_working_3-way'!X714=0),0,'OddsRatio_working_3-way'!AP714)</f>
        <v>#VALUE!</v>
      </c>
      <c r="AW714" s="11" t="e">
        <f>IF(('OddsRatio_working_3-way'!X714=0),0,'OddsRatio_working_3-way'!AQ714)</f>
        <v>#VALUE!</v>
      </c>
    </row>
    <row r="715" spans="1:49">
      <c r="A715" s="4" t="str">
        <f>IF('True_Odds_Calculator_3-way'!A716="","",'True_Odds_Calculator_3-way'!A716)</f>
        <v/>
      </c>
      <c r="B715" s="4" t="str">
        <f>IF('True_Odds_Calculator_3-way'!B716="","",'True_Odds_Calculator_3-way'!B716)</f>
        <v/>
      </c>
      <c r="C715" s="4" t="str">
        <f>IF('True_Odds_Calculator_3-way'!C716="","",'True_Odds_Calculator_3-way'!C716)</f>
        <v/>
      </c>
      <c r="D715" s="9" t="e">
        <f t="shared" si="156"/>
        <v>#VALUE!</v>
      </c>
      <c r="E715" s="9" t="e">
        <f t="shared" si="157"/>
        <v>#VALUE!</v>
      </c>
      <c r="F715" s="9" t="e">
        <f t="shared" si="158"/>
        <v>#VALUE!</v>
      </c>
      <c r="G715" s="9" t="str">
        <f t="shared" si="159"/>
        <v/>
      </c>
      <c r="H715" s="9" t="str">
        <f t="shared" si="160"/>
        <v/>
      </c>
      <c r="I715" s="9" t="str">
        <f t="shared" si="161"/>
        <v/>
      </c>
      <c r="J715" s="9" t="str">
        <f t="shared" si="162"/>
        <v/>
      </c>
      <c r="K715" s="11" t="e">
        <f t="shared" si="163"/>
        <v>#VALUE!</v>
      </c>
      <c r="L715" s="11" t="e">
        <f t="shared" si="164"/>
        <v>#VALUE!</v>
      </c>
      <c r="M715" s="11" t="e">
        <f t="shared" si="165"/>
        <v>#VALUE!</v>
      </c>
      <c r="N715" s="11" t="e">
        <f>'OddsRatio_working_3-way'!K715+'OddsRatio_working_3-way'!L715+'OddsRatio_working_3-way'!M715-('OddsRatio_working_3-way'!K715*'OddsRatio_working_3-way'!L715)-('OddsRatio_working_3-way'!K715*'OddsRatio_working_3-way'!M715)-('OddsRatio_working_3-way'!L715*'OddsRatio_working_3-way'!M715)+('OddsRatio_working_3-way'!K715*'OddsRatio_working_3-way'!L715*'OddsRatio_working_3-way'!M715)-1</f>
        <v>#VALUE!</v>
      </c>
      <c r="O715" s="11">
        <f>0</f>
        <v>0</v>
      </c>
      <c r="P715" s="11" t="e">
        <f>('OddsRatio_working_3-way'!K715*'OddsRatio_working_3-way'!L715)+('OddsRatio_working_3-way'!K715*'OddsRatio_working_3-way'!M715)+('OddsRatio_working_3-way'!L715*'OddsRatio_working_3-way'!M715)-(3*'OddsRatio_working_3-way'!K715*'OddsRatio_working_3-way'!L715*'OddsRatio_working_3-way'!M715)</f>
        <v>#VALUE!</v>
      </c>
      <c r="Q715" s="11" t="e">
        <f>2*'OddsRatio_working_3-way'!K715*'OddsRatio_working_3-way'!L715*'OddsRatio_working_3-way'!M715</f>
        <v>#VALUE!</v>
      </c>
      <c r="R715" s="11" t="e">
        <f t="shared" si="166"/>
        <v>#VALUE!</v>
      </c>
      <c r="S715" s="11" t="e">
        <f t="shared" si="167"/>
        <v>#VALUE!</v>
      </c>
      <c r="T715" s="11" t="e">
        <f t="shared" si="168"/>
        <v>#VALUE!</v>
      </c>
      <c r="U715" s="11" t="e">
        <f>'OddsRatio_working_3-way'!S715-'OddsRatio_working_3-way'!R715^2/3</f>
        <v>#VALUE!</v>
      </c>
      <c r="V715" s="11" t="e">
        <f>'OddsRatio_working_3-way'!S715*'OddsRatio_working_3-way'!R715/3-2*'OddsRatio_working_3-way'!R715^3/27-'OddsRatio_working_3-way'!T715</f>
        <v>#VALUE!</v>
      </c>
      <c r="W715" s="11" t="e">
        <f>'OddsRatio_working_3-way'!V715^2+4*'OddsRatio_working_3-way'!U715^3/27</f>
        <v>#VALUE!</v>
      </c>
      <c r="X715" s="11" t="e">
        <f>IF('OddsRatio_working_3-way'!W715&gt;0,IF(ABS('OddsRatio_working_3-way'!V715+SQRT('OddsRatio_working_3-way'!W715))/2&gt;0,ABS('OddsRatio_working_3-way'!V715+SQRT('OddsRatio_working_3-way'!W715))/2,ABS('OddsRatio_working_3-way'!V715-SQRT('OddsRatio_working_3-way'!W715))/2),SQRT(-'OddsRatio_working_3-way'!U715^3/27))</f>
        <v>#VALUE!</v>
      </c>
      <c r="Y715" s="11" t="e">
        <f>IF('OddsRatio_working_3-way'!W715&gt;=0,IF('OddsRatio_working_3-way'!V715+SQRT('OddsRatio_working_3-way'!W715)&gt;0,0,PI()),ACOS('OddsRatio_working_3-way'!V715/(2*'OddsRatio_working_3-way'!X715)))</f>
        <v>#VALUE!</v>
      </c>
      <c r="Z715" s="11" t="e">
        <f>'OddsRatio_working_3-way'!X715^(1/3)*COS('OddsRatio_working_3-way'!Y715/3)</f>
        <v>#VALUE!</v>
      </c>
      <c r="AA715" s="11" t="e">
        <f>'OddsRatio_working_3-way'!X715^(1/3)*COS(('OddsRatio_working_3-way'!Y715+2*PI())/3)</f>
        <v>#VALUE!</v>
      </c>
      <c r="AB715" s="11" t="e">
        <f>'OddsRatio_working_3-way'!X715^(1/3)*COS(('OddsRatio_working_3-way'!Y715+4*PI())/3)</f>
        <v>#VALUE!</v>
      </c>
      <c r="AC715" s="11" t="e">
        <f>'OddsRatio_working_3-way'!X715^(1/3)*SIN('OddsRatio_working_3-way'!Y715/3)</f>
        <v>#VALUE!</v>
      </c>
      <c r="AD715" s="11" t="e">
        <f>'OddsRatio_working_3-way'!X715^(1/3)*SIN(('OddsRatio_working_3-way'!Y715+2*PI())/3)</f>
        <v>#VALUE!</v>
      </c>
      <c r="AE715" s="11" t="e">
        <f>'OddsRatio_working_3-way'!X715^(1/3)*SIN(('OddsRatio_working_3-way'!Y715+4*PI())/3)</f>
        <v>#VALUE!</v>
      </c>
      <c r="AF715" s="11" t="e">
        <f>-'OddsRatio_working_3-way'!U715/(3*'OddsRatio_working_3-way'!X715^(1/3))*COS(('OddsRatio_working_3-way'!Y715)/3)</f>
        <v>#VALUE!</v>
      </c>
      <c r="AG715" s="11" t="e">
        <f>-'OddsRatio_working_3-way'!U715/(3*'OddsRatio_working_3-way'!X715^(1/3))*COS(('OddsRatio_working_3-way'!Y715+2*PI())/3)</f>
        <v>#VALUE!</v>
      </c>
      <c r="AH715" s="11" t="e">
        <f>-'OddsRatio_working_3-way'!U715/(3*'OddsRatio_working_3-way'!X715^(1/3))*COS(('OddsRatio_working_3-way'!Y715+4*PI())/3)</f>
        <v>#VALUE!</v>
      </c>
      <c r="AI715" s="11" t="e">
        <f>'OddsRatio_working_3-way'!U715/(3*'OddsRatio_working_3-way'!X715^(1/3))*SIN(('OddsRatio_working_3-way'!Y715)/3)</f>
        <v>#VALUE!</v>
      </c>
      <c r="AJ715" s="11" t="e">
        <f>'OddsRatio_working_3-way'!U715/(3*'OddsRatio_working_3-way'!X715^(1/3))*SIN(('OddsRatio_working_3-way'!Y715+2*PI())/3)</f>
        <v>#VALUE!</v>
      </c>
      <c r="AK715" s="11" t="e">
        <f>'OddsRatio_working_3-way'!U715/(3*'OddsRatio_working_3-way'!X715^(1/3))*SIN(('OddsRatio_working_3-way'!Y715+4*PI())/3)</f>
        <v>#VALUE!</v>
      </c>
      <c r="AL715" s="11" t="e">
        <f>'OddsRatio_working_3-way'!Z715+'OddsRatio_working_3-way'!AF715</f>
        <v>#VALUE!</v>
      </c>
      <c r="AM715" s="11" t="e">
        <f>'OddsRatio_working_3-way'!AA715+'OddsRatio_working_3-way'!AG715</f>
        <v>#VALUE!</v>
      </c>
      <c r="AN715" s="11" t="e">
        <f>'OddsRatio_working_3-way'!AB715+'OddsRatio_working_3-way'!AH715</f>
        <v>#VALUE!</v>
      </c>
      <c r="AO715" s="11" t="e">
        <f>'OddsRatio_working_3-way'!AC715+'OddsRatio_working_3-way'!AI715</f>
        <v>#VALUE!</v>
      </c>
      <c r="AP715" s="11" t="e">
        <f>'OddsRatio_working_3-way'!AD715+'OddsRatio_working_3-way'!AJ715</f>
        <v>#VALUE!</v>
      </c>
      <c r="AQ715" s="11" t="e">
        <f>'OddsRatio_working_3-way'!AE715+'OddsRatio_working_3-way'!AK715</f>
        <v>#VALUE!</v>
      </c>
      <c r="AR715" s="10" t="str">
        <f>IF(A715="","",IF(('OddsRatio_working_3-way'!X715=0),IF(Q715&gt;0,-Q715^(1/3),(-Q715)^(1/3)),'OddsRatio_working_3-way'!AL715-'OddsRatio_working_3-way'!R715/3))</f>
        <v/>
      </c>
      <c r="AS715" s="11" t="e">
        <f>IF(('OddsRatio_working_3-way'!X715=0),IF(Q715&gt;0,-Q715^(1/3),(-Q715)^(1/3)),'OddsRatio_working_3-way'!AM715-'OddsRatio_working_3-way'!R715/3)</f>
        <v>#VALUE!</v>
      </c>
      <c r="AT715" s="11" t="e">
        <f>IF(('OddsRatio_working_3-way'!X715=0),IF(Q715&gt;0,-Q715^(1/3),(-Q715)^(1/3)),'OddsRatio_working_3-way'!AN715-'OddsRatio_working_3-way'!R715/3)</f>
        <v>#VALUE!</v>
      </c>
      <c r="AU715" s="11" t="e">
        <f>IF(('OddsRatio_working_3-way'!X715=0),0,'OddsRatio_working_3-way'!AO715)</f>
        <v>#VALUE!</v>
      </c>
      <c r="AV715" s="11" t="e">
        <f>IF(('OddsRatio_working_3-way'!X715=0),0,'OddsRatio_working_3-way'!AP715)</f>
        <v>#VALUE!</v>
      </c>
      <c r="AW715" s="11" t="e">
        <f>IF(('OddsRatio_working_3-way'!X715=0),0,'OddsRatio_working_3-way'!AQ715)</f>
        <v>#VALUE!</v>
      </c>
    </row>
    <row r="716" spans="1:49">
      <c r="A716" s="4" t="str">
        <f>IF('True_Odds_Calculator_3-way'!A717="","",'True_Odds_Calculator_3-way'!A717)</f>
        <v/>
      </c>
      <c r="B716" s="4" t="str">
        <f>IF('True_Odds_Calculator_3-way'!B717="","",'True_Odds_Calculator_3-way'!B717)</f>
        <v/>
      </c>
      <c r="C716" s="4" t="str">
        <f>IF('True_Odds_Calculator_3-way'!C717="","",'True_Odds_Calculator_3-way'!C717)</f>
        <v/>
      </c>
      <c r="D716" s="9" t="e">
        <f t="shared" si="156"/>
        <v>#VALUE!</v>
      </c>
      <c r="E716" s="9" t="e">
        <f t="shared" si="157"/>
        <v>#VALUE!</v>
      </c>
      <c r="F716" s="9" t="e">
        <f t="shared" si="158"/>
        <v>#VALUE!</v>
      </c>
      <c r="G716" s="9" t="str">
        <f t="shared" si="159"/>
        <v/>
      </c>
      <c r="H716" s="9" t="str">
        <f t="shared" si="160"/>
        <v/>
      </c>
      <c r="I716" s="9" t="str">
        <f t="shared" si="161"/>
        <v/>
      </c>
      <c r="J716" s="9" t="str">
        <f t="shared" si="162"/>
        <v/>
      </c>
      <c r="K716" s="11" t="e">
        <f t="shared" si="163"/>
        <v>#VALUE!</v>
      </c>
      <c r="L716" s="11" t="e">
        <f t="shared" si="164"/>
        <v>#VALUE!</v>
      </c>
      <c r="M716" s="11" t="e">
        <f t="shared" si="165"/>
        <v>#VALUE!</v>
      </c>
      <c r="N716" s="11" t="e">
        <f>'OddsRatio_working_3-way'!K716+'OddsRatio_working_3-way'!L716+'OddsRatio_working_3-way'!M716-('OddsRatio_working_3-way'!K716*'OddsRatio_working_3-way'!L716)-('OddsRatio_working_3-way'!K716*'OddsRatio_working_3-way'!M716)-('OddsRatio_working_3-way'!L716*'OddsRatio_working_3-way'!M716)+('OddsRatio_working_3-way'!K716*'OddsRatio_working_3-way'!L716*'OddsRatio_working_3-way'!M716)-1</f>
        <v>#VALUE!</v>
      </c>
      <c r="O716" s="11">
        <f>0</f>
        <v>0</v>
      </c>
      <c r="P716" s="11" t="e">
        <f>('OddsRatio_working_3-way'!K716*'OddsRatio_working_3-way'!L716)+('OddsRatio_working_3-way'!K716*'OddsRatio_working_3-way'!M716)+('OddsRatio_working_3-way'!L716*'OddsRatio_working_3-way'!M716)-(3*'OddsRatio_working_3-way'!K716*'OddsRatio_working_3-way'!L716*'OddsRatio_working_3-way'!M716)</f>
        <v>#VALUE!</v>
      </c>
      <c r="Q716" s="11" t="e">
        <f>2*'OddsRatio_working_3-way'!K716*'OddsRatio_working_3-way'!L716*'OddsRatio_working_3-way'!M716</f>
        <v>#VALUE!</v>
      </c>
      <c r="R716" s="11" t="e">
        <f t="shared" si="166"/>
        <v>#VALUE!</v>
      </c>
      <c r="S716" s="11" t="e">
        <f t="shared" si="167"/>
        <v>#VALUE!</v>
      </c>
      <c r="T716" s="11" t="e">
        <f t="shared" si="168"/>
        <v>#VALUE!</v>
      </c>
      <c r="U716" s="11" t="e">
        <f>'OddsRatio_working_3-way'!S716-'OddsRatio_working_3-way'!R716^2/3</f>
        <v>#VALUE!</v>
      </c>
      <c r="V716" s="11" t="e">
        <f>'OddsRatio_working_3-way'!S716*'OddsRatio_working_3-way'!R716/3-2*'OddsRatio_working_3-way'!R716^3/27-'OddsRatio_working_3-way'!T716</f>
        <v>#VALUE!</v>
      </c>
      <c r="W716" s="11" t="e">
        <f>'OddsRatio_working_3-way'!V716^2+4*'OddsRatio_working_3-way'!U716^3/27</f>
        <v>#VALUE!</v>
      </c>
      <c r="X716" s="11" t="e">
        <f>IF('OddsRatio_working_3-way'!W716&gt;0,IF(ABS('OddsRatio_working_3-way'!V716+SQRT('OddsRatio_working_3-way'!W716))/2&gt;0,ABS('OddsRatio_working_3-way'!V716+SQRT('OddsRatio_working_3-way'!W716))/2,ABS('OddsRatio_working_3-way'!V716-SQRT('OddsRatio_working_3-way'!W716))/2),SQRT(-'OddsRatio_working_3-way'!U716^3/27))</f>
        <v>#VALUE!</v>
      </c>
      <c r="Y716" s="11" t="e">
        <f>IF('OddsRatio_working_3-way'!W716&gt;=0,IF('OddsRatio_working_3-way'!V716+SQRT('OddsRatio_working_3-way'!W716)&gt;0,0,PI()),ACOS('OddsRatio_working_3-way'!V716/(2*'OddsRatio_working_3-way'!X716)))</f>
        <v>#VALUE!</v>
      </c>
      <c r="Z716" s="11" t="e">
        <f>'OddsRatio_working_3-way'!X716^(1/3)*COS('OddsRatio_working_3-way'!Y716/3)</f>
        <v>#VALUE!</v>
      </c>
      <c r="AA716" s="11" t="e">
        <f>'OddsRatio_working_3-way'!X716^(1/3)*COS(('OddsRatio_working_3-way'!Y716+2*PI())/3)</f>
        <v>#VALUE!</v>
      </c>
      <c r="AB716" s="11" t="e">
        <f>'OddsRatio_working_3-way'!X716^(1/3)*COS(('OddsRatio_working_3-way'!Y716+4*PI())/3)</f>
        <v>#VALUE!</v>
      </c>
      <c r="AC716" s="11" t="e">
        <f>'OddsRatio_working_3-way'!X716^(1/3)*SIN('OddsRatio_working_3-way'!Y716/3)</f>
        <v>#VALUE!</v>
      </c>
      <c r="AD716" s="11" t="e">
        <f>'OddsRatio_working_3-way'!X716^(1/3)*SIN(('OddsRatio_working_3-way'!Y716+2*PI())/3)</f>
        <v>#VALUE!</v>
      </c>
      <c r="AE716" s="11" t="e">
        <f>'OddsRatio_working_3-way'!X716^(1/3)*SIN(('OddsRatio_working_3-way'!Y716+4*PI())/3)</f>
        <v>#VALUE!</v>
      </c>
      <c r="AF716" s="11" t="e">
        <f>-'OddsRatio_working_3-way'!U716/(3*'OddsRatio_working_3-way'!X716^(1/3))*COS(('OddsRatio_working_3-way'!Y716)/3)</f>
        <v>#VALUE!</v>
      </c>
      <c r="AG716" s="11" t="e">
        <f>-'OddsRatio_working_3-way'!U716/(3*'OddsRatio_working_3-way'!X716^(1/3))*COS(('OddsRatio_working_3-way'!Y716+2*PI())/3)</f>
        <v>#VALUE!</v>
      </c>
      <c r="AH716" s="11" t="e">
        <f>-'OddsRatio_working_3-way'!U716/(3*'OddsRatio_working_3-way'!X716^(1/3))*COS(('OddsRatio_working_3-way'!Y716+4*PI())/3)</f>
        <v>#VALUE!</v>
      </c>
      <c r="AI716" s="11" t="e">
        <f>'OddsRatio_working_3-way'!U716/(3*'OddsRatio_working_3-way'!X716^(1/3))*SIN(('OddsRatio_working_3-way'!Y716)/3)</f>
        <v>#VALUE!</v>
      </c>
      <c r="AJ716" s="11" t="e">
        <f>'OddsRatio_working_3-way'!U716/(3*'OddsRatio_working_3-way'!X716^(1/3))*SIN(('OddsRatio_working_3-way'!Y716+2*PI())/3)</f>
        <v>#VALUE!</v>
      </c>
      <c r="AK716" s="11" t="e">
        <f>'OddsRatio_working_3-way'!U716/(3*'OddsRatio_working_3-way'!X716^(1/3))*SIN(('OddsRatio_working_3-way'!Y716+4*PI())/3)</f>
        <v>#VALUE!</v>
      </c>
      <c r="AL716" s="11" t="e">
        <f>'OddsRatio_working_3-way'!Z716+'OddsRatio_working_3-way'!AF716</f>
        <v>#VALUE!</v>
      </c>
      <c r="AM716" s="11" t="e">
        <f>'OddsRatio_working_3-way'!AA716+'OddsRatio_working_3-way'!AG716</f>
        <v>#VALUE!</v>
      </c>
      <c r="AN716" s="11" t="e">
        <f>'OddsRatio_working_3-way'!AB716+'OddsRatio_working_3-way'!AH716</f>
        <v>#VALUE!</v>
      </c>
      <c r="AO716" s="11" t="e">
        <f>'OddsRatio_working_3-way'!AC716+'OddsRatio_working_3-way'!AI716</f>
        <v>#VALUE!</v>
      </c>
      <c r="AP716" s="11" t="e">
        <f>'OddsRatio_working_3-way'!AD716+'OddsRatio_working_3-way'!AJ716</f>
        <v>#VALUE!</v>
      </c>
      <c r="AQ716" s="11" t="e">
        <f>'OddsRatio_working_3-way'!AE716+'OddsRatio_working_3-way'!AK716</f>
        <v>#VALUE!</v>
      </c>
      <c r="AR716" s="10" t="str">
        <f>IF(A716="","",IF(('OddsRatio_working_3-way'!X716=0),IF(Q716&gt;0,-Q716^(1/3),(-Q716)^(1/3)),'OddsRatio_working_3-way'!AL716-'OddsRatio_working_3-way'!R716/3))</f>
        <v/>
      </c>
      <c r="AS716" s="11" t="e">
        <f>IF(('OddsRatio_working_3-way'!X716=0),IF(Q716&gt;0,-Q716^(1/3),(-Q716)^(1/3)),'OddsRatio_working_3-way'!AM716-'OddsRatio_working_3-way'!R716/3)</f>
        <v>#VALUE!</v>
      </c>
      <c r="AT716" s="11" t="e">
        <f>IF(('OddsRatio_working_3-way'!X716=0),IF(Q716&gt;0,-Q716^(1/3),(-Q716)^(1/3)),'OddsRatio_working_3-way'!AN716-'OddsRatio_working_3-way'!R716/3)</f>
        <v>#VALUE!</v>
      </c>
      <c r="AU716" s="11" t="e">
        <f>IF(('OddsRatio_working_3-way'!X716=0),0,'OddsRatio_working_3-way'!AO716)</f>
        <v>#VALUE!</v>
      </c>
      <c r="AV716" s="11" t="e">
        <f>IF(('OddsRatio_working_3-way'!X716=0),0,'OddsRatio_working_3-way'!AP716)</f>
        <v>#VALUE!</v>
      </c>
      <c r="AW716" s="11" t="e">
        <f>IF(('OddsRatio_working_3-way'!X716=0),0,'OddsRatio_working_3-way'!AQ716)</f>
        <v>#VALUE!</v>
      </c>
    </row>
    <row r="717" spans="1:49">
      <c r="A717" s="4" t="str">
        <f>IF('True_Odds_Calculator_3-way'!A718="","",'True_Odds_Calculator_3-way'!A718)</f>
        <v/>
      </c>
      <c r="B717" s="4" t="str">
        <f>IF('True_Odds_Calculator_3-way'!B718="","",'True_Odds_Calculator_3-way'!B718)</f>
        <v/>
      </c>
      <c r="C717" s="4" t="str">
        <f>IF('True_Odds_Calculator_3-way'!C718="","",'True_Odds_Calculator_3-way'!C718)</f>
        <v/>
      </c>
      <c r="D717" s="9" t="e">
        <f t="shared" si="156"/>
        <v>#VALUE!</v>
      </c>
      <c r="E717" s="9" t="e">
        <f t="shared" si="157"/>
        <v>#VALUE!</v>
      </c>
      <c r="F717" s="9" t="e">
        <f t="shared" si="158"/>
        <v>#VALUE!</v>
      </c>
      <c r="G717" s="9" t="str">
        <f t="shared" si="159"/>
        <v/>
      </c>
      <c r="H717" s="9" t="str">
        <f t="shared" si="160"/>
        <v/>
      </c>
      <c r="I717" s="9" t="str">
        <f t="shared" si="161"/>
        <v/>
      </c>
      <c r="J717" s="9" t="str">
        <f t="shared" si="162"/>
        <v/>
      </c>
      <c r="K717" s="11" t="e">
        <f t="shared" si="163"/>
        <v>#VALUE!</v>
      </c>
      <c r="L717" s="11" t="e">
        <f t="shared" si="164"/>
        <v>#VALUE!</v>
      </c>
      <c r="M717" s="11" t="e">
        <f t="shared" si="165"/>
        <v>#VALUE!</v>
      </c>
      <c r="N717" s="11" t="e">
        <f>'OddsRatio_working_3-way'!K717+'OddsRatio_working_3-way'!L717+'OddsRatio_working_3-way'!M717-('OddsRatio_working_3-way'!K717*'OddsRatio_working_3-way'!L717)-('OddsRatio_working_3-way'!K717*'OddsRatio_working_3-way'!M717)-('OddsRatio_working_3-way'!L717*'OddsRatio_working_3-way'!M717)+('OddsRatio_working_3-way'!K717*'OddsRatio_working_3-way'!L717*'OddsRatio_working_3-way'!M717)-1</f>
        <v>#VALUE!</v>
      </c>
      <c r="O717" s="11">
        <f>0</f>
        <v>0</v>
      </c>
      <c r="P717" s="11" t="e">
        <f>('OddsRatio_working_3-way'!K717*'OddsRatio_working_3-way'!L717)+('OddsRatio_working_3-way'!K717*'OddsRatio_working_3-way'!M717)+('OddsRatio_working_3-way'!L717*'OddsRatio_working_3-way'!M717)-(3*'OddsRatio_working_3-way'!K717*'OddsRatio_working_3-way'!L717*'OddsRatio_working_3-way'!M717)</f>
        <v>#VALUE!</v>
      </c>
      <c r="Q717" s="11" t="e">
        <f>2*'OddsRatio_working_3-way'!K717*'OddsRatio_working_3-way'!L717*'OddsRatio_working_3-way'!M717</f>
        <v>#VALUE!</v>
      </c>
      <c r="R717" s="11" t="e">
        <f t="shared" si="166"/>
        <v>#VALUE!</v>
      </c>
      <c r="S717" s="11" t="e">
        <f t="shared" si="167"/>
        <v>#VALUE!</v>
      </c>
      <c r="T717" s="11" t="e">
        <f t="shared" si="168"/>
        <v>#VALUE!</v>
      </c>
      <c r="U717" s="11" t="e">
        <f>'OddsRatio_working_3-way'!S717-'OddsRatio_working_3-way'!R717^2/3</f>
        <v>#VALUE!</v>
      </c>
      <c r="V717" s="11" t="e">
        <f>'OddsRatio_working_3-way'!S717*'OddsRatio_working_3-way'!R717/3-2*'OddsRatio_working_3-way'!R717^3/27-'OddsRatio_working_3-way'!T717</f>
        <v>#VALUE!</v>
      </c>
      <c r="W717" s="11" t="e">
        <f>'OddsRatio_working_3-way'!V717^2+4*'OddsRatio_working_3-way'!U717^3/27</f>
        <v>#VALUE!</v>
      </c>
      <c r="X717" s="11" t="e">
        <f>IF('OddsRatio_working_3-way'!W717&gt;0,IF(ABS('OddsRatio_working_3-way'!V717+SQRT('OddsRatio_working_3-way'!W717))/2&gt;0,ABS('OddsRatio_working_3-way'!V717+SQRT('OddsRatio_working_3-way'!W717))/2,ABS('OddsRatio_working_3-way'!V717-SQRT('OddsRatio_working_3-way'!W717))/2),SQRT(-'OddsRatio_working_3-way'!U717^3/27))</f>
        <v>#VALUE!</v>
      </c>
      <c r="Y717" s="11" t="e">
        <f>IF('OddsRatio_working_3-way'!W717&gt;=0,IF('OddsRatio_working_3-way'!V717+SQRT('OddsRatio_working_3-way'!W717)&gt;0,0,PI()),ACOS('OddsRatio_working_3-way'!V717/(2*'OddsRatio_working_3-way'!X717)))</f>
        <v>#VALUE!</v>
      </c>
      <c r="Z717" s="11" t="e">
        <f>'OddsRatio_working_3-way'!X717^(1/3)*COS('OddsRatio_working_3-way'!Y717/3)</f>
        <v>#VALUE!</v>
      </c>
      <c r="AA717" s="11" t="e">
        <f>'OddsRatio_working_3-way'!X717^(1/3)*COS(('OddsRatio_working_3-way'!Y717+2*PI())/3)</f>
        <v>#VALUE!</v>
      </c>
      <c r="AB717" s="11" t="e">
        <f>'OddsRatio_working_3-way'!X717^(1/3)*COS(('OddsRatio_working_3-way'!Y717+4*PI())/3)</f>
        <v>#VALUE!</v>
      </c>
      <c r="AC717" s="11" t="e">
        <f>'OddsRatio_working_3-way'!X717^(1/3)*SIN('OddsRatio_working_3-way'!Y717/3)</f>
        <v>#VALUE!</v>
      </c>
      <c r="AD717" s="11" t="e">
        <f>'OddsRatio_working_3-way'!X717^(1/3)*SIN(('OddsRatio_working_3-way'!Y717+2*PI())/3)</f>
        <v>#VALUE!</v>
      </c>
      <c r="AE717" s="11" t="e">
        <f>'OddsRatio_working_3-way'!X717^(1/3)*SIN(('OddsRatio_working_3-way'!Y717+4*PI())/3)</f>
        <v>#VALUE!</v>
      </c>
      <c r="AF717" s="11" t="e">
        <f>-'OddsRatio_working_3-way'!U717/(3*'OddsRatio_working_3-way'!X717^(1/3))*COS(('OddsRatio_working_3-way'!Y717)/3)</f>
        <v>#VALUE!</v>
      </c>
      <c r="AG717" s="11" t="e">
        <f>-'OddsRatio_working_3-way'!U717/(3*'OddsRatio_working_3-way'!X717^(1/3))*COS(('OddsRatio_working_3-way'!Y717+2*PI())/3)</f>
        <v>#VALUE!</v>
      </c>
      <c r="AH717" s="11" t="e">
        <f>-'OddsRatio_working_3-way'!U717/(3*'OddsRatio_working_3-way'!X717^(1/3))*COS(('OddsRatio_working_3-way'!Y717+4*PI())/3)</f>
        <v>#VALUE!</v>
      </c>
      <c r="AI717" s="11" t="e">
        <f>'OddsRatio_working_3-way'!U717/(3*'OddsRatio_working_3-way'!X717^(1/3))*SIN(('OddsRatio_working_3-way'!Y717)/3)</f>
        <v>#VALUE!</v>
      </c>
      <c r="AJ717" s="11" t="e">
        <f>'OddsRatio_working_3-way'!U717/(3*'OddsRatio_working_3-way'!X717^(1/3))*SIN(('OddsRatio_working_3-way'!Y717+2*PI())/3)</f>
        <v>#VALUE!</v>
      </c>
      <c r="AK717" s="11" t="e">
        <f>'OddsRatio_working_3-way'!U717/(3*'OddsRatio_working_3-way'!X717^(1/3))*SIN(('OddsRatio_working_3-way'!Y717+4*PI())/3)</f>
        <v>#VALUE!</v>
      </c>
      <c r="AL717" s="11" t="e">
        <f>'OddsRatio_working_3-way'!Z717+'OddsRatio_working_3-way'!AF717</f>
        <v>#VALUE!</v>
      </c>
      <c r="AM717" s="11" t="e">
        <f>'OddsRatio_working_3-way'!AA717+'OddsRatio_working_3-way'!AG717</f>
        <v>#VALUE!</v>
      </c>
      <c r="AN717" s="11" t="e">
        <f>'OddsRatio_working_3-way'!AB717+'OddsRatio_working_3-way'!AH717</f>
        <v>#VALUE!</v>
      </c>
      <c r="AO717" s="11" t="e">
        <f>'OddsRatio_working_3-way'!AC717+'OddsRatio_working_3-way'!AI717</f>
        <v>#VALUE!</v>
      </c>
      <c r="AP717" s="11" t="e">
        <f>'OddsRatio_working_3-way'!AD717+'OddsRatio_working_3-way'!AJ717</f>
        <v>#VALUE!</v>
      </c>
      <c r="AQ717" s="11" t="e">
        <f>'OddsRatio_working_3-way'!AE717+'OddsRatio_working_3-way'!AK717</f>
        <v>#VALUE!</v>
      </c>
      <c r="AR717" s="10" t="str">
        <f>IF(A717="","",IF(('OddsRatio_working_3-way'!X717=0),IF(Q717&gt;0,-Q717^(1/3),(-Q717)^(1/3)),'OddsRatio_working_3-way'!AL717-'OddsRatio_working_3-way'!R717/3))</f>
        <v/>
      </c>
      <c r="AS717" s="11" t="e">
        <f>IF(('OddsRatio_working_3-way'!X717=0),IF(Q717&gt;0,-Q717^(1/3),(-Q717)^(1/3)),'OddsRatio_working_3-way'!AM717-'OddsRatio_working_3-way'!R717/3)</f>
        <v>#VALUE!</v>
      </c>
      <c r="AT717" s="11" t="e">
        <f>IF(('OddsRatio_working_3-way'!X717=0),IF(Q717&gt;0,-Q717^(1/3),(-Q717)^(1/3)),'OddsRatio_working_3-way'!AN717-'OddsRatio_working_3-way'!R717/3)</f>
        <v>#VALUE!</v>
      </c>
      <c r="AU717" s="11" t="e">
        <f>IF(('OddsRatio_working_3-way'!X717=0),0,'OddsRatio_working_3-way'!AO717)</f>
        <v>#VALUE!</v>
      </c>
      <c r="AV717" s="11" t="e">
        <f>IF(('OddsRatio_working_3-way'!X717=0),0,'OddsRatio_working_3-way'!AP717)</f>
        <v>#VALUE!</v>
      </c>
      <c r="AW717" s="11" t="e">
        <f>IF(('OddsRatio_working_3-way'!X717=0),0,'OddsRatio_working_3-way'!AQ717)</f>
        <v>#VALUE!</v>
      </c>
    </row>
    <row r="718" spans="1:49">
      <c r="A718" s="4" t="str">
        <f>IF('True_Odds_Calculator_3-way'!A719="","",'True_Odds_Calculator_3-way'!A719)</f>
        <v/>
      </c>
      <c r="B718" s="4" t="str">
        <f>IF('True_Odds_Calculator_3-way'!B719="","",'True_Odds_Calculator_3-way'!B719)</f>
        <v/>
      </c>
      <c r="C718" s="4" t="str">
        <f>IF('True_Odds_Calculator_3-way'!C719="","",'True_Odds_Calculator_3-way'!C719)</f>
        <v/>
      </c>
      <c r="D718" s="9" t="e">
        <f t="shared" si="156"/>
        <v>#VALUE!</v>
      </c>
      <c r="E718" s="9" t="e">
        <f t="shared" si="157"/>
        <v>#VALUE!</v>
      </c>
      <c r="F718" s="9" t="e">
        <f t="shared" si="158"/>
        <v>#VALUE!</v>
      </c>
      <c r="G718" s="9" t="str">
        <f t="shared" si="159"/>
        <v/>
      </c>
      <c r="H718" s="9" t="str">
        <f t="shared" si="160"/>
        <v/>
      </c>
      <c r="I718" s="9" t="str">
        <f t="shared" si="161"/>
        <v/>
      </c>
      <c r="J718" s="9" t="str">
        <f t="shared" si="162"/>
        <v/>
      </c>
      <c r="K718" s="11" t="e">
        <f t="shared" si="163"/>
        <v>#VALUE!</v>
      </c>
      <c r="L718" s="11" t="e">
        <f t="shared" si="164"/>
        <v>#VALUE!</v>
      </c>
      <c r="M718" s="11" t="e">
        <f t="shared" si="165"/>
        <v>#VALUE!</v>
      </c>
      <c r="N718" s="11" t="e">
        <f>'OddsRatio_working_3-way'!K718+'OddsRatio_working_3-way'!L718+'OddsRatio_working_3-way'!M718-('OddsRatio_working_3-way'!K718*'OddsRatio_working_3-way'!L718)-('OddsRatio_working_3-way'!K718*'OddsRatio_working_3-way'!M718)-('OddsRatio_working_3-way'!L718*'OddsRatio_working_3-way'!M718)+('OddsRatio_working_3-way'!K718*'OddsRatio_working_3-way'!L718*'OddsRatio_working_3-way'!M718)-1</f>
        <v>#VALUE!</v>
      </c>
      <c r="O718" s="11">
        <f>0</f>
        <v>0</v>
      </c>
      <c r="P718" s="11" t="e">
        <f>('OddsRatio_working_3-way'!K718*'OddsRatio_working_3-way'!L718)+('OddsRatio_working_3-way'!K718*'OddsRatio_working_3-way'!M718)+('OddsRatio_working_3-way'!L718*'OddsRatio_working_3-way'!M718)-(3*'OddsRatio_working_3-way'!K718*'OddsRatio_working_3-way'!L718*'OddsRatio_working_3-way'!M718)</f>
        <v>#VALUE!</v>
      </c>
      <c r="Q718" s="11" t="e">
        <f>2*'OddsRatio_working_3-way'!K718*'OddsRatio_working_3-way'!L718*'OddsRatio_working_3-way'!M718</f>
        <v>#VALUE!</v>
      </c>
      <c r="R718" s="11" t="e">
        <f t="shared" si="166"/>
        <v>#VALUE!</v>
      </c>
      <c r="S718" s="11" t="e">
        <f t="shared" si="167"/>
        <v>#VALUE!</v>
      </c>
      <c r="T718" s="11" t="e">
        <f t="shared" si="168"/>
        <v>#VALUE!</v>
      </c>
      <c r="U718" s="11" t="e">
        <f>'OddsRatio_working_3-way'!S718-'OddsRatio_working_3-way'!R718^2/3</f>
        <v>#VALUE!</v>
      </c>
      <c r="V718" s="11" t="e">
        <f>'OddsRatio_working_3-way'!S718*'OddsRatio_working_3-way'!R718/3-2*'OddsRatio_working_3-way'!R718^3/27-'OddsRatio_working_3-way'!T718</f>
        <v>#VALUE!</v>
      </c>
      <c r="W718" s="11" t="e">
        <f>'OddsRatio_working_3-way'!V718^2+4*'OddsRatio_working_3-way'!U718^3/27</f>
        <v>#VALUE!</v>
      </c>
      <c r="X718" s="11" t="e">
        <f>IF('OddsRatio_working_3-way'!W718&gt;0,IF(ABS('OddsRatio_working_3-way'!V718+SQRT('OddsRatio_working_3-way'!W718))/2&gt;0,ABS('OddsRatio_working_3-way'!V718+SQRT('OddsRatio_working_3-way'!W718))/2,ABS('OddsRatio_working_3-way'!V718-SQRT('OddsRatio_working_3-way'!W718))/2),SQRT(-'OddsRatio_working_3-way'!U718^3/27))</f>
        <v>#VALUE!</v>
      </c>
      <c r="Y718" s="11" t="e">
        <f>IF('OddsRatio_working_3-way'!W718&gt;=0,IF('OddsRatio_working_3-way'!V718+SQRT('OddsRatio_working_3-way'!W718)&gt;0,0,PI()),ACOS('OddsRatio_working_3-way'!V718/(2*'OddsRatio_working_3-way'!X718)))</f>
        <v>#VALUE!</v>
      </c>
      <c r="Z718" s="11" t="e">
        <f>'OddsRatio_working_3-way'!X718^(1/3)*COS('OddsRatio_working_3-way'!Y718/3)</f>
        <v>#VALUE!</v>
      </c>
      <c r="AA718" s="11" t="e">
        <f>'OddsRatio_working_3-way'!X718^(1/3)*COS(('OddsRatio_working_3-way'!Y718+2*PI())/3)</f>
        <v>#VALUE!</v>
      </c>
      <c r="AB718" s="11" t="e">
        <f>'OddsRatio_working_3-way'!X718^(1/3)*COS(('OddsRatio_working_3-way'!Y718+4*PI())/3)</f>
        <v>#VALUE!</v>
      </c>
      <c r="AC718" s="11" t="e">
        <f>'OddsRatio_working_3-way'!X718^(1/3)*SIN('OddsRatio_working_3-way'!Y718/3)</f>
        <v>#VALUE!</v>
      </c>
      <c r="AD718" s="11" t="e">
        <f>'OddsRatio_working_3-way'!X718^(1/3)*SIN(('OddsRatio_working_3-way'!Y718+2*PI())/3)</f>
        <v>#VALUE!</v>
      </c>
      <c r="AE718" s="11" t="e">
        <f>'OddsRatio_working_3-way'!X718^(1/3)*SIN(('OddsRatio_working_3-way'!Y718+4*PI())/3)</f>
        <v>#VALUE!</v>
      </c>
      <c r="AF718" s="11" t="e">
        <f>-'OddsRatio_working_3-way'!U718/(3*'OddsRatio_working_3-way'!X718^(1/3))*COS(('OddsRatio_working_3-way'!Y718)/3)</f>
        <v>#VALUE!</v>
      </c>
      <c r="AG718" s="11" t="e">
        <f>-'OddsRatio_working_3-way'!U718/(3*'OddsRatio_working_3-way'!X718^(1/3))*COS(('OddsRatio_working_3-way'!Y718+2*PI())/3)</f>
        <v>#VALUE!</v>
      </c>
      <c r="AH718" s="11" t="e">
        <f>-'OddsRatio_working_3-way'!U718/(3*'OddsRatio_working_3-way'!X718^(1/3))*COS(('OddsRatio_working_3-way'!Y718+4*PI())/3)</f>
        <v>#VALUE!</v>
      </c>
      <c r="AI718" s="11" t="e">
        <f>'OddsRatio_working_3-way'!U718/(3*'OddsRatio_working_3-way'!X718^(1/3))*SIN(('OddsRatio_working_3-way'!Y718)/3)</f>
        <v>#VALUE!</v>
      </c>
      <c r="AJ718" s="11" t="e">
        <f>'OddsRatio_working_3-way'!U718/(3*'OddsRatio_working_3-way'!X718^(1/3))*SIN(('OddsRatio_working_3-way'!Y718+2*PI())/3)</f>
        <v>#VALUE!</v>
      </c>
      <c r="AK718" s="11" t="e">
        <f>'OddsRatio_working_3-way'!U718/(3*'OddsRatio_working_3-way'!X718^(1/3))*SIN(('OddsRatio_working_3-way'!Y718+4*PI())/3)</f>
        <v>#VALUE!</v>
      </c>
      <c r="AL718" s="11" t="e">
        <f>'OddsRatio_working_3-way'!Z718+'OddsRatio_working_3-way'!AF718</f>
        <v>#VALUE!</v>
      </c>
      <c r="AM718" s="11" t="e">
        <f>'OddsRatio_working_3-way'!AA718+'OddsRatio_working_3-way'!AG718</f>
        <v>#VALUE!</v>
      </c>
      <c r="AN718" s="11" t="e">
        <f>'OddsRatio_working_3-way'!AB718+'OddsRatio_working_3-way'!AH718</f>
        <v>#VALUE!</v>
      </c>
      <c r="AO718" s="11" t="e">
        <f>'OddsRatio_working_3-way'!AC718+'OddsRatio_working_3-way'!AI718</f>
        <v>#VALUE!</v>
      </c>
      <c r="AP718" s="11" t="e">
        <f>'OddsRatio_working_3-way'!AD718+'OddsRatio_working_3-way'!AJ718</f>
        <v>#VALUE!</v>
      </c>
      <c r="AQ718" s="11" t="e">
        <f>'OddsRatio_working_3-way'!AE718+'OddsRatio_working_3-way'!AK718</f>
        <v>#VALUE!</v>
      </c>
      <c r="AR718" s="10" t="str">
        <f>IF(A718="","",IF(('OddsRatio_working_3-way'!X718=0),IF(Q718&gt;0,-Q718^(1/3),(-Q718)^(1/3)),'OddsRatio_working_3-way'!AL718-'OddsRatio_working_3-way'!R718/3))</f>
        <v/>
      </c>
      <c r="AS718" s="11" t="e">
        <f>IF(('OddsRatio_working_3-way'!X718=0),IF(Q718&gt;0,-Q718^(1/3),(-Q718)^(1/3)),'OddsRatio_working_3-way'!AM718-'OddsRatio_working_3-way'!R718/3)</f>
        <v>#VALUE!</v>
      </c>
      <c r="AT718" s="11" t="e">
        <f>IF(('OddsRatio_working_3-way'!X718=0),IF(Q718&gt;0,-Q718^(1/3),(-Q718)^(1/3)),'OddsRatio_working_3-way'!AN718-'OddsRatio_working_3-way'!R718/3)</f>
        <v>#VALUE!</v>
      </c>
      <c r="AU718" s="11" t="e">
        <f>IF(('OddsRatio_working_3-way'!X718=0),0,'OddsRatio_working_3-way'!AO718)</f>
        <v>#VALUE!</v>
      </c>
      <c r="AV718" s="11" t="e">
        <f>IF(('OddsRatio_working_3-way'!X718=0),0,'OddsRatio_working_3-way'!AP718)</f>
        <v>#VALUE!</v>
      </c>
      <c r="AW718" s="11" t="e">
        <f>IF(('OddsRatio_working_3-way'!X718=0),0,'OddsRatio_working_3-way'!AQ718)</f>
        <v>#VALUE!</v>
      </c>
    </row>
    <row r="719" spans="1:49">
      <c r="A719" s="4" t="str">
        <f>IF('True_Odds_Calculator_3-way'!A720="","",'True_Odds_Calculator_3-way'!A720)</f>
        <v/>
      </c>
      <c r="B719" s="4" t="str">
        <f>IF('True_Odds_Calculator_3-way'!B720="","",'True_Odds_Calculator_3-way'!B720)</f>
        <v/>
      </c>
      <c r="C719" s="4" t="str">
        <f>IF('True_Odds_Calculator_3-way'!C720="","",'True_Odds_Calculator_3-way'!C720)</f>
        <v/>
      </c>
      <c r="D719" s="9" t="e">
        <f t="shared" si="156"/>
        <v>#VALUE!</v>
      </c>
      <c r="E719" s="9" t="e">
        <f t="shared" si="157"/>
        <v>#VALUE!</v>
      </c>
      <c r="F719" s="9" t="e">
        <f t="shared" si="158"/>
        <v>#VALUE!</v>
      </c>
      <c r="G719" s="9" t="str">
        <f t="shared" si="159"/>
        <v/>
      </c>
      <c r="H719" s="9" t="str">
        <f t="shared" si="160"/>
        <v/>
      </c>
      <c r="I719" s="9" t="str">
        <f t="shared" si="161"/>
        <v/>
      </c>
      <c r="J719" s="9" t="str">
        <f t="shared" si="162"/>
        <v/>
      </c>
      <c r="K719" s="11" t="e">
        <f t="shared" si="163"/>
        <v>#VALUE!</v>
      </c>
      <c r="L719" s="11" t="e">
        <f t="shared" si="164"/>
        <v>#VALUE!</v>
      </c>
      <c r="M719" s="11" t="e">
        <f t="shared" si="165"/>
        <v>#VALUE!</v>
      </c>
      <c r="N719" s="11" t="e">
        <f>'OddsRatio_working_3-way'!K719+'OddsRatio_working_3-way'!L719+'OddsRatio_working_3-way'!M719-('OddsRatio_working_3-way'!K719*'OddsRatio_working_3-way'!L719)-('OddsRatio_working_3-way'!K719*'OddsRatio_working_3-way'!M719)-('OddsRatio_working_3-way'!L719*'OddsRatio_working_3-way'!M719)+('OddsRatio_working_3-way'!K719*'OddsRatio_working_3-way'!L719*'OddsRatio_working_3-way'!M719)-1</f>
        <v>#VALUE!</v>
      </c>
      <c r="O719" s="11">
        <f>0</f>
        <v>0</v>
      </c>
      <c r="P719" s="11" t="e">
        <f>('OddsRatio_working_3-way'!K719*'OddsRatio_working_3-way'!L719)+('OddsRatio_working_3-way'!K719*'OddsRatio_working_3-way'!M719)+('OddsRatio_working_3-way'!L719*'OddsRatio_working_3-way'!M719)-(3*'OddsRatio_working_3-way'!K719*'OddsRatio_working_3-way'!L719*'OddsRatio_working_3-way'!M719)</f>
        <v>#VALUE!</v>
      </c>
      <c r="Q719" s="11" t="e">
        <f>2*'OddsRatio_working_3-way'!K719*'OddsRatio_working_3-way'!L719*'OddsRatio_working_3-way'!M719</f>
        <v>#VALUE!</v>
      </c>
      <c r="R719" s="11" t="e">
        <f t="shared" si="166"/>
        <v>#VALUE!</v>
      </c>
      <c r="S719" s="11" t="e">
        <f t="shared" si="167"/>
        <v>#VALUE!</v>
      </c>
      <c r="T719" s="11" t="e">
        <f t="shared" si="168"/>
        <v>#VALUE!</v>
      </c>
      <c r="U719" s="11" t="e">
        <f>'OddsRatio_working_3-way'!S719-'OddsRatio_working_3-way'!R719^2/3</f>
        <v>#VALUE!</v>
      </c>
      <c r="V719" s="11" t="e">
        <f>'OddsRatio_working_3-way'!S719*'OddsRatio_working_3-way'!R719/3-2*'OddsRatio_working_3-way'!R719^3/27-'OddsRatio_working_3-way'!T719</f>
        <v>#VALUE!</v>
      </c>
      <c r="W719" s="11" t="e">
        <f>'OddsRatio_working_3-way'!V719^2+4*'OddsRatio_working_3-way'!U719^3/27</f>
        <v>#VALUE!</v>
      </c>
      <c r="X719" s="11" t="e">
        <f>IF('OddsRatio_working_3-way'!W719&gt;0,IF(ABS('OddsRatio_working_3-way'!V719+SQRT('OddsRatio_working_3-way'!W719))/2&gt;0,ABS('OddsRatio_working_3-way'!V719+SQRT('OddsRatio_working_3-way'!W719))/2,ABS('OddsRatio_working_3-way'!V719-SQRT('OddsRatio_working_3-way'!W719))/2),SQRT(-'OddsRatio_working_3-way'!U719^3/27))</f>
        <v>#VALUE!</v>
      </c>
      <c r="Y719" s="11" t="e">
        <f>IF('OddsRatio_working_3-way'!W719&gt;=0,IF('OddsRatio_working_3-way'!V719+SQRT('OddsRatio_working_3-way'!W719)&gt;0,0,PI()),ACOS('OddsRatio_working_3-way'!V719/(2*'OddsRatio_working_3-way'!X719)))</f>
        <v>#VALUE!</v>
      </c>
      <c r="Z719" s="11" t="e">
        <f>'OddsRatio_working_3-way'!X719^(1/3)*COS('OddsRatio_working_3-way'!Y719/3)</f>
        <v>#VALUE!</v>
      </c>
      <c r="AA719" s="11" t="e">
        <f>'OddsRatio_working_3-way'!X719^(1/3)*COS(('OddsRatio_working_3-way'!Y719+2*PI())/3)</f>
        <v>#VALUE!</v>
      </c>
      <c r="AB719" s="11" t="e">
        <f>'OddsRatio_working_3-way'!X719^(1/3)*COS(('OddsRatio_working_3-way'!Y719+4*PI())/3)</f>
        <v>#VALUE!</v>
      </c>
      <c r="AC719" s="11" t="e">
        <f>'OddsRatio_working_3-way'!X719^(1/3)*SIN('OddsRatio_working_3-way'!Y719/3)</f>
        <v>#VALUE!</v>
      </c>
      <c r="AD719" s="11" t="e">
        <f>'OddsRatio_working_3-way'!X719^(1/3)*SIN(('OddsRatio_working_3-way'!Y719+2*PI())/3)</f>
        <v>#VALUE!</v>
      </c>
      <c r="AE719" s="11" t="e">
        <f>'OddsRatio_working_3-way'!X719^(1/3)*SIN(('OddsRatio_working_3-way'!Y719+4*PI())/3)</f>
        <v>#VALUE!</v>
      </c>
      <c r="AF719" s="11" t="e">
        <f>-'OddsRatio_working_3-way'!U719/(3*'OddsRatio_working_3-way'!X719^(1/3))*COS(('OddsRatio_working_3-way'!Y719)/3)</f>
        <v>#VALUE!</v>
      </c>
      <c r="AG719" s="11" t="e">
        <f>-'OddsRatio_working_3-way'!U719/(3*'OddsRatio_working_3-way'!X719^(1/3))*COS(('OddsRatio_working_3-way'!Y719+2*PI())/3)</f>
        <v>#VALUE!</v>
      </c>
      <c r="AH719" s="11" t="e">
        <f>-'OddsRatio_working_3-way'!U719/(3*'OddsRatio_working_3-way'!X719^(1/3))*COS(('OddsRatio_working_3-way'!Y719+4*PI())/3)</f>
        <v>#VALUE!</v>
      </c>
      <c r="AI719" s="11" t="e">
        <f>'OddsRatio_working_3-way'!U719/(3*'OddsRatio_working_3-way'!X719^(1/3))*SIN(('OddsRatio_working_3-way'!Y719)/3)</f>
        <v>#VALUE!</v>
      </c>
      <c r="AJ719" s="11" t="e">
        <f>'OddsRatio_working_3-way'!U719/(3*'OddsRatio_working_3-way'!X719^(1/3))*SIN(('OddsRatio_working_3-way'!Y719+2*PI())/3)</f>
        <v>#VALUE!</v>
      </c>
      <c r="AK719" s="11" t="e">
        <f>'OddsRatio_working_3-way'!U719/(3*'OddsRatio_working_3-way'!X719^(1/3))*SIN(('OddsRatio_working_3-way'!Y719+4*PI())/3)</f>
        <v>#VALUE!</v>
      </c>
      <c r="AL719" s="11" t="e">
        <f>'OddsRatio_working_3-way'!Z719+'OddsRatio_working_3-way'!AF719</f>
        <v>#VALUE!</v>
      </c>
      <c r="AM719" s="11" t="e">
        <f>'OddsRatio_working_3-way'!AA719+'OddsRatio_working_3-way'!AG719</f>
        <v>#VALUE!</v>
      </c>
      <c r="AN719" s="11" t="e">
        <f>'OddsRatio_working_3-way'!AB719+'OddsRatio_working_3-way'!AH719</f>
        <v>#VALUE!</v>
      </c>
      <c r="AO719" s="11" t="e">
        <f>'OddsRatio_working_3-way'!AC719+'OddsRatio_working_3-way'!AI719</f>
        <v>#VALUE!</v>
      </c>
      <c r="AP719" s="11" t="e">
        <f>'OddsRatio_working_3-way'!AD719+'OddsRatio_working_3-way'!AJ719</f>
        <v>#VALUE!</v>
      </c>
      <c r="AQ719" s="11" t="e">
        <f>'OddsRatio_working_3-way'!AE719+'OddsRatio_working_3-way'!AK719</f>
        <v>#VALUE!</v>
      </c>
      <c r="AR719" s="10" t="str">
        <f>IF(A719="","",IF(('OddsRatio_working_3-way'!X719=0),IF(Q719&gt;0,-Q719^(1/3),(-Q719)^(1/3)),'OddsRatio_working_3-way'!AL719-'OddsRatio_working_3-way'!R719/3))</f>
        <v/>
      </c>
      <c r="AS719" s="11" t="e">
        <f>IF(('OddsRatio_working_3-way'!X719=0),IF(Q719&gt;0,-Q719^(1/3),(-Q719)^(1/3)),'OddsRatio_working_3-way'!AM719-'OddsRatio_working_3-way'!R719/3)</f>
        <v>#VALUE!</v>
      </c>
      <c r="AT719" s="11" t="e">
        <f>IF(('OddsRatio_working_3-way'!X719=0),IF(Q719&gt;0,-Q719^(1/3),(-Q719)^(1/3)),'OddsRatio_working_3-way'!AN719-'OddsRatio_working_3-way'!R719/3)</f>
        <v>#VALUE!</v>
      </c>
      <c r="AU719" s="11" t="e">
        <f>IF(('OddsRatio_working_3-way'!X719=0),0,'OddsRatio_working_3-way'!AO719)</f>
        <v>#VALUE!</v>
      </c>
      <c r="AV719" s="11" t="e">
        <f>IF(('OddsRatio_working_3-way'!X719=0),0,'OddsRatio_working_3-way'!AP719)</f>
        <v>#VALUE!</v>
      </c>
      <c r="AW719" s="11" t="e">
        <f>IF(('OddsRatio_working_3-way'!X719=0),0,'OddsRatio_working_3-way'!AQ719)</f>
        <v>#VALUE!</v>
      </c>
    </row>
    <row r="720" spans="1:49">
      <c r="A720" s="4" t="str">
        <f>IF('True_Odds_Calculator_3-way'!A721="","",'True_Odds_Calculator_3-way'!A721)</f>
        <v/>
      </c>
      <c r="B720" s="4" t="str">
        <f>IF('True_Odds_Calculator_3-way'!B721="","",'True_Odds_Calculator_3-way'!B721)</f>
        <v/>
      </c>
      <c r="C720" s="4" t="str">
        <f>IF('True_Odds_Calculator_3-way'!C721="","",'True_Odds_Calculator_3-way'!C721)</f>
        <v/>
      </c>
      <c r="D720" s="9" t="e">
        <f t="shared" si="156"/>
        <v>#VALUE!</v>
      </c>
      <c r="E720" s="9" t="e">
        <f t="shared" si="157"/>
        <v>#VALUE!</v>
      </c>
      <c r="F720" s="9" t="e">
        <f t="shared" si="158"/>
        <v>#VALUE!</v>
      </c>
      <c r="G720" s="9" t="str">
        <f t="shared" si="159"/>
        <v/>
      </c>
      <c r="H720" s="9" t="str">
        <f t="shared" si="160"/>
        <v/>
      </c>
      <c r="I720" s="9" t="str">
        <f t="shared" si="161"/>
        <v/>
      </c>
      <c r="J720" s="9" t="str">
        <f t="shared" si="162"/>
        <v/>
      </c>
      <c r="K720" s="11" t="e">
        <f t="shared" si="163"/>
        <v>#VALUE!</v>
      </c>
      <c r="L720" s="11" t="e">
        <f t="shared" si="164"/>
        <v>#VALUE!</v>
      </c>
      <c r="M720" s="11" t="e">
        <f t="shared" si="165"/>
        <v>#VALUE!</v>
      </c>
      <c r="N720" s="11" t="e">
        <f>'OddsRatio_working_3-way'!K720+'OddsRatio_working_3-way'!L720+'OddsRatio_working_3-way'!M720-('OddsRatio_working_3-way'!K720*'OddsRatio_working_3-way'!L720)-('OddsRatio_working_3-way'!K720*'OddsRatio_working_3-way'!M720)-('OddsRatio_working_3-way'!L720*'OddsRatio_working_3-way'!M720)+('OddsRatio_working_3-way'!K720*'OddsRatio_working_3-way'!L720*'OddsRatio_working_3-way'!M720)-1</f>
        <v>#VALUE!</v>
      </c>
      <c r="O720" s="11">
        <f>0</f>
        <v>0</v>
      </c>
      <c r="P720" s="11" t="e">
        <f>('OddsRatio_working_3-way'!K720*'OddsRatio_working_3-way'!L720)+('OddsRatio_working_3-way'!K720*'OddsRatio_working_3-way'!M720)+('OddsRatio_working_3-way'!L720*'OddsRatio_working_3-way'!M720)-(3*'OddsRatio_working_3-way'!K720*'OddsRatio_working_3-way'!L720*'OddsRatio_working_3-way'!M720)</f>
        <v>#VALUE!</v>
      </c>
      <c r="Q720" s="11" t="e">
        <f>2*'OddsRatio_working_3-way'!K720*'OddsRatio_working_3-way'!L720*'OddsRatio_working_3-way'!M720</f>
        <v>#VALUE!</v>
      </c>
      <c r="R720" s="11" t="e">
        <f t="shared" si="166"/>
        <v>#VALUE!</v>
      </c>
      <c r="S720" s="11" t="e">
        <f t="shared" si="167"/>
        <v>#VALUE!</v>
      </c>
      <c r="T720" s="11" t="e">
        <f t="shared" si="168"/>
        <v>#VALUE!</v>
      </c>
      <c r="U720" s="11" t="e">
        <f>'OddsRatio_working_3-way'!S720-'OddsRatio_working_3-way'!R720^2/3</f>
        <v>#VALUE!</v>
      </c>
      <c r="V720" s="11" t="e">
        <f>'OddsRatio_working_3-way'!S720*'OddsRatio_working_3-way'!R720/3-2*'OddsRatio_working_3-way'!R720^3/27-'OddsRatio_working_3-way'!T720</f>
        <v>#VALUE!</v>
      </c>
      <c r="W720" s="11" t="e">
        <f>'OddsRatio_working_3-way'!V720^2+4*'OddsRatio_working_3-way'!U720^3/27</f>
        <v>#VALUE!</v>
      </c>
      <c r="X720" s="11" t="e">
        <f>IF('OddsRatio_working_3-way'!W720&gt;0,IF(ABS('OddsRatio_working_3-way'!V720+SQRT('OddsRatio_working_3-way'!W720))/2&gt;0,ABS('OddsRatio_working_3-way'!V720+SQRT('OddsRatio_working_3-way'!W720))/2,ABS('OddsRatio_working_3-way'!V720-SQRT('OddsRatio_working_3-way'!W720))/2),SQRT(-'OddsRatio_working_3-way'!U720^3/27))</f>
        <v>#VALUE!</v>
      </c>
      <c r="Y720" s="11" t="e">
        <f>IF('OddsRatio_working_3-way'!W720&gt;=0,IF('OddsRatio_working_3-way'!V720+SQRT('OddsRatio_working_3-way'!W720)&gt;0,0,PI()),ACOS('OddsRatio_working_3-way'!V720/(2*'OddsRatio_working_3-way'!X720)))</f>
        <v>#VALUE!</v>
      </c>
      <c r="Z720" s="11" t="e">
        <f>'OddsRatio_working_3-way'!X720^(1/3)*COS('OddsRatio_working_3-way'!Y720/3)</f>
        <v>#VALUE!</v>
      </c>
      <c r="AA720" s="11" t="e">
        <f>'OddsRatio_working_3-way'!X720^(1/3)*COS(('OddsRatio_working_3-way'!Y720+2*PI())/3)</f>
        <v>#VALUE!</v>
      </c>
      <c r="AB720" s="11" t="e">
        <f>'OddsRatio_working_3-way'!X720^(1/3)*COS(('OddsRatio_working_3-way'!Y720+4*PI())/3)</f>
        <v>#VALUE!</v>
      </c>
      <c r="AC720" s="11" t="e">
        <f>'OddsRatio_working_3-way'!X720^(1/3)*SIN('OddsRatio_working_3-way'!Y720/3)</f>
        <v>#VALUE!</v>
      </c>
      <c r="AD720" s="11" t="e">
        <f>'OddsRatio_working_3-way'!X720^(1/3)*SIN(('OddsRatio_working_3-way'!Y720+2*PI())/3)</f>
        <v>#VALUE!</v>
      </c>
      <c r="AE720" s="11" t="e">
        <f>'OddsRatio_working_3-way'!X720^(1/3)*SIN(('OddsRatio_working_3-way'!Y720+4*PI())/3)</f>
        <v>#VALUE!</v>
      </c>
      <c r="AF720" s="11" t="e">
        <f>-'OddsRatio_working_3-way'!U720/(3*'OddsRatio_working_3-way'!X720^(1/3))*COS(('OddsRatio_working_3-way'!Y720)/3)</f>
        <v>#VALUE!</v>
      </c>
      <c r="AG720" s="11" t="e">
        <f>-'OddsRatio_working_3-way'!U720/(3*'OddsRatio_working_3-way'!X720^(1/3))*COS(('OddsRatio_working_3-way'!Y720+2*PI())/3)</f>
        <v>#VALUE!</v>
      </c>
      <c r="AH720" s="11" t="e">
        <f>-'OddsRatio_working_3-way'!U720/(3*'OddsRatio_working_3-way'!X720^(1/3))*COS(('OddsRatio_working_3-way'!Y720+4*PI())/3)</f>
        <v>#VALUE!</v>
      </c>
      <c r="AI720" s="11" t="e">
        <f>'OddsRatio_working_3-way'!U720/(3*'OddsRatio_working_3-way'!X720^(1/3))*SIN(('OddsRatio_working_3-way'!Y720)/3)</f>
        <v>#VALUE!</v>
      </c>
      <c r="AJ720" s="11" t="e">
        <f>'OddsRatio_working_3-way'!U720/(3*'OddsRatio_working_3-way'!X720^(1/3))*SIN(('OddsRatio_working_3-way'!Y720+2*PI())/3)</f>
        <v>#VALUE!</v>
      </c>
      <c r="AK720" s="11" t="e">
        <f>'OddsRatio_working_3-way'!U720/(3*'OddsRatio_working_3-way'!X720^(1/3))*SIN(('OddsRatio_working_3-way'!Y720+4*PI())/3)</f>
        <v>#VALUE!</v>
      </c>
      <c r="AL720" s="11" t="e">
        <f>'OddsRatio_working_3-way'!Z720+'OddsRatio_working_3-way'!AF720</f>
        <v>#VALUE!</v>
      </c>
      <c r="AM720" s="11" t="e">
        <f>'OddsRatio_working_3-way'!AA720+'OddsRatio_working_3-way'!AG720</f>
        <v>#VALUE!</v>
      </c>
      <c r="AN720" s="11" t="e">
        <f>'OddsRatio_working_3-way'!AB720+'OddsRatio_working_3-way'!AH720</f>
        <v>#VALUE!</v>
      </c>
      <c r="AO720" s="11" t="e">
        <f>'OddsRatio_working_3-way'!AC720+'OddsRatio_working_3-way'!AI720</f>
        <v>#VALUE!</v>
      </c>
      <c r="AP720" s="11" t="e">
        <f>'OddsRatio_working_3-way'!AD720+'OddsRatio_working_3-way'!AJ720</f>
        <v>#VALUE!</v>
      </c>
      <c r="AQ720" s="11" t="e">
        <f>'OddsRatio_working_3-way'!AE720+'OddsRatio_working_3-way'!AK720</f>
        <v>#VALUE!</v>
      </c>
      <c r="AR720" s="10" t="str">
        <f>IF(A720="","",IF(('OddsRatio_working_3-way'!X720=0),IF(Q720&gt;0,-Q720^(1/3),(-Q720)^(1/3)),'OddsRatio_working_3-way'!AL720-'OddsRatio_working_3-way'!R720/3))</f>
        <v/>
      </c>
      <c r="AS720" s="11" t="e">
        <f>IF(('OddsRatio_working_3-way'!X720=0),IF(Q720&gt;0,-Q720^(1/3),(-Q720)^(1/3)),'OddsRatio_working_3-way'!AM720-'OddsRatio_working_3-way'!R720/3)</f>
        <v>#VALUE!</v>
      </c>
      <c r="AT720" s="11" t="e">
        <f>IF(('OddsRatio_working_3-way'!X720=0),IF(Q720&gt;0,-Q720^(1/3),(-Q720)^(1/3)),'OddsRatio_working_3-way'!AN720-'OddsRatio_working_3-way'!R720/3)</f>
        <v>#VALUE!</v>
      </c>
      <c r="AU720" s="11" t="e">
        <f>IF(('OddsRatio_working_3-way'!X720=0),0,'OddsRatio_working_3-way'!AO720)</f>
        <v>#VALUE!</v>
      </c>
      <c r="AV720" s="11" t="e">
        <f>IF(('OddsRatio_working_3-way'!X720=0),0,'OddsRatio_working_3-way'!AP720)</f>
        <v>#VALUE!</v>
      </c>
      <c r="AW720" s="11" t="e">
        <f>IF(('OddsRatio_working_3-way'!X720=0),0,'OddsRatio_working_3-way'!AQ720)</f>
        <v>#VALUE!</v>
      </c>
    </row>
    <row r="721" spans="1:49">
      <c r="A721" s="4" t="str">
        <f>IF('True_Odds_Calculator_3-way'!A722="","",'True_Odds_Calculator_3-way'!A722)</f>
        <v/>
      </c>
      <c r="B721" s="4" t="str">
        <f>IF('True_Odds_Calculator_3-way'!B722="","",'True_Odds_Calculator_3-way'!B722)</f>
        <v/>
      </c>
      <c r="C721" s="4" t="str">
        <f>IF('True_Odds_Calculator_3-way'!C722="","",'True_Odds_Calculator_3-way'!C722)</f>
        <v/>
      </c>
      <c r="D721" s="9" t="e">
        <f t="shared" si="156"/>
        <v>#VALUE!</v>
      </c>
      <c r="E721" s="9" t="e">
        <f t="shared" si="157"/>
        <v>#VALUE!</v>
      </c>
      <c r="F721" s="9" t="e">
        <f t="shared" si="158"/>
        <v>#VALUE!</v>
      </c>
      <c r="G721" s="9" t="str">
        <f t="shared" si="159"/>
        <v/>
      </c>
      <c r="H721" s="9" t="str">
        <f t="shared" si="160"/>
        <v/>
      </c>
      <c r="I721" s="9" t="str">
        <f t="shared" si="161"/>
        <v/>
      </c>
      <c r="J721" s="9" t="str">
        <f t="shared" si="162"/>
        <v/>
      </c>
      <c r="K721" s="11" t="e">
        <f t="shared" si="163"/>
        <v>#VALUE!</v>
      </c>
      <c r="L721" s="11" t="e">
        <f t="shared" si="164"/>
        <v>#VALUE!</v>
      </c>
      <c r="M721" s="11" t="e">
        <f t="shared" si="165"/>
        <v>#VALUE!</v>
      </c>
      <c r="N721" s="11" t="e">
        <f>'OddsRatio_working_3-way'!K721+'OddsRatio_working_3-way'!L721+'OddsRatio_working_3-way'!M721-('OddsRatio_working_3-way'!K721*'OddsRatio_working_3-way'!L721)-('OddsRatio_working_3-way'!K721*'OddsRatio_working_3-way'!M721)-('OddsRatio_working_3-way'!L721*'OddsRatio_working_3-way'!M721)+('OddsRatio_working_3-way'!K721*'OddsRatio_working_3-way'!L721*'OddsRatio_working_3-way'!M721)-1</f>
        <v>#VALUE!</v>
      </c>
      <c r="O721" s="11">
        <f>0</f>
        <v>0</v>
      </c>
      <c r="P721" s="11" t="e">
        <f>('OddsRatio_working_3-way'!K721*'OddsRatio_working_3-way'!L721)+('OddsRatio_working_3-way'!K721*'OddsRatio_working_3-way'!M721)+('OddsRatio_working_3-way'!L721*'OddsRatio_working_3-way'!M721)-(3*'OddsRatio_working_3-way'!K721*'OddsRatio_working_3-way'!L721*'OddsRatio_working_3-way'!M721)</f>
        <v>#VALUE!</v>
      </c>
      <c r="Q721" s="11" t="e">
        <f>2*'OddsRatio_working_3-way'!K721*'OddsRatio_working_3-way'!L721*'OddsRatio_working_3-way'!M721</f>
        <v>#VALUE!</v>
      </c>
      <c r="R721" s="11" t="e">
        <f t="shared" si="166"/>
        <v>#VALUE!</v>
      </c>
      <c r="S721" s="11" t="e">
        <f t="shared" si="167"/>
        <v>#VALUE!</v>
      </c>
      <c r="T721" s="11" t="e">
        <f t="shared" si="168"/>
        <v>#VALUE!</v>
      </c>
      <c r="U721" s="11" t="e">
        <f>'OddsRatio_working_3-way'!S721-'OddsRatio_working_3-way'!R721^2/3</f>
        <v>#VALUE!</v>
      </c>
      <c r="V721" s="11" t="e">
        <f>'OddsRatio_working_3-way'!S721*'OddsRatio_working_3-way'!R721/3-2*'OddsRatio_working_3-way'!R721^3/27-'OddsRatio_working_3-way'!T721</f>
        <v>#VALUE!</v>
      </c>
      <c r="W721" s="11" t="e">
        <f>'OddsRatio_working_3-way'!V721^2+4*'OddsRatio_working_3-way'!U721^3/27</f>
        <v>#VALUE!</v>
      </c>
      <c r="X721" s="11" t="e">
        <f>IF('OddsRatio_working_3-way'!W721&gt;0,IF(ABS('OddsRatio_working_3-way'!V721+SQRT('OddsRatio_working_3-way'!W721))/2&gt;0,ABS('OddsRatio_working_3-way'!V721+SQRT('OddsRatio_working_3-way'!W721))/2,ABS('OddsRatio_working_3-way'!V721-SQRT('OddsRatio_working_3-way'!W721))/2),SQRT(-'OddsRatio_working_3-way'!U721^3/27))</f>
        <v>#VALUE!</v>
      </c>
      <c r="Y721" s="11" t="e">
        <f>IF('OddsRatio_working_3-way'!W721&gt;=0,IF('OddsRatio_working_3-way'!V721+SQRT('OddsRatio_working_3-way'!W721)&gt;0,0,PI()),ACOS('OddsRatio_working_3-way'!V721/(2*'OddsRatio_working_3-way'!X721)))</f>
        <v>#VALUE!</v>
      </c>
      <c r="Z721" s="11" t="e">
        <f>'OddsRatio_working_3-way'!X721^(1/3)*COS('OddsRatio_working_3-way'!Y721/3)</f>
        <v>#VALUE!</v>
      </c>
      <c r="AA721" s="11" t="e">
        <f>'OddsRatio_working_3-way'!X721^(1/3)*COS(('OddsRatio_working_3-way'!Y721+2*PI())/3)</f>
        <v>#VALUE!</v>
      </c>
      <c r="AB721" s="11" t="e">
        <f>'OddsRatio_working_3-way'!X721^(1/3)*COS(('OddsRatio_working_3-way'!Y721+4*PI())/3)</f>
        <v>#VALUE!</v>
      </c>
      <c r="AC721" s="11" t="e">
        <f>'OddsRatio_working_3-way'!X721^(1/3)*SIN('OddsRatio_working_3-way'!Y721/3)</f>
        <v>#VALUE!</v>
      </c>
      <c r="AD721" s="11" t="e">
        <f>'OddsRatio_working_3-way'!X721^(1/3)*SIN(('OddsRatio_working_3-way'!Y721+2*PI())/3)</f>
        <v>#VALUE!</v>
      </c>
      <c r="AE721" s="11" t="e">
        <f>'OddsRatio_working_3-way'!X721^(1/3)*SIN(('OddsRatio_working_3-way'!Y721+4*PI())/3)</f>
        <v>#VALUE!</v>
      </c>
      <c r="AF721" s="11" t="e">
        <f>-'OddsRatio_working_3-way'!U721/(3*'OddsRatio_working_3-way'!X721^(1/3))*COS(('OddsRatio_working_3-way'!Y721)/3)</f>
        <v>#VALUE!</v>
      </c>
      <c r="AG721" s="11" t="e">
        <f>-'OddsRatio_working_3-way'!U721/(3*'OddsRatio_working_3-way'!X721^(1/3))*COS(('OddsRatio_working_3-way'!Y721+2*PI())/3)</f>
        <v>#VALUE!</v>
      </c>
      <c r="AH721" s="11" t="e">
        <f>-'OddsRatio_working_3-way'!U721/(3*'OddsRatio_working_3-way'!X721^(1/3))*COS(('OddsRatio_working_3-way'!Y721+4*PI())/3)</f>
        <v>#VALUE!</v>
      </c>
      <c r="AI721" s="11" t="e">
        <f>'OddsRatio_working_3-way'!U721/(3*'OddsRatio_working_3-way'!X721^(1/3))*SIN(('OddsRatio_working_3-way'!Y721)/3)</f>
        <v>#VALUE!</v>
      </c>
      <c r="AJ721" s="11" t="e">
        <f>'OddsRatio_working_3-way'!U721/(3*'OddsRatio_working_3-way'!X721^(1/3))*SIN(('OddsRatio_working_3-way'!Y721+2*PI())/3)</f>
        <v>#VALUE!</v>
      </c>
      <c r="AK721" s="11" t="e">
        <f>'OddsRatio_working_3-way'!U721/(3*'OddsRatio_working_3-way'!X721^(1/3))*SIN(('OddsRatio_working_3-way'!Y721+4*PI())/3)</f>
        <v>#VALUE!</v>
      </c>
      <c r="AL721" s="11" t="e">
        <f>'OddsRatio_working_3-way'!Z721+'OddsRatio_working_3-way'!AF721</f>
        <v>#VALUE!</v>
      </c>
      <c r="AM721" s="11" t="e">
        <f>'OddsRatio_working_3-way'!AA721+'OddsRatio_working_3-way'!AG721</f>
        <v>#VALUE!</v>
      </c>
      <c r="AN721" s="11" t="e">
        <f>'OddsRatio_working_3-way'!AB721+'OddsRatio_working_3-way'!AH721</f>
        <v>#VALUE!</v>
      </c>
      <c r="AO721" s="11" t="e">
        <f>'OddsRatio_working_3-way'!AC721+'OddsRatio_working_3-way'!AI721</f>
        <v>#VALUE!</v>
      </c>
      <c r="AP721" s="11" t="e">
        <f>'OddsRatio_working_3-way'!AD721+'OddsRatio_working_3-way'!AJ721</f>
        <v>#VALUE!</v>
      </c>
      <c r="AQ721" s="11" t="e">
        <f>'OddsRatio_working_3-way'!AE721+'OddsRatio_working_3-way'!AK721</f>
        <v>#VALUE!</v>
      </c>
      <c r="AR721" s="10" t="str">
        <f>IF(A721="","",IF(('OddsRatio_working_3-way'!X721=0),IF(Q721&gt;0,-Q721^(1/3),(-Q721)^(1/3)),'OddsRatio_working_3-way'!AL721-'OddsRatio_working_3-way'!R721/3))</f>
        <v/>
      </c>
      <c r="AS721" s="11" t="e">
        <f>IF(('OddsRatio_working_3-way'!X721=0),IF(Q721&gt;0,-Q721^(1/3),(-Q721)^(1/3)),'OddsRatio_working_3-way'!AM721-'OddsRatio_working_3-way'!R721/3)</f>
        <v>#VALUE!</v>
      </c>
      <c r="AT721" s="11" t="e">
        <f>IF(('OddsRatio_working_3-way'!X721=0),IF(Q721&gt;0,-Q721^(1/3),(-Q721)^(1/3)),'OddsRatio_working_3-way'!AN721-'OddsRatio_working_3-way'!R721/3)</f>
        <v>#VALUE!</v>
      </c>
      <c r="AU721" s="11" t="e">
        <f>IF(('OddsRatio_working_3-way'!X721=0),0,'OddsRatio_working_3-way'!AO721)</f>
        <v>#VALUE!</v>
      </c>
      <c r="AV721" s="11" t="e">
        <f>IF(('OddsRatio_working_3-way'!X721=0),0,'OddsRatio_working_3-way'!AP721)</f>
        <v>#VALUE!</v>
      </c>
      <c r="AW721" s="11" t="e">
        <f>IF(('OddsRatio_working_3-way'!X721=0),0,'OddsRatio_working_3-way'!AQ721)</f>
        <v>#VALUE!</v>
      </c>
    </row>
    <row r="722" spans="1:49">
      <c r="A722" s="4" t="str">
        <f>IF('True_Odds_Calculator_3-way'!A723="","",'True_Odds_Calculator_3-way'!A723)</f>
        <v/>
      </c>
      <c r="B722" s="4" t="str">
        <f>IF('True_Odds_Calculator_3-way'!B723="","",'True_Odds_Calculator_3-way'!B723)</f>
        <v/>
      </c>
      <c r="C722" s="4" t="str">
        <f>IF('True_Odds_Calculator_3-way'!C723="","",'True_Odds_Calculator_3-way'!C723)</f>
        <v/>
      </c>
      <c r="D722" s="9" t="e">
        <f t="shared" si="156"/>
        <v>#VALUE!</v>
      </c>
      <c r="E722" s="9" t="e">
        <f t="shared" si="157"/>
        <v>#VALUE!</v>
      </c>
      <c r="F722" s="9" t="e">
        <f t="shared" si="158"/>
        <v>#VALUE!</v>
      </c>
      <c r="G722" s="9" t="str">
        <f t="shared" si="159"/>
        <v/>
      </c>
      <c r="H722" s="9" t="str">
        <f t="shared" si="160"/>
        <v/>
      </c>
      <c r="I722" s="9" t="str">
        <f t="shared" si="161"/>
        <v/>
      </c>
      <c r="J722" s="9" t="str">
        <f t="shared" si="162"/>
        <v/>
      </c>
      <c r="K722" s="11" t="e">
        <f t="shared" si="163"/>
        <v>#VALUE!</v>
      </c>
      <c r="L722" s="11" t="e">
        <f t="shared" si="164"/>
        <v>#VALUE!</v>
      </c>
      <c r="M722" s="11" t="e">
        <f t="shared" si="165"/>
        <v>#VALUE!</v>
      </c>
      <c r="N722" s="11" t="e">
        <f>'OddsRatio_working_3-way'!K722+'OddsRatio_working_3-way'!L722+'OddsRatio_working_3-way'!M722-('OddsRatio_working_3-way'!K722*'OddsRatio_working_3-way'!L722)-('OddsRatio_working_3-way'!K722*'OddsRatio_working_3-way'!M722)-('OddsRatio_working_3-way'!L722*'OddsRatio_working_3-way'!M722)+('OddsRatio_working_3-way'!K722*'OddsRatio_working_3-way'!L722*'OddsRatio_working_3-way'!M722)-1</f>
        <v>#VALUE!</v>
      </c>
      <c r="O722" s="11">
        <f>0</f>
        <v>0</v>
      </c>
      <c r="P722" s="11" t="e">
        <f>('OddsRatio_working_3-way'!K722*'OddsRatio_working_3-way'!L722)+('OddsRatio_working_3-way'!K722*'OddsRatio_working_3-way'!M722)+('OddsRatio_working_3-way'!L722*'OddsRatio_working_3-way'!M722)-(3*'OddsRatio_working_3-way'!K722*'OddsRatio_working_3-way'!L722*'OddsRatio_working_3-way'!M722)</f>
        <v>#VALUE!</v>
      </c>
      <c r="Q722" s="11" t="e">
        <f>2*'OddsRatio_working_3-way'!K722*'OddsRatio_working_3-way'!L722*'OddsRatio_working_3-way'!M722</f>
        <v>#VALUE!</v>
      </c>
      <c r="R722" s="11" t="e">
        <f t="shared" si="166"/>
        <v>#VALUE!</v>
      </c>
      <c r="S722" s="11" t="e">
        <f t="shared" si="167"/>
        <v>#VALUE!</v>
      </c>
      <c r="T722" s="11" t="e">
        <f t="shared" si="168"/>
        <v>#VALUE!</v>
      </c>
      <c r="U722" s="11" t="e">
        <f>'OddsRatio_working_3-way'!S722-'OddsRatio_working_3-way'!R722^2/3</f>
        <v>#VALUE!</v>
      </c>
      <c r="V722" s="11" t="e">
        <f>'OddsRatio_working_3-way'!S722*'OddsRatio_working_3-way'!R722/3-2*'OddsRatio_working_3-way'!R722^3/27-'OddsRatio_working_3-way'!T722</f>
        <v>#VALUE!</v>
      </c>
      <c r="W722" s="11" t="e">
        <f>'OddsRatio_working_3-way'!V722^2+4*'OddsRatio_working_3-way'!U722^3/27</f>
        <v>#VALUE!</v>
      </c>
      <c r="X722" s="11" t="e">
        <f>IF('OddsRatio_working_3-way'!W722&gt;0,IF(ABS('OddsRatio_working_3-way'!V722+SQRT('OddsRatio_working_3-way'!W722))/2&gt;0,ABS('OddsRatio_working_3-way'!V722+SQRT('OddsRatio_working_3-way'!W722))/2,ABS('OddsRatio_working_3-way'!V722-SQRT('OddsRatio_working_3-way'!W722))/2),SQRT(-'OddsRatio_working_3-way'!U722^3/27))</f>
        <v>#VALUE!</v>
      </c>
      <c r="Y722" s="11" t="e">
        <f>IF('OddsRatio_working_3-way'!W722&gt;=0,IF('OddsRatio_working_3-way'!V722+SQRT('OddsRatio_working_3-way'!W722)&gt;0,0,PI()),ACOS('OddsRatio_working_3-way'!V722/(2*'OddsRatio_working_3-way'!X722)))</f>
        <v>#VALUE!</v>
      </c>
      <c r="Z722" s="11" t="e">
        <f>'OddsRatio_working_3-way'!X722^(1/3)*COS('OddsRatio_working_3-way'!Y722/3)</f>
        <v>#VALUE!</v>
      </c>
      <c r="AA722" s="11" t="e">
        <f>'OddsRatio_working_3-way'!X722^(1/3)*COS(('OddsRatio_working_3-way'!Y722+2*PI())/3)</f>
        <v>#VALUE!</v>
      </c>
      <c r="AB722" s="11" t="e">
        <f>'OddsRatio_working_3-way'!X722^(1/3)*COS(('OddsRatio_working_3-way'!Y722+4*PI())/3)</f>
        <v>#VALUE!</v>
      </c>
      <c r="AC722" s="11" t="e">
        <f>'OddsRatio_working_3-way'!X722^(1/3)*SIN('OddsRatio_working_3-way'!Y722/3)</f>
        <v>#VALUE!</v>
      </c>
      <c r="AD722" s="11" t="e">
        <f>'OddsRatio_working_3-way'!X722^(1/3)*SIN(('OddsRatio_working_3-way'!Y722+2*PI())/3)</f>
        <v>#VALUE!</v>
      </c>
      <c r="AE722" s="11" t="e">
        <f>'OddsRatio_working_3-way'!X722^(1/3)*SIN(('OddsRatio_working_3-way'!Y722+4*PI())/3)</f>
        <v>#VALUE!</v>
      </c>
      <c r="AF722" s="11" t="e">
        <f>-'OddsRatio_working_3-way'!U722/(3*'OddsRatio_working_3-way'!X722^(1/3))*COS(('OddsRatio_working_3-way'!Y722)/3)</f>
        <v>#VALUE!</v>
      </c>
      <c r="AG722" s="11" t="e">
        <f>-'OddsRatio_working_3-way'!U722/(3*'OddsRatio_working_3-way'!X722^(1/3))*COS(('OddsRatio_working_3-way'!Y722+2*PI())/3)</f>
        <v>#VALUE!</v>
      </c>
      <c r="AH722" s="11" t="e">
        <f>-'OddsRatio_working_3-way'!U722/(3*'OddsRatio_working_3-way'!X722^(1/3))*COS(('OddsRatio_working_3-way'!Y722+4*PI())/3)</f>
        <v>#VALUE!</v>
      </c>
      <c r="AI722" s="11" t="e">
        <f>'OddsRatio_working_3-way'!U722/(3*'OddsRatio_working_3-way'!X722^(1/3))*SIN(('OddsRatio_working_3-way'!Y722)/3)</f>
        <v>#VALUE!</v>
      </c>
      <c r="AJ722" s="11" t="e">
        <f>'OddsRatio_working_3-way'!U722/(3*'OddsRatio_working_3-way'!X722^(1/3))*SIN(('OddsRatio_working_3-way'!Y722+2*PI())/3)</f>
        <v>#VALUE!</v>
      </c>
      <c r="AK722" s="11" t="e">
        <f>'OddsRatio_working_3-way'!U722/(3*'OddsRatio_working_3-way'!X722^(1/3))*SIN(('OddsRatio_working_3-way'!Y722+4*PI())/3)</f>
        <v>#VALUE!</v>
      </c>
      <c r="AL722" s="11" t="e">
        <f>'OddsRatio_working_3-way'!Z722+'OddsRatio_working_3-way'!AF722</f>
        <v>#VALUE!</v>
      </c>
      <c r="AM722" s="11" t="e">
        <f>'OddsRatio_working_3-way'!AA722+'OddsRatio_working_3-way'!AG722</f>
        <v>#VALUE!</v>
      </c>
      <c r="AN722" s="11" t="e">
        <f>'OddsRatio_working_3-way'!AB722+'OddsRatio_working_3-way'!AH722</f>
        <v>#VALUE!</v>
      </c>
      <c r="AO722" s="11" t="e">
        <f>'OddsRatio_working_3-way'!AC722+'OddsRatio_working_3-way'!AI722</f>
        <v>#VALUE!</v>
      </c>
      <c r="AP722" s="11" t="e">
        <f>'OddsRatio_working_3-way'!AD722+'OddsRatio_working_3-way'!AJ722</f>
        <v>#VALUE!</v>
      </c>
      <c r="AQ722" s="11" t="e">
        <f>'OddsRatio_working_3-way'!AE722+'OddsRatio_working_3-way'!AK722</f>
        <v>#VALUE!</v>
      </c>
      <c r="AR722" s="10" t="str">
        <f>IF(A722="","",IF(('OddsRatio_working_3-way'!X722=0),IF(Q722&gt;0,-Q722^(1/3),(-Q722)^(1/3)),'OddsRatio_working_3-way'!AL722-'OddsRatio_working_3-way'!R722/3))</f>
        <v/>
      </c>
      <c r="AS722" s="11" t="e">
        <f>IF(('OddsRatio_working_3-way'!X722=0),IF(Q722&gt;0,-Q722^(1/3),(-Q722)^(1/3)),'OddsRatio_working_3-way'!AM722-'OddsRatio_working_3-way'!R722/3)</f>
        <v>#VALUE!</v>
      </c>
      <c r="AT722" s="11" t="e">
        <f>IF(('OddsRatio_working_3-way'!X722=0),IF(Q722&gt;0,-Q722^(1/3),(-Q722)^(1/3)),'OddsRatio_working_3-way'!AN722-'OddsRatio_working_3-way'!R722/3)</f>
        <v>#VALUE!</v>
      </c>
      <c r="AU722" s="11" t="e">
        <f>IF(('OddsRatio_working_3-way'!X722=0),0,'OddsRatio_working_3-way'!AO722)</f>
        <v>#VALUE!</v>
      </c>
      <c r="AV722" s="11" t="e">
        <f>IF(('OddsRatio_working_3-way'!X722=0),0,'OddsRatio_working_3-way'!AP722)</f>
        <v>#VALUE!</v>
      </c>
      <c r="AW722" s="11" t="e">
        <f>IF(('OddsRatio_working_3-way'!X722=0),0,'OddsRatio_working_3-way'!AQ722)</f>
        <v>#VALUE!</v>
      </c>
    </row>
    <row r="723" spans="1:49">
      <c r="A723" s="4" t="str">
        <f>IF('True_Odds_Calculator_3-way'!A724="","",'True_Odds_Calculator_3-way'!A724)</f>
        <v/>
      </c>
      <c r="B723" s="4" t="str">
        <f>IF('True_Odds_Calculator_3-way'!B724="","",'True_Odds_Calculator_3-way'!B724)</f>
        <v/>
      </c>
      <c r="C723" s="4" t="str">
        <f>IF('True_Odds_Calculator_3-way'!C724="","",'True_Odds_Calculator_3-way'!C724)</f>
        <v/>
      </c>
      <c r="D723" s="9" t="e">
        <f t="shared" si="156"/>
        <v>#VALUE!</v>
      </c>
      <c r="E723" s="9" t="e">
        <f t="shared" si="157"/>
        <v>#VALUE!</v>
      </c>
      <c r="F723" s="9" t="e">
        <f t="shared" si="158"/>
        <v>#VALUE!</v>
      </c>
      <c r="G723" s="9" t="str">
        <f t="shared" si="159"/>
        <v/>
      </c>
      <c r="H723" s="9" t="str">
        <f t="shared" si="160"/>
        <v/>
      </c>
      <c r="I723" s="9" t="str">
        <f t="shared" si="161"/>
        <v/>
      </c>
      <c r="J723" s="9" t="str">
        <f t="shared" si="162"/>
        <v/>
      </c>
      <c r="K723" s="11" t="e">
        <f t="shared" si="163"/>
        <v>#VALUE!</v>
      </c>
      <c r="L723" s="11" t="e">
        <f t="shared" si="164"/>
        <v>#VALUE!</v>
      </c>
      <c r="M723" s="11" t="e">
        <f t="shared" si="165"/>
        <v>#VALUE!</v>
      </c>
      <c r="N723" s="11" t="e">
        <f>'OddsRatio_working_3-way'!K723+'OddsRatio_working_3-way'!L723+'OddsRatio_working_3-way'!M723-('OddsRatio_working_3-way'!K723*'OddsRatio_working_3-way'!L723)-('OddsRatio_working_3-way'!K723*'OddsRatio_working_3-way'!M723)-('OddsRatio_working_3-way'!L723*'OddsRatio_working_3-way'!M723)+('OddsRatio_working_3-way'!K723*'OddsRatio_working_3-way'!L723*'OddsRatio_working_3-way'!M723)-1</f>
        <v>#VALUE!</v>
      </c>
      <c r="O723" s="11">
        <f>0</f>
        <v>0</v>
      </c>
      <c r="P723" s="11" t="e">
        <f>('OddsRatio_working_3-way'!K723*'OddsRatio_working_3-way'!L723)+('OddsRatio_working_3-way'!K723*'OddsRatio_working_3-way'!M723)+('OddsRatio_working_3-way'!L723*'OddsRatio_working_3-way'!M723)-(3*'OddsRatio_working_3-way'!K723*'OddsRatio_working_3-way'!L723*'OddsRatio_working_3-way'!M723)</f>
        <v>#VALUE!</v>
      </c>
      <c r="Q723" s="11" t="e">
        <f>2*'OddsRatio_working_3-way'!K723*'OddsRatio_working_3-way'!L723*'OddsRatio_working_3-way'!M723</f>
        <v>#VALUE!</v>
      </c>
      <c r="R723" s="11" t="e">
        <f t="shared" si="166"/>
        <v>#VALUE!</v>
      </c>
      <c r="S723" s="11" t="e">
        <f t="shared" si="167"/>
        <v>#VALUE!</v>
      </c>
      <c r="T723" s="11" t="e">
        <f t="shared" si="168"/>
        <v>#VALUE!</v>
      </c>
      <c r="U723" s="11" t="e">
        <f>'OddsRatio_working_3-way'!S723-'OddsRatio_working_3-way'!R723^2/3</f>
        <v>#VALUE!</v>
      </c>
      <c r="V723" s="11" t="e">
        <f>'OddsRatio_working_3-way'!S723*'OddsRatio_working_3-way'!R723/3-2*'OddsRatio_working_3-way'!R723^3/27-'OddsRatio_working_3-way'!T723</f>
        <v>#VALUE!</v>
      </c>
      <c r="W723" s="11" t="e">
        <f>'OddsRatio_working_3-way'!V723^2+4*'OddsRatio_working_3-way'!U723^3/27</f>
        <v>#VALUE!</v>
      </c>
      <c r="X723" s="11" t="e">
        <f>IF('OddsRatio_working_3-way'!W723&gt;0,IF(ABS('OddsRatio_working_3-way'!V723+SQRT('OddsRatio_working_3-way'!W723))/2&gt;0,ABS('OddsRatio_working_3-way'!V723+SQRT('OddsRatio_working_3-way'!W723))/2,ABS('OddsRatio_working_3-way'!V723-SQRT('OddsRatio_working_3-way'!W723))/2),SQRT(-'OddsRatio_working_3-way'!U723^3/27))</f>
        <v>#VALUE!</v>
      </c>
      <c r="Y723" s="11" t="e">
        <f>IF('OddsRatio_working_3-way'!W723&gt;=0,IF('OddsRatio_working_3-way'!V723+SQRT('OddsRatio_working_3-way'!W723)&gt;0,0,PI()),ACOS('OddsRatio_working_3-way'!V723/(2*'OddsRatio_working_3-way'!X723)))</f>
        <v>#VALUE!</v>
      </c>
      <c r="Z723" s="11" t="e">
        <f>'OddsRatio_working_3-way'!X723^(1/3)*COS('OddsRatio_working_3-way'!Y723/3)</f>
        <v>#VALUE!</v>
      </c>
      <c r="AA723" s="11" t="e">
        <f>'OddsRatio_working_3-way'!X723^(1/3)*COS(('OddsRatio_working_3-way'!Y723+2*PI())/3)</f>
        <v>#VALUE!</v>
      </c>
      <c r="AB723" s="11" t="e">
        <f>'OddsRatio_working_3-way'!X723^(1/3)*COS(('OddsRatio_working_3-way'!Y723+4*PI())/3)</f>
        <v>#VALUE!</v>
      </c>
      <c r="AC723" s="11" t="e">
        <f>'OddsRatio_working_3-way'!X723^(1/3)*SIN('OddsRatio_working_3-way'!Y723/3)</f>
        <v>#VALUE!</v>
      </c>
      <c r="AD723" s="11" t="e">
        <f>'OddsRatio_working_3-way'!X723^(1/3)*SIN(('OddsRatio_working_3-way'!Y723+2*PI())/3)</f>
        <v>#VALUE!</v>
      </c>
      <c r="AE723" s="11" t="e">
        <f>'OddsRatio_working_3-way'!X723^(1/3)*SIN(('OddsRatio_working_3-way'!Y723+4*PI())/3)</f>
        <v>#VALUE!</v>
      </c>
      <c r="AF723" s="11" t="e">
        <f>-'OddsRatio_working_3-way'!U723/(3*'OddsRatio_working_3-way'!X723^(1/3))*COS(('OddsRatio_working_3-way'!Y723)/3)</f>
        <v>#VALUE!</v>
      </c>
      <c r="AG723" s="11" t="e">
        <f>-'OddsRatio_working_3-way'!U723/(3*'OddsRatio_working_3-way'!X723^(1/3))*COS(('OddsRatio_working_3-way'!Y723+2*PI())/3)</f>
        <v>#VALUE!</v>
      </c>
      <c r="AH723" s="11" t="e">
        <f>-'OddsRatio_working_3-way'!U723/(3*'OddsRatio_working_3-way'!X723^(1/3))*COS(('OddsRatio_working_3-way'!Y723+4*PI())/3)</f>
        <v>#VALUE!</v>
      </c>
      <c r="AI723" s="11" t="e">
        <f>'OddsRatio_working_3-way'!U723/(3*'OddsRatio_working_3-way'!X723^(1/3))*SIN(('OddsRatio_working_3-way'!Y723)/3)</f>
        <v>#VALUE!</v>
      </c>
      <c r="AJ723" s="11" t="e">
        <f>'OddsRatio_working_3-way'!U723/(3*'OddsRatio_working_3-way'!X723^(1/3))*SIN(('OddsRatio_working_3-way'!Y723+2*PI())/3)</f>
        <v>#VALUE!</v>
      </c>
      <c r="AK723" s="11" t="e">
        <f>'OddsRatio_working_3-way'!U723/(3*'OddsRatio_working_3-way'!X723^(1/3))*SIN(('OddsRatio_working_3-way'!Y723+4*PI())/3)</f>
        <v>#VALUE!</v>
      </c>
      <c r="AL723" s="11" t="e">
        <f>'OddsRatio_working_3-way'!Z723+'OddsRatio_working_3-way'!AF723</f>
        <v>#VALUE!</v>
      </c>
      <c r="AM723" s="11" t="e">
        <f>'OddsRatio_working_3-way'!AA723+'OddsRatio_working_3-way'!AG723</f>
        <v>#VALUE!</v>
      </c>
      <c r="AN723" s="11" t="e">
        <f>'OddsRatio_working_3-way'!AB723+'OddsRatio_working_3-way'!AH723</f>
        <v>#VALUE!</v>
      </c>
      <c r="AO723" s="11" t="e">
        <f>'OddsRatio_working_3-way'!AC723+'OddsRatio_working_3-way'!AI723</f>
        <v>#VALUE!</v>
      </c>
      <c r="AP723" s="11" t="e">
        <f>'OddsRatio_working_3-way'!AD723+'OddsRatio_working_3-way'!AJ723</f>
        <v>#VALUE!</v>
      </c>
      <c r="AQ723" s="11" t="e">
        <f>'OddsRatio_working_3-way'!AE723+'OddsRatio_working_3-way'!AK723</f>
        <v>#VALUE!</v>
      </c>
      <c r="AR723" s="10" t="str">
        <f>IF(A723="","",IF(('OddsRatio_working_3-way'!X723=0),IF(Q723&gt;0,-Q723^(1/3),(-Q723)^(1/3)),'OddsRatio_working_3-way'!AL723-'OddsRatio_working_3-way'!R723/3))</f>
        <v/>
      </c>
      <c r="AS723" s="11" t="e">
        <f>IF(('OddsRatio_working_3-way'!X723=0),IF(Q723&gt;0,-Q723^(1/3),(-Q723)^(1/3)),'OddsRatio_working_3-way'!AM723-'OddsRatio_working_3-way'!R723/3)</f>
        <v>#VALUE!</v>
      </c>
      <c r="AT723" s="11" t="e">
        <f>IF(('OddsRatio_working_3-way'!X723=0),IF(Q723&gt;0,-Q723^(1/3),(-Q723)^(1/3)),'OddsRatio_working_3-way'!AN723-'OddsRatio_working_3-way'!R723/3)</f>
        <v>#VALUE!</v>
      </c>
      <c r="AU723" s="11" t="e">
        <f>IF(('OddsRatio_working_3-way'!X723=0),0,'OddsRatio_working_3-way'!AO723)</f>
        <v>#VALUE!</v>
      </c>
      <c r="AV723" s="11" t="e">
        <f>IF(('OddsRatio_working_3-way'!X723=0),0,'OddsRatio_working_3-way'!AP723)</f>
        <v>#VALUE!</v>
      </c>
      <c r="AW723" s="11" t="e">
        <f>IF(('OddsRatio_working_3-way'!X723=0),0,'OddsRatio_working_3-way'!AQ723)</f>
        <v>#VALUE!</v>
      </c>
    </row>
    <row r="724" spans="1:49">
      <c r="A724" s="4" t="str">
        <f>IF('True_Odds_Calculator_3-way'!A725="","",'True_Odds_Calculator_3-way'!A725)</f>
        <v/>
      </c>
      <c r="B724" s="4" t="str">
        <f>IF('True_Odds_Calculator_3-way'!B725="","",'True_Odds_Calculator_3-way'!B725)</f>
        <v/>
      </c>
      <c r="C724" s="4" t="str">
        <f>IF('True_Odds_Calculator_3-way'!C725="","",'True_Odds_Calculator_3-way'!C725)</f>
        <v/>
      </c>
      <c r="D724" s="9" t="e">
        <f t="shared" si="156"/>
        <v>#VALUE!</v>
      </c>
      <c r="E724" s="9" t="e">
        <f t="shared" si="157"/>
        <v>#VALUE!</v>
      </c>
      <c r="F724" s="9" t="e">
        <f t="shared" si="158"/>
        <v>#VALUE!</v>
      </c>
      <c r="G724" s="9" t="str">
        <f t="shared" si="159"/>
        <v/>
      </c>
      <c r="H724" s="9" t="str">
        <f t="shared" si="160"/>
        <v/>
      </c>
      <c r="I724" s="9" t="str">
        <f t="shared" si="161"/>
        <v/>
      </c>
      <c r="J724" s="9" t="str">
        <f t="shared" si="162"/>
        <v/>
      </c>
      <c r="K724" s="11" t="e">
        <f t="shared" si="163"/>
        <v>#VALUE!</v>
      </c>
      <c r="L724" s="11" t="e">
        <f t="shared" si="164"/>
        <v>#VALUE!</v>
      </c>
      <c r="M724" s="11" t="e">
        <f t="shared" si="165"/>
        <v>#VALUE!</v>
      </c>
      <c r="N724" s="11" t="e">
        <f>'OddsRatio_working_3-way'!K724+'OddsRatio_working_3-way'!L724+'OddsRatio_working_3-way'!M724-('OddsRatio_working_3-way'!K724*'OddsRatio_working_3-way'!L724)-('OddsRatio_working_3-way'!K724*'OddsRatio_working_3-way'!M724)-('OddsRatio_working_3-way'!L724*'OddsRatio_working_3-way'!M724)+('OddsRatio_working_3-way'!K724*'OddsRatio_working_3-way'!L724*'OddsRatio_working_3-way'!M724)-1</f>
        <v>#VALUE!</v>
      </c>
      <c r="O724" s="11">
        <f>0</f>
        <v>0</v>
      </c>
      <c r="P724" s="11" t="e">
        <f>('OddsRatio_working_3-way'!K724*'OddsRatio_working_3-way'!L724)+('OddsRatio_working_3-way'!K724*'OddsRatio_working_3-way'!M724)+('OddsRatio_working_3-way'!L724*'OddsRatio_working_3-way'!M724)-(3*'OddsRatio_working_3-way'!K724*'OddsRatio_working_3-way'!L724*'OddsRatio_working_3-way'!M724)</f>
        <v>#VALUE!</v>
      </c>
      <c r="Q724" s="11" t="e">
        <f>2*'OddsRatio_working_3-way'!K724*'OddsRatio_working_3-way'!L724*'OddsRatio_working_3-way'!M724</f>
        <v>#VALUE!</v>
      </c>
      <c r="R724" s="11" t="e">
        <f t="shared" si="166"/>
        <v>#VALUE!</v>
      </c>
      <c r="S724" s="11" t="e">
        <f t="shared" si="167"/>
        <v>#VALUE!</v>
      </c>
      <c r="T724" s="11" t="e">
        <f t="shared" si="168"/>
        <v>#VALUE!</v>
      </c>
      <c r="U724" s="11" t="e">
        <f>'OddsRatio_working_3-way'!S724-'OddsRatio_working_3-way'!R724^2/3</f>
        <v>#VALUE!</v>
      </c>
      <c r="V724" s="11" t="e">
        <f>'OddsRatio_working_3-way'!S724*'OddsRatio_working_3-way'!R724/3-2*'OddsRatio_working_3-way'!R724^3/27-'OddsRatio_working_3-way'!T724</f>
        <v>#VALUE!</v>
      </c>
      <c r="W724" s="11" t="e">
        <f>'OddsRatio_working_3-way'!V724^2+4*'OddsRatio_working_3-way'!U724^3/27</f>
        <v>#VALUE!</v>
      </c>
      <c r="X724" s="11" t="e">
        <f>IF('OddsRatio_working_3-way'!W724&gt;0,IF(ABS('OddsRatio_working_3-way'!V724+SQRT('OddsRatio_working_3-way'!W724))/2&gt;0,ABS('OddsRatio_working_3-way'!V724+SQRT('OddsRatio_working_3-way'!W724))/2,ABS('OddsRatio_working_3-way'!V724-SQRT('OddsRatio_working_3-way'!W724))/2),SQRT(-'OddsRatio_working_3-way'!U724^3/27))</f>
        <v>#VALUE!</v>
      </c>
      <c r="Y724" s="11" t="e">
        <f>IF('OddsRatio_working_3-way'!W724&gt;=0,IF('OddsRatio_working_3-way'!V724+SQRT('OddsRatio_working_3-way'!W724)&gt;0,0,PI()),ACOS('OddsRatio_working_3-way'!V724/(2*'OddsRatio_working_3-way'!X724)))</f>
        <v>#VALUE!</v>
      </c>
      <c r="Z724" s="11" t="e">
        <f>'OddsRatio_working_3-way'!X724^(1/3)*COS('OddsRatio_working_3-way'!Y724/3)</f>
        <v>#VALUE!</v>
      </c>
      <c r="AA724" s="11" t="e">
        <f>'OddsRatio_working_3-way'!X724^(1/3)*COS(('OddsRatio_working_3-way'!Y724+2*PI())/3)</f>
        <v>#VALUE!</v>
      </c>
      <c r="AB724" s="11" t="e">
        <f>'OddsRatio_working_3-way'!X724^(1/3)*COS(('OddsRatio_working_3-way'!Y724+4*PI())/3)</f>
        <v>#VALUE!</v>
      </c>
      <c r="AC724" s="11" t="e">
        <f>'OddsRatio_working_3-way'!X724^(1/3)*SIN('OddsRatio_working_3-way'!Y724/3)</f>
        <v>#VALUE!</v>
      </c>
      <c r="AD724" s="11" t="e">
        <f>'OddsRatio_working_3-way'!X724^(1/3)*SIN(('OddsRatio_working_3-way'!Y724+2*PI())/3)</f>
        <v>#VALUE!</v>
      </c>
      <c r="AE724" s="11" t="e">
        <f>'OddsRatio_working_3-way'!X724^(1/3)*SIN(('OddsRatio_working_3-way'!Y724+4*PI())/3)</f>
        <v>#VALUE!</v>
      </c>
      <c r="AF724" s="11" t="e">
        <f>-'OddsRatio_working_3-way'!U724/(3*'OddsRatio_working_3-way'!X724^(1/3))*COS(('OddsRatio_working_3-way'!Y724)/3)</f>
        <v>#VALUE!</v>
      </c>
      <c r="AG724" s="11" t="e">
        <f>-'OddsRatio_working_3-way'!U724/(3*'OddsRatio_working_3-way'!X724^(1/3))*COS(('OddsRatio_working_3-way'!Y724+2*PI())/3)</f>
        <v>#VALUE!</v>
      </c>
      <c r="AH724" s="11" t="e">
        <f>-'OddsRatio_working_3-way'!U724/(3*'OddsRatio_working_3-way'!X724^(1/3))*COS(('OddsRatio_working_3-way'!Y724+4*PI())/3)</f>
        <v>#VALUE!</v>
      </c>
      <c r="AI724" s="11" t="e">
        <f>'OddsRatio_working_3-way'!U724/(3*'OddsRatio_working_3-way'!X724^(1/3))*SIN(('OddsRatio_working_3-way'!Y724)/3)</f>
        <v>#VALUE!</v>
      </c>
      <c r="AJ724" s="11" t="e">
        <f>'OddsRatio_working_3-way'!U724/(3*'OddsRatio_working_3-way'!X724^(1/3))*SIN(('OddsRatio_working_3-way'!Y724+2*PI())/3)</f>
        <v>#VALUE!</v>
      </c>
      <c r="AK724" s="11" t="e">
        <f>'OddsRatio_working_3-way'!U724/(3*'OddsRatio_working_3-way'!X724^(1/3))*SIN(('OddsRatio_working_3-way'!Y724+4*PI())/3)</f>
        <v>#VALUE!</v>
      </c>
      <c r="AL724" s="11" t="e">
        <f>'OddsRatio_working_3-way'!Z724+'OddsRatio_working_3-way'!AF724</f>
        <v>#VALUE!</v>
      </c>
      <c r="AM724" s="11" t="e">
        <f>'OddsRatio_working_3-way'!AA724+'OddsRatio_working_3-way'!AG724</f>
        <v>#VALUE!</v>
      </c>
      <c r="AN724" s="11" t="e">
        <f>'OddsRatio_working_3-way'!AB724+'OddsRatio_working_3-way'!AH724</f>
        <v>#VALUE!</v>
      </c>
      <c r="AO724" s="11" t="e">
        <f>'OddsRatio_working_3-way'!AC724+'OddsRatio_working_3-way'!AI724</f>
        <v>#VALUE!</v>
      </c>
      <c r="AP724" s="11" t="e">
        <f>'OddsRatio_working_3-way'!AD724+'OddsRatio_working_3-way'!AJ724</f>
        <v>#VALUE!</v>
      </c>
      <c r="AQ724" s="11" t="e">
        <f>'OddsRatio_working_3-way'!AE724+'OddsRatio_working_3-way'!AK724</f>
        <v>#VALUE!</v>
      </c>
      <c r="AR724" s="10" t="str">
        <f>IF(A724="","",IF(('OddsRatio_working_3-way'!X724=0),IF(Q724&gt;0,-Q724^(1/3),(-Q724)^(1/3)),'OddsRatio_working_3-way'!AL724-'OddsRatio_working_3-way'!R724/3))</f>
        <v/>
      </c>
      <c r="AS724" s="11" t="e">
        <f>IF(('OddsRatio_working_3-way'!X724=0),IF(Q724&gt;0,-Q724^(1/3),(-Q724)^(1/3)),'OddsRatio_working_3-way'!AM724-'OddsRatio_working_3-way'!R724/3)</f>
        <v>#VALUE!</v>
      </c>
      <c r="AT724" s="11" t="e">
        <f>IF(('OddsRatio_working_3-way'!X724=0),IF(Q724&gt;0,-Q724^(1/3),(-Q724)^(1/3)),'OddsRatio_working_3-way'!AN724-'OddsRatio_working_3-way'!R724/3)</f>
        <v>#VALUE!</v>
      </c>
      <c r="AU724" s="11" t="e">
        <f>IF(('OddsRatio_working_3-way'!X724=0),0,'OddsRatio_working_3-way'!AO724)</f>
        <v>#VALUE!</v>
      </c>
      <c r="AV724" s="11" t="e">
        <f>IF(('OddsRatio_working_3-way'!X724=0),0,'OddsRatio_working_3-way'!AP724)</f>
        <v>#VALUE!</v>
      </c>
      <c r="AW724" s="11" t="e">
        <f>IF(('OddsRatio_working_3-way'!X724=0),0,'OddsRatio_working_3-way'!AQ724)</f>
        <v>#VALUE!</v>
      </c>
    </row>
    <row r="725" spans="1:49">
      <c r="A725" s="4" t="str">
        <f>IF('True_Odds_Calculator_3-way'!A726="","",'True_Odds_Calculator_3-way'!A726)</f>
        <v/>
      </c>
      <c r="B725" s="4" t="str">
        <f>IF('True_Odds_Calculator_3-way'!B726="","",'True_Odds_Calculator_3-way'!B726)</f>
        <v/>
      </c>
      <c r="C725" s="4" t="str">
        <f>IF('True_Odds_Calculator_3-way'!C726="","",'True_Odds_Calculator_3-way'!C726)</f>
        <v/>
      </c>
      <c r="D725" s="9" t="e">
        <f t="shared" si="156"/>
        <v>#VALUE!</v>
      </c>
      <c r="E725" s="9" t="e">
        <f t="shared" si="157"/>
        <v>#VALUE!</v>
      </c>
      <c r="F725" s="9" t="e">
        <f t="shared" si="158"/>
        <v>#VALUE!</v>
      </c>
      <c r="G725" s="9" t="str">
        <f t="shared" si="159"/>
        <v/>
      </c>
      <c r="H725" s="9" t="str">
        <f t="shared" si="160"/>
        <v/>
      </c>
      <c r="I725" s="9" t="str">
        <f t="shared" si="161"/>
        <v/>
      </c>
      <c r="J725" s="9" t="str">
        <f t="shared" si="162"/>
        <v/>
      </c>
      <c r="K725" s="11" t="e">
        <f t="shared" si="163"/>
        <v>#VALUE!</v>
      </c>
      <c r="L725" s="11" t="e">
        <f t="shared" si="164"/>
        <v>#VALUE!</v>
      </c>
      <c r="M725" s="11" t="e">
        <f t="shared" si="165"/>
        <v>#VALUE!</v>
      </c>
      <c r="N725" s="11" t="e">
        <f>'OddsRatio_working_3-way'!K725+'OddsRatio_working_3-way'!L725+'OddsRatio_working_3-way'!M725-('OddsRatio_working_3-way'!K725*'OddsRatio_working_3-way'!L725)-('OddsRatio_working_3-way'!K725*'OddsRatio_working_3-way'!M725)-('OddsRatio_working_3-way'!L725*'OddsRatio_working_3-way'!M725)+('OddsRatio_working_3-way'!K725*'OddsRatio_working_3-way'!L725*'OddsRatio_working_3-way'!M725)-1</f>
        <v>#VALUE!</v>
      </c>
      <c r="O725" s="11">
        <f>0</f>
        <v>0</v>
      </c>
      <c r="P725" s="11" t="e">
        <f>('OddsRatio_working_3-way'!K725*'OddsRatio_working_3-way'!L725)+('OddsRatio_working_3-way'!K725*'OddsRatio_working_3-way'!M725)+('OddsRatio_working_3-way'!L725*'OddsRatio_working_3-way'!M725)-(3*'OddsRatio_working_3-way'!K725*'OddsRatio_working_3-way'!L725*'OddsRatio_working_3-way'!M725)</f>
        <v>#VALUE!</v>
      </c>
      <c r="Q725" s="11" t="e">
        <f>2*'OddsRatio_working_3-way'!K725*'OddsRatio_working_3-way'!L725*'OddsRatio_working_3-way'!M725</f>
        <v>#VALUE!</v>
      </c>
      <c r="R725" s="11" t="e">
        <f t="shared" si="166"/>
        <v>#VALUE!</v>
      </c>
      <c r="S725" s="11" t="e">
        <f t="shared" si="167"/>
        <v>#VALUE!</v>
      </c>
      <c r="T725" s="11" t="e">
        <f t="shared" si="168"/>
        <v>#VALUE!</v>
      </c>
      <c r="U725" s="11" t="e">
        <f>'OddsRatio_working_3-way'!S725-'OddsRatio_working_3-way'!R725^2/3</f>
        <v>#VALUE!</v>
      </c>
      <c r="V725" s="11" t="e">
        <f>'OddsRatio_working_3-way'!S725*'OddsRatio_working_3-way'!R725/3-2*'OddsRatio_working_3-way'!R725^3/27-'OddsRatio_working_3-way'!T725</f>
        <v>#VALUE!</v>
      </c>
      <c r="W725" s="11" t="e">
        <f>'OddsRatio_working_3-way'!V725^2+4*'OddsRatio_working_3-way'!U725^3/27</f>
        <v>#VALUE!</v>
      </c>
      <c r="X725" s="11" t="e">
        <f>IF('OddsRatio_working_3-way'!W725&gt;0,IF(ABS('OddsRatio_working_3-way'!V725+SQRT('OddsRatio_working_3-way'!W725))/2&gt;0,ABS('OddsRatio_working_3-way'!V725+SQRT('OddsRatio_working_3-way'!W725))/2,ABS('OddsRatio_working_3-way'!V725-SQRT('OddsRatio_working_3-way'!W725))/2),SQRT(-'OddsRatio_working_3-way'!U725^3/27))</f>
        <v>#VALUE!</v>
      </c>
      <c r="Y725" s="11" t="e">
        <f>IF('OddsRatio_working_3-way'!W725&gt;=0,IF('OddsRatio_working_3-way'!V725+SQRT('OddsRatio_working_3-way'!W725)&gt;0,0,PI()),ACOS('OddsRatio_working_3-way'!V725/(2*'OddsRatio_working_3-way'!X725)))</f>
        <v>#VALUE!</v>
      </c>
      <c r="Z725" s="11" t="e">
        <f>'OddsRatio_working_3-way'!X725^(1/3)*COS('OddsRatio_working_3-way'!Y725/3)</f>
        <v>#VALUE!</v>
      </c>
      <c r="AA725" s="11" t="e">
        <f>'OddsRatio_working_3-way'!X725^(1/3)*COS(('OddsRatio_working_3-way'!Y725+2*PI())/3)</f>
        <v>#VALUE!</v>
      </c>
      <c r="AB725" s="11" t="e">
        <f>'OddsRatio_working_3-way'!X725^(1/3)*COS(('OddsRatio_working_3-way'!Y725+4*PI())/3)</f>
        <v>#VALUE!</v>
      </c>
      <c r="AC725" s="11" t="e">
        <f>'OddsRatio_working_3-way'!X725^(1/3)*SIN('OddsRatio_working_3-way'!Y725/3)</f>
        <v>#VALUE!</v>
      </c>
      <c r="AD725" s="11" t="e">
        <f>'OddsRatio_working_3-way'!X725^(1/3)*SIN(('OddsRatio_working_3-way'!Y725+2*PI())/3)</f>
        <v>#VALUE!</v>
      </c>
      <c r="AE725" s="11" t="e">
        <f>'OddsRatio_working_3-way'!X725^(1/3)*SIN(('OddsRatio_working_3-way'!Y725+4*PI())/3)</f>
        <v>#VALUE!</v>
      </c>
      <c r="AF725" s="11" t="e">
        <f>-'OddsRatio_working_3-way'!U725/(3*'OddsRatio_working_3-way'!X725^(1/3))*COS(('OddsRatio_working_3-way'!Y725)/3)</f>
        <v>#VALUE!</v>
      </c>
      <c r="AG725" s="11" t="e">
        <f>-'OddsRatio_working_3-way'!U725/(3*'OddsRatio_working_3-way'!X725^(1/3))*COS(('OddsRatio_working_3-way'!Y725+2*PI())/3)</f>
        <v>#VALUE!</v>
      </c>
      <c r="AH725" s="11" t="e">
        <f>-'OddsRatio_working_3-way'!U725/(3*'OddsRatio_working_3-way'!X725^(1/3))*COS(('OddsRatio_working_3-way'!Y725+4*PI())/3)</f>
        <v>#VALUE!</v>
      </c>
      <c r="AI725" s="11" t="e">
        <f>'OddsRatio_working_3-way'!U725/(3*'OddsRatio_working_3-way'!X725^(1/3))*SIN(('OddsRatio_working_3-way'!Y725)/3)</f>
        <v>#VALUE!</v>
      </c>
      <c r="AJ725" s="11" t="e">
        <f>'OddsRatio_working_3-way'!U725/(3*'OddsRatio_working_3-way'!X725^(1/3))*SIN(('OddsRatio_working_3-way'!Y725+2*PI())/3)</f>
        <v>#VALUE!</v>
      </c>
      <c r="AK725" s="11" t="e">
        <f>'OddsRatio_working_3-way'!U725/(3*'OddsRatio_working_3-way'!X725^(1/3))*SIN(('OddsRatio_working_3-way'!Y725+4*PI())/3)</f>
        <v>#VALUE!</v>
      </c>
      <c r="AL725" s="11" t="e">
        <f>'OddsRatio_working_3-way'!Z725+'OddsRatio_working_3-way'!AF725</f>
        <v>#VALUE!</v>
      </c>
      <c r="AM725" s="11" t="e">
        <f>'OddsRatio_working_3-way'!AA725+'OddsRatio_working_3-way'!AG725</f>
        <v>#VALUE!</v>
      </c>
      <c r="AN725" s="11" t="e">
        <f>'OddsRatio_working_3-way'!AB725+'OddsRatio_working_3-way'!AH725</f>
        <v>#VALUE!</v>
      </c>
      <c r="AO725" s="11" t="e">
        <f>'OddsRatio_working_3-way'!AC725+'OddsRatio_working_3-way'!AI725</f>
        <v>#VALUE!</v>
      </c>
      <c r="AP725" s="11" t="e">
        <f>'OddsRatio_working_3-way'!AD725+'OddsRatio_working_3-way'!AJ725</f>
        <v>#VALUE!</v>
      </c>
      <c r="AQ725" s="11" t="e">
        <f>'OddsRatio_working_3-way'!AE725+'OddsRatio_working_3-way'!AK725</f>
        <v>#VALUE!</v>
      </c>
      <c r="AR725" s="10" t="str">
        <f>IF(A725="","",IF(('OddsRatio_working_3-way'!X725=0),IF(Q725&gt;0,-Q725^(1/3),(-Q725)^(1/3)),'OddsRatio_working_3-way'!AL725-'OddsRatio_working_3-way'!R725/3))</f>
        <v/>
      </c>
      <c r="AS725" s="11" t="e">
        <f>IF(('OddsRatio_working_3-way'!X725=0),IF(Q725&gt;0,-Q725^(1/3),(-Q725)^(1/3)),'OddsRatio_working_3-way'!AM725-'OddsRatio_working_3-way'!R725/3)</f>
        <v>#VALUE!</v>
      </c>
      <c r="AT725" s="11" t="e">
        <f>IF(('OddsRatio_working_3-way'!X725=0),IF(Q725&gt;0,-Q725^(1/3),(-Q725)^(1/3)),'OddsRatio_working_3-way'!AN725-'OddsRatio_working_3-way'!R725/3)</f>
        <v>#VALUE!</v>
      </c>
      <c r="AU725" s="11" t="e">
        <f>IF(('OddsRatio_working_3-way'!X725=0),0,'OddsRatio_working_3-way'!AO725)</f>
        <v>#VALUE!</v>
      </c>
      <c r="AV725" s="11" t="e">
        <f>IF(('OddsRatio_working_3-way'!X725=0),0,'OddsRatio_working_3-way'!AP725)</f>
        <v>#VALUE!</v>
      </c>
      <c r="AW725" s="11" t="e">
        <f>IF(('OddsRatio_working_3-way'!X725=0),0,'OddsRatio_working_3-way'!AQ725)</f>
        <v>#VALUE!</v>
      </c>
    </row>
    <row r="726" spans="1:49">
      <c r="A726" s="4" t="str">
        <f>IF('True_Odds_Calculator_3-way'!A727="","",'True_Odds_Calculator_3-way'!A727)</f>
        <v/>
      </c>
      <c r="B726" s="4" t="str">
        <f>IF('True_Odds_Calculator_3-way'!B727="","",'True_Odds_Calculator_3-way'!B727)</f>
        <v/>
      </c>
      <c r="C726" s="4" t="str">
        <f>IF('True_Odds_Calculator_3-way'!C727="","",'True_Odds_Calculator_3-way'!C727)</f>
        <v/>
      </c>
      <c r="D726" s="9" t="e">
        <f t="shared" si="156"/>
        <v>#VALUE!</v>
      </c>
      <c r="E726" s="9" t="e">
        <f t="shared" si="157"/>
        <v>#VALUE!</v>
      </c>
      <c r="F726" s="9" t="e">
        <f t="shared" si="158"/>
        <v>#VALUE!</v>
      </c>
      <c r="G726" s="9" t="str">
        <f t="shared" si="159"/>
        <v/>
      </c>
      <c r="H726" s="9" t="str">
        <f t="shared" si="160"/>
        <v/>
      </c>
      <c r="I726" s="9" t="str">
        <f t="shared" si="161"/>
        <v/>
      </c>
      <c r="J726" s="9" t="str">
        <f t="shared" si="162"/>
        <v/>
      </c>
      <c r="K726" s="11" t="e">
        <f t="shared" si="163"/>
        <v>#VALUE!</v>
      </c>
      <c r="L726" s="11" t="e">
        <f t="shared" si="164"/>
        <v>#VALUE!</v>
      </c>
      <c r="M726" s="11" t="e">
        <f t="shared" si="165"/>
        <v>#VALUE!</v>
      </c>
      <c r="N726" s="11" t="e">
        <f>'OddsRatio_working_3-way'!K726+'OddsRatio_working_3-way'!L726+'OddsRatio_working_3-way'!M726-('OddsRatio_working_3-way'!K726*'OddsRatio_working_3-way'!L726)-('OddsRatio_working_3-way'!K726*'OddsRatio_working_3-way'!M726)-('OddsRatio_working_3-way'!L726*'OddsRatio_working_3-way'!M726)+('OddsRatio_working_3-way'!K726*'OddsRatio_working_3-way'!L726*'OddsRatio_working_3-way'!M726)-1</f>
        <v>#VALUE!</v>
      </c>
      <c r="O726" s="11">
        <f>0</f>
        <v>0</v>
      </c>
      <c r="P726" s="11" t="e">
        <f>('OddsRatio_working_3-way'!K726*'OddsRatio_working_3-way'!L726)+('OddsRatio_working_3-way'!K726*'OddsRatio_working_3-way'!M726)+('OddsRatio_working_3-way'!L726*'OddsRatio_working_3-way'!M726)-(3*'OddsRatio_working_3-way'!K726*'OddsRatio_working_3-way'!L726*'OddsRatio_working_3-way'!M726)</f>
        <v>#VALUE!</v>
      </c>
      <c r="Q726" s="11" t="e">
        <f>2*'OddsRatio_working_3-way'!K726*'OddsRatio_working_3-way'!L726*'OddsRatio_working_3-way'!M726</f>
        <v>#VALUE!</v>
      </c>
      <c r="R726" s="11" t="e">
        <f t="shared" si="166"/>
        <v>#VALUE!</v>
      </c>
      <c r="S726" s="11" t="e">
        <f t="shared" si="167"/>
        <v>#VALUE!</v>
      </c>
      <c r="T726" s="11" t="e">
        <f t="shared" si="168"/>
        <v>#VALUE!</v>
      </c>
      <c r="U726" s="11" t="e">
        <f>'OddsRatio_working_3-way'!S726-'OddsRatio_working_3-way'!R726^2/3</f>
        <v>#VALUE!</v>
      </c>
      <c r="V726" s="11" t="e">
        <f>'OddsRatio_working_3-way'!S726*'OddsRatio_working_3-way'!R726/3-2*'OddsRatio_working_3-way'!R726^3/27-'OddsRatio_working_3-way'!T726</f>
        <v>#VALUE!</v>
      </c>
      <c r="W726" s="11" t="e">
        <f>'OddsRatio_working_3-way'!V726^2+4*'OddsRatio_working_3-way'!U726^3/27</f>
        <v>#VALUE!</v>
      </c>
      <c r="X726" s="11" t="e">
        <f>IF('OddsRatio_working_3-way'!W726&gt;0,IF(ABS('OddsRatio_working_3-way'!V726+SQRT('OddsRatio_working_3-way'!W726))/2&gt;0,ABS('OddsRatio_working_3-way'!V726+SQRT('OddsRatio_working_3-way'!W726))/2,ABS('OddsRatio_working_3-way'!V726-SQRT('OddsRatio_working_3-way'!W726))/2),SQRT(-'OddsRatio_working_3-way'!U726^3/27))</f>
        <v>#VALUE!</v>
      </c>
      <c r="Y726" s="11" t="e">
        <f>IF('OddsRatio_working_3-way'!W726&gt;=0,IF('OddsRatio_working_3-way'!V726+SQRT('OddsRatio_working_3-way'!W726)&gt;0,0,PI()),ACOS('OddsRatio_working_3-way'!V726/(2*'OddsRatio_working_3-way'!X726)))</f>
        <v>#VALUE!</v>
      </c>
      <c r="Z726" s="11" t="e">
        <f>'OddsRatio_working_3-way'!X726^(1/3)*COS('OddsRatio_working_3-way'!Y726/3)</f>
        <v>#VALUE!</v>
      </c>
      <c r="AA726" s="11" t="e">
        <f>'OddsRatio_working_3-way'!X726^(1/3)*COS(('OddsRatio_working_3-way'!Y726+2*PI())/3)</f>
        <v>#VALUE!</v>
      </c>
      <c r="AB726" s="11" t="e">
        <f>'OddsRatio_working_3-way'!X726^(1/3)*COS(('OddsRatio_working_3-way'!Y726+4*PI())/3)</f>
        <v>#VALUE!</v>
      </c>
      <c r="AC726" s="11" t="e">
        <f>'OddsRatio_working_3-way'!X726^(1/3)*SIN('OddsRatio_working_3-way'!Y726/3)</f>
        <v>#VALUE!</v>
      </c>
      <c r="AD726" s="11" t="e">
        <f>'OddsRatio_working_3-way'!X726^(1/3)*SIN(('OddsRatio_working_3-way'!Y726+2*PI())/3)</f>
        <v>#VALUE!</v>
      </c>
      <c r="AE726" s="11" t="e">
        <f>'OddsRatio_working_3-way'!X726^(1/3)*SIN(('OddsRatio_working_3-way'!Y726+4*PI())/3)</f>
        <v>#VALUE!</v>
      </c>
      <c r="AF726" s="11" t="e">
        <f>-'OddsRatio_working_3-way'!U726/(3*'OddsRatio_working_3-way'!X726^(1/3))*COS(('OddsRatio_working_3-way'!Y726)/3)</f>
        <v>#VALUE!</v>
      </c>
      <c r="AG726" s="11" t="e">
        <f>-'OddsRatio_working_3-way'!U726/(3*'OddsRatio_working_3-way'!X726^(1/3))*COS(('OddsRatio_working_3-way'!Y726+2*PI())/3)</f>
        <v>#VALUE!</v>
      </c>
      <c r="AH726" s="11" t="e">
        <f>-'OddsRatio_working_3-way'!U726/(3*'OddsRatio_working_3-way'!X726^(1/3))*COS(('OddsRatio_working_3-way'!Y726+4*PI())/3)</f>
        <v>#VALUE!</v>
      </c>
      <c r="AI726" s="11" t="e">
        <f>'OddsRatio_working_3-way'!U726/(3*'OddsRatio_working_3-way'!X726^(1/3))*SIN(('OddsRatio_working_3-way'!Y726)/3)</f>
        <v>#VALUE!</v>
      </c>
      <c r="AJ726" s="11" t="e">
        <f>'OddsRatio_working_3-way'!U726/(3*'OddsRatio_working_3-way'!X726^(1/3))*SIN(('OddsRatio_working_3-way'!Y726+2*PI())/3)</f>
        <v>#VALUE!</v>
      </c>
      <c r="AK726" s="11" t="e">
        <f>'OddsRatio_working_3-way'!U726/(3*'OddsRatio_working_3-way'!X726^(1/3))*SIN(('OddsRatio_working_3-way'!Y726+4*PI())/3)</f>
        <v>#VALUE!</v>
      </c>
      <c r="AL726" s="11" t="e">
        <f>'OddsRatio_working_3-way'!Z726+'OddsRatio_working_3-way'!AF726</f>
        <v>#VALUE!</v>
      </c>
      <c r="AM726" s="11" t="e">
        <f>'OddsRatio_working_3-way'!AA726+'OddsRatio_working_3-way'!AG726</f>
        <v>#VALUE!</v>
      </c>
      <c r="AN726" s="11" t="e">
        <f>'OddsRatio_working_3-way'!AB726+'OddsRatio_working_3-way'!AH726</f>
        <v>#VALUE!</v>
      </c>
      <c r="AO726" s="11" t="e">
        <f>'OddsRatio_working_3-way'!AC726+'OddsRatio_working_3-way'!AI726</f>
        <v>#VALUE!</v>
      </c>
      <c r="AP726" s="11" t="e">
        <f>'OddsRatio_working_3-way'!AD726+'OddsRatio_working_3-way'!AJ726</f>
        <v>#VALUE!</v>
      </c>
      <c r="AQ726" s="11" t="e">
        <f>'OddsRatio_working_3-way'!AE726+'OddsRatio_working_3-way'!AK726</f>
        <v>#VALUE!</v>
      </c>
      <c r="AR726" s="10" t="str">
        <f>IF(A726="","",IF(('OddsRatio_working_3-way'!X726=0),IF(Q726&gt;0,-Q726^(1/3),(-Q726)^(1/3)),'OddsRatio_working_3-way'!AL726-'OddsRatio_working_3-way'!R726/3))</f>
        <v/>
      </c>
      <c r="AS726" s="11" t="e">
        <f>IF(('OddsRatio_working_3-way'!X726=0),IF(Q726&gt;0,-Q726^(1/3),(-Q726)^(1/3)),'OddsRatio_working_3-way'!AM726-'OddsRatio_working_3-way'!R726/3)</f>
        <v>#VALUE!</v>
      </c>
      <c r="AT726" s="11" t="e">
        <f>IF(('OddsRatio_working_3-way'!X726=0),IF(Q726&gt;0,-Q726^(1/3),(-Q726)^(1/3)),'OddsRatio_working_3-way'!AN726-'OddsRatio_working_3-way'!R726/3)</f>
        <v>#VALUE!</v>
      </c>
      <c r="AU726" s="11" t="e">
        <f>IF(('OddsRatio_working_3-way'!X726=0),0,'OddsRatio_working_3-way'!AO726)</f>
        <v>#VALUE!</v>
      </c>
      <c r="AV726" s="11" t="e">
        <f>IF(('OddsRatio_working_3-way'!X726=0),0,'OddsRatio_working_3-way'!AP726)</f>
        <v>#VALUE!</v>
      </c>
      <c r="AW726" s="11" t="e">
        <f>IF(('OddsRatio_working_3-way'!X726=0),0,'OddsRatio_working_3-way'!AQ726)</f>
        <v>#VALUE!</v>
      </c>
    </row>
    <row r="727" spans="1:49">
      <c r="A727" s="4" t="str">
        <f>IF('True_Odds_Calculator_3-way'!A728="","",'True_Odds_Calculator_3-way'!A728)</f>
        <v/>
      </c>
      <c r="B727" s="4" t="str">
        <f>IF('True_Odds_Calculator_3-way'!B728="","",'True_Odds_Calculator_3-way'!B728)</f>
        <v/>
      </c>
      <c r="C727" s="4" t="str">
        <f>IF('True_Odds_Calculator_3-way'!C728="","",'True_Odds_Calculator_3-way'!C728)</f>
        <v/>
      </c>
      <c r="D727" s="9" t="e">
        <f t="shared" si="156"/>
        <v>#VALUE!</v>
      </c>
      <c r="E727" s="9" t="e">
        <f t="shared" si="157"/>
        <v>#VALUE!</v>
      </c>
      <c r="F727" s="9" t="e">
        <f t="shared" si="158"/>
        <v>#VALUE!</v>
      </c>
      <c r="G727" s="9" t="str">
        <f t="shared" si="159"/>
        <v/>
      </c>
      <c r="H727" s="9" t="str">
        <f t="shared" si="160"/>
        <v/>
      </c>
      <c r="I727" s="9" t="str">
        <f t="shared" si="161"/>
        <v/>
      </c>
      <c r="J727" s="9" t="str">
        <f t="shared" si="162"/>
        <v/>
      </c>
      <c r="K727" s="11" t="e">
        <f t="shared" si="163"/>
        <v>#VALUE!</v>
      </c>
      <c r="L727" s="11" t="e">
        <f t="shared" si="164"/>
        <v>#VALUE!</v>
      </c>
      <c r="M727" s="11" t="e">
        <f t="shared" si="165"/>
        <v>#VALUE!</v>
      </c>
      <c r="N727" s="11" t="e">
        <f>'OddsRatio_working_3-way'!K727+'OddsRatio_working_3-way'!L727+'OddsRatio_working_3-way'!M727-('OddsRatio_working_3-way'!K727*'OddsRatio_working_3-way'!L727)-('OddsRatio_working_3-way'!K727*'OddsRatio_working_3-way'!M727)-('OddsRatio_working_3-way'!L727*'OddsRatio_working_3-way'!M727)+('OddsRatio_working_3-way'!K727*'OddsRatio_working_3-way'!L727*'OddsRatio_working_3-way'!M727)-1</f>
        <v>#VALUE!</v>
      </c>
      <c r="O727" s="11">
        <f>0</f>
        <v>0</v>
      </c>
      <c r="P727" s="11" t="e">
        <f>('OddsRatio_working_3-way'!K727*'OddsRatio_working_3-way'!L727)+('OddsRatio_working_3-way'!K727*'OddsRatio_working_3-way'!M727)+('OddsRatio_working_3-way'!L727*'OddsRatio_working_3-way'!M727)-(3*'OddsRatio_working_3-way'!K727*'OddsRatio_working_3-way'!L727*'OddsRatio_working_3-way'!M727)</f>
        <v>#VALUE!</v>
      </c>
      <c r="Q727" s="11" t="e">
        <f>2*'OddsRatio_working_3-way'!K727*'OddsRatio_working_3-way'!L727*'OddsRatio_working_3-way'!M727</f>
        <v>#VALUE!</v>
      </c>
      <c r="R727" s="11" t="e">
        <f t="shared" si="166"/>
        <v>#VALUE!</v>
      </c>
      <c r="S727" s="11" t="e">
        <f t="shared" si="167"/>
        <v>#VALUE!</v>
      </c>
      <c r="T727" s="11" t="e">
        <f t="shared" si="168"/>
        <v>#VALUE!</v>
      </c>
      <c r="U727" s="11" t="e">
        <f>'OddsRatio_working_3-way'!S727-'OddsRatio_working_3-way'!R727^2/3</f>
        <v>#VALUE!</v>
      </c>
      <c r="V727" s="11" t="e">
        <f>'OddsRatio_working_3-way'!S727*'OddsRatio_working_3-way'!R727/3-2*'OddsRatio_working_3-way'!R727^3/27-'OddsRatio_working_3-way'!T727</f>
        <v>#VALUE!</v>
      </c>
      <c r="W727" s="11" t="e">
        <f>'OddsRatio_working_3-way'!V727^2+4*'OddsRatio_working_3-way'!U727^3/27</f>
        <v>#VALUE!</v>
      </c>
      <c r="X727" s="11" t="e">
        <f>IF('OddsRatio_working_3-way'!W727&gt;0,IF(ABS('OddsRatio_working_3-way'!V727+SQRT('OddsRatio_working_3-way'!W727))/2&gt;0,ABS('OddsRatio_working_3-way'!V727+SQRT('OddsRatio_working_3-way'!W727))/2,ABS('OddsRatio_working_3-way'!V727-SQRT('OddsRatio_working_3-way'!W727))/2),SQRT(-'OddsRatio_working_3-way'!U727^3/27))</f>
        <v>#VALUE!</v>
      </c>
      <c r="Y727" s="11" t="e">
        <f>IF('OddsRatio_working_3-way'!W727&gt;=0,IF('OddsRatio_working_3-way'!V727+SQRT('OddsRatio_working_3-way'!W727)&gt;0,0,PI()),ACOS('OddsRatio_working_3-way'!V727/(2*'OddsRatio_working_3-way'!X727)))</f>
        <v>#VALUE!</v>
      </c>
      <c r="Z727" s="11" t="e">
        <f>'OddsRatio_working_3-way'!X727^(1/3)*COS('OddsRatio_working_3-way'!Y727/3)</f>
        <v>#VALUE!</v>
      </c>
      <c r="AA727" s="11" t="e">
        <f>'OddsRatio_working_3-way'!X727^(1/3)*COS(('OddsRatio_working_3-way'!Y727+2*PI())/3)</f>
        <v>#VALUE!</v>
      </c>
      <c r="AB727" s="11" t="e">
        <f>'OddsRatio_working_3-way'!X727^(1/3)*COS(('OddsRatio_working_3-way'!Y727+4*PI())/3)</f>
        <v>#VALUE!</v>
      </c>
      <c r="AC727" s="11" t="e">
        <f>'OddsRatio_working_3-way'!X727^(1/3)*SIN('OddsRatio_working_3-way'!Y727/3)</f>
        <v>#VALUE!</v>
      </c>
      <c r="AD727" s="11" t="e">
        <f>'OddsRatio_working_3-way'!X727^(1/3)*SIN(('OddsRatio_working_3-way'!Y727+2*PI())/3)</f>
        <v>#VALUE!</v>
      </c>
      <c r="AE727" s="11" t="e">
        <f>'OddsRatio_working_3-way'!X727^(1/3)*SIN(('OddsRatio_working_3-way'!Y727+4*PI())/3)</f>
        <v>#VALUE!</v>
      </c>
      <c r="AF727" s="11" t="e">
        <f>-'OddsRatio_working_3-way'!U727/(3*'OddsRatio_working_3-way'!X727^(1/3))*COS(('OddsRatio_working_3-way'!Y727)/3)</f>
        <v>#VALUE!</v>
      </c>
      <c r="AG727" s="11" t="e">
        <f>-'OddsRatio_working_3-way'!U727/(3*'OddsRatio_working_3-way'!X727^(1/3))*COS(('OddsRatio_working_3-way'!Y727+2*PI())/3)</f>
        <v>#VALUE!</v>
      </c>
      <c r="AH727" s="11" t="e">
        <f>-'OddsRatio_working_3-way'!U727/(3*'OddsRatio_working_3-way'!X727^(1/3))*COS(('OddsRatio_working_3-way'!Y727+4*PI())/3)</f>
        <v>#VALUE!</v>
      </c>
      <c r="AI727" s="11" t="e">
        <f>'OddsRatio_working_3-way'!U727/(3*'OddsRatio_working_3-way'!X727^(1/3))*SIN(('OddsRatio_working_3-way'!Y727)/3)</f>
        <v>#VALUE!</v>
      </c>
      <c r="AJ727" s="11" t="e">
        <f>'OddsRatio_working_3-way'!U727/(3*'OddsRatio_working_3-way'!X727^(1/3))*SIN(('OddsRatio_working_3-way'!Y727+2*PI())/3)</f>
        <v>#VALUE!</v>
      </c>
      <c r="AK727" s="11" t="e">
        <f>'OddsRatio_working_3-way'!U727/(3*'OddsRatio_working_3-way'!X727^(1/3))*SIN(('OddsRatio_working_3-way'!Y727+4*PI())/3)</f>
        <v>#VALUE!</v>
      </c>
      <c r="AL727" s="11" t="e">
        <f>'OddsRatio_working_3-way'!Z727+'OddsRatio_working_3-way'!AF727</f>
        <v>#VALUE!</v>
      </c>
      <c r="AM727" s="11" t="e">
        <f>'OddsRatio_working_3-way'!AA727+'OddsRatio_working_3-way'!AG727</f>
        <v>#VALUE!</v>
      </c>
      <c r="AN727" s="11" t="e">
        <f>'OddsRatio_working_3-way'!AB727+'OddsRatio_working_3-way'!AH727</f>
        <v>#VALUE!</v>
      </c>
      <c r="AO727" s="11" t="e">
        <f>'OddsRatio_working_3-way'!AC727+'OddsRatio_working_3-way'!AI727</f>
        <v>#VALUE!</v>
      </c>
      <c r="AP727" s="11" t="e">
        <f>'OddsRatio_working_3-way'!AD727+'OddsRatio_working_3-way'!AJ727</f>
        <v>#VALUE!</v>
      </c>
      <c r="AQ727" s="11" t="e">
        <f>'OddsRatio_working_3-way'!AE727+'OddsRatio_working_3-way'!AK727</f>
        <v>#VALUE!</v>
      </c>
      <c r="AR727" s="10" t="str">
        <f>IF(A727="","",IF(('OddsRatio_working_3-way'!X727=0),IF(Q727&gt;0,-Q727^(1/3),(-Q727)^(1/3)),'OddsRatio_working_3-way'!AL727-'OddsRatio_working_3-way'!R727/3))</f>
        <v/>
      </c>
      <c r="AS727" s="11" t="e">
        <f>IF(('OddsRatio_working_3-way'!X727=0),IF(Q727&gt;0,-Q727^(1/3),(-Q727)^(1/3)),'OddsRatio_working_3-way'!AM727-'OddsRatio_working_3-way'!R727/3)</f>
        <v>#VALUE!</v>
      </c>
      <c r="AT727" s="11" t="e">
        <f>IF(('OddsRatio_working_3-way'!X727=0),IF(Q727&gt;0,-Q727^(1/3),(-Q727)^(1/3)),'OddsRatio_working_3-way'!AN727-'OddsRatio_working_3-way'!R727/3)</f>
        <v>#VALUE!</v>
      </c>
      <c r="AU727" s="11" t="e">
        <f>IF(('OddsRatio_working_3-way'!X727=0),0,'OddsRatio_working_3-way'!AO727)</f>
        <v>#VALUE!</v>
      </c>
      <c r="AV727" s="11" t="e">
        <f>IF(('OddsRatio_working_3-way'!X727=0),0,'OddsRatio_working_3-way'!AP727)</f>
        <v>#VALUE!</v>
      </c>
      <c r="AW727" s="11" t="e">
        <f>IF(('OddsRatio_working_3-way'!X727=0),0,'OddsRatio_working_3-way'!AQ727)</f>
        <v>#VALUE!</v>
      </c>
    </row>
    <row r="728" spans="1:49">
      <c r="A728" s="4" t="str">
        <f>IF('True_Odds_Calculator_3-way'!A729="","",'True_Odds_Calculator_3-way'!A729)</f>
        <v/>
      </c>
      <c r="B728" s="4" t="str">
        <f>IF('True_Odds_Calculator_3-way'!B729="","",'True_Odds_Calculator_3-way'!B729)</f>
        <v/>
      </c>
      <c r="C728" s="4" t="str">
        <f>IF('True_Odds_Calculator_3-way'!C729="","",'True_Odds_Calculator_3-way'!C729)</f>
        <v/>
      </c>
      <c r="D728" s="9" t="e">
        <f t="shared" si="156"/>
        <v>#VALUE!</v>
      </c>
      <c r="E728" s="9" t="e">
        <f t="shared" si="157"/>
        <v>#VALUE!</v>
      </c>
      <c r="F728" s="9" t="e">
        <f t="shared" si="158"/>
        <v>#VALUE!</v>
      </c>
      <c r="G728" s="9" t="str">
        <f t="shared" si="159"/>
        <v/>
      </c>
      <c r="H728" s="9" t="str">
        <f t="shared" si="160"/>
        <v/>
      </c>
      <c r="I728" s="9" t="str">
        <f t="shared" si="161"/>
        <v/>
      </c>
      <c r="J728" s="9" t="str">
        <f t="shared" si="162"/>
        <v/>
      </c>
      <c r="K728" s="11" t="e">
        <f t="shared" si="163"/>
        <v>#VALUE!</v>
      </c>
      <c r="L728" s="11" t="e">
        <f t="shared" si="164"/>
        <v>#VALUE!</v>
      </c>
      <c r="M728" s="11" t="e">
        <f t="shared" si="165"/>
        <v>#VALUE!</v>
      </c>
      <c r="N728" s="11" t="e">
        <f>'OddsRatio_working_3-way'!K728+'OddsRatio_working_3-way'!L728+'OddsRatio_working_3-way'!M728-('OddsRatio_working_3-way'!K728*'OddsRatio_working_3-way'!L728)-('OddsRatio_working_3-way'!K728*'OddsRatio_working_3-way'!M728)-('OddsRatio_working_3-way'!L728*'OddsRatio_working_3-way'!M728)+('OddsRatio_working_3-way'!K728*'OddsRatio_working_3-way'!L728*'OddsRatio_working_3-way'!M728)-1</f>
        <v>#VALUE!</v>
      </c>
      <c r="O728" s="11">
        <f>0</f>
        <v>0</v>
      </c>
      <c r="P728" s="11" t="e">
        <f>('OddsRatio_working_3-way'!K728*'OddsRatio_working_3-way'!L728)+('OddsRatio_working_3-way'!K728*'OddsRatio_working_3-way'!M728)+('OddsRatio_working_3-way'!L728*'OddsRatio_working_3-way'!M728)-(3*'OddsRatio_working_3-way'!K728*'OddsRatio_working_3-way'!L728*'OddsRatio_working_3-way'!M728)</f>
        <v>#VALUE!</v>
      </c>
      <c r="Q728" s="11" t="e">
        <f>2*'OddsRatio_working_3-way'!K728*'OddsRatio_working_3-way'!L728*'OddsRatio_working_3-way'!M728</f>
        <v>#VALUE!</v>
      </c>
      <c r="R728" s="11" t="e">
        <f t="shared" si="166"/>
        <v>#VALUE!</v>
      </c>
      <c r="S728" s="11" t="e">
        <f t="shared" si="167"/>
        <v>#VALUE!</v>
      </c>
      <c r="T728" s="11" t="e">
        <f t="shared" si="168"/>
        <v>#VALUE!</v>
      </c>
      <c r="U728" s="11" t="e">
        <f>'OddsRatio_working_3-way'!S728-'OddsRatio_working_3-way'!R728^2/3</f>
        <v>#VALUE!</v>
      </c>
      <c r="V728" s="11" t="e">
        <f>'OddsRatio_working_3-way'!S728*'OddsRatio_working_3-way'!R728/3-2*'OddsRatio_working_3-way'!R728^3/27-'OddsRatio_working_3-way'!T728</f>
        <v>#VALUE!</v>
      </c>
      <c r="W728" s="11" t="e">
        <f>'OddsRatio_working_3-way'!V728^2+4*'OddsRatio_working_3-way'!U728^3/27</f>
        <v>#VALUE!</v>
      </c>
      <c r="X728" s="11" t="e">
        <f>IF('OddsRatio_working_3-way'!W728&gt;0,IF(ABS('OddsRatio_working_3-way'!V728+SQRT('OddsRatio_working_3-way'!W728))/2&gt;0,ABS('OddsRatio_working_3-way'!V728+SQRT('OddsRatio_working_3-way'!W728))/2,ABS('OddsRatio_working_3-way'!V728-SQRT('OddsRatio_working_3-way'!W728))/2),SQRT(-'OddsRatio_working_3-way'!U728^3/27))</f>
        <v>#VALUE!</v>
      </c>
      <c r="Y728" s="11" t="e">
        <f>IF('OddsRatio_working_3-way'!W728&gt;=0,IF('OddsRatio_working_3-way'!V728+SQRT('OddsRatio_working_3-way'!W728)&gt;0,0,PI()),ACOS('OddsRatio_working_3-way'!V728/(2*'OddsRatio_working_3-way'!X728)))</f>
        <v>#VALUE!</v>
      </c>
      <c r="Z728" s="11" t="e">
        <f>'OddsRatio_working_3-way'!X728^(1/3)*COS('OddsRatio_working_3-way'!Y728/3)</f>
        <v>#VALUE!</v>
      </c>
      <c r="AA728" s="11" t="e">
        <f>'OddsRatio_working_3-way'!X728^(1/3)*COS(('OddsRatio_working_3-way'!Y728+2*PI())/3)</f>
        <v>#VALUE!</v>
      </c>
      <c r="AB728" s="11" t="e">
        <f>'OddsRatio_working_3-way'!X728^(1/3)*COS(('OddsRatio_working_3-way'!Y728+4*PI())/3)</f>
        <v>#VALUE!</v>
      </c>
      <c r="AC728" s="11" t="e">
        <f>'OddsRatio_working_3-way'!X728^(1/3)*SIN('OddsRatio_working_3-way'!Y728/3)</f>
        <v>#VALUE!</v>
      </c>
      <c r="AD728" s="11" t="e">
        <f>'OddsRatio_working_3-way'!X728^(1/3)*SIN(('OddsRatio_working_3-way'!Y728+2*PI())/3)</f>
        <v>#VALUE!</v>
      </c>
      <c r="AE728" s="11" t="e">
        <f>'OddsRatio_working_3-way'!X728^(1/3)*SIN(('OddsRatio_working_3-way'!Y728+4*PI())/3)</f>
        <v>#VALUE!</v>
      </c>
      <c r="AF728" s="11" t="e">
        <f>-'OddsRatio_working_3-way'!U728/(3*'OddsRatio_working_3-way'!X728^(1/3))*COS(('OddsRatio_working_3-way'!Y728)/3)</f>
        <v>#VALUE!</v>
      </c>
      <c r="AG728" s="11" t="e">
        <f>-'OddsRatio_working_3-way'!U728/(3*'OddsRatio_working_3-way'!X728^(1/3))*COS(('OddsRatio_working_3-way'!Y728+2*PI())/3)</f>
        <v>#VALUE!</v>
      </c>
      <c r="AH728" s="11" t="e">
        <f>-'OddsRatio_working_3-way'!U728/(3*'OddsRatio_working_3-way'!X728^(1/3))*COS(('OddsRatio_working_3-way'!Y728+4*PI())/3)</f>
        <v>#VALUE!</v>
      </c>
      <c r="AI728" s="11" t="e">
        <f>'OddsRatio_working_3-way'!U728/(3*'OddsRatio_working_3-way'!X728^(1/3))*SIN(('OddsRatio_working_3-way'!Y728)/3)</f>
        <v>#VALUE!</v>
      </c>
      <c r="AJ728" s="11" t="e">
        <f>'OddsRatio_working_3-way'!U728/(3*'OddsRatio_working_3-way'!X728^(1/3))*SIN(('OddsRatio_working_3-way'!Y728+2*PI())/3)</f>
        <v>#VALUE!</v>
      </c>
      <c r="AK728" s="11" t="e">
        <f>'OddsRatio_working_3-way'!U728/(3*'OddsRatio_working_3-way'!X728^(1/3))*SIN(('OddsRatio_working_3-way'!Y728+4*PI())/3)</f>
        <v>#VALUE!</v>
      </c>
      <c r="AL728" s="11" t="e">
        <f>'OddsRatio_working_3-way'!Z728+'OddsRatio_working_3-way'!AF728</f>
        <v>#VALUE!</v>
      </c>
      <c r="AM728" s="11" t="e">
        <f>'OddsRatio_working_3-way'!AA728+'OddsRatio_working_3-way'!AG728</f>
        <v>#VALUE!</v>
      </c>
      <c r="AN728" s="11" t="e">
        <f>'OddsRatio_working_3-way'!AB728+'OddsRatio_working_3-way'!AH728</f>
        <v>#VALUE!</v>
      </c>
      <c r="AO728" s="11" t="e">
        <f>'OddsRatio_working_3-way'!AC728+'OddsRatio_working_3-way'!AI728</f>
        <v>#VALUE!</v>
      </c>
      <c r="AP728" s="11" t="e">
        <f>'OddsRatio_working_3-way'!AD728+'OddsRatio_working_3-way'!AJ728</f>
        <v>#VALUE!</v>
      </c>
      <c r="AQ728" s="11" t="e">
        <f>'OddsRatio_working_3-way'!AE728+'OddsRatio_working_3-way'!AK728</f>
        <v>#VALUE!</v>
      </c>
      <c r="AR728" s="10" t="str">
        <f>IF(A728="","",IF(('OddsRatio_working_3-way'!X728=0),IF(Q728&gt;0,-Q728^(1/3),(-Q728)^(1/3)),'OddsRatio_working_3-way'!AL728-'OddsRatio_working_3-way'!R728/3))</f>
        <v/>
      </c>
      <c r="AS728" s="11" t="e">
        <f>IF(('OddsRatio_working_3-way'!X728=0),IF(Q728&gt;0,-Q728^(1/3),(-Q728)^(1/3)),'OddsRatio_working_3-way'!AM728-'OddsRatio_working_3-way'!R728/3)</f>
        <v>#VALUE!</v>
      </c>
      <c r="AT728" s="11" t="e">
        <f>IF(('OddsRatio_working_3-way'!X728=0),IF(Q728&gt;0,-Q728^(1/3),(-Q728)^(1/3)),'OddsRatio_working_3-way'!AN728-'OddsRatio_working_3-way'!R728/3)</f>
        <v>#VALUE!</v>
      </c>
      <c r="AU728" s="11" t="e">
        <f>IF(('OddsRatio_working_3-way'!X728=0),0,'OddsRatio_working_3-way'!AO728)</f>
        <v>#VALUE!</v>
      </c>
      <c r="AV728" s="11" t="e">
        <f>IF(('OddsRatio_working_3-way'!X728=0),0,'OddsRatio_working_3-way'!AP728)</f>
        <v>#VALUE!</v>
      </c>
      <c r="AW728" s="11" t="e">
        <f>IF(('OddsRatio_working_3-way'!X728=0),0,'OddsRatio_working_3-way'!AQ728)</f>
        <v>#VALUE!</v>
      </c>
    </row>
    <row r="729" spans="1:49">
      <c r="A729" s="4" t="str">
        <f>IF('True_Odds_Calculator_3-way'!A730="","",'True_Odds_Calculator_3-way'!A730)</f>
        <v/>
      </c>
      <c r="B729" s="4" t="str">
        <f>IF('True_Odds_Calculator_3-way'!B730="","",'True_Odds_Calculator_3-way'!B730)</f>
        <v/>
      </c>
      <c r="C729" s="4" t="str">
        <f>IF('True_Odds_Calculator_3-way'!C730="","",'True_Odds_Calculator_3-way'!C730)</f>
        <v/>
      </c>
      <c r="D729" s="9" t="e">
        <f t="shared" si="156"/>
        <v>#VALUE!</v>
      </c>
      <c r="E729" s="9" t="e">
        <f t="shared" si="157"/>
        <v>#VALUE!</v>
      </c>
      <c r="F729" s="9" t="e">
        <f t="shared" si="158"/>
        <v>#VALUE!</v>
      </c>
      <c r="G729" s="9" t="str">
        <f t="shared" si="159"/>
        <v/>
      </c>
      <c r="H729" s="9" t="str">
        <f t="shared" si="160"/>
        <v/>
      </c>
      <c r="I729" s="9" t="str">
        <f t="shared" si="161"/>
        <v/>
      </c>
      <c r="J729" s="9" t="str">
        <f t="shared" si="162"/>
        <v/>
      </c>
      <c r="K729" s="11" t="e">
        <f t="shared" si="163"/>
        <v>#VALUE!</v>
      </c>
      <c r="L729" s="11" t="e">
        <f t="shared" si="164"/>
        <v>#VALUE!</v>
      </c>
      <c r="M729" s="11" t="e">
        <f t="shared" si="165"/>
        <v>#VALUE!</v>
      </c>
      <c r="N729" s="11" t="e">
        <f>'OddsRatio_working_3-way'!K729+'OddsRatio_working_3-way'!L729+'OddsRatio_working_3-way'!M729-('OddsRatio_working_3-way'!K729*'OddsRatio_working_3-way'!L729)-('OddsRatio_working_3-way'!K729*'OddsRatio_working_3-way'!M729)-('OddsRatio_working_3-way'!L729*'OddsRatio_working_3-way'!M729)+('OddsRatio_working_3-way'!K729*'OddsRatio_working_3-way'!L729*'OddsRatio_working_3-way'!M729)-1</f>
        <v>#VALUE!</v>
      </c>
      <c r="O729" s="11">
        <f>0</f>
        <v>0</v>
      </c>
      <c r="P729" s="11" t="e">
        <f>('OddsRatio_working_3-way'!K729*'OddsRatio_working_3-way'!L729)+('OddsRatio_working_3-way'!K729*'OddsRatio_working_3-way'!M729)+('OddsRatio_working_3-way'!L729*'OddsRatio_working_3-way'!M729)-(3*'OddsRatio_working_3-way'!K729*'OddsRatio_working_3-way'!L729*'OddsRatio_working_3-way'!M729)</f>
        <v>#VALUE!</v>
      </c>
      <c r="Q729" s="11" t="e">
        <f>2*'OddsRatio_working_3-way'!K729*'OddsRatio_working_3-way'!L729*'OddsRatio_working_3-way'!M729</f>
        <v>#VALUE!</v>
      </c>
      <c r="R729" s="11" t="e">
        <f t="shared" si="166"/>
        <v>#VALUE!</v>
      </c>
      <c r="S729" s="11" t="e">
        <f t="shared" si="167"/>
        <v>#VALUE!</v>
      </c>
      <c r="T729" s="11" t="e">
        <f t="shared" si="168"/>
        <v>#VALUE!</v>
      </c>
      <c r="U729" s="11" t="e">
        <f>'OddsRatio_working_3-way'!S729-'OddsRatio_working_3-way'!R729^2/3</f>
        <v>#VALUE!</v>
      </c>
      <c r="V729" s="11" t="e">
        <f>'OddsRatio_working_3-way'!S729*'OddsRatio_working_3-way'!R729/3-2*'OddsRatio_working_3-way'!R729^3/27-'OddsRatio_working_3-way'!T729</f>
        <v>#VALUE!</v>
      </c>
      <c r="W729" s="11" t="e">
        <f>'OddsRatio_working_3-way'!V729^2+4*'OddsRatio_working_3-way'!U729^3/27</f>
        <v>#VALUE!</v>
      </c>
      <c r="X729" s="11" t="e">
        <f>IF('OddsRatio_working_3-way'!W729&gt;0,IF(ABS('OddsRatio_working_3-way'!V729+SQRT('OddsRatio_working_3-way'!W729))/2&gt;0,ABS('OddsRatio_working_3-way'!V729+SQRT('OddsRatio_working_3-way'!W729))/2,ABS('OddsRatio_working_3-way'!V729-SQRT('OddsRatio_working_3-way'!W729))/2),SQRT(-'OddsRatio_working_3-way'!U729^3/27))</f>
        <v>#VALUE!</v>
      </c>
      <c r="Y729" s="11" t="e">
        <f>IF('OddsRatio_working_3-way'!W729&gt;=0,IF('OddsRatio_working_3-way'!V729+SQRT('OddsRatio_working_3-way'!W729)&gt;0,0,PI()),ACOS('OddsRatio_working_3-way'!V729/(2*'OddsRatio_working_3-way'!X729)))</f>
        <v>#VALUE!</v>
      </c>
      <c r="Z729" s="11" t="e">
        <f>'OddsRatio_working_3-way'!X729^(1/3)*COS('OddsRatio_working_3-way'!Y729/3)</f>
        <v>#VALUE!</v>
      </c>
      <c r="AA729" s="11" t="e">
        <f>'OddsRatio_working_3-way'!X729^(1/3)*COS(('OddsRatio_working_3-way'!Y729+2*PI())/3)</f>
        <v>#VALUE!</v>
      </c>
      <c r="AB729" s="11" t="e">
        <f>'OddsRatio_working_3-way'!X729^(1/3)*COS(('OddsRatio_working_3-way'!Y729+4*PI())/3)</f>
        <v>#VALUE!</v>
      </c>
      <c r="AC729" s="11" t="e">
        <f>'OddsRatio_working_3-way'!X729^(1/3)*SIN('OddsRatio_working_3-way'!Y729/3)</f>
        <v>#VALUE!</v>
      </c>
      <c r="AD729" s="11" t="e">
        <f>'OddsRatio_working_3-way'!X729^(1/3)*SIN(('OddsRatio_working_3-way'!Y729+2*PI())/3)</f>
        <v>#VALUE!</v>
      </c>
      <c r="AE729" s="11" t="e">
        <f>'OddsRatio_working_3-way'!X729^(1/3)*SIN(('OddsRatio_working_3-way'!Y729+4*PI())/3)</f>
        <v>#VALUE!</v>
      </c>
      <c r="AF729" s="11" t="e">
        <f>-'OddsRatio_working_3-way'!U729/(3*'OddsRatio_working_3-way'!X729^(1/3))*COS(('OddsRatio_working_3-way'!Y729)/3)</f>
        <v>#VALUE!</v>
      </c>
      <c r="AG729" s="11" t="e">
        <f>-'OddsRatio_working_3-way'!U729/(3*'OddsRatio_working_3-way'!X729^(1/3))*COS(('OddsRatio_working_3-way'!Y729+2*PI())/3)</f>
        <v>#VALUE!</v>
      </c>
      <c r="AH729" s="11" t="e">
        <f>-'OddsRatio_working_3-way'!U729/(3*'OddsRatio_working_3-way'!X729^(1/3))*COS(('OddsRatio_working_3-way'!Y729+4*PI())/3)</f>
        <v>#VALUE!</v>
      </c>
      <c r="AI729" s="11" t="e">
        <f>'OddsRatio_working_3-way'!U729/(3*'OddsRatio_working_3-way'!X729^(1/3))*SIN(('OddsRatio_working_3-way'!Y729)/3)</f>
        <v>#VALUE!</v>
      </c>
      <c r="AJ729" s="11" t="e">
        <f>'OddsRatio_working_3-way'!U729/(3*'OddsRatio_working_3-way'!X729^(1/3))*SIN(('OddsRatio_working_3-way'!Y729+2*PI())/3)</f>
        <v>#VALUE!</v>
      </c>
      <c r="AK729" s="11" t="e">
        <f>'OddsRatio_working_3-way'!U729/(3*'OddsRatio_working_3-way'!X729^(1/3))*SIN(('OddsRatio_working_3-way'!Y729+4*PI())/3)</f>
        <v>#VALUE!</v>
      </c>
      <c r="AL729" s="11" t="e">
        <f>'OddsRatio_working_3-way'!Z729+'OddsRatio_working_3-way'!AF729</f>
        <v>#VALUE!</v>
      </c>
      <c r="AM729" s="11" t="e">
        <f>'OddsRatio_working_3-way'!AA729+'OddsRatio_working_3-way'!AG729</f>
        <v>#VALUE!</v>
      </c>
      <c r="AN729" s="11" t="e">
        <f>'OddsRatio_working_3-way'!AB729+'OddsRatio_working_3-way'!AH729</f>
        <v>#VALUE!</v>
      </c>
      <c r="AO729" s="11" t="e">
        <f>'OddsRatio_working_3-way'!AC729+'OddsRatio_working_3-way'!AI729</f>
        <v>#VALUE!</v>
      </c>
      <c r="AP729" s="11" t="e">
        <f>'OddsRatio_working_3-way'!AD729+'OddsRatio_working_3-way'!AJ729</f>
        <v>#VALUE!</v>
      </c>
      <c r="AQ729" s="11" t="e">
        <f>'OddsRatio_working_3-way'!AE729+'OddsRatio_working_3-way'!AK729</f>
        <v>#VALUE!</v>
      </c>
      <c r="AR729" s="10" t="str">
        <f>IF(A729="","",IF(('OddsRatio_working_3-way'!X729=0),IF(Q729&gt;0,-Q729^(1/3),(-Q729)^(1/3)),'OddsRatio_working_3-way'!AL729-'OddsRatio_working_3-way'!R729/3))</f>
        <v/>
      </c>
      <c r="AS729" s="11" t="e">
        <f>IF(('OddsRatio_working_3-way'!X729=0),IF(Q729&gt;0,-Q729^(1/3),(-Q729)^(1/3)),'OddsRatio_working_3-way'!AM729-'OddsRatio_working_3-way'!R729/3)</f>
        <v>#VALUE!</v>
      </c>
      <c r="AT729" s="11" t="e">
        <f>IF(('OddsRatio_working_3-way'!X729=0),IF(Q729&gt;0,-Q729^(1/3),(-Q729)^(1/3)),'OddsRatio_working_3-way'!AN729-'OddsRatio_working_3-way'!R729/3)</f>
        <v>#VALUE!</v>
      </c>
      <c r="AU729" s="11" t="e">
        <f>IF(('OddsRatio_working_3-way'!X729=0),0,'OddsRatio_working_3-way'!AO729)</f>
        <v>#VALUE!</v>
      </c>
      <c r="AV729" s="11" t="e">
        <f>IF(('OddsRatio_working_3-way'!X729=0),0,'OddsRatio_working_3-way'!AP729)</f>
        <v>#VALUE!</v>
      </c>
      <c r="AW729" s="11" t="e">
        <f>IF(('OddsRatio_working_3-way'!X729=0),0,'OddsRatio_working_3-way'!AQ729)</f>
        <v>#VALUE!</v>
      </c>
    </row>
    <row r="730" spans="1:49">
      <c r="A730" s="4" t="str">
        <f>IF('True_Odds_Calculator_3-way'!A731="","",'True_Odds_Calculator_3-way'!A731)</f>
        <v/>
      </c>
      <c r="B730" s="4" t="str">
        <f>IF('True_Odds_Calculator_3-way'!B731="","",'True_Odds_Calculator_3-way'!B731)</f>
        <v/>
      </c>
      <c r="C730" s="4" t="str">
        <f>IF('True_Odds_Calculator_3-way'!C731="","",'True_Odds_Calculator_3-way'!C731)</f>
        <v/>
      </c>
      <c r="D730" s="9" t="e">
        <f t="shared" si="156"/>
        <v>#VALUE!</v>
      </c>
      <c r="E730" s="9" t="e">
        <f t="shared" si="157"/>
        <v>#VALUE!</v>
      </c>
      <c r="F730" s="9" t="e">
        <f t="shared" si="158"/>
        <v>#VALUE!</v>
      </c>
      <c r="G730" s="9" t="str">
        <f t="shared" si="159"/>
        <v/>
      </c>
      <c r="H730" s="9" t="str">
        <f t="shared" si="160"/>
        <v/>
      </c>
      <c r="I730" s="9" t="str">
        <f t="shared" si="161"/>
        <v/>
      </c>
      <c r="J730" s="9" t="str">
        <f t="shared" si="162"/>
        <v/>
      </c>
      <c r="K730" s="11" t="e">
        <f t="shared" si="163"/>
        <v>#VALUE!</v>
      </c>
      <c r="L730" s="11" t="e">
        <f t="shared" si="164"/>
        <v>#VALUE!</v>
      </c>
      <c r="M730" s="11" t="e">
        <f t="shared" si="165"/>
        <v>#VALUE!</v>
      </c>
      <c r="N730" s="11" t="e">
        <f>'OddsRatio_working_3-way'!K730+'OddsRatio_working_3-way'!L730+'OddsRatio_working_3-way'!M730-('OddsRatio_working_3-way'!K730*'OddsRatio_working_3-way'!L730)-('OddsRatio_working_3-way'!K730*'OddsRatio_working_3-way'!M730)-('OddsRatio_working_3-way'!L730*'OddsRatio_working_3-way'!M730)+('OddsRatio_working_3-way'!K730*'OddsRatio_working_3-way'!L730*'OddsRatio_working_3-way'!M730)-1</f>
        <v>#VALUE!</v>
      </c>
      <c r="O730" s="11">
        <f>0</f>
        <v>0</v>
      </c>
      <c r="P730" s="11" t="e">
        <f>('OddsRatio_working_3-way'!K730*'OddsRatio_working_3-way'!L730)+('OddsRatio_working_3-way'!K730*'OddsRatio_working_3-way'!M730)+('OddsRatio_working_3-way'!L730*'OddsRatio_working_3-way'!M730)-(3*'OddsRatio_working_3-way'!K730*'OddsRatio_working_3-way'!L730*'OddsRatio_working_3-way'!M730)</f>
        <v>#VALUE!</v>
      </c>
      <c r="Q730" s="11" t="e">
        <f>2*'OddsRatio_working_3-way'!K730*'OddsRatio_working_3-way'!L730*'OddsRatio_working_3-way'!M730</f>
        <v>#VALUE!</v>
      </c>
      <c r="R730" s="11" t="e">
        <f t="shared" si="166"/>
        <v>#VALUE!</v>
      </c>
      <c r="S730" s="11" t="e">
        <f t="shared" si="167"/>
        <v>#VALUE!</v>
      </c>
      <c r="T730" s="11" t="e">
        <f t="shared" si="168"/>
        <v>#VALUE!</v>
      </c>
      <c r="U730" s="11" t="e">
        <f>'OddsRatio_working_3-way'!S730-'OddsRatio_working_3-way'!R730^2/3</f>
        <v>#VALUE!</v>
      </c>
      <c r="V730" s="11" t="e">
        <f>'OddsRatio_working_3-way'!S730*'OddsRatio_working_3-way'!R730/3-2*'OddsRatio_working_3-way'!R730^3/27-'OddsRatio_working_3-way'!T730</f>
        <v>#VALUE!</v>
      </c>
      <c r="W730" s="11" t="e">
        <f>'OddsRatio_working_3-way'!V730^2+4*'OddsRatio_working_3-way'!U730^3/27</f>
        <v>#VALUE!</v>
      </c>
      <c r="X730" s="11" t="e">
        <f>IF('OddsRatio_working_3-way'!W730&gt;0,IF(ABS('OddsRatio_working_3-way'!V730+SQRT('OddsRatio_working_3-way'!W730))/2&gt;0,ABS('OddsRatio_working_3-way'!V730+SQRT('OddsRatio_working_3-way'!W730))/2,ABS('OddsRatio_working_3-way'!V730-SQRT('OddsRatio_working_3-way'!W730))/2),SQRT(-'OddsRatio_working_3-way'!U730^3/27))</f>
        <v>#VALUE!</v>
      </c>
      <c r="Y730" s="11" t="e">
        <f>IF('OddsRatio_working_3-way'!W730&gt;=0,IF('OddsRatio_working_3-way'!V730+SQRT('OddsRatio_working_3-way'!W730)&gt;0,0,PI()),ACOS('OddsRatio_working_3-way'!V730/(2*'OddsRatio_working_3-way'!X730)))</f>
        <v>#VALUE!</v>
      </c>
      <c r="Z730" s="11" t="e">
        <f>'OddsRatio_working_3-way'!X730^(1/3)*COS('OddsRatio_working_3-way'!Y730/3)</f>
        <v>#VALUE!</v>
      </c>
      <c r="AA730" s="11" t="e">
        <f>'OddsRatio_working_3-way'!X730^(1/3)*COS(('OddsRatio_working_3-way'!Y730+2*PI())/3)</f>
        <v>#VALUE!</v>
      </c>
      <c r="AB730" s="11" t="e">
        <f>'OddsRatio_working_3-way'!X730^(1/3)*COS(('OddsRatio_working_3-way'!Y730+4*PI())/3)</f>
        <v>#VALUE!</v>
      </c>
      <c r="AC730" s="11" t="e">
        <f>'OddsRatio_working_3-way'!X730^(1/3)*SIN('OddsRatio_working_3-way'!Y730/3)</f>
        <v>#VALUE!</v>
      </c>
      <c r="AD730" s="11" t="e">
        <f>'OddsRatio_working_3-way'!X730^(1/3)*SIN(('OddsRatio_working_3-way'!Y730+2*PI())/3)</f>
        <v>#VALUE!</v>
      </c>
      <c r="AE730" s="11" t="e">
        <f>'OddsRatio_working_3-way'!X730^(1/3)*SIN(('OddsRatio_working_3-way'!Y730+4*PI())/3)</f>
        <v>#VALUE!</v>
      </c>
      <c r="AF730" s="11" t="e">
        <f>-'OddsRatio_working_3-way'!U730/(3*'OddsRatio_working_3-way'!X730^(1/3))*COS(('OddsRatio_working_3-way'!Y730)/3)</f>
        <v>#VALUE!</v>
      </c>
      <c r="AG730" s="11" t="e">
        <f>-'OddsRatio_working_3-way'!U730/(3*'OddsRatio_working_3-way'!X730^(1/3))*COS(('OddsRatio_working_3-way'!Y730+2*PI())/3)</f>
        <v>#VALUE!</v>
      </c>
      <c r="AH730" s="11" t="e">
        <f>-'OddsRatio_working_3-way'!U730/(3*'OddsRatio_working_3-way'!X730^(1/3))*COS(('OddsRatio_working_3-way'!Y730+4*PI())/3)</f>
        <v>#VALUE!</v>
      </c>
      <c r="AI730" s="11" t="e">
        <f>'OddsRatio_working_3-way'!U730/(3*'OddsRatio_working_3-way'!X730^(1/3))*SIN(('OddsRatio_working_3-way'!Y730)/3)</f>
        <v>#VALUE!</v>
      </c>
      <c r="AJ730" s="11" t="e">
        <f>'OddsRatio_working_3-way'!U730/(3*'OddsRatio_working_3-way'!X730^(1/3))*SIN(('OddsRatio_working_3-way'!Y730+2*PI())/3)</f>
        <v>#VALUE!</v>
      </c>
      <c r="AK730" s="11" t="e">
        <f>'OddsRatio_working_3-way'!U730/(3*'OddsRatio_working_3-way'!X730^(1/3))*SIN(('OddsRatio_working_3-way'!Y730+4*PI())/3)</f>
        <v>#VALUE!</v>
      </c>
      <c r="AL730" s="11" t="e">
        <f>'OddsRatio_working_3-way'!Z730+'OddsRatio_working_3-way'!AF730</f>
        <v>#VALUE!</v>
      </c>
      <c r="AM730" s="11" t="e">
        <f>'OddsRatio_working_3-way'!AA730+'OddsRatio_working_3-way'!AG730</f>
        <v>#VALUE!</v>
      </c>
      <c r="AN730" s="11" t="e">
        <f>'OddsRatio_working_3-way'!AB730+'OddsRatio_working_3-way'!AH730</f>
        <v>#VALUE!</v>
      </c>
      <c r="AO730" s="11" t="e">
        <f>'OddsRatio_working_3-way'!AC730+'OddsRatio_working_3-way'!AI730</f>
        <v>#VALUE!</v>
      </c>
      <c r="AP730" s="11" t="e">
        <f>'OddsRatio_working_3-way'!AD730+'OddsRatio_working_3-way'!AJ730</f>
        <v>#VALUE!</v>
      </c>
      <c r="AQ730" s="11" t="e">
        <f>'OddsRatio_working_3-way'!AE730+'OddsRatio_working_3-way'!AK730</f>
        <v>#VALUE!</v>
      </c>
      <c r="AR730" s="10" t="str">
        <f>IF(A730="","",IF(('OddsRatio_working_3-way'!X730=0),IF(Q730&gt;0,-Q730^(1/3),(-Q730)^(1/3)),'OddsRatio_working_3-way'!AL730-'OddsRatio_working_3-way'!R730/3))</f>
        <v/>
      </c>
      <c r="AS730" s="11" t="e">
        <f>IF(('OddsRatio_working_3-way'!X730=0),IF(Q730&gt;0,-Q730^(1/3),(-Q730)^(1/3)),'OddsRatio_working_3-way'!AM730-'OddsRatio_working_3-way'!R730/3)</f>
        <v>#VALUE!</v>
      </c>
      <c r="AT730" s="11" t="e">
        <f>IF(('OddsRatio_working_3-way'!X730=0),IF(Q730&gt;0,-Q730^(1/3),(-Q730)^(1/3)),'OddsRatio_working_3-way'!AN730-'OddsRatio_working_3-way'!R730/3)</f>
        <v>#VALUE!</v>
      </c>
      <c r="AU730" s="11" t="e">
        <f>IF(('OddsRatio_working_3-way'!X730=0),0,'OddsRatio_working_3-way'!AO730)</f>
        <v>#VALUE!</v>
      </c>
      <c r="AV730" s="11" t="e">
        <f>IF(('OddsRatio_working_3-way'!X730=0),0,'OddsRatio_working_3-way'!AP730)</f>
        <v>#VALUE!</v>
      </c>
      <c r="AW730" s="11" t="e">
        <f>IF(('OddsRatio_working_3-way'!X730=0),0,'OddsRatio_working_3-way'!AQ730)</f>
        <v>#VALUE!</v>
      </c>
    </row>
    <row r="731" spans="1:49">
      <c r="A731" s="4" t="str">
        <f>IF('True_Odds_Calculator_3-way'!A732="","",'True_Odds_Calculator_3-way'!A732)</f>
        <v/>
      </c>
      <c r="B731" s="4" t="str">
        <f>IF('True_Odds_Calculator_3-way'!B732="","",'True_Odds_Calculator_3-way'!B732)</f>
        <v/>
      </c>
      <c r="C731" s="4" t="str">
        <f>IF('True_Odds_Calculator_3-way'!C732="","",'True_Odds_Calculator_3-way'!C732)</f>
        <v/>
      </c>
      <c r="D731" s="9" t="e">
        <f t="shared" si="156"/>
        <v>#VALUE!</v>
      </c>
      <c r="E731" s="9" t="e">
        <f t="shared" si="157"/>
        <v>#VALUE!</v>
      </c>
      <c r="F731" s="9" t="e">
        <f t="shared" si="158"/>
        <v>#VALUE!</v>
      </c>
      <c r="G731" s="9" t="str">
        <f t="shared" si="159"/>
        <v/>
      </c>
      <c r="H731" s="9" t="str">
        <f t="shared" si="160"/>
        <v/>
      </c>
      <c r="I731" s="9" t="str">
        <f t="shared" si="161"/>
        <v/>
      </c>
      <c r="J731" s="9" t="str">
        <f t="shared" si="162"/>
        <v/>
      </c>
      <c r="K731" s="11" t="e">
        <f t="shared" si="163"/>
        <v>#VALUE!</v>
      </c>
      <c r="L731" s="11" t="e">
        <f t="shared" si="164"/>
        <v>#VALUE!</v>
      </c>
      <c r="M731" s="11" t="e">
        <f t="shared" si="165"/>
        <v>#VALUE!</v>
      </c>
      <c r="N731" s="11" t="e">
        <f>'OddsRatio_working_3-way'!K731+'OddsRatio_working_3-way'!L731+'OddsRatio_working_3-way'!M731-('OddsRatio_working_3-way'!K731*'OddsRatio_working_3-way'!L731)-('OddsRatio_working_3-way'!K731*'OddsRatio_working_3-way'!M731)-('OddsRatio_working_3-way'!L731*'OddsRatio_working_3-way'!M731)+('OddsRatio_working_3-way'!K731*'OddsRatio_working_3-way'!L731*'OddsRatio_working_3-way'!M731)-1</f>
        <v>#VALUE!</v>
      </c>
      <c r="O731" s="11">
        <f>0</f>
        <v>0</v>
      </c>
      <c r="P731" s="11" t="e">
        <f>('OddsRatio_working_3-way'!K731*'OddsRatio_working_3-way'!L731)+('OddsRatio_working_3-way'!K731*'OddsRatio_working_3-way'!M731)+('OddsRatio_working_3-way'!L731*'OddsRatio_working_3-way'!M731)-(3*'OddsRatio_working_3-way'!K731*'OddsRatio_working_3-way'!L731*'OddsRatio_working_3-way'!M731)</f>
        <v>#VALUE!</v>
      </c>
      <c r="Q731" s="11" t="e">
        <f>2*'OddsRatio_working_3-way'!K731*'OddsRatio_working_3-way'!L731*'OddsRatio_working_3-way'!M731</f>
        <v>#VALUE!</v>
      </c>
      <c r="R731" s="11" t="e">
        <f t="shared" si="166"/>
        <v>#VALUE!</v>
      </c>
      <c r="S731" s="11" t="e">
        <f t="shared" si="167"/>
        <v>#VALUE!</v>
      </c>
      <c r="T731" s="11" t="e">
        <f t="shared" si="168"/>
        <v>#VALUE!</v>
      </c>
      <c r="U731" s="11" t="e">
        <f>'OddsRatio_working_3-way'!S731-'OddsRatio_working_3-way'!R731^2/3</f>
        <v>#VALUE!</v>
      </c>
      <c r="V731" s="11" t="e">
        <f>'OddsRatio_working_3-way'!S731*'OddsRatio_working_3-way'!R731/3-2*'OddsRatio_working_3-way'!R731^3/27-'OddsRatio_working_3-way'!T731</f>
        <v>#VALUE!</v>
      </c>
      <c r="W731" s="11" t="e">
        <f>'OddsRatio_working_3-way'!V731^2+4*'OddsRatio_working_3-way'!U731^3/27</f>
        <v>#VALUE!</v>
      </c>
      <c r="X731" s="11" t="e">
        <f>IF('OddsRatio_working_3-way'!W731&gt;0,IF(ABS('OddsRatio_working_3-way'!V731+SQRT('OddsRatio_working_3-way'!W731))/2&gt;0,ABS('OddsRatio_working_3-way'!V731+SQRT('OddsRatio_working_3-way'!W731))/2,ABS('OddsRatio_working_3-way'!V731-SQRT('OddsRatio_working_3-way'!W731))/2),SQRT(-'OddsRatio_working_3-way'!U731^3/27))</f>
        <v>#VALUE!</v>
      </c>
      <c r="Y731" s="11" t="e">
        <f>IF('OddsRatio_working_3-way'!W731&gt;=0,IF('OddsRatio_working_3-way'!V731+SQRT('OddsRatio_working_3-way'!W731)&gt;0,0,PI()),ACOS('OddsRatio_working_3-way'!V731/(2*'OddsRatio_working_3-way'!X731)))</f>
        <v>#VALUE!</v>
      </c>
      <c r="Z731" s="11" t="e">
        <f>'OddsRatio_working_3-way'!X731^(1/3)*COS('OddsRatio_working_3-way'!Y731/3)</f>
        <v>#VALUE!</v>
      </c>
      <c r="AA731" s="11" t="e">
        <f>'OddsRatio_working_3-way'!X731^(1/3)*COS(('OddsRatio_working_3-way'!Y731+2*PI())/3)</f>
        <v>#VALUE!</v>
      </c>
      <c r="AB731" s="11" t="e">
        <f>'OddsRatio_working_3-way'!X731^(1/3)*COS(('OddsRatio_working_3-way'!Y731+4*PI())/3)</f>
        <v>#VALUE!</v>
      </c>
      <c r="AC731" s="11" t="e">
        <f>'OddsRatio_working_3-way'!X731^(1/3)*SIN('OddsRatio_working_3-way'!Y731/3)</f>
        <v>#VALUE!</v>
      </c>
      <c r="AD731" s="11" t="e">
        <f>'OddsRatio_working_3-way'!X731^(1/3)*SIN(('OddsRatio_working_3-way'!Y731+2*PI())/3)</f>
        <v>#VALUE!</v>
      </c>
      <c r="AE731" s="11" t="e">
        <f>'OddsRatio_working_3-way'!X731^(1/3)*SIN(('OddsRatio_working_3-way'!Y731+4*PI())/3)</f>
        <v>#VALUE!</v>
      </c>
      <c r="AF731" s="11" t="e">
        <f>-'OddsRatio_working_3-way'!U731/(3*'OddsRatio_working_3-way'!X731^(1/3))*COS(('OddsRatio_working_3-way'!Y731)/3)</f>
        <v>#VALUE!</v>
      </c>
      <c r="AG731" s="11" t="e">
        <f>-'OddsRatio_working_3-way'!U731/(3*'OddsRatio_working_3-way'!X731^(1/3))*COS(('OddsRatio_working_3-way'!Y731+2*PI())/3)</f>
        <v>#VALUE!</v>
      </c>
      <c r="AH731" s="11" t="e">
        <f>-'OddsRatio_working_3-way'!U731/(3*'OddsRatio_working_3-way'!X731^(1/3))*COS(('OddsRatio_working_3-way'!Y731+4*PI())/3)</f>
        <v>#VALUE!</v>
      </c>
      <c r="AI731" s="11" t="e">
        <f>'OddsRatio_working_3-way'!U731/(3*'OddsRatio_working_3-way'!X731^(1/3))*SIN(('OddsRatio_working_3-way'!Y731)/3)</f>
        <v>#VALUE!</v>
      </c>
      <c r="AJ731" s="11" t="e">
        <f>'OddsRatio_working_3-way'!U731/(3*'OddsRatio_working_3-way'!X731^(1/3))*SIN(('OddsRatio_working_3-way'!Y731+2*PI())/3)</f>
        <v>#VALUE!</v>
      </c>
      <c r="AK731" s="11" t="e">
        <f>'OddsRatio_working_3-way'!U731/(3*'OddsRatio_working_3-way'!X731^(1/3))*SIN(('OddsRatio_working_3-way'!Y731+4*PI())/3)</f>
        <v>#VALUE!</v>
      </c>
      <c r="AL731" s="11" t="e">
        <f>'OddsRatio_working_3-way'!Z731+'OddsRatio_working_3-way'!AF731</f>
        <v>#VALUE!</v>
      </c>
      <c r="AM731" s="11" t="e">
        <f>'OddsRatio_working_3-way'!AA731+'OddsRatio_working_3-way'!AG731</f>
        <v>#VALUE!</v>
      </c>
      <c r="AN731" s="11" t="e">
        <f>'OddsRatio_working_3-way'!AB731+'OddsRatio_working_3-way'!AH731</f>
        <v>#VALUE!</v>
      </c>
      <c r="AO731" s="11" t="e">
        <f>'OddsRatio_working_3-way'!AC731+'OddsRatio_working_3-way'!AI731</f>
        <v>#VALUE!</v>
      </c>
      <c r="AP731" s="11" t="e">
        <f>'OddsRatio_working_3-way'!AD731+'OddsRatio_working_3-way'!AJ731</f>
        <v>#VALUE!</v>
      </c>
      <c r="AQ731" s="11" t="e">
        <f>'OddsRatio_working_3-way'!AE731+'OddsRatio_working_3-way'!AK731</f>
        <v>#VALUE!</v>
      </c>
      <c r="AR731" s="10" t="str">
        <f>IF(A731="","",IF(('OddsRatio_working_3-way'!X731=0),IF(Q731&gt;0,-Q731^(1/3),(-Q731)^(1/3)),'OddsRatio_working_3-way'!AL731-'OddsRatio_working_3-way'!R731/3))</f>
        <v/>
      </c>
      <c r="AS731" s="11" t="e">
        <f>IF(('OddsRatio_working_3-way'!X731=0),IF(Q731&gt;0,-Q731^(1/3),(-Q731)^(1/3)),'OddsRatio_working_3-way'!AM731-'OddsRatio_working_3-way'!R731/3)</f>
        <v>#VALUE!</v>
      </c>
      <c r="AT731" s="11" t="e">
        <f>IF(('OddsRatio_working_3-way'!X731=0),IF(Q731&gt;0,-Q731^(1/3),(-Q731)^(1/3)),'OddsRatio_working_3-way'!AN731-'OddsRatio_working_3-way'!R731/3)</f>
        <v>#VALUE!</v>
      </c>
      <c r="AU731" s="11" t="e">
        <f>IF(('OddsRatio_working_3-way'!X731=0),0,'OddsRatio_working_3-way'!AO731)</f>
        <v>#VALUE!</v>
      </c>
      <c r="AV731" s="11" t="e">
        <f>IF(('OddsRatio_working_3-way'!X731=0),0,'OddsRatio_working_3-way'!AP731)</f>
        <v>#VALUE!</v>
      </c>
      <c r="AW731" s="11" t="e">
        <f>IF(('OddsRatio_working_3-way'!X731=0),0,'OddsRatio_working_3-way'!AQ731)</f>
        <v>#VALUE!</v>
      </c>
    </row>
    <row r="732" spans="1:49">
      <c r="A732" s="4" t="str">
        <f>IF('True_Odds_Calculator_3-way'!A733="","",'True_Odds_Calculator_3-way'!A733)</f>
        <v/>
      </c>
      <c r="B732" s="4" t="str">
        <f>IF('True_Odds_Calculator_3-way'!B733="","",'True_Odds_Calculator_3-way'!B733)</f>
        <v/>
      </c>
      <c r="C732" s="4" t="str">
        <f>IF('True_Odds_Calculator_3-way'!C733="","",'True_Odds_Calculator_3-way'!C733)</f>
        <v/>
      </c>
      <c r="D732" s="9" t="e">
        <f t="shared" si="156"/>
        <v>#VALUE!</v>
      </c>
      <c r="E732" s="9" t="e">
        <f t="shared" si="157"/>
        <v>#VALUE!</v>
      </c>
      <c r="F732" s="9" t="e">
        <f t="shared" si="158"/>
        <v>#VALUE!</v>
      </c>
      <c r="G732" s="9" t="str">
        <f t="shared" si="159"/>
        <v/>
      </c>
      <c r="H732" s="9" t="str">
        <f t="shared" si="160"/>
        <v/>
      </c>
      <c r="I732" s="9" t="str">
        <f t="shared" si="161"/>
        <v/>
      </c>
      <c r="J732" s="9" t="str">
        <f t="shared" si="162"/>
        <v/>
      </c>
      <c r="K732" s="11" t="e">
        <f t="shared" si="163"/>
        <v>#VALUE!</v>
      </c>
      <c r="L732" s="11" t="e">
        <f t="shared" si="164"/>
        <v>#VALUE!</v>
      </c>
      <c r="M732" s="11" t="e">
        <f t="shared" si="165"/>
        <v>#VALUE!</v>
      </c>
      <c r="N732" s="11" t="e">
        <f>'OddsRatio_working_3-way'!K732+'OddsRatio_working_3-way'!L732+'OddsRatio_working_3-way'!M732-('OddsRatio_working_3-way'!K732*'OddsRatio_working_3-way'!L732)-('OddsRatio_working_3-way'!K732*'OddsRatio_working_3-way'!M732)-('OddsRatio_working_3-way'!L732*'OddsRatio_working_3-way'!M732)+('OddsRatio_working_3-way'!K732*'OddsRatio_working_3-way'!L732*'OddsRatio_working_3-way'!M732)-1</f>
        <v>#VALUE!</v>
      </c>
      <c r="O732" s="11">
        <f>0</f>
        <v>0</v>
      </c>
      <c r="P732" s="11" t="e">
        <f>('OddsRatio_working_3-way'!K732*'OddsRatio_working_3-way'!L732)+('OddsRatio_working_3-way'!K732*'OddsRatio_working_3-way'!M732)+('OddsRatio_working_3-way'!L732*'OddsRatio_working_3-way'!M732)-(3*'OddsRatio_working_3-way'!K732*'OddsRatio_working_3-way'!L732*'OddsRatio_working_3-way'!M732)</f>
        <v>#VALUE!</v>
      </c>
      <c r="Q732" s="11" t="e">
        <f>2*'OddsRatio_working_3-way'!K732*'OddsRatio_working_3-way'!L732*'OddsRatio_working_3-way'!M732</f>
        <v>#VALUE!</v>
      </c>
      <c r="R732" s="11" t="e">
        <f t="shared" si="166"/>
        <v>#VALUE!</v>
      </c>
      <c r="S732" s="11" t="e">
        <f t="shared" si="167"/>
        <v>#VALUE!</v>
      </c>
      <c r="T732" s="11" t="e">
        <f t="shared" si="168"/>
        <v>#VALUE!</v>
      </c>
      <c r="U732" s="11" t="e">
        <f>'OddsRatio_working_3-way'!S732-'OddsRatio_working_3-way'!R732^2/3</f>
        <v>#VALUE!</v>
      </c>
      <c r="V732" s="11" t="e">
        <f>'OddsRatio_working_3-way'!S732*'OddsRatio_working_3-way'!R732/3-2*'OddsRatio_working_3-way'!R732^3/27-'OddsRatio_working_3-way'!T732</f>
        <v>#VALUE!</v>
      </c>
      <c r="W732" s="11" t="e">
        <f>'OddsRatio_working_3-way'!V732^2+4*'OddsRatio_working_3-way'!U732^3/27</f>
        <v>#VALUE!</v>
      </c>
      <c r="X732" s="11" t="e">
        <f>IF('OddsRatio_working_3-way'!W732&gt;0,IF(ABS('OddsRatio_working_3-way'!V732+SQRT('OddsRatio_working_3-way'!W732))/2&gt;0,ABS('OddsRatio_working_3-way'!V732+SQRT('OddsRatio_working_3-way'!W732))/2,ABS('OddsRatio_working_3-way'!V732-SQRT('OddsRatio_working_3-way'!W732))/2),SQRT(-'OddsRatio_working_3-way'!U732^3/27))</f>
        <v>#VALUE!</v>
      </c>
      <c r="Y732" s="11" t="e">
        <f>IF('OddsRatio_working_3-way'!W732&gt;=0,IF('OddsRatio_working_3-way'!V732+SQRT('OddsRatio_working_3-way'!W732)&gt;0,0,PI()),ACOS('OddsRatio_working_3-way'!V732/(2*'OddsRatio_working_3-way'!X732)))</f>
        <v>#VALUE!</v>
      </c>
      <c r="Z732" s="11" t="e">
        <f>'OddsRatio_working_3-way'!X732^(1/3)*COS('OddsRatio_working_3-way'!Y732/3)</f>
        <v>#VALUE!</v>
      </c>
      <c r="AA732" s="11" t="e">
        <f>'OddsRatio_working_3-way'!X732^(1/3)*COS(('OddsRatio_working_3-way'!Y732+2*PI())/3)</f>
        <v>#VALUE!</v>
      </c>
      <c r="AB732" s="11" t="e">
        <f>'OddsRatio_working_3-way'!X732^(1/3)*COS(('OddsRatio_working_3-way'!Y732+4*PI())/3)</f>
        <v>#VALUE!</v>
      </c>
      <c r="AC732" s="11" t="e">
        <f>'OddsRatio_working_3-way'!X732^(1/3)*SIN('OddsRatio_working_3-way'!Y732/3)</f>
        <v>#VALUE!</v>
      </c>
      <c r="AD732" s="11" t="e">
        <f>'OddsRatio_working_3-way'!X732^(1/3)*SIN(('OddsRatio_working_3-way'!Y732+2*PI())/3)</f>
        <v>#VALUE!</v>
      </c>
      <c r="AE732" s="11" t="e">
        <f>'OddsRatio_working_3-way'!X732^(1/3)*SIN(('OddsRatio_working_3-way'!Y732+4*PI())/3)</f>
        <v>#VALUE!</v>
      </c>
      <c r="AF732" s="11" t="e">
        <f>-'OddsRatio_working_3-way'!U732/(3*'OddsRatio_working_3-way'!X732^(1/3))*COS(('OddsRatio_working_3-way'!Y732)/3)</f>
        <v>#VALUE!</v>
      </c>
      <c r="AG732" s="11" t="e">
        <f>-'OddsRatio_working_3-way'!U732/(3*'OddsRatio_working_3-way'!X732^(1/3))*COS(('OddsRatio_working_3-way'!Y732+2*PI())/3)</f>
        <v>#VALUE!</v>
      </c>
      <c r="AH732" s="11" t="e">
        <f>-'OddsRatio_working_3-way'!U732/(3*'OddsRatio_working_3-way'!X732^(1/3))*COS(('OddsRatio_working_3-way'!Y732+4*PI())/3)</f>
        <v>#VALUE!</v>
      </c>
      <c r="AI732" s="11" t="e">
        <f>'OddsRatio_working_3-way'!U732/(3*'OddsRatio_working_3-way'!X732^(1/3))*SIN(('OddsRatio_working_3-way'!Y732)/3)</f>
        <v>#VALUE!</v>
      </c>
      <c r="AJ732" s="11" t="e">
        <f>'OddsRatio_working_3-way'!U732/(3*'OddsRatio_working_3-way'!X732^(1/3))*SIN(('OddsRatio_working_3-way'!Y732+2*PI())/3)</f>
        <v>#VALUE!</v>
      </c>
      <c r="AK732" s="11" t="e">
        <f>'OddsRatio_working_3-way'!U732/(3*'OddsRatio_working_3-way'!X732^(1/3))*SIN(('OddsRatio_working_3-way'!Y732+4*PI())/3)</f>
        <v>#VALUE!</v>
      </c>
      <c r="AL732" s="11" t="e">
        <f>'OddsRatio_working_3-way'!Z732+'OddsRatio_working_3-way'!AF732</f>
        <v>#VALUE!</v>
      </c>
      <c r="AM732" s="11" t="e">
        <f>'OddsRatio_working_3-way'!AA732+'OddsRatio_working_3-way'!AG732</f>
        <v>#VALUE!</v>
      </c>
      <c r="AN732" s="11" t="e">
        <f>'OddsRatio_working_3-way'!AB732+'OddsRatio_working_3-way'!AH732</f>
        <v>#VALUE!</v>
      </c>
      <c r="AO732" s="11" t="e">
        <f>'OddsRatio_working_3-way'!AC732+'OddsRatio_working_3-way'!AI732</f>
        <v>#VALUE!</v>
      </c>
      <c r="AP732" s="11" t="e">
        <f>'OddsRatio_working_3-way'!AD732+'OddsRatio_working_3-way'!AJ732</f>
        <v>#VALUE!</v>
      </c>
      <c r="AQ732" s="11" t="e">
        <f>'OddsRatio_working_3-way'!AE732+'OddsRatio_working_3-way'!AK732</f>
        <v>#VALUE!</v>
      </c>
      <c r="AR732" s="10" t="str">
        <f>IF(A732="","",IF(('OddsRatio_working_3-way'!X732=0),IF(Q732&gt;0,-Q732^(1/3),(-Q732)^(1/3)),'OddsRatio_working_3-way'!AL732-'OddsRatio_working_3-way'!R732/3))</f>
        <v/>
      </c>
      <c r="AS732" s="11" t="e">
        <f>IF(('OddsRatio_working_3-way'!X732=0),IF(Q732&gt;0,-Q732^(1/3),(-Q732)^(1/3)),'OddsRatio_working_3-way'!AM732-'OddsRatio_working_3-way'!R732/3)</f>
        <v>#VALUE!</v>
      </c>
      <c r="AT732" s="11" t="e">
        <f>IF(('OddsRatio_working_3-way'!X732=0),IF(Q732&gt;0,-Q732^(1/3),(-Q732)^(1/3)),'OddsRatio_working_3-way'!AN732-'OddsRatio_working_3-way'!R732/3)</f>
        <v>#VALUE!</v>
      </c>
      <c r="AU732" s="11" t="e">
        <f>IF(('OddsRatio_working_3-way'!X732=0),0,'OddsRatio_working_3-way'!AO732)</f>
        <v>#VALUE!</v>
      </c>
      <c r="AV732" s="11" t="e">
        <f>IF(('OddsRatio_working_3-way'!X732=0),0,'OddsRatio_working_3-way'!AP732)</f>
        <v>#VALUE!</v>
      </c>
      <c r="AW732" s="11" t="e">
        <f>IF(('OddsRatio_working_3-way'!X732=0),0,'OddsRatio_working_3-way'!AQ732)</f>
        <v>#VALUE!</v>
      </c>
    </row>
    <row r="733" spans="1:49">
      <c r="A733" s="4" t="str">
        <f>IF('True_Odds_Calculator_3-way'!A734="","",'True_Odds_Calculator_3-way'!A734)</f>
        <v/>
      </c>
      <c r="B733" s="4" t="str">
        <f>IF('True_Odds_Calculator_3-way'!B734="","",'True_Odds_Calculator_3-way'!B734)</f>
        <v/>
      </c>
      <c r="C733" s="4" t="str">
        <f>IF('True_Odds_Calculator_3-way'!C734="","",'True_Odds_Calculator_3-way'!C734)</f>
        <v/>
      </c>
      <c r="D733" s="9" t="e">
        <f t="shared" si="156"/>
        <v>#VALUE!</v>
      </c>
      <c r="E733" s="9" t="e">
        <f t="shared" si="157"/>
        <v>#VALUE!</v>
      </c>
      <c r="F733" s="9" t="e">
        <f t="shared" si="158"/>
        <v>#VALUE!</v>
      </c>
      <c r="G733" s="9" t="str">
        <f t="shared" si="159"/>
        <v/>
      </c>
      <c r="H733" s="9" t="str">
        <f t="shared" si="160"/>
        <v/>
      </c>
      <c r="I733" s="9" t="str">
        <f t="shared" si="161"/>
        <v/>
      </c>
      <c r="J733" s="9" t="str">
        <f t="shared" si="162"/>
        <v/>
      </c>
      <c r="K733" s="11" t="e">
        <f t="shared" si="163"/>
        <v>#VALUE!</v>
      </c>
      <c r="L733" s="11" t="e">
        <f t="shared" si="164"/>
        <v>#VALUE!</v>
      </c>
      <c r="M733" s="11" t="e">
        <f t="shared" si="165"/>
        <v>#VALUE!</v>
      </c>
      <c r="N733" s="11" t="e">
        <f>'OddsRatio_working_3-way'!K733+'OddsRatio_working_3-way'!L733+'OddsRatio_working_3-way'!M733-('OddsRatio_working_3-way'!K733*'OddsRatio_working_3-way'!L733)-('OddsRatio_working_3-way'!K733*'OddsRatio_working_3-way'!M733)-('OddsRatio_working_3-way'!L733*'OddsRatio_working_3-way'!M733)+('OddsRatio_working_3-way'!K733*'OddsRatio_working_3-way'!L733*'OddsRatio_working_3-way'!M733)-1</f>
        <v>#VALUE!</v>
      </c>
      <c r="O733" s="11">
        <f>0</f>
        <v>0</v>
      </c>
      <c r="P733" s="11" t="e">
        <f>('OddsRatio_working_3-way'!K733*'OddsRatio_working_3-way'!L733)+('OddsRatio_working_3-way'!K733*'OddsRatio_working_3-way'!M733)+('OddsRatio_working_3-way'!L733*'OddsRatio_working_3-way'!M733)-(3*'OddsRatio_working_3-way'!K733*'OddsRatio_working_3-way'!L733*'OddsRatio_working_3-way'!M733)</f>
        <v>#VALUE!</v>
      </c>
      <c r="Q733" s="11" t="e">
        <f>2*'OddsRatio_working_3-way'!K733*'OddsRatio_working_3-way'!L733*'OddsRatio_working_3-way'!M733</f>
        <v>#VALUE!</v>
      </c>
      <c r="R733" s="11" t="e">
        <f t="shared" si="166"/>
        <v>#VALUE!</v>
      </c>
      <c r="S733" s="11" t="e">
        <f t="shared" si="167"/>
        <v>#VALUE!</v>
      </c>
      <c r="T733" s="11" t="e">
        <f t="shared" si="168"/>
        <v>#VALUE!</v>
      </c>
      <c r="U733" s="11" t="e">
        <f>'OddsRatio_working_3-way'!S733-'OddsRatio_working_3-way'!R733^2/3</f>
        <v>#VALUE!</v>
      </c>
      <c r="V733" s="11" t="e">
        <f>'OddsRatio_working_3-way'!S733*'OddsRatio_working_3-way'!R733/3-2*'OddsRatio_working_3-way'!R733^3/27-'OddsRatio_working_3-way'!T733</f>
        <v>#VALUE!</v>
      </c>
      <c r="W733" s="11" t="e">
        <f>'OddsRatio_working_3-way'!V733^2+4*'OddsRatio_working_3-way'!U733^3/27</f>
        <v>#VALUE!</v>
      </c>
      <c r="X733" s="11" t="e">
        <f>IF('OddsRatio_working_3-way'!W733&gt;0,IF(ABS('OddsRatio_working_3-way'!V733+SQRT('OddsRatio_working_3-way'!W733))/2&gt;0,ABS('OddsRatio_working_3-way'!V733+SQRT('OddsRatio_working_3-way'!W733))/2,ABS('OddsRatio_working_3-way'!V733-SQRT('OddsRatio_working_3-way'!W733))/2),SQRT(-'OddsRatio_working_3-way'!U733^3/27))</f>
        <v>#VALUE!</v>
      </c>
      <c r="Y733" s="11" t="e">
        <f>IF('OddsRatio_working_3-way'!W733&gt;=0,IF('OddsRatio_working_3-way'!V733+SQRT('OddsRatio_working_3-way'!W733)&gt;0,0,PI()),ACOS('OddsRatio_working_3-way'!V733/(2*'OddsRatio_working_3-way'!X733)))</f>
        <v>#VALUE!</v>
      </c>
      <c r="Z733" s="11" t="e">
        <f>'OddsRatio_working_3-way'!X733^(1/3)*COS('OddsRatio_working_3-way'!Y733/3)</f>
        <v>#VALUE!</v>
      </c>
      <c r="AA733" s="11" t="e">
        <f>'OddsRatio_working_3-way'!X733^(1/3)*COS(('OddsRatio_working_3-way'!Y733+2*PI())/3)</f>
        <v>#VALUE!</v>
      </c>
      <c r="AB733" s="11" t="e">
        <f>'OddsRatio_working_3-way'!X733^(1/3)*COS(('OddsRatio_working_3-way'!Y733+4*PI())/3)</f>
        <v>#VALUE!</v>
      </c>
      <c r="AC733" s="11" t="e">
        <f>'OddsRatio_working_3-way'!X733^(1/3)*SIN('OddsRatio_working_3-way'!Y733/3)</f>
        <v>#VALUE!</v>
      </c>
      <c r="AD733" s="11" t="e">
        <f>'OddsRatio_working_3-way'!X733^(1/3)*SIN(('OddsRatio_working_3-way'!Y733+2*PI())/3)</f>
        <v>#VALUE!</v>
      </c>
      <c r="AE733" s="11" t="e">
        <f>'OddsRatio_working_3-way'!X733^(1/3)*SIN(('OddsRatio_working_3-way'!Y733+4*PI())/3)</f>
        <v>#VALUE!</v>
      </c>
      <c r="AF733" s="11" t="e">
        <f>-'OddsRatio_working_3-way'!U733/(3*'OddsRatio_working_3-way'!X733^(1/3))*COS(('OddsRatio_working_3-way'!Y733)/3)</f>
        <v>#VALUE!</v>
      </c>
      <c r="AG733" s="11" t="e">
        <f>-'OddsRatio_working_3-way'!U733/(3*'OddsRatio_working_3-way'!X733^(1/3))*COS(('OddsRatio_working_3-way'!Y733+2*PI())/3)</f>
        <v>#VALUE!</v>
      </c>
      <c r="AH733" s="11" t="e">
        <f>-'OddsRatio_working_3-way'!U733/(3*'OddsRatio_working_3-way'!X733^(1/3))*COS(('OddsRatio_working_3-way'!Y733+4*PI())/3)</f>
        <v>#VALUE!</v>
      </c>
      <c r="AI733" s="11" t="e">
        <f>'OddsRatio_working_3-way'!U733/(3*'OddsRatio_working_3-way'!X733^(1/3))*SIN(('OddsRatio_working_3-way'!Y733)/3)</f>
        <v>#VALUE!</v>
      </c>
      <c r="AJ733" s="11" t="e">
        <f>'OddsRatio_working_3-way'!U733/(3*'OddsRatio_working_3-way'!X733^(1/3))*SIN(('OddsRatio_working_3-way'!Y733+2*PI())/3)</f>
        <v>#VALUE!</v>
      </c>
      <c r="AK733" s="11" t="e">
        <f>'OddsRatio_working_3-way'!U733/(3*'OddsRatio_working_3-way'!X733^(1/3))*SIN(('OddsRatio_working_3-way'!Y733+4*PI())/3)</f>
        <v>#VALUE!</v>
      </c>
      <c r="AL733" s="11" t="e">
        <f>'OddsRatio_working_3-way'!Z733+'OddsRatio_working_3-way'!AF733</f>
        <v>#VALUE!</v>
      </c>
      <c r="AM733" s="11" t="e">
        <f>'OddsRatio_working_3-way'!AA733+'OddsRatio_working_3-way'!AG733</f>
        <v>#VALUE!</v>
      </c>
      <c r="AN733" s="11" t="e">
        <f>'OddsRatio_working_3-way'!AB733+'OddsRatio_working_3-way'!AH733</f>
        <v>#VALUE!</v>
      </c>
      <c r="AO733" s="11" t="e">
        <f>'OddsRatio_working_3-way'!AC733+'OddsRatio_working_3-way'!AI733</f>
        <v>#VALUE!</v>
      </c>
      <c r="AP733" s="11" t="e">
        <f>'OddsRatio_working_3-way'!AD733+'OddsRatio_working_3-way'!AJ733</f>
        <v>#VALUE!</v>
      </c>
      <c r="AQ733" s="11" t="e">
        <f>'OddsRatio_working_3-way'!AE733+'OddsRatio_working_3-way'!AK733</f>
        <v>#VALUE!</v>
      </c>
      <c r="AR733" s="10" t="str">
        <f>IF(A733="","",IF(('OddsRatio_working_3-way'!X733=0),IF(Q733&gt;0,-Q733^(1/3),(-Q733)^(1/3)),'OddsRatio_working_3-way'!AL733-'OddsRatio_working_3-way'!R733/3))</f>
        <v/>
      </c>
      <c r="AS733" s="11" t="e">
        <f>IF(('OddsRatio_working_3-way'!X733=0),IF(Q733&gt;0,-Q733^(1/3),(-Q733)^(1/3)),'OddsRatio_working_3-way'!AM733-'OddsRatio_working_3-way'!R733/3)</f>
        <v>#VALUE!</v>
      </c>
      <c r="AT733" s="11" t="e">
        <f>IF(('OddsRatio_working_3-way'!X733=0),IF(Q733&gt;0,-Q733^(1/3),(-Q733)^(1/3)),'OddsRatio_working_3-way'!AN733-'OddsRatio_working_3-way'!R733/3)</f>
        <v>#VALUE!</v>
      </c>
      <c r="AU733" s="11" t="e">
        <f>IF(('OddsRatio_working_3-way'!X733=0),0,'OddsRatio_working_3-way'!AO733)</f>
        <v>#VALUE!</v>
      </c>
      <c r="AV733" s="11" t="e">
        <f>IF(('OddsRatio_working_3-way'!X733=0),0,'OddsRatio_working_3-way'!AP733)</f>
        <v>#VALUE!</v>
      </c>
      <c r="AW733" s="11" t="e">
        <f>IF(('OddsRatio_working_3-way'!X733=0),0,'OddsRatio_working_3-way'!AQ733)</f>
        <v>#VALUE!</v>
      </c>
    </row>
    <row r="734" spans="1:49">
      <c r="A734" s="4" t="str">
        <f>IF('True_Odds_Calculator_3-way'!A735="","",'True_Odds_Calculator_3-way'!A735)</f>
        <v/>
      </c>
      <c r="B734" s="4" t="str">
        <f>IF('True_Odds_Calculator_3-way'!B735="","",'True_Odds_Calculator_3-way'!B735)</f>
        <v/>
      </c>
      <c r="C734" s="4" t="str">
        <f>IF('True_Odds_Calculator_3-way'!C735="","",'True_Odds_Calculator_3-way'!C735)</f>
        <v/>
      </c>
      <c r="D734" s="9" t="e">
        <f t="shared" si="156"/>
        <v>#VALUE!</v>
      </c>
      <c r="E734" s="9" t="e">
        <f t="shared" si="157"/>
        <v>#VALUE!</v>
      </c>
      <c r="F734" s="9" t="e">
        <f t="shared" si="158"/>
        <v>#VALUE!</v>
      </c>
      <c r="G734" s="9" t="str">
        <f t="shared" si="159"/>
        <v/>
      </c>
      <c r="H734" s="9" t="str">
        <f t="shared" si="160"/>
        <v/>
      </c>
      <c r="I734" s="9" t="str">
        <f t="shared" si="161"/>
        <v/>
      </c>
      <c r="J734" s="9" t="str">
        <f t="shared" si="162"/>
        <v/>
      </c>
      <c r="K734" s="11" t="e">
        <f t="shared" si="163"/>
        <v>#VALUE!</v>
      </c>
      <c r="L734" s="11" t="e">
        <f t="shared" si="164"/>
        <v>#VALUE!</v>
      </c>
      <c r="M734" s="11" t="e">
        <f t="shared" si="165"/>
        <v>#VALUE!</v>
      </c>
      <c r="N734" s="11" t="e">
        <f>'OddsRatio_working_3-way'!K734+'OddsRatio_working_3-way'!L734+'OddsRatio_working_3-way'!M734-('OddsRatio_working_3-way'!K734*'OddsRatio_working_3-way'!L734)-('OddsRatio_working_3-way'!K734*'OddsRatio_working_3-way'!M734)-('OddsRatio_working_3-way'!L734*'OddsRatio_working_3-way'!M734)+('OddsRatio_working_3-way'!K734*'OddsRatio_working_3-way'!L734*'OddsRatio_working_3-way'!M734)-1</f>
        <v>#VALUE!</v>
      </c>
      <c r="O734" s="11">
        <f>0</f>
        <v>0</v>
      </c>
      <c r="P734" s="11" t="e">
        <f>('OddsRatio_working_3-way'!K734*'OddsRatio_working_3-way'!L734)+('OddsRatio_working_3-way'!K734*'OddsRatio_working_3-way'!M734)+('OddsRatio_working_3-way'!L734*'OddsRatio_working_3-way'!M734)-(3*'OddsRatio_working_3-way'!K734*'OddsRatio_working_3-way'!L734*'OddsRatio_working_3-way'!M734)</f>
        <v>#VALUE!</v>
      </c>
      <c r="Q734" s="11" t="e">
        <f>2*'OddsRatio_working_3-way'!K734*'OddsRatio_working_3-way'!L734*'OddsRatio_working_3-way'!M734</f>
        <v>#VALUE!</v>
      </c>
      <c r="R734" s="11" t="e">
        <f t="shared" si="166"/>
        <v>#VALUE!</v>
      </c>
      <c r="S734" s="11" t="e">
        <f t="shared" si="167"/>
        <v>#VALUE!</v>
      </c>
      <c r="T734" s="11" t="e">
        <f t="shared" si="168"/>
        <v>#VALUE!</v>
      </c>
      <c r="U734" s="11" t="e">
        <f>'OddsRatio_working_3-way'!S734-'OddsRatio_working_3-way'!R734^2/3</f>
        <v>#VALUE!</v>
      </c>
      <c r="V734" s="11" t="e">
        <f>'OddsRatio_working_3-way'!S734*'OddsRatio_working_3-way'!R734/3-2*'OddsRatio_working_3-way'!R734^3/27-'OddsRatio_working_3-way'!T734</f>
        <v>#VALUE!</v>
      </c>
      <c r="W734" s="11" t="e">
        <f>'OddsRatio_working_3-way'!V734^2+4*'OddsRatio_working_3-way'!U734^3/27</f>
        <v>#VALUE!</v>
      </c>
      <c r="X734" s="11" t="e">
        <f>IF('OddsRatio_working_3-way'!W734&gt;0,IF(ABS('OddsRatio_working_3-way'!V734+SQRT('OddsRatio_working_3-way'!W734))/2&gt;0,ABS('OddsRatio_working_3-way'!V734+SQRT('OddsRatio_working_3-way'!W734))/2,ABS('OddsRatio_working_3-way'!V734-SQRT('OddsRatio_working_3-way'!W734))/2),SQRT(-'OddsRatio_working_3-way'!U734^3/27))</f>
        <v>#VALUE!</v>
      </c>
      <c r="Y734" s="11" t="e">
        <f>IF('OddsRatio_working_3-way'!W734&gt;=0,IF('OddsRatio_working_3-way'!V734+SQRT('OddsRatio_working_3-way'!W734)&gt;0,0,PI()),ACOS('OddsRatio_working_3-way'!V734/(2*'OddsRatio_working_3-way'!X734)))</f>
        <v>#VALUE!</v>
      </c>
      <c r="Z734" s="11" t="e">
        <f>'OddsRatio_working_3-way'!X734^(1/3)*COS('OddsRatio_working_3-way'!Y734/3)</f>
        <v>#VALUE!</v>
      </c>
      <c r="AA734" s="11" t="e">
        <f>'OddsRatio_working_3-way'!X734^(1/3)*COS(('OddsRatio_working_3-way'!Y734+2*PI())/3)</f>
        <v>#VALUE!</v>
      </c>
      <c r="AB734" s="11" t="e">
        <f>'OddsRatio_working_3-way'!X734^(1/3)*COS(('OddsRatio_working_3-way'!Y734+4*PI())/3)</f>
        <v>#VALUE!</v>
      </c>
      <c r="AC734" s="11" t="e">
        <f>'OddsRatio_working_3-way'!X734^(1/3)*SIN('OddsRatio_working_3-way'!Y734/3)</f>
        <v>#VALUE!</v>
      </c>
      <c r="AD734" s="11" t="e">
        <f>'OddsRatio_working_3-way'!X734^(1/3)*SIN(('OddsRatio_working_3-way'!Y734+2*PI())/3)</f>
        <v>#VALUE!</v>
      </c>
      <c r="AE734" s="11" t="e">
        <f>'OddsRatio_working_3-way'!X734^(1/3)*SIN(('OddsRatio_working_3-way'!Y734+4*PI())/3)</f>
        <v>#VALUE!</v>
      </c>
      <c r="AF734" s="11" t="e">
        <f>-'OddsRatio_working_3-way'!U734/(3*'OddsRatio_working_3-way'!X734^(1/3))*COS(('OddsRatio_working_3-way'!Y734)/3)</f>
        <v>#VALUE!</v>
      </c>
      <c r="AG734" s="11" t="e">
        <f>-'OddsRatio_working_3-way'!U734/(3*'OddsRatio_working_3-way'!X734^(1/3))*COS(('OddsRatio_working_3-way'!Y734+2*PI())/3)</f>
        <v>#VALUE!</v>
      </c>
      <c r="AH734" s="11" t="e">
        <f>-'OddsRatio_working_3-way'!U734/(3*'OddsRatio_working_3-way'!X734^(1/3))*COS(('OddsRatio_working_3-way'!Y734+4*PI())/3)</f>
        <v>#VALUE!</v>
      </c>
      <c r="AI734" s="11" t="e">
        <f>'OddsRatio_working_3-way'!U734/(3*'OddsRatio_working_3-way'!X734^(1/3))*SIN(('OddsRatio_working_3-way'!Y734)/3)</f>
        <v>#VALUE!</v>
      </c>
      <c r="AJ734" s="11" t="e">
        <f>'OddsRatio_working_3-way'!U734/(3*'OddsRatio_working_3-way'!X734^(1/3))*SIN(('OddsRatio_working_3-way'!Y734+2*PI())/3)</f>
        <v>#VALUE!</v>
      </c>
      <c r="AK734" s="11" t="e">
        <f>'OddsRatio_working_3-way'!U734/(3*'OddsRatio_working_3-way'!X734^(1/3))*SIN(('OddsRatio_working_3-way'!Y734+4*PI())/3)</f>
        <v>#VALUE!</v>
      </c>
      <c r="AL734" s="11" t="e">
        <f>'OddsRatio_working_3-way'!Z734+'OddsRatio_working_3-way'!AF734</f>
        <v>#VALUE!</v>
      </c>
      <c r="AM734" s="11" t="e">
        <f>'OddsRatio_working_3-way'!AA734+'OddsRatio_working_3-way'!AG734</f>
        <v>#VALUE!</v>
      </c>
      <c r="AN734" s="11" t="e">
        <f>'OddsRatio_working_3-way'!AB734+'OddsRatio_working_3-way'!AH734</f>
        <v>#VALUE!</v>
      </c>
      <c r="AO734" s="11" t="e">
        <f>'OddsRatio_working_3-way'!AC734+'OddsRatio_working_3-way'!AI734</f>
        <v>#VALUE!</v>
      </c>
      <c r="AP734" s="11" t="e">
        <f>'OddsRatio_working_3-way'!AD734+'OddsRatio_working_3-way'!AJ734</f>
        <v>#VALUE!</v>
      </c>
      <c r="AQ734" s="11" t="e">
        <f>'OddsRatio_working_3-way'!AE734+'OddsRatio_working_3-way'!AK734</f>
        <v>#VALUE!</v>
      </c>
      <c r="AR734" s="10" t="str">
        <f>IF(A734="","",IF(('OddsRatio_working_3-way'!X734=0),IF(Q734&gt;0,-Q734^(1/3),(-Q734)^(1/3)),'OddsRatio_working_3-way'!AL734-'OddsRatio_working_3-way'!R734/3))</f>
        <v/>
      </c>
      <c r="AS734" s="11" t="e">
        <f>IF(('OddsRatio_working_3-way'!X734=0),IF(Q734&gt;0,-Q734^(1/3),(-Q734)^(1/3)),'OddsRatio_working_3-way'!AM734-'OddsRatio_working_3-way'!R734/3)</f>
        <v>#VALUE!</v>
      </c>
      <c r="AT734" s="11" t="e">
        <f>IF(('OddsRatio_working_3-way'!X734=0),IF(Q734&gt;0,-Q734^(1/3),(-Q734)^(1/3)),'OddsRatio_working_3-way'!AN734-'OddsRatio_working_3-way'!R734/3)</f>
        <v>#VALUE!</v>
      </c>
      <c r="AU734" s="11" t="e">
        <f>IF(('OddsRatio_working_3-way'!X734=0),0,'OddsRatio_working_3-way'!AO734)</f>
        <v>#VALUE!</v>
      </c>
      <c r="AV734" s="11" t="e">
        <f>IF(('OddsRatio_working_3-way'!X734=0),0,'OddsRatio_working_3-way'!AP734)</f>
        <v>#VALUE!</v>
      </c>
      <c r="AW734" s="11" t="e">
        <f>IF(('OddsRatio_working_3-way'!X734=0),0,'OddsRatio_working_3-way'!AQ734)</f>
        <v>#VALUE!</v>
      </c>
    </row>
    <row r="735" spans="1:49">
      <c r="A735" s="4" t="str">
        <f>IF('True_Odds_Calculator_3-way'!A736="","",'True_Odds_Calculator_3-way'!A736)</f>
        <v/>
      </c>
      <c r="B735" s="4" t="str">
        <f>IF('True_Odds_Calculator_3-way'!B736="","",'True_Odds_Calculator_3-way'!B736)</f>
        <v/>
      </c>
      <c r="C735" s="4" t="str">
        <f>IF('True_Odds_Calculator_3-way'!C736="","",'True_Odds_Calculator_3-way'!C736)</f>
        <v/>
      </c>
      <c r="D735" s="9" t="e">
        <f t="shared" si="156"/>
        <v>#VALUE!</v>
      </c>
      <c r="E735" s="9" t="e">
        <f t="shared" si="157"/>
        <v>#VALUE!</v>
      </c>
      <c r="F735" s="9" t="e">
        <f t="shared" si="158"/>
        <v>#VALUE!</v>
      </c>
      <c r="G735" s="9" t="str">
        <f t="shared" si="159"/>
        <v/>
      </c>
      <c r="H735" s="9" t="str">
        <f t="shared" si="160"/>
        <v/>
      </c>
      <c r="I735" s="9" t="str">
        <f t="shared" si="161"/>
        <v/>
      </c>
      <c r="J735" s="9" t="str">
        <f t="shared" si="162"/>
        <v/>
      </c>
      <c r="K735" s="11" t="e">
        <f t="shared" si="163"/>
        <v>#VALUE!</v>
      </c>
      <c r="L735" s="11" t="e">
        <f t="shared" si="164"/>
        <v>#VALUE!</v>
      </c>
      <c r="M735" s="11" t="e">
        <f t="shared" si="165"/>
        <v>#VALUE!</v>
      </c>
      <c r="N735" s="11" t="e">
        <f>'OddsRatio_working_3-way'!K735+'OddsRatio_working_3-way'!L735+'OddsRatio_working_3-way'!M735-('OddsRatio_working_3-way'!K735*'OddsRatio_working_3-way'!L735)-('OddsRatio_working_3-way'!K735*'OddsRatio_working_3-way'!M735)-('OddsRatio_working_3-way'!L735*'OddsRatio_working_3-way'!M735)+('OddsRatio_working_3-way'!K735*'OddsRatio_working_3-way'!L735*'OddsRatio_working_3-way'!M735)-1</f>
        <v>#VALUE!</v>
      </c>
      <c r="O735" s="11">
        <f>0</f>
        <v>0</v>
      </c>
      <c r="P735" s="11" t="e">
        <f>('OddsRatio_working_3-way'!K735*'OddsRatio_working_3-way'!L735)+('OddsRatio_working_3-way'!K735*'OddsRatio_working_3-way'!M735)+('OddsRatio_working_3-way'!L735*'OddsRatio_working_3-way'!M735)-(3*'OddsRatio_working_3-way'!K735*'OddsRatio_working_3-way'!L735*'OddsRatio_working_3-way'!M735)</f>
        <v>#VALUE!</v>
      </c>
      <c r="Q735" s="11" t="e">
        <f>2*'OddsRatio_working_3-way'!K735*'OddsRatio_working_3-way'!L735*'OddsRatio_working_3-way'!M735</f>
        <v>#VALUE!</v>
      </c>
      <c r="R735" s="11" t="e">
        <f t="shared" si="166"/>
        <v>#VALUE!</v>
      </c>
      <c r="S735" s="11" t="e">
        <f t="shared" si="167"/>
        <v>#VALUE!</v>
      </c>
      <c r="T735" s="11" t="e">
        <f t="shared" si="168"/>
        <v>#VALUE!</v>
      </c>
      <c r="U735" s="11" t="e">
        <f>'OddsRatio_working_3-way'!S735-'OddsRatio_working_3-way'!R735^2/3</f>
        <v>#VALUE!</v>
      </c>
      <c r="V735" s="11" t="e">
        <f>'OddsRatio_working_3-way'!S735*'OddsRatio_working_3-way'!R735/3-2*'OddsRatio_working_3-way'!R735^3/27-'OddsRatio_working_3-way'!T735</f>
        <v>#VALUE!</v>
      </c>
      <c r="W735" s="11" t="e">
        <f>'OddsRatio_working_3-way'!V735^2+4*'OddsRatio_working_3-way'!U735^3/27</f>
        <v>#VALUE!</v>
      </c>
      <c r="X735" s="11" t="e">
        <f>IF('OddsRatio_working_3-way'!W735&gt;0,IF(ABS('OddsRatio_working_3-way'!V735+SQRT('OddsRatio_working_3-way'!W735))/2&gt;0,ABS('OddsRatio_working_3-way'!V735+SQRT('OddsRatio_working_3-way'!W735))/2,ABS('OddsRatio_working_3-way'!V735-SQRT('OddsRatio_working_3-way'!W735))/2),SQRT(-'OddsRatio_working_3-way'!U735^3/27))</f>
        <v>#VALUE!</v>
      </c>
      <c r="Y735" s="11" t="e">
        <f>IF('OddsRatio_working_3-way'!W735&gt;=0,IF('OddsRatio_working_3-way'!V735+SQRT('OddsRatio_working_3-way'!W735)&gt;0,0,PI()),ACOS('OddsRatio_working_3-way'!V735/(2*'OddsRatio_working_3-way'!X735)))</f>
        <v>#VALUE!</v>
      </c>
      <c r="Z735" s="11" t="e">
        <f>'OddsRatio_working_3-way'!X735^(1/3)*COS('OddsRatio_working_3-way'!Y735/3)</f>
        <v>#VALUE!</v>
      </c>
      <c r="AA735" s="11" t="e">
        <f>'OddsRatio_working_3-way'!X735^(1/3)*COS(('OddsRatio_working_3-way'!Y735+2*PI())/3)</f>
        <v>#VALUE!</v>
      </c>
      <c r="AB735" s="11" t="e">
        <f>'OddsRatio_working_3-way'!X735^(1/3)*COS(('OddsRatio_working_3-way'!Y735+4*PI())/3)</f>
        <v>#VALUE!</v>
      </c>
      <c r="AC735" s="11" t="e">
        <f>'OddsRatio_working_3-way'!X735^(1/3)*SIN('OddsRatio_working_3-way'!Y735/3)</f>
        <v>#VALUE!</v>
      </c>
      <c r="AD735" s="11" t="e">
        <f>'OddsRatio_working_3-way'!X735^(1/3)*SIN(('OddsRatio_working_3-way'!Y735+2*PI())/3)</f>
        <v>#VALUE!</v>
      </c>
      <c r="AE735" s="11" t="e">
        <f>'OddsRatio_working_3-way'!X735^(1/3)*SIN(('OddsRatio_working_3-way'!Y735+4*PI())/3)</f>
        <v>#VALUE!</v>
      </c>
      <c r="AF735" s="11" t="e">
        <f>-'OddsRatio_working_3-way'!U735/(3*'OddsRatio_working_3-way'!X735^(1/3))*COS(('OddsRatio_working_3-way'!Y735)/3)</f>
        <v>#VALUE!</v>
      </c>
      <c r="AG735" s="11" t="e">
        <f>-'OddsRatio_working_3-way'!U735/(3*'OddsRatio_working_3-way'!X735^(1/3))*COS(('OddsRatio_working_3-way'!Y735+2*PI())/3)</f>
        <v>#VALUE!</v>
      </c>
      <c r="AH735" s="11" t="e">
        <f>-'OddsRatio_working_3-way'!U735/(3*'OddsRatio_working_3-way'!X735^(1/3))*COS(('OddsRatio_working_3-way'!Y735+4*PI())/3)</f>
        <v>#VALUE!</v>
      </c>
      <c r="AI735" s="11" t="e">
        <f>'OddsRatio_working_3-way'!U735/(3*'OddsRatio_working_3-way'!X735^(1/3))*SIN(('OddsRatio_working_3-way'!Y735)/3)</f>
        <v>#VALUE!</v>
      </c>
      <c r="AJ735" s="11" t="e">
        <f>'OddsRatio_working_3-way'!U735/(3*'OddsRatio_working_3-way'!X735^(1/3))*SIN(('OddsRatio_working_3-way'!Y735+2*PI())/3)</f>
        <v>#VALUE!</v>
      </c>
      <c r="AK735" s="11" t="e">
        <f>'OddsRatio_working_3-way'!U735/(3*'OddsRatio_working_3-way'!X735^(1/3))*SIN(('OddsRatio_working_3-way'!Y735+4*PI())/3)</f>
        <v>#VALUE!</v>
      </c>
      <c r="AL735" s="11" t="e">
        <f>'OddsRatio_working_3-way'!Z735+'OddsRatio_working_3-way'!AF735</f>
        <v>#VALUE!</v>
      </c>
      <c r="AM735" s="11" t="e">
        <f>'OddsRatio_working_3-way'!AA735+'OddsRatio_working_3-way'!AG735</f>
        <v>#VALUE!</v>
      </c>
      <c r="AN735" s="11" t="e">
        <f>'OddsRatio_working_3-way'!AB735+'OddsRatio_working_3-way'!AH735</f>
        <v>#VALUE!</v>
      </c>
      <c r="AO735" s="11" t="e">
        <f>'OddsRatio_working_3-way'!AC735+'OddsRatio_working_3-way'!AI735</f>
        <v>#VALUE!</v>
      </c>
      <c r="AP735" s="11" t="e">
        <f>'OddsRatio_working_3-way'!AD735+'OddsRatio_working_3-way'!AJ735</f>
        <v>#VALUE!</v>
      </c>
      <c r="AQ735" s="11" t="e">
        <f>'OddsRatio_working_3-way'!AE735+'OddsRatio_working_3-way'!AK735</f>
        <v>#VALUE!</v>
      </c>
      <c r="AR735" s="10" t="str">
        <f>IF(A735="","",IF(('OddsRatio_working_3-way'!X735=0),IF(Q735&gt;0,-Q735^(1/3),(-Q735)^(1/3)),'OddsRatio_working_3-way'!AL735-'OddsRatio_working_3-way'!R735/3))</f>
        <v/>
      </c>
      <c r="AS735" s="11" t="e">
        <f>IF(('OddsRatio_working_3-way'!X735=0),IF(Q735&gt;0,-Q735^(1/3),(-Q735)^(1/3)),'OddsRatio_working_3-way'!AM735-'OddsRatio_working_3-way'!R735/3)</f>
        <v>#VALUE!</v>
      </c>
      <c r="AT735" s="11" t="e">
        <f>IF(('OddsRatio_working_3-way'!X735=0),IF(Q735&gt;0,-Q735^(1/3),(-Q735)^(1/3)),'OddsRatio_working_3-way'!AN735-'OddsRatio_working_3-way'!R735/3)</f>
        <v>#VALUE!</v>
      </c>
      <c r="AU735" s="11" t="e">
        <f>IF(('OddsRatio_working_3-way'!X735=0),0,'OddsRatio_working_3-way'!AO735)</f>
        <v>#VALUE!</v>
      </c>
      <c r="AV735" s="11" t="e">
        <f>IF(('OddsRatio_working_3-way'!X735=0),0,'OddsRatio_working_3-way'!AP735)</f>
        <v>#VALUE!</v>
      </c>
      <c r="AW735" s="11" t="e">
        <f>IF(('OddsRatio_working_3-way'!X735=0),0,'OddsRatio_working_3-way'!AQ735)</f>
        <v>#VALUE!</v>
      </c>
    </row>
    <row r="736" spans="1:49">
      <c r="A736" s="4" t="str">
        <f>IF('True_Odds_Calculator_3-way'!A737="","",'True_Odds_Calculator_3-way'!A737)</f>
        <v/>
      </c>
      <c r="B736" s="4" t="str">
        <f>IF('True_Odds_Calculator_3-way'!B737="","",'True_Odds_Calculator_3-way'!B737)</f>
        <v/>
      </c>
      <c r="C736" s="4" t="str">
        <f>IF('True_Odds_Calculator_3-way'!C737="","",'True_Odds_Calculator_3-way'!C737)</f>
        <v/>
      </c>
      <c r="D736" s="9" t="e">
        <f t="shared" si="156"/>
        <v>#VALUE!</v>
      </c>
      <c r="E736" s="9" t="e">
        <f t="shared" si="157"/>
        <v>#VALUE!</v>
      </c>
      <c r="F736" s="9" t="e">
        <f t="shared" si="158"/>
        <v>#VALUE!</v>
      </c>
      <c r="G736" s="9" t="str">
        <f t="shared" si="159"/>
        <v/>
      </c>
      <c r="H736" s="9" t="str">
        <f t="shared" si="160"/>
        <v/>
      </c>
      <c r="I736" s="9" t="str">
        <f t="shared" si="161"/>
        <v/>
      </c>
      <c r="J736" s="9" t="str">
        <f t="shared" si="162"/>
        <v/>
      </c>
      <c r="K736" s="11" t="e">
        <f t="shared" si="163"/>
        <v>#VALUE!</v>
      </c>
      <c r="L736" s="11" t="e">
        <f t="shared" si="164"/>
        <v>#VALUE!</v>
      </c>
      <c r="M736" s="11" t="e">
        <f t="shared" si="165"/>
        <v>#VALUE!</v>
      </c>
      <c r="N736" s="11" t="e">
        <f>'OddsRatio_working_3-way'!K736+'OddsRatio_working_3-way'!L736+'OddsRatio_working_3-way'!M736-('OddsRatio_working_3-way'!K736*'OddsRatio_working_3-way'!L736)-('OddsRatio_working_3-way'!K736*'OddsRatio_working_3-way'!M736)-('OddsRatio_working_3-way'!L736*'OddsRatio_working_3-way'!M736)+('OddsRatio_working_3-way'!K736*'OddsRatio_working_3-way'!L736*'OddsRatio_working_3-way'!M736)-1</f>
        <v>#VALUE!</v>
      </c>
      <c r="O736" s="11">
        <f>0</f>
        <v>0</v>
      </c>
      <c r="P736" s="11" t="e">
        <f>('OddsRatio_working_3-way'!K736*'OddsRatio_working_3-way'!L736)+('OddsRatio_working_3-way'!K736*'OddsRatio_working_3-way'!M736)+('OddsRatio_working_3-way'!L736*'OddsRatio_working_3-way'!M736)-(3*'OddsRatio_working_3-way'!K736*'OddsRatio_working_3-way'!L736*'OddsRatio_working_3-way'!M736)</f>
        <v>#VALUE!</v>
      </c>
      <c r="Q736" s="11" t="e">
        <f>2*'OddsRatio_working_3-way'!K736*'OddsRatio_working_3-way'!L736*'OddsRatio_working_3-way'!M736</f>
        <v>#VALUE!</v>
      </c>
      <c r="R736" s="11" t="e">
        <f t="shared" si="166"/>
        <v>#VALUE!</v>
      </c>
      <c r="S736" s="11" t="e">
        <f t="shared" si="167"/>
        <v>#VALUE!</v>
      </c>
      <c r="T736" s="11" t="e">
        <f t="shared" si="168"/>
        <v>#VALUE!</v>
      </c>
      <c r="U736" s="11" t="e">
        <f>'OddsRatio_working_3-way'!S736-'OddsRatio_working_3-way'!R736^2/3</f>
        <v>#VALUE!</v>
      </c>
      <c r="V736" s="11" t="e">
        <f>'OddsRatio_working_3-way'!S736*'OddsRatio_working_3-way'!R736/3-2*'OddsRatio_working_3-way'!R736^3/27-'OddsRatio_working_3-way'!T736</f>
        <v>#VALUE!</v>
      </c>
      <c r="W736" s="11" t="e">
        <f>'OddsRatio_working_3-way'!V736^2+4*'OddsRatio_working_3-way'!U736^3/27</f>
        <v>#VALUE!</v>
      </c>
      <c r="X736" s="11" t="e">
        <f>IF('OddsRatio_working_3-way'!W736&gt;0,IF(ABS('OddsRatio_working_3-way'!V736+SQRT('OddsRatio_working_3-way'!W736))/2&gt;0,ABS('OddsRatio_working_3-way'!V736+SQRT('OddsRatio_working_3-way'!W736))/2,ABS('OddsRatio_working_3-way'!V736-SQRT('OddsRatio_working_3-way'!W736))/2),SQRT(-'OddsRatio_working_3-way'!U736^3/27))</f>
        <v>#VALUE!</v>
      </c>
      <c r="Y736" s="11" t="e">
        <f>IF('OddsRatio_working_3-way'!W736&gt;=0,IF('OddsRatio_working_3-way'!V736+SQRT('OddsRatio_working_3-way'!W736)&gt;0,0,PI()),ACOS('OddsRatio_working_3-way'!V736/(2*'OddsRatio_working_3-way'!X736)))</f>
        <v>#VALUE!</v>
      </c>
      <c r="Z736" s="11" t="e">
        <f>'OddsRatio_working_3-way'!X736^(1/3)*COS('OddsRatio_working_3-way'!Y736/3)</f>
        <v>#VALUE!</v>
      </c>
      <c r="AA736" s="11" t="e">
        <f>'OddsRatio_working_3-way'!X736^(1/3)*COS(('OddsRatio_working_3-way'!Y736+2*PI())/3)</f>
        <v>#VALUE!</v>
      </c>
      <c r="AB736" s="11" t="e">
        <f>'OddsRatio_working_3-way'!X736^(1/3)*COS(('OddsRatio_working_3-way'!Y736+4*PI())/3)</f>
        <v>#VALUE!</v>
      </c>
      <c r="AC736" s="11" t="e">
        <f>'OddsRatio_working_3-way'!X736^(1/3)*SIN('OddsRatio_working_3-way'!Y736/3)</f>
        <v>#VALUE!</v>
      </c>
      <c r="AD736" s="11" t="e">
        <f>'OddsRatio_working_3-way'!X736^(1/3)*SIN(('OddsRatio_working_3-way'!Y736+2*PI())/3)</f>
        <v>#VALUE!</v>
      </c>
      <c r="AE736" s="11" t="e">
        <f>'OddsRatio_working_3-way'!X736^(1/3)*SIN(('OddsRatio_working_3-way'!Y736+4*PI())/3)</f>
        <v>#VALUE!</v>
      </c>
      <c r="AF736" s="11" t="e">
        <f>-'OddsRatio_working_3-way'!U736/(3*'OddsRatio_working_3-way'!X736^(1/3))*COS(('OddsRatio_working_3-way'!Y736)/3)</f>
        <v>#VALUE!</v>
      </c>
      <c r="AG736" s="11" t="e">
        <f>-'OddsRatio_working_3-way'!U736/(3*'OddsRatio_working_3-way'!X736^(1/3))*COS(('OddsRatio_working_3-way'!Y736+2*PI())/3)</f>
        <v>#VALUE!</v>
      </c>
      <c r="AH736" s="11" t="e">
        <f>-'OddsRatio_working_3-way'!U736/(3*'OddsRatio_working_3-way'!X736^(1/3))*COS(('OddsRatio_working_3-way'!Y736+4*PI())/3)</f>
        <v>#VALUE!</v>
      </c>
      <c r="AI736" s="11" t="e">
        <f>'OddsRatio_working_3-way'!U736/(3*'OddsRatio_working_3-way'!X736^(1/3))*SIN(('OddsRatio_working_3-way'!Y736)/3)</f>
        <v>#VALUE!</v>
      </c>
      <c r="AJ736" s="11" t="e">
        <f>'OddsRatio_working_3-way'!U736/(3*'OddsRatio_working_3-way'!X736^(1/3))*SIN(('OddsRatio_working_3-way'!Y736+2*PI())/3)</f>
        <v>#VALUE!</v>
      </c>
      <c r="AK736" s="11" t="e">
        <f>'OddsRatio_working_3-way'!U736/(3*'OddsRatio_working_3-way'!X736^(1/3))*SIN(('OddsRatio_working_3-way'!Y736+4*PI())/3)</f>
        <v>#VALUE!</v>
      </c>
      <c r="AL736" s="11" t="e">
        <f>'OddsRatio_working_3-way'!Z736+'OddsRatio_working_3-way'!AF736</f>
        <v>#VALUE!</v>
      </c>
      <c r="AM736" s="11" t="e">
        <f>'OddsRatio_working_3-way'!AA736+'OddsRatio_working_3-way'!AG736</f>
        <v>#VALUE!</v>
      </c>
      <c r="AN736" s="11" t="e">
        <f>'OddsRatio_working_3-way'!AB736+'OddsRatio_working_3-way'!AH736</f>
        <v>#VALUE!</v>
      </c>
      <c r="AO736" s="11" t="e">
        <f>'OddsRatio_working_3-way'!AC736+'OddsRatio_working_3-way'!AI736</f>
        <v>#VALUE!</v>
      </c>
      <c r="AP736" s="11" t="e">
        <f>'OddsRatio_working_3-way'!AD736+'OddsRatio_working_3-way'!AJ736</f>
        <v>#VALUE!</v>
      </c>
      <c r="AQ736" s="11" t="e">
        <f>'OddsRatio_working_3-way'!AE736+'OddsRatio_working_3-way'!AK736</f>
        <v>#VALUE!</v>
      </c>
      <c r="AR736" s="10" t="str">
        <f>IF(A736="","",IF(('OddsRatio_working_3-way'!X736=0),IF(Q736&gt;0,-Q736^(1/3),(-Q736)^(1/3)),'OddsRatio_working_3-way'!AL736-'OddsRatio_working_3-way'!R736/3))</f>
        <v/>
      </c>
      <c r="AS736" s="11" t="e">
        <f>IF(('OddsRatio_working_3-way'!X736=0),IF(Q736&gt;0,-Q736^(1/3),(-Q736)^(1/3)),'OddsRatio_working_3-way'!AM736-'OddsRatio_working_3-way'!R736/3)</f>
        <v>#VALUE!</v>
      </c>
      <c r="AT736" s="11" t="e">
        <f>IF(('OddsRatio_working_3-way'!X736=0),IF(Q736&gt;0,-Q736^(1/3),(-Q736)^(1/3)),'OddsRatio_working_3-way'!AN736-'OddsRatio_working_3-way'!R736/3)</f>
        <v>#VALUE!</v>
      </c>
      <c r="AU736" s="11" t="e">
        <f>IF(('OddsRatio_working_3-way'!X736=0),0,'OddsRatio_working_3-way'!AO736)</f>
        <v>#VALUE!</v>
      </c>
      <c r="AV736" s="11" t="e">
        <f>IF(('OddsRatio_working_3-way'!X736=0),0,'OddsRatio_working_3-way'!AP736)</f>
        <v>#VALUE!</v>
      </c>
      <c r="AW736" s="11" t="e">
        <f>IF(('OddsRatio_working_3-way'!X736=0),0,'OddsRatio_working_3-way'!AQ736)</f>
        <v>#VALUE!</v>
      </c>
    </row>
    <row r="737" spans="1:49">
      <c r="A737" s="4" t="str">
        <f>IF('True_Odds_Calculator_3-way'!A738="","",'True_Odds_Calculator_3-way'!A738)</f>
        <v/>
      </c>
      <c r="B737" s="4" t="str">
        <f>IF('True_Odds_Calculator_3-way'!B738="","",'True_Odds_Calculator_3-way'!B738)</f>
        <v/>
      </c>
      <c r="C737" s="4" t="str">
        <f>IF('True_Odds_Calculator_3-way'!C738="","",'True_Odds_Calculator_3-way'!C738)</f>
        <v/>
      </c>
      <c r="D737" s="9" t="e">
        <f t="shared" si="156"/>
        <v>#VALUE!</v>
      </c>
      <c r="E737" s="9" t="e">
        <f t="shared" si="157"/>
        <v>#VALUE!</v>
      </c>
      <c r="F737" s="9" t="e">
        <f t="shared" si="158"/>
        <v>#VALUE!</v>
      </c>
      <c r="G737" s="9" t="str">
        <f t="shared" si="159"/>
        <v/>
      </c>
      <c r="H737" s="9" t="str">
        <f t="shared" si="160"/>
        <v/>
      </c>
      <c r="I737" s="9" t="str">
        <f t="shared" si="161"/>
        <v/>
      </c>
      <c r="J737" s="9" t="str">
        <f t="shared" si="162"/>
        <v/>
      </c>
      <c r="K737" s="11" t="e">
        <f t="shared" si="163"/>
        <v>#VALUE!</v>
      </c>
      <c r="L737" s="11" t="e">
        <f t="shared" si="164"/>
        <v>#VALUE!</v>
      </c>
      <c r="M737" s="11" t="e">
        <f t="shared" si="165"/>
        <v>#VALUE!</v>
      </c>
      <c r="N737" s="11" t="e">
        <f>'OddsRatio_working_3-way'!K737+'OddsRatio_working_3-way'!L737+'OddsRatio_working_3-way'!M737-('OddsRatio_working_3-way'!K737*'OddsRatio_working_3-way'!L737)-('OddsRatio_working_3-way'!K737*'OddsRatio_working_3-way'!M737)-('OddsRatio_working_3-way'!L737*'OddsRatio_working_3-way'!M737)+('OddsRatio_working_3-way'!K737*'OddsRatio_working_3-way'!L737*'OddsRatio_working_3-way'!M737)-1</f>
        <v>#VALUE!</v>
      </c>
      <c r="O737" s="11">
        <f>0</f>
        <v>0</v>
      </c>
      <c r="P737" s="11" t="e">
        <f>('OddsRatio_working_3-way'!K737*'OddsRatio_working_3-way'!L737)+('OddsRatio_working_3-way'!K737*'OddsRatio_working_3-way'!M737)+('OddsRatio_working_3-way'!L737*'OddsRatio_working_3-way'!M737)-(3*'OddsRatio_working_3-way'!K737*'OddsRatio_working_3-way'!L737*'OddsRatio_working_3-way'!M737)</f>
        <v>#VALUE!</v>
      </c>
      <c r="Q737" s="11" t="e">
        <f>2*'OddsRatio_working_3-way'!K737*'OddsRatio_working_3-way'!L737*'OddsRatio_working_3-way'!M737</f>
        <v>#VALUE!</v>
      </c>
      <c r="R737" s="11" t="e">
        <f t="shared" si="166"/>
        <v>#VALUE!</v>
      </c>
      <c r="S737" s="11" t="e">
        <f t="shared" si="167"/>
        <v>#VALUE!</v>
      </c>
      <c r="T737" s="11" t="e">
        <f t="shared" si="168"/>
        <v>#VALUE!</v>
      </c>
      <c r="U737" s="11" t="e">
        <f>'OddsRatio_working_3-way'!S737-'OddsRatio_working_3-way'!R737^2/3</f>
        <v>#VALUE!</v>
      </c>
      <c r="V737" s="11" t="e">
        <f>'OddsRatio_working_3-way'!S737*'OddsRatio_working_3-way'!R737/3-2*'OddsRatio_working_3-way'!R737^3/27-'OddsRatio_working_3-way'!T737</f>
        <v>#VALUE!</v>
      </c>
      <c r="W737" s="11" t="e">
        <f>'OddsRatio_working_3-way'!V737^2+4*'OddsRatio_working_3-way'!U737^3/27</f>
        <v>#VALUE!</v>
      </c>
      <c r="X737" s="11" t="e">
        <f>IF('OddsRatio_working_3-way'!W737&gt;0,IF(ABS('OddsRatio_working_3-way'!V737+SQRT('OddsRatio_working_3-way'!W737))/2&gt;0,ABS('OddsRatio_working_3-way'!V737+SQRT('OddsRatio_working_3-way'!W737))/2,ABS('OddsRatio_working_3-way'!V737-SQRT('OddsRatio_working_3-way'!W737))/2),SQRT(-'OddsRatio_working_3-way'!U737^3/27))</f>
        <v>#VALUE!</v>
      </c>
      <c r="Y737" s="11" t="e">
        <f>IF('OddsRatio_working_3-way'!W737&gt;=0,IF('OddsRatio_working_3-way'!V737+SQRT('OddsRatio_working_3-way'!W737)&gt;0,0,PI()),ACOS('OddsRatio_working_3-way'!V737/(2*'OddsRatio_working_3-way'!X737)))</f>
        <v>#VALUE!</v>
      </c>
      <c r="Z737" s="11" t="e">
        <f>'OddsRatio_working_3-way'!X737^(1/3)*COS('OddsRatio_working_3-way'!Y737/3)</f>
        <v>#VALUE!</v>
      </c>
      <c r="AA737" s="11" t="e">
        <f>'OddsRatio_working_3-way'!X737^(1/3)*COS(('OddsRatio_working_3-way'!Y737+2*PI())/3)</f>
        <v>#VALUE!</v>
      </c>
      <c r="AB737" s="11" t="e">
        <f>'OddsRatio_working_3-way'!X737^(1/3)*COS(('OddsRatio_working_3-way'!Y737+4*PI())/3)</f>
        <v>#VALUE!</v>
      </c>
      <c r="AC737" s="11" t="e">
        <f>'OddsRatio_working_3-way'!X737^(1/3)*SIN('OddsRatio_working_3-way'!Y737/3)</f>
        <v>#VALUE!</v>
      </c>
      <c r="AD737" s="11" t="e">
        <f>'OddsRatio_working_3-way'!X737^(1/3)*SIN(('OddsRatio_working_3-way'!Y737+2*PI())/3)</f>
        <v>#VALUE!</v>
      </c>
      <c r="AE737" s="11" t="e">
        <f>'OddsRatio_working_3-way'!X737^(1/3)*SIN(('OddsRatio_working_3-way'!Y737+4*PI())/3)</f>
        <v>#VALUE!</v>
      </c>
      <c r="AF737" s="11" t="e">
        <f>-'OddsRatio_working_3-way'!U737/(3*'OddsRatio_working_3-way'!X737^(1/3))*COS(('OddsRatio_working_3-way'!Y737)/3)</f>
        <v>#VALUE!</v>
      </c>
      <c r="AG737" s="11" t="e">
        <f>-'OddsRatio_working_3-way'!U737/(3*'OddsRatio_working_3-way'!X737^(1/3))*COS(('OddsRatio_working_3-way'!Y737+2*PI())/3)</f>
        <v>#VALUE!</v>
      </c>
      <c r="AH737" s="11" t="e">
        <f>-'OddsRatio_working_3-way'!U737/(3*'OddsRatio_working_3-way'!X737^(1/3))*COS(('OddsRatio_working_3-way'!Y737+4*PI())/3)</f>
        <v>#VALUE!</v>
      </c>
      <c r="AI737" s="11" t="e">
        <f>'OddsRatio_working_3-way'!U737/(3*'OddsRatio_working_3-way'!X737^(1/3))*SIN(('OddsRatio_working_3-way'!Y737)/3)</f>
        <v>#VALUE!</v>
      </c>
      <c r="AJ737" s="11" t="e">
        <f>'OddsRatio_working_3-way'!U737/(3*'OddsRatio_working_3-way'!X737^(1/3))*SIN(('OddsRatio_working_3-way'!Y737+2*PI())/3)</f>
        <v>#VALUE!</v>
      </c>
      <c r="AK737" s="11" t="e">
        <f>'OddsRatio_working_3-way'!U737/(3*'OddsRatio_working_3-way'!X737^(1/3))*SIN(('OddsRatio_working_3-way'!Y737+4*PI())/3)</f>
        <v>#VALUE!</v>
      </c>
      <c r="AL737" s="11" t="e">
        <f>'OddsRatio_working_3-way'!Z737+'OddsRatio_working_3-way'!AF737</f>
        <v>#VALUE!</v>
      </c>
      <c r="AM737" s="11" t="e">
        <f>'OddsRatio_working_3-way'!AA737+'OddsRatio_working_3-way'!AG737</f>
        <v>#VALUE!</v>
      </c>
      <c r="AN737" s="11" t="e">
        <f>'OddsRatio_working_3-way'!AB737+'OddsRatio_working_3-way'!AH737</f>
        <v>#VALUE!</v>
      </c>
      <c r="AO737" s="11" t="e">
        <f>'OddsRatio_working_3-way'!AC737+'OddsRatio_working_3-way'!AI737</f>
        <v>#VALUE!</v>
      </c>
      <c r="AP737" s="11" t="e">
        <f>'OddsRatio_working_3-way'!AD737+'OddsRatio_working_3-way'!AJ737</f>
        <v>#VALUE!</v>
      </c>
      <c r="AQ737" s="11" t="e">
        <f>'OddsRatio_working_3-way'!AE737+'OddsRatio_working_3-way'!AK737</f>
        <v>#VALUE!</v>
      </c>
      <c r="AR737" s="10" t="str">
        <f>IF(A737="","",IF(('OddsRatio_working_3-way'!X737=0),IF(Q737&gt;0,-Q737^(1/3),(-Q737)^(1/3)),'OddsRatio_working_3-way'!AL737-'OddsRatio_working_3-way'!R737/3))</f>
        <v/>
      </c>
      <c r="AS737" s="11" t="e">
        <f>IF(('OddsRatio_working_3-way'!X737=0),IF(Q737&gt;0,-Q737^(1/3),(-Q737)^(1/3)),'OddsRatio_working_3-way'!AM737-'OddsRatio_working_3-way'!R737/3)</f>
        <v>#VALUE!</v>
      </c>
      <c r="AT737" s="11" t="e">
        <f>IF(('OddsRatio_working_3-way'!X737=0),IF(Q737&gt;0,-Q737^(1/3),(-Q737)^(1/3)),'OddsRatio_working_3-way'!AN737-'OddsRatio_working_3-way'!R737/3)</f>
        <v>#VALUE!</v>
      </c>
      <c r="AU737" s="11" t="e">
        <f>IF(('OddsRatio_working_3-way'!X737=0),0,'OddsRatio_working_3-way'!AO737)</f>
        <v>#VALUE!</v>
      </c>
      <c r="AV737" s="11" t="e">
        <f>IF(('OddsRatio_working_3-way'!X737=0),0,'OddsRatio_working_3-way'!AP737)</f>
        <v>#VALUE!</v>
      </c>
      <c r="AW737" s="11" t="e">
        <f>IF(('OddsRatio_working_3-way'!X737=0),0,'OddsRatio_working_3-way'!AQ737)</f>
        <v>#VALUE!</v>
      </c>
    </row>
    <row r="738" spans="1:49">
      <c r="A738" s="4" t="str">
        <f>IF('True_Odds_Calculator_3-way'!A739="","",'True_Odds_Calculator_3-way'!A739)</f>
        <v/>
      </c>
      <c r="B738" s="4" t="str">
        <f>IF('True_Odds_Calculator_3-way'!B739="","",'True_Odds_Calculator_3-way'!B739)</f>
        <v/>
      </c>
      <c r="C738" s="4" t="str">
        <f>IF('True_Odds_Calculator_3-way'!C739="","",'True_Odds_Calculator_3-way'!C739)</f>
        <v/>
      </c>
      <c r="D738" s="9" t="e">
        <f t="shared" si="156"/>
        <v>#VALUE!</v>
      </c>
      <c r="E738" s="9" t="e">
        <f t="shared" si="157"/>
        <v>#VALUE!</v>
      </c>
      <c r="F738" s="9" t="e">
        <f t="shared" si="158"/>
        <v>#VALUE!</v>
      </c>
      <c r="G738" s="9" t="str">
        <f t="shared" si="159"/>
        <v/>
      </c>
      <c r="H738" s="9" t="str">
        <f t="shared" si="160"/>
        <v/>
      </c>
      <c r="I738" s="9" t="str">
        <f t="shared" si="161"/>
        <v/>
      </c>
      <c r="J738" s="9" t="str">
        <f t="shared" si="162"/>
        <v/>
      </c>
      <c r="K738" s="11" t="e">
        <f t="shared" si="163"/>
        <v>#VALUE!</v>
      </c>
      <c r="L738" s="11" t="e">
        <f t="shared" si="164"/>
        <v>#VALUE!</v>
      </c>
      <c r="M738" s="11" t="e">
        <f t="shared" si="165"/>
        <v>#VALUE!</v>
      </c>
      <c r="N738" s="11" t="e">
        <f>'OddsRatio_working_3-way'!K738+'OddsRatio_working_3-way'!L738+'OddsRatio_working_3-way'!M738-('OddsRatio_working_3-way'!K738*'OddsRatio_working_3-way'!L738)-('OddsRatio_working_3-way'!K738*'OddsRatio_working_3-way'!M738)-('OddsRatio_working_3-way'!L738*'OddsRatio_working_3-way'!M738)+('OddsRatio_working_3-way'!K738*'OddsRatio_working_3-way'!L738*'OddsRatio_working_3-way'!M738)-1</f>
        <v>#VALUE!</v>
      </c>
      <c r="O738" s="11">
        <f>0</f>
        <v>0</v>
      </c>
      <c r="P738" s="11" t="e">
        <f>('OddsRatio_working_3-way'!K738*'OddsRatio_working_3-way'!L738)+('OddsRatio_working_3-way'!K738*'OddsRatio_working_3-way'!M738)+('OddsRatio_working_3-way'!L738*'OddsRatio_working_3-way'!M738)-(3*'OddsRatio_working_3-way'!K738*'OddsRatio_working_3-way'!L738*'OddsRatio_working_3-way'!M738)</f>
        <v>#VALUE!</v>
      </c>
      <c r="Q738" s="11" t="e">
        <f>2*'OddsRatio_working_3-way'!K738*'OddsRatio_working_3-way'!L738*'OddsRatio_working_3-way'!M738</f>
        <v>#VALUE!</v>
      </c>
      <c r="R738" s="11" t="e">
        <f t="shared" si="166"/>
        <v>#VALUE!</v>
      </c>
      <c r="S738" s="11" t="e">
        <f t="shared" si="167"/>
        <v>#VALUE!</v>
      </c>
      <c r="T738" s="11" t="e">
        <f t="shared" si="168"/>
        <v>#VALUE!</v>
      </c>
      <c r="U738" s="11" t="e">
        <f>'OddsRatio_working_3-way'!S738-'OddsRatio_working_3-way'!R738^2/3</f>
        <v>#VALUE!</v>
      </c>
      <c r="V738" s="11" t="e">
        <f>'OddsRatio_working_3-way'!S738*'OddsRatio_working_3-way'!R738/3-2*'OddsRatio_working_3-way'!R738^3/27-'OddsRatio_working_3-way'!T738</f>
        <v>#VALUE!</v>
      </c>
      <c r="W738" s="11" t="e">
        <f>'OddsRatio_working_3-way'!V738^2+4*'OddsRatio_working_3-way'!U738^3/27</f>
        <v>#VALUE!</v>
      </c>
      <c r="X738" s="11" t="e">
        <f>IF('OddsRatio_working_3-way'!W738&gt;0,IF(ABS('OddsRatio_working_3-way'!V738+SQRT('OddsRatio_working_3-way'!W738))/2&gt;0,ABS('OddsRatio_working_3-way'!V738+SQRT('OddsRatio_working_3-way'!W738))/2,ABS('OddsRatio_working_3-way'!V738-SQRT('OddsRatio_working_3-way'!W738))/2),SQRT(-'OddsRatio_working_3-way'!U738^3/27))</f>
        <v>#VALUE!</v>
      </c>
      <c r="Y738" s="11" t="e">
        <f>IF('OddsRatio_working_3-way'!W738&gt;=0,IF('OddsRatio_working_3-way'!V738+SQRT('OddsRatio_working_3-way'!W738)&gt;0,0,PI()),ACOS('OddsRatio_working_3-way'!V738/(2*'OddsRatio_working_3-way'!X738)))</f>
        <v>#VALUE!</v>
      </c>
      <c r="Z738" s="11" t="e">
        <f>'OddsRatio_working_3-way'!X738^(1/3)*COS('OddsRatio_working_3-way'!Y738/3)</f>
        <v>#VALUE!</v>
      </c>
      <c r="AA738" s="11" t="e">
        <f>'OddsRatio_working_3-way'!X738^(1/3)*COS(('OddsRatio_working_3-way'!Y738+2*PI())/3)</f>
        <v>#VALUE!</v>
      </c>
      <c r="AB738" s="11" t="e">
        <f>'OddsRatio_working_3-way'!X738^(1/3)*COS(('OddsRatio_working_3-way'!Y738+4*PI())/3)</f>
        <v>#VALUE!</v>
      </c>
      <c r="AC738" s="11" t="e">
        <f>'OddsRatio_working_3-way'!X738^(1/3)*SIN('OddsRatio_working_3-way'!Y738/3)</f>
        <v>#VALUE!</v>
      </c>
      <c r="AD738" s="11" t="e">
        <f>'OddsRatio_working_3-way'!X738^(1/3)*SIN(('OddsRatio_working_3-way'!Y738+2*PI())/3)</f>
        <v>#VALUE!</v>
      </c>
      <c r="AE738" s="11" t="e">
        <f>'OddsRatio_working_3-way'!X738^(1/3)*SIN(('OddsRatio_working_3-way'!Y738+4*PI())/3)</f>
        <v>#VALUE!</v>
      </c>
      <c r="AF738" s="11" t="e">
        <f>-'OddsRatio_working_3-way'!U738/(3*'OddsRatio_working_3-way'!X738^(1/3))*COS(('OddsRatio_working_3-way'!Y738)/3)</f>
        <v>#VALUE!</v>
      </c>
      <c r="AG738" s="11" t="e">
        <f>-'OddsRatio_working_3-way'!U738/(3*'OddsRatio_working_3-way'!X738^(1/3))*COS(('OddsRatio_working_3-way'!Y738+2*PI())/3)</f>
        <v>#VALUE!</v>
      </c>
      <c r="AH738" s="11" t="e">
        <f>-'OddsRatio_working_3-way'!U738/(3*'OddsRatio_working_3-way'!X738^(1/3))*COS(('OddsRatio_working_3-way'!Y738+4*PI())/3)</f>
        <v>#VALUE!</v>
      </c>
      <c r="AI738" s="11" t="e">
        <f>'OddsRatio_working_3-way'!U738/(3*'OddsRatio_working_3-way'!X738^(1/3))*SIN(('OddsRatio_working_3-way'!Y738)/3)</f>
        <v>#VALUE!</v>
      </c>
      <c r="AJ738" s="11" t="e">
        <f>'OddsRatio_working_3-way'!U738/(3*'OddsRatio_working_3-way'!X738^(1/3))*SIN(('OddsRatio_working_3-way'!Y738+2*PI())/3)</f>
        <v>#VALUE!</v>
      </c>
      <c r="AK738" s="11" t="e">
        <f>'OddsRatio_working_3-way'!U738/(3*'OddsRatio_working_3-way'!X738^(1/3))*SIN(('OddsRatio_working_3-way'!Y738+4*PI())/3)</f>
        <v>#VALUE!</v>
      </c>
      <c r="AL738" s="11" t="e">
        <f>'OddsRatio_working_3-way'!Z738+'OddsRatio_working_3-way'!AF738</f>
        <v>#VALUE!</v>
      </c>
      <c r="AM738" s="11" t="e">
        <f>'OddsRatio_working_3-way'!AA738+'OddsRatio_working_3-way'!AG738</f>
        <v>#VALUE!</v>
      </c>
      <c r="AN738" s="11" t="e">
        <f>'OddsRatio_working_3-way'!AB738+'OddsRatio_working_3-way'!AH738</f>
        <v>#VALUE!</v>
      </c>
      <c r="AO738" s="11" t="e">
        <f>'OddsRatio_working_3-way'!AC738+'OddsRatio_working_3-way'!AI738</f>
        <v>#VALUE!</v>
      </c>
      <c r="AP738" s="11" t="e">
        <f>'OddsRatio_working_3-way'!AD738+'OddsRatio_working_3-way'!AJ738</f>
        <v>#VALUE!</v>
      </c>
      <c r="AQ738" s="11" t="e">
        <f>'OddsRatio_working_3-way'!AE738+'OddsRatio_working_3-way'!AK738</f>
        <v>#VALUE!</v>
      </c>
      <c r="AR738" s="10" t="str">
        <f>IF(A738="","",IF(('OddsRatio_working_3-way'!X738=0),IF(Q738&gt;0,-Q738^(1/3),(-Q738)^(1/3)),'OddsRatio_working_3-way'!AL738-'OddsRatio_working_3-way'!R738/3))</f>
        <v/>
      </c>
      <c r="AS738" s="11" t="e">
        <f>IF(('OddsRatio_working_3-way'!X738=0),IF(Q738&gt;0,-Q738^(1/3),(-Q738)^(1/3)),'OddsRatio_working_3-way'!AM738-'OddsRatio_working_3-way'!R738/3)</f>
        <v>#VALUE!</v>
      </c>
      <c r="AT738" s="11" t="e">
        <f>IF(('OddsRatio_working_3-way'!X738=0),IF(Q738&gt;0,-Q738^(1/3),(-Q738)^(1/3)),'OddsRatio_working_3-way'!AN738-'OddsRatio_working_3-way'!R738/3)</f>
        <v>#VALUE!</v>
      </c>
      <c r="AU738" s="11" t="e">
        <f>IF(('OddsRatio_working_3-way'!X738=0),0,'OddsRatio_working_3-way'!AO738)</f>
        <v>#VALUE!</v>
      </c>
      <c r="AV738" s="11" t="e">
        <f>IF(('OddsRatio_working_3-way'!X738=0),0,'OddsRatio_working_3-way'!AP738)</f>
        <v>#VALUE!</v>
      </c>
      <c r="AW738" s="11" t="e">
        <f>IF(('OddsRatio_working_3-way'!X738=0),0,'OddsRatio_working_3-way'!AQ738)</f>
        <v>#VALUE!</v>
      </c>
    </row>
    <row r="739" spans="1:49">
      <c r="A739" s="4" t="str">
        <f>IF('True_Odds_Calculator_3-way'!A740="","",'True_Odds_Calculator_3-way'!A740)</f>
        <v/>
      </c>
      <c r="B739" s="4" t="str">
        <f>IF('True_Odds_Calculator_3-way'!B740="","",'True_Odds_Calculator_3-way'!B740)</f>
        <v/>
      </c>
      <c r="C739" s="4" t="str">
        <f>IF('True_Odds_Calculator_3-way'!C740="","",'True_Odds_Calculator_3-way'!C740)</f>
        <v/>
      </c>
      <c r="D739" s="9" t="e">
        <f t="shared" si="156"/>
        <v>#VALUE!</v>
      </c>
      <c r="E739" s="9" t="e">
        <f t="shared" si="157"/>
        <v>#VALUE!</v>
      </c>
      <c r="F739" s="9" t="e">
        <f t="shared" si="158"/>
        <v>#VALUE!</v>
      </c>
      <c r="G739" s="9" t="str">
        <f t="shared" si="159"/>
        <v/>
      </c>
      <c r="H739" s="9" t="str">
        <f t="shared" si="160"/>
        <v/>
      </c>
      <c r="I739" s="9" t="str">
        <f t="shared" si="161"/>
        <v/>
      </c>
      <c r="J739" s="9" t="str">
        <f t="shared" si="162"/>
        <v/>
      </c>
      <c r="K739" s="11" t="e">
        <f t="shared" si="163"/>
        <v>#VALUE!</v>
      </c>
      <c r="L739" s="11" t="e">
        <f t="shared" si="164"/>
        <v>#VALUE!</v>
      </c>
      <c r="M739" s="11" t="e">
        <f t="shared" si="165"/>
        <v>#VALUE!</v>
      </c>
      <c r="N739" s="11" t="e">
        <f>'OddsRatio_working_3-way'!K739+'OddsRatio_working_3-way'!L739+'OddsRatio_working_3-way'!M739-('OddsRatio_working_3-way'!K739*'OddsRatio_working_3-way'!L739)-('OddsRatio_working_3-way'!K739*'OddsRatio_working_3-way'!M739)-('OddsRatio_working_3-way'!L739*'OddsRatio_working_3-way'!M739)+('OddsRatio_working_3-way'!K739*'OddsRatio_working_3-way'!L739*'OddsRatio_working_3-way'!M739)-1</f>
        <v>#VALUE!</v>
      </c>
      <c r="O739" s="11">
        <f>0</f>
        <v>0</v>
      </c>
      <c r="P739" s="11" t="e">
        <f>('OddsRatio_working_3-way'!K739*'OddsRatio_working_3-way'!L739)+('OddsRatio_working_3-way'!K739*'OddsRatio_working_3-way'!M739)+('OddsRatio_working_3-way'!L739*'OddsRatio_working_3-way'!M739)-(3*'OddsRatio_working_3-way'!K739*'OddsRatio_working_3-way'!L739*'OddsRatio_working_3-way'!M739)</f>
        <v>#VALUE!</v>
      </c>
      <c r="Q739" s="11" t="e">
        <f>2*'OddsRatio_working_3-way'!K739*'OddsRatio_working_3-way'!L739*'OddsRatio_working_3-way'!M739</f>
        <v>#VALUE!</v>
      </c>
      <c r="R739" s="11" t="e">
        <f t="shared" si="166"/>
        <v>#VALUE!</v>
      </c>
      <c r="S739" s="11" t="e">
        <f t="shared" si="167"/>
        <v>#VALUE!</v>
      </c>
      <c r="T739" s="11" t="e">
        <f t="shared" si="168"/>
        <v>#VALUE!</v>
      </c>
      <c r="U739" s="11" t="e">
        <f>'OddsRatio_working_3-way'!S739-'OddsRatio_working_3-way'!R739^2/3</f>
        <v>#VALUE!</v>
      </c>
      <c r="V739" s="11" t="e">
        <f>'OddsRatio_working_3-way'!S739*'OddsRatio_working_3-way'!R739/3-2*'OddsRatio_working_3-way'!R739^3/27-'OddsRatio_working_3-way'!T739</f>
        <v>#VALUE!</v>
      </c>
      <c r="W739" s="11" t="e">
        <f>'OddsRatio_working_3-way'!V739^2+4*'OddsRatio_working_3-way'!U739^3/27</f>
        <v>#VALUE!</v>
      </c>
      <c r="X739" s="11" t="e">
        <f>IF('OddsRatio_working_3-way'!W739&gt;0,IF(ABS('OddsRatio_working_3-way'!V739+SQRT('OddsRatio_working_3-way'!W739))/2&gt;0,ABS('OddsRatio_working_3-way'!V739+SQRT('OddsRatio_working_3-way'!W739))/2,ABS('OddsRatio_working_3-way'!V739-SQRT('OddsRatio_working_3-way'!W739))/2),SQRT(-'OddsRatio_working_3-way'!U739^3/27))</f>
        <v>#VALUE!</v>
      </c>
      <c r="Y739" s="11" t="e">
        <f>IF('OddsRatio_working_3-way'!W739&gt;=0,IF('OddsRatio_working_3-way'!V739+SQRT('OddsRatio_working_3-way'!W739)&gt;0,0,PI()),ACOS('OddsRatio_working_3-way'!V739/(2*'OddsRatio_working_3-way'!X739)))</f>
        <v>#VALUE!</v>
      </c>
      <c r="Z739" s="11" t="e">
        <f>'OddsRatio_working_3-way'!X739^(1/3)*COS('OddsRatio_working_3-way'!Y739/3)</f>
        <v>#VALUE!</v>
      </c>
      <c r="AA739" s="11" t="e">
        <f>'OddsRatio_working_3-way'!X739^(1/3)*COS(('OddsRatio_working_3-way'!Y739+2*PI())/3)</f>
        <v>#VALUE!</v>
      </c>
      <c r="AB739" s="11" t="e">
        <f>'OddsRatio_working_3-way'!X739^(1/3)*COS(('OddsRatio_working_3-way'!Y739+4*PI())/3)</f>
        <v>#VALUE!</v>
      </c>
      <c r="AC739" s="11" t="e">
        <f>'OddsRatio_working_3-way'!X739^(1/3)*SIN('OddsRatio_working_3-way'!Y739/3)</f>
        <v>#VALUE!</v>
      </c>
      <c r="AD739" s="11" t="e">
        <f>'OddsRatio_working_3-way'!X739^(1/3)*SIN(('OddsRatio_working_3-way'!Y739+2*PI())/3)</f>
        <v>#VALUE!</v>
      </c>
      <c r="AE739" s="11" t="e">
        <f>'OddsRatio_working_3-way'!X739^(1/3)*SIN(('OddsRatio_working_3-way'!Y739+4*PI())/3)</f>
        <v>#VALUE!</v>
      </c>
      <c r="AF739" s="11" t="e">
        <f>-'OddsRatio_working_3-way'!U739/(3*'OddsRatio_working_3-way'!X739^(1/3))*COS(('OddsRatio_working_3-way'!Y739)/3)</f>
        <v>#VALUE!</v>
      </c>
      <c r="AG739" s="11" t="e">
        <f>-'OddsRatio_working_3-way'!U739/(3*'OddsRatio_working_3-way'!X739^(1/3))*COS(('OddsRatio_working_3-way'!Y739+2*PI())/3)</f>
        <v>#VALUE!</v>
      </c>
      <c r="AH739" s="11" t="e">
        <f>-'OddsRatio_working_3-way'!U739/(3*'OddsRatio_working_3-way'!X739^(1/3))*COS(('OddsRatio_working_3-way'!Y739+4*PI())/3)</f>
        <v>#VALUE!</v>
      </c>
      <c r="AI739" s="11" t="e">
        <f>'OddsRatio_working_3-way'!U739/(3*'OddsRatio_working_3-way'!X739^(1/3))*SIN(('OddsRatio_working_3-way'!Y739)/3)</f>
        <v>#VALUE!</v>
      </c>
      <c r="AJ739" s="11" t="e">
        <f>'OddsRatio_working_3-way'!U739/(3*'OddsRatio_working_3-way'!X739^(1/3))*SIN(('OddsRatio_working_3-way'!Y739+2*PI())/3)</f>
        <v>#VALUE!</v>
      </c>
      <c r="AK739" s="11" t="e">
        <f>'OddsRatio_working_3-way'!U739/(3*'OddsRatio_working_3-way'!X739^(1/3))*SIN(('OddsRatio_working_3-way'!Y739+4*PI())/3)</f>
        <v>#VALUE!</v>
      </c>
      <c r="AL739" s="11" t="e">
        <f>'OddsRatio_working_3-way'!Z739+'OddsRatio_working_3-way'!AF739</f>
        <v>#VALUE!</v>
      </c>
      <c r="AM739" s="11" t="e">
        <f>'OddsRatio_working_3-way'!AA739+'OddsRatio_working_3-way'!AG739</f>
        <v>#VALUE!</v>
      </c>
      <c r="AN739" s="11" t="e">
        <f>'OddsRatio_working_3-way'!AB739+'OddsRatio_working_3-way'!AH739</f>
        <v>#VALUE!</v>
      </c>
      <c r="AO739" s="11" t="e">
        <f>'OddsRatio_working_3-way'!AC739+'OddsRatio_working_3-way'!AI739</f>
        <v>#VALUE!</v>
      </c>
      <c r="AP739" s="11" t="e">
        <f>'OddsRatio_working_3-way'!AD739+'OddsRatio_working_3-way'!AJ739</f>
        <v>#VALUE!</v>
      </c>
      <c r="AQ739" s="11" t="e">
        <f>'OddsRatio_working_3-way'!AE739+'OddsRatio_working_3-way'!AK739</f>
        <v>#VALUE!</v>
      </c>
      <c r="AR739" s="10" t="str">
        <f>IF(A739="","",IF(('OddsRatio_working_3-way'!X739=0),IF(Q739&gt;0,-Q739^(1/3),(-Q739)^(1/3)),'OddsRatio_working_3-way'!AL739-'OddsRatio_working_3-way'!R739/3))</f>
        <v/>
      </c>
      <c r="AS739" s="11" t="e">
        <f>IF(('OddsRatio_working_3-way'!X739=0),IF(Q739&gt;0,-Q739^(1/3),(-Q739)^(1/3)),'OddsRatio_working_3-way'!AM739-'OddsRatio_working_3-way'!R739/3)</f>
        <v>#VALUE!</v>
      </c>
      <c r="AT739" s="11" t="e">
        <f>IF(('OddsRatio_working_3-way'!X739=0),IF(Q739&gt;0,-Q739^(1/3),(-Q739)^(1/3)),'OddsRatio_working_3-way'!AN739-'OddsRatio_working_3-way'!R739/3)</f>
        <v>#VALUE!</v>
      </c>
      <c r="AU739" s="11" t="e">
        <f>IF(('OddsRatio_working_3-way'!X739=0),0,'OddsRatio_working_3-way'!AO739)</f>
        <v>#VALUE!</v>
      </c>
      <c r="AV739" s="11" t="e">
        <f>IF(('OddsRatio_working_3-way'!X739=0),0,'OddsRatio_working_3-way'!AP739)</f>
        <v>#VALUE!</v>
      </c>
      <c r="AW739" s="11" t="e">
        <f>IF(('OddsRatio_working_3-way'!X739=0),0,'OddsRatio_working_3-way'!AQ739)</f>
        <v>#VALUE!</v>
      </c>
    </row>
    <row r="740" spans="1:49">
      <c r="A740" s="4" t="str">
        <f>IF('True_Odds_Calculator_3-way'!A741="","",'True_Odds_Calculator_3-way'!A741)</f>
        <v/>
      </c>
      <c r="B740" s="4" t="str">
        <f>IF('True_Odds_Calculator_3-way'!B741="","",'True_Odds_Calculator_3-way'!B741)</f>
        <v/>
      </c>
      <c r="C740" s="4" t="str">
        <f>IF('True_Odds_Calculator_3-way'!C741="","",'True_Odds_Calculator_3-way'!C741)</f>
        <v/>
      </c>
      <c r="D740" s="9" t="e">
        <f t="shared" si="156"/>
        <v>#VALUE!</v>
      </c>
      <c r="E740" s="9" t="e">
        <f t="shared" si="157"/>
        <v>#VALUE!</v>
      </c>
      <c r="F740" s="9" t="e">
        <f t="shared" si="158"/>
        <v>#VALUE!</v>
      </c>
      <c r="G740" s="9" t="str">
        <f t="shared" si="159"/>
        <v/>
      </c>
      <c r="H740" s="9" t="str">
        <f t="shared" si="160"/>
        <v/>
      </c>
      <c r="I740" s="9" t="str">
        <f t="shared" si="161"/>
        <v/>
      </c>
      <c r="J740" s="9" t="str">
        <f t="shared" si="162"/>
        <v/>
      </c>
      <c r="K740" s="11" t="e">
        <f t="shared" si="163"/>
        <v>#VALUE!</v>
      </c>
      <c r="L740" s="11" t="e">
        <f t="shared" si="164"/>
        <v>#VALUE!</v>
      </c>
      <c r="M740" s="11" t="e">
        <f t="shared" si="165"/>
        <v>#VALUE!</v>
      </c>
      <c r="N740" s="11" t="e">
        <f>'OddsRatio_working_3-way'!K740+'OddsRatio_working_3-way'!L740+'OddsRatio_working_3-way'!M740-('OddsRatio_working_3-way'!K740*'OddsRatio_working_3-way'!L740)-('OddsRatio_working_3-way'!K740*'OddsRatio_working_3-way'!M740)-('OddsRatio_working_3-way'!L740*'OddsRatio_working_3-way'!M740)+('OddsRatio_working_3-way'!K740*'OddsRatio_working_3-way'!L740*'OddsRatio_working_3-way'!M740)-1</f>
        <v>#VALUE!</v>
      </c>
      <c r="O740" s="11">
        <f>0</f>
        <v>0</v>
      </c>
      <c r="P740" s="11" t="e">
        <f>('OddsRatio_working_3-way'!K740*'OddsRatio_working_3-way'!L740)+('OddsRatio_working_3-way'!K740*'OddsRatio_working_3-way'!M740)+('OddsRatio_working_3-way'!L740*'OddsRatio_working_3-way'!M740)-(3*'OddsRatio_working_3-way'!K740*'OddsRatio_working_3-way'!L740*'OddsRatio_working_3-way'!M740)</f>
        <v>#VALUE!</v>
      </c>
      <c r="Q740" s="11" t="e">
        <f>2*'OddsRatio_working_3-way'!K740*'OddsRatio_working_3-way'!L740*'OddsRatio_working_3-way'!M740</f>
        <v>#VALUE!</v>
      </c>
      <c r="R740" s="11" t="e">
        <f t="shared" si="166"/>
        <v>#VALUE!</v>
      </c>
      <c r="S740" s="11" t="e">
        <f t="shared" si="167"/>
        <v>#VALUE!</v>
      </c>
      <c r="T740" s="11" t="e">
        <f t="shared" si="168"/>
        <v>#VALUE!</v>
      </c>
      <c r="U740" s="11" t="e">
        <f>'OddsRatio_working_3-way'!S740-'OddsRatio_working_3-way'!R740^2/3</f>
        <v>#VALUE!</v>
      </c>
      <c r="V740" s="11" t="e">
        <f>'OddsRatio_working_3-way'!S740*'OddsRatio_working_3-way'!R740/3-2*'OddsRatio_working_3-way'!R740^3/27-'OddsRatio_working_3-way'!T740</f>
        <v>#VALUE!</v>
      </c>
      <c r="W740" s="11" t="e">
        <f>'OddsRatio_working_3-way'!V740^2+4*'OddsRatio_working_3-way'!U740^3/27</f>
        <v>#VALUE!</v>
      </c>
      <c r="X740" s="11" t="e">
        <f>IF('OddsRatio_working_3-way'!W740&gt;0,IF(ABS('OddsRatio_working_3-way'!V740+SQRT('OddsRatio_working_3-way'!W740))/2&gt;0,ABS('OddsRatio_working_3-way'!V740+SQRT('OddsRatio_working_3-way'!W740))/2,ABS('OddsRatio_working_3-way'!V740-SQRT('OddsRatio_working_3-way'!W740))/2),SQRT(-'OddsRatio_working_3-way'!U740^3/27))</f>
        <v>#VALUE!</v>
      </c>
      <c r="Y740" s="11" t="e">
        <f>IF('OddsRatio_working_3-way'!W740&gt;=0,IF('OddsRatio_working_3-way'!V740+SQRT('OddsRatio_working_3-way'!W740)&gt;0,0,PI()),ACOS('OddsRatio_working_3-way'!V740/(2*'OddsRatio_working_3-way'!X740)))</f>
        <v>#VALUE!</v>
      </c>
      <c r="Z740" s="11" t="e">
        <f>'OddsRatio_working_3-way'!X740^(1/3)*COS('OddsRatio_working_3-way'!Y740/3)</f>
        <v>#VALUE!</v>
      </c>
      <c r="AA740" s="11" t="e">
        <f>'OddsRatio_working_3-way'!X740^(1/3)*COS(('OddsRatio_working_3-way'!Y740+2*PI())/3)</f>
        <v>#VALUE!</v>
      </c>
      <c r="AB740" s="11" t="e">
        <f>'OddsRatio_working_3-way'!X740^(1/3)*COS(('OddsRatio_working_3-way'!Y740+4*PI())/3)</f>
        <v>#VALUE!</v>
      </c>
      <c r="AC740" s="11" t="e">
        <f>'OddsRatio_working_3-way'!X740^(1/3)*SIN('OddsRatio_working_3-way'!Y740/3)</f>
        <v>#VALUE!</v>
      </c>
      <c r="AD740" s="11" t="e">
        <f>'OddsRatio_working_3-way'!X740^(1/3)*SIN(('OddsRatio_working_3-way'!Y740+2*PI())/3)</f>
        <v>#VALUE!</v>
      </c>
      <c r="AE740" s="11" t="e">
        <f>'OddsRatio_working_3-way'!X740^(1/3)*SIN(('OddsRatio_working_3-way'!Y740+4*PI())/3)</f>
        <v>#VALUE!</v>
      </c>
      <c r="AF740" s="11" t="e">
        <f>-'OddsRatio_working_3-way'!U740/(3*'OddsRatio_working_3-way'!X740^(1/3))*COS(('OddsRatio_working_3-way'!Y740)/3)</f>
        <v>#VALUE!</v>
      </c>
      <c r="AG740" s="11" t="e">
        <f>-'OddsRatio_working_3-way'!U740/(3*'OddsRatio_working_3-way'!X740^(1/3))*COS(('OddsRatio_working_3-way'!Y740+2*PI())/3)</f>
        <v>#VALUE!</v>
      </c>
      <c r="AH740" s="11" t="e">
        <f>-'OddsRatio_working_3-way'!U740/(3*'OddsRatio_working_3-way'!X740^(1/3))*COS(('OddsRatio_working_3-way'!Y740+4*PI())/3)</f>
        <v>#VALUE!</v>
      </c>
      <c r="AI740" s="11" t="e">
        <f>'OddsRatio_working_3-way'!U740/(3*'OddsRatio_working_3-way'!X740^(1/3))*SIN(('OddsRatio_working_3-way'!Y740)/3)</f>
        <v>#VALUE!</v>
      </c>
      <c r="AJ740" s="11" t="e">
        <f>'OddsRatio_working_3-way'!U740/(3*'OddsRatio_working_3-way'!X740^(1/3))*SIN(('OddsRatio_working_3-way'!Y740+2*PI())/3)</f>
        <v>#VALUE!</v>
      </c>
      <c r="AK740" s="11" t="e">
        <f>'OddsRatio_working_3-way'!U740/(3*'OddsRatio_working_3-way'!X740^(1/3))*SIN(('OddsRatio_working_3-way'!Y740+4*PI())/3)</f>
        <v>#VALUE!</v>
      </c>
      <c r="AL740" s="11" t="e">
        <f>'OddsRatio_working_3-way'!Z740+'OddsRatio_working_3-way'!AF740</f>
        <v>#VALUE!</v>
      </c>
      <c r="AM740" s="11" t="e">
        <f>'OddsRatio_working_3-way'!AA740+'OddsRatio_working_3-way'!AG740</f>
        <v>#VALUE!</v>
      </c>
      <c r="AN740" s="11" t="e">
        <f>'OddsRatio_working_3-way'!AB740+'OddsRatio_working_3-way'!AH740</f>
        <v>#VALUE!</v>
      </c>
      <c r="AO740" s="11" t="e">
        <f>'OddsRatio_working_3-way'!AC740+'OddsRatio_working_3-way'!AI740</f>
        <v>#VALUE!</v>
      </c>
      <c r="AP740" s="11" t="e">
        <f>'OddsRatio_working_3-way'!AD740+'OddsRatio_working_3-way'!AJ740</f>
        <v>#VALUE!</v>
      </c>
      <c r="AQ740" s="11" t="e">
        <f>'OddsRatio_working_3-way'!AE740+'OddsRatio_working_3-way'!AK740</f>
        <v>#VALUE!</v>
      </c>
      <c r="AR740" s="10" t="str">
        <f>IF(A740="","",IF(('OddsRatio_working_3-way'!X740=0),IF(Q740&gt;0,-Q740^(1/3),(-Q740)^(1/3)),'OddsRatio_working_3-way'!AL740-'OddsRatio_working_3-way'!R740/3))</f>
        <v/>
      </c>
      <c r="AS740" s="11" t="e">
        <f>IF(('OddsRatio_working_3-way'!X740=0),IF(Q740&gt;0,-Q740^(1/3),(-Q740)^(1/3)),'OddsRatio_working_3-way'!AM740-'OddsRatio_working_3-way'!R740/3)</f>
        <v>#VALUE!</v>
      </c>
      <c r="AT740" s="11" t="e">
        <f>IF(('OddsRatio_working_3-way'!X740=0),IF(Q740&gt;0,-Q740^(1/3),(-Q740)^(1/3)),'OddsRatio_working_3-way'!AN740-'OddsRatio_working_3-way'!R740/3)</f>
        <v>#VALUE!</v>
      </c>
      <c r="AU740" s="11" t="e">
        <f>IF(('OddsRatio_working_3-way'!X740=0),0,'OddsRatio_working_3-way'!AO740)</f>
        <v>#VALUE!</v>
      </c>
      <c r="AV740" s="11" t="e">
        <f>IF(('OddsRatio_working_3-way'!X740=0),0,'OddsRatio_working_3-way'!AP740)</f>
        <v>#VALUE!</v>
      </c>
      <c r="AW740" s="11" t="e">
        <f>IF(('OddsRatio_working_3-way'!X740=0),0,'OddsRatio_working_3-way'!AQ740)</f>
        <v>#VALUE!</v>
      </c>
    </row>
    <row r="741" spans="1:49">
      <c r="A741" s="4" t="str">
        <f>IF('True_Odds_Calculator_3-way'!A742="","",'True_Odds_Calculator_3-way'!A742)</f>
        <v/>
      </c>
      <c r="B741" s="4" t="str">
        <f>IF('True_Odds_Calculator_3-way'!B742="","",'True_Odds_Calculator_3-way'!B742)</f>
        <v/>
      </c>
      <c r="C741" s="4" t="str">
        <f>IF('True_Odds_Calculator_3-way'!C742="","",'True_Odds_Calculator_3-way'!C742)</f>
        <v/>
      </c>
      <c r="D741" s="9" t="e">
        <f t="shared" si="156"/>
        <v>#VALUE!</v>
      </c>
      <c r="E741" s="9" t="e">
        <f t="shared" si="157"/>
        <v>#VALUE!</v>
      </c>
      <c r="F741" s="9" t="e">
        <f t="shared" si="158"/>
        <v>#VALUE!</v>
      </c>
      <c r="G741" s="9" t="str">
        <f t="shared" si="159"/>
        <v/>
      </c>
      <c r="H741" s="9" t="str">
        <f t="shared" si="160"/>
        <v/>
      </c>
      <c r="I741" s="9" t="str">
        <f t="shared" si="161"/>
        <v/>
      </c>
      <c r="J741" s="9" t="str">
        <f t="shared" si="162"/>
        <v/>
      </c>
      <c r="K741" s="11" t="e">
        <f t="shared" si="163"/>
        <v>#VALUE!</v>
      </c>
      <c r="L741" s="11" t="e">
        <f t="shared" si="164"/>
        <v>#VALUE!</v>
      </c>
      <c r="M741" s="11" t="e">
        <f t="shared" si="165"/>
        <v>#VALUE!</v>
      </c>
      <c r="N741" s="11" t="e">
        <f>'OddsRatio_working_3-way'!K741+'OddsRatio_working_3-way'!L741+'OddsRatio_working_3-way'!M741-('OddsRatio_working_3-way'!K741*'OddsRatio_working_3-way'!L741)-('OddsRatio_working_3-way'!K741*'OddsRatio_working_3-way'!M741)-('OddsRatio_working_3-way'!L741*'OddsRatio_working_3-way'!M741)+('OddsRatio_working_3-way'!K741*'OddsRatio_working_3-way'!L741*'OddsRatio_working_3-way'!M741)-1</f>
        <v>#VALUE!</v>
      </c>
      <c r="O741" s="11">
        <f>0</f>
        <v>0</v>
      </c>
      <c r="P741" s="11" t="e">
        <f>('OddsRatio_working_3-way'!K741*'OddsRatio_working_3-way'!L741)+('OddsRatio_working_3-way'!K741*'OddsRatio_working_3-way'!M741)+('OddsRatio_working_3-way'!L741*'OddsRatio_working_3-way'!M741)-(3*'OddsRatio_working_3-way'!K741*'OddsRatio_working_3-way'!L741*'OddsRatio_working_3-way'!M741)</f>
        <v>#VALUE!</v>
      </c>
      <c r="Q741" s="11" t="e">
        <f>2*'OddsRatio_working_3-way'!K741*'OddsRatio_working_3-way'!L741*'OddsRatio_working_3-way'!M741</f>
        <v>#VALUE!</v>
      </c>
      <c r="R741" s="11" t="e">
        <f t="shared" si="166"/>
        <v>#VALUE!</v>
      </c>
      <c r="S741" s="11" t="e">
        <f t="shared" si="167"/>
        <v>#VALUE!</v>
      </c>
      <c r="T741" s="11" t="e">
        <f t="shared" si="168"/>
        <v>#VALUE!</v>
      </c>
      <c r="U741" s="11" t="e">
        <f>'OddsRatio_working_3-way'!S741-'OddsRatio_working_3-way'!R741^2/3</f>
        <v>#VALUE!</v>
      </c>
      <c r="V741" s="11" t="e">
        <f>'OddsRatio_working_3-way'!S741*'OddsRatio_working_3-way'!R741/3-2*'OddsRatio_working_3-way'!R741^3/27-'OddsRatio_working_3-way'!T741</f>
        <v>#VALUE!</v>
      </c>
      <c r="W741" s="11" t="e">
        <f>'OddsRatio_working_3-way'!V741^2+4*'OddsRatio_working_3-way'!U741^3/27</f>
        <v>#VALUE!</v>
      </c>
      <c r="X741" s="11" t="e">
        <f>IF('OddsRatio_working_3-way'!W741&gt;0,IF(ABS('OddsRatio_working_3-way'!V741+SQRT('OddsRatio_working_3-way'!W741))/2&gt;0,ABS('OddsRatio_working_3-way'!V741+SQRT('OddsRatio_working_3-way'!W741))/2,ABS('OddsRatio_working_3-way'!V741-SQRT('OddsRatio_working_3-way'!W741))/2),SQRT(-'OddsRatio_working_3-way'!U741^3/27))</f>
        <v>#VALUE!</v>
      </c>
      <c r="Y741" s="11" t="e">
        <f>IF('OddsRatio_working_3-way'!W741&gt;=0,IF('OddsRatio_working_3-way'!V741+SQRT('OddsRatio_working_3-way'!W741)&gt;0,0,PI()),ACOS('OddsRatio_working_3-way'!V741/(2*'OddsRatio_working_3-way'!X741)))</f>
        <v>#VALUE!</v>
      </c>
      <c r="Z741" s="11" t="e">
        <f>'OddsRatio_working_3-way'!X741^(1/3)*COS('OddsRatio_working_3-way'!Y741/3)</f>
        <v>#VALUE!</v>
      </c>
      <c r="AA741" s="11" t="e">
        <f>'OddsRatio_working_3-way'!X741^(1/3)*COS(('OddsRatio_working_3-way'!Y741+2*PI())/3)</f>
        <v>#VALUE!</v>
      </c>
      <c r="AB741" s="11" t="e">
        <f>'OddsRatio_working_3-way'!X741^(1/3)*COS(('OddsRatio_working_3-way'!Y741+4*PI())/3)</f>
        <v>#VALUE!</v>
      </c>
      <c r="AC741" s="11" t="e">
        <f>'OddsRatio_working_3-way'!X741^(1/3)*SIN('OddsRatio_working_3-way'!Y741/3)</f>
        <v>#VALUE!</v>
      </c>
      <c r="AD741" s="11" t="e">
        <f>'OddsRatio_working_3-way'!X741^(1/3)*SIN(('OddsRatio_working_3-way'!Y741+2*PI())/3)</f>
        <v>#VALUE!</v>
      </c>
      <c r="AE741" s="11" t="e">
        <f>'OddsRatio_working_3-way'!X741^(1/3)*SIN(('OddsRatio_working_3-way'!Y741+4*PI())/3)</f>
        <v>#VALUE!</v>
      </c>
      <c r="AF741" s="11" t="e">
        <f>-'OddsRatio_working_3-way'!U741/(3*'OddsRatio_working_3-way'!X741^(1/3))*COS(('OddsRatio_working_3-way'!Y741)/3)</f>
        <v>#VALUE!</v>
      </c>
      <c r="AG741" s="11" t="e">
        <f>-'OddsRatio_working_3-way'!U741/(3*'OddsRatio_working_3-way'!X741^(1/3))*COS(('OddsRatio_working_3-way'!Y741+2*PI())/3)</f>
        <v>#VALUE!</v>
      </c>
      <c r="AH741" s="11" t="e">
        <f>-'OddsRatio_working_3-way'!U741/(3*'OddsRatio_working_3-way'!X741^(1/3))*COS(('OddsRatio_working_3-way'!Y741+4*PI())/3)</f>
        <v>#VALUE!</v>
      </c>
      <c r="AI741" s="11" t="e">
        <f>'OddsRatio_working_3-way'!U741/(3*'OddsRatio_working_3-way'!X741^(1/3))*SIN(('OddsRatio_working_3-way'!Y741)/3)</f>
        <v>#VALUE!</v>
      </c>
      <c r="AJ741" s="11" t="e">
        <f>'OddsRatio_working_3-way'!U741/(3*'OddsRatio_working_3-way'!X741^(1/3))*SIN(('OddsRatio_working_3-way'!Y741+2*PI())/3)</f>
        <v>#VALUE!</v>
      </c>
      <c r="AK741" s="11" t="e">
        <f>'OddsRatio_working_3-way'!U741/(3*'OddsRatio_working_3-way'!X741^(1/3))*SIN(('OddsRatio_working_3-way'!Y741+4*PI())/3)</f>
        <v>#VALUE!</v>
      </c>
      <c r="AL741" s="11" t="e">
        <f>'OddsRatio_working_3-way'!Z741+'OddsRatio_working_3-way'!AF741</f>
        <v>#VALUE!</v>
      </c>
      <c r="AM741" s="11" t="e">
        <f>'OddsRatio_working_3-way'!AA741+'OddsRatio_working_3-way'!AG741</f>
        <v>#VALUE!</v>
      </c>
      <c r="AN741" s="11" t="e">
        <f>'OddsRatio_working_3-way'!AB741+'OddsRatio_working_3-way'!AH741</f>
        <v>#VALUE!</v>
      </c>
      <c r="AO741" s="11" t="e">
        <f>'OddsRatio_working_3-way'!AC741+'OddsRatio_working_3-way'!AI741</f>
        <v>#VALUE!</v>
      </c>
      <c r="AP741" s="11" t="e">
        <f>'OddsRatio_working_3-way'!AD741+'OddsRatio_working_3-way'!AJ741</f>
        <v>#VALUE!</v>
      </c>
      <c r="AQ741" s="11" t="e">
        <f>'OddsRatio_working_3-way'!AE741+'OddsRatio_working_3-way'!AK741</f>
        <v>#VALUE!</v>
      </c>
      <c r="AR741" s="10" t="str">
        <f>IF(A741="","",IF(('OddsRatio_working_3-way'!X741=0),IF(Q741&gt;0,-Q741^(1/3),(-Q741)^(1/3)),'OddsRatio_working_3-way'!AL741-'OddsRatio_working_3-way'!R741/3))</f>
        <v/>
      </c>
      <c r="AS741" s="11" t="e">
        <f>IF(('OddsRatio_working_3-way'!X741=0),IF(Q741&gt;0,-Q741^(1/3),(-Q741)^(1/3)),'OddsRatio_working_3-way'!AM741-'OddsRatio_working_3-way'!R741/3)</f>
        <v>#VALUE!</v>
      </c>
      <c r="AT741" s="11" t="e">
        <f>IF(('OddsRatio_working_3-way'!X741=0),IF(Q741&gt;0,-Q741^(1/3),(-Q741)^(1/3)),'OddsRatio_working_3-way'!AN741-'OddsRatio_working_3-way'!R741/3)</f>
        <v>#VALUE!</v>
      </c>
      <c r="AU741" s="11" t="e">
        <f>IF(('OddsRatio_working_3-way'!X741=0),0,'OddsRatio_working_3-way'!AO741)</f>
        <v>#VALUE!</v>
      </c>
      <c r="AV741" s="11" t="e">
        <f>IF(('OddsRatio_working_3-way'!X741=0),0,'OddsRatio_working_3-way'!AP741)</f>
        <v>#VALUE!</v>
      </c>
      <c r="AW741" s="11" t="e">
        <f>IF(('OddsRatio_working_3-way'!X741=0),0,'OddsRatio_working_3-way'!AQ741)</f>
        <v>#VALUE!</v>
      </c>
    </row>
    <row r="742" spans="1:49">
      <c r="A742" s="4" t="str">
        <f>IF('True_Odds_Calculator_3-way'!A743="","",'True_Odds_Calculator_3-way'!A743)</f>
        <v/>
      </c>
      <c r="B742" s="4" t="str">
        <f>IF('True_Odds_Calculator_3-way'!B743="","",'True_Odds_Calculator_3-way'!B743)</f>
        <v/>
      </c>
      <c r="C742" s="4" t="str">
        <f>IF('True_Odds_Calculator_3-way'!C743="","",'True_Odds_Calculator_3-way'!C743)</f>
        <v/>
      </c>
      <c r="D742" s="9" t="e">
        <f t="shared" si="156"/>
        <v>#VALUE!</v>
      </c>
      <c r="E742" s="9" t="e">
        <f t="shared" si="157"/>
        <v>#VALUE!</v>
      </c>
      <c r="F742" s="9" t="e">
        <f t="shared" si="158"/>
        <v>#VALUE!</v>
      </c>
      <c r="G742" s="9" t="str">
        <f t="shared" si="159"/>
        <v/>
      </c>
      <c r="H742" s="9" t="str">
        <f t="shared" si="160"/>
        <v/>
      </c>
      <c r="I742" s="9" t="str">
        <f t="shared" si="161"/>
        <v/>
      </c>
      <c r="J742" s="9" t="str">
        <f t="shared" si="162"/>
        <v/>
      </c>
      <c r="K742" s="11" t="e">
        <f t="shared" si="163"/>
        <v>#VALUE!</v>
      </c>
      <c r="L742" s="11" t="e">
        <f t="shared" si="164"/>
        <v>#VALUE!</v>
      </c>
      <c r="M742" s="11" t="e">
        <f t="shared" si="165"/>
        <v>#VALUE!</v>
      </c>
      <c r="N742" s="11" t="e">
        <f>'OddsRatio_working_3-way'!K742+'OddsRatio_working_3-way'!L742+'OddsRatio_working_3-way'!M742-('OddsRatio_working_3-way'!K742*'OddsRatio_working_3-way'!L742)-('OddsRatio_working_3-way'!K742*'OddsRatio_working_3-way'!M742)-('OddsRatio_working_3-way'!L742*'OddsRatio_working_3-way'!M742)+('OddsRatio_working_3-way'!K742*'OddsRatio_working_3-way'!L742*'OddsRatio_working_3-way'!M742)-1</f>
        <v>#VALUE!</v>
      </c>
      <c r="O742" s="11">
        <f>0</f>
        <v>0</v>
      </c>
      <c r="P742" s="11" t="e">
        <f>('OddsRatio_working_3-way'!K742*'OddsRatio_working_3-way'!L742)+('OddsRatio_working_3-way'!K742*'OddsRatio_working_3-way'!M742)+('OddsRatio_working_3-way'!L742*'OddsRatio_working_3-way'!M742)-(3*'OddsRatio_working_3-way'!K742*'OddsRatio_working_3-way'!L742*'OddsRatio_working_3-way'!M742)</f>
        <v>#VALUE!</v>
      </c>
      <c r="Q742" s="11" t="e">
        <f>2*'OddsRatio_working_3-way'!K742*'OddsRatio_working_3-way'!L742*'OddsRatio_working_3-way'!M742</f>
        <v>#VALUE!</v>
      </c>
      <c r="R742" s="11" t="e">
        <f t="shared" si="166"/>
        <v>#VALUE!</v>
      </c>
      <c r="S742" s="11" t="e">
        <f t="shared" si="167"/>
        <v>#VALUE!</v>
      </c>
      <c r="T742" s="11" t="e">
        <f t="shared" si="168"/>
        <v>#VALUE!</v>
      </c>
      <c r="U742" s="11" t="e">
        <f>'OddsRatio_working_3-way'!S742-'OddsRatio_working_3-way'!R742^2/3</f>
        <v>#VALUE!</v>
      </c>
      <c r="V742" s="11" t="e">
        <f>'OddsRatio_working_3-way'!S742*'OddsRatio_working_3-way'!R742/3-2*'OddsRatio_working_3-way'!R742^3/27-'OddsRatio_working_3-way'!T742</f>
        <v>#VALUE!</v>
      </c>
      <c r="W742" s="11" t="e">
        <f>'OddsRatio_working_3-way'!V742^2+4*'OddsRatio_working_3-way'!U742^3/27</f>
        <v>#VALUE!</v>
      </c>
      <c r="X742" s="11" t="e">
        <f>IF('OddsRatio_working_3-way'!W742&gt;0,IF(ABS('OddsRatio_working_3-way'!V742+SQRT('OddsRatio_working_3-way'!W742))/2&gt;0,ABS('OddsRatio_working_3-way'!V742+SQRT('OddsRatio_working_3-way'!W742))/2,ABS('OddsRatio_working_3-way'!V742-SQRT('OddsRatio_working_3-way'!W742))/2),SQRT(-'OddsRatio_working_3-way'!U742^3/27))</f>
        <v>#VALUE!</v>
      </c>
      <c r="Y742" s="11" t="e">
        <f>IF('OddsRatio_working_3-way'!W742&gt;=0,IF('OddsRatio_working_3-way'!V742+SQRT('OddsRatio_working_3-way'!W742)&gt;0,0,PI()),ACOS('OddsRatio_working_3-way'!V742/(2*'OddsRatio_working_3-way'!X742)))</f>
        <v>#VALUE!</v>
      </c>
      <c r="Z742" s="11" t="e">
        <f>'OddsRatio_working_3-way'!X742^(1/3)*COS('OddsRatio_working_3-way'!Y742/3)</f>
        <v>#VALUE!</v>
      </c>
      <c r="AA742" s="11" t="e">
        <f>'OddsRatio_working_3-way'!X742^(1/3)*COS(('OddsRatio_working_3-way'!Y742+2*PI())/3)</f>
        <v>#VALUE!</v>
      </c>
      <c r="AB742" s="11" t="e">
        <f>'OddsRatio_working_3-way'!X742^(1/3)*COS(('OddsRatio_working_3-way'!Y742+4*PI())/3)</f>
        <v>#VALUE!</v>
      </c>
      <c r="AC742" s="11" t="e">
        <f>'OddsRatio_working_3-way'!X742^(1/3)*SIN('OddsRatio_working_3-way'!Y742/3)</f>
        <v>#VALUE!</v>
      </c>
      <c r="AD742" s="11" t="e">
        <f>'OddsRatio_working_3-way'!X742^(1/3)*SIN(('OddsRatio_working_3-way'!Y742+2*PI())/3)</f>
        <v>#VALUE!</v>
      </c>
      <c r="AE742" s="11" t="e">
        <f>'OddsRatio_working_3-way'!X742^(1/3)*SIN(('OddsRatio_working_3-way'!Y742+4*PI())/3)</f>
        <v>#VALUE!</v>
      </c>
      <c r="AF742" s="11" t="e">
        <f>-'OddsRatio_working_3-way'!U742/(3*'OddsRatio_working_3-way'!X742^(1/3))*COS(('OddsRatio_working_3-way'!Y742)/3)</f>
        <v>#VALUE!</v>
      </c>
      <c r="AG742" s="11" t="e">
        <f>-'OddsRatio_working_3-way'!U742/(3*'OddsRatio_working_3-way'!X742^(1/3))*COS(('OddsRatio_working_3-way'!Y742+2*PI())/3)</f>
        <v>#VALUE!</v>
      </c>
      <c r="AH742" s="11" t="e">
        <f>-'OddsRatio_working_3-way'!U742/(3*'OddsRatio_working_3-way'!X742^(1/3))*COS(('OddsRatio_working_3-way'!Y742+4*PI())/3)</f>
        <v>#VALUE!</v>
      </c>
      <c r="AI742" s="11" t="e">
        <f>'OddsRatio_working_3-way'!U742/(3*'OddsRatio_working_3-way'!X742^(1/3))*SIN(('OddsRatio_working_3-way'!Y742)/3)</f>
        <v>#VALUE!</v>
      </c>
      <c r="AJ742" s="11" t="e">
        <f>'OddsRatio_working_3-way'!U742/(3*'OddsRatio_working_3-way'!X742^(1/3))*SIN(('OddsRatio_working_3-way'!Y742+2*PI())/3)</f>
        <v>#VALUE!</v>
      </c>
      <c r="AK742" s="11" t="e">
        <f>'OddsRatio_working_3-way'!U742/(3*'OddsRatio_working_3-way'!X742^(1/3))*SIN(('OddsRatio_working_3-way'!Y742+4*PI())/3)</f>
        <v>#VALUE!</v>
      </c>
      <c r="AL742" s="11" t="e">
        <f>'OddsRatio_working_3-way'!Z742+'OddsRatio_working_3-way'!AF742</f>
        <v>#VALUE!</v>
      </c>
      <c r="AM742" s="11" t="e">
        <f>'OddsRatio_working_3-way'!AA742+'OddsRatio_working_3-way'!AG742</f>
        <v>#VALUE!</v>
      </c>
      <c r="AN742" s="11" t="e">
        <f>'OddsRatio_working_3-way'!AB742+'OddsRatio_working_3-way'!AH742</f>
        <v>#VALUE!</v>
      </c>
      <c r="AO742" s="11" t="e">
        <f>'OddsRatio_working_3-way'!AC742+'OddsRatio_working_3-way'!AI742</f>
        <v>#VALUE!</v>
      </c>
      <c r="AP742" s="11" t="e">
        <f>'OddsRatio_working_3-way'!AD742+'OddsRatio_working_3-way'!AJ742</f>
        <v>#VALUE!</v>
      </c>
      <c r="AQ742" s="11" t="e">
        <f>'OddsRatio_working_3-way'!AE742+'OddsRatio_working_3-way'!AK742</f>
        <v>#VALUE!</v>
      </c>
      <c r="AR742" s="10" t="str">
        <f>IF(A742="","",IF(('OddsRatio_working_3-way'!X742=0),IF(Q742&gt;0,-Q742^(1/3),(-Q742)^(1/3)),'OddsRatio_working_3-way'!AL742-'OddsRatio_working_3-way'!R742/3))</f>
        <v/>
      </c>
      <c r="AS742" s="11" t="e">
        <f>IF(('OddsRatio_working_3-way'!X742=0),IF(Q742&gt;0,-Q742^(1/3),(-Q742)^(1/3)),'OddsRatio_working_3-way'!AM742-'OddsRatio_working_3-way'!R742/3)</f>
        <v>#VALUE!</v>
      </c>
      <c r="AT742" s="11" t="e">
        <f>IF(('OddsRatio_working_3-way'!X742=0),IF(Q742&gt;0,-Q742^(1/3),(-Q742)^(1/3)),'OddsRatio_working_3-way'!AN742-'OddsRatio_working_3-way'!R742/3)</f>
        <v>#VALUE!</v>
      </c>
      <c r="AU742" s="11" t="e">
        <f>IF(('OddsRatio_working_3-way'!X742=0),0,'OddsRatio_working_3-way'!AO742)</f>
        <v>#VALUE!</v>
      </c>
      <c r="AV742" s="11" t="e">
        <f>IF(('OddsRatio_working_3-way'!X742=0),0,'OddsRatio_working_3-way'!AP742)</f>
        <v>#VALUE!</v>
      </c>
      <c r="AW742" s="11" t="e">
        <f>IF(('OddsRatio_working_3-way'!X742=0),0,'OddsRatio_working_3-way'!AQ742)</f>
        <v>#VALUE!</v>
      </c>
    </row>
    <row r="743" spans="1:49">
      <c r="A743" s="4" t="str">
        <f>IF('True_Odds_Calculator_3-way'!A744="","",'True_Odds_Calculator_3-way'!A744)</f>
        <v/>
      </c>
      <c r="B743" s="4" t="str">
        <f>IF('True_Odds_Calculator_3-way'!B744="","",'True_Odds_Calculator_3-way'!B744)</f>
        <v/>
      </c>
      <c r="C743" s="4" t="str">
        <f>IF('True_Odds_Calculator_3-way'!C744="","",'True_Odds_Calculator_3-way'!C744)</f>
        <v/>
      </c>
      <c r="D743" s="9" t="e">
        <f t="shared" si="156"/>
        <v>#VALUE!</v>
      </c>
      <c r="E743" s="9" t="e">
        <f t="shared" si="157"/>
        <v>#VALUE!</v>
      </c>
      <c r="F743" s="9" t="e">
        <f t="shared" si="158"/>
        <v>#VALUE!</v>
      </c>
      <c r="G743" s="9" t="str">
        <f t="shared" si="159"/>
        <v/>
      </c>
      <c r="H743" s="9" t="str">
        <f t="shared" si="160"/>
        <v/>
      </c>
      <c r="I743" s="9" t="str">
        <f t="shared" si="161"/>
        <v/>
      </c>
      <c r="J743" s="9" t="str">
        <f t="shared" si="162"/>
        <v/>
      </c>
      <c r="K743" s="11" t="e">
        <f t="shared" si="163"/>
        <v>#VALUE!</v>
      </c>
      <c r="L743" s="11" t="e">
        <f t="shared" si="164"/>
        <v>#VALUE!</v>
      </c>
      <c r="M743" s="11" t="e">
        <f t="shared" si="165"/>
        <v>#VALUE!</v>
      </c>
      <c r="N743" s="11" t="e">
        <f>'OddsRatio_working_3-way'!K743+'OddsRatio_working_3-way'!L743+'OddsRatio_working_3-way'!M743-('OddsRatio_working_3-way'!K743*'OddsRatio_working_3-way'!L743)-('OddsRatio_working_3-way'!K743*'OddsRatio_working_3-way'!M743)-('OddsRatio_working_3-way'!L743*'OddsRatio_working_3-way'!M743)+('OddsRatio_working_3-way'!K743*'OddsRatio_working_3-way'!L743*'OddsRatio_working_3-way'!M743)-1</f>
        <v>#VALUE!</v>
      </c>
      <c r="O743" s="11">
        <f>0</f>
        <v>0</v>
      </c>
      <c r="P743" s="11" t="e">
        <f>('OddsRatio_working_3-way'!K743*'OddsRatio_working_3-way'!L743)+('OddsRatio_working_3-way'!K743*'OddsRatio_working_3-way'!M743)+('OddsRatio_working_3-way'!L743*'OddsRatio_working_3-way'!M743)-(3*'OddsRatio_working_3-way'!K743*'OddsRatio_working_3-way'!L743*'OddsRatio_working_3-way'!M743)</f>
        <v>#VALUE!</v>
      </c>
      <c r="Q743" s="11" t="e">
        <f>2*'OddsRatio_working_3-way'!K743*'OddsRatio_working_3-way'!L743*'OddsRatio_working_3-way'!M743</f>
        <v>#VALUE!</v>
      </c>
      <c r="R743" s="11" t="e">
        <f t="shared" si="166"/>
        <v>#VALUE!</v>
      </c>
      <c r="S743" s="11" t="e">
        <f t="shared" si="167"/>
        <v>#VALUE!</v>
      </c>
      <c r="T743" s="11" t="e">
        <f t="shared" si="168"/>
        <v>#VALUE!</v>
      </c>
      <c r="U743" s="11" t="e">
        <f>'OddsRatio_working_3-way'!S743-'OddsRatio_working_3-way'!R743^2/3</f>
        <v>#VALUE!</v>
      </c>
      <c r="V743" s="11" t="e">
        <f>'OddsRatio_working_3-way'!S743*'OddsRatio_working_3-way'!R743/3-2*'OddsRatio_working_3-way'!R743^3/27-'OddsRatio_working_3-way'!T743</f>
        <v>#VALUE!</v>
      </c>
      <c r="W743" s="11" t="e">
        <f>'OddsRatio_working_3-way'!V743^2+4*'OddsRatio_working_3-way'!U743^3/27</f>
        <v>#VALUE!</v>
      </c>
      <c r="X743" s="11" t="e">
        <f>IF('OddsRatio_working_3-way'!W743&gt;0,IF(ABS('OddsRatio_working_3-way'!V743+SQRT('OddsRatio_working_3-way'!W743))/2&gt;0,ABS('OddsRatio_working_3-way'!V743+SQRT('OddsRatio_working_3-way'!W743))/2,ABS('OddsRatio_working_3-way'!V743-SQRT('OddsRatio_working_3-way'!W743))/2),SQRT(-'OddsRatio_working_3-way'!U743^3/27))</f>
        <v>#VALUE!</v>
      </c>
      <c r="Y743" s="11" t="e">
        <f>IF('OddsRatio_working_3-way'!W743&gt;=0,IF('OddsRatio_working_3-way'!V743+SQRT('OddsRatio_working_3-way'!W743)&gt;0,0,PI()),ACOS('OddsRatio_working_3-way'!V743/(2*'OddsRatio_working_3-way'!X743)))</f>
        <v>#VALUE!</v>
      </c>
      <c r="Z743" s="11" t="e">
        <f>'OddsRatio_working_3-way'!X743^(1/3)*COS('OddsRatio_working_3-way'!Y743/3)</f>
        <v>#VALUE!</v>
      </c>
      <c r="AA743" s="11" t="e">
        <f>'OddsRatio_working_3-way'!X743^(1/3)*COS(('OddsRatio_working_3-way'!Y743+2*PI())/3)</f>
        <v>#VALUE!</v>
      </c>
      <c r="AB743" s="11" t="e">
        <f>'OddsRatio_working_3-way'!X743^(1/3)*COS(('OddsRatio_working_3-way'!Y743+4*PI())/3)</f>
        <v>#VALUE!</v>
      </c>
      <c r="AC743" s="11" t="e">
        <f>'OddsRatio_working_3-way'!X743^(1/3)*SIN('OddsRatio_working_3-way'!Y743/3)</f>
        <v>#VALUE!</v>
      </c>
      <c r="AD743" s="11" t="e">
        <f>'OddsRatio_working_3-way'!X743^(1/3)*SIN(('OddsRatio_working_3-way'!Y743+2*PI())/3)</f>
        <v>#VALUE!</v>
      </c>
      <c r="AE743" s="11" t="e">
        <f>'OddsRatio_working_3-way'!X743^(1/3)*SIN(('OddsRatio_working_3-way'!Y743+4*PI())/3)</f>
        <v>#VALUE!</v>
      </c>
      <c r="AF743" s="11" t="e">
        <f>-'OddsRatio_working_3-way'!U743/(3*'OddsRatio_working_3-way'!X743^(1/3))*COS(('OddsRatio_working_3-way'!Y743)/3)</f>
        <v>#VALUE!</v>
      </c>
      <c r="AG743" s="11" t="e">
        <f>-'OddsRatio_working_3-way'!U743/(3*'OddsRatio_working_3-way'!X743^(1/3))*COS(('OddsRatio_working_3-way'!Y743+2*PI())/3)</f>
        <v>#VALUE!</v>
      </c>
      <c r="AH743" s="11" t="e">
        <f>-'OddsRatio_working_3-way'!U743/(3*'OddsRatio_working_3-way'!X743^(1/3))*COS(('OddsRatio_working_3-way'!Y743+4*PI())/3)</f>
        <v>#VALUE!</v>
      </c>
      <c r="AI743" s="11" t="e">
        <f>'OddsRatio_working_3-way'!U743/(3*'OddsRatio_working_3-way'!X743^(1/3))*SIN(('OddsRatio_working_3-way'!Y743)/3)</f>
        <v>#VALUE!</v>
      </c>
      <c r="AJ743" s="11" t="e">
        <f>'OddsRatio_working_3-way'!U743/(3*'OddsRatio_working_3-way'!X743^(1/3))*SIN(('OddsRatio_working_3-way'!Y743+2*PI())/3)</f>
        <v>#VALUE!</v>
      </c>
      <c r="AK743" s="11" t="e">
        <f>'OddsRatio_working_3-way'!U743/(3*'OddsRatio_working_3-way'!X743^(1/3))*SIN(('OddsRatio_working_3-way'!Y743+4*PI())/3)</f>
        <v>#VALUE!</v>
      </c>
      <c r="AL743" s="11" t="e">
        <f>'OddsRatio_working_3-way'!Z743+'OddsRatio_working_3-way'!AF743</f>
        <v>#VALUE!</v>
      </c>
      <c r="AM743" s="11" t="e">
        <f>'OddsRatio_working_3-way'!AA743+'OddsRatio_working_3-way'!AG743</f>
        <v>#VALUE!</v>
      </c>
      <c r="AN743" s="11" t="e">
        <f>'OddsRatio_working_3-way'!AB743+'OddsRatio_working_3-way'!AH743</f>
        <v>#VALUE!</v>
      </c>
      <c r="AO743" s="11" t="e">
        <f>'OddsRatio_working_3-way'!AC743+'OddsRatio_working_3-way'!AI743</f>
        <v>#VALUE!</v>
      </c>
      <c r="AP743" s="11" t="e">
        <f>'OddsRatio_working_3-way'!AD743+'OddsRatio_working_3-way'!AJ743</f>
        <v>#VALUE!</v>
      </c>
      <c r="AQ743" s="11" t="e">
        <f>'OddsRatio_working_3-way'!AE743+'OddsRatio_working_3-way'!AK743</f>
        <v>#VALUE!</v>
      </c>
      <c r="AR743" s="10" t="str">
        <f>IF(A743="","",IF(('OddsRatio_working_3-way'!X743=0),IF(Q743&gt;0,-Q743^(1/3),(-Q743)^(1/3)),'OddsRatio_working_3-way'!AL743-'OddsRatio_working_3-way'!R743/3))</f>
        <v/>
      </c>
      <c r="AS743" s="11" t="e">
        <f>IF(('OddsRatio_working_3-way'!X743=0),IF(Q743&gt;0,-Q743^(1/3),(-Q743)^(1/3)),'OddsRatio_working_3-way'!AM743-'OddsRatio_working_3-way'!R743/3)</f>
        <v>#VALUE!</v>
      </c>
      <c r="AT743" s="11" t="e">
        <f>IF(('OddsRatio_working_3-way'!X743=0),IF(Q743&gt;0,-Q743^(1/3),(-Q743)^(1/3)),'OddsRatio_working_3-way'!AN743-'OddsRatio_working_3-way'!R743/3)</f>
        <v>#VALUE!</v>
      </c>
      <c r="AU743" s="11" t="e">
        <f>IF(('OddsRatio_working_3-way'!X743=0),0,'OddsRatio_working_3-way'!AO743)</f>
        <v>#VALUE!</v>
      </c>
      <c r="AV743" s="11" t="e">
        <f>IF(('OddsRatio_working_3-way'!X743=0),0,'OddsRatio_working_3-way'!AP743)</f>
        <v>#VALUE!</v>
      </c>
      <c r="AW743" s="11" t="e">
        <f>IF(('OddsRatio_working_3-way'!X743=0),0,'OddsRatio_working_3-way'!AQ743)</f>
        <v>#VALUE!</v>
      </c>
    </row>
    <row r="744" spans="1:49">
      <c r="A744" s="4" t="str">
        <f>IF('True_Odds_Calculator_3-way'!A745="","",'True_Odds_Calculator_3-way'!A745)</f>
        <v/>
      </c>
      <c r="B744" s="4" t="str">
        <f>IF('True_Odds_Calculator_3-way'!B745="","",'True_Odds_Calculator_3-way'!B745)</f>
        <v/>
      </c>
      <c r="C744" s="4" t="str">
        <f>IF('True_Odds_Calculator_3-way'!C745="","",'True_Odds_Calculator_3-way'!C745)</f>
        <v/>
      </c>
      <c r="D744" s="9" t="e">
        <f t="shared" si="156"/>
        <v>#VALUE!</v>
      </c>
      <c r="E744" s="9" t="e">
        <f t="shared" si="157"/>
        <v>#VALUE!</v>
      </c>
      <c r="F744" s="9" t="e">
        <f t="shared" si="158"/>
        <v>#VALUE!</v>
      </c>
      <c r="G744" s="9" t="str">
        <f t="shared" si="159"/>
        <v/>
      </c>
      <c r="H744" s="9" t="str">
        <f t="shared" si="160"/>
        <v/>
      </c>
      <c r="I744" s="9" t="str">
        <f t="shared" si="161"/>
        <v/>
      </c>
      <c r="J744" s="9" t="str">
        <f t="shared" si="162"/>
        <v/>
      </c>
      <c r="K744" s="11" t="e">
        <f t="shared" si="163"/>
        <v>#VALUE!</v>
      </c>
      <c r="L744" s="11" t="e">
        <f t="shared" si="164"/>
        <v>#VALUE!</v>
      </c>
      <c r="M744" s="11" t="e">
        <f t="shared" si="165"/>
        <v>#VALUE!</v>
      </c>
      <c r="N744" s="11" t="e">
        <f>'OddsRatio_working_3-way'!K744+'OddsRatio_working_3-way'!L744+'OddsRatio_working_3-way'!M744-('OddsRatio_working_3-way'!K744*'OddsRatio_working_3-way'!L744)-('OddsRatio_working_3-way'!K744*'OddsRatio_working_3-way'!M744)-('OddsRatio_working_3-way'!L744*'OddsRatio_working_3-way'!M744)+('OddsRatio_working_3-way'!K744*'OddsRatio_working_3-way'!L744*'OddsRatio_working_3-way'!M744)-1</f>
        <v>#VALUE!</v>
      </c>
      <c r="O744" s="11">
        <f>0</f>
        <v>0</v>
      </c>
      <c r="P744" s="11" t="e">
        <f>('OddsRatio_working_3-way'!K744*'OddsRatio_working_3-way'!L744)+('OddsRatio_working_3-way'!K744*'OddsRatio_working_3-way'!M744)+('OddsRatio_working_3-way'!L744*'OddsRatio_working_3-way'!M744)-(3*'OddsRatio_working_3-way'!K744*'OddsRatio_working_3-way'!L744*'OddsRatio_working_3-way'!M744)</f>
        <v>#VALUE!</v>
      </c>
      <c r="Q744" s="11" t="e">
        <f>2*'OddsRatio_working_3-way'!K744*'OddsRatio_working_3-way'!L744*'OddsRatio_working_3-way'!M744</f>
        <v>#VALUE!</v>
      </c>
      <c r="R744" s="11" t="e">
        <f t="shared" si="166"/>
        <v>#VALUE!</v>
      </c>
      <c r="S744" s="11" t="e">
        <f t="shared" si="167"/>
        <v>#VALUE!</v>
      </c>
      <c r="T744" s="11" t="e">
        <f t="shared" si="168"/>
        <v>#VALUE!</v>
      </c>
      <c r="U744" s="11" t="e">
        <f>'OddsRatio_working_3-way'!S744-'OddsRatio_working_3-way'!R744^2/3</f>
        <v>#VALUE!</v>
      </c>
      <c r="V744" s="11" t="e">
        <f>'OddsRatio_working_3-way'!S744*'OddsRatio_working_3-way'!R744/3-2*'OddsRatio_working_3-way'!R744^3/27-'OddsRatio_working_3-way'!T744</f>
        <v>#VALUE!</v>
      </c>
      <c r="W744" s="11" t="e">
        <f>'OddsRatio_working_3-way'!V744^2+4*'OddsRatio_working_3-way'!U744^3/27</f>
        <v>#VALUE!</v>
      </c>
      <c r="X744" s="11" t="e">
        <f>IF('OddsRatio_working_3-way'!W744&gt;0,IF(ABS('OddsRatio_working_3-way'!V744+SQRT('OddsRatio_working_3-way'!W744))/2&gt;0,ABS('OddsRatio_working_3-way'!V744+SQRT('OddsRatio_working_3-way'!W744))/2,ABS('OddsRatio_working_3-way'!V744-SQRT('OddsRatio_working_3-way'!W744))/2),SQRT(-'OddsRatio_working_3-way'!U744^3/27))</f>
        <v>#VALUE!</v>
      </c>
      <c r="Y744" s="11" t="e">
        <f>IF('OddsRatio_working_3-way'!W744&gt;=0,IF('OddsRatio_working_3-way'!V744+SQRT('OddsRatio_working_3-way'!W744)&gt;0,0,PI()),ACOS('OddsRatio_working_3-way'!V744/(2*'OddsRatio_working_3-way'!X744)))</f>
        <v>#VALUE!</v>
      </c>
      <c r="Z744" s="11" t="e">
        <f>'OddsRatio_working_3-way'!X744^(1/3)*COS('OddsRatio_working_3-way'!Y744/3)</f>
        <v>#VALUE!</v>
      </c>
      <c r="AA744" s="11" t="e">
        <f>'OddsRatio_working_3-way'!X744^(1/3)*COS(('OddsRatio_working_3-way'!Y744+2*PI())/3)</f>
        <v>#VALUE!</v>
      </c>
      <c r="AB744" s="11" t="e">
        <f>'OddsRatio_working_3-way'!X744^(1/3)*COS(('OddsRatio_working_3-way'!Y744+4*PI())/3)</f>
        <v>#VALUE!</v>
      </c>
      <c r="AC744" s="11" t="e">
        <f>'OddsRatio_working_3-way'!X744^(1/3)*SIN('OddsRatio_working_3-way'!Y744/3)</f>
        <v>#VALUE!</v>
      </c>
      <c r="AD744" s="11" t="e">
        <f>'OddsRatio_working_3-way'!X744^(1/3)*SIN(('OddsRatio_working_3-way'!Y744+2*PI())/3)</f>
        <v>#VALUE!</v>
      </c>
      <c r="AE744" s="11" t="e">
        <f>'OddsRatio_working_3-way'!X744^(1/3)*SIN(('OddsRatio_working_3-way'!Y744+4*PI())/3)</f>
        <v>#VALUE!</v>
      </c>
      <c r="AF744" s="11" t="e">
        <f>-'OddsRatio_working_3-way'!U744/(3*'OddsRatio_working_3-way'!X744^(1/3))*COS(('OddsRatio_working_3-way'!Y744)/3)</f>
        <v>#VALUE!</v>
      </c>
      <c r="AG744" s="11" t="e">
        <f>-'OddsRatio_working_3-way'!U744/(3*'OddsRatio_working_3-way'!X744^(1/3))*COS(('OddsRatio_working_3-way'!Y744+2*PI())/3)</f>
        <v>#VALUE!</v>
      </c>
      <c r="AH744" s="11" t="e">
        <f>-'OddsRatio_working_3-way'!U744/(3*'OddsRatio_working_3-way'!X744^(1/3))*COS(('OddsRatio_working_3-way'!Y744+4*PI())/3)</f>
        <v>#VALUE!</v>
      </c>
      <c r="AI744" s="11" t="e">
        <f>'OddsRatio_working_3-way'!U744/(3*'OddsRatio_working_3-way'!X744^(1/3))*SIN(('OddsRatio_working_3-way'!Y744)/3)</f>
        <v>#VALUE!</v>
      </c>
      <c r="AJ744" s="11" t="e">
        <f>'OddsRatio_working_3-way'!U744/(3*'OddsRatio_working_3-way'!X744^(1/3))*SIN(('OddsRatio_working_3-way'!Y744+2*PI())/3)</f>
        <v>#VALUE!</v>
      </c>
      <c r="AK744" s="11" t="e">
        <f>'OddsRatio_working_3-way'!U744/(3*'OddsRatio_working_3-way'!X744^(1/3))*SIN(('OddsRatio_working_3-way'!Y744+4*PI())/3)</f>
        <v>#VALUE!</v>
      </c>
      <c r="AL744" s="11" t="e">
        <f>'OddsRatio_working_3-way'!Z744+'OddsRatio_working_3-way'!AF744</f>
        <v>#VALUE!</v>
      </c>
      <c r="AM744" s="11" t="e">
        <f>'OddsRatio_working_3-way'!AA744+'OddsRatio_working_3-way'!AG744</f>
        <v>#VALUE!</v>
      </c>
      <c r="AN744" s="11" t="e">
        <f>'OddsRatio_working_3-way'!AB744+'OddsRatio_working_3-way'!AH744</f>
        <v>#VALUE!</v>
      </c>
      <c r="AO744" s="11" t="e">
        <f>'OddsRatio_working_3-way'!AC744+'OddsRatio_working_3-way'!AI744</f>
        <v>#VALUE!</v>
      </c>
      <c r="AP744" s="11" t="e">
        <f>'OddsRatio_working_3-way'!AD744+'OddsRatio_working_3-way'!AJ744</f>
        <v>#VALUE!</v>
      </c>
      <c r="AQ744" s="11" t="e">
        <f>'OddsRatio_working_3-way'!AE744+'OddsRatio_working_3-way'!AK744</f>
        <v>#VALUE!</v>
      </c>
      <c r="AR744" s="10" t="str">
        <f>IF(A744="","",IF(('OddsRatio_working_3-way'!X744=0),IF(Q744&gt;0,-Q744^(1/3),(-Q744)^(1/3)),'OddsRatio_working_3-way'!AL744-'OddsRatio_working_3-way'!R744/3))</f>
        <v/>
      </c>
      <c r="AS744" s="11" t="e">
        <f>IF(('OddsRatio_working_3-way'!X744=0),IF(Q744&gt;0,-Q744^(1/3),(-Q744)^(1/3)),'OddsRatio_working_3-way'!AM744-'OddsRatio_working_3-way'!R744/3)</f>
        <v>#VALUE!</v>
      </c>
      <c r="AT744" s="11" t="e">
        <f>IF(('OddsRatio_working_3-way'!X744=0),IF(Q744&gt;0,-Q744^(1/3),(-Q744)^(1/3)),'OddsRatio_working_3-way'!AN744-'OddsRatio_working_3-way'!R744/3)</f>
        <v>#VALUE!</v>
      </c>
      <c r="AU744" s="11" t="e">
        <f>IF(('OddsRatio_working_3-way'!X744=0),0,'OddsRatio_working_3-way'!AO744)</f>
        <v>#VALUE!</v>
      </c>
      <c r="AV744" s="11" t="e">
        <f>IF(('OddsRatio_working_3-way'!X744=0),0,'OddsRatio_working_3-way'!AP744)</f>
        <v>#VALUE!</v>
      </c>
      <c r="AW744" s="11" t="e">
        <f>IF(('OddsRatio_working_3-way'!X744=0),0,'OddsRatio_working_3-way'!AQ744)</f>
        <v>#VALUE!</v>
      </c>
    </row>
    <row r="745" spans="1:49">
      <c r="A745" s="4" t="str">
        <f>IF('True_Odds_Calculator_3-way'!A746="","",'True_Odds_Calculator_3-way'!A746)</f>
        <v/>
      </c>
      <c r="B745" s="4" t="str">
        <f>IF('True_Odds_Calculator_3-way'!B746="","",'True_Odds_Calculator_3-way'!B746)</f>
        <v/>
      </c>
      <c r="C745" s="4" t="str">
        <f>IF('True_Odds_Calculator_3-way'!C746="","",'True_Odds_Calculator_3-way'!C746)</f>
        <v/>
      </c>
      <c r="D745" s="9" t="e">
        <f t="shared" si="156"/>
        <v>#VALUE!</v>
      </c>
      <c r="E745" s="9" t="e">
        <f t="shared" si="157"/>
        <v>#VALUE!</v>
      </c>
      <c r="F745" s="9" t="e">
        <f t="shared" si="158"/>
        <v>#VALUE!</v>
      </c>
      <c r="G745" s="9" t="str">
        <f t="shared" si="159"/>
        <v/>
      </c>
      <c r="H745" s="9" t="str">
        <f t="shared" si="160"/>
        <v/>
      </c>
      <c r="I745" s="9" t="str">
        <f t="shared" si="161"/>
        <v/>
      </c>
      <c r="J745" s="9" t="str">
        <f t="shared" si="162"/>
        <v/>
      </c>
      <c r="K745" s="11" t="e">
        <f t="shared" si="163"/>
        <v>#VALUE!</v>
      </c>
      <c r="L745" s="11" t="e">
        <f t="shared" si="164"/>
        <v>#VALUE!</v>
      </c>
      <c r="M745" s="11" t="e">
        <f t="shared" si="165"/>
        <v>#VALUE!</v>
      </c>
      <c r="N745" s="11" t="e">
        <f>'OddsRatio_working_3-way'!K745+'OddsRatio_working_3-way'!L745+'OddsRatio_working_3-way'!M745-('OddsRatio_working_3-way'!K745*'OddsRatio_working_3-way'!L745)-('OddsRatio_working_3-way'!K745*'OddsRatio_working_3-way'!M745)-('OddsRatio_working_3-way'!L745*'OddsRatio_working_3-way'!M745)+('OddsRatio_working_3-way'!K745*'OddsRatio_working_3-way'!L745*'OddsRatio_working_3-way'!M745)-1</f>
        <v>#VALUE!</v>
      </c>
      <c r="O745" s="11">
        <f>0</f>
        <v>0</v>
      </c>
      <c r="P745" s="11" t="e">
        <f>('OddsRatio_working_3-way'!K745*'OddsRatio_working_3-way'!L745)+('OddsRatio_working_3-way'!K745*'OddsRatio_working_3-way'!M745)+('OddsRatio_working_3-way'!L745*'OddsRatio_working_3-way'!M745)-(3*'OddsRatio_working_3-way'!K745*'OddsRatio_working_3-way'!L745*'OddsRatio_working_3-way'!M745)</f>
        <v>#VALUE!</v>
      </c>
      <c r="Q745" s="11" t="e">
        <f>2*'OddsRatio_working_3-way'!K745*'OddsRatio_working_3-way'!L745*'OddsRatio_working_3-way'!M745</f>
        <v>#VALUE!</v>
      </c>
      <c r="R745" s="11" t="e">
        <f t="shared" si="166"/>
        <v>#VALUE!</v>
      </c>
      <c r="S745" s="11" t="e">
        <f t="shared" si="167"/>
        <v>#VALUE!</v>
      </c>
      <c r="T745" s="11" t="e">
        <f t="shared" si="168"/>
        <v>#VALUE!</v>
      </c>
      <c r="U745" s="11" t="e">
        <f>'OddsRatio_working_3-way'!S745-'OddsRatio_working_3-way'!R745^2/3</f>
        <v>#VALUE!</v>
      </c>
      <c r="V745" s="11" t="e">
        <f>'OddsRatio_working_3-way'!S745*'OddsRatio_working_3-way'!R745/3-2*'OddsRatio_working_3-way'!R745^3/27-'OddsRatio_working_3-way'!T745</f>
        <v>#VALUE!</v>
      </c>
      <c r="W745" s="11" t="e">
        <f>'OddsRatio_working_3-way'!V745^2+4*'OddsRatio_working_3-way'!U745^3/27</f>
        <v>#VALUE!</v>
      </c>
      <c r="X745" s="11" t="e">
        <f>IF('OddsRatio_working_3-way'!W745&gt;0,IF(ABS('OddsRatio_working_3-way'!V745+SQRT('OddsRatio_working_3-way'!W745))/2&gt;0,ABS('OddsRatio_working_3-way'!V745+SQRT('OddsRatio_working_3-way'!W745))/2,ABS('OddsRatio_working_3-way'!V745-SQRT('OddsRatio_working_3-way'!W745))/2),SQRT(-'OddsRatio_working_3-way'!U745^3/27))</f>
        <v>#VALUE!</v>
      </c>
      <c r="Y745" s="11" t="e">
        <f>IF('OddsRatio_working_3-way'!W745&gt;=0,IF('OddsRatio_working_3-way'!V745+SQRT('OddsRatio_working_3-way'!W745)&gt;0,0,PI()),ACOS('OddsRatio_working_3-way'!V745/(2*'OddsRatio_working_3-way'!X745)))</f>
        <v>#VALUE!</v>
      </c>
      <c r="Z745" s="11" t="e">
        <f>'OddsRatio_working_3-way'!X745^(1/3)*COS('OddsRatio_working_3-way'!Y745/3)</f>
        <v>#VALUE!</v>
      </c>
      <c r="AA745" s="11" t="e">
        <f>'OddsRatio_working_3-way'!X745^(1/3)*COS(('OddsRatio_working_3-way'!Y745+2*PI())/3)</f>
        <v>#VALUE!</v>
      </c>
      <c r="AB745" s="11" t="e">
        <f>'OddsRatio_working_3-way'!X745^(1/3)*COS(('OddsRatio_working_3-way'!Y745+4*PI())/3)</f>
        <v>#VALUE!</v>
      </c>
      <c r="AC745" s="11" t="e">
        <f>'OddsRatio_working_3-way'!X745^(1/3)*SIN('OddsRatio_working_3-way'!Y745/3)</f>
        <v>#VALUE!</v>
      </c>
      <c r="AD745" s="11" t="e">
        <f>'OddsRatio_working_3-way'!X745^(1/3)*SIN(('OddsRatio_working_3-way'!Y745+2*PI())/3)</f>
        <v>#VALUE!</v>
      </c>
      <c r="AE745" s="11" t="e">
        <f>'OddsRatio_working_3-way'!X745^(1/3)*SIN(('OddsRatio_working_3-way'!Y745+4*PI())/3)</f>
        <v>#VALUE!</v>
      </c>
      <c r="AF745" s="11" t="e">
        <f>-'OddsRatio_working_3-way'!U745/(3*'OddsRatio_working_3-way'!X745^(1/3))*COS(('OddsRatio_working_3-way'!Y745)/3)</f>
        <v>#VALUE!</v>
      </c>
      <c r="AG745" s="11" t="e">
        <f>-'OddsRatio_working_3-way'!U745/(3*'OddsRatio_working_3-way'!X745^(1/3))*COS(('OddsRatio_working_3-way'!Y745+2*PI())/3)</f>
        <v>#VALUE!</v>
      </c>
      <c r="AH745" s="11" t="e">
        <f>-'OddsRatio_working_3-way'!U745/(3*'OddsRatio_working_3-way'!X745^(1/3))*COS(('OddsRatio_working_3-way'!Y745+4*PI())/3)</f>
        <v>#VALUE!</v>
      </c>
      <c r="AI745" s="11" t="e">
        <f>'OddsRatio_working_3-way'!U745/(3*'OddsRatio_working_3-way'!X745^(1/3))*SIN(('OddsRatio_working_3-way'!Y745)/3)</f>
        <v>#VALUE!</v>
      </c>
      <c r="AJ745" s="11" t="e">
        <f>'OddsRatio_working_3-way'!U745/(3*'OddsRatio_working_3-way'!X745^(1/3))*SIN(('OddsRatio_working_3-way'!Y745+2*PI())/3)</f>
        <v>#VALUE!</v>
      </c>
      <c r="AK745" s="11" t="e">
        <f>'OddsRatio_working_3-way'!U745/(3*'OddsRatio_working_3-way'!X745^(1/3))*SIN(('OddsRatio_working_3-way'!Y745+4*PI())/3)</f>
        <v>#VALUE!</v>
      </c>
      <c r="AL745" s="11" t="e">
        <f>'OddsRatio_working_3-way'!Z745+'OddsRatio_working_3-way'!AF745</f>
        <v>#VALUE!</v>
      </c>
      <c r="AM745" s="11" t="e">
        <f>'OddsRatio_working_3-way'!AA745+'OddsRatio_working_3-way'!AG745</f>
        <v>#VALUE!</v>
      </c>
      <c r="AN745" s="11" t="e">
        <f>'OddsRatio_working_3-way'!AB745+'OddsRatio_working_3-way'!AH745</f>
        <v>#VALUE!</v>
      </c>
      <c r="AO745" s="11" t="e">
        <f>'OddsRatio_working_3-way'!AC745+'OddsRatio_working_3-way'!AI745</f>
        <v>#VALUE!</v>
      </c>
      <c r="AP745" s="11" t="e">
        <f>'OddsRatio_working_3-way'!AD745+'OddsRatio_working_3-way'!AJ745</f>
        <v>#VALUE!</v>
      </c>
      <c r="AQ745" s="11" t="e">
        <f>'OddsRatio_working_3-way'!AE745+'OddsRatio_working_3-way'!AK745</f>
        <v>#VALUE!</v>
      </c>
      <c r="AR745" s="10" t="str">
        <f>IF(A745="","",IF(('OddsRatio_working_3-way'!X745=0),IF(Q745&gt;0,-Q745^(1/3),(-Q745)^(1/3)),'OddsRatio_working_3-way'!AL745-'OddsRatio_working_3-way'!R745/3))</f>
        <v/>
      </c>
      <c r="AS745" s="11" t="e">
        <f>IF(('OddsRatio_working_3-way'!X745=0),IF(Q745&gt;0,-Q745^(1/3),(-Q745)^(1/3)),'OddsRatio_working_3-way'!AM745-'OddsRatio_working_3-way'!R745/3)</f>
        <v>#VALUE!</v>
      </c>
      <c r="AT745" s="11" t="e">
        <f>IF(('OddsRatio_working_3-way'!X745=0),IF(Q745&gt;0,-Q745^(1/3),(-Q745)^(1/3)),'OddsRatio_working_3-way'!AN745-'OddsRatio_working_3-way'!R745/3)</f>
        <v>#VALUE!</v>
      </c>
      <c r="AU745" s="11" t="e">
        <f>IF(('OddsRatio_working_3-way'!X745=0),0,'OddsRatio_working_3-way'!AO745)</f>
        <v>#VALUE!</v>
      </c>
      <c r="AV745" s="11" t="e">
        <f>IF(('OddsRatio_working_3-way'!X745=0),0,'OddsRatio_working_3-way'!AP745)</f>
        <v>#VALUE!</v>
      </c>
      <c r="AW745" s="11" t="e">
        <f>IF(('OddsRatio_working_3-way'!X745=0),0,'OddsRatio_working_3-way'!AQ745)</f>
        <v>#VALUE!</v>
      </c>
    </row>
    <row r="746" spans="1:49">
      <c r="A746" s="4" t="str">
        <f>IF('True_Odds_Calculator_3-way'!A747="","",'True_Odds_Calculator_3-way'!A747)</f>
        <v/>
      </c>
      <c r="B746" s="4" t="str">
        <f>IF('True_Odds_Calculator_3-way'!B747="","",'True_Odds_Calculator_3-way'!B747)</f>
        <v/>
      </c>
      <c r="C746" s="4" t="str">
        <f>IF('True_Odds_Calculator_3-way'!C747="","",'True_Odds_Calculator_3-way'!C747)</f>
        <v/>
      </c>
      <c r="D746" s="9" t="e">
        <f t="shared" si="156"/>
        <v>#VALUE!</v>
      </c>
      <c r="E746" s="9" t="e">
        <f t="shared" si="157"/>
        <v>#VALUE!</v>
      </c>
      <c r="F746" s="9" t="e">
        <f t="shared" si="158"/>
        <v>#VALUE!</v>
      </c>
      <c r="G746" s="9" t="str">
        <f t="shared" si="159"/>
        <v/>
      </c>
      <c r="H746" s="9" t="str">
        <f t="shared" si="160"/>
        <v/>
      </c>
      <c r="I746" s="9" t="str">
        <f t="shared" si="161"/>
        <v/>
      </c>
      <c r="J746" s="9" t="str">
        <f t="shared" si="162"/>
        <v/>
      </c>
      <c r="K746" s="11" t="e">
        <f t="shared" si="163"/>
        <v>#VALUE!</v>
      </c>
      <c r="L746" s="11" t="e">
        <f t="shared" si="164"/>
        <v>#VALUE!</v>
      </c>
      <c r="M746" s="11" t="e">
        <f t="shared" si="165"/>
        <v>#VALUE!</v>
      </c>
      <c r="N746" s="11" t="e">
        <f>'OddsRatio_working_3-way'!K746+'OddsRatio_working_3-way'!L746+'OddsRatio_working_3-way'!M746-('OddsRatio_working_3-way'!K746*'OddsRatio_working_3-way'!L746)-('OddsRatio_working_3-way'!K746*'OddsRatio_working_3-way'!M746)-('OddsRatio_working_3-way'!L746*'OddsRatio_working_3-way'!M746)+('OddsRatio_working_3-way'!K746*'OddsRatio_working_3-way'!L746*'OddsRatio_working_3-way'!M746)-1</f>
        <v>#VALUE!</v>
      </c>
      <c r="O746" s="11">
        <f>0</f>
        <v>0</v>
      </c>
      <c r="P746" s="11" t="e">
        <f>('OddsRatio_working_3-way'!K746*'OddsRatio_working_3-way'!L746)+('OddsRatio_working_3-way'!K746*'OddsRatio_working_3-way'!M746)+('OddsRatio_working_3-way'!L746*'OddsRatio_working_3-way'!M746)-(3*'OddsRatio_working_3-way'!K746*'OddsRatio_working_3-way'!L746*'OddsRatio_working_3-way'!M746)</f>
        <v>#VALUE!</v>
      </c>
      <c r="Q746" s="11" t="e">
        <f>2*'OddsRatio_working_3-way'!K746*'OddsRatio_working_3-way'!L746*'OddsRatio_working_3-way'!M746</f>
        <v>#VALUE!</v>
      </c>
      <c r="R746" s="11" t="e">
        <f t="shared" si="166"/>
        <v>#VALUE!</v>
      </c>
      <c r="S746" s="11" t="e">
        <f t="shared" si="167"/>
        <v>#VALUE!</v>
      </c>
      <c r="T746" s="11" t="e">
        <f t="shared" si="168"/>
        <v>#VALUE!</v>
      </c>
      <c r="U746" s="11" t="e">
        <f>'OddsRatio_working_3-way'!S746-'OddsRatio_working_3-way'!R746^2/3</f>
        <v>#VALUE!</v>
      </c>
      <c r="V746" s="11" t="e">
        <f>'OddsRatio_working_3-way'!S746*'OddsRatio_working_3-way'!R746/3-2*'OddsRatio_working_3-way'!R746^3/27-'OddsRatio_working_3-way'!T746</f>
        <v>#VALUE!</v>
      </c>
      <c r="W746" s="11" t="e">
        <f>'OddsRatio_working_3-way'!V746^2+4*'OddsRatio_working_3-way'!U746^3/27</f>
        <v>#VALUE!</v>
      </c>
      <c r="X746" s="11" t="e">
        <f>IF('OddsRatio_working_3-way'!W746&gt;0,IF(ABS('OddsRatio_working_3-way'!V746+SQRT('OddsRatio_working_3-way'!W746))/2&gt;0,ABS('OddsRatio_working_3-way'!V746+SQRT('OddsRatio_working_3-way'!W746))/2,ABS('OddsRatio_working_3-way'!V746-SQRT('OddsRatio_working_3-way'!W746))/2),SQRT(-'OddsRatio_working_3-way'!U746^3/27))</f>
        <v>#VALUE!</v>
      </c>
      <c r="Y746" s="11" t="e">
        <f>IF('OddsRatio_working_3-way'!W746&gt;=0,IF('OddsRatio_working_3-way'!V746+SQRT('OddsRatio_working_3-way'!W746)&gt;0,0,PI()),ACOS('OddsRatio_working_3-way'!V746/(2*'OddsRatio_working_3-way'!X746)))</f>
        <v>#VALUE!</v>
      </c>
      <c r="Z746" s="11" t="e">
        <f>'OddsRatio_working_3-way'!X746^(1/3)*COS('OddsRatio_working_3-way'!Y746/3)</f>
        <v>#VALUE!</v>
      </c>
      <c r="AA746" s="11" t="e">
        <f>'OddsRatio_working_3-way'!X746^(1/3)*COS(('OddsRatio_working_3-way'!Y746+2*PI())/3)</f>
        <v>#VALUE!</v>
      </c>
      <c r="AB746" s="11" t="e">
        <f>'OddsRatio_working_3-way'!X746^(1/3)*COS(('OddsRatio_working_3-way'!Y746+4*PI())/3)</f>
        <v>#VALUE!</v>
      </c>
      <c r="AC746" s="11" t="e">
        <f>'OddsRatio_working_3-way'!X746^(1/3)*SIN('OddsRatio_working_3-way'!Y746/3)</f>
        <v>#VALUE!</v>
      </c>
      <c r="AD746" s="11" t="e">
        <f>'OddsRatio_working_3-way'!X746^(1/3)*SIN(('OddsRatio_working_3-way'!Y746+2*PI())/3)</f>
        <v>#VALUE!</v>
      </c>
      <c r="AE746" s="11" t="e">
        <f>'OddsRatio_working_3-way'!X746^(1/3)*SIN(('OddsRatio_working_3-way'!Y746+4*PI())/3)</f>
        <v>#VALUE!</v>
      </c>
      <c r="AF746" s="11" t="e">
        <f>-'OddsRatio_working_3-way'!U746/(3*'OddsRatio_working_3-way'!X746^(1/3))*COS(('OddsRatio_working_3-way'!Y746)/3)</f>
        <v>#VALUE!</v>
      </c>
      <c r="AG746" s="11" t="e">
        <f>-'OddsRatio_working_3-way'!U746/(3*'OddsRatio_working_3-way'!X746^(1/3))*COS(('OddsRatio_working_3-way'!Y746+2*PI())/3)</f>
        <v>#VALUE!</v>
      </c>
      <c r="AH746" s="11" t="e">
        <f>-'OddsRatio_working_3-way'!U746/(3*'OddsRatio_working_3-way'!X746^(1/3))*COS(('OddsRatio_working_3-way'!Y746+4*PI())/3)</f>
        <v>#VALUE!</v>
      </c>
      <c r="AI746" s="11" t="e">
        <f>'OddsRatio_working_3-way'!U746/(3*'OddsRatio_working_3-way'!X746^(1/3))*SIN(('OddsRatio_working_3-way'!Y746)/3)</f>
        <v>#VALUE!</v>
      </c>
      <c r="AJ746" s="11" t="e">
        <f>'OddsRatio_working_3-way'!U746/(3*'OddsRatio_working_3-way'!X746^(1/3))*SIN(('OddsRatio_working_3-way'!Y746+2*PI())/3)</f>
        <v>#VALUE!</v>
      </c>
      <c r="AK746" s="11" t="e">
        <f>'OddsRatio_working_3-way'!U746/(3*'OddsRatio_working_3-way'!X746^(1/3))*SIN(('OddsRatio_working_3-way'!Y746+4*PI())/3)</f>
        <v>#VALUE!</v>
      </c>
      <c r="AL746" s="11" t="e">
        <f>'OddsRatio_working_3-way'!Z746+'OddsRatio_working_3-way'!AF746</f>
        <v>#VALUE!</v>
      </c>
      <c r="AM746" s="11" t="e">
        <f>'OddsRatio_working_3-way'!AA746+'OddsRatio_working_3-way'!AG746</f>
        <v>#VALUE!</v>
      </c>
      <c r="AN746" s="11" t="e">
        <f>'OddsRatio_working_3-way'!AB746+'OddsRatio_working_3-way'!AH746</f>
        <v>#VALUE!</v>
      </c>
      <c r="AO746" s="11" t="e">
        <f>'OddsRatio_working_3-way'!AC746+'OddsRatio_working_3-way'!AI746</f>
        <v>#VALUE!</v>
      </c>
      <c r="AP746" s="11" t="e">
        <f>'OddsRatio_working_3-way'!AD746+'OddsRatio_working_3-way'!AJ746</f>
        <v>#VALUE!</v>
      </c>
      <c r="AQ746" s="11" t="e">
        <f>'OddsRatio_working_3-way'!AE746+'OddsRatio_working_3-way'!AK746</f>
        <v>#VALUE!</v>
      </c>
      <c r="AR746" s="10" t="str">
        <f>IF(A746="","",IF(('OddsRatio_working_3-way'!X746=0),IF(Q746&gt;0,-Q746^(1/3),(-Q746)^(1/3)),'OddsRatio_working_3-way'!AL746-'OddsRatio_working_3-way'!R746/3))</f>
        <v/>
      </c>
      <c r="AS746" s="11" t="e">
        <f>IF(('OddsRatio_working_3-way'!X746=0),IF(Q746&gt;0,-Q746^(1/3),(-Q746)^(1/3)),'OddsRatio_working_3-way'!AM746-'OddsRatio_working_3-way'!R746/3)</f>
        <v>#VALUE!</v>
      </c>
      <c r="AT746" s="11" t="e">
        <f>IF(('OddsRatio_working_3-way'!X746=0),IF(Q746&gt;0,-Q746^(1/3),(-Q746)^(1/3)),'OddsRatio_working_3-way'!AN746-'OddsRatio_working_3-way'!R746/3)</f>
        <v>#VALUE!</v>
      </c>
      <c r="AU746" s="11" t="e">
        <f>IF(('OddsRatio_working_3-way'!X746=0),0,'OddsRatio_working_3-way'!AO746)</f>
        <v>#VALUE!</v>
      </c>
      <c r="AV746" s="11" t="e">
        <f>IF(('OddsRatio_working_3-way'!X746=0),0,'OddsRatio_working_3-way'!AP746)</f>
        <v>#VALUE!</v>
      </c>
      <c r="AW746" s="11" t="e">
        <f>IF(('OddsRatio_working_3-way'!X746=0),0,'OddsRatio_working_3-way'!AQ746)</f>
        <v>#VALUE!</v>
      </c>
    </row>
    <row r="747" spans="1:49">
      <c r="A747" s="4" t="str">
        <f>IF('True_Odds_Calculator_3-way'!A748="","",'True_Odds_Calculator_3-way'!A748)</f>
        <v/>
      </c>
      <c r="B747" s="4" t="str">
        <f>IF('True_Odds_Calculator_3-way'!B748="","",'True_Odds_Calculator_3-way'!B748)</f>
        <v/>
      </c>
      <c r="C747" s="4" t="str">
        <f>IF('True_Odds_Calculator_3-way'!C748="","",'True_Odds_Calculator_3-way'!C748)</f>
        <v/>
      </c>
      <c r="D747" s="9" t="e">
        <f t="shared" si="156"/>
        <v>#VALUE!</v>
      </c>
      <c r="E747" s="9" t="e">
        <f t="shared" si="157"/>
        <v>#VALUE!</v>
      </c>
      <c r="F747" s="9" t="e">
        <f t="shared" si="158"/>
        <v>#VALUE!</v>
      </c>
      <c r="G747" s="9" t="str">
        <f t="shared" si="159"/>
        <v/>
      </c>
      <c r="H747" s="9" t="str">
        <f t="shared" si="160"/>
        <v/>
      </c>
      <c r="I747" s="9" t="str">
        <f t="shared" si="161"/>
        <v/>
      </c>
      <c r="J747" s="9" t="str">
        <f t="shared" si="162"/>
        <v/>
      </c>
      <c r="K747" s="11" t="e">
        <f t="shared" si="163"/>
        <v>#VALUE!</v>
      </c>
      <c r="L747" s="11" t="e">
        <f t="shared" si="164"/>
        <v>#VALUE!</v>
      </c>
      <c r="M747" s="11" t="e">
        <f t="shared" si="165"/>
        <v>#VALUE!</v>
      </c>
      <c r="N747" s="11" t="e">
        <f>'OddsRatio_working_3-way'!K747+'OddsRatio_working_3-way'!L747+'OddsRatio_working_3-way'!M747-('OddsRatio_working_3-way'!K747*'OddsRatio_working_3-way'!L747)-('OddsRatio_working_3-way'!K747*'OddsRatio_working_3-way'!M747)-('OddsRatio_working_3-way'!L747*'OddsRatio_working_3-way'!M747)+('OddsRatio_working_3-way'!K747*'OddsRatio_working_3-way'!L747*'OddsRatio_working_3-way'!M747)-1</f>
        <v>#VALUE!</v>
      </c>
      <c r="O747" s="11">
        <f>0</f>
        <v>0</v>
      </c>
      <c r="P747" s="11" t="e">
        <f>('OddsRatio_working_3-way'!K747*'OddsRatio_working_3-way'!L747)+('OddsRatio_working_3-way'!K747*'OddsRatio_working_3-way'!M747)+('OddsRatio_working_3-way'!L747*'OddsRatio_working_3-way'!M747)-(3*'OddsRatio_working_3-way'!K747*'OddsRatio_working_3-way'!L747*'OddsRatio_working_3-way'!M747)</f>
        <v>#VALUE!</v>
      </c>
      <c r="Q747" s="11" t="e">
        <f>2*'OddsRatio_working_3-way'!K747*'OddsRatio_working_3-way'!L747*'OddsRatio_working_3-way'!M747</f>
        <v>#VALUE!</v>
      </c>
      <c r="R747" s="11" t="e">
        <f t="shared" si="166"/>
        <v>#VALUE!</v>
      </c>
      <c r="S747" s="11" t="e">
        <f t="shared" si="167"/>
        <v>#VALUE!</v>
      </c>
      <c r="T747" s="11" t="e">
        <f t="shared" si="168"/>
        <v>#VALUE!</v>
      </c>
      <c r="U747" s="11" t="e">
        <f>'OddsRatio_working_3-way'!S747-'OddsRatio_working_3-way'!R747^2/3</f>
        <v>#VALUE!</v>
      </c>
      <c r="V747" s="11" t="e">
        <f>'OddsRatio_working_3-way'!S747*'OddsRatio_working_3-way'!R747/3-2*'OddsRatio_working_3-way'!R747^3/27-'OddsRatio_working_3-way'!T747</f>
        <v>#VALUE!</v>
      </c>
      <c r="W747" s="11" t="e">
        <f>'OddsRatio_working_3-way'!V747^2+4*'OddsRatio_working_3-way'!U747^3/27</f>
        <v>#VALUE!</v>
      </c>
      <c r="X747" s="11" t="e">
        <f>IF('OddsRatio_working_3-way'!W747&gt;0,IF(ABS('OddsRatio_working_3-way'!V747+SQRT('OddsRatio_working_3-way'!W747))/2&gt;0,ABS('OddsRatio_working_3-way'!V747+SQRT('OddsRatio_working_3-way'!W747))/2,ABS('OddsRatio_working_3-way'!V747-SQRT('OddsRatio_working_3-way'!W747))/2),SQRT(-'OddsRatio_working_3-way'!U747^3/27))</f>
        <v>#VALUE!</v>
      </c>
      <c r="Y747" s="11" t="e">
        <f>IF('OddsRatio_working_3-way'!W747&gt;=0,IF('OddsRatio_working_3-way'!V747+SQRT('OddsRatio_working_3-way'!W747)&gt;0,0,PI()),ACOS('OddsRatio_working_3-way'!V747/(2*'OddsRatio_working_3-way'!X747)))</f>
        <v>#VALUE!</v>
      </c>
      <c r="Z747" s="11" t="e">
        <f>'OddsRatio_working_3-way'!X747^(1/3)*COS('OddsRatio_working_3-way'!Y747/3)</f>
        <v>#VALUE!</v>
      </c>
      <c r="AA747" s="11" t="e">
        <f>'OddsRatio_working_3-way'!X747^(1/3)*COS(('OddsRatio_working_3-way'!Y747+2*PI())/3)</f>
        <v>#VALUE!</v>
      </c>
      <c r="AB747" s="11" t="e">
        <f>'OddsRatio_working_3-way'!X747^(1/3)*COS(('OddsRatio_working_3-way'!Y747+4*PI())/3)</f>
        <v>#VALUE!</v>
      </c>
      <c r="AC747" s="11" t="e">
        <f>'OddsRatio_working_3-way'!X747^(1/3)*SIN('OddsRatio_working_3-way'!Y747/3)</f>
        <v>#VALUE!</v>
      </c>
      <c r="AD747" s="11" t="e">
        <f>'OddsRatio_working_3-way'!X747^(1/3)*SIN(('OddsRatio_working_3-way'!Y747+2*PI())/3)</f>
        <v>#VALUE!</v>
      </c>
      <c r="AE747" s="11" t="e">
        <f>'OddsRatio_working_3-way'!X747^(1/3)*SIN(('OddsRatio_working_3-way'!Y747+4*PI())/3)</f>
        <v>#VALUE!</v>
      </c>
      <c r="AF747" s="11" t="e">
        <f>-'OddsRatio_working_3-way'!U747/(3*'OddsRatio_working_3-way'!X747^(1/3))*COS(('OddsRatio_working_3-way'!Y747)/3)</f>
        <v>#VALUE!</v>
      </c>
      <c r="AG747" s="11" t="e">
        <f>-'OddsRatio_working_3-way'!U747/(3*'OddsRatio_working_3-way'!X747^(1/3))*COS(('OddsRatio_working_3-way'!Y747+2*PI())/3)</f>
        <v>#VALUE!</v>
      </c>
      <c r="AH747" s="11" t="e">
        <f>-'OddsRatio_working_3-way'!U747/(3*'OddsRatio_working_3-way'!X747^(1/3))*COS(('OddsRatio_working_3-way'!Y747+4*PI())/3)</f>
        <v>#VALUE!</v>
      </c>
      <c r="AI747" s="11" t="e">
        <f>'OddsRatio_working_3-way'!U747/(3*'OddsRatio_working_3-way'!X747^(1/3))*SIN(('OddsRatio_working_3-way'!Y747)/3)</f>
        <v>#VALUE!</v>
      </c>
      <c r="AJ747" s="11" t="e">
        <f>'OddsRatio_working_3-way'!U747/(3*'OddsRatio_working_3-way'!X747^(1/3))*SIN(('OddsRatio_working_3-way'!Y747+2*PI())/3)</f>
        <v>#VALUE!</v>
      </c>
      <c r="AK747" s="11" t="e">
        <f>'OddsRatio_working_3-way'!U747/(3*'OddsRatio_working_3-way'!X747^(1/3))*SIN(('OddsRatio_working_3-way'!Y747+4*PI())/3)</f>
        <v>#VALUE!</v>
      </c>
      <c r="AL747" s="11" t="e">
        <f>'OddsRatio_working_3-way'!Z747+'OddsRatio_working_3-way'!AF747</f>
        <v>#VALUE!</v>
      </c>
      <c r="AM747" s="11" t="e">
        <f>'OddsRatio_working_3-way'!AA747+'OddsRatio_working_3-way'!AG747</f>
        <v>#VALUE!</v>
      </c>
      <c r="AN747" s="11" t="e">
        <f>'OddsRatio_working_3-way'!AB747+'OddsRatio_working_3-way'!AH747</f>
        <v>#VALUE!</v>
      </c>
      <c r="AO747" s="11" t="e">
        <f>'OddsRatio_working_3-way'!AC747+'OddsRatio_working_3-way'!AI747</f>
        <v>#VALUE!</v>
      </c>
      <c r="AP747" s="11" t="e">
        <f>'OddsRatio_working_3-way'!AD747+'OddsRatio_working_3-way'!AJ747</f>
        <v>#VALUE!</v>
      </c>
      <c r="AQ747" s="11" t="e">
        <f>'OddsRatio_working_3-way'!AE747+'OddsRatio_working_3-way'!AK747</f>
        <v>#VALUE!</v>
      </c>
      <c r="AR747" s="10" t="str">
        <f>IF(A747="","",IF(('OddsRatio_working_3-way'!X747=0),IF(Q747&gt;0,-Q747^(1/3),(-Q747)^(1/3)),'OddsRatio_working_3-way'!AL747-'OddsRatio_working_3-way'!R747/3))</f>
        <v/>
      </c>
      <c r="AS747" s="11" t="e">
        <f>IF(('OddsRatio_working_3-way'!X747=0),IF(Q747&gt;0,-Q747^(1/3),(-Q747)^(1/3)),'OddsRatio_working_3-way'!AM747-'OddsRatio_working_3-way'!R747/3)</f>
        <v>#VALUE!</v>
      </c>
      <c r="AT747" s="11" t="e">
        <f>IF(('OddsRatio_working_3-way'!X747=0),IF(Q747&gt;0,-Q747^(1/3),(-Q747)^(1/3)),'OddsRatio_working_3-way'!AN747-'OddsRatio_working_3-way'!R747/3)</f>
        <v>#VALUE!</v>
      </c>
      <c r="AU747" s="11" t="e">
        <f>IF(('OddsRatio_working_3-way'!X747=0),0,'OddsRatio_working_3-way'!AO747)</f>
        <v>#VALUE!</v>
      </c>
      <c r="AV747" s="11" t="e">
        <f>IF(('OddsRatio_working_3-way'!X747=0),0,'OddsRatio_working_3-way'!AP747)</f>
        <v>#VALUE!</v>
      </c>
      <c r="AW747" s="11" t="e">
        <f>IF(('OddsRatio_working_3-way'!X747=0),0,'OddsRatio_working_3-way'!AQ747)</f>
        <v>#VALUE!</v>
      </c>
    </row>
    <row r="748" spans="1:49">
      <c r="A748" s="4" t="str">
        <f>IF('True_Odds_Calculator_3-way'!A749="","",'True_Odds_Calculator_3-way'!A749)</f>
        <v/>
      </c>
      <c r="B748" s="4" t="str">
        <f>IF('True_Odds_Calculator_3-way'!B749="","",'True_Odds_Calculator_3-way'!B749)</f>
        <v/>
      </c>
      <c r="C748" s="4" t="str">
        <f>IF('True_Odds_Calculator_3-way'!C749="","",'True_Odds_Calculator_3-way'!C749)</f>
        <v/>
      </c>
      <c r="D748" s="9" t="e">
        <f t="shared" si="156"/>
        <v>#VALUE!</v>
      </c>
      <c r="E748" s="9" t="e">
        <f t="shared" si="157"/>
        <v>#VALUE!</v>
      </c>
      <c r="F748" s="9" t="e">
        <f t="shared" si="158"/>
        <v>#VALUE!</v>
      </c>
      <c r="G748" s="9" t="str">
        <f t="shared" si="159"/>
        <v/>
      </c>
      <c r="H748" s="9" t="str">
        <f t="shared" si="160"/>
        <v/>
      </c>
      <c r="I748" s="9" t="str">
        <f t="shared" si="161"/>
        <v/>
      </c>
      <c r="J748" s="9" t="str">
        <f t="shared" si="162"/>
        <v/>
      </c>
      <c r="K748" s="11" t="e">
        <f t="shared" si="163"/>
        <v>#VALUE!</v>
      </c>
      <c r="L748" s="11" t="e">
        <f t="shared" si="164"/>
        <v>#VALUE!</v>
      </c>
      <c r="M748" s="11" t="e">
        <f t="shared" si="165"/>
        <v>#VALUE!</v>
      </c>
      <c r="N748" s="11" t="e">
        <f>'OddsRatio_working_3-way'!K748+'OddsRatio_working_3-way'!L748+'OddsRatio_working_3-way'!M748-('OddsRatio_working_3-way'!K748*'OddsRatio_working_3-way'!L748)-('OddsRatio_working_3-way'!K748*'OddsRatio_working_3-way'!M748)-('OddsRatio_working_3-way'!L748*'OddsRatio_working_3-way'!M748)+('OddsRatio_working_3-way'!K748*'OddsRatio_working_3-way'!L748*'OddsRatio_working_3-way'!M748)-1</f>
        <v>#VALUE!</v>
      </c>
      <c r="O748" s="11">
        <f>0</f>
        <v>0</v>
      </c>
      <c r="P748" s="11" t="e">
        <f>('OddsRatio_working_3-way'!K748*'OddsRatio_working_3-way'!L748)+('OddsRatio_working_3-way'!K748*'OddsRatio_working_3-way'!M748)+('OddsRatio_working_3-way'!L748*'OddsRatio_working_3-way'!M748)-(3*'OddsRatio_working_3-way'!K748*'OddsRatio_working_3-way'!L748*'OddsRatio_working_3-way'!M748)</f>
        <v>#VALUE!</v>
      </c>
      <c r="Q748" s="11" t="e">
        <f>2*'OddsRatio_working_3-way'!K748*'OddsRatio_working_3-way'!L748*'OddsRatio_working_3-way'!M748</f>
        <v>#VALUE!</v>
      </c>
      <c r="R748" s="11" t="e">
        <f t="shared" si="166"/>
        <v>#VALUE!</v>
      </c>
      <c r="S748" s="11" t="e">
        <f t="shared" si="167"/>
        <v>#VALUE!</v>
      </c>
      <c r="T748" s="11" t="e">
        <f t="shared" si="168"/>
        <v>#VALUE!</v>
      </c>
      <c r="U748" s="11" t="e">
        <f>'OddsRatio_working_3-way'!S748-'OddsRatio_working_3-way'!R748^2/3</f>
        <v>#VALUE!</v>
      </c>
      <c r="V748" s="11" t="e">
        <f>'OddsRatio_working_3-way'!S748*'OddsRatio_working_3-way'!R748/3-2*'OddsRatio_working_3-way'!R748^3/27-'OddsRatio_working_3-way'!T748</f>
        <v>#VALUE!</v>
      </c>
      <c r="W748" s="11" t="e">
        <f>'OddsRatio_working_3-way'!V748^2+4*'OddsRatio_working_3-way'!U748^3/27</f>
        <v>#VALUE!</v>
      </c>
      <c r="X748" s="11" t="e">
        <f>IF('OddsRatio_working_3-way'!W748&gt;0,IF(ABS('OddsRatio_working_3-way'!V748+SQRT('OddsRatio_working_3-way'!W748))/2&gt;0,ABS('OddsRatio_working_3-way'!V748+SQRT('OddsRatio_working_3-way'!W748))/2,ABS('OddsRatio_working_3-way'!V748-SQRT('OddsRatio_working_3-way'!W748))/2),SQRT(-'OddsRatio_working_3-way'!U748^3/27))</f>
        <v>#VALUE!</v>
      </c>
      <c r="Y748" s="11" t="e">
        <f>IF('OddsRatio_working_3-way'!W748&gt;=0,IF('OddsRatio_working_3-way'!V748+SQRT('OddsRatio_working_3-way'!W748)&gt;0,0,PI()),ACOS('OddsRatio_working_3-way'!V748/(2*'OddsRatio_working_3-way'!X748)))</f>
        <v>#VALUE!</v>
      </c>
      <c r="Z748" s="11" t="e">
        <f>'OddsRatio_working_3-way'!X748^(1/3)*COS('OddsRatio_working_3-way'!Y748/3)</f>
        <v>#VALUE!</v>
      </c>
      <c r="AA748" s="11" t="e">
        <f>'OddsRatio_working_3-way'!X748^(1/3)*COS(('OddsRatio_working_3-way'!Y748+2*PI())/3)</f>
        <v>#VALUE!</v>
      </c>
      <c r="AB748" s="11" t="e">
        <f>'OddsRatio_working_3-way'!X748^(1/3)*COS(('OddsRatio_working_3-way'!Y748+4*PI())/3)</f>
        <v>#VALUE!</v>
      </c>
      <c r="AC748" s="11" t="e">
        <f>'OddsRatio_working_3-way'!X748^(1/3)*SIN('OddsRatio_working_3-way'!Y748/3)</f>
        <v>#VALUE!</v>
      </c>
      <c r="AD748" s="11" t="e">
        <f>'OddsRatio_working_3-way'!X748^(1/3)*SIN(('OddsRatio_working_3-way'!Y748+2*PI())/3)</f>
        <v>#VALUE!</v>
      </c>
      <c r="AE748" s="11" t="e">
        <f>'OddsRatio_working_3-way'!X748^(1/3)*SIN(('OddsRatio_working_3-way'!Y748+4*PI())/3)</f>
        <v>#VALUE!</v>
      </c>
      <c r="AF748" s="11" t="e">
        <f>-'OddsRatio_working_3-way'!U748/(3*'OddsRatio_working_3-way'!X748^(1/3))*COS(('OddsRatio_working_3-way'!Y748)/3)</f>
        <v>#VALUE!</v>
      </c>
      <c r="AG748" s="11" t="e">
        <f>-'OddsRatio_working_3-way'!U748/(3*'OddsRatio_working_3-way'!X748^(1/3))*COS(('OddsRatio_working_3-way'!Y748+2*PI())/3)</f>
        <v>#VALUE!</v>
      </c>
      <c r="AH748" s="11" t="e">
        <f>-'OddsRatio_working_3-way'!U748/(3*'OddsRatio_working_3-way'!X748^(1/3))*COS(('OddsRatio_working_3-way'!Y748+4*PI())/3)</f>
        <v>#VALUE!</v>
      </c>
      <c r="AI748" s="11" t="e">
        <f>'OddsRatio_working_3-way'!U748/(3*'OddsRatio_working_3-way'!X748^(1/3))*SIN(('OddsRatio_working_3-way'!Y748)/3)</f>
        <v>#VALUE!</v>
      </c>
      <c r="AJ748" s="11" t="e">
        <f>'OddsRatio_working_3-way'!U748/(3*'OddsRatio_working_3-way'!X748^(1/3))*SIN(('OddsRatio_working_3-way'!Y748+2*PI())/3)</f>
        <v>#VALUE!</v>
      </c>
      <c r="AK748" s="11" t="e">
        <f>'OddsRatio_working_3-way'!U748/(3*'OddsRatio_working_3-way'!X748^(1/3))*SIN(('OddsRatio_working_3-way'!Y748+4*PI())/3)</f>
        <v>#VALUE!</v>
      </c>
      <c r="AL748" s="11" t="e">
        <f>'OddsRatio_working_3-way'!Z748+'OddsRatio_working_3-way'!AF748</f>
        <v>#VALUE!</v>
      </c>
      <c r="AM748" s="11" t="e">
        <f>'OddsRatio_working_3-way'!AA748+'OddsRatio_working_3-way'!AG748</f>
        <v>#VALUE!</v>
      </c>
      <c r="AN748" s="11" t="e">
        <f>'OddsRatio_working_3-way'!AB748+'OddsRatio_working_3-way'!AH748</f>
        <v>#VALUE!</v>
      </c>
      <c r="AO748" s="11" t="e">
        <f>'OddsRatio_working_3-way'!AC748+'OddsRatio_working_3-way'!AI748</f>
        <v>#VALUE!</v>
      </c>
      <c r="AP748" s="11" t="e">
        <f>'OddsRatio_working_3-way'!AD748+'OddsRatio_working_3-way'!AJ748</f>
        <v>#VALUE!</v>
      </c>
      <c r="AQ748" s="11" t="e">
        <f>'OddsRatio_working_3-way'!AE748+'OddsRatio_working_3-way'!AK748</f>
        <v>#VALUE!</v>
      </c>
      <c r="AR748" s="10" t="str">
        <f>IF(A748="","",IF(('OddsRatio_working_3-way'!X748=0),IF(Q748&gt;0,-Q748^(1/3),(-Q748)^(1/3)),'OddsRatio_working_3-way'!AL748-'OddsRatio_working_3-way'!R748/3))</f>
        <v/>
      </c>
      <c r="AS748" s="11" t="e">
        <f>IF(('OddsRatio_working_3-way'!X748=0),IF(Q748&gt;0,-Q748^(1/3),(-Q748)^(1/3)),'OddsRatio_working_3-way'!AM748-'OddsRatio_working_3-way'!R748/3)</f>
        <v>#VALUE!</v>
      </c>
      <c r="AT748" s="11" t="e">
        <f>IF(('OddsRatio_working_3-way'!X748=0),IF(Q748&gt;0,-Q748^(1/3),(-Q748)^(1/3)),'OddsRatio_working_3-way'!AN748-'OddsRatio_working_3-way'!R748/3)</f>
        <v>#VALUE!</v>
      </c>
      <c r="AU748" s="11" t="e">
        <f>IF(('OddsRatio_working_3-way'!X748=0),0,'OddsRatio_working_3-way'!AO748)</f>
        <v>#VALUE!</v>
      </c>
      <c r="AV748" s="11" t="e">
        <f>IF(('OddsRatio_working_3-way'!X748=0),0,'OddsRatio_working_3-way'!AP748)</f>
        <v>#VALUE!</v>
      </c>
      <c r="AW748" s="11" t="e">
        <f>IF(('OddsRatio_working_3-way'!X748=0),0,'OddsRatio_working_3-way'!AQ748)</f>
        <v>#VALUE!</v>
      </c>
    </row>
    <row r="749" spans="1:49">
      <c r="A749" s="4" t="str">
        <f>IF('True_Odds_Calculator_3-way'!A750="","",'True_Odds_Calculator_3-way'!A750)</f>
        <v/>
      </c>
      <c r="B749" s="4" t="str">
        <f>IF('True_Odds_Calculator_3-way'!B750="","",'True_Odds_Calculator_3-way'!B750)</f>
        <v/>
      </c>
      <c r="C749" s="4" t="str">
        <f>IF('True_Odds_Calculator_3-way'!C750="","",'True_Odds_Calculator_3-way'!C750)</f>
        <v/>
      </c>
      <c r="D749" s="9" t="e">
        <f t="shared" si="156"/>
        <v>#VALUE!</v>
      </c>
      <c r="E749" s="9" t="e">
        <f t="shared" si="157"/>
        <v>#VALUE!</v>
      </c>
      <c r="F749" s="9" t="e">
        <f t="shared" si="158"/>
        <v>#VALUE!</v>
      </c>
      <c r="G749" s="9" t="str">
        <f t="shared" si="159"/>
        <v/>
      </c>
      <c r="H749" s="9" t="str">
        <f t="shared" si="160"/>
        <v/>
      </c>
      <c r="I749" s="9" t="str">
        <f t="shared" si="161"/>
        <v/>
      </c>
      <c r="J749" s="9" t="str">
        <f t="shared" si="162"/>
        <v/>
      </c>
      <c r="K749" s="11" t="e">
        <f t="shared" si="163"/>
        <v>#VALUE!</v>
      </c>
      <c r="L749" s="11" t="e">
        <f t="shared" si="164"/>
        <v>#VALUE!</v>
      </c>
      <c r="M749" s="11" t="e">
        <f t="shared" si="165"/>
        <v>#VALUE!</v>
      </c>
      <c r="N749" s="11" t="e">
        <f>'OddsRatio_working_3-way'!K749+'OddsRatio_working_3-way'!L749+'OddsRatio_working_3-way'!M749-('OddsRatio_working_3-way'!K749*'OddsRatio_working_3-way'!L749)-('OddsRatio_working_3-way'!K749*'OddsRatio_working_3-way'!M749)-('OddsRatio_working_3-way'!L749*'OddsRatio_working_3-way'!M749)+('OddsRatio_working_3-way'!K749*'OddsRatio_working_3-way'!L749*'OddsRatio_working_3-way'!M749)-1</f>
        <v>#VALUE!</v>
      </c>
      <c r="O749" s="11">
        <f>0</f>
        <v>0</v>
      </c>
      <c r="P749" s="11" t="e">
        <f>('OddsRatio_working_3-way'!K749*'OddsRatio_working_3-way'!L749)+('OddsRatio_working_3-way'!K749*'OddsRatio_working_3-way'!M749)+('OddsRatio_working_3-way'!L749*'OddsRatio_working_3-way'!M749)-(3*'OddsRatio_working_3-way'!K749*'OddsRatio_working_3-way'!L749*'OddsRatio_working_3-way'!M749)</f>
        <v>#VALUE!</v>
      </c>
      <c r="Q749" s="11" t="e">
        <f>2*'OddsRatio_working_3-way'!K749*'OddsRatio_working_3-way'!L749*'OddsRatio_working_3-way'!M749</f>
        <v>#VALUE!</v>
      </c>
      <c r="R749" s="11" t="e">
        <f t="shared" si="166"/>
        <v>#VALUE!</v>
      </c>
      <c r="S749" s="11" t="e">
        <f t="shared" si="167"/>
        <v>#VALUE!</v>
      </c>
      <c r="T749" s="11" t="e">
        <f t="shared" si="168"/>
        <v>#VALUE!</v>
      </c>
      <c r="U749" s="11" t="e">
        <f>'OddsRatio_working_3-way'!S749-'OddsRatio_working_3-way'!R749^2/3</f>
        <v>#VALUE!</v>
      </c>
      <c r="V749" s="11" t="e">
        <f>'OddsRatio_working_3-way'!S749*'OddsRatio_working_3-way'!R749/3-2*'OddsRatio_working_3-way'!R749^3/27-'OddsRatio_working_3-way'!T749</f>
        <v>#VALUE!</v>
      </c>
      <c r="W749" s="11" t="e">
        <f>'OddsRatio_working_3-way'!V749^2+4*'OddsRatio_working_3-way'!U749^3/27</f>
        <v>#VALUE!</v>
      </c>
      <c r="X749" s="11" t="e">
        <f>IF('OddsRatio_working_3-way'!W749&gt;0,IF(ABS('OddsRatio_working_3-way'!V749+SQRT('OddsRatio_working_3-way'!W749))/2&gt;0,ABS('OddsRatio_working_3-way'!V749+SQRT('OddsRatio_working_3-way'!W749))/2,ABS('OddsRatio_working_3-way'!V749-SQRT('OddsRatio_working_3-way'!W749))/2),SQRT(-'OddsRatio_working_3-way'!U749^3/27))</f>
        <v>#VALUE!</v>
      </c>
      <c r="Y749" s="11" t="e">
        <f>IF('OddsRatio_working_3-way'!W749&gt;=0,IF('OddsRatio_working_3-way'!V749+SQRT('OddsRatio_working_3-way'!W749)&gt;0,0,PI()),ACOS('OddsRatio_working_3-way'!V749/(2*'OddsRatio_working_3-way'!X749)))</f>
        <v>#VALUE!</v>
      </c>
      <c r="Z749" s="11" t="e">
        <f>'OddsRatio_working_3-way'!X749^(1/3)*COS('OddsRatio_working_3-way'!Y749/3)</f>
        <v>#VALUE!</v>
      </c>
      <c r="AA749" s="11" t="e">
        <f>'OddsRatio_working_3-way'!X749^(1/3)*COS(('OddsRatio_working_3-way'!Y749+2*PI())/3)</f>
        <v>#VALUE!</v>
      </c>
      <c r="AB749" s="11" t="e">
        <f>'OddsRatio_working_3-way'!X749^(1/3)*COS(('OddsRatio_working_3-way'!Y749+4*PI())/3)</f>
        <v>#VALUE!</v>
      </c>
      <c r="AC749" s="11" t="e">
        <f>'OddsRatio_working_3-way'!X749^(1/3)*SIN('OddsRatio_working_3-way'!Y749/3)</f>
        <v>#VALUE!</v>
      </c>
      <c r="AD749" s="11" t="e">
        <f>'OddsRatio_working_3-way'!X749^(1/3)*SIN(('OddsRatio_working_3-way'!Y749+2*PI())/3)</f>
        <v>#VALUE!</v>
      </c>
      <c r="AE749" s="11" t="e">
        <f>'OddsRatio_working_3-way'!X749^(1/3)*SIN(('OddsRatio_working_3-way'!Y749+4*PI())/3)</f>
        <v>#VALUE!</v>
      </c>
      <c r="AF749" s="11" t="e">
        <f>-'OddsRatio_working_3-way'!U749/(3*'OddsRatio_working_3-way'!X749^(1/3))*COS(('OddsRatio_working_3-way'!Y749)/3)</f>
        <v>#VALUE!</v>
      </c>
      <c r="AG749" s="11" t="e">
        <f>-'OddsRatio_working_3-way'!U749/(3*'OddsRatio_working_3-way'!X749^(1/3))*COS(('OddsRatio_working_3-way'!Y749+2*PI())/3)</f>
        <v>#VALUE!</v>
      </c>
      <c r="AH749" s="11" t="e">
        <f>-'OddsRatio_working_3-way'!U749/(3*'OddsRatio_working_3-way'!X749^(1/3))*COS(('OddsRatio_working_3-way'!Y749+4*PI())/3)</f>
        <v>#VALUE!</v>
      </c>
      <c r="AI749" s="11" t="e">
        <f>'OddsRatio_working_3-way'!U749/(3*'OddsRatio_working_3-way'!X749^(1/3))*SIN(('OddsRatio_working_3-way'!Y749)/3)</f>
        <v>#VALUE!</v>
      </c>
      <c r="AJ749" s="11" t="e">
        <f>'OddsRatio_working_3-way'!U749/(3*'OddsRatio_working_3-way'!X749^(1/3))*SIN(('OddsRatio_working_3-way'!Y749+2*PI())/3)</f>
        <v>#VALUE!</v>
      </c>
      <c r="AK749" s="11" t="e">
        <f>'OddsRatio_working_3-way'!U749/(3*'OddsRatio_working_3-way'!X749^(1/3))*SIN(('OddsRatio_working_3-way'!Y749+4*PI())/3)</f>
        <v>#VALUE!</v>
      </c>
      <c r="AL749" s="11" t="e">
        <f>'OddsRatio_working_3-way'!Z749+'OddsRatio_working_3-way'!AF749</f>
        <v>#VALUE!</v>
      </c>
      <c r="AM749" s="11" t="e">
        <f>'OddsRatio_working_3-way'!AA749+'OddsRatio_working_3-way'!AG749</f>
        <v>#VALUE!</v>
      </c>
      <c r="AN749" s="11" t="e">
        <f>'OddsRatio_working_3-way'!AB749+'OddsRatio_working_3-way'!AH749</f>
        <v>#VALUE!</v>
      </c>
      <c r="AO749" s="11" t="e">
        <f>'OddsRatio_working_3-way'!AC749+'OddsRatio_working_3-way'!AI749</f>
        <v>#VALUE!</v>
      </c>
      <c r="AP749" s="11" t="e">
        <f>'OddsRatio_working_3-way'!AD749+'OddsRatio_working_3-way'!AJ749</f>
        <v>#VALUE!</v>
      </c>
      <c r="AQ749" s="11" t="e">
        <f>'OddsRatio_working_3-way'!AE749+'OddsRatio_working_3-way'!AK749</f>
        <v>#VALUE!</v>
      </c>
      <c r="AR749" s="10" t="str">
        <f>IF(A749="","",IF(('OddsRatio_working_3-way'!X749=0),IF(Q749&gt;0,-Q749^(1/3),(-Q749)^(1/3)),'OddsRatio_working_3-way'!AL749-'OddsRatio_working_3-way'!R749/3))</f>
        <v/>
      </c>
      <c r="AS749" s="11" t="e">
        <f>IF(('OddsRatio_working_3-way'!X749=0),IF(Q749&gt;0,-Q749^(1/3),(-Q749)^(1/3)),'OddsRatio_working_3-way'!AM749-'OddsRatio_working_3-way'!R749/3)</f>
        <v>#VALUE!</v>
      </c>
      <c r="AT749" s="11" t="e">
        <f>IF(('OddsRatio_working_3-way'!X749=0),IF(Q749&gt;0,-Q749^(1/3),(-Q749)^(1/3)),'OddsRatio_working_3-way'!AN749-'OddsRatio_working_3-way'!R749/3)</f>
        <v>#VALUE!</v>
      </c>
      <c r="AU749" s="11" t="e">
        <f>IF(('OddsRatio_working_3-way'!X749=0),0,'OddsRatio_working_3-way'!AO749)</f>
        <v>#VALUE!</v>
      </c>
      <c r="AV749" s="11" t="e">
        <f>IF(('OddsRatio_working_3-way'!X749=0),0,'OddsRatio_working_3-way'!AP749)</f>
        <v>#VALUE!</v>
      </c>
      <c r="AW749" s="11" t="e">
        <f>IF(('OddsRatio_working_3-way'!X749=0),0,'OddsRatio_working_3-way'!AQ749)</f>
        <v>#VALUE!</v>
      </c>
    </row>
    <row r="750" spans="1:49">
      <c r="A750" s="4" t="str">
        <f>IF('True_Odds_Calculator_3-way'!A751="","",'True_Odds_Calculator_3-way'!A751)</f>
        <v/>
      </c>
      <c r="B750" s="4" t="str">
        <f>IF('True_Odds_Calculator_3-way'!B751="","",'True_Odds_Calculator_3-way'!B751)</f>
        <v/>
      </c>
      <c r="C750" s="4" t="str">
        <f>IF('True_Odds_Calculator_3-way'!C751="","",'True_Odds_Calculator_3-way'!C751)</f>
        <v/>
      </c>
      <c r="D750" s="9" t="e">
        <f t="shared" si="156"/>
        <v>#VALUE!</v>
      </c>
      <c r="E750" s="9" t="e">
        <f t="shared" si="157"/>
        <v>#VALUE!</v>
      </c>
      <c r="F750" s="9" t="e">
        <f t="shared" si="158"/>
        <v>#VALUE!</v>
      </c>
      <c r="G750" s="9" t="str">
        <f t="shared" si="159"/>
        <v/>
      </c>
      <c r="H750" s="9" t="str">
        <f t="shared" si="160"/>
        <v/>
      </c>
      <c r="I750" s="9" t="str">
        <f t="shared" si="161"/>
        <v/>
      </c>
      <c r="J750" s="9" t="str">
        <f t="shared" si="162"/>
        <v/>
      </c>
      <c r="K750" s="11" t="e">
        <f t="shared" si="163"/>
        <v>#VALUE!</v>
      </c>
      <c r="L750" s="11" t="e">
        <f t="shared" si="164"/>
        <v>#VALUE!</v>
      </c>
      <c r="M750" s="11" t="e">
        <f t="shared" si="165"/>
        <v>#VALUE!</v>
      </c>
      <c r="N750" s="11" t="e">
        <f>'OddsRatio_working_3-way'!K750+'OddsRatio_working_3-way'!L750+'OddsRatio_working_3-way'!M750-('OddsRatio_working_3-way'!K750*'OddsRatio_working_3-way'!L750)-('OddsRatio_working_3-way'!K750*'OddsRatio_working_3-way'!M750)-('OddsRatio_working_3-way'!L750*'OddsRatio_working_3-way'!M750)+('OddsRatio_working_3-way'!K750*'OddsRatio_working_3-way'!L750*'OddsRatio_working_3-way'!M750)-1</f>
        <v>#VALUE!</v>
      </c>
      <c r="O750" s="11">
        <f>0</f>
        <v>0</v>
      </c>
      <c r="P750" s="11" t="e">
        <f>('OddsRatio_working_3-way'!K750*'OddsRatio_working_3-way'!L750)+('OddsRatio_working_3-way'!K750*'OddsRatio_working_3-way'!M750)+('OddsRatio_working_3-way'!L750*'OddsRatio_working_3-way'!M750)-(3*'OddsRatio_working_3-way'!K750*'OddsRatio_working_3-way'!L750*'OddsRatio_working_3-way'!M750)</f>
        <v>#VALUE!</v>
      </c>
      <c r="Q750" s="11" t="e">
        <f>2*'OddsRatio_working_3-way'!K750*'OddsRatio_working_3-way'!L750*'OddsRatio_working_3-way'!M750</f>
        <v>#VALUE!</v>
      </c>
      <c r="R750" s="11" t="e">
        <f t="shared" si="166"/>
        <v>#VALUE!</v>
      </c>
      <c r="S750" s="11" t="e">
        <f t="shared" si="167"/>
        <v>#VALUE!</v>
      </c>
      <c r="T750" s="11" t="e">
        <f t="shared" si="168"/>
        <v>#VALUE!</v>
      </c>
      <c r="U750" s="11" t="e">
        <f>'OddsRatio_working_3-way'!S750-'OddsRatio_working_3-way'!R750^2/3</f>
        <v>#VALUE!</v>
      </c>
      <c r="V750" s="11" t="e">
        <f>'OddsRatio_working_3-way'!S750*'OddsRatio_working_3-way'!R750/3-2*'OddsRatio_working_3-way'!R750^3/27-'OddsRatio_working_3-way'!T750</f>
        <v>#VALUE!</v>
      </c>
      <c r="W750" s="11" t="e">
        <f>'OddsRatio_working_3-way'!V750^2+4*'OddsRatio_working_3-way'!U750^3/27</f>
        <v>#VALUE!</v>
      </c>
      <c r="X750" s="11" t="e">
        <f>IF('OddsRatio_working_3-way'!W750&gt;0,IF(ABS('OddsRatio_working_3-way'!V750+SQRT('OddsRatio_working_3-way'!W750))/2&gt;0,ABS('OddsRatio_working_3-way'!V750+SQRT('OddsRatio_working_3-way'!W750))/2,ABS('OddsRatio_working_3-way'!V750-SQRT('OddsRatio_working_3-way'!W750))/2),SQRT(-'OddsRatio_working_3-way'!U750^3/27))</f>
        <v>#VALUE!</v>
      </c>
      <c r="Y750" s="11" t="e">
        <f>IF('OddsRatio_working_3-way'!W750&gt;=0,IF('OddsRatio_working_3-way'!V750+SQRT('OddsRatio_working_3-way'!W750)&gt;0,0,PI()),ACOS('OddsRatio_working_3-way'!V750/(2*'OddsRatio_working_3-way'!X750)))</f>
        <v>#VALUE!</v>
      </c>
      <c r="Z750" s="11" t="e">
        <f>'OddsRatio_working_3-way'!X750^(1/3)*COS('OddsRatio_working_3-way'!Y750/3)</f>
        <v>#VALUE!</v>
      </c>
      <c r="AA750" s="11" t="e">
        <f>'OddsRatio_working_3-way'!X750^(1/3)*COS(('OddsRatio_working_3-way'!Y750+2*PI())/3)</f>
        <v>#VALUE!</v>
      </c>
      <c r="AB750" s="11" t="e">
        <f>'OddsRatio_working_3-way'!X750^(1/3)*COS(('OddsRatio_working_3-way'!Y750+4*PI())/3)</f>
        <v>#VALUE!</v>
      </c>
      <c r="AC750" s="11" t="e">
        <f>'OddsRatio_working_3-way'!X750^(1/3)*SIN('OddsRatio_working_3-way'!Y750/3)</f>
        <v>#VALUE!</v>
      </c>
      <c r="AD750" s="11" t="e">
        <f>'OddsRatio_working_3-way'!X750^(1/3)*SIN(('OddsRatio_working_3-way'!Y750+2*PI())/3)</f>
        <v>#VALUE!</v>
      </c>
      <c r="AE750" s="11" t="e">
        <f>'OddsRatio_working_3-way'!X750^(1/3)*SIN(('OddsRatio_working_3-way'!Y750+4*PI())/3)</f>
        <v>#VALUE!</v>
      </c>
      <c r="AF750" s="11" t="e">
        <f>-'OddsRatio_working_3-way'!U750/(3*'OddsRatio_working_3-way'!X750^(1/3))*COS(('OddsRatio_working_3-way'!Y750)/3)</f>
        <v>#VALUE!</v>
      </c>
      <c r="AG750" s="11" t="e">
        <f>-'OddsRatio_working_3-way'!U750/(3*'OddsRatio_working_3-way'!X750^(1/3))*COS(('OddsRatio_working_3-way'!Y750+2*PI())/3)</f>
        <v>#VALUE!</v>
      </c>
      <c r="AH750" s="11" t="e">
        <f>-'OddsRatio_working_3-way'!U750/(3*'OddsRatio_working_3-way'!X750^(1/3))*COS(('OddsRatio_working_3-way'!Y750+4*PI())/3)</f>
        <v>#VALUE!</v>
      </c>
      <c r="AI750" s="11" t="e">
        <f>'OddsRatio_working_3-way'!U750/(3*'OddsRatio_working_3-way'!X750^(1/3))*SIN(('OddsRatio_working_3-way'!Y750)/3)</f>
        <v>#VALUE!</v>
      </c>
      <c r="AJ750" s="11" t="e">
        <f>'OddsRatio_working_3-way'!U750/(3*'OddsRatio_working_3-way'!X750^(1/3))*SIN(('OddsRatio_working_3-way'!Y750+2*PI())/3)</f>
        <v>#VALUE!</v>
      </c>
      <c r="AK750" s="11" t="e">
        <f>'OddsRatio_working_3-way'!U750/(3*'OddsRatio_working_3-way'!X750^(1/3))*SIN(('OddsRatio_working_3-way'!Y750+4*PI())/3)</f>
        <v>#VALUE!</v>
      </c>
      <c r="AL750" s="11" t="e">
        <f>'OddsRatio_working_3-way'!Z750+'OddsRatio_working_3-way'!AF750</f>
        <v>#VALUE!</v>
      </c>
      <c r="AM750" s="11" t="e">
        <f>'OddsRatio_working_3-way'!AA750+'OddsRatio_working_3-way'!AG750</f>
        <v>#VALUE!</v>
      </c>
      <c r="AN750" s="11" t="e">
        <f>'OddsRatio_working_3-way'!AB750+'OddsRatio_working_3-way'!AH750</f>
        <v>#VALUE!</v>
      </c>
      <c r="AO750" s="11" t="e">
        <f>'OddsRatio_working_3-way'!AC750+'OddsRatio_working_3-way'!AI750</f>
        <v>#VALUE!</v>
      </c>
      <c r="AP750" s="11" t="e">
        <f>'OddsRatio_working_3-way'!AD750+'OddsRatio_working_3-way'!AJ750</f>
        <v>#VALUE!</v>
      </c>
      <c r="AQ750" s="11" t="e">
        <f>'OddsRatio_working_3-way'!AE750+'OddsRatio_working_3-way'!AK750</f>
        <v>#VALUE!</v>
      </c>
      <c r="AR750" s="10" t="str">
        <f>IF(A750="","",IF(('OddsRatio_working_3-way'!X750=0),IF(Q750&gt;0,-Q750^(1/3),(-Q750)^(1/3)),'OddsRatio_working_3-way'!AL750-'OddsRatio_working_3-way'!R750/3))</f>
        <v/>
      </c>
      <c r="AS750" s="11" t="e">
        <f>IF(('OddsRatio_working_3-way'!X750=0),IF(Q750&gt;0,-Q750^(1/3),(-Q750)^(1/3)),'OddsRatio_working_3-way'!AM750-'OddsRatio_working_3-way'!R750/3)</f>
        <v>#VALUE!</v>
      </c>
      <c r="AT750" s="11" t="e">
        <f>IF(('OddsRatio_working_3-way'!X750=0),IF(Q750&gt;0,-Q750^(1/3),(-Q750)^(1/3)),'OddsRatio_working_3-way'!AN750-'OddsRatio_working_3-way'!R750/3)</f>
        <v>#VALUE!</v>
      </c>
      <c r="AU750" s="11" t="e">
        <f>IF(('OddsRatio_working_3-way'!X750=0),0,'OddsRatio_working_3-way'!AO750)</f>
        <v>#VALUE!</v>
      </c>
      <c r="AV750" s="11" t="e">
        <f>IF(('OddsRatio_working_3-way'!X750=0),0,'OddsRatio_working_3-way'!AP750)</f>
        <v>#VALUE!</v>
      </c>
      <c r="AW750" s="11" t="e">
        <f>IF(('OddsRatio_working_3-way'!X750=0),0,'OddsRatio_working_3-way'!AQ750)</f>
        <v>#VALUE!</v>
      </c>
    </row>
    <row r="751" spans="1:49">
      <c r="A751" s="4" t="str">
        <f>IF('True_Odds_Calculator_3-way'!A752="","",'True_Odds_Calculator_3-way'!A752)</f>
        <v/>
      </c>
      <c r="B751" s="4" t="str">
        <f>IF('True_Odds_Calculator_3-way'!B752="","",'True_Odds_Calculator_3-way'!B752)</f>
        <v/>
      </c>
      <c r="C751" s="4" t="str">
        <f>IF('True_Odds_Calculator_3-way'!C752="","",'True_Odds_Calculator_3-way'!C752)</f>
        <v/>
      </c>
      <c r="D751" s="9" t="e">
        <f t="shared" si="156"/>
        <v>#VALUE!</v>
      </c>
      <c r="E751" s="9" t="e">
        <f t="shared" si="157"/>
        <v>#VALUE!</v>
      </c>
      <c r="F751" s="9" t="e">
        <f t="shared" si="158"/>
        <v>#VALUE!</v>
      </c>
      <c r="G751" s="9" t="str">
        <f t="shared" si="159"/>
        <v/>
      </c>
      <c r="H751" s="9" t="str">
        <f t="shared" si="160"/>
        <v/>
      </c>
      <c r="I751" s="9" t="str">
        <f t="shared" si="161"/>
        <v/>
      </c>
      <c r="J751" s="9" t="str">
        <f t="shared" si="162"/>
        <v/>
      </c>
      <c r="K751" s="11" t="e">
        <f t="shared" si="163"/>
        <v>#VALUE!</v>
      </c>
      <c r="L751" s="11" t="e">
        <f t="shared" si="164"/>
        <v>#VALUE!</v>
      </c>
      <c r="M751" s="11" t="e">
        <f t="shared" si="165"/>
        <v>#VALUE!</v>
      </c>
      <c r="N751" s="11" t="e">
        <f>'OddsRatio_working_3-way'!K751+'OddsRatio_working_3-way'!L751+'OddsRatio_working_3-way'!M751-('OddsRatio_working_3-way'!K751*'OddsRatio_working_3-way'!L751)-('OddsRatio_working_3-way'!K751*'OddsRatio_working_3-way'!M751)-('OddsRatio_working_3-way'!L751*'OddsRatio_working_3-way'!M751)+('OddsRatio_working_3-way'!K751*'OddsRatio_working_3-way'!L751*'OddsRatio_working_3-way'!M751)-1</f>
        <v>#VALUE!</v>
      </c>
      <c r="O751" s="11">
        <f>0</f>
        <v>0</v>
      </c>
      <c r="P751" s="11" t="e">
        <f>('OddsRatio_working_3-way'!K751*'OddsRatio_working_3-way'!L751)+('OddsRatio_working_3-way'!K751*'OddsRatio_working_3-way'!M751)+('OddsRatio_working_3-way'!L751*'OddsRatio_working_3-way'!M751)-(3*'OddsRatio_working_3-way'!K751*'OddsRatio_working_3-way'!L751*'OddsRatio_working_3-way'!M751)</f>
        <v>#VALUE!</v>
      </c>
      <c r="Q751" s="11" t="e">
        <f>2*'OddsRatio_working_3-way'!K751*'OddsRatio_working_3-way'!L751*'OddsRatio_working_3-way'!M751</f>
        <v>#VALUE!</v>
      </c>
      <c r="R751" s="11" t="e">
        <f t="shared" si="166"/>
        <v>#VALUE!</v>
      </c>
      <c r="S751" s="11" t="e">
        <f t="shared" si="167"/>
        <v>#VALUE!</v>
      </c>
      <c r="T751" s="11" t="e">
        <f t="shared" si="168"/>
        <v>#VALUE!</v>
      </c>
      <c r="U751" s="11" t="e">
        <f>'OddsRatio_working_3-way'!S751-'OddsRatio_working_3-way'!R751^2/3</f>
        <v>#VALUE!</v>
      </c>
      <c r="V751" s="11" t="e">
        <f>'OddsRatio_working_3-way'!S751*'OddsRatio_working_3-way'!R751/3-2*'OddsRatio_working_3-way'!R751^3/27-'OddsRatio_working_3-way'!T751</f>
        <v>#VALUE!</v>
      </c>
      <c r="W751" s="11" t="e">
        <f>'OddsRatio_working_3-way'!V751^2+4*'OddsRatio_working_3-way'!U751^3/27</f>
        <v>#VALUE!</v>
      </c>
      <c r="X751" s="11" t="e">
        <f>IF('OddsRatio_working_3-way'!W751&gt;0,IF(ABS('OddsRatio_working_3-way'!V751+SQRT('OddsRatio_working_3-way'!W751))/2&gt;0,ABS('OddsRatio_working_3-way'!V751+SQRT('OddsRatio_working_3-way'!W751))/2,ABS('OddsRatio_working_3-way'!V751-SQRT('OddsRatio_working_3-way'!W751))/2),SQRT(-'OddsRatio_working_3-way'!U751^3/27))</f>
        <v>#VALUE!</v>
      </c>
      <c r="Y751" s="11" t="e">
        <f>IF('OddsRatio_working_3-way'!W751&gt;=0,IF('OddsRatio_working_3-way'!V751+SQRT('OddsRatio_working_3-way'!W751)&gt;0,0,PI()),ACOS('OddsRatio_working_3-way'!V751/(2*'OddsRatio_working_3-way'!X751)))</f>
        <v>#VALUE!</v>
      </c>
      <c r="Z751" s="11" t="e">
        <f>'OddsRatio_working_3-way'!X751^(1/3)*COS('OddsRatio_working_3-way'!Y751/3)</f>
        <v>#VALUE!</v>
      </c>
      <c r="AA751" s="11" t="e">
        <f>'OddsRatio_working_3-way'!X751^(1/3)*COS(('OddsRatio_working_3-way'!Y751+2*PI())/3)</f>
        <v>#VALUE!</v>
      </c>
      <c r="AB751" s="11" t="e">
        <f>'OddsRatio_working_3-way'!X751^(1/3)*COS(('OddsRatio_working_3-way'!Y751+4*PI())/3)</f>
        <v>#VALUE!</v>
      </c>
      <c r="AC751" s="11" t="e">
        <f>'OddsRatio_working_3-way'!X751^(1/3)*SIN('OddsRatio_working_3-way'!Y751/3)</f>
        <v>#VALUE!</v>
      </c>
      <c r="AD751" s="11" t="e">
        <f>'OddsRatio_working_3-way'!X751^(1/3)*SIN(('OddsRatio_working_3-way'!Y751+2*PI())/3)</f>
        <v>#VALUE!</v>
      </c>
      <c r="AE751" s="11" t="e">
        <f>'OddsRatio_working_3-way'!X751^(1/3)*SIN(('OddsRatio_working_3-way'!Y751+4*PI())/3)</f>
        <v>#VALUE!</v>
      </c>
      <c r="AF751" s="11" t="e">
        <f>-'OddsRatio_working_3-way'!U751/(3*'OddsRatio_working_3-way'!X751^(1/3))*COS(('OddsRatio_working_3-way'!Y751)/3)</f>
        <v>#VALUE!</v>
      </c>
      <c r="AG751" s="11" t="e">
        <f>-'OddsRatio_working_3-way'!U751/(3*'OddsRatio_working_3-way'!X751^(1/3))*COS(('OddsRatio_working_3-way'!Y751+2*PI())/3)</f>
        <v>#VALUE!</v>
      </c>
      <c r="AH751" s="11" t="e">
        <f>-'OddsRatio_working_3-way'!U751/(3*'OddsRatio_working_3-way'!X751^(1/3))*COS(('OddsRatio_working_3-way'!Y751+4*PI())/3)</f>
        <v>#VALUE!</v>
      </c>
      <c r="AI751" s="11" t="e">
        <f>'OddsRatio_working_3-way'!U751/(3*'OddsRatio_working_3-way'!X751^(1/3))*SIN(('OddsRatio_working_3-way'!Y751)/3)</f>
        <v>#VALUE!</v>
      </c>
      <c r="AJ751" s="11" t="e">
        <f>'OddsRatio_working_3-way'!U751/(3*'OddsRatio_working_3-way'!X751^(1/3))*SIN(('OddsRatio_working_3-way'!Y751+2*PI())/3)</f>
        <v>#VALUE!</v>
      </c>
      <c r="AK751" s="11" t="e">
        <f>'OddsRatio_working_3-way'!U751/(3*'OddsRatio_working_3-way'!X751^(1/3))*SIN(('OddsRatio_working_3-way'!Y751+4*PI())/3)</f>
        <v>#VALUE!</v>
      </c>
      <c r="AL751" s="11" t="e">
        <f>'OddsRatio_working_3-way'!Z751+'OddsRatio_working_3-way'!AF751</f>
        <v>#VALUE!</v>
      </c>
      <c r="AM751" s="11" t="e">
        <f>'OddsRatio_working_3-way'!AA751+'OddsRatio_working_3-way'!AG751</f>
        <v>#VALUE!</v>
      </c>
      <c r="AN751" s="11" t="e">
        <f>'OddsRatio_working_3-way'!AB751+'OddsRatio_working_3-way'!AH751</f>
        <v>#VALUE!</v>
      </c>
      <c r="AO751" s="11" t="e">
        <f>'OddsRatio_working_3-way'!AC751+'OddsRatio_working_3-way'!AI751</f>
        <v>#VALUE!</v>
      </c>
      <c r="AP751" s="11" t="e">
        <f>'OddsRatio_working_3-way'!AD751+'OddsRatio_working_3-way'!AJ751</f>
        <v>#VALUE!</v>
      </c>
      <c r="AQ751" s="11" t="e">
        <f>'OddsRatio_working_3-way'!AE751+'OddsRatio_working_3-way'!AK751</f>
        <v>#VALUE!</v>
      </c>
      <c r="AR751" s="10" t="str">
        <f>IF(A751="","",IF(('OddsRatio_working_3-way'!X751=0),IF(Q751&gt;0,-Q751^(1/3),(-Q751)^(1/3)),'OddsRatio_working_3-way'!AL751-'OddsRatio_working_3-way'!R751/3))</f>
        <v/>
      </c>
      <c r="AS751" s="11" t="e">
        <f>IF(('OddsRatio_working_3-way'!X751=0),IF(Q751&gt;0,-Q751^(1/3),(-Q751)^(1/3)),'OddsRatio_working_3-way'!AM751-'OddsRatio_working_3-way'!R751/3)</f>
        <v>#VALUE!</v>
      </c>
      <c r="AT751" s="11" t="e">
        <f>IF(('OddsRatio_working_3-way'!X751=0),IF(Q751&gt;0,-Q751^(1/3),(-Q751)^(1/3)),'OddsRatio_working_3-way'!AN751-'OddsRatio_working_3-way'!R751/3)</f>
        <v>#VALUE!</v>
      </c>
      <c r="AU751" s="11" t="e">
        <f>IF(('OddsRatio_working_3-way'!X751=0),0,'OddsRatio_working_3-way'!AO751)</f>
        <v>#VALUE!</v>
      </c>
      <c r="AV751" s="11" t="e">
        <f>IF(('OddsRatio_working_3-way'!X751=0),0,'OddsRatio_working_3-way'!AP751)</f>
        <v>#VALUE!</v>
      </c>
      <c r="AW751" s="11" t="e">
        <f>IF(('OddsRatio_working_3-way'!X751=0),0,'OddsRatio_working_3-way'!AQ751)</f>
        <v>#VALUE!</v>
      </c>
    </row>
    <row r="752" spans="1:49">
      <c r="A752" s="4" t="str">
        <f>IF('True_Odds_Calculator_3-way'!A753="","",'True_Odds_Calculator_3-way'!A753)</f>
        <v/>
      </c>
      <c r="B752" s="4" t="str">
        <f>IF('True_Odds_Calculator_3-way'!B753="","",'True_Odds_Calculator_3-way'!B753)</f>
        <v/>
      </c>
      <c r="C752" s="4" t="str">
        <f>IF('True_Odds_Calculator_3-way'!C753="","",'True_Odds_Calculator_3-way'!C753)</f>
        <v/>
      </c>
      <c r="D752" s="9" t="e">
        <f t="shared" si="156"/>
        <v>#VALUE!</v>
      </c>
      <c r="E752" s="9" t="e">
        <f t="shared" si="157"/>
        <v>#VALUE!</v>
      </c>
      <c r="F752" s="9" t="e">
        <f t="shared" si="158"/>
        <v>#VALUE!</v>
      </c>
      <c r="G752" s="9" t="str">
        <f t="shared" si="159"/>
        <v/>
      </c>
      <c r="H752" s="9" t="str">
        <f t="shared" si="160"/>
        <v/>
      </c>
      <c r="I752" s="9" t="str">
        <f t="shared" si="161"/>
        <v/>
      </c>
      <c r="J752" s="9" t="str">
        <f t="shared" si="162"/>
        <v/>
      </c>
      <c r="K752" s="11" t="e">
        <f t="shared" si="163"/>
        <v>#VALUE!</v>
      </c>
      <c r="L752" s="11" t="e">
        <f t="shared" si="164"/>
        <v>#VALUE!</v>
      </c>
      <c r="M752" s="11" t="e">
        <f t="shared" si="165"/>
        <v>#VALUE!</v>
      </c>
      <c r="N752" s="11" t="e">
        <f>'OddsRatio_working_3-way'!K752+'OddsRatio_working_3-way'!L752+'OddsRatio_working_3-way'!M752-('OddsRatio_working_3-way'!K752*'OddsRatio_working_3-way'!L752)-('OddsRatio_working_3-way'!K752*'OddsRatio_working_3-way'!M752)-('OddsRatio_working_3-way'!L752*'OddsRatio_working_3-way'!M752)+('OddsRatio_working_3-way'!K752*'OddsRatio_working_3-way'!L752*'OddsRatio_working_3-way'!M752)-1</f>
        <v>#VALUE!</v>
      </c>
      <c r="O752" s="11">
        <f>0</f>
        <v>0</v>
      </c>
      <c r="P752" s="11" t="e">
        <f>('OddsRatio_working_3-way'!K752*'OddsRatio_working_3-way'!L752)+('OddsRatio_working_3-way'!K752*'OddsRatio_working_3-way'!M752)+('OddsRatio_working_3-way'!L752*'OddsRatio_working_3-way'!M752)-(3*'OddsRatio_working_3-way'!K752*'OddsRatio_working_3-way'!L752*'OddsRatio_working_3-way'!M752)</f>
        <v>#VALUE!</v>
      </c>
      <c r="Q752" s="11" t="e">
        <f>2*'OddsRatio_working_3-way'!K752*'OddsRatio_working_3-way'!L752*'OddsRatio_working_3-way'!M752</f>
        <v>#VALUE!</v>
      </c>
      <c r="R752" s="11" t="e">
        <f t="shared" si="166"/>
        <v>#VALUE!</v>
      </c>
      <c r="S752" s="11" t="e">
        <f t="shared" si="167"/>
        <v>#VALUE!</v>
      </c>
      <c r="T752" s="11" t="e">
        <f t="shared" si="168"/>
        <v>#VALUE!</v>
      </c>
      <c r="U752" s="11" t="e">
        <f>'OddsRatio_working_3-way'!S752-'OddsRatio_working_3-way'!R752^2/3</f>
        <v>#VALUE!</v>
      </c>
      <c r="V752" s="11" t="e">
        <f>'OddsRatio_working_3-way'!S752*'OddsRatio_working_3-way'!R752/3-2*'OddsRatio_working_3-way'!R752^3/27-'OddsRatio_working_3-way'!T752</f>
        <v>#VALUE!</v>
      </c>
      <c r="W752" s="11" t="e">
        <f>'OddsRatio_working_3-way'!V752^2+4*'OddsRatio_working_3-way'!U752^3/27</f>
        <v>#VALUE!</v>
      </c>
      <c r="X752" s="11" t="e">
        <f>IF('OddsRatio_working_3-way'!W752&gt;0,IF(ABS('OddsRatio_working_3-way'!V752+SQRT('OddsRatio_working_3-way'!W752))/2&gt;0,ABS('OddsRatio_working_3-way'!V752+SQRT('OddsRatio_working_3-way'!W752))/2,ABS('OddsRatio_working_3-way'!V752-SQRT('OddsRatio_working_3-way'!W752))/2),SQRT(-'OddsRatio_working_3-way'!U752^3/27))</f>
        <v>#VALUE!</v>
      </c>
      <c r="Y752" s="11" t="e">
        <f>IF('OddsRatio_working_3-way'!W752&gt;=0,IF('OddsRatio_working_3-way'!V752+SQRT('OddsRatio_working_3-way'!W752)&gt;0,0,PI()),ACOS('OddsRatio_working_3-way'!V752/(2*'OddsRatio_working_3-way'!X752)))</f>
        <v>#VALUE!</v>
      </c>
      <c r="Z752" s="11" t="e">
        <f>'OddsRatio_working_3-way'!X752^(1/3)*COS('OddsRatio_working_3-way'!Y752/3)</f>
        <v>#VALUE!</v>
      </c>
      <c r="AA752" s="11" t="e">
        <f>'OddsRatio_working_3-way'!X752^(1/3)*COS(('OddsRatio_working_3-way'!Y752+2*PI())/3)</f>
        <v>#VALUE!</v>
      </c>
      <c r="AB752" s="11" t="e">
        <f>'OddsRatio_working_3-way'!X752^(1/3)*COS(('OddsRatio_working_3-way'!Y752+4*PI())/3)</f>
        <v>#VALUE!</v>
      </c>
      <c r="AC752" s="11" t="e">
        <f>'OddsRatio_working_3-way'!X752^(1/3)*SIN('OddsRatio_working_3-way'!Y752/3)</f>
        <v>#VALUE!</v>
      </c>
      <c r="AD752" s="11" t="e">
        <f>'OddsRatio_working_3-way'!X752^(1/3)*SIN(('OddsRatio_working_3-way'!Y752+2*PI())/3)</f>
        <v>#VALUE!</v>
      </c>
      <c r="AE752" s="11" t="e">
        <f>'OddsRatio_working_3-way'!X752^(1/3)*SIN(('OddsRatio_working_3-way'!Y752+4*PI())/3)</f>
        <v>#VALUE!</v>
      </c>
      <c r="AF752" s="11" t="e">
        <f>-'OddsRatio_working_3-way'!U752/(3*'OddsRatio_working_3-way'!X752^(1/3))*COS(('OddsRatio_working_3-way'!Y752)/3)</f>
        <v>#VALUE!</v>
      </c>
      <c r="AG752" s="11" t="e">
        <f>-'OddsRatio_working_3-way'!U752/(3*'OddsRatio_working_3-way'!X752^(1/3))*COS(('OddsRatio_working_3-way'!Y752+2*PI())/3)</f>
        <v>#VALUE!</v>
      </c>
      <c r="AH752" s="11" t="e">
        <f>-'OddsRatio_working_3-way'!U752/(3*'OddsRatio_working_3-way'!X752^(1/3))*COS(('OddsRatio_working_3-way'!Y752+4*PI())/3)</f>
        <v>#VALUE!</v>
      </c>
      <c r="AI752" s="11" t="e">
        <f>'OddsRatio_working_3-way'!U752/(3*'OddsRatio_working_3-way'!X752^(1/3))*SIN(('OddsRatio_working_3-way'!Y752)/3)</f>
        <v>#VALUE!</v>
      </c>
      <c r="AJ752" s="11" t="e">
        <f>'OddsRatio_working_3-way'!U752/(3*'OddsRatio_working_3-way'!X752^(1/3))*SIN(('OddsRatio_working_3-way'!Y752+2*PI())/3)</f>
        <v>#VALUE!</v>
      </c>
      <c r="AK752" s="11" t="e">
        <f>'OddsRatio_working_3-way'!U752/(3*'OddsRatio_working_3-way'!X752^(1/3))*SIN(('OddsRatio_working_3-way'!Y752+4*PI())/3)</f>
        <v>#VALUE!</v>
      </c>
      <c r="AL752" s="11" t="e">
        <f>'OddsRatio_working_3-way'!Z752+'OddsRatio_working_3-way'!AF752</f>
        <v>#VALUE!</v>
      </c>
      <c r="AM752" s="11" t="e">
        <f>'OddsRatio_working_3-way'!AA752+'OddsRatio_working_3-way'!AG752</f>
        <v>#VALUE!</v>
      </c>
      <c r="AN752" s="11" t="e">
        <f>'OddsRatio_working_3-way'!AB752+'OddsRatio_working_3-way'!AH752</f>
        <v>#VALUE!</v>
      </c>
      <c r="AO752" s="11" t="e">
        <f>'OddsRatio_working_3-way'!AC752+'OddsRatio_working_3-way'!AI752</f>
        <v>#VALUE!</v>
      </c>
      <c r="AP752" s="11" t="e">
        <f>'OddsRatio_working_3-way'!AD752+'OddsRatio_working_3-way'!AJ752</f>
        <v>#VALUE!</v>
      </c>
      <c r="AQ752" s="11" t="e">
        <f>'OddsRatio_working_3-way'!AE752+'OddsRatio_working_3-way'!AK752</f>
        <v>#VALUE!</v>
      </c>
      <c r="AR752" s="10" t="str">
        <f>IF(A752="","",IF(('OddsRatio_working_3-way'!X752=0),IF(Q752&gt;0,-Q752^(1/3),(-Q752)^(1/3)),'OddsRatio_working_3-way'!AL752-'OddsRatio_working_3-way'!R752/3))</f>
        <v/>
      </c>
      <c r="AS752" s="11" t="e">
        <f>IF(('OddsRatio_working_3-way'!X752=0),IF(Q752&gt;0,-Q752^(1/3),(-Q752)^(1/3)),'OddsRatio_working_3-way'!AM752-'OddsRatio_working_3-way'!R752/3)</f>
        <v>#VALUE!</v>
      </c>
      <c r="AT752" s="11" t="e">
        <f>IF(('OddsRatio_working_3-way'!X752=0),IF(Q752&gt;0,-Q752^(1/3),(-Q752)^(1/3)),'OddsRatio_working_3-way'!AN752-'OddsRatio_working_3-way'!R752/3)</f>
        <v>#VALUE!</v>
      </c>
      <c r="AU752" s="11" t="e">
        <f>IF(('OddsRatio_working_3-way'!X752=0),0,'OddsRatio_working_3-way'!AO752)</f>
        <v>#VALUE!</v>
      </c>
      <c r="AV752" s="11" t="e">
        <f>IF(('OddsRatio_working_3-way'!X752=0),0,'OddsRatio_working_3-way'!AP752)</f>
        <v>#VALUE!</v>
      </c>
      <c r="AW752" s="11" t="e">
        <f>IF(('OddsRatio_working_3-way'!X752=0),0,'OddsRatio_working_3-way'!AQ752)</f>
        <v>#VALUE!</v>
      </c>
    </row>
    <row r="753" spans="1:49">
      <c r="A753" s="4" t="str">
        <f>IF('True_Odds_Calculator_3-way'!A754="","",'True_Odds_Calculator_3-way'!A754)</f>
        <v/>
      </c>
      <c r="B753" s="4" t="str">
        <f>IF('True_Odds_Calculator_3-way'!B754="","",'True_Odds_Calculator_3-way'!B754)</f>
        <v/>
      </c>
      <c r="C753" s="4" t="str">
        <f>IF('True_Odds_Calculator_3-way'!C754="","",'True_Odds_Calculator_3-way'!C754)</f>
        <v/>
      </c>
      <c r="D753" s="9" t="e">
        <f t="shared" si="156"/>
        <v>#VALUE!</v>
      </c>
      <c r="E753" s="9" t="e">
        <f t="shared" si="157"/>
        <v>#VALUE!</v>
      </c>
      <c r="F753" s="9" t="e">
        <f t="shared" si="158"/>
        <v>#VALUE!</v>
      </c>
      <c r="G753" s="9" t="str">
        <f t="shared" si="159"/>
        <v/>
      </c>
      <c r="H753" s="9" t="str">
        <f t="shared" si="160"/>
        <v/>
      </c>
      <c r="I753" s="9" t="str">
        <f t="shared" si="161"/>
        <v/>
      </c>
      <c r="J753" s="9" t="str">
        <f t="shared" si="162"/>
        <v/>
      </c>
      <c r="K753" s="11" t="e">
        <f t="shared" si="163"/>
        <v>#VALUE!</v>
      </c>
      <c r="L753" s="11" t="e">
        <f t="shared" si="164"/>
        <v>#VALUE!</v>
      </c>
      <c r="M753" s="11" t="e">
        <f t="shared" si="165"/>
        <v>#VALUE!</v>
      </c>
      <c r="N753" s="11" t="e">
        <f>'OddsRatio_working_3-way'!K753+'OddsRatio_working_3-way'!L753+'OddsRatio_working_3-way'!M753-('OddsRatio_working_3-way'!K753*'OddsRatio_working_3-way'!L753)-('OddsRatio_working_3-way'!K753*'OddsRatio_working_3-way'!M753)-('OddsRatio_working_3-way'!L753*'OddsRatio_working_3-way'!M753)+('OddsRatio_working_3-way'!K753*'OddsRatio_working_3-way'!L753*'OddsRatio_working_3-way'!M753)-1</f>
        <v>#VALUE!</v>
      </c>
      <c r="O753" s="11">
        <f>0</f>
        <v>0</v>
      </c>
      <c r="P753" s="11" t="e">
        <f>('OddsRatio_working_3-way'!K753*'OddsRatio_working_3-way'!L753)+('OddsRatio_working_3-way'!K753*'OddsRatio_working_3-way'!M753)+('OddsRatio_working_3-way'!L753*'OddsRatio_working_3-way'!M753)-(3*'OddsRatio_working_3-way'!K753*'OddsRatio_working_3-way'!L753*'OddsRatio_working_3-way'!M753)</f>
        <v>#VALUE!</v>
      </c>
      <c r="Q753" s="11" t="e">
        <f>2*'OddsRatio_working_3-way'!K753*'OddsRatio_working_3-way'!L753*'OddsRatio_working_3-way'!M753</f>
        <v>#VALUE!</v>
      </c>
      <c r="R753" s="11" t="e">
        <f t="shared" si="166"/>
        <v>#VALUE!</v>
      </c>
      <c r="S753" s="11" t="e">
        <f t="shared" si="167"/>
        <v>#VALUE!</v>
      </c>
      <c r="T753" s="11" t="e">
        <f t="shared" si="168"/>
        <v>#VALUE!</v>
      </c>
      <c r="U753" s="11" t="e">
        <f>'OddsRatio_working_3-way'!S753-'OddsRatio_working_3-way'!R753^2/3</f>
        <v>#VALUE!</v>
      </c>
      <c r="V753" s="11" t="e">
        <f>'OddsRatio_working_3-way'!S753*'OddsRatio_working_3-way'!R753/3-2*'OddsRatio_working_3-way'!R753^3/27-'OddsRatio_working_3-way'!T753</f>
        <v>#VALUE!</v>
      </c>
      <c r="W753" s="11" t="e">
        <f>'OddsRatio_working_3-way'!V753^2+4*'OddsRatio_working_3-way'!U753^3/27</f>
        <v>#VALUE!</v>
      </c>
      <c r="X753" s="11" t="e">
        <f>IF('OddsRatio_working_3-way'!W753&gt;0,IF(ABS('OddsRatio_working_3-way'!V753+SQRT('OddsRatio_working_3-way'!W753))/2&gt;0,ABS('OddsRatio_working_3-way'!V753+SQRT('OddsRatio_working_3-way'!W753))/2,ABS('OddsRatio_working_3-way'!V753-SQRT('OddsRatio_working_3-way'!W753))/2),SQRT(-'OddsRatio_working_3-way'!U753^3/27))</f>
        <v>#VALUE!</v>
      </c>
      <c r="Y753" s="11" t="e">
        <f>IF('OddsRatio_working_3-way'!W753&gt;=0,IF('OddsRatio_working_3-way'!V753+SQRT('OddsRatio_working_3-way'!W753)&gt;0,0,PI()),ACOS('OddsRatio_working_3-way'!V753/(2*'OddsRatio_working_3-way'!X753)))</f>
        <v>#VALUE!</v>
      </c>
      <c r="Z753" s="11" t="e">
        <f>'OddsRatio_working_3-way'!X753^(1/3)*COS('OddsRatio_working_3-way'!Y753/3)</f>
        <v>#VALUE!</v>
      </c>
      <c r="AA753" s="11" t="e">
        <f>'OddsRatio_working_3-way'!X753^(1/3)*COS(('OddsRatio_working_3-way'!Y753+2*PI())/3)</f>
        <v>#VALUE!</v>
      </c>
      <c r="AB753" s="11" t="e">
        <f>'OddsRatio_working_3-way'!X753^(1/3)*COS(('OddsRatio_working_3-way'!Y753+4*PI())/3)</f>
        <v>#VALUE!</v>
      </c>
      <c r="AC753" s="11" t="e">
        <f>'OddsRatio_working_3-way'!X753^(1/3)*SIN('OddsRatio_working_3-way'!Y753/3)</f>
        <v>#VALUE!</v>
      </c>
      <c r="AD753" s="11" t="e">
        <f>'OddsRatio_working_3-way'!X753^(1/3)*SIN(('OddsRatio_working_3-way'!Y753+2*PI())/3)</f>
        <v>#VALUE!</v>
      </c>
      <c r="AE753" s="11" t="e">
        <f>'OddsRatio_working_3-way'!X753^(1/3)*SIN(('OddsRatio_working_3-way'!Y753+4*PI())/3)</f>
        <v>#VALUE!</v>
      </c>
      <c r="AF753" s="11" t="e">
        <f>-'OddsRatio_working_3-way'!U753/(3*'OddsRatio_working_3-way'!X753^(1/3))*COS(('OddsRatio_working_3-way'!Y753)/3)</f>
        <v>#VALUE!</v>
      </c>
      <c r="AG753" s="11" t="e">
        <f>-'OddsRatio_working_3-way'!U753/(3*'OddsRatio_working_3-way'!X753^(1/3))*COS(('OddsRatio_working_3-way'!Y753+2*PI())/3)</f>
        <v>#VALUE!</v>
      </c>
      <c r="AH753" s="11" t="e">
        <f>-'OddsRatio_working_3-way'!U753/(3*'OddsRatio_working_3-way'!X753^(1/3))*COS(('OddsRatio_working_3-way'!Y753+4*PI())/3)</f>
        <v>#VALUE!</v>
      </c>
      <c r="AI753" s="11" t="e">
        <f>'OddsRatio_working_3-way'!U753/(3*'OddsRatio_working_3-way'!X753^(1/3))*SIN(('OddsRatio_working_3-way'!Y753)/3)</f>
        <v>#VALUE!</v>
      </c>
      <c r="AJ753" s="11" t="e">
        <f>'OddsRatio_working_3-way'!U753/(3*'OddsRatio_working_3-way'!X753^(1/3))*SIN(('OddsRatio_working_3-way'!Y753+2*PI())/3)</f>
        <v>#VALUE!</v>
      </c>
      <c r="AK753" s="11" t="e">
        <f>'OddsRatio_working_3-way'!U753/(3*'OddsRatio_working_3-way'!X753^(1/3))*SIN(('OddsRatio_working_3-way'!Y753+4*PI())/3)</f>
        <v>#VALUE!</v>
      </c>
      <c r="AL753" s="11" t="e">
        <f>'OddsRatio_working_3-way'!Z753+'OddsRatio_working_3-way'!AF753</f>
        <v>#VALUE!</v>
      </c>
      <c r="AM753" s="11" t="e">
        <f>'OddsRatio_working_3-way'!AA753+'OddsRatio_working_3-way'!AG753</f>
        <v>#VALUE!</v>
      </c>
      <c r="AN753" s="11" t="e">
        <f>'OddsRatio_working_3-way'!AB753+'OddsRatio_working_3-way'!AH753</f>
        <v>#VALUE!</v>
      </c>
      <c r="AO753" s="11" t="e">
        <f>'OddsRatio_working_3-way'!AC753+'OddsRatio_working_3-way'!AI753</f>
        <v>#VALUE!</v>
      </c>
      <c r="AP753" s="11" t="e">
        <f>'OddsRatio_working_3-way'!AD753+'OddsRatio_working_3-way'!AJ753</f>
        <v>#VALUE!</v>
      </c>
      <c r="AQ753" s="11" t="e">
        <f>'OddsRatio_working_3-way'!AE753+'OddsRatio_working_3-way'!AK753</f>
        <v>#VALUE!</v>
      </c>
      <c r="AR753" s="10" t="str">
        <f>IF(A753="","",IF(('OddsRatio_working_3-way'!X753=0),IF(Q753&gt;0,-Q753^(1/3),(-Q753)^(1/3)),'OddsRatio_working_3-way'!AL753-'OddsRatio_working_3-way'!R753/3))</f>
        <v/>
      </c>
      <c r="AS753" s="11" t="e">
        <f>IF(('OddsRatio_working_3-way'!X753=0),IF(Q753&gt;0,-Q753^(1/3),(-Q753)^(1/3)),'OddsRatio_working_3-way'!AM753-'OddsRatio_working_3-way'!R753/3)</f>
        <v>#VALUE!</v>
      </c>
      <c r="AT753" s="11" t="e">
        <f>IF(('OddsRatio_working_3-way'!X753=0),IF(Q753&gt;0,-Q753^(1/3),(-Q753)^(1/3)),'OddsRatio_working_3-way'!AN753-'OddsRatio_working_3-way'!R753/3)</f>
        <v>#VALUE!</v>
      </c>
      <c r="AU753" s="11" t="e">
        <f>IF(('OddsRatio_working_3-way'!X753=0),0,'OddsRatio_working_3-way'!AO753)</f>
        <v>#VALUE!</v>
      </c>
      <c r="AV753" s="11" t="e">
        <f>IF(('OddsRatio_working_3-way'!X753=0),0,'OddsRatio_working_3-way'!AP753)</f>
        <v>#VALUE!</v>
      </c>
      <c r="AW753" s="11" t="e">
        <f>IF(('OddsRatio_working_3-way'!X753=0),0,'OddsRatio_working_3-way'!AQ753)</f>
        <v>#VALUE!</v>
      </c>
    </row>
    <row r="754" spans="1:49">
      <c r="A754" s="4" t="str">
        <f>IF('True_Odds_Calculator_3-way'!A755="","",'True_Odds_Calculator_3-way'!A755)</f>
        <v/>
      </c>
      <c r="B754" s="4" t="str">
        <f>IF('True_Odds_Calculator_3-way'!B755="","",'True_Odds_Calculator_3-way'!B755)</f>
        <v/>
      </c>
      <c r="C754" s="4" t="str">
        <f>IF('True_Odds_Calculator_3-way'!C755="","",'True_Odds_Calculator_3-way'!C755)</f>
        <v/>
      </c>
      <c r="D754" s="9" t="e">
        <f t="shared" si="156"/>
        <v>#VALUE!</v>
      </c>
      <c r="E754" s="9" t="e">
        <f t="shared" si="157"/>
        <v>#VALUE!</v>
      </c>
      <c r="F754" s="9" t="e">
        <f t="shared" si="158"/>
        <v>#VALUE!</v>
      </c>
      <c r="G754" s="9" t="str">
        <f t="shared" si="159"/>
        <v/>
      </c>
      <c r="H754" s="9" t="str">
        <f t="shared" si="160"/>
        <v/>
      </c>
      <c r="I754" s="9" t="str">
        <f t="shared" si="161"/>
        <v/>
      </c>
      <c r="J754" s="9" t="str">
        <f t="shared" si="162"/>
        <v/>
      </c>
      <c r="K754" s="11" t="e">
        <f t="shared" si="163"/>
        <v>#VALUE!</v>
      </c>
      <c r="L754" s="11" t="e">
        <f t="shared" si="164"/>
        <v>#VALUE!</v>
      </c>
      <c r="M754" s="11" t="e">
        <f t="shared" si="165"/>
        <v>#VALUE!</v>
      </c>
      <c r="N754" s="11" t="e">
        <f>'OddsRatio_working_3-way'!K754+'OddsRatio_working_3-way'!L754+'OddsRatio_working_3-way'!M754-('OddsRatio_working_3-way'!K754*'OddsRatio_working_3-way'!L754)-('OddsRatio_working_3-way'!K754*'OddsRatio_working_3-way'!M754)-('OddsRatio_working_3-way'!L754*'OddsRatio_working_3-way'!M754)+('OddsRatio_working_3-way'!K754*'OddsRatio_working_3-way'!L754*'OddsRatio_working_3-way'!M754)-1</f>
        <v>#VALUE!</v>
      </c>
      <c r="O754" s="11">
        <f>0</f>
        <v>0</v>
      </c>
      <c r="P754" s="11" t="e">
        <f>('OddsRatio_working_3-way'!K754*'OddsRatio_working_3-way'!L754)+('OddsRatio_working_3-way'!K754*'OddsRatio_working_3-way'!M754)+('OddsRatio_working_3-way'!L754*'OddsRatio_working_3-way'!M754)-(3*'OddsRatio_working_3-way'!K754*'OddsRatio_working_3-way'!L754*'OddsRatio_working_3-way'!M754)</f>
        <v>#VALUE!</v>
      </c>
      <c r="Q754" s="11" t="e">
        <f>2*'OddsRatio_working_3-way'!K754*'OddsRatio_working_3-way'!L754*'OddsRatio_working_3-way'!M754</f>
        <v>#VALUE!</v>
      </c>
      <c r="R754" s="11" t="e">
        <f t="shared" si="166"/>
        <v>#VALUE!</v>
      </c>
      <c r="S754" s="11" t="e">
        <f t="shared" si="167"/>
        <v>#VALUE!</v>
      </c>
      <c r="T754" s="11" t="e">
        <f t="shared" si="168"/>
        <v>#VALUE!</v>
      </c>
      <c r="U754" s="11" t="e">
        <f>'OddsRatio_working_3-way'!S754-'OddsRatio_working_3-way'!R754^2/3</f>
        <v>#VALUE!</v>
      </c>
      <c r="V754" s="11" t="e">
        <f>'OddsRatio_working_3-way'!S754*'OddsRatio_working_3-way'!R754/3-2*'OddsRatio_working_3-way'!R754^3/27-'OddsRatio_working_3-way'!T754</f>
        <v>#VALUE!</v>
      </c>
      <c r="W754" s="11" t="e">
        <f>'OddsRatio_working_3-way'!V754^2+4*'OddsRatio_working_3-way'!U754^3/27</f>
        <v>#VALUE!</v>
      </c>
      <c r="X754" s="11" t="e">
        <f>IF('OddsRatio_working_3-way'!W754&gt;0,IF(ABS('OddsRatio_working_3-way'!V754+SQRT('OddsRatio_working_3-way'!W754))/2&gt;0,ABS('OddsRatio_working_3-way'!V754+SQRT('OddsRatio_working_3-way'!W754))/2,ABS('OddsRatio_working_3-way'!V754-SQRT('OddsRatio_working_3-way'!W754))/2),SQRT(-'OddsRatio_working_3-way'!U754^3/27))</f>
        <v>#VALUE!</v>
      </c>
      <c r="Y754" s="11" t="e">
        <f>IF('OddsRatio_working_3-way'!W754&gt;=0,IF('OddsRatio_working_3-way'!V754+SQRT('OddsRatio_working_3-way'!W754)&gt;0,0,PI()),ACOS('OddsRatio_working_3-way'!V754/(2*'OddsRatio_working_3-way'!X754)))</f>
        <v>#VALUE!</v>
      </c>
      <c r="Z754" s="11" t="e">
        <f>'OddsRatio_working_3-way'!X754^(1/3)*COS('OddsRatio_working_3-way'!Y754/3)</f>
        <v>#VALUE!</v>
      </c>
      <c r="AA754" s="11" t="e">
        <f>'OddsRatio_working_3-way'!X754^(1/3)*COS(('OddsRatio_working_3-way'!Y754+2*PI())/3)</f>
        <v>#VALUE!</v>
      </c>
      <c r="AB754" s="11" t="e">
        <f>'OddsRatio_working_3-way'!X754^(1/3)*COS(('OddsRatio_working_3-way'!Y754+4*PI())/3)</f>
        <v>#VALUE!</v>
      </c>
      <c r="AC754" s="11" t="e">
        <f>'OddsRatio_working_3-way'!X754^(1/3)*SIN('OddsRatio_working_3-way'!Y754/3)</f>
        <v>#VALUE!</v>
      </c>
      <c r="AD754" s="11" t="e">
        <f>'OddsRatio_working_3-way'!X754^(1/3)*SIN(('OddsRatio_working_3-way'!Y754+2*PI())/3)</f>
        <v>#VALUE!</v>
      </c>
      <c r="AE754" s="11" t="e">
        <f>'OddsRatio_working_3-way'!X754^(1/3)*SIN(('OddsRatio_working_3-way'!Y754+4*PI())/3)</f>
        <v>#VALUE!</v>
      </c>
      <c r="AF754" s="11" t="e">
        <f>-'OddsRatio_working_3-way'!U754/(3*'OddsRatio_working_3-way'!X754^(1/3))*COS(('OddsRatio_working_3-way'!Y754)/3)</f>
        <v>#VALUE!</v>
      </c>
      <c r="AG754" s="11" t="e">
        <f>-'OddsRatio_working_3-way'!U754/(3*'OddsRatio_working_3-way'!X754^(1/3))*COS(('OddsRatio_working_3-way'!Y754+2*PI())/3)</f>
        <v>#VALUE!</v>
      </c>
      <c r="AH754" s="11" t="e">
        <f>-'OddsRatio_working_3-way'!U754/(3*'OddsRatio_working_3-way'!X754^(1/3))*COS(('OddsRatio_working_3-way'!Y754+4*PI())/3)</f>
        <v>#VALUE!</v>
      </c>
      <c r="AI754" s="11" t="e">
        <f>'OddsRatio_working_3-way'!U754/(3*'OddsRatio_working_3-way'!X754^(1/3))*SIN(('OddsRatio_working_3-way'!Y754)/3)</f>
        <v>#VALUE!</v>
      </c>
      <c r="AJ754" s="11" t="e">
        <f>'OddsRatio_working_3-way'!U754/(3*'OddsRatio_working_3-way'!X754^(1/3))*SIN(('OddsRatio_working_3-way'!Y754+2*PI())/3)</f>
        <v>#VALUE!</v>
      </c>
      <c r="AK754" s="11" t="e">
        <f>'OddsRatio_working_3-way'!U754/(3*'OddsRatio_working_3-way'!X754^(1/3))*SIN(('OddsRatio_working_3-way'!Y754+4*PI())/3)</f>
        <v>#VALUE!</v>
      </c>
      <c r="AL754" s="11" t="e">
        <f>'OddsRatio_working_3-way'!Z754+'OddsRatio_working_3-way'!AF754</f>
        <v>#VALUE!</v>
      </c>
      <c r="AM754" s="11" t="e">
        <f>'OddsRatio_working_3-way'!AA754+'OddsRatio_working_3-way'!AG754</f>
        <v>#VALUE!</v>
      </c>
      <c r="AN754" s="11" t="e">
        <f>'OddsRatio_working_3-way'!AB754+'OddsRatio_working_3-way'!AH754</f>
        <v>#VALUE!</v>
      </c>
      <c r="AO754" s="11" t="e">
        <f>'OddsRatio_working_3-way'!AC754+'OddsRatio_working_3-way'!AI754</f>
        <v>#VALUE!</v>
      </c>
      <c r="AP754" s="11" t="e">
        <f>'OddsRatio_working_3-way'!AD754+'OddsRatio_working_3-way'!AJ754</f>
        <v>#VALUE!</v>
      </c>
      <c r="AQ754" s="11" t="e">
        <f>'OddsRatio_working_3-way'!AE754+'OddsRatio_working_3-way'!AK754</f>
        <v>#VALUE!</v>
      </c>
      <c r="AR754" s="10" t="str">
        <f>IF(A754="","",IF(('OddsRatio_working_3-way'!X754=0),IF(Q754&gt;0,-Q754^(1/3),(-Q754)^(1/3)),'OddsRatio_working_3-way'!AL754-'OddsRatio_working_3-way'!R754/3))</f>
        <v/>
      </c>
      <c r="AS754" s="11" t="e">
        <f>IF(('OddsRatio_working_3-way'!X754=0),IF(Q754&gt;0,-Q754^(1/3),(-Q754)^(1/3)),'OddsRatio_working_3-way'!AM754-'OddsRatio_working_3-way'!R754/3)</f>
        <v>#VALUE!</v>
      </c>
      <c r="AT754" s="11" t="e">
        <f>IF(('OddsRatio_working_3-way'!X754=0),IF(Q754&gt;0,-Q754^(1/3),(-Q754)^(1/3)),'OddsRatio_working_3-way'!AN754-'OddsRatio_working_3-way'!R754/3)</f>
        <v>#VALUE!</v>
      </c>
      <c r="AU754" s="11" t="e">
        <f>IF(('OddsRatio_working_3-way'!X754=0),0,'OddsRatio_working_3-way'!AO754)</f>
        <v>#VALUE!</v>
      </c>
      <c r="AV754" s="11" t="e">
        <f>IF(('OddsRatio_working_3-way'!X754=0),0,'OddsRatio_working_3-way'!AP754)</f>
        <v>#VALUE!</v>
      </c>
      <c r="AW754" s="11" t="e">
        <f>IF(('OddsRatio_working_3-way'!X754=0),0,'OddsRatio_working_3-way'!AQ754)</f>
        <v>#VALUE!</v>
      </c>
    </row>
    <row r="755" spans="1:49">
      <c r="A755" s="4" t="str">
        <f>IF('True_Odds_Calculator_3-way'!A756="","",'True_Odds_Calculator_3-way'!A756)</f>
        <v/>
      </c>
      <c r="B755" s="4" t="str">
        <f>IF('True_Odds_Calculator_3-way'!B756="","",'True_Odds_Calculator_3-way'!B756)</f>
        <v/>
      </c>
      <c r="C755" s="4" t="str">
        <f>IF('True_Odds_Calculator_3-way'!C756="","",'True_Odds_Calculator_3-way'!C756)</f>
        <v/>
      </c>
      <c r="D755" s="9" t="e">
        <f t="shared" si="156"/>
        <v>#VALUE!</v>
      </c>
      <c r="E755" s="9" t="e">
        <f t="shared" si="157"/>
        <v>#VALUE!</v>
      </c>
      <c r="F755" s="9" t="e">
        <f t="shared" si="158"/>
        <v>#VALUE!</v>
      </c>
      <c r="G755" s="9" t="str">
        <f t="shared" si="159"/>
        <v/>
      </c>
      <c r="H755" s="9" t="str">
        <f t="shared" si="160"/>
        <v/>
      </c>
      <c r="I755" s="9" t="str">
        <f t="shared" si="161"/>
        <v/>
      </c>
      <c r="J755" s="9" t="str">
        <f t="shared" si="162"/>
        <v/>
      </c>
      <c r="K755" s="11" t="e">
        <f t="shared" si="163"/>
        <v>#VALUE!</v>
      </c>
      <c r="L755" s="11" t="e">
        <f t="shared" si="164"/>
        <v>#VALUE!</v>
      </c>
      <c r="M755" s="11" t="e">
        <f t="shared" si="165"/>
        <v>#VALUE!</v>
      </c>
      <c r="N755" s="11" t="e">
        <f>'OddsRatio_working_3-way'!K755+'OddsRatio_working_3-way'!L755+'OddsRatio_working_3-way'!M755-('OddsRatio_working_3-way'!K755*'OddsRatio_working_3-way'!L755)-('OddsRatio_working_3-way'!K755*'OddsRatio_working_3-way'!M755)-('OddsRatio_working_3-way'!L755*'OddsRatio_working_3-way'!M755)+('OddsRatio_working_3-way'!K755*'OddsRatio_working_3-way'!L755*'OddsRatio_working_3-way'!M755)-1</f>
        <v>#VALUE!</v>
      </c>
      <c r="O755" s="11">
        <f>0</f>
        <v>0</v>
      </c>
      <c r="P755" s="11" t="e">
        <f>('OddsRatio_working_3-way'!K755*'OddsRatio_working_3-way'!L755)+('OddsRatio_working_3-way'!K755*'OddsRatio_working_3-way'!M755)+('OddsRatio_working_3-way'!L755*'OddsRatio_working_3-way'!M755)-(3*'OddsRatio_working_3-way'!K755*'OddsRatio_working_3-way'!L755*'OddsRatio_working_3-way'!M755)</f>
        <v>#VALUE!</v>
      </c>
      <c r="Q755" s="11" t="e">
        <f>2*'OddsRatio_working_3-way'!K755*'OddsRatio_working_3-way'!L755*'OddsRatio_working_3-way'!M755</f>
        <v>#VALUE!</v>
      </c>
      <c r="R755" s="11" t="e">
        <f t="shared" si="166"/>
        <v>#VALUE!</v>
      </c>
      <c r="S755" s="11" t="e">
        <f t="shared" si="167"/>
        <v>#VALUE!</v>
      </c>
      <c r="T755" s="11" t="e">
        <f t="shared" si="168"/>
        <v>#VALUE!</v>
      </c>
      <c r="U755" s="11" t="e">
        <f>'OddsRatio_working_3-way'!S755-'OddsRatio_working_3-way'!R755^2/3</f>
        <v>#VALUE!</v>
      </c>
      <c r="V755" s="11" t="e">
        <f>'OddsRatio_working_3-way'!S755*'OddsRatio_working_3-way'!R755/3-2*'OddsRatio_working_3-way'!R755^3/27-'OddsRatio_working_3-way'!T755</f>
        <v>#VALUE!</v>
      </c>
      <c r="W755" s="11" t="e">
        <f>'OddsRatio_working_3-way'!V755^2+4*'OddsRatio_working_3-way'!U755^3/27</f>
        <v>#VALUE!</v>
      </c>
      <c r="X755" s="11" t="e">
        <f>IF('OddsRatio_working_3-way'!W755&gt;0,IF(ABS('OddsRatio_working_3-way'!V755+SQRT('OddsRatio_working_3-way'!W755))/2&gt;0,ABS('OddsRatio_working_3-way'!V755+SQRT('OddsRatio_working_3-way'!W755))/2,ABS('OddsRatio_working_3-way'!V755-SQRT('OddsRatio_working_3-way'!W755))/2),SQRT(-'OddsRatio_working_3-way'!U755^3/27))</f>
        <v>#VALUE!</v>
      </c>
      <c r="Y755" s="11" t="e">
        <f>IF('OddsRatio_working_3-way'!W755&gt;=0,IF('OddsRatio_working_3-way'!V755+SQRT('OddsRatio_working_3-way'!W755)&gt;0,0,PI()),ACOS('OddsRatio_working_3-way'!V755/(2*'OddsRatio_working_3-way'!X755)))</f>
        <v>#VALUE!</v>
      </c>
      <c r="Z755" s="11" t="e">
        <f>'OddsRatio_working_3-way'!X755^(1/3)*COS('OddsRatio_working_3-way'!Y755/3)</f>
        <v>#VALUE!</v>
      </c>
      <c r="AA755" s="11" t="e">
        <f>'OddsRatio_working_3-way'!X755^(1/3)*COS(('OddsRatio_working_3-way'!Y755+2*PI())/3)</f>
        <v>#VALUE!</v>
      </c>
      <c r="AB755" s="11" t="e">
        <f>'OddsRatio_working_3-way'!X755^(1/3)*COS(('OddsRatio_working_3-way'!Y755+4*PI())/3)</f>
        <v>#VALUE!</v>
      </c>
      <c r="AC755" s="11" t="e">
        <f>'OddsRatio_working_3-way'!X755^(1/3)*SIN('OddsRatio_working_3-way'!Y755/3)</f>
        <v>#VALUE!</v>
      </c>
      <c r="AD755" s="11" t="e">
        <f>'OddsRatio_working_3-way'!X755^(1/3)*SIN(('OddsRatio_working_3-way'!Y755+2*PI())/3)</f>
        <v>#VALUE!</v>
      </c>
      <c r="AE755" s="11" t="e">
        <f>'OddsRatio_working_3-way'!X755^(1/3)*SIN(('OddsRatio_working_3-way'!Y755+4*PI())/3)</f>
        <v>#VALUE!</v>
      </c>
      <c r="AF755" s="11" t="e">
        <f>-'OddsRatio_working_3-way'!U755/(3*'OddsRatio_working_3-way'!X755^(1/3))*COS(('OddsRatio_working_3-way'!Y755)/3)</f>
        <v>#VALUE!</v>
      </c>
      <c r="AG755" s="11" t="e">
        <f>-'OddsRatio_working_3-way'!U755/(3*'OddsRatio_working_3-way'!X755^(1/3))*COS(('OddsRatio_working_3-way'!Y755+2*PI())/3)</f>
        <v>#VALUE!</v>
      </c>
      <c r="AH755" s="11" t="e">
        <f>-'OddsRatio_working_3-way'!U755/(3*'OddsRatio_working_3-way'!X755^(1/3))*COS(('OddsRatio_working_3-way'!Y755+4*PI())/3)</f>
        <v>#VALUE!</v>
      </c>
      <c r="AI755" s="11" t="e">
        <f>'OddsRatio_working_3-way'!U755/(3*'OddsRatio_working_3-way'!X755^(1/3))*SIN(('OddsRatio_working_3-way'!Y755)/3)</f>
        <v>#VALUE!</v>
      </c>
      <c r="AJ755" s="11" t="e">
        <f>'OddsRatio_working_3-way'!U755/(3*'OddsRatio_working_3-way'!X755^(1/3))*SIN(('OddsRatio_working_3-way'!Y755+2*PI())/3)</f>
        <v>#VALUE!</v>
      </c>
      <c r="AK755" s="11" t="e">
        <f>'OddsRatio_working_3-way'!U755/(3*'OddsRatio_working_3-way'!X755^(1/3))*SIN(('OddsRatio_working_3-way'!Y755+4*PI())/3)</f>
        <v>#VALUE!</v>
      </c>
      <c r="AL755" s="11" t="e">
        <f>'OddsRatio_working_3-way'!Z755+'OddsRatio_working_3-way'!AF755</f>
        <v>#VALUE!</v>
      </c>
      <c r="AM755" s="11" t="e">
        <f>'OddsRatio_working_3-way'!AA755+'OddsRatio_working_3-way'!AG755</f>
        <v>#VALUE!</v>
      </c>
      <c r="AN755" s="11" t="e">
        <f>'OddsRatio_working_3-way'!AB755+'OddsRatio_working_3-way'!AH755</f>
        <v>#VALUE!</v>
      </c>
      <c r="AO755" s="11" t="e">
        <f>'OddsRatio_working_3-way'!AC755+'OddsRatio_working_3-way'!AI755</f>
        <v>#VALUE!</v>
      </c>
      <c r="AP755" s="11" t="e">
        <f>'OddsRatio_working_3-way'!AD755+'OddsRatio_working_3-way'!AJ755</f>
        <v>#VALUE!</v>
      </c>
      <c r="AQ755" s="11" t="e">
        <f>'OddsRatio_working_3-way'!AE755+'OddsRatio_working_3-way'!AK755</f>
        <v>#VALUE!</v>
      </c>
      <c r="AR755" s="10" t="str">
        <f>IF(A755="","",IF(('OddsRatio_working_3-way'!X755=0),IF(Q755&gt;0,-Q755^(1/3),(-Q755)^(1/3)),'OddsRatio_working_3-way'!AL755-'OddsRatio_working_3-way'!R755/3))</f>
        <v/>
      </c>
      <c r="AS755" s="11" t="e">
        <f>IF(('OddsRatio_working_3-way'!X755=0),IF(Q755&gt;0,-Q755^(1/3),(-Q755)^(1/3)),'OddsRatio_working_3-way'!AM755-'OddsRatio_working_3-way'!R755/3)</f>
        <v>#VALUE!</v>
      </c>
      <c r="AT755" s="11" t="e">
        <f>IF(('OddsRatio_working_3-way'!X755=0),IF(Q755&gt;0,-Q755^(1/3),(-Q755)^(1/3)),'OddsRatio_working_3-way'!AN755-'OddsRatio_working_3-way'!R755/3)</f>
        <v>#VALUE!</v>
      </c>
      <c r="AU755" s="11" t="e">
        <f>IF(('OddsRatio_working_3-way'!X755=0),0,'OddsRatio_working_3-way'!AO755)</f>
        <v>#VALUE!</v>
      </c>
      <c r="AV755" s="11" t="e">
        <f>IF(('OddsRatio_working_3-way'!X755=0),0,'OddsRatio_working_3-way'!AP755)</f>
        <v>#VALUE!</v>
      </c>
      <c r="AW755" s="11" t="e">
        <f>IF(('OddsRatio_working_3-way'!X755=0),0,'OddsRatio_working_3-way'!AQ755)</f>
        <v>#VALUE!</v>
      </c>
    </row>
    <row r="756" spans="1:49">
      <c r="A756" s="4" t="str">
        <f>IF('True_Odds_Calculator_3-way'!A757="","",'True_Odds_Calculator_3-way'!A757)</f>
        <v/>
      </c>
      <c r="B756" s="4" t="str">
        <f>IF('True_Odds_Calculator_3-way'!B757="","",'True_Odds_Calculator_3-way'!B757)</f>
        <v/>
      </c>
      <c r="C756" s="4" t="str">
        <f>IF('True_Odds_Calculator_3-way'!C757="","",'True_Odds_Calculator_3-way'!C757)</f>
        <v/>
      </c>
      <c r="D756" s="9" t="e">
        <f t="shared" si="156"/>
        <v>#VALUE!</v>
      </c>
      <c r="E756" s="9" t="e">
        <f t="shared" si="157"/>
        <v>#VALUE!</v>
      </c>
      <c r="F756" s="9" t="e">
        <f t="shared" si="158"/>
        <v>#VALUE!</v>
      </c>
      <c r="G756" s="9" t="str">
        <f t="shared" si="159"/>
        <v/>
      </c>
      <c r="H756" s="9" t="str">
        <f t="shared" si="160"/>
        <v/>
      </c>
      <c r="I756" s="9" t="str">
        <f t="shared" si="161"/>
        <v/>
      </c>
      <c r="J756" s="9" t="str">
        <f t="shared" si="162"/>
        <v/>
      </c>
      <c r="K756" s="11" t="e">
        <f t="shared" si="163"/>
        <v>#VALUE!</v>
      </c>
      <c r="L756" s="11" t="e">
        <f t="shared" si="164"/>
        <v>#VALUE!</v>
      </c>
      <c r="M756" s="11" t="e">
        <f t="shared" si="165"/>
        <v>#VALUE!</v>
      </c>
      <c r="N756" s="11" t="e">
        <f>'OddsRatio_working_3-way'!K756+'OddsRatio_working_3-way'!L756+'OddsRatio_working_3-way'!M756-('OddsRatio_working_3-way'!K756*'OddsRatio_working_3-way'!L756)-('OddsRatio_working_3-way'!K756*'OddsRatio_working_3-way'!M756)-('OddsRatio_working_3-way'!L756*'OddsRatio_working_3-way'!M756)+('OddsRatio_working_3-way'!K756*'OddsRatio_working_3-way'!L756*'OddsRatio_working_3-way'!M756)-1</f>
        <v>#VALUE!</v>
      </c>
      <c r="O756" s="11">
        <f>0</f>
        <v>0</v>
      </c>
      <c r="P756" s="11" t="e">
        <f>('OddsRatio_working_3-way'!K756*'OddsRatio_working_3-way'!L756)+('OddsRatio_working_3-way'!K756*'OddsRatio_working_3-way'!M756)+('OddsRatio_working_3-way'!L756*'OddsRatio_working_3-way'!M756)-(3*'OddsRatio_working_3-way'!K756*'OddsRatio_working_3-way'!L756*'OddsRatio_working_3-way'!M756)</f>
        <v>#VALUE!</v>
      </c>
      <c r="Q756" s="11" t="e">
        <f>2*'OddsRatio_working_3-way'!K756*'OddsRatio_working_3-way'!L756*'OddsRatio_working_3-way'!M756</f>
        <v>#VALUE!</v>
      </c>
      <c r="R756" s="11" t="e">
        <f t="shared" si="166"/>
        <v>#VALUE!</v>
      </c>
      <c r="S756" s="11" t="e">
        <f t="shared" si="167"/>
        <v>#VALUE!</v>
      </c>
      <c r="T756" s="11" t="e">
        <f t="shared" si="168"/>
        <v>#VALUE!</v>
      </c>
      <c r="U756" s="11" t="e">
        <f>'OddsRatio_working_3-way'!S756-'OddsRatio_working_3-way'!R756^2/3</f>
        <v>#VALUE!</v>
      </c>
      <c r="V756" s="11" t="e">
        <f>'OddsRatio_working_3-way'!S756*'OddsRatio_working_3-way'!R756/3-2*'OddsRatio_working_3-way'!R756^3/27-'OddsRatio_working_3-way'!T756</f>
        <v>#VALUE!</v>
      </c>
      <c r="W756" s="11" t="e">
        <f>'OddsRatio_working_3-way'!V756^2+4*'OddsRatio_working_3-way'!U756^3/27</f>
        <v>#VALUE!</v>
      </c>
      <c r="X756" s="11" t="e">
        <f>IF('OddsRatio_working_3-way'!W756&gt;0,IF(ABS('OddsRatio_working_3-way'!V756+SQRT('OddsRatio_working_3-way'!W756))/2&gt;0,ABS('OddsRatio_working_3-way'!V756+SQRT('OddsRatio_working_3-way'!W756))/2,ABS('OddsRatio_working_3-way'!V756-SQRT('OddsRatio_working_3-way'!W756))/2),SQRT(-'OddsRatio_working_3-way'!U756^3/27))</f>
        <v>#VALUE!</v>
      </c>
      <c r="Y756" s="11" t="e">
        <f>IF('OddsRatio_working_3-way'!W756&gt;=0,IF('OddsRatio_working_3-way'!V756+SQRT('OddsRatio_working_3-way'!W756)&gt;0,0,PI()),ACOS('OddsRatio_working_3-way'!V756/(2*'OddsRatio_working_3-way'!X756)))</f>
        <v>#VALUE!</v>
      </c>
      <c r="Z756" s="11" t="e">
        <f>'OddsRatio_working_3-way'!X756^(1/3)*COS('OddsRatio_working_3-way'!Y756/3)</f>
        <v>#VALUE!</v>
      </c>
      <c r="AA756" s="11" t="e">
        <f>'OddsRatio_working_3-way'!X756^(1/3)*COS(('OddsRatio_working_3-way'!Y756+2*PI())/3)</f>
        <v>#VALUE!</v>
      </c>
      <c r="AB756" s="11" t="e">
        <f>'OddsRatio_working_3-way'!X756^(1/3)*COS(('OddsRatio_working_3-way'!Y756+4*PI())/3)</f>
        <v>#VALUE!</v>
      </c>
      <c r="AC756" s="11" t="e">
        <f>'OddsRatio_working_3-way'!X756^(1/3)*SIN('OddsRatio_working_3-way'!Y756/3)</f>
        <v>#VALUE!</v>
      </c>
      <c r="AD756" s="11" t="e">
        <f>'OddsRatio_working_3-way'!X756^(1/3)*SIN(('OddsRatio_working_3-way'!Y756+2*PI())/3)</f>
        <v>#VALUE!</v>
      </c>
      <c r="AE756" s="11" t="e">
        <f>'OddsRatio_working_3-way'!X756^(1/3)*SIN(('OddsRatio_working_3-way'!Y756+4*PI())/3)</f>
        <v>#VALUE!</v>
      </c>
      <c r="AF756" s="11" t="e">
        <f>-'OddsRatio_working_3-way'!U756/(3*'OddsRatio_working_3-way'!X756^(1/3))*COS(('OddsRatio_working_3-way'!Y756)/3)</f>
        <v>#VALUE!</v>
      </c>
      <c r="AG756" s="11" t="e">
        <f>-'OddsRatio_working_3-way'!U756/(3*'OddsRatio_working_3-way'!X756^(1/3))*COS(('OddsRatio_working_3-way'!Y756+2*PI())/3)</f>
        <v>#VALUE!</v>
      </c>
      <c r="AH756" s="11" t="e">
        <f>-'OddsRatio_working_3-way'!U756/(3*'OddsRatio_working_3-way'!X756^(1/3))*COS(('OddsRatio_working_3-way'!Y756+4*PI())/3)</f>
        <v>#VALUE!</v>
      </c>
      <c r="AI756" s="11" t="e">
        <f>'OddsRatio_working_3-way'!U756/(3*'OddsRatio_working_3-way'!X756^(1/3))*SIN(('OddsRatio_working_3-way'!Y756)/3)</f>
        <v>#VALUE!</v>
      </c>
      <c r="AJ756" s="11" t="e">
        <f>'OddsRatio_working_3-way'!U756/(3*'OddsRatio_working_3-way'!X756^(1/3))*SIN(('OddsRatio_working_3-way'!Y756+2*PI())/3)</f>
        <v>#VALUE!</v>
      </c>
      <c r="AK756" s="11" t="e">
        <f>'OddsRatio_working_3-way'!U756/(3*'OddsRatio_working_3-way'!X756^(1/3))*SIN(('OddsRatio_working_3-way'!Y756+4*PI())/3)</f>
        <v>#VALUE!</v>
      </c>
      <c r="AL756" s="11" t="e">
        <f>'OddsRatio_working_3-way'!Z756+'OddsRatio_working_3-way'!AF756</f>
        <v>#VALUE!</v>
      </c>
      <c r="AM756" s="11" t="e">
        <f>'OddsRatio_working_3-way'!AA756+'OddsRatio_working_3-way'!AG756</f>
        <v>#VALUE!</v>
      </c>
      <c r="AN756" s="11" t="e">
        <f>'OddsRatio_working_3-way'!AB756+'OddsRatio_working_3-way'!AH756</f>
        <v>#VALUE!</v>
      </c>
      <c r="AO756" s="11" t="e">
        <f>'OddsRatio_working_3-way'!AC756+'OddsRatio_working_3-way'!AI756</f>
        <v>#VALUE!</v>
      </c>
      <c r="AP756" s="11" t="e">
        <f>'OddsRatio_working_3-way'!AD756+'OddsRatio_working_3-way'!AJ756</f>
        <v>#VALUE!</v>
      </c>
      <c r="AQ756" s="11" t="e">
        <f>'OddsRatio_working_3-way'!AE756+'OddsRatio_working_3-way'!AK756</f>
        <v>#VALUE!</v>
      </c>
      <c r="AR756" s="10" t="str">
        <f>IF(A756="","",IF(('OddsRatio_working_3-way'!X756=0),IF(Q756&gt;0,-Q756^(1/3),(-Q756)^(1/3)),'OddsRatio_working_3-way'!AL756-'OddsRatio_working_3-way'!R756/3))</f>
        <v/>
      </c>
      <c r="AS756" s="11" t="e">
        <f>IF(('OddsRatio_working_3-way'!X756=0),IF(Q756&gt;0,-Q756^(1/3),(-Q756)^(1/3)),'OddsRatio_working_3-way'!AM756-'OddsRatio_working_3-way'!R756/3)</f>
        <v>#VALUE!</v>
      </c>
      <c r="AT756" s="11" t="e">
        <f>IF(('OddsRatio_working_3-way'!X756=0),IF(Q756&gt;0,-Q756^(1/3),(-Q756)^(1/3)),'OddsRatio_working_3-way'!AN756-'OddsRatio_working_3-way'!R756/3)</f>
        <v>#VALUE!</v>
      </c>
      <c r="AU756" s="11" t="e">
        <f>IF(('OddsRatio_working_3-way'!X756=0),0,'OddsRatio_working_3-way'!AO756)</f>
        <v>#VALUE!</v>
      </c>
      <c r="AV756" s="11" t="e">
        <f>IF(('OddsRatio_working_3-way'!X756=0),0,'OddsRatio_working_3-way'!AP756)</f>
        <v>#VALUE!</v>
      </c>
      <c r="AW756" s="11" t="e">
        <f>IF(('OddsRatio_working_3-way'!X756=0),0,'OddsRatio_working_3-way'!AQ756)</f>
        <v>#VALUE!</v>
      </c>
    </row>
    <row r="757" spans="1:49">
      <c r="A757" s="4" t="str">
        <f>IF('True_Odds_Calculator_3-way'!A758="","",'True_Odds_Calculator_3-way'!A758)</f>
        <v/>
      </c>
      <c r="B757" s="4" t="str">
        <f>IF('True_Odds_Calculator_3-way'!B758="","",'True_Odds_Calculator_3-way'!B758)</f>
        <v/>
      </c>
      <c r="C757" s="4" t="str">
        <f>IF('True_Odds_Calculator_3-way'!C758="","",'True_Odds_Calculator_3-way'!C758)</f>
        <v/>
      </c>
      <c r="D757" s="9" t="e">
        <f t="shared" si="156"/>
        <v>#VALUE!</v>
      </c>
      <c r="E757" s="9" t="e">
        <f t="shared" si="157"/>
        <v>#VALUE!</v>
      </c>
      <c r="F757" s="9" t="e">
        <f t="shared" si="158"/>
        <v>#VALUE!</v>
      </c>
      <c r="G757" s="9" t="str">
        <f t="shared" si="159"/>
        <v/>
      </c>
      <c r="H757" s="9" t="str">
        <f t="shared" si="160"/>
        <v/>
      </c>
      <c r="I757" s="9" t="str">
        <f t="shared" si="161"/>
        <v/>
      </c>
      <c r="J757" s="9" t="str">
        <f t="shared" si="162"/>
        <v/>
      </c>
      <c r="K757" s="11" t="e">
        <f t="shared" si="163"/>
        <v>#VALUE!</v>
      </c>
      <c r="L757" s="11" t="e">
        <f t="shared" si="164"/>
        <v>#VALUE!</v>
      </c>
      <c r="M757" s="11" t="e">
        <f t="shared" si="165"/>
        <v>#VALUE!</v>
      </c>
      <c r="N757" s="11" t="e">
        <f>'OddsRatio_working_3-way'!K757+'OddsRatio_working_3-way'!L757+'OddsRatio_working_3-way'!M757-('OddsRatio_working_3-way'!K757*'OddsRatio_working_3-way'!L757)-('OddsRatio_working_3-way'!K757*'OddsRatio_working_3-way'!M757)-('OddsRatio_working_3-way'!L757*'OddsRatio_working_3-way'!M757)+('OddsRatio_working_3-way'!K757*'OddsRatio_working_3-way'!L757*'OddsRatio_working_3-way'!M757)-1</f>
        <v>#VALUE!</v>
      </c>
      <c r="O757" s="11">
        <f>0</f>
        <v>0</v>
      </c>
      <c r="P757" s="11" t="e">
        <f>('OddsRatio_working_3-way'!K757*'OddsRatio_working_3-way'!L757)+('OddsRatio_working_3-way'!K757*'OddsRatio_working_3-way'!M757)+('OddsRatio_working_3-way'!L757*'OddsRatio_working_3-way'!M757)-(3*'OddsRatio_working_3-way'!K757*'OddsRatio_working_3-way'!L757*'OddsRatio_working_3-way'!M757)</f>
        <v>#VALUE!</v>
      </c>
      <c r="Q757" s="11" t="e">
        <f>2*'OddsRatio_working_3-way'!K757*'OddsRatio_working_3-way'!L757*'OddsRatio_working_3-way'!M757</f>
        <v>#VALUE!</v>
      </c>
      <c r="R757" s="11" t="e">
        <f t="shared" si="166"/>
        <v>#VALUE!</v>
      </c>
      <c r="S757" s="11" t="e">
        <f t="shared" si="167"/>
        <v>#VALUE!</v>
      </c>
      <c r="T757" s="11" t="e">
        <f t="shared" si="168"/>
        <v>#VALUE!</v>
      </c>
      <c r="U757" s="11" t="e">
        <f>'OddsRatio_working_3-way'!S757-'OddsRatio_working_3-way'!R757^2/3</f>
        <v>#VALUE!</v>
      </c>
      <c r="V757" s="11" t="e">
        <f>'OddsRatio_working_3-way'!S757*'OddsRatio_working_3-way'!R757/3-2*'OddsRatio_working_3-way'!R757^3/27-'OddsRatio_working_3-way'!T757</f>
        <v>#VALUE!</v>
      </c>
      <c r="W757" s="11" t="e">
        <f>'OddsRatio_working_3-way'!V757^2+4*'OddsRatio_working_3-way'!U757^3/27</f>
        <v>#VALUE!</v>
      </c>
      <c r="X757" s="11" t="e">
        <f>IF('OddsRatio_working_3-way'!W757&gt;0,IF(ABS('OddsRatio_working_3-way'!V757+SQRT('OddsRatio_working_3-way'!W757))/2&gt;0,ABS('OddsRatio_working_3-way'!V757+SQRT('OddsRatio_working_3-way'!W757))/2,ABS('OddsRatio_working_3-way'!V757-SQRT('OddsRatio_working_3-way'!W757))/2),SQRT(-'OddsRatio_working_3-way'!U757^3/27))</f>
        <v>#VALUE!</v>
      </c>
      <c r="Y757" s="11" t="e">
        <f>IF('OddsRatio_working_3-way'!W757&gt;=0,IF('OddsRatio_working_3-way'!V757+SQRT('OddsRatio_working_3-way'!W757)&gt;0,0,PI()),ACOS('OddsRatio_working_3-way'!V757/(2*'OddsRatio_working_3-way'!X757)))</f>
        <v>#VALUE!</v>
      </c>
      <c r="Z757" s="11" t="e">
        <f>'OddsRatio_working_3-way'!X757^(1/3)*COS('OddsRatio_working_3-way'!Y757/3)</f>
        <v>#VALUE!</v>
      </c>
      <c r="AA757" s="11" t="e">
        <f>'OddsRatio_working_3-way'!X757^(1/3)*COS(('OddsRatio_working_3-way'!Y757+2*PI())/3)</f>
        <v>#VALUE!</v>
      </c>
      <c r="AB757" s="11" t="e">
        <f>'OddsRatio_working_3-way'!X757^(1/3)*COS(('OddsRatio_working_3-way'!Y757+4*PI())/3)</f>
        <v>#VALUE!</v>
      </c>
      <c r="AC757" s="11" t="e">
        <f>'OddsRatio_working_3-way'!X757^(1/3)*SIN('OddsRatio_working_3-way'!Y757/3)</f>
        <v>#VALUE!</v>
      </c>
      <c r="AD757" s="11" t="e">
        <f>'OddsRatio_working_3-way'!X757^(1/3)*SIN(('OddsRatio_working_3-way'!Y757+2*PI())/3)</f>
        <v>#VALUE!</v>
      </c>
      <c r="AE757" s="11" t="e">
        <f>'OddsRatio_working_3-way'!X757^(1/3)*SIN(('OddsRatio_working_3-way'!Y757+4*PI())/3)</f>
        <v>#VALUE!</v>
      </c>
      <c r="AF757" s="11" t="e">
        <f>-'OddsRatio_working_3-way'!U757/(3*'OddsRatio_working_3-way'!X757^(1/3))*COS(('OddsRatio_working_3-way'!Y757)/3)</f>
        <v>#VALUE!</v>
      </c>
      <c r="AG757" s="11" t="e">
        <f>-'OddsRatio_working_3-way'!U757/(3*'OddsRatio_working_3-way'!X757^(1/3))*COS(('OddsRatio_working_3-way'!Y757+2*PI())/3)</f>
        <v>#VALUE!</v>
      </c>
      <c r="AH757" s="11" t="e">
        <f>-'OddsRatio_working_3-way'!U757/(3*'OddsRatio_working_3-way'!X757^(1/3))*COS(('OddsRatio_working_3-way'!Y757+4*PI())/3)</f>
        <v>#VALUE!</v>
      </c>
      <c r="AI757" s="11" t="e">
        <f>'OddsRatio_working_3-way'!U757/(3*'OddsRatio_working_3-way'!X757^(1/3))*SIN(('OddsRatio_working_3-way'!Y757)/3)</f>
        <v>#VALUE!</v>
      </c>
      <c r="AJ757" s="11" t="e">
        <f>'OddsRatio_working_3-way'!U757/(3*'OddsRatio_working_3-way'!X757^(1/3))*SIN(('OddsRatio_working_3-way'!Y757+2*PI())/3)</f>
        <v>#VALUE!</v>
      </c>
      <c r="AK757" s="11" t="e">
        <f>'OddsRatio_working_3-way'!U757/(3*'OddsRatio_working_3-way'!X757^(1/3))*SIN(('OddsRatio_working_3-way'!Y757+4*PI())/3)</f>
        <v>#VALUE!</v>
      </c>
      <c r="AL757" s="11" t="e">
        <f>'OddsRatio_working_3-way'!Z757+'OddsRatio_working_3-way'!AF757</f>
        <v>#VALUE!</v>
      </c>
      <c r="AM757" s="11" t="e">
        <f>'OddsRatio_working_3-way'!AA757+'OddsRatio_working_3-way'!AG757</f>
        <v>#VALUE!</v>
      </c>
      <c r="AN757" s="11" t="e">
        <f>'OddsRatio_working_3-way'!AB757+'OddsRatio_working_3-way'!AH757</f>
        <v>#VALUE!</v>
      </c>
      <c r="AO757" s="11" t="e">
        <f>'OddsRatio_working_3-way'!AC757+'OddsRatio_working_3-way'!AI757</f>
        <v>#VALUE!</v>
      </c>
      <c r="AP757" s="11" t="e">
        <f>'OddsRatio_working_3-way'!AD757+'OddsRatio_working_3-way'!AJ757</f>
        <v>#VALUE!</v>
      </c>
      <c r="AQ757" s="11" t="e">
        <f>'OddsRatio_working_3-way'!AE757+'OddsRatio_working_3-way'!AK757</f>
        <v>#VALUE!</v>
      </c>
      <c r="AR757" s="10" t="str">
        <f>IF(A757="","",IF(('OddsRatio_working_3-way'!X757=0),IF(Q757&gt;0,-Q757^(1/3),(-Q757)^(1/3)),'OddsRatio_working_3-way'!AL757-'OddsRatio_working_3-way'!R757/3))</f>
        <v/>
      </c>
      <c r="AS757" s="11" t="e">
        <f>IF(('OddsRatio_working_3-way'!X757=0),IF(Q757&gt;0,-Q757^(1/3),(-Q757)^(1/3)),'OddsRatio_working_3-way'!AM757-'OddsRatio_working_3-way'!R757/3)</f>
        <v>#VALUE!</v>
      </c>
      <c r="AT757" s="11" t="e">
        <f>IF(('OddsRatio_working_3-way'!X757=0),IF(Q757&gt;0,-Q757^(1/3),(-Q757)^(1/3)),'OddsRatio_working_3-way'!AN757-'OddsRatio_working_3-way'!R757/3)</f>
        <v>#VALUE!</v>
      </c>
      <c r="AU757" s="11" t="e">
        <f>IF(('OddsRatio_working_3-way'!X757=0),0,'OddsRatio_working_3-way'!AO757)</f>
        <v>#VALUE!</v>
      </c>
      <c r="AV757" s="11" t="e">
        <f>IF(('OddsRatio_working_3-way'!X757=0),0,'OddsRatio_working_3-way'!AP757)</f>
        <v>#VALUE!</v>
      </c>
      <c r="AW757" s="11" t="e">
        <f>IF(('OddsRatio_working_3-way'!X757=0),0,'OddsRatio_working_3-way'!AQ757)</f>
        <v>#VALUE!</v>
      </c>
    </row>
    <row r="758" spans="1:49">
      <c r="A758" s="4" t="str">
        <f>IF('True_Odds_Calculator_3-way'!A759="","",'True_Odds_Calculator_3-way'!A759)</f>
        <v/>
      </c>
      <c r="B758" s="4" t="str">
        <f>IF('True_Odds_Calculator_3-way'!B759="","",'True_Odds_Calculator_3-way'!B759)</f>
        <v/>
      </c>
      <c r="C758" s="4" t="str">
        <f>IF('True_Odds_Calculator_3-way'!C759="","",'True_Odds_Calculator_3-way'!C759)</f>
        <v/>
      </c>
      <c r="D758" s="9" t="e">
        <f t="shared" si="156"/>
        <v>#VALUE!</v>
      </c>
      <c r="E758" s="9" t="e">
        <f t="shared" si="157"/>
        <v>#VALUE!</v>
      </c>
      <c r="F758" s="9" t="e">
        <f t="shared" si="158"/>
        <v>#VALUE!</v>
      </c>
      <c r="G758" s="9" t="str">
        <f t="shared" si="159"/>
        <v/>
      </c>
      <c r="H758" s="9" t="str">
        <f t="shared" si="160"/>
        <v/>
      </c>
      <c r="I758" s="9" t="str">
        <f t="shared" si="161"/>
        <v/>
      </c>
      <c r="J758" s="9" t="str">
        <f t="shared" si="162"/>
        <v/>
      </c>
      <c r="K758" s="11" t="e">
        <f t="shared" si="163"/>
        <v>#VALUE!</v>
      </c>
      <c r="L758" s="11" t="e">
        <f t="shared" si="164"/>
        <v>#VALUE!</v>
      </c>
      <c r="M758" s="11" t="e">
        <f t="shared" si="165"/>
        <v>#VALUE!</v>
      </c>
      <c r="N758" s="11" t="e">
        <f>'OddsRatio_working_3-way'!K758+'OddsRatio_working_3-way'!L758+'OddsRatio_working_3-way'!M758-('OddsRatio_working_3-way'!K758*'OddsRatio_working_3-way'!L758)-('OddsRatio_working_3-way'!K758*'OddsRatio_working_3-way'!M758)-('OddsRatio_working_3-way'!L758*'OddsRatio_working_3-way'!M758)+('OddsRatio_working_3-way'!K758*'OddsRatio_working_3-way'!L758*'OddsRatio_working_3-way'!M758)-1</f>
        <v>#VALUE!</v>
      </c>
      <c r="O758" s="11">
        <f>0</f>
        <v>0</v>
      </c>
      <c r="P758" s="11" t="e">
        <f>('OddsRatio_working_3-way'!K758*'OddsRatio_working_3-way'!L758)+('OddsRatio_working_3-way'!K758*'OddsRatio_working_3-way'!M758)+('OddsRatio_working_3-way'!L758*'OddsRatio_working_3-way'!M758)-(3*'OddsRatio_working_3-way'!K758*'OddsRatio_working_3-way'!L758*'OddsRatio_working_3-way'!M758)</f>
        <v>#VALUE!</v>
      </c>
      <c r="Q758" s="11" t="e">
        <f>2*'OddsRatio_working_3-way'!K758*'OddsRatio_working_3-way'!L758*'OddsRatio_working_3-way'!M758</f>
        <v>#VALUE!</v>
      </c>
      <c r="R758" s="11" t="e">
        <f t="shared" si="166"/>
        <v>#VALUE!</v>
      </c>
      <c r="S758" s="11" t="e">
        <f t="shared" si="167"/>
        <v>#VALUE!</v>
      </c>
      <c r="T758" s="11" t="e">
        <f t="shared" si="168"/>
        <v>#VALUE!</v>
      </c>
      <c r="U758" s="11" t="e">
        <f>'OddsRatio_working_3-way'!S758-'OddsRatio_working_3-way'!R758^2/3</f>
        <v>#VALUE!</v>
      </c>
      <c r="V758" s="11" t="e">
        <f>'OddsRatio_working_3-way'!S758*'OddsRatio_working_3-way'!R758/3-2*'OddsRatio_working_3-way'!R758^3/27-'OddsRatio_working_3-way'!T758</f>
        <v>#VALUE!</v>
      </c>
      <c r="W758" s="11" t="e">
        <f>'OddsRatio_working_3-way'!V758^2+4*'OddsRatio_working_3-way'!U758^3/27</f>
        <v>#VALUE!</v>
      </c>
      <c r="X758" s="11" t="e">
        <f>IF('OddsRatio_working_3-way'!W758&gt;0,IF(ABS('OddsRatio_working_3-way'!V758+SQRT('OddsRatio_working_3-way'!W758))/2&gt;0,ABS('OddsRatio_working_3-way'!V758+SQRT('OddsRatio_working_3-way'!W758))/2,ABS('OddsRatio_working_3-way'!V758-SQRT('OddsRatio_working_3-way'!W758))/2),SQRT(-'OddsRatio_working_3-way'!U758^3/27))</f>
        <v>#VALUE!</v>
      </c>
      <c r="Y758" s="11" t="e">
        <f>IF('OddsRatio_working_3-way'!W758&gt;=0,IF('OddsRatio_working_3-way'!V758+SQRT('OddsRatio_working_3-way'!W758)&gt;0,0,PI()),ACOS('OddsRatio_working_3-way'!V758/(2*'OddsRatio_working_3-way'!X758)))</f>
        <v>#VALUE!</v>
      </c>
      <c r="Z758" s="11" t="e">
        <f>'OddsRatio_working_3-way'!X758^(1/3)*COS('OddsRatio_working_3-way'!Y758/3)</f>
        <v>#VALUE!</v>
      </c>
      <c r="AA758" s="11" t="e">
        <f>'OddsRatio_working_3-way'!X758^(1/3)*COS(('OddsRatio_working_3-way'!Y758+2*PI())/3)</f>
        <v>#VALUE!</v>
      </c>
      <c r="AB758" s="11" t="e">
        <f>'OddsRatio_working_3-way'!X758^(1/3)*COS(('OddsRatio_working_3-way'!Y758+4*PI())/3)</f>
        <v>#VALUE!</v>
      </c>
      <c r="AC758" s="11" t="e">
        <f>'OddsRatio_working_3-way'!X758^(1/3)*SIN('OddsRatio_working_3-way'!Y758/3)</f>
        <v>#VALUE!</v>
      </c>
      <c r="AD758" s="11" t="e">
        <f>'OddsRatio_working_3-way'!X758^(1/3)*SIN(('OddsRatio_working_3-way'!Y758+2*PI())/3)</f>
        <v>#VALUE!</v>
      </c>
      <c r="AE758" s="11" t="e">
        <f>'OddsRatio_working_3-way'!X758^(1/3)*SIN(('OddsRatio_working_3-way'!Y758+4*PI())/3)</f>
        <v>#VALUE!</v>
      </c>
      <c r="AF758" s="11" t="e">
        <f>-'OddsRatio_working_3-way'!U758/(3*'OddsRatio_working_3-way'!X758^(1/3))*COS(('OddsRatio_working_3-way'!Y758)/3)</f>
        <v>#VALUE!</v>
      </c>
      <c r="AG758" s="11" t="e">
        <f>-'OddsRatio_working_3-way'!U758/(3*'OddsRatio_working_3-way'!X758^(1/3))*COS(('OddsRatio_working_3-way'!Y758+2*PI())/3)</f>
        <v>#VALUE!</v>
      </c>
      <c r="AH758" s="11" t="e">
        <f>-'OddsRatio_working_3-way'!U758/(3*'OddsRatio_working_3-way'!X758^(1/3))*COS(('OddsRatio_working_3-way'!Y758+4*PI())/3)</f>
        <v>#VALUE!</v>
      </c>
      <c r="AI758" s="11" t="e">
        <f>'OddsRatio_working_3-way'!U758/(3*'OddsRatio_working_3-way'!X758^(1/3))*SIN(('OddsRatio_working_3-way'!Y758)/3)</f>
        <v>#VALUE!</v>
      </c>
      <c r="AJ758" s="11" t="e">
        <f>'OddsRatio_working_3-way'!U758/(3*'OddsRatio_working_3-way'!X758^(1/3))*SIN(('OddsRatio_working_3-way'!Y758+2*PI())/3)</f>
        <v>#VALUE!</v>
      </c>
      <c r="AK758" s="11" t="e">
        <f>'OddsRatio_working_3-way'!U758/(3*'OddsRatio_working_3-way'!X758^(1/3))*SIN(('OddsRatio_working_3-way'!Y758+4*PI())/3)</f>
        <v>#VALUE!</v>
      </c>
      <c r="AL758" s="11" t="e">
        <f>'OddsRatio_working_3-way'!Z758+'OddsRatio_working_3-way'!AF758</f>
        <v>#VALUE!</v>
      </c>
      <c r="AM758" s="11" t="e">
        <f>'OddsRatio_working_3-way'!AA758+'OddsRatio_working_3-way'!AG758</f>
        <v>#VALUE!</v>
      </c>
      <c r="AN758" s="11" t="e">
        <f>'OddsRatio_working_3-way'!AB758+'OddsRatio_working_3-way'!AH758</f>
        <v>#VALUE!</v>
      </c>
      <c r="AO758" s="11" t="e">
        <f>'OddsRatio_working_3-way'!AC758+'OddsRatio_working_3-way'!AI758</f>
        <v>#VALUE!</v>
      </c>
      <c r="AP758" s="11" t="e">
        <f>'OddsRatio_working_3-way'!AD758+'OddsRatio_working_3-way'!AJ758</f>
        <v>#VALUE!</v>
      </c>
      <c r="AQ758" s="11" t="e">
        <f>'OddsRatio_working_3-way'!AE758+'OddsRatio_working_3-way'!AK758</f>
        <v>#VALUE!</v>
      </c>
      <c r="AR758" s="10" t="str">
        <f>IF(A758="","",IF(('OddsRatio_working_3-way'!X758=0),IF(Q758&gt;0,-Q758^(1/3),(-Q758)^(1/3)),'OddsRatio_working_3-way'!AL758-'OddsRatio_working_3-way'!R758/3))</f>
        <v/>
      </c>
      <c r="AS758" s="11" t="e">
        <f>IF(('OddsRatio_working_3-way'!X758=0),IF(Q758&gt;0,-Q758^(1/3),(-Q758)^(1/3)),'OddsRatio_working_3-way'!AM758-'OddsRatio_working_3-way'!R758/3)</f>
        <v>#VALUE!</v>
      </c>
      <c r="AT758" s="11" t="e">
        <f>IF(('OddsRatio_working_3-way'!X758=0),IF(Q758&gt;0,-Q758^(1/3),(-Q758)^(1/3)),'OddsRatio_working_3-way'!AN758-'OddsRatio_working_3-way'!R758/3)</f>
        <v>#VALUE!</v>
      </c>
      <c r="AU758" s="11" t="e">
        <f>IF(('OddsRatio_working_3-way'!X758=0),0,'OddsRatio_working_3-way'!AO758)</f>
        <v>#VALUE!</v>
      </c>
      <c r="AV758" s="11" t="e">
        <f>IF(('OddsRatio_working_3-way'!X758=0),0,'OddsRatio_working_3-way'!AP758)</f>
        <v>#VALUE!</v>
      </c>
      <c r="AW758" s="11" t="e">
        <f>IF(('OddsRatio_working_3-way'!X758=0),0,'OddsRatio_working_3-way'!AQ758)</f>
        <v>#VALUE!</v>
      </c>
    </row>
    <row r="759" spans="1:49">
      <c r="A759" s="4" t="str">
        <f>IF('True_Odds_Calculator_3-way'!A760="","",'True_Odds_Calculator_3-way'!A760)</f>
        <v/>
      </c>
      <c r="B759" s="4" t="str">
        <f>IF('True_Odds_Calculator_3-way'!B760="","",'True_Odds_Calculator_3-way'!B760)</f>
        <v/>
      </c>
      <c r="C759" s="4" t="str">
        <f>IF('True_Odds_Calculator_3-way'!C760="","",'True_Odds_Calculator_3-way'!C760)</f>
        <v/>
      </c>
      <c r="D759" s="9" t="e">
        <f t="shared" si="156"/>
        <v>#VALUE!</v>
      </c>
      <c r="E759" s="9" t="e">
        <f t="shared" si="157"/>
        <v>#VALUE!</v>
      </c>
      <c r="F759" s="9" t="e">
        <f t="shared" si="158"/>
        <v>#VALUE!</v>
      </c>
      <c r="G759" s="9" t="str">
        <f t="shared" si="159"/>
        <v/>
      </c>
      <c r="H759" s="9" t="str">
        <f t="shared" si="160"/>
        <v/>
      </c>
      <c r="I759" s="9" t="str">
        <f t="shared" si="161"/>
        <v/>
      </c>
      <c r="J759" s="9" t="str">
        <f t="shared" si="162"/>
        <v/>
      </c>
      <c r="K759" s="11" t="e">
        <f t="shared" si="163"/>
        <v>#VALUE!</v>
      </c>
      <c r="L759" s="11" t="e">
        <f t="shared" si="164"/>
        <v>#VALUE!</v>
      </c>
      <c r="M759" s="11" t="e">
        <f t="shared" si="165"/>
        <v>#VALUE!</v>
      </c>
      <c r="N759" s="11" t="e">
        <f>'OddsRatio_working_3-way'!K759+'OddsRatio_working_3-way'!L759+'OddsRatio_working_3-way'!M759-('OddsRatio_working_3-way'!K759*'OddsRatio_working_3-way'!L759)-('OddsRatio_working_3-way'!K759*'OddsRatio_working_3-way'!M759)-('OddsRatio_working_3-way'!L759*'OddsRatio_working_3-way'!M759)+('OddsRatio_working_3-way'!K759*'OddsRatio_working_3-way'!L759*'OddsRatio_working_3-way'!M759)-1</f>
        <v>#VALUE!</v>
      </c>
      <c r="O759" s="11">
        <f>0</f>
        <v>0</v>
      </c>
      <c r="P759" s="11" t="e">
        <f>('OddsRatio_working_3-way'!K759*'OddsRatio_working_3-way'!L759)+('OddsRatio_working_3-way'!K759*'OddsRatio_working_3-way'!M759)+('OddsRatio_working_3-way'!L759*'OddsRatio_working_3-way'!M759)-(3*'OddsRatio_working_3-way'!K759*'OddsRatio_working_3-way'!L759*'OddsRatio_working_3-way'!M759)</f>
        <v>#VALUE!</v>
      </c>
      <c r="Q759" s="11" t="e">
        <f>2*'OddsRatio_working_3-way'!K759*'OddsRatio_working_3-way'!L759*'OddsRatio_working_3-way'!M759</f>
        <v>#VALUE!</v>
      </c>
      <c r="R759" s="11" t="e">
        <f t="shared" si="166"/>
        <v>#VALUE!</v>
      </c>
      <c r="S759" s="11" t="e">
        <f t="shared" si="167"/>
        <v>#VALUE!</v>
      </c>
      <c r="T759" s="11" t="e">
        <f t="shared" si="168"/>
        <v>#VALUE!</v>
      </c>
      <c r="U759" s="11" t="e">
        <f>'OddsRatio_working_3-way'!S759-'OddsRatio_working_3-way'!R759^2/3</f>
        <v>#VALUE!</v>
      </c>
      <c r="V759" s="11" t="e">
        <f>'OddsRatio_working_3-way'!S759*'OddsRatio_working_3-way'!R759/3-2*'OddsRatio_working_3-way'!R759^3/27-'OddsRatio_working_3-way'!T759</f>
        <v>#VALUE!</v>
      </c>
      <c r="W759" s="11" t="e">
        <f>'OddsRatio_working_3-way'!V759^2+4*'OddsRatio_working_3-way'!U759^3/27</f>
        <v>#VALUE!</v>
      </c>
      <c r="X759" s="11" t="e">
        <f>IF('OddsRatio_working_3-way'!W759&gt;0,IF(ABS('OddsRatio_working_3-way'!V759+SQRT('OddsRatio_working_3-way'!W759))/2&gt;0,ABS('OddsRatio_working_3-way'!V759+SQRT('OddsRatio_working_3-way'!W759))/2,ABS('OddsRatio_working_3-way'!V759-SQRT('OddsRatio_working_3-way'!W759))/2),SQRT(-'OddsRatio_working_3-way'!U759^3/27))</f>
        <v>#VALUE!</v>
      </c>
      <c r="Y759" s="11" t="e">
        <f>IF('OddsRatio_working_3-way'!W759&gt;=0,IF('OddsRatio_working_3-way'!V759+SQRT('OddsRatio_working_3-way'!W759)&gt;0,0,PI()),ACOS('OddsRatio_working_3-way'!V759/(2*'OddsRatio_working_3-way'!X759)))</f>
        <v>#VALUE!</v>
      </c>
      <c r="Z759" s="11" t="e">
        <f>'OddsRatio_working_3-way'!X759^(1/3)*COS('OddsRatio_working_3-way'!Y759/3)</f>
        <v>#VALUE!</v>
      </c>
      <c r="AA759" s="11" t="e">
        <f>'OddsRatio_working_3-way'!X759^(1/3)*COS(('OddsRatio_working_3-way'!Y759+2*PI())/3)</f>
        <v>#VALUE!</v>
      </c>
      <c r="AB759" s="11" t="e">
        <f>'OddsRatio_working_3-way'!X759^(1/3)*COS(('OddsRatio_working_3-way'!Y759+4*PI())/3)</f>
        <v>#VALUE!</v>
      </c>
      <c r="AC759" s="11" t="e">
        <f>'OddsRatio_working_3-way'!X759^(1/3)*SIN('OddsRatio_working_3-way'!Y759/3)</f>
        <v>#VALUE!</v>
      </c>
      <c r="AD759" s="11" t="e">
        <f>'OddsRatio_working_3-way'!X759^(1/3)*SIN(('OddsRatio_working_3-way'!Y759+2*PI())/3)</f>
        <v>#VALUE!</v>
      </c>
      <c r="AE759" s="11" t="e">
        <f>'OddsRatio_working_3-way'!X759^(1/3)*SIN(('OddsRatio_working_3-way'!Y759+4*PI())/3)</f>
        <v>#VALUE!</v>
      </c>
      <c r="AF759" s="11" t="e">
        <f>-'OddsRatio_working_3-way'!U759/(3*'OddsRatio_working_3-way'!X759^(1/3))*COS(('OddsRatio_working_3-way'!Y759)/3)</f>
        <v>#VALUE!</v>
      </c>
      <c r="AG759" s="11" t="e">
        <f>-'OddsRatio_working_3-way'!U759/(3*'OddsRatio_working_3-way'!X759^(1/3))*COS(('OddsRatio_working_3-way'!Y759+2*PI())/3)</f>
        <v>#VALUE!</v>
      </c>
      <c r="AH759" s="11" t="e">
        <f>-'OddsRatio_working_3-way'!U759/(3*'OddsRatio_working_3-way'!X759^(1/3))*COS(('OddsRatio_working_3-way'!Y759+4*PI())/3)</f>
        <v>#VALUE!</v>
      </c>
      <c r="AI759" s="11" t="e">
        <f>'OddsRatio_working_3-way'!U759/(3*'OddsRatio_working_3-way'!X759^(1/3))*SIN(('OddsRatio_working_3-way'!Y759)/3)</f>
        <v>#VALUE!</v>
      </c>
      <c r="AJ759" s="11" t="e">
        <f>'OddsRatio_working_3-way'!U759/(3*'OddsRatio_working_3-way'!X759^(1/3))*SIN(('OddsRatio_working_3-way'!Y759+2*PI())/3)</f>
        <v>#VALUE!</v>
      </c>
      <c r="AK759" s="11" t="e">
        <f>'OddsRatio_working_3-way'!U759/(3*'OddsRatio_working_3-way'!X759^(1/3))*SIN(('OddsRatio_working_3-way'!Y759+4*PI())/3)</f>
        <v>#VALUE!</v>
      </c>
      <c r="AL759" s="11" t="e">
        <f>'OddsRatio_working_3-way'!Z759+'OddsRatio_working_3-way'!AF759</f>
        <v>#VALUE!</v>
      </c>
      <c r="AM759" s="11" t="e">
        <f>'OddsRatio_working_3-way'!AA759+'OddsRatio_working_3-way'!AG759</f>
        <v>#VALUE!</v>
      </c>
      <c r="AN759" s="11" t="e">
        <f>'OddsRatio_working_3-way'!AB759+'OddsRatio_working_3-way'!AH759</f>
        <v>#VALUE!</v>
      </c>
      <c r="AO759" s="11" t="e">
        <f>'OddsRatio_working_3-way'!AC759+'OddsRatio_working_3-way'!AI759</f>
        <v>#VALUE!</v>
      </c>
      <c r="AP759" s="11" t="e">
        <f>'OddsRatio_working_3-way'!AD759+'OddsRatio_working_3-way'!AJ759</f>
        <v>#VALUE!</v>
      </c>
      <c r="AQ759" s="11" t="e">
        <f>'OddsRatio_working_3-way'!AE759+'OddsRatio_working_3-way'!AK759</f>
        <v>#VALUE!</v>
      </c>
      <c r="AR759" s="10" t="str">
        <f>IF(A759="","",IF(('OddsRatio_working_3-way'!X759=0),IF(Q759&gt;0,-Q759^(1/3),(-Q759)^(1/3)),'OddsRatio_working_3-way'!AL759-'OddsRatio_working_3-way'!R759/3))</f>
        <v/>
      </c>
      <c r="AS759" s="11" t="e">
        <f>IF(('OddsRatio_working_3-way'!X759=0),IF(Q759&gt;0,-Q759^(1/3),(-Q759)^(1/3)),'OddsRatio_working_3-way'!AM759-'OddsRatio_working_3-way'!R759/3)</f>
        <v>#VALUE!</v>
      </c>
      <c r="AT759" s="11" t="e">
        <f>IF(('OddsRatio_working_3-way'!X759=0),IF(Q759&gt;0,-Q759^(1/3),(-Q759)^(1/3)),'OddsRatio_working_3-way'!AN759-'OddsRatio_working_3-way'!R759/3)</f>
        <v>#VALUE!</v>
      </c>
      <c r="AU759" s="11" t="e">
        <f>IF(('OddsRatio_working_3-way'!X759=0),0,'OddsRatio_working_3-way'!AO759)</f>
        <v>#VALUE!</v>
      </c>
      <c r="AV759" s="11" t="e">
        <f>IF(('OddsRatio_working_3-way'!X759=0),0,'OddsRatio_working_3-way'!AP759)</f>
        <v>#VALUE!</v>
      </c>
      <c r="AW759" s="11" t="e">
        <f>IF(('OddsRatio_working_3-way'!X759=0),0,'OddsRatio_working_3-way'!AQ759)</f>
        <v>#VALUE!</v>
      </c>
    </row>
    <row r="760" spans="1:49">
      <c r="A760" s="4" t="str">
        <f>IF('True_Odds_Calculator_3-way'!A761="","",'True_Odds_Calculator_3-way'!A761)</f>
        <v/>
      </c>
      <c r="B760" s="4" t="str">
        <f>IF('True_Odds_Calculator_3-way'!B761="","",'True_Odds_Calculator_3-way'!B761)</f>
        <v/>
      </c>
      <c r="C760" s="4" t="str">
        <f>IF('True_Odds_Calculator_3-way'!C761="","",'True_Odds_Calculator_3-way'!C761)</f>
        <v/>
      </c>
      <c r="D760" s="9" t="e">
        <f t="shared" si="156"/>
        <v>#VALUE!</v>
      </c>
      <c r="E760" s="9" t="e">
        <f t="shared" si="157"/>
        <v>#VALUE!</v>
      </c>
      <c r="F760" s="9" t="e">
        <f t="shared" si="158"/>
        <v>#VALUE!</v>
      </c>
      <c r="G760" s="9" t="str">
        <f t="shared" si="159"/>
        <v/>
      </c>
      <c r="H760" s="9" t="str">
        <f t="shared" si="160"/>
        <v/>
      </c>
      <c r="I760" s="9" t="str">
        <f t="shared" si="161"/>
        <v/>
      </c>
      <c r="J760" s="9" t="str">
        <f t="shared" si="162"/>
        <v/>
      </c>
      <c r="K760" s="11" t="e">
        <f t="shared" si="163"/>
        <v>#VALUE!</v>
      </c>
      <c r="L760" s="11" t="e">
        <f t="shared" si="164"/>
        <v>#VALUE!</v>
      </c>
      <c r="M760" s="11" t="e">
        <f t="shared" si="165"/>
        <v>#VALUE!</v>
      </c>
      <c r="N760" s="11" t="e">
        <f>'OddsRatio_working_3-way'!K760+'OddsRatio_working_3-way'!L760+'OddsRatio_working_3-way'!M760-('OddsRatio_working_3-way'!K760*'OddsRatio_working_3-way'!L760)-('OddsRatio_working_3-way'!K760*'OddsRatio_working_3-way'!M760)-('OddsRatio_working_3-way'!L760*'OddsRatio_working_3-way'!M760)+('OddsRatio_working_3-way'!K760*'OddsRatio_working_3-way'!L760*'OddsRatio_working_3-way'!M760)-1</f>
        <v>#VALUE!</v>
      </c>
      <c r="O760" s="11">
        <f>0</f>
        <v>0</v>
      </c>
      <c r="P760" s="11" t="e">
        <f>('OddsRatio_working_3-way'!K760*'OddsRatio_working_3-way'!L760)+('OddsRatio_working_3-way'!K760*'OddsRatio_working_3-way'!M760)+('OddsRatio_working_3-way'!L760*'OddsRatio_working_3-way'!M760)-(3*'OddsRatio_working_3-way'!K760*'OddsRatio_working_3-way'!L760*'OddsRatio_working_3-way'!M760)</f>
        <v>#VALUE!</v>
      </c>
      <c r="Q760" s="11" t="e">
        <f>2*'OddsRatio_working_3-way'!K760*'OddsRatio_working_3-way'!L760*'OddsRatio_working_3-way'!M760</f>
        <v>#VALUE!</v>
      </c>
      <c r="R760" s="11" t="e">
        <f t="shared" si="166"/>
        <v>#VALUE!</v>
      </c>
      <c r="S760" s="11" t="e">
        <f t="shared" si="167"/>
        <v>#VALUE!</v>
      </c>
      <c r="T760" s="11" t="e">
        <f t="shared" si="168"/>
        <v>#VALUE!</v>
      </c>
      <c r="U760" s="11" t="e">
        <f>'OddsRatio_working_3-way'!S760-'OddsRatio_working_3-way'!R760^2/3</f>
        <v>#VALUE!</v>
      </c>
      <c r="V760" s="11" t="e">
        <f>'OddsRatio_working_3-way'!S760*'OddsRatio_working_3-way'!R760/3-2*'OddsRatio_working_3-way'!R760^3/27-'OddsRatio_working_3-way'!T760</f>
        <v>#VALUE!</v>
      </c>
      <c r="W760" s="11" t="e">
        <f>'OddsRatio_working_3-way'!V760^2+4*'OddsRatio_working_3-way'!U760^3/27</f>
        <v>#VALUE!</v>
      </c>
      <c r="X760" s="11" t="e">
        <f>IF('OddsRatio_working_3-way'!W760&gt;0,IF(ABS('OddsRatio_working_3-way'!V760+SQRT('OddsRatio_working_3-way'!W760))/2&gt;0,ABS('OddsRatio_working_3-way'!V760+SQRT('OddsRatio_working_3-way'!W760))/2,ABS('OddsRatio_working_3-way'!V760-SQRT('OddsRatio_working_3-way'!W760))/2),SQRT(-'OddsRatio_working_3-way'!U760^3/27))</f>
        <v>#VALUE!</v>
      </c>
      <c r="Y760" s="11" t="e">
        <f>IF('OddsRatio_working_3-way'!W760&gt;=0,IF('OddsRatio_working_3-way'!V760+SQRT('OddsRatio_working_3-way'!W760)&gt;0,0,PI()),ACOS('OddsRatio_working_3-way'!V760/(2*'OddsRatio_working_3-way'!X760)))</f>
        <v>#VALUE!</v>
      </c>
      <c r="Z760" s="11" t="e">
        <f>'OddsRatio_working_3-way'!X760^(1/3)*COS('OddsRatio_working_3-way'!Y760/3)</f>
        <v>#VALUE!</v>
      </c>
      <c r="AA760" s="11" t="e">
        <f>'OddsRatio_working_3-way'!X760^(1/3)*COS(('OddsRatio_working_3-way'!Y760+2*PI())/3)</f>
        <v>#VALUE!</v>
      </c>
      <c r="AB760" s="11" t="e">
        <f>'OddsRatio_working_3-way'!X760^(1/3)*COS(('OddsRatio_working_3-way'!Y760+4*PI())/3)</f>
        <v>#VALUE!</v>
      </c>
      <c r="AC760" s="11" t="e">
        <f>'OddsRatio_working_3-way'!X760^(1/3)*SIN('OddsRatio_working_3-way'!Y760/3)</f>
        <v>#VALUE!</v>
      </c>
      <c r="AD760" s="11" t="e">
        <f>'OddsRatio_working_3-way'!X760^(1/3)*SIN(('OddsRatio_working_3-way'!Y760+2*PI())/3)</f>
        <v>#VALUE!</v>
      </c>
      <c r="AE760" s="11" t="e">
        <f>'OddsRatio_working_3-way'!X760^(1/3)*SIN(('OddsRatio_working_3-way'!Y760+4*PI())/3)</f>
        <v>#VALUE!</v>
      </c>
      <c r="AF760" s="11" t="e">
        <f>-'OddsRatio_working_3-way'!U760/(3*'OddsRatio_working_3-way'!X760^(1/3))*COS(('OddsRatio_working_3-way'!Y760)/3)</f>
        <v>#VALUE!</v>
      </c>
      <c r="AG760" s="11" t="e">
        <f>-'OddsRatio_working_3-way'!U760/(3*'OddsRatio_working_3-way'!X760^(1/3))*COS(('OddsRatio_working_3-way'!Y760+2*PI())/3)</f>
        <v>#VALUE!</v>
      </c>
      <c r="AH760" s="11" t="e">
        <f>-'OddsRatio_working_3-way'!U760/(3*'OddsRatio_working_3-way'!X760^(1/3))*COS(('OddsRatio_working_3-way'!Y760+4*PI())/3)</f>
        <v>#VALUE!</v>
      </c>
      <c r="AI760" s="11" t="e">
        <f>'OddsRatio_working_3-way'!U760/(3*'OddsRatio_working_3-way'!X760^(1/3))*SIN(('OddsRatio_working_3-way'!Y760)/3)</f>
        <v>#VALUE!</v>
      </c>
      <c r="AJ760" s="11" t="e">
        <f>'OddsRatio_working_3-way'!U760/(3*'OddsRatio_working_3-way'!X760^(1/3))*SIN(('OddsRatio_working_3-way'!Y760+2*PI())/3)</f>
        <v>#VALUE!</v>
      </c>
      <c r="AK760" s="11" t="e">
        <f>'OddsRatio_working_3-way'!U760/(3*'OddsRatio_working_3-way'!X760^(1/3))*SIN(('OddsRatio_working_3-way'!Y760+4*PI())/3)</f>
        <v>#VALUE!</v>
      </c>
      <c r="AL760" s="11" t="e">
        <f>'OddsRatio_working_3-way'!Z760+'OddsRatio_working_3-way'!AF760</f>
        <v>#VALUE!</v>
      </c>
      <c r="AM760" s="11" t="e">
        <f>'OddsRatio_working_3-way'!AA760+'OddsRatio_working_3-way'!AG760</f>
        <v>#VALUE!</v>
      </c>
      <c r="AN760" s="11" t="e">
        <f>'OddsRatio_working_3-way'!AB760+'OddsRatio_working_3-way'!AH760</f>
        <v>#VALUE!</v>
      </c>
      <c r="AO760" s="11" t="e">
        <f>'OddsRatio_working_3-way'!AC760+'OddsRatio_working_3-way'!AI760</f>
        <v>#VALUE!</v>
      </c>
      <c r="AP760" s="11" t="e">
        <f>'OddsRatio_working_3-way'!AD760+'OddsRatio_working_3-way'!AJ760</f>
        <v>#VALUE!</v>
      </c>
      <c r="AQ760" s="11" t="e">
        <f>'OddsRatio_working_3-way'!AE760+'OddsRatio_working_3-way'!AK760</f>
        <v>#VALUE!</v>
      </c>
      <c r="AR760" s="10" t="str">
        <f>IF(A760="","",IF(('OddsRatio_working_3-way'!X760=0),IF(Q760&gt;0,-Q760^(1/3),(-Q760)^(1/3)),'OddsRatio_working_3-way'!AL760-'OddsRatio_working_3-way'!R760/3))</f>
        <v/>
      </c>
      <c r="AS760" s="11" t="e">
        <f>IF(('OddsRatio_working_3-way'!X760=0),IF(Q760&gt;0,-Q760^(1/3),(-Q760)^(1/3)),'OddsRatio_working_3-way'!AM760-'OddsRatio_working_3-way'!R760/3)</f>
        <v>#VALUE!</v>
      </c>
      <c r="AT760" s="11" t="e">
        <f>IF(('OddsRatio_working_3-way'!X760=0),IF(Q760&gt;0,-Q760^(1/3),(-Q760)^(1/3)),'OddsRatio_working_3-way'!AN760-'OddsRatio_working_3-way'!R760/3)</f>
        <v>#VALUE!</v>
      </c>
      <c r="AU760" s="11" t="e">
        <f>IF(('OddsRatio_working_3-way'!X760=0),0,'OddsRatio_working_3-way'!AO760)</f>
        <v>#VALUE!</v>
      </c>
      <c r="AV760" s="11" t="e">
        <f>IF(('OddsRatio_working_3-way'!X760=0),0,'OddsRatio_working_3-way'!AP760)</f>
        <v>#VALUE!</v>
      </c>
      <c r="AW760" s="11" t="e">
        <f>IF(('OddsRatio_working_3-way'!X760=0),0,'OddsRatio_working_3-way'!AQ760)</f>
        <v>#VALUE!</v>
      </c>
    </row>
    <row r="761" spans="1:49">
      <c r="A761" s="4" t="str">
        <f>IF('True_Odds_Calculator_3-way'!A762="","",'True_Odds_Calculator_3-way'!A762)</f>
        <v/>
      </c>
      <c r="B761" s="4" t="str">
        <f>IF('True_Odds_Calculator_3-way'!B762="","",'True_Odds_Calculator_3-way'!B762)</f>
        <v/>
      </c>
      <c r="C761" s="4" t="str">
        <f>IF('True_Odds_Calculator_3-way'!C762="","",'True_Odds_Calculator_3-way'!C762)</f>
        <v/>
      </c>
      <c r="D761" s="9" t="e">
        <f t="shared" si="156"/>
        <v>#VALUE!</v>
      </c>
      <c r="E761" s="9" t="e">
        <f t="shared" si="157"/>
        <v>#VALUE!</v>
      </c>
      <c r="F761" s="9" t="e">
        <f t="shared" si="158"/>
        <v>#VALUE!</v>
      </c>
      <c r="G761" s="9" t="str">
        <f t="shared" si="159"/>
        <v/>
      </c>
      <c r="H761" s="9" t="str">
        <f t="shared" si="160"/>
        <v/>
      </c>
      <c r="I761" s="9" t="str">
        <f t="shared" si="161"/>
        <v/>
      </c>
      <c r="J761" s="9" t="str">
        <f t="shared" si="162"/>
        <v/>
      </c>
      <c r="K761" s="11" t="e">
        <f t="shared" si="163"/>
        <v>#VALUE!</v>
      </c>
      <c r="L761" s="11" t="e">
        <f t="shared" si="164"/>
        <v>#VALUE!</v>
      </c>
      <c r="M761" s="11" t="e">
        <f t="shared" si="165"/>
        <v>#VALUE!</v>
      </c>
      <c r="N761" s="11" t="e">
        <f>'OddsRatio_working_3-way'!K761+'OddsRatio_working_3-way'!L761+'OddsRatio_working_3-way'!M761-('OddsRatio_working_3-way'!K761*'OddsRatio_working_3-way'!L761)-('OddsRatio_working_3-way'!K761*'OddsRatio_working_3-way'!M761)-('OddsRatio_working_3-way'!L761*'OddsRatio_working_3-way'!M761)+('OddsRatio_working_3-way'!K761*'OddsRatio_working_3-way'!L761*'OddsRatio_working_3-way'!M761)-1</f>
        <v>#VALUE!</v>
      </c>
      <c r="O761" s="11">
        <f>0</f>
        <v>0</v>
      </c>
      <c r="P761" s="11" t="e">
        <f>('OddsRatio_working_3-way'!K761*'OddsRatio_working_3-way'!L761)+('OddsRatio_working_3-way'!K761*'OddsRatio_working_3-way'!M761)+('OddsRatio_working_3-way'!L761*'OddsRatio_working_3-way'!M761)-(3*'OddsRatio_working_3-way'!K761*'OddsRatio_working_3-way'!L761*'OddsRatio_working_3-way'!M761)</f>
        <v>#VALUE!</v>
      </c>
      <c r="Q761" s="11" t="e">
        <f>2*'OddsRatio_working_3-way'!K761*'OddsRatio_working_3-way'!L761*'OddsRatio_working_3-way'!M761</f>
        <v>#VALUE!</v>
      </c>
      <c r="R761" s="11" t="e">
        <f t="shared" si="166"/>
        <v>#VALUE!</v>
      </c>
      <c r="S761" s="11" t="e">
        <f t="shared" si="167"/>
        <v>#VALUE!</v>
      </c>
      <c r="T761" s="11" t="e">
        <f t="shared" si="168"/>
        <v>#VALUE!</v>
      </c>
      <c r="U761" s="11" t="e">
        <f>'OddsRatio_working_3-way'!S761-'OddsRatio_working_3-way'!R761^2/3</f>
        <v>#VALUE!</v>
      </c>
      <c r="V761" s="11" t="e">
        <f>'OddsRatio_working_3-way'!S761*'OddsRatio_working_3-way'!R761/3-2*'OddsRatio_working_3-way'!R761^3/27-'OddsRatio_working_3-way'!T761</f>
        <v>#VALUE!</v>
      </c>
      <c r="W761" s="11" t="e">
        <f>'OddsRatio_working_3-way'!V761^2+4*'OddsRatio_working_3-way'!U761^3/27</f>
        <v>#VALUE!</v>
      </c>
      <c r="X761" s="11" t="e">
        <f>IF('OddsRatio_working_3-way'!W761&gt;0,IF(ABS('OddsRatio_working_3-way'!V761+SQRT('OddsRatio_working_3-way'!W761))/2&gt;0,ABS('OddsRatio_working_3-way'!V761+SQRT('OddsRatio_working_3-way'!W761))/2,ABS('OddsRatio_working_3-way'!V761-SQRT('OddsRatio_working_3-way'!W761))/2),SQRT(-'OddsRatio_working_3-way'!U761^3/27))</f>
        <v>#VALUE!</v>
      </c>
      <c r="Y761" s="11" t="e">
        <f>IF('OddsRatio_working_3-way'!W761&gt;=0,IF('OddsRatio_working_3-way'!V761+SQRT('OddsRatio_working_3-way'!W761)&gt;0,0,PI()),ACOS('OddsRatio_working_3-way'!V761/(2*'OddsRatio_working_3-way'!X761)))</f>
        <v>#VALUE!</v>
      </c>
      <c r="Z761" s="11" t="e">
        <f>'OddsRatio_working_3-way'!X761^(1/3)*COS('OddsRatio_working_3-way'!Y761/3)</f>
        <v>#VALUE!</v>
      </c>
      <c r="AA761" s="11" t="e">
        <f>'OddsRatio_working_3-way'!X761^(1/3)*COS(('OddsRatio_working_3-way'!Y761+2*PI())/3)</f>
        <v>#VALUE!</v>
      </c>
      <c r="AB761" s="11" t="e">
        <f>'OddsRatio_working_3-way'!X761^(1/3)*COS(('OddsRatio_working_3-way'!Y761+4*PI())/3)</f>
        <v>#VALUE!</v>
      </c>
      <c r="AC761" s="11" t="e">
        <f>'OddsRatio_working_3-way'!X761^(1/3)*SIN('OddsRatio_working_3-way'!Y761/3)</f>
        <v>#VALUE!</v>
      </c>
      <c r="AD761" s="11" t="e">
        <f>'OddsRatio_working_3-way'!X761^(1/3)*SIN(('OddsRatio_working_3-way'!Y761+2*PI())/3)</f>
        <v>#VALUE!</v>
      </c>
      <c r="AE761" s="11" t="e">
        <f>'OddsRatio_working_3-way'!X761^(1/3)*SIN(('OddsRatio_working_3-way'!Y761+4*PI())/3)</f>
        <v>#VALUE!</v>
      </c>
      <c r="AF761" s="11" t="e">
        <f>-'OddsRatio_working_3-way'!U761/(3*'OddsRatio_working_3-way'!X761^(1/3))*COS(('OddsRatio_working_3-way'!Y761)/3)</f>
        <v>#VALUE!</v>
      </c>
      <c r="AG761" s="11" t="e">
        <f>-'OddsRatio_working_3-way'!U761/(3*'OddsRatio_working_3-way'!X761^(1/3))*COS(('OddsRatio_working_3-way'!Y761+2*PI())/3)</f>
        <v>#VALUE!</v>
      </c>
      <c r="AH761" s="11" t="e">
        <f>-'OddsRatio_working_3-way'!U761/(3*'OddsRatio_working_3-way'!X761^(1/3))*COS(('OddsRatio_working_3-way'!Y761+4*PI())/3)</f>
        <v>#VALUE!</v>
      </c>
      <c r="AI761" s="11" t="e">
        <f>'OddsRatio_working_3-way'!U761/(3*'OddsRatio_working_3-way'!X761^(1/3))*SIN(('OddsRatio_working_3-way'!Y761)/3)</f>
        <v>#VALUE!</v>
      </c>
      <c r="AJ761" s="11" t="e">
        <f>'OddsRatio_working_3-way'!U761/(3*'OddsRatio_working_3-way'!X761^(1/3))*SIN(('OddsRatio_working_3-way'!Y761+2*PI())/3)</f>
        <v>#VALUE!</v>
      </c>
      <c r="AK761" s="11" t="e">
        <f>'OddsRatio_working_3-way'!U761/(3*'OddsRatio_working_3-way'!X761^(1/3))*SIN(('OddsRatio_working_3-way'!Y761+4*PI())/3)</f>
        <v>#VALUE!</v>
      </c>
      <c r="AL761" s="11" t="e">
        <f>'OddsRatio_working_3-way'!Z761+'OddsRatio_working_3-way'!AF761</f>
        <v>#VALUE!</v>
      </c>
      <c r="AM761" s="11" t="e">
        <f>'OddsRatio_working_3-way'!AA761+'OddsRatio_working_3-way'!AG761</f>
        <v>#VALUE!</v>
      </c>
      <c r="AN761" s="11" t="e">
        <f>'OddsRatio_working_3-way'!AB761+'OddsRatio_working_3-way'!AH761</f>
        <v>#VALUE!</v>
      </c>
      <c r="AO761" s="11" t="e">
        <f>'OddsRatio_working_3-way'!AC761+'OddsRatio_working_3-way'!AI761</f>
        <v>#VALUE!</v>
      </c>
      <c r="AP761" s="11" t="e">
        <f>'OddsRatio_working_3-way'!AD761+'OddsRatio_working_3-way'!AJ761</f>
        <v>#VALUE!</v>
      </c>
      <c r="AQ761" s="11" t="e">
        <f>'OddsRatio_working_3-way'!AE761+'OddsRatio_working_3-way'!AK761</f>
        <v>#VALUE!</v>
      </c>
      <c r="AR761" s="10" t="str">
        <f>IF(A761="","",IF(('OddsRatio_working_3-way'!X761=0),IF(Q761&gt;0,-Q761^(1/3),(-Q761)^(1/3)),'OddsRatio_working_3-way'!AL761-'OddsRatio_working_3-way'!R761/3))</f>
        <v/>
      </c>
      <c r="AS761" s="11" t="e">
        <f>IF(('OddsRatio_working_3-way'!X761=0),IF(Q761&gt;0,-Q761^(1/3),(-Q761)^(1/3)),'OddsRatio_working_3-way'!AM761-'OddsRatio_working_3-way'!R761/3)</f>
        <v>#VALUE!</v>
      </c>
      <c r="AT761" s="11" t="e">
        <f>IF(('OddsRatio_working_3-way'!X761=0),IF(Q761&gt;0,-Q761^(1/3),(-Q761)^(1/3)),'OddsRatio_working_3-way'!AN761-'OddsRatio_working_3-way'!R761/3)</f>
        <v>#VALUE!</v>
      </c>
      <c r="AU761" s="11" t="e">
        <f>IF(('OddsRatio_working_3-way'!X761=0),0,'OddsRatio_working_3-way'!AO761)</f>
        <v>#VALUE!</v>
      </c>
      <c r="AV761" s="11" t="e">
        <f>IF(('OddsRatio_working_3-way'!X761=0),0,'OddsRatio_working_3-way'!AP761)</f>
        <v>#VALUE!</v>
      </c>
      <c r="AW761" s="11" t="e">
        <f>IF(('OddsRatio_working_3-way'!X761=0),0,'OddsRatio_working_3-way'!AQ761)</f>
        <v>#VALUE!</v>
      </c>
    </row>
    <row r="762" spans="1:49">
      <c r="A762" s="4" t="str">
        <f>IF('True_Odds_Calculator_3-way'!A763="","",'True_Odds_Calculator_3-way'!A763)</f>
        <v/>
      </c>
      <c r="B762" s="4" t="str">
        <f>IF('True_Odds_Calculator_3-way'!B763="","",'True_Odds_Calculator_3-way'!B763)</f>
        <v/>
      </c>
      <c r="C762" s="4" t="str">
        <f>IF('True_Odds_Calculator_3-way'!C763="","",'True_Odds_Calculator_3-way'!C763)</f>
        <v/>
      </c>
      <c r="D762" s="9" t="e">
        <f t="shared" si="156"/>
        <v>#VALUE!</v>
      </c>
      <c r="E762" s="9" t="e">
        <f t="shared" si="157"/>
        <v>#VALUE!</v>
      </c>
      <c r="F762" s="9" t="e">
        <f t="shared" si="158"/>
        <v>#VALUE!</v>
      </c>
      <c r="G762" s="9" t="str">
        <f t="shared" si="159"/>
        <v/>
      </c>
      <c r="H762" s="9" t="str">
        <f t="shared" si="160"/>
        <v/>
      </c>
      <c r="I762" s="9" t="str">
        <f t="shared" si="161"/>
        <v/>
      </c>
      <c r="J762" s="9" t="str">
        <f t="shared" si="162"/>
        <v/>
      </c>
      <c r="K762" s="11" t="e">
        <f t="shared" si="163"/>
        <v>#VALUE!</v>
      </c>
      <c r="L762" s="11" t="e">
        <f t="shared" si="164"/>
        <v>#VALUE!</v>
      </c>
      <c r="M762" s="11" t="e">
        <f t="shared" si="165"/>
        <v>#VALUE!</v>
      </c>
      <c r="N762" s="11" t="e">
        <f>'OddsRatio_working_3-way'!K762+'OddsRatio_working_3-way'!L762+'OddsRatio_working_3-way'!M762-('OddsRatio_working_3-way'!K762*'OddsRatio_working_3-way'!L762)-('OddsRatio_working_3-way'!K762*'OddsRatio_working_3-way'!M762)-('OddsRatio_working_3-way'!L762*'OddsRatio_working_3-way'!M762)+('OddsRatio_working_3-way'!K762*'OddsRatio_working_3-way'!L762*'OddsRatio_working_3-way'!M762)-1</f>
        <v>#VALUE!</v>
      </c>
      <c r="O762" s="11">
        <f>0</f>
        <v>0</v>
      </c>
      <c r="P762" s="11" t="e">
        <f>('OddsRatio_working_3-way'!K762*'OddsRatio_working_3-way'!L762)+('OddsRatio_working_3-way'!K762*'OddsRatio_working_3-way'!M762)+('OddsRatio_working_3-way'!L762*'OddsRatio_working_3-way'!M762)-(3*'OddsRatio_working_3-way'!K762*'OddsRatio_working_3-way'!L762*'OddsRatio_working_3-way'!M762)</f>
        <v>#VALUE!</v>
      </c>
      <c r="Q762" s="11" t="e">
        <f>2*'OddsRatio_working_3-way'!K762*'OddsRatio_working_3-way'!L762*'OddsRatio_working_3-way'!M762</f>
        <v>#VALUE!</v>
      </c>
      <c r="R762" s="11" t="e">
        <f t="shared" si="166"/>
        <v>#VALUE!</v>
      </c>
      <c r="S762" s="11" t="e">
        <f t="shared" si="167"/>
        <v>#VALUE!</v>
      </c>
      <c r="T762" s="11" t="e">
        <f t="shared" si="168"/>
        <v>#VALUE!</v>
      </c>
      <c r="U762" s="11" t="e">
        <f>'OddsRatio_working_3-way'!S762-'OddsRatio_working_3-way'!R762^2/3</f>
        <v>#VALUE!</v>
      </c>
      <c r="V762" s="11" t="e">
        <f>'OddsRatio_working_3-way'!S762*'OddsRatio_working_3-way'!R762/3-2*'OddsRatio_working_3-way'!R762^3/27-'OddsRatio_working_3-way'!T762</f>
        <v>#VALUE!</v>
      </c>
      <c r="W762" s="11" t="e">
        <f>'OddsRatio_working_3-way'!V762^2+4*'OddsRatio_working_3-way'!U762^3/27</f>
        <v>#VALUE!</v>
      </c>
      <c r="X762" s="11" t="e">
        <f>IF('OddsRatio_working_3-way'!W762&gt;0,IF(ABS('OddsRatio_working_3-way'!V762+SQRT('OddsRatio_working_3-way'!W762))/2&gt;0,ABS('OddsRatio_working_3-way'!V762+SQRT('OddsRatio_working_3-way'!W762))/2,ABS('OddsRatio_working_3-way'!V762-SQRT('OddsRatio_working_3-way'!W762))/2),SQRT(-'OddsRatio_working_3-way'!U762^3/27))</f>
        <v>#VALUE!</v>
      </c>
      <c r="Y762" s="11" t="e">
        <f>IF('OddsRatio_working_3-way'!W762&gt;=0,IF('OddsRatio_working_3-way'!V762+SQRT('OddsRatio_working_3-way'!W762)&gt;0,0,PI()),ACOS('OddsRatio_working_3-way'!V762/(2*'OddsRatio_working_3-way'!X762)))</f>
        <v>#VALUE!</v>
      </c>
      <c r="Z762" s="11" t="e">
        <f>'OddsRatio_working_3-way'!X762^(1/3)*COS('OddsRatio_working_3-way'!Y762/3)</f>
        <v>#VALUE!</v>
      </c>
      <c r="AA762" s="11" t="e">
        <f>'OddsRatio_working_3-way'!X762^(1/3)*COS(('OddsRatio_working_3-way'!Y762+2*PI())/3)</f>
        <v>#VALUE!</v>
      </c>
      <c r="AB762" s="11" t="e">
        <f>'OddsRatio_working_3-way'!X762^(1/3)*COS(('OddsRatio_working_3-way'!Y762+4*PI())/3)</f>
        <v>#VALUE!</v>
      </c>
      <c r="AC762" s="11" t="e">
        <f>'OddsRatio_working_3-way'!X762^(1/3)*SIN('OddsRatio_working_3-way'!Y762/3)</f>
        <v>#VALUE!</v>
      </c>
      <c r="AD762" s="11" t="e">
        <f>'OddsRatio_working_3-way'!X762^(1/3)*SIN(('OddsRatio_working_3-way'!Y762+2*PI())/3)</f>
        <v>#VALUE!</v>
      </c>
      <c r="AE762" s="11" t="e">
        <f>'OddsRatio_working_3-way'!X762^(1/3)*SIN(('OddsRatio_working_3-way'!Y762+4*PI())/3)</f>
        <v>#VALUE!</v>
      </c>
      <c r="AF762" s="11" t="e">
        <f>-'OddsRatio_working_3-way'!U762/(3*'OddsRatio_working_3-way'!X762^(1/3))*COS(('OddsRatio_working_3-way'!Y762)/3)</f>
        <v>#VALUE!</v>
      </c>
      <c r="AG762" s="11" t="e">
        <f>-'OddsRatio_working_3-way'!U762/(3*'OddsRatio_working_3-way'!X762^(1/3))*COS(('OddsRatio_working_3-way'!Y762+2*PI())/3)</f>
        <v>#VALUE!</v>
      </c>
      <c r="AH762" s="11" t="e">
        <f>-'OddsRatio_working_3-way'!U762/(3*'OddsRatio_working_3-way'!X762^(1/3))*COS(('OddsRatio_working_3-way'!Y762+4*PI())/3)</f>
        <v>#VALUE!</v>
      </c>
      <c r="AI762" s="11" t="e">
        <f>'OddsRatio_working_3-way'!U762/(3*'OddsRatio_working_3-way'!X762^(1/3))*SIN(('OddsRatio_working_3-way'!Y762)/3)</f>
        <v>#VALUE!</v>
      </c>
      <c r="AJ762" s="11" t="e">
        <f>'OddsRatio_working_3-way'!U762/(3*'OddsRatio_working_3-way'!X762^(1/3))*SIN(('OddsRatio_working_3-way'!Y762+2*PI())/3)</f>
        <v>#VALUE!</v>
      </c>
      <c r="AK762" s="11" t="e">
        <f>'OddsRatio_working_3-way'!U762/(3*'OddsRatio_working_3-way'!X762^(1/3))*SIN(('OddsRatio_working_3-way'!Y762+4*PI())/3)</f>
        <v>#VALUE!</v>
      </c>
      <c r="AL762" s="11" t="e">
        <f>'OddsRatio_working_3-way'!Z762+'OddsRatio_working_3-way'!AF762</f>
        <v>#VALUE!</v>
      </c>
      <c r="AM762" s="11" t="e">
        <f>'OddsRatio_working_3-way'!AA762+'OddsRatio_working_3-way'!AG762</f>
        <v>#VALUE!</v>
      </c>
      <c r="AN762" s="11" t="e">
        <f>'OddsRatio_working_3-way'!AB762+'OddsRatio_working_3-way'!AH762</f>
        <v>#VALUE!</v>
      </c>
      <c r="AO762" s="11" t="e">
        <f>'OddsRatio_working_3-way'!AC762+'OddsRatio_working_3-way'!AI762</f>
        <v>#VALUE!</v>
      </c>
      <c r="AP762" s="11" t="e">
        <f>'OddsRatio_working_3-way'!AD762+'OddsRatio_working_3-way'!AJ762</f>
        <v>#VALUE!</v>
      </c>
      <c r="AQ762" s="11" t="e">
        <f>'OddsRatio_working_3-way'!AE762+'OddsRatio_working_3-way'!AK762</f>
        <v>#VALUE!</v>
      </c>
      <c r="AR762" s="10" t="str">
        <f>IF(A762="","",IF(('OddsRatio_working_3-way'!X762=0),IF(Q762&gt;0,-Q762^(1/3),(-Q762)^(1/3)),'OddsRatio_working_3-way'!AL762-'OddsRatio_working_3-way'!R762/3))</f>
        <v/>
      </c>
      <c r="AS762" s="11" t="e">
        <f>IF(('OddsRatio_working_3-way'!X762=0),IF(Q762&gt;0,-Q762^(1/3),(-Q762)^(1/3)),'OddsRatio_working_3-way'!AM762-'OddsRatio_working_3-way'!R762/3)</f>
        <v>#VALUE!</v>
      </c>
      <c r="AT762" s="11" t="e">
        <f>IF(('OddsRatio_working_3-way'!X762=0),IF(Q762&gt;0,-Q762^(1/3),(-Q762)^(1/3)),'OddsRatio_working_3-way'!AN762-'OddsRatio_working_3-way'!R762/3)</f>
        <v>#VALUE!</v>
      </c>
      <c r="AU762" s="11" t="e">
        <f>IF(('OddsRatio_working_3-way'!X762=0),0,'OddsRatio_working_3-way'!AO762)</f>
        <v>#VALUE!</v>
      </c>
      <c r="AV762" s="11" t="e">
        <f>IF(('OddsRatio_working_3-way'!X762=0),0,'OddsRatio_working_3-way'!AP762)</f>
        <v>#VALUE!</v>
      </c>
      <c r="AW762" s="11" t="e">
        <f>IF(('OddsRatio_working_3-way'!X762=0),0,'OddsRatio_working_3-way'!AQ762)</f>
        <v>#VALUE!</v>
      </c>
    </row>
    <row r="763" spans="1:49">
      <c r="A763" s="4" t="str">
        <f>IF('True_Odds_Calculator_3-way'!A764="","",'True_Odds_Calculator_3-way'!A764)</f>
        <v/>
      </c>
      <c r="B763" s="4" t="str">
        <f>IF('True_Odds_Calculator_3-way'!B764="","",'True_Odds_Calculator_3-way'!B764)</f>
        <v/>
      </c>
      <c r="C763" s="4" t="str">
        <f>IF('True_Odds_Calculator_3-way'!C764="","",'True_Odds_Calculator_3-way'!C764)</f>
        <v/>
      </c>
      <c r="D763" s="9" t="e">
        <f t="shared" si="156"/>
        <v>#VALUE!</v>
      </c>
      <c r="E763" s="9" t="e">
        <f t="shared" si="157"/>
        <v>#VALUE!</v>
      </c>
      <c r="F763" s="9" t="e">
        <f t="shared" si="158"/>
        <v>#VALUE!</v>
      </c>
      <c r="G763" s="9" t="str">
        <f t="shared" si="159"/>
        <v/>
      </c>
      <c r="H763" s="9" t="str">
        <f t="shared" si="160"/>
        <v/>
      </c>
      <c r="I763" s="9" t="str">
        <f t="shared" si="161"/>
        <v/>
      </c>
      <c r="J763" s="9" t="str">
        <f t="shared" si="162"/>
        <v/>
      </c>
      <c r="K763" s="11" t="e">
        <f t="shared" si="163"/>
        <v>#VALUE!</v>
      </c>
      <c r="L763" s="11" t="e">
        <f t="shared" si="164"/>
        <v>#VALUE!</v>
      </c>
      <c r="M763" s="11" t="e">
        <f t="shared" si="165"/>
        <v>#VALUE!</v>
      </c>
      <c r="N763" s="11" t="e">
        <f>'OddsRatio_working_3-way'!K763+'OddsRatio_working_3-way'!L763+'OddsRatio_working_3-way'!M763-('OddsRatio_working_3-way'!K763*'OddsRatio_working_3-way'!L763)-('OddsRatio_working_3-way'!K763*'OddsRatio_working_3-way'!M763)-('OddsRatio_working_3-way'!L763*'OddsRatio_working_3-way'!M763)+('OddsRatio_working_3-way'!K763*'OddsRatio_working_3-way'!L763*'OddsRatio_working_3-way'!M763)-1</f>
        <v>#VALUE!</v>
      </c>
      <c r="O763" s="11">
        <f>0</f>
        <v>0</v>
      </c>
      <c r="P763" s="11" t="e">
        <f>('OddsRatio_working_3-way'!K763*'OddsRatio_working_3-way'!L763)+('OddsRatio_working_3-way'!K763*'OddsRatio_working_3-way'!M763)+('OddsRatio_working_3-way'!L763*'OddsRatio_working_3-way'!M763)-(3*'OddsRatio_working_3-way'!K763*'OddsRatio_working_3-way'!L763*'OddsRatio_working_3-way'!M763)</f>
        <v>#VALUE!</v>
      </c>
      <c r="Q763" s="11" t="e">
        <f>2*'OddsRatio_working_3-way'!K763*'OddsRatio_working_3-way'!L763*'OddsRatio_working_3-way'!M763</f>
        <v>#VALUE!</v>
      </c>
      <c r="R763" s="11" t="e">
        <f t="shared" si="166"/>
        <v>#VALUE!</v>
      </c>
      <c r="S763" s="11" t="e">
        <f t="shared" si="167"/>
        <v>#VALUE!</v>
      </c>
      <c r="T763" s="11" t="e">
        <f t="shared" si="168"/>
        <v>#VALUE!</v>
      </c>
      <c r="U763" s="11" t="e">
        <f>'OddsRatio_working_3-way'!S763-'OddsRatio_working_3-way'!R763^2/3</f>
        <v>#VALUE!</v>
      </c>
      <c r="V763" s="11" t="e">
        <f>'OddsRatio_working_3-way'!S763*'OddsRatio_working_3-way'!R763/3-2*'OddsRatio_working_3-way'!R763^3/27-'OddsRatio_working_3-way'!T763</f>
        <v>#VALUE!</v>
      </c>
      <c r="W763" s="11" t="e">
        <f>'OddsRatio_working_3-way'!V763^2+4*'OddsRatio_working_3-way'!U763^3/27</f>
        <v>#VALUE!</v>
      </c>
      <c r="X763" s="11" t="e">
        <f>IF('OddsRatio_working_3-way'!W763&gt;0,IF(ABS('OddsRatio_working_3-way'!V763+SQRT('OddsRatio_working_3-way'!W763))/2&gt;0,ABS('OddsRatio_working_3-way'!V763+SQRT('OddsRatio_working_3-way'!W763))/2,ABS('OddsRatio_working_3-way'!V763-SQRT('OddsRatio_working_3-way'!W763))/2),SQRT(-'OddsRatio_working_3-way'!U763^3/27))</f>
        <v>#VALUE!</v>
      </c>
      <c r="Y763" s="11" t="e">
        <f>IF('OddsRatio_working_3-way'!W763&gt;=0,IF('OddsRatio_working_3-way'!V763+SQRT('OddsRatio_working_3-way'!W763)&gt;0,0,PI()),ACOS('OddsRatio_working_3-way'!V763/(2*'OddsRatio_working_3-way'!X763)))</f>
        <v>#VALUE!</v>
      </c>
      <c r="Z763" s="11" t="e">
        <f>'OddsRatio_working_3-way'!X763^(1/3)*COS('OddsRatio_working_3-way'!Y763/3)</f>
        <v>#VALUE!</v>
      </c>
      <c r="AA763" s="11" t="e">
        <f>'OddsRatio_working_3-way'!X763^(1/3)*COS(('OddsRatio_working_3-way'!Y763+2*PI())/3)</f>
        <v>#VALUE!</v>
      </c>
      <c r="AB763" s="11" t="e">
        <f>'OddsRatio_working_3-way'!X763^(1/3)*COS(('OddsRatio_working_3-way'!Y763+4*PI())/3)</f>
        <v>#VALUE!</v>
      </c>
      <c r="AC763" s="11" t="e">
        <f>'OddsRatio_working_3-way'!X763^(1/3)*SIN('OddsRatio_working_3-way'!Y763/3)</f>
        <v>#VALUE!</v>
      </c>
      <c r="AD763" s="11" t="e">
        <f>'OddsRatio_working_3-way'!X763^(1/3)*SIN(('OddsRatio_working_3-way'!Y763+2*PI())/3)</f>
        <v>#VALUE!</v>
      </c>
      <c r="AE763" s="11" t="e">
        <f>'OddsRatio_working_3-way'!X763^(1/3)*SIN(('OddsRatio_working_3-way'!Y763+4*PI())/3)</f>
        <v>#VALUE!</v>
      </c>
      <c r="AF763" s="11" t="e">
        <f>-'OddsRatio_working_3-way'!U763/(3*'OddsRatio_working_3-way'!X763^(1/3))*COS(('OddsRatio_working_3-way'!Y763)/3)</f>
        <v>#VALUE!</v>
      </c>
      <c r="AG763" s="11" t="e">
        <f>-'OddsRatio_working_3-way'!U763/(3*'OddsRatio_working_3-way'!X763^(1/3))*COS(('OddsRatio_working_3-way'!Y763+2*PI())/3)</f>
        <v>#VALUE!</v>
      </c>
      <c r="AH763" s="11" t="e">
        <f>-'OddsRatio_working_3-way'!U763/(3*'OddsRatio_working_3-way'!X763^(1/3))*COS(('OddsRatio_working_3-way'!Y763+4*PI())/3)</f>
        <v>#VALUE!</v>
      </c>
      <c r="AI763" s="11" t="e">
        <f>'OddsRatio_working_3-way'!U763/(3*'OddsRatio_working_3-way'!X763^(1/3))*SIN(('OddsRatio_working_3-way'!Y763)/3)</f>
        <v>#VALUE!</v>
      </c>
      <c r="AJ763" s="11" t="e">
        <f>'OddsRatio_working_3-way'!U763/(3*'OddsRatio_working_3-way'!X763^(1/3))*SIN(('OddsRatio_working_3-way'!Y763+2*PI())/3)</f>
        <v>#VALUE!</v>
      </c>
      <c r="AK763" s="11" t="e">
        <f>'OddsRatio_working_3-way'!U763/(3*'OddsRatio_working_3-way'!X763^(1/3))*SIN(('OddsRatio_working_3-way'!Y763+4*PI())/3)</f>
        <v>#VALUE!</v>
      </c>
      <c r="AL763" s="11" t="e">
        <f>'OddsRatio_working_3-way'!Z763+'OddsRatio_working_3-way'!AF763</f>
        <v>#VALUE!</v>
      </c>
      <c r="AM763" s="11" t="e">
        <f>'OddsRatio_working_3-way'!AA763+'OddsRatio_working_3-way'!AG763</f>
        <v>#VALUE!</v>
      </c>
      <c r="AN763" s="11" t="e">
        <f>'OddsRatio_working_3-way'!AB763+'OddsRatio_working_3-way'!AH763</f>
        <v>#VALUE!</v>
      </c>
      <c r="AO763" s="11" t="e">
        <f>'OddsRatio_working_3-way'!AC763+'OddsRatio_working_3-way'!AI763</f>
        <v>#VALUE!</v>
      </c>
      <c r="AP763" s="11" t="e">
        <f>'OddsRatio_working_3-way'!AD763+'OddsRatio_working_3-way'!AJ763</f>
        <v>#VALUE!</v>
      </c>
      <c r="AQ763" s="11" t="e">
        <f>'OddsRatio_working_3-way'!AE763+'OddsRatio_working_3-way'!AK763</f>
        <v>#VALUE!</v>
      </c>
      <c r="AR763" s="10" t="str">
        <f>IF(A763="","",IF(('OddsRatio_working_3-way'!X763=0),IF(Q763&gt;0,-Q763^(1/3),(-Q763)^(1/3)),'OddsRatio_working_3-way'!AL763-'OddsRatio_working_3-way'!R763/3))</f>
        <v/>
      </c>
      <c r="AS763" s="11" t="e">
        <f>IF(('OddsRatio_working_3-way'!X763=0),IF(Q763&gt;0,-Q763^(1/3),(-Q763)^(1/3)),'OddsRatio_working_3-way'!AM763-'OddsRatio_working_3-way'!R763/3)</f>
        <v>#VALUE!</v>
      </c>
      <c r="AT763" s="11" t="e">
        <f>IF(('OddsRatio_working_3-way'!X763=0),IF(Q763&gt;0,-Q763^(1/3),(-Q763)^(1/3)),'OddsRatio_working_3-way'!AN763-'OddsRatio_working_3-way'!R763/3)</f>
        <v>#VALUE!</v>
      </c>
      <c r="AU763" s="11" t="e">
        <f>IF(('OddsRatio_working_3-way'!X763=0),0,'OddsRatio_working_3-way'!AO763)</f>
        <v>#VALUE!</v>
      </c>
      <c r="AV763" s="11" t="e">
        <f>IF(('OddsRatio_working_3-way'!X763=0),0,'OddsRatio_working_3-way'!AP763)</f>
        <v>#VALUE!</v>
      </c>
      <c r="AW763" s="11" t="e">
        <f>IF(('OddsRatio_working_3-way'!X763=0),0,'OddsRatio_working_3-way'!AQ763)</f>
        <v>#VALUE!</v>
      </c>
    </row>
    <row r="764" spans="1:49">
      <c r="A764" s="4" t="str">
        <f>IF('True_Odds_Calculator_3-way'!A765="","",'True_Odds_Calculator_3-way'!A765)</f>
        <v/>
      </c>
      <c r="B764" s="4" t="str">
        <f>IF('True_Odds_Calculator_3-way'!B765="","",'True_Odds_Calculator_3-way'!B765)</f>
        <v/>
      </c>
      <c r="C764" s="4" t="str">
        <f>IF('True_Odds_Calculator_3-way'!C765="","",'True_Odds_Calculator_3-way'!C765)</f>
        <v/>
      </c>
      <c r="D764" s="9" t="e">
        <f t="shared" si="156"/>
        <v>#VALUE!</v>
      </c>
      <c r="E764" s="9" t="e">
        <f t="shared" si="157"/>
        <v>#VALUE!</v>
      </c>
      <c r="F764" s="9" t="e">
        <f t="shared" si="158"/>
        <v>#VALUE!</v>
      </c>
      <c r="G764" s="9" t="str">
        <f t="shared" si="159"/>
        <v/>
      </c>
      <c r="H764" s="9" t="str">
        <f t="shared" si="160"/>
        <v/>
      </c>
      <c r="I764" s="9" t="str">
        <f t="shared" si="161"/>
        <v/>
      </c>
      <c r="J764" s="9" t="str">
        <f t="shared" si="162"/>
        <v/>
      </c>
      <c r="K764" s="11" t="e">
        <f t="shared" si="163"/>
        <v>#VALUE!</v>
      </c>
      <c r="L764" s="11" t="e">
        <f t="shared" si="164"/>
        <v>#VALUE!</v>
      </c>
      <c r="M764" s="11" t="e">
        <f t="shared" si="165"/>
        <v>#VALUE!</v>
      </c>
      <c r="N764" s="11" t="e">
        <f>'OddsRatio_working_3-way'!K764+'OddsRatio_working_3-way'!L764+'OddsRatio_working_3-way'!M764-('OddsRatio_working_3-way'!K764*'OddsRatio_working_3-way'!L764)-('OddsRatio_working_3-way'!K764*'OddsRatio_working_3-way'!M764)-('OddsRatio_working_3-way'!L764*'OddsRatio_working_3-way'!M764)+('OddsRatio_working_3-way'!K764*'OddsRatio_working_3-way'!L764*'OddsRatio_working_3-way'!M764)-1</f>
        <v>#VALUE!</v>
      </c>
      <c r="O764" s="11">
        <f>0</f>
        <v>0</v>
      </c>
      <c r="P764" s="11" t="e">
        <f>('OddsRatio_working_3-way'!K764*'OddsRatio_working_3-way'!L764)+('OddsRatio_working_3-way'!K764*'OddsRatio_working_3-way'!M764)+('OddsRatio_working_3-way'!L764*'OddsRatio_working_3-way'!M764)-(3*'OddsRatio_working_3-way'!K764*'OddsRatio_working_3-way'!L764*'OddsRatio_working_3-way'!M764)</f>
        <v>#VALUE!</v>
      </c>
      <c r="Q764" s="11" t="e">
        <f>2*'OddsRatio_working_3-way'!K764*'OddsRatio_working_3-way'!L764*'OddsRatio_working_3-way'!M764</f>
        <v>#VALUE!</v>
      </c>
      <c r="R764" s="11" t="e">
        <f t="shared" si="166"/>
        <v>#VALUE!</v>
      </c>
      <c r="S764" s="11" t="e">
        <f t="shared" si="167"/>
        <v>#VALUE!</v>
      </c>
      <c r="T764" s="11" t="e">
        <f t="shared" si="168"/>
        <v>#VALUE!</v>
      </c>
      <c r="U764" s="11" t="e">
        <f>'OddsRatio_working_3-way'!S764-'OddsRatio_working_3-way'!R764^2/3</f>
        <v>#VALUE!</v>
      </c>
      <c r="V764" s="11" t="e">
        <f>'OddsRatio_working_3-way'!S764*'OddsRatio_working_3-way'!R764/3-2*'OddsRatio_working_3-way'!R764^3/27-'OddsRatio_working_3-way'!T764</f>
        <v>#VALUE!</v>
      </c>
      <c r="W764" s="11" t="e">
        <f>'OddsRatio_working_3-way'!V764^2+4*'OddsRatio_working_3-way'!U764^3/27</f>
        <v>#VALUE!</v>
      </c>
      <c r="X764" s="11" t="e">
        <f>IF('OddsRatio_working_3-way'!W764&gt;0,IF(ABS('OddsRatio_working_3-way'!V764+SQRT('OddsRatio_working_3-way'!W764))/2&gt;0,ABS('OddsRatio_working_3-way'!V764+SQRT('OddsRatio_working_3-way'!W764))/2,ABS('OddsRatio_working_3-way'!V764-SQRT('OddsRatio_working_3-way'!W764))/2),SQRT(-'OddsRatio_working_3-way'!U764^3/27))</f>
        <v>#VALUE!</v>
      </c>
      <c r="Y764" s="11" t="e">
        <f>IF('OddsRatio_working_3-way'!W764&gt;=0,IF('OddsRatio_working_3-way'!V764+SQRT('OddsRatio_working_3-way'!W764)&gt;0,0,PI()),ACOS('OddsRatio_working_3-way'!V764/(2*'OddsRatio_working_3-way'!X764)))</f>
        <v>#VALUE!</v>
      </c>
      <c r="Z764" s="11" t="e">
        <f>'OddsRatio_working_3-way'!X764^(1/3)*COS('OddsRatio_working_3-way'!Y764/3)</f>
        <v>#VALUE!</v>
      </c>
      <c r="AA764" s="11" t="e">
        <f>'OddsRatio_working_3-way'!X764^(1/3)*COS(('OddsRatio_working_3-way'!Y764+2*PI())/3)</f>
        <v>#VALUE!</v>
      </c>
      <c r="AB764" s="11" t="e">
        <f>'OddsRatio_working_3-way'!X764^(1/3)*COS(('OddsRatio_working_3-way'!Y764+4*PI())/3)</f>
        <v>#VALUE!</v>
      </c>
      <c r="AC764" s="11" t="e">
        <f>'OddsRatio_working_3-way'!X764^(1/3)*SIN('OddsRatio_working_3-way'!Y764/3)</f>
        <v>#VALUE!</v>
      </c>
      <c r="AD764" s="11" t="e">
        <f>'OddsRatio_working_3-way'!X764^(1/3)*SIN(('OddsRatio_working_3-way'!Y764+2*PI())/3)</f>
        <v>#VALUE!</v>
      </c>
      <c r="AE764" s="11" t="e">
        <f>'OddsRatio_working_3-way'!X764^(1/3)*SIN(('OddsRatio_working_3-way'!Y764+4*PI())/3)</f>
        <v>#VALUE!</v>
      </c>
      <c r="AF764" s="11" t="e">
        <f>-'OddsRatio_working_3-way'!U764/(3*'OddsRatio_working_3-way'!X764^(1/3))*COS(('OddsRatio_working_3-way'!Y764)/3)</f>
        <v>#VALUE!</v>
      </c>
      <c r="AG764" s="11" t="e">
        <f>-'OddsRatio_working_3-way'!U764/(3*'OddsRatio_working_3-way'!X764^(1/3))*COS(('OddsRatio_working_3-way'!Y764+2*PI())/3)</f>
        <v>#VALUE!</v>
      </c>
      <c r="AH764" s="11" t="e">
        <f>-'OddsRatio_working_3-way'!U764/(3*'OddsRatio_working_3-way'!X764^(1/3))*COS(('OddsRatio_working_3-way'!Y764+4*PI())/3)</f>
        <v>#VALUE!</v>
      </c>
      <c r="AI764" s="11" t="e">
        <f>'OddsRatio_working_3-way'!U764/(3*'OddsRatio_working_3-way'!X764^(1/3))*SIN(('OddsRatio_working_3-way'!Y764)/3)</f>
        <v>#VALUE!</v>
      </c>
      <c r="AJ764" s="11" t="e">
        <f>'OddsRatio_working_3-way'!U764/(3*'OddsRatio_working_3-way'!X764^(1/3))*SIN(('OddsRatio_working_3-way'!Y764+2*PI())/3)</f>
        <v>#VALUE!</v>
      </c>
      <c r="AK764" s="11" t="e">
        <f>'OddsRatio_working_3-way'!U764/(3*'OddsRatio_working_3-way'!X764^(1/3))*SIN(('OddsRatio_working_3-way'!Y764+4*PI())/3)</f>
        <v>#VALUE!</v>
      </c>
      <c r="AL764" s="11" t="e">
        <f>'OddsRatio_working_3-way'!Z764+'OddsRatio_working_3-way'!AF764</f>
        <v>#VALUE!</v>
      </c>
      <c r="AM764" s="11" t="e">
        <f>'OddsRatio_working_3-way'!AA764+'OddsRatio_working_3-way'!AG764</f>
        <v>#VALUE!</v>
      </c>
      <c r="AN764" s="11" t="e">
        <f>'OddsRatio_working_3-way'!AB764+'OddsRatio_working_3-way'!AH764</f>
        <v>#VALUE!</v>
      </c>
      <c r="AO764" s="11" t="e">
        <f>'OddsRatio_working_3-way'!AC764+'OddsRatio_working_3-way'!AI764</f>
        <v>#VALUE!</v>
      </c>
      <c r="AP764" s="11" t="e">
        <f>'OddsRatio_working_3-way'!AD764+'OddsRatio_working_3-way'!AJ764</f>
        <v>#VALUE!</v>
      </c>
      <c r="AQ764" s="11" t="e">
        <f>'OddsRatio_working_3-way'!AE764+'OddsRatio_working_3-way'!AK764</f>
        <v>#VALUE!</v>
      </c>
      <c r="AR764" s="10" t="str">
        <f>IF(A764="","",IF(('OddsRatio_working_3-way'!X764=0),IF(Q764&gt;0,-Q764^(1/3),(-Q764)^(1/3)),'OddsRatio_working_3-way'!AL764-'OddsRatio_working_3-way'!R764/3))</f>
        <v/>
      </c>
      <c r="AS764" s="11" t="e">
        <f>IF(('OddsRatio_working_3-way'!X764=0),IF(Q764&gt;0,-Q764^(1/3),(-Q764)^(1/3)),'OddsRatio_working_3-way'!AM764-'OddsRatio_working_3-way'!R764/3)</f>
        <v>#VALUE!</v>
      </c>
      <c r="AT764" s="11" t="e">
        <f>IF(('OddsRatio_working_3-way'!X764=0),IF(Q764&gt;0,-Q764^(1/3),(-Q764)^(1/3)),'OddsRatio_working_3-way'!AN764-'OddsRatio_working_3-way'!R764/3)</f>
        <v>#VALUE!</v>
      </c>
      <c r="AU764" s="11" t="e">
        <f>IF(('OddsRatio_working_3-way'!X764=0),0,'OddsRatio_working_3-way'!AO764)</f>
        <v>#VALUE!</v>
      </c>
      <c r="AV764" s="11" t="e">
        <f>IF(('OddsRatio_working_3-way'!X764=0),0,'OddsRatio_working_3-way'!AP764)</f>
        <v>#VALUE!</v>
      </c>
      <c r="AW764" s="11" t="e">
        <f>IF(('OddsRatio_working_3-way'!X764=0),0,'OddsRatio_working_3-way'!AQ764)</f>
        <v>#VALUE!</v>
      </c>
    </row>
    <row r="765" spans="1:49">
      <c r="A765" s="4" t="str">
        <f>IF('True_Odds_Calculator_3-way'!A766="","",'True_Odds_Calculator_3-way'!A766)</f>
        <v/>
      </c>
      <c r="B765" s="4" t="str">
        <f>IF('True_Odds_Calculator_3-way'!B766="","",'True_Odds_Calculator_3-way'!B766)</f>
        <v/>
      </c>
      <c r="C765" s="4" t="str">
        <f>IF('True_Odds_Calculator_3-way'!C766="","",'True_Odds_Calculator_3-way'!C766)</f>
        <v/>
      </c>
      <c r="D765" s="9" t="e">
        <f t="shared" si="156"/>
        <v>#VALUE!</v>
      </c>
      <c r="E765" s="9" t="e">
        <f t="shared" si="157"/>
        <v>#VALUE!</v>
      </c>
      <c r="F765" s="9" t="e">
        <f t="shared" si="158"/>
        <v>#VALUE!</v>
      </c>
      <c r="G765" s="9" t="str">
        <f t="shared" si="159"/>
        <v/>
      </c>
      <c r="H765" s="9" t="str">
        <f t="shared" si="160"/>
        <v/>
      </c>
      <c r="I765" s="9" t="str">
        <f t="shared" si="161"/>
        <v/>
      </c>
      <c r="J765" s="9" t="str">
        <f t="shared" si="162"/>
        <v/>
      </c>
      <c r="K765" s="11" t="e">
        <f t="shared" si="163"/>
        <v>#VALUE!</v>
      </c>
      <c r="L765" s="11" t="e">
        <f t="shared" si="164"/>
        <v>#VALUE!</v>
      </c>
      <c r="M765" s="11" t="e">
        <f t="shared" si="165"/>
        <v>#VALUE!</v>
      </c>
      <c r="N765" s="11" t="e">
        <f>'OddsRatio_working_3-way'!K765+'OddsRatio_working_3-way'!L765+'OddsRatio_working_3-way'!M765-('OddsRatio_working_3-way'!K765*'OddsRatio_working_3-way'!L765)-('OddsRatio_working_3-way'!K765*'OddsRatio_working_3-way'!M765)-('OddsRatio_working_3-way'!L765*'OddsRatio_working_3-way'!M765)+('OddsRatio_working_3-way'!K765*'OddsRatio_working_3-way'!L765*'OddsRatio_working_3-way'!M765)-1</f>
        <v>#VALUE!</v>
      </c>
      <c r="O765" s="11">
        <f>0</f>
        <v>0</v>
      </c>
      <c r="P765" s="11" t="e">
        <f>('OddsRatio_working_3-way'!K765*'OddsRatio_working_3-way'!L765)+('OddsRatio_working_3-way'!K765*'OddsRatio_working_3-way'!M765)+('OddsRatio_working_3-way'!L765*'OddsRatio_working_3-way'!M765)-(3*'OddsRatio_working_3-way'!K765*'OddsRatio_working_3-way'!L765*'OddsRatio_working_3-way'!M765)</f>
        <v>#VALUE!</v>
      </c>
      <c r="Q765" s="11" t="e">
        <f>2*'OddsRatio_working_3-way'!K765*'OddsRatio_working_3-way'!L765*'OddsRatio_working_3-way'!M765</f>
        <v>#VALUE!</v>
      </c>
      <c r="R765" s="11" t="e">
        <f t="shared" si="166"/>
        <v>#VALUE!</v>
      </c>
      <c r="S765" s="11" t="e">
        <f t="shared" si="167"/>
        <v>#VALUE!</v>
      </c>
      <c r="T765" s="11" t="e">
        <f t="shared" si="168"/>
        <v>#VALUE!</v>
      </c>
      <c r="U765" s="11" t="e">
        <f>'OddsRatio_working_3-way'!S765-'OddsRatio_working_3-way'!R765^2/3</f>
        <v>#VALUE!</v>
      </c>
      <c r="V765" s="11" t="e">
        <f>'OddsRatio_working_3-way'!S765*'OddsRatio_working_3-way'!R765/3-2*'OddsRatio_working_3-way'!R765^3/27-'OddsRatio_working_3-way'!T765</f>
        <v>#VALUE!</v>
      </c>
      <c r="W765" s="11" t="e">
        <f>'OddsRatio_working_3-way'!V765^2+4*'OddsRatio_working_3-way'!U765^3/27</f>
        <v>#VALUE!</v>
      </c>
      <c r="X765" s="11" t="e">
        <f>IF('OddsRatio_working_3-way'!W765&gt;0,IF(ABS('OddsRatio_working_3-way'!V765+SQRT('OddsRatio_working_3-way'!W765))/2&gt;0,ABS('OddsRatio_working_3-way'!V765+SQRT('OddsRatio_working_3-way'!W765))/2,ABS('OddsRatio_working_3-way'!V765-SQRT('OddsRatio_working_3-way'!W765))/2),SQRT(-'OddsRatio_working_3-way'!U765^3/27))</f>
        <v>#VALUE!</v>
      </c>
      <c r="Y765" s="11" t="e">
        <f>IF('OddsRatio_working_3-way'!W765&gt;=0,IF('OddsRatio_working_3-way'!V765+SQRT('OddsRatio_working_3-way'!W765)&gt;0,0,PI()),ACOS('OddsRatio_working_3-way'!V765/(2*'OddsRatio_working_3-way'!X765)))</f>
        <v>#VALUE!</v>
      </c>
      <c r="Z765" s="11" t="e">
        <f>'OddsRatio_working_3-way'!X765^(1/3)*COS('OddsRatio_working_3-way'!Y765/3)</f>
        <v>#VALUE!</v>
      </c>
      <c r="AA765" s="11" t="e">
        <f>'OddsRatio_working_3-way'!X765^(1/3)*COS(('OddsRatio_working_3-way'!Y765+2*PI())/3)</f>
        <v>#VALUE!</v>
      </c>
      <c r="AB765" s="11" t="e">
        <f>'OddsRatio_working_3-way'!X765^(1/3)*COS(('OddsRatio_working_3-way'!Y765+4*PI())/3)</f>
        <v>#VALUE!</v>
      </c>
      <c r="AC765" s="11" t="e">
        <f>'OddsRatio_working_3-way'!X765^(1/3)*SIN('OddsRatio_working_3-way'!Y765/3)</f>
        <v>#VALUE!</v>
      </c>
      <c r="AD765" s="11" t="e">
        <f>'OddsRatio_working_3-way'!X765^(1/3)*SIN(('OddsRatio_working_3-way'!Y765+2*PI())/3)</f>
        <v>#VALUE!</v>
      </c>
      <c r="AE765" s="11" t="e">
        <f>'OddsRatio_working_3-way'!X765^(1/3)*SIN(('OddsRatio_working_3-way'!Y765+4*PI())/3)</f>
        <v>#VALUE!</v>
      </c>
      <c r="AF765" s="11" t="e">
        <f>-'OddsRatio_working_3-way'!U765/(3*'OddsRatio_working_3-way'!X765^(1/3))*COS(('OddsRatio_working_3-way'!Y765)/3)</f>
        <v>#VALUE!</v>
      </c>
      <c r="AG765" s="11" t="e">
        <f>-'OddsRatio_working_3-way'!U765/(3*'OddsRatio_working_3-way'!X765^(1/3))*COS(('OddsRatio_working_3-way'!Y765+2*PI())/3)</f>
        <v>#VALUE!</v>
      </c>
      <c r="AH765" s="11" t="e">
        <f>-'OddsRatio_working_3-way'!U765/(3*'OddsRatio_working_3-way'!X765^(1/3))*COS(('OddsRatio_working_3-way'!Y765+4*PI())/3)</f>
        <v>#VALUE!</v>
      </c>
      <c r="AI765" s="11" t="e">
        <f>'OddsRatio_working_3-way'!U765/(3*'OddsRatio_working_3-way'!X765^(1/3))*SIN(('OddsRatio_working_3-way'!Y765)/3)</f>
        <v>#VALUE!</v>
      </c>
      <c r="AJ765" s="11" t="e">
        <f>'OddsRatio_working_3-way'!U765/(3*'OddsRatio_working_3-way'!X765^(1/3))*SIN(('OddsRatio_working_3-way'!Y765+2*PI())/3)</f>
        <v>#VALUE!</v>
      </c>
      <c r="AK765" s="11" t="e">
        <f>'OddsRatio_working_3-way'!U765/(3*'OddsRatio_working_3-way'!X765^(1/3))*SIN(('OddsRatio_working_3-way'!Y765+4*PI())/3)</f>
        <v>#VALUE!</v>
      </c>
      <c r="AL765" s="11" t="e">
        <f>'OddsRatio_working_3-way'!Z765+'OddsRatio_working_3-way'!AF765</f>
        <v>#VALUE!</v>
      </c>
      <c r="AM765" s="11" t="e">
        <f>'OddsRatio_working_3-way'!AA765+'OddsRatio_working_3-way'!AG765</f>
        <v>#VALUE!</v>
      </c>
      <c r="AN765" s="11" t="e">
        <f>'OddsRatio_working_3-way'!AB765+'OddsRatio_working_3-way'!AH765</f>
        <v>#VALUE!</v>
      </c>
      <c r="AO765" s="11" t="e">
        <f>'OddsRatio_working_3-way'!AC765+'OddsRatio_working_3-way'!AI765</f>
        <v>#VALUE!</v>
      </c>
      <c r="AP765" s="11" t="e">
        <f>'OddsRatio_working_3-way'!AD765+'OddsRatio_working_3-way'!AJ765</f>
        <v>#VALUE!</v>
      </c>
      <c r="AQ765" s="11" t="e">
        <f>'OddsRatio_working_3-way'!AE765+'OddsRatio_working_3-way'!AK765</f>
        <v>#VALUE!</v>
      </c>
      <c r="AR765" s="10" t="str">
        <f>IF(A765="","",IF(('OddsRatio_working_3-way'!X765=0),IF(Q765&gt;0,-Q765^(1/3),(-Q765)^(1/3)),'OddsRatio_working_3-way'!AL765-'OddsRatio_working_3-way'!R765/3))</f>
        <v/>
      </c>
      <c r="AS765" s="11" t="e">
        <f>IF(('OddsRatio_working_3-way'!X765=0),IF(Q765&gt;0,-Q765^(1/3),(-Q765)^(1/3)),'OddsRatio_working_3-way'!AM765-'OddsRatio_working_3-way'!R765/3)</f>
        <v>#VALUE!</v>
      </c>
      <c r="AT765" s="11" t="e">
        <f>IF(('OddsRatio_working_3-way'!X765=0),IF(Q765&gt;0,-Q765^(1/3),(-Q765)^(1/3)),'OddsRatio_working_3-way'!AN765-'OddsRatio_working_3-way'!R765/3)</f>
        <v>#VALUE!</v>
      </c>
      <c r="AU765" s="11" t="e">
        <f>IF(('OddsRatio_working_3-way'!X765=0),0,'OddsRatio_working_3-way'!AO765)</f>
        <v>#VALUE!</v>
      </c>
      <c r="AV765" s="11" t="e">
        <f>IF(('OddsRatio_working_3-way'!X765=0),0,'OddsRatio_working_3-way'!AP765)</f>
        <v>#VALUE!</v>
      </c>
      <c r="AW765" s="11" t="e">
        <f>IF(('OddsRatio_working_3-way'!X765=0),0,'OddsRatio_working_3-way'!AQ765)</f>
        <v>#VALUE!</v>
      </c>
    </row>
    <row r="766" spans="1:49">
      <c r="A766" s="4" t="str">
        <f>IF('True_Odds_Calculator_3-way'!A767="","",'True_Odds_Calculator_3-way'!A767)</f>
        <v/>
      </c>
      <c r="B766" s="4" t="str">
        <f>IF('True_Odds_Calculator_3-way'!B767="","",'True_Odds_Calculator_3-way'!B767)</f>
        <v/>
      </c>
      <c r="C766" s="4" t="str">
        <f>IF('True_Odds_Calculator_3-way'!C767="","",'True_Odds_Calculator_3-way'!C767)</f>
        <v/>
      </c>
      <c r="D766" s="9" t="e">
        <f t="shared" si="156"/>
        <v>#VALUE!</v>
      </c>
      <c r="E766" s="9" t="e">
        <f t="shared" si="157"/>
        <v>#VALUE!</v>
      </c>
      <c r="F766" s="9" t="e">
        <f t="shared" si="158"/>
        <v>#VALUE!</v>
      </c>
      <c r="G766" s="9" t="str">
        <f t="shared" si="159"/>
        <v/>
      </c>
      <c r="H766" s="9" t="str">
        <f t="shared" si="160"/>
        <v/>
      </c>
      <c r="I766" s="9" t="str">
        <f t="shared" si="161"/>
        <v/>
      </c>
      <c r="J766" s="9" t="str">
        <f t="shared" si="162"/>
        <v/>
      </c>
      <c r="K766" s="11" t="e">
        <f t="shared" si="163"/>
        <v>#VALUE!</v>
      </c>
      <c r="L766" s="11" t="e">
        <f t="shared" si="164"/>
        <v>#VALUE!</v>
      </c>
      <c r="M766" s="11" t="e">
        <f t="shared" si="165"/>
        <v>#VALUE!</v>
      </c>
      <c r="N766" s="11" t="e">
        <f>'OddsRatio_working_3-way'!K766+'OddsRatio_working_3-way'!L766+'OddsRatio_working_3-way'!M766-('OddsRatio_working_3-way'!K766*'OddsRatio_working_3-way'!L766)-('OddsRatio_working_3-way'!K766*'OddsRatio_working_3-way'!M766)-('OddsRatio_working_3-way'!L766*'OddsRatio_working_3-way'!M766)+('OddsRatio_working_3-way'!K766*'OddsRatio_working_3-way'!L766*'OddsRatio_working_3-way'!M766)-1</f>
        <v>#VALUE!</v>
      </c>
      <c r="O766" s="11">
        <f>0</f>
        <v>0</v>
      </c>
      <c r="P766" s="11" t="e">
        <f>('OddsRatio_working_3-way'!K766*'OddsRatio_working_3-way'!L766)+('OddsRatio_working_3-way'!K766*'OddsRatio_working_3-way'!M766)+('OddsRatio_working_3-way'!L766*'OddsRatio_working_3-way'!M766)-(3*'OddsRatio_working_3-way'!K766*'OddsRatio_working_3-way'!L766*'OddsRatio_working_3-way'!M766)</f>
        <v>#VALUE!</v>
      </c>
      <c r="Q766" s="11" t="e">
        <f>2*'OddsRatio_working_3-way'!K766*'OddsRatio_working_3-way'!L766*'OddsRatio_working_3-way'!M766</f>
        <v>#VALUE!</v>
      </c>
      <c r="R766" s="11" t="e">
        <f t="shared" si="166"/>
        <v>#VALUE!</v>
      </c>
      <c r="S766" s="11" t="e">
        <f t="shared" si="167"/>
        <v>#VALUE!</v>
      </c>
      <c r="T766" s="11" t="e">
        <f t="shared" si="168"/>
        <v>#VALUE!</v>
      </c>
      <c r="U766" s="11" t="e">
        <f>'OddsRatio_working_3-way'!S766-'OddsRatio_working_3-way'!R766^2/3</f>
        <v>#VALUE!</v>
      </c>
      <c r="V766" s="11" t="e">
        <f>'OddsRatio_working_3-way'!S766*'OddsRatio_working_3-way'!R766/3-2*'OddsRatio_working_3-way'!R766^3/27-'OddsRatio_working_3-way'!T766</f>
        <v>#VALUE!</v>
      </c>
      <c r="W766" s="11" t="e">
        <f>'OddsRatio_working_3-way'!V766^2+4*'OddsRatio_working_3-way'!U766^3/27</f>
        <v>#VALUE!</v>
      </c>
      <c r="X766" s="11" t="e">
        <f>IF('OddsRatio_working_3-way'!W766&gt;0,IF(ABS('OddsRatio_working_3-way'!V766+SQRT('OddsRatio_working_3-way'!W766))/2&gt;0,ABS('OddsRatio_working_3-way'!V766+SQRT('OddsRatio_working_3-way'!W766))/2,ABS('OddsRatio_working_3-way'!V766-SQRT('OddsRatio_working_3-way'!W766))/2),SQRT(-'OddsRatio_working_3-way'!U766^3/27))</f>
        <v>#VALUE!</v>
      </c>
      <c r="Y766" s="11" t="e">
        <f>IF('OddsRatio_working_3-way'!W766&gt;=0,IF('OddsRatio_working_3-way'!V766+SQRT('OddsRatio_working_3-way'!W766)&gt;0,0,PI()),ACOS('OddsRatio_working_3-way'!V766/(2*'OddsRatio_working_3-way'!X766)))</f>
        <v>#VALUE!</v>
      </c>
      <c r="Z766" s="11" t="e">
        <f>'OddsRatio_working_3-way'!X766^(1/3)*COS('OddsRatio_working_3-way'!Y766/3)</f>
        <v>#VALUE!</v>
      </c>
      <c r="AA766" s="11" t="e">
        <f>'OddsRatio_working_3-way'!X766^(1/3)*COS(('OddsRatio_working_3-way'!Y766+2*PI())/3)</f>
        <v>#VALUE!</v>
      </c>
      <c r="AB766" s="11" t="e">
        <f>'OddsRatio_working_3-way'!X766^(1/3)*COS(('OddsRatio_working_3-way'!Y766+4*PI())/3)</f>
        <v>#VALUE!</v>
      </c>
      <c r="AC766" s="11" t="e">
        <f>'OddsRatio_working_3-way'!X766^(1/3)*SIN('OddsRatio_working_3-way'!Y766/3)</f>
        <v>#VALUE!</v>
      </c>
      <c r="AD766" s="11" t="e">
        <f>'OddsRatio_working_3-way'!X766^(1/3)*SIN(('OddsRatio_working_3-way'!Y766+2*PI())/3)</f>
        <v>#VALUE!</v>
      </c>
      <c r="AE766" s="11" t="e">
        <f>'OddsRatio_working_3-way'!X766^(1/3)*SIN(('OddsRatio_working_3-way'!Y766+4*PI())/3)</f>
        <v>#VALUE!</v>
      </c>
      <c r="AF766" s="11" t="e">
        <f>-'OddsRatio_working_3-way'!U766/(3*'OddsRatio_working_3-way'!X766^(1/3))*COS(('OddsRatio_working_3-way'!Y766)/3)</f>
        <v>#VALUE!</v>
      </c>
      <c r="AG766" s="11" t="e">
        <f>-'OddsRatio_working_3-way'!U766/(3*'OddsRatio_working_3-way'!X766^(1/3))*COS(('OddsRatio_working_3-way'!Y766+2*PI())/3)</f>
        <v>#VALUE!</v>
      </c>
      <c r="AH766" s="11" t="e">
        <f>-'OddsRatio_working_3-way'!U766/(3*'OddsRatio_working_3-way'!X766^(1/3))*COS(('OddsRatio_working_3-way'!Y766+4*PI())/3)</f>
        <v>#VALUE!</v>
      </c>
      <c r="AI766" s="11" t="e">
        <f>'OddsRatio_working_3-way'!U766/(3*'OddsRatio_working_3-way'!X766^(1/3))*SIN(('OddsRatio_working_3-way'!Y766)/3)</f>
        <v>#VALUE!</v>
      </c>
      <c r="AJ766" s="11" t="e">
        <f>'OddsRatio_working_3-way'!U766/(3*'OddsRatio_working_3-way'!X766^(1/3))*SIN(('OddsRatio_working_3-way'!Y766+2*PI())/3)</f>
        <v>#VALUE!</v>
      </c>
      <c r="AK766" s="11" t="e">
        <f>'OddsRatio_working_3-way'!U766/(3*'OddsRatio_working_3-way'!X766^(1/3))*SIN(('OddsRatio_working_3-way'!Y766+4*PI())/3)</f>
        <v>#VALUE!</v>
      </c>
      <c r="AL766" s="11" t="e">
        <f>'OddsRatio_working_3-way'!Z766+'OddsRatio_working_3-way'!AF766</f>
        <v>#VALUE!</v>
      </c>
      <c r="AM766" s="11" t="e">
        <f>'OddsRatio_working_3-way'!AA766+'OddsRatio_working_3-way'!AG766</f>
        <v>#VALUE!</v>
      </c>
      <c r="AN766" s="11" t="e">
        <f>'OddsRatio_working_3-way'!AB766+'OddsRatio_working_3-way'!AH766</f>
        <v>#VALUE!</v>
      </c>
      <c r="AO766" s="11" t="e">
        <f>'OddsRatio_working_3-way'!AC766+'OddsRatio_working_3-way'!AI766</f>
        <v>#VALUE!</v>
      </c>
      <c r="AP766" s="11" t="e">
        <f>'OddsRatio_working_3-way'!AD766+'OddsRatio_working_3-way'!AJ766</f>
        <v>#VALUE!</v>
      </c>
      <c r="AQ766" s="11" t="e">
        <f>'OddsRatio_working_3-way'!AE766+'OddsRatio_working_3-way'!AK766</f>
        <v>#VALUE!</v>
      </c>
      <c r="AR766" s="10" t="str">
        <f>IF(A766="","",IF(('OddsRatio_working_3-way'!X766=0),IF(Q766&gt;0,-Q766^(1/3),(-Q766)^(1/3)),'OddsRatio_working_3-way'!AL766-'OddsRatio_working_3-way'!R766/3))</f>
        <v/>
      </c>
      <c r="AS766" s="11" t="e">
        <f>IF(('OddsRatio_working_3-way'!X766=0),IF(Q766&gt;0,-Q766^(1/3),(-Q766)^(1/3)),'OddsRatio_working_3-way'!AM766-'OddsRatio_working_3-way'!R766/3)</f>
        <v>#VALUE!</v>
      </c>
      <c r="AT766" s="11" t="e">
        <f>IF(('OddsRatio_working_3-way'!X766=0),IF(Q766&gt;0,-Q766^(1/3),(-Q766)^(1/3)),'OddsRatio_working_3-way'!AN766-'OddsRatio_working_3-way'!R766/3)</f>
        <v>#VALUE!</v>
      </c>
      <c r="AU766" s="11" t="e">
        <f>IF(('OddsRatio_working_3-way'!X766=0),0,'OddsRatio_working_3-way'!AO766)</f>
        <v>#VALUE!</v>
      </c>
      <c r="AV766" s="11" t="e">
        <f>IF(('OddsRatio_working_3-way'!X766=0),0,'OddsRatio_working_3-way'!AP766)</f>
        <v>#VALUE!</v>
      </c>
      <c r="AW766" s="11" t="e">
        <f>IF(('OddsRatio_working_3-way'!X766=0),0,'OddsRatio_working_3-way'!AQ766)</f>
        <v>#VALUE!</v>
      </c>
    </row>
    <row r="767" spans="1:49">
      <c r="A767" s="4" t="str">
        <f>IF('True_Odds_Calculator_3-way'!A768="","",'True_Odds_Calculator_3-way'!A768)</f>
        <v/>
      </c>
      <c r="B767" s="4" t="str">
        <f>IF('True_Odds_Calculator_3-way'!B768="","",'True_Odds_Calculator_3-way'!B768)</f>
        <v/>
      </c>
      <c r="C767" s="4" t="str">
        <f>IF('True_Odds_Calculator_3-way'!C768="","",'True_Odds_Calculator_3-way'!C768)</f>
        <v/>
      </c>
      <c r="D767" s="9" t="e">
        <f t="shared" si="156"/>
        <v>#VALUE!</v>
      </c>
      <c r="E767" s="9" t="e">
        <f t="shared" si="157"/>
        <v>#VALUE!</v>
      </c>
      <c r="F767" s="9" t="e">
        <f t="shared" si="158"/>
        <v>#VALUE!</v>
      </c>
      <c r="G767" s="9" t="str">
        <f t="shared" si="159"/>
        <v/>
      </c>
      <c r="H767" s="9" t="str">
        <f t="shared" si="160"/>
        <v/>
      </c>
      <c r="I767" s="9" t="str">
        <f t="shared" si="161"/>
        <v/>
      </c>
      <c r="J767" s="9" t="str">
        <f t="shared" si="162"/>
        <v/>
      </c>
      <c r="K767" s="11" t="e">
        <f t="shared" si="163"/>
        <v>#VALUE!</v>
      </c>
      <c r="L767" s="11" t="e">
        <f t="shared" si="164"/>
        <v>#VALUE!</v>
      </c>
      <c r="M767" s="11" t="e">
        <f t="shared" si="165"/>
        <v>#VALUE!</v>
      </c>
      <c r="N767" s="11" t="e">
        <f>'OddsRatio_working_3-way'!K767+'OddsRatio_working_3-way'!L767+'OddsRatio_working_3-way'!M767-('OddsRatio_working_3-way'!K767*'OddsRatio_working_3-way'!L767)-('OddsRatio_working_3-way'!K767*'OddsRatio_working_3-way'!M767)-('OddsRatio_working_3-way'!L767*'OddsRatio_working_3-way'!M767)+('OddsRatio_working_3-way'!K767*'OddsRatio_working_3-way'!L767*'OddsRatio_working_3-way'!M767)-1</f>
        <v>#VALUE!</v>
      </c>
      <c r="O767" s="11">
        <f>0</f>
        <v>0</v>
      </c>
      <c r="P767" s="11" t="e">
        <f>('OddsRatio_working_3-way'!K767*'OddsRatio_working_3-way'!L767)+('OddsRatio_working_3-way'!K767*'OddsRatio_working_3-way'!M767)+('OddsRatio_working_3-way'!L767*'OddsRatio_working_3-way'!M767)-(3*'OddsRatio_working_3-way'!K767*'OddsRatio_working_3-way'!L767*'OddsRatio_working_3-way'!M767)</f>
        <v>#VALUE!</v>
      </c>
      <c r="Q767" s="11" t="e">
        <f>2*'OddsRatio_working_3-way'!K767*'OddsRatio_working_3-way'!L767*'OddsRatio_working_3-way'!M767</f>
        <v>#VALUE!</v>
      </c>
      <c r="R767" s="11" t="e">
        <f t="shared" si="166"/>
        <v>#VALUE!</v>
      </c>
      <c r="S767" s="11" t="e">
        <f t="shared" si="167"/>
        <v>#VALUE!</v>
      </c>
      <c r="T767" s="11" t="e">
        <f t="shared" si="168"/>
        <v>#VALUE!</v>
      </c>
      <c r="U767" s="11" t="e">
        <f>'OddsRatio_working_3-way'!S767-'OddsRatio_working_3-way'!R767^2/3</f>
        <v>#VALUE!</v>
      </c>
      <c r="V767" s="11" t="e">
        <f>'OddsRatio_working_3-way'!S767*'OddsRatio_working_3-way'!R767/3-2*'OddsRatio_working_3-way'!R767^3/27-'OddsRatio_working_3-way'!T767</f>
        <v>#VALUE!</v>
      </c>
      <c r="W767" s="11" t="e">
        <f>'OddsRatio_working_3-way'!V767^2+4*'OddsRatio_working_3-way'!U767^3/27</f>
        <v>#VALUE!</v>
      </c>
      <c r="X767" s="11" t="e">
        <f>IF('OddsRatio_working_3-way'!W767&gt;0,IF(ABS('OddsRatio_working_3-way'!V767+SQRT('OddsRatio_working_3-way'!W767))/2&gt;0,ABS('OddsRatio_working_3-way'!V767+SQRT('OddsRatio_working_3-way'!W767))/2,ABS('OddsRatio_working_3-way'!V767-SQRT('OddsRatio_working_3-way'!W767))/2),SQRT(-'OddsRatio_working_3-way'!U767^3/27))</f>
        <v>#VALUE!</v>
      </c>
      <c r="Y767" s="11" t="e">
        <f>IF('OddsRatio_working_3-way'!W767&gt;=0,IF('OddsRatio_working_3-way'!V767+SQRT('OddsRatio_working_3-way'!W767)&gt;0,0,PI()),ACOS('OddsRatio_working_3-way'!V767/(2*'OddsRatio_working_3-way'!X767)))</f>
        <v>#VALUE!</v>
      </c>
      <c r="Z767" s="11" t="e">
        <f>'OddsRatio_working_3-way'!X767^(1/3)*COS('OddsRatio_working_3-way'!Y767/3)</f>
        <v>#VALUE!</v>
      </c>
      <c r="AA767" s="11" t="e">
        <f>'OddsRatio_working_3-way'!X767^(1/3)*COS(('OddsRatio_working_3-way'!Y767+2*PI())/3)</f>
        <v>#VALUE!</v>
      </c>
      <c r="AB767" s="11" t="e">
        <f>'OddsRatio_working_3-way'!X767^(1/3)*COS(('OddsRatio_working_3-way'!Y767+4*PI())/3)</f>
        <v>#VALUE!</v>
      </c>
      <c r="AC767" s="11" t="e">
        <f>'OddsRatio_working_3-way'!X767^(1/3)*SIN('OddsRatio_working_3-way'!Y767/3)</f>
        <v>#VALUE!</v>
      </c>
      <c r="AD767" s="11" t="e">
        <f>'OddsRatio_working_3-way'!X767^(1/3)*SIN(('OddsRatio_working_3-way'!Y767+2*PI())/3)</f>
        <v>#VALUE!</v>
      </c>
      <c r="AE767" s="11" t="e">
        <f>'OddsRatio_working_3-way'!X767^(1/3)*SIN(('OddsRatio_working_3-way'!Y767+4*PI())/3)</f>
        <v>#VALUE!</v>
      </c>
      <c r="AF767" s="11" t="e">
        <f>-'OddsRatio_working_3-way'!U767/(3*'OddsRatio_working_3-way'!X767^(1/3))*COS(('OddsRatio_working_3-way'!Y767)/3)</f>
        <v>#VALUE!</v>
      </c>
      <c r="AG767" s="11" t="e">
        <f>-'OddsRatio_working_3-way'!U767/(3*'OddsRatio_working_3-way'!X767^(1/3))*COS(('OddsRatio_working_3-way'!Y767+2*PI())/3)</f>
        <v>#VALUE!</v>
      </c>
      <c r="AH767" s="11" t="e">
        <f>-'OddsRatio_working_3-way'!U767/(3*'OddsRatio_working_3-way'!X767^(1/3))*COS(('OddsRatio_working_3-way'!Y767+4*PI())/3)</f>
        <v>#VALUE!</v>
      </c>
      <c r="AI767" s="11" t="e">
        <f>'OddsRatio_working_3-way'!U767/(3*'OddsRatio_working_3-way'!X767^(1/3))*SIN(('OddsRatio_working_3-way'!Y767)/3)</f>
        <v>#VALUE!</v>
      </c>
      <c r="AJ767" s="11" t="e">
        <f>'OddsRatio_working_3-way'!U767/(3*'OddsRatio_working_3-way'!X767^(1/3))*SIN(('OddsRatio_working_3-way'!Y767+2*PI())/3)</f>
        <v>#VALUE!</v>
      </c>
      <c r="AK767" s="11" t="e">
        <f>'OddsRatio_working_3-way'!U767/(3*'OddsRatio_working_3-way'!X767^(1/3))*SIN(('OddsRatio_working_3-way'!Y767+4*PI())/3)</f>
        <v>#VALUE!</v>
      </c>
      <c r="AL767" s="11" t="e">
        <f>'OddsRatio_working_3-way'!Z767+'OddsRatio_working_3-way'!AF767</f>
        <v>#VALUE!</v>
      </c>
      <c r="AM767" s="11" t="e">
        <f>'OddsRatio_working_3-way'!AA767+'OddsRatio_working_3-way'!AG767</f>
        <v>#VALUE!</v>
      </c>
      <c r="AN767" s="11" t="e">
        <f>'OddsRatio_working_3-way'!AB767+'OddsRatio_working_3-way'!AH767</f>
        <v>#VALUE!</v>
      </c>
      <c r="AO767" s="11" t="e">
        <f>'OddsRatio_working_3-way'!AC767+'OddsRatio_working_3-way'!AI767</f>
        <v>#VALUE!</v>
      </c>
      <c r="AP767" s="11" t="e">
        <f>'OddsRatio_working_3-way'!AD767+'OddsRatio_working_3-way'!AJ767</f>
        <v>#VALUE!</v>
      </c>
      <c r="AQ767" s="11" t="e">
        <f>'OddsRatio_working_3-way'!AE767+'OddsRatio_working_3-way'!AK767</f>
        <v>#VALUE!</v>
      </c>
      <c r="AR767" s="10" t="str">
        <f>IF(A767="","",IF(('OddsRatio_working_3-way'!X767=0),IF(Q767&gt;0,-Q767^(1/3),(-Q767)^(1/3)),'OddsRatio_working_3-way'!AL767-'OddsRatio_working_3-way'!R767/3))</f>
        <v/>
      </c>
      <c r="AS767" s="11" t="e">
        <f>IF(('OddsRatio_working_3-way'!X767=0),IF(Q767&gt;0,-Q767^(1/3),(-Q767)^(1/3)),'OddsRatio_working_3-way'!AM767-'OddsRatio_working_3-way'!R767/3)</f>
        <v>#VALUE!</v>
      </c>
      <c r="AT767" s="11" t="e">
        <f>IF(('OddsRatio_working_3-way'!X767=0),IF(Q767&gt;0,-Q767^(1/3),(-Q767)^(1/3)),'OddsRatio_working_3-way'!AN767-'OddsRatio_working_3-way'!R767/3)</f>
        <v>#VALUE!</v>
      </c>
      <c r="AU767" s="11" t="e">
        <f>IF(('OddsRatio_working_3-way'!X767=0),0,'OddsRatio_working_3-way'!AO767)</f>
        <v>#VALUE!</v>
      </c>
      <c r="AV767" s="11" t="e">
        <f>IF(('OddsRatio_working_3-way'!X767=0),0,'OddsRatio_working_3-way'!AP767)</f>
        <v>#VALUE!</v>
      </c>
      <c r="AW767" s="11" t="e">
        <f>IF(('OddsRatio_working_3-way'!X767=0),0,'OddsRatio_working_3-way'!AQ767)</f>
        <v>#VALUE!</v>
      </c>
    </row>
    <row r="768" spans="1:49">
      <c r="A768" s="4" t="str">
        <f>IF('True_Odds_Calculator_3-way'!A769="","",'True_Odds_Calculator_3-way'!A769)</f>
        <v/>
      </c>
      <c r="B768" s="4" t="str">
        <f>IF('True_Odds_Calculator_3-way'!B769="","",'True_Odds_Calculator_3-way'!B769)</f>
        <v/>
      </c>
      <c r="C768" s="4" t="str">
        <f>IF('True_Odds_Calculator_3-way'!C769="","",'True_Odds_Calculator_3-way'!C769)</f>
        <v/>
      </c>
      <c r="D768" s="9" t="e">
        <f t="shared" si="156"/>
        <v>#VALUE!</v>
      </c>
      <c r="E768" s="9" t="e">
        <f t="shared" si="157"/>
        <v>#VALUE!</v>
      </c>
      <c r="F768" s="9" t="e">
        <f t="shared" si="158"/>
        <v>#VALUE!</v>
      </c>
      <c r="G768" s="9" t="str">
        <f t="shared" si="159"/>
        <v/>
      </c>
      <c r="H768" s="9" t="str">
        <f t="shared" si="160"/>
        <v/>
      </c>
      <c r="I768" s="9" t="str">
        <f t="shared" si="161"/>
        <v/>
      </c>
      <c r="J768" s="9" t="str">
        <f t="shared" si="162"/>
        <v/>
      </c>
      <c r="K768" s="11" t="e">
        <f t="shared" si="163"/>
        <v>#VALUE!</v>
      </c>
      <c r="L768" s="11" t="e">
        <f t="shared" si="164"/>
        <v>#VALUE!</v>
      </c>
      <c r="M768" s="11" t="e">
        <f t="shared" si="165"/>
        <v>#VALUE!</v>
      </c>
      <c r="N768" s="11" t="e">
        <f>'OddsRatio_working_3-way'!K768+'OddsRatio_working_3-way'!L768+'OddsRatio_working_3-way'!M768-('OddsRatio_working_3-way'!K768*'OddsRatio_working_3-way'!L768)-('OddsRatio_working_3-way'!K768*'OddsRatio_working_3-way'!M768)-('OddsRatio_working_3-way'!L768*'OddsRatio_working_3-way'!M768)+('OddsRatio_working_3-way'!K768*'OddsRatio_working_3-way'!L768*'OddsRatio_working_3-way'!M768)-1</f>
        <v>#VALUE!</v>
      </c>
      <c r="O768" s="11">
        <f>0</f>
        <v>0</v>
      </c>
      <c r="P768" s="11" t="e">
        <f>('OddsRatio_working_3-way'!K768*'OddsRatio_working_3-way'!L768)+('OddsRatio_working_3-way'!K768*'OddsRatio_working_3-way'!M768)+('OddsRatio_working_3-way'!L768*'OddsRatio_working_3-way'!M768)-(3*'OddsRatio_working_3-way'!K768*'OddsRatio_working_3-way'!L768*'OddsRatio_working_3-way'!M768)</f>
        <v>#VALUE!</v>
      </c>
      <c r="Q768" s="11" t="e">
        <f>2*'OddsRatio_working_3-way'!K768*'OddsRatio_working_3-way'!L768*'OddsRatio_working_3-way'!M768</f>
        <v>#VALUE!</v>
      </c>
      <c r="R768" s="11" t="e">
        <f t="shared" si="166"/>
        <v>#VALUE!</v>
      </c>
      <c r="S768" s="11" t="e">
        <f t="shared" si="167"/>
        <v>#VALUE!</v>
      </c>
      <c r="T768" s="11" t="e">
        <f t="shared" si="168"/>
        <v>#VALUE!</v>
      </c>
      <c r="U768" s="11" t="e">
        <f>'OddsRatio_working_3-way'!S768-'OddsRatio_working_3-way'!R768^2/3</f>
        <v>#VALUE!</v>
      </c>
      <c r="V768" s="11" t="e">
        <f>'OddsRatio_working_3-way'!S768*'OddsRatio_working_3-way'!R768/3-2*'OddsRatio_working_3-way'!R768^3/27-'OddsRatio_working_3-way'!T768</f>
        <v>#VALUE!</v>
      </c>
      <c r="W768" s="11" t="e">
        <f>'OddsRatio_working_3-way'!V768^2+4*'OddsRatio_working_3-way'!U768^3/27</f>
        <v>#VALUE!</v>
      </c>
      <c r="X768" s="11" t="e">
        <f>IF('OddsRatio_working_3-way'!W768&gt;0,IF(ABS('OddsRatio_working_3-way'!V768+SQRT('OddsRatio_working_3-way'!W768))/2&gt;0,ABS('OddsRatio_working_3-way'!V768+SQRT('OddsRatio_working_3-way'!W768))/2,ABS('OddsRatio_working_3-way'!V768-SQRT('OddsRatio_working_3-way'!W768))/2),SQRT(-'OddsRatio_working_3-way'!U768^3/27))</f>
        <v>#VALUE!</v>
      </c>
      <c r="Y768" s="11" t="e">
        <f>IF('OddsRatio_working_3-way'!W768&gt;=0,IF('OddsRatio_working_3-way'!V768+SQRT('OddsRatio_working_3-way'!W768)&gt;0,0,PI()),ACOS('OddsRatio_working_3-way'!V768/(2*'OddsRatio_working_3-way'!X768)))</f>
        <v>#VALUE!</v>
      </c>
      <c r="Z768" s="11" t="e">
        <f>'OddsRatio_working_3-way'!X768^(1/3)*COS('OddsRatio_working_3-way'!Y768/3)</f>
        <v>#VALUE!</v>
      </c>
      <c r="AA768" s="11" t="e">
        <f>'OddsRatio_working_3-way'!X768^(1/3)*COS(('OddsRatio_working_3-way'!Y768+2*PI())/3)</f>
        <v>#VALUE!</v>
      </c>
      <c r="AB768" s="11" t="e">
        <f>'OddsRatio_working_3-way'!X768^(1/3)*COS(('OddsRatio_working_3-way'!Y768+4*PI())/3)</f>
        <v>#VALUE!</v>
      </c>
      <c r="AC768" s="11" t="e">
        <f>'OddsRatio_working_3-way'!X768^(1/3)*SIN('OddsRatio_working_3-way'!Y768/3)</f>
        <v>#VALUE!</v>
      </c>
      <c r="AD768" s="11" t="e">
        <f>'OddsRatio_working_3-way'!X768^(1/3)*SIN(('OddsRatio_working_3-way'!Y768+2*PI())/3)</f>
        <v>#VALUE!</v>
      </c>
      <c r="AE768" s="11" t="e">
        <f>'OddsRatio_working_3-way'!X768^(1/3)*SIN(('OddsRatio_working_3-way'!Y768+4*PI())/3)</f>
        <v>#VALUE!</v>
      </c>
      <c r="AF768" s="11" t="e">
        <f>-'OddsRatio_working_3-way'!U768/(3*'OddsRatio_working_3-way'!X768^(1/3))*COS(('OddsRatio_working_3-way'!Y768)/3)</f>
        <v>#VALUE!</v>
      </c>
      <c r="AG768" s="11" t="e">
        <f>-'OddsRatio_working_3-way'!U768/(3*'OddsRatio_working_3-way'!X768^(1/3))*COS(('OddsRatio_working_3-way'!Y768+2*PI())/3)</f>
        <v>#VALUE!</v>
      </c>
      <c r="AH768" s="11" t="e">
        <f>-'OddsRatio_working_3-way'!U768/(3*'OddsRatio_working_3-way'!X768^(1/3))*COS(('OddsRatio_working_3-way'!Y768+4*PI())/3)</f>
        <v>#VALUE!</v>
      </c>
      <c r="AI768" s="11" t="e">
        <f>'OddsRatio_working_3-way'!U768/(3*'OddsRatio_working_3-way'!X768^(1/3))*SIN(('OddsRatio_working_3-way'!Y768)/3)</f>
        <v>#VALUE!</v>
      </c>
      <c r="AJ768" s="11" t="e">
        <f>'OddsRatio_working_3-way'!U768/(3*'OddsRatio_working_3-way'!X768^(1/3))*SIN(('OddsRatio_working_3-way'!Y768+2*PI())/3)</f>
        <v>#VALUE!</v>
      </c>
      <c r="AK768" s="11" t="e">
        <f>'OddsRatio_working_3-way'!U768/(3*'OddsRatio_working_3-way'!X768^(1/3))*SIN(('OddsRatio_working_3-way'!Y768+4*PI())/3)</f>
        <v>#VALUE!</v>
      </c>
      <c r="AL768" s="11" t="e">
        <f>'OddsRatio_working_3-way'!Z768+'OddsRatio_working_3-way'!AF768</f>
        <v>#VALUE!</v>
      </c>
      <c r="AM768" s="11" t="e">
        <f>'OddsRatio_working_3-way'!AA768+'OddsRatio_working_3-way'!AG768</f>
        <v>#VALUE!</v>
      </c>
      <c r="AN768" s="11" t="e">
        <f>'OddsRatio_working_3-way'!AB768+'OddsRatio_working_3-way'!AH768</f>
        <v>#VALUE!</v>
      </c>
      <c r="AO768" s="11" t="e">
        <f>'OddsRatio_working_3-way'!AC768+'OddsRatio_working_3-way'!AI768</f>
        <v>#VALUE!</v>
      </c>
      <c r="AP768" s="11" t="e">
        <f>'OddsRatio_working_3-way'!AD768+'OddsRatio_working_3-way'!AJ768</f>
        <v>#VALUE!</v>
      </c>
      <c r="AQ768" s="11" t="e">
        <f>'OddsRatio_working_3-way'!AE768+'OddsRatio_working_3-way'!AK768</f>
        <v>#VALUE!</v>
      </c>
      <c r="AR768" s="10" t="str">
        <f>IF(A768="","",IF(('OddsRatio_working_3-way'!X768=0),IF(Q768&gt;0,-Q768^(1/3),(-Q768)^(1/3)),'OddsRatio_working_3-way'!AL768-'OddsRatio_working_3-way'!R768/3))</f>
        <v/>
      </c>
      <c r="AS768" s="11" t="e">
        <f>IF(('OddsRatio_working_3-way'!X768=0),IF(Q768&gt;0,-Q768^(1/3),(-Q768)^(1/3)),'OddsRatio_working_3-way'!AM768-'OddsRatio_working_3-way'!R768/3)</f>
        <v>#VALUE!</v>
      </c>
      <c r="AT768" s="11" t="e">
        <f>IF(('OddsRatio_working_3-way'!X768=0),IF(Q768&gt;0,-Q768^(1/3),(-Q768)^(1/3)),'OddsRatio_working_3-way'!AN768-'OddsRatio_working_3-way'!R768/3)</f>
        <v>#VALUE!</v>
      </c>
      <c r="AU768" s="11" t="e">
        <f>IF(('OddsRatio_working_3-way'!X768=0),0,'OddsRatio_working_3-way'!AO768)</f>
        <v>#VALUE!</v>
      </c>
      <c r="AV768" s="11" t="e">
        <f>IF(('OddsRatio_working_3-way'!X768=0),0,'OddsRatio_working_3-way'!AP768)</f>
        <v>#VALUE!</v>
      </c>
      <c r="AW768" s="11" t="e">
        <f>IF(('OddsRatio_working_3-way'!X768=0),0,'OddsRatio_working_3-way'!AQ768)</f>
        <v>#VALUE!</v>
      </c>
    </row>
    <row r="769" spans="1:49">
      <c r="A769" s="4" t="str">
        <f>IF('True_Odds_Calculator_3-way'!A770="","",'True_Odds_Calculator_3-way'!A770)</f>
        <v/>
      </c>
      <c r="B769" s="4" t="str">
        <f>IF('True_Odds_Calculator_3-way'!B770="","",'True_Odds_Calculator_3-way'!B770)</f>
        <v/>
      </c>
      <c r="C769" s="4" t="str">
        <f>IF('True_Odds_Calculator_3-way'!C770="","",'True_Odds_Calculator_3-way'!C770)</f>
        <v/>
      </c>
      <c r="D769" s="9" t="e">
        <f t="shared" si="156"/>
        <v>#VALUE!</v>
      </c>
      <c r="E769" s="9" t="e">
        <f t="shared" si="157"/>
        <v>#VALUE!</v>
      </c>
      <c r="F769" s="9" t="e">
        <f t="shared" si="158"/>
        <v>#VALUE!</v>
      </c>
      <c r="G769" s="9" t="str">
        <f t="shared" si="159"/>
        <v/>
      </c>
      <c r="H769" s="9" t="str">
        <f t="shared" si="160"/>
        <v/>
      </c>
      <c r="I769" s="9" t="str">
        <f t="shared" si="161"/>
        <v/>
      </c>
      <c r="J769" s="9" t="str">
        <f t="shared" si="162"/>
        <v/>
      </c>
      <c r="K769" s="11" t="e">
        <f t="shared" si="163"/>
        <v>#VALUE!</v>
      </c>
      <c r="L769" s="11" t="e">
        <f t="shared" si="164"/>
        <v>#VALUE!</v>
      </c>
      <c r="M769" s="11" t="e">
        <f t="shared" si="165"/>
        <v>#VALUE!</v>
      </c>
      <c r="N769" s="11" t="e">
        <f>'OddsRatio_working_3-way'!K769+'OddsRatio_working_3-way'!L769+'OddsRatio_working_3-way'!M769-('OddsRatio_working_3-way'!K769*'OddsRatio_working_3-way'!L769)-('OddsRatio_working_3-way'!K769*'OddsRatio_working_3-way'!M769)-('OddsRatio_working_3-way'!L769*'OddsRatio_working_3-way'!M769)+('OddsRatio_working_3-way'!K769*'OddsRatio_working_3-way'!L769*'OddsRatio_working_3-way'!M769)-1</f>
        <v>#VALUE!</v>
      </c>
      <c r="O769" s="11">
        <f>0</f>
        <v>0</v>
      </c>
      <c r="P769" s="11" t="e">
        <f>('OddsRatio_working_3-way'!K769*'OddsRatio_working_3-way'!L769)+('OddsRatio_working_3-way'!K769*'OddsRatio_working_3-way'!M769)+('OddsRatio_working_3-way'!L769*'OddsRatio_working_3-way'!M769)-(3*'OddsRatio_working_3-way'!K769*'OddsRatio_working_3-way'!L769*'OddsRatio_working_3-way'!M769)</f>
        <v>#VALUE!</v>
      </c>
      <c r="Q769" s="11" t="e">
        <f>2*'OddsRatio_working_3-way'!K769*'OddsRatio_working_3-way'!L769*'OddsRatio_working_3-way'!M769</f>
        <v>#VALUE!</v>
      </c>
      <c r="R769" s="11" t="e">
        <f t="shared" si="166"/>
        <v>#VALUE!</v>
      </c>
      <c r="S769" s="11" t="e">
        <f t="shared" si="167"/>
        <v>#VALUE!</v>
      </c>
      <c r="T769" s="11" t="e">
        <f t="shared" si="168"/>
        <v>#VALUE!</v>
      </c>
      <c r="U769" s="11" t="e">
        <f>'OddsRatio_working_3-way'!S769-'OddsRatio_working_3-way'!R769^2/3</f>
        <v>#VALUE!</v>
      </c>
      <c r="V769" s="11" t="e">
        <f>'OddsRatio_working_3-way'!S769*'OddsRatio_working_3-way'!R769/3-2*'OddsRatio_working_3-way'!R769^3/27-'OddsRatio_working_3-way'!T769</f>
        <v>#VALUE!</v>
      </c>
      <c r="W769" s="11" t="e">
        <f>'OddsRatio_working_3-way'!V769^2+4*'OddsRatio_working_3-way'!U769^3/27</f>
        <v>#VALUE!</v>
      </c>
      <c r="X769" s="11" t="e">
        <f>IF('OddsRatio_working_3-way'!W769&gt;0,IF(ABS('OddsRatio_working_3-way'!V769+SQRT('OddsRatio_working_3-way'!W769))/2&gt;0,ABS('OddsRatio_working_3-way'!V769+SQRT('OddsRatio_working_3-way'!W769))/2,ABS('OddsRatio_working_3-way'!V769-SQRT('OddsRatio_working_3-way'!W769))/2),SQRT(-'OddsRatio_working_3-way'!U769^3/27))</f>
        <v>#VALUE!</v>
      </c>
      <c r="Y769" s="11" t="e">
        <f>IF('OddsRatio_working_3-way'!W769&gt;=0,IF('OddsRatio_working_3-way'!V769+SQRT('OddsRatio_working_3-way'!W769)&gt;0,0,PI()),ACOS('OddsRatio_working_3-way'!V769/(2*'OddsRatio_working_3-way'!X769)))</f>
        <v>#VALUE!</v>
      </c>
      <c r="Z769" s="11" t="e">
        <f>'OddsRatio_working_3-way'!X769^(1/3)*COS('OddsRatio_working_3-way'!Y769/3)</f>
        <v>#VALUE!</v>
      </c>
      <c r="AA769" s="11" t="e">
        <f>'OddsRatio_working_3-way'!X769^(1/3)*COS(('OddsRatio_working_3-way'!Y769+2*PI())/3)</f>
        <v>#VALUE!</v>
      </c>
      <c r="AB769" s="11" t="e">
        <f>'OddsRatio_working_3-way'!X769^(1/3)*COS(('OddsRatio_working_3-way'!Y769+4*PI())/3)</f>
        <v>#VALUE!</v>
      </c>
      <c r="AC769" s="11" t="e">
        <f>'OddsRatio_working_3-way'!X769^(1/3)*SIN('OddsRatio_working_3-way'!Y769/3)</f>
        <v>#VALUE!</v>
      </c>
      <c r="AD769" s="11" t="e">
        <f>'OddsRatio_working_3-way'!X769^(1/3)*SIN(('OddsRatio_working_3-way'!Y769+2*PI())/3)</f>
        <v>#VALUE!</v>
      </c>
      <c r="AE769" s="11" t="e">
        <f>'OddsRatio_working_3-way'!X769^(1/3)*SIN(('OddsRatio_working_3-way'!Y769+4*PI())/3)</f>
        <v>#VALUE!</v>
      </c>
      <c r="AF769" s="11" t="e">
        <f>-'OddsRatio_working_3-way'!U769/(3*'OddsRatio_working_3-way'!X769^(1/3))*COS(('OddsRatio_working_3-way'!Y769)/3)</f>
        <v>#VALUE!</v>
      </c>
      <c r="AG769" s="11" t="e">
        <f>-'OddsRatio_working_3-way'!U769/(3*'OddsRatio_working_3-way'!X769^(1/3))*COS(('OddsRatio_working_3-way'!Y769+2*PI())/3)</f>
        <v>#VALUE!</v>
      </c>
      <c r="AH769" s="11" t="e">
        <f>-'OddsRatio_working_3-way'!U769/(3*'OddsRatio_working_3-way'!X769^(1/3))*COS(('OddsRatio_working_3-way'!Y769+4*PI())/3)</f>
        <v>#VALUE!</v>
      </c>
      <c r="AI769" s="11" t="e">
        <f>'OddsRatio_working_3-way'!U769/(3*'OddsRatio_working_3-way'!X769^(1/3))*SIN(('OddsRatio_working_3-way'!Y769)/3)</f>
        <v>#VALUE!</v>
      </c>
      <c r="AJ769" s="11" t="e">
        <f>'OddsRatio_working_3-way'!U769/(3*'OddsRatio_working_3-way'!X769^(1/3))*SIN(('OddsRatio_working_3-way'!Y769+2*PI())/3)</f>
        <v>#VALUE!</v>
      </c>
      <c r="AK769" s="11" t="e">
        <f>'OddsRatio_working_3-way'!U769/(3*'OddsRatio_working_3-way'!X769^(1/3))*SIN(('OddsRatio_working_3-way'!Y769+4*PI())/3)</f>
        <v>#VALUE!</v>
      </c>
      <c r="AL769" s="11" t="e">
        <f>'OddsRatio_working_3-way'!Z769+'OddsRatio_working_3-way'!AF769</f>
        <v>#VALUE!</v>
      </c>
      <c r="AM769" s="11" t="e">
        <f>'OddsRatio_working_3-way'!AA769+'OddsRatio_working_3-way'!AG769</f>
        <v>#VALUE!</v>
      </c>
      <c r="AN769" s="11" t="e">
        <f>'OddsRatio_working_3-way'!AB769+'OddsRatio_working_3-way'!AH769</f>
        <v>#VALUE!</v>
      </c>
      <c r="AO769" s="11" t="e">
        <f>'OddsRatio_working_3-way'!AC769+'OddsRatio_working_3-way'!AI769</f>
        <v>#VALUE!</v>
      </c>
      <c r="AP769" s="11" t="e">
        <f>'OddsRatio_working_3-way'!AD769+'OddsRatio_working_3-way'!AJ769</f>
        <v>#VALUE!</v>
      </c>
      <c r="AQ769" s="11" t="e">
        <f>'OddsRatio_working_3-way'!AE769+'OddsRatio_working_3-way'!AK769</f>
        <v>#VALUE!</v>
      </c>
      <c r="AR769" s="10" t="str">
        <f>IF(A769="","",IF(('OddsRatio_working_3-way'!X769=0),IF(Q769&gt;0,-Q769^(1/3),(-Q769)^(1/3)),'OddsRatio_working_3-way'!AL769-'OddsRatio_working_3-way'!R769/3))</f>
        <v/>
      </c>
      <c r="AS769" s="11" t="e">
        <f>IF(('OddsRatio_working_3-way'!X769=0),IF(Q769&gt;0,-Q769^(1/3),(-Q769)^(1/3)),'OddsRatio_working_3-way'!AM769-'OddsRatio_working_3-way'!R769/3)</f>
        <v>#VALUE!</v>
      </c>
      <c r="AT769" s="11" t="e">
        <f>IF(('OddsRatio_working_3-way'!X769=0),IF(Q769&gt;0,-Q769^(1/3),(-Q769)^(1/3)),'OddsRatio_working_3-way'!AN769-'OddsRatio_working_3-way'!R769/3)</f>
        <v>#VALUE!</v>
      </c>
      <c r="AU769" s="11" t="e">
        <f>IF(('OddsRatio_working_3-way'!X769=0),0,'OddsRatio_working_3-way'!AO769)</f>
        <v>#VALUE!</v>
      </c>
      <c r="AV769" s="11" t="e">
        <f>IF(('OddsRatio_working_3-way'!X769=0),0,'OddsRatio_working_3-way'!AP769)</f>
        <v>#VALUE!</v>
      </c>
      <c r="AW769" s="11" t="e">
        <f>IF(('OddsRatio_working_3-way'!X769=0),0,'OddsRatio_working_3-way'!AQ769)</f>
        <v>#VALUE!</v>
      </c>
    </row>
    <row r="770" spans="1:49">
      <c r="A770" s="4" t="str">
        <f>IF('True_Odds_Calculator_3-way'!A771="","",'True_Odds_Calculator_3-way'!A771)</f>
        <v/>
      </c>
      <c r="B770" s="4" t="str">
        <f>IF('True_Odds_Calculator_3-way'!B771="","",'True_Odds_Calculator_3-way'!B771)</f>
        <v/>
      </c>
      <c r="C770" s="4" t="str">
        <f>IF('True_Odds_Calculator_3-way'!C771="","",'True_Odds_Calculator_3-way'!C771)</f>
        <v/>
      </c>
      <c r="D770" s="9" t="e">
        <f t="shared" si="156"/>
        <v>#VALUE!</v>
      </c>
      <c r="E770" s="9" t="e">
        <f t="shared" si="157"/>
        <v>#VALUE!</v>
      </c>
      <c r="F770" s="9" t="e">
        <f t="shared" si="158"/>
        <v>#VALUE!</v>
      </c>
      <c r="G770" s="9" t="str">
        <f t="shared" si="159"/>
        <v/>
      </c>
      <c r="H770" s="9" t="str">
        <f t="shared" si="160"/>
        <v/>
      </c>
      <c r="I770" s="9" t="str">
        <f t="shared" si="161"/>
        <v/>
      </c>
      <c r="J770" s="9" t="str">
        <f t="shared" si="162"/>
        <v/>
      </c>
      <c r="K770" s="11" t="e">
        <f t="shared" si="163"/>
        <v>#VALUE!</v>
      </c>
      <c r="L770" s="11" t="e">
        <f t="shared" si="164"/>
        <v>#VALUE!</v>
      </c>
      <c r="M770" s="11" t="e">
        <f t="shared" si="165"/>
        <v>#VALUE!</v>
      </c>
      <c r="N770" s="11" t="e">
        <f>'OddsRatio_working_3-way'!K770+'OddsRatio_working_3-way'!L770+'OddsRatio_working_3-way'!M770-('OddsRatio_working_3-way'!K770*'OddsRatio_working_3-way'!L770)-('OddsRatio_working_3-way'!K770*'OddsRatio_working_3-way'!M770)-('OddsRatio_working_3-way'!L770*'OddsRatio_working_3-way'!M770)+('OddsRatio_working_3-way'!K770*'OddsRatio_working_3-way'!L770*'OddsRatio_working_3-way'!M770)-1</f>
        <v>#VALUE!</v>
      </c>
      <c r="O770" s="11">
        <f>0</f>
        <v>0</v>
      </c>
      <c r="P770" s="11" t="e">
        <f>('OddsRatio_working_3-way'!K770*'OddsRatio_working_3-way'!L770)+('OddsRatio_working_3-way'!K770*'OddsRatio_working_3-way'!M770)+('OddsRatio_working_3-way'!L770*'OddsRatio_working_3-way'!M770)-(3*'OddsRatio_working_3-way'!K770*'OddsRatio_working_3-way'!L770*'OddsRatio_working_3-way'!M770)</f>
        <v>#VALUE!</v>
      </c>
      <c r="Q770" s="11" t="e">
        <f>2*'OddsRatio_working_3-way'!K770*'OddsRatio_working_3-way'!L770*'OddsRatio_working_3-way'!M770</f>
        <v>#VALUE!</v>
      </c>
      <c r="R770" s="11" t="e">
        <f t="shared" si="166"/>
        <v>#VALUE!</v>
      </c>
      <c r="S770" s="11" t="e">
        <f t="shared" si="167"/>
        <v>#VALUE!</v>
      </c>
      <c r="T770" s="11" t="e">
        <f t="shared" si="168"/>
        <v>#VALUE!</v>
      </c>
      <c r="U770" s="11" t="e">
        <f>'OddsRatio_working_3-way'!S770-'OddsRatio_working_3-way'!R770^2/3</f>
        <v>#VALUE!</v>
      </c>
      <c r="V770" s="11" t="e">
        <f>'OddsRatio_working_3-way'!S770*'OddsRatio_working_3-way'!R770/3-2*'OddsRatio_working_3-way'!R770^3/27-'OddsRatio_working_3-way'!T770</f>
        <v>#VALUE!</v>
      </c>
      <c r="W770" s="11" t="e">
        <f>'OddsRatio_working_3-way'!V770^2+4*'OddsRatio_working_3-way'!U770^3/27</f>
        <v>#VALUE!</v>
      </c>
      <c r="X770" s="11" t="e">
        <f>IF('OddsRatio_working_3-way'!W770&gt;0,IF(ABS('OddsRatio_working_3-way'!V770+SQRT('OddsRatio_working_3-way'!W770))/2&gt;0,ABS('OddsRatio_working_3-way'!V770+SQRT('OddsRatio_working_3-way'!W770))/2,ABS('OddsRatio_working_3-way'!V770-SQRT('OddsRatio_working_3-way'!W770))/2),SQRT(-'OddsRatio_working_3-way'!U770^3/27))</f>
        <v>#VALUE!</v>
      </c>
      <c r="Y770" s="11" t="e">
        <f>IF('OddsRatio_working_3-way'!W770&gt;=0,IF('OddsRatio_working_3-way'!V770+SQRT('OddsRatio_working_3-way'!W770)&gt;0,0,PI()),ACOS('OddsRatio_working_3-way'!V770/(2*'OddsRatio_working_3-way'!X770)))</f>
        <v>#VALUE!</v>
      </c>
      <c r="Z770" s="11" t="e">
        <f>'OddsRatio_working_3-way'!X770^(1/3)*COS('OddsRatio_working_3-way'!Y770/3)</f>
        <v>#VALUE!</v>
      </c>
      <c r="AA770" s="11" t="e">
        <f>'OddsRatio_working_3-way'!X770^(1/3)*COS(('OddsRatio_working_3-way'!Y770+2*PI())/3)</f>
        <v>#VALUE!</v>
      </c>
      <c r="AB770" s="11" t="e">
        <f>'OddsRatio_working_3-way'!X770^(1/3)*COS(('OddsRatio_working_3-way'!Y770+4*PI())/3)</f>
        <v>#VALUE!</v>
      </c>
      <c r="AC770" s="11" t="e">
        <f>'OddsRatio_working_3-way'!X770^(1/3)*SIN('OddsRatio_working_3-way'!Y770/3)</f>
        <v>#VALUE!</v>
      </c>
      <c r="AD770" s="11" t="e">
        <f>'OddsRatio_working_3-way'!X770^(1/3)*SIN(('OddsRatio_working_3-way'!Y770+2*PI())/3)</f>
        <v>#VALUE!</v>
      </c>
      <c r="AE770" s="11" t="e">
        <f>'OddsRatio_working_3-way'!X770^(1/3)*SIN(('OddsRatio_working_3-way'!Y770+4*PI())/3)</f>
        <v>#VALUE!</v>
      </c>
      <c r="AF770" s="11" t="e">
        <f>-'OddsRatio_working_3-way'!U770/(3*'OddsRatio_working_3-way'!X770^(1/3))*COS(('OddsRatio_working_3-way'!Y770)/3)</f>
        <v>#VALUE!</v>
      </c>
      <c r="AG770" s="11" t="e">
        <f>-'OddsRatio_working_3-way'!U770/(3*'OddsRatio_working_3-way'!X770^(1/3))*COS(('OddsRatio_working_3-way'!Y770+2*PI())/3)</f>
        <v>#VALUE!</v>
      </c>
      <c r="AH770" s="11" t="e">
        <f>-'OddsRatio_working_3-way'!U770/(3*'OddsRatio_working_3-way'!X770^(1/3))*COS(('OddsRatio_working_3-way'!Y770+4*PI())/3)</f>
        <v>#VALUE!</v>
      </c>
      <c r="AI770" s="11" t="e">
        <f>'OddsRatio_working_3-way'!U770/(3*'OddsRatio_working_3-way'!X770^(1/3))*SIN(('OddsRatio_working_3-way'!Y770)/3)</f>
        <v>#VALUE!</v>
      </c>
      <c r="AJ770" s="11" t="e">
        <f>'OddsRatio_working_3-way'!U770/(3*'OddsRatio_working_3-way'!X770^(1/3))*SIN(('OddsRatio_working_3-way'!Y770+2*PI())/3)</f>
        <v>#VALUE!</v>
      </c>
      <c r="AK770" s="11" t="e">
        <f>'OddsRatio_working_3-way'!U770/(3*'OddsRatio_working_3-way'!X770^(1/3))*SIN(('OddsRatio_working_3-way'!Y770+4*PI())/3)</f>
        <v>#VALUE!</v>
      </c>
      <c r="AL770" s="11" t="e">
        <f>'OddsRatio_working_3-way'!Z770+'OddsRatio_working_3-way'!AF770</f>
        <v>#VALUE!</v>
      </c>
      <c r="AM770" s="11" t="e">
        <f>'OddsRatio_working_3-way'!AA770+'OddsRatio_working_3-way'!AG770</f>
        <v>#VALUE!</v>
      </c>
      <c r="AN770" s="11" t="e">
        <f>'OddsRatio_working_3-way'!AB770+'OddsRatio_working_3-way'!AH770</f>
        <v>#VALUE!</v>
      </c>
      <c r="AO770" s="11" t="e">
        <f>'OddsRatio_working_3-way'!AC770+'OddsRatio_working_3-way'!AI770</f>
        <v>#VALUE!</v>
      </c>
      <c r="AP770" s="11" t="e">
        <f>'OddsRatio_working_3-way'!AD770+'OddsRatio_working_3-way'!AJ770</f>
        <v>#VALUE!</v>
      </c>
      <c r="AQ770" s="11" t="e">
        <f>'OddsRatio_working_3-way'!AE770+'OddsRatio_working_3-way'!AK770</f>
        <v>#VALUE!</v>
      </c>
      <c r="AR770" s="10" t="str">
        <f>IF(A770="","",IF(('OddsRatio_working_3-way'!X770=0),IF(Q770&gt;0,-Q770^(1/3),(-Q770)^(1/3)),'OddsRatio_working_3-way'!AL770-'OddsRatio_working_3-way'!R770/3))</f>
        <v/>
      </c>
      <c r="AS770" s="11" t="e">
        <f>IF(('OddsRatio_working_3-way'!X770=0),IF(Q770&gt;0,-Q770^(1/3),(-Q770)^(1/3)),'OddsRatio_working_3-way'!AM770-'OddsRatio_working_3-way'!R770/3)</f>
        <v>#VALUE!</v>
      </c>
      <c r="AT770" s="11" t="e">
        <f>IF(('OddsRatio_working_3-way'!X770=0),IF(Q770&gt;0,-Q770^(1/3),(-Q770)^(1/3)),'OddsRatio_working_3-way'!AN770-'OddsRatio_working_3-way'!R770/3)</f>
        <v>#VALUE!</v>
      </c>
      <c r="AU770" s="11" t="e">
        <f>IF(('OddsRatio_working_3-way'!X770=0),0,'OddsRatio_working_3-way'!AO770)</f>
        <v>#VALUE!</v>
      </c>
      <c r="AV770" s="11" t="e">
        <f>IF(('OddsRatio_working_3-way'!X770=0),0,'OddsRatio_working_3-way'!AP770)</f>
        <v>#VALUE!</v>
      </c>
      <c r="AW770" s="11" t="e">
        <f>IF(('OddsRatio_working_3-way'!X770=0),0,'OddsRatio_working_3-way'!AQ770)</f>
        <v>#VALUE!</v>
      </c>
    </row>
    <row r="771" spans="1:49">
      <c r="A771" s="4" t="str">
        <f>IF('True_Odds_Calculator_3-way'!A772="","",'True_Odds_Calculator_3-way'!A772)</f>
        <v/>
      </c>
      <c r="B771" s="4" t="str">
        <f>IF('True_Odds_Calculator_3-way'!B772="","",'True_Odds_Calculator_3-way'!B772)</f>
        <v/>
      </c>
      <c r="C771" s="4" t="str">
        <f>IF('True_Odds_Calculator_3-way'!C772="","",'True_Odds_Calculator_3-way'!C772)</f>
        <v/>
      </c>
      <c r="D771" s="9" t="e">
        <f t="shared" si="156"/>
        <v>#VALUE!</v>
      </c>
      <c r="E771" s="9" t="e">
        <f t="shared" si="157"/>
        <v>#VALUE!</v>
      </c>
      <c r="F771" s="9" t="e">
        <f t="shared" si="158"/>
        <v>#VALUE!</v>
      </c>
      <c r="G771" s="9" t="str">
        <f t="shared" si="159"/>
        <v/>
      </c>
      <c r="H771" s="9" t="str">
        <f t="shared" si="160"/>
        <v/>
      </c>
      <c r="I771" s="9" t="str">
        <f t="shared" si="161"/>
        <v/>
      </c>
      <c r="J771" s="9" t="str">
        <f t="shared" si="162"/>
        <v/>
      </c>
      <c r="K771" s="11" t="e">
        <f t="shared" si="163"/>
        <v>#VALUE!</v>
      </c>
      <c r="L771" s="11" t="e">
        <f t="shared" si="164"/>
        <v>#VALUE!</v>
      </c>
      <c r="M771" s="11" t="e">
        <f t="shared" si="165"/>
        <v>#VALUE!</v>
      </c>
      <c r="N771" s="11" t="e">
        <f>'OddsRatio_working_3-way'!K771+'OddsRatio_working_3-way'!L771+'OddsRatio_working_3-way'!M771-('OddsRatio_working_3-way'!K771*'OddsRatio_working_3-way'!L771)-('OddsRatio_working_3-way'!K771*'OddsRatio_working_3-way'!M771)-('OddsRatio_working_3-way'!L771*'OddsRatio_working_3-way'!M771)+('OddsRatio_working_3-way'!K771*'OddsRatio_working_3-way'!L771*'OddsRatio_working_3-way'!M771)-1</f>
        <v>#VALUE!</v>
      </c>
      <c r="O771" s="11">
        <f>0</f>
        <v>0</v>
      </c>
      <c r="P771" s="11" t="e">
        <f>('OddsRatio_working_3-way'!K771*'OddsRatio_working_3-way'!L771)+('OddsRatio_working_3-way'!K771*'OddsRatio_working_3-way'!M771)+('OddsRatio_working_3-way'!L771*'OddsRatio_working_3-way'!M771)-(3*'OddsRatio_working_3-way'!K771*'OddsRatio_working_3-way'!L771*'OddsRatio_working_3-way'!M771)</f>
        <v>#VALUE!</v>
      </c>
      <c r="Q771" s="11" t="e">
        <f>2*'OddsRatio_working_3-way'!K771*'OddsRatio_working_3-way'!L771*'OddsRatio_working_3-way'!M771</f>
        <v>#VALUE!</v>
      </c>
      <c r="R771" s="11" t="e">
        <f t="shared" si="166"/>
        <v>#VALUE!</v>
      </c>
      <c r="S771" s="11" t="e">
        <f t="shared" si="167"/>
        <v>#VALUE!</v>
      </c>
      <c r="T771" s="11" t="e">
        <f t="shared" si="168"/>
        <v>#VALUE!</v>
      </c>
      <c r="U771" s="11" t="e">
        <f>'OddsRatio_working_3-way'!S771-'OddsRatio_working_3-way'!R771^2/3</f>
        <v>#VALUE!</v>
      </c>
      <c r="V771" s="11" t="e">
        <f>'OddsRatio_working_3-way'!S771*'OddsRatio_working_3-way'!R771/3-2*'OddsRatio_working_3-way'!R771^3/27-'OddsRatio_working_3-way'!T771</f>
        <v>#VALUE!</v>
      </c>
      <c r="W771" s="11" t="e">
        <f>'OddsRatio_working_3-way'!V771^2+4*'OddsRatio_working_3-way'!U771^3/27</f>
        <v>#VALUE!</v>
      </c>
      <c r="X771" s="11" t="e">
        <f>IF('OddsRatio_working_3-way'!W771&gt;0,IF(ABS('OddsRatio_working_3-way'!V771+SQRT('OddsRatio_working_3-way'!W771))/2&gt;0,ABS('OddsRatio_working_3-way'!V771+SQRT('OddsRatio_working_3-way'!W771))/2,ABS('OddsRatio_working_3-way'!V771-SQRT('OddsRatio_working_3-way'!W771))/2),SQRT(-'OddsRatio_working_3-way'!U771^3/27))</f>
        <v>#VALUE!</v>
      </c>
      <c r="Y771" s="11" t="e">
        <f>IF('OddsRatio_working_3-way'!W771&gt;=0,IF('OddsRatio_working_3-way'!V771+SQRT('OddsRatio_working_3-way'!W771)&gt;0,0,PI()),ACOS('OddsRatio_working_3-way'!V771/(2*'OddsRatio_working_3-way'!X771)))</f>
        <v>#VALUE!</v>
      </c>
      <c r="Z771" s="11" t="e">
        <f>'OddsRatio_working_3-way'!X771^(1/3)*COS('OddsRatio_working_3-way'!Y771/3)</f>
        <v>#VALUE!</v>
      </c>
      <c r="AA771" s="11" t="e">
        <f>'OddsRatio_working_3-way'!X771^(1/3)*COS(('OddsRatio_working_3-way'!Y771+2*PI())/3)</f>
        <v>#VALUE!</v>
      </c>
      <c r="AB771" s="11" t="e">
        <f>'OddsRatio_working_3-way'!X771^(1/3)*COS(('OddsRatio_working_3-way'!Y771+4*PI())/3)</f>
        <v>#VALUE!</v>
      </c>
      <c r="AC771" s="11" t="e">
        <f>'OddsRatio_working_3-way'!X771^(1/3)*SIN('OddsRatio_working_3-way'!Y771/3)</f>
        <v>#VALUE!</v>
      </c>
      <c r="AD771" s="11" t="e">
        <f>'OddsRatio_working_3-way'!X771^(1/3)*SIN(('OddsRatio_working_3-way'!Y771+2*PI())/3)</f>
        <v>#VALUE!</v>
      </c>
      <c r="AE771" s="11" t="e">
        <f>'OddsRatio_working_3-way'!X771^(1/3)*SIN(('OddsRatio_working_3-way'!Y771+4*PI())/3)</f>
        <v>#VALUE!</v>
      </c>
      <c r="AF771" s="11" t="e">
        <f>-'OddsRatio_working_3-way'!U771/(3*'OddsRatio_working_3-way'!X771^(1/3))*COS(('OddsRatio_working_3-way'!Y771)/3)</f>
        <v>#VALUE!</v>
      </c>
      <c r="AG771" s="11" t="e">
        <f>-'OddsRatio_working_3-way'!U771/(3*'OddsRatio_working_3-way'!X771^(1/3))*COS(('OddsRatio_working_3-way'!Y771+2*PI())/3)</f>
        <v>#VALUE!</v>
      </c>
      <c r="AH771" s="11" t="e">
        <f>-'OddsRatio_working_3-way'!U771/(3*'OddsRatio_working_3-way'!X771^(1/3))*COS(('OddsRatio_working_3-way'!Y771+4*PI())/3)</f>
        <v>#VALUE!</v>
      </c>
      <c r="AI771" s="11" t="e">
        <f>'OddsRatio_working_3-way'!U771/(3*'OddsRatio_working_3-way'!X771^(1/3))*SIN(('OddsRatio_working_3-way'!Y771)/3)</f>
        <v>#VALUE!</v>
      </c>
      <c r="AJ771" s="11" t="e">
        <f>'OddsRatio_working_3-way'!U771/(3*'OddsRatio_working_3-way'!X771^(1/3))*SIN(('OddsRatio_working_3-way'!Y771+2*PI())/3)</f>
        <v>#VALUE!</v>
      </c>
      <c r="AK771" s="11" t="e">
        <f>'OddsRatio_working_3-way'!U771/(3*'OddsRatio_working_3-way'!X771^(1/3))*SIN(('OddsRatio_working_3-way'!Y771+4*PI())/3)</f>
        <v>#VALUE!</v>
      </c>
      <c r="AL771" s="11" t="e">
        <f>'OddsRatio_working_3-way'!Z771+'OddsRatio_working_3-way'!AF771</f>
        <v>#VALUE!</v>
      </c>
      <c r="AM771" s="11" t="e">
        <f>'OddsRatio_working_3-way'!AA771+'OddsRatio_working_3-way'!AG771</f>
        <v>#VALUE!</v>
      </c>
      <c r="AN771" s="11" t="e">
        <f>'OddsRatio_working_3-way'!AB771+'OddsRatio_working_3-way'!AH771</f>
        <v>#VALUE!</v>
      </c>
      <c r="AO771" s="11" t="e">
        <f>'OddsRatio_working_3-way'!AC771+'OddsRatio_working_3-way'!AI771</f>
        <v>#VALUE!</v>
      </c>
      <c r="AP771" s="11" t="e">
        <f>'OddsRatio_working_3-way'!AD771+'OddsRatio_working_3-way'!AJ771</f>
        <v>#VALUE!</v>
      </c>
      <c r="AQ771" s="11" t="e">
        <f>'OddsRatio_working_3-way'!AE771+'OddsRatio_working_3-way'!AK771</f>
        <v>#VALUE!</v>
      </c>
      <c r="AR771" s="10" t="str">
        <f>IF(A771="","",IF(('OddsRatio_working_3-way'!X771=0),IF(Q771&gt;0,-Q771^(1/3),(-Q771)^(1/3)),'OddsRatio_working_3-way'!AL771-'OddsRatio_working_3-way'!R771/3))</f>
        <v/>
      </c>
      <c r="AS771" s="11" t="e">
        <f>IF(('OddsRatio_working_3-way'!X771=0),IF(Q771&gt;0,-Q771^(1/3),(-Q771)^(1/3)),'OddsRatio_working_3-way'!AM771-'OddsRatio_working_3-way'!R771/3)</f>
        <v>#VALUE!</v>
      </c>
      <c r="AT771" s="11" t="e">
        <f>IF(('OddsRatio_working_3-way'!X771=0),IF(Q771&gt;0,-Q771^(1/3),(-Q771)^(1/3)),'OddsRatio_working_3-way'!AN771-'OddsRatio_working_3-way'!R771/3)</f>
        <v>#VALUE!</v>
      </c>
      <c r="AU771" s="11" t="e">
        <f>IF(('OddsRatio_working_3-way'!X771=0),0,'OddsRatio_working_3-way'!AO771)</f>
        <v>#VALUE!</v>
      </c>
      <c r="AV771" s="11" t="e">
        <f>IF(('OddsRatio_working_3-way'!X771=0),0,'OddsRatio_working_3-way'!AP771)</f>
        <v>#VALUE!</v>
      </c>
      <c r="AW771" s="11" t="e">
        <f>IF(('OddsRatio_working_3-way'!X771=0),0,'OddsRatio_working_3-way'!AQ771)</f>
        <v>#VALUE!</v>
      </c>
    </row>
    <row r="772" spans="1:49">
      <c r="A772" s="4" t="str">
        <f>IF('True_Odds_Calculator_3-way'!A773="","",'True_Odds_Calculator_3-way'!A773)</f>
        <v/>
      </c>
      <c r="B772" s="4" t="str">
        <f>IF('True_Odds_Calculator_3-way'!B773="","",'True_Odds_Calculator_3-way'!B773)</f>
        <v/>
      </c>
      <c r="C772" s="4" t="str">
        <f>IF('True_Odds_Calculator_3-way'!C773="","",'True_Odds_Calculator_3-way'!C773)</f>
        <v/>
      </c>
      <c r="D772" s="9" t="e">
        <f t="shared" ref="D772:D835" si="169">(K772/(AR772+K772-(AR772*K772)))</f>
        <v>#VALUE!</v>
      </c>
      <c r="E772" s="9" t="e">
        <f t="shared" ref="E772:E835" si="170">(L772/(AR772+L772-(AR772*L772)))</f>
        <v>#VALUE!</v>
      </c>
      <c r="F772" s="9" t="e">
        <f t="shared" ref="F772:F835" si="171">(M772/(AR772+M772-(AR772*M772)))</f>
        <v>#VALUE!</v>
      </c>
      <c r="G772" s="9" t="str">
        <f t="shared" ref="G772:G835" si="172">AR772</f>
        <v/>
      </c>
      <c r="H772" s="9" t="str">
        <f t="shared" ref="H772:H835" si="173">IF(A772="","",1/D772)</f>
        <v/>
      </c>
      <c r="I772" s="9" t="str">
        <f t="shared" ref="I772:I835" si="174">IF(B772="","",1/E772)</f>
        <v/>
      </c>
      <c r="J772" s="9" t="str">
        <f t="shared" ref="J772:J835" si="175">IF(C772="","",1/F772)</f>
        <v/>
      </c>
      <c r="K772" s="11" t="e">
        <f t="shared" ref="K772:K835" si="176">1/A772</f>
        <v>#VALUE!</v>
      </c>
      <c r="L772" s="11" t="e">
        <f t="shared" ref="L772:L835" si="177">1/B772</f>
        <v>#VALUE!</v>
      </c>
      <c r="M772" s="11" t="e">
        <f t="shared" ref="M772:M835" si="178">1/C772</f>
        <v>#VALUE!</v>
      </c>
      <c r="N772" s="11" t="e">
        <f>'OddsRatio_working_3-way'!K772+'OddsRatio_working_3-way'!L772+'OddsRatio_working_3-way'!M772-('OddsRatio_working_3-way'!K772*'OddsRatio_working_3-way'!L772)-('OddsRatio_working_3-way'!K772*'OddsRatio_working_3-way'!M772)-('OddsRatio_working_3-way'!L772*'OddsRatio_working_3-way'!M772)+('OddsRatio_working_3-way'!K772*'OddsRatio_working_3-way'!L772*'OddsRatio_working_3-way'!M772)-1</f>
        <v>#VALUE!</v>
      </c>
      <c r="O772" s="11">
        <f>0</f>
        <v>0</v>
      </c>
      <c r="P772" s="11" t="e">
        <f>('OddsRatio_working_3-way'!K772*'OddsRatio_working_3-way'!L772)+('OddsRatio_working_3-way'!K772*'OddsRatio_working_3-way'!M772)+('OddsRatio_working_3-way'!L772*'OddsRatio_working_3-way'!M772)-(3*'OddsRatio_working_3-way'!K772*'OddsRatio_working_3-way'!L772*'OddsRatio_working_3-way'!M772)</f>
        <v>#VALUE!</v>
      </c>
      <c r="Q772" s="11" t="e">
        <f>2*'OddsRatio_working_3-way'!K772*'OddsRatio_working_3-way'!L772*'OddsRatio_working_3-way'!M772</f>
        <v>#VALUE!</v>
      </c>
      <c r="R772" s="11" t="e">
        <f t="shared" ref="R772:R835" si="179">O772/N772</f>
        <v>#VALUE!</v>
      </c>
      <c r="S772" s="11" t="e">
        <f t="shared" ref="S772:S835" si="180">P772/N772</f>
        <v>#VALUE!</v>
      </c>
      <c r="T772" s="11" t="e">
        <f t="shared" ref="T772:T835" si="181">Q772/N772</f>
        <v>#VALUE!</v>
      </c>
      <c r="U772" s="11" t="e">
        <f>'OddsRatio_working_3-way'!S772-'OddsRatio_working_3-way'!R772^2/3</f>
        <v>#VALUE!</v>
      </c>
      <c r="V772" s="11" t="e">
        <f>'OddsRatio_working_3-way'!S772*'OddsRatio_working_3-way'!R772/3-2*'OddsRatio_working_3-way'!R772^3/27-'OddsRatio_working_3-way'!T772</f>
        <v>#VALUE!</v>
      </c>
      <c r="W772" s="11" t="e">
        <f>'OddsRatio_working_3-way'!V772^2+4*'OddsRatio_working_3-way'!U772^3/27</f>
        <v>#VALUE!</v>
      </c>
      <c r="X772" s="11" t="e">
        <f>IF('OddsRatio_working_3-way'!W772&gt;0,IF(ABS('OddsRatio_working_3-way'!V772+SQRT('OddsRatio_working_3-way'!W772))/2&gt;0,ABS('OddsRatio_working_3-way'!V772+SQRT('OddsRatio_working_3-way'!W772))/2,ABS('OddsRatio_working_3-way'!V772-SQRT('OddsRatio_working_3-way'!W772))/2),SQRT(-'OddsRatio_working_3-way'!U772^3/27))</f>
        <v>#VALUE!</v>
      </c>
      <c r="Y772" s="11" t="e">
        <f>IF('OddsRatio_working_3-way'!W772&gt;=0,IF('OddsRatio_working_3-way'!V772+SQRT('OddsRatio_working_3-way'!W772)&gt;0,0,PI()),ACOS('OddsRatio_working_3-way'!V772/(2*'OddsRatio_working_3-way'!X772)))</f>
        <v>#VALUE!</v>
      </c>
      <c r="Z772" s="11" t="e">
        <f>'OddsRatio_working_3-way'!X772^(1/3)*COS('OddsRatio_working_3-way'!Y772/3)</f>
        <v>#VALUE!</v>
      </c>
      <c r="AA772" s="11" t="e">
        <f>'OddsRatio_working_3-way'!X772^(1/3)*COS(('OddsRatio_working_3-way'!Y772+2*PI())/3)</f>
        <v>#VALUE!</v>
      </c>
      <c r="AB772" s="11" t="e">
        <f>'OddsRatio_working_3-way'!X772^(1/3)*COS(('OddsRatio_working_3-way'!Y772+4*PI())/3)</f>
        <v>#VALUE!</v>
      </c>
      <c r="AC772" s="11" t="e">
        <f>'OddsRatio_working_3-way'!X772^(1/3)*SIN('OddsRatio_working_3-way'!Y772/3)</f>
        <v>#VALUE!</v>
      </c>
      <c r="AD772" s="11" t="e">
        <f>'OddsRatio_working_3-way'!X772^(1/3)*SIN(('OddsRatio_working_3-way'!Y772+2*PI())/3)</f>
        <v>#VALUE!</v>
      </c>
      <c r="AE772" s="11" t="e">
        <f>'OddsRatio_working_3-way'!X772^(1/3)*SIN(('OddsRatio_working_3-way'!Y772+4*PI())/3)</f>
        <v>#VALUE!</v>
      </c>
      <c r="AF772" s="11" t="e">
        <f>-'OddsRatio_working_3-way'!U772/(3*'OddsRatio_working_3-way'!X772^(1/3))*COS(('OddsRatio_working_3-way'!Y772)/3)</f>
        <v>#VALUE!</v>
      </c>
      <c r="AG772" s="11" t="e">
        <f>-'OddsRatio_working_3-way'!U772/(3*'OddsRatio_working_3-way'!X772^(1/3))*COS(('OddsRatio_working_3-way'!Y772+2*PI())/3)</f>
        <v>#VALUE!</v>
      </c>
      <c r="AH772" s="11" t="e">
        <f>-'OddsRatio_working_3-way'!U772/(3*'OddsRatio_working_3-way'!X772^(1/3))*COS(('OddsRatio_working_3-way'!Y772+4*PI())/3)</f>
        <v>#VALUE!</v>
      </c>
      <c r="AI772" s="11" t="e">
        <f>'OddsRatio_working_3-way'!U772/(3*'OddsRatio_working_3-way'!X772^(1/3))*SIN(('OddsRatio_working_3-way'!Y772)/3)</f>
        <v>#VALUE!</v>
      </c>
      <c r="AJ772" s="11" t="e">
        <f>'OddsRatio_working_3-way'!U772/(3*'OddsRatio_working_3-way'!X772^(1/3))*SIN(('OddsRatio_working_3-way'!Y772+2*PI())/3)</f>
        <v>#VALUE!</v>
      </c>
      <c r="AK772" s="11" t="e">
        <f>'OddsRatio_working_3-way'!U772/(3*'OddsRatio_working_3-way'!X772^(1/3))*SIN(('OddsRatio_working_3-way'!Y772+4*PI())/3)</f>
        <v>#VALUE!</v>
      </c>
      <c r="AL772" s="11" t="e">
        <f>'OddsRatio_working_3-way'!Z772+'OddsRatio_working_3-way'!AF772</f>
        <v>#VALUE!</v>
      </c>
      <c r="AM772" s="11" t="e">
        <f>'OddsRatio_working_3-way'!AA772+'OddsRatio_working_3-way'!AG772</f>
        <v>#VALUE!</v>
      </c>
      <c r="AN772" s="11" t="e">
        <f>'OddsRatio_working_3-way'!AB772+'OddsRatio_working_3-way'!AH772</f>
        <v>#VALUE!</v>
      </c>
      <c r="AO772" s="11" t="e">
        <f>'OddsRatio_working_3-way'!AC772+'OddsRatio_working_3-way'!AI772</f>
        <v>#VALUE!</v>
      </c>
      <c r="AP772" s="11" t="e">
        <f>'OddsRatio_working_3-way'!AD772+'OddsRatio_working_3-way'!AJ772</f>
        <v>#VALUE!</v>
      </c>
      <c r="AQ772" s="11" t="e">
        <f>'OddsRatio_working_3-way'!AE772+'OddsRatio_working_3-way'!AK772</f>
        <v>#VALUE!</v>
      </c>
      <c r="AR772" s="10" t="str">
        <f>IF(A772="","",IF(('OddsRatio_working_3-way'!X772=0),IF(Q772&gt;0,-Q772^(1/3),(-Q772)^(1/3)),'OddsRatio_working_3-way'!AL772-'OddsRatio_working_3-way'!R772/3))</f>
        <v/>
      </c>
      <c r="AS772" s="11" t="e">
        <f>IF(('OddsRatio_working_3-way'!X772=0),IF(Q772&gt;0,-Q772^(1/3),(-Q772)^(1/3)),'OddsRatio_working_3-way'!AM772-'OddsRatio_working_3-way'!R772/3)</f>
        <v>#VALUE!</v>
      </c>
      <c r="AT772" s="11" t="e">
        <f>IF(('OddsRatio_working_3-way'!X772=0),IF(Q772&gt;0,-Q772^(1/3),(-Q772)^(1/3)),'OddsRatio_working_3-way'!AN772-'OddsRatio_working_3-way'!R772/3)</f>
        <v>#VALUE!</v>
      </c>
      <c r="AU772" s="11" t="e">
        <f>IF(('OddsRatio_working_3-way'!X772=0),0,'OddsRatio_working_3-way'!AO772)</f>
        <v>#VALUE!</v>
      </c>
      <c r="AV772" s="11" t="e">
        <f>IF(('OddsRatio_working_3-way'!X772=0),0,'OddsRatio_working_3-way'!AP772)</f>
        <v>#VALUE!</v>
      </c>
      <c r="AW772" s="11" t="e">
        <f>IF(('OddsRatio_working_3-way'!X772=0),0,'OddsRatio_working_3-way'!AQ772)</f>
        <v>#VALUE!</v>
      </c>
    </row>
    <row r="773" spans="1:49">
      <c r="A773" s="4" t="str">
        <f>IF('True_Odds_Calculator_3-way'!A774="","",'True_Odds_Calculator_3-way'!A774)</f>
        <v/>
      </c>
      <c r="B773" s="4" t="str">
        <f>IF('True_Odds_Calculator_3-way'!B774="","",'True_Odds_Calculator_3-way'!B774)</f>
        <v/>
      </c>
      <c r="C773" s="4" t="str">
        <f>IF('True_Odds_Calculator_3-way'!C774="","",'True_Odds_Calculator_3-way'!C774)</f>
        <v/>
      </c>
      <c r="D773" s="9" t="e">
        <f t="shared" si="169"/>
        <v>#VALUE!</v>
      </c>
      <c r="E773" s="9" t="e">
        <f t="shared" si="170"/>
        <v>#VALUE!</v>
      </c>
      <c r="F773" s="9" t="e">
        <f t="shared" si="171"/>
        <v>#VALUE!</v>
      </c>
      <c r="G773" s="9" t="str">
        <f t="shared" si="172"/>
        <v/>
      </c>
      <c r="H773" s="9" t="str">
        <f t="shared" si="173"/>
        <v/>
      </c>
      <c r="I773" s="9" t="str">
        <f t="shared" si="174"/>
        <v/>
      </c>
      <c r="J773" s="9" t="str">
        <f t="shared" si="175"/>
        <v/>
      </c>
      <c r="K773" s="11" t="e">
        <f t="shared" si="176"/>
        <v>#VALUE!</v>
      </c>
      <c r="L773" s="11" t="e">
        <f t="shared" si="177"/>
        <v>#VALUE!</v>
      </c>
      <c r="M773" s="11" t="e">
        <f t="shared" si="178"/>
        <v>#VALUE!</v>
      </c>
      <c r="N773" s="11" t="e">
        <f>'OddsRatio_working_3-way'!K773+'OddsRatio_working_3-way'!L773+'OddsRatio_working_3-way'!M773-('OddsRatio_working_3-way'!K773*'OddsRatio_working_3-way'!L773)-('OddsRatio_working_3-way'!K773*'OddsRatio_working_3-way'!M773)-('OddsRatio_working_3-way'!L773*'OddsRatio_working_3-way'!M773)+('OddsRatio_working_3-way'!K773*'OddsRatio_working_3-way'!L773*'OddsRatio_working_3-way'!M773)-1</f>
        <v>#VALUE!</v>
      </c>
      <c r="O773" s="11">
        <f>0</f>
        <v>0</v>
      </c>
      <c r="P773" s="11" t="e">
        <f>('OddsRatio_working_3-way'!K773*'OddsRatio_working_3-way'!L773)+('OddsRatio_working_3-way'!K773*'OddsRatio_working_3-way'!M773)+('OddsRatio_working_3-way'!L773*'OddsRatio_working_3-way'!M773)-(3*'OddsRatio_working_3-way'!K773*'OddsRatio_working_3-way'!L773*'OddsRatio_working_3-way'!M773)</f>
        <v>#VALUE!</v>
      </c>
      <c r="Q773" s="11" t="e">
        <f>2*'OddsRatio_working_3-way'!K773*'OddsRatio_working_3-way'!L773*'OddsRatio_working_3-way'!M773</f>
        <v>#VALUE!</v>
      </c>
      <c r="R773" s="11" t="e">
        <f t="shared" si="179"/>
        <v>#VALUE!</v>
      </c>
      <c r="S773" s="11" t="e">
        <f t="shared" si="180"/>
        <v>#VALUE!</v>
      </c>
      <c r="T773" s="11" t="e">
        <f t="shared" si="181"/>
        <v>#VALUE!</v>
      </c>
      <c r="U773" s="11" t="e">
        <f>'OddsRatio_working_3-way'!S773-'OddsRatio_working_3-way'!R773^2/3</f>
        <v>#VALUE!</v>
      </c>
      <c r="V773" s="11" t="e">
        <f>'OddsRatio_working_3-way'!S773*'OddsRatio_working_3-way'!R773/3-2*'OddsRatio_working_3-way'!R773^3/27-'OddsRatio_working_3-way'!T773</f>
        <v>#VALUE!</v>
      </c>
      <c r="W773" s="11" t="e">
        <f>'OddsRatio_working_3-way'!V773^2+4*'OddsRatio_working_3-way'!U773^3/27</f>
        <v>#VALUE!</v>
      </c>
      <c r="X773" s="11" t="e">
        <f>IF('OddsRatio_working_3-way'!W773&gt;0,IF(ABS('OddsRatio_working_3-way'!V773+SQRT('OddsRatio_working_3-way'!W773))/2&gt;0,ABS('OddsRatio_working_3-way'!V773+SQRT('OddsRatio_working_3-way'!W773))/2,ABS('OddsRatio_working_3-way'!V773-SQRT('OddsRatio_working_3-way'!W773))/2),SQRT(-'OddsRatio_working_3-way'!U773^3/27))</f>
        <v>#VALUE!</v>
      </c>
      <c r="Y773" s="11" t="e">
        <f>IF('OddsRatio_working_3-way'!W773&gt;=0,IF('OddsRatio_working_3-way'!V773+SQRT('OddsRatio_working_3-way'!W773)&gt;0,0,PI()),ACOS('OddsRatio_working_3-way'!V773/(2*'OddsRatio_working_3-way'!X773)))</f>
        <v>#VALUE!</v>
      </c>
      <c r="Z773" s="11" t="e">
        <f>'OddsRatio_working_3-way'!X773^(1/3)*COS('OddsRatio_working_3-way'!Y773/3)</f>
        <v>#VALUE!</v>
      </c>
      <c r="AA773" s="11" t="e">
        <f>'OddsRatio_working_3-way'!X773^(1/3)*COS(('OddsRatio_working_3-way'!Y773+2*PI())/3)</f>
        <v>#VALUE!</v>
      </c>
      <c r="AB773" s="11" t="e">
        <f>'OddsRatio_working_3-way'!X773^(1/3)*COS(('OddsRatio_working_3-way'!Y773+4*PI())/3)</f>
        <v>#VALUE!</v>
      </c>
      <c r="AC773" s="11" t="e">
        <f>'OddsRatio_working_3-way'!X773^(1/3)*SIN('OddsRatio_working_3-way'!Y773/3)</f>
        <v>#VALUE!</v>
      </c>
      <c r="AD773" s="11" t="e">
        <f>'OddsRatio_working_3-way'!X773^(1/3)*SIN(('OddsRatio_working_3-way'!Y773+2*PI())/3)</f>
        <v>#VALUE!</v>
      </c>
      <c r="AE773" s="11" t="e">
        <f>'OddsRatio_working_3-way'!X773^(1/3)*SIN(('OddsRatio_working_3-way'!Y773+4*PI())/3)</f>
        <v>#VALUE!</v>
      </c>
      <c r="AF773" s="11" t="e">
        <f>-'OddsRatio_working_3-way'!U773/(3*'OddsRatio_working_3-way'!X773^(1/3))*COS(('OddsRatio_working_3-way'!Y773)/3)</f>
        <v>#VALUE!</v>
      </c>
      <c r="AG773" s="11" t="e">
        <f>-'OddsRatio_working_3-way'!U773/(3*'OddsRatio_working_3-way'!X773^(1/3))*COS(('OddsRatio_working_3-way'!Y773+2*PI())/3)</f>
        <v>#VALUE!</v>
      </c>
      <c r="AH773" s="11" t="e">
        <f>-'OddsRatio_working_3-way'!U773/(3*'OddsRatio_working_3-way'!X773^(1/3))*COS(('OddsRatio_working_3-way'!Y773+4*PI())/3)</f>
        <v>#VALUE!</v>
      </c>
      <c r="AI773" s="11" t="e">
        <f>'OddsRatio_working_3-way'!U773/(3*'OddsRatio_working_3-way'!X773^(1/3))*SIN(('OddsRatio_working_3-way'!Y773)/3)</f>
        <v>#VALUE!</v>
      </c>
      <c r="AJ773" s="11" t="e">
        <f>'OddsRatio_working_3-way'!U773/(3*'OddsRatio_working_3-way'!X773^(1/3))*SIN(('OddsRatio_working_3-way'!Y773+2*PI())/3)</f>
        <v>#VALUE!</v>
      </c>
      <c r="AK773" s="11" t="e">
        <f>'OddsRatio_working_3-way'!U773/(3*'OddsRatio_working_3-way'!X773^(1/3))*SIN(('OddsRatio_working_3-way'!Y773+4*PI())/3)</f>
        <v>#VALUE!</v>
      </c>
      <c r="AL773" s="11" t="e">
        <f>'OddsRatio_working_3-way'!Z773+'OddsRatio_working_3-way'!AF773</f>
        <v>#VALUE!</v>
      </c>
      <c r="AM773" s="11" t="e">
        <f>'OddsRatio_working_3-way'!AA773+'OddsRatio_working_3-way'!AG773</f>
        <v>#VALUE!</v>
      </c>
      <c r="AN773" s="11" t="e">
        <f>'OddsRatio_working_3-way'!AB773+'OddsRatio_working_3-way'!AH773</f>
        <v>#VALUE!</v>
      </c>
      <c r="AO773" s="11" t="e">
        <f>'OddsRatio_working_3-way'!AC773+'OddsRatio_working_3-way'!AI773</f>
        <v>#VALUE!</v>
      </c>
      <c r="AP773" s="11" t="e">
        <f>'OddsRatio_working_3-way'!AD773+'OddsRatio_working_3-way'!AJ773</f>
        <v>#VALUE!</v>
      </c>
      <c r="AQ773" s="11" t="e">
        <f>'OddsRatio_working_3-way'!AE773+'OddsRatio_working_3-way'!AK773</f>
        <v>#VALUE!</v>
      </c>
      <c r="AR773" s="10" t="str">
        <f>IF(A773="","",IF(('OddsRatio_working_3-way'!X773=0),IF(Q773&gt;0,-Q773^(1/3),(-Q773)^(1/3)),'OddsRatio_working_3-way'!AL773-'OddsRatio_working_3-way'!R773/3))</f>
        <v/>
      </c>
      <c r="AS773" s="11" t="e">
        <f>IF(('OddsRatio_working_3-way'!X773=0),IF(Q773&gt;0,-Q773^(1/3),(-Q773)^(1/3)),'OddsRatio_working_3-way'!AM773-'OddsRatio_working_3-way'!R773/3)</f>
        <v>#VALUE!</v>
      </c>
      <c r="AT773" s="11" t="e">
        <f>IF(('OddsRatio_working_3-way'!X773=0),IF(Q773&gt;0,-Q773^(1/3),(-Q773)^(1/3)),'OddsRatio_working_3-way'!AN773-'OddsRatio_working_3-way'!R773/3)</f>
        <v>#VALUE!</v>
      </c>
      <c r="AU773" s="11" t="e">
        <f>IF(('OddsRatio_working_3-way'!X773=0),0,'OddsRatio_working_3-way'!AO773)</f>
        <v>#VALUE!</v>
      </c>
      <c r="AV773" s="11" t="e">
        <f>IF(('OddsRatio_working_3-way'!X773=0),0,'OddsRatio_working_3-way'!AP773)</f>
        <v>#VALUE!</v>
      </c>
      <c r="AW773" s="11" t="e">
        <f>IF(('OddsRatio_working_3-way'!X773=0),0,'OddsRatio_working_3-way'!AQ773)</f>
        <v>#VALUE!</v>
      </c>
    </row>
    <row r="774" spans="1:49">
      <c r="A774" s="4" t="str">
        <f>IF('True_Odds_Calculator_3-way'!A775="","",'True_Odds_Calculator_3-way'!A775)</f>
        <v/>
      </c>
      <c r="B774" s="4" t="str">
        <f>IF('True_Odds_Calculator_3-way'!B775="","",'True_Odds_Calculator_3-way'!B775)</f>
        <v/>
      </c>
      <c r="C774" s="4" t="str">
        <f>IF('True_Odds_Calculator_3-way'!C775="","",'True_Odds_Calculator_3-way'!C775)</f>
        <v/>
      </c>
      <c r="D774" s="9" t="e">
        <f t="shared" si="169"/>
        <v>#VALUE!</v>
      </c>
      <c r="E774" s="9" t="e">
        <f t="shared" si="170"/>
        <v>#VALUE!</v>
      </c>
      <c r="F774" s="9" t="e">
        <f t="shared" si="171"/>
        <v>#VALUE!</v>
      </c>
      <c r="G774" s="9" t="str">
        <f t="shared" si="172"/>
        <v/>
      </c>
      <c r="H774" s="9" t="str">
        <f t="shared" si="173"/>
        <v/>
      </c>
      <c r="I774" s="9" t="str">
        <f t="shared" si="174"/>
        <v/>
      </c>
      <c r="J774" s="9" t="str">
        <f t="shared" si="175"/>
        <v/>
      </c>
      <c r="K774" s="11" t="e">
        <f t="shared" si="176"/>
        <v>#VALUE!</v>
      </c>
      <c r="L774" s="11" t="e">
        <f t="shared" si="177"/>
        <v>#VALUE!</v>
      </c>
      <c r="M774" s="11" t="e">
        <f t="shared" si="178"/>
        <v>#VALUE!</v>
      </c>
      <c r="N774" s="11" t="e">
        <f>'OddsRatio_working_3-way'!K774+'OddsRatio_working_3-way'!L774+'OddsRatio_working_3-way'!M774-('OddsRatio_working_3-way'!K774*'OddsRatio_working_3-way'!L774)-('OddsRatio_working_3-way'!K774*'OddsRatio_working_3-way'!M774)-('OddsRatio_working_3-way'!L774*'OddsRatio_working_3-way'!M774)+('OddsRatio_working_3-way'!K774*'OddsRatio_working_3-way'!L774*'OddsRatio_working_3-way'!M774)-1</f>
        <v>#VALUE!</v>
      </c>
      <c r="O774" s="11">
        <f>0</f>
        <v>0</v>
      </c>
      <c r="P774" s="11" t="e">
        <f>('OddsRatio_working_3-way'!K774*'OddsRatio_working_3-way'!L774)+('OddsRatio_working_3-way'!K774*'OddsRatio_working_3-way'!M774)+('OddsRatio_working_3-way'!L774*'OddsRatio_working_3-way'!M774)-(3*'OddsRatio_working_3-way'!K774*'OddsRatio_working_3-way'!L774*'OddsRatio_working_3-way'!M774)</f>
        <v>#VALUE!</v>
      </c>
      <c r="Q774" s="11" t="e">
        <f>2*'OddsRatio_working_3-way'!K774*'OddsRatio_working_3-way'!L774*'OddsRatio_working_3-way'!M774</f>
        <v>#VALUE!</v>
      </c>
      <c r="R774" s="11" t="e">
        <f t="shared" si="179"/>
        <v>#VALUE!</v>
      </c>
      <c r="S774" s="11" t="e">
        <f t="shared" si="180"/>
        <v>#VALUE!</v>
      </c>
      <c r="T774" s="11" t="e">
        <f t="shared" si="181"/>
        <v>#VALUE!</v>
      </c>
      <c r="U774" s="11" t="e">
        <f>'OddsRatio_working_3-way'!S774-'OddsRatio_working_3-way'!R774^2/3</f>
        <v>#VALUE!</v>
      </c>
      <c r="V774" s="11" t="e">
        <f>'OddsRatio_working_3-way'!S774*'OddsRatio_working_3-way'!R774/3-2*'OddsRatio_working_3-way'!R774^3/27-'OddsRatio_working_3-way'!T774</f>
        <v>#VALUE!</v>
      </c>
      <c r="W774" s="11" t="e">
        <f>'OddsRatio_working_3-way'!V774^2+4*'OddsRatio_working_3-way'!U774^3/27</f>
        <v>#VALUE!</v>
      </c>
      <c r="X774" s="11" t="e">
        <f>IF('OddsRatio_working_3-way'!W774&gt;0,IF(ABS('OddsRatio_working_3-way'!V774+SQRT('OddsRatio_working_3-way'!W774))/2&gt;0,ABS('OddsRatio_working_3-way'!V774+SQRT('OddsRatio_working_3-way'!W774))/2,ABS('OddsRatio_working_3-way'!V774-SQRT('OddsRatio_working_3-way'!W774))/2),SQRT(-'OddsRatio_working_3-way'!U774^3/27))</f>
        <v>#VALUE!</v>
      </c>
      <c r="Y774" s="11" t="e">
        <f>IF('OddsRatio_working_3-way'!W774&gt;=0,IF('OddsRatio_working_3-way'!V774+SQRT('OddsRatio_working_3-way'!W774)&gt;0,0,PI()),ACOS('OddsRatio_working_3-way'!V774/(2*'OddsRatio_working_3-way'!X774)))</f>
        <v>#VALUE!</v>
      </c>
      <c r="Z774" s="11" t="e">
        <f>'OddsRatio_working_3-way'!X774^(1/3)*COS('OddsRatio_working_3-way'!Y774/3)</f>
        <v>#VALUE!</v>
      </c>
      <c r="AA774" s="11" t="e">
        <f>'OddsRatio_working_3-way'!X774^(1/3)*COS(('OddsRatio_working_3-way'!Y774+2*PI())/3)</f>
        <v>#VALUE!</v>
      </c>
      <c r="AB774" s="11" t="e">
        <f>'OddsRatio_working_3-way'!X774^(1/3)*COS(('OddsRatio_working_3-way'!Y774+4*PI())/3)</f>
        <v>#VALUE!</v>
      </c>
      <c r="AC774" s="11" t="e">
        <f>'OddsRatio_working_3-way'!X774^(1/3)*SIN('OddsRatio_working_3-way'!Y774/3)</f>
        <v>#VALUE!</v>
      </c>
      <c r="AD774" s="11" t="e">
        <f>'OddsRatio_working_3-way'!X774^(1/3)*SIN(('OddsRatio_working_3-way'!Y774+2*PI())/3)</f>
        <v>#VALUE!</v>
      </c>
      <c r="AE774" s="11" t="e">
        <f>'OddsRatio_working_3-way'!X774^(1/3)*SIN(('OddsRatio_working_3-way'!Y774+4*PI())/3)</f>
        <v>#VALUE!</v>
      </c>
      <c r="AF774" s="11" t="e">
        <f>-'OddsRatio_working_3-way'!U774/(3*'OddsRatio_working_3-way'!X774^(1/3))*COS(('OddsRatio_working_3-way'!Y774)/3)</f>
        <v>#VALUE!</v>
      </c>
      <c r="AG774" s="11" t="e">
        <f>-'OddsRatio_working_3-way'!U774/(3*'OddsRatio_working_3-way'!X774^(1/3))*COS(('OddsRatio_working_3-way'!Y774+2*PI())/3)</f>
        <v>#VALUE!</v>
      </c>
      <c r="AH774" s="11" t="e">
        <f>-'OddsRatio_working_3-way'!U774/(3*'OddsRatio_working_3-way'!X774^(1/3))*COS(('OddsRatio_working_3-way'!Y774+4*PI())/3)</f>
        <v>#VALUE!</v>
      </c>
      <c r="AI774" s="11" t="e">
        <f>'OddsRatio_working_3-way'!U774/(3*'OddsRatio_working_3-way'!X774^(1/3))*SIN(('OddsRatio_working_3-way'!Y774)/3)</f>
        <v>#VALUE!</v>
      </c>
      <c r="AJ774" s="11" t="e">
        <f>'OddsRatio_working_3-way'!U774/(3*'OddsRatio_working_3-way'!X774^(1/3))*SIN(('OddsRatio_working_3-way'!Y774+2*PI())/3)</f>
        <v>#VALUE!</v>
      </c>
      <c r="AK774" s="11" t="e">
        <f>'OddsRatio_working_3-way'!U774/(3*'OddsRatio_working_3-way'!X774^(1/3))*SIN(('OddsRatio_working_3-way'!Y774+4*PI())/3)</f>
        <v>#VALUE!</v>
      </c>
      <c r="AL774" s="11" t="e">
        <f>'OddsRatio_working_3-way'!Z774+'OddsRatio_working_3-way'!AF774</f>
        <v>#VALUE!</v>
      </c>
      <c r="AM774" s="11" t="e">
        <f>'OddsRatio_working_3-way'!AA774+'OddsRatio_working_3-way'!AG774</f>
        <v>#VALUE!</v>
      </c>
      <c r="AN774" s="11" t="e">
        <f>'OddsRatio_working_3-way'!AB774+'OddsRatio_working_3-way'!AH774</f>
        <v>#VALUE!</v>
      </c>
      <c r="AO774" s="11" t="e">
        <f>'OddsRatio_working_3-way'!AC774+'OddsRatio_working_3-way'!AI774</f>
        <v>#VALUE!</v>
      </c>
      <c r="AP774" s="11" t="e">
        <f>'OddsRatio_working_3-way'!AD774+'OddsRatio_working_3-way'!AJ774</f>
        <v>#VALUE!</v>
      </c>
      <c r="AQ774" s="11" t="e">
        <f>'OddsRatio_working_3-way'!AE774+'OddsRatio_working_3-way'!AK774</f>
        <v>#VALUE!</v>
      </c>
      <c r="AR774" s="10" t="str">
        <f>IF(A774="","",IF(('OddsRatio_working_3-way'!X774=0),IF(Q774&gt;0,-Q774^(1/3),(-Q774)^(1/3)),'OddsRatio_working_3-way'!AL774-'OddsRatio_working_3-way'!R774/3))</f>
        <v/>
      </c>
      <c r="AS774" s="11" t="e">
        <f>IF(('OddsRatio_working_3-way'!X774=0),IF(Q774&gt;0,-Q774^(1/3),(-Q774)^(1/3)),'OddsRatio_working_3-way'!AM774-'OddsRatio_working_3-way'!R774/3)</f>
        <v>#VALUE!</v>
      </c>
      <c r="AT774" s="11" t="e">
        <f>IF(('OddsRatio_working_3-way'!X774=0),IF(Q774&gt;0,-Q774^(1/3),(-Q774)^(1/3)),'OddsRatio_working_3-way'!AN774-'OddsRatio_working_3-way'!R774/3)</f>
        <v>#VALUE!</v>
      </c>
      <c r="AU774" s="11" t="e">
        <f>IF(('OddsRatio_working_3-way'!X774=0),0,'OddsRatio_working_3-way'!AO774)</f>
        <v>#VALUE!</v>
      </c>
      <c r="AV774" s="11" t="e">
        <f>IF(('OddsRatio_working_3-way'!X774=0),0,'OddsRatio_working_3-way'!AP774)</f>
        <v>#VALUE!</v>
      </c>
      <c r="AW774" s="11" t="e">
        <f>IF(('OddsRatio_working_3-way'!X774=0),0,'OddsRatio_working_3-way'!AQ774)</f>
        <v>#VALUE!</v>
      </c>
    </row>
    <row r="775" spans="1:49">
      <c r="A775" s="4" t="str">
        <f>IF('True_Odds_Calculator_3-way'!A776="","",'True_Odds_Calculator_3-way'!A776)</f>
        <v/>
      </c>
      <c r="B775" s="4" t="str">
        <f>IF('True_Odds_Calculator_3-way'!B776="","",'True_Odds_Calculator_3-way'!B776)</f>
        <v/>
      </c>
      <c r="C775" s="4" t="str">
        <f>IF('True_Odds_Calculator_3-way'!C776="","",'True_Odds_Calculator_3-way'!C776)</f>
        <v/>
      </c>
      <c r="D775" s="9" t="e">
        <f t="shared" si="169"/>
        <v>#VALUE!</v>
      </c>
      <c r="E775" s="9" t="e">
        <f t="shared" si="170"/>
        <v>#VALUE!</v>
      </c>
      <c r="F775" s="9" t="e">
        <f t="shared" si="171"/>
        <v>#VALUE!</v>
      </c>
      <c r="G775" s="9" t="str">
        <f t="shared" si="172"/>
        <v/>
      </c>
      <c r="H775" s="9" t="str">
        <f t="shared" si="173"/>
        <v/>
      </c>
      <c r="I775" s="9" t="str">
        <f t="shared" si="174"/>
        <v/>
      </c>
      <c r="J775" s="9" t="str">
        <f t="shared" si="175"/>
        <v/>
      </c>
      <c r="K775" s="11" t="e">
        <f t="shared" si="176"/>
        <v>#VALUE!</v>
      </c>
      <c r="L775" s="11" t="e">
        <f t="shared" si="177"/>
        <v>#VALUE!</v>
      </c>
      <c r="M775" s="11" t="e">
        <f t="shared" si="178"/>
        <v>#VALUE!</v>
      </c>
      <c r="N775" s="11" t="e">
        <f>'OddsRatio_working_3-way'!K775+'OddsRatio_working_3-way'!L775+'OddsRatio_working_3-way'!M775-('OddsRatio_working_3-way'!K775*'OddsRatio_working_3-way'!L775)-('OddsRatio_working_3-way'!K775*'OddsRatio_working_3-way'!M775)-('OddsRatio_working_3-way'!L775*'OddsRatio_working_3-way'!M775)+('OddsRatio_working_3-way'!K775*'OddsRatio_working_3-way'!L775*'OddsRatio_working_3-way'!M775)-1</f>
        <v>#VALUE!</v>
      </c>
      <c r="O775" s="11">
        <f>0</f>
        <v>0</v>
      </c>
      <c r="P775" s="11" t="e">
        <f>('OddsRatio_working_3-way'!K775*'OddsRatio_working_3-way'!L775)+('OddsRatio_working_3-way'!K775*'OddsRatio_working_3-way'!M775)+('OddsRatio_working_3-way'!L775*'OddsRatio_working_3-way'!M775)-(3*'OddsRatio_working_3-way'!K775*'OddsRatio_working_3-way'!L775*'OddsRatio_working_3-way'!M775)</f>
        <v>#VALUE!</v>
      </c>
      <c r="Q775" s="11" t="e">
        <f>2*'OddsRatio_working_3-way'!K775*'OddsRatio_working_3-way'!L775*'OddsRatio_working_3-way'!M775</f>
        <v>#VALUE!</v>
      </c>
      <c r="R775" s="11" t="e">
        <f t="shared" si="179"/>
        <v>#VALUE!</v>
      </c>
      <c r="S775" s="11" t="e">
        <f t="shared" si="180"/>
        <v>#VALUE!</v>
      </c>
      <c r="T775" s="11" t="e">
        <f t="shared" si="181"/>
        <v>#VALUE!</v>
      </c>
      <c r="U775" s="11" t="e">
        <f>'OddsRatio_working_3-way'!S775-'OddsRatio_working_3-way'!R775^2/3</f>
        <v>#VALUE!</v>
      </c>
      <c r="V775" s="11" t="e">
        <f>'OddsRatio_working_3-way'!S775*'OddsRatio_working_3-way'!R775/3-2*'OddsRatio_working_3-way'!R775^3/27-'OddsRatio_working_3-way'!T775</f>
        <v>#VALUE!</v>
      </c>
      <c r="W775" s="11" t="e">
        <f>'OddsRatio_working_3-way'!V775^2+4*'OddsRatio_working_3-way'!U775^3/27</f>
        <v>#VALUE!</v>
      </c>
      <c r="X775" s="11" t="e">
        <f>IF('OddsRatio_working_3-way'!W775&gt;0,IF(ABS('OddsRatio_working_3-way'!V775+SQRT('OddsRatio_working_3-way'!W775))/2&gt;0,ABS('OddsRatio_working_3-way'!V775+SQRT('OddsRatio_working_3-way'!W775))/2,ABS('OddsRatio_working_3-way'!V775-SQRT('OddsRatio_working_3-way'!W775))/2),SQRT(-'OddsRatio_working_3-way'!U775^3/27))</f>
        <v>#VALUE!</v>
      </c>
      <c r="Y775" s="11" t="e">
        <f>IF('OddsRatio_working_3-way'!W775&gt;=0,IF('OddsRatio_working_3-way'!V775+SQRT('OddsRatio_working_3-way'!W775)&gt;0,0,PI()),ACOS('OddsRatio_working_3-way'!V775/(2*'OddsRatio_working_3-way'!X775)))</f>
        <v>#VALUE!</v>
      </c>
      <c r="Z775" s="11" t="e">
        <f>'OddsRatio_working_3-way'!X775^(1/3)*COS('OddsRatio_working_3-way'!Y775/3)</f>
        <v>#VALUE!</v>
      </c>
      <c r="AA775" s="11" t="e">
        <f>'OddsRatio_working_3-way'!X775^(1/3)*COS(('OddsRatio_working_3-way'!Y775+2*PI())/3)</f>
        <v>#VALUE!</v>
      </c>
      <c r="AB775" s="11" t="e">
        <f>'OddsRatio_working_3-way'!X775^(1/3)*COS(('OddsRatio_working_3-way'!Y775+4*PI())/3)</f>
        <v>#VALUE!</v>
      </c>
      <c r="AC775" s="11" t="e">
        <f>'OddsRatio_working_3-way'!X775^(1/3)*SIN('OddsRatio_working_3-way'!Y775/3)</f>
        <v>#VALUE!</v>
      </c>
      <c r="AD775" s="11" t="e">
        <f>'OddsRatio_working_3-way'!X775^(1/3)*SIN(('OddsRatio_working_3-way'!Y775+2*PI())/3)</f>
        <v>#VALUE!</v>
      </c>
      <c r="AE775" s="11" t="e">
        <f>'OddsRatio_working_3-way'!X775^(1/3)*SIN(('OddsRatio_working_3-way'!Y775+4*PI())/3)</f>
        <v>#VALUE!</v>
      </c>
      <c r="AF775" s="11" t="e">
        <f>-'OddsRatio_working_3-way'!U775/(3*'OddsRatio_working_3-way'!X775^(1/3))*COS(('OddsRatio_working_3-way'!Y775)/3)</f>
        <v>#VALUE!</v>
      </c>
      <c r="AG775" s="11" t="e">
        <f>-'OddsRatio_working_3-way'!U775/(3*'OddsRatio_working_3-way'!X775^(1/3))*COS(('OddsRatio_working_3-way'!Y775+2*PI())/3)</f>
        <v>#VALUE!</v>
      </c>
      <c r="AH775" s="11" t="e">
        <f>-'OddsRatio_working_3-way'!U775/(3*'OddsRatio_working_3-way'!X775^(1/3))*COS(('OddsRatio_working_3-way'!Y775+4*PI())/3)</f>
        <v>#VALUE!</v>
      </c>
      <c r="AI775" s="11" t="e">
        <f>'OddsRatio_working_3-way'!U775/(3*'OddsRatio_working_3-way'!X775^(1/3))*SIN(('OddsRatio_working_3-way'!Y775)/3)</f>
        <v>#VALUE!</v>
      </c>
      <c r="AJ775" s="11" t="e">
        <f>'OddsRatio_working_3-way'!U775/(3*'OddsRatio_working_3-way'!X775^(1/3))*SIN(('OddsRatio_working_3-way'!Y775+2*PI())/3)</f>
        <v>#VALUE!</v>
      </c>
      <c r="AK775" s="11" t="e">
        <f>'OddsRatio_working_3-way'!U775/(3*'OddsRatio_working_3-way'!X775^(1/3))*SIN(('OddsRatio_working_3-way'!Y775+4*PI())/3)</f>
        <v>#VALUE!</v>
      </c>
      <c r="AL775" s="11" t="e">
        <f>'OddsRatio_working_3-way'!Z775+'OddsRatio_working_3-way'!AF775</f>
        <v>#VALUE!</v>
      </c>
      <c r="AM775" s="11" t="e">
        <f>'OddsRatio_working_3-way'!AA775+'OddsRatio_working_3-way'!AG775</f>
        <v>#VALUE!</v>
      </c>
      <c r="AN775" s="11" t="e">
        <f>'OddsRatio_working_3-way'!AB775+'OddsRatio_working_3-way'!AH775</f>
        <v>#VALUE!</v>
      </c>
      <c r="AO775" s="11" t="e">
        <f>'OddsRatio_working_3-way'!AC775+'OddsRatio_working_3-way'!AI775</f>
        <v>#VALUE!</v>
      </c>
      <c r="AP775" s="11" t="e">
        <f>'OddsRatio_working_3-way'!AD775+'OddsRatio_working_3-way'!AJ775</f>
        <v>#VALUE!</v>
      </c>
      <c r="AQ775" s="11" t="e">
        <f>'OddsRatio_working_3-way'!AE775+'OddsRatio_working_3-way'!AK775</f>
        <v>#VALUE!</v>
      </c>
      <c r="AR775" s="10" t="str">
        <f>IF(A775="","",IF(('OddsRatio_working_3-way'!X775=0),IF(Q775&gt;0,-Q775^(1/3),(-Q775)^(1/3)),'OddsRatio_working_3-way'!AL775-'OddsRatio_working_3-way'!R775/3))</f>
        <v/>
      </c>
      <c r="AS775" s="11" t="e">
        <f>IF(('OddsRatio_working_3-way'!X775=0),IF(Q775&gt;0,-Q775^(1/3),(-Q775)^(1/3)),'OddsRatio_working_3-way'!AM775-'OddsRatio_working_3-way'!R775/3)</f>
        <v>#VALUE!</v>
      </c>
      <c r="AT775" s="11" t="e">
        <f>IF(('OddsRatio_working_3-way'!X775=0),IF(Q775&gt;0,-Q775^(1/3),(-Q775)^(1/3)),'OddsRatio_working_3-way'!AN775-'OddsRatio_working_3-way'!R775/3)</f>
        <v>#VALUE!</v>
      </c>
      <c r="AU775" s="11" t="e">
        <f>IF(('OddsRatio_working_3-way'!X775=0),0,'OddsRatio_working_3-way'!AO775)</f>
        <v>#VALUE!</v>
      </c>
      <c r="AV775" s="11" t="e">
        <f>IF(('OddsRatio_working_3-way'!X775=0),0,'OddsRatio_working_3-way'!AP775)</f>
        <v>#VALUE!</v>
      </c>
      <c r="AW775" s="11" t="e">
        <f>IF(('OddsRatio_working_3-way'!X775=0),0,'OddsRatio_working_3-way'!AQ775)</f>
        <v>#VALUE!</v>
      </c>
    </row>
    <row r="776" spans="1:49">
      <c r="A776" s="4" t="str">
        <f>IF('True_Odds_Calculator_3-way'!A777="","",'True_Odds_Calculator_3-way'!A777)</f>
        <v/>
      </c>
      <c r="B776" s="4" t="str">
        <f>IF('True_Odds_Calculator_3-way'!B777="","",'True_Odds_Calculator_3-way'!B777)</f>
        <v/>
      </c>
      <c r="C776" s="4" t="str">
        <f>IF('True_Odds_Calculator_3-way'!C777="","",'True_Odds_Calculator_3-way'!C777)</f>
        <v/>
      </c>
      <c r="D776" s="9" t="e">
        <f t="shared" si="169"/>
        <v>#VALUE!</v>
      </c>
      <c r="E776" s="9" t="e">
        <f t="shared" si="170"/>
        <v>#VALUE!</v>
      </c>
      <c r="F776" s="9" t="e">
        <f t="shared" si="171"/>
        <v>#VALUE!</v>
      </c>
      <c r="G776" s="9" t="str">
        <f t="shared" si="172"/>
        <v/>
      </c>
      <c r="H776" s="9" t="str">
        <f t="shared" si="173"/>
        <v/>
      </c>
      <c r="I776" s="9" t="str">
        <f t="shared" si="174"/>
        <v/>
      </c>
      <c r="J776" s="9" t="str">
        <f t="shared" si="175"/>
        <v/>
      </c>
      <c r="K776" s="11" t="e">
        <f t="shared" si="176"/>
        <v>#VALUE!</v>
      </c>
      <c r="L776" s="11" t="e">
        <f t="shared" si="177"/>
        <v>#VALUE!</v>
      </c>
      <c r="M776" s="11" t="e">
        <f t="shared" si="178"/>
        <v>#VALUE!</v>
      </c>
      <c r="N776" s="11" t="e">
        <f>'OddsRatio_working_3-way'!K776+'OddsRatio_working_3-way'!L776+'OddsRatio_working_3-way'!M776-('OddsRatio_working_3-way'!K776*'OddsRatio_working_3-way'!L776)-('OddsRatio_working_3-way'!K776*'OddsRatio_working_3-way'!M776)-('OddsRatio_working_3-way'!L776*'OddsRatio_working_3-way'!M776)+('OddsRatio_working_3-way'!K776*'OddsRatio_working_3-way'!L776*'OddsRatio_working_3-way'!M776)-1</f>
        <v>#VALUE!</v>
      </c>
      <c r="O776" s="11">
        <f>0</f>
        <v>0</v>
      </c>
      <c r="P776" s="11" t="e">
        <f>('OddsRatio_working_3-way'!K776*'OddsRatio_working_3-way'!L776)+('OddsRatio_working_3-way'!K776*'OddsRatio_working_3-way'!M776)+('OddsRatio_working_3-way'!L776*'OddsRatio_working_3-way'!M776)-(3*'OddsRatio_working_3-way'!K776*'OddsRatio_working_3-way'!L776*'OddsRatio_working_3-way'!M776)</f>
        <v>#VALUE!</v>
      </c>
      <c r="Q776" s="11" t="e">
        <f>2*'OddsRatio_working_3-way'!K776*'OddsRatio_working_3-way'!L776*'OddsRatio_working_3-way'!M776</f>
        <v>#VALUE!</v>
      </c>
      <c r="R776" s="11" t="e">
        <f t="shared" si="179"/>
        <v>#VALUE!</v>
      </c>
      <c r="S776" s="11" t="e">
        <f t="shared" si="180"/>
        <v>#VALUE!</v>
      </c>
      <c r="T776" s="11" t="e">
        <f t="shared" si="181"/>
        <v>#VALUE!</v>
      </c>
      <c r="U776" s="11" t="e">
        <f>'OddsRatio_working_3-way'!S776-'OddsRatio_working_3-way'!R776^2/3</f>
        <v>#VALUE!</v>
      </c>
      <c r="V776" s="11" t="e">
        <f>'OddsRatio_working_3-way'!S776*'OddsRatio_working_3-way'!R776/3-2*'OddsRatio_working_3-way'!R776^3/27-'OddsRatio_working_3-way'!T776</f>
        <v>#VALUE!</v>
      </c>
      <c r="W776" s="11" t="e">
        <f>'OddsRatio_working_3-way'!V776^2+4*'OddsRatio_working_3-way'!U776^3/27</f>
        <v>#VALUE!</v>
      </c>
      <c r="X776" s="11" t="e">
        <f>IF('OddsRatio_working_3-way'!W776&gt;0,IF(ABS('OddsRatio_working_3-way'!V776+SQRT('OddsRatio_working_3-way'!W776))/2&gt;0,ABS('OddsRatio_working_3-way'!V776+SQRT('OddsRatio_working_3-way'!W776))/2,ABS('OddsRatio_working_3-way'!V776-SQRT('OddsRatio_working_3-way'!W776))/2),SQRT(-'OddsRatio_working_3-way'!U776^3/27))</f>
        <v>#VALUE!</v>
      </c>
      <c r="Y776" s="11" t="e">
        <f>IF('OddsRatio_working_3-way'!W776&gt;=0,IF('OddsRatio_working_3-way'!V776+SQRT('OddsRatio_working_3-way'!W776)&gt;0,0,PI()),ACOS('OddsRatio_working_3-way'!V776/(2*'OddsRatio_working_3-way'!X776)))</f>
        <v>#VALUE!</v>
      </c>
      <c r="Z776" s="11" t="e">
        <f>'OddsRatio_working_3-way'!X776^(1/3)*COS('OddsRatio_working_3-way'!Y776/3)</f>
        <v>#VALUE!</v>
      </c>
      <c r="AA776" s="11" t="e">
        <f>'OddsRatio_working_3-way'!X776^(1/3)*COS(('OddsRatio_working_3-way'!Y776+2*PI())/3)</f>
        <v>#VALUE!</v>
      </c>
      <c r="AB776" s="11" t="e">
        <f>'OddsRatio_working_3-way'!X776^(1/3)*COS(('OddsRatio_working_3-way'!Y776+4*PI())/3)</f>
        <v>#VALUE!</v>
      </c>
      <c r="AC776" s="11" t="e">
        <f>'OddsRatio_working_3-way'!X776^(1/3)*SIN('OddsRatio_working_3-way'!Y776/3)</f>
        <v>#VALUE!</v>
      </c>
      <c r="AD776" s="11" t="e">
        <f>'OddsRatio_working_3-way'!X776^(1/3)*SIN(('OddsRatio_working_3-way'!Y776+2*PI())/3)</f>
        <v>#VALUE!</v>
      </c>
      <c r="AE776" s="11" t="e">
        <f>'OddsRatio_working_3-way'!X776^(1/3)*SIN(('OddsRatio_working_3-way'!Y776+4*PI())/3)</f>
        <v>#VALUE!</v>
      </c>
      <c r="AF776" s="11" t="e">
        <f>-'OddsRatio_working_3-way'!U776/(3*'OddsRatio_working_3-way'!X776^(1/3))*COS(('OddsRatio_working_3-way'!Y776)/3)</f>
        <v>#VALUE!</v>
      </c>
      <c r="AG776" s="11" t="e">
        <f>-'OddsRatio_working_3-way'!U776/(3*'OddsRatio_working_3-way'!X776^(1/3))*COS(('OddsRatio_working_3-way'!Y776+2*PI())/3)</f>
        <v>#VALUE!</v>
      </c>
      <c r="AH776" s="11" t="e">
        <f>-'OddsRatio_working_3-way'!U776/(3*'OddsRatio_working_3-way'!X776^(1/3))*COS(('OddsRatio_working_3-way'!Y776+4*PI())/3)</f>
        <v>#VALUE!</v>
      </c>
      <c r="AI776" s="11" t="e">
        <f>'OddsRatio_working_3-way'!U776/(3*'OddsRatio_working_3-way'!X776^(1/3))*SIN(('OddsRatio_working_3-way'!Y776)/3)</f>
        <v>#VALUE!</v>
      </c>
      <c r="AJ776" s="11" t="e">
        <f>'OddsRatio_working_3-way'!U776/(3*'OddsRatio_working_3-way'!X776^(1/3))*SIN(('OddsRatio_working_3-way'!Y776+2*PI())/3)</f>
        <v>#VALUE!</v>
      </c>
      <c r="AK776" s="11" t="e">
        <f>'OddsRatio_working_3-way'!U776/(3*'OddsRatio_working_3-way'!X776^(1/3))*SIN(('OddsRatio_working_3-way'!Y776+4*PI())/3)</f>
        <v>#VALUE!</v>
      </c>
      <c r="AL776" s="11" t="e">
        <f>'OddsRatio_working_3-way'!Z776+'OddsRatio_working_3-way'!AF776</f>
        <v>#VALUE!</v>
      </c>
      <c r="AM776" s="11" t="e">
        <f>'OddsRatio_working_3-way'!AA776+'OddsRatio_working_3-way'!AG776</f>
        <v>#VALUE!</v>
      </c>
      <c r="AN776" s="11" t="e">
        <f>'OddsRatio_working_3-way'!AB776+'OddsRatio_working_3-way'!AH776</f>
        <v>#VALUE!</v>
      </c>
      <c r="AO776" s="11" t="e">
        <f>'OddsRatio_working_3-way'!AC776+'OddsRatio_working_3-way'!AI776</f>
        <v>#VALUE!</v>
      </c>
      <c r="AP776" s="11" t="e">
        <f>'OddsRatio_working_3-way'!AD776+'OddsRatio_working_3-way'!AJ776</f>
        <v>#VALUE!</v>
      </c>
      <c r="AQ776" s="11" t="e">
        <f>'OddsRatio_working_3-way'!AE776+'OddsRatio_working_3-way'!AK776</f>
        <v>#VALUE!</v>
      </c>
      <c r="AR776" s="10" t="str">
        <f>IF(A776="","",IF(('OddsRatio_working_3-way'!X776=0),IF(Q776&gt;0,-Q776^(1/3),(-Q776)^(1/3)),'OddsRatio_working_3-way'!AL776-'OddsRatio_working_3-way'!R776/3))</f>
        <v/>
      </c>
      <c r="AS776" s="11" t="e">
        <f>IF(('OddsRatio_working_3-way'!X776=0),IF(Q776&gt;0,-Q776^(1/3),(-Q776)^(1/3)),'OddsRatio_working_3-way'!AM776-'OddsRatio_working_3-way'!R776/3)</f>
        <v>#VALUE!</v>
      </c>
      <c r="AT776" s="11" t="e">
        <f>IF(('OddsRatio_working_3-way'!X776=0),IF(Q776&gt;0,-Q776^(1/3),(-Q776)^(1/3)),'OddsRatio_working_3-way'!AN776-'OddsRatio_working_3-way'!R776/3)</f>
        <v>#VALUE!</v>
      </c>
      <c r="AU776" s="11" t="e">
        <f>IF(('OddsRatio_working_3-way'!X776=0),0,'OddsRatio_working_3-way'!AO776)</f>
        <v>#VALUE!</v>
      </c>
      <c r="AV776" s="11" t="e">
        <f>IF(('OddsRatio_working_3-way'!X776=0),0,'OddsRatio_working_3-way'!AP776)</f>
        <v>#VALUE!</v>
      </c>
      <c r="AW776" s="11" t="e">
        <f>IF(('OddsRatio_working_3-way'!X776=0),0,'OddsRatio_working_3-way'!AQ776)</f>
        <v>#VALUE!</v>
      </c>
    </row>
    <row r="777" spans="1:49">
      <c r="A777" s="4" t="str">
        <f>IF('True_Odds_Calculator_3-way'!A778="","",'True_Odds_Calculator_3-way'!A778)</f>
        <v/>
      </c>
      <c r="B777" s="4" t="str">
        <f>IF('True_Odds_Calculator_3-way'!B778="","",'True_Odds_Calculator_3-way'!B778)</f>
        <v/>
      </c>
      <c r="C777" s="4" t="str">
        <f>IF('True_Odds_Calculator_3-way'!C778="","",'True_Odds_Calculator_3-way'!C778)</f>
        <v/>
      </c>
      <c r="D777" s="9" t="e">
        <f t="shared" si="169"/>
        <v>#VALUE!</v>
      </c>
      <c r="E777" s="9" t="e">
        <f t="shared" si="170"/>
        <v>#VALUE!</v>
      </c>
      <c r="F777" s="9" t="e">
        <f t="shared" si="171"/>
        <v>#VALUE!</v>
      </c>
      <c r="G777" s="9" t="str">
        <f t="shared" si="172"/>
        <v/>
      </c>
      <c r="H777" s="9" t="str">
        <f t="shared" si="173"/>
        <v/>
      </c>
      <c r="I777" s="9" t="str">
        <f t="shared" si="174"/>
        <v/>
      </c>
      <c r="J777" s="9" t="str">
        <f t="shared" si="175"/>
        <v/>
      </c>
      <c r="K777" s="11" t="e">
        <f t="shared" si="176"/>
        <v>#VALUE!</v>
      </c>
      <c r="L777" s="11" t="e">
        <f t="shared" si="177"/>
        <v>#VALUE!</v>
      </c>
      <c r="M777" s="11" t="e">
        <f t="shared" si="178"/>
        <v>#VALUE!</v>
      </c>
      <c r="N777" s="11" t="e">
        <f>'OddsRatio_working_3-way'!K777+'OddsRatio_working_3-way'!L777+'OddsRatio_working_3-way'!M777-('OddsRatio_working_3-way'!K777*'OddsRatio_working_3-way'!L777)-('OddsRatio_working_3-way'!K777*'OddsRatio_working_3-way'!M777)-('OddsRatio_working_3-way'!L777*'OddsRatio_working_3-way'!M777)+('OddsRatio_working_3-way'!K777*'OddsRatio_working_3-way'!L777*'OddsRatio_working_3-way'!M777)-1</f>
        <v>#VALUE!</v>
      </c>
      <c r="O777" s="11">
        <f>0</f>
        <v>0</v>
      </c>
      <c r="P777" s="11" t="e">
        <f>('OddsRatio_working_3-way'!K777*'OddsRatio_working_3-way'!L777)+('OddsRatio_working_3-way'!K777*'OddsRatio_working_3-way'!M777)+('OddsRatio_working_3-way'!L777*'OddsRatio_working_3-way'!M777)-(3*'OddsRatio_working_3-way'!K777*'OddsRatio_working_3-way'!L777*'OddsRatio_working_3-way'!M777)</f>
        <v>#VALUE!</v>
      </c>
      <c r="Q777" s="11" t="e">
        <f>2*'OddsRatio_working_3-way'!K777*'OddsRatio_working_3-way'!L777*'OddsRatio_working_3-way'!M777</f>
        <v>#VALUE!</v>
      </c>
      <c r="R777" s="11" t="e">
        <f t="shared" si="179"/>
        <v>#VALUE!</v>
      </c>
      <c r="S777" s="11" t="e">
        <f t="shared" si="180"/>
        <v>#VALUE!</v>
      </c>
      <c r="T777" s="11" t="e">
        <f t="shared" si="181"/>
        <v>#VALUE!</v>
      </c>
      <c r="U777" s="11" t="e">
        <f>'OddsRatio_working_3-way'!S777-'OddsRatio_working_3-way'!R777^2/3</f>
        <v>#VALUE!</v>
      </c>
      <c r="V777" s="11" t="e">
        <f>'OddsRatio_working_3-way'!S777*'OddsRatio_working_3-way'!R777/3-2*'OddsRatio_working_3-way'!R777^3/27-'OddsRatio_working_3-way'!T777</f>
        <v>#VALUE!</v>
      </c>
      <c r="W777" s="11" t="e">
        <f>'OddsRatio_working_3-way'!V777^2+4*'OddsRatio_working_3-way'!U777^3/27</f>
        <v>#VALUE!</v>
      </c>
      <c r="X777" s="11" t="e">
        <f>IF('OddsRatio_working_3-way'!W777&gt;0,IF(ABS('OddsRatio_working_3-way'!V777+SQRT('OddsRatio_working_3-way'!W777))/2&gt;0,ABS('OddsRatio_working_3-way'!V777+SQRT('OddsRatio_working_3-way'!W777))/2,ABS('OddsRatio_working_3-way'!V777-SQRT('OddsRatio_working_3-way'!W777))/2),SQRT(-'OddsRatio_working_3-way'!U777^3/27))</f>
        <v>#VALUE!</v>
      </c>
      <c r="Y777" s="11" t="e">
        <f>IF('OddsRatio_working_3-way'!W777&gt;=0,IF('OddsRatio_working_3-way'!V777+SQRT('OddsRatio_working_3-way'!W777)&gt;0,0,PI()),ACOS('OddsRatio_working_3-way'!V777/(2*'OddsRatio_working_3-way'!X777)))</f>
        <v>#VALUE!</v>
      </c>
      <c r="Z777" s="11" t="e">
        <f>'OddsRatio_working_3-way'!X777^(1/3)*COS('OddsRatio_working_3-way'!Y777/3)</f>
        <v>#VALUE!</v>
      </c>
      <c r="AA777" s="11" t="e">
        <f>'OddsRatio_working_3-way'!X777^(1/3)*COS(('OddsRatio_working_3-way'!Y777+2*PI())/3)</f>
        <v>#VALUE!</v>
      </c>
      <c r="AB777" s="11" t="e">
        <f>'OddsRatio_working_3-way'!X777^(1/3)*COS(('OddsRatio_working_3-way'!Y777+4*PI())/3)</f>
        <v>#VALUE!</v>
      </c>
      <c r="AC777" s="11" t="e">
        <f>'OddsRatio_working_3-way'!X777^(1/3)*SIN('OddsRatio_working_3-way'!Y777/3)</f>
        <v>#VALUE!</v>
      </c>
      <c r="AD777" s="11" t="e">
        <f>'OddsRatio_working_3-way'!X777^(1/3)*SIN(('OddsRatio_working_3-way'!Y777+2*PI())/3)</f>
        <v>#VALUE!</v>
      </c>
      <c r="AE777" s="11" t="e">
        <f>'OddsRatio_working_3-way'!X777^(1/3)*SIN(('OddsRatio_working_3-way'!Y777+4*PI())/3)</f>
        <v>#VALUE!</v>
      </c>
      <c r="AF777" s="11" t="e">
        <f>-'OddsRatio_working_3-way'!U777/(3*'OddsRatio_working_3-way'!X777^(1/3))*COS(('OddsRatio_working_3-way'!Y777)/3)</f>
        <v>#VALUE!</v>
      </c>
      <c r="AG777" s="11" t="e">
        <f>-'OddsRatio_working_3-way'!U777/(3*'OddsRatio_working_3-way'!X777^(1/3))*COS(('OddsRatio_working_3-way'!Y777+2*PI())/3)</f>
        <v>#VALUE!</v>
      </c>
      <c r="AH777" s="11" t="e">
        <f>-'OddsRatio_working_3-way'!U777/(3*'OddsRatio_working_3-way'!X777^(1/3))*COS(('OddsRatio_working_3-way'!Y777+4*PI())/3)</f>
        <v>#VALUE!</v>
      </c>
      <c r="AI777" s="11" t="e">
        <f>'OddsRatio_working_3-way'!U777/(3*'OddsRatio_working_3-way'!X777^(1/3))*SIN(('OddsRatio_working_3-way'!Y777)/3)</f>
        <v>#VALUE!</v>
      </c>
      <c r="AJ777" s="11" t="e">
        <f>'OddsRatio_working_3-way'!U777/(3*'OddsRatio_working_3-way'!X777^(1/3))*SIN(('OddsRatio_working_3-way'!Y777+2*PI())/3)</f>
        <v>#VALUE!</v>
      </c>
      <c r="AK777" s="11" t="e">
        <f>'OddsRatio_working_3-way'!U777/(3*'OddsRatio_working_3-way'!X777^(1/3))*SIN(('OddsRatio_working_3-way'!Y777+4*PI())/3)</f>
        <v>#VALUE!</v>
      </c>
      <c r="AL777" s="11" t="e">
        <f>'OddsRatio_working_3-way'!Z777+'OddsRatio_working_3-way'!AF777</f>
        <v>#VALUE!</v>
      </c>
      <c r="AM777" s="11" t="e">
        <f>'OddsRatio_working_3-way'!AA777+'OddsRatio_working_3-way'!AG777</f>
        <v>#VALUE!</v>
      </c>
      <c r="AN777" s="11" t="e">
        <f>'OddsRatio_working_3-way'!AB777+'OddsRatio_working_3-way'!AH777</f>
        <v>#VALUE!</v>
      </c>
      <c r="AO777" s="11" t="e">
        <f>'OddsRatio_working_3-way'!AC777+'OddsRatio_working_3-way'!AI777</f>
        <v>#VALUE!</v>
      </c>
      <c r="AP777" s="11" t="e">
        <f>'OddsRatio_working_3-way'!AD777+'OddsRatio_working_3-way'!AJ777</f>
        <v>#VALUE!</v>
      </c>
      <c r="AQ777" s="11" t="e">
        <f>'OddsRatio_working_3-way'!AE777+'OddsRatio_working_3-way'!AK777</f>
        <v>#VALUE!</v>
      </c>
      <c r="AR777" s="10" t="str">
        <f>IF(A777="","",IF(('OddsRatio_working_3-way'!X777=0),IF(Q777&gt;0,-Q777^(1/3),(-Q777)^(1/3)),'OddsRatio_working_3-way'!AL777-'OddsRatio_working_3-way'!R777/3))</f>
        <v/>
      </c>
      <c r="AS777" s="11" t="e">
        <f>IF(('OddsRatio_working_3-way'!X777=0),IF(Q777&gt;0,-Q777^(1/3),(-Q777)^(1/3)),'OddsRatio_working_3-way'!AM777-'OddsRatio_working_3-way'!R777/3)</f>
        <v>#VALUE!</v>
      </c>
      <c r="AT777" s="11" t="e">
        <f>IF(('OddsRatio_working_3-way'!X777=0),IF(Q777&gt;0,-Q777^(1/3),(-Q777)^(1/3)),'OddsRatio_working_3-way'!AN777-'OddsRatio_working_3-way'!R777/3)</f>
        <v>#VALUE!</v>
      </c>
      <c r="AU777" s="11" t="e">
        <f>IF(('OddsRatio_working_3-way'!X777=0),0,'OddsRatio_working_3-way'!AO777)</f>
        <v>#VALUE!</v>
      </c>
      <c r="AV777" s="11" t="e">
        <f>IF(('OddsRatio_working_3-way'!X777=0),0,'OddsRatio_working_3-way'!AP777)</f>
        <v>#VALUE!</v>
      </c>
      <c r="AW777" s="11" t="e">
        <f>IF(('OddsRatio_working_3-way'!X777=0),0,'OddsRatio_working_3-way'!AQ777)</f>
        <v>#VALUE!</v>
      </c>
    </row>
    <row r="778" spans="1:49">
      <c r="A778" s="4" t="str">
        <f>IF('True_Odds_Calculator_3-way'!A779="","",'True_Odds_Calculator_3-way'!A779)</f>
        <v/>
      </c>
      <c r="B778" s="4" t="str">
        <f>IF('True_Odds_Calculator_3-way'!B779="","",'True_Odds_Calculator_3-way'!B779)</f>
        <v/>
      </c>
      <c r="C778" s="4" t="str">
        <f>IF('True_Odds_Calculator_3-way'!C779="","",'True_Odds_Calculator_3-way'!C779)</f>
        <v/>
      </c>
      <c r="D778" s="9" t="e">
        <f t="shared" si="169"/>
        <v>#VALUE!</v>
      </c>
      <c r="E778" s="9" t="e">
        <f t="shared" si="170"/>
        <v>#VALUE!</v>
      </c>
      <c r="F778" s="9" t="e">
        <f t="shared" si="171"/>
        <v>#VALUE!</v>
      </c>
      <c r="G778" s="9" t="str">
        <f t="shared" si="172"/>
        <v/>
      </c>
      <c r="H778" s="9" t="str">
        <f t="shared" si="173"/>
        <v/>
      </c>
      <c r="I778" s="9" t="str">
        <f t="shared" si="174"/>
        <v/>
      </c>
      <c r="J778" s="9" t="str">
        <f t="shared" si="175"/>
        <v/>
      </c>
      <c r="K778" s="11" t="e">
        <f t="shared" si="176"/>
        <v>#VALUE!</v>
      </c>
      <c r="L778" s="11" t="e">
        <f t="shared" si="177"/>
        <v>#VALUE!</v>
      </c>
      <c r="M778" s="11" t="e">
        <f t="shared" si="178"/>
        <v>#VALUE!</v>
      </c>
      <c r="N778" s="11" t="e">
        <f>'OddsRatio_working_3-way'!K778+'OddsRatio_working_3-way'!L778+'OddsRatio_working_3-way'!M778-('OddsRatio_working_3-way'!K778*'OddsRatio_working_3-way'!L778)-('OddsRatio_working_3-way'!K778*'OddsRatio_working_3-way'!M778)-('OddsRatio_working_3-way'!L778*'OddsRatio_working_3-way'!M778)+('OddsRatio_working_3-way'!K778*'OddsRatio_working_3-way'!L778*'OddsRatio_working_3-way'!M778)-1</f>
        <v>#VALUE!</v>
      </c>
      <c r="O778" s="11">
        <f>0</f>
        <v>0</v>
      </c>
      <c r="P778" s="11" t="e">
        <f>('OddsRatio_working_3-way'!K778*'OddsRatio_working_3-way'!L778)+('OddsRatio_working_3-way'!K778*'OddsRatio_working_3-way'!M778)+('OddsRatio_working_3-way'!L778*'OddsRatio_working_3-way'!M778)-(3*'OddsRatio_working_3-way'!K778*'OddsRatio_working_3-way'!L778*'OddsRatio_working_3-way'!M778)</f>
        <v>#VALUE!</v>
      </c>
      <c r="Q778" s="11" t="e">
        <f>2*'OddsRatio_working_3-way'!K778*'OddsRatio_working_3-way'!L778*'OddsRatio_working_3-way'!M778</f>
        <v>#VALUE!</v>
      </c>
      <c r="R778" s="11" t="e">
        <f t="shared" si="179"/>
        <v>#VALUE!</v>
      </c>
      <c r="S778" s="11" t="e">
        <f t="shared" si="180"/>
        <v>#VALUE!</v>
      </c>
      <c r="T778" s="11" t="e">
        <f t="shared" si="181"/>
        <v>#VALUE!</v>
      </c>
      <c r="U778" s="11" t="e">
        <f>'OddsRatio_working_3-way'!S778-'OddsRatio_working_3-way'!R778^2/3</f>
        <v>#VALUE!</v>
      </c>
      <c r="V778" s="11" t="e">
        <f>'OddsRatio_working_3-way'!S778*'OddsRatio_working_3-way'!R778/3-2*'OddsRatio_working_3-way'!R778^3/27-'OddsRatio_working_3-way'!T778</f>
        <v>#VALUE!</v>
      </c>
      <c r="W778" s="11" t="e">
        <f>'OddsRatio_working_3-way'!V778^2+4*'OddsRatio_working_3-way'!U778^3/27</f>
        <v>#VALUE!</v>
      </c>
      <c r="X778" s="11" t="e">
        <f>IF('OddsRatio_working_3-way'!W778&gt;0,IF(ABS('OddsRatio_working_3-way'!V778+SQRT('OddsRatio_working_3-way'!W778))/2&gt;0,ABS('OddsRatio_working_3-way'!V778+SQRT('OddsRatio_working_3-way'!W778))/2,ABS('OddsRatio_working_3-way'!V778-SQRT('OddsRatio_working_3-way'!W778))/2),SQRT(-'OddsRatio_working_3-way'!U778^3/27))</f>
        <v>#VALUE!</v>
      </c>
      <c r="Y778" s="11" t="e">
        <f>IF('OddsRatio_working_3-way'!W778&gt;=0,IF('OddsRatio_working_3-way'!V778+SQRT('OddsRatio_working_3-way'!W778)&gt;0,0,PI()),ACOS('OddsRatio_working_3-way'!V778/(2*'OddsRatio_working_3-way'!X778)))</f>
        <v>#VALUE!</v>
      </c>
      <c r="Z778" s="11" t="e">
        <f>'OddsRatio_working_3-way'!X778^(1/3)*COS('OddsRatio_working_3-way'!Y778/3)</f>
        <v>#VALUE!</v>
      </c>
      <c r="AA778" s="11" t="e">
        <f>'OddsRatio_working_3-way'!X778^(1/3)*COS(('OddsRatio_working_3-way'!Y778+2*PI())/3)</f>
        <v>#VALUE!</v>
      </c>
      <c r="AB778" s="11" t="e">
        <f>'OddsRatio_working_3-way'!X778^(1/3)*COS(('OddsRatio_working_3-way'!Y778+4*PI())/3)</f>
        <v>#VALUE!</v>
      </c>
      <c r="AC778" s="11" t="e">
        <f>'OddsRatio_working_3-way'!X778^(1/3)*SIN('OddsRatio_working_3-way'!Y778/3)</f>
        <v>#VALUE!</v>
      </c>
      <c r="AD778" s="11" t="e">
        <f>'OddsRatio_working_3-way'!X778^(1/3)*SIN(('OddsRatio_working_3-way'!Y778+2*PI())/3)</f>
        <v>#VALUE!</v>
      </c>
      <c r="AE778" s="11" t="e">
        <f>'OddsRatio_working_3-way'!X778^(1/3)*SIN(('OddsRatio_working_3-way'!Y778+4*PI())/3)</f>
        <v>#VALUE!</v>
      </c>
      <c r="AF778" s="11" t="e">
        <f>-'OddsRatio_working_3-way'!U778/(3*'OddsRatio_working_3-way'!X778^(1/3))*COS(('OddsRatio_working_3-way'!Y778)/3)</f>
        <v>#VALUE!</v>
      </c>
      <c r="AG778" s="11" t="e">
        <f>-'OddsRatio_working_3-way'!U778/(3*'OddsRatio_working_3-way'!X778^(1/3))*COS(('OddsRatio_working_3-way'!Y778+2*PI())/3)</f>
        <v>#VALUE!</v>
      </c>
      <c r="AH778" s="11" t="e">
        <f>-'OddsRatio_working_3-way'!U778/(3*'OddsRatio_working_3-way'!X778^(1/3))*COS(('OddsRatio_working_3-way'!Y778+4*PI())/3)</f>
        <v>#VALUE!</v>
      </c>
      <c r="AI778" s="11" t="e">
        <f>'OddsRatio_working_3-way'!U778/(3*'OddsRatio_working_3-way'!X778^(1/3))*SIN(('OddsRatio_working_3-way'!Y778)/3)</f>
        <v>#VALUE!</v>
      </c>
      <c r="AJ778" s="11" t="e">
        <f>'OddsRatio_working_3-way'!U778/(3*'OddsRatio_working_3-way'!X778^(1/3))*SIN(('OddsRatio_working_3-way'!Y778+2*PI())/3)</f>
        <v>#VALUE!</v>
      </c>
      <c r="AK778" s="11" t="e">
        <f>'OddsRatio_working_3-way'!U778/(3*'OddsRatio_working_3-way'!X778^(1/3))*SIN(('OddsRatio_working_3-way'!Y778+4*PI())/3)</f>
        <v>#VALUE!</v>
      </c>
      <c r="AL778" s="11" t="e">
        <f>'OddsRatio_working_3-way'!Z778+'OddsRatio_working_3-way'!AF778</f>
        <v>#VALUE!</v>
      </c>
      <c r="AM778" s="11" t="e">
        <f>'OddsRatio_working_3-way'!AA778+'OddsRatio_working_3-way'!AG778</f>
        <v>#VALUE!</v>
      </c>
      <c r="AN778" s="11" t="e">
        <f>'OddsRatio_working_3-way'!AB778+'OddsRatio_working_3-way'!AH778</f>
        <v>#VALUE!</v>
      </c>
      <c r="AO778" s="11" t="e">
        <f>'OddsRatio_working_3-way'!AC778+'OddsRatio_working_3-way'!AI778</f>
        <v>#VALUE!</v>
      </c>
      <c r="AP778" s="11" t="e">
        <f>'OddsRatio_working_3-way'!AD778+'OddsRatio_working_3-way'!AJ778</f>
        <v>#VALUE!</v>
      </c>
      <c r="AQ778" s="11" t="e">
        <f>'OddsRatio_working_3-way'!AE778+'OddsRatio_working_3-way'!AK778</f>
        <v>#VALUE!</v>
      </c>
      <c r="AR778" s="10" t="str">
        <f>IF(A778="","",IF(('OddsRatio_working_3-way'!X778=0),IF(Q778&gt;0,-Q778^(1/3),(-Q778)^(1/3)),'OddsRatio_working_3-way'!AL778-'OddsRatio_working_3-way'!R778/3))</f>
        <v/>
      </c>
      <c r="AS778" s="11" t="e">
        <f>IF(('OddsRatio_working_3-way'!X778=0),IF(Q778&gt;0,-Q778^(1/3),(-Q778)^(1/3)),'OddsRatio_working_3-way'!AM778-'OddsRatio_working_3-way'!R778/3)</f>
        <v>#VALUE!</v>
      </c>
      <c r="AT778" s="11" t="e">
        <f>IF(('OddsRatio_working_3-way'!X778=0),IF(Q778&gt;0,-Q778^(1/3),(-Q778)^(1/3)),'OddsRatio_working_3-way'!AN778-'OddsRatio_working_3-way'!R778/3)</f>
        <v>#VALUE!</v>
      </c>
      <c r="AU778" s="11" t="e">
        <f>IF(('OddsRatio_working_3-way'!X778=0),0,'OddsRatio_working_3-way'!AO778)</f>
        <v>#VALUE!</v>
      </c>
      <c r="AV778" s="11" t="e">
        <f>IF(('OddsRatio_working_3-way'!X778=0),0,'OddsRatio_working_3-way'!AP778)</f>
        <v>#VALUE!</v>
      </c>
      <c r="AW778" s="11" t="e">
        <f>IF(('OddsRatio_working_3-way'!X778=0),0,'OddsRatio_working_3-way'!AQ778)</f>
        <v>#VALUE!</v>
      </c>
    </row>
    <row r="779" spans="1:49">
      <c r="A779" s="4" t="str">
        <f>IF('True_Odds_Calculator_3-way'!A780="","",'True_Odds_Calculator_3-way'!A780)</f>
        <v/>
      </c>
      <c r="B779" s="4" t="str">
        <f>IF('True_Odds_Calculator_3-way'!B780="","",'True_Odds_Calculator_3-way'!B780)</f>
        <v/>
      </c>
      <c r="C779" s="4" t="str">
        <f>IF('True_Odds_Calculator_3-way'!C780="","",'True_Odds_Calculator_3-way'!C780)</f>
        <v/>
      </c>
      <c r="D779" s="9" t="e">
        <f t="shared" si="169"/>
        <v>#VALUE!</v>
      </c>
      <c r="E779" s="9" t="e">
        <f t="shared" si="170"/>
        <v>#VALUE!</v>
      </c>
      <c r="F779" s="9" t="e">
        <f t="shared" si="171"/>
        <v>#VALUE!</v>
      </c>
      <c r="G779" s="9" t="str">
        <f t="shared" si="172"/>
        <v/>
      </c>
      <c r="H779" s="9" t="str">
        <f t="shared" si="173"/>
        <v/>
      </c>
      <c r="I779" s="9" t="str">
        <f t="shared" si="174"/>
        <v/>
      </c>
      <c r="J779" s="9" t="str">
        <f t="shared" si="175"/>
        <v/>
      </c>
      <c r="K779" s="11" t="e">
        <f t="shared" si="176"/>
        <v>#VALUE!</v>
      </c>
      <c r="L779" s="11" t="e">
        <f t="shared" si="177"/>
        <v>#VALUE!</v>
      </c>
      <c r="M779" s="11" t="e">
        <f t="shared" si="178"/>
        <v>#VALUE!</v>
      </c>
      <c r="N779" s="11" t="e">
        <f>'OddsRatio_working_3-way'!K779+'OddsRatio_working_3-way'!L779+'OddsRatio_working_3-way'!M779-('OddsRatio_working_3-way'!K779*'OddsRatio_working_3-way'!L779)-('OddsRatio_working_3-way'!K779*'OddsRatio_working_3-way'!M779)-('OddsRatio_working_3-way'!L779*'OddsRatio_working_3-way'!M779)+('OddsRatio_working_3-way'!K779*'OddsRatio_working_3-way'!L779*'OddsRatio_working_3-way'!M779)-1</f>
        <v>#VALUE!</v>
      </c>
      <c r="O779" s="11">
        <f>0</f>
        <v>0</v>
      </c>
      <c r="P779" s="11" t="e">
        <f>('OddsRatio_working_3-way'!K779*'OddsRatio_working_3-way'!L779)+('OddsRatio_working_3-way'!K779*'OddsRatio_working_3-way'!M779)+('OddsRatio_working_3-way'!L779*'OddsRatio_working_3-way'!M779)-(3*'OddsRatio_working_3-way'!K779*'OddsRatio_working_3-way'!L779*'OddsRatio_working_3-way'!M779)</f>
        <v>#VALUE!</v>
      </c>
      <c r="Q779" s="11" t="e">
        <f>2*'OddsRatio_working_3-way'!K779*'OddsRatio_working_3-way'!L779*'OddsRatio_working_3-way'!M779</f>
        <v>#VALUE!</v>
      </c>
      <c r="R779" s="11" t="e">
        <f t="shared" si="179"/>
        <v>#VALUE!</v>
      </c>
      <c r="S779" s="11" t="e">
        <f t="shared" si="180"/>
        <v>#VALUE!</v>
      </c>
      <c r="T779" s="11" t="e">
        <f t="shared" si="181"/>
        <v>#VALUE!</v>
      </c>
      <c r="U779" s="11" t="e">
        <f>'OddsRatio_working_3-way'!S779-'OddsRatio_working_3-way'!R779^2/3</f>
        <v>#VALUE!</v>
      </c>
      <c r="V779" s="11" t="e">
        <f>'OddsRatio_working_3-way'!S779*'OddsRatio_working_3-way'!R779/3-2*'OddsRatio_working_3-way'!R779^3/27-'OddsRatio_working_3-way'!T779</f>
        <v>#VALUE!</v>
      </c>
      <c r="W779" s="11" t="e">
        <f>'OddsRatio_working_3-way'!V779^2+4*'OddsRatio_working_3-way'!U779^3/27</f>
        <v>#VALUE!</v>
      </c>
      <c r="X779" s="11" t="e">
        <f>IF('OddsRatio_working_3-way'!W779&gt;0,IF(ABS('OddsRatio_working_3-way'!V779+SQRT('OddsRatio_working_3-way'!W779))/2&gt;0,ABS('OddsRatio_working_3-way'!V779+SQRT('OddsRatio_working_3-way'!W779))/2,ABS('OddsRatio_working_3-way'!V779-SQRT('OddsRatio_working_3-way'!W779))/2),SQRT(-'OddsRatio_working_3-way'!U779^3/27))</f>
        <v>#VALUE!</v>
      </c>
      <c r="Y779" s="11" t="e">
        <f>IF('OddsRatio_working_3-way'!W779&gt;=0,IF('OddsRatio_working_3-way'!V779+SQRT('OddsRatio_working_3-way'!W779)&gt;0,0,PI()),ACOS('OddsRatio_working_3-way'!V779/(2*'OddsRatio_working_3-way'!X779)))</f>
        <v>#VALUE!</v>
      </c>
      <c r="Z779" s="11" t="e">
        <f>'OddsRatio_working_3-way'!X779^(1/3)*COS('OddsRatio_working_3-way'!Y779/3)</f>
        <v>#VALUE!</v>
      </c>
      <c r="AA779" s="11" t="e">
        <f>'OddsRatio_working_3-way'!X779^(1/3)*COS(('OddsRatio_working_3-way'!Y779+2*PI())/3)</f>
        <v>#VALUE!</v>
      </c>
      <c r="AB779" s="11" t="e">
        <f>'OddsRatio_working_3-way'!X779^(1/3)*COS(('OddsRatio_working_3-way'!Y779+4*PI())/3)</f>
        <v>#VALUE!</v>
      </c>
      <c r="AC779" s="11" t="e">
        <f>'OddsRatio_working_3-way'!X779^(1/3)*SIN('OddsRatio_working_3-way'!Y779/3)</f>
        <v>#VALUE!</v>
      </c>
      <c r="AD779" s="11" t="e">
        <f>'OddsRatio_working_3-way'!X779^(1/3)*SIN(('OddsRatio_working_3-way'!Y779+2*PI())/3)</f>
        <v>#VALUE!</v>
      </c>
      <c r="AE779" s="11" t="e">
        <f>'OddsRatio_working_3-way'!X779^(1/3)*SIN(('OddsRatio_working_3-way'!Y779+4*PI())/3)</f>
        <v>#VALUE!</v>
      </c>
      <c r="AF779" s="11" t="e">
        <f>-'OddsRatio_working_3-way'!U779/(3*'OddsRatio_working_3-way'!X779^(1/3))*COS(('OddsRatio_working_3-way'!Y779)/3)</f>
        <v>#VALUE!</v>
      </c>
      <c r="AG779" s="11" t="e">
        <f>-'OddsRatio_working_3-way'!U779/(3*'OddsRatio_working_3-way'!X779^(1/3))*COS(('OddsRatio_working_3-way'!Y779+2*PI())/3)</f>
        <v>#VALUE!</v>
      </c>
      <c r="AH779" s="11" t="e">
        <f>-'OddsRatio_working_3-way'!U779/(3*'OddsRatio_working_3-way'!X779^(1/3))*COS(('OddsRatio_working_3-way'!Y779+4*PI())/3)</f>
        <v>#VALUE!</v>
      </c>
      <c r="AI779" s="11" t="e">
        <f>'OddsRatio_working_3-way'!U779/(3*'OddsRatio_working_3-way'!X779^(1/3))*SIN(('OddsRatio_working_3-way'!Y779)/3)</f>
        <v>#VALUE!</v>
      </c>
      <c r="AJ779" s="11" t="e">
        <f>'OddsRatio_working_3-way'!U779/(3*'OddsRatio_working_3-way'!X779^(1/3))*SIN(('OddsRatio_working_3-way'!Y779+2*PI())/3)</f>
        <v>#VALUE!</v>
      </c>
      <c r="AK779" s="11" t="e">
        <f>'OddsRatio_working_3-way'!U779/(3*'OddsRatio_working_3-way'!X779^(1/3))*SIN(('OddsRatio_working_3-way'!Y779+4*PI())/3)</f>
        <v>#VALUE!</v>
      </c>
      <c r="AL779" s="11" t="e">
        <f>'OddsRatio_working_3-way'!Z779+'OddsRatio_working_3-way'!AF779</f>
        <v>#VALUE!</v>
      </c>
      <c r="AM779" s="11" t="e">
        <f>'OddsRatio_working_3-way'!AA779+'OddsRatio_working_3-way'!AG779</f>
        <v>#VALUE!</v>
      </c>
      <c r="AN779" s="11" t="e">
        <f>'OddsRatio_working_3-way'!AB779+'OddsRatio_working_3-way'!AH779</f>
        <v>#VALUE!</v>
      </c>
      <c r="AO779" s="11" t="e">
        <f>'OddsRatio_working_3-way'!AC779+'OddsRatio_working_3-way'!AI779</f>
        <v>#VALUE!</v>
      </c>
      <c r="AP779" s="11" t="e">
        <f>'OddsRatio_working_3-way'!AD779+'OddsRatio_working_3-way'!AJ779</f>
        <v>#VALUE!</v>
      </c>
      <c r="AQ779" s="11" t="e">
        <f>'OddsRatio_working_3-way'!AE779+'OddsRatio_working_3-way'!AK779</f>
        <v>#VALUE!</v>
      </c>
      <c r="AR779" s="10" t="str">
        <f>IF(A779="","",IF(('OddsRatio_working_3-way'!X779=0),IF(Q779&gt;0,-Q779^(1/3),(-Q779)^(1/3)),'OddsRatio_working_3-way'!AL779-'OddsRatio_working_3-way'!R779/3))</f>
        <v/>
      </c>
      <c r="AS779" s="11" t="e">
        <f>IF(('OddsRatio_working_3-way'!X779=0),IF(Q779&gt;0,-Q779^(1/3),(-Q779)^(1/3)),'OddsRatio_working_3-way'!AM779-'OddsRatio_working_3-way'!R779/3)</f>
        <v>#VALUE!</v>
      </c>
      <c r="AT779" s="11" t="e">
        <f>IF(('OddsRatio_working_3-way'!X779=0),IF(Q779&gt;0,-Q779^(1/3),(-Q779)^(1/3)),'OddsRatio_working_3-way'!AN779-'OddsRatio_working_3-way'!R779/3)</f>
        <v>#VALUE!</v>
      </c>
      <c r="AU779" s="11" t="e">
        <f>IF(('OddsRatio_working_3-way'!X779=0),0,'OddsRatio_working_3-way'!AO779)</f>
        <v>#VALUE!</v>
      </c>
      <c r="AV779" s="11" t="e">
        <f>IF(('OddsRatio_working_3-way'!X779=0),0,'OddsRatio_working_3-way'!AP779)</f>
        <v>#VALUE!</v>
      </c>
      <c r="AW779" s="11" t="e">
        <f>IF(('OddsRatio_working_3-way'!X779=0),0,'OddsRatio_working_3-way'!AQ779)</f>
        <v>#VALUE!</v>
      </c>
    </row>
    <row r="780" spans="1:49">
      <c r="A780" s="4" t="str">
        <f>IF('True_Odds_Calculator_3-way'!A781="","",'True_Odds_Calculator_3-way'!A781)</f>
        <v/>
      </c>
      <c r="B780" s="4" t="str">
        <f>IF('True_Odds_Calculator_3-way'!B781="","",'True_Odds_Calculator_3-way'!B781)</f>
        <v/>
      </c>
      <c r="C780" s="4" t="str">
        <f>IF('True_Odds_Calculator_3-way'!C781="","",'True_Odds_Calculator_3-way'!C781)</f>
        <v/>
      </c>
      <c r="D780" s="9" t="e">
        <f t="shared" si="169"/>
        <v>#VALUE!</v>
      </c>
      <c r="E780" s="9" t="e">
        <f t="shared" si="170"/>
        <v>#VALUE!</v>
      </c>
      <c r="F780" s="9" t="e">
        <f t="shared" si="171"/>
        <v>#VALUE!</v>
      </c>
      <c r="G780" s="9" t="str">
        <f t="shared" si="172"/>
        <v/>
      </c>
      <c r="H780" s="9" t="str">
        <f t="shared" si="173"/>
        <v/>
      </c>
      <c r="I780" s="9" t="str">
        <f t="shared" si="174"/>
        <v/>
      </c>
      <c r="J780" s="9" t="str">
        <f t="shared" si="175"/>
        <v/>
      </c>
      <c r="K780" s="11" t="e">
        <f t="shared" si="176"/>
        <v>#VALUE!</v>
      </c>
      <c r="L780" s="11" t="e">
        <f t="shared" si="177"/>
        <v>#VALUE!</v>
      </c>
      <c r="M780" s="11" t="e">
        <f t="shared" si="178"/>
        <v>#VALUE!</v>
      </c>
      <c r="N780" s="11" t="e">
        <f>'OddsRatio_working_3-way'!K780+'OddsRatio_working_3-way'!L780+'OddsRatio_working_3-way'!M780-('OddsRatio_working_3-way'!K780*'OddsRatio_working_3-way'!L780)-('OddsRatio_working_3-way'!K780*'OddsRatio_working_3-way'!M780)-('OddsRatio_working_3-way'!L780*'OddsRatio_working_3-way'!M780)+('OddsRatio_working_3-way'!K780*'OddsRatio_working_3-way'!L780*'OddsRatio_working_3-way'!M780)-1</f>
        <v>#VALUE!</v>
      </c>
      <c r="O780" s="11">
        <f>0</f>
        <v>0</v>
      </c>
      <c r="P780" s="11" t="e">
        <f>('OddsRatio_working_3-way'!K780*'OddsRatio_working_3-way'!L780)+('OddsRatio_working_3-way'!K780*'OddsRatio_working_3-way'!M780)+('OddsRatio_working_3-way'!L780*'OddsRatio_working_3-way'!M780)-(3*'OddsRatio_working_3-way'!K780*'OddsRatio_working_3-way'!L780*'OddsRatio_working_3-way'!M780)</f>
        <v>#VALUE!</v>
      </c>
      <c r="Q780" s="11" t="e">
        <f>2*'OddsRatio_working_3-way'!K780*'OddsRatio_working_3-way'!L780*'OddsRatio_working_3-way'!M780</f>
        <v>#VALUE!</v>
      </c>
      <c r="R780" s="11" t="e">
        <f t="shared" si="179"/>
        <v>#VALUE!</v>
      </c>
      <c r="S780" s="11" t="e">
        <f t="shared" si="180"/>
        <v>#VALUE!</v>
      </c>
      <c r="T780" s="11" t="e">
        <f t="shared" si="181"/>
        <v>#VALUE!</v>
      </c>
      <c r="U780" s="11" t="e">
        <f>'OddsRatio_working_3-way'!S780-'OddsRatio_working_3-way'!R780^2/3</f>
        <v>#VALUE!</v>
      </c>
      <c r="V780" s="11" t="e">
        <f>'OddsRatio_working_3-way'!S780*'OddsRatio_working_3-way'!R780/3-2*'OddsRatio_working_3-way'!R780^3/27-'OddsRatio_working_3-way'!T780</f>
        <v>#VALUE!</v>
      </c>
      <c r="W780" s="11" t="e">
        <f>'OddsRatio_working_3-way'!V780^2+4*'OddsRatio_working_3-way'!U780^3/27</f>
        <v>#VALUE!</v>
      </c>
      <c r="X780" s="11" t="e">
        <f>IF('OddsRatio_working_3-way'!W780&gt;0,IF(ABS('OddsRatio_working_3-way'!V780+SQRT('OddsRatio_working_3-way'!W780))/2&gt;0,ABS('OddsRatio_working_3-way'!V780+SQRT('OddsRatio_working_3-way'!W780))/2,ABS('OddsRatio_working_3-way'!V780-SQRT('OddsRatio_working_3-way'!W780))/2),SQRT(-'OddsRatio_working_3-way'!U780^3/27))</f>
        <v>#VALUE!</v>
      </c>
      <c r="Y780" s="11" t="e">
        <f>IF('OddsRatio_working_3-way'!W780&gt;=0,IF('OddsRatio_working_3-way'!V780+SQRT('OddsRatio_working_3-way'!W780)&gt;0,0,PI()),ACOS('OddsRatio_working_3-way'!V780/(2*'OddsRatio_working_3-way'!X780)))</f>
        <v>#VALUE!</v>
      </c>
      <c r="Z780" s="11" t="e">
        <f>'OddsRatio_working_3-way'!X780^(1/3)*COS('OddsRatio_working_3-way'!Y780/3)</f>
        <v>#VALUE!</v>
      </c>
      <c r="AA780" s="11" t="e">
        <f>'OddsRatio_working_3-way'!X780^(1/3)*COS(('OddsRatio_working_3-way'!Y780+2*PI())/3)</f>
        <v>#VALUE!</v>
      </c>
      <c r="AB780" s="11" t="e">
        <f>'OddsRatio_working_3-way'!X780^(1/3)*COS(('OddsRatio_working_3-way'!Y780+4*PI())/3)</f>
        <v>#VALUE!</v>
      </c>
      <c r="AC780" s="11" t="e">
        <f>'OddsRatio_working_3-way'!X780^(1/3)*SIN('OddsRatio_working_3-way'!Y780/3)</f>
        <v>#VALUE!</v>
      </c>
      <c r="AD780" s="11" t="e">
        <f>'OddsRatio_working_3-way'!X780^(1/3)*SIN(('OddsRatio_working_3-way'!Y780+2*PI())/3)</f>
        <v>#VALUE!</v>
      </c>
      <c r="AE780" s="11" t="e">
        <f>'OddsRatio_working_3-way'!X780^(1/3)*SIN(('OddsRatio_working_3-way'!Y780+4*PI())/3)</f>
        <v>#VALUE!</v>
      </c>
      <c r="AF780" s="11" t="e">
        <f>-'OddsRatio_working_3-way'!U780/(3*'OddsRatio_working_3-way'!X780^(1/3))*COS(('OddsRatio_working_3-way'!Y780)/3)</f>
        <v>#VALUE!</v>
      </c>
      <c r="AG780" s="11" t="e">
        <f>-'OddsRatio_working_3-way'!U780/(3*'OddsRatio_working_3-way'!X780^(1/3))*COS(('OddsRatio_working_3-way'!Y780+2*PI())/3)</f>
        <v>#VALUE!</v>
      </c>
      <c r="AH780" s="11" t="e">
        <f>-'OddsRatio_working_3-way'!U780/(3*'OddsRatio_working_3-way'!X780^(1/3))*COS(('OddsRatio_working_3-way'!Y780+4*PI())/3)</f>
        <v>#VALUE!</v>
      </c>
      <c r="AI780" s="11" t="e">
        <f>'OddsRatio_working_3-way'!U780/(3*'OddsRatio_working_3-way'!X780^(1/3))*SIN(('OddsRatio_working_3-way'!Y780)/3)</f>
        <v>#VALUE!</v>
      </c>
      <c r="AJ780" s="11" t="e">
        <f>'OddsRatio_working_3-way'!U780/(3*'OddsRatio_working_3-way'!X780^(1/3))*SIN(('OddsRatio_working_3-way'!Y780+2*PI())/3)</f>
        <v>#VALUE!</v>
      </c>
      <c r="AK780" s="11" t="e">
        <f>'OddsRatio_working_3-way'!U780/(3*'OddsRatio_working_3-way'!X780^(1/3))*SIN(('OddsRatio_working_3-way'!Y780+4*PI())/3)</f>
        <v>#VALUE!</v>
      </c>
      <c r="AL780" s="11" t="e">
        <f>'OddsRatio_working_3-way'!Z780+'OddsRatio_working_3-way'!AF780</f>
        <v>#VALUE!</v>
      </c>
      <c r="AM780" s="11" t="e">
        <f>'OddsRatio_working_3-way'!AA780+'OddsRatio_working_3-way'!AG780</f>
        <v>#VALUE!</v>
      </c>
      <c r="AN780" s="11" t="e">
        <f>'OddsRatio_working_3-way'!AB780+'OddsRatio_working_3-way'!AH780</f>
        <v>#VALUE!</v>
      </c>
      <c r="AO780" s="11" t="e">
        <f>'OddsRatio_working_3-way'!AC780+'OddsRatio_working_3-way'!AI780</f>
        <v>#VALUE!</v>
      </c>
      <c r="AP780" s="11" t="e">
        <f>'OddsRatio_working_3-way'!AD780+'OddsRatio_working_3-way'!AJ780</f>
        <v>#VALUE!</v>
      </c>
      <c r="AQ780" s="11" t="e">
        <f>'OddsRatio_working_3-way'!AE780+'OddsRatio_working_3-way'!AK780</f>
        <v>#VALUE!</v>
      </c>
      <c r="AR780" s="10" t="str">
        <f>IF(A780="","",IF(('OddsRatio_working_3-way'!X780=0),IF(Q780&gt;0,-Q780^(1/3),(-Q780)^(1/3)),'OddsRatio_working_3-way'!AL780-'OddsRatio_working_3-way'!R780/3))</f>
        <v/>
      </c>
      <c r="AS780" s="11" t="e">
        <f>IF(('OddsRatio_working_3-way'!X780=0),IF(Q780&gt;0,-Q780^(1/3),(-Q780)^(1/3)),'OddsRatio_working_3-way'!AM780-'OddsRatio_working_3-way'!R780/3)</f>
        <v>#VALUE!</v>
      </c>
      <c r="AT780" s="11" t="e">
        <f>IF(('OddsRatio_working_3-way'!X780=0),IF(Q780&gt;0,-Q780^(1/3),(-Q780)^(1/3)),'OddsRatio_working_3-way'!AN780-'OddsRatio_working_3-way'!R780/3)</f>
        <v>#VALUE!</v>
      </c>
      <c r="AU780" s="11" t="e">
        <f>IF(('OddsRatio_working_3-way'!X780=0),0,'OddsRatio_working_3-way'!AO780)</f>
        <v>#VALUE!</v>
      </c>
      <c r="AV780" s="11" t="e">
        <f>IF(('OddsRatio_working_3-way'!X780=0),0,'OddsRatio_working_3-way'!AP780)</f>
        <v>#VALUE!</v>
      </c>
      <c r="AW780" s="11" t="e">
        <f>IF(('OddsRatio_working_3-way'!X780=0),0,'OddsRatio_working_3-way'!AQ780)</f>
        <v>#VALUE!</v>
      </c>
    </row>
    <row r="781" spans="1:49">
      <c r="A781" s="4" t="str">
        <f>IF('True_Odds_Calculator_3-way'!A782="","",'True_Odds_Calculator_3-way'!A782)</f>
        <v/>
      </c>
      <c r="B781" s="4" t="str">
        <f>IF('True_Odds_Calculator_3-way'!B782="","",'True_Odds_Calculator_3-way'!B782)</f>
        <v/>
      </c>
      <c r="C781" s="4" t="str">
        <f>IF('True_Odds_Calculator_3-way'!C782="","",'True_Odds_Calculator_3-way'!C782)</f>
        <v/>
      </c>
      <c r="D781" s="9" t="e">
        <f t="shared" si="169"/>
        <v>#VALUE!</v>
      </c>
      <c r="E781" s="9" t="e">
        <f t="shared" si="170"/>
        <v>#VALUE!</v>
      </c>
      <c r="F781" s="9" t="e">
        <f t="shared" si="171"/>
        <v>#VALUE!</v>
      </c>
      <c r="G781" s="9" t="str">
        <f t="shared" si="172"/>
        <v/>
      </c>
      <c r="H781" s="9" t="str">
        <f t="shared" si="173"/>
        <v/>
      </c>
      <c r="I781" s="9" t="str">
        <f t="shared" si="174"/>
        <v/>
      </c>
      <c r="J781" s="9" t="str">
        <f t="shared" si="175"/>
        <v/>
      </c>
      <c r="K781" s="11" t="e">
        <f t="shared" si="176"/>
        <v>#VALUE!</v>
      </c>
      <c r="L781" s="11" t="e">
        <f t="shared" si="177"/>
        <v>#VALUE!</v>
      </c>
      <c r="M781" s="11" t="e">
        <f t="shared" si="178"/>
        <v>#VALUE!</v>
      </c>
      <c r="N781" s="11" t="e">
        <f>'OddsRatio_working_3-way'!K781+'OddsRatio_working_3-way'!L781+'OddsRatio_working_3-way'!M781-('OddsRatio_working_3-way'!K781*'OddsRatio_working_3-way'!L781)-('OddsRatio_working_3-way'!K781*'OddsRatio_working_3-way'!M781)-('OddsRatio_working_3-way'!L781*'OddsRatio_working_3-way'!M781)+('OddsRatio_working_3-way'!K781*'OddsRatio_working_3-way'!L781*'OddsRatio_working_3-way'!M781)-1</f>
        <v>#VALUE!</v>
      </c>
      <c r="O781" s="11">
        <f>0</f>
        <v>0</v>
      </c>
      <c r="P781" s="11" t="e">
        <f>('OddsRatio_working_3-way'!K781*'OddsRatio_working_3-way'!L781)+('OddsRatio_working_3-way'!K781*'OddsRatio_working_3-way'!M781)+('OddsRatio_working_3-way'!L781*'OddsRatio_working_3-way'!M781)-(3*'OddsRatio_working_3-way'!K781*'OddsRatio_working_3-way'!L781*'OddsRatio_working_3-way'!M781)</f>
        <v>#VALUE!</v>
      </c>
      <c r="Q781" s="11" t="e">
        <f>2*'OddsRatio_working_3-way'!K781*'OddsRatio_working_3-way'!L781*'OddsRatio_working_3-way'!M781</f>
        <v>#VALUE!</v>
      </c>
      <c r="R781" s="11" t="e">
        <f t="shared" si="179"/>
        <v>#VALUE!</v>
      </c>
      <c r="S781" s="11" t="e">
        <f t="shared" si="180"/>
        <v>#VALUE!</v>
      </c>
      <c r="T781" s="11" t="e">
        <f t="shared" si="181"/>
        <v>#VALUE!</v>
      </c>
      <c r="U781" s="11" t="e">
        <f>'OddsRatio_working_3-way'!S781-'OddsRatio_working_3-way'!R781^2/3</f>
        <v>#VALUE!</v>
      </c>
      <c r="V781" s="11" t="e">
        <f>'OddsRatio_working_3-way'!S781*'OddsRatio_working_3-way'!R781/3-2*'OddsRatio_working_3-way'!R781^3/27-'OddsRatio_working_3-way'!T781</f>
        <v>#VALUE!</v>
      </c>
      <c r="W781" s="11" t="e">
        <f>'OddsRatio_working_3-way'!V781^2+4*'OddsRatio_working_3-way'!U781^3/27</f>
        <v>#VALUE!</v>
      </c>
      <c r="X781" s="11" t="e">
        <f>IF('OddsRatio_working_3-way'!W781&gt;0,IF(ABS('OddsRatio_working_3-way'!V781+SQRT('OddsRatio_working_3-way'!W781))/2&gt;0,ABS('OddsRatio_working_3-way'!V781+SQRT('OddsRatio_working_3-way'!W781))/2,ABS('OddsRatio_working_3-way'!V781-SQRT('OddsRatio_working_3-way'!W781))/2),SQRT(-'OddsRatio_working_3-way'!U781^3/27))</f>
        <v>#VALUE!</v>
      </c>
      <c r="Y781" s="11" t="e">
        <f>IF('OddsRatio_working_3-way'!W781&gt;=0,IF('OddsRatio_working_3-way'!V781+SQRT('OddsRatio_working_3-way'!W781)&gt;0,0,PI()),ACOS('OddsRatio_working_3-way'!V781/(2*'OddsRatio_working_3-way'!X781)))</f>
        <v>#VALUE!</v>
      </c>
      <c r="Z781" s="11" t="e">
        <f>'OddsRatio_working_3-way'!X781^(1/3)*COS('OddsRatio_working_3-way'!Y781/3)</f>
        <v>#VALUE!</v>
      </c>
      <c r="AA781" s="11" t="e">
        <f>'OddsRatio_working_3-way'!X781^(1/3)*COS(('OddsRatio_working_3-way'!Y781+2*PI())/3)</f>
        <v>#VALUE!</v>
      </c>
      <c r="AB781" s="11" t="e">
        <f>'OddsRatio_working_3-way'!X781^(1/3)*COS(('OddsRatio_working_3-way'!Y781+4*PI())/3)</f>
        <v>#VALUE!</v>
      </c>
      <c r="AC781" s="11" t="e">
        <f>'OddsRatio_working_3-way'!X781^(1/3)*SIN('OddsRatio_working_3-way'!Y781/3)</f>
        <v>#VALUE!</v>
      </c>
      <c r="AD781" s="11" t="e">
        <f>'OddsRatio_working_3-way'!X781^(1/3)*SIN(('OddsRatio_working_3-way'!Y781+2*PI())/3)</f>
        <v>#VALUE!</v>
      </c>
      <c r="AE781" s="11" t="e">
        <f>'OddsRatio_working_3-way'!X781^(1/3)*SIN(('OddsRatio_working_3-way'!Y781+4*PI())/3)</f>
        <v>#VALUE!</v>
      </c>
      <c r="AF781" s="11" t="e">
        <f>-'OddsRatio_working_3-way'!U781/(3*'OddsRatio_working_3-way'!X781^(1/3))*COS(('OddsRatio_working_3-way'!Y781)/3)</f>
        <v>#VALUE!</v>
      </c>
      <c r="AG781" s="11" t="e">
        <f>-'OddsRatio_working_3-way'!U781/(3*'OddsRatio_working_3-way'!X781^(1/3))*COS(('OddsRatio_working_3-way'!Y781+2*PI())/3)</f>
        <v>#VALUE!</v>
      </c>
      <c r="AH781" s="11" t="e">
        <f>-'OddsRatio_working_3-way'!U781/(3*'OddsRatio_working_3-way'!X781^(1/3))*COS(('OddsRatio_working_3-way'!Y781+4*PI())/3)</f>
        <v>#VALUE!</v>
      </c>
      <c r="AI781" s="11" t="e">
        <f>'OddsRatio_working_3-way'!U781/(3*'OddsRatio_working_3-way'!X781^(1/3))*SIN(('OddsRatio_working_3-way'!Y781)/3)</f>
        <v>#VALUE!</v>
      </c>
      <c r="AJ781" s="11" t="e">
        <f>'OddsRatio_working_3-way'!U781/(3*'OddsRatio_working_3-way'!X781^(1/3))*SIN(('OddsRatio_working_3-way'!Y781+2*PI())/3)</f>
        <v>#VALUE!</v>
      </c>
      <c r="AK781" s="11" t="e">
        <f>'OddsRatio_working_3-way'!U781/(3*'OddsRatio_working_3-way'!X781^(1/3))*SIN(('OddsRatio_working_3-way'!Y781+4*PI())/3)</f>
        <v>#VALUE!</v>
      </c>
      <c r="AL781" s="11" t="e">
        <f>'OddsRatio_working_3-way'!Z781+'OddsRatio_working_3-way'!AF781</f>
        <v>#VALUE!</v>
      </c>
      <c r="AM781" s="11" t="e">
        <f>'OddsRatio_working_3-way'!AA781+'OddsRatio_working_3-way'!AG781</f>
        <v>#VALUE!</v>
      </c>
      <c r="AN781" s="11" t="e">
        <f>'OddsRatio_working_3-way'!AB781+'OddsRatio_working_3-way'!AH781</f>
        <v>#VALUE!</v>
      </c>
      <c r="AO781" s="11" t="e">
        <f>'OddsRatio_working_3-way'!AC781+'OddsRatio_working_3-way'!AI781</f>
        <v>#VALUE!</v>
      </c>
      <c r="AP781" s="11" t="e">
        <f>'OddsRatio_working_3-way'!AD781+'OddsRatio_working_3-way'!AJ781</f>
        <v>#VALUE!</v>
      </c>
      <c r="AQ781" s="11" t="e">
        <f>'OddsRatio_working_3-way'!AE781+'OddsRatio_working_3-way'!AK781</f>
        <v>#VALUE!</v>
      </c>
      <c r="AR781" s="10" t="str">
        <f>IF(A781="","",IF(('OddsRatio_working_3-way'!X781=0),IF(Q781&gt;0,-Q781^(1/3),(-Q781)^(1/3)),'OddsRatio_working_3-way'!AL781-'OddsRatio_working_3-way'!R781/3))</f>
        <v/>
      </c>
      <c r="AS781" s="11" t="e">
        <f>IF(('OddsRatio_working_3-way'!X781=0),IF(Q781&gt;0,-Q781^(1/3),(-Q781)^(1/3)),'OddsRatio_working_3-way'!AM781-'OddsRatio_working_3-way'!R781/3)</f>
        <v>#VALUE!</v>
      </c>
      <c r="AT781" s="11" t="e">
        <f>IF(('OddsRatio_working_3-way'!X781=0),IF(Q781&gt;0,-Q781^(1/3),(-Q781)^(1/3)),'OddsRatio_working_3-way'!AN781-'OddsRatio_working_3-way'!R781/3)</f>
        <v>#VALUE!</v>
      </c>
      <c r="AU781" s="11" t="e">
        <f>IF(('OddsRatio_working_3-way'!X781=0),0,'OddsRatio_working_3-way'!AO781)</f>
        <v>#VALUE!</v>
      </c>
      <c r="AV781" s="11" t="e">
        <f>IF(('OddsRatio_working_3-way'!X781=0),0,'OddsRatio_working_3-way'!AP781)</f>
        <v>#VALUE!</v>
      </c>
      <c r="AW781" s="11" t="e">
        <f>IF(('OddsRatio_working_3-way'!X781=0),0,'OddsRatio_working_3-way'!AQ781)</f>
        <v>#VALUE!</v>
      </c>
    </row>
    <row r="782" spans="1:49">
      <c r="A782" s="4" t="str">
        <f>IF('True_Odds_Calculator_3-way'!A783="","",'True_Odds_Calculator_3-way'!A783)</f>
        <v/>
      </c>
      <c r="B782" s="4" t="str">
        <f>IF('True_Odds_Calculator_3-way'!B783="","",'True_Odds_Calculator_3-way'!B783)</f>
        <v/>
      </c>
      <c r="C782" s="4" t="str">
        <f>IF('True_Odds_Calculator_3-way'!C783="","",'True_Odds_Calculator_3-way'!C783)</f>
        <v/>
      </c>
      <c r="D782" s="9" t="e">
        <f t="shared" si="169"/>
        <v>#VALUE!</v>
      </c>
      <c r="E782" s="9" t="e">
        <f t="shared" si="170"/>
        <v>#VALUE!</v>
      </c>
      <c r="F782" s="9" t="e">
        <f t="shared" si="171"/>
        <v>#VALUE!</v>
      </c>
      <c r="G782" s="9" t="str">
        <f t="shared" si="172"/>
        <v/>
      </c>
      <c r="H782" s="9" t="str">
        <f t="shared" si="173"/>
        <v/>
      </c>
      <c r="I782" s="9" t="str">
        <f t="shared" si="174"/>
        <v/>
      </c>
      <c r="J782" s="9" t="str">
        <f t="shared" si="175"/>
        <v/>
      </c>
      <c r="K782" s="11" t="e">
        <f t="shared" si="176"/>
        <v>#VALUE!</v>
      </c>
      <c r="L782" s="11" t="e">
        <f t="shared" si="177"/>
        <v>#VALUE!</v>
      </c>
      <c r="M782" s="11" t="e">
        <f t="shared" si="178"/>
        <v>#VALUE!</v>
      </c>
      <c r="N782" s="11" t="e">
        <f>'OddsRatio_working_3-way'!K782+'OddsRatio_working_3-way'!L782+'OddsRatio_working_3-way'!M782-('OddsRatio_working_3-way'!K782*'OddsRatio_working_3-way'!L782)-('OddsRatio_working_3-way'!K782*'OddsRatio_working_3-way'!M782)-('OddsRatio_working_3-way'!L782*'OddsRatio_working_3-way'!M782)+('OddsRatio_working_3-way'!K782*'OddsRatio_working_3-way'!L782*'OddsRatio_working_3-way'!M782)-1</f>
        <v>#VALUE!</v>
      </c>
      <c r="O782" s="11">
        <f>0</f>
        <v>0</v>
      </c>
      <c r="P782" s="11" t="e">
        <f>('OddsRatio_working_3-way'!K782*'OddsRatio_working_3-way'!L782)+('OddsRatio_working_3-way'!K782*'OddsRatio_working_3-way'!M782)+('OddsRatio_working_3-way'!L782*'OddsRatio_working_3-way'!M782)-(3*'OddsRatio_working_3-way'!K782*'OddsRatio_working_3-way'!L782*'OddsRatio_working_3-way'!M782)</f>
        <v>#VALUE!</v>
      </c>
      <c r="Q782" s="11" t="e">
        <f>2*'OddsRatio_working_3-way'!K782*'OddsRatio_working_3-way'!L782*'OddsRatio_working_3-way'!M782</f>
        <v>#VALUE!</v>
      </c>
      <c r="R782" s="11" t="e">
        <f t="shared" si="179"/>
        <v>#VALUE!</v>
      </c>
      <c r="S782" s="11" t="e">
        <f t="shared" si="180"/>
        <v>#VALUE!</v>
      </c>
      <c r="T782" s="11" t="e">
        <f t="shared" si="181"/>
        <v>#VALUE!</v>
      </c>
      <c r="U782" s="11" t="e">
        <f>'OddsRatio_working_3-way'!S782-'OddsRatio_working_3-way'!R782^2/3</f>
        <v>#VALUE!</v>
      </c>
      <c r="V782" s="11" t="e">
        <f>'OddsRatio_working_3-way'!S782*'OddsRatio_working_3-way'!R782/3-2*'OddsRatio_working_3-way'!R782^3/27-'OddsRatio_working_3-way'!T782</f>
        <v>#VALUE!</v>
      </c>
      <c r="W782" s="11" t="e">
        <f>'OddsRatio_working_3-way'!V782^2+4*'OddsRatio_working_3-way'!U782^3/27</f>
        <v>#VALUE!</v>
      </c>
      <c r="X782" s="11" t="e">
        <f>IF('OddsRatio_working_3-way'!W782&gt;0,IF(ABS('OddsRatio_working_3-way'!V782+SQRT('OddsRatio_working_3-way'!W782))/2&gt;0,ABS('OddsRatio_working_3-way'!V782+SQRT('OddsRatio_working_3-way'!W782))/2,ABS('OddsRatio_working_3-way'!V782-SQRT('OddsRatio_working_3-way'!W782))/2),SQRT(-'OddsRatio_working_3-way'!U782^3/27))</f>
        <v>#VALUE!</v>
      </c>
      <c r="Y782" s="11" t="e">
        <f>IF('OddsRatio_working_3-way'!W782&gt;=0,IF('OddsRatio_working_3-way'!V782+SQRT('OddsRatio_working_3-way'!W782)&gt;0,0,PI()),ACOS('OddsRatio_working_3-way'!V782/(2*'OddsRatio_working_3-way'!X782)))</f>
        <v>#VALUE!</v>
      </c>
      <c r="Z782" s="11" t="e">
        <f>'OddsRatio_working_3-way'!X782^(1/3)*COS('OddsRatio_working_3-way'!Y782/3)</f>
        <v>#VALUE!</v>
      </c>
      <c r="AA782" s="11" t="e">
        <f>'OddsRatio_working_3-way'!X782^(1/3)*COS(('OddsRatio_working_3-way'!Y782+2*PI())/3)</f>
        <v>#VALUE!</v>
      </c>
      <c r="AB782" s="11" t="e">
        <f>'OddsRatio_working_3-way'!X782^(1/3)*COS(('OddsRatio_working_3-way'!Y782+4*PI())/3)</f>
        <v>#VALUE!</v>
      </c>
      <c r="AC782" s="11" t="e">
        <f>'OddsRatio_working_3-way'!X782^(1/3)*SIN('OddsRatio_working_3-way'!Y782/3)</f>
        <v>#VALUE!</v>
      </c>
      <c r="AD782" s="11" t="e">
        <f>'OddsRatio_working_3-way'!X782^(1/3)*SIN(('OddsRatio_working_3-way'!Y782+2*PI())/3)</f>
        <v>#VALUE!</v>
      </c>
      <c r="AE782" s="11" t="e">
        <f>'OddsRatio_working_3-way'!X782^(1/3)*SIN(('OddsRatio_working_3-way'!Y782+4*PI())/3)</f>
        <v>#VALUE!</v>
      </c>
      <c r="AF782" s="11" t="e">
        <f>-'OddsRatio_working_3-way'!U782/(3*'OddsRatio_working_3-way'!X782^(1/3))*COS(('OddsRatio_working_3-way'!Y782)/3)</f>
        <v>#VALUE!</v>
      </c>
      <c r="AG782" s="11" t="e">
        <f>-'OddsRatio_working_3-way'!U782/(3*'OddsRatio_working_3-way'!X782^(1/3))*COS(('OddsRatio_working_3-way'!Y782+2*PI())/3)</f>
        <v>#VALUE!</v>
      </c>
      <c r="AH782" s="11" t="e">
        <f>-'OddsRatio_working_3-way'!U782/(3*'OddsRatio_working_3-way'!X782^(1/3))*COS(('OddsRatio_working_3-way'!Y782+4*PI())/3)</f>
        <v>#VALUE!</v>
      </c>
      <c r="AI782" s="11" t="e">
        <f>'OddsRatio_working_3-way'!U782/(3*'OddsRatio_working_3-way'!X782^(1/3))*SIN(('OddsRatio_working_3-way'!Y782)/3)</f>
        <v>#VALUE!</v>
      </c>
      <c r="AJ782" s="11" t="e">
        <f>'OddsRatio_working_3-way'!U782/(3*'OddsRatio_working_3-way'!X782^(1/3))*SIN(('OddsRatio_working_3-way'!Y782+2*PI())/3)</f>
        <v>#VALUE!</v>
      </c>
      <c r="AK782" s="11" t="e">
        <f>'OddsRatio_working_3-way'!U782/(3*'OddsRatio_working_3-way'!X782^(1/3))*SIN(('OddsRatio_working_3-way'!Y782+4*PI())/3)</f>
        <v>#VALUE!</v>
      </c>
      <c r="AL782" s="11" t="e">
        <f>'OddsRatio_working_3-way'!Z782+'OddsRatio_working_3-way'!AF782</f>
        <v>#VALUE!</v>
      </c>
      <c r="AM782" s="11" t="e">
        <f>'OddsRatio_working_3-way'!AA782+'OddsRatio_working_3-way'!AG782</f>
        <v>#VALUE!</v>
      </c>
      <c r="AN782" s="11" t="e">
        <f>'OddsRatio_working_3-way'!AB782+'OddsRatio_working_3-way'!AH782</f>
        <v>#VALUE!</v>
      </c>
      <c r="AO782" s="11" t="e">
        <f>'OddsRatio_working_3-way'!AC782+'OddsRatio_working_3-way'!AI782</f>
        <v>#VALUE!</v>
      </c>
      <c r="AP782" s="11" t="e">
        <f>'OddsRatio_working_3-way'!AD782+'OddsRatio_working_3-way'!AJ782</f>
        <v>#VALUE!</v>
      </c>
      <c r="AQ782" s="11" t="e">
        <f>'OddsRatio_working_3-way'!AE782+'OddsRatio_working_3-way'!AK782</f>
        <v>#VALUE!</v>
      </c>
      <c r="AR782" s="10" t="str">
        <f>IF(A782="","",IF(('OddsRatio_working_3-way'!X782=0),IF(Q782&gt;0,-Q782^(1/3),(-Q782)^(1/3)),'OddsRatio_working_3-way'!AL782-'OddsRatio_working_3-way'!R782/3))</f>
        <v/>
      </c>
      <c r="AS782" s="11" t="e">
        <f>IF(('OddsRatio_working_3-way'!X782=0),IF(Q782&gt;0,-Q782^(1/3),(-Q782)^(1/3)),'OddsRatio_working_3-way'!AM782-'OddsRatio_working_3-way'!R782/3)</f>
        <v>#VALUE!</v>
      </c>
      <c r="AT782" s="11" t="e">
        <f>IF(('OddsRatio_working_3-way'!X782=0),IF(Q782&gt;0,-Q782^(1/3),(-Q782)^(1/3)),'OddsRatio_working_3-way'!AN782-'OddsRatio_working_3-way'!R782/3)</f>
        <v>#VALUE!</v>
      </c>
      <c r="AU782" s="11" t="e">
        <f>IF(('OddsRatio_working_3-way'!X782=0),0,'OddsRatio_working_3-way'!AO782)</f>
        <v>#VALUE!</v>
      </c>
      <c r="AV782" s="11" t="e">
        <f>IF(('OddsRatio_working_3-way'!X782=0),0,'OddsRatio_working_3-way'!AP782)</f>
        <v>#VALUE!</v>
      </c>
      <c r="AW782" s="11" t="e">
        <f>IF(('OddsRatio_working_3-way'!X782=0),0,'OddsRatio_working_3-way'!AQ782)</f>
        <v>#VALUE!</v>
      </c>
    </row>
    <row r="783" spans="1:49">
      <c r="A783" s="4" t="str">
        <f>IF('True_Odds_Calculator_3-way'!A784="","",'True_Odds_Calculator_3-way'!A784)</f>
        <v/>
      </c>
      <c r="B783" s="4" t="str">
        <f>IF('True_Odds_Calculator_3-way'!B784="","",'True_Odds_Calculator_3-way'!B784)</f>
        <v/>
      </c>
      <c r="C783" s="4" t="str">
        <f>IF('True_Odds_Calculator_3-way'!C784="","",'True_Odds_Calculator_3-way'!C784)</f>
        <v/>
      </c>
      <c r="D783" s="9" t="e">
        <f t="shared" si="169"/>
        <v>#VALUE!</v>
      </c>
      <c r="E783" s="9" t="e">
        <f t="shared" si="170"/>
        <v>#VALUE!</v>
      </c>
      <c r="F783" s="9" t="e">
        <f t="shared" si="171"/>
        <v>#VALUE!</v>
      </c>
      <c r="G783" s="9" t="str">
        <f t="shared" si="172"/>
        <v/>
      </c>
      <c r="H783" s="9" t="str">
        <f t="shared" si="173"/>
        <v/>
      </c>
      <c r="I783" s="9" t="str">
        <f t="shared" si="174"/>
        <v/>
      </c>
      <c r="J783" s="9" t="str">
        <f t="shared" si="175"/>
        <v/>
      </c>
      <c r="K783" s="11" t="e">
        <f t="shared" si="176"/>
        <v>#VALUE!</v>
      </c>
      <c r="L783" s="11" t="e">
        <f t="shared" si="177"/>
        <v>#VALUE!</v>
      </c>
      <c r="M783" s="11" t="e">
        <f t="shared" si="178"/>
        <v>#VALUE!</v>
      </c>
      <c r="N783" s="11" t="e">
        <f>'OddsRatio_working_3-way'!K783+'OddsRatio_working_3-way'!L783+'OddsRatio_working_3-way'!M783-('OddsRatio_working_3-way'!K783*'OddsRatio_working_3-way'!L783)-('OddsRatio_working_3-way'!K783*'OddsRatio_working_3-way'!M783)-('OddsRatio_working_3-way'!L783*'OddsRatio_working_3-way'!M783)+('OddsRatio_working_3-way'!K783*'OddsRatio_working_3-way'!L783*'OddsRatio_working_3-way'!M783)-1</f>
        <v>#VALUE!</v>
      </c>
      <c r="O783" s="11">
        <f>0</f>
        <v>0</v>
      </c>
      <c r="P783" s="11" t="e">
        <f>('OddsRatio_working_3-way'!K783*'OddsRatio_working_3-way'!L783)+('OddsRatio_working_3-way'!K783*'OddsRatio_working_3-way'!M783)+('OddsRatio_working_3-way'!L783*'OddsRatio_working_3-way'!M783)-(3*'OddsRatio_working_3-way'!K783*'OddsRatio_working_3-way'!L783*'OddsRatio_working_3-way'!M783)</f>
        <v>#VALUE!</v>
      </c>
      <c r="Q783" s="11" t="e">
        <f>2*'OddsRatio_working_3-way'!K783*'OddsRatio_working_3-way'!L783*'OddsRatio_working_3-way'!M783</f>
        <v>#VALUE!</v>
      </c>
      <c r="R783" s="11" t="e">
        <f t="shared" si="179"/>
        <v>#VALUE!</v>
      </c>
      <c r="S783" s="11" t="e">
        <f t="shared" si="180"/>
        <v>#VALUE!</v>
      </c>
      <c r="T783" s="11" t="e">
        <f t="shared" si="181"/>
        <v>#VALUE!</v>
      </c>
      <c r="U783" s="11" t="e">
        <f>'OddsRatio_working_3-way'!S783-'OddsRatio_working_3-way'!R783^2/3</f>
        <v>#VALUE!</v>
      </c>
      <c r="V783" s="11" t="e">
        <f>'OddsRatio_working_3-way'!S783*'OddsRatio_working_3-way'!R783/3-2*'OddsRatio_working_3-way'!R783^3/27-'OddsRatio_working_3-way'!T783</f>
        <v>#VALUE!</v>
      </c>
      <c r="W783" s="11" t="e">
        <f>'OddsRatio_working_3-way'!V783^2+4*'OddsRatio_working_3-way'!U783^3/27</f>
        <v>#VALUE!</v>
      </c>
      <c r="X783" s="11" t="e">
        <f>IF('OddsRatio_working_3-way'!W783&gt;0,IF(ABS('OddsRatio_working_3-way'!V783+SQRT('OddsRatio_working_3-way'!W783))/2&gt;0,ABS('OddsRatio_working_3-way'!V783+SQRT('OddsRatio_working_3-way'!W783))/2,ABS('OddsRatio_working_3-way'!V783-SQRT('OddsRatio_working_3-way'!W783))/2),SQRT(-'OddsRatio_working_3-way'!U783^3/27))</f>
        <v>#VALUE!</v>
      </c>
      <c r="Y783" s="11" t="e">
        <f>IF('OddsRatio_working_3-way'!W783&gt;=0,IF('OddsRatio_working_3-way'!V783+SQRT('OddsRatio_working_3-way'!W783)&gt;0,0,PI()),ACOS('OddsRatio_working_3-way'!V783/(2*'OddsRatio_working_3-way'!X783)))</f>
        <v>#VALUE!</v>
      </c>
      <c r="Z783" s="11" t="e">
        <f>'OddsRatio_working_3-way'!X783^(1/3)*COS('OddsRatio_working_3-way'!Y783/3)</f>
        <v>#VALUE!</v>
      </c>
      <c r="AA783" s="11" t="e">
        <f>'OddsRatio_working_3-way'!X783^(1/3)*COS(('OddsRatio_working_3-way'!Y783+2*PI())/3)</f>
        <v>#VALUE!</v>
      </c>
      <c r="AB783" s="11" t="e">
        <f>'OddsRatio_working_3-way'!X783^(1/3)*COS(('OddsRatio_working_3-way'!Y783+4*PI())/3)</f>
        <v>#VALUE!</v>
      </c>
      <c r="AC783" s="11" t="e">
        <f>'OddsRatio_working_3-way'!X783^(1/3)*SIN('OddsRatio_working_3-way'!Y783/3)</f>
        <v>#VALUE!</v>
      </c>
      <c r="AD783" s="11" t="e">
        <f>'OddsRatio_working_3-way'!X783^(1/3)*SIN(('OddsRatio_working_3-way'!Y783+2*PI())/3)</f>
        <v>#VALUE!</v>
      </c>
      <c r="AE783" s="11" t="e">
        <f>'OddsRatio_working_3-way'!X783^(1/3)*SIN(('OddsRatio_working_3-way'!Y783+4*PI())/3)</f>
        <v>#VALUE!</v>
      </c>
      <c r="AF783" s="11" t="e">
        <f>-'OddsRatio_working_3-way'!U783/(3*'OddsRatio_working_3-way'!X783^(1/3))*COS(('OddsRatio_working_3-way'!Y783)/3)</f>
        <v>#VALUE!</v>
      </c>
      <c r="AG783" s="11" t="e">
        <f>-'OddsRatio_working_3-way'!U783/(3*'OddsRatio_working_3-way'!X783^(1/3))*COS(('OddsRatio_working_3-way'!Y783+2*PI())/3)</f>
        <v>#VALUE!</v>
      </c>
      <c r="AH783" s="11" t="e">
        <f>-'OddsRatio_working_3-way'!U783/(3*'OddsRatio_working_3-way'!X783^(1/3))*COS(('OddsRatio_working_3-way'!Y783+4*PI())/3)</f>
        <v>#VALUE!</v>
      </c>
      <c r="AI783" s="11" t="e">
        <f>'OddsRatio_working_3-way'!U783/(3*'OddsRatio_working_3-way'!X783^(1/3))*SIN(('OddsRatio_working_3-way'!Y783)/3)</f>
        <v>#VALUE!</v>
      </c>
      <c r="AJ783" s="11" t="e">
        <f>'OddsRatio_working_3-way'!U783/(3*'OddsRatio_working_3-way'!X783^(1/3))*SIN(('OddsRatio_working_3-way'!Y783+2*PI())/3)</f>
        <v>#VALUE!</v>
      </c>
      <c r="AK783" s="11" t="e">
        <f>'OddsRatio_working_3-way'!U783/(3*'OddsRatio_working_3-way'!X783^(1/3))*SIN(('OddsRatio_working_3-way'!Y783+4*PI())/3)</f>
        <v>#VALUE!</v>
      </c>
      <c r="AL783" s="11" t="e">
        <f>'OddsRatio_working_3-way'!Z783+'OddsRatio_working_3-way'!AF783</f>
        <v>#VALUE!</v>
      </c>
      <c r="AM783" s="11" t="e">
        <f>'OddsRatio_working_3-way'!AA783+'OddsRatio_working_3-way'!AG783</f>
        <v>#VALUE!</v>
      </c>
      <c r="AN783" s="11" t="e">
        <f>'OddsRatio_working_3-way'!AB783+'OddsRatio_working_3-way'!AH783</f>
        <v>#VALUE!</v>
      </c>
      <c r="AO783" s="11" t="e">
        <f>'OddsRatio_working_3-way'!AC783+'OddsRatio_working_3-way'!AI783</f>
        <v>#VALUE!</v>
      </c>
      <c r="AP783" s="11" t="e">
        <f>'OddsRatio_working_3-way'!AD783+'OddsRatio_working_3-way'!AJ783</f>
        <v>#VALUE!</v>
      </c>
      <c r="AQ783" s="11" t="e">
        <f>'OddsRatio_working_3-way'!AE783+'OddsRatio_working_3-way'!AK783</f>
        <v>#VALUE!</v>
      </c>
      <c r="AR783" s="10" t="str">
        <f>IF(A783="","",IF(('OddsRatio_working_3-way'!X783=0),IF(Q783&gt;0,-Q783^(1/3),(-Q783)^(1/3)),'OddsRatio_working_3-way'!AL783-'OddsRatio_working_3-way'!R783/3))</f>
        <v/>
      </c>
      <c r="AS783" s="11" t="e">
        <f>IF(('OddsRatio_working_3-way'!X783=0),IF(Q783&gt;0,-Q783^(1/3),(-Q783)^(1/3)),'OddsRatio_working_3-way'!AM783-'OddsRatio_working_3-way'!R783/3)</f>
        <v>#VALUE!</v>
      </c>
      <c r="AT783" s="11" t="e">
        <f>IF(('OddsRatio_working_3-way'!X783=0),IF(Q783&gt;0,-Q783^(1/3),(-Q783)^(1/3)),'OddsRatio_working_3-way'!AN783-'OddsRatio_working_3-way'!R783/3)</f>
        <v>#VALUE!</v>
      </c>
      <c r="AU783" s="11" t="e">
        <f>IF(('OddsRatio_working_3-way'!X783=0),0,'OddsRatio_working_3-way'!AO783)</f>
        <v>#VALUE!</v>
      </c>
      <c r="AV783" s="11" t="e">
        <f>IF(('OddsRatio_working_3-way'!X783=0),0,'OddsRatio_working_3-way'!AP783)</f>
        <v>#VALUE!</v>
      </c>
      <c r="AW783" s="11" t="e">
        <f>IF(('OddsRatio_working_3-way'!X783=0),0,'OddsRatio_working_3-way'!AQ783)</f>
        <v>#VALUE!</v>
      </c>
    </row>
    <row r="784" spans="1:49">
      <c r="A784" s="4" t="str">
        <f>IF('True_Odds_Calculator_3-way'!A785="","",'True_Odds_Calculator_3-way'!A785)</f>
        <v/>
      </c>
      <c r="B784" s="4" t="str">
        <f>IF('True_Odds_Calculator_3-way'!B785="","",'True_Odds_Calculator_3-way'!B785)</f>
        <v/>
      </c>
      <c r="C784" s="4" t="str">
        <f>IF('True_Odds_Calculator_3-way'!C785="","",'True_Odds_Calculator_3-way'!C785)</f>
        <v/>
      </c>
      <c r="D784" s="9" t="e">
        <f t="shared" si="169"/>
        <v>#VALUE!</v>
      </c>
      <c r="E784" s="9" t="e">
        <f t="shared" si="170"/>
        <v>#VALUE!</v>
      </c>
      <c r="F784" s="9" t="e">
        <f t="shared" si="171"/>
        <v>#VALUE!</v>
      </c>
      <c r="G784" s="9" t="str">
        <f t="shared" si="172"/>
        <v/>
      </c>
      <c r="H784" s="9" t="str">
        <f t="shared" si="173"/>
        <v/>
      </c>
      <c r="I784" s="9" t="str">
        <f t="shared" si="174"/>
        <v/>
      </c>
      <c r="J784" s="9" t="str">
        <f t="shared" si="175"/>
        <v/>
      </c>
      <c r="K784" s="11" t="e">
        <f t="shared" si="176"/>
        <v>#VALUE!</v>
      </c>
      <c r="L784" s="11" t="e">
        <f t="shared" si="177"/>
        <v>#VALUE!</v>
      </c>
      <c r="M784" s="11" t="e">
        <f t="shared" si="178"/>
        <v>#VALUE!</v>
      </c>
      <c r="N784" s="11" t="e">
        <f>'OddsRatio_working_3-way'!K784+'OddsRatio_working_3-way'!L784+'OddsRatio_working_3-way'!M784-('OddsRatio_working_3-way'!K784*'OddsRatio_working_3-way'!L784)-('OddsRatio_working_3-way'!K784*'OddsRatio_working_3-way'!M784)-('OddsRatio_working_3-way'!L784*'OddsRatio_working_3-way'!M784)+('OddsRatio_working_3-way'!K784*'OddsRatio_working_3-way'!L784*'OddsRatio_working_3-way'!M784)-1</f>
        <v>#VALUE!</v>
      </c>
      <c r="O784" s="11">
        <f>0</f>
        <v>0</v>
      </c>
      <c r="P784" s="11" t="e">
        <f>('OddsRatio_working_3-way'!K784*'OddsRatio_working_3-way'!L784)+('OddsRatio_working_3-way'!K784*'OddsRatio_working_3-way'!M784)+('OddsRatio_working_3-way'!L784*'OddsRatio_working_3-way'!M784)-(3*'OddsRatio_working_3-way'!K784*'OddsRatio_working_3-way'!L784*'OddsRatio_working_3-way'!M784)</f>
        <v>#VALUE!</v>
      </c>
      <c r="Q784" s="11" t="e">
        <f>2*'OddsRatio_working_3-way'!K784*'OddsRatio_working_3-way'!L784*'OddsRatio_working_3-way'!M784</f>
        <v>#VALUE!</v>
      </c>
      <c r="R784" s="11" t="e">
        <f t="shared" si="179"/>
        <v>#VALUE!</v>
      </c>
      <c r="S784" s="11" t="e">
        <f t="shared" si="180"/>
        <v>#VALUE!</v>
      </c>
      <c r="T784" s="11" t="e">
        <f t="shared" si="181"/>
        <v>#VALUE!</v>
      </c>
      <c r="U784" s="11" t="e">
        <f>'OddsRatio_working_3-way'!S784-'OddsRatio_working_3-way'!R784^2/3</f>
        <v>#VALUE!</v>
      </c>
      <c r="V784" s="11" t="e">
        <f>'OddsRatio_working_3-way'!S784*'OddsRatio_working_3-way'!R784/3-2*'OddsRatio_working_3-way'!R784^3/27-'OddsRatio_working_3-way'!T784</f>
        <v>#VALUE!</v>
      </c>
      <c r="W784" s="11" t="e">
        <f>'OddsRatio_working_3-way'!V784^2+4*'OddsRatio_working_3-way'!U784^3/27</f>
        <v>#VALUE!</v>
      </c>
      <c r="X784" s="11" t="e">
        <f>IF('OddsRatio_working_3-way'!W784&gt;0,IF(ABS('OddsRatio_working_3-way'!V784+SQRT('OddsRatio_working_3-way'!W784))/2&gt;0,ABS('OddsRatio_working_3-way'!V784+SQRT('OddsRatio_working_3-way'!W784))/2,ABS('OddsRatio_working_3-way'!V784-SQRT('OddsRatio_working_3-way'!W784))/2),SQRT(-'OddsRatio_working_3-way'!U784^3/27))</f>
        <v>#VALUE!</v>
      </c>
      <c r="Y784" s="11" t="e">
        <f>IF('OddsRatio_working_3-way'!W784&gt;=0,IF('OddsRatio_working_3-way'!V784+SQRT('OddsRatio_working_3-way'!W784)&gt;0,0,PI()),ACOS('OddsRatio_working_3-way'!V784/(2*'OddsRatio_working_3-way'!X784)))</f>
        <v>#VALUE!</v>
      </c>
      <c r="Z784" s="11" t="e">
        <f>'OddsRatio_working_3-way'!X784^(1/3)*COS('OddsRatio_working_3-way'!Y784/3)</f>
        <v>#VALUE!</v>
      </c>
      <c r="AA784" s="11" t="e">
        <f>'OddsRatio_working_3-way'!X784^(1/3)*COS(('OddsRatio_working_3-way'!Y784+2*PI())/3)</f>
        <v>#VALUE!</v>
      </c>
      <c r="AB784" s="11" t="e">
        <f>'OddsRatio_working_3-way'!X784^(1/3)*COS(('OddsRatio_working_3-way'!Y784+4*PI())/3)</f>
        <v>#VALUE!</v>
      </c>
      <c r="AC784" s="11" t="e">
        <f>'OddsRatio_working_3-way'!X784^(1/3)*SIN('OddsRatio_working_3-way'!Y784/3)</f>
        <v>#VALUE!</v>
      </c>
      <c r="AD784" s="11" t="e">
        <f>'OddsRatio_working_3-way'!X784^(1/3)*SIN(('OddsRatio_working_3-way'!Y784+2*PI())/3)</f>
        <v>#VALUE!</v>
      </c>
      <c r="AE784" s="11" t="e">
        <f>'OddsRatio_working_3-way'!X784^(1/3)*SIN(('OddsRatio_working_3-way'!Y784+4*PI())/3)</f>
        <v>#VALUE!</v>
      </c>
      <c r="AF784" s="11" t="e">
        <f>-'OddsRatio_working_3-way'!U784/(3*'OddsRatio_working_3-way'!X784^(1/3))*COS(('OddsRatio_working_3-way'!Y784)/3)</f>
        <v>#VALUE!</v>
      </c>
      <c r="AG784" s="11" t="e">
        <f>-'OddsRatio_working_3-way'!U784/(3*'OddsRatio_working_3-way'!X784^(1/3))*COS(('OddsRatio_working_3-way'!Y784+2*PI())/3)</f>
        <v>#VALUE!</v>
      </c>
      <c r="AH784" s="11" t="e">
        <f>-'OddsRatio_working_3-way'!U784/(3*'OddsRatio_working_3-way'!X784^(1/3))*COS(('OddsRatio_working_3-way'!Y784+4*PI())/3)</f>
        <v>#VALUE!</v>
      </c>
      <c r="AI784" s="11" t="e">
        <f>'OddsRatio_working_3-way'!U784/(3*'OddsRatio_working_3-way'!X784^(1/3))*SIN(('OddsRatio_working_3-way'!Y784)/3)</f>
        <v>#VALUE!</v>
      </c>
      <c r="AJ784" s="11" t="e">
        <f>'OddsRatio_working_3-way'!U784/(3*'OddsRatio_working_3-way'!X784^(1/3))*SIN(('OddsRatio_working_3-way'!Y784+2*PI())/3)</f>
        <v>#VALUE!</v>
      </c>
      <c r="AK784" s="11" t="e">
        <f>'OddsRatio_working_3-way'!U784/(3*'OddsRatio_working_3-way'!X784^(1/3))*SIN(('OddsRatio_working_3-way'!Y784+4*PI())/3)</f>
        <v>#VALUE!</v>
      </c>
      <c r="AL784" s="11" t="e">
        <f>'OddsRatio_working_3-way'!Z784+'OddsRatio_working_3-way'!AF784</f>
        <v>#VALUE!</v>
      </c>
      <c r="AM784" s="11" t="e">
        <f>'OddsRatio_working_3-way'!AA784+'OddsRatio_working_3-way'!AG784</f>
        <v>#VALUE!</v>
      </c>
      <c r="AN784" s="11" t="e">
        <f>'OddsRatio_working_3-way'!AB784+'OddsRatio_working_3-way'!AH784</f>
        <v>#VALUE!</v>
      </c>
      <c r="AO784" s="11" t="e">
        <f>'OddsRatio_working_3-way'!AC784+'OddsRatio_working_3-way'!AI784</f>
        <v>#VALUE!</v>
      </c>
      <c r="AP784" s="11" t="e">
        <f>'OddsRatio_working_3-way'!AD784+'OddsRatio_working_3-way'!AJ784</f>
        <v>#VALUE!</v>
      </c>
      <c r="AQ784" s="11" t="e">
        <f>'OddsRatio_working_3-way'!AE784+'OddsRatio_working_3-way'!AK784</f>
        <v>#VALUE!</v>
      </c>
      <c r="AR784" s="10" t="str">
        <f>IF(A784="","",IF(('OddsRatio_working_3-way'!X784=0),IF(Q784&gt;0,-Q784^(1/3),(-Q784)^(1/3)),'OddsRatio_working_3-way'!AL784-'OddsRatio_working_3-way'!R784/3))</f>
        <v/>
      </c>
      <c r="AS784" s="11" t="e">
        <f>IF(('OddsRatio_working_3-way'!X784=0),IF(Q784&gt;0,-Q784^(1/3),(-Q784)^(1/3)),'OddsRatio_working_3-way'!AM784-'OddsRatio_working_3-way'!R784/3)</f>
        <v>#VALUE!</v>
      </c>
      <c r="AT784" s="11" t="e">
        <f>IF(('OddsRatio_working_3-way'!X784=0),IF(Q784&gt;0,-Q784^(1/3),(-Q784)^(1/3)),'OddsRatio_working_3-way'!AN784-'OddsRatio_working_3-way'!R784/3)</f>
        <v>#VALUE!</v>
      </c>
      <c r="AU784" s="11" t="e">
        <f>IF(('OddsRatio_working_3-way'!X784=0),0,'OddsRatio_working_3-way'!AO784)</f>
        <v>#VALUE!</v>
      </c>
      <c r="AV784" s="11" t="e">
        <f>IF(('OddsRatio_working_3-way'!X784=0),0,'OddsRatio_working_3-way'!AP784)</f>
        <v>#VALUE!</v>
      </c>
      <c r="AW784" s="11" t="e">
        <f>IF(('OddsRatio_working_3-way'!X784=0),0,'OddsRatio_working_3-way'!AQ784)</f>
        <v>#VALUE!</v>
      </c>
    </row>
    <row r="785" spans="1:49">
      <c r="A785" s="4" t="str">
        <f>IF('True_Odds_Calculator_3-way'!A786="","",'True_Odds_Calculator_3-way'!A786)</f>
        <v/>
      </c>
      <c r="B785" s="4" t="str">
        <f>IF('True_Odds_Calculator_3-way'!B786="","",'True_Odds_Calculator_3-way'!B786)</f>
        <v/>
      </c>
      <c r="C785" s="4" t="str">
        <f>IF('True_Odds_Calculator_3-way'!C786="","",'True_Odds_Calculator_3-way'!C786)</f>
        <v/>
      </c>
      <c r="D785" s="9" t="e">
        <f t="shared" si="169"/>
        <v>#VALUE!</v>
      </c>
      <c r="E785" s="9" t="e">
        <f t="shared" si="170"/>
        <v>#VALUE!</v>
      </c>
      <c r="F785" s="9" t="e">
        <f t="shared" si="171"/>
        <v>#VALUE!</v>
      </c>
      <c r="G785" s="9" t="str">
        <f t="shared" si="172"/>
        <v/>
      </c>
      <c r="H785" s="9" t="str">
        <f t="shared" si="173"/>
        <v/>
      </c>
      <c r="I785" s="9" t="str">
        <f t="shared" si="174"/>
        <v/>
      </c>
      <c r="J785" s="9" t="str">
        <f t="shared" si="175"/>
        <v/>
      </c>
      <c r="K785" s="11" t="e">
        <f t="shared" si="176"/>
        <v>#VALUE!</v>
      </c>
      <c r="L785" s="11" t="e">
        <f t="shared" si="177"/>
        <v>#VALUE!</v>
      </c>
      <c r="M785" s="11" t="e">
        <f t="shared" si="178"/>
        <v>#VALUE!</v>
      </c>
      <c r="N785" s="11" t="e">
        <f>'OddsRatio_working_3-way'!K785+'OddsRatio_working_3-way'!L785+'OddsRatio_working_3-way'!M785-('OddsRatio_working_3-way'!K785*'OddsRatio_working_3-way'!L785)-('OddsRatio_working_3-way'!K785*'OddsRatio_working_3-way'!M785)-('OddsRatio_working_3-way'!L785*'OddsRatio_working_3-way'!M785)+('OddsRatio_working_3-way'!K785*'OddsRatio_working_3-way'!L785*'OddsRatio_working_3-way'!M785)-1</f>
        <v>#VALUE!</v>
      </c>
      <c r="O785" s="11">
        <f>0</f>
        <v>0</v>
      </c>
      <c r="P785" s="11" t="e">
        <f>('OddsRatio_working_3-way'!K785*'OddsRatio_working_3-way'!L785)+('OddsRatio_working_3-way'!K785*'OddsRatio_working_3-way'!M785)+('OddsRatio_working_3-way'!L785*'OddsRatio_working_3-way'!M785)-(3*'OddsRatio_working_3-way'!K785*'OddsRatio_working_3-way'!L785*'OddsRatio_working_3-way'!M785)</f>
        <v>#VALUE!</v>
      </c>
      <c r="Q785" s="11" t="e">
        <f>2*'OddsRatio_working_3-way'!K785*'OddsRatio_working_3-way'!L785*'OddsRatio_working_3-way'!M785</f>
        <v>#VALUE!</v>
      </c>
      <c r="R785" s="11" t="e">
        <f t="shared" si="179"/>
        <v>#VALUE!</v>
      </c>
      <c r="S785" s="11" t="e">
        <f t="shared" si="180"/>
        <v>#VALUE!</v>
      </c>
      <c r="T785" s="11" t="e">
        <f t="shared" si="181"/>
        <v>#VALUE!</v>
      </c>
      <c r="U785" s="11" t="e">
        <f>'OddsRatio_working_3-way'!S785-'OddsRatio_working_3-way'!R785^2/3</f>
        <v>#VALUE!</v>
      </c>
      <c r="V785" s="11" t="e">
        <f>'OddsRatio_working_3-way'!S785*'OddsRatio_working_3-way'!R785/3-2*'OddsRatio_working_3-way'!R785^3/27-'OddsRatio_working_3-way'!T785</f>
        <v>#VALUE!</v>
      </c>
      <c r="W785" s="11" t="e">
        <f>'OddsRatio_working_3-way'!V785^2+4*'OddsRatio_working_3-way'!U785^3/27</f>
        <v>#VALUE!</v>
      </c>
      <c r="X785" s="11" t="e">
        <f>IF('OddsRatio_working_3-way'!W785&gt;0,IF(ABS('OddsRatio_working_3-way'!V785+SQRT('OddsRatio_working_3-way'!W785))/2&gt;0,ABS('OddsRatio_working_3-way'!V785+SQRT('OddsRatio_working_3-way'!W785))/2,ABS('OddsRatio_working_3-way'!V785-SQRT('OddsRatio_working_3-way'!W785))/2),SQRT(-'OddsRatio_working_3-way'!U785^3/27))</f>
        <v>#VALUE!</v>
      </c>
      <c r="Y785" s="11" t="e">
        <f>IF('OddsRatio_working_3-way'!W785&gt;=0,IF('OddsRatio_working_3-way'!V785+SQRT('OddsRatio_working_3-way'!W785)&gt;0,0,PI()),ACOS('OddsRatio_working_3-way'!V785/(2*'OddsRatio_working_3-way'!X785)))</f>
        <v>#VALUE!</v>
      </c>
      <c r="Z785" s="11" t="e">
        <f>'OddsRatio_working_3-way'!X785^(1/3)*COS('OddsRatio_working_3-way'!Y785/3)</f>
        <v>#VALUE!</v>
      </c>
      <c r="AA785" s="11" t="e">
        <f>'OddsRatio_working_3-way'!X785^(1/3)*COS(('OddsRatio_working_3-way'!Y785+2*PI())/3)</f>
        <v>#VALUE!</v>
      </c>
      <c r="AB785" s="11" t="e">
        <f>'OddsRatio_working_3-way'!X785^(1/3)*COS(('OddsRatio_working_3-way'!Y785+4*PI())/3)</f>
        <v>#VALUE!</v>
      </c>
      <c r="AC785" s="11" t="e">
        <f>'OddsRatio_working_3-way'!X785^(1/3)*SIN('OddsRatio_working_3-way'!Y785/3)</f>
        <v>#VALUE!</v>
      </c>
      <c r="AD785" s="11" t="e">
        <f>'OddsRatio_working_3-way'!X785^(1/3)*SIN(('OddsRatio_working_3-way'!Y785+2*PI())/3)</f>
        <v>#VALUE!</v>
      </c>
      <c r="AE785" s="11" t="e">
        <f>'OddsRatio_working_3-way'!X785^(1/3)*SIN(('OddsRatio_working_3-way'!Y785+4*PI())/3)</f>
        <v>#VALUE!</v>
      </c>
      <c r="AF785" s="11" t="e">
        <f>-'OddsRatio_working_3-way'!U785/(3*'OddsRatio_working_3-way'!X785^(1/3))*COS(('OddsRatio_working_3-way'!Y785)/3)</f>
        <v>#VALUE!</v>
      </c>
      <c r="AG785" s="11" t="e">
        <f>-'OddsRatio_working_3-way'!U785/(3*'OddsRatio_working_3-way'!X785^(1/3))*COS(('OddsRatio_working_3-way'!Y785+2*PI())/3)</f>
        <v>#VALUE!</v>
      </c>
      <c r="AH785" s="11" t="e">
        <f>-'OddsRatio_working_3-way'!U785/(3*'OddsRatio_working_3-way'!X785^(1/3))*COS(('OddsRatio_working_3-way'!Y785+4*PI())/3)</f>
        <v>#VALUE!</v>
      </c>
      <c r="AI785" s="11" t="e">
        <f>'OddsRatio_working_3-way'!U785/(3*'OddsRatio_working_3-way'!X785^(1/3))*SIN(('OddsRatio_working_3-way'!Y785)/3)</f>
        <v>#VALUE!</v>
      </c>
      <c r="AJ785" s="11" t="e">
        <f>'OddsRatio_working_3-way'!U785/(3*'OddsRatio_working_3-way'!X785^(1/3))*SIN(('OddsRatio_working_3-way'!Y785+2*PI())/3)</f>
        <v>#VALUE!</v>
      </c>
      <c r="AK785" s="11" t="e">
        <f>'OddsRatio_working_3-way'!U785/(3*'OddsRatio_working_3-way'!X785^(1/3))*SIN(('OddsRatio_working_3-way'!Y785+4*PI())/3)</f>
        <v>#VALUE!</v>
      </c>
      <c r="AL785" s="11" t="e">
        <f>'OddsRatio_working_3-way'!Z785+'OddsRatio_working_3-way'!AF785</f>
        <v>#VALUE!</v>
      </c>
      <c r="AM785" s="11" t="e">
        <f>'OddsRatio_working_3-way'!AA785+'OddsRatio_working_3-way'!AG785</f>
        <v>#VALUE!</v>
      </c>
      <c r="AN785" s="11" t="e">
        <f>'OddsRatio_working_3-way'!AB785+'OddsRatio_working_3-way'!AH785</f>
        <v>#VALUE!</v>
      </c>
      <c r="AO785" s="11" t="e">
        <f>'OddsRatio_working_3-way'!AC785+'OddsRatio_working_3-way'!AI785</f>
        <v>#VALUE!</v>
      </c>
      <c r="AP785" s="11" t="e">
        <f>'OddsRatio_working_3-way'!AD785+'OddsRatio_working_3-way'!AJ785</f>
        <v>#VALUE!</v>
      </c>
      <c r="AQ785" s="11" t="e">
        <f>'OddsRatio_working_3-way'!AE785+'OddsRatio_working_3-way'!AK785</f>
        <v>#VALUE!</v>
      </c>
      <c r="AR785" s="10" t="str">
        <f>IF(A785="","",IF(('OddsRatio_working_3-way'!X785=0),IF(Q785&gt;0,-Q785^(1/3),(-Q785)^(1/3)),'OddsRatio_working_3-way'!AL785-'OddsRatio_working_3-way'!R785/3))</f>
        <v/>
      </c>
      <c r="AS785" s="11" t="e">
        <f>IF(('OddsRatio_working_3-way'!X785=0),IF(Q785&gt;0,-Q785^(1/3),(-Q785)^(1/3)),'OddsRatio_working_3-way'!AM785-'OddsRatio_working_3-way'!R785/3)</f>
        <v>#VALUE!</v>
      </c>
      <c r="AT785" s="11" t="e">
        <f>IF(('OddsRatio_working_3-way'!X785=0),IF(Q785&gt;0,-Q785^(1/3),(-Q785)^(1/3)),'OddsRatio_working_3-way'!AN785-'OddsRatio_working_3-way'!R785/3)</f>
        <v>#VALUE!</v>
      </c>
      <c r="AU785" s="11" t="e">
        <f>IF(('OddsRatio_working_3-way'!X785=0),0,'OddsRatio_working_3-way'!AO785)</f>
        <v>#VALUE!</v>
      </c>
      <c r="AV785" s="11" t="e">
        <f>IF(('OddsRatio_working_3-way'!X785=0),0,'OddsRatio_working_3-way'!AP785)</f>
        <v>#VALUE!</v>
      </c>
      <c r="AW785" s="11" t="e">
        <f>IF(('OddsRatio_working_3-way'!X785=0),0,'OddsRatio_working_3-way'!AQ785)</f>
        <v>#VALUE!</v>
      </c>
    </row>
    <row r="786" spans="1:49">
      <c r="A786" s="4" t="str">
        <f>IF('True_Odds_Calculator_3-way'!A787="","",'True_Odds_Calculator_3-way'!A787)</f>
        <v/>
      </c>
      <c r="B786" s="4" t="str">
        <f>IF('True_Odds_Calculator_3-way'!B787="","",'True_Odds_Calculator_3-way'!B787)</f>
        <v/>
      </c>
      <c r="C786" s="4" t="str">
        <f>IF('True_Odds_Calculator_3-way'!C787="","",'True_Odds_Calculator_3-way'!C787)</f>
        <v/>
      </c>
      <c r="D786" s="9" t="e">
        <f t="shared" si="169"/>
        <v>#VALUE!</v>
      </c>
      <c r="E786" s="9" t="e">
        <f t="shared" si="170"/>
        <v>#VALUE!</v>
      </c>
      <c r="F786" s="9" t="e">
        <f t="shared" si="171"/>
        <v>#VALUE!</v>
      </c>
      <c r="G786" s="9" t="str">
        <f t="shared" si="172"/>
        <v/>
      </c>
      <c r="H786" s="9" t="str">
        <f t="shared" si="173"/>
        <v/>
      </c>
      <c r="I786" s="9" t="str">
        <f t="shared" si="174"/>
        <v/>
      </c>
      <c r="J786" s="9" t="str">
        <f t="shared" si="175"/>
        <v/>
      </c>
      <c r="K786" s="11" t="e">
        <f t="shared" si="176"/>
        <v>#VALUE!</v>
      </c>
      <c r="L786" s="11" t="e">
        <f t="shared" si="177"/>
        <v>#VALUE!</v>
      </c>
      <c r="M786" s="11" t="e">
        <f t="shared" si="178"/>
        <v>#VALUE!</v>
      </c>
      <c r="N786" s="11" t="e">
        <f>'OddsRatio_working_3-way'!K786+'OddsRatio_working_3-way'!L786+'OddsRatio_working_3-way'!M786-('OddsRatio_working_3-way'!K786*'OddsRatio_working_3-way'!L786)-('OddsRatio_working_3-way'!K786*'OddsRatio_working_3-way'!M786)-('OddsRatio_working_3-way'!L786*'OddsRatio_working_3-way'!M786)+('OddsRatio_working_3-way'!K786*'OddsRatio_working_3-way'!L786*'OddsRatio_working_3-way'!M786)-1</f>
        <v>#VALUE!</v>
      </c>
      <c r="O786" s="11">
        <f>0</f>
        <v>0</v>
      </c>
      <c r="P786" s="11" t="e">
        <f>('OddsRatio_working_3-way'!K786*'OddsRatio_working_3-way'!L786)+('OddsRatio_working_3-way'!K786*'OddsRatio_working_3-way'!M786)+('OddsRatio_working_3-way'!L786*'OddsRatio_working_3-way'!M786)-(3*'OddsRatio_working_3-way'!K786*'OddsRatio_working_3-way'!L786*'OddsRatio_working_3-way'!M786)</f>
        <v>#VALUE!</v>
      </c>
      <c r="Q786" s="11" t="e">
        <f>2*'OddsRatio_working_3-way'!K786*'OddsRatio_working_3-way'!L786*'OddsRatio_working_3-way'!M786</f>
        <v>#VALUE!</v>
      </c>
      <c r="R786" s="11" t="e">
        <f t="shared" si="179"/>
        <v>#VALUE!</v>
      </c>
      <c r="S786" s="11" t="e">
        <f t="shared" si="180"/>
        <v>#VALUE!</v>
      </c>
      <c r="T786" s="11" t="e">
        <f t="shared" si="181"/>
        <v>#VALUE!</v>
      </c>
      <c r="U786" s="11" t="e">
        <f>'OddsRatio_working_3-way'!S786-'OddsRatio_working_3-way'!R786^2/3</f>
        <v>#VALUE!</v>
      </c>
      <c r="V786" s="11" t="e">
        <f>'OddsRatio_working_3-way'!S786*'OddsRatio_working_3-way'!R786/3-2*'OddsRatio_working_3-way'!R786^3/27-'OddsRatio_working_3-way'!T786</f>
        <v>#VALUE!</v>
      </c>
      <c r="W786" s="11" t="e">
        <f>'OddsRatio_working_3-way'!V786^2+4*'OddsRatio_working_3-way'!U786^3/27</f>
        <v>#VALUE!</v>
      </c>
      <c r="X786" s="11" t="e">
        <f>IF('OddsRatio_working_3-way'!W786&gt;0,IF(ABS('OddsRatio_working_3-way'!V786+SQRT('OddsRatio_working_3-way'!W786))/2&gt;0,ABS('OddsRatio_working_3-way'!V786+SQRT('OddsRatio_working_3-way'!W786))/2,ABS('OddsRatio_working_3-way'!V786-SQRT('OddsRatio_working_3-way'!W786))/2),SQRT(-'OddsRatio_working_3-way'!U786^3/27))</f>
        <v>#VALUE!</v>
      </c>
      <c r="Y786" s="11" t="e">
        <f>IF('OddsRatio_working_3-way'!W786&gt;=0,IF('OddsRatio_working_3-way'!V786+SQRT('OddsRatio_working_3-way'!W786)&gt;0,0,PI()),ACOS('OddsRatio_working_3-way'!V786/(2*'OddsRatio_working_3-way'!X786)))</f>
        <v>#VALUE!</v>
      </c>
      <c r="Z786" s="11" t="e">
        <f>'OddsRatio_working_3-way'!X786^(1/3)*COS('OddsRatio_working_3-way'!Y786/3)</f>
        <v>#VALUE!</v>
      </c>
      <c r="AA786" s="11" t="e">
        <f>'OddsRatio_working_3-way'!X786^(1/3)*COS(('OddsRatio_working_3-way'!Y786+2*PI())/3)</f>
        <v>#VALUE!</v>
      </c>
      <c r="AB786" s="11" t="e">
        <f>'OddsRatio_working_3-way'!X786^(1/3)*COS(('OddsRatio_working_3-way'!Y786+4*PI())/3)</f>
        <v>#VALUE!</v>
      </c>
      <c r="AC786" s="11" t="e">
        <f>'OddsRatio_working_3-way'!X786^(1/3)*SIN('OddsRatio_working_3-way'!Y786/3)</f>
        <v>#VALUE!</v>
      </c>
      <c r="AD786" s="11" t="e">
        <f>'OddsRatio_working_3-way'!X786^(1/3)*SIN(('OddsRatio_working_3-way'!Y786+2*PI())/3)</f>
        <v>#VALUE!</v>
      </c>
      <c r="AE786" s="11" t="e">
        <f>'OddsRatio_working_3-way'!X786^(1/3)*SIN(('OddsRatio_working_3-way'!Y786+4*PI())/3)</f>
        <v>#VALUE!</v>
      </c>
      <c r="AF786" s="11" t="e">
        <f>-'OddsRatio_working_3-way'!U786/(3*'OddsRatio_working_3-way'!X786^(1/3))*COS(('OddsRatio_working_3-way'!Y786)/3)</f>
        <v>#VALUE!</v>
      </c>
      <c r="AG786" s="11" t="e">
        <f>-'OddsRatio_working_3-way'!U786/(3*'OddsRatio_working_3-way'!X786^(1/3))*COS(('OddsRatio_working_3-way'!Y786+2*PI())/3)</f>
        <v>#VALUE!</v>
      </c>
      <c r="AH786" s="11" t="e">
        <f>-'OddsRatio_working_3-way'!U786/(3*'OddsRatio_working_3-way'!X786^(1/3))*COS(('OddsRatio_working_3-way'!Y786+4*PI())/3)</f>
        <v>#VALUE!</v>
      </c>
      <c r="AI786" s="11" t="e">
        <f>'OddsRatio_working_3-way'!U786/(3*'OddsRatio_working_3-way'!X786^(1/3))*SIN(('OddsRatio_working_3-way'!Y786)/3)</f>
        <v>#VALUE!</v>
      </c>
      <c r="AJ786" s="11" t="e">
        <f>'OddsRatio_working_3-way'!U786/(3*'OddsRatio_working_3-way'!X786^(1/3))*SIN(('OddsRatio_working_3-way'!Y786+2*PI())/3)</f>
        <v>#VALUE!</v>
      </c>
      <c r="AK786" s="11" t="e">
        <f>'OddsRatio_working_3-way'!U786/(3*'OddsRatio_working_3-way'!X786^(1/3))*SIN(('OddsRatio_working_3-way'!Y786+4*PI())/3)</f>
        <v>#VALUE!</v>
      </c>
      <c r="AL786" s="11" t="e">
        <f>'OddsRatio_working_3-way'!Z786+'OddsRatio_working_3-way'!AF786</f>
        <v>#VALUE!</v>
      </c>
      <c r="AM786" s="11" t="e">
        <f>'OddsRatio_working_3-way'!AA786+'OddsRatio_working_3-way'!AG786</f>
        <v>#VALUE!</v>
      </c>
      <c r="AN786" s="11" t="e">
        <f>'OddsRatio_working_3-way'!AB786+'OddsRatio_working_3-way'!AH786</f>
        <v>#VALUE!</v>
      </c>
      <c r="AO786" s="11" t="e">
        <f>'OddsRatio_working_3-way'!AC786+'OddsRatio_working_3-way'!AI786</f>
        <v>#VALUE!</v>
      </c>
      <c r="AP786" s="11" t="e">
        <f>'OddsRatio_working_3-way'!AD786+'OddsRatio_working_3-way'!AJ786</f>
        <v>#VALUE!</v>
      </c>
      <c r="AQ786" s="11" t="e">
        <f>'OddsRatio_working_3-way'!AE786+'OddsRatio_working_3-way'!AK786</f>
        <v>#VALUE!</v>
      </c>
      <c r="AR786" s="10" t="str">
        <f>IF(A786="","",IF(('OddsRatio_working_3-way'!X786=0),IF(Q786&gt;0,-Q786^(1/3),(-Q786)^(1/3)),'OddsRatio_working_3-way'!AL786-'OddsRatio_working_3-way'!R786/3))</f>
        <v/>
      </c>
      <c r="AS786" s="11" t="e">
        <f>IF(('OddsRatio_working_3-way'!X786=0),IF(Q786&gt;0,-Q786^(1/3),(-Q786)^(1/3)),'OddsRatio_working_3-way'!AM786-'OddsRatio_working_3-way'!R786/3)</f>
        <v>#VALUE!</v>
      </c>
      <c r="AT786" s="11" t="e">
        <f>IF(('OddsRatio_working_3-way'!X786=0),IF(Q786&gt;0,-Q786^(1/3),(-Q786)^(1/3)),'OddsRatio_working_3-way'!AN786-'OddsRatio_working_3-way'!R786/3)</f>
        <v>#VALUE!</v>
      </c>
      <c r="AU786" s="11" t="e">
        <f>IF(('OddsRatio_working_3-way'!X786=0),0,'OddsRatio_working_3-way'!AO786)</f>
        <v>#VALUE!</v>
      </c>
      <c r="AV786" s="11" t="e">
        <f>IF(('OddsRatio_working_3-way'!X786=0),0,'OddsRatio_working_3-way'!AP786)</f>
        <v>#VALUE!</v>
      </c>
      <c r="AW786" s="11" t="e">
        <f>IF(('OddsRatio_working_3-way'!X786=0),0,'OddsRatio_working_3-way'!AQ786)</f>
        <v>#VALUE!</v>
      </c>
    </row>
    <row r="787" spans="1:49">
      <c r="A787" s="4" t="str">
        <f>IF('True_Odds_Calculator_3-way'!A788="","",'True_Odds_Calculator_3-way'!A788)</f>
        <v/>
      </c>
      <c r="B787" s="4" t="str">
        <f>IF('True_Odds_Calculator_3-way'!B788="","",'True_Odds_Calculator_3-way'!B788)</f>
        <v/>
      </c>
      <c r="C787" s="4" t="str">
        <f>IF('True_Odds_Calculator_3-way'!C788="","",'True_Odds_Calculator_3-way'!C788)</f>
        <v/>
      </c>
      <c r="D787" s="9" t="e">
        <f t="shared" si="169"/>
        <v>#VALUE!</v>
      </c>
      <c r="E787" s="9" t="e">
        <f t="shared" si="170"/>
        <v>#VALUE!</v>
      </c>
      <c r="F787" s="9" t="e">
        <f t="shared" si="171"/>
        <v>#VALUE!</v>
      </c>
      <c r="G787" s="9" t="str">
        <f t="shared" si="172"/>
        <v/>
      </c>
      <c r="H787" s="9" t="str">
        <f t="shared" si="173"/>
        <v/>
      </c>
      <c r="I787" s="9" t="str">
        <f t="shared" si="174"/>
        <v/>
      </c>
      <c r="J787" s="9" t="str">
        <f t="shared" si="175"/>
        <v/>
      </c>
      <c r="K787" s="11" t="e">
        <f t="shared" si="176"/>
        <v>#VALUE!</v>
      </c>
      <c r="L787" s="11" t="e">
        <f t="shared" si="177"/>
        <v>#VALUE!</v>
      </c>
      <c r="M787" s="11" t="e">
        <f t="shared" si="178"/>
        <v>#VALUE!</v>
      </c>
      <c r="N787" s="11" t="e">
        <f>'OddsRatio_working_3-way'!K787+'OddsRatio_working_3-way'!L787+'OddsRatio_working_3-way'!M787-('OddsRatio_working_3-way'!K787*'OddsRatio_working_3-way'!L787)-('OddsRatio_working_3-way'!K787*'OddsRatio_working_3-way'!M787)-('OddsRatio_working_3-way'!L787*'OddsRatio_working_3-way'!M787)+('OddsRatio_working_3-way'!K787*'OddsRatio_working_3-way'!L787*'OddsRatio_working_3-way'!M787)-1</f>
        <v>#VALUE!</v>
      </c>
      <c r="O787" s="11">
        <f>0</f>
        <v>0</v>
      </c>
      <c r="P787" s="11" t="e">
        <f>('OddsRatio_working_3-way'!K787*'OddsRatio_working_3-way'!L787)+('OddsRatio_working_3-way'!K787*'OddsRatio_working_3-way'!M787)+('OddsRatio_working_3-way'!L787*'OddsRatio_working_3-way'!M787)-(3*'OddsRatio_working_3-way'!K787*'OddsRatio_working_3-way'!L787*'OddsRatio_working_3-way'!M787)</f>
        <v>#VALUE!</v>
      </c>
      <c r="Q787" s="11" t="e">
        <f>2*'OddsRatio_working_3-way'!K787*'OddsRatio_working_3-way'!L787*'OddsRatio_working_3-way'!M787</f>
        <v>#VALUE!</v>
      </c>
      <c r="R787" s="11" t="e">
        <f t="shared" si="179"/>
        <v>#VALUE!</v>
      </c>
      <c r="S787" s="11" t="e">
        <f t="shared" si="180"/>
        <v>#VALUE!</v>
      </c>
      <c r="T787" s="11" t="e">
        <f t="shared" si="181"/>
        <v>#VALUE!</v>
      </c>
      <c r="U787" s="11" t="e">
        <f>'OddsRatio_working_3-way'!S787-'OddsRatio_working_3-way'!R787^2/3</f>
        <v>#VALUE!</v>
      </c>
      <c r="V787" s="11" t="e">
        <f>'OddsRatio_working_3-way'!S787*'OddsRatio_working_3-way'!R787/3-2*'OddsRatio_working_3-way'!R787^3/27-'OddsRatio_working_3-way'!T787</f>
        <v>#VALUE!</v>
      </c>
      <c r="W787" s="11" t="e">
        <f>'OddsRatio_working_3-way'!V787^2+4*'OddsRatio_working_3-way'!U787^3/27</f>
        <v>#VALUE!</v>
      </c>
      <c r="X787" s="11" t="e">
        <f>IF('OddsRatio_working_3-way'!W787&gt;0,IF(ABS('OddsRatio_working_3-way'!V787+SQRT('OddsRatio_working_3-way'!W787))/2&gt;0,ABS('OddsRatio_working_3-way'!V787+SQRT('OddsRatio_working_3-way'!W787))/2,ABS('OddsRatio_working_3-way'!V787-SQRT('OddsRatio_working_3-way'!W787))/2),SQRT(-'OddsRatio_working_3-way'!U787^3/27))</f>
        <v>#VALUE!</v>
      </c>
      <c r="Y787" s="11" t="e">
        <f>IF('OddsRatio_working_3-way'!W787&gt;=0,IF('OddsRatio_working_3-way'!V787+SQRT('OddsRatio_working_3-way'!W787)&gt;0,0,PI()),ACOS('OddsRatio_working_3-way'!V787/(2*'OddsRatio_working_3-way'!X787)))</f>
        <v>#VALUE!</v>
      </c>
      <c r="Z787" s="11" t="e">
        <f>'OddsRatio_working_3-way'!X787^(1/3)*COS('OddsRatio_working_3-way'!Y787/3)</f>
        <v>#VALUE!</v>
      </c>
      <c r="AA787" s="11" t="e">
        <f>'OddsRatio_working_3-way'!X787^(1/3)*COS(('OddsRatio_working_3-way'!Y787+2*PI())/3)</f>
        <v>#VALUE!</v>
      </c>
      <c r="AB787" s="11" t="e">
        <f>'OddsRatio_working_3-way'!X787^(1/3)*COS(('OddsRatio_working_3-way'!Y787+4*PI())/3)</f>
        <v>#VALUE!</v>
      </c>
      <c r="AC787" s="11" t="e">
        <f>'OddsRatio_working_3-way'!X787^(1/3)*SIN('OddsRatio_working_3-way'!Y787/3)</f>
        <v>#VALUE!</v>
      </c>
      <c r="AD787" s="11" t="e">
        <f>'OddsRatio_working_3-way'!X787^(1/3)*SIN(('OddsRatio_working_3-way'!Y787+2*PI())/3)</f>
        <v>#VALUE!</v>
      </c>
      <c r="AE787" s="11" t="e">
        <f>'OddsRatio_working_3-way'!X787^(1/3)*SIN(('OddsRatio_working_3-way'!Y787+4*PI())/3)</f>
        <v>#VALUE!</v>
      </c>
      <c r="AF787" s="11" t="e">
        <f>-'OddsRatio_working_3-way'!U787/(3*'OddsRatio_working_3-way'!X787^(1/3))*COS(('OddsRatio_working_3-way'!Y787)/3)</f>
        <v>#VALUE!</v>
      </c>
      <c r="AG787" s="11" t="e">
        <f>-'OddsRatio_working_3-way'!U787/(3*'OddsRatio_working_3-way'!X787^(1/3))*COS(('OddsRatio_working_3-way'!Y787+2*PI())/3)</f>
        <v>#VALUE!</v>
      </c>
      <c r="AH787" s="11" t="e">
        <f>-'OddsRatio_working_3-way'!U787/(3*'OddsRatio_working_3-way'!X787^(1/3))*COS(('OddsRatio_working_3-way'!Y787+4*PI())/3)</f>
        <v>#VALUE!</v>
      </c>
      <c r="AI787" s="11" t="e">
        <f>'OddsRatio_working_3-way'!U787/(3*'OddsRatio_working_3-way'!X787^(1/3))*SIN(('OddsRatio_working_3-way'!Y787)/3)</f>
        <v>#VALUE!</v>
      </c>
      <c r="AJ787" s="11" t="e">
        <f>'OddsRatio_working_3-way'!U787/(3*'OddsRatio_working_3-way'!X787^(1/3))*SIN(('OddsRatio_working_3-way'!Y787+2*PI())/3)</f>
        <v>#VALUE!</v>
      </c>
      <c r="AK787" s="11" t="e">
        <f>'OddsRatio_working_3-way'!U787/(3*'OddsRatio_working_3-way'!X787^(1/3))*SIN(('OddsRatio_working_3-way'!Y787+4*PI())/3)</f>
        <v>#VALUE!</v>
      </c>
      <c r="AL787" s="11" t="e">
        <f>'OddsRatio_working_3-way'!Z787+'OddsRatio_working_3-way'!AF787</f>
        <v>#VALUE!</v>
      </c>
      <c r="AM787" s="11" t="e">
        <f>'OddsRatio_working_3-way'!AA787+'OddsRatio_working_3-way'!AG787</f>
        <v>#VALUE!</v>
      </c>
      <c r="AN787" s="11" t="e">
        <f>'OddsRatio_working_3-way'!AB787+'OddsRatio_working_3-way'!AH787</f>
        <v>#VALUE!</v>
      </c>
      <c r="AO787" s="11" t="e">
        <f>'OddsRatio_working_3-way'!AC787+'OddsRatio_working_3-way'!AI787</f>
        <v>#VALUE!</v>
      </c>
      <c r="AP787" s="11" t="e">
        <f>'OddsRatio_working_3-way'!AD787+'OddsRatio_working_3-way'!AJ787</f>
        <v>#VALUE!</v>
      </c>
      <c r="AQ787" s="11" t="e">
        <f>'OddsRatio_working_3-way'!AE787+'OddsRatio_working_3-way'!AK787</f>
        <v>#VALUE!</v>
      </c>
      <c r="AR787" s="10" t="str">
        <f>IF(A787="","",IF(('OddsRatio_working_3-way'!X787=0),IF(Q787&gt;0,-Q787^(1/3),(-Q787)^(1/3)),'OddsRatio_working_3-way'!AL787-'OddsRatio_working_3-way'!R787/3))</f>
        <v/>
      </c>
      <c r="AS787" s="11" t="e">
        <f>IF(('OddsRatio_working_3-way'!X787=0),IF(Q787&gt;0,-Q787^(1/3),(-Q787)^(1/3)),'OddsRatio_working_3-way'!AM787-'OddsRatio_working_3-way'!R787/3)</f>
        <v>#VALUE!</v>
      </c>
      <c r="AT787" s="11" t="e">
        <f>IF(('OddsRatio_working_3-way'!X787=0),IF(Q787&gt;0,-Q787^(1/3),(-Q787)^(1/3)),'OddsRatio_working_3-way'!AN787-'OddsRatio_working_3-way'!R787/3)</f>
        <v>#VALUE!</v>
      </c>
      <c r="AU787" s="11" t="e">
        <f>IF(('OddsRatio_working_3-way'!X787=0),0,'OddsRatio_working_3-way'!AO787)</f>
        <v>#VALUE!</v>
      </c>
      <c r="AV787" s="11" t="e">
        <f>IF(('OddsRatio_working_3-way'!X787=0),0,'OddsRatio_working_3-way'!AP787)</f>
        <v>#VALUE!</v>
      </c>
      <c r="AW787" s="11" t="e">
        <f>IF(('OddsRatio_working_3-way'!X787=0),0,'OddsRatio_working_3-way'!AQ787)</f>
        <v>#VALUE!</v>
      </c>
    </row>
    <row r="788" spans="1:49">
      <c r="A788" s="4" t="str">
        <f>IF('True_Odds_Calculator_3-way'!A789="","",'True_Odds_Calculator_3-way'!A789)</f>
        <v/>
      </c>
      <c r="B788" s="4" t="str">
        <f>IF('True_Odds_Calculator_3-way'!B789="","",'True_Odds_Calculator_3-way'!B789)</f>
        <v/>
      </c>
      <c r="C788" s="4" t="str">
        <f>IF('True_Odds_Calculator_3-way'!C789="","",'True_Odds_Calculator_3-way'!C789)</f>
        <v/>
      </c>
      <c r="D788" s="9" t="e">
        <f t="shared" si="169"/>
        <v>#VALUE!</v>
      </c>
      <c r="E788" s="9" t="e">
        <f t="shared" si="170"/>
        <v>#VALUE!</v>
      </c>
      <c r="F788" s="9" t="e">
        <f t="shared" si="171"/>
        <v>#VALUE!</v>
      </c>
      <c r="G788" s="9" t="str">
        <f t="shared" si="172"/>
        <v/>
      </c>
      <c r="H788" s="9" t="str">
        <f t="shared" si="173"/>
        <v/>
      </c>
      <c r="I788" s="9" t="str">
        <f t="shared" si="174"/>
        <v/>
      </c>
      <c r="J788" s="9" t="str">
        <f t="shared" si="175"/>
        <v/>
      </c>
      <c r="K788" s="11" t="e">
        <f t="shared" si="176"/>
        <v>#VALUE!</v>
      </c>
      <c r="L788" s="11" t="e">
        <f t="shared" si="177"/>
        <v>#VALUE!</v>
      </c>
      <c r="M788" s="11" t="e">
        <f t="shared" si="178"/>
        <v>#VALUE!</v>
      </c>
      <c r="N788" s="11" t="e">
        <f>'OddsRatio_working_3-way'!K788+'OddsRatio_working_3-way'!L788+'OddsRatio_working_3-way'!M788-('OddsRatio_working_3-way'!K788*'OddsRatio_working_3-way'!L788)-('OddsRatio_working_3-way'!K788*'OddsRatio_working_3-way'!M788)-('OddsRatio_working_3-way'!L788*'OddsRatio_working_3-way'!M788)+('OddsRatio_working_3-way'!K788*'OddsRatio_working_3-way'!L788*'OddsRatio_working_3-way'!M788)-1</f>
        <v>#VALUE!</v>
      </c>
      <c r="O788" s="11">
        <f>0</f>
        <v>0</v>
      </c>
      <c r="P788" s="11" t="e">
        <f>('OddsRatio_working_3-way'!K788*'OddsRatio_working_3-way'!L788)+('OddsRatio_working_3-way'!K788*'OddsRatio_working_3-way'!M788)+('OddsRatio_working_3-way'!L788*'OddsRatio_working_3-way'!M788)-(3*'OddsRatio_working_3-way'!K788*'OddsRatio_working_3-way'!L788*'OddsRatio_working_3-way'!M788)</f>
        <v>#VALUE!</v>
      </c>
      <c r="Q788" s="11" t="e">
        <f>2*'OddsRatio_working_3-way'!K788*'OddsRatio_working_3-way'!L788*'OddsRatio_working_3-way'!M788</f>
        <v>#VALUE!</v>
      </c>
      <c r="R788" s="11" t="e">
        <f t="shared" si="179"/>
        <v>#VALUE!</v>
      </c>
      <c r="S788" s="11" t="e">
        <f t="shared" si="180"/>
        <v>#VALUE!</v>
      </c>
      <c r="T788" s="11" t="e">
        <f t="shared" si="181"/>
        <v>#VALUE!</v>
      </c>
      <c r="U788" s="11" t="e">
        <f>'OddsRatio_working_3-way'!S788-'OddsRatio_working_3-way'!R788^2/3</f>
        <v>#VALUE!</v>
      </c>
      <c r="V788" s="11" t="e">
        <f>'OddsRatio_working_3-way'!S788*'OddsRatio_working_3-way'!R788/3-2*'OddsRatio_working_3-way'!R788^3/27-'OddsRatio_working_3-way'!T788</f>
        <v>#VALUE!</v>
      </c>
      <c r="W788" s="11" t="e">
        <f>'OddsRatio_working_3-way'!V788^2+4*'OddsRatio_working_3-way'!U788^3/27</f>
        <v>#VALUE!</v>
      </c>
      <c r="X788" s="11" t="e">
        <f>IF('OddsRatio_working_3-way'!W788&gt;0,IF(ABS('OddsRatio_working_3-way'!V788+SQRT('OddsRatio_working_3-way'!W788))/2&gt;0,ABS('OddsRatio_working_3-way'!V788+SQRT('OddsRatio_working_3-way'!W788))/2,ABS('OddsRatio_working_3-way'!V788-SQRT('OddsRatio_working_3-way'!W788))/2),SQRT(-'OddsRatio_working_3-way'!U788^3/27))</f>
        <v>#VALUE!</v>
      </c>
      <c r="Y788" s="11" t="e">
        <f>IF('OddsRatio_working_3-way'!W788&gt;=0,IF('OddsRatio_working_3-way'!V788+SQRT('OddsRatio_working_3-way'!W788)&gt;0,0,PI()),ACOS('OddsRatio_working_3-way'!V788/(2*'OddsRatio_working_3-way'!X788)))</f>
        <v>#VALUE!</v>
      </c>
      <c r="Z788" s="11" t="e">
        <f>'OddsRatio_working_3-way'!X788^(1/3)*COS('OddsRatio_working_3-way'!Y788/3)</f>
        <v>#VALUE!</v>
      </c>
      <c r="AA788" s="11" t="e">
        <f>'OddsRatio_working_3-way'!X788^(1/3)*COS(('OddsRatio_working_3-way'!Y788+2*PI())/3)</f>
        <v>#VALUE!</v>
      </c>
      <c r="AB788" s="11" t="e">
        <f>'OddsRatio_working_3-way'!X788^(1/3)*COS(('OddsRatio_working_3-way'!Y788+4*PI())/3)</f>
        <v>#VALUE!</v>
      </c>
      <c r="AC788" s="11" t="e">
        <f>'OddsRatio_working_3-way'!X788^(1/3)*SIN('OddsRatio_working_3-way'!Y788/3)</f>
        <v>#VALUE!</v>
      </c>
      <c r="AD788" s="11" t="e">
        <f>'OddsRatio_working_3-way'!X788^(1/3)*SIN(('OddsRatio_working_3-way'!Y788+2*PI())/3)</f>
        <v>#VALUE!</v>
      </c>
      <c r="AE788" s="11" t="e">
        <f>'OddsRatio_working_3-way'!X788^(1/3)*SIN(('OddsRatio_working_3-way'!Y788+4*PI())/3)</f>
        <v>#VALUE!</v>
      </c>
      <c r="AF788" s="11" t="e">
        <f>-'OddsRatio_working_3-way'!U788/(3*'OddsRatio_working_3-way'!X788^(1/3))*COS(('OddsRatio_working_3-way'!Y788)/3)</f>
        <v>#VALUE!</v>
      </c>
      <c r="AG788" s="11" t="e">
        <f>-'OddsRatio_working_3-way'!U788/(3*'OddsRatio_working_3-way'!X788^(1/3))*COS(('OddsRatio_working_3-way'!Y788+2*PI())/3)</f>
        <v>#VALUE!</v>
      </c>
      <c r="AH788" s="11" t="e">
        <f>-'OddsRatio_working_3-way'!U788/(3*'OddsRatio_working_3-way'!X788^(1/3))*COS(('OddsRatio_working_3-way'!Y788+4*PI())/3)</f>
        <v>#VALUE!</v>
      </c>
      <c r="AI788" s="11" t="e">
        <f>'OddsRatio_working_3-way'!U788/(3*'OddsRatio_working_3-way'!X788^(1/3))*SIN(('OddsRatio_working_3-way'!Y788)/3)</f>
        <v>#VALUE!</v>
      </c>
      <c r="AJ788" s="11" t="e">
        <f>'OddsRatio_working_3-way'!U788/(3*'OddsRatio_working_3-way'!X788^(1/3))*SIN(('OddsRatio_working_3-way'!Y788+2*PI())/3)</f>
        <v>#VALUE!</v>
      </c>
      <c r="AK788" s="11" t="e">
        <f>'OddsRatio_working_3-way'!U788/(3*'OddsRatio_working_3-way'!X788^(1/3))*SIN(('OddsRatio_working_3-way'!Y788+4*PI())/3)</f>
        <v>#VALUE!</v>
      </c>
      <c r="AL788" s="11" t="e">
        <f>'OddsRatio_working_3-way'!Z788+'OddsRatio_working_3-way'!AF788</f>
        <v>#VALUE!</v>
      </c>
      <c r="AM788" s="11" t="e">
        <f>'OddsRatio_working_3-way'!AA788+'OddsRatio_working_3-way'!AG788</f>
        <v>#VALUE!</v>
      </c>
      <c r="AN788" s="11" t="e">
        <f>'OddsRatio_working_3-way'!AB788+'OddsRatio_working_3-way'!AH788</f>
        <v>#VALUE!</v>
      </c>
      <c r="AO788" s="11" t="e">
        <f>'OddsRatio_working_3-way'!AC788+'OddsRatio_working_3-way'!AI788</f>
        <v>#VALUE!</v>
      </c>
      <c r="AP788" s="11" t="e">
        <f>'OddsRatio_working_3-way'!AD788+'OddsRatio_working_3-way'!AJ788</f>
        <v>#VALUE!</v>
      </c>
      <c r="AQ788" s="11" t="e">
        <f>'OddsRatio_working_3-way'!AE788+'OddsRatio_working_3-way'!AK788</f>
        <v>#VALUE!</v>
      </c>
      <c r="AR788" s="10" t="str">
        <f>IF(A788="","",IF(('OddsRatio_working_3-way'!X788=0),IF(Q788&gt;0,-Q788^(1/3),(-Q788)^(1/3)),'OddsRatio_working_3-way'!AL788-'OddsRatio_working_3-way'!R788/3))</f>
        <v/>
      </c>
      <c r="AS788" s="11" t="e">
        <f>IF(('OddsRatio_working_3-way'!X788=0),IF(Q788&gt;0,-Q788^(1/3),(-Q788)^(1/3)),'OddsRatio_working_3-way'!AM788-'OddsRatio_working_3-way'!R788/3)</f>
        <v>#VALUE!</v>
      </c>
      <c r="AT788" s="11" t="e">
        <f>IF(('OddsRatio_working_3-way'!X788=0),IF(Q788&gt;0,-Q788^(1/3),(-Q788)^(1/3)),'OddsRatio_working_3-way'!AN788-'OddsRatio_working_3-way'!R788/3)</f>
        <v>#VALUE!</v>
      </c>
      <c r="AU788" s="11" t="e">
        <f>IF(('OddsRatio_working_3-way'!X788=0),0,'OddsRatio_working_3-way'!AO788)</f>
        <v>#VALUE!</v>
      </c>
      <c r="AV788" s="11" t="e">
        <f>IF(('OddsRatio_working_3-way'!X788=0),0,'OddsRatio_working_3-way'!AP788)</f>
        <v>#VALUE!</v>
      </c>
      <c r="AW788" s="11" t="e">
        <f>IF(('OddsRatio_working_3-way'!X788=0),0,'OddsRatio_working_3-way'!AQ788)</f>
        <v>#VALUE!</v>
      </c>
    </row>
    <row r="789" spans="1:49">
      <c r="A789" s="4" t="str">
        <f>IF('True_Odds_Calculator_3-way'!A790="","",'True_Odds_Calculator_3-way'!A790)</f>
        <v/>
      </c>
      <c r="B789" s="4" t="str">
        <f>IF('True_Odds_Calculator_3-way'!B790="","",'True_Odds_Calculator_3-way'!B790)</f>
        <v/>
      </c>
      <c r="C789" s="4" t="str">
        <f>IF('True_Odds_Calculator_3-way'!C790="","",'True_Odds_Calculator_3-way'!C790)</f>
        <v/>
      </c>
      <c r="D789" s="9" t="e">
        <f t="shared" si="169"/>
        <v>#VALUE!</v>
      </c>
      <c r="E789" s="9" t="e">
        <f t="shared" si="170"/>
        <v>#VALUE!</v>
      </c>
      <c r="F789" s="9" t="e">
        <f t="shared" si="171"/>
        <v>#VALUE!</v>
      </c>
      <c r="G789" s="9" t="str">
        <f t="shared" si="172"/>
        <v/>
      </c>
      <c r="H789" s="9" t="str">
        <f t="shared" si="173"/>
        <v/>
      </c>
      <c r="I789" s="9" t="str">
        <f t="shared" si="174"/>
        <v/>
      </c>
      <c r="J789" s="9" t="str">
        <f t="shared" si="175"/>
        <v/>
      </c>
      <c r="K789" s="11" t="e">
        <f t="shared" si="176"/>
        <v>#VALUE!</v>
      </c>
      <c r="L789" s="11" t="e">
        <f t="shared" si="177"/>
        <v>#VALUE!</v>
      </c>
      <c r="M789" s="11" t="e">
        <f t="shared" si="178"/>
        <v>#VALUE!</v>
      </c>
      <c r="N789" s="11" t="e">
        <f>'OddsRatio_working_3-way'!K789+'OddsRatio_working_3-way'!L789+'OddsRatio_working_3-way'!M789-('OddsRatio_working_3-way'!K789*'OddsRatio_working_3-way'!L789)-('OddsRatio_working_3-way'!K789*'OddsRatio_working_3-way'!M789)-('OddsRatio_working_3-way'!L789*'OddsRatio_working_3-way'!M789)+('OddsRatio_working_3-way'!K789*'OddsRatio_working_3-way'!L789*'OddsRatio_working_3-way'!M789)-1</f>
        <v>#VALUE!</v>
      </c>
      <c r="O789" s="11">
        <f>0</f>
        <v>0</v>
      </c>
      <c r="P789" s="11" t="e">
        <f>('OddsRatio_working_3-way'!K789*'OddsRatio_working_3-way'!L789)+('OddsRatio_working_3-way'!K789*'OddsRatio_working_3-way'!M789)+('OddsRatio_working_3-way'!L789*'OddsRatio_working_3-way'!M789)-(3*'OddsRatio_working_3-way'!K789*'OddsRatio_working_3-way'!L789*'OddsRatio_working_3-way'!M789)</f>
        <v>#VALUE!</v>
      </c>
      <c r="Q789" s="11" t="e">
        <f>2*'OddsRatio_working_3-way'!K789*'OddsRatio_working_3-way'!L789*'OddsRatio_working_3-way'!M789</f>
        <v>#VALUE!</v>
      </c>
      <c r="R789" s="11" t="e">
        <f t="shared" si="179"/>
        <v>#VALUE!</v>
      </c>
      <c r="S789" s="11" t="e">
        <f t="shared" si="180"/>
        <v>#VALUE!</v>
      </c>
      <c r="T789" s="11" t="e">
        <f t="shared" si="181"/>
        <v>#VALUE!</v>
      </c>
      <c r="U789" s="11" t="e">
        <f>'OddsRatio_working_3-way'!S789-'OddsRatio_working_3-way'!R789^2/3</f>
        <v>#VALUE!</v>
      </c>
      <c r="V789" s="11" t="e">
        <f>'OddsRatio_working_3-way'!S789*'OddsRatio_working_3-way'!R789/3-2*'OddsRatio_working_3-way'!R789^3/27-'OddsRatio_working_3-way'!T789</f>
        <v>#VALUE!</v>
      </c>
      <c r="W789" s="11" t="e">
        <f>'OddsRatio_working_3-way'!V789^2+4*'OddsRatio_working_3-way'!U789^3/27</f>
        <v>#VALUE!</v>
      </c>
      <c r="X789" s="11" t="e">
        <f>IF('OddsRatio_working_3-way'!W789&gt;0,IF(ABS('OddsRatio_working_3-way'!V789+SQRT('OddsRatio_working_3-way'!W789))/2&gt;0,ABS('OddsRatio_working_3-way'!V789+SQRT('OddsRatio_working_3-way'!W789))/2,ABS('OddsRatio_working_3-way'!V789-SQRT('OddsRatio_working_3-way'!W789))/2),SQRT(-'OddsRatio_working_3-way'!U789^3/27))</f>
        <v>#VALUE!</v>
      </c>
      <c r="Y789" s="11" t="e">
        <f>IF('OddsRatio_working_3-way'!W789&gt;=0,IF('OddsRatio_working_3-way'!V789+SQRT('OddsRatio_working_3-way'!W789)&gt;0,0,PI()),ACOS('OddsRatio_working_3-way'!V789/(2*'OddsRatio_working_3-way'!X789)))</f>
        <v>#VALUE!</v>
      </c>
      <c r="Z789" s="11" t="e">
        <f>'OddsRatio_working_3-way'!X789^(1/3)*COS('OddsRatio_working_3-way'!Y789/3)</f>
        <v>#VALUE!</v>
      </c>
      <c r="AA789" s="11" t="e">
        <f>'OddsRatio_working_3-way'!X789^(1/3)*COS(('OddsRatio_working_3-way'!Y789+2*PI())/3)</f>
        <v>#VALUE!</v>
      </c>
      <c r="AB789" s="11" t="e">
        <f>'OddsRatio_working_3-way'!X789^(1/3)*COS(('OddsRatio_working_3-way'!Y789+4*PI())/3)</f>
        <v>#VALUE!</v>
      </c>
      <c r="AC789" s="11" t="e">
        <f>'OddsRatio_working_3-way'!X789^(1/3)*SIN('OddsRatio_working_3-way'!Y789/3)</f>
        <v>#VALUE!</v>
      </c>
      <c r="AD789" s="11" t="e">
        <f>'OddsRatio_working_3-way'!X789^(1/3)*SIN(('OddsRatio_working_3-way'!Y789+2*PI())/3)</f>
        <v>#VALUE!</v>
      </c>
      <c r="AE789" s="11" t="e">
        <f>'OddsRatio_working_3-way'!X789^(1/3)*SIN(('OddsRatio_working_3-way'!Y789+4*PI())/3)</f>
        <v>#VALUE!</v>
      </c>
      <c r="AF789" s="11" t="e">
        <f>-'OddsRatio_working_3-way'!U789/(3*'OddsRatio_working_3-way'!X789^(1/3))*COS(('OddsRatio_working_3-way'!Y789)/3)</f>
        <v>#VALUE!</v>
      </c>
      <c r="AG789" s="11" t="e">
        <f>-'OddsRatio_working_3-way'!U789/(3*'OddsRatio_working_3-way'!X789^(1/3))*COS(('OddsRatio_working_3-way'!Y789+2*PI())/3)</f>
        <v>#VALUE!</v>
      </c>
      <c r="AH789" s="11" t="e">
        <f>-'OddsRatio_working_3-way'!U789/(3*'OddsRatio_working_3-way'!X789^(1/3))*COS(('OddsRatio_working_3-way'!Y789+4*PI())/3)</f>
        <v>#VALUE!</v>
      </c>
      <c r="AI789" s="11" t="e">
        <f>'OddsRatio_working_3-way'!U789/(3*'OddsRatio_working_3-way'!X789^(1/3))*SIN(('OddsRatio_working_3-way'!Y789)/3)</f>
        <v>#VALUE!</v>
      </c>
      <c r="AJ789" s="11" t="e">
        <f>'OddsRatio_working_3-way'!U789/(3*'OddsRatio_working_3-way'!X789^(1/3))*SIN(('OddsRatio_working_3-way'!Y789+2*PI())/3)</f>
        <v>#VALUE!</v>
      </c>
      <c r="AK789" s="11" t="e">
        <f>'OddsRatio_working_3-way'!U789/(3*'OddsRatio_working_3-way'!X789^(1/3))*SIN(('OddsRatio_working_3-way'!Y789+4*PI())/3)</f>
        <v>#VALUE!</v>
      </c>
      <c r="AL789" s="11" t="e">
        <f>'OddsRatio_working_3-way'!Z789+'OddsRatio_working_3-way'!AF789</f>
        <v>#VALUE!</v>
      </c>
      <c r="AM789" s="11" t="e">
        <f>'OddsRatio_working_3-way'!AA789+'OddsRatio_working_3-way'!AG789</f>
        <v>#VALUE!</v>
      </c>
      <c r="AN789" s="11" t="e">
        <f>'OddsRatio_working_3-way'!AB789+'OddsRatio_working_3-way'!AH789</f>
        <v>#VALUE!</v>
      </c>
      <c r="AO789" s="11" t="e">
        <f>'OddsRatio_working_3-way'!AC789+'OddsRatio_working_3-way'!AI789</f>
        <v>#VALUE!</v>
      </c>
      <c r="AP789" s="11" t="e">
        <f>'OddsRatio_working_3-way'!AD789+'OddsRatio_working_3-way'!AJ789</f>
        <v>#VALUE!</v>
      </c>
      <c r="AQ789" s="11" t="e">
        <f>'OddsRatio_working_3-way'!AE789+'OddsRatio_working_3-way'!AK789</f>
        <v>#VALUE!</v>
      </c>
      <c r="AR789" s="10" t="str">
        <f>IF(A789="","",IF(('OddsRatio_working_3-way'!X789=0),IF(Q789&gt;0,-Q789^(1/3),(-Q789)^(1/3)),'OddsRatio_working_3-way'!AL789-'OddsRatio_working_3-way'!R789/3))</f>
        <v/>
      </c>
      <c r="AS789" s="11" t="e">
        <f>IF(('OddsRatio_working_3-way'!X789=0),IF(Q789&gt;0,-Q789^(1/3),(-Q789)^(1/3)),'OddsRatio_working_3-way'!AM789-'OddsRatio_working_3-way'!R789/3)</f>
        <v>#VALUE!</v>
      </c>
      <c r="AT789" s="11" t="e">
        <f>IF(('OddsRatio_working_3-way'!X789=0),IF(Q789&gt;0,-Q789^(1/3),(-Q789)^(1/3)),'OddsRatio_working_3-way'!AN789-'OddsRatio_working_3-way'!R789/3)</f>
        <v>#VALUE!</v>
      </c>
      <c r="AU789" s="11" t="e">
        <f>IF(('OddsRatio_working_3-way'!X789=0),0,'OddsRatio_working_3-way'!AO789)</f>
        <v>#VALUE!</v>
      </c>
      <c r="AV789" s="11" t="e">
        <f>IF(('OddsRatio_working_3-way'!X789=0),0,'OddsRatio_working_3-way'!AP789)</f>
        <v>#VALUE!</v>
      </c>
      <c r="AW789" s="11" t="e">
        <f>IF(('OddsRatio_working_3-way'!X789=0),0,'OddsRatio_working_3-way'!AQ789)</f>
        <v>#VALUE!</v>
      </c>
    </row>
    <row r="790" spans="1:49">
      <c r="A790" s="4" t="str">
        <f>IF('True_Odds_Calculator_3-way'!A791="","",'True_Odds_Calculator_3-way'!A791)</f>
        <v/>
      </c>
      <c r="B790" s="4" t="str">
        <f>IF('True_Odds_Calculator_3-way'!B791="","",'True_Odds_Calculator_3-way'!B791)</f>
        <v/>
      </c>
      <c r="C790" s="4" t="str">
        <f>IF('True_Odds_Calculator_3-way'!C791="","",'True_Odds_Calculator_3-way'!C791)</f>
        <v/>
      </c>
      <c r="D790" s="9" t="e">
        <f t="shared" si="169"/>
        <v>#VALUE!</v>
      </c>
      <c r="E790" s="9" t="e">
        <f t="shared" si="170"/>
        <v>#VALUE!</v>
      </c>
      <c r="F790" s="9" t="e">
        <f t="shared" si="171"/>
        <v>#VALUE!</v>
      </c>
      <c r="G790" s="9" t="str">
        <f t="shared" si="172"/>
        <v/>
      </c>
      <c r="H790" s="9" t="str">
        <f t="shared" si="173"/>
        <v/>
      </c>
      <c r="I790" s="9" t="str">
        <f t="shared" si="174"/>
        <v/>
      </c>
      <c r="J790" s="9" t="str">
        <f t="shared" si="175"/>
        <v/>
      </c>
      <c r="K790" s="11" t="e">
        <f t="shared" si="176"/>
        <v>#VALUE!</v>
      </c>
      <c r="L790" s="11" t="e">
        <f t="shared" si="177"/>
        <v>#VALUE!</v>
      </c>
      <c r="M790" s="11" t="e">
        <f t="shared" si="178"/>
        <v>#VALUE!</v>
      </c>
      <c r="N790" s="11" t="e">
        <f>'OddsRatio_working_3-way'!K790+'OddsRatio_working_3-way'!L790+'OddsRatio_working_3-way'!M790-('OddsRatio_working_3-way'!K790*'OddsRatio_working_3-way'!L790)-('OddsRatio_working_3-way'!K790*'OddsRatio_working_3-way'!M790)-('OddsRatio_working_3-way'!L790*'OddsRatio_working_3-way'!M790)+('OddsRatio_working_3-way'!K790*'OddsRatio_working_3-way'!L790*'OddsRatio_working_3-way'!M790)-1</f>
        <v>#VALUE!</v>
      </c>
      <c r="O790" s="11">
        <f>0</f>
        <v>0</v>
      </c>
      <c r="P790" s="11" t="e">
        <f>('OddsRatio_working_3-way'!K790*'OddsRatio_working_3-way'!L790)+('OddsRatio_working_3-way'!K790*'OddsRatio_working_3-way'!M790)+('OddsRatio_working_3-way'!L790*'OddsRatio_working_3-way'!M790)-(3*'OddsRatio_working_3-way'!K790*'OddsRatio_working_3-way'!L790*'OddsRatio_working_3-way'!M790)</f>
        <v>#VALUE!</v>
      </c>
      <c r="Q790" s="11" t="e">
        <f>2*'OddsRatio_working_3-way'!K790*'OddsRatio_working_3-way'!L790*'OddsRatio_working_3-way'!M790</f>
        <v>#VALUE!</v>
      </c>
      <c r="R790" s="11" t="e">
        <f t="shared" si="179"/>
        <v>#VALUE!</v>
      </c>
      <c r="S790" s="11" t="e">
        <f t="shared" si="180"/>
        <v>#VALUE!</v>
      </c>
      <c r="T790" s="11" t="e">
        <f t="shared" si="181"/>
        <v>#VALUE!</v>
      </c>
      <c r="U790" s="11" t="e">
        <f>'OddsRatio_working_3-way'!S790-'OddsRatio_working_3-way'!R790^2/3</f>
        <v>#VALUE!</v>
      </c>
      <c r="V790" s="11" t="e">
        <f>'OddsRatio_working_3-way'!S790*'OddsRatio_working_3-way'!R790/3-2*'OddsRatio_working_3-way'!R790^3/27-'OddsRatio_working_3-way'!T790</f>
        <v>#VALUE!</v>
      </c>
      <c r="W790" s="11" t="e">
        <f>'OddsRatio_working_3-way'!V790^2+4*'OddsRatio_working_3-way'!U790^3/27</f>
        <v>#VALUE!</v>
      </c>
      <c r="X790" s="11" t="e">
        <f>IF('OddsRatio_working_3-way'!W790&gt;0,IF(ABS('OddsRatio_working_3-way'!V790+SQRT('OddsRatio_working_3-way'!W790))/2&gt;0,ABS('OddsRatio_working_3-way'!V790+SQRT('OddsRatio_working_3-way'!W790))/2,ABS('OddsRatio_working_3-way'!V790-SQRT('OddsRatio_working_3-way'!W790))/2),SQRT(-'OddsRatio_working_3-way'!U790^3/27))</f>
        <v>#VALUE!</v>
      </c>
      <c r="Y790" s="11" t="e">
        <f>IF('OddsRatio_working_3-way'!W790&gt;=0,IF('OddsRatio_working_3-way'!V790+SQRT('OddsRatio_working_3-way'!W790)&gt;0,0,PI()),ACOS('OddsRatio_working_3-way'!V790/(2*'OddsRatio_working_3-way'!X790)))</f>
        <v>#VALUE!</v>
      </c>
      <c r="Z790" s="11" t="e">
        <f>'OddsRatio_working_3-way'!X790^(1/3)*COS('OddsRatio_working_3-way'!Y790/3)</f>
        <v>#VALUE!</v>
      </c>
      <c r="AA790" s="11" t="e">
        <f>'OddsRatio_working_3-way'!X790^(1/3)*COS(('OddsRatio_working_3-way'!Y790+2*PI())/3)</f>
        <v>#VALUE!</v>
      </c>
      <c r="AB790" s="11" t="e">
        <f>'OddsRatio_working_3-way'!X790^(1/3)*COS(('OddsRatio_working_3-way'!Y790+4*PI())/3)</f>
        <v>#VALUE!</v>
      </c>
      <c r="AC790" s="11" t="e">
        <f>'OddsRatio_working_3-way'!X790^(1/3)*SIN('OddsRatio_working_3-way'!Y790/3)</f>
        <v>#VALUE!</v>
      </c>
      <c r="AD790" s="11" t="e">
        <f>'OddsRatio_working_3-way'!X790^(1/3)*SIN(('OddsRatio_working_3-way'!Y790+2*PI())/3)</f>
        <v>#VALUE!</v>
      </c>
      <c r="AE790" s="11" t="e">
        <f>'OddsRatio_working_3-way'!X790^(1/3)*SIN(('OddsRatio_working_3-way'!Y790+4*PI())/3)</f>
        <v>#VALUE!</v>
      </c>
      <c r="AF790" s="11" t="e">
        <f>-'OddsRatio_working_3-way'!U790/(3*'OddsRatio_working_3-way'!X790^(1/3))*COS(('OddsRatio_working_3-way'!Y790)/3)</f>
        <v>#VALUE!</v>
      </c>
      <c r="AG790" s="11" t="e">
        <f>-'OddsRatio_working_3-way'!U790/(3*'OddsRatio_working_3-way'!X790^(1/3))*COS(('OddsRatio_working_3-way'!Y790+2*PI())/3)</f>
        <v>#VALUE!</v>
      </c>
      <c r="AH790" s="11" t="e">
        <f>-'OddsRatio_working_3-way'!U790/(3*'OddsRatio_working_3-way'!X790^(1/3))*COS(('OddsRatio_working_3-way'!Y790+4*PI())/3)</f>
        <v>#VALUE!</v>
      </c>
      <c r="AI790" s="11" t="e">
        <f>'OddsRatio_working_3-way'!U790/(3*'OddsRatio_working_3-way'!X790^(1/3))*SIN(('OddsRatio_working_3-way'!Y790)/3)</f>
        <v>#VALUE!</v>
      </c>
      <c r="AJ790" s="11" t="e">
        <f>'OddsRatio_working_3-way'!U790/(3*'OddsRatio_working_3-way'!X790^(1/3))*SIN(('OddsRatio_working_3-way'!Y790+2*PI())/3)</f>
        <v>#VALUE!</v>
      </c>
      <c r="AK790" s="11" t="e">
        <f>'OddsRatio_working_3-way'!U790/(3*'OddsRatio_working_3-way'!X790^(1/3))*SIN(('OddsRatio_working_3-way'!Y790+4*PI())/3)</f>
        <v>#VALUE!</v>
      </c>
      <c r="AL790" s="11" t="e">
        <f>'OddsRatio_working_3-way'!Z790+'OddsRatio_working_3-way'!AF790</f>
        <v>#VALUE!</v>
      </c>
      <c r="AM790" s="11" t="e">
        <f>'OddsRatio_working_3-way'!AA790+'OddsRatio_working_3-way'!AG790</f>
        <v>#VALUE!</v>
      </c>
      <c r="AN790" s="11" t="e">
        <f>'OddsRatio_working_3-way'!AB790+'OddsRatio_working_3-way'!AH790</f>
        <v>#VALUE!</v>
      </c>
      <c r="AO790" s="11" t="e">
        <f>'OddsRatio_working_3-way'!AC790+'OddsRatio_working_3-way'!AI790</f>
        <v>#VALUE!</v>
      </c>
      <c r="AP790" s="11" t="e">
        <f>'OddsRatio_working_3-way'!AD790+'OddsRatio_working_3-way'!AJ790</f>
        <v>#VALUE!</v>
      </c>
      <c r="AQ790" s="11" t="e">
        <f>'OddsRatio_working_3-way'!AE790+'OddsRatio_working_3-way'!AK790</f>
        <v>#VALUE!</v>
      </c>
      <c r="AR790" s="10" t="str">
        <f>IF(A790="","",IF(('OddsRatio_working_3-way'!X790=0),IF(Q790&gt;0,-Q790^(1/3),(-Q790)^(1/3)),'OddsRatio_working_3-way'!AL790-'OddsRatio_working_3-way'!R790/3))</f>
        <v/>
      </c>
      <c r="AS790" s="11" t="e">
        <f>IF(('OddsRatio_working_3-way'!X790=0),IF(Q790&gt;0,-Q790^(1/3),(-Q790)^(1/3)),'OddsRatio_working_3-way'!AM790-'OddsRatio_working_3-way'!R790/3)</f>
        <v>#VALUE!</v>
      </c>
      <c r="AT790" s="11" t="e">
        <f>IF(('OddsRatio_working_3-way'!X790=0),IF(Q790&gt;0,-Q790^(1/3),(-Q790)^(1/3)),'OddsRatio_working_3-way'!AN790-'OddsRatio_working_3-way'!R790/3)</f>
        <v>#VALUE!</v>
      </c>
      <c r="AU790" s="11" t="e">
        <f>IF(('OddsRatio_working_3-way'!X790=0),0,'OddsRatio_working_3-way'!AO790)</f>
        <v>#VALUE!</v>
      </c>
      <c r="AV790" s="11" t="e">
        <f>IF(('OddsRatio_working_3-way'!X790=0),0,'OddsRatio_working_3-way'!AP790)</f>
        <v>#VALUE!</v>
      </c>
      <c r="AW790" s="11" t="e">
        <f>IF(('OddsRatio_working_3-way'!X790=0),0,'OddsRatio_working_3-way'!AQ790)</f>
        <v>#VALUE!</v>
      </c>
    </row>
    <row r="791" spans="1:49">
      <c r="A791" s="4" t="str">
        <f>IF('True_Odds_Calculator_3-way'!A792="","",'True_Odds_Calculator_3-way'!A792)</f>
        <v/>
      </c>
      <c r="B791" s="4" t="str">
        <f>IF('True_Odds_Calculator_3-way'!B792="","",'True_Odds_Calculator_3-way'!B792)</f>
        <v/>
      </c>
      <c r="C791" s="4" t="str">
        <f>IF('True_Odds_Calculator_3-way'!C792="","",'True_Odds_Calculator_3-way'!C792)</f>
        <v/>
      </c>
      <c r="D791" s="9" t="e">
        <f t="shared" si="169"/>
        <v>#VALUE!</v>
      </c>
      <c r="E791" s="9" t="e">
        <f t="shared" si="170"/>
        <v>#VALUE!</v>
      </c>
      <c r="F791" s="9" t="e">
        <f t="shared" si="171"/>
        <v>#VALUE!</v>
      </c>
      <c r="G791" s="9" t="str">
        <f t="shared" si="172"/>
        <v/>
      </c>
      <c r="H791" s="9" t="str">
        <f t="shared" si="173"/>
        <v/>
      </c>
      <c r="I791" s="9" t="str">
        <f t="shared" si="174"/>
        <v/>
      </c>
      <c r="J791" s="9" t="str">
        <f t="shared" si="175"/>
        <v/>
      </c>
      <c r="K791" s="11" t="e">
        <f t="shared" si="176"/>
        <v>#VALUE!</v>
      </c>
      <c r="L791" s="11" t="e">
        <f t="shared" si="177"/>
        <v>#VALUE!</v>
      </c>
      <c r="M791" s="11" t="e">
        <f t="shared" si="178"/>
        <v>#VALUE!</v>
      </c>
      <c r="N791" s="11" t="e">
        <f>'OddsRatio_working_3-way'!K791+'OddsRatio_working_3-way'!L791+'OddsRatio_working_3-way'!M791-('OddsRatio_working_3-way'!K791*'OddsRatio_working_3-way'!L791)-('OddsRatio_working_3-way'!K791*'OddsRatio_working_3-way'!M791)-('OddsRatio_working_3-way'!L791*'OddsRatio_working_3-way'!M791)+('OddsRatio_working_3-way'!K791*'OddsRatio_working_3-way'!L791*'OddsRatio_working_3-way'!M791)-1</f>
        <v>#VALUE!</v>
      </c>
      <c r="O791" s="11">
        <f>0</f>
        <v>0</v>
      </c>
      <c r="P791" s="11" t="e">
        <f>('OddsRatio_working_3-way'!K791*'OddsRatio_working_3-way'!L791)+('OddsRatio_working_3-way'!K791*'OddsRatio_working_3-way'!M791)+('OddsRatio_working_3-way'!L791*'OddsRatio_working_3-way'!M791)-(3*'OddsRatio_working_3-way'!K791*'OddsRatio_working_3-way'!L791*'OddsRatio_working_3-way'!M791)</f>
        <v>#VALUE!</v>
      </c>
      <c r="Q791" s="11" t="e">
        <f>2*'OddsRatio_working_3-way'!K791*'OddsRatio_working_3-way'!L791*'OddsRatio_working_3-way'!M791</f>
        <v>#VALUE!</v>
      </c>
      <c r="R791" s="11" t="e">
        <f t="shared" si="179"/>
        <v>#VALUE!</v>
      </c>
      <c r="S791" s="11" t="e">
        <f t="shared" si="180"/>
        <v>#VALUE!</v>
      </c>
      <c r="T791" s="11" t="e">
        <f t="shared" si="181"/>
        <v>#VALUE!</v>
      </c>
      <c r="U791" s="11" t="e">
        <f>'OddsRatio_working_3-way'!S791-'OddsRatio_working_3-way'!R791^2/3</f>
        <v>#VALUE!</v>
      </c>
      <c r="V791" s="11" t="e">
        <f>'OddsRatio_working_3-way'!S791*'OddsRatio_working_3-way'!R791/3-2*'OddsRatio_working_3-way'!R791^3/27-'OddsRatio_working_3-way'!T791</f>
        <v>#VALUE!</v>
      </c>
      <c r="W791" s="11" t="e">
        <f>'OddsRatio_working_3-way'!V791^2+4*'OddsRatio_working_3-way'!U791^3/27</f>
        <v>#VALUE!</v>
      </c>
      <c r="X791" s="11" t="e">
        <f>IF('OddsRatio_working_3-way'!W791&gt;0,IF(ABS('OddsRatio_working_3-way'!V791+SQRT('OddsRatio_working_3-way'!W791))/2&gt;0,ABS('OddsRatio_working_3-way'!V791+SQRT('OddsRatio_working_3-way'!W791))/2,ABS('OddsRatio_working_3-way'!V791-SQRT('OddsRatio_working_3-way'!W791))/2),SQRT(-'OddsRatio_working_3-way'!U791^3/27))</f>
        <v>#VALUE!</v>
      </c>
      <c r="Y791" s="11" t="e">
        <f>IF('OddsRatio_working_3-way'!W791&gt;=0,IF('OddsRatio_working_3-way'!V791+SQRT('OddsRatio_working_3-way'!W791)&gt;0,0,PI()),ACOS('OddsRatio_working_3-way'!V791/(2*'OddsRatio_working_3-way'!X791)))</f>
        <v>#VALUE!</v>
      </c>
      <c r="Z791" s="11" t="e">
        <f>'OddsRatio_working_3-way'!X791^(1/3)*COS('OddsRatio_working_3-way'!Y791/3)</f>
        <v>#VALUE!</v>
      </c>
      <c r="AA791" s="11" t="e">
        <f>'OddsRatio_working_3-way'!X791^(1/3)*COS(('OddsRatio_working_3-way'!Y791+2*PI())/3)</f>
        <v>#VALUE!</v>
      </c>
      <c r="AB791" s="11" t="e">
        <f>'OddsRatio_working_3-way'!X791^(1/3)*COS(('OddsRatio_working_3-way'!Y791+4*PI())/3)</f>
        <v>#VALUE!</v>
      </c>
      <c r="AC791" s="11" t="e">
        <f>'OddsRatio_working_3-way'!X791^(1/3)*SIN('OddsRatio_working_3-way'!Y791/3)</f>
        <v>#VALUE!</v>
      </c>
      <c r="AD791" s="11" t="e">
        <f>'OddsRatio_working_3-way'!X791^(1/3)*SIN(('OddsRatio_working_3-way'!Y791+2*PI())/3)</f>
        <v>#VALUE!</v>
      </c>
      <c r="AE791" s="11" t="e">
        <f>'OddsRatio_working_3-way'!X791^(1/3)*SIN(('OddsRatio_working_3-way'!Y791+4*PI())/3)</f>
        <v>#VALUE!</v>
      </c>
      <c r="AF791" s="11" t="e">
        <f>-'OddsRatio_working_3-way'!U791/(3*'OddsRatio_working_3-way'!X791^(1/3))*COS(('OddsRatio_working_3-way'!Y791)/3)</f>
        <v>#VALUE!</v>
      </c>
      <c r="AG791" s="11" t="e">
        <f>-'OddsRatio_working_3-way'!U791/(3*'OddsRatio_working_3-way'!X791^(1/3))*COS(('OddsRatio_working_3-way'!Y791+2*PI())/3)</f>
        <v>#VALUE!</v>
      </c>
      <c r="AH791" s="11" t="e">
        <f>-'OddsRatio_working_3-way'!U791/(3*'OddsRatio_working_3-way'!X791^(1/3))*COS(('OddsRatio_working_3-way'!Y791+4*PI())/3)</f>
        <v>#VALUE!</v>
      </c>
      <c r="AI791" s="11" t="e">
        <f>'OddsRatio_working_3-way'!U791/(3*'OddsRatio_working_3-way'!X791^(1/3))*SIN(('OddsRatio_working_3-way'!Y791)/3)</f>
        <v>#VALUE!</v>
      </c>
      <c r="AJ791" s="11" t="e">
        <f>'OddsRatio_working_3-way'!U791/(3*'OddsRatio_working_3-way'!X791^(1/3))*SIN(('OddsRatio_working_3-way'!Y791+2*PI())/3)</f>
        <v>#VALUE!</v>
      </c>
      <c r="AK791" s="11" t="e">
        <f>'OddsRatio_working_3-way'!U791/(3*'OddsRatio_working_3-way'!X791^(1/3))*SIN(('OddsRatio_working_3-way'!Y791+4*PI())/3)</f>
        <v>#VALUE!</v>
      </c>
      <c r="AL791" s="11" t="e">
        <f>'OddsRatio_working_3-way'!Z791+'OddsRatio_working_3-way'!AF791</f>
        <v>#VALUE!</v>
      </c>
      <c r="AM791" s="11" t="e">
        <f>'OddsRatio_working_3-way'!AA791+'OddsRatio_working_3-way'!AG791</f>
        <v>#VALUE!</v>
      </c>
      <c r="AN791" s="11" t="e">
        <f>'OddsRatio_working_3-way'!AB791+'OddsRatio_working_3-way'!AH791</f>
        <v>#VALUE!</v>
      </c>
      <c r="AO791" s="11" t="e">
        <f>'OddsRatio_working_3-way'!AC791+'OddsRatio_working_3-way'!AI791</f>
        <v>#VALUE!</v>
      </c>
      <c r="AP791" s="11" t="e">
        <f>'OddsRatio_working_3-way'!AD791+'OddsRatio_working_3-way'!AJ791</f>
        <v>#VALUE!</v>
      </c>
      <c r="AQ791" s="11" t="e">
        <f>'OddsRatio_working_3-way'!AE791+'OddsRatio_working_3-way'!AK791</f>
        <v>#VALUE!</v>
      </c>
      <c r="AR791" s="10" t="str">
        <f>IF(A791="","",IF(('OddsRatio_working_3-way'!X791=0),IF(Q791&gt;0,-Q791^(1/3),(-Q791)^(1/3)),'OddsRatio_working_3-way'!AL791-'OddsRatio_working_3-way'!R791/3))</f>
        <v/>
      </c>
      <c r="AS791" s="11" t="e">
        <f>IF(('OddsRatio_working_3-way'!X791=0),IF(Q791&gt;0,-Q791^(1/3),(-Q791)^(1/3)),'OddsRatio_working_3-way'!AM791-'OddsRatio_working_3-way'!R791/3)</f>
        <v>#VALUE!</v>
      </c>
      <c r="AT791" s="11" t="e">
        <f>IF(('OddsRatio_working_3-way'!X791=0),IF(Q791&gt;0,-Q791^(1/3),(-Q791)^(1/3)),'OddsRatio_working_3-way'!AN791-'OddsRatio_working_3-way'!R791/3)</f>
        <v>#VALUE!</v>
      </c>
      <c r="AU791" s="11" t="e">
        <f>IF(('OddsRatio_working_3-way'!X791=0),0,'OddsRatio_working_3-way'!AO791)</f>
        <v>#VALUE!</v>
      </c>
      <c r="AV791" s="11" t="e">
        <f>IF(('OddsRatio_working_3-way'!X791=0),0,'OddsRatio_working_3-way'!AP791)</f>
        <v>#VALUE!</v>
      </c>
      <c r="AW791" s="11" t="e">
        <f>IF(('OddsRatio_working_3-way'!X791=0),0,'OddsRatio_working_3-way'!AQ791)</f>
        <v>#VALUE!</v>
      </c>
    </row>
    <row r="792" spans="1:49">
      <c r="A792" s="4" t="str">
        <f>IF('True_Odds_Calculator_3-way'!A793="","",'True_Odds_Calculator_3-way'!A793)</f>
        <v/>
      </c>
      <c r="B792" s="4" t="str">
        <f>IF('True_Odds_Calculator_3-way'!B793="","",'True_Odds_Calculator_3-way'!B793)</f>
        <v/>
      </c>
      <c r="C792" s="4" t="str">
        <f>IF('True_Odds_Calculator_3-way'!C793="","",'True_Odds_Calculator_3-way'!C793)</f>
        <v/>
      </c>
      <c r="D792" s="9" t="e">
        <f t="shared" si="169"/>
        <v>#VALUE!</v>
      </c>
      <c r="E792" s="9" t="e">
        <f t="shared" si="170"/>
        <v>#VALUE!</v>
      </c>
      <c r="F792" s="9" t="e">
        <f t="shared" si="171"/>
        <v>#VALUE!</v>
      </c>
      <c r="G792" s="9" t="str">
        <f t="shared" si="172"/>
        <v/>
      </c>
      <c r="H792" s="9" t="str">
        <f t="shared" si="173"/>
        <v/>
      </c>
      <c r="I792" s="9" t="str">
        <f t="shared" si="174"/>
        <v/>
      </c>
      <c r="J792" s="9" t="str">
        <f t="shared" si="175"/>
        <v/>
      </c>
      <c r="K792" s="11" t="e">
        <f t="shared" si="176"/>
        <v>#VALUE!</v>
      </c>
      <c r="L792" s="11" t="e">
        <f t="shared" si="177"/>
        <v>#VALUE!</v>
      </c>
      <c r="M792" s="11" t="e">
        <f t="shared" si="178"/>
        <v>#VALUE!</v>
      </c>
      <c r="N792" s="11" t="e">
        <f>'OddsRatio_working_3-way'!K792+'OddsRatio_working_3-way'!L792+'OddsRatio_working_3-way'!M792-('OddsRatio_working_3-way'!K792*'OddsRatio_working_3-way'!L792)-('OddsRatio_working_3-way'!K792*'OddsRatio_working_3-way'!M792)-('OddsRatio_working_3-way'!L792*'OddsRatio_working_3-way'!M792)+('OddsRatio_working_3-way'!K792*'OddsRatio_working_3-way'!L792*'OddsRatio_working_3-way'!M792)-1</f>
        <v>#VALUE!</v>
      </c>
      <c r="O792" s="11">
        <f>0</f>
        <v>0</v>
      </c>
      <c r="P792" s="11" t="e">
        <f>('OddsRatio_working_3-way'!K792*'OddsRatio_working_3-way'!L792)+('OddsRatio_working_3-way'!K792*'OddsRatio_working_3-way'!M792)+('OddsRatio_working_3-way'!L792*'OddsRatio_working_3-way'!M792)-(3*'OddsRatio_working_3-way'!K792*'OddsRatio_working_3-way'!L792*'OddsRatio_working_3-way'!M792)</f>
        <v>#VALUE!</v>
      </c>
      <c r="Q792" s="11" t="e">
        <f>2*'OddsRatio_working_3-way'!K792*'OddsRatio_working_3-way'!L792*'OddsRatio_working_3-way'!M792</f>
        <v>#VALUE!</v>
      </c>
      <c r="R792" s="11" t="e">
        <f t="shared" si="179"/>
        <v>#VALUE!</v>
      </c>
      <c r="S792" s="11" t="e">
        <f t="shared" si="180"/>
        <v>#VALUE!</v>
      </c>
      <c r="T792" s="11" t="e">
        <f t="shared" si="181"/>
        <v>#VALUE!</v>
      </c>
      <c r="U792" s="11" t="e">
        <f>'OddsRatio_working_3-way'!S792-'OddsRatio_working_3-way'!R792^2/3</f>
        <v>#VALUE!</v>
      </c>
      <c r="V792" s="11" t="e">
        <f>'OddsRatio_working_3-way'!S792*'OddsRatio_working_3-way'!R792/3-2*'OddsRatio_working_3-way'!R792^3/27-'OddsRatio_working_3-way'!T792</f>
        <v>#VALUE!</v>
      </c>
      <c r="W792" s="11" t="e">
        <f>'OddsRatio_working_3-way'!V792^2+4*'OddsRatio_working_3-way'!U792^3/27</f>
        <v>#VALUE!</v>
      </c>
      <c r="X792" s="11" t="e">
        <f>IF('OddsRatio_working_3-way'!W792&gt;0,IF(ABS('OddsRatio_working_3-way'!V792+SQRT('OddsRatio_working_3-way'!W792))/2&gt;0,ABS('OddsRatio_working_3-way'!V792+SQRT('OddsRatio_working_3-way'!W792))/2,ABS('OddsRatio_working_3-way'!V792-SQRT('OddsRatio_working_3-way'!W792))/2),SQRT(-'OddsRatio_working_3-way'!U792^3/27))</f>
        <v>#VALUE!</v>
      </c>
      <c r="Y792" s="11" t="e">
        <f>IF('OddsRatio_working_3-way'!W792&gt;=0,IF('OddsRatio_working_3-way'!V792+SQRT('OddsRatio_working_3-way'!W792)&gt;0,0,PI()),ACOS('OddsRatio_working_3-way'!V792/(2*'OddsRatio_working_3-way'!X792)))</f>
        <v>#VALUE!</v>
      </c>
      <c r="Z792" s="11" t="e">
        <f>'OddsRatio_working_3-way'!X792^(1/3)*COS('OddsRatio_working_3-way'!Y792/3)</f>
        <v>#VALUE!</v>
      </c>
      <c r="AA792" s="11" t="e">
        <f>'OddsRatio_working_3-way'!X792^(1/3)*COS(('OddsRatio_working_3-way'!Y792+2*PI())/3)</f>
        <v>#VALUE!</v>
      </c>
      <c r="AB792" s="11" t="e">
        <f>'OddsRatio_working_3-way'!X792^(1/3)*COS(('OddsRatio_working_3-way'!Y792+4*PI())/3)</f>
        <v>#VALUE!</v>
      </c>
      <c r="AC792" s="11" t="e">
        <f>'OddsRatio_working_3-way'!X792^(1/3)*SIN('OddsRatio_working_3-way'!Y792/3)</f>
        <v>#VALUE!</v>
      </c>
      <c r="AD792" s="11" t="e">
        <f>'OddsRatio_working_3-way'!X792^(1/3)*SIN(('OddsRatio_working_3-way'!Y792+2*PI())/3)</f>
        <v>#VALUE!</v>
      </c>
      <c r="AE792" s="11" t="e">
        <f>'OddsRatio_working_3-way'!X792^(1/3)*SIN(('OddsRatio_working_3-way'!Y792+4*PI())/3)</f>
        <v>#VALUE!</v>
      </c>
      <c r="AF792" s="11" t="e">
        <f>-'OddsRatio_working_3-way'!U792/(3*'OddsRatio_working_3-way'!X792^(1/3))*COS(('OddsRatio_working_3-way'!Y792)/3)</f>
        <v>#VALUE!</v>
      </c>
      <c r="AG792" s="11" t="e">
        <f>-'OddsRatio_working_3-way'!U792/(3*'OddsRatio_working_3-way'!X792^(1/3))*COS(('OddsRatio_working_3-way'!Y792+2*PI())/3)</f>
        <v>#VALUE!</v>
      </c>
      <c r="AH792" s="11" t="e">
        <f>-'OddsRatio_working_3-way'!U792/(3*'OddsRatio_working_3-way'!X792^(1/3))*COS(('OddsRatio_working_3-way'!Y792+4*PI())/3)</f>
        <v>#VALUE!</v>
      </c>
      <c r="AI792" s="11" t="e">
        <f>'OddsRatio_working_3-way'!U792/(3*'OddsRatio_working_3-way'!X792^(1/3))*SIN(('OddsRatio_working_3-way'!Y792)/3)</f>
        <v>#VALUE!</v>
      </c>
      <c r="AJ792" s="11" t="e">
        <f>'OddsRatio_working_3-way'!U792/(3*'OddsRatio_working_3-way'!X792^(1/3))*SIN(('OddsRatio_working_3-way'!Y792+2*PI())/3)</f>
        <v>#VALUE!</v>
      </c>
      <c r="AK792" s="11" t="e">
        <f>'OddsRatio_working_3-way'!U792/(3*'OddsRatio_working_3-way'!X792^(1/3))*SIN(('OddsRatio_working_3-way'!Y792+4*PI())/3)</f>
        <v>#VALUE!</v>
      </c>
      <c r="AL792" s="11" t="e">
        <f>'OddsRatio_working_3-way'!Z792+'OddsRatio_working_3-way'!AF792</f>
        <v>#VALUE!</v>
      </c>
      <c r="AM792" s="11" t="e">
        <f>'OddsRatio_working_3-way'!AA792+'OddsRatio_working_3-way'!AG792</f>
        <v>#VALUE!</v>
      </c>
      <c r="AN792" s="11" t="e">
        <f>'OddsRatio_working_3-way'!AB792+'OddsRatio_working_3-way'!AH792</f>
        <v>#VALUE!</v>
      </c>
      <c r="AO792" s="11" t="e">
        <f>'OddsRatio_working_3-way'!AC792+'OddsRatio_working_3-way'!AI792</f>
        <v>#VALUE!</v>
      </c>
      <c r="AP792" s="11" t="e">
        <f>'OddsRatio_working_3-way'!AD792+'OddsRatio_working_3-way'!AJ792</f>
        <v>#VALUE!</v>
      </c>
      <c r="AQ792" s="11" t="e">
        <f>'OddsRatio_working_3-way'!AE792+'OddsRatio_working_3-way'!AK792</f>
        <v>#VALUE!</v>
      </c>
      <c r="AR792" s="10" t="str">
        <f>IF(A792="","",IF(('OddsRatio_working_3-way'!X792=0),IF(Q792&gt;0,-Q792^(1/3),(-Q792)^(1/3)),'OddsRatio_working_3-way'!AL792-'OddsRatio_working_3-way'!R792/3))</f>
        <v/>
      </c>
      <c r="AS792" s="11" t="e">
        <f>IF(('OddsRatio_working_3-way'!X792=0),IF(Q792&gt;0,-Q792^(1/3),(-Q792)^(1/3)),'OddsRatio_working_3-way'!AM792-'OddsRatio_working_3-way'!R792/3)</f>
        <v>#VALUE!</v>
      </c>
      <c r="AT792" s="11" t="e">
        <f>IF(('OddsRatio_working_3-way'!X792=0),IF(Q792&gt;0,-Q792^(1/3),(-Q792)^(1/3)),'OddsRatio_working_3-way'!AN792-'OddsRatio_working_3-way'!R792/3)</f>
        <v>#VALUE!</v>
      </c>
      <c r="AU792" s="11" t="e">
        <f>IF(('OddsRatio_working_3-way'!X792=0),0,'OddsRatio_working_3-way'!AO792)</f>
        <v>#VALUE!</v>
      </c>
      <c r="AV792" s="11" t="e">
        <f>IF(('OddsRatio_working_3-way'!X792=0),0,'OddsRatio_working_3-way'!AP792)</f>
        <v>#VALUE!</v>
      </c>
      <c r="AW792" s="11" t="e">
        <f>IF(('OddsRatio_working_3-way'!X792=0),0,'OddsRatio_working_3-way'!AQ792)</f>
        <v>#VALUE!</v>
      </c>
    </row>
    <row r="793" spans="1:49">
      <c r="A793" s="4" t="str">
        <f>IF('True_Odds_Calculator_3-way'!A794="","",'True_Odds_Calculator_3-way'!A794)</f>
        <v/>
      </c>
      <c r="B793" s="4" t="str">
        <f>IF('True_Odds_Calculator_3-way'!B794="","",'True_Odds_Calculator_3-way'!B794)</f>
        <v/>
      </c>
      <c r="C793" s="4" t="str">
        <f>IF('True_Odds_Calculator_3-way'!C794="","",'True_Odds_Calculator_3-way'!C794)</f>
        <v/>
      </c>
      <c r="D793" s="9" t="e">
        <f t="shared" si="169"/>
        <v>#VALUE!</v>
      </c>
      <c r="E793" s="9" t="e">
        <f t="shared" si="170"/>
        <v>#VALUE!</v>
      </c>
      <c r="F793" s="9" t="e">
        <f t="shared" si="171"/>
        <v>#VALUE!</v>
      </c>
      <c r="G793" s="9" t="str">
        <f t="shared" si="172"/>
        <v/>
      </c>
      <c r="H793" s="9" t="str">
        <f t="shared" si="173"/>
        <v/>
      </c>
      <c r="I793" s="9" t="str">
        <f t="shared" si="174"/>
        <v/>
      </c>
      <c r="J793" s="9" t="str">
        <f t="shared" si="175"/>
        <v/>
      </c>
      <c r="K793" s="11" t="e">
        <f t="shared" si="176"/>
        <v>#VALUE!</v>
      </c>
      <c r="L793" s="11" t="e">
        <f t="shared" si="177"/>
        <v>#VALUE!</v>
      </c>
      <c r="M793" s="11" t="e">
        <f t="shared" si="178"/>
        <v>#VALUE!</v>
      </c>
      <c r="N793" s="11" t="e">
        <f>'OddsRatio_working_3-way'!K793+'OddsRatio_working_3-way'!L793+'OddsRatio_working_3-way'!M793-('OddsRatio_working_3-way'!K793*'OddsRatio_working_3-way'!L793)-('OddsRatio_working_3-way'!K793*'OddsRatio_working_3-way'!M793)-('OddsRatio_working_3-way'!L793*'OddsRatio_working_3-way'!M793)+('OddsRatio_working_3-way'!K793*'OddsRatio_working_3-way'!L793*'OddsRatio_working_3-way'!M793)-1</f>
        <v>#VALUE!</v>
      </c>
      <c r="O793" s="11">
        <f>0</f>
        <v>0</v>
      </c>
      <c r="P793" s="11" t="e">
        <f>('OddsRatio_working_3-way'!K793*'OddsRatio_working_3-way'!L793)+('OddsRatio_working_3-way'!K793*'OddsRatio_working_3-way'!M793)+('OddsRatio_working_3-way'!L793*'OddsRatio_working_3-way'!M793)-(3*'OddsRatio_working_3-way'!K793*'OddsRatio_working_3-way'!L793*'OddsRatio_working_3-way'!M793)</f>
        <v>#VALUE!</v>
      </c>
      <c r="Q793" s="11" t="e">
        <f>2*'OddsRatio_working_3-way'!K793*'OddsRatio_working_3-way'!L793*'OddsRatio_working_3-way'!M793</f>
        <v>#VALUE!</v>
      </c>
      <c r="R793" s="11" t="e">
        <f t="shared" si="179"/>
        <v>#VALUE!</v>
      </c>
      <c r="S793" s="11" t="e">
        <f t="shared" si="180"/>
        <v>#VALUE!</v>
      </c>
      <c r="T793" s="11" t="e">
        <f t="shared" si="181"/>
        <v>#VALUE!</v>
      </c>
      <c r="U793" s="11" t="e">
        <f>'OddsRatio_working_3-way'!S793-'OddsRatio_working_3-way'!R793^2/3</f>
        <v>#VALUE!</v>
      </c>
      <c r="V793" s="11" t="e">
        <f>'OddsRatio_working_3-way'!S793*'OddsRatio_working_3-way'!R793/3-2*'OddsRatio_working_3-way'!R793^3/27-'OddsRatio_working_3-way'!T793</f>
        <v>#VALUE!</v>
      </c>
      <c r="W793" s="11" t="e">
        <f>'OddsRatio_working_3-way'!V793^2+4*'OddsRatio_working_3-way'!U793^3/27</f>
        <v>#VALUE!</v>
      </c>
      <c r="X793" s="11" t="e">
        <f>IF('OddsRatio_working_3-way'!W793&gt;0,IF(ABS('OddsRatio_working_3-way'!V793+SQRT('OddsRatio_working_3-way'!W793))/2&gt;0,ABS('OddsRatio_working_3-way'!V793+SQRT('OddsRatio_working_3-way'!W793))/2,ABS('OddsRatio_working_3-way'!V793-SQRT('OddsRatio_working_3-way'!W793))/2),SQRT(-'OddsRatio_working_3-way'!U793^3/27))</f>
        <v>#VALUE!</v>
      </c>
      <c r="Y793" s="11" t="e">
        <f>IF('OddsRatio_working_3-way'!W793&gt;=0,IF('OddsRatio_working_3-way'!V793+SQRT('OddsRatio_working_3-way'!W793)&gt;0,0,PI()),ACOS('OddsRatio_working_3-way'!V793/(2*'OddsRatio_working_3-way'!X793)))</f>
        <v>#VALUE!</v>
      </c>
      <c r="Z793" s="11" t="e">
        <f>'OddsRatio_working_3-way'!X793^(1/3)*COS('OddsRatio_working_3-way'!Y793/3)</f>
        <v>#VALUE!</v>
      </c>
      <c r="AA793" s="11" t="e">
        <f>'OddsRatio_working_3-way'!X793^(1/3)*COS(('OddsRatio_working_3-way'!Y793+2*PI())/3)</f>
        <v>#VALUE!</v>
      </c>
      <c r="AB793" s="11" t="e">
        <f>'OddsRatio_working_3-way'!X793^(1/3)*COS(('OddsRatio_working_3-way'!Y793+4*PI())/3)</f>
        <v>#VALUE!</v>
      </c>
      <c r="AC793" s="11" t="e">
        <f>'OddsRatio_working_3-way'!X793^(1/3)*SIN('OddsRatio_working_3-way'!Y793/3)</f>
        <v>#VALUE!</v>
      </c>
      <c r="AD793" s="11" t="e">
        <f>'OddsRatio_working_3-way'!X793^(1/3)*SIN(('OddsRatio_working_3-way'!Y793+2*PI())/3)</f>
        <v>#VALUE!</v>
      </c>
      <c r="AE793" s="11" t="e">
        <f>'OddsRatio_working_3-way'!X793^(1/3)*SIN(('OddsRatio_working_3-way'!Y793+4*PI())/3)</f>
        <v>#VALUE!</v>
      </c>
      <c r="AF793" s="11" t="e">
        <f>-'OddsRatio_working_3-way'!U793/(3*'OddsRatio_working_3-way'!X793^(1/3))*COS(('OddsRatio_working_3-way'!Y793)/3)</f>
        <v>#VALUE!</v>
      </c>
      <c r="AG793" s="11" t="e">
        <f>-'OddsRatio_working_3-way'!U793/(3*'OddsRatio_working_3-way'!X793^(1/3))*COS(('OddsRatio_working_3-way'!Y793+2*PI())/3)</f>
        <v>#VALUE!</v>
      </c>
      <c r="AH793" s="11" t="e">
        <f>-'OddsRatio_working_3-way'!U793/(3*'OddsRatio_working_3-way'!X793^(1/3))*COS(('OddsRatio_working_3-way'!Y793+4*PI())/3)</f>
        <v>#VALUE!</v>
      </c>
      <c r="AI793" s="11" t="e">
        <f>'OddsRatio_working_3-way'!U793/(3*'OddsRatio_working_3-way'!X793^(1/3))*SIN(('OddsRatio_working_3-way'!Y793)/3)</f>
        <v>#VALUE!</v>
      </c>
      <c r="AJ793" s="11" t="e">
        <f>'OddsRatio_working_3-way'!U793/(3*'OddsRatio_working_3-way'!X793^(1/3))*SIN(('OddsRatio_working_3-way'!Y793+2*PI())/3)</f>
        <v>#VALUE!</v>
      </c>
      <c r="AK793" s="11" t="e">
        <f>'OddsRatio_working_3-way'!U793/(3*'OddsRatio_working_3-way'!X793^(1/3))*SIN(('OddsRatio_working_3-way'!Y793+4*PI())/3)</f>
        <v>#VALUE!</v>
      </c>
      <c r="AL793" s="11" t="e">
        <f>'OddsRatio_working_3-way'!Z793+'OddsRatio_working_3-way'!AF793</f>
        <v>#VALUE!</v>
      </c>
      <c r="AM793" s="11" t="e">
        <f>'OddsRatio_working_3-way'!AA793+'OddsRatio_working_3-way'!AG793</f>
        <v>#VALUE!</v>
      </c>
      <c r="AN793" s="11" t="e">
        <f>'OddsRatio_working_3-way'!AB793+'OddsRatio_working_3-way'!AH793</f>
        <v>#VALUE!</v>
      </c>
      <c r="AO793" s="11" t="e">
        <f>'OddsRatio_working_3-way'!AC793+'OddsRatio_working_3-way'!AI793</f>
        <v>#VALUE!</v>
      </c>
      <c r="AP793" s="11" t="e">
        <f>'OddsRatio_working_3-way'!AD793+'OddsRatio_working_3-way'!AJ793</f>
        <v>#VALUE!</v>
      </c>
      <c r="AQ793" s="11" t="e">
        <f>'OddsRatio_working_3-way'!AE793+'OddsRatio_working_3-way'!AK793</f>
        <v>#VALUE!</v>
      </c>
      <c r="AR793" s="10" t="str">
        <f>IF(A793="","",IF(('OddsRatio_working_3-way'!X793=0),IF(Q793&gt;0,-Q793^(1/3),(-Q793)^(1/3)),'OddsRatio_working_3-way'!AL793-'OddsRatio_working_3-way'!R793/3))</f>
        <v/>
      </c>
      <c r="AS793" s="11" t="e">
        <f>IF(('OddsRatio_working_3-way'!X793=0),IF(Q793&gt;0,-Q793^(1/3),(-Q793)^(1/3)),'OddsRatio_working_3-way'!AM793-'OddsRatio_working_3-way'!R793/3)</f>
        <v>#VALUE!</v>
      </c>
      <c r="AT793" s="11" t="e">
        <f>IF(('OddsRatio_working_3-way'!X793=0),IF(Q793&gt;0,-Q793^(1/3),(-Q793)^(1/3)),'OddsRatio_working_3-way'!AN793-'OddsRatio_working_3-way'!R793/3)</f>
        <v>#VALUE!</v>
      </c>
      <c r="AU793" s="11" t="e">
        <f>IF(('OddsRatio_working_3-way'!X793=0),0,'OddsRatio_working_3-way'!AO793)</f>
        <v>#VALUE!</v>
      </c>
      <c r="AV793" s="11" t="e">
        <f>IF(('OddsRatio_working_3-way'!X793=0),0,'OddsRatio_working_3-way'!AP793)</f>
        <v>#VALUE!</v>
      </c>
      <c r="AW793" s="11" t="e">
        <f>IF(('OddsRatio_working_3-way'!X793=0),0,'OddsRatio_working_3-way'!AQ793)</f>
        <v>#VALUE!</v>
      </c>
    </row>
    <row r="794" spans="1:49">
      <c r="A794" s="4" t="str">
        <f>IF('True_Odds_Calculator_3-way'!A795="","",'True_Odds_Calculator_3-way'!A795)</f>
        <v/>
      </c>
      <c r="B794" s="4" t="str">
        <f>IF('True_Odds_Calculator_3-way'!B795="","",'True_Odds_Calculator_3-way'!B795)</f>
        <v/>
      </c>
      <c r="C794" s="4" t="str">
        <f>IF('True_Odds_Calculator_3-way'!C795="","",'True_Odds_Calculator_3-way'!C795)</f>
        <v/>
      </c>
      <c r="D794" s="9" t="e">
        <f t="shared" si="169"/>
        <v>#VALUE!</v>
      </c>
      <c r="E794" s="9" t="e">
        <f t="shared" si="170"/>
        <v>#VALUE!</v>
      </c>
      <c r="F794" s="9" t="e">
        <f t="shared" si="171"/>
        <v>#VALUE!</v>
      </c>
      <c r="G794" s="9" t="str">
        <f t="shared" si="172"/>
        <v/>
      </c>
      <c r="H794" s="9" t="str">
        <f t="shared" si="173"/>
        <v/>
      </c>
      <c r="I794" s="9" t="str">
        <f t="shared" si="174"/>
        <v/>
      </c>
      <c r="J794" s="9" t="str">
        <f t="shared" si="175"/>
        <v/>
      </c>
      <c r="K794" s="11" t="e">
        <f t="shared" si="176"/>
        <v>#VALUE!</v>
      </c>
      <c r="L794" s="11" t="e">
        <f t="shared" si="177"/>
        <v>#VALUE!</v>
      </c>
      <c r="M794" s="11" t="e">
        <f t="shared" si="178"/>
        <v>#VALUE!</v>
      </c>
      <c r="N794" s="11" t="e">
        <f>'OddsRatio_working_3-way'!K794+'OddsRatio_working_3-way'!L794+'OddsRatio_working_3-way'!M794-('OddsRatio_working_3-way'!K794*'OddsRatio_working_3-way'!L794)-('OddsRatio_working_3-way'!K794*'OddsRatio_working_3-way'!M794)-('OddsRatio_working_3-way'!L794*'OddsRatio_working_3-way'!M794)+('OddsRatio_working_3-way'!K794*'OddsRatio_working_3-way'!L794*'OddsRatio_working_3-way'!M794)-1</f>
        <v>#VALUE!</v>
      </c>
      <c r="O794" s="11">
        <f>0</f>
        <v>0</v>
      </c>
      <c r="P794" s="11" t="e">
        <f>('OddsRatio_working_3-way'!K794*'OddsRatio_working_3-way'!L794)+('OddsRatio_working_3-way'!K794*'OddsRatio_working_3-way'!M794)+('OddsRatio_working_3-way'!L794*'OddsRatio_working_3-way'!M794)-(3*'OddsRatio_working_3-way'!K794*'OddsRatio_working_3-way'!L794*'OddsRatio_working_3-way'!M794)</f>
        <v>#VALUE!</v>
      </c>
      <c r="Q794" s="11" t="e">
        <f>2*'OddsRatio_working_3-way'!K794*'OddsRatio_working_3-way'!L794*'OddsRatio_working_3-way'!M794</f>
        <v>#VALUE!</v>
      </c>
      <c r="R794" s="11" t="e">
        <f t="shared" si="179"/>
        <v>#VALUE!</v>
      </c>
      <c r="S794" s="11" t="e">
        <f t="shared" si="180"/>
        <v>#VALUE!</v>
      </c>
      <c r="T794" s="11" t="e">
        <f t="shared" si="181"/>
        <v>#VALUE!</v>
      </c>
      <c r="U794" s="11" t="e">
        <f>'OddsRatio_working_3-way'!S794-'OddsRatio_working_3-way'!R794^2/3</f>
        <v>#VALUE!</v>
      </c>
      <c r="V794" s="11" t="e">
        <f>'OddsRatio_working_3-way'!S794*'OddsRatio_working_3-way'!R794/3-2*'OddsRatio_working_3-way'!R794^3/27-'OddsRatio_working_3-way'!T794</f>
        <v>#VALUE!</v>
      </c>
      <c r="W794" s="11" t="e">
        <f>'OddsRatio_working_3-way'!V794^2+4*'OddsRatio_working_3-way'!U794^3/27</f>
        <v>#VALUE!</v>
      </c>
      <c r="X794" s="11" t="e">
        <f>IF('OddsRatio_working_3-way'!W794&gt;0,IF(ABS('OddsRatio_working_3-way'!V794+SQRT('OddsRatio_working_3-way'!W794))/2&gt;0,ABS('OddsRatio_working_3-way'!V794+SQRT('OddsRatio_working_3-way'!W794))/2,ABS('OddsRatio_working_3-way'!V794-SQRT('OddsRatio_working_3-way'!W794))/2),SQRT(-'OddsRatio_working_3-way'!U794^3/27))</f>
        <v>#VALUE!</v>
      </c>
      <c r="Y794" s="11" t="e">
        <f>IF('OddsRatio_working_3-way'!W794&gt;=0,IF('OddsRatio_working_3-way'!V794+SQRT('OddsRatio_working_3-way'!W794)&gt;0,0,PI()),ACOS('OddsRatio_working_3-way'!V794/(2*'OddsRatio_working_3-way'!X794)))</f>
        <v>#VALUE!</v>
      </c>
      <c r="Z794" s="11" t="e">
        <f>'OddsRatio_working_3-way'!X794^(1/3)*COS('OddsRatio_working_3-way'!Y794/3)</f>
        <v>#VALUE!</v>
      </c>
      <c r="AA794" s="11" t="e">
        <f>'OddsRatio_working_3-way'!X794^(1/3)*COS(('OddsRatio_working_3-way'!Y794+2*PI())/3)</f>
        <v>#VALUE!</v>
      </c>
      <c r="AB794" s="11" t="e">
        <f>'OddsRatio_working_3-way'!X794^(1/3)*COS(('OddsRatio_working_3-way'!Y794+4*PI())/3)</f>
        <v>#VALUE!</v>
      </c>
      <c r="AC794" s="11" t="e">
        <f>'OddsRatio_working_3-way'!X794^(1/3)*SIN('OddsRatio_working_3-way'!Y794/3)</f>
        <v>#VALUE!</v>
      </c>
      <c r="AD794" s="11" t="e">
        <f>'OddsRatio_working_3-way'!X794^(1/3)*SIN(('OddsRatio_working_3-way'!Y794+2*PI())/3)</f>
        <v>#VALUE!</v>
      </c>
      <c r="AE794" s="11" t="e">
        <f>'OddsRatio_working_3-way'!X794^(1/3)*SIN(('OddsRatio_working_3-way'!Y794+4*PI())/3)</f>
        <v>#VALUE!</v>
      </c>
      <c r="AF794" s="11" t="e">
        <f>-'OddsRatio_working_3-way'!U794/(3*'OddsRatio_working_3-way'!X794^(1/3))*COS(('OddsRatio_working_3-way'!Y794)/3)</f>
        <v>#VALUE!</v>
      </c>
      <c r="AG794" s="11" t="e">
        <f>-'OddsRatio_working_3-way'!U794/(3*'OddsRatio_working_3-way'!X794^(1/3))*COS(('OddsRatio_working_3-way'!Y794+2*PI())/3)</f>
        <v>#VALUE!</v>
      </c>
      <c r="AH794" s="11" t="e">
        <f>-'OddsRatio_working_3-way'!U794/(3*'OddsRatio_working_3-way'!X794^(1/3))*COS(('OddsRatio_working_3-way'!Y794+4*PI())/3)</f>
        <v>#VALUE!</v>
      </c>
      <c r="AI794" s="11" t="e">
        <f>'OddsRatio_working_3-way'!U794/(3*'OddsRatio_working_3-way'!X794^(1/3))*SIN(('OddsRatio_working_3-way'!Y794)/3)</f>
        <v>#VALUE!</v>
      </c>
      <c r="AJ794" s="11" t="e">
        <f>'OddsRatio_working_3-way'!U794/(3*'OddsRatio_working_3-way'!X794^(1/3))*SIN(('OddsRatio_working_3-way'!Y794+2*PI())/3)</f>
        <v>#VALUE!</v>
      </c>
      <c r="AK794" s="11" t="e">
        <f>'OddsRatio_working_3-way'!U794/(3*'OddsRatio_working_3-way'!X794^(1/3))*SIN(('OddsRatio_working_3-way'!Y794+4*PI())/3)</f>
        <v>#VALUE!</v>
      </c>
      <c r="AL794" s="11" t="e">
        <f>'OddsRatio_working_3-way'!Z794+'OddsRatio_working_3-way'!AF794</f>
        <v>#VALUE!</v>
      </c>
      <c r="AM794" s="11" t="e">
        <f>'OddsRatio_working_3-way'!AA794+'OddsRatio_working_3-way'!AG794</f>
        <v>#VALUE!</v>
      </c>
      <c r="AN794" s="11" t="e">
        <f>'OddsRatio_working_3-way'!AB794+'OddsRatio_working_3-way'!AH794</f>
        <v>#VALUE!</v>
      </c>
      <c r="AO794" s="11" t="e">
        <f>'OddsRatio_working_3-way'!AC794+'OddsRatio_working_3-way'!AI794</f>
        <v>#VALUE!</v>
      </c>
      <c r="AP794" s="11" t="e">
        <f>'OddsRatio_working_3-way'!AD794+'OddsRatio_working_3-way'!AJ794</f>
        <v>#VALUE!</v>
      </c>
      <c r="AQ794" s="11" t="e">
        <f>'OddsRatio_working_3-way'!AE794+'OddsRatio_working_3-way'!AK794</f>
        <v>#VALUE!</v>
      </c>
      <c r="AR794" s="10" t="str">
        <f>IF(A794="","",IF(('OddsRatio_working_3-way'!X794=0),IF(Q794&gt;0,-Q794^(1/3),(-Q794)^(1/3)),'OddsRatio_working_3-way'!AL794-'OddsRatio_working_3-way'!R794/3))</f>
        <v/>
      </c>
      <c r="AS794" s="11" t="e">
        <f>IF(('OddsRatio_working_3-way'!X794=0),IF(Q794&gt;0,-Q794^(1/3),(-Q794)^(1/3)),'OddsRatio_working_3-way'!AM794-'OddsRatio_working_3-way'!R794/3)</f>
        <v>#VALUE!</v>
      </c>
      <c r="AT794" s="11" t="e">
        <f>IF(('OddsRatio_working_3-way'!X794=0),IF(Q794&gt;0,-Q794^(1/3),(-Q794)^(1/3)),'OddsRatio_working_3-way'!AN794-'OddsRatio_working_3-way'!R794/3)</f>
        <v>#VALUE!</v>
      </c>
      <c r="AU794" s="11" t="e">
        <f>IF(('OddsRatio_working_3-way'!X794=0),0,'OddsRatio_working_3-way'!AO794)</f>
        <v>#VALUE!</v>
      </c>
      <c r="AV794" s="11" t="e">
        <f>IF(('OddsRatio_working_3-way'!X794=0),0,'OddsRatio_working_3-way'!AP794)</f>
        <v>#VALUE!</v>
      </c>
      <c r="AW794" s="11" t="e">
        <f>IF(('OddsRatio_working_3-way'!X794=0),0,'OddsRatio_working_3-way'!AQ794)</f>
        <v>#VALUE!</v>
      </c>
    </row>
    <row r="795" spans="1:49">
      <c r="A795" s="4" t="str">
        <f>IF('True_Odds_Calculator_3-way'!A796="","",'True_Odds_Calculator_3-way'!A796)</f>
        <v/>
      </c>
      <c r="B795" s="4" t="str">
        <f>IF('True_Odds_Calculator_3-way'!B796="","",'True_Odds_Calculator_3-way'!B796)</f>
        <v/>
      </c>
      <c r="C795" s="4" t="str">
        <f>IF('True_Odds_Calculator_3-way'!C796="","",'True_Odds_Calculator_3-way'!C796)</f>
        <v/>
      </c>
      <c r="D795" s="9" t="e">
        <f t="shared" si="169"/>
        <v>#VALUE!</v>
      </c>
      <c r="E795" s="9" t="e">
        <f t="shared" si="170"/>
        <v>#VALUE!</v>
      </c>
      <c r="F795" s="9" t="e">
        <f t="shared" si="171"/>
        <v>#VALUE!</v>
      </c>
      <c r="G795" s="9" t="str">
        <f t="shared" si="172"/>
        <v/>
      </c>
      <c r="H795" s="9" t="str">
        <f t="shared" si="173"/>
        <v/>
      </c>
      <c r="I795" s="9" t="str">
        <f t="shared" si="174"/>
        <v/>
      </c>
      <c r="J795" s="9" t="str">
        <f t="shared" si="175"/>
        <v/>
      </c>
      <c r="K795" s="11" t="e">
        <f t="shared" si="176"/>
        <v>#VALUE!</v>
      </c>
      <c r="L795" s="11" t="e">
        <f t="shared" si="177"/>
        <v>#VALUE!</v>
      </c>
      <c r="M795" s="11" t="e">
        <f t="shared" si="178"/>
        <v>#VALUE!</v>
      </c>
      <c r="N795" s="11" t="e">
        <f>'OddsRatio_working_3-way'!K795+'OddsRatio_working_3-way'!L795+'OddsRatio_working_3-way'!M795-('OddsRatio_working_3-way'!K795*'OddsRatio_working_3-way'!L795)-('OddsRatio_working_3-way'!K795*'OddsRatio_working_3-way'!M795)-('OddsRatio_working_3-way'!L795*'OddsRatio_working_3-way'!M795)+('OddsRatio_working_3-way'!K795*'OddsRatio_working_3-way'!L795*'OddsRatio_working_3-way'!M795)-1</f>
        <v>#VALUE!</v>
      </c>
      <c r="O795" s="11">
        <f>0</f>
        <v>0</v>
      </c>
      <c r="P795" s="11" t="e">
        <f>('OddsRatio_working_3-way'!K795*'OddsRatio_working_3-way'!L795)+('OddsRatio_working_3-way'!K795*'OddsRatio_working_3-way'!M795)+('OddsRatio_working_3-way'!L795*'OddsRatio_working_3-way'!M795)-(3*'OddsRatio_working_3-way'!K795*'OddsRatio_working_3-way'!L795*'OddsRatio_working_3-way'!M795)</f>
        <v>#VALUE!</v>
      </c>
      <c r="Q795" s="11" t="e">
        <f>2*'OddsRatio_working_3-way'!K795*'OddsRatio_working_3-way'!L795*'OddsRatio_working_3-way'!M795</f>
        <v>#VALUE!</v>
      </c>
      <c r="R795" s="11" t="e">
        <f t="shared" si="179"/>
        <v>#VALUE!</v>
      </c>
      <c r="S795" s="11" t="e">
        <f t="shared" si="180"/>
        <v>#VALUE!</v>
      </c>
      <c r="T795" s="11" t="e">
        <f t="shared" si="181"/>
        <v>#VALUE!</v>
      </c>
      <c r="U795" s="11" t="e">
        <f>'OddsRatio_working_3-way'!S795-'OddsRatio_working_3-way'!R795^2/3</f>
        <v>#VALUE!</v>
      </c>
      <c r="V795" s="11" t="e">
        <f>'OddsRatio_working_3-way'!S795*'OddsRatio_working_3-way'!R795/3-2*'OddsRatio_working_3-way'!R795^3/27-'OddsRatio_working_3-way'!T795</f>
        <v>#VALUE!</v>
      </c>
      <c r="W795" s="11" t="e">
        <f>'OddsRatio_working_3-way'!V795^2+4*'OddsRatio_working_3-way'!U795^3/27</f>
        <v>#VALUE!</v>
      </c>
      <c r="X795" s="11" t="e">
        <f>IF('OddsRatio_working_3-way'!W795&gt;0,IF(ABS('OddsRatio_working_3-way'!V795+SQRT('OddsRatio_working_3-way'!W795))/2&gt;0,ABS('OddsRatio_working_3-way'!V795+SQRT('OddsRatio_working_3-way'!W795))/2,ABS('OddsRatio_working_3-way'!V795-SQRT('OddsRatio_working_3-way'!W795))/2),SQRT(-'OddsRatio_working_3-way'!U795^3/27))</f>
        <v>#VALUE!</v>
      </c>
      <c r="Y795" s="11" t="e">
        <f>IF('OddsRatio_working_3-way'!W795&gt;=0,IF('OddsRatio_working_3-way'!V795+SQRT('OddsRatio_working_3-way'!W795)&gt;0,0,PI()),ACOS('OddsRatio_working_3-way'!V795/(2*'OddsRatio_working_3-way'!X795)))</f>
        <v>#VALUE!</v>
      </c>
      <c r="Z795" s="11" t="e">
        <f>'OddsRatio_working_3-way'!X795^(1/3)*COS('OddsRatio_working_3-way'!Y795/3)</f>
        <v>#VALUE!</v>
      </c>
      <c r="AA795" s="11" t="e">
        <f>'OddsRatio_working_3-way'!X795^(1/3)*COS(('OddsRatio_working_3-way'!Y795+2*PI())/3)</f>
        <v>#VALUE!</v>
      </c>
      <c r="AB795" s="11" t="e">
        <f>'OddsRatio_working_3-way'!X795^(1/3)*COS(('OddsRatio_working_3-way'!Y795+4*PI())/3)</f>
        <v>#VALUE!</v>
      </c>
      <c r="AC795" s="11" t="e">
        <f>'OddsRatio_working_3-way'!X795^(1/3)*SIN('OddsRatio_working_3-way'!Y795/3)</f>
        <v>#VALUE!</v>
      </c>
      <c r="AD795" s="11" t="e">
        <f>'OddsRatio_working_3-way'!X795^(1/3)*SIN(('OddsRatio_working_3-way'!Y795+2*PI())/3)</f>
        <v>#VALUE!</v>
      </c>
      <c r="AE795" s="11" t="e">
        <f>'OddsRatio_working_3-way'!X795^(1/3)*SIN(('OddsRatio_working_3-way'!Y795+4*PI())/3)</f>
        <v>#VALUE!</v>
      </c>
      <c r="AF795" s="11" t="e">
        <f>-'OddsRatio_working_3-way'!U795/(3*'OddsRatio_working_3-way'!X795^(1/3))*COS(('OddsRatio_working_3-way'!Y795)/3)</f>
        <v>#VALUE!</v>
      </c>
      <c r="AG795" s="11" t="e">
        <f>-'OddsRatio_working_3-way'!U795/(3*'OddsRatio_working_3-way'!X795^(1/3))*COS(('OddsRatio_working_3-way'!Y795+2*PI())/3)</f>
        <v>#VALUE!</v>
      </c>
      <c r="AH795" s="11" t="e">
        <f>-'OddsRatio_working_3-way'!U795/(3*'OddsRatio_working_3-way'!X795^(1/3))*COS(('OddsRatio_working_3-way'!Y795+4*PI())/3)</f>
        <v>#VALUE!</v>
      </c>
      <c r="AI795" s="11" t="e">
        <f>'OddsRatio_working_3-way'!U795/(3*'OddsRatio_working_3-way'!X795^(1/3))*SIN(('OddsRatio_working_3-way'!Y795)/3)</f>
        <v>#VALUE!</v>
      </c>
      <c r="AJ795" s="11" t="e">
        <f>'OddsRatio_working_3-way'!U795/(3*'OddsRatio_working_3-way'!X795^(1/3))*SIN(('OddsRatio_working_3-way'!Y795+2*PI())/3)</f>
        <v>#VALUE!</v>
      </c>
      <c r="AK795" s="11" t="e">
        <f>'OddsRatio_working_3-way'!U795/(3*'OddsRatio_working_3-way'!X795^(1/3))*SIN(('OddsRatio_working_3-way'!Y795+4*PI())/3)</f>
        <v>#VALUE!</v>
      </c>
      <c r="AL795" s="11" t="e">
        <f>'OddsRatio_working_3-way'!Z795+'OddsRatio_working_3-way'!AF795</f>
        <v>#VALUE!</v>
      </c>
      <c r="AM795" s="11" t="e">
        <f>'OddsRatio_working_3-way'!AA795+'OddsRatio_working_3-way'!AG795</f>
        <v>#VALUE!</v>
      </c>
      <c r="AN795" s="11" t="e">
        <f>'OddsRatio_working_3-way'!AB795+'OddsRatio_working_3-way'!AH795</f>
        <v>#VALUE!</v>
      </c>
      <c r="AO795" s="11" t="e">
        <f>'OddsRatio_working_3-way'!AC795+'OddsRatio_working_3-way'!AI795</f>
        <v>#VALUE!</v>
      </c>
      <c r="AP795" s="11" t="e">
        <f>'OddsRatio_working_3-way'!AD795+'OddsRatio_working_3-way'!AJ795</f>
        <v>#VALUE!</v>
      </c>
      <c r="AQ795" s="11" t="e">
        <f>'OddsRatio_working_3-way'!AE795+'OddsRatio_working_3-way'!AK795</f>
        <v>#VALUE!</v>
      </c>
      <c r="AR795" s="10" t="str">
        <f>IF(A795="","",IF(('OddsRatio_working_3-way'!X795=0),IF(Q795&gt;0,-Q795^(1/3),(-Q795)^(1/3)),'OddsRatio_working_3-way'!AL795-'OddsRatio_working_3-way'!R795/3))</f>
        <v/>
      </c>
      <c r="AS795" s="11" t="e">
        <f>IF(('OddsRatio_working_3-way'!X795=0),IF(Q795&gt;0,-Q795^(1/3),(-Q795)^(1/3)),'OddsRatio_working_3-way'!AM795-'OddsRatio_working_3-way'!R795/3)</f>
        <v>#VALUE!</v>
      </c>
      <c r="AT795" s="11" t="e">
        <f>IF(('OddsRatio_working_3-way'!X795=0),IF(Q795&gt;0,-Q795^(1/3),(-Q795)^(1/3)),'OddsRatio_working_3-way'!AN795-'OddsRatio_working_3-way'!R795/3)</f>
        <v>#VALUE!</v>
      </c>
      <c r="AU795" s="11" t="e">
        <f>IF(('OddsRatio_working_3-way'!X795=0),0,'OddsRatio_working_3-way'!AO795)</f>
        <v>#VALUE!</v>
      </c>
      <c r="AV795" s="11" t="e">
        <f>IF(('OddsRatio_working_3-way'!X795=0),0,'OddsRatio_working_3-way'!AP795)</f>
        <v>#VALUE!</v>
      </c>
      <c r="AW795" s="11" t="e">
        <f>IF(('OddsRatio_working_3-way'!X795=0),0,'OddsRatio_working_3-way'!AQ795)</f>
        <v>#VALUE!</v>
      </c>
    </row>
    <row r="796" spans="1:49">
      <c r="A796" s="4" t="str">
        <f>IF('True_Odds_Calculator_3-way'!A797="","",'True_Odds_Calculator_3-way'!A797)</f>
        <v/>
      </c>
      <c r="B796" s="4" t="str">
        <f>IF('True_Odds_Calculator_3-way'!B797="","",'True_Odds_Calculator_3-way'!B797)</f>
        <v/>
      </c>
      <c r="C796" s="4" t="str">
        <f>IF('True_Odds_Calculator_3-way'!C797="","",'True_Odds_Calculator_3-way'!C797)</f>
        <v/>
      </c>
      <c r="D796" s="9" t="e">
        <f t="shared" si="169"/>
        <v>#VALUE!</v>
      </c>
      <c r="E796" s="9" t="e">
        <f t="shared" si="170"/>
        <v>#VALUE!</v>
      </c>
      <c r="F796" s="9" t="e">
        <f t="shared" si="171"/>
        <v>#VALUE!</v>
      </c>
      <c r="G796" s="9" t="str">
        <f t="shared" si="172"/>
        <v/>
      </c>
      <c r="H796" s="9" t="str">
        <f t="shared" si="173"/>
        <v/>
      </c>
      <c r="I796" s="9" t="str">
        <f t="shared" si="174"/>
        <v/>
      </c>
      <c r="J796" s="9" t="str">
        <f t="shared" si="175"/>
        <v/>
      </c>
      <c r="K796" s="11" t="e">
        <f t="shared" si="176"/>
        <v>#VALUE!</v>
      </c>
      <c r="L796" s="11" t="e">
        <f t="shared" si="177"/>
        <v>#VALUE!</v>
      </c>
      <c r="M796" s="11" t="e">
        <f t="shared" si="178"/>
        <v>#VALUE!</v>
      </c>
      <c r="N796" s="11" t="e">
        <f>'OddsRatio_working_3-way'!K796+'OddsRatio_working_3-way'!L796+'OddsRatio_working_3-way'!M796-('OddsRatio_working_3-way'!K796*'OddsRatio_working_3-way'!L796)-('OddsRatio_working_3-way'!K796*'OddsRatio_working_3-way'!M796)-('OddsRatio_working_3-way'!L796*'OddsRatio_working_3-way'!M796)+('OddsRatio_working_3-way'!K796*'OddsRatio_working_3-way'!L796*'OddsRatio_working_3-way'!M796)-1</f>
        <v>#VALUE!</v>
      </c>
      <c r="O796" s="11">
        <f>0</f>
        <v>0</v>
      </c>
      <c r="P796" s="11" t="e">
        <f>('OddsRatio_working_3-way'!K796*'OddsRatio_working_3-way'!L796)+('OddsRatio_working_3-way'!K796*'OddsRatio_working_3-way'!M796)+('OddsRatio_working_3-way'!L796*'OddsRatio_working_3-way'!M796)-(3*'OddsRatio_working_3-way'!K796*'OddsRatio_working_3-way'!L796*'OddsRatio_working_3-way'!M796)</f>
        <v>#VALUE!</v>
      </c>
      <c r="Q796" s="11" t="e">
        <f>2*'OddsRatio_working_3-way'!K796*'OddsRatio_working_3-way'!L796*'OddsRatio_working_3-way'!M796</f>
        <v>#VALUE!</v>
      </c>
      <c r="R796" s="11" t="e">
        <f t="shared" si="179"/>
        <v>#VALUE!</v>
      </c>
      <c r="S796" s="11" t="e">
        <f t="shared" si="180"/>
        <v>#VALUE!</v>
      </c>
      <c r="T796" s="11" t="e">
        <f t="shared" si="181"/>
        <v>#VALUE!</v>
      </c>
      <c r="U796" s="11" t="e">
        <f>'OddsRatio_working_3-way'!S796-'OddsRatio_working_3-way'!R796^2/3</f>
        <v>#VALUE!</v>
      </c>
      <c r="V796" s="11" t="e">
        <f>'OddsRatio_working_3-way'!S796*'OddsRatio_working_3-way'!R796/3-2*'OddsRatio_working_3-way'!R796^3/27-'OddsRatio_working_3-way'!T796</f>
        <v>#VALUE!</v>
      </c>
      <c r="W796" s="11" t="e">
        <f>'OddsRatio_working_3-way'!V796^2+4*'OddsRatio_working_3-way'!U796^3/27</f>
        <v>#VALUE!</v>
      </c>
      <c r="X796" s="11" t="e">
        <f>IF('OddsRatio_working_3-way'!W796&gt;0,IF(ABS('OddsRatio_working_3-way'!V796+SQRT('OddsRatio_working_3-way'!W796))/2&gt;0,ABS('OddsRatio_working_3-way'!V796+SQRT('OddsRatio_working_3-way'!W796))/2,ABS('OddsRatio_working_3-way'!V796-SQRT('OddsRatio_working_3-way'!W796))/2),SQRT(-'OddsRatio_working_3-way'!U796^3/27))</f>
        <v>#VALUE!</v>
      </c>
      <c r="Y796" s="11" t="e">
        <f>IF('OddsRatio_working_3-way'!W796&gt;=0,IF('OddsRatio_working_3-way'!V796+SQRT('OddsRatio_working_3-way'!W796)&gt;0,0,PI()),ACOS('OddsRatio_working_3-way'!V796/(2*'OddsRatio_working_3-way'!X796)))</f>
        <v>#VALUE!</v>
      </c>
      <c r="Z796" s="11" t="e">
        <f>'OddsRatio_working_3-way'!X796^(1/3)*COS('OddsRatio_working_3-way'!Y796/3)</f>
        <v>#VALUE!</v>
      </c>
      <c r="AA796" s="11" t="e">
        <f>'OddsRatio_working_3-way'!X796^(1/3)*COS(('OddsRatio_working_3-way'!Y796+2*PI())/3)</f>
        <v>#VALUE!</v>
      </c>
      <c r="AB796" s="11" t="e">
        <f>'OddsRatio_working_3-way'!X796^(1/3)*COS(('OddsRatio_working_3-way'!Y796+4*PI())/3)</f>
        <v>#VALUE!</v>
      </c>
      <c r="AC796" s="11" t="e">
        <f>'OddsRatio_working_3-way'!X796^(1/3)*SIN('OddsRatio_working_3-way'!Y796/3)</f>
        <v>#VALUE!</v>
      </c>
      <c r="AD796" s="11" t="e">
        <f>'OddsRatio_working_3-way'!X796^(1/3)*SIN(('OddsRatio_working_3-way'!Y796+2*PI())/3)</f>
        <v>#VALUE!</v>
      </c>
      <c r="AE796" s="11" t="e">
        <f>'OddsRatio_working_3-way'!X796^(1/3)*SIN(('OddsRatio_working_3-way'!Y796+4*PI())/3)</f>
        <v>#VALUE!</v>
      </c>
      <c r="AF796" s="11" t="e">
        <f>-'OddsRatio_working_3-way'!U796/(3*'OddsRatio_working_3-way'!X796^(1/3))*COS(('OddsRatio_working_3-way'!Y796)/3)</f>
        <v>#VALUE!</v>
      </c>
      <c r="AG796" s="11" t="e">
        <f>-'OddsRatio_working_3-way'!U796/(3*'OddsRatio_working_3-way'!X796^(1/3))*COS(('OddsRatio_working_3-way'!Y796+2*PI())/3)</f>
        <v>#VALUE!</v>
      </c>
      <c r="AH796" s="11" t="e">
        <f>-'OddsRatio_working_3-way'!U796/(3*'OddsRatio_working_3-way'!X796^(1/3))*COS(('OddsRatio_working_3-way'!Y796+4*PI())/3)</f>
        <v>#VALUE!</v>
      </c>
      <c r="AI796" s="11" t="e">
        <f>'OddsRatio_working_3-way'!U796/(3*'OddsRatio_working_3-way'!X796^(1/3))*SIN(('OddsRatio_working_3-way'!Y796)/3)</f>
        <v>#VALUE!</v>
      </c>
      <c r="AJ796" s="11" t="e">
        <f>'OddsRatio_working_3-way'!U796/(3*'OddsRatio_working_3-way'!X796^(1/3))*SIN(('OddsRatio_working_3-way'!Y796+2*PI())/3)</f>
        <v>#VALUE!</v>
      </c>
      <c r="AK796" s="11" t="e">
        <f>'OddsRatio_working_3-way'!U796/(3*'OddsRatio_working_3-way'!X796^(1/3))*SIN(('OddsRatio_working_3-way'!Y796+4*PI())/3)</f>
        <v>#VALUE!</v>
      </c>
      <c r="AL796" s="11" t="e">
        <f>'OddsRatio_working_3-way'!Z796+'OddsRatio_working_3-way'!AF796</f>
        <v>#VALUE!</v>
      </c>
      <c r="AM796" s="11" t="e">
        <f>'OddsRatio_working_3-way'!AA796+'OddsRatio_working_3-way'!AG796</f>
        <v>#VALUE!</v>
      </c>
      <c r="AN796" s="11" t="e">
        <f>'OddsRatio_working_3-way'!AB796+'OddsRatio_working_3-way'!AH796</f>
        <v>#VALUE!</v>
      </c>
      <c r="AO796" s="11" t="e">
        <f>'OddsRatio_working_3-way'!AC796+'OddsRatio_working_3-way'!AI796</f>
        <v>#VALUE!</v>
      </c>
      <c r="AP796" s="11" t="e">
        <f>'OddsRatio_working_3-way'!AD796+'OddsRatio_working_3-way'!AJ796</f>
        <v>#VALUE!</v>
      </c>
      <c r="AQ796" s="11" t="e">
        <f>'OddsRatio_working_3-way'!AE796+'OddsRatio_working_3-way'!AK796</f>
        <v>#VALUE!</v>
      </c>
      <c r="AR796" s="10" t="str">
        <f>IF(A796="","",IF(('OddsRatio_working_3-way'!X796=0),IF(Q796&gt;0,-Q796^(1/3),(-Q796)^(1/3)),'OddsRatio_working_3-way'!AL796-'OddsRatio_working_3-way'!R796/3))</f>
        <v/>
      </c>
      <c r="AS796" s="11" t="e">
        <f>IF(('OddsRatio_working_3-way'!X796=0),IF(Q796&gt;0,-Q796^(1/3),(-Q796)^(1/3)),'OddsRatio_working_3-way'!AM796-'OddsRatio_working_3-way'!R796/3)</f>
        <v>#VALUE!</v>
      </c>
      <c r="AT796" s="11" t="e">
        <f>IF(('OddsRatio_working_3-way'!X796=0),IF(Q796&gt;0,-Q796^(1/3),(-Q796)^(1/3)),'OddsRatio_working_3-way'!AN796-'OddsRatio_working_3-way'!R796/3)</f>
        <v>#VALUE!</v>
      </c>
      <c r="AU796" s="11" t="e">
        <f>IF(('OddsRatio_working_3-way'!X796=0),0,'OddsRatio_working_3-way'!AO796)</f>
        <v>#VALUE!</v>
      </c>
      <c r="AV796" s="11" t="e">
        <f>IF(('OddsRatio_working_3-way'!X796=0),0,'OddsRatio_working_3-way'!AP796)</f>
        <v>#VALUE!</v>
      </c>
      <c r="AW796" s="11" t="e">
        <f>IF(('OddsRatio_working_3-way'!X796=0),0,'OddsRatio_working_3-way'!AQ796)</f>
        <v>#VALUE!</v>
      </c>
    </row>
    <row r="797" spans="1:49">
      <c r="A797" s="4" t="str">
        <f>IF('True_Odds_Calculator_3-way'!A798="","",'True_Odds_Calculator_3-way'!A798)</f>
        <v/>
      </c>
      <c r="B797" s="4" t="str">
        <f>IF('True_Odds_Calculator_3-way'!B798="","",'True_Odds_Calculator_3-way'!B798)</f>
        <v/>
      </c>
      <c r="C797" s="4" t="str">
        <f>IF('True_Odds_Calculator_3-way'!C798="","",'True_Odds_Calculator_3-way'!C798)</f>
        <v/>
      </c>
      <c r="D797" s="9" t="e">
        <f t="shared" si="169"/>
        <v>#VALUE!</v>
      </c>
      <c r="E797" s="9" t="e">
        <f t="shared" si="170"/>
        <v>#VALUE!</v>
      </c>
      <c r="F797" s="9" t="e">
        <f t="shared" si="171"/>
        <v>#VALUE!</v>
      </c>
      <c r="G797" s="9" t="str">
        <f t="shared" si="172"/>
        <v/>
      </c>
      <c r="H797" s="9" t="str">
        <f t="shared" si="173"/>
        <v/>
      </c>
      <c r="I797" s="9" t="str">
        <f t="shared" si="174"/>
        <v/>
      </c>
      <c r="J797" s="9" t="str">
        <f t="shared" si="175"/>
        <v/>
      </c>
      <c r="K797" s="11" t="e">
        <f t="shared" si="176"/>
        <v>#VALUE!</v>
      </c>
      <c r="L797" s="11" t="e">
        <f t="shared" si="177"/>
        <v>#VALUE!</v>
      </c>
      <c r="M797" s="11" t="e">
        <f t="shared" si="178"/>
        <v>#VALUE!</v>
      </c>
      <c r="N797" s="11" t="e">
        <f>'OddsRatio_working_3-way'!K797+'OddsRatio_working_3-way'!L797+'OddsRatio_working_3-way'!M797-('OddsRatio_working_3-way'!K797*'OddsRatio_working_3-way'!L797)-('OddsRatio_working_3-way'!K797*'OddsRatio_working_3-way'!M797)-('OddsRatio_working_3-way'!L797*'OddsRatio_working_3-way'!M797)+('OddsRatio_working_3-way'!K797*'OddsRatio_working_3-way'!L797*'OddsRatio_working_3-way'!M797)-1</f>
        <v>#VALUE!</v>
      </c>
      <c r="O797" s="11">
        <f>0</f>
        <v>0</v>
      </c>
      <c r="P797" s="11" t="e">
        <f>('OddsRatio_working_3-way'!K797*'OddsRatio_working_3-way'!L797)+('OddsRatio_working_3-way'!K797*'OddsRatio_working_3-way'!M797)+('OddsRatio_working_3-way'!L797*'OddsRatio_working_3-way'!M797)-(3*'OddsRatio_working_3-way'!K797*'OddsRatio_working_3-way'!L797*'OddsRatio_working_3-way'!M797)</f>
        <v>#VALUE!</v>
      </c>
      <c r="Q797" s="11" t="e">
        <f>2*'OddsRatio_working_3-way'!K797*'OddsRatio_working_3-way'!L797*'OddsRatio_working_3-way'!M797</f>
        <v>#VALUE!</v>
      </c>
      <c r="R797" s="11" t="e">
        <f t="shared" si="179"/>
        <v>#VALUE!</v>
      </c>
      <c r="S797" s="11" t="e">
        <f t="shared" si="180"/>
        <v>#VALUE!</v>
      </c>
      <c r="T797" s="11" t="e">
        <f t="shared" si="181"/>
        <v>#VALUE!</v>
      </c>
      <c r="U797" s="11" t="e">
        <f>'OddsRatio_working_3-way'!S797-'OddsRatio_working_3-way'!R797^2/3</f>
        <v>#VALUE!</v>
      </c>
      <c r="V797" s="11" t="e">
        <f>'OddsRatio_working_3-way'!S797*'OddsRatio_working_3-way'!R797/3-2*'OddsRatio_working_3-way'!R797^3/27-'OddsRatio_working_3-way'!T797</f>
        <v>#VALUE!</v>
      </c>
      <c r="W797" s="11" t="e">
        <f>'OddsRatio_working_3-way'!V797^2+4*'OddsRatio_working_3-way'!U797^3/27</f>
        <v>#VALUE!</v>
      </c>
      <c r="X797" s="11" t="e">
        <f>IF('OddsRatio_working_3-way'!W797&gt;0,IF(ABS('OddsRatio_working_3-way'!V797+SQRT('OddsRatio_working_3-way'!W797))/2&gt;0,ABS('OddsRatio_working_3-way'!V797+SQRT('OddsRatio_working_3-way'!W797))/2,ABS('OddsRatio_working_3-way'!V797-SQRT('OddsRatio_working_3-way'!W797))/2),SQRT(-'OddsRatio_working_3-way'!U797^3/27))</f>
        <v>#VALUE!</v>
      </c>
      <c r="Y797" s="11" t="e">
        <f>IF('OddsRatio_working_3-way'!W797&gt;=0,IF('OddsRatio_working_3-way'!V797+SQRT('OddsRatio_working_3-way'!W797)&gt;0,0,PI()),ACOS('OddsRatio_working_3-way'!V797/(2*'OddsRatio_working_3-way'!X797)))</f>
        <v>#VALUE!</v>
      </c>
      <c r="Z797" s="11" t="e">
        <f>'OddsRatio_working_3-way'!X797^(1/3)*COS('OddsRatio_working_3-way'!Y797/3)</f>
        <v>#VALUE!</v>
      </c>
      <c r="AA797" s="11" t="e">
        <f>'OddsRatio_working_3-way'!X797^(1/3)*COS(('OddsRatio_working_3-way'!Y797+2*PI())/3)</f>
        <v>#VALUE!</v>
      </c>
      <c r="AB797" s="11" t="e">
        <f>'OddsRatio_working_3-way'!X797^(1/3)*COS(('OddsRatio_working_3-way'!Y797+4*PI())/3)</f>
        <v>#VALUE!</v>
      </c>
      <c r="AC797" s="11" t="e">
        <f>'OddsRatio_working_3-way'!X797^(1/3)*SIN('OddsRatio_working_3-way'!Y797/3)</f>
        <v>#VALUE!</v>
      </c>
      <c r="AD797" s="11" t="e">
        <f>'OddsRatio_working_3-way'!X797^(1/3)*SIN(('OddsRatio_working_3-way'!Y797+2*PI())/3)</f>
        <v>#VALUE!</v>
      </c>
      <c r="AE797" s="11" t="e">
        <f>'OddsRatio_working_3-way'!X797^(1/3)*SIN(('OddsRatio_working_3-way'!Y797+4*PI())/3)</f>
        <v>#VALUE!</v>
      </c>
      <c r="AF797" s="11" t="e">
        <f>-'OddsRatio_working_3-way'!U797/(3*'OddsRatio_working_3-way'!X797^(1/3))*COS(('OddsRatio_working_3-way'!Y797)/3)</f>
        <v>#VALUE!</v>
      </c>
      <c r="AG797" s="11" t="e">
        <f>-'OddsRatio_working_3-way'!U797/(3*'OddsRatio_working_3-way'!X797^(1/3))*COS(('OddsRatio_working_3-way'!Y797+2*PI())/3)</f>
        <v>#VALUE!</v>
      </c>
      <c r="AH797" s="11" t="e">
        <f>-'OddsRatio_working_3-way'!U797/(3*'OddsRatio_working_3-way'!X797^(1/3))*COS(('OddsRatio_working_3-way'!Y797+4*PI())/3)</f>
        <v>#VALUE!</v>
      </c>
      <c r="AI797" s="11" t="e">
        <f>'OddsRatio_working_3-way'!U797/(3*'OddsRatio_working_3-way'!X797^(1/3))*SIN(('OddsRatio_working_3-way'!Y797)/3)</f>
        <v>#VALUE!</v>
      </c>
      <c r="AJ797" s="11" t="e">
        <f>'OddsRatio_working_3-way'!U797/(3*'OddsRatio_working_3-way'!X797^(1/3))*SIN(('OddsRatio_working_3-way'!Y797+2*PI())/3)</f>
        <v>#VALUE!</v>
      </c>
      <c r="AK797" s="11" t="e">
        <f>'OddsRatio_working_3-way'!U797/(3*'OddsRatio_working_3-way'!X797^(1/3))*SIN(('OddsRatio_working_3-way'!Y797+4*PI())/3)</f>
        <v>#VALUE!</v>
      </c>
      <c r="AL797" s="11" t="e">
        <f>'OddsRatio_working_3-way'!Z797+'OddsRatio_working_3-way'!AF797</f>
        <v>#VALUE!</v>
      </c>
      <c r="AM797" s="11" t="e">
        <f>'OddsRatio_working_3-way'!AA797+'OddsRatio_working_3-way'!AG797</f>
        <v>#VALUE!</v>
      </c>
      <c r="AN797" s="11" t="e">
        <f>'OddsRatio_working_3-way'!AB797+'OddsRatio_working_3-way'!AH797</f>
        <v>#VALUE!</v>
      </c>
      <c r="AO797" s="11" t="e">
        <f>'OddsRatio_working_3-way'!AC797+'OddsRatio_working_3-way'!AI797</f>
        <v>#VALUE!</v>
      </c>
      <c r="AP797" s="11" t="e">
        <f>'OddsRatio_working_3-way'!AD797+'OddsRatio_working_3-way'!AJ797</f>
        <v>#VALUE!</v>
      </c>
      <c r="AQ797" s="11" t="e">
        <f>'OddsRatio_working_3-way'!AE797+'OddsRatio_working_3-way'!AK797</f>
        <v>#VALUE!</v>
      </c>
      <c r="AR797" s="10" t="str">
        <f>IF(A797="","",IF(('OddsRatio_working_3-way'!X797=0),IF(Q797&gt;0,-Q797^(1/3),(-Q797)^(1/3)),'OddsRatio_working_3-way'!AL797-'OddsRatio_working_3-way'!R797/3))</f>
        <v/>
      </c>
      <c r="AS797" s="11" t="e">
        <f>IF(('OddsRatio_working_3-way'!X797=0),IF(Q797&gt;0,-Q797^(1/3),(-Q797)^(1/3)),'OddsRatio_working_3-way'!AM797-'OddsRatio_working_3-way'!R797/3)</f>
        <v>#VALUE!</v>
      </c>
      <c r="AT797" s="11" t="e">
        <f>IF(('OddsRatio_working_3-way'!X797=0),IF(Q797&gt;0,-Q797^(1/3),(-Q797)^(1/3)),'OddsRatio_working_3-way'!AN797-'OddsRatio_working_3-way'!R797/3)</f>
        <v>#VALUE!</v>
      </c>
      <c r="AU797" s="11" t="e">
        <f>IF(('OddsRatio_working_3-way'!X797=0),0,'OddsRatio_working_3-way'!AO797)</f>
        <v>#VALUE!</v>
      </c>
      <c r="AV797" s="11" t="e">
        <f>IF(('OddsRatio_working_3-way'!X797=0),0,'OddsRatio_working_3-way'!AP797)</f>
        <v>#VALUE!</v>
      </c>
      <c r="AW797" s="11" t="e">
        <f>IF(('OddsRatio_working_3-way'!X797=0),0,'OddsRatio_working_3-way'!AQ797)</f>
        <v>#VALUE!</v>
      </c>
    </row>
    <row r="798" spans="1:49">
      <c r="A798" s="4" t="str">
        <f>IF('True_Odds_Calculator_3-way'!A799="","",'True_Odds_Calculator_3-way'!A799)</f>
        <v/>
      </c>
      <c r="B798" s="4" t="str">
        <f>IF('True_Odds_Calculator_3-way'!B799="","",'True_Odds_Calculator_3-way'!B799)</f>
        <v/>
      </c>
      <c r="C798" s="4" t="str">
        <f>IF('True_Odds_Calculator_3-way'!C799="","",'True_Odds_Calculator_3-way'!C799)</f>
        <v/>
      </c>
      <c r="D798" s="9" t="e">
        <f t="shared" si="169"/>
        <v>#VALUE!</v>
      </c>
      <c r="E798" s="9" t="e">
        <f t="shared" si="170"/>
        <v>#VALUE!</v>
      </c>
      <c r="F798" s="9" t="e">
        <f t="shared" si="171"/>
        <v>#VALUE!</v>
      </c>
      <c r="G798" s="9" t="str">
        <f t="shared" si="172"/>
        <v/>
      </c>
      <c r="H798" s="9" t="str">
        <f t="shared" si="173"/>
        <v/>
      </c>
      <c r="I798" s="9" t="str">
        <f t="shared" si="174"/>
        <v/>
      </c>
      <c r="J798" s="9" t="str">
        <f t="shared" si="175"/>
        <v/>
      </c>
      <c r="K798" s="11" t="e">
        <f t="shared" si="176"/>
        <v>#VALUE!</v>
      </c>
      <c r="L798" s="11" t="e">
        <f t="shared" si="177"/>
        <v>#VALUE!</v>
      </c>
      <c r="M798" s="11" t="e">
        <f t="shared" si="178"/>
        <v>#VALUE!</v>
      </c>
      <c r="N798" s="11" t="e">
        <f>'OddsRatio_working_3-way'!K798+'OddsRatio_working_3-way'!L798+'OddsRatio_working_3-way'!M798-('OddsRatio_working_3-way'!K798*'OddsRatio_working_3-way'!L798)-('OddsRatio_working_3-way'!K798*'OddsRatio_working_3-way'!M798)-('OddsRatio_working_3-way'!L798*'OddsRatio_working_3-way'!M798)+('OddsRatio_working_3-way'!K798*'OddsRatio_working_3-way'!L798*'OddsRatio_working_3-way'!M798)-1</f>
        <v>#VALUE!</v>
      </c>
      <c r="O798" s="11">
        <f>0</f>
        <v>0</v>
      </c>
      <c r="P798" s="11" t="e">
        <f>('OddsRatio_working_3-way'!K798*'OddsRatio_working_3-way'!L798)+('OddsRatio_working_3-way'!K798*'OddsRatio_working_3-way'!M798)+('OddsRatio_working_3-way'!L798*'OddsRatio_working_3-way'!M798)-(3*'OddsRatio_working_3-way'!K798*'OddsRatio_working_3-way'!L798*'OddsRatio_working_3-way'!M798)</f>
        <v>#VALUE!</v>
      </c>
      <c r="Q798" s="11" t="e">
        <f>2*'OddsRatio_working_3-way'!K798*'OddsRatio_working_3-way'!L798*'OddsRatio_working_3-way'!M798</f>
        <v>#VALUE!</v>
      </c>
      <c r="R798" s="11" t="e">
        <f t="shared" si="179"/>
        <v>#VALUE!</v>
      </c>
      <c r="S798" s="11" t="e">
        <f t="shared" si="180"/>
        <v>#VALUE!</v>
      </c>
      <c r="T798" s="11" t="e">
        <f t="shared" si="181"/>
        <v>#VALUE!</v>
      </c>
      <c r="U798" s="11" t="e">
        <f>'OddsRatio_working_3-way'!S798-'OddsRatio_working_3-way'!R798^2/3</f>
        <v>#VALUE!</v>
      </c>
      <c r="V798" s="11" t="e">
        <f>'OddsRatio_working_3-way'!S798*'OddsRatio_working_3-way'!R798/3-2*'OddsRatio_working_3-way'!R798^3/27-'OddsRatio_working_3-way'!T798</f>
        <v>#VALUE!</v>
      </c>
      <c r="W798" s="11" t="e">
        <f>'OddsRatio_working_3-way'!V798^2+4*'OddsRatio_working_3-way'!U798^3/27</f>
        <v>#VALUE!</v>
      </c>
      <c r="X798" s="11" t="e">
        <f>IF('OddsRatio_working_3-way'!W798&gt;0,IF(ABS('OddsRatio_working_3-way'!V798+SQRT('OddsRatio_working_3-way'!W798))/2&gt;0,ABS('OddsRatio_working_3-way'!V798+SQRT('OddsRatio_working_3-way'!W798))/2,ABS('OddsRatio_working_3-way'!V798-SQRT('OddsRatio_working_3-way'!W798))/2),SQRT(-'OddsRatio_working_3-way'!U798^3/27))</f>
        <v>#VALUE!</v>
      </c>
      <c r="Y798" s="11" t="e">
        <f>IF('OddsRatio_working_3-way'!W798&gt;=0,IF('OddsRatio_working_3-way'!V798+SQRT('OddsRatio_working_3-way'!W798)&gt;0,0,PI()),ACOS('OddsRatio_working_3-way'!V798/(2*'OddsRatio_working_3-way'!X798)))</f>
        <v>#VALUE!</v>
      </c>
      <c r="Z798" s="11" t="e">
        <f>'OddsRatio_working_3-way'!X798^(1/3)*COS('OddsRatio_working_3-way'!Y798/3)</f>
        <v>#VALUE!</v>
      </c>
      <c r="AA798" s="11" t="e">
        <f>'OddsRatio_working_3-way'!X798^(1/3)*COS(('OddsRatio_working_3-way'!Y798+2*PI())/3)</f>
        <v>#VALUE!</v>
      </c>
      <c r="AB798" s="11" t="e">
        <f>'OddsRatio_working_3-way'!X798^(1/3)*COS(('OddsRatio_working_3-way'!Y798+4*PI())/3)</f>
        <v>#VALUE!</v>
      </c>
      <c r="AC798" s="11" t="e">
        <f>'OddsRatio_working_3-way'!X798^(1/3)*SIN('OddsRatio_working_3-way'!Y798/3)</f>
        <v>#VALUE!</v>
      </c>
      <c r="AD798" s="11" t="e">
        <f>'OddsRatio_working_3-way'!X798^(1/3)*SIN(('OddsRatio_working_3-way'!Y798+2*PI())/3)</f>
        <v>#VALUE!</v>
      </c>
      <c r="AE798" s="11" t="e">
        <f>'OddsRatio_working_3-way'!X798^(1/3)*SIN(('OddsRatio_working_3-way'!Y798+4*PI())/3)</f>
        <v>#VALUE!</v>
      </c>
      <c r="AF798" s="11" t="e">
        <f>-'OddsRatio_working_3-way'!U798/(3*'OddsRatio_working_3-way'!X798^(1/3))*COS(('OddsRatio_working_3-way'!Y798)/3)</f>
        <v>#VALUE!</v>
      </c>
      <c r="AG798" s="11" t="e">
        <f>-'OddsRatio_working_3-way'!U798/(3*'OddsRatio_working_3-way'!X798^(1/3))*COS(('OddsRatio_working_3-way'!Y798+2*PI())/3)</f>
        <v>#VALUE!</v>
      </c>
      <c r="AH798" s="11" t="e">
        <f>-'OddsRatio_working_3-way'!U798/(3*'OddsRatio_working_3-way'!X798^(1/3))*COS(('OddsRatio_working_3-way'!Y798+4*PI())/3)</f>
        <v>#VALUE!</v>
      </c>
      <c r="AI798" s="11" t="e">
        <f>'OddsRatio_working_3-way'!U798/(3*'OddsRatio_working_3-way'!X798^(1/3))*SIN(('OddsRatio_working_3-way'!Y798)/3)</f>
        <v>#VALUE!</v>
      </c>
      <c r="AJ798" s="11" t="e">
        <f>'OddsRatio_working_3-way'!U798/(3*'OddsRatio_working_3-way'!X798^(1/3))*SIN(('OddsRatio_working_3-way'!Y798+2*PI())/3)</f>
        <v>#VALUE!</v>
      </c>
      <c r="AK798" s="11" t="e">
        <f>'OddsRatio_working_3-way'!U798/(3*'OddsRatio_working_3-way'!X798^(1/3))*SIN(('OddsRatio_working_3-way'!Y798+4*PI())/3)</f>
        <v>#VALUE!</v>
      </c>
      <c r="AL798" s="11" t="e">
        <f>'OddsRatio_working_3-way'!Z798+'OddsRatio_working_3-way'!AF798</f>
        <v>#VALUE!</v>
      </c>
      <c r="AM798" s="11" t="e">
        <f>'OddsRatio_working_3-way'!AA798+'OddsRatio_working_3-way'!AG798</f>
        <v>#VALUE!</v>
      </c>
      <c r="AN798" s="11" t="e">
        <f>'OddsRatio_working_3-way'!AB798+'OddsRatio_working_3-way'!AH798</f>
        <v>#VALUE!</v>
      </c>
      <c r="AO798" s="11" t="e">
        <f>'OddsRatio_working_3-way'!AC798+'OddsRatio_working_3-way'!AI798</f>
        <v>#VALUE!</v>
      </c>
      <c r="AP798" s="11" t="e">
        <f>'OddsRatio_working_3-way'!AD798+'OddsRatio_working_3-way'!AJ798</f>
        <v>#VALUE!</v>
      </c>
      <c r="AQ798" s="11" t="e">
        <f>'OddsRatio_working_3-way'!AE798+'OddsRatio_working_3-way'!AK798</f>
        <v>#VALUE!</v>
      </c>
      <c r="AR798" s="10" t="str">
        <f>IF(A798="","",IF(('OddsRatio_working_3-way'!X798=0),IF(Q798&gt;0,-Q798^(1/3),(-Q798)^(1/3)),'OddsRatio_working_3-way'!AL798-'OddsRatio_working_3-way'!R798/3))</f>
        <v/>
      </c>
      <c r="AS798" s="11" t="e">
        <f>IF(('OddsRatio_working_3-way'!X798=0),IF(Q798&gt;0,-Q798^(1/3),(-Q798)^(1/3)),'OddsRatio_working_3-way'!AM798-'OddsRatio_working_3-way'!R798/3)</f>
        <v>#VALUE!</v>
      </c>
      <c r="AT798" s="11" t="e">
        <f>IF(('OddsRatio_working_3-way'!X798=0),IF(Q798&gt;0,-Q798^(1/3),(-Q798)^(1/3)),'OddsRatio_working_3-way'!AN798-'OddsRatio_working_3-way'!R798/3)</f>
        <v>#VALUE!</v>
      </c>
      <c r="AU798" s="11" t="e">
        <f>IF(('OddsRatio_working_3-way'!X798=0),0,'OddsRatio_working_3-way'!AO798)</f>
        <v>#VALUE!</v>
      </c>
      <c r="AV798" s="11" t="e">
        <f>IF(('OddsRatio_working_3-way'!X798=0),0,'OddsRatio_working_3-way'!AP798)</f>
        <v>#VALUE!</v>
      </c>
      <c r="AW798" s="11" t="e">
        <f>IF(('OddsRatio_working_3-way'!X798=0),0,'OddsRatio_working_3-way'!AQ798)</f>
        <v>#VALUE!</v>
      </c>
    </row>
    <row r="799" spans="1:49">
      <c r="A799" s="4" t="str">
        <f>IF('True_Odds_Calculator_3-way'!A800="","",'True_Odds_Calculator_3-way'!A800)</f>
        <v/>
      </c>
      <c r="B799" s="4" t="str">
        <f>IF('True_Odds_Calculator_3-way'!B800="","",'True_Odds_Calculator_3-way'!B800)</f>
        <v/>
      </c>
      <c r="C799" s="4" t="str">
        <f>IF('True_Odds_Calculator_3-way'!C800="","",'True_Odds_Calculator_3-way'!C800)</f>
        <v/>
      </c>
      <c r="D799" s="9" t="e">
        <f t="shared" si="169"/>
        <v>#VALUE!</v>
      </c>
      <c r="E799" s="9" t="e">
        <f t="shared" si="170"/>
        <v>#VALUE!</v>
      </c>
      <c r="F799" s="9" t="e">
        <f t="shared" si="171"/>
        <v>#VALUE!</v>
      </c>
      <c r="G799" s="9" t="str">
        <f t="shared" si="172"/>
        <v/>
      </c>
      <c r="H799" s="9" t="str">
        <f t="shared" si="173"/>
        <v/>
      </c>
      <c r="I799" s="9" t="str">
        <f t="shared" si="174"/>
        <v/>
      </c>
      <c r="J799" s="9" t="str">
        <f t="shared" si="175"/>
        <v/>
      </c>
      <c r="K799" s="11" t="e">
        <f t="shared" si="176"/>
        <v>#VALUE!</v>
      </c>
      <c r="L799" s="11" t="e">
        <f t="shared" si="177"/>
        <v>#VALUE!</v>
      </c>
      <c r="M799" s="11" t="e">
        <f t="shared" si="178"/>
        <v>#VALUE!</v>
      </c>
      <c r="N799" s="11" t="e">
        <f>'OddsRatio_working_3-way'!K799+'OddsRatio_working_3-way'!L799+'OddsRatio_working_3-way'!M799-('OddsRatio_working_3-way'!K799*'OddsRatio_working_3-way'!L799)-('OddsRatio_working_3-way'!K799*'OddsRatio_working_3-way'!M799)-('OddsRatio_working_3-way'!L799*'OddsRatio_working_3-way'!M799)+('OddsRatio_working_3-way'!K799*'OddsRatio_working_3-way'!L799*'OddsRatio_working_3-way'!M799)-1</f>
        <v>#VALUE!</v>
      </c>
      <c r="O799" s="11">
        <f>0</f>
        <v>0</v>
      </c>
      <c r="P799" s="11" t="e">
        <f>('OddsRatio_working_3-way'!K799*'OddsRatio_working_3-way'!L799)+('OddsRatio_working_3-way'!K799*'OddsRatio_working_3-way'!M799)+('OddsRatio_working_3-way'!L799*'OddsRatio_working_3-way'!M799)-(3*'OddsRatio_working_3-way'!K799*'OddsRatio_working_3-way'!L799*'OddsRatio_working_3-way'!M799)</f>
        <v>#VALUE!</v>
      </c>
      <c r="Q799" s="11" t="e">
        <f>2*'OddsRatio_working_3-way'!K799*'OddsRatio_working_3-way'!L799*'OddsRatio_working_3-way'!M799</f>
        <v>#VALUE!</v>
      </c>
      <c r="R799" s="11" t="e">
        <f t="shared" si="179"/>
        <v>#VALUE!</v>
      </c>
      <c r="S799" s="11" t="e">
        <f t="shared" si="180"/>
        <v>#VALUE!</v>
      </c>
      <c r="T799" s="11" t="e">
        <f t="shared" si="181"/>
        <v>#VALUE!</v>
      </c>
      <c r="U799" s="11" t="e">
        <f>'OddsRatio_working_3-way'!S799-'OddsRatio_working_3-way'!R799^2/3</f>
        <v>#VALUE!</v>
      </c>
      <c r="V799" s="11" t="e">
        <f>'OddsRatio_working_3-way'!S799*'OddsRatio_working_3-way'!R799/3-2*'OddsRatio_working_3-way'!R799^3/27-'OddsRatio_working_3-way'!T799</f>
        <v>#VALUE!</v>
      </c>
      <c r="W799" s="11" t="e">
        <f>'OddsRatio_working_3-way'!V799^2+4*'OddsRatio_working_3-way'!U799^3/27</f>
        <v>#VALUE!</v>
      </c>
      <c r="X799" s="11" t="e">
        <f>IF('OddsRatio_working_3-way'!W799&gt;0,IF(ABS('OddsRatio_working_3-way'!V799+SQRT('OddsRatio_working_3-way'!W799))/2&gt;0,ABS('OddsRatio_working_3-way'!V799+SQRT('OddsRatio_working_3-way'!W799))/2,ABS('OddsRatio_working_3-way'!V799-SQRT('OddsRatio_working_3-way'!W799))/2),SQRT(-'OddsRatio_working_3-way'!U799^3/27))</f>
        <v>#VALUE!</v>
      </c>
      <c r="Y799" s="11" t="e">
        <f>IF('OddsRatio_working_3-way'!W799&gt;=0,IF('OddsRatio_working_3-way'!V799+SQRT('OddsRatio_working_3-way'!W799)&gt;0,0,PI()),ACOS('OddsRatio_working_3-way'!V799/(2*'OddsRatio_working_3-way'!X799)))</f>
        <v>#VALUE!</v>
      </c>
      <c r="Z799" s="11" t="e">
        <f>'OddsRatio_working_3-way'!X799^(1/3)*COS('OddsRatio_working_3-way'!Y799/3)</f>
        <v>#VALUE!</v>
      </c>
      <c r="AA799" s="11" t="e">
        <f>'OddsRatio_working_3-way'!X799^(1/3)*COS(('OddsRatio_working_3-way'!Y799+2*PI())/3)</f>
        <v>#VALUE!</v>
      </c>
      <c r="AB799" s="11" t="e">
        <f>'OddsRatio_working_3-way'!X799^(1/3)*COS(('OddsRatio_working_3-way'!Y799+4*PI())/3)</f>
        <v>#VALUE!</v>
      </c>
      <c r="AC799" s="11" t="e">
        <f>'OddsRatio_working_3-way'!X799^(1/3)*SIN('OddsRatio_working_3-way'!Y799/3)</f>
        <v>#VALUE!</v>
      </c>
      <c r="AD799" s="11" t="e">
        <f>'OddsRatio_working_3-way'!X799^(1/3)*SIN(('OddsRatio_working_3-way'!Y799+2*PI())/3)</f>
        <v>#VALUE!</v>
      </c>
      <c r="AE799" s="11" t="e">
        <f>'OddsRatio_working_3-way'!X799^(1/3)*SIN(('OddsRatio_working_3-way'!Y799+4*PI())/3)</f>
        <v>#VALUE!</v>
      </c>
      <c r="AF799" s="11" t="e">
        <f>-'OddsRatio_working_3-way'!U799/(3*'OddsRatio_working_3-way'!X799^(1/3))*COS(('OddsRatio_working_3-way'!Y799)/3)</f>
        <v>#VALUE!</v>
      </c>
      <c r="AG799" s="11" t="e">
        <f>-'OddsRatio_working_3-way'!U799/(3*'OddsRatio_working_3-way'!X799^(1/3))*COS(('OddsRatio_working_3-way'!Y799+2*PI())/3)</f>
        <v>#VALUE!</v>
      </c>
      <c r="AH799" s="11" t="e">
        <f>-'OddsRatio_working_3-way'!U799/(3*'OddsRatio_working_3-way'!X799^(1/3))*COS(('OddsRatio_working_3-way'!Y799+4*PI())/3)</f>
        <v>#VALUE!</v>
      </c>
      <c r="AI799" s="11" t="e">
        <f>'OddsRatio_working_3-way'!U799/(3*'OddsRatio_working_3-way'!X799^(1/3))*SIN(('OddsRatio_working_3-way'!Y799)/3)</f>
        <v>#VALUE!</v>
      </c>
      <c r="AJ799" s="11" t="e">
        <f>'OddsRatio_working_3-way'!U799/(3*'OddsRatio_working_3-way'!X799^(1/3))*SIN(('OddsRatio_working_3-way'!Y799+2*PI())/3)</f>
        <v>#VALUE!</v>
      </c>
      <c r="AK799" s="11" t="e">
        <f>'OddsRatio_working_3-way'!U799/(3*'OddsRatio_working_3-way'!X799^(1/3))*SIN(('OddsRatio_working_3-way'!Y799+4*PI())/3)</f>
        <v>#VALUE!</v>
      </c>
      <c r="AL799" s="11" t="e">
        <f>'OddsRatio_working_3-way'!Z799+'OddsRatio_working_3-way'!AF799</f>
        <v>#VALUE!</v>
      </c>
      <c r="AM799" s="11" t="e">
        <f>'OddsRatio_working_3-way'!AA799+'OddsRatio_working_3-way'!AG799</f>
        <v>#VALUE!</v>
      </c>
      <c r="AN799" s="11" t="e">
        <f>'OddsRatio_working_3-way'!AB799+'OddsRatio_working_3-way'!AH799</f>
        <v>#VALUE!</v>
      </c>
      <c r="AO799" s="11" t="e">
        <f>'OddsRatio_working_3-way'!AC799+'OddsRatio_working_3-way'!AI799</f>
        <v>#VALUE!</v>
      </c>
      <c r="AP799" s="11" t="e">
        <f>'OddsRatio_working_3-way'!AD799+'OddsRatio_working_3-way'!AJ799</f>
        <v>#VALUE!</v>
      </c>
      <c r="AQ799" s="11" t="e">
        <f>'OddsRatio_working_3-way'!AE799+'OddsRatio_working_3-way'!AK799</f>
        <v>#VALUE!</v>
      </c>
      <c r="AR799" s="10" t="str">
        <f>IF(A799="","",IF(('OddsRatio_working_3-way'!X799=0),IF(Q799&gt;0,-Q799^(1/3),(-Q799)^(1/3)),'OddsRatio_working_3-way'!AL799-'OddsRatio_working_3-way'!R799/3))</f>
        <v/>
      </c>
      <c r="AS799" s="11" t="e">
        <f>IF(('OddsRatio_working_3-way'!X799=0),IF(Q799&gt;0,-Q799^(1/3),(-Q799)^(1/3)),'OddsRatio_working_3-way'!AM799-'OddsRatio_working_3-way'!R799/3)</f>
        <v>#VALUE!</v>
      </c>
      <c r="AT799" s="11" t="e">
        <f>IF(('OddsRatio_working_3-way'!X799=0),IF(Q799&gt;0,-Q799^(1/3),(-Q799)^(1/3)),'OddsRatio_working_3-way'!AN799-'OddsRatio_working_3-way'!R799/3)</f>
        <v>#VALUE!</v>
      </c>
      <c r="AU799" s="11" t="e">
        <f>IF(('OddsRatio_working_3-way'!X799=0),0,'OddsRatio_working_3-way'!AO799)</f>
        <v>#VALUE!</v>
      </c>
      <c r="AV799" s="11" t="e">
        <f>IF(('OddsRatio_working_3-way'!X799=0),0,'OddsRatio_working_3-way'!AP799)</f>
        <v>#VALUE!</v>
      </c>
      <c r="AW799" s="11" t="e">
        <f>IF(('OddsRatio_working_3-way'!X799=0),0,'OddsRatio_working_3-way'!AQ799)</f>
        <v>#VALUE!</v>
      </c>
    </row>
    <row r="800" spans="1:49">
      <c r="A800" s="4" t="str">
        <f>IF('True_Odds_Calculator_3-way'!A801="","",'True_Odds_Calculator_3-way'!A801)</f>
        <v/>
      </c>
      <c r="B800" s="4" t="str">
        <f>IF('True_Odds_Calculator_3-way'!B801="","",'True_Odds_Calculator_3-way'!B801)</f>
        <v/>
      </c>
      <c r="C800" s="4" t="str">
        <f>IF('True_Odds_Calculator_3-way'!C801="","",'True_Odds_Calculator_3-way'!C801)</f>
        <v/>
      </c>
      <c r="D800" s="9" t="e">
        <f t="shared" si="169"/>
        <v>#VALUE!</v>
      </c>
      <c r="E800" s="9" t="e">
        <f t="shared" si="170"/>
        <v>#VALUE!</v>
      </c>
      <c r="F800" s="9" t="e">
        <f t="shared" si="171"/>
        <v>#VALUE!</v>
      </c>
      <c r="G800" s="9" t="str">
        <f t="shared" si="172"/>
        <v/>
      </c>
      <c r="H800" s="9" t="str">
        <f t="shared" si="173"/>
        <v/>
      </c>
      <c r="I800" s="9" t="str">
        <f t="shared" si="174"/>
        <v/>
      </c>
      <c r="J800" s="9" t="str">
        <f t="shared" si="175"/>
        <v/>
      </c>
      <c r="K800" s="11" t="e">
        <f t="shared" si="176"/>
        <v>#VALUE!</v>
      </c>
      <c r="L800" s="11" t="e">
        <f t="shared" si="177"/>
        <v>#VALUE!</v>
      </c>
      <c r="M800" s="11" t="e">
        <f t="shared" si="178"/>
        <v>#VALUE!</v>
      </c>
      <c r="N800" s="11" t="e">
        <f>'OddsRatio_working_3-way'!K800+'OddsRatio_working_3-way'!L800+'OddsRatio_working_3-way'!M800-('OddsRatio_working_3-way'!K800*'OddsRatio_working_3-way'!L800)-('OddsRatio_working_3-way'!K800*'OddsRatio_working_3-way'!M800)-('OddsRatio_working_3-way'!L800*'OddsRatio_working_3-way'!M800)+('OddsRatio_working_3-way'!K800*'OddsRatio_working_3-way'!L800*'OddsRatio_working_3-way'!M800)-1</f>
        <v>#VALUE!</v>
      </c>
      <c r="O800" s="11">
        <f>0</f>
        <v>0</v>
      </c>
      <c r="P800" s="11" t="e">
        <f>('OddsRatio_working_3-way'!K800*'OddsRatio_working_3-way'!L800)+('OddsRatio_working_3-way'!K800*'OddsRatio_working_3-way'!M800)+('OddsRatio_working_3-way'!L800*'OddsRatio_working_3-way'!M800)-(3*'OddsRatio_working_3-way'!K800*'OddsRatio_working_3-way'!L800*'OddsRatio_working_3-way'!M800)</f>
        <v>#VALUE!</v>
      </c>
      <c r="Q800" s="11" t="e">
        <f>2*'OddsRatio_working_3-way'!K800*'OddsRatio_working_3-way'!L800*'OddsRatio_working_3-way'!M800</f>
        <v>#VALUE!</v>
      </c>
      <c r="R800" s="11" t="e">
        <f t="shared" si="179"/>
        <v>#VALUE!</v>
      </c>
      <c r="S800" s="11" t="e">
        <f t="shared" si="180"/>
        <v>#VALUE!</v>
      </c>
      <c r="T800" s="11" t="e">
        <f t="shared" si="181"/>
        <v>#VALUE!</v>
      </c>
      <c r="U800" s="11" t="e">
        <f>'OddsRatio_working_3-way'!S800-'OddsRatio_working_3-way'!R800^2/3</f>
        <v>#VALUE!</v>
      </c>
      <c r="V800" s="11" t="e">
        <f>'OddsRatio_working_3-way'!S800*'OddsRatio_working_3-way'!R800/3-2*'OddsRatio_working_3-way'!R800^3/27-'OddsRatio_working_3-way'!T800</f>
        <v>#VALUE!</v>
      </c>
      <c r="W800" s="11" t="e">
        <f>'OddsRatio_working_3-way'!V800^2+4*'OddsRatio_working_3-way'!U800^3/27</f>
        <v>#VALUE!</v>
      </c>
      <c r="X800" s="11" t="e">
        <f>IF('OddsRatio_working_3-way'!W800&gt;0,IF(ABS('OddsRatio_working_3-way'!V800+SQRT('OddsRatio_working_3-way'!W800))/2&gt;0,ABS('OddsRatio_working_3-way'!V800+SQRT('OddsRatio_working_3-way'!W800))/2,ABS('OddsRatio_working_3-way'!V800-SQRT('OddsRatio_working_3-way'!W800))/2),SQRT(-'OddsRatio_working_3-way'!U800^3/27))</f>
        <v>#VALUE!</v>
      </c>
      <c r="Y800" s="11" t="e">
        <f>IF('OddsRatio_working_3-way'!W800&gt;=0,IF('OddsRatio_working_3-way'!V800+SQRT('OddsRatio_working_3-way'!W800)&gt;0,0,PI()),ACOS('OddsRatio_working_3-way'!V800/(2*'OddsRatio_working_3-way'!X800)))</f>
        <v>#VALUE!</v>
      </c>
      <c r="Z800" s="11" t="e">
        <f>'OddsRatio_working_3-way'!X800^(1/3)*COS('OddsRatio_working_3-way'!Y800/3)</f>
        <v>#VALUE!</v>
      </c>
      <c r="AA800" s="11" t="e">
        <f>'OddsRatio_working_3-way'!X800^(1/3)*COS(('OddsRatio_working_3-way'!Y800+2*PI())/3)</f>
        <v>#VALUE!</v>
      </c>
      <c r="AB800" s="11" t="e">
        <f>'OddsRatio_working_3-way'!X800^(1/3)*COS(('OddsRatio_working_3-way'!Y800+4*PI())/3)</f>
        <v>#VALUE!</v>
      </c>
      <c r="AC800" s="11" t="e">
        <f>'OddsRatio_working_3-way'!X800^(1/3)*SIN('OddsRatio_working_3-way'!Y800/3)</f>
        <v>#VALUE!</v>
      </c>
      <c r="AD800" s="11" t="e">
        <f>'OddsRatio_working_3-way'!X800^(1/3)*SIN(('OddsRatio_working_3-way'!Y800+2*PI())/3)</f>
        <v>#VALUE!</v>
      </c>
      <c r="AE800" s="11" t="e">
        <f>'OddsRatio_working_3-way'!X800^(1/3)*SIN(('OddsRatio_working_3-way'!Y800+4*PI())/3)</f>
        <v>#VALUE!</v>
      </c>
      <c r="AF800" s="11" t="e">
        <f>-'OddsRatio_working_3-way'!U800/(3*'OddsRatio_working_3-way'!X800^(1/3))*COS(('OddsRatio_working_3-way'!Y800)/3)</f>
        <v>#VALUE!</v>
      </c>
      <c r="AG800" s="11" t="e">
        <f>-'OddsRatio_working_3-way'!U800/(3*'OddsRatio_working_3-way'!X800^(1/3))*COS(('OddsRatio_working_3-way'!Y800+2*PI())/3)</f>
        <v>#VALUE!</v>
      </c>
      <c r="AH800" s="11" t="e">
        <f>-'OddsRatio_working_3-way'!U800/(3*'OddsRatio_working_3-way'!X800^(1/3))*COS(('OddsRatio_working_3-way'!Y800+4*PI())/3)</f>
        <v>#VALUE!</v>
      </c>
      <c r="AI800" s="11" t="e">
        <f>'OddsRatio_working_3-way'!U800/(3*'OddsRatio_working_3-way'!X800^(1/3))*SIN(('OddsRatio_working_3-way'!Y800)/3)</f>
        <v>#VALUE!</v>
      </c>
      <c r="AJ800" s="11" t="e">
        <f>'OddsRatio_working_3-way'!U800/(3*'OddsRatio_working_3-way'!X800^(1/3))*SIN(('OddsRatio_working_3-way'!Y800+2*PI())/3)</f>
        <v>#VALUE!</v>
      </c>
      <c r="AK800" s="11" t="e">
        <f>'OddsRatio_working_3-way'!U800/(3*'OddsRatio_working_3-way'!X800^(1/3))*SIN(('OddsRatio_working_3-way'!Y800+4*PI())/3)</f>
        <v>#VALUE!</v>
      </c>
      <c r="AL800" s="11" t="e">
        <f>'OddsRatio_working_3-way'!Z800+'OddsRatio_working_3-way'!AF800</f>
        <v>#VALUE!</v>
      </c>
      <c r="AM800" s="11" t="e">
        <f>'OddsRatio_working_3-way'!AA800+'OddsRatio_working_3-way'!AG800</f>
        <v>#VALUE!</v>
      </c>
      <c r="AN800" s="11" t="e">
        <f>'OddsRatio_working_3-way'!AB800+'OddsRatio_working_3-way'!AH800</f>
        <v>#VALUE!</v>
      </c>
      <c r="AO800" s="11" t="e">
        <f>'OddsRatio_working_3-way'!AC800+'OddsRatio_working_3-way'!AI800</f>
        <v>#VALUE!</v>
      </c>
      <c r="AP800" s="11" t="e">
        <f>'OddsRatio_working_3-way'!AD800+'OddsRatio_working_3-way'!AJ800</f>
        <v>#VALUE!</v>
      </c>
      <c r="AQ800" s="11" t="e">
        <f>'OddsRatio_working_3-way'!AE800+'OddsRatio_working_3-way'!AK800</f>
        <v>#VALUE!</v>
      </c>
      <c r="AR800" s="10" t="str">
        <f>IF(A800="","",IF(('OddsRatio_working_3-way'!X800=0),IF(Q800&gt;0,-Q800^(1/3),(-Q800)^(1/3)),'OddsRatio_working_3-way'!AL800-'OddsRatio_working_3-way'!R800/3))</f>
        <v/>
      </c>
      <c r="AS800" s="11" t="e">
        <f>IF(('OddsRatio_working_3-way'!X800=0),IF(Q800&gt;0,-Q800^(1/3),(-Q800)^(1/3)),'OddsRatio_working_3-way'!AM800-'OddsRatio_working_3-way'!R800/3)</f>
        <v>#VALUE!</v>
      </c>
      <c r="AT800" s="11" t="e">
        <f>IF(('OddsRatio_working_3-way'!X800=0),IF(Q800&gt;0,-Q800^(1/3),(-Q800)^(1/3)),'OddsRatio_working_3-way'!AN800-'OddsRatio_working_3-way'!R800/3)</f>
        <v>#VALUE!</v>
      </c>
      <c r="AU800" s="11" t="e">
        <f>IF(('OddsRatio_working_3-way'!X800=0),0,'OddsRatio_working_3-way'!AO800)</f>
        <v>#VALUE!</v>
      </c>
      <c r="AV800" s="11" t="e">
        <f>IF(('OddsRatio_working_3-way'!X800=0),0,'OddsRatio_working_3-way'!AP800)</f>
        <v>#VALUE!</v>
      </c>
      <c r="AW800" s="11" t="e">
        <f>IF(('OddsRatio_working_3-way'!X800=0),0,'OddsRatio_working_3-way'!AQ800)</f>
        <v>#VALUE!</v>
      </c>
    </row>
    <row r="801" spans="1:49">
      <c r="A801" s="4" t="str">
        <f>IF('True_Odds_Calculator_3-way'!A802="","",'True_Odds_Calculator_3-way'!A802)</f>
        <v/>
      </c>
      <c r="B801" s="4" t="str">
        <f>IF('True_Odds_Calculator_3-way'!B802="","",'True_Odds_Calculator_3-way'!B802)</f>
        <v/>
      </c>
      <c r="C801" s="4" t="str">
        <f>IF('True_Odds_Calculator_3-way'!C802="","",'True_Odds_Calculator_3-way'!C802)</f>
        <v/>
      </c>
      <c r="D801" s="9" t="e">
        <f t="shared" si="169"/>
        <v>#VALUE!</v>
      </c>
      <c r="E801" s="9" t="e">
        <f t="shared" si="170"/>
        <v>#VALUE!</v>
      </c>
      <c r="F801" s="9" t="e">
        <f t="shared" si="171"/>
        <v>#VALUE!</v>
      </c>
      <c r="G801" s="9" t="str">
        <f t="shared" si="172"/>
        <v/>
      </c>
      <c r="H801" s="9" t="str">
        <f t="shared" si="173"/>
        <v/>
      </c>
      <c r="I801" s="9" t="str">
        <f t="shared" si="174"/>
        <v/>
      </c>
      <c r="J801" s="9" t="str">
        <f t="shared" si="175"/>
        <v/>
      </c>
      <c r="K801" s="11" t="e">
        <f t="shared" si="176"/>
        <v>#VALUE!</v>
      </c>
      <c r="L801" s="11" t="e">
        <f t="shared" si="177"/>
        <v>#VALUE!</v>
      </c>
      <c r="M801" s="11" t="e">
        <f t="shared" si="178"/>
        <v>#VALUE!</v>
      </c>
      <c r="N801" s="11" t="e">
        <f>'OddsRatio_working_3-way'!K801+'OddsRatio_working_3-way'!L801+'OddsRatio_working_3-way'!M801-('OddsRatio_working_3-way'!K801*'OddsRatio_working_3-way'!L801)-('OddsRatio_working_3-way'!K801*'OddsRatio_working_3-way'!M801)-('OddsRatio_working_3-way'!L801*'OddsRatio_working_3-way'!M801)+('OddsRatio_working_3-way'!K801*'OddsRatio_working_3-way'!L801*'OddsRatio_working_3-way'!M801)-1</f>
        <v>#VALUE!</v>
      </c>
      <c r="O801" s="11">
        <f>0</f>
        <v>0</v>
      </c>
      <c r="P801" s="11" t="e">
        <f>('OddsRatio_working_3-way'!K801*'OddsRatio_working_3-way'!L801)+('OddsRatio_working_3-way'!K801*'OddsRatio_working_3-way'!M801)+('OddsRatio_working_3-way'!L801*'OddsRatio_working_3-way'!M801)-(3*'OddsRatio_working_3-way'!K801*'OddsRatio_working_3-way'!L801*'OddsRatio_working_3-way'!M801)</f>
        <v>#VALUE!</v>
      </c>
      <c r="Q801" s="11" t="e">
        <f>2*'OddsRatio_working_3-way'!K801*'OddsRatio_working_3-way'!L801*'OddsRatio_working_3-way'!M801</f>
        <v>#VALUE!</v>
      </c>
      <c r="R801" s="11" t="e">
        <f t="shared" si="179"/>
        <v>#VALUE!</v>
      </c>
      <c r="S801" s="11" t="e">
        <f t="shared" si="180"/>
        <v>#VALUE!</v>
      </c>
      <c r="T801" s="11" t="e">
        <f t="shared" si="181"/>
        <v>#VALUE!</v>
      </c>
      <c r="U801" s="11" t="e">
        <f>'OddsRatio_working_3-way'!S801-'OddsRatio_working_3-way'!R801^2/3</f>
        <v>#VALUE!</v>
      </c>
      <c r="V801" s="11" t="e">
        <f>'OddsRatio_working_3-way'!S801*'OddsRatio_working_3-way'!R801/3-2*'OddsRatio_working_3-way'!R801^3/27-'OddsRatio_working_3-way'!T801</f>
        <v>#VALUE!</v>
      </c>
      <c r="W801" s="11" t="e">
        <f>'OddsRatio_working_3-way'!V801^2+4*'OddsRatio_working_3-way'!U801^3/27</f>
        <v>#VALUE!</v>
      </c>
      <c r="X801" s="11" t="e">
        <f>IF('OddsRatio_working_3-way'!W801&gt;0,IF(ABS('OddsRatio_working_3-way'!V801+SQRT('OddsRatio_working_3-way'!W801))/2&gt;0,ABS('OddsRatio_working_3-way'!V801+SQRT('OddsRatio_working_3-way'!W801))/2,ABS('OddsRatio_working_3-way'!V801-SQRT('OddsRatio_working_3-way'!W801))/2),SQRT(-'OddsRatio_working_3-way'!U801^3/27))</f>
        <v>#VALUE!</v>
      </c>
      <c r="Y801" s="11" t="e">
        <f>IF('OddsRatio_working_3-way'!W801&gt;=0,IF('OddsRatio_working_3-way'!V801+SQRT('OddsRatio_working_3-way'!W801)&gt;0,0,PI()),ACOS('OddsRatio_working_3-way'!V801/(2*'OddsRatio_working_3-way'!X801)))</f>
        <v>#VALUE!</v>
      </c>
      <c r="Z801" s="11" t="e">
        <f>'OddsRatio_working_3-way'!X801^(1/3)*COS('OddsRatio_working_3-way'!Y801/3)</f>
        <v>#VALUE!</v>
      </c>
      <c r="AA801" s="11" t="e">
        <f>'OddsRatio_working_3-way'!X801^(1/3)*COS(('OddsRatio_working_3-way'!Y801+2*PI())/3)</f>
        <v>#VALUE!</v>
      </c>
      <c r="AB801" s="11" t="e">
        <f>'OddsRatio_working_3-way'!X801^(1/3)*COS(('OddsRatio_working_3-way'!Y801+4*PI())/3)</f>
        <v>#VALUE!</v>
      </c>
      <c r="AC801" s="11" t="e">
        <f>'OddsRatio_working_3-way'!X801^(1/3)*SIN('OddsRatio_working_3-way'!Y801/3)</f>
        <v>#VALUE!</v>
      </c>
      <c r="AD801" s="11" t="e">
        <f>'OddsRatio_working_3-way'!X801^(1/3)*SIN(('OddsRatio_working_3-way'!Y801+2*PI())/3)</f>
        <v>#VALUE!</v>
      </c>
      <c r="AE801" s="11" t="e">
        <f>'OddsRatio_working_3-way'!X801^(1/3)*SIN(('OddsRatio_working_3-way'!Y801+4*PI())/3)</f>
        <v>#VALUE!</v>
      </c>
      <c r="AF801" s="11" t="e">
        <f>-'OddsRatio_working_3-way'!U801/(3*'OddsRatio_working_3-way'!X801^(1/3))*COS(('OddsRatio_working_3-way'!Y801)/3)</f>
        <v>#VALUE!</v>
      </c>
      <c r="AG801" s="11" t="e">
        <f>-'OddsRatio_working_3-way'!U801/(3*'OddsRatio_working_3-way'!X801^(1/3))*COS(('OddsRatio_working_3-way'!Y801+2*PI())/3)</f>
        <v>#VALUE!</v>
      </c>
      <c r="AH801" s="11" t="e">
        <f>-'OddsRatio_working_3-way'!U801/(3*'OddsRatio_working_3-way'!X801^(1/3))*COS(('OddsRatio_working_3-way'!Y801+4*PI())/3)</f>
        <v>#VALUE!</v>
      </c>
      <c r="AI801" s="11" t="e">
        <f>'OddsRatio_working_3-way'!U801/(3*'OddsRatio_working_3-way'!X801^(1/3))*SIN(('OddsRatio_working_3-way'!Y801)/3)</f>
        <v>#VALUE!</v>
      </c>
      <c r="AJ801" s="11" t="e">
        <f>'OddsRatio_working_3-way'!U801/(3*'OddsRatio_working_3-way'!X801^(1/3))*SIN(('OddsRatio_working_3-way'!Y801+2*PI())/3)</f>
        <v>#VALUE!</v>
      </c>
      <c r="AK801" s="11" t="e">
        <f>'OddsRatio_working_3-way'!U801/(3*'OddsRatio_working_3-way'!X801^(1/3))*SIN(('OddsRatio_working_3-way'!Y801+4*PI())/3)</f>
        <v>#VALUE!</v>
      </c>
      <c r="AL801" s="11" t="e">
        <f>'OddsRatio_working_3-way'!Z801+'OddsRatio_working_3-way'!AF801</f>
        <v>#VALUE!</v>
      </c>
      <c r="AM801" s="11" t="e">
        <f>'OddsRatio_working_3-way'!AA801+'OddsRatio_working_3-way'!AG801</f>
        <v>#VALUE!</v>
      </c>
      <c r="AN801" s="11" t="e">
        <f>'OddsRatio_working_3-way'!AB801+'OddsRatio_working_3-way'!AH801</f>
        <v>#VALUE!</v>
      </c>
      <c r="AO801" s="11" t="e">
        <f>'OddsRatio_working_3-way'!AC801+'OddsRatio_working_3-way'!AI801</f>
        <v>#VALUE!</v>
      </c>
      <c r="AP801" s="11" t="e">
        <f>'OddsRatio_working_3-way'!AD801+'OddsRatio_working_3-way'!AJ801</f>
        <v>#VALUE!</v>
      </c>
      <c r="AQ801" s="11" t="e">
        <f>'OddsRatio_working_3-way'!AE801+'OddsRatio_working_3-way'!AK801</f>
        <v>#VALUE!</v>
      </c>
      <c r="AR801" s="10" t="str">
        <f>IF(A801="","",IF(('OddsRatio_working_3-way'!X801=0),IF(Q801&gt;0,-Q801^(1/3),(-Q801)^(1/3)),'OddsRatio_working_3-way'!AL801-'OddsRatio_working_3-way'!R801/3))</f>
        <v/>
      </c>
      <c r="AS801" s="11" t="e">
        <f>IF(('OddsRatio_working_3-way'!X801=0),IF(Q801&gt;0,-Q801^(1/3),(-Q801)^(1/3)),'OddsRatio_working_3-way'!AM801-'OddsRatio_working_3-way'!R801/3)</f>
        <v>#VALUE!</v>
      </c>
      <c r="AT801" s="11" t="e">
        <f>IF(('OddsRatio_working_3-way'!X801=0),IF(Q801&gt;0,-Q801^(1/3),(-Q801)^(1/3)),'OddsRatio_working_3-way'!AN801-'OddsRatio_working_3-way'!R801/3)</f>
        <v>#VALUE!</v>
      </c>
      <c r="AU801" s="11" t="e">
        <f>IF(('OddsRatio_working_3-way'!X801=0),0,'OddsRatio_working_3-way'!AO801)</f>
        <v>#VALUE!</v>
      </c>
      <c r="AV801" s="11" t="e">
        <f>IF(('OddsRatio_working_3-way'!X801=0),0,'OddsRatio_working_3-way'!AP801)</f>
        <v>#VALUE!</v>
      </c>
      <c r="AW801" s="11" t="e">
        <f>IF(('OddsRatio_working_3-way'!X801=0),0,'OddsRatio_working_3-way'!AQ801)</f>
        <v>#VALUE!</v>
      </c>
    </row>
    <row r="802" spans="1:49">
      <c r="A802" s="4" t="str">
        <f>IF('True_Odds_Calculator_3-way'!A803="","",'True_Odds_Calculator_3-way'!A803)</f>
        <v/>
      </c>
      <c r="B802" s="4" t="str">
        <f>IF('True_Odds_Calculator_3-way'!B803="","",'True_Odds_Calculator_3-way'!B803)</f>
        <v/>
      </c>
      <c r="C802" s="4" t="str">
        <f>IF('True_Odds_Calculator_3-way'!C803="","",'True_Odds_Calculator_3-way'!C803)</f>
        <v/>
      </c>
      <c r="D802" s="9" t="e">
        <f t="shared" si="169"/>
        <v>#VALUE!</v>
      </c>
      <c r="E802" s="9" t="e">
        <f t="shared" si="170"/>
        <v>#VALUE!</v>
      </c>
      <c r="F802" s="9" t="e">
        <f t="shared" si="171"/>
        <v>#VALUE!</v>
      </c>
      <c r="G802" s="9" t="str">
        <f t="shared" si="172"/>
        <v/>
      </c>
      <c r="H802" s="9" t="str">
        <f t="shared" si="173"/>
        <v/>
      </c>
      <c r="I802" s="9" t="str">
        <f t="shared" si="174"/>
        <v/>
      </c>
      <c r="J802" s="9" t="str">
        <f t="shared" si="175"/>
        <v/>
      </c>
      <c r="K802" s="11" t="e">
        <f t="shared" si="176"/>
        <v>#VALUE!</v>
      </c>
      <c r="L802" s="11" t="e">
        <f t="shared" si="177"/>
        <v>#VALUE!</v>
      </c>
      <c r="M802" s="11" t="e">
        <f t="shared" si="178"/>
        <v>#VALUE!</v>
      </c>
      <c r="N802" s="11" t="e">
        <f>'OddsRatio_working_3-way'!K802+'OddsRatio_working_3-way'!L802+'OddsRatio_working_3-way'!M802-('OddsRatio_working_3-way'!K802*'OddsRatio_working_3-way'!L802)-('OddsRatio_working_3-way'!K802*'OddsRatio_working_3-way'!M802)-('OddsRatio_working_3-way'!L802*'OddsRatio_working_3-way'!M802)+('OddsRatio_working_3-way'!K802*'OddsRatio_working_3-way'!L802*'OddsRatio_working_3-way'!M802)-1</f>
        <v>#VALUE!</v>
      </c>
      <c r="O802" s="11">
        <f>0</f>
        <v>0</v>
      </c>
      <c r="P802" s="11" t="e">
        <f>('OddsRatio_working_3-way'!K802*'OddsRatio_working_3-way'!L802)+('OddsRatio_working_3-way'!K802*'OddsRatio_working_3-way'!M802)+('OddsRatio_working_3-way'!L802*'OddsRatio_working_3-way'!M802)-(3*'OddsRatio_working_3-way'!K802*'OddsRatio_working_3-way'!L802*'OddsRatio_working_3-way'!M802)</f>
        <v>#VALUE!</v>
      </c>
      <c r="Q802" s="11" t="e">
        <f>2*'OddsRatio_working_3-way'!K802*'OddsRatio_working_3-way'!L802*'OddsRatio_working_3-way'!M802</f>
        <v>#VALUE!</v>
      </c>
      <c r="R802" s="11" t="e">
        <f t="shared" si="179"/>
        <v>#VALUE!</v>
      </c>
      <c r="S802" s="11" t="e">
        <f t="shared" si="180"/>
        <v>#VALUE!</v>
      </c>
      <c r="T802" s="11" t="e">
        <f t="shared" si="181"/>
        <v>#VALUE!</v>
      </c>
      <c r="U802" s="11" t="e">
        <f>'OddsRatio_working_3-way'!S802-'OddsRatio_working_3-way'!R802^2/3</f>
        <v>#VALUE!</v>
      </c>
      <c r="V802" s="11" t="e">
        <f>'OddsRatio_working_3-way'!S802*'OddsRatio_working_3-way'!R802/3-2*'OddsRatio_working_3-way'!R802^3/27-'OddsRatio_working_3-way'!T802</f>
        <v>#VALUE!</v>
      </c>
      <c r="W802" s="11" t="e">
        <f>'OddsRatio_working_3-way'!V802^2+4*'OddsRatio_working_3-way'!U802^3/27</f>
        <v>#VALUE!</v>
      </c>
      <c r="X802" s="11" t="e">
        <f>IF('OddsRatio_working_3-way'!W802&gt;0,IF(ABS('OddsRatio_working_3-way'!V802+SQRT('OddsRatio_working_3-way'!W802))/2&gt;0,ABS('OddsRatio_working_3-way'!V802+SQRT('OddsRatio_working_3-way'!W802))/2,ABS('OddsRatio_working_3-way'!V802-SQRT('OddsRatio_working_3-way'!W802))/2),SQRT(-'OddsRatio_working_3-way'!U802^3/27))</f>
        <v>#VALUE!</v>
      </c>
      <c r="Y802" s="11" t="e">
        <f>IF('OddsRatio_working_3-way'!W802&gt;=0,IF('OddsRatio_working_3-way'!V802+SQRT('OddsRatio_working_3-way'!W802)&gt;0,0,PI()),ACOS('OddsRatio_working_3-way'!V802/(2*'OddsRatio_working_3-way'!X802)))</f>
        <v>#VALUE!</v>
      </c>
      <c r="Z802" s="11" t="e">
        <f>'OddsRatio_working_3-way'!X802^(1/3)*COS('OddsRatio_working_3-way'!Y802/3)</f>
        <v>#VALUE!</v>
      </c>
      <c r="AA802" s="11" t="e">
        <f>'OddsRatio_working_3-way'!X802^(1/3)*COS(('OddsRatio_working_3-way'!Y802+2*PI())/3)</f>
        <v>#VALUE!</v>
      </c>
      <c r="AB802" s="11" t="e">
        <f>'OddsRatio_working_3-way'!X802^(1/3)*COS(('OddsRatio_working_3-way'!Y802+4*PI())/3)</f>
        <v>#VALUE!</v>
      </c>
      <c r="AC802" s="11" t="e">
        <f>'OddsRatio_working_3-way'!X802^(1/3)*SIN('OddsRatio_working_3-way'!Y802/3)</f>
        <v>#VALUE!</v>
      </c>
      <c r="AD802" s="11" t="e">
        <f>'OddsRatio_working_3-way'!X802^(1/3)*SIN(('OddsRatio_working_3-way'!Y802+2*PI())/3)</f>
        <v>#VALUE!</v>
      </c>
      <c r="AE802" s="11" t="e">
        <f>'OddsRatio_working_3-way'!X802^(1/3)*SIN(('OddsRatio_working_3-way'!Y802+4*PI())/3)</f>
        <v>#VALUE!</v>
      </c>
      <c r="AF802" s="11" t="e">
        <f>-'OddsRatio_working_3-way'!U802/(3*'OddsRatio_working_3-way'!X802^(1/3))*COS(('OddsRatio_working_3-way'!Y802)/3)</f>
        <v>#VALUE!</v>
      </c>
      <c r="AG802" s="11" t="e">
        <f>-'OddsRatio_working_3-way'!U802/(3*'OddsRatio_working_3-way'!X802^(1/3))*COS(('OddsRatio_working_3-way'!Y802+2*PI())/3)</f>
        <v>#VALUE!</v>
      </c>
      <c r="AH802" s="11" t="e">
        <f>-'OddsRatio_working_3-way'!U802/(3*'OddsRatio_working_3-way'!X802^(1/3))*COS(('OddsRatio_working_3-way'!Y802+4*PI())/3)</f>
        <v>#VALUE!</v>
      </c>
      <c r="AI802" s="11" t="e">
        <f>'OddsRatio_working_3-way'!U802/(3*'OddsRatio_working_3-way'!X802^(1/3))*SIN(('OddsRatio_working_3-way'!Y802)/3)</f>
        <v>#VALUE!</v>
      </c>
      <c r="AJ802" s="11" t="e">
        <f>'OddsRatio_working_3-way'!U802/(3*'OddsRatio_working_3-way'!X802^(1/3))*SIN(('OddsRatio_working_3-way'!Y802+2*PI())/3)</f>
        <v>#VALUE!</v>
      </c>
      <c r="AK802" s="11" t="e">
        <f>'OddsRatio_working_3-way'!U802/(3*'OddsRatio_working_3-way'!X802^(1/3))*SIN(('OddsRatio_working_3-way'!Y802+4*PI())/3)</f>
        <v>#VALUE!</v>
      </c>
      <c r="AL802" s="11" t="e">
        <f>'OddsRatio_working_3-way'!Z802+'OddsRatio_working_3-way'!AF802</f>
        <v>#VALUE!</v>
      </c>
      <c r="AM802" s="11" t="e">
        <f>'OddsRatio_working_3-way'!AA802+'OddsRatio_working_3-way'!AG802</f>
        <v>#VALUE!</v>
      </c>
      <c r="AN802" s="11" t="e">
        <f>'OddsRatio_working_3-way'!AB802+'OddsRatio_working_3-way'!AH802</f>
        <v>#VALUE!</v>
      </c>
      <c r="AO802" s="11" t="e">
        <f>'OddsRatio_working_3-way'!AC802+'OddsRatio_working_3-way'!AI802</f>
        <v>#VALUE!</v>
      </c>
      <c r="AP802" s="11" t="e">
        <f>'OddsRatio_working_3-way'!AD802+'OddsRatio_working_3-way'!AJ802</f>
        <v>#VALUE!</v>
      </c>
      <c r="AQ802" s="11" t="e">
        <f>'OddsRatio_working_3-way'!AE802+'OddsRatio_working_3-way'!AK802</f>
        <v>#VALUE!</v>
      </c>
      <c r="AR802" s="10" t="str">
        <f>IF(A802="","",IF(('OddsRatio_working_3-way'!X802=0),IF(Q802&gt;0,-Q802^(1/3),(-Q802)^(1/3)),'OddsRatio_working_3-way'!AL802-'OddsRatio_working_3-way'!R802/3))</f>
        <v/>
      </c>
      <c r="AS802" s="11" t="e">
        <f>IF(('OddsRatio_working_3-way'!X802=0),IF(Q802&gt;0,-Q802^(1/3),(-Q802)^(1/3)),'OddsRatio_working_3-way'!AM802-'OddsRatio_working_3-way'!R802/3)</f>
        <v>#VALUE!</v>
      </c>
      <c r="AT802" s="11" t="e">
        <f>IF(('OddsRatio_working_3-way'!X802=0),IF(Q802&gt;0,-Q802^(1/3),(-Q802)^(1/3)),'OddsRatio_working_3-way'!AN802-'OddsRatio_working_3-way'!R802/3)</f>
        <v>#VALUE!</v>
      </c>
      <c r="AU802" s="11" t="e">
        <f>IF(('OddsRatio_working_3-way'!X802=0),0,'OddsRatio_working_3-way'!AO802)</f>
        <v>#VALUE!</v>
      </c>
      <c r="AV802" s="11" t="e">
        <f>IF(('OddsRatio_working_3-way'!X802=0),0,'OddsRatio_working_3-way'!AP802)</f>
        <v>#VALUE!</v>
      </c>
      <c r="AW802" s="11" t="e">
        <f>IF(('OddsRatio_working_3-way'!X802=0),0,'OddsRatio_working_3-way'!AQ802)</f>
        <v>#VALUE!</v>
      </c>
    </row>
    <row r="803" spans="1:49">
      <c r="A803" s="4" t="str">
        <f>IF('True_Odds_Calculator_3-way'!A804="","",'True_Odds_Calculator_3-way'!A804)</f>
        <v/>
      </c>
      <c r="B803" s="4" t="str">
        <f>IF('True_Odds_Calculator_3-way'!B804="","",'True_Odds_Calculator_3-way'!B804)</f>
        <v/>
      </c>
      <c r="C803" s="4" t="str">
        <f>IF('True_Odds_Calculator_3-way'!C804="","",'True_Odds_Calculator_3-way'!C804)</f>
        <v/>
      </c>
      <c r="D803" s="9" t="e">
        <f t="shared" si="169"/>
        <v>#VALUE!</v>
      </c>
      <c r="E803" s="9" t="e">
        <f t="shared" si="170"/>
        <v>#VALUE!</v>
      </c>
      <c r="F803" s="9" t="e">
        <f t="shared" si="171"/>
        <v>#VALUE!</v>
      </c>
      <c r="G803" s="9" t="str">
        <f t="shared" si="172"/>
        <v/>
      </c>
      <c r="H803" s="9" t="str">
        <f t="shared" si="173"/>
        <v/>
      </c>
      <c r="I803" s="9" t="str">
        <f t="shared" si="174"/>
        <v/>
      </c>
      <c r="J803" s="9" t="str">
        <f t="shared" si="175"/>
        <v/>
      </c>
      <c r="K803" s="11" t="e">
        <f t="shared" si="176"/>
        <v>#VALUE!</v>
      </c>
      <c r="L803" s="11" t="e">
        <f t="shared" si="177"/>
        <v>#VALUE!</v>
      </c>
      <c r="M803" s="11" t="e">
        <f t="shared" si="178"/>
        <v>#VALUE!</v>
      </c>
      <c r="N803" s="11" t="e">
        <f>'OddsRatio_working_3-way'!K803+'OddsRatio_working_3-way'!L803+'OddsRatio_working_3-way'!M803-('OddsRatio_working_3-way'!K803*'OddsRatio_working_3-way'!L803)-('OddsRatio_working_3-way'!K803*'OddsRatio_working_3-way'!M803)-('OddsRatio_working_3-way'!L803*'OddsRatio_working_3-way'!M803)+('OddsRatio_working_3-way'!K803*'OddsRatio_working_3-way'!L803*'OddsRatio_working_3-way'!M803)-1</f>
        <v>#VALUE!</v>
      </c>
      <c r="O803" s="11">
        <f>0</f>
        <v>0</v>
      </c>
      <c r="P803" s="11" t="e">
        <f>('OddsRatio_working_3-way'!K803*'OddsRatio_working_3-way'!L803)+('OddsRatio_working_3-way'!K803*'OddsRatio_working_3-way'!M803)+('OddsRatio_working_3-way'!L803*'OddsRatio_working_3-way'!M803)-(3*'OddsRatio_working_3-way'!K803*'OddsRatio_working_3-way'!L803*'OddsRatio_working_3-way'!M803)</f>
        <v>#VALUE!</v>
      </c>
      <c r="Q803" s="11" t="e">
        <f>2*'OddsRatio_working_3-way'!K803*'OddsRatio_working_3-way'!L803*'OddsRatio_working_3-way'!M803</f>
        <v>#VALUE!</v>
      </c>
      <c r="R803" s="11" t="e">
        <f t="shared" si="179"/>
        <v>#VALUE!</v>
      </c>
      <c r="S803" s="11" t="e">
        <f t="shared" si="180"/>
        <v>#VALUE!</v>
      </c>
      <c r="T803" s="11" t="e">
        <f t="shared" si="181"/>
        <v>#VALUE!</v>
      </c>
      <c r="U803" s="11" t="e">
        <f>'OddsRatio_working_3-way'!S803-'OddsRatio_working_3-way'!R803^2/3</f>
        <v>#VALUE!</v>
      </c>
      <c r="V803" s="11" t="e">
        <f>'OddsRatio_working_3-way'!S803*'OddsRatio_working_3-way'!R803/3-2*'OddsRatio_working_3-way'!R803^3/27-'OddsRatio_working_3-way'!T803</f>
        <v>#VALUE!</v>
      </c>
      <c r="W803" s="11" t="e">
        <f>'OddsRatio_working_3-way'!V803^2+4*'OddsRatio_working_3-way'!U803^3/27</f>
        <v>#VALUE!</v>
      </c>
      <c r="X803" s="11" t="e">
        <f>IF('OddsRatio_working_3-way'!W803&gt;0,IF(ABS('OddsRatio_working_3-way'!V803+SQRT('OddsRatio_working_3-way'!W803))/2&gt;0,ABS('OddsRatio_working_3-way'!V803+SQRT('OddsRatio_working_3-way'!W803))/2,ABS('OddsRatio_working_3-way'!V803-SQRT('OddsRatio_working_3-way'!W803))/2),SQRT(-'OddsRatio_working_3-way'!U803^3/27))</f>
        <v>#VALUE!</v>
      </c>
      <c r="Y803" s="11" t="e">
        <f>IF('OddsRatio_working_3-way'!W803&gt;=0,IF('OddsRatio_working_3-way'!V803+SQRT('OddsRatio_working_3-way'!W803)&gt;0,0,PI()),ACOS('OddsRatio_working_3-way'!V803/(2*'OddsRatio_working_3-way'!X803)))</f>
        <v>#VALUE!</v>
      </c>
      <c r="Z803" s="11" t="e">
        <f>'OddsRatio_working_3-way'!X803^(1/3)*COS('OddsRatio_working_3-way'!Y803/3)</f>
        <v>#VALUE!</v>
      </c>
      <c r="AA803" s="11" t="e">
        <f>'OddsRatio_working_3-way'!X803^(1/3)*COS(('OddsRatio_working_3-way'!Y803+2*PI())/3)</f>
        <v>#VALUE!</v>
      </c>
      <c r="AB803" s="11" t="e">
        <f>'OddsRatio_working_3-way'!X803^(1/3)*COS(('OddsRatio_working_3-way'!Y803+4*PI())/3)</f>
        <v>#VALUE!</v>
      </c>
      <c r="AC803" s="11" t="e">
        <f>'OddsRatio_working_3-way'!X803^(1/3)*SIN('OddsRatio_working_3-way'!Y803/3)</f>
        <v>#VALUE!</v>
      </c>
      <c r="AD803" s="11" t="e">
        <f>'OddsRatio_working_3-way'!X803^(1/3)*SIN(('OddsRatio_working_3-way'!Y803+2*PI())/3)</f>
        <v>#VALUE!</v>
      </c>
      <c r="AE803" s="11" t="e">
        <f>'OddsRatio_working_3-way'!X803^(1/3)*SIN(('OddsRatio_working_3-way'!Y803+4*PI())/3)</f>
        <v>#VALUE!</v>
      </c>
      <c r="AF803" s="11" t="e">
        <f>-'OddsRatio_working_3-way'!U803/(3*'OddsRatio_working_3-way'!X803^(1/3))*COS(('OddsRatio_working_3-way'!Y803)/3)</f>
        <v>#VALUE!</v>
      </c>
      <c r="AG803" s="11" t="e">
        <f>-'OddsRatio_working_3-way'!U803/(3*'OddsRatio_working_3-way'!X803^(1/3))*COS(('OddsRatio_working_3-way'!Y803+2*PI())/3)</f>
        <v>#VALUE!</v>
      </c>
      <c r="AH803" s="11" t="e">
        <f>-'OddsRatio_working_3-way'!U803/(3*'OddsRatio_working_3-way'!X803^(1/3))*COS(('OddsRatio_working_3-way'!Y803+4*PI())/3)</f>
        <v>#VALUE!</v>
      </c>
      <c r="AI803" s="11" t="e">
        <f>'OddsRatio_working_3-way'!U803/(3*'OddsRatio_working_3-way'!X803^(1/3))*SIN(('OddsRatio_working_3-way'!Y803)/3)</f>
        <v>#VALUE!</v>
      </c>
      <c r="AJ803" s="11" t="e">
        <f>'OddsRatio_working_3-way'!U803/(3*'OddsRatio_working_3-way'!X803^(1/3))*SIN(('OddsRatio_working_3-way'!Y803+2*PI())/3)</f>
        <v>#VALUE!</v>
      </c>
      <c r="AK803" s="11" t="e">
        <f>'OddsRatio_working_3-way'!U803/(3*'OddsRatio_working_3-way'!X803^(1/3))*SIN(('OddsRatio_working_3-way'!Y803+4*PI())/3)</f>
        <v>#VALUE!</v>
      </c>
      <c r="AL803" s="11" t="e">
        <f>'OddsRatio_working_3-way'!Z803+'OddsRatio_working_3-way'!AF803</f>
        <v>#VALUE!</v>
      </c>
      <c r="AM803" s="11" t="e">
        <f>'OddsRatio_working_3-way'!AA803+'OddsRatio_working_3-way'!AG803</f>
        <v>#VALUE!</v>
      </c>
      <c r="AN803" s="11" t="e">
        <f>'OddsRatio_working_3-way'!AB803+'OddsRatio_working_3-way'!AH803</f>
        <v>#VALUE!</v>
      </c>
      <c r="AO803" s="11" t="e">
        <f>'OddsRatio_working_3-way'!AC803+'OddsRatio_working_3-way'!AI803</f>
        <v>#VALUE!</v>
      </c>
      <c r="AP803" s="11" t="e">
        <f>'OddsRatio_working_3-way'!AD803+'OddsRatio_working_3-way'!AJ803</f>
        <v>#VALUE!</v>
      </c>
      <c r="AQ803" s="11" t="e">
        <f>'OddsRatio_working_3-way'!AE803+'OddsRatio_working_3-way'!AK803</f>
        <v>#VALUE!</v>
      </c>
      <c r="AR803" s="10" t="str">
        <f>IF(A803="","",IF(('OddsRatio_working_3-way'!X803=0),IF(Q803&gt;0,-Q803^(1/3),(-Q803)^(1/3)),'OddsRatio_working_3-way'!AL803-'OddsRatio_working_3-way'!R803/3))</f>
        <v/>
      </c>
      <c r="AS803" s="11" t="e">
        <f>IF(('OddsRatio_working_3-way'!X803=0),IF(Q803&gt;0,-Q803^(1/3),(-Q803)^(1/3)),'OddsRatio_working_3-way'!AM803-'OddsRatio_working_3-way'!R803/3)</f>
        <v>#VALUE!</v>
      </c>
      <c r="AT803" s="11" t="e">
        <f>IF(('OddsRatio_working_3-way'!X803=0),IF(Q803&gt;0,-Q803^(1/3),(-Q803)^(1/3)),'OddsRatio_working_3-way'!AN803-'OddsRatio_working_3-way'!R803/3)</f>
        <v>#VALUE!</v>
      </c>
      <c r="AU803" s="11" t="e">
        <f>IF(('OddsRatio_working_3-way'!X803=0),0,'OddsRatio_working_3-way'!AO803)</f>
        <v>#VALUE!</v>
      </c>
      <c r="AV803" s="11" t="e">
        <f>IF(('OddsRatio_working_3-way'!X803=0),0,'OddsRatio_working_3-way'!AP803)</f>
        <v>#VALUE!</v>
      </c>
      <c r="AW803" s="11" t="e">
        <f>IF(('OddsRatio_working_3-way'!X803=0),0,'OddsRatio_working_3-way'!AQ803)</f>
        <v>#VALUE!</v>
      </c>
    </row>
    <row r="804" spans="1:49">
      <c r="A804" s="4" t="str">
        <f>IF('True_Odds_Calculator_3-way'!A805="","",'True_Odds_Calculator_3-way'!A805)</f>
        <v/>
      </c>
      <c r="B804" s="4" t="str">
        <f>IF('True_Odds_Calculator_3-way'!B805="","",'True_Odds_Calculator_3-way'!B805)</f>
        <v/>
      </c>
      <c r="C804" s="4" t="str">
        <f>IF('True_Odds_Calculator_3-way'!C805="","",'True_Odds_Calculator_3-way'!C805)</f>
        <v/>
      </c>
      <c r="D804" s="9" t="e">
        <f t="shared" si="169"/>
        <v>#VALUE!</v>
      </c>
      <c r="E804" s="9" t="e">
        <f t="shared" si="170"/>
        <v>#VALUE!</v>
      </c>
      <c r="F804" s="9" t="e">
        <f t="shared" si="171"/>
        <v>#VALUE!</v>
      </c>
      <c r="G804" s="9" t="str">
        <f t="shared" si="172"/>
        <v/>
      </c>
      <c r="H804" s="9" t="str">
        <f t="shared" si="173"/>
        <v/>
      </c>
      <c r="I804" s="9" t="str">
        <f t="shared" si="174"/>
        <v/>
      </c>
      <c r="J804" s="9" t="str">
        <f t="shared" si="175"/>
        <v/>
      </c>
      <c r="K804" s="11" t="e">
        <f t="shared" si="176"/>
        <v>#VALUE!</v>
      </c>
      <c r="L804" s="11" t="e">
        <f t="shared" si="177"/>
        <v>#VALUE!</v>
      </c>
      <c r="M804" s="11" t="e">
        <f t="shared" si="178"/>
        <v>#VALUE!</v>
      </c>
      <c r="N804" s="11" t="e">
        <f>'OddsRatio_working_3-way'!K804+'OddsRatio_working_3-way'!L804+'OddsRatio_working_3-way'!M804-('OddsRatio_working_3-way'!K804*'OddsRatio_working_3-way'!L804)-('OddsRatio_working_3-way'!K804*'OddsRatio_working_3-way'!M804)-('OddsRatio_working_3-way'!L804*'OddsRatio_working_3-way'!M804)+('OddsRatio_working_3-way'!K804*'OddsRatio_working_3-way'!L804*'OddsRatio_working_3-way'!M804)-1</f>
        <v>#VALUE!</v>
      </c>
      <c r="O804" s="11">
        <f>0</f>
        <v>0</v>
      </c>
      <c r="P804" s="11" t="e">
        <f>('OddsRatio_working_3-way'!K804*'OddsRatio_working_3-way'!L804)+('OddsRatio_working_3-way'!K804*'OddsRatio_working_3-way'!M804)+('OddsRatio_working_3-way'!L804*'OddsRatio_working_3-way'!M804)-(3*'OddsRatio_working_3-way'!K804*'OddsRatio_working_3-way'!L804*'OddsRatio_working_3-way'!M804)</f>
        <v>#VALUE!</v>
      </c>
      <c r="Q804" s="11" t="e">
        <f>2*'OddsRatio_working_3-way'!K804*'OddsRatio_working_3-way'!L804*'OddsRatio_working_3-way'!M804</f>
        <v>#VALUE!</v>
      </c>
      <c r="R804" s="11" t="e">
        <f t="shared" si="179"/>
        <v>#VALUE!</v>
      </c>
      <c r="S804" s="11" t="e">
        <f t="shared" si="180"/>
        <v>#VALUE!</v>
      </c>
      <c r="T804" s="11" t="e">
        <f t="shared" si="181"/>
        <v>#VALUE!</v>
      </c>
      <c r="U804" s="11" t="e">
        <f>'OddsRatio_working_3-way'!S804-'OddsRatio_working_3-way'!R804^2/3</f>
        <v>#VALUE!</v>
      </c>
      <c r="V804" s="11" t="e">
        <f>'OddsRatio_working_3-way'!S804*'OddsRatio_working_3-way'!R804/3-2*'OddsRatio_working_3-way'!R804^3/27-'OddsRatio_working_3-way'!T804</f>
        <v>#VALUE!</v>
      </c>
      <c r="W804" s="11" t="e">
        <f>'OddsRatio_working_3-way'!V804^2+4*'OddsRatio_working_3-way'!U804^3/27</f>
        <v>#VALUE!</v>
      </c>
      <c r="X804" s="11" t="e">
        <f>IF('OddsRatio_working_3-way'!W804&gt;0,IF(ABS('OddsRatio_working_3-way'!V804+SQRT('OddsRatio_working_3-way'!W804))/2&gt;0,ABS('OddsRatio_working_3-way'!V804+SQRT('OddsRatio_working_3-way'!W804))/2,ABS('OddsRatio_working_3-way'!V804-SQRT('OddsRatio_working_3-way'!W804))/2),SQRT(-'OddsRatio_working_3-way'!U804^3/27))</f>
        <v>#VALUE!</v>
      </c>
      <c r="Y804" s="11" t="e">
        <f>IF('OddsRatio_working_3-way'!W804&gt;=0,IF('OddsRatio_working_3-way'!V804+SQRT('OddsRatio_working_3-way'!W804)&gt;0,0,PI()),ACOS('OddsRatio_working_3-way'!V804/(2*'OddsRatio_working_3-way'!X804)))</f>
        <v>#VALUE!</v>
      </c>
      <c r="Z804" s="11" t="e">
        <f>'OddsRatio_working_3-way'!X804^(1/3)*COS('OddsRatio_working_3-way'!Y804/3)</f>
        <v>#VALUE!</v>
      </c>
      <c r="AA804" s="11" t="e">
        <f>'OddsRatio_working_3-way'!X804^(1/3)*COS(('OddsRatio_working_3-way'!Y804+2*PI())/3)</f>
        <v>#VALUE!</v>
      </c>
      <c r="AB804" s="11" t="e">
        <f>'OddsRatio_working_3-way'!X804^(1/3)*COS(('OddsRatio_working_3-way'!Y804+4*PI())/3)</f>
        <v>#VALUE!</v>
      </c>
      <c r="AC804" s="11" t="e">
        <f>'OddsRatio_working_3-way'!X804^(1/3)*SIN('OddsRatio_working_3-way'!Y804/3)</f>
        <v>#VALUE!</v>
      </c>
      <c r="AD804" s="11" t="e">
        <f>'OddsRatio_working_3-way'!X804^(1/3)*SIN(('OddsRatio_working_3-way'!Y804+2*PI())/3)</f>
        <v>#VALUE!</v>
      </c>
      <c r="AE804" s="11" t="e">
        <f>'OddsRatio_working_3-way'!X804^(1/3)*SIN(('OddsRatio_working_3-way'!Y804+4*PI())/3)</f>
        <v>#VALUE!</v>
      </c>
      <c r="AF804" s="11" t="e">
        <f>-'OddsRatio_working_3-way'!U804/(3*'OddsRatio_working_3-way'!X804^(1/3))*COS(('OddsRatio_working_3-way'!Y804)/3)</f>
        <v>#VALUE!</v>
      </c>
      <c r="AG804" s="11" t="e">
        <f>-'OddsRatio_working_3-way'!U804/(3*'OddsRatio_working_3-way'!X804^(1/3))*COS(('OddsRatio_working_3-way'!Y804+2*PI())/3)</f>
        <v>#VALUE!</v>
      </c>
      <c r="AH804" s="11" t="e">
        <f>-'OddsRatio_working_3-way'!U804/(3*'OddsRatio_working_3-way'!X804^(1/3))*COS(('OddsRatio_working_3-way'!Y804+4*PI())/3)</f>
        <v>#VALUE!</v>
      </c>
      <c r="AI804" s="11" t="e">
        <f>'OddsRatio_working_3-way'!U804/(3*'OddsRatio_working_3-way'!X804^(1/3))*SIN(('OddsRatio_working_3-way'!Y804)/3)</f>
        <v>#VALUE!</v>
      </c>
      <c r="AJ804" s="11" t="e">
        <f>'OddsRatio_working_3-way'!U804/(3*'OddsRatio_working_3-way'!X804^(1/3))*SIN(('OddsRatio_working_3-way'!Y804+2*PI())/3)</f>
        <v>#VALUE!</v>
      </c>
      <c r="AK804" s="11" t="e">
        <f>'OddsRatio_working_3-way'!U804/(3*'OddsRatio_working_3-way'!X804^(1/3))*SIN(('OddsRatio_working_3-way'!Y804+4*PI())/3)</f>
        <v>#VALUE!</v>
      </c>
      <c r="AL804" s="11" t="e">
        <f>'OddsRatio_working_3-way'!Z804+'OddsRatio_working_3-way'!AF804</f>
        <v>#VALUE!</v>
      </c>
      <c r="AM804" s="11" t="e">
        <f>'OddsRatio_working_3-way'!AA804+'OddsRatio_working_3-way'!AG804</f>
        <v>#VALUE!</v>
      </c>
      <c r="AN804" s="11" t="e">
        <f>'OddsRatio_working_3-way'!AB804+'OddsRatio_working_3-way'!AH804</f>
        <v>#VALUE!</v>
      </c>
      <c r="AO804" s="11" t="e">
        <f>'OddsRatio_working_3-way'!AC804+'OddsRatio_working_3-way'!AI804</f>
        <v>#VALUE!</v>
      </c>
      <c r="AP804" s="11" t="e">
        <f>'OddsRatio_working_3-way'!AD804+'OddsRatio_working_3-way'!AJ804</f>
        <v>#VALUE!</v>
      </c>
      <c r="AQ804" s="11" t="e">
        <f>'OddsRatio_working_3-way'!AE804+'OddsRatio_working_3-way'!AK804</f>
        <v>#VALUE!</v>
      </c>
      <c r="AR804" s="10" t="str">
        <f>IF(A804="","",IF(('OddsRatio_working_3-way'!X804=0),IF(Q804&gt;0,-Q804^(1/3),(-Q804)^(1/3)),'OddsRatio_working_3-way'!AL804-'OddsRatio_working_3-way'!R804/3))</f>
        <v/>
      </c>
      <c r="AS804" s="11" t="e">
        <f>IF(('OddsRatio_working_3-way'!X804=0),IF(Q804&gt;0,-Q804^(1/3),(-Q804)^(1/3)),'OddsRatio_working_3-way'!AM804-'OddsRatio_working_3-way'!R804/3)</f>
        <v>#VALUE!</v>
      </c>
      <c r="AT804" s="11" t="e">
        <f>IF(('OddsRatio_working_3-way'!X804=0),IF(Q804&gt;0,-Q804^(1/3),(-Q804)^(1/3)),'OddsRatio_working_3-way'!AN804-'OddsRatio_working_3-way'!R804/3)</f>
        <v>#VALUE!</v>
      </c>
      <c r="AU804" s="11" t="e">
        <f>IF(('OddsRatio_working_3-way'!X804=0),0,'OddsRatio_working_3-way'!AO804)</f>
        <v>#VALUE!</v>
      </c>
      <c r="AV804" s="11" t="e">
        <f>IF(('OddsRatio_working_3-way'!X804=0),0,'OddsRatio_working_3-way'!AP804)</f>
        <v>#VALUE!</v>
      </c>
      <c r="AW804" s="11" t="e">
        <f>IF(('OddsRatio_working_3-way'!X804=0),0,'OddsRatio_working_3-way'!AQ804)</f>
        <v>#VALUE!</v>
      </c>
    </row>
    <row r="805" spans="1:49">
      <c r="A805" s="4" t="str">
        <f>IF('True_Odds_Calculator_3-way'!A806="","",'True_Odds_Calculator_3-way'!A806)</f>
        <v/>
      </c>
      <c r="B805" s="4" t="str">
        <f>IF('True_Odds_Calculator_3-way'!B806="","",'True_Odds_Calculator_3-way'!B806)</f>
        <v/>
      </c>
      <c r="C805" s="4" t="str">
        <f>IF('True_Odds_Calculator_3-way'!C806="","",'True_Odds_Calculator_3-way'!C806)</f>
        <v/>
      </c>
      <c r="D805" s="9" t="e">
        <f t="shared" si="169"/>
        <v>#VALUE!</v>
      </c>
      <c r="E805" s="9" t="e">
        <f t="shared" si="170"/>
        <v>#VALUE!</v>
      </c>
      <c r="F805" s="9" t="e">
        <f t="shared" si="171"/>
        <v>#VALUE!</v>
      </c>
      <c r="G805" s="9" t="str">
        <f t="shared" si="172"/>
        <v/>
      </c>
      <c r="H805" s="9" t="str">
        <f t="shared" si="173"/>
        <v/>
      </c>
      <c r="I805" s="9" t="str">
        <f t="shared" si="174"/>
        <v/>
      </c>
      <c r="J805" s="9" t="str">
        <f t="shared" si="175"/>
        <v/>
      </c>
      <c r="K805" s="11" t="e">
        <f t="shared" si="176"/>
        <v>#VALUE!</v>
      </c>
      <c r="L805" s="11" t="e">
        <f t="shared" si="177"/>
        <v>#VALUE!</v>
      </c>
      <c r="M805" s="11" t="e">
        <f t="shared" si="178"/>
        <v>#VALUE!</v>
      </c>
      <c r="N805" s="11" t="e">
        <f>'OddsRatio_working_3-way'!K805+'OddsRatio_working_3-way'!L805+'OddsRatio_working_3-way'!M805-('OddsRatio_working_3-way'!K805*'OddsRatio_working_3-way'!L805)-('OddsRatio_working_3-way'!K805*'OddsRatio_working_3-way'!M805)-('OddsRatio_working_3-way'!L805*'OddsRatio_working_3-way'!M805)+('OddsRatio_working_3-way'!K805*'OddsRatio_working_3-way'!L805*'OddsRatio_working_3-way'!M805)-1</f>
        <v>#VALUE!</v>
      </c>
      <c r="O805" s="11">
        <f>0</f>
        <v>0</v>
      </c>
      <c r="P805" s="11" t="e">
        <f>('OddsRatio_working_3-way'!K805*'OddsRatio_working_3-way'!L805)+('OddsRatio_working_3-way'!K805*'OddsRatio_working_3-way'!M805)+('OddsRatio_working_3-way'!L805*'OddsRatio_working_3-way'!M805)-(3*'OddsRatio_working_3-way'!K805*'OddsRatio_working_3-way'!L805*'OddsRatio_working_3-way'!M805)</f>
        <v>#VALUE!</v>
      </c>
      <c r="Q805" s="11" t="e">
        <f>2*'OddsRatio_working_3-way'!K805*'OddsRatio_working_3-way'!L805*'OddsRatio_working_3-way'!M805</f>
        <v>#VALUE!</v>
      </c>
      <c r="R805" s="11" t="e">
        <f t="shared" si="179"/>
        <v>#VALUE!</v>
      </c>
      <c r="S805" s="11" t="e">
        <f t="shared" si="180"/>
        <v>#VALUE!</v>
      </c>
      <c r="T805" s="11" t="e">
        <f t="shared" si="181"/>
        <v>#VALUE!</v>
      </c>
      <c r="U805" s="11" t="e">
        <f>'OddsRatio_working_3-way'!S805-'OddsRatio_working_3-way'!R805^2/3</f>
        <v>#VALUE!</v>
      </c>
      <c r="V805" s="11" t="e">
        <f>'OddsRatio_working_3-way'!S805*'OddsRatio_working_3-way'!R805/3-2*'OddsRatio_working_3-way'!R805^3/27-'OddsRatio_working_3-way'!T805</f>
        <v>#VALUE!</v>
      </c>
      <c r="W805" s="11" t="e">
        <f>'OddsRatio_working_3-way'!V805^2+4*'OddsRatio_working_3-way'!U805^3/27</f>
        <v>#VALUE!</v>
      </c>
      <c r="X805" s="11" t="e">
        <f>IF('OddsRatio_working_3-way'!W805&gt;0,IF(ABS('OddsRatio_working_3-way'!V805+SQRT('OddsRatio_working_3-way'!W805))/2&gt;0,ABS('OddsRatio_working_3-way'!V805+SQRT('OddsRatio_working_3-way'!W805))/2,ABS('OddsRatio_working_3-way'!V805-SQRT('OddsRatio_working_3-way'!W805))/2),SQRT(-'OddsRatio_working_3-way'!U805^3/27))</f>
        <v>#VALUE!</v>
      </c>
      <c r="Y805" s="11" t="e">
        <f>IF('OddsRatio_working_3-way'!W805&gt;=0,IF('OddsRatio_working_3-way'!V805+SQRT('OddsRatio_working_3-way'!W805)&gt;0,0,PI()),ACOS('OddsRatio_working_3-way'!V805/(2*'OddsRatio_working_3-way'!X805)))</f>
        <v>#VALUE!</v>
      </c>
      <c r="Z805" s="11" t="e">
        <f>'OddsRatio_working_3-way'!X805^(1/3)*COS('OddsRatio_working_3-way'!Y805/3)</f>
        <v>#VALUE!</v>
      </c>
      <c r="AA805" s="11" t="e">
        <f>'OddsRatio_working_3-way'!X805^(1/3)*COS(('OddsRatio_working_3-way'!Y805+2*PI())/3)</f>
        <v>#VALUE!</v>
      </c>
      <c r="AB805" s="11" t="e">
        <f>'OddsRatio_working_3-way'!X805^(1/3)*COS(('OddsRatio_working_3-way'!Y805+4*PI())/3)</f>
        <v>#VALUE!</v>
      </c>
      <c r="AC805" s="11" t="e">
        <f>'OddsRatio_working_3-way'!X805^(1/3)*SIN('OddsRatio_working_3-way'!Y805/3)</f>
        <v>#VALUE!</v>
      </c>
      <c r="AD805" s="11" t="e">
        <f>'OddsRatio_working_3-way'!X805^(1/3)*SIN(('OddsRatio_working_3-way'!Y805+2*PI())/3)</f>
        <v>#VALUE!</v>
      </c>
      <c r="AE805" s="11" t="e">
        <f>'OddsRatio_working_3-way'!X805^(1/3)*SIN(('OddsRatio_working_3-way'!Y805+4*PI())/3)</f>
        <v>#VALUE!</v>
      </c>
      <c r="AF805" s="11" t="e">
        <f>-'OddsRatio_working_3-way'!U805/(3*'OddsRatio_working_3-way'!X805^(1/3))*COS(('OddsRatio_working_3-way'!Y805)/3)</f>
        <v>#VALUE!</v>
      </c>
      <c r="AG805" s="11" t="e">
        <f>-'OddsRatio_working_3-way'!U805/(3*'OddsRatio_working_3-way'!X805^(1/3))*COS(('OddsRatio_working_3-way'!Y805+2*PI())/3)</f>
        <v>#VALUE!</v>
      </c>
      <c r="AH805" s="11" t="e">
        <f>-'OddsRatio_working_3-way'!U805/(3*'OddsRatio_working_3-way'!X805^(1/3))*COS(('OddsRatio_working_3-way'!Y805+4*PI())/3)</f>
        <v>#VALUE!</v>
      </c>
      <c r="AI805" s="11" t="e">
        <f>'OddsRatio_working_3-way'!U805/(3*'OddsRatio_working_3-way'!X805^(1/3))*SIN(('OddsRatio_working_3-way'!Y805)/3)</f>
        <v>#VALUE!</v>
      </c>
      <c r="AJ805" s="11" t="e">
        <f>'OddsRatio_working_3-way'!U805/(3*'OddsRatio_working_3-way'!X805^(1/3))*SIN(('OddsRatio_working_3-way'!Y805+2*PI())/3)</f>
        <v>#VALUE!</v>
      </c>
      <c r="AK805" s="11" t="e">
        <f>'OddsRatio_working_3-way'!U805/(3*'OddsRatio_working_3-way'!X805^(1/3))*SIN(('OddsRatio_working_3-way'!Y805+4*PI())/3)</f>
        <v>#VALUE!</v>
      </c>
      <c r="AL805" s="11" t="e">
        <f>'OddsRatio_working_3-way'!Z805+'OddsRatio_working_3-way'!AF805</f>
        <v>#VALUE!</v>
      </c>
      <c r="AM805" s="11" t="e">
        <f>'OddsRatio_working_3-way'!AA805+'OddsRatio_working_3-way'!AG805</f>
        <v>#VALUE!</v>
      </c>
      <c r="AN805" s="11" t="e">
        <f>'OddsRatio_working_3-way'!AB805+'OddsRatio_working_3-way'!AH805</f>
        <v>#VALUE!</v>
      </c>
      <c r="AO805" s="11" t="e">
        <f>'OddsRatio_working_3-way'!AC805+'OddsRatio_working_3-way'!AI805</f>
        <v>#VALUE!</v>
      </c>
      <c r="AP805" s="11" t="e">
        <f>'OddsRatio_working_3-way'!AD805+'OddsRatio_working_3-way'!AJ805</f>
        <v>#VALUE!</v>
      </c>
      <c r="AQ805" s="11" t="e">
        <f>'OddsRatio_working_3-way'!AE805+'OddsRatio_working_3-way'!AK805</f>
        <v>#VALUE!</v>
      </c>
      <c r="AR805" s="10" t="str">
        <f>IF(A805="","",IF(('OddsRatio_working_3-way'!X805=0),IF(Q805&gt;0,-Q805^(1/3),(-Q805)^(1/3)),'OddsRatio_working_3-way'!AL805-'OddsRatio_working_3-way'!R805/3))</f>
        <v/>
      </c>
      <c r="AS805" s="11" t="e">
        <f>IF(('OddsRatio_working_3-way'!X805=0),IF(Q805&gt;0,-Q805^(1/3),(-Q805)^(1/3)),'OddsRatio_working_3-way'!AM805-'OddsRatio_working_3-way'!R805/3)</f>
        <v>#VALUE!</v>
      </c>
      <c r="AT805" s="11" t="e">
        <f>IF(('OddsRatio_working_3-way'!X805=0),IF(Q805&gt;0,-Q805^(1/3),(-Q805)^(1/3)),'OddsRatio_working_3-way'!AN805-'OddsRatio_working_3-way'!R805/3)</f>
        <v>#VALUE!</v>
      </c>
      <c r="AU805" s="11" t="e">
        <f>IF(('OddsRatio_working_3-way'!X805=0),0,'OddsRatio_working_3-way'!AO805)</f>
        <v>#VALUE!</v>
      </c>
      <c r="AV805" s="11" t="e">
        <f>IF(('OddsRatio_working_3-way'!X805=0),0,'OddsRatio_working_3-way'!AP805)</f>
        <v>#VALUE!</v>
      </c>
      <c r="AW805" s="11" t="e">
        <f>IF(('OddsRatio_working_3-way'!X805=0),0,'OddsRatio_working_3-way'!AQ805)</f>
        <v>#VALUE!</v>
      </c>
    </row>
    <row r="806" spans="1:49">
      <c r="A806" s="4" t="str">
        <f>IF('True_Odds_Calculator_3-way'!A807="","",'True_Odds_Calculator_3-way'!A807)</f>
        <v/>
      </c>
      <c r="B806" s="4" t="str">
        <f>IF('True_Odds_Calculator_3-way'!B807="","",'True_Odds_Calculator_3-way'!B807)</f>
        <v/>
      </c>
      <c r="C806" s="4" t="str">
        <f>IF('True_Odds_Calculator_3-way'!C807="","",'True_Odds_Calculator_3-way'!C807)</f>
        <v/>
      </c>
      <c r="D806" s="9" t="e">
        <f t="shared" si="169"/>
        <v>#VALUE!</v>
      </c>
      <c r="E806" s="9" t="e">
        <f t="shared" si="170"/>
        <v>#VALUE!</v>
      </c>
      <c r="F806" s="9" t="e">
        <f t="shared" si="171"/>
        <v>#VALUE!</v>
      </c>
      <c r="G806" s="9" t="str">
        <f t="shared" si="172"/>
        <v/>
      </c>
      <c r="H806" s="9" t="str">
        <f t="shared" si="173"/>
        <v/>
      </c>
      <c r="I806" s="9" t="str">
        <f t="shared" si="174"/>
        <v/>
      </c>
      <c r="J806" s="9" t="str">
        <f t="shared" si="175"/>
        <v/>
      </c>
      <c r="K806" s="11" t="e">
        <f t="shared" si="176"/>
        <v>#VALUE!</v>
      </c>
      <c r="L806" s="11" t="e">
        <f t="shared" si="177"/>
        <v>#VALUE!</v>
      </c>
      <c r="M806" s="11" t="e">
        <f t="shared" si="178"/>
        <v>#VALUE!</v>
      </c>
      <c r="N806" s="11" t="e">
        <f>'OddsRatio_working_3-way'!K806+'OddsRatio_working_3-way'!L806+'OddsRatio_working_3-way'!M806-('OddsRatio_working_3-way'!K806*'OddsRatio_working_3-way'!L806)-('OddsRatio_working_3-way'!K806*'OddsRatio_working_3-way'!M806)-('OddsRatio_working_3-way'!L806*'OddsRatio_working_3-way'!M806)+('OddsRatio_working_3-way'!K806*'OddsRatio_working_3-way'!L806*'OddsRatio_working_3-way'!M806)-1</f>
        <v>#VALUE!</v>
      </c>
      <c r="O806" s="11">
        <f>0</f>
        <v>0</v>
      </c>
      <c r="P806" s="11" t="e">
        <f>('OddsRatio_working_3-way'!K806*'OddsRatio_working_3-way'!L806)+('OddsRatio_working_3-way'!K806*'OddsRatio_working_3-way'!M806)+('OddsRatio_working_3-way'!L806*'OddsRatio_working_3-way'!M806)-(3*'OddsRatio_working_3-way'!K806*'OddsRatio_working_3-way'!L806*'OddsRatio_working_3-way'!M806)</f>
        <v>#VALUE!</v>
      </c>
      <c r="Q806" s="11" t="e">
        <f>2*'OddsRatio_working_3-way'!K806*'OddsRatio_working_3-way'!L806*'OddsRatio_working_3-way'!M806</f>
        <v>#VALUE!</v>
      </c>
      <c r="R806" s="11" t="e">
        <f t="shared" si="179"/>
        <v>#VALUE!</v>
      </c>
      <c r="S806" s="11" t="e">
        <f t="shared" si="180"/>
        <v>#VALUE!</v>
      </c>
      <c r="T806" s="11" t="e">
        <f t="shared" si="181"/>
        <v>#VALUE!</v>
      </c>
      <c r="U806" s="11" t="e">
        <f>'OddsRatio_working_3-way'!S806-'OddsRatio_working_3-way'!R806^2/3</f>
        <v>#VALUE!</v>
      </c>
      <c r="V806" s="11" t="e">
        <f>'OddsRatio_working_3-way'!S806*'OddsRatio_working_3-way'!R806/3-2*'OddsRatio_working_3-way'!R806^3/27-'OddsRatio_working_3-way'!T806</f>
        <v>#VALUE!</v>
      </c>
      <c r="W806" s="11" t="e">
        <f>'OddsRatio_working_3-way'!V806^2+4*'OddsRatio_working_3-way'!U806^3/27</f>
        <v>#VALUE!</v>
      </c>
      <c r="X806" s="11" t="e">
        <f>IF('OddsRatio_working_3-way'!W806&gt;0,IF(ABS('OddsRatio_working_3-way'!V806+SQRT('OddsRatio_working_3-way'!W806))/2&gt;0,ABS('OddsRatio_working_3-way'!V806+SQRT('OddsRatio_working_3-way'!W806))/2,ABS('OddsRatio_working_3-way'!V806-SQRT('OddsRatio_working_3-way'!W806))/2),SQRT(-'OddsRatio_working_3-way'!U806^3/27))</f>
        <v>#VALUE!</v>
      </c>
      <c r="Y806" s="11" t="e">
        <f>IF('OddsRatio_working_3-way'!W806&gt;=0,IF('OddsRatio_working_3-way'!V806+SQRT('OddsRatio_working_3-way'!W806)&gt;0,0,PI()),ACOS('OddsRatio_working_3-way'!V806/(2*'OddsRatio_working_3-way'!X806)))</f>
        <v>#VALUE!</v>
      </c>
      <c r="Z806" s="11" t="e">
        <f>'OddsRatio_working_3-way'!X806^(1/3)*COS('OddsRatio_working_3-way'!Y806/3)</f>
        <v>#VALUE!</v>
      </c>
      <c r="AA806" s="11" t="e">
        <f>'OddsRatio_working_3-way'!X806^(1/3)*COS(('OddsRatio_working_3-way'!Y806+2*PI())/3)</f>
        <v>#VALUE!</v>
      </c>
      <c r="AB806" s="11" t="e">
        <f>'OddsRatio_working_3-way'!X806^(1/3)*COS(('OddsRatio_working_3-way'!Y806+4*PI())/3)</f>
        <v>#VALUE!</v>
      </c>
      <c r="AC806" s="11" t="e">
        <f>'OddsRatio_working_3-way'!X806^(1/3)*SIN('OddsRatio_working_3-way'!Y806/3)</f>
        <v>#VALUE!</v>
      </c>
      <c r="AD806" s="11" t="e">
        <f>'OddsRatio_working_3-way'!X806^(1/3)*SIN(('OddsRatio_working_3-way'!Y806+2*PI())/3)</f>
        <v>#VALUE!</v>
      </c>
      <c r="AE806" s="11" t="e">
        <f>'OddsRatio_working_3-way'!X806^(1/3)*SIN(('OddsRatio_working_3-way'!Y806+4*PI())/3)</f>
        <v>#VALUE!</v>
      </c>
      <c r="AF806" s="11" t="e">
        <f>-'OddsRatio_working_3-way'!U806/(3*'OddsRatio_working_3-way'!X806^(1/3))*COS(('OddsRatio_working_3-way'!Y806)/3)</f>
        <v>#VALUE!</v>
      </c>
      <c r="AG806" s="11" t="e">
        <f>-'OddsRatio_working_3-way'!U806/(3*'OddsRatio_working_3-way'!X806^(1/3))*COS(('OddsRatio_working_3-way'!Y806+2*PI())/3)</f>
        <v>#VALUE!</v>
      </c>
      <c r="AH806" s="11" t="e">
        <f>-'OddsRatio_working_3-way'!U806/(3*'OddsRatio_working_3-way'!X806^(1/3))*COS(('OddsRatio_working_3-way'!Y806+4*PI())/3)</f>
        <v>#VALUE!</v>
      </c>
      <c r="AI806" s="11" t="e">
        <f>'OddsRatio_working_3-way'!U806/(3*'OddsRatio_working_3-way'!X806^(1/3))*SIN(('OddsRatio_working_3-way'!Y806)/3)</f>
        <v>#VALUE!</v>
      </c>
      <c r="AJ806" s="11" t="e">
        <f>'OddsRatio_working_3-way'!U806/(3*'OddsRatio_working_3-way'!X806^(1/3))*SIN(('OddsRatio_working_3-way'!Y806+2*PI())/3)</f>
        <v>#VALUE!</v>
      </c>
      <c r="AK806" s="11" t="e">
        <f>'OddsRatio_working_3-way'!U806/(3*'OddsRatio_working_3-way'!X806^(1/3))*SIN(('OddsRatio_working_3-way'!Y806+4*PI())/3)</f>
        <v>#VALUE!</v>
      </c>
      <c r="AL806" s="11" t="e">
        <f>'OddsRatio_working_3-way'!Z806+'OddsRatio_working_3-way'!AF806</f>
        <v>#VALUE!</v>
      </c>
      <c r="AM806" s="11" t="e">
        <f>'OddsRatio_working_3-way'!AA806+'OddsRatio_working_3-way'!AG806</f>
        <v>#VALUE!</v>
      </c>
      <c r="AN806" s="11" t="e">
        <f>'OddsRatio_working_3-way'!AB806+'OddsRatio_working_3-way'!AH806</f>
        <v>#VALUE!</v>
      </c>
      <c r="AO806" s="11" t="e">
        <f>'OddsRatio_working_3-way'!AC806+'OddsRatio_working_3-way'!AI806</f>
        <v>#VALUE!</v>
      </c>
      <c r="AP806" s="11" t="e">
        <f>'OddsRatio_working_3-way'!AD806+'OddsRatio_working_3-way'!AJ806</f>
        <v>#VALUE!</v>
      </c>
      <c r="AQ806" s="11" t="e">
        <f>'OddsRatio_working_3-way'!AE806+'OddsRatio_working_3-way'!AK806</f>
        <v>#VALUE!</v>
      </c>
      <c r="AR806" s="10" t="str">
        <f>IF(A806="","",IF(('OddsRatio_working_3-way'!X806=0),IF(Q806&gt;0,-Q806^(1/3),(-Q806)^(1/3)),'OddsRatio_working_3-way'!AL806-'OddsRatio_working_3-way'!R806/3))</f>
        <v/>
      </c>
      <c r="AS806" s="11" t="e">
        <f>IF(('OddsRatio_working_3-way'!X806=0),IF(Q806&gt;0,-Q806^(1/3),(-Q806)^(1/3)),'OddsRatio_working_3-way'!AM806-'OddsRatio_working_3-way'!R806/3)</f>
        <v>#VALUE!</v>
      </c>
      <c r="AT806" s="11" t="e">
        <f>IF(('OddsRatio_working_3-way'!X806=0),IF(Q806&gt;0,-Q806^(1/3),(-Q806)^(1/3)),'OddsRatio_working_3-way'!AN806-'OddsRatio_working_3-way'!R806/3)</f>
        <v>#VALUE!</v>
      </c>
      <c r="AU806" s="11" t="e">
        <f>IF(('OddsRatio_working_3-way'!X806=0),0,'OddsRatio_working_3-way'!AO806)</f>
        <v>#VALUE!</v>
      </c>
      <c r="AV806" s="11" t="e">
        <f>IF(('OddsRatio_working_3-way'!X806=0),0,'OddsRatio_working_3-way'!AP806)</f>
        <v>#VALUE!</v>
      </c>
      <c r="AW806" s="11" t="e">
        <f>IF(('OddsRatio_working_3-way'!X806=0),0,'OddsRatio_working_3-way'!AQ806)</f>
        <v>#VALUE!</v>
      </c>
    </row>
    <row r="807" spans="1:49">
      <c r="A807" s="4" t="str">
        <f>IF('True_Odds_Calculator_3-way'!A808="","",'True_Odds_Calculator_3-way'!A808)</f>
        <v/>
      </c>
      <c r="B807" s="4" t="str">
        <f>IF('True_Odds_Calculator_3-way'!B808="","",'True_Odds_Calculator_3-way'!B808)</f>
        <v/>
      </c>
      <c r="C807" s="4" t="str">
        <f>IF('True_Odds_Calculator_3-way'!C808="","",'True_Odds_Calculator_3-way'!C808)</f>
        <v/>
      </c>
      <c r="D807" s="9" t="e">
        <f t="shared" si="169"/>
        <v>#VALUE!</v>
      </c>
      <c r="E807" s="9" t="e">
        <f t="shared" si="170"/>
        <v>#VALUE!</v>
      </c>
      <c r="F807" s="9" t="e">
        <f t="shared" si="171"/>
        <v>#VALUE!</v>
      </c>
      <c r="G807" s="9" t="str">
        <f t="shared" si="172"/>
        <v/>
      </c>
      <c r="H807" s="9" t="str">
        <f t="shared" si="173"/>
        <v/>
      </c>
      <c r="I807" s="9" t="str">
        <f t="shared" si="174"/>
        <v/>
      </c>
      <c r="J807" s="9" t="str">
        <f t="shared" si="175"/>
        <v/>
      </c>
      <c r="K807" s="11" t="e">
        <f t="shared" si="176"/>
        <v>#VALUE!</v>
      </c>
      <c r="L807" s="11" t="e">
        <f t="shared" si="177"/>
        <v>#VALUE!</v>
      </c>
      <c r="M807" s="11" t="e">
        <f t="shared" si="178"/>
        <v>#VALUE!</v>
      </c>
      <c r="N807" s="11" t="e">
        <f>'OddsRatio_working_3-way'!K807+'OddsRatio_working_3-way'!L807+'OddsRatio_working_3-way'!M807-('OddsRatio_working_3-way'!K807*'OddsRatio_working_3-way'!L807)-('OddsRatio_working_3-way'!K807*'OddsRatio_working_3-way'!M807)-('OddsRatio_working_3-way'!L807*'OddsRatio_working_3-way'!M807)+('OddsRatio_working_3-way'!K807*'OddsRatio_working_3-way'!L807*'OddsRatio_working_3-way'!M807)-1</f>
        <v>#VALUE!</v>
      </c>
      <c r="O807" s="11">
        <f>0</f>
        <v>0</v>
      </c>
      <c r="P807" s="11" t="e">
        <f>('OddsRatio_working_3-way'!K807*'OddsRatio_working_3-way'!L807)+('OddsRatio_working_3-way'!K807*'OddsRatio_working_3-way'!M807)+('OddsRatio_working_3-way'!L807*'OddsRatio_working_3-way'!M807)-(3*'OddsRatio_working_3-way'!K807*'OddsRatio_working_3-way'!L807*'OddsRatio_working_3-way'!M807)</f>
        <v>#VALUE!</v>
      </c>
      <c r="Q807" s="11" t="e">
        <f>2*'OddsRatio_working_3-way'!K807*'OddsRatio_working_3-way'!L807*'OddsRatio_working_3-way'!M807</f>
        <v>#VALUE!</v>
      </c>
      <c r="R807" s="11" t="e">
        <f t="shared" si="179"/>
        <v>#VALUE!</v>
      </c>
      <c r="S807" s="11" t="e">
        <f t="shared" si="180"/>
        <v>#VALUE!</v>
      </c>
      <c r="T807" s="11" t="e">
        <f t="shared" si="181"/>
        <v>#VALUE!</v>
      </c>
      <c r="U807" s="11" t="e">
        <f>'OddsRatio_working_3-way'!S807-'OddsRatio_working_3-way'!R807^2/3</f>
        <v>#VALUE!</v>
      </c>
      <c r="V807" s="11" t="e">
        <f>'OddsRatio_working_3-way'!S807*'OddsRatio_working_3-way'!R807/3-2*'OddsRatio_working_3-way'!R807^3/27-'OddsRatio_working_3-way'!T807</f>
        <v>#VALUE!</v>
      </c>
      <c r="W807" s="11" t="e">
        <f>'OddsRatio_working_3-way'!V807^2+4*'OddsRatio_working_3-way'!U807^3/27</f>
        <v>#VALUE!</v>
      </c>
      <c r="X807" s="11" t="e">
        <f>IF('OddsRatio_working_3-way'!W807&gt;0,IF(ABS('OddsRatio_working_3-way'!V807+SQRT('OddsRatio_working_3-way'!W807))/2&gt;0,ABS('OddsRatio_working_3-way'!V807+SQRT('OddsRatio_working_3-way'!W807))/2,ABS('OddsRatio_working_3-way'!V807-SQRT('OddsRatio_working_3-way'!W807))/2),SQRT(-'OddsRatio_working_3-way'!U807^3/27))</f>
        <v>#VALUE!</v>
      </c>
      <c r="Y807" s="11" t="e">
        <f>IF('OddsRatio_working_3-way'!W807&gt;=0,IF('OddsRatio_working_3-way'!V807+SQRT('OddsRatio_working_3-way'!W807)&gt;0,0,PI()),ACOS('OddsRatio_working_3-way'!V807/(2*'OddsRatio_working_3-way'!X807)))</f>
        <v>#VALUE!</v>
      </c>
      <c r="Z807" s="11" t="e">
        <f>'OddsRatio_working_3-way'!X807^(1/3)*COS('OddsRatio_working_3-way'!Y807/3)</f>
        <v>#VALUE!</v>
      </c>
      <c r="AA807" s="11" t="e">
        <f>'OddsRatio_working_3-way'!X807^(1/3)*COS(('OddsRatio_working_3-way'!Y807+2*PI())/3)</f>
        <v>#VALUE!</v>
      </c>
      <c r="AB807" s="11" t="e">
        <f>'OddsRatio_working_3-way'!X807^(1/3)*COS(('OddsRatio_working_3-way'!Y807+4*PI())/3)</f>
        <v>#VALUE!</v>
      </c>
      <c r="AC807" s="11" t="e">
        <f>'OddsRatio_working_3-way'!X807^(1/3)*SIN('OddsRatio_working_3-way'!Y807/3)</f>
        <v>#VALUE!</v>
      </c>
      <c r="AD807" s="11" t="e">
        <f>'OddsRatio_working_3-way'!X807^(1/3)*SIN(('OddsRatio_working_3-way'!Y807+2*PI())/3)</f>
        <v>#VALUE!</v>
      </c>
      <c r="AE807" s="11" t="e">
        <f>'OddsRatio_working_3-way'!X807^(1/3)*SIN(('OddsRatio_working_3-way'!Y807+4*PI())/3)</f>
        <v>#VALUE!</v>
      </c>
      <c r="AF807" s="11" t="e">
        <f>-'OddsRatio_working_3-way'!U807/(3*'OddsRatio_working_3-way'!X807^(1/3))*COS(('OddsRatio_working_3-way'!Y807)/3)</f>
        <v>#VALUE!</v>
      </c>
      <c r="AG807" s="11" t="e">
        <f>-'OddsRatio_working_3-way'!U807/(3*'OddsRatio_working_3-way'!X807^(1/3))*COS(('OddsRatio_working_3-way'!Y807+2*PI())/3)</f>
        <v>#VALUE!</v>
      </c>
      <c r="AH807" s="11" t="e">
        <f>-'OddsRatio_working_3-way'!U807/(3*'OddsRatio_working_3-way'!X807^(1/3))*COS(('OddsRatio_working_3-way'!Y807+4*PI())/3)</f>
        <v>#VALUE!</v>
      </c>
      <c r="AI807" s="11" t="e">
        <f>'OddsRatio_working_3-way'!U807/(3*'OddsRatio_working_3-way'!X807^(1/3))*SIN(('OddsRatio_working_3-way'!Y807)/3)</f>
        <v>#VALUE!</v>
      </c>
      <c r="AJ807" s="11" t="e">
        <f>'OddsRatio_working_3-way'!U807/(3*'OddsRatio_working_3-way'!X807^(1/3))*SIN(('OddsRatio_working_3-way'!Y807+2*PI())/3)</f>
        <v>#VALUE!</v>
      </c>
      <c r="AK807" s="11" t="e">
        <f>'OddsRatio_working_3-way'!U807/(3*'OddsRatio_working_3-way'!X807^(1/3))*SIN(('OddsRatio_working_3-way'!Y807+4*PI())/3)</f>
        <v>#VALUE!</v>
      </c>
      <c r="AL807" s="11" t="e">
        <f>'OddsRatio_working_3-way'!Z807+'OddsRatio_working_3-way'!AF807</f>
        <v>#VALUE!</v>
      </c>
      <c r="AM807" s="11" t="e">
        <f>'OddsRatio_working_3-way'!AA807+'OddsRatio_working_3-way'!AG807</f>
        <v>#VALUE!</v>
      </c>
      <c r="AN807" s="11" t="e">
        <f>'OddsRatio_working_3-way'!AB807+'OddsRatio_working_3-way'!AH807</f>
        <v>#VALUE!</v>
      </c>
      <c r="AO807" s="11" t="e">
        <f>'OddsRatio_working_3-way'!AC807+'OddsRatio_working_3-way'!AI807</f>
        <v>#VALUE!</v>
      </c>
      <c r="AP807" s="11" t="e">
        <f>'OddsRatio_working_3-way'!AD807+'OddsRatio_working_3-way'!AJ807</f>
        <v>#VALUE!</v>
      </c>
      <c r="AQ807" s="11" t="e">
        <f>'OddsRatio_working_3-way'!AE807+'OddsRatio_working_3-way'!AK807</f>
        <v>#VALUE!</v>
      </c>
      <c r="AR807" s="10" t="str">
        <f>IF(A807="","",IF(('OddsRatio_working_3-way'!X807=0),IF(Q807&gt;0,-Q807^(1/3),(-Q807)^(1/3)),'OddsRatio_working_3-way'!AL807-'OddsRatio_working_3-way'!R807/3))</f>
        <v/>
      </c>
      <c r="AS807" s="11" t="e">
        <f>IF(('OddsRatio_working_3-way'!X807=0),IF(Q807&gt;0,-Q807^(1/3),(-Q807)^(1/3)),'OddsRatio_working_3-way'!AM807-'OddsRatio_working_3-way'!R807/3)</f>
        <v>#VALUE!</v>
      </c>
      <c r="AT807" s="11" t="e">
        <f>IF(('OddsRatio_working_3-way'!X807=0),IF(Q807&gt;0,-Q807^(1/3),(-Q807)^(1/3)),'OddsRatio_working_3-way'!AN807-'OddsRatio_working_3-way'!R807/3)</f>
        <v>#VALUE!</v>
      </c>
      <c r="AU807" s="11" t="e">
        <f>IF(('OddsRatio_working_3-way'!X807=0),0,'OddsRatio_working_3-way'!AO807)</f>
        <v>#VALUE!</v>
      </c>
      <c r="AV807" s="11" t="e">
        <f>IF(('OddsRatio_working_3-way'!X807=0),0,'OddsRatio_working_3-way'!AP807)</f>
        <v>#VALUE!</v>
      </c>
      <c r="AW807" s="11" t="e">
        <f>IF(('OddsRatio_working_3-way'!X807=0),0,'OddsRatio_working_3-way'!AQ807)</f>
        <v>#VALUE!</v>
      </c>
    </row>
    <row r="808" spans="1:49">
      <c r="A808" s="4" t="str">
        <f>IF('True_Odds_Calculator_3-way'!A809="","",'True_Odds_Calculator_3-way'!A809)</f>
        <v/>
      </c>
      <c r="B808" s="4" t="str">
        <f>IF('True_Odds_Calculator_3-way'!B809="","",'True_Odds_Calculator_3-way'!B809)</f>
        <v/>
      </c>
      <c r="C808" s="4" t="str">
        <f>IF('True_Odds_Calculator_3-way'!C809="","",'True_Odds_Calculator_3-way'!C809)</f>
        <v/>
      </c>
      <c r="D808" s="9" t="e">
        <f t="shared" si="169"/>
        <v>#VALUE!</v>
      </c>
      <c r="E808" s="9" t="e">
        <f t="shared" si="170"/>
        <v>#VALUE!</v>
      </c>
      <c r="F808" s="9" t="e">
        <f t="shared" si="171"/>
        <v>#VALUE!</v>
      </c>
      <c r="G808" s="9" t="str">
        <f t="shared" si="172"/>
        <v/>
      </c>
      <c r="H808" s="9" t="str">
        <f t="shared" si="173"/>
        <v/>
      </c>
      <c r="I808" s="9" t="str">
        <f t="shared" si="174"/>
        <v/>
      </c>
      <c r="J808" s="9" t="str">
        <f t="shared" si="175"/>
        <v/>
      </c>
      <c r="K808" s="11" t="e">
        <f t="shared" si="176"/>
        <v>#VALUE!</v>
      </c>
      <c r="L808" s="11" t="e">
        <f t="shared" si="177"/>
        <v>#VALUE!</v>
      </c>
      <c r="M808" s="11" t="e">
        <f t="shared" si="178"/>
        <v>#VALUE!</v>
      </c>
      <c r="N808" s="11" t="e">
        <f>'OddsRatio_working_3-way'!K808+'OddsRatio_working_3-way'!L808+'OddsRatio_working_3-way'!M808-('OddsRatio_working_3-way'!K808*'OddsRatio_working_3-way'!L808)-('OddsRatio_working_3-way'!K808*'OddsRatio_working_3-way'!M808)-('OddsRatio_working_3-way'!L808*'OddsRatio_working_3-way'!M808)+('OddsRatio_working_3-way'!K808*'OddsRatio_working_3-way'!L808*'OddsRatio_working_3-way'!M808)-1</f>
        <v>#VALUE!</v>
      </c>
      <c r="O808" s="11">
        <f>0</f>
        <v>0</v>
      </c>
      <c r="P808" s="11" t="e">
        <f>('OddsRatio_working_3-way'!K808*'OddsRatio_working_3-way'!L808)+('OddsRatio_working_3-way'!K808*'OddsRatio_working_3-way'!M808)+('OddsRatio_working_3-way'!L808*'OddsRatio_working_3-way'!M808)-(3*'OddsRatio_working_3-way'!K808*'OddsRatio_working_3-way'!L808*'OddsRatio_working_3-way'!M808)</f>
        <v>#VALUE!</v>
      </c>
      <c r="Q808" s="11" t="e">
        <f>2*'OddsRatio_working_3-way'!K808*'OddsRatio_working_3-way'!L808*'OddsRatio_working_3-way'!M808</f>
        <v>#VALUE!</v>
      </c>
      <c r="R808" s="11" t="e">
        <f t="shared" si="179"/>
        <v>#VALUE!</v>
      </c>
      <c r="S808" s="11" t="e">
        <f t="shared" si="180"/>
        <v>#VALUE!</v>
      </c>
      <c r="T808" s="11" t="e">
        <f t="shared" si="181"/>
        <v>#VALUE!</v>
      </c>
      <c r="U808" s="11" t="e">
        <f>'OddsRatio_working_3-way'!S808-'OddsRatio_working_3-way'!R808^2/3</f>
        <v>#VALUE!</v>
      </c>
      <c r="V808" s="11" t="e">
        <f>'OddsRatio_working_3-way'!S808*'OddsRatio_working_3-way'!R808/3-2*'OddsRatio_working_3-way'!R808^3/27-'OddsRatio_working_3-way'!T808</f>
        <v>#VALUE!</v>
      </c>
      <c r="W808" s="11" t="e">
        <f>'OddsRatio_working_3-way'!V808^2+4*'OddsRatio_working_3-way'!U808^3/27</f>
        <v>#VALUE!</v>
      </c>
      <c r="X808" s="11" t="e">
        <f>IF('OddsRatio_working_3-way'!W808&gt;0,IF(ABS('OddsRatio_working_3-way'!V808+SQRT('OddsRatio_working_3-way'!W808))/2&gt;0,ABS('OddsRatio_working_3-way'!V808+SQRT('OddsRatio_working_3-way'!W808))/2,ABS('OddsRatio_working_3-way'!V808-SQRT('OddsRatio_working_3-way'!W808))/2),SQRT(-'OddsRatio_working_3-way'!U808^3/27))</f>
        <v>#VALUE!</v>
      </c>
      <c r="Y808" s="11" t="e">
        <f>IF('OddsRatio_working_3-way'!W808&gt;=0,IF('OddsRatio_working_3-way'!V808+SQRT('OddsRatio_working_3-way'!W808)&gt;0,0,PI()),ACOS('OddsRatio_working_3-way'!V808/(2*'OddsRatio_working_3-way'!X808)))</f>
        <v>#VALUE!</v>
      </c>
      <c r="Z808" s="11" t="e">
        <f>'OddsRatio_working_3-way'!X808^(1/3)*COS('OddsRatio_working_3-way'!Y808/3)</f>
        <v>#VALUE!</v>
      </c>
      <c r="AA808" s="11" t="e">
        <f>'OddsRatio_working_3-way'!X808^(1/3)*COS(('OddsRatio_working_3-way'!Y808+2*PI())/3)</f>
        <v>#VALUE!</v>
      </c>
      <c r="AB808" s="11" t="e">
        <f>'OddsRatio_working_3-way'!X808^(1/3)*COS(('OddsRatio_working_3-way'!Y808+4*PI())/3)</f>
        <v>#VALUE!</v>
      </c>
      <c r="AC808" s="11" t="e">
        <f>'OddsRatio_working_3-way'!X808^(1/3)*SIN('OddsRatio_working_3-way'!Y808/3)</f>
        <v>#VALUE!</v>
      </c>
      <c r="AD808" s="11" t="e">
        <f>'OddsRatio_working_3-way'!X808^(1/3)*SIN(('OddsRatio_working_3-way'!Y808+2*PI())/3)</f>
        <v>#VALUE!</v>
      </c>
      <c r="AE808" s="11" t="e">
        <f>'OddsRatio_working_3-way'!X808^(1/3)*SIN(('OddsRatio_working_3-way'!Y808+4*PI())/3)</f>
        <v>#VALUE!</v>
      </c>
      <c r="AF808" s="11" t="e">
        <f>-'OddsRatio_working_3-way'!U808/(3*'OddsRatio_working_3-way'!X808^(1/3))*COS(('OddsRatio_working_3-way'!Y808)/3)</f>
        <v>#VALUE!</v>
      </c>
      <c r="AG808" s="11" t="e">
        <f>-'OddsRatio_working_3-way'!U808/(3*'OddsRatio_working_3-way'!X808^(1/3))*COS(('OddsRatio_working_3-way'!Y808+2*PI())/3)</f>
        <v>#VALUE!</v>
      </c>
      <c r="AH808" s="11" t="e">
        <f>-'OddsRatio_working_3-way'!U808/(3*'OddsRatio_working_3-way'!X808^(1/3))*COS(('OddsRatio_working_3-way'!Y808+4*PI())/3)</f>
        <v>#VALUE!</v>
      </c>
      <c r="AI808" s="11" t="e">
        <f>'OddsRatio_working_3-way'!U808/(3*'OddsRatio_working_3-way'!X808^(1/3))*SIN(('OddsRatio_working_3-way'!Y808)/3)</f>
        <v>#VALUE!</v>
      </c>
      <c r="AJ808" s="11" t="e">
        <f>'OddsRatio_working_3-way'!U808/(3*'OddsRatio_working_3-way'!X808^(1/3))*SIN(('OddsRatio_working_3-way'!Y808+2*PI())/3)</f>
        <v>#VALUE!</v>
      </c>
      <c r="AK808" s="11" t="e">
        <f>'OddsRatio_working_3-way'!U808/(3*'OddsRatio_working_3-way'!X808^(1/3))*SIN(('OddsRatio_working_3-way'!Y808+4*PI())/3)</f>
        <v>#VALUE!</v>
      </c>
      <c r="AL808" s="11" t="e">
        <f>'OddsRatio_working_3-way'!Z808+'OddsRatio_working_3-way'!AF808</f>
        <v>#VALUE!</v>
      </c>
      <c r="AM808" s="11" t="e">
        <f>'OddsRatio_working_3-way'!AA808+'OddsRatio_working_3-way'!AG808</f>
        <v>#VALUE!</v>
      </c>
      <c r="AN808" s="11" t="e">
        <f>'OddsRatio_working_3-way'!AB808+'OddsRatio_working_3-way'!AH808</f>
        <v>#VALUE!</v>
      </c>
      <c r="AO808" s="11" t="e">
        <f>'OddsRatio_working_3-way'!AC808+'OddsRatio_working_3-way'!AI808</f>
        <v>#VALUE!</v>
      </c>
      <c r="AP808" s="11" t="e">
        <f>'OddsRatio_working_3-way'!AD808+'OddsRatio_working_3-way'!AJ808</f>
        <v>#VALUE!</v>
      </c>
      <c r="AQ808" s="11" t="e">
        <f>'OddsRatio_working_3-way'!AE808+'OddsRatio_working_3-way'!AK808</f>
        <v>#VALUE!</v>
      </c>
      <c r="AR808" s="10" t="str">
        <f>IF(A808="","",IF(('OddsRatio_working_3-way'!X808=0),IF(Q808&gt;0,-Q808^(1/3),(-Q808)^(1/3)),'OddsRatio_working_3-way'!AL808-'OddsRatio_working_3-way'!R808/3))</f>
        <v/>
      </c>
      <c r="AS808" s="11" t="e">
        <f>IF(('OddsRatio_working_3-way'!X808=0),IF(Q808&gt;0,-Q808^(1/3),(-Q808)^(1/3)),'OddsRatio_working_3-way'!AM808-'OddsRatio_working_3-way'!R808/3)</f>
        <v>#VALUE!</v>
      </c>
      <c r="AT808" s="11" t="e">
        <f>IF(('OddsRatio_working_3-way'!X808=0),IF(Q808&gt;0,-Q808^(1/3),(-Q808)^(1/3)),'OddsRatio_working_3-way'!AN808-'OddsRatio_working_3-way'!R808/3)</f>
        <v>#VALUE!</v>
      </c>
      <c r="AU808" s="11" t="e">
        <f>IF(('OddsRatio_working_3-way'!X808=0),0,'OddsRatio_working_3-way'!AO808)</f>
        <v>#VALUE!</v>
      </c>
      <c r="AV808" s="11" t="e">
        <f>IF(('OddsRatio_working_3-way'!X808=0),0,'OddsRatio_working_3-way'!AP808)</f>
        <v>#VALUE!</v>
      </c>
      <c r="AW808" s="11" t="e">
        <f>IF(('OddsRatio_working_3-way'!X808=0),0,'OddsRatio_working_3-way'!AQ808)</f>
        <v>#VALUE!</v>
      </c>
    </row>
    <row r="809" spans="1:49">
      <c r="A809" s="4" t="str">
        <f>IF('True_Odds_Calculator_3-way'!A810="","",'True_Odds_Calculator_3-way'!A810)</f>
        <v/>
      </c>
      <c r="B809" s="4" t="str">
        <f>IF('True_Odds_Calculator_3-way'!B810="","",'True_Odds_Calculator_3-way'!B810)</f>
        <v/>
      </c>
      <c r="C809" s="4" t="str">
        <f>IF('True_Odds_Calculator_3-way'!C810="","",'True_Odds_Calculator_3-way'!C810)</f>
        <v/>
      </c>
      <c r="D809" s="9" t="e">
        <f t="shared" si="169"/>
        <v>#VALUE!</v>
      </c>
      <c r="E809" s="9" t="e">
        <f t="shared" si="170"/>
        <v>#VALUE!</v>
      </c>
      <c r="F809" s="9" t="e">
        <f t="shared" si="171"/>
        <v>#VALUE!</v>
      </c>
      <c r="G809" s="9" t="str">
        <f t="shared" si="172"/>
        <v/>
      </c>
      <c r="H809" s="9" t="str">
        <f t="shared" si="173"/>
        <v/>
      </c>
      <c r="I809" s="9" t="str">
        <f t="shared" si="174"/>
        <v/>
      </c>
      <c r="J809" s="9" t="str">
        <f t="shared" si="175"/>
        <v/>
      </c>
      <c r="K809" s="11" t="e">
        <f t="shared" si="176"/>
        <v>#VALUE!</v>
      </c>
      <c r="L809" s="11" t="e">
        <f t="shared" si="177"/>
        <v>#VALUE!</v>
      </c>
      <c r="M809" s="11" t="e">
        <f t="shared" si="178"/>
        <v>#VALUE!</v>
      </c>
      <c r="N809" s="11" t="e">
        <f>'OddsRatio_working_3-way'!K809+'OddsRatio_working_3-way'!L809+'OddsRatio_working_3-way'!M809-('OddsRatio_working_3-way'!K809*'OddsRatio_working_3-way'!L809)-('OddsRatio_working_3-way'!K809*'OddsRatio_working_3-way'!M809)-('OddsRatio_working_3-way'!L809*'OddsRatio_working_3-way'!M809)+('OddsRatio_working_3-way'!K809*'OddsRatio_working_3-way'!L809*'OddsRatio_working_3-way'!M809)-1</f>
        <v>#VALUE!</v>
      </c>
      <c r="O809" s="11">
        <f>0</f>
        <v>0</v>
      </c>
      <c r="P809" s="11" t="e">
        <f>('OddsRatio_working_3-way'!K809*'OddsRatio_working_3-way'!L809)+('OddsRatio_working_3-way'!K809*'OddsRatio_working_3-way'!M809)+('OddsRatio_working_3-way'!L809*'OddsRatio_working_3-way'!M809)-(3*'OddsRatio_working_3-way'!K809*'OddsRatio_working_3-way'!L809*'OddsRatio_working_3-way'!M809)</f>
        <v>#VALUE!</v>
      </c>
      <c r="Q809" s="11" t="e">
        <f>2*'OddsRatio_working_3-way'!K809*'OddsRatio_working_3-way'!L809*'OddsRatio_working_3-way'!M809</f>
        <v>#VALUE!</v>
      </c>
      <c r="R809" s="11" t="e">
        <f t="shared" si="179"/>
        <v>#VALUE!</v>
      </c>
      <c r="S809" s="11" t="e">
        <f t="shared" si="180"/>
        <v>#VALUE!</v>
      </c>
      <c r="T809" s="11" t="e">
        <f t="shared" si="181"/>
        <v>#VALUE!</v>
      </c>
      <c r="U809" s="11" t="e">
        <f>'OddsRatio_working_3-way'!S809-'OddsRatio_working_3-way'!R809^2/3</f>
        <v>#VALUE!</v>
      </c>
      <c r="V809" s="11" t="e">
        <f>'OddsRatio_working_3-way'!S809*'OddsRatio_working_3-way'!R809/3-2*'OddsRatio_working_3-way'!R809^3/27-'OddsRatio_working_3-way'!T809</f>
        <v>#VALUE!</v>
      </c>
      <c r="W809" s="11" t="e">
        <f>'OddsRatio_working_3-way'!V809^2+4*'OddsRatio_working_3-way'!U809^3/27</f>
        <v>#VALUE!</v>
      </c>
      <c r="X809" s="11" t="e">
        <f>IF('OddsRatio_working_3-way'!W809&gt;0,IF(ABS('OddsRatio_working_3-way'!V809+SQRT('OddsRatio_working_3-way'!W809))/2&gt;0,ABS('OddsRatio_working_3-way'!V809+SQRT('OddsRatio_working_3-way'!W809))/2,ABS('OddsRatio_working_3-way'!V809-SQRT('OddsRatio_working_3-way'!W809))/2),SQRT(-'OddsRatio_working_3-way'!U809^3/27))</f>
        <v>#VALUE!</v>
      </c>
      <c r="Y809" s="11" t="e">
        <f>IF('OddsRatio_working_3-way'!W809&gt;=0,IF('OddsRatio_working_3-way'!V809+SQRT('OddsRatio_working_3-way'!W809)&gt;0,0,PI()),ACOS('OddsRatio_working_3-way'!V809/(2*'OddsRatio_working_3-way'!X809)))</f>
        <v>#VALUE!</v>
      </c>
      <c r="Z809" s="11" t="e">
        <f>'OddsRatio_working_3-way'!X809^(1/3)*COS('OddsRatio_working_3-way'!Y809/3)</f>
        <v>#VALUE!</v>
      </c>
      <c r="AA809" s="11" t="e">
        <f>'OddsRatio_working_3-way'!X809^(1/3)*COS(('OddsRatio_working_3-way'!Y809+2*PI())/3)</f>
        <v>#VALUE!</v>
      </c>
      <c r="AB809" s="11" t="e">
        <f>'OddsRatio_working_3-way'!X809^(1/3)*COS(('OddsRatio_working_3-way'!Y809+4*PI())/3)</f>
        <v>#VALUE!</v>
      </c>
      <c r="AC809" s="11" t="e">
        <f>'OddsRatio_working_3-way'!X809^(1/3)*SIN('OddsRatio_working_3-way'!Y809/3)</f>
        <v>#VALUE!</v>
      </c>
      <c r="AD809" s="11" t="e">
        <f>'OddsRatio_working_3-way'!X809^(1/3)*SIN(('OddsRatio_working_3-way'!Y809+2*PI())/3)</f>
        <v>#VALUE!</v>
      </c>
      <c r="AE809" s="11" t="e">
        <f>'OddsRatio_working_3-way'!X809^(1/3)*SIN(('OddsRatio_working_3-way'!Y809+4*PI())/3)</f>
        <v>#VALUE!</v>
      </c>
      <c r="AF809" s="11" t="e">
        <f>-'OddsRatio_working_3-way'!U809/(3*'OddsRatio_working_3-way'!X809^(1/3))*COS(('OddsRatio_working_3-way'!Y809)/3)</f>
        <v>#VALUE!</v>
      </c>
      <c r="AG809" s="11" t="e">
        <f>-'OddsRatio_working_3-way'!U809/(3*'OddsRatio_working_3-way'!X809^(1/3))*COS(('OddsRatio_working_3-way'!Y809+2*PI())/3)</f>
        <v>#VALUE!</v>
      </c>
      <c r="AH809" s="11" t="e">
        <f>-'OddsRatio_working_3-way'!U809/(3*'OddsRatio_working_3-way'!X809^(1/3))*COS(('OddsRatio_working_3-way'!Y809+4*PI())/3)</f>
        <v>#VALUE!</v>
      </c>
      <c r="AI809" s="11" t="e">
        <f>'OddsRatio_working_3-way'!U809/(3*'OddsRatio_working_3-way'!X809^(1/3))*SIN(('OddsRatio_working_3-way'!Y809)/3)</f>
        <v>#VALUE!</v>
      </c>
      <c r="AJ809" s="11" t="e">
        <f>'OddsRatio_working_3-way'!U809/(3*'OddsRatio_working_3-way'!X809^(1/3))*SIN(('OddsRatio_working_3-way'!Y809+2*PI())/3)</f>
        <v>#VALUE!</v>
      </c>
      <c r="AK809" s="11" t="e">
        <f>'OddsRatio_working_3-way'!U809/(3*'OddsRatio_working_3-way'!X809^(1/3))*SIN(('OddsRatio_working_3-way'!Y809+4*PI())/3)</f>
        <v>#VALUE!</v>
      </c>
      <c r="AL809" s="11" t="e">
        <f>'OddsRatio_working_3-way'!Z809+'OddsRatio_working_3-way'!AF809</f>
        <v>#VALUE!</v>
      </c>
      <c r="AM809" s="11" t="e">
        <f>'OddsRatio_working_3-way'!AA809+'OddsRatio_working_3-way'!AG809</f>
        <v>#VALUE!</v>
      </c>
      <c r="AN809" s="11" t="e">
        <f>'OddsRatio_working_3-way'!AB809+'OddsRatio_working_3-way'!AH809</f>
        <v>#VALUE!</v>
      </c>
      <c r="AO809" s="11" t="e">
        <f>'OddsRatio_working_3-way'!AC809+'OddsRatio_working_3-way'!AI809</f>
        <v>#VALUE!</v>
      </c>
      <c r="AP809" s="11" t="e">
        <f>'OddsRatio_working_3-way'!AD809+'OddsRatio_working_3-way'!AJ809</f>
        <v>#VALUE!</v>
      </c>
      <c r="AQ809" s="11" t="e">
        <f>'OddsRatio_working_3-way'!AE809+'OddsRatio_working_3-way'!AK809</f>
        <v>#VALUE!</v>
      </c>
      <c r="AR809" s="10" t="str">
        <f>IF(A809="","",IF(('OddsRatio_working_3-way'!X809=0),IF(Q809&gt;0,-Q809^(1/3),(-Q809)^(1/3)),'OddsRatio_working_3-way'!AL809-'OddsRatio_working_3-way'!R809/3))</f>
        <v/>
      </c>
      <c r="AS809" s="11" t="e">
        <f>IF(('OddsRatio_working_3-way'!X809=0),IF(Q809&gt;0,-Q809^(1/3),(-Q809)^(1/3)),'OddsRatio_working_3-way'!AM809-'OddsRatio_working_3-way'!R809/3)</f>
        <v>#VALUE!</v>
      </c>
      <c r="AT809" s="11" t="e">
        <f>IF(('OddsRatio_working_3-way'!X809=0),IF(Q809&gt;0,-Q809^(1/3),(-Q809)^(1/3)),'OddsRatio_working_3-way'!AN809-'OddsRatio_working_3-way'!R809/3)</f>
        <v>#VALUE!</v>
      </c>
      <c r="AU809" s="11" t="e">
        <f>IF(('OddsRatio_working_3-way'!X809=0),0,'OddsRatio_working_3-way'!AO809)</f>
        <v>#VALUE!</v>
      </c>
      <c r="AV809" s="11" t="e">
        <f>IF(('OddsRatio_working_3-way'!X809=0),0,'OddsRatio_working_3-way'!AP809)</f>
        <v>#VALUE!</v>
      </c>
      <c r="AW809" s="11" t="e">
        <f>IF(('OddsRatio_working_3-way'!X809=0),0,'OddsRatio_working_3-way'!AQ809)</f>
        <v>#VALUE!</v>
      </c>
    </row>
    <row r="810" spans="1:49">
      <c r="A810" s="4" t="str">
        <f>IF('True_Odds_Calculator_3-way'!A811="","",'True_Odds_Calculator_3-way'!A811)</f>
        <v/>
      </c>
      <c r="B810" s="4" t="str">
        <f>IF('True_Odds_Calculator_3-way'!B811="","",'True_Odds_Calculator_3-way'!B811)</f>
        <v/>
      </c>
      <c r="C810" s="4" t="str">
        <f>IF('True_Odds_Calculator_3-way'!C811="","",'True_Odds_Calculator_3-way'!C811)</f>
        <v/>
      </c>
      <c r="D810" s="9" t="e">
        <f t="shared" si="169"/>
        <v>#VALUE!</v>
      </c>
      <c r="E810" s="9" t="e">
        <f t="shared" si="170"/>
        <v>#VALUE!</v>
      </c>
      <c r="F810" s="9" t="e">
        <f t="shared" si="171"/>
        <v>#VALUE!</v>
      </c>
      <c r="G810" s="9" t="str">
        <f t="shared" si="172"/>
        <v/>
      </c>
      <c r="H810" s="9" t="str">
        <f t="shared" si="173"/>
        <v/>
      </c>
      <c r="I810" s="9" t="str">
        <f t="shared" si="174"/>
        <v/>
      </c>
      <c r="J810" s="9" t="str">
        <f t="shared" si="175"/>
        <v/>
      </c>
      <c r="K810" s="11" t="e">
        <f t="shared" si="176"/>
        <v>#VALUE!</v>
      </c>
      <c r="L810" s="11" t="e">
        <f t="shared" si="177"/>
        <v>#VALUE!</v>
      </c>
      <c r="M810" s="11" t="e">
        <f t="shared" si="178"/>
        <v>#VALUE!</v>
      </c>
      <c r="N810" s="11" t="e">
        <f>'OddsRatio_working_3-way'!K810+'OddsRatio_working_3-way'!L810+'OddsRatio_working_3-way'!M810-('OddsRatio_working_3-way'!K810*'OddsRatio_working_3-way'!L810)-('OddsRatio_working_3-way'!K810*'OddsRatio_working_3-way'!M810)-('OddsRatio_working_3-way'!L810*'OddsRatio_working_3-way'!M810)+('OddsRatio_working_3-way'!K810*'OddsRatio_working_3-way'!L810*'OddsRatio_working_3-way'!M810)-1</f>
        <v>#VALUE!</v>
      </c>
      <c r="O810" s="11">
        <f>0</f>
        <v>0</v>
      </c>
      <c r="P810" s="11" t="e">
        <f>('OddsRatio_working_3-way'!K810*'OddsRatio_working_3-way'!L810)+('OddsRatio_working_3-way'!K810*'OddsRatio_working_3-way'!M810)+('OddsRatio_working_3-way'!L810*'OddsRatio_working_3-way'!M810)-(3*'OddsRatio_working_3-way'!K810*'OddsRatio_working_3-way'!L810*'OddsRatio_working_3-way'!M810)</f>
        <v>#VALUE!</v>
      </c>
      <c r="Q810" s="11" t="e">
        <f>2*'OddsRatio_working_3-way'!K810*'OddsRatio_working_3-way'!L810*'OddsRatio_working_3-way'!M810</f>
        <v>#VALUE!</v>
      </c>
      <c r="R810" s="11" t="e">
        <f t="shared" si="179"/>
        <v>#VALUE!</v>
      </c>
      <c r="S810" s="11" t="e">
        <f t="shared" si="180"/>
        <v>#VALUE!</v>
      </c>
      <c r="T810" s="11" t="e">
        <f t="shared" si="181"/>
        <v>#VALUE!</v>
      </c>
      <c r="U810" s="11" t="e">
        <f>'OddsRatio_working_3-way'!S810-'OddsRatio_working_3-way'!R810^2/3</f>
        <v>#VALUE!</v>
      </c>
      <c r="V810" s="11" t="e">
        <f>'OddsRatio_working_3-way'!S810*'OddsRatio_working_3-way'!R810/3-2*'OddsRatio_working_3-way'!R810^3/27-'OddsRatio_working_3-way'!T810</f>
        <v>#VALUE!</v>
      </c>
      <c r="W810" s="11" t="e">
        <f>'OddsRatio_working_3-way'!V810^2+4*'OddsRatio_working_3-way'!U810^3/27</f>
        <v>#VALUE!</v>
      </c>
      <c r="X810" s="11" t="e">
        <f>IF('OddsRatio_working_3-way'!W810&gt;0,IF(ABS('OddsRatio_working_3-way'!V810+SQRT('OddsRatio_working_3-way'!W810))/2&gt;0,ABS('OddsRatio_working_3-way'!V810+SQRT('OddsRatio_working_3-way'!W810))/2,ABS('OddsRatio_working_3-way'!V810-SQRT('OddsRatio_working_3-way'!W810))/2),SQRT(-'OddsRatio_working_3-way'!U810^3/27))</f>
        <v>#VALUE!</v>
      </c>
      <c r="Y810" s="11" t="e">
        <f>IF('OddsRatio_working_3-way'!W810&gt;=0,IF('OddsRatio_working_3-way'!V810+SQRT('OddsRatio_working_3-way'!W810)&gt;0,0,PI()),ACOS('OddsRatio_working_3-way'!V810/(2*'OddsRatio_working_3-way'!X810)))</f>
        <v>#VALUE!</v>
      </c>
      <c r="Z810" s="11" t="e">
        <f>'OddsRatio_working_3-way'!X810^(1/3)*COS('OddsRatio_working_3-way'!Y810/3)</f>
        <v>#VALUE!</v>
      </c>
      <c r="AA810" s="11" t="e">
        <f>'OddsRatio_working_3-way'!X810^(1/3)*COS(('OddsRatio_working_3-way'!Y810+2*PI())/3)</f>
        <v>#VALUE!</v>
      </c>
      <c r="AB810" s="11" t="e">
        <f>'OddsRatio_working_3-way'!X810^(1/3)*COS(('OddsRatio_working_3-way'!Y810+4*PI())/3)</f>
        <v>#VALUE!</v>
      </c>
      <c r="AC810" s="11" t="e">
        <f>'OddsRatio_working_3-way'!X810^(1/3)*SIN('OddsRatio_working_3-way'!Y810/3)</f>
        <v>#VALUE!</v>
      </c>
      <c r="AD810" s="11" t="e">
        <f>'OddsRatio_working_3-way'!X810^(1/3)*SIN(('OddsRatio_working_3-way'!Y810+2*PI())/3)</f>
        <v>#VALUE!</v>
      </c>
      <c r="AE810" s="11" t="e">
        <f>'OddsRatio_working_3-way'!X810^(1/3)*SIN(('OddsRatio_working_3-way'!Y810+4*PI())/3)</f>
        <v>#VALUE!</v>
      </c>
      <c r="AF810" s="11" t="e">
        <f>-'OddsRatio_working_3-way'!U810/(3*'OddsRatio_working_3-way'!X810^(1/3))*COS(('OddsRatio_working_3-way'!Y810)/3)</f>
        <v>#VALUE!</v>
      </c>
      <c r="AG810" s="11" t="e">
        <f>-'OddsRatio_working_3-way'!U810/(3*'OddsRatio_working_3-way'!X810^(1/3))*COS(('OddsRatio_working_3-way'!Y810+2*PI())/3)</f>
        <v>#VALUE!</v>
      </c>
      <c r="AH810" s="11" t="e">
        <f>-'OddsRatio_working_3-way'!U810/(3*'OddsRatio_working_3-way'!X810^(1/3))*COS(('OddsRatio_working_3-way'!Y810+4*PI())/3)</f>
        <v>#VALUE!</v>
      </c>
      <c r="AI810" s="11" t="e">
        <f>'OddsRatio_working_3-way'!U810/(3*'OddsRatio_working_3-way'!X810^(1/3))*SIN(('OddsRatio_working_3-way'!Y810)/3)</f>
        <v>#VALUE!</v>
      </c>
      <c r="AJ810" s="11" t="e">
        <f>'OddsRatio_working_3-way'!U810/(3*'OddsRatio_working_3-way'!X810^(1/3))*SIN(('OddsRatio_working_3-way'!Y810+2*PI())/3)</f>
        <v>#VALUE!</v>
      </c>
      <c r="AK810" s="11" t="e">
        <f>'OddsRatio_working_3-way'!U810/(3*'OddsRatio_working_3-way'!X810^(1/3))*SIN(('OddsRatio_working_3-way'!Y810+4*PI())/3)</f>
        <v>#VALUE!</v>
      </c>
      <c r="AL810" s="11" t="e">
        <f>'OddsRatio_working_3-way'!Z810+'OddsRatio_working_3-way'!AF810</f>
        <v>#VALUE!</v>
      </c>
      <c r="AM810" s="11" t="e">
        <f>'OddsRatio_working_3-way'!AA810+'OddsRatio_working_3-way'!AG810</f>
        <v>#VALUE!</v>
      </c>
      <c r="AN810" s="11" t="e">
        <f>'OddsRatio_working_3-way'!AB810+'OddsRatio_working_3-way'!AH810</f>
        <v>#VALUE!</v>
      </c>
      <c r="AO810" s="11" t="e">
        <f>'OddsRatio_working_3-way'!AC810+'OddsRatio_working_3-way'!AI810</f>
        <v>#VALUE!</v>
      </c>
      <c r="AP810" s="11" t="e">
        <f>'OddsRatio_working_3-way'!AD810+'OddsRatio_working_3-way'!AJ810</f>
        <v>#VALUE!</v>
      </c>
      <c r="AQ810" s="11" t="e">
        <f>'OddsRatio_working_3-way'!AE810+'OddsRatio_working_3-way'!AK810</f>
        <v>#VALUE!</v>
      </c>
      <c r="AR810" s="10" t="str">
        <f>IF(A810="","",IF(('OddsRatio_working_3-way'!X810=0),IF(Q810&gt;0,-Q810^(1/3),(-Q810)^(1/3)),'OddsRatio_working_3-way'!AL810-'OddsRatio_working_3-way'!R810/3))</f>
        <v/>
      </c>
      <c r="AS810" s="11" t="e">
        <f>IF(('OddsRatio_working_3-way'!X810=0),IF(Q810&gt;0,-Q810^(1/3),(-Q810)^(1/3)),'OddsRatio_working_3-way'!AM810-'OddsRatio_working_3-way'!R810/3)</f>
        <v>#VALUE!</v>
      </c>
      <c r="AT810" s="11" t="e">
        <f>IF(('OddsRatio_working_3-way'!X810=0),IF(Q810&gt;0,-Q810^(1/3),(-Q810)^(1/3)),'OddsRatio_working_3-way'!AN810-'OddsRatio_working_3-way'!R810/3)</f>
        <v>#VALUE!</v>
      </c>
      <c r="AU810" s="11" t="e">
        <f>IF(('OddsRatio_working_3-way'!X810=0),0,'OddsRatio_working_3-way'!AO810)</f>
        <v>#VALUE!</v>
      </c>
      <c r="AV810" s="11" t="e">
        <f>IF(('OddsRatio_working_3-way'!X810=0),0,'OddsRatio_working_3-way'!AP810)</f>
        <v>#VALUE!</v>
      </c>
      <c r="AW810" s="11" t="e">
        <f>IF(('OddsRatio_working_3-way'!X810=0),0,'OddsRatio_working_3-way'!AQ810)</f>
        <v>#VALUE!</v>
      </c>
    </row>
    <row r="811" spans="1:49">
      <c r="A811" s="4" t="str">
        <f>IF('True_Odds_Calculator_3-way'!A812="","",'True_Odds_Calculator_3-way'!A812)</f>
        <v/>
      </c>
      <c r="B811" s="4" t="str">
        <f>IF('True_Odds_Calculator_3-way'!B812="","",'True_Odds_Calculator_3-way'!B812)</f>
        <v/>
      </c>
      <c r="C811" s="4" t="str">
        <f>IF('True_Odds_Calculator_3-way'!C812="","",'True_Odds_Calculator_3-way'!C812)</f>
        <v/>
      </c>
      <c r="D811" s="9" t="e">
        <f t="shared" si="169"/>
        <v>#VALUE!</v>
      </c>
      <c r="E811" s="9" t="e">
        <f t="shared" si="170"/>
        <v>#VALUE!</v>
      </c>
      <c r="F811" s="9" t="e">
        <f t="shared" si="171"/>
        <v>#VALUE!</v>
      </c>
      <c r="G811" s="9" t="str">
        <f t="shared" si="172"/>
        <v/>
      </c>
      <c r="H811" s="9" t="str">
        <f t="shared" si="173"/>
        <v/>
      </c>
      <c r="I811" s="9" t="str">
        <f t="shared" si="174"/>
        <v/>
      </c>
      <c r="J811" s="9" t="str">
        <f t="shared" si="175"/>
        <v/>
      </c>
      <c r="K811" s="11" t="e">
        <f t="shared" si="176"/>
        <v>#VALUE!</v>
      </c>
      <c r="L811" s="11" t="e">
        <f t="shared" si="177"/>
        <v>#VALUE!</v>
      </c>
      <c r="M811" s="11" t="e">
        <f t="shared" si="178"/>
        <v>#VALUE!</v>
      </c>
      <c r="N811" s="11" t="e">
        <f>'OddsRatio_working_3-way'!K811+'OddsRatio_working_3-way'!L811+'OddsRatio_working_3-way'!M811-('OddsRatio_working_3-way'!K811*'OddsRatio_working_3-way'!L811)-('OddsRatio_working_3-way'!K811*'OddsRatio_working_3-way'!M811)-('OddsRatio_working_3-way'!L811*'OddsRatio_working_3-way'!M811)+('OddsRatio_working_3-way'!K811*'OddsRatio_working_3-way'!L811*'OddsRatio_working_3-way'!M811)-1</f>
        <v>#VALUE!</v>
      </c>
      <c r="O811" s="11">
        <f>0</f>
        <v>0</v>
      </c>
      <c r="P811" s="11" t="e">
        <f>('OddsRatio_working_3-way'!K811*'OddsRatio_working_3-way'!L811)+('OddsRatio_working_3-way'!K811*'OddsRatio_working_3-way'!M811)+('OddsRatio_working_3-way'!L811*'OddsRatio_working_3-way'!M811)-(3*'OddsRatio_working_3-way'!K811*'OddsRatio_working_3-way'!L811*'OddsRatio_working_3-way'!M811)</f>
        <v>#VALUE!</v>
      </c>
      <c r="Q811" s="11" t="e">
        <f>2*'OddsRatio_working_3-way'!K811*'OddsRatio_working_3-way'!L811*'OddsRatio_working_3-way'!M811</f>
        <v>#VALUE!</v>
      </c>
      <c r="R811" s="11" t="e">
        <f t="shared" si="179"/>
        <v>#VALUE!</v>
      </c>
      <c r="S811" s="11" t="e">
        <f t="shared" si="180"/>
        <v>#VALUE!</v>
      </c>
      <c r="T811" s="11" t="e">
        <f t="shared" si="181"/>
        <v>#VALUE!</v>
      </c>
      <c r="U811" s="11" t="e">
        <f>'OddsRatio_working_3-way'!S811-'OddsRatio_working_3-way'!R811^2/3</f>
        <v>#VALUE!</v>
      </c>
      <c r="V811" s="11" t="e">
        <f>'OddsRatio_working_3-way'!S811*'OddsRatio_working_3-way'!R811/3-2*'OddsRatio_working_3-way'!R811^3/27-'OddsRatio_working_3-way'!T811</f>
        <v>#VALUE!</v>
      </c>
      <c r="W811" s="11" t="e">
        <f>'OddsRatio_working_3-way'!V811^2+4*'OddsRatio_working_3-way'!U811^3/27</f>
        <v>#VALUE!</v>
      </c>
      <c r="X811" s="11" t="e">
        <f>IF('OddsRatio_working_3-way'!W811&gt;0,IF(ABS('OddsRatio_working_3-way'!V811+SQRT('OddsRatio_working_3-way'!W811))/2&gt;0,ABS('OddsRatio_working_3-way'!V811+SQRT('OddsRatio_working_3-way'!W811))/2,ABS('OddsRatio_working_3-way'!V811-SQRT('OddsRatio_working_3-way'!W811))/2),SQRT(-'OddsRatio_working_3-way'!U811^3/27))</f>
        <v>#VALUE!</v>
      </c>
      <c r="Y811" s="11" t="e">
        <f>IF('OddsRatio_working_3-way'!W811&gt;=0,IF('OddsRatio_working_3-way'!V811+SQRT('OddsRatio_working_3-way'!W811)&gt;0,0,PI()),ACOS('OddsRatio_working_3-way'!V811/(2*'OddsRatio_working_3-way'!X811)))</f>
        <v>#VALUE!</v>
      </c>
      <c r="Z811" s="11" t="e">
        <f>'OddsRatio_working_3-way'!X811^(1/3)*COS('OddsRatio_working_3-way'!Y811/3)</f>
        <v>#VALUE!</v>
      </c>
      <c r="AA811" s="11" t="e">
        <f>'OddsRatio_working_3-way'!X811^(1/3)*COS(('OddsRatio_working_3-way'!Y811+2*PI())/3)</f>
        <v>#VALUE!</v>
      </c>
      <c r="AB811" s="11" t="e">
        <f>'OddsRatio_working_3-way'!X811^(1/3)*COS(('OddsRatio_working_3-way'!Y811+4*PI())/3)</f>
        <v>#VALUE!</v>
      </c>
      <c r="AC811" s="11" t="e">
        <f>'OddsRatio_working_3-way'!X811^(1/3)*SIN('OddsRatio_working_3-way'!Y811/3)</f>
        <v>#VALUE!</v>
      </c>
      <c r="AD811" s="11" t="e">
        <f>'OddsRatio_working_3-way'!X811^(1/3)*SIN(('OddsRatio_working_3-way'!Y811+2*PI())/3)</f>
        <v>#VALUE!</v>
      </c>
      <c r="AE811" s="11" t="e">
        <f>'OddsRatio_working_3-way'!X811^(1/3)*SIN(('OddsRatio_working_3-way'!Y811+4*PI())/3)</f>
        <v>#VALUE!</v>
      </c>
      <c r="AF811" s="11" t="e">
        <f>-'OddsRatio_working_3-way'!U811/(3*'OddsRatio_working_3-way'!X811^(1/3))*COS(('OddsRatio_working_3-way'!Y811)/3)</f>
        <v>#VALUE!</v>
      </c>
      <c r="AG811" s="11" t="e">
        <f>-'OddsRatio_working_3-way'!U811/(3*'OddsRatio_working_3-way'!X811^(1/3))*COS(('OddsRatio_working_3-way'!Y811+2*PI())/3)</f>
        <v>#VALUE!</v>
      </c>
      <c r="AH811" s="11" t="e">
        <f>-'OddsRatio_working_3-way'!U811/(3*'OddsRatio_working_3-way'!X811^(1/3))*COS(('OddsRatio_working_3-way'!Y811+4*PI())/3)</f>
        <v>#VALUE!</v>
      </c>
      <c r="AI811" s="11" t="e">
        <f>'OddsRatio_working_3-way'!U811/(3*'OddsRatio_working_3-way'!X811^(1/3))*SIN(('OddsRatio_working_3-way'!Y811)/3)</f>
        <v>#VALUE!</v>
      </c>
      <c r="AJ811" s="11" t="e">
        <f>'OddsRatio_working_3-way'!U811/(3*'OddsRatio_working_3-way'!X811^(1/3))*SIN(('OddsRatio_working_3-way'!Y811+2*PI())/3)</f>
        <v>#VALUE!</v>
      </c>
      <c r="AK811" s="11" t="e">
        <f>'OddsRatio_working_3-way'!U811/(3*'OddsRatio_working_3-way'!X811^(1/3))*SIN(('OddsRatio_working_3-way'!Y811+4*PI())/3)</f>
        <v>#VALUE!</v>
      </c>
      <c r="AL811" s="11" t="e">
        <f>'OddsRatio_working_3-way'!Z811+'OddsRatio_working_3-way'!AF811</f>
        <v>#VALUE!</v>
      </c>
      <c r="AM811" s="11" t="e">
        <f>'OddsRatio_working_3-way'!AA811+'OddsRatio_working_3-way'!AG811</f>
        <v>#VALUE!</v>
      </c>
      <c r="AN811" s="11" t="e">
        <f>'OddsRatio_working_3-way'!AB811+'OddsRatio_working_3-way'!AH811</f>
        <v>#VALUE!</v>
      </c>
      <c r="AO811" s="11" t="e">
        <f>'OddsRatio_working_3-way'!AC811+'OddsRatio_working_3-way'!AI811</f>
        <v>#VALUE!</v>
      </c>
      <c r="AP811" s="11" t="e">
        <f>'OddsRatio_working_3-way'!AD811+'OddsRatio_working_3-way'!AJ811</f>
        <v>#VALUE!</v>
      </c>
      <c r="AQ811" s="11" t="e">
        <f>'OddsRatio_working_3-way'!AE811+'OddsRatio_working_3-way'!AK811</f>
        <v>#VALUE!</v>
      </c>
      <c r="AR811" s="10" t="str">
        <f>IF(A811="","",IF(('OddsRatio_working_3-way'!X811=0),IF(Q811&gt;0,-Q811^(1/3),(-Q811)^(1/3)),'OddsRatio_working_3-way'!AL811-'OddsRatio_working_3-way'!R811/3))</f>
        <v/>
      </c>
      <c r="AS811" s="11" t="e">
        <f>IF(('OddsRatio_working_3-way'!X811=0),IF(Q811&gt;0,-Q811^(1/3),(-Q811)^(1/3)),'OddsRatio_working_3-way'!AM811-'OddsRatio_working_3-way'!R811/3)</f>
        <v>#VALUE!</v>
      </c>
      <c r="AT811" s="11" t="e">
        <f>IF(('OddsRatio_working_3-way'!X811=0),IF(Q811&gt;0,-Q811^(1/3),(-Q811)^(1/3)),'OddsRatio_working_3-way'!AN811-'OddsRatio_working_3-way'!R811/3)</f>
        <v>#VALUE!</v>
      </c>
      <c r="AU811" s="11" t="e">
        <f>IF(('OddsRatio_working_3-way'!X811=0),0,'OddsRatio_working_3-way'!AO811)</f>
        <v>#VALUE!</v>
      </c>
      <c r="AV811" s="11" t="e">
        <f>IF(('OddsRatio_working_3-way'!X811=0),0,'OddsRatio_working_3-way'!AP811)</f>
        <v>#VALUE!</v>
      </c>
      <c r="AW811" s="11" t="e">
        <f>IF(('OddsRatio_working_3-way'!X811=0),0,'OddsRatio_working_3-way'!AQ811)</f>
        <v>#VALUE!</v>
      </c>
    </row>
    <row r="812" spans="1:49">
      <c r="A812" s="4" t="str">
        <f>IF('True_Odds_Calculator_3-way'!A813="","",'True_Odds_Calculator_3-way'!A813)</f>
        <v/>
      </c>
      <c r="B812" s="4" t="str">
        <f>IF('True_Odds_Calculator_3-way'!B813="","",'True_Odds_Calculator_3-way'!B813)</f>
        <v/>
      </c>
      <c r="C812" s="4" t="str">
        <f>IF('True_Odds_Calculator_3-way'!C813="","",'True_Odds_Calculator_3-way'!C813)</f>
        <v/>
      </c>
      <c r="D812" s="9" t="e">
        <f t="shared" si="169"/>
        <v>#VALUE!</v>
      </c>
      <c r="E812" s="9" t="e">
        <f t="shared" si="170"/>
        <v>#VALUE!</v>
      </c>
      <c r="F812" s="9" t="e">
        <f t="shared" si="171"/>
        <v>#VALUE!</v>
      </c>
      <c r="G812" s="9" t="str">
        <f t="shared" si="172"/>
        <v/>
      </c>
      <c r="H812" s="9" t="str">
        <f t="shared" si="173"/>
        <v/>
      </c>
      <c r="I812" s="9" t="str">
        <f t="shared" si="174"/>
        <v/>
      </c>
      <c r="J812" s="9" t="str">
        <f t="shared" si="175"/>
        <v/>
      </c>
      <c r="K812" s="11" t="e">
        <f t="shared" si="176"/>
        <v>#VALUE!</v>
      </c>
      <c r="L812" s="11" t="e">
        <f t="shared" si="177"/>
        <v>#VALUE!</v>
      </c>
      <c r="M812" s="11" t="e">
        <f t="shared" si="178"/>
        <v>#VALUE!</v>
      </c>
      <c r="N812" s="11" t="e">
        <f>'OddsRatio_working_3-way'!K812+'OddsRatio_working_3-way'!L812+'OddsRatio_working_3-way'!M812-('OddsRatio_working_3-way'!K812*'OddsRatio_working_3-way'!L812)-('OddsRatio_working_3-way'!K812*'OddsRatio_working_3-way'!M812)-('OddsRatio_working_3-way'!L812*'OddsRatio_working_3-way'!M812)+('OddsRatio_working_3-way'!K812*'OddsRatio_working_3-way'!L812*'OddsRatio_working_3-way'!M812)-1</f>
        <v>#VALUE!</v>
      </c>
      <c r="O812" s="11">
        <f>0</f>
        <v>0</v>
      </c>
      <c r="P812" s="11" t="e">
        <f>('OddsRatio_working_3-way'!K812*'OddsRatio_working_3-way'!L812)+('OddsRatio_working_3-way'!K812*'OddsRatio_working_3-way'!M812)+('OddsRatio_working_3-way'!L812*'OddsRatio_working_3-way'!M812)-(3*'OddsRatio_working_3-way'!K812*'OddsRatio_working_3-way'!L812*'OddsRatio_working_3-way'!M812)</f>
        <v>#VALUE!</v>
      </c>
      <c r="Q812" s="11" t="e">
        <f>2*'OddsRatio_working_3-way'!K812*'OddsRatio_working_3-way'!L812*'OddsRatio_working_3-way'!M812</f>
        <v>#VALUE!</v>
      </c>
      <c r="R812" s="11" t="e">
        <f t="shared" si="179"/>
        <v>#VALUE!</v>
      </c>
      <c r="S812" s="11" t="e">
        <f t="shared" si="180"/>
        <v>#VALUE!</v>
      </c>
      <c r="T812" s="11" t="e">
        <f t="shared" si="181"/>
        <v>#VALUE!</v>
      </c>
      <c r="U812" s="11" t="e">
        <f>'OddsRatio_working_3-way'!S812-'OddsRatio_working_3-way'!R812^2/3</f>
        <v>#VALUE!</v>
      </c>
      <c r="V812" s="11" t="e">
        <f>'OddsRatio_working_3-way'!S812*'OddsRatio_working_3-way'!R812/3-2*'OddsRatio_working_3-way'!R812^3/27-'OddsRatio_working_3-way'!T812</f>
        <v>#VALUE!</v>
      </c>
      <c r="W812" s="11" t="e">
        <f>'OddsRatio_working_3-way'!V812^2+4*'OddsRatio_working_3-way'!U812^3/27</f>
        <v>#VALUE!</v>
      </c>
      <c r="X812" s="11" t="e">
        <f>IF('OddsRatio_working_3-way'!W812&gt;0,IF(ABS('OddsRatio_working_3-way'!V812+SQRT('OddsRatio_working_3-way'!W812))/2&gt;0,ABS('OddsRatio_working_3-way'!V812+SQRT('OddsRatio_working_3-way'!W812))/2,ABS('OddsRatio_working_3-way'!V812-SQRT('OddsRatio_working_3-way'!W812))/2),SQRT(-'OddsRatio_working_3-way'!U812^3/27))</f>
        <v>#VALUE!</v>
      </c>
      <c r="Y812" s="11" t="e">
        <f>IF('OddsRatio_working_3-way'!W812&gt;=0,IF('OddsRatio_working_3-way'!V812+SQRT('OddsRatio_working_3-way'!W812)&gt;0,0,PI()),ACOS('OddsRatio_working_3-way'!V812/(2*'OddsRatio_working_3-way'!X812)))</f>
        <v>#VALUE!</v>
      </c>
      <c r="Z812" s="11" t="e">
        <f>'OddsRatio_working_3-way'!X812^(1/3)*COS('OddsRatio_working_3-way'!Y812/3)</f>
        <v>#VALUE!</v>
      </c>
      <c r="AA812" s="11" t="e">
        <f>'OddsRatio_working_3-way'!X812^(1/3)*COS(('OddsRatio_working_3-way'!Y812+2*PI())/3)</f>
        <v>#VALUE!</v>
      </c>
      <c r="AB812" s="11" t="e">
        <f>'OddsRatio_working_3-way'!X812^(1/3)*COS(('OddsRatio_working_3-way'!Y812+4*PI())/3)</f>
        <v>#VALUE!</v>
      </c>
      <c r="AC812" s="11" t="e">
        <f>'OddsRatio_working_3-way'!X812^(1/3)*SIN('OddsRatio_working_3-way'!Y812/3)</f>
        <v>#VALUE!</v>
      </c>
      <c r="AD812" s="11" t="e">
        <f>'OddsRatio_working_3-way'!X812^(1/3)*SIN(('OddsRatio_working_3-way'!Y812+2*PI())/3)</f>
        <v>#VALUE!</v>
      </c>
      <c r="AE812" s="11" t="e">
        <f>'OddsRatio_working_3-way'!X812^(1/3)*SIN(('OddsRatio_working_3-way'!Y812+4*PI())/3)</f>
        <v>#VALUE!</v>
      </c>
      <c r="AF812" s="11" t="e">
        <f>-'OddsRatio_working_3-way'!U812/(3*'OddsRatio_working_3-way'!X812^(1/3))*COS(('OddsRatio_working_3-way'!Y812)/3)</f>
        <v>#VALUE!</v>
      </c>
      <c r="AG812" s="11" t="e">
        <f>-'OddsRatio_working_3-way'!U812/(3*'OddsRatio_working_3-way'!X812^(1/3))*COS(('OddsRatio_working_3-way'!Y812+2*PI())/3)</f>
        <v>#VALUE!</v>
      </c>
      <c r="AH812" s="11" t="e">
        <f>-'OddsRatio_working_3-way'!U812/(3*'OddsRatio_working_3-way'!X812^(1/3))*COS(('OddsRatio_working_3-way'!Y812+4*PI())/3)</f>
        <v>#VALUE!</v>
      </c>
      <c r="AI812" s="11" t="e">
        <f>'OddsRatio_working_3-way'!U812/(3*'OddsRatio_working_3-way'!X812^(1/3))*SIN(('OddsRatio_working_3-way'!Y812)/3)</f>
        <v>#VALUE!</v>
      </c>
      <c r="AJ812" s="11" t="e">
        <f>'OddsRatio_working_3-way'!U812/(3*'OddsRatio_working_3-way'!X812^(1/3))*SIN(('OddsRatio_working_3-way'!Y812+2*PI())/3)</f>
        <v>#VALUE!</v>
      </c>
      <c r="AK812" s="11" t="e">
        <f>'OddsRatio_working_3-way'!U812/(3*'OddsRatio_working_3-way'!X812^(1/3))*SIN(('OddsRatio_working_3-way'!Y812+4*PI())/3)</f>
        <v>#VALUE!</v>
      </c>
      <c r="AL812" s="11" t="e">
        <f>'OddsRatio_working_3-way'!Z812+'OddsRatio_working_3-way'!AF812</f>
        <v>#VALUE!</v>
      </c>
      <c r="AM812" s="11" t="e">
        <f>'OddsRatio_working_3-way'!AA812+'OddsRatio_working_3-way'!AG812</f>
        <v>#VALUE!</v>
      </c>
      <c r="AN812" s="11" t="e">
        <f>'OddsRatio_working_3-way'!AB812+'OddsRatio_working_3-way'!AH812</f>
        <v>#VALUE!</v>
      </c>
      <c r="AO812" s="11" t="e">
        <f>'OddsRatio_working_3-way'!AC812+'OddsRatio_working_3-way'!AI812</f>
        <v>#VALUE!</v>
      </c>
      <c r="AP812" s="11" t="e">
        <f>'OddsRatio_working_3-way'!AD812+'OddsRatio_working_3-way'!AJ812</f>
        <v>#VALUE!</v>
      </c>
      <c r="AQ812" s="11" t="e">
        <f>'OddsRatio_working_3-way'!AE812+'OddsRatio_working_3-way'!AK812</f>
        <v>#VALUE!</v>
      </c>
      <c r="AR812" s="10" t="str">
        <f>IF(A812="","",IF(('OddsRatio_working_3-way'!X812=0),IF(Q812&gt;0,-Q812^(1/3),(-Q812)^(1/3)),'OddsRatio_working_3-way'!AL812-'OddsRatio_working_3-way'!R812/3))</f>
        <v/>
      </c>
      <c r="AS812" s="11" t="e">
        <f>IF(('OddsRatio_working_3-way'!X812=0),IF(Q812&gt;0,-Q812^(1/3),(-Q812)^(1/3)),'OddsRatio_working_3-way'!AM812-'OddsRatio_working_3-way'!R812/3)</f>
        <v>#VALUE!</v>
      </c>
      <c r="AT812" s="11" t="e">
        <f>IF(('OddsRatio_working_3-way'!X812=0),IF(Q812&gt;0,-Q812^(1/3),(-Q812)^(1/3)),'OddsRatio_working_3-way'!AN812-'OddsRatio_working_3-way'!R812/3)</f>
        <v>#VALUE!</v>
      </c>
      <c r="AU812" s="11" t="e">
        <f>IF(('OddsRatio_working_3-way'!X812=0),0,'OddsRatio_working_3-way'!AO812)</f>
        <v>#VALUE!</v>
      </c>
      <c r="AV812" s="11" t="e">
        <f>IF(('OddsRatio_working_3-way'!X812=0),0,'OddsRatio_working_3-way'!AP812)</f>
        <v>#VALUE!</v>
      </c>
      <c r="AW812" s="11" t="e">
        <f>IF(('OddsRatio_working_3-way'!X812=0),0,'OddsRatio_working_3-way'!AQ812)</f>
        <v>#VALUE!</v>
      </c>
    </row>
    <row r="813" spans="1:49">
      <c r="A813" s="4" t="str">
        <f>IF('True_Odds_Calculator_3-way'!A814="","",'True_Odds_Calculator_3-way'!A814)</f>
        <v/>
      </c>
      <c r="B813" s="4" t="str">
        <f>IF('True_Odds_Calculator_3-way'!B814="","",'True_Odds_Calculator_3-way'!B814)</f>
        <v/>
      </c>
      <c r="C813" s="4" t="str">
        <f>IF('True_Odds_Calculator_3-way'!C814="","",'True_Odds_Calculator_3-way'!C814)</f>
        <v/>
      </c>
      <c r="D813" s="9" t="e">
        <f t="shared" si="169"/>
        <v>#VALUE!</v>
      </c>
      <c r="E813" s="9" t="e">
        <f t="shared" si="170"/>
        <v>#VALUE!</v>
      </c>
      <c r="F813" s="9" t="e">
        <f t="shared" si="171"/>
        <v>#VALUE!</v>
      </c>
      <c r="G813" s="9" t="str">
        <f t="shared" si="172"/>
        <v/>
      </c>
      <c r="H813" s="9" t="str">
        <f t="shared" si="173"/>
        <v/>
      </c>
      <c r="I813" s="9" t="str">
        <f t="shared" si="174"/>
        <v/>
      </c>
      <c r="J813" s="9" t="str">
        <f t="shared" si="175"/>
        <v/>
      </c>
      <c r="K813" s="11" t="e">
        <f t="shared" si="176"/>
        <v>#VALUE!</v>
      </c>
      <c r="L813" s="11" t="e">
        <f t="shared" si="177"/>
        <v>#VALUE!</v>
      </c>
      <c r="M813" s="11" t="e">
        <f t="shared" si="178"/>
        <v>#VALUE!</v>
      </c>
      <c r="N813" s="11" t="e">
        <f>'OddsRatio_working_3-way'!K813+'OddsRatio_working_3-way'!L813+'OddsRatio_working_3-way'!M813-('OddsRatio_working_3-way'!K813*'OddsRatio_working_3-way'!L813)-('OddsRatio_working_3-way'!K813*'OddsRatio_working_3-way'!M813)-('OddsRatio_working_3-way'!L813*'OddsRatio_working_3-way'!M813)+('OddsRatio_working_3-way'!K813*'OddsRatio_working_3-way'!L813*'OddsRatio_working_3-way'!M813)-1</f>
        <v>#VALUE!</v>
      </c>
      <c r="O813" s="11">
        <f>0</f>
        <v>0</v>
      </c>
      <c r="P813" s="11" t="e">
        <f>('OddsRatio_working_3-way'!K813*'OddsRatio_working_3-way'!L813)+('OddsRatio_working_3-way'!K813*'OddsRatio_working_3-way'!M813)+('OddsRatio_working_3-way'!L813*'OddsRatio_working_3-way'!M813)-(3*'OddsRatio_working_3-way'!K813*'OddsRatio_working_3-way'!L813*'OddsRatio_working_3-way'!M813)</f>
        <v>#VALUE!</v>
      </c>
      <c r="Q813" s="11" t="e">
        <f>2*'OddsRatio_working_3-way'!K813*'OddsRatio_working_3-way'!L813*'OddsRatio_working_3-way'!M813</f>
        <v>#VALUE!</v>
      </c>
      <c r="R813" s="11" t="e">
        <f t="shared" si="179"/>
        <v>#VALUE!</v>
      </c>
      <c r="S813" s="11" t="e">
        <f t="shared" si="180"/>
        <v>#VALUE!</v>
      </c>
      <c r="T813" s="11" t="e">
        <f t="shared" si="181"/>
        <v>#VALUE!</v>
      </c>
      <c r="U813" s="11" t="e">
        <f>'OddsRatio_working_3-way'!S813-'OddsRatio_working_3-way'!R813^2/3</f>
        <v>#VALUE!</v>
      </c>
      <c r="V813" s="11" t="e">
        <f>'OddsRatio_working_3-way'!S813*'OddsRatio_working_3-way'!R813/3-2*'OddsRatio_working_3-way'!R813^3/27-'OddsRatio_working_3-way'!T813</f>
        <v>#VALUE!</v>
      </c>
      <c r="W813" s="11" t="e">
        <f>'OddsRatio_working_3-way'!V813^2+4*'OddsRatio_working_3-way'!U813^3/27</f>
        <v>#VALUE!</v>
      </c>
      <c r="X813" s="11" t="e">
        <f>IF('OddsRatio_working_3-way'!W813&gt;0,IF(ABS('OddsRatio_working_3-way'!V813+SQRT('OddsRatio_working_3-way'!W813))/2&gt;0,ABS('OddsRatio_working_3-way'!V813+SQRT('OddsRatio_working_3-way'!W813))/2,ABS('OddsRatio_working_3-way'!V813-SQRT('OddsRatio_working_3-way'!W813))/2),SQRT(-'OddsRatio_working_3-way'!U813^3/27))</f>
        <v>#VALUE!</v>
      </c>
      <c r="Y813" s="11" t="e">
        <f>IF('OddsRatio_working_3-way'!W813&gt;=0,IF('OddsRatio_working_3-way'!V813+SQRT('OddsRatio_working_3-way'!W813)&gt;0,0,PI()),ACOS('OddsRatio_working_3-way'!V813/(2*'OddsRatio_working_3-way'!X813)))</f>
        <v>#VALUE!</v>
      </c>
      <c r="Z813" s="11" t="e">
        <f>'OddsRatio_working_3-way'!X813^(1/3)*COS('OddsRatio_working_3-way'!Y813/3)</f>
        <v>#VALUE!</v>
      </c>
      <c r="AA813" s="11" t="e">
        <f>'OddsRatio_working_3-way'!X813^(1/3)*COS(('OddsRatio_working_3-way'!Y813+2*PI())/3)</f>
        <v>#VALUE!</v>
      </c>
      <c r="AB813" s="11" t="e">
        <f>'OddsRatio_working_3-way'!X813^(1/3)*COS(('OddsRatio_working_3-way'!Y813+4*PI())/3)</f>
        <v>#VALUE!</v>
      </c>
      <c r="AC813" s="11" t="e">
        <f>'OddsRatio_working_3-way'!X813^(1/3)*SIN('OddsRatio_working_3-way'!Y813/3)</f>
        <v>#VALUE!</v>
      </c>
      <c r="AD813" s="11" t="e">
        <f>'OddsRatio_working_3-way'!X813^(1/3)*SIN(('OddsRatio_working_3-way'!Y813+2*PI())/3)</f>
        <v>#VALUE!</v>
      </c>
      <c r="AE813" s="11" t="e">
        <f>'OddsRatio_working_3-way'!X813^(1/3)*SIN(('OddsRatio_working_3-way'!Y813+4*PI())/3)</f>
        <v>#VALUE!</v>
      </c>
      <c r="AF813" s="11" t="e">
        <f>-'OddsRatio_working_3-way'!U813/(3*'OddsRatio_working_3-way'!X813^(1/3))*COS(('OddsRatio_working_3-way'!Y813)/3)</f>
        <v>#VALUE!</v>
      </c>
      <c r="AG813" s="11" t="e">
        <f>-'OddsRatio_working_3-way'!U813/(3*'OddsRatio_working_3-way'!X813^(1/3))*COS(('OddsRatio_working_3-way'!Y813+2*PI())/3)</f>
        <v>#VALUE!</v>
      </c>
      <c r="AH813" s="11" t="e">
        <f>-'OddsRatio_working_3-way'!U813/(3*'OddsRatio_working_3-way'!X813^(1/3))*COS(('OddsRatio_working_3-way'!Y813+4*PI())/3)</f>
        <v>#VALUE!</v>
      </c>
      <c r="AI813" s="11" t="e">
        <f>'OddsRatio_working_3-way'!U813/(3*'OddsRatio_working_3-way'!X813^(1/3))*SIN(('OddsRatio_working_3-way'!Y813)/3)</f>
        <v>#VALUE!</v>
      </c>
      <c r="AJ813" s="11" t="e">
        <f>'OddsRatio_working_3-way'!U813/(3*'OddsRatio_working_3-way'!X813^(1/3))*SIN(('OddsRatio_working_3-way'!Y813+2*PI())/3)</f>
        <v>#VALUE!</v>
      </c>
      <c r="AK813" s="11" t="e">
        <f>'OddsRatio_working_3-way'!U813/(3*'OddsRatio_working_3-way'!X813^(1/3))*SIN(('OddsRatio_working_3-way'!Y813+4*PI())/3)</f>
        <v>#VALUE!</v>
      </c>
      <c r="AL813" s="11" t="e">
        <f>'OddsRatio_working_3-way'!Z813+'OddsRatio_working_3-way'!AF813</f>
        <v>#VALUE!</v>
      </c>
      <c r="AM813" s="11" t="e">
        <f>'OddsRatio_working_3-way'!AA813+'OddsRatio_working_3-way'!AG813</f>
        <v>#VALUE!</v>
      </c>
      <c r="AN813" s="11" t="e">
        <f>'OddsRatio_working_3-way'!AB813+'OddsRatio_working_3-way'!AH813</f>
        <v>#VALUE!</v>
      </c>
      <c r="AO813" s="11" t="e">
        <f>'OddsRatio_working_3-way'!AC813+'OddsRatio_working_3-way'!AI813</f>
        <v>#VALUE!</v>
      </c>
      <c r="AP813" s="11" t="e">
        <f>'OddsRatio_working_3-way'!AD813+'OddsRatio_working_3-way'!AJ813</f>
        <v>#VALUE!</v>
      </c>
      <c r="AQ813" s="11" t="e">
        <f>'OddsRatio_working_3-way'!AE813+'OddsRatio_working_3-way'!AK813</f>
        <v>#VALUE!</v>
      </c>
      <c r="AR813" s="10" t="str">
        <f>IF(A813="","",IF(('OddsRatio_working_3-way'!X813=0),IF(Q813&gt;0,-Q813^(1/3),(-Q813)^(1/3)),'OddsRatio_working_3-way'!AL813-'OddsRatio_working_3-way'!R813/3))</f>
        <v/>
      </c>
      <c r="AS813" s="11" t="e">
        <f>IF(('OddsRatio_working_3-way'!X813=0),IF(Q813&gt;0,-Q813^(1/3),(-Q813)^(1/3)),'OddsRatio_working_3-way'!AM813-'OddsRatio_working_3-way'!R813/3)</f>
        <v>#VALUE!</v>
      </c>
      <c r="AT813" s="11" t="e">
        <f>IF(('OddsRatio_working_3-way'!X813=0),IF(Q813&gt;0,-Q813^(1/3),(-Q813)^(1/3)),'OddsRatio_working_3-way'!AN813-'OddsRatio_working_3-way'!R813/3)</f>
        <v>#VALUE!</v>
      </c>
      <c r="AU813" s="11" t="e">
        <f>IF(('OddsRatio_working_3-way'!X813=0),0,'OddsRatio_working_3-way'!AO813)</f>
        <v>#VALUE!</v>
      </c>
      <c r="AV813" s="11" t="e">
        <f>IF(('OddsRatio_working_3-way'!X813=0),0,'OddsRatio_working_3-way'!AP813)</f>
        <v>#VALUE!</v>
      </c>
      <c r="AW813" s="11" t="e">
        <f>IF(('OddsRatio_working_3-way'!X813=0),0,'OddsRatio_working_3-way'!AQ813)</f>
        <v>#VALUE!</v>
      </c>
    </row>
    <row r="814" spans="1:49">
      <c r="A814" s="4" t="str">
        <f>IF('True_Odds_Calculator_3-way'!A815="","",'True_Odds_Calculator_3-way'!A815)</f>
        <v/>
      </c>
      <c r="B814" s="4" t="str">
        <f>IF('True_Odds_Calculator_3-way'!B815="","",'True_Odds_Calculator_3-way'!B815)</f>
        <v/>
      </c>
      <c r="C814" s="4" t="str">
        <f>IF('True_Odds_Calculator_3-way'!C815="","",'True_Odds_Calculator_3-way'!C815)</f>
        <v/>
      </c>
      <c r="D814" s="9" t="e">
        <f t="shared" si="169"/>
        <v>#VALUE!</v>
      </c>
      <c r="E814" s="9" t="e">
        <f t="shared" si="170"/>
        <v>#VALUE!</v>
      </c>
      <c r="F814" s="9" t="e">
        <f t="shared" si="171"/>
        <v>#VALUE!</v>
      </c>
      <c r="G814" s="9" t="str">
        <f t="shared" si="172"/>
        <v/>
      </c>
      <c r="H814" s="9" t="str">
        <f t="shared" si="173"/>
        <v/>
      </c>
      <c r="I814" s="9" t="str">
        <f t="shared" si="174"/>
        <v/>
      </c>
      <c r="J814" s="9" t="str">
        <f t="shared" si="175"/>
        <v/>
      </c>
      <c r="K814" s="11" t="e">
        <f t="shared" si="176"/>
        <v>#VALUE!</v>
      </c>
      <c r="L814" s="11" t="e">
        <f t="shared" si="177"/>
        <v>#VALUE!</v>
      </c>
      <c r="M814" s="11" t="e">
        <f t="shared" si="178"/>
        <v>#VALUE!</v>
      </c>
      <c r="N814" s="11" t="e">
        <f>'OddsRatio_working_3-way'!K814+'OddsRatio_working_3-way'!L814+'OddsRatio_working_3-way'!M814-('OddsRatio_working_3-way'!K814*'OddsRatio_working_3-way'!L814)-('OddsRatio_working_3-way'!K814*'OddsRatio_working_3-way'!M814)-('OddsRatio_working_3-way'!L814*'OddsRatio_working_3-way'!M814)+('OddsRatio_working_3-way'!K814*'OddsRatio_working_3-way'!L814*'OddsRatio_working_3-way'!M814)-1</f>
        <v>#VALUE!</v>
      </c>
      <c r="O814" s="11">
        <f>0</f>
        <v>0</v>
      </c>
      <c r="P814" s="11" t="e">
        <f>('OddsRatio_working_3-way'!K814*'OddsRatio_working_3-way'!L814)+('OddsRatio_working_3-way'!K814*'OddsRatio_working_3-way'!M814)+('OddsRatio_working_3-way'!L814*'OddsRatio_working_3-way'!M814)-(3*'OddsRatio_working_3-way'!K814*'OddsRatio_working_3-way'!L814*'OddsRatio_working_3-way'!M814)</f>
        <v>#VALUE!</v>
      </c>
      <c r="Q814" s="11" t="e">
        <f>2*'OddsRatio_working_3-way'!K814*'OddsRatio_working_3-way'!L814*'OddsRatio_working_3-way'!M814</f>
        <v>#VALUE!</v>
      </c>
      <c r="R814" s="11" t="e">
        <f t="shared" si="179"/>
        <v>#VALUE!</v>
      </c>
      <c r="S814" s="11" t="e">
        <f t="shared" si="180"/>
        <v>#VALUE!</v>
      </c>
      <c r="T814" s="11" t="e">
        <f t="shared" si="181"/>
        <v>#VALUE!</v>
      </c>
      <c r="U814" s="11" t="e">
        <f>'OddsRatio_working_3-way'!S814-'OddsRatio_working_3-way'!R814^2/3</f>
        <v>#VALUE!</v>
      </c>
      <c r="V814" s="11" t="e">
        <f>'OddsRatio_working_3-way'!S814*'OddsRatio_working_3-way'!R814/3-2*'OddsRatio_working_3-way'!R814^3/27-'OddsRatio_working_3-way'!T814</f>
        <v>#VALUE!</v>
      </c>
      <c r="W814" s="11" t="e">
        <f>'OddsRatio_working_3-way'!V814^2+4*'OddsRatio_working_3-way'!U814^3/27</f>
        <v>#VALUE!</v>
      </c>
      <c r="X814" s="11" t="e">
        <f>IF('OddsRatio_working_3-way'!W814&gt;0,IF(ABS('OddsRatio_working_3-way'!V814+SQRT('OddsRatio_working_3-way'!W814))/2&gt;0,ABS('OddsRatio_working_3-way'!V814+SQRT('OddsRatio_working_3-way'!W814))/2,ABS('OddsRatio_working_3-way'!V814-SQRT('OddsRatio_working_3-way'!W814))/2),SQRT(-'OddsRatio_working_3-way'!U814^3/27))</f>
        <v>#VALUE!</v>
      </c>
      <c r="Y814" s="11" t="e">
        <f>IF('OddsRatio_working_3-way'!W814&gt;=0,IF('OddsRatio_working_3-way'!V814+SQRT('OddsRatio_working_3-way'!W814)&gt;0,0,PI()),ACOS('OddsRatio_working_3-way'!V814/(2*'OddsRatio_working_3-way'!X814)))</f>
        <v>#VALUE!</v>
      </c>
      <c r="Z814" s="11" t="e">
        <f>'OddsRatio_working_3-way'!X814^(1/3)*COS('OddsRatio_working_3-way'!Y814/3)</f>
        <v>#VALUE!</v>
      </c>
      <c r="AA814" s="11" t="e">
        <f>'OddsRatio_working_3-way'!X814^(1/3)*COS(('OddsRatio_working_3-way'!Y814+2*PI())/3)</f>
        <v>#VALUE!</v>
      </c>
      <c r="AB814" s="11" t="e">
        <f>'OddsRatio_working_3-way'!X814^(1/3)*COS(('OddsRatio_working_3-way'!Y814+4*PI())/3)</f>
        <v>#VALUE!</v>
      </c>
      <c r="AC814" s="11" t="e">
        <f>'OddsRatio_working_3-way'!X814^(1/3)*SIN('OddsRatio_working_3-way'!Y814/3)</f>
        <v>#VALUE!</v>
      </c>
      <c r="AD814" s="11" t="e">
        <f>'OddsRatio_working_3-way'!X814^(1/3)*SIN(('OddsRatio_working_3-way'!Y814+2*PI())/3)</f>
        <v>#VALUE!</v>
      </c>
      <c r="AE814" s="11" t="e">
        <f>'OddsRatio_working_3-way'!X814^(1/3)*SIN(('OddsRatio_working_3-way'!Y814+4*PI())/3)</f>
        <v>#VALUE!</v>
      </c>
      <c r="AF814" s="11" t="e">
        <f>-'OddsRatio_working_3-way'!U814/(3*'OddsRatio_working_3-way'!X814^(1/3))*COS(('OddsRatio_working_3-way'!Y814)/3)</f>
        <v>#VALUE!</v>
      </c>
      <c r="AG814" s="11" t="e">
        <f>-'OddsRatio_working_3-way'!U814/(3*'OddsRatio_working_3-way'!X814^(1/3))*COS(('OddsRatio_working_3-way'!Y814+2*PI())/3)</f>
        <v>#VALUE!</v>
      </c>
      <c r="AH814" s="11" t="e">
        <f>-'OddsRatio_working_3-way'!U814/(3*'OddsRatio_working_3-way'!X814^(1/3))*COS(('OddsRatio_working_3-way'!Y814+4*PI())/3)</f>
        <v>#VALUE!</v>
      </c>
      <c r="AI814" s="11" t="e">
        <f>'OddsRatio_working_3-way'!U814/(3*'OddsRatio_working_3-way'!X814^(1/3))*SIN(('OddsRatio_working_3-way'!Y814)/3)</f>
        <v>#VALUE!</v>
      </c>
      <c r="AJ814" s="11" t="e">
        <f>'OddsRatio_working_3-way'!U814/(3*'OddsRatio_working_3-way'!X814^(1/3))*SIN(('OddsRatio_working_3-way'!Y814+2*PI())/3)</f>
        <v>#VALUE!</v>
      </c>
      <c r="AK814" s="11" t="e">
        <f>'OddsRatio_working_3-way'!U814/(3*'OddsRatio_working_3-way'!X814^(1/3))*SIN(('OddsRatio_working_3-way'!Y814+4*PI())/3)</f>
        <v>#VALUE!</v>
      </c>
      <c r="AL814" s="11" t="e">
        <f>'OddsRatio_working_3-way'!Z814+'OddsRatio_working_3-way'!AF814</f>
        <v>#VALUE!</v>
      </c>
      <c r="AM814" s="11" t="e">
        <f>'OddsRatio_working_3-way'!AA814+'OddsRatio_working_3-way'!AG814</f>
        <v>#VALUE!</v>
      </c>
      <c r="AN814" s="11" t="e">
        <f>'OddsRatio_working_3-way'!AB814+'OddsRatio_working_3-way'!AH814</f>
        <v>#VALUE!</v>
      </c>
      <c r="AO814" s="11" t="e">
        <f>'OddsRatio_working_3-way'!AC814+'OddsRatio_working_3-way'!AI814</f>
        <v>#VALUE!</v>
      </c>
      <c r="AP814" s="11" t="e">
        <f>'OddsRatio_working_3-way'!AD814+'OddsRatio_working_3-way'!AJ814</f>
        <v>#VALUE!</v>
      </c>
      <c r="AQ814" s="11" t="e">
        <f>'OddsRatio_working_3-way'!AE814+'OddsRatio_working_3-way'!AK814</f>
        <v>#VALUE!</v>
      </c>
      <c r="AR814" s="10" t="str">
        <f>IF(A814="","",IF(('OddsRatio_working_3-way'!X814=0),IF(Q814&gt;0,-Q814^(1/3),(-Q814)^(1/3)),'OddsRatio_working_3-way'!AL814-'OddsRatio_working_3-way'!R814/3))</f>
        <v/>
      </c>
      <c r="AS814" s="11" t="e">
        <f>IF(('OddsRatio_working_3-way'!X814=0),IF(Q814&gt;0,-Q814^(1/3),(-Q814)^(1/3)),'OddsRatio_working_3-way'!AM814-'OddsRatio_working_3-way'!R814/3)</f>
        <v>#VALUE!</v>
      </c>
      <c r="AT814" s="11" t="e">
        <f>IF(('OddsRatio_working_3-way'!X814=0),IF(Q814&gt;0,-Q814^(1/3),(-Q814)^(1/3)),'OddsRatio_working_3-way'!AN814-'OddsRatio_working_3-way'!R814/3)</f>
        <v>#VALUE!</v>
      </c>
      <c r="AU814" s="11" t="e">
        <f>IF(('OddsRatio_working_3-way'!X814=0),0,'OddsRatio_working_3-way'!AO814)</f>
        <v>#VALUE!</v>
      </c>
      <c r="AV814" s="11" t="e">
        <f>IF(('OddsRatio_working_3-way'!X814=0),0,'OddsRatio_working_3-way'!AP814)</f>
        <v>#VALUE!</v>
      </c>
      <c r="AW814" s="11" t="e">
        <f>IF(('OddsRatio_working_3-way'!X814=0),0,'OddsRatio_working_3-way'!AQ814)</f>
        <v>#VALUE!</v>
      </c>
    </row>
    <row r="815" spans="1:49">
      <c r="A815" s="4" t="str">
        <f>IF('True_Odds_Calculator_3-way'!A816="","",'True_Odds_Calculator_3-way'!A816)</f>
        <v/>
      </c>
      <c r="B815" s="4" t="str">
        <f>IF('True_Odds_Calculator_3-way'!B816="","",'True_Odds_Calculator_3-way'!B816)</f>
        <v/>
      </c>
      <c r="C815" s="4" t="str">
        <f>IF('True_Odds_Calculator_3-way'!C816="","",'True_Odds_Calculator_3-way'!C816)</f>
        <v/>
      </c>
      <c r="D815" s="9" t="e">
        <f t="shared" si="169"/>
        <v>#VALUE!</v>
      </c>
      <c r="E815" s="9" t="e">
        <f t="shared" si="170"/>
        <v>#VALUE!</v>
      </c>
      <c r="F815" s="9" t="e">
        <f t="shared" si="171"/>
        <v>#VALUE!</v>
      </c>
      <c r="G815" s="9" t="str">
        <f t="shared" si="172"/>
        <v/>
      </c>
      <c r="H815" s="9" t="str">
        <f t="shared" si="173"/>
        <v/>
      </c>
      <c r="I815" s="9" t="str">
        <f t="shared" si="174"/>
        <v/>
      </c>
      <c r="J815" s="9" t="str">
        <f t="shared" si="175"/>
        <v/>
      </c>
      <c r="K815" s="11" t="e">
        <f t="shared" si="176"/>
        <v>#VALUE!</v>
      </c>
      <c r="L815" s="11" t="e">
        <f t="shared" si="177"/>
        <v>#VALUE!</v>
      </c>
      <c r="M815" s="11" t="e">
        <f t="shared" si="178"/>
        <v>#VALUE!</v>
      </c>
      <c r="N815" s="11" t="e">
        <f>'OddsRatio_working_3-way'!K815+'OddsRatio_working_3-way'!L815+'OddsRatio_working_3-way'!M815-('OddsRatio_working_3-way'!K815*'OddsRatio_working_3-way'!L815)-('OddsRatio_working_3-way'!K815*'OddsRatio_working_3-way'!M815)-('OddsRatio_working_3-way'!L815*'OddsRatio_working_3-way'!M815)+('OddsRatio_working_3-way'!K815*'OddsRatio_working_3-way'!L815*'OddsRatio_working_3-way'!M815)-1</f>
        <v>#VALUE!</v>
      </c>
      <c r="O815" s="11">
        <f>0</f>
        <v>0</v>
      </c>
      <c r="P815" s="11" t="e">
        <f>('OddsRatio_working_3-way'!K815*'OddsRatio_working_3-way'!L815)+('OddsRatio_working_3-way'!K815*'OddsRatio_working_3-way'!M815)+('OddsRatio_working_3-way'!L815*'OddsRatio_working_3-way'!M815)-(3*'OddsRatio_working_3-way'!K815*'OddsRatio_working_3-way'!L815*'OddsRatio_working_3-way'!M815)</f>
        <v>#VALUE!</v>
      </c>
      <c r="Q815" s="11" t="e">
        <f>2*'OddsRatio_working_3-way'!K815*'OddsRatio_working_3-way'!L815*'OddsRatio_working_3-way'!M815</f>
        <v>#VALUE!</v>
      </c>
      <c r="R815" s="11" t="e">
        <f t="shared" si="179"/>
        <v>#VALUE!</v>
      </c>
      <c r="S815" s="11" t="e">
        <f t="shared" si="180"/>
        <v>#VALUE!</v>
      </c>
      <c r="T815" s="11" t="e">
        <f t="shared" si="181"/>
        <v>#VALUE!</v>
      </c>
      <c r="U815" s="11" t="e">
        <f>'OddsRatio_working_3-way'!S815-'OddsRatio_working_3-way'!R815^2/3</f>
        <v>#VALUE!</v>
      </c>
      <c r="V815" s="11" t="e">
        <f>'OddsRatio_working_3-way'!S815*'OddsRatio_working_3-way'!R815/3-2*'OddsRatio_working_3-way'!R815^3/27-'OddsRatio_working_3-way'!T815</f>
        <v>#VALUE!</v>
      </c>
      <c r="W815" s="11" t="e">
        <f>'OddsRatio_working_3-way'!V815^2+4*'OddsRatio_working_3-way'!U815^3/27</f>
        <v>#VALUE!</v>
      </c>
      <c r="X815" s="11" t="e">
        <f>IF('OddsRatio_working_3-way'!W815&gt;0,IF(ABS('OddsRatio_working_3-way'!V815+SQRT('OddsRatio_working_3-way'!W815))/2&gt;0,ABS('OddsRatio_working_3-way'!V815+SQRT('OddsRatio_working_3-way'!W815))/2,ABS('OddsRatio_working_3-way'!V815-SQRT('OddsRatio_working_3-way'!W815))/2),SQRT(-'OddsRatio_working_3-way'!U815^3/27))</f>
        <v>#VALUE!</v>
      </c>
      <c r="Y815" s="11" t="e">
        <f>IF('OddsRatio_working_3-way'!W815&gt;=0,IF('OddsRatio_working_3-way'!V815+SQRT('OddsRatio_working_3-way'!W815)&gt;0,0,PI()),ACOS('OddsRatio_working_3-way'!V815/(2*'OddsRatio_working_3-way'!X815)))</f>
        <v>#VALUE!</v>
      </c>
      <c r="Z815" s="11" t="e">
        <f>'OddsRatio_working_3-way'!X815^(1/3)*COS('OddsRatio_working_3-way'!Y815/3)</f>
        <v>#VALUE!</v>
      </c>
      <c r="AA815" s="11" t="e">
        <f>'OddsRatio_working_3-way'!X815^(1/3)*COS(('OddsRatio_working_3-way'!Y815+2*PI())/3)</f>
        <v>#VALUE!</v>
      </c>
      <c r="AB815" s="11" t="e">
        <f>'OddsRatio_working_3-way'!X815^(1/3)*COS(('OddsRatio_working_3-way'!Y815+4*PI())/3)</f>
        <v>#VALUE!</v>
      </c>
      <c r="AC815" s="11" t="e">
        <f>'OddsRatio_working_3-way'!X815^(1/3)*SIN('OddsRatio_working_3-way'!Y815/3)</f>
        <v>#VALUE!</v>
      </c>
      <c r="AD815" s="11" t="e">
        <f>'OddsRatio_working_3-way'!X815^(1/3)*SIN(('OddsRatio_working_3-way'!Y815+2*PI())/3)</f>
        <v>#VALUE!</v>
      </c>
      <c r="AE815" s="11" t="e">
        <f>'OddsRatio_working_3-way'!X815^(1/3)*SIN(('OddsRatio_working_3-way'!Y815+4*PI())/3)</f>
        <v>#VALUE!</v>
      </c>
      <c r="AF815" s="11" t="e">
        <f>-'OddsRatio_working_3-way'!U815/(3*'OddsRatio_working_3-way'!X815^(1/3))*COS(('OddsRatio_working_3-way'!Y815)/3)</f>
        <v>#VALUE!</v>
      </c>
      <c r="AG815" s="11" t="e">
        <f>-'OddsRatio_working_3-way'!U815/(3*'OddsRatio_working_3-way'!X815^(1/3))*COS(('OddsRatio_working_3-way'!Y815+2*PI())/3)</f>
        <v>#VALUE!</v>
      </c>
      <c r="AH815" s="11" t="e">
        <f>-'OddsRatio_working_3-way'!U815/(3*'OddsRatio_working_3-way'!X815^(1/3))*COS(('OddsRatio_working_3-way'!Y815+4*PI())/3)</f>
        <v>#VALUE!</v>
      </c>
      <c r="AI815" s="11" t="e">
        <f>'OddsRatio_working_3-way'!U815/(3*'OddsRatio_working_3-way'!X815^(1/3))*SIN(('OddsRatio_working_3-way'!Y815)/3)</f>
        <v>#VALUE!</v>
      </c>
      <c r="AJ815" s="11" t="e">
        <f>'OddsRatio_working_3-way'!U815/(3*'OddsRatio_working_3-way'!X815^(1/3))*SIN(('OddsRatio_working_3-way'!Y815+2*PI())/3)</f>
        <v>#VALUE!</v>
      </c>
      <c r="AK815" s="11" t="e">
        <f>'OddsRatio_working_3-way'!U815/(3*'OddsRatio_working_3-way'!X815^(1/3))*SIN(('OddsRatio_working_3-way'!Y815+4*PI())/3)</f>
        <v>#VALUE!</v>
      </c>
      <c r="AL815" s="11" t="e">
        <f>'OddsRatio_working_3-way'!Z815+'OddsRatio_working_3-way'!AF815</f>
        <v>#VALUE!</v>
      </c>
      <c r="AM815" s="11" t="e">
        <f>'OddsRatio_working_3-way'!AA815+'OddsRatio_working_3-way'!AG815</f>
        <v>#VALUE!</v>
      </c>
      <c r="AN815" s="11" t="e">
        <f>'OddsRatio_working_3-way'!AB815+'OddsRatio_working_3-way'!AH815</f>
        <v>#VALUE!</v>
      </c>
      <c r="AO815" s="11" t="e">
        <f>'OddsRatio_working_3-way'!AC815+'OddsRatio_working_3-way'!AI815</f>
        <v>#VALUE!</v>
      </c>
      <c r="AP815" s="11" t="e">
        <f>'OddsRatio_working_3-way'!AD815+'OddsRatio_working_3-way'!AJ815</f>
        <v>#VALUE!</v>
      </c>
      <c r="AQ815" s="11" t="e">
        <f>'OddsRatio_working_3-way'!AE815+'OddsRatio_working_3-way'!AK815</f>
        <v>#VALUE!</v>
      </c>
      <c r="AR815" s="10" t="str">
        <f>IF(A815="","",IF(('OddsRatio_working_3-way'!X815=0),IF(Q815&gt;0,-Q815^(1/3),(-Q815)^(1/3)),'OddsRatio_working_3-way'!AL815-'OddsRatio_working_3-way'!R815/3))</f>
        <v/>
      </c>
      <c r="AS815" s="11" t="e">
        <f>IF(('OddsRatio_working_3-way'!X815=0),IF(Q815&gt;0,-Q815^(1/3),(-Q815)^(1/3)),'OddsRatio_working_3-way'!AM815-'OddsRatio_working_3-way'!R815/3)</f>
        <v>#VALUE!</v>
      </c>
      <c r="AT815" s="11" t="e">
        <f>IF(('OddsRatio_working_3-way'!X815=0),IF(Q815&gt;0,-Q815^(1/3),(-Q815)^(1/3)),'OddsRatio_working_3-way'!AN815-'OddsRatio_working_3-way'!R815/3)</f>
        <v>#VALUE!</v>
      </c>
      <c r="AU815" s="11" t="e">
        <f>IF(('OddsRatio_working_3-way'!X815=0),0,'OddsRatio_working_3-way'!AO815)</f>
        <v>#VALUE!</v>
      </c>
      <c r="AV815" s="11" t="e">
        <f>IF(('OddsRatio_working_3-way'!X815=0),0,'OddsRatio_working_3-way'!AP815)</f>
        <v>#VALUE!</v>
      </c>
      <c r="AW815" s="11" t="e">
        <f>IF(('OddsRatio_working_3-way'!X815=0),0,'OddsRatio_working_3-way'!AQ815)</f>
        <v>#VALUE!</v>
      </c>
    </row>
    <row r="816" spans="1:49">
      <c r="A816" s="4" t="str">
        <f>IF('True_Odds_Calculator_3-way'!A817="","",'True_Odds_Calculator_3-way'!A817)</f>
        <v/>
      </c>
      <c r="B816" s="4" t="str">
        <f>IF('True_Odds_Calculator_3-way'!B817="","",'True_Odds_Calculator_3-way'!B817)</f>
        <v/>
      </c>
      <c r="C816" s="4" t="str">
        <f>IF('True_Odds_Calculator_3-way'!C817="","",'True_Odds_Calculator_3-way'!C817)</f>
        <v/>
      </c>
      <c r="D816" s="9" t="e">
        <f t="shared" si="169"/>
        <v>#VALUE!</v>
      </c>
      <c r="E816" s="9" t="e">
        <f t="shared" si="170"/>
        <v>#VALUE!</v>
      </c>
      <c r="F816" s="9" t="e">
        <f t="shared" si="171"/>
        <v>#VALUE!</v>
      </c>
      <c r="G816" s="9" t="str">
        <f t="shared" si="172"/>
        <v/>
      </c>
      <c r="H816" s="9" t="str">
        <f t="shared" si="173"/>
        <v/>
      </c>
      <c r="I816" s="9" t="str">
        <f t="shared" si="174"/>
        <v/>
      </c>
      <c r="J816" s="9" t="str">
        <f t="shared" si="175"/>
        <v/>
      </c>
      <c r="K816" s="11" t="e">
        <f t="shared" si="176"/>
        <v>#VALUE!</v>
      </c>
      <c r="L816" s="11" t="e">
        <f t="shared" si="177"/>
        <v>#VALUE!</v>
      </c>
      <c r="M816" s="11" t="e">
        <f t="shared" si="178"/>
        <v>#VALUE!</v>
      </c>
      <c r="N816" s="11" t="e">
        <f>'OddsRatio_working_3-way'!K816+'OddsRatio_working_3-way'!L816+'OddsRatio_working_3-way'!M816-('OddsRatio_working_3-way'!K816*'OddsRatio_working_3-way'!L816)-('OddsRatio_working_3-way'!K816*'OddsRatio_working_3-way'!M816)-('OddsRatio_working_3-way'!L816*'OddsRatio_working_3-way'!M816)+('OddsRatio_working_3-way'!K816*'OddsRatio_working_3-way'!L816*'OddsRatio_working_3-way'!M816)-1</f>
        <v>#VALUE!</v>
      </c>
      <c r="O816" s="11">
        <f>0</f>
        <v>0</v>
      </c>
      <c r="P816" s="11" t="e">
        <f>('OddsRatio_working_3-way'!K816*'OddsRatio_working_3-way'!L816)+('OddsRatio_working_3-way'!K816*'OddsRatio_working_3-way'!M816)+('OddsRatio_working_3-way'!L816*'OddsRatio_working_3-way'!M816)-(3*'OddsRatio_working_3-way'!K816*'OddsRatio_working_3-way'!L816*'OddsRatio_working_3-way'!M816)</f>
        <v>#VALUE!</v>
      </c>
      <c r="Q816" s="11" t="e">
        <f>2*'OddsRatio_working_3-way'!K816*'OddsRatio_working_3-way'!L816*'OddsRatio_working_3-way'!M816</f>
        <v>#VALUE!</v>
      </c>
      <c r="R816" s="11" t="e">
        <f t="shared" si="179"/>
        <v>#VALUE!</v>
      </c>
      <c r="S816" s="11" t="e">
        <f t="shared" si="180"/>
        <v>#VALUE!</v>
      </c>
      <c r="T816" s="11" t="e">
        <f t="shared" si="181"/>
        <v>#VALUE!</v>
      </c>
      <c r="U816" s="11" t="e">
        <f>'OddsRatio_working_3-way'!S816-'OddsRatio_working_3-way'!R816^2/3</f>
        <v>#VALUE!</v>
      </c>
      <c r="V816" s="11" t="e">
        <f>'OddsRatio_working_3-way'!S816*'OddsRatio_working_3-way'!R816/3-2*'OddsRatio_working_3-way'!R816^3/27-'OddsRatio_working_3-way'!T816</f>
        <v>#VALUE!</v>
      </c>
      <c r="W816" s="11" t="e">
        <f>'OddsRatio_working_3-way'!V816^2+4*'OddsRatio_working_3-way'!U816^3/27</f>
        <v>#VALUE!</v>
      </c>
      <c r="X816" s="11" t="e">
        <f>IF('OddsRatio_working_3-way'!W816&gt;0,IF(ABS('OddsRatio_working_3-way'!V816+SQRT('OddsRatio_working_3-way'!W816))/2&gt;0,ABS('OddsRatio_working_3-way'!V816+SQRT('OddsRatio_working_3-way'!W816))/2,ABS('OddsRatio_working_3-way'!V816-SQRT('OddsRatio_working_3-way'!W816))/2),SQRT(-'OddsRatio_working_3-way'!U816^3/27))</f>
        <v>#VALUE!</v>
      </c>
      <c r="Y816" s="11" t="e">
        <f>IF('OddsRatio_working_3-way'!W816&gt;=0,IF('OddsRatio_working_3-way'!V816+SQRT('OddsRatio_working_3-way'!W816)&gt;0,0,PI()),ACOS('OddsRatio_working_3-way'!V816/(2*'OddsRatio_working_3-way'!X816)))</f>
        <v>#VALUE!</v>
      </c>
      <c r="Z816" s="11" t="e">
        <f>'OddsRatio_working_3-way'!X816^(1/3)*COS('OddsRatio_working_3-way'!Y816/3)</f>
        <v>#VALUE!</v>
      </c>
      <c r="AA816" s="11" t="e">
        <f>'OddsRatio_working_3-way'!X816^(1/3)*COS(('OddsRatio_working_3-way'!Y816+2*PI())/3)</f>
        <v>#VALUE!</v>
      </c>
      <c r="AB816" s="11" t="e">
        <f>'OddsRatio_working_3-way'!X816^(1/3)*COS(('OddsRatio_working_3-way'!Y816+4*PI())/3)</f>
        <v>#VALUE!</v>
      </c>
      <c r="AC816" s="11" t="e">
        <f>'OddsRatio_working_3-way'!X816^(1/3)*SIN('OddsRatio_working_3-way'!Y816/3)</f>
        <v>#VALUE!</v>
      </c>
      <c r="AD816" s="11" t="e">
        <f>'OddsRatio_working_3-way'!X816^(1/3)*SIN(('OddsRatio_working_3-way'!Y816+2*PI())/3)</f>
        <v>#VALUE!</v>
      </c>
      <c r="AE816" s="11" t="e">
        <f>'OddsRatio_working_3-way'!X816^(1/3)*SIN(('OddsRatio_working_3-way'!Y816+4*PI())/3)</f>
        <v>#VALUE!</v>
      </c>
      <c r="AF816" s="11" t="e">
        <f>-'OddsRatio_working_3-way'!U816/(3*'OddsRatio_working_3-way'!X816^(1/3))*COS(('OddsRatio_working_3-way'!Y816)/3)</f>
        <v>#VALUE!</v>
      </c>
      <c r="AG816" s="11" t="e">
        <f>-'OddsRatio_working_3-way'!U816/(3*'OddsRatio_working_3-way'!X816^(1/3))*COS(('OddsRatio_working_3-way'!Y816+2*PI())/3)</f>
        <v>#VALUE!</v>
      </c>
      <c r="AH816" s="11" t="e">
        <f>-'OddsRatio_working_3-way'!U816/(3*'OddsRatio_working_3-way'!X816^(1/3))*COS(('OddsRatio_working_3-way'!Y816+4*PI())/3)</f>
        <v>#VALUE!</v>
      </c>
      <c r="AI816" s="11" t="e">
        <f>'OddsRatio_working_3-way'!U816/(3*'OddsRatio_working_3-way'!X816^(1/3))*SIN(('OddsRatio_working_3-way'!Y816)/3)</f>
        <v>#VALUE!</v>
      </c>
      <c r="AJ816" s="11" t="e">
        <f>'OddsRatio_working_3-way'!U816/(3*'OddsRatio_working_3-way'!X816^(1/3))*SIN(('OddsRatio_working_3-way'!Y816+2*PI())/3)</f>
        <v>#VALUE!</v>
      </c>
      <c r="AK816" s="11" t="e">
        <f>'OddsRatio_working_3-way'!U816/(3*'OddsRatio_working_3-way'!X816^(1/3))*SIN(('OddsRatio_working_3-way'!Y816+4*PI())/3)</f>
        <v>#VALUE!</v>
      </c>
      <c r="AL816" s="11" t="e">
        <f>'OddsRatio_working_3-way'!Z816+'OddsRatio_working_3-way'!AF816</f>
        <v>#VALUE!</v>
      </c>
      <c r="AM816" s="11" t="e">
        <f>'OddsRatio_working_3-way'!AA816+'OddsRatio_working_3-way'!AG816</f>
        <v>#VALUE!</v>
      </c>
      <c r="AN816" s="11" t="e">
        <f>'OddsRatio_working_3-way'!AB816+'OddsRatio_working_3-way'!AH816</f>
        <v>#VALUE!</v>
      </c>
      <c r="AO816" s="11" t="e">
        <f>'OddsRatio_working_3-way'!AC816+'OddsRatio_working_3-way'!AI816</f>
        <v>#VALUE!</v>
      </c>
      <c r="AP816" s="11" t="e">
        <f>'OddsRatio_working_3-way'!AD816+'OddsRatio_working_3-way'!AJ816</f>
        <v>#VALUE!</v>
      </c>
      <c r="AQ816" s="11" t="e">
        <f>'OddsRatio_working_3-way'!AE816+'OddsRatio_working_3-way'!AK816</f>
        <v>#VALUE!</v>
      </c>
      <c r="AR816" s="10" t="str">
        <f>IF(A816="","",IF(('OddsRatio_working_3-way'!X816=0),IF(Q816&gt;0,-Q816^(1/3),(-Q816)^(1/3)),'OddsRatio_working_3-way'!AL816-'OddsRatio_working_3-way'!R816/3))</f>
        <v/>
      </c>
      <c r="AS816" s="11" t="e">
        <f>IF(('OddsRatio_working_3-way'!X816=0),IF(Q816&gt;0,-Q816^(1/3),(-Q816)^(1/3)),'OddsRatio_working_3-way'!AM816-'OddsRatio_working_3-way'!R816/3)</f>
        <v>#VALUE!</v>
      </c>
      <c r="AT816" s="11" t="e">
        <f>IF(('OddsRatio_working_3-way'!X816=0),IF(Q816&gt;0,-Q816^(1/3),(-Q816)^(1/3)),'OddsRatio_working_3-way'!AN816-'OddsRatio_working_3-way'!R816/3)</f>
        <v>#VALUE!</v>
      </c>
      <c r="AU816" s="11" t="e">
        <f>IF(('OddsRatio_working_3-way'!X816=0),0,'OddsRatio_working_3-way'!AO816)</f>
        <v>#VALUE!</v>
      </c>
      <c r="AV816" s="11" t="e">
        <f>IF(('OddsRatio_working_3-way'!X816=0),0,'OddsRatio_working_3-way'!AP816)</f>
        <v>#VALUE!</v>
      </c>
      <c r="AW816" s="11" t="e">
        <f>IF(('OddsRatio_working_3-way'!X816=0),0,'OddsRatio_working_3-way'!AQ816)</f>
        <v>#VALUE!</v>
      </c>
    </row>
    <row r="817" spans="1:49">
      <c r="A817" s="4" t="str">
        <f>IF('True_Odds_Calculator_3-way'!A818="","",'True_Odds_Calculator_3-way'!A818)</f>
        <v/>
      </c>
      <c r="B817" s="4" t="str">
        <f>IF('True_Odds_Calculator_3-way'!B818="","",'True_Odds_Calculator_3-way'!B818)</f>
        <v/>
      </c>
      <c r="C817" s="4" t="str">
        <f>IF('True_Odds_Calculator_3-way'!C818="","",'True_Odds_Calculator_3-way'!C818)</f>
        <v/>
      </c>
      <c r="D817" s="9" t="e">
        <f t="shared" si="169"/>
        <v>#VALUE!</v>
      </c>
      <c r="E817" s="9" t="e">
        <f t="shared" si="170"/>
        <v>#VALUE!</v>
      </c>
      <c r="F817" s="9" t="e">
        <f t="shared" si="171"/>
        <v>#VALUE!</v>
      </c>
      <c r="G817" s="9" t="str">
        <f t="shared" si="172"/>
        <v/>
      </c>
      <c r="H817" s="9" t="str">
        <f t="shared" si="173"/>
        <v/>
      </c>
      <c r="I817" s="9" t="str">
        <f t="shared" si="174"/>
        <v/>
      </c>
      <c r="J817" s="9" t="str">
        <f t="shared" si="175"/>
        <v/>
      </c>
      <c r="K817" s="11" t="e">
        <f t="shared" si="176"/>
        <v>#VALUE!</v>
      </c>
      <c r="L817" s="11" t="e">
        <f t="shared" si="177"/>
        <v>#VALUE!</v>
      </c>
      <c r="M817" s="11" t="e">
        <f t="shared" si="178"/>
        <v>#VALUE!</v>
      </c>
      <c r="N817" s="11" t="e">
        <f>'OddsRatio_working_3-way'!K817+'OddsRatio_working_3-way'!L817+'OddsRatio_working_3-way'!M817-('OddsRatio_working_3-way'!K817*'OddsRatio_working_3-way'!L817)-('OddsRatio_working_3-way'!K817*'OddsRatio_working_3-way'!M817)-('OddsRatio_working_3-way'!L817*'OddsRatio_working_3-way'!M817)+('OddsRatio_working_3-way'!K817*'OddsRatio_working_3-way'!L817*'OddsRatio_working_3-way'!M817)-1</f>
        <v>#VALUE!</v>
      </c>
      <c r="O817" s="11">
        <f>0</f>
        <v>0</v>
      </c>
      <c r="P817" s="11" t="e">
        <f>('OddsRatio_working_3-way'!K817*'OddsRatio_working_3-way'!L817)+('OddsRatio_working_3-way'!K817*'OddsRatio_working_3-way'!M817)+('OddsRatio_working_3-way'!L817*'OddsRatio_working_3-way'!M817)-(3*'OddsRatio_working_3-way'!K817*'OddsRatio_working_3-way'!L817*'OddsRatio_working_3-way'!M817)</f>
        <v>#VALUE!</v>
      </c>
      <c r="Q817" s="11" t="e">
        <f>2*'OddsRatio_working_3-way'!K817*'OddsRatio_working_3-way'!L817*'OddsRatio_working_3-way'!M817</f>
        <v>#VALUE!</v>
      </c>
      <c r="R817" s="11" t="e">
        <f t="shared" si="179"/>
        <v>#VALUE!</v>
      </c>
      <c r="S817" s="11" t="e">
        <f t="shared" si="180"/>
        <v>#VALUE!</v>
      </c>
      <c r="T817" s="11" t="e">
        <f t="shared" si="181"/>
        <v>#VALUE!</v>
      </c>
      <c r="U817" s="11" t="e">
        <f>'OddsRatio_working_3-way'!S817-'OddsRatio_working_3-way'!R817^2/3</f>
        <v>#VALUE!</v>
      </c>
      <c r="V817" s="11" t="e">
        <f>'OddsRatio_working_3-way'!S817*'OddsRatio_working_3-way'!R817/3-2*'OddsRatio_working_3-way'!R817^3/27-'OddsRatio_working_3-way'!T817</f>
        <v>#VALUE!</v>
      </c>
      <c r="W817" s="11" t="e">
        <f>'OddsRatio_working_3-way'!V817^2+4*'OddsRatio_working_3-way'!U817^3/27</f>
        <v>#VALUE!</v>
      </c>
      <c r="X817" s="11" t="e">
        <f>IF('OddsRatio_working_3-way'!W817&gt;0,IF(ABS('OddsRatio_working_3-way'!V817+SQRT('OddsRatio_working_3-way'!W817))/2&gt;0,ABS('OddsRatio_working_3-way'!V817+SQRT('OddsRatio_working_3-way'!W817))/2,ABS('OddsRatio_working_3-way'!V817-SQRT('OddsRatio_working_3-way'!W817))/2),SQRT(-'OddsRatio_working_3-way'!U817^3/27))</f>
        <v>#VALUE!</v>
      </c>
      <c r="Y817" s="11" t="e">
        <f>IF('OddsRatio_working_3-way'!W817&gt;=0,IF('OddsRatio_working_3-way'!V817+SQRT('OddsRatio_working_3-way'!W817)&gt;0,0,PI()),ACOS('OddsRatio_working_3-way'!V817/(2*'OddsRatio_working_3-way'!X817)))</f>
        <v>#VALUE!</v>
      </c>
      <c r="Z817" s="11" t="e">
        <f>'OddsRatio_working_3-way'!X817^(1/3)*COS('OddsRatio_working_3-way'!Y817/3)</f>
        <v>#VALUE!</v>
      </c>
      <c r="AA817" s="11" t="e">
        <f>'OddsRatio_working_3-way'!X817^(1/3)*COS(('OddsRatio_working_3-way'!Y817+2*PI())/3)</f>
        <v>#VALUE!</v>
      </c>
      <c r="AB817" s="11" t="e">
        <f>'OddsRatio_working_3-way'!X817^(1/3)*COS(('OddsRatio_working_3-way'!Y817+4*PI())/3)</f>
        <v>#VALUE!</v>
      </c>
      <c r="AC817" s="11" t="e">
        <f>'OddsRatio_working_3-way'!X817^(1/3)*SIN('OddsRatio_working_3-way'!Y817/3)</f>
        <v>#VALUE!</v>
      </c>
      <c r="AD817" s="11" t="e">
        <f>'OddsRatio_working_3-way'!X817^(1/3)*SIN(('OddsRatio_working_3-way'!Y817+2*PI())/3)</f>
        <v>#VALUE!</v>
      </c>
      <c r="AE817" s="11" t="e">
        <f>'OddsRatio_working_3-way'!X817^(1/3)*SIN(('OddsRatio_working_3-way'!Y817+4*PI())/3)</f>
        <v>#VALUE!</v>
      </c>
      <c r="AF817" s="11" t="e">
        <f>-'OddsRatio_working_3-way'!U817/(3*'OddsRatio_working_3-way'!X817^(1/3))*COS(('OddsRatio_working_3-way'!Y817)/3)</f>
        <v>#VALUE!</v>
      </c>
      <c r="AG817" s="11" t="e">
        <f>-'OddsRatio_working_3-way'!U817/(3*'OddsRatio_working_3-way'!X817^(1/3))*COS(('OddsRatio_working_3-way'!Y817+2*PI())/3)</f>
        <v>#VALUE!</v>
      </c>
      <c r="AH817" s="11" t="e">
        <f>-'OddsRatio_working_3-way'!U817/(3*'OddsRatio_working_3-way'!X817^(1/3))*COS(('OddsRatio_working_3-way'!Y817+4*PI())/3)</f>
        <v>#VALUE!</v>
      </c>
      <c r="AI817" s="11" t="e">
        <f>'OddsRatio_working_3-way'!U817/(3*'OddsRatio_working_3-way'!X817^(1/3))*SIN(('OddsRatio_working_3-way'!Y817)/3)</f>
        <v>#VALUE!</v>
      </c>
      <c r="AJ817" s="11" t="e">
        <f>'OddsRatio_working_3-way'!U817/(3*'OddsRatio_working_3-way'!X817^(1/3))*SIN(('OddsRatio_working_3-way'!Y817+2*PI())/3)</f>
        <v>#VALUE!</v>
      </c>
      <c r="AK817" s="11" t="e">
        <f>'OddsRatio_working_3-way'!U817/(3*'OddsRatio_working_3-way'!X817^(1/3))*SIN(('OddsRatio_working_3-way'!Y817+4*PI())/3)</f>
        <v>#VALUE!</v>
      </c>
      <c r="AL817" s="11" t="e">
        <f>'OddsRatio_working_3-way'!Z817+'OddsRatio_working_3-way'!AF817</f>
        <v>#VALUE!</v>
      </c>
      <c r="AM817" s="11" t="e">
        <f>'OddsRatio_working_3-way'!AA817+'OddsRatio_working_3-way'!AG817</f>
        <v>#VALUE!</v>
      </c>
      <c r="AN817" s="11" t="e">
        <f>'OddsRatio_working_3-way'!AB817+'OddsRatio_working_3-way'!AH817</f>
        <v>#VALUE!</v>
      </c>
      <c r="AO817" s="11" t="e">
        <f>'OddsRatio_working_3-way'!AC817+'OddsRatio_working_3-way'!AI817</f>
        <v>#VALUE!</v>
      </c>
      <c r="AP817" s="11" t="e">
        <f>'OddsRatio_working_3-way'!AD817+'OddsRatio_working_3-way'!AJ817</f>
        <v>#VALUE!</v>
      </c>
      <c r="AQ817" s="11" t="e">
        <f>'OddsRatio_working_3-way'!AE817+'OddsRatio_working_3-way'!AK817</f>
        <v>#VALUE!</v>
      </c>
      <c r="AR817" s="10" t="str">
        <f>IF(A817="","",IF(('OddsRatio_working_3-way'!X817=0),IF(Q817&gt;0,-Q817^(1/3),(-Q817)^(1/3)),'OddsRatio_working_3-way'!AL817-'OddsRatio_working_3-way'!R817/3))</f>
        <v/>
      </c>
      <c r="AS817" s="11" t="e">
        <f>IF(('OddsRatio_working_3-way'!X817=0),IF(Q817&gt;0,-Q817^(1/3),(-Q817)^(1/3)),'OddsRatio_working_3-way'!AM817-'OddsRatio_working_3-way'!R817/3)</f>
        <v>#VALUE!</v>
      </c>
      <c r="AT817" s="11" t="e">
        <f>IF(('OddsRatio_working_3-way'!X817=0),IF(Q817&gt;0,-Q817^(1/3),(-Q817)^(1/3)),'OddsRatio_working_3-way'!AN817-'OddsRatio_working_3-way'!R817/3)</f>
        <v>#VALUE!</v>
      </c>
      <c r="AU817" s="11" t="e">
        <f>IF(('OddsRatio_working_3-way'!X817=0),0,'OddsRatio_working_3-way'!AO817)</f>
        <v>#VALUE!</v>
      </c>
      <c r="AV817" s="11" t="e">
        <f>IF(('OddsRatio_working_3-way'!X817=0),0,'OddsRatio_working_3-way'!AP817)</f>
        <v>#VALUE!</v>
      </c>
      <c r="AW817" s="11" t="e">
        <f>IF(('OddsRatio_working_3-way'!X817=0),0,'OddsRatio_working_3-way'!AQ817)</f>
        <v>#VALUE!</v>
      </c>
    </row>
    <row r="818" spans="1:49">
      <c r="A818" s="4" t="str">
        <f>IF('True_Odds_Calculator_3-way'!A819="","",'True_Odds_Calculator_3-way'!A819)</f>
        <v/>
      </c>
      <c r="B818" s="4" t="str">
        <f>IF('True_Odds_Calculator_3-way'!B819="","",'True_Odds_Calculator_3-way'!B819)</f>
        <v/>
      </c>
      <c r="C818" s="4" t="str">
        <f>IF('True_Odds_Calculator_3-way'!C819="","",'True_Odds_Calculator_3-way'!C819)</f>
        <v/>
      </c>
      <c r="D818" s="9" t="e">
        <f t="shared" si="169"/>
        <v>#VALUE!</v>
      </c>
      <c r="E818" s="9" t="e">
        <f t="shared" si="170"/>
        <v>#VALUE!</v>
      </c>
      <c r="F818" s="9" t="e">
        <f t="shared" si="171"/>
        <v>#VALUE!</v>
      </c>
      <c r="G818" s="9" t="str">
        <f t="shared" si="172"/>
        <v/>
      </c>
      <c r="H818" s="9" t="str">
        <f t="shared" si="173"/>
        <v/>
      </c>
      <c r="I818" s="9" t="str">
        <f t="shared" si="174"/>
        <v/>
      </c>
      <c r="J818" s="9" t="str">
        <f t="shared" si="175"/>
        <v/>
      </c>
      <c r="K818" s="11" t="e">
        <f t="shared" si="176"/>
        <v>#VALUE!</v>
      </c>
      <c r="L818" s="11" t="e">
        <f t="shared" si="177"/>
        <v>#VALUE!</v>
      </c>
      <c r="M818" s="11" t="e">
        <f t="shared" si="178"/>
        <v>#VALUE!</v>
      </c>
      <c r="N818" s="11" t="e">
        <f>'OddsRatio_working_3-way'!K818+'OddsRatio_working_3-way'!L818+'OddsRatio_working_3-way'!M818-('OddsRatio_working_3-way'!K818*'OddsRatio_working_3-way'!L818)-('OddsRatio_working_3-way'!K818*'OddsRatio_working_3-way'!M818)-('OddsRatio_working_3-way'!L818*'OddsRatio_working_3-way'!M818)+('OddsRatio_working_3-way'!K818*'OddsRatio_working_3-way'!L818*'OddsRatio_working_3-way'!M818)-1</f>
        <v>#VALUE!</v>
      </c>
      <c r="O818" s="11">
        <f>0</f>
        <v>0</v>
      </c>
      <c r="P818" s="11" t="e">
        <f>('OddsRatio_working_3-way'!K818*'OddsRatio_working_3-way'!L818)+('OddsRatio_working_3-way'!K818*'OddsRatio_working_3-way'!M818)+('OddsRatio_working_3-way'!L818*'OddsRatio_working_3-way'!M818)-(3*'OddsRatio_working_3-way'!K818*'OddsRatio_working_3-way'!L818*'OddsRatio_working_3-way'!M818)</f>
        <v>#VALUE!</v>
      </c>
      <c r="Q818" s="11" t="e">
        <f>2*'OddsRatio_working_3-way'!K818*'OddsRatio_working_3-way'!L818*'OddsRatio_working_3-way'!M818</f>
        <v>#VALUE!</v>
      </c>
      <c r="R818" s="11" t="e">
        <f t="shared" si="179"/>
        <v>#VALUE!</v>
      </c>
      <c r="S818" s="11" t="e">
        <f t="shared" si="180"/>
        <v>#VALUE!</v>
      </c>
      <c r="T818" s="11" t="e">
        <f t="shared" si="181"/>
        <v>#VALUE!</v>
      </c>
      <c r="U818" s="11" t="e">
        <f>'OddsRatio_working_3-way'!S818-'OddsRatio_working_3-way'!R818^2/3</f>
        <v>#VALUE!</v>
      </c>
      <c r="V818" s="11" t="e">
        <f>'OddsRatio_working_3-way'!S818*'OddsRatio_working_3-way'!R818/3-2*'OddsRatio_working_3-way'!R818^3/27-'OddsRatio_working_3-way'!T818</f>
        <v>#VALUE!</v>
      </c>
      <c r="W818" s="11" t="e">
        <f>'OddsRatio_working_3-way'!V818^2+4*'OddsRatio_working_3-way'!U818^3/27</f>
        <v>#VALUE!</v>
      </c>
      <c r="X818" s="11" t="e">
        <f>IF('OddsRatio_working_3-way'!W818&gt;0,IF(ABS('OddsRatio_working_3-way'!V818+SQRT('OddsRatio_working_3-way'!W818))/2&gt;0,ABS('OddsRatio_working_3-way'!V818+SQRT('OddsRatio_working_3-way'!W818))/2,ABS('OddsRatio_working_3-way'!V818-SQRT('OddsRatio_working_3-way'!W818))/2),SQRT(-'OddsRatio_working_3-way'!U818^3/27))</f>
        <v>#VALUE!</v>
      </c>
      <c r="Y818" s="11" t="e">
        <f>IF('OddsRatio_working_3-way'!W818&gt;=0,IF('OddsRatio_working_3-way'!V818+SQRT('OddsRatio_working_3-way'!W818)&gt;0,0,PI()),ACOS('OddsRatio_working_3-way'!V818/(2*'OddsRatio_working_3-way'!X818)))</f>
        <v>#VALUE!</v>
      </c>
      <c r="Z818" s="11" t="e">
        <f>'OddsRatio_working_3-way'!X818^(1/3)*COS('OddsRatio_working_3-way'!Y818/3)</f>
        <v>#VALUE!</v>
      </c>
      <c r="AA818" s="11" t="e">
        <f>'OddsRatio_working_3-way'!X818^(1/3)*COS(('OddsRatio_working_3-way'!Y818+2*PI())/3)</f>
        <v>#VALUE!</v>
      </c>
      <c r="AB818" s="11" t="e">
        <f>'OddsRatio_working_3-way'!X818^(1/3)*COS(('OddsRatio_working_3-way'!Y818+4*PI())/3)</f>
        <v>#VALUE!</v>
      </c>
      <c r="AC818" s="11" t="e">
        <f>'OddsRatio_working_3-way'!X818^(1/3)*SIN('OddsRatio_working_3-way'!Y818/3)</f>
        <v>#VALUE!</v>
      </c>
      <c r="AD818" s="11" t="e">
        <f>'OddsRatio_working_3-way'!X818^(1/3)*SIN(('OddsRatio_working_3-way'!Y818+2*PI())/3)</f>
        <v>#VALUE!</v>
      </c>
      <c r="AE818" s="11" t="e">
        <f>'OddsRatio_working_3-way'!X818^(1/3)*SIN(('OddsRatio_working_3-way'!Y818+4*PI())/3)</f>
        <v>#VALUE!</v>
      </c>
      <c r="AF818" s="11" t="e">
        <f>-'OddsRatio_working_3-way'!U818/(3*'OddsRatio_working_3-way'!X818^(1/3))*COS(('OddsRatio_working_3-way'!Y818)/3)</f>
        <v>#VALUE!</v>
      </c>
      <c r="AG818" s="11" t="e">
        <f>-'OddsRatio_working_3-way'!U818/(3*'OddsRatio_working_3-way'!X818^(1/3))*COS(('OddsRatio_working_3-way'!Y818+2*PI())/3)</f>
        <v>#VALUE!</v>
      </c>
      <c r="AH818" s="11" t="e">
        <f>-'OddsRatio_working_3-way'!U818/(3*'OddsRatio_working_3-way'!X818^(1/3))*COS(('OddsRatio_working_3-way'!Y818+4*PI())/3)</f>
        <v>#VALUE!</v>
      </c>
      <c r="AI818" s="11" t="e">
        <f>'OddsRatio_working_3-way'!U818/(3*'OddsRatio_working_3-way'!X818^(1/3))*SIN(('OddsRatio_working_3-way'!Y818)/3)</f>
        <v>#VALUE!</v>
      </c>
      <c r="AJ818" s="11" t="e">
        <f>'OddsRatio_working_3-way'!U818/(3*'OddsRatio_working_3-way'!X818^(1/3))*SIN(('OddsRatio_working_3-way'!Y818+2*PI())/3)</f>
        <v>#VALUE!</v>
      </c>
      <c r="AK818" s="11" t="e">
        <f>'OddsRatio_working_3-way'!U818/(3*'OddsRatio_working_3-way'!X818^(1/3))*SIN(('OddsRatio_working_3-way'!Y818+4*PI())/3)</f>
        <v>#VALUE!</v>
      </c>
      <c r="AL818" s="11" t="e">
        <f>'OddsRatio_working_3-way'!Z818+'OddsRatio_working_3-way'!AF818</f>
        <v>#VALUE!</v>
      </c>
      <c r="AM818" s="11" t="e">
        <f>'OddsRatio_working_3-way'!AA818+'OddsRatio_working_3-way'!AG818</f>
        <v>#VALUE!</v>
      </c>
      <c r="AN818" s="11" t="e">
        <f>'OddsRatio_working_3-way'!AB818+'OddsRatio_working_3-way'!AH818</f>
        <v>#VALUE!</v>
      </c>
      <c r="AO818" s="11" t="e">
        <f>'OddsRatio_working_3-way'!AC818+'OddsRatio_working_3-way'!AI818</f>
        <v>#VALUE!</v>
      </c>
      <c r="AP818" s="11" t="e">
        <f>'OddsRatio_working_3-way'!AD818+'OddsRatio_working_3-way'!AJ818</f>
        <v>#VALUE!</v>
      </c>
      <c r="AQ818" s="11" t="e">
        <f>'OddsRatio_working_3-way'!AE818+'OddsRatio_working_3-way'!AK818</f>
        <v>#VALUE!</v>
      </c>
      <c r="AR818" s="10" t="str">
        <f>IF(A818="","",IF(('OddsRatio_working_3-way'!X818=0),IF(Q818&gt;0,-Q818^(1/3),(-Q818)^(1/3)),'OddsRatio_working_3-way'!AL818-'OddsRatio_working_3-way'!R818/3))</f>
        <v/>
      </c>
      <c r="AS818" s="11" t="e">
        <f>IF(('OddsRatio_working_3-way'!X818=0),IF(Q818&gt;0,-Q818^(1/3),(-Q818)^(1/3)),'OddsRatio_working_3-way'!AM818-'OddsRatio_working_3-way'!R818/3)</f>
        <v>#VALUE!</v>
      </c>
      <c r="AT818" s="11" t="e">
        <f>IF(('OddsRatio_working_3-way'!X818=0),IF(Q818&gt;0,-Q818^(1/3),(-Q818)^(1/3)),'OddsRatio_working_3-way'!AN818-'OddsRatio_working_3-way'!R818/3)</f>
        <v>#VALUE!</v>
      </c>
      <c r="AU818" s="11" t="e">
        <f>IF(('OddsRatio_working_3-way'!X818=0),0,'OddsRatio_working_3-way'!AO818)</f>
        <v>#VALUE!</v>
      </c>
      <c r="AV818" s="11" t="e">
        <f>IF(('OddsRatio_working_3-way'!X818=0),0,'OddsRatio_working_3-way'!AP818)</f>
        <v>#VALUE!</v>
      </c>
      <c r="AW818" s="11" t="e">
        <f>IF(('OddsRatio_working_3-way'!X818=0),0,'OddsRatio_working_3-way'!AQ818)</f>
        <v>#VALUE!</v>
      </c>
    </row>
    <row r="819" spans="1:49">
      <c r="A819" s="4" t="str">
        <f>IF('True_Odds_Calculator_3-way'!A820="","",'True_Odds_Calculator_3-way'!A820)</f>
        <v/>
      </c>
      <c r="B819" s="4" t="str">
        <f>IF('True_Odds_Calculator_3-way'!B820="","",'True_Odds_Calculator_3-way'!B820)</f>
        <v/>
      </c>
      <c r="C819" s="4" t="str">
        <f>IF('True_Odds_Calculator_3-way'!C820="","",'True_Odds_Calculator_3-way'!C820)</f>
        <v/>
      </c>
      <c r="D819" s="9" t="e">
        <f t="shared" si="169"/>
        <v>#VALUE!</v>
      </c>
      <c r="E819" s="9" t="e">
        <f t="shared" si="170"/>
        <v>#VALUE!</v>
      </c>
      <c r="F819" s="9" t="e">
        <f t="shared" si="171"/>
        <v>#VALUE!</v>
      </c>
      <c r="G819" s="9" t="str">
        <f t="shared" si="172"/>
        <v/>
      </c>
      <c r="H819" s="9" t="str">
        <f t="shared" si="173"/>
        <v/>
      </c>
      <c r="I819" s="9" t="str">
        <f t="shared" si="174"/>
        <v/>
      </c>
      <c r="J819" s="9" t="str">
        <f t="shared" si="175"/>
        <v/>
      </c>
      <c r="K819" s="11" t="e">
        <f t="shared" si="176"/>
        <v>#VALUE!</v>
      </c>
      <c r="L819" s="11" t="e">
        <f t="shared" si="177"/>
        <v>#VALUE!</v>
      </c>
      <c r="M819" s="11" t="e">
        <f t="shared" si="178"/>
        <v>#VALUE!</v>
      </c>
      <c r="N819" s="11" t="e">
        <f>'OddsRatio_working_3-way'!K819+'OddsRatio_working_3-way'!L819+'OddsRatio_working_3-way'!M819-('OddsRatio_working_3-way'!K819*'OddsRatio_working_3-way'!L819)-('OddsRatio_working_3-way'!K819*'OddsRatio_working_3-way'!M819)-('OddsRatio_working_3-way'!L819*'OddsRatio_working_3-way'!M819)+('OddsRatio_working_3-way'!K819*'OddsRatio_working_3-way'!L819*'OddsRatio_working_3-way'!M819)-1</f>
        <v>#VALUE!</v>
      </c>
      <c r="O819" s="11">
        <f>0</f>
        <v>0</v>
      </c>
      <c r="P819" s="11" t="e">
        <f>('OddsRatio_working_3-way'!K819*'OddsRatio_working_3-way'!L819)+('OddsRatio_working_3-way'!K819*'OddsRatio_working_3-way'!M819)+('OddsRatio_working_3-way'!L819*'OddsRatio_working_3-way'!M819)-(3*'OddsRatio_working_3-way'!K819*'OddsRatio_working_3-way'!L819*'OddsRatio_working_3-way'!M819)</f>
        <v>#VALUE!</v>
      </c>
      <c r="Q819" s="11" t="e">
        <f>2*'OddsRatio_working_3-way'!K819*'OddsRatio_working_3-way'!L819*'OddsRatio_working_3-way'!M819</f>
        <v>#VALUE!</v>
      </c>
      <c r="R819" s="11" t="e">
        <f t="shared" si="179"/>
        <v>#VALUE!</v>
      </c>
      <c r="S819" s="11" t="e">
        <f t="shared" si="180"/>
        <v>#VALUE!</v>
      </c>
      <c r="T819" s="11" t="e">
        <f t="shared" si="181"/>
        <v>#VALUE!</v>
      </c>
      <c r="U819" s="11" t="e">
        <f>'OddsRatio_working_3-way'!S819-'OddsRatio_working_3-way'!R819^2/3</f>
        <v>#VALUE!</v>
      </c>
      <c r="V819" s="11" t="e">
        <f>'OddsRatio_working_3-way'!S819*'OddsRatio_working_3-way'!R819/3-2*'OddsRatio_working_3-way'!R819^3/27-'OddsRatio_working_3-way'!T819</f>
        <v>#VALUE!</v>
      </c>
      <c r="W819" s="11" t="e">
        <f>'OddsRatio_working_3-way'!V819^2+4*'OddsRatio_working_3-way'!U819^3/27</f>
        <v>#VALUE!</v>
      </c>
      <c r="X819" s="11" t="e">
        <f>IF('OddsRatio_working_3-way'!W819&gt;0,IF(ABS('OddsRatio_working_3-way'!V819+SQRT('OddsRatio_working_3-way'!W819))/2&gt;0,ABS('OddsRatio_working_3-way'!V819+SQRT('OddsRatio_working_3-way'!W819))/2,ABS('OddsRatio_working_3-way'!V819-SQRT('OddsRatio_working_3-way'!W819))/2),SQRT(-'OddsRatio_working_3-way'!U819^3/27))</f>
        <v>#VALUE!</v>
      </c>
      <c r="Y819" s="11" t="e">
        <f>IF('OddsRatio_working_3-way'!W819&gt;=0,IF('OddsRatio_working_3-way'!V819+SQRT('OddsRatio_working_3-way'!W819)&gt;0,0,PI()),ACOS('OddsRatio_working_3-way'!V819/(2*'OddsRatio_working_3-way'!X819)))</f>
        <v>#VALUE!</v>
      </c>
      <c r="Z819" s="11" t="e">
        <f>'OddsRatio_working_3-way'!X819^(1/3)*COS('OddsRatio_working_3-way'!Y819/3)</f>
        <v>#VALUE!</v>
      </c>
      <c r="AA819" s="11" t="e">
        <f>'OddsRatio_working_3-way'!X819^(1/3)*COS(('OddsRatio_working_3-way'!Y819+2*PI())/3)</f>
        <v>#VALUE!</v>
      </c>
      <c r="AB819" s="11" t="e">
        <f>'OddsRatio_working_3-way'!X819^(1/3)*COS(('OddsRatio_working_3-way'!Y819+4*PI())/3)</f>
        <v>#VALUE!</v>
      </c>
      <c r="AC819" s="11" t="e">
        <f>'OddsRatio_working_3-way'!X819^(1/3)*SIN('OddsRatio_working_3-way'!Y819/3)</f>
        <v>#VALUE!</v>
      </c>
      <c r="AD819" s="11" t="e">
        <f>'OddsRatio_working_3-way'!X819^(1/3)*SIN(('OddsRatio_working_3-way'!Y819+2*PI())/3)</f>
        <v>#VALUE!</v>
      </c>
      <c r="AE819" s="11" t="e">
        <f>'OddsRatio_working_3-way'!X819^(1/3)*SIN(('OddsRatio_working_3-way'!Y819+4*PI())/3)</f>
        <v>#VALUE!</v>
      </c>
      <c r="AF819" s="11" t="e">
        <f>-'OddsRatio_working_3-way'!U819/(3*'OddsRatio_working_3-way'!X819^(1/3))*COS(('OddsRatio_working_3-way'!Y819)/3)</f>
        <v>#VALUE!</v>
      </c>
      <c r="AG819" s="11" t="e">
        <f>-'OddsRatio_working_3-way'!U819/(3*'OddsRatio_working_3-way'!X819^(1/3))*COS(('OddsRatio_working_3-way'!Y819+2*PI())/3)</f>
        <v>#VALUE!</v>
      </c>
      <c r="AH819" s="11" t="e">
        <f>-'OddsRatio_working_3-way'!U819/(3*'OddsRatio_working_3-way'!X819^(1/3))*COS(('OddsRatio_working_3-way'!Y819+4*PI())/3)</f>
        <v>#VALUE!</v>
      </c>
      <c r="AI819" s="11" t="e">
        <f>'OddsRatio_working_3-way'!U819/(3*'OddsRatio_working_3-way'!X819^(1/3))*SIN(('OddsRatio_working_3-way'!Y819)/3)</f>
        <v>#VALUE!</v>
      </c>
      <c r="AJ819" s="11" t="e">
        <f>'OddsRatio_working_3-way'!U819/(3*'OddsRatio_working_3-way'!X819^(1/3))*SIN(('OddsRatio_working_3-way'!Y819+2*PI())/3)</f>
        <v>#VALUE!</v>
      </c>
      <c r="AK819" s="11" t="e">
        <f>'OddsRatio_working_3-way'!U819/(3*'OddsRatio_working_3-way'!X819^(1/3))*SIN(('OddsRatio_working_3-way'!Y819+4*PI())/3)</f>
        <v>#VALUE!</v>
      </c>
      <c r="AL819" s="11" t="e">
        <f>'OddsRatio_working_3-way'!Z819+'OddsRatio_working_3-way'!AF819</f>
        <v>#VALUE!</v>
      </c>
      <c r="AM819" s="11" t="e">
        <f>'OddsRatio_working_3-way'!AA819+'OddsRatio_working_3-way'!AG819</f>
        <v>#VALUE!</v>
      </c>
      <c r="AN819" s="11" t="e">
        <f>'OddsRatio_working_3-way'!AB819+'OddsRatio_working_3-way'!AH819</f>
        <v>#VALUE!</v>
      </c>
      <c r="AO819" s="11" t="e">
        <f>'OddsRatio_working_3-way'!AC819+'OddsRatio_working_3-way'!AI819</f>
        <v>#VALUE!</v>
      </c>
      <c r="AP819" s="11" t="e">
        <f>'OddsRatio_working_3-way'!AD819+'OddsRatio_working_3-way'!AJ819</f>
        <v>#VALUE!</v>
      </c>
      <c r="AQ819" s="11" t="e">
        <f>'OddsRatio_working_3-way'!AE819+'OddsRatio_working_3-way'!AK819</f>
        <v>#VALUE!</v>
      </c>
      <c r="AR819" s="10" t="str">
        <f>IF(A819="","",IF(('OddsRatio_working_3-way'!X819=0),IF(Q819&gt;0,-Q819^(1/3),(-Q819)^(1/3)),'OddsRatio_working_3-way'!AL819-'OddsRatio_working_3-way'!R819/3))</f>
        <v/>
      </c>
      <c r="AS819" s="11" t="e">
        <f>IF(('OddsRatio_working_3-way'!X819=0),IF(Q819&gt;0,-Q819^(1/3),(-Q819)^(1/3)),'OddsRatio_working_3-way'!AM819-'OddsRatio_working_3-way'!R819/3)</f>
        <v>#VALUE!</v>
      </c>
      <c r="AT819" s="11" t="e">
        <f>IF(('OddsRatio_working_3-way'!X819=0),IF(Q819&gt;0,-Q819^(1/3),(-Q819)^(1/3)),'OddsRatio_working_3-way'!AN819-'OddsRatio_working_3-way'!R819/3)</f>
        <v>#VALUE!</v>
      </c>
      <c r="AU819" s="11" t="e">
        <f>IF(('OddsRatio_working_3-way'!X819=0),0,'OddsRatio_working_3-way'!AO819)</f>
        <v>#VALUE!</v>
      </c>
      <c r="AV819" s="11" t="e">
        <f>IF(('OddsRatio_working_3-way'!X819=0),0,'OddsRatio_working_3-way'!AP819)</f>
        <v>#VALUE!</v>
      </c>
      <c r="AW819" s="11" t="e">
        <f>IF(('OddsRatio_working_3-way'!X819=0),0,'OddsRatio_working_3-way'!AQ819)</f>
        <v>#VALUE!</v>
      </c>
    </row>
    <row r="820" spans="1:49">
      <c r="A820" s="4" t="str">
        <f>IF('True_Odds_Calculator_3-way'!A821="","",'True_Odds_Calculator_3-way'!A821)</f>
        <v/>
      </c>
      <c r="B820" s="4" t="str">
        <f>IF('True_Odds_Calculator_3-way'!B821="","",'True_Odds_Calculator_3-way'!B821)</f>
        <v/>
      </c>
      <c r="C820" s="4" t="str">
        <f>IF('True_Odds_Calculator_3-way'!C821="","",'True_Odds_Calculator_3-way'!C821)</f>
        <v/>
      </c>
      <c r="D820" s="9" t="e">
        <f t="shared" si="169"/>
        <v>#VALUE!</v>
      </c>
      <c r="E820" s="9" t="e">
        <f t="shared" si="170"/>
        <v>#VALUE!</v>
      </c>
      <c r="F820" s="9" t="e">
        <f t="shared" si="171"/>
        <v>#VALUE!</v>
      </c>
      <c r="G820" s="9" t="str">
        <f t="shared" si="172"/>
        <v/>
      </c>
      <c r="H820" s="9" t="str">
        <f t="shared" si="173"/>
        <v/>
      </c>
      <c r="I820" s="9" t="str">
        <f t="shared" si="174"/>
        <v/>
      </c>
      <c r="J820" s="9" t="str">
        <f t="shared" si="175"/>
        <v/>
      </c>
      <c r="K820" s="11" t="e">
        <f t="shared" si="176"/>
        <v>#VALUE!</v>
      </c>
      <c r="L820" s="11" t="e">
        <f t="shared" si="177"/>
        <v>#VALUE!</v>
      </c>
      <c r="M820" s="11" t="e">
        <f t="shared" si="178"/>
        <v>#VALUE!</v>
      </c>
      <c r="N820" s="11" t="e">
        <f>'OddsRatio_working_3-way'!K820+'OddsRatio_working_3-way'!L820+'OddsRatio_working_3-way'!M820-('OddsRatio_working_3-way'!K820*'OddsRatio_working_3-way'!L820)-('OddsRatio_working_3-way'!K820*'OddsRatio_working_3-way'!M820)-('OddsRatio_working_3-way'!L820*'OddsRatio_working_3-way'!M820)+('OddsRatio_working_3-way'!K820*'OddsRatio_working_3-way'!L820*'OddsRatio_working_3-way'!M820)-1</f>
        <v>#VALUE!</v>
      </c>
      <c r="O820" s="11">
        <f>0</f>
        <v>0</v>
      </c>
      <c r="P820" s="11" t="e">
        <f>('OddsRatio_working_3-way'!K820*'OddsRatio_working_3-way'!L820)+('OddsRatio_working_3-way'!K820*'OddsRatio_working_3-way'!M820)+('OddsRatio_working_3-way'!L820*'OddsRatio_working_3-way'!M820)-(3*'OddsRatio_working_3-way'!K820*'OddsRatio_working_3-way'!L820*'OddsRatio_working_3-way'!M820)</f>
        <v>#VALUE!</v>
      </c>
      <c r="Q820" s="11" t="e">
        <f>2*'OddsRatio_working_3-way'!K820*'OddsRatio_working_3-way'!L820*'OddsRatio_working_3-way'!M820</f>
        <v>#VALUE!</v>
      </c>
      <c r="R820" s="11" t="e">
        <f t="shared" si="179"/>
        <v>#VALUE!</v>
      </c>
      <c r="S820" s="11" t="e">
        <f t="shared" si="180"/>
        <v>#VALUE!</v>
      </c>
      <c r="T820" s="11" t="e">
        <f t="shared" si="181"/>
        <v>#VALUE!</v>
      </c>
      <c r="U820" s="11" t="e">
        <f>'OddsRatio_working_3-way'!S820-'OddsRatio_working_3-way'!R820^2/3</f>
        <v>#VALUE!</v>
      </c>
      <c r="V820" s="11" t="e">
        <f>'OddsRatio_working_3-way'!S820*'OddsRatio_working_3-way'!R820/3-2*'OddsRatio_working_3-way'!R820^3/27-'OddsRatio_working_3-way'!T820</f>
        <v>#VALUE!</v>
      </c>
      <c r="W820" s="11" t="e">
        <f>'OddsRatio_working_3-way'!V820^2+4*'OddsRatio_working_3-way'!U820^3/27</f>
        <v>#VALUE!</v>
      </c>
      <c r="X820" s="11" t="e">
        <f>IF('OddsRatio_working_3-way'!W820&gt;0,IF(ABS('OddsRatio_working_3-way'!V820+SQRT('OddsRatio_working_3-way'!W820))/2&gt;0,ABS('OddsRatio_working_3-way'!V820+SQRT('OddsRatio_working_3-way'!W820))/2,ABS('OddsRatio_working_3-way'!V820-SQRT('OddsRatio_working_3-way'!W820))/2),SQRT(-'OddsRatio_working_3-way'!U820^3/27))</f>
        <v>#VALUE!</v>
      </c>
      <c r="Y820" s="11" t="e">
        <f>IF('OddsRatio_working_3-way'!W820&gt;=0,IF('OddsRatio_working_3-way'!V820+SQRT('OddsRatio_working_3-way'!W820)&gt;0,0,PI()),ACOS('OddsRatio_working_3-way'!V820/(2*'OddsRatio_working_3-way'!X820)))</f>
        <v>#VALUE!</v>
      </c>
      <c r="Z820" s="11" t="e">
        <f>'OddsRatio_working_3-way'!X820^(1/3)*COS('OddsRatio_working_3-way'!Y820/3)</f>
        <v>#VALUE!</v>
      </c>
      <c r="AA820" s="11" t="e">
        <f>'OddsRatio_working_3-way'!X820^(1/3)*COS(('OddsRatio_working_3-way'!Y820+2*PI())/3)</f>
        <v>#VALUE!</v>
      </c>
      <c r="AB820" s="11" t="e">
        <f>'OddsRatio_working_3-way'!X820^(1/3)*COS(('OddsRatio_working_3-way'!Y820+4*PI())/3)</f>
        <v>#VALUE!</v>
      </c>
      <c r="AC820" s="11" t="e">
        <f>'OddsRatio_working_3-way'!X820^(1/3)*SIN('OddsRatio_working_3-way'!Y820/3)</f>
        <v>#VALUE!</v>
      </c>
      <c r="AD820" s="11" t="e">
        <f>'OddsRatio_working_3-way'!X820^(1/3)*SIN(('OddsRatio_working_3-way'!Y820+2*PI())/3)</f>
        <v>#VALUE!</v>
      </c>
      <c r="AE820" s="11" t="e">
        <f>'OddsRatio_working_3-way'!X820^(1/3)*SIN(('OddsRatio_working_3-way'!Y820+4*PI())/3)</f>
        <v>#VALUE!</v>
      </c>
      <c r="AF820" s="11" t="e">
        <f>-'OddsRatio_working_3-way'!U820/(3*'OddsRatio_working_3-way'!X820^(1/3))*COS(('OddsRatio_working_3-way'!Y820)/3)</f>
        <v>#VALUE!</v>
      </c>
      <c r="AG820" s="11" t="e">
        <f>-'OddsRatio_working_3-way'!U820/(3*'OddsRatio_working_3-way'!X820^(1/3))*COS(('OddsRatio_working_3-way'!Y820+2*PI())/3)</f>
        <v>#VALUE!</v>
      </c>
      <c r="AH820" s="11" t="e">
        <f>-'OddsRatio_working_3-way'!U820/(3*'OddsRatio_working_3-way'!X820^(1/3))*COS(('OddsRatio_working_3-way'!Y820+4*PI())/3)</f>
        <v>#VALUE!</v>
      </c>
      <c r="AI820" s="11" t="e">
        <f>'OddsRatio_working_3-way'!U820/(3*'OddsRatio_working_3-way'!X820^(1/3))*SIN(('OddsRatio_working_3-way'!Y820)/3)</f>
        <v>#VALUE!</v>
      </c>
      <c r="AJ820" s="11" t="e">
        <f>'OddsRatio_working_3-way'!U820/(3*'OddsRatio_working_3-way'!X820^(1/3))*SIN(('OddsRatio_working_3-way'!Y820+2*PI())/3)</f>
        <v>#VALUE!</v>
      </c>
      <c r="AK820" s="11" t="e">
        <f>'OddsRatio_working_3-way'!U820/(3*'OddsRatio_working_3-way'!X820^(1/3))*SIN(('OddsRatio_working_3-way'!Y820+4*PI())/3)</f>
        <v>#VALUE!</v>
      </c>
      <c r="AL820" s="11" t="e">
        <f>'OddsRatio_working_3-way'!Z820+'OddsRatio_working_3-way'!AF820</f>
        <v>#VALUE!</v>
      </c>
      <c r="AM820" s="11" t="e">
        <f>'OddsRatio_working_3-way'!AA820+'OddsRatio_working_3-way'!AG820</f>
        <v>#VALUE!</v>
      </c>
      <c r="AN820" s="11" t="e">
        <f>'OddsRatio_working_3-way'!AB820+'OddsRatio_working_3-way'!AH820</f>
        <v>#VALUE!</v>
      </c>
      <c r="AO820" s="11" t="e">
        <f>'OddsRatio_working_3-way'!AC820+'OddsRatio_working_3-way'!AI820</f>
        <v>#VALUE!</v>
      </c>
      <c r="AP820" s="11" t="e">
        <f>'OddsRatio_working_3-way'!AD820+'OddsRatio_working_3-way'!AJ820</f>
        <v>#VALUE!</v>
      </c>
      <c r="AQ820" s="11" t="e">
        <f>'OddsRatio_working_3-way'!AE820+'OddsRatio_working_3-way'!AK820</f>
        <v>#VALUE!</v>
      </c>
      <c r="AR820" s="10" t="str">
        <f>IF(A820="","",IF(('OddsRatio_working_3-way'!X820=0),IF(Q820&gt;0,-Q820^(1/3),(-Q820)^(1/3)),'OddsRatio_working_3-way'!AL820-'OddsRatio_working_3-way'!R820/3))</f>
        <v/>
      </c>
      <c r="AS820" s="11" t="e">
        <f>IF(('OddsRatio_working_3-way'!X820=0),IF(Q820&gt;0,-Q820^(1/3),(-Q820)^(1/3)),'OddsRatio_working_3-way'!AM820-'OddsRatio_working_3-way'!R820/3)</f>
        <v>#VALUE!</v>
      </c>
      <c r="AT820" s="11" t="e">
        <f>IF(('OddsRatio_working_3-way'!X820=0),IF(Q820&gt;0,-Q820^(1/3),(-Q820)^(1/3)),'OddsRatio_working_3-way'!AN820-'OddsRatio_working_3-way'!R820/3)</f>
        <v>#VALUE!</v>
      </c>
      <c r="AU820" s="11" t="e">
        <f>IF(('OddsRatio_working_3-way'!X820=0),0,'OddsRatio_working_3-way'!AO820)</f>
        <v>#VALUE!</v>
      </c>
      <c r="AV820" s="11" t="e">
        <f>IF(('OddsRatio_working_3-way'!X820=0),0,'OddsRatio_working_3-way'!AP820)</f>
        <v>#VALUE!</v>
      </c>
      <c r="AW820" s="11" t="e">
        <f>IF(('OddsRatio_working_3-way'!X820=0),0,'OddsRatio_working_3-way'!AQ820)</f>
        <v>#VALUE!</v>
      </c>
    </row>
    <row r="821" spans="1:49">
      <c r="A821" s="4" t="str">
        <f>IF('True_Odds_Calculator_3-way'!A822="","",'True_Odds_Calculator_3-way'!A822)</f>
        <v/>
      </c>
      <c r="B821" s="4" t="str">
        <f>IF('True_Odds_Calculator_3-way'!B822="","",'True_Odds_Calculator_3-way'!B822)</f>
        <v/>
      </c>
      <c r="C821" s="4" t="str">
        <f>IF('True_Odds_Calculator_3-way'!C822="","",'True_Odds_Calculator_3-way'!C822)</f>
        <v/>
      </c>
      <c r="D821" s="9" t="e">
        <f t="shared" si="169"/>
        <v>#VALUE!</v>
      </c>
      <c r="E821" s="9" t="e">
        <f t="shared" si="170"/>
        <v>#VALUE!</v>
      </c>
      <c r="F821" s="9" t="e">
        <f t="shared" si="171"/>
        <v>#VALUE!</v>
      </c>
      <c r="G821" s="9" t="str">
        <f t="shared" si="172"/>
        <v/>
      </c>
      <c r="H821" s="9" t="str">
        <f t="shared" si="173"/>
        <v/>
      </c>
      <c r="I821" s="9" t="str">
        <f t="shared" si="174"/>
        <v/>
      </c>
      <c r="J821" s="9" t="str">
        <f t="shared" si="175"/>
        <v/>
      </c>
      <c r="K821" s="11" t="e">
        <f t="shared" si="176"/>
        <v>#VALUE!</v>
      </c>
      <c r="L821" s="11" t="e">
        <f t="shared" si="177"/>
        <v>#VALUE!</v>
      </c>
      <c r="M821" s="11" t="e">
        <f t="shared" si="178"/>
        <v>#VALUE!</v>
      </c>
      <c r="N821" s="11" t="e">
        <f>'OddsRatio_working_3-way'!K821+'OddsRatio_working_3-way'!L821+'OddsRatio_working_3-way'!M821-('OddsRatio_working_3-way'!K821*'OddsRatio_working_3-way'!L821)-('OddsRatio_working_3-way'!K821*'OddsRatio_working_3-way'!M821)-('OddsRatio_working_3-way'!L821*'OddsRatio_working_3-way'!M821)+('OddsRatio_working_3-way'!K821*'OddsRatio_working_3-way'!L821*'OddsRatio_working_3-way'!M821)-1</f>
        <v>#VALUE!</v>
      </c>
      <c r="O821" s="11">
        <f>0</f>
        <v>0</v>
      </c>
      <c r="P821" s="11" t="e">
        <f>('OddsRatio_working_3-way'!K821*'OddsRatio_working_3-way'!L821)+('OddsRatio_working_3-way'!K821*'OddsRatio_working_3-way'!M821)+('OddsRatio_working_3-way'!L821*'OddsRatio_working_3-way'!M821)-(3*'OddsRatio_working_3-way'!K821*'OddsRatio_working_3-way'!L821*'OddsRatio_working_3-way'!M821)</f>
        <v>#VALUE!</v>
      </c>
      <c r="Q821" s="11" t="e">
        <f>2*'OddsRatio_working_3-way'!K821*'OddsRatio_working_3-way'!L821*'OddsRatio_working_3-way'!M821</f>
        <v>#VALUE!</v>
      </c>
      <c r="R821" s="11" t="e">
        <f t="shared" si="179"/>
        <v>#VALUE!</v>
      </c>
      <c r="S821" s="11" t="e">
        <f t="shared" si="180"/>
        <v>#VALUE!</v>
      </c>
      <c r="T821" s="11" t="e">
        <f t="shared" si="181"/>
        <v>#VALUE!</v>
      </c>
      <c r="U821" s="11" t="e">
        <f>'OddsRatio_working_3-way'!S821-'OddsRatio_working_3-way'!R821^2/3</f>
        <v>#VALUE!</v>
      </c>
      <c r="V821" s="11" t="e">
        <f>'OddsRatio_working_3-way'!S821*'OddsRatio_working_3-way'!R821/3-2*'OddsRatio_working_3-way'!R821^3/27-'OddsRatio_working_3-way'!T821</f>
        <v>#VALUE!</v>
      </c>
      <c r="W821" s="11" t="e">
        <f>'OddsRatio_working_3-way'!V821^2+4*'OddsRatio_working_3-way'!U821^3/27</f>
        <v>#VALUE!</v>
      </c>
      <c r="X821" s="11" t="e">
        <f>IF('OddsRatio_working_3-way'!W821&gt;0,IF(ABS('OddsRatio_working_3-way'!V821+SQRT('OddsRatio_working_3-way'!W821))/2&gt;0,ABS('OddsRatio_working_3-way'!V821+SQRT('OddsRatio_working_3-way'!W821))/2,ABS('OddsRatio_working_3-way'!V821-SQRT('OddsRatio_working_3-way'!W821))/2),SQRT(-'OddsRatio_working_3-way'!U821^3/27))</f>
        <v>#VALUE!</v>
      </c>
      <c r="Y821" s="11" t="e">
        <f>IF('OddsRatio_working_3-way'!W821&gt;=0,IF('OddsRatio_working_3-way'!V821+SQRT('OddsRatio_working_3-way'!W821)&gt;0,0,PI()),ACOS('OddsRatio_working_3-way'!V821/(2*'OddsRatio_working_3-way'!X821)))</f>
        <v>#VALUE!</v>
      </c>
      <c r="Z821" s="11" t="e">
        <f>'OddsRatio_working_3-way'!X821^(1/3)*COS('OddsRatio_working_3-way'!Y821/3)</f>
        <v>#VALUE!</v>
      </c>
      <c r="AA821" s="11" t="e">
        <f>'OddsRatio_working_3-way'!X821^(1/3)*COS(('OddsRatio_working_3-way'!Y821+2*PI())/3)</f>
        <v>#VALUE!</v>
      </c>
      <c r="AB821" s="11" t="e">
        <f>'OddsRatio_working_3-way'!X821^(1/3)*COS(('OddsRatio_working_3-way'!Y821+4*PI())/3)</f>
        <v>#VALUE!</v>
      </c>
      <c r="AC821" s="11" t="e">
        <f>'OddsRatio_working_3-way'!X821^(1/3)*SIN('OddsRatio_working_3-way'!Y821/3)</f>
        <v>#VALUE!</v>
      </c>
      <c r="AD821" s="11" t="e">
        <f>'OddsRatio_working_3-way'!X821^(1/3)*SIN(('OddsRatio_working_3-way'!Y821+2*PI())/3)</f>
        <v>#VALUE!</v>
      </c>
      <c r="AE821" s="11" t="e">
        <f>'OddsRatio_working_3-way'!X821^(1/3)*SIN(('OddsRatio_working_3-way'!Y821+4*PI())/3)</f>
        <v>#VALUE!</v>
      </c>
      <c r="AF821" s="11" t="e">
        <f>-'OddsRatio_working_3-way'!U821/(3*'OddsRatio_working_3-way'!X821^(1/3))*COS(('OddsRatio_working_3-way'!Y821)/3)</f>
        <v>#VALUE!</v>
      </c>
      <c r="AG821" s="11" t="e">
        <f>-'OddsRatio_working_3-way'!U821/(3*'OddsRatio_working_3-way'!X821^(1/3))*COS(('OddsRatio_working_3-way'!Y821+2*PI())/3)</f>
        <v>#VALUE!</v>
      </c>
      <c r="AH821" s="11" t="e">
        <f>-'OddsRatio_working_3-way'!U821/(3*'OddsRatio_working_3-way'!X821^(1/3))*COS(('OddsRatio_working_3-way'!Y821+4*PI())/3)</f>
        <v>#VALUE!</v>
      </c>
      <c r="AI821" s="11" t="e">
        <f>'OddsRatio_working_3-way'!U821/(3*'OddsRatio_working_3-way'!X821^(1/3))*SIN(('OddsRatio_working_3-way'!Y821)/3)</f>
        <v>#VALUE!</v>
      </c>
      <c r="AJ821" s="11" t="e">
        <f>'OddsRatio_working_3-way'!U821/(3*'OddsRatio_working_3-way'!X821^(1/3))*SIN(('OddsRatio_working_3-way'!Y821+2*PI())/3)</f>
        <v>#VALUE!</v>
      </c>
      <c r="AK821" s="11" t="e">
        <f>'OddsRatio_working_3-way'!U821/(3*'OddsRatio_working_3-way'!X821^(1/3))*SIN(('OddsRatio_working_3-way'!Y821+4*PI())/3)</f>
        <v>#VALUE!</v>
      </c>
      <c r="AL821" s="11" t="e">
        <f>'OddsRatio_working_3-way'!Z821+'OddsRatio_working_3-way'!AF821</f>
        <v>#VALUE!</v>
      </c>
      <c r="AM821" s="11" t="e">
        <f>'OddsRatio_working_3-way'!AA821+'OddsRatio_working_3-way'!AG821</f>
        <v>#VALUE!</v>
      </c>
      <c r="AN821" s="11" t="e">
        <f>'OddsRatio_working_3-way'!AB821+'OddsRatio_working_3-way'!AH821</f>
        <v>#VALUE!</v>
      </c>
      <c r="AO821" s="11" t="e">
        <f>'OddsRatio_working_3-way'!AC821+'OddsRatio_working_3-way'!AI821</f>
        <v>#VALUE!</v>
      </c>
      <c r="AP821" s="11" t="e">
        <f>'OddsRatio_working_3-way'!AD821+'OddsRatio_working_3-way'!AJ821</f>
        <v>#VALUE!</v>
      </c>
      <c r="AQ821" s="11" t="e">
        <f>'OddsRatio_working_3-way'!AE821+'OddsRatio_working_3-way'!AK821</f>
        <v>#VALUE!</v>
      </c>
      <c r="AR821" s="10" t="str">
        <f>IF(A821="","",IF(('OddsRatio_working_3-way'!X821=0),IF(Q821&gt;0,-Q821^(1/3),(-Q821)^(1/3)),'OddsRatio_working_3-way'!AL821-'OddsRatio_working_3-way'!R821/3))</f>
        <v/>
      </c>
      <c r="AS821" s="11" t="e">
        <f>IF(('OddsRatio_working_3-way'!X821=0),IF(Q821&gt;0,-Q821^(1/3),(-Q821)^(1/3)),'OddsRatio_working_3-way'!AM821-'OddsRatio_working_3-way'!R821/3)</f>
        <v>#VALUE!</v>
      </c>
      <c r="AT821" s="11" t="e">
        <f>IF(('OddsRatio_working_3-way'!X821=0),IF(Q821&gt;0,-Q821^(1/3),(-Q821)^(1/3)),'OddsRatio_working_3-way'!AN821-'OddsRatio_working_3-way'!R821/3)</f>
        <v>#VALUE!</v>
      </c>
      <c r="AU821" s="11" t="e">
        <f>IF(('OddsRatio_working_3-way'!X821=0),0,'OddsRatio_working_3-way'!AO821)</f>
        <v>#VALUE!</v>
      </c>
      <c r="AV821" s="11" t="e">
        <f>IF(('OddsRatio_working_3-way'!X821=0),0,'OddsRatio_working_3-way'!AP821)</f>
        <v>#VALUE!</v>
      </c>
      <c r="AW821" s="11" t="e">
        <f>IF(('OddsRatio_working_3-way'!X821=0),0,'OddsRatio_working_3-way'!AQ821)</f>
        <v>#VALUE!</v>
      </c>
    </row>
    <row r="822" spans="1:49">
      <c r="A822" s="4" t="str">
        <f>IF('True_Odds_Calculator_3-way'!A823="","",'True_Odds_Calculator_3-way'!A823)</f>
        <v/>
      </c>
      <c r="B822" s="4" t="str">
        <f>IF('True_Odds_Calculator_3-way'!B823="","",'True_Odds_Calculator_3-way'!B823)</f>
        <v/>
      </c>
      <c r="C822" s="4" t="str">
        <f>IF('True_Odds_Calculator_3-way'!C823="","",'True_Odds_Calculator_3-way'!C823)</f>
        <v/>
      </c>
      <c r="D822" s="9" t="e">
        <f t="shared" si="169"/>
        <v>#VALUE!</v>
      </c>
      <c r="E822" s="9" t="e">
        <f t="shared" si="170"/>
        <v>#VALUE!</v>
      </c>
      <c r="F822" s="9" t="e">
        <f t="shared" si="171"/>
        <v>#VALUE!</v>
      </c>
      <c r="G822" s="9" t="str">
        <f t="shared" si="172"/>
        <v/>
      </c>
      <c r="H822" s="9" t="str">
        <f t="shared" si="173"/>
        <v/>
      </c>
      <c r="I822" s="9" t="str">
        <f t="shared" si="174"/>
        <v/>
      </c>
      <c r="J822" s="9" t="str">
        <f t="shared" si="175"/>
        <v/>
      </c>
      <c r="K822" s="11" t="e">
        <f t="shared" si="176"/>
        <v>#VALUE!</v>
      </c>
      <c r="L822" s="11" t="e">
        <f t="shared" si="177"/>
        <v>#VALUE!</v>
      </c>
      <c r="M822" s="11" t="e">
        <f t="shared" si="178"/>
        <v>#VALUE!</v>
      </c>
      <c r="N822" s="11" t="e">
        <f>'OddsRatio_working_3-way'!K822+'OddsRatio_working_3-way'!L822+'OddsRatio_working_3-way'!M822-('OddsRatio_working_3-way'!K822*'OddsRatio_working_3-way'!L822)-('OddsRatio_working_3-way'!K822*'OddsRatio_working_3-way'!M822)-('OddsRatio_working_3-way'!L822*'OddsRatio_working_3-way'!M822)+('OddsRatio_working_3-way'!K822*'OddsRatio_working_3-way'!L822*'OddsRatio_working_3-way'!M822)-1</f>
        <v>#VALUE!</v>
      </c>
      <c r="O822" s="11">
        <f>0</f>
        <v>0</v>
      </c>
      <c r="P822" s="11" t="e">
        <f>('OddsRatio_working_3-way'!K822*'OddsRatio_working_3-way'!L822)+('OddsRatio_working_3-way'!K822*'OddsRatio_working_3-way'!M822)+('OddsRatio_working_3-way'!L822*'OddsRatio_working_3-way'!M822)-(3*'OddsRatio_working_3-way'!K822*'OddsRatio_working_3-way'!L822*'OddsRatio_working_3-way'!M822)</f>
        <v>#VALUE!</v>
      </c>
      <c r="Q822" s="11" t="e">
        <f>2*'OddsRatio_working_3-way'!K822*'OddsRatio_working_3-way'!L822*'OddsRatio_working_3-way'!M822</f>
        <v>#VALUE!</v>
      </c>
      <c r="R822" s="11" t="e">
        <f t="shared" si="179"/>
        <v>#VALUE!</v>
      </c>
      <c r="S822" s="11" t="e">
        <f t="shared" si="180"/>
        <v>#VALUE!</v>
      </c>
      <c r="T822" s="11" t="e">
        <f t="shared" si="181"/>
        <v>#VALUE!</v>
      </c>
      <c r="U822" s="11" t="e">
        <f>'OddsRatio_working_3-way'!S822-'OddsRatio_working_3-way'!R822^2/3</f>
        <v>#VALUE!</v>
      </c>
      <c r="V822" s="11" t="e">
        <f>'OddsRatio_working_3-way'!S822*'OddsRatio_working_3-way'!R822/3-2*'OddsRatio_working_3-way'!R822^3/27-'OddsRatio_working_3-way'!T822</f>
        <v>#VALUE!</v>
      </c>
      <c r="W822" s="11" t="e">
        <f>'OddsRatio_working_3-way'!V822^2+4*'OddsRatio_working_3-way'!U822^3/27</f>
        <v>#VALUE!</v>
      </c>
      <c r="X822" s="11" t="e">
        <f>IF('OddsRatio_working_3-way'!W822&gt;0,IF(ABS('OddsRatio_working_3-way'!V822+SQRT('OddsRatio_working_3-way'!W822))/2&gt;0,ABS('OddsRatio_working_3-way'!V822+SQRT('OddsRatio_working_3-way'!W822))/2,ABS('OddsRatio_working_3-way'!V822-SQRT('OddsRatio_working_3-way'!W822))/2),SQRT(-'OddsRatio_working_3-way'!U822^3/27))</f>
        <v>#VALUE!</v>
      </c>
      <c r="Y822" s="11" t="e">
        <f>IF('OddsRatio_working_3-way'!W822&gt;=0,IF('OddsRatio_working_3-way'!V822+SQRT('OddsRatio_working_3-way'!W822)&gt;0,0,PI()),ACOS('OddsRatio_working_3-way'!V822/(2*'OddsRatio_working_3-way'!X822)))</f>
        <v>#VALUE!</v>
      </c>
      <c r="Z822" s="11" t="e">
        <f>'OddsRatio_working_3-way'!X822^(1/3)*COS('OddsRatio_working_3-way'!Y822/3)</f>
        <v>#VALUE!</v>
      </c>
      <c r="AA822" s="11" t="e">
        <f>'OddsRatio_working_3-way'!X822^(1/3)*COS(('OddsRatio_working_3-way'!Y822+2*PI())/3)</f>
        <v>#VALUE!</v>
      </c>
      <c r="AB822" s="11" t="e">
        <f>'OddsRatio_working_3-way'!X822^(1/3)*COS(('OddsRatio_working_3-way'!Y822+4*PI())/3)</f>
        <v>#VALUE!</v>
      </c>
      <c r="AC822" s="11" t="e">
        <f>'OddsRatio_working_3-way'!X822^(1/3)*SIN('OddsRatio_working_3-way'!Y822/3)</f>
        <v>#VALUE!</v>
      </c>
      <c r="AD822" s="11" t="e">
        <f>'OddsRatio_working_3-way'!X822^(1/3)*SIN(('OddsRatio_working_3-way'!Y822+2*PI())/3)</f>
        <v>#VALUE!</v>
      </c>
      <c r="AE822" s="11" t="e">
        <f>'OddsRatio_working_3-way'!X822^(1/3)*SIN(('OddsRatio_working_3-way'!Y822+4*PI())/3)</f>
        <v>#VALUE!</v>
      </c>
      <c r="AF822" s="11" t="e">
        <f>-'OddsRatio_working_3-way'!U822/(3*'OddsRatio_working_3-way'!X822^(1/3))*COS(('OddsRatio_working_3-way'!Y822)/3)</f>
        <v>#VALUE!</v>
      </c>
      <c r="AG822" s="11" t="e">
        <f>-'OddsRatio_working_3-way'!U822/(3*'OddsRatio_working_3-way'!X822^(1/3))*COS(('OddsRatio_working_3-way'!Y822+2*PI())/3)</f>
        <v>#VALUE!</v>
      </c>
      <c r="AH822" s="11" t="e">
        <f>-'OddsRatio_working_3-way'!U822/(3*'OddsRatio_working_3-way'!X822^(1/3))*COS(('OddsRatio_working_3-way'!Y822+4*PI())/3)</f>
        <v>#VALUE!</v>
      </c>
      <c r="AI822" s="11" t="e">
        <f>'OddsRatio_working_3-way'!U822/(3*'OddsRatio_working_3-way'!X822^(1/3))*SIN(('OddsRatio_working_3-way'!Y822)/3)</f>
        <v>#VALUE!</v>
      </c>
      <c r="AJ822" s="11" t="e">
        <f>'OddsRatio_working_3-way'!U822/(3*'OddsRatio_working_3-way'!X822^(1/3))*SIN(('OddsRatio_working_3-way'!Y822+2*PI())/3)</f>
        <v>#VALUE!</v>
      </c>
      <c r="AK822" s="11" t="e">
        <f>'OddsRatio_working_3-way'!U822/(3*'OddsRatio_working_3-way'!X822^(1/3))*SIN(('OddsRatio_working_3-way'!Y822+4*PI())/3)</f>
        <v>#VALUE!</v>
      </c>
      <c r="AL822" s="11" t="e">
        <f>'OddsRatio_working_3-way'!Z822+'OddsRatio_working_3-way'!AF822</f>
        <v>#VALUE!</v>
      </c>
      <c r="AM822" s="11" t="e">
        <f>'OddsRatio_working_3-way'!AA822+'OddsRatio_working_3-way'!AG822</f>
        <v>#VALUE!</v>
      </c>
      <c r="AN822" s="11" t="e">
        <f>'OddsRatio_working_3-way'!AB822+'OddsRatio_working_3-way'!AH822</f>
        <v>#VALUE!</v>
      </c>
      <c r="AO822" s="11" t="e">
        <f>'OddsRatio_working_3-way'!AC822+'OddsRatio_working_3-way'!AI822</f>
        <v>#VALUE!</v>
      </c>
      <c r="AP822" s="11" t="e">
        <f>'OddsRatio_working_3-way'!AD822+'OddsRatio_working_3-way'!AJ822</f>
        <v>#VALUE!</v>
      </c>
      <c r="AQ822" s="11" t="e">
        <f>'OddsRatio_working_3-way'!AE822+'OddsRatio_working_3-way'!AK822</f>
        <v>#VALUE!</v>
      </c>
      <c r="AR822" s="10" t="str">
        <f>IF(A822="","",IF(('OddsRatio_working_3-way'!X822=0),IF(Q822&gt;0,-Q822^(1/3),(-Q822)^(1/3)),'OddsRatio_working_3-way'!AL822-'OddsRatio_working_3-way'!R822/3))</f>
        <v/>
      </c>
      <c r="AS822" s="11" t="e">
        <f>IF(('OddsRatio_working_3-way'!X822=0),IF(Q822&gt;0,-Q822^(1/3),(-Q822)^(1/3)),'OddsRatio_working_3-way'!AM822-'OddsRatio_working_3-way'!R822/3)</f>
        <v>#VALUE!</v>
      </c>
      <c r="AT822" s="11" t="e">
        <f>IF(('OddsRatio_working_3-way'!X822=0),IF(Q822&gt;0,-Q822^(1/3),(-Q822)^(1/3)),'OddsRatio_working_3-way'!AN822-'OddsRatio_working_3-way'!R822/3)</f>
        <v>#VALUE!</v>
      </c>
      <c r="AU822" s="11" t="e">
        <f>IF(('OddsRatio_working_3-way'!X822=0),0,'OddsRatio_working_3-way'!AO822)</f>
        <v>#VALUE!</v>
      </c>
      <c r="AV822" s="11" t="e">
        <f>IF(('OddsRatio_working_3-way'!X822=0),0,'OddsRatio_working_3-way'!AP822)</f>
        <v>#VALUE!</v>
      </c>
      <c r="AW822" s="11" t="e">
        <f>IF(('OddsRatio_working_3-way'!X822=0),0,'OddsRatio_working_3-way'!AQ822)</f>
        <v>#VALUE!</v>
      </c>
    </row>
    <row r="823" spans="1:49">
      <c r="A823" s="4" t="str">
        <f>IF('True_Odds_Calculator_3-way'!A824="","",'True_Odds_Calculator_3-way'!A824)</f>
        <v/>
      </c>
      <c r="B823" s="4" t="str">
        <f>IF('True_Odds_Calculator_3-way'!B824="","",'True_Odds_Calculator_3-way'!B824)</f>
        <v/>
      </c>
      <c r="C823" s="4" t="str">
        <f>IF('True_Odds_Calculator_3-way'!C824="","",'True_Odds_Calculator_3-way'!C824)</f>
        <v/>
      </c>
      <c r="D823" s="9" t="e">
        <f t="shared" si="169"/>
        <v>#VALUE!</v>
      </c>
      <c r="E823" s="9" t="e">
        <f t="shared" si="170"/>
        <v>#VALUE!</v>
      </c>
      <c r="F823" s="9" t="e">
        <f t="shared" si="171"/>
        <v>#VALUE!</v>
      </c>
      <c r="G823" s="9" t="str">
        <f t="shared" si="172"/>
        <v/>
      </c>
      <c r="H823" s="9" t="str">
        <f t="shared" si="173"/>
        <v/>
      </c>
      <c r="I823" s="9" t="str">
        <f t="shared" si="174"/>
        <v/>
      </c>
      <c r="J823" s="9" t="str">
        <f t="shared" si="175"/>
        <v/>
      </c>
      <c r="K823" s="11" t="e">
        <f t="shared" si="176"/>
        <v>#VALUE!</v>
      </c>
      <c r="L823" s="11" t="e">
        <f t="shared" si="177"/>
        <v>#VALUE!</v>
      </c>
      <c r="M823" s="11" t="e">
        <f t="shared" si="178"/>
        <v>#VALUE!</v>
      </c>
      <c r="N823" s="11" t="e">
        <f>'OddsRatio_working_3-way'!K823+'OddsRatio_working_3-way'!L823+'OddsRatio_working_3-way'!M823-('OddsRatio_working_3-way'!K823*'OddsRatio_working_3-way'!L823)-('OddsRatio_working_3-way'!K823*'OddsRatio_working_3-way'!M823)-('OddsRatio_working_3-way'!L823*'OddsRatio_working_3-way'!M823)+('OddsRatio_working_3-way'!K823*'OddsRatio_working_3-way'!L823*'OddsRatio_working_3-way'!M823)-1</f>
        <v>#VALUE!</v>
      </c>
      <c r="O823" s="11">
        <f>0</f>
        <v>0</v>
      </c>
      <c r="P823" s="11" t="e">
        <f>('OddsRatio_working_3-way'!K823*'OddsRatio_working_3-way'!L823)+('OddsRatio_working_3-way'!K823*'OddsRatio_working_3-way'!M823)+('OddsRatio_working_3-way'!L823*'OddsRatio_working_3-way'!M823)-(3*'OddsRatio_working_3-way'!K823*'OddsRatio_working_3-way'!L823*'OddsRatio_working_3-way'!M823)</f>
        <v>#VALUE!</v>
      </c>
      <c r="Q823" s="11" t="e">
        <f>2*'OddsRatio_working_3-way'!K823*'OddsRatio_working_3-way'!L823*'OddsRatio_working_3-way'!M823</f>
        <v>#VALUE!</v>
      </c>
      <c r="R823" s="11" t="e">
        <f t="shared" si="179"/>
        <v>#VALUE!</v>
      </c>
      <c r="S823" s="11" t="e">
        <f t="shared" si="180"/>
        <v>#VALUE!</v>
      </c>
      <c r="T823" s="11" t="e">
        <f t="shared" si="181"/>
        <v>#VALUE!</v>
      </c>
      <c r="U823" s="11" t="e">
        <f>'OddsRatio_working_3-way'!S823-'OddsRatio_working_3-way'!R823^2/3</f>
        <v>#VALUE!</v>
      </c>
      <c r="V823" s="11" t="e">
        <f>'OddsRatio_working_3-way'!S823*'OddsRatio_working_3-way'!R823/3-2*'OddsRatio_working_3-way'!R823^3/27-'OddsRatio_working_3-way'!T823</f>
        <v>#VALUE!</v>
      </c>
      <c r="W823" s="11" t="e">
        <f>'OddsRatio_working_3-way'!V823^2+4*'OddsRatio_working_3-way'!U823^3/27</f>
        <v>#VALUE!</v>
      </c>
      <c r="X823" s="11" t="e">
        <f>IF('OddsRatio_working_3-way'!W823&gt;0,IF(ABS('OddsRatio_working_3-way'!V823+SQRT('OddsRatio_working_3-way'!W823))/2&gt;0,ABS('OddsRatio_working_3-way'!V823+SQRT('OddsRatio_working_3-way'!W823))/2,ABS('OddsRatio_working_3-way'!V823-SQRT('OddsRatio_working_3-way'!W823))/2),SQRT(-'OddsRatio_working_3-way'!U823^3/27))</f>
        <v>#VALUE!</v>
      </c>
      <c r="Y823" s="11" t="e">
        <f>IF('OddsRatio_working_3-way'!W823&gt;=0,IF('OddsRatio_working_3-way'!V823+SQRT('OddsRatio_working_3-way'!W823)&gt;0,0,PI()),ACOS('OddsRatio_working_3-way'!V823/(2*'OddsRatio_working_3-way'!X823)))</f>
        <v>#VALUE!</v>
      </c>
      <c r="Z823" s="11" t="e">
        <f>'OddsRatio_working_3-way'!X823^(1/3)*COS('OddsRatio_working_3-way'!Y823/3)</f>
        <v>#VALUE!</v>
      </c>
      <c r="AA823" s="11" t="e">
        <f>'OddsRatio_working_3-way'!X823^(1/3)*COS(('OddsRatio_working_3-way'!Y823+2*PI())/3)</f>
        <v>#VALUE!</v>
      </c>
      <c r="AB823" s="11" t="e">
        <f>'OddsRatio_working_3-way'!X823^(1/3)*COS(('OddsRatio_working_3-way'!Y823+4*PI())/3)</f>
        <v>#VALUE!</v>
      </c>
      <c r="AC823" s="11" t="e">
        <f>'OddsRatio_working_3-way'!X823^(1/3)*SIN('OddsRatio_working_3-way'!Y823/3)</f>
        <v>#VALUE!</v>
      </c>
      <c r="AD823" s="11" t="e">
        <f>'OddsRatio_working_3-way'!X823^(1/3)*SIN(('OddsRatio_working_3-way'!Y823+2*PI())/3)</f>
        <v>#VALUE!</v>
      </c>
      <c r="AE823" s="11" t="e">
        <f>'OddsRatio_working_3-way'!X823^(1/3)*SIN(('OddsRatio_working_3-way'!Y823+4*PI())/3)</f>
        <v>#VALUE!</v>
      </c>
      <c r="AF823" s="11" t="e">
        <f>-'OddsRatio_working_3-way'!U823/(3*'OddsRatio_working_3-way'!X823^(1/3))*COS(('OddsRatio_working_3-way'!Y823)/3)</f>
        <v>#VALUE!</v>
      </c>
      <c r="AG823" s="11" t="e">
        <f>-'OddsRatio_working_3-way'!U823/(3*'OddsRatio_working_3-way'!X823^(1/3))*COS(('OddsRatio_working_3-way'!Y823+2*PI())/3)</f>
        <v>#VALUE!</v>
      </c>
      <c r="AH823" s="11" t="e">
        <f>-'OddsRatio_working_3-way'!U823/(3*'OddsRatio_working_3-way'!X823^(1/3))*COS(('OddsRatio_working_3-way'!Y823+4*PI())/3)</f>
        <v>#VALUE!</v>
      </c>
      <c r="AI823" s="11" t="e">
        <f>'OddsRatio_working_3-way'!U823/(3*'OddsRatio_working_3-way'!X823^(1/3))*SIN(('OddsRatio_working_3-way'!Y823)/3)</f>
        <v>#VALUE!</v>
      </c>
      <c r="AJ823" s="11" t="e">
        <f>'OddsRatio_working_3-way'!U823/(3*'OddsRatio_working_3-way'!X823^(1/3))*SIN(('OddsRatio_working_3-way'!Y823+2*PI())/3)</f>
        <v>#VALUE!</v>
      </c>
      <c r="AK823" s="11" t="e">
        <f>'OddsRatio_working_3-way'!U823/(3*'OddsRatio_working_3-way'!X823^(1/3))*SIN(('OddsRatio_working_3-way'!Y823+4*PI())/3)</f>
        <v>#VALUE!</v>
      </c>
      <c r="AL823" s="11" t="e">
        <f>'OddsRatio_working_3-way'!Z823+'OddsRatio_working_3-way'!AF823</f>
        <v>#VALUE!</v>
      </c>
      <c r="AM823" s="11" t="e">
        <f>'OddsRatio_working_3-way'!AA823+'OddsRatio_working_3-way'!AG823</f>
        <v>#VALUE!</v>
      </c>
      <c r="AN823" s="11" t="e">
        <f>'OddsRatio_working_3-way'!AB823+'OddsRatio_working_3-way'!AH823</f>
        <v>#VALUE!</v>
      </c>
      <c r="AO823" s="11" t="e">
        <f>'OddsRatio_working_3-way'!AC823+'OddsRatio_working_3-way'!AI823</f>
        <v>#VALUE!</v>
      </c>
      <c r="AP823" s="11" t="e">
        <f>'OddsRatio_working_3-way'!AD823+'OddsRatio_working_3-way'!AJ823</f>
        <v>#VALUE!</v>
      </c>
      <c r="AQ823" s="11" t="e">
        <f>'OddsRatio_working_3-way'!AE823+'OddsRatio_working_3-way'!AK823</f>
        <v>#VALUE!</v>
      </c>
      <c r="AR823" s="10" t="str">
        <f>IF(A823="","",IF(('OddsRatio_working_3-way'!X823=0),IF(Q823&gt;0,-Q823^(1/3),(-Q823)^(1/3)),'OddsRatio_working_3-way'!AL823-'OddsRatio_working_3-way'!R823/3))</f>
        <v/>
      </c>
      <c r="AS823" s="11" t="e">
        <f>IF(('OddsRatio_working_3-way'!X823=0),IF(Q823&gt;0,-Q823^(1/3),(-Q823)^(1/3)),'OddsRatio_working_3-way'!AM823-'OddsRatio_working_3-way'!R823/3)</f>
        <v>#VALUE!</v>
      </c>
      <c r="AT823" s="11" t="e">
        <f>IF(('OddsRatio_working_3-way'!X823=0),IF(Q823&gt;0,-Q823^(1/3),(-Q823)^(1/3)),'OddsRatio_working_3-way'!AN823-'OddsRatio_working_3-way'!R823/3)</f>
        <v>#VALUE!</v>
      </c>
      <c r="AU823" s="11" t="e">
        <f>IF(('OddsRatio_working_3-way'!X823=0),0,'OddsRatio_working_3-way'!AO823)</f>
        <v>#VALUE!</v>
      </c>
      <c r="AV823" s="11" t="e">
        <f>IF(('OddsRatio_working_3-way'!X823=0),0,'OddsRatio_working_3-way'!AP823)</f>
        <v>#VALUE!</v>
      </c>
      <c r="AW823" s="11" t="e">
        <f>IF(('OddsRatio_working_3-way'!X823=0),0,'OddsRatio_working_3-way'!AQ823)</f>
        <v>#VALUE!</v>
      </c>
    </row>
    <row r="824" spans="1:49">
      <c r="A824" s="4" t="str">
        <f>IF('True_Odds_Calculator_3-way'!A825="","",'True_Odds_Calculator_3-way'!A825)</f>
        <v/>
      </c>
      <c r="B824" s="4" t="str">
        <f>IF('True_Odds_Calculator_3-way'!B825="","",'True_Odds_Calculator_3-way'!B825)</f>
        <v/>
      </c>
      <c r="C824" s="4" t="str">
        <f>IF('True_Odds_Calculator_3-way'!C825="","",'True_Odds_Calculator_3-way'!C825)</f>
        <v/>
      </c>
      <c r="D824" s="9" t="e">
        <f t="shared" si="169"/>
        <v>#VALUE!</v>
      </c>
      <c r="E824" s="9" t="e">
        <f t="shared" si="170"/>
        <v>#VALUE!</v>
      </c>
      <c r="F824" s="9" t="e">
        <f t="shared" si="171"/>
        <v>#VALUE!</v>
      </c>
      <c r="G824" s="9" t="str">
        <f t="shared" si="172"/>
        <v/>
      </c>
      <c r="H824" s="9" t="str">
        <f t="shared" si="173"/>
        <v/>
      </c>
      <c r="I824" s="9" t="str">
        <f t="shared" si="174"/>
        <v/>
      </c>
      <c r="J824" s="9" t="str">
        <f t="shared" si="175"/>
        <v/>
      </c>
      <c r="K824" s="11" t="e">
        <f t="shared" si="176"/>
        <v>#VALUE!</v>
      </c>
      <c r="L824" s="11" t="e">
        <f t="shared" si="177"/>
        <v>#VALUE!</v>
      </c>
      <c r="M824" s="11" t="e">
        <f t="shared" si="178"/>
        <v>#VALUE!</v>
      </c>
      <c r="N824" s="11" t="e">
        <f>'OddsRatio_working_3-way'!K824+'OddsRatio_working_3-way'!L824+'OddsRatio_working_3-way'!M824-('OddsRatio_working_3-way'!K824*'OddsRatio_working_3-way'!L824)-('OddsRatio_working_3-way'!K824*'OddsRatio_working_3-way'!M824)-('OddsRatio_working_3-way'!L824*'OddsRatio_working_3-way'!M824)+('OddsRatio_working_3-way'!K824*'OddsRatio_working_3-way'!L824*'OddsRatio_working_3-way'!M824)-1</f>
        <v>#VALUE!</v>
      </c>
      <c r="O824" s="11">
        <f>0</f>
        <v>0</v>
      </c>
      <c r="P824" s="11" t="e">
        <f>('OddsRatio_working_3-way'!K824*'OddsRatio_working_3-way'!L824)+('OddsRatio_working_3-way'!K824*'OddsRatio_working_3-way'!M824)+('OddsRatio_working_3-way'!L824*'OddsRatio_working_3-way'!M824)-(3*'OddsRatio_working_3-way'!K824*'OddsRatio_working_3-way'!L824*'OddsRatio_working_3-way'!M824)</f>
        <v>#VALUE!</v>
      </c>
      <c r="Q824" s="11" t="e">
        <f>2*'OddsRatio_working_3-way'!K824*'OddsRatio_working_3-way'!L824*'OddsRatio_working_3-way'!M824</f>
        <v>#VALUE!</v>
      </c>
      <c r="R824" s="11" t="e">
        <f t="shared" si="179"/>
        <v>#VALUE!</v>
      </c>
      <c r="S824" s="11" t="e">
        <f t="shared" si="180"/>
        <v>#VALUE!</v>
      </c>
      <c r="T824" s="11" t="e">
        <f t="shared" si="181"/>
        <v>#VALUE!</v>
      </c>
      <c r="U824" s="11" t="e">
        <f>'OddsRatio_working_3-way'!S824-'OddsRatio_working_3-way'!R824^2/3</f>
        <v>#VALUE!</v>
      </c>
      <c r="V824" s="11" t="e">
        <f>'OddsRatio_working_3-way'!S824*'OddsRatio_working_3-way'!R824/3-2*'OddsRatio_working_3-way'!R824^3/27-'OddsRatio_working_3-way'!T824</f>
        <v>#VALUE!</v>
      </c>
      <c r="W824" s="11" t="e">
        <f>'OddsRatio_working_3-way'!V824^2+4*'OddsRatio_working_3-way'!U824^3/27</f>
        <v>#VALUE!</v>
      </c>
      <c r="X824" s="11" t="e">
        <f>IF('OddsRatio_working_3-way'!W824&gt;0,IF(ABS('OddsRatio_working_3-way'!V824+SQRT('OddsRatio_working_3-way'!W824))/2&gt;0,ABS('OddsRatio_working_3-way'!V824+SQRT('OddsRatio_working_3-way'!W824))/2,ABS('OddsRatio_working_3-way'!V824-SQRT('OddsRatio_working_3-way'!W824))/2),SQRT(-'OddsRatio_working_3-way'!U824^3/27))</f>
        <v>#VALUE!</v>
      </c>
      <c r="Y824" s="11" t="e">
        <f>IF('OddsRatio_working_3-way'!W824&gt;=0,IF('OddsRatio_working_3-way'!V824+SQRT('OddsRatio_working_3-way'!W824)&gt;0,0,PI()),ACOS('OddsRatio_working_3-way'!V824/(2*'OddsRatio_working_3-way'!X824)))</f>
        <v>#VALUE!</v>
      </c>
      <c r="Z824" s="11" t="e">
        <f>'OddsRatio_working_3-way'!X824^(1/3)*COS('OddsRatio_working_3-way'!Y824/3)</f>
        <v>#VALUE!</v>
      </c>
      <c r="AA824" s="11" t="e">
        <f>'OddsRatio_working_3-way'!X824^(1/3)*COS(('OddsRatio_working_3-way'!Y824+2*PI())/3)</f>
        <v>#VALUE!</v>
      </c>
      <c r="AB824" s="11" t="e">
        <f>'OddsRatio_working_3-way'!X824^(1/3)*COS(('OddsRatio_working_3-way'!Y824+4*PI())/3)</f>
        <v>#VALUE!</v>
      </c>
      <c r="AC824" s="11" t="e">
        <f>'OddsRatio_working_3-way'!X824^(1/3)*SIN('OddsRatio_working_3-way'!Y824/3)</f>
        <v>#VALUE!</v>
      </c>
      <c r="AD824" s="11" t="e">
        <f>'OddsRatio_working_3-way'!X824^(1/3)*SIN(('OddsRatio_working_3-way'!Y824+2*PI())/3)</f>
        <v>#VALUE!</v>
      </c>
      <c r="AE824" s="11" t="e">
        <f>'OddsRatio_working_3-way'!X824^(1/3)*SIN(('OddsRatio_working_3-way'!Y824+4*PI())/3)</f>
        <v>#VALUE!</v>
      </c>
      <c r="AF824" s="11" t="e">
        <f>-'OddsRatio_working_3-way'!U824/(3*'OddsRatio_working_3-way'!X824^(1/3))*COS(('OddsRatio_working_3-way'!Y824)/3)</f>
        <v>#VALUE!</v>
      </c>
      <c r="AG824" s="11" t="e">
        <f>-'OddsRatio_working_3-way'!U824/(3*'OddsRatio_working_3-way'!X824^(1/3))*COS(('OddsRatio_working_3-way'!Y824+2*PI())/3)</f>
        <v>#VALUE!</v>
      </c>
      <c r="AH824" s="11" t="e">
        <f>-'OddsRatio_working_3-way'!U824/(3*'OddsRatio_working_3-way'!X824^(1/3))*COS(('OddsRatio_working_3-way'!Y824+4*PI())/3)</f>
        <v>#VALUE!</v>
      </c>
      <c r="AI824" s="11" t="e">
        <f>'OddsRatio_working_3-way'!U824/(3*'OddsRatio_working_3-way'!X824^(1/3))*SIN(('OddsRatio_working_3-way'!Y824)/3)</f>
        <v>#VALUE!</v>
      </c>
      <c r="AJ824" s="11" t="e">
        <f>'OddsRatio_working_3-way'!U824/(3*'OddsRatio_working_3-way'!X824^(1/3))*SIN(('OddsRatio_working_3-way'!Y824+2*PI())/3)</f>
        <v>#VALUE!</v>
      </c>
      <c r="AK824" s="11" t="e">
        <f>'OddsRatio_working_3-way'!U824/(3*'OddsRatio_working_3-way'!X824^(1/3))*SIN(('OddsRatio_working_3-way'!Y824+4*PI())/3)</f>
        <v>#VALUE!</v>
      </c>
      <c r="AL824" s="11" t="e">
        <f>'OddsRatio_working_3-way'!Z824+'OddsRatio_working_3-way'!AF824</f>
        <v>#VALUE!</v>
      </c>
      <c r="AM824" s="11" t="e">
        <f>'OddsRatio_working_3-way'!AA824+'OddsRatio_working_3-way'!AG824</f>
        <v>#VALUE!</v>
      </c>
      <c r="AN824" s="11" t="e">
        <f>'OddsRatio_working_3-way'!AB824+'OddsRatio_working_3-way'!AH824</f>
        <v>#VALUE!</v>
      </c>
      <c r="AO824" s="11" t="e">
        <f>'OddsRatio_working_3-way'!AC824+'OddsRatio_working_3-way'!AI824</f>
        <v>#VALUE!</v>
      </c>
      <c r="AP824" s="11" t="e">
        <f>'OddsRatio_working_3-way'!AD824+'OddsRatio_working_3-way'!AJ824</f>
        <v>#VALUE!</v>
      </c>
      <c r="AQ824" s="11" t="e">
        <f>'OddsRatio_working_3-way'!AE824+'OddsRatio_working_3-way'!AK824</f>
        <v>#VALUE!</v>
      </c>
      <c r="AR824" s="10" t="str">
        <f>IF(A824="","",IF(('OddsRatio_working_3-way'!X824=0),IF(Q824&gt;0,-Q824^(1/3),(-Q824)^(1/3)),'OddsRatio_working_3-way'!AL824-'OddsRatio_working_3-way'!R824/3))</f>
        <v/>
      </c>
      <c r="AS824" s="11" t="e">
        <f>IF(('OddsRatio_working_3-way'!X824=0),IF(Q824&gt;0,-Q824^(1/3),(-Q824)^(1/3)),'OddsRatio_working_3-way'!AM824-'OddsRatio_working_3-way'!R824/3)</f>
        <v>#VALUE!</v>
      </c>
      <c r="AT824" s="11" t="e">
        <f>IF(('OddsRatio_working_3-way'!X824=0),IF(Q824&gt;0,-Q824^(1/3),(-Q824)^(1/3)),'OddsRatio_working_3-way'!AN824-'OddsRatio_working_3-way'!R824/3)</f>
        <v>#VALUE!</v>
      </c>
      <c r="AU824" s="11" t="e">
        <f>IF(('OddsRatio_working_3-way'!X824=0),0,'OddsRatio_working_3-way'!AO824)</f>
        <v>#VALUE!</v>
      </c>
      <c r="AV824" s="11" t="e">
        <f>IF(('OddsRatio_working_3-way'!X824=0),0,'OddsRatio_working_3-way'!AP824)</f>
        <v>#VALUE!</v>
      </c>
      <c r="AW824" s="11" t="e">
        <f>IF(('OddsRatio_working_3-way'!X824=0),0,'OddsRatio_working_3-way'!AQ824)</f>
        <v>#VALUE!</v>
      </c>
    </row>
    <row r="825" spans="1:49">
      <c r="A825" s="4" t="str">
        <f>IF('True_Odds_Calculator_3-way'!A826="","",'True_Odds_Calculator_3-way'!A826)</f>
        <v/>
      </c>
      <c r="B825" s="4" t="str">
        <f>IF('True_Odds_Calculator_3-way'!B826="","",'True_Odds_Calculator_3-way'!B826)</f>
        <v/>
      </c>
      <c r="C825" s="4" t="str">
        <f>IF('True_Odds_Calculator_3-way'!C826="","",'True_Odds_Calculator_3-way'!C826)</f>
        <v/>
      </c>
      <c r="D825" s="9" t="e">
        <f t="shared" si="169"/>
        <v>#VALUE!</v>
      </c>
      <c r="E825" s="9" t="e">
        <f t="shared" si="170"/>
        <v>#VALUE!</v>
      </c>
      <c r="F825" s="9" t="e">
        <f t="shared" si="171"/>
        <v>#VALUE!</v>
      </c>
      <c r="G825" s="9" t="str">
        <f t="shared" si="172"/>
        <v/>
      </c>
      <c r="H825" s="9" t="str">
        <f t="shared" si="173"/>
        <v/>
      </c>
      <c r="I825" s="9" t="str">
        <f t="shared" si="174"/>
        <v/>
      </c>
      <c r="J825" s="9" t="str">
        <f t="shared" si="175"/>
        <v/>
      </c>
      <c r="K825" s="11" t="e">
        <f t="shared" si="176"/>
        <v>#VALUE!</v>
      </c>
      <c r="L825" s="11" t="e">
        <f t="shared" si="177"/>
        <v>#VALUE!</v>
      </c>
      <c r="M825" s="11" t="e">
        <f t="shared" si="178"/>
        <v>#VALUE!</v>
      </c>
      <c r="N825" s="11" t="e">
        <f>'OddsRatio_working_3-way'!K825+'OddsRatio_working_3-way'!L825+'OddsRatio_working_3-way'!M825-('OddsRatio_working_3-way'!K825*'OddsRatio_working_3-way'!L825)-('OddsRatio_working_3-way'!K825*'OddsRatio_working_3-way'!M825)-('OddsRatio_working_3-way'!L825*'OddsRatio_working_3-way'!M825)+('OddsRatio_working_3-way'!K825*'OddsRatio_working_3-way'!L825*'OddsRatio_working_3-way'!M825)-1</f>
        <v>#VALUE!</v>
      </c>
      <c r="O825" s="11">
        <f>0</f>
        <v>0</v>
      </c>
      <c r="P825" s="11" t="e">
        <f>('OddsRatio_working_3-way'!K825*'OddsRatio_working_3-way'!L825)+('OddsRatio_working_3-way'!K825*'OddsRatio_working_3-way'!M825)+('OddsRatio_working_3-way'!L825*'OddsRatio_working_3-way'!M825)-(3*'OddsRatio_working_3-way'!K825*'OddsRatio_working_3-way'!L825*'OddsRatio_working_3-way'!M825)</f>
        <v>#VALUE!</v>
      </c>
      <c r="Q825" s="11" t="e">
        <f>2*'OddsRatio_working_3-way'!K825*'OddsRatio_working_3-way'!L825*'OddsRatio_working_3-way'!M825</f>
        <v>#VALUE!</v>
      </c>
      <c r="R825" s="11" t="e">
        <f t="shared" si="179"/>
        <v>#VALUE!</v>
      </c>
      <c r="S825" s="11" t="e">
        <f t="shared" si="180"/>
        <v>#VALUE!</v>
      </c>
      <c r="T825" s="11" t="e">
        <f t="shared" si="181"/>
        <v>#VALUE!</v>
      </c>
      <c r="U825" s="11" t="e">
        <f>'OddsRatio_working_3-way'!S825-'OddsRatio_working_3-way'!R825^2/3</f>
        <v>#VALUE!</v>
      </c>
      <c r="V825" s="11" t="e">
        <f>'OddsRatio_working_3-way'!S825*'OddsRatio_working_3-way'!R825/3-2*'OddsRatio_working_3-way'!R825^3/27-'OddsRatio_working_3-way'!T825</f>
        <v>#VALUE!</v>
      </c>
      <c r="W825" s="11" t="e">
        <f>'OddsRatio_working_3-way'!V825^2+4*'OddsRatio_working_3-way'!U825^3/27</f>
        <v>#VALUE!</v>
      </c>
      <c r="X825" s="11" t="e">
        <f>IF('OddsRatio_working_3-way'!W825&gt;0,IF(ABS('OddsRatio_working_3-way'!V825+SQRT('OddsRatio_working_3-way'!W825))/2&gt;0,ABS('OddsRatio_working_3-way'!V825+SQRT('OddsRatio_working_3-way'!W825))/2,ABS('OddsRatio_working_3-way'!V825-SQRT('OddsRatio_working_3-way'!W825))/2),SQRT(-'OddsRatio_working_3-way'!U825^3/27))</f>
        <v>#VALUE!</v>
      </c>
      <c r="Y825" s="11" t="e">
        <f>IF('OddsRatio_working_3-way'!W825&gt;=0,IF('OddsRatio_working_3-way'!V825+SQRT('OddsRatio_working_3-way'!W825)&gt;0,0,PI()),ACOS('OddsRatio_working_3-way'!V825/(2*'OddsRatio_working_3-way'!X825)))</f>
        <v>#VALUE!</v>
      </c>
      <c r="Z825" s="11" t="e">
        <f>'OddsRatio_working_3-way'!X825^(1/3)*COS('OddsRatio_working_3-way'!Y825/3)</f>
        <v>#VALUE!</v>
      </c>
      <c r="AA825" s="11" t="e">
        <f>'OddsRatio_working_3-way'!X825^(1/3)*COS(('OddsRatio_working_3-way'!Y825+2*PI())/3)</f>
        <v>#VALUE!</v>
      </c>
      <c r="AB825" s="11" t="e">
        <f>'OddsRatio_working_3-way'!X825^(1/3)*COS(('OddsRatio_working_3-way'!Y825+4*PI())/3)</f>
        <v>#VALUE!</v>
      </c>
      <c r="AC825" s="11" t="e">
        <f>'OddsRatio_working_3-way'!X825^(1/3)*SIN('OddsRatio_working_3-way'!Y825/3)</f>
        <v>#VALUE!</v>
      </c>
      <c r="AD825" s="11" t="e">
        <f>'OddsRatio_working_3-way'!X825^(1/3)*SIN(('OddsRatio_working_3-way'!Y825+2*PI())/3)</f>
        <v>#VALUE!</v>
      </c>
      <c r="AE825" s="11" t="e">
        <f>'OddsRatio_working_3-way'!X825^(1/3)*SIN(('OddsRatio_working_3-way'!Y825+4*PI())/3)</f>
        <v>#VALUE!</v>
      </c>
      <c r="AF825" s="11" t="e">
        <f>-'OddsRatio_working_3-way'!U825/(3*'OddsRatio_working_3-way'!X825^(1/3))*COS(('OddsRatio_working_3-way'!Y825)/3)</f>
        <v>#VALUE!</v>
      </c>
      <c r="AG825" s="11" t="e">
        <f>-'OddsRatio_working_3-way'!U825/(3*'OddsRatio_working_3-way'!X825^(1/3))*COS(('OddsRatio_working_3-way'!Y825+2*PI())/3)</f>
        <v>#VALUE!</v>
      </c>
      <c r="AH825" s="11" t="e">
        <f>-'OddsRatio_working_3-way'!U825/(3*'OddsRatio_working_3-way'!X825^(1/3))*COS(('OddsRatio_working_3-way'!Y825+4*PI())/3)</f>
        <v>#VALUE!</v>
      </c>
      <c r="AI825" s="11" t="e">
        <f>'OddsRatio_working_3-way'!U825/(3*'OddsRatio_working_3-way'!X825^(1/3))*SIN(('OddsRatio_working_3-way'!Y825)/3)</f>
        <v>#VALUE!</v>
      </c>
      <c r="AJ825" s="11" t="e">
        <f>'OddsRatio_working_3-way'!U825/(3*'OddsRatio_working_3-way'!X825^(1/3))*SIN(('OddsRatio_working_3-way'!Y825+2*PI())/3)</f>
        <v>#VALUE!</v>
      </c>
      <c r="AK825" s="11" t="e">
        <f>'OddsRatio_working_3-way'!U825/(3*'OddsRatio_working_3-way'!X825^(1/3))*SIN(('OddsRatio_working_3-way'!Y825+4*PI())/3)</f>
        <v>#VALUE!</v>
      </c>
      <c r="AL825" s="11" t="e">
        <f>'OddsRatio_working_3-way'!Z825+'OddsRatio_working_3-way'!AF825</f>
        <v>#VALUE!</v>
      </c>
      <c r="AM825" s="11" t="e">
        <f>'OddsRatio_working_3-way'!AA825+'OddsRatio_working_3-way'!AG825</f>
        <v>#VALUE!</v>
      </c>
      <c r="AN825" s="11" t="e">
        <f>'OddsRatio_working_3-way'!AB825+'OddsRatio_working_3-way'!AH825</f>
        <v>#VALUE!</v>
      </c>
      <c r="AO825" s="11" t="e">
        <f>'OddsRatio_working_3-way'!AC825+'OddsRatio_working_3-way'!AI825</f>
        <v>#VALUE!</v>
      </c>
      <c r="AP825" s="11" t="e">
        <f>'OddsRatio_working_3-way'!AD825+'OddsRatio_working_3-way'!AJ825</f>
        <v>#VALUE!</v>
      </c>
      <c r="AQ825" s="11" t="e">
        <f>'OddsRatio_working_3-way'!AE825+'OddsRatio_working_3-way'!AK825</f>
        <v>#VALUE!</v>
      </c>
      <c r="AR825" s="10" t="str">
        <f>IF(A825="","",IF(('OddsRatio_working_3-way'!X825=0),IF(Q825&gt;0,-Q825^(1/3),(-Q825)^(1/3)),'OddsRatio_working_3-way'!AL825-'OddsRatio_working_3-way'!R825/3))</f>
        <v/>
      </c>
      <c r="AS825" s="11" t="e">
        <f>IF(('OddsRatio_working_3-way'!X825=0),IF(Q825&gt;0,-Q825^(1/3),(-Q825)^(1/3)),'OddsRatio_working_3-way'!AM825-'OddsRatio_working_3-way'!R825/3)</f>
        <v>#VALUE!</v>
      </c>
      <c r="AT825" s="11" t="e">
        <f>IF(('OddsRatio_working_3-way'!X825=0),IF(Q825&gt;0,-Q825^(1/3),(-Q825)^(1/3)),'OddsRatio_working_3-way'!AN825-'OddsRatio_working_3-way'!R825/3)</f>
        <v>#VALUE!</v>
      </c>
      <c r="AU825" s="11" t="e">
        <f>IF(('OddsRatio_working_3-way'!X825=0),0,'OddsRatio_working_3-way'!AO825)</f>
        <v>#VALUE!</v>
      </c>
      <c r="AV825" s="11" t="e">
        <f>IF(('OddsRatio_working_3-way'!X825=0),0,'OddsRatio_working_3-way'!AP825)</f>
        <v>#VALUE!</v>
      </c>
      <c r="AW825" s="11" t="e">
        <f>IF(('OddsRatio_working_3-way'!X825=0),0,'OddsRatio_working_3-way'!AQ825)</f>
        <v>#VALUE!</v>
      </c>
    </row>
    <row r="826" spans="1:49">
      <c r="A826" s="4" t="str">
        <f>IF('True_Odds_Calculator_3-way'!A827="","",'True_Odds_Calculator_3-way'!A827)</f>
        <v/>
      </c>
      <c r="B826" s="4" t="str">
        <f>IF('True_Odds_Calculator_3-way'!B827="","",'True_Odds_Calculator_3-way'!B827)</f>
        <v/>
      </c>
      <c r="C826" s="4" t="str">
        <f>IF('True_Odds_Calculator_3-way'!C827="","",'True_Odds_Calculator_3-way'!C827)</f>
        <v/>
      </c>
      <c r="D826" s="9" t="e">
        <f t="shared" si="169"/>
        <v>#VALUE!</v>
      </c>
      <c r="E826" s="9" t="e">
        <f t="shared" si="170"/>
        <v>#VALUE!</v>
      </c>
      <c r="F826" s="9" t="e">
        <f t="shared" si="171"/>
        <v>#VALUE!</v>
      </c>
      <c r="G826" s="9" t="str">
        <f t="shared" si="172"/>
        <v/>
      </c>
      <c r="H826" s="9" t="str">
        <f t="shared" si="173"/>
        <v/>
      </c>
      <c r="I826" s="9" t="str">
        <f t="shared" si="174"/>
        <v/>
      </c>
      <c r="J826" s="9" t="str">
        <f t="shared" si="175"/>
        <v/>
      </c>
      <c r="K826" s="11" t="e">
        <f t="shared" si="176"/>
        <v>#VALUE!</v>
      </c>
      <c r="L826" s="11" t="e">
        <f t="shared" si="177"/>
        <v>#VALUE!</v>
      </c>
      <c r="M826" s="11" t="e">
        <f t="shared" si="178"/>
        <v>#VALUE!</v>
      </c>
      <c r="N826" s="11" t="e">
        <f>'OddsRatio_working_3-way'!K826+'OddsRatio_working_3-way'!L826+'OddsRatio_working_3-way'!M826-('OddsRatio_working_3-way'!K826*'OddsRatio_working_3-way'!L826)-('OddsRatio_working_3-way'!K826*'OddsRatio_working_3-way'!M826)-('OddsRatio_working_3-way'!L826*'OddsRatio_working_3-way'!M826)+('OddsRatio_working_3-way'!K826*'OddsRatio_working_3-way'!L826*'OddsRatio_working_3-way'!M826)-1</f>
        <v>#VALUE!</v>
      </c>
      <c r="O826" s="11">
        <f>0</f>
        <v>0</v>
      </c>
      <c r="P826" s="11" t="e">
        <f>('OddsRatio_working_3-way'!K826*'OddsRatio_working_3-way'!L826)+('OddsRatio_working_3-way'!K826*'OddsRatio_working_3-way'!M826)+('OddsRatio_working_3-way'!L826*'OddsRatio_working_3-way'!M826)-(3*'OddsRatio_working_3-way'!K826*'OddsRatio_working_3-way'!L826*'OddsRatio_working_3-way'!M826)</f>
        <v>#VALUE!</v>
      </c>
      <c r="Q826" s="11" t="e">
        <f>2*'OddsRatio_working_3-way'!K826*'OddsRatio_working_3-way'!L826*'OddsRatio_working_3-way'!M826</f>
        <v>#VALUE!</v>
      </c>
      <c r="R826" s="11" t="e">
        <f t="shared" si="179"/>
        <v>#VALUE!</v>
      </c>
      <c r="S826" s="11" t="e">
        <f t="shared" si="180"/>
        <v>#VALUE!</v>
      </c>
      <c r="T826" s="11" t="e">
        <f t="shared" si="181"/>
        <v>#VALUE!</v>
      </c>
      <c r="U826" s="11" t="e">
        <f>'OddsRatio_working_3-way'!S826-'OddsRatio_working_3-way'!R826^2/3</f>
        <v>#VALUE!</v>
      </c>
      <c r="V826" s="11" t="e">
        <f>'OddsRatio_working_3-way'!S826*'OddsRatio_working_3-way'!R826/3-2*'OddsRatio_working_3-way'!R826^3/27-'OddsRatio_working_3-way'!T826</f>
        <v>#VALUE!</v>
      </c>
      <c r="W826" s="11" t="e">
        <f>'OddsRatio_working_3-way'!V826^2+4*'OddsRatio_working_3-way'!U826^3/27</f>
        <v>#VALUE!</v>
      </c>
      <c r="X826" s="11" t="e">
        <f>IF('OddsRatio_working_3-way'!W826&gt;0,IF(ABS('OddsRatio_working_3-way'!V826+SQRT('OddsRatio_working_3-way'!W826))/2&gt;0,ABS('OddsRatio_working_3-way'!V826+SQRT('OddsRatio_working_3-way'!W826))/2,ABS('OddsRatio_working_3-way'!V826-SQRT('OddsRatio_working_3-way'!W826))/2),SQRT(-'OddsRatio_working_3-way'!U826^3/27))</f>
        <v>#VALUE!</v>
      </c>
      <c r="Y826" s="11" t="e">
        <f>IF('OddsRatio_working_3-way'!W826&gt;=0,IF('OddsRatio_working_3-way'!V826+SQRT('OddsRatio_working_3-way'!W826)&gt;0,0,PI()),ACOS('OddsRatio_working_3-way'!V826/(2*'OddsRatio_working_3-way'!X826)))</f>
        <v>#VALUE!</v>
      </c>
      <c r="Z826" s="11" t="e">
        <f>'OddsRatio_working_3-way'!X826^(1/3)*COS('OddsRatio_working_3-way'!Y826/3)</f>
        <v>#VALUE!</v>
      </c>
      <c r="AA826" s="11" t="e">
        <f>'OddsRatio_working_3-way'!X826^(1/3)*COS(('OddsRatio_working_3-way'!Y826+2*PI())/3)</f>
        <v>#VALUE!</v>
      </c>
      <c r="AB826" s="11" t="e">
        <f>'OddsRatio_working_3-way'!X826^(1/3)*COS(('OddsRatio_working_3-way'!Y826+4*PI())/3)</f>
        <v>#VALUE!</v>
      </c>
      <c r="AC826" s="11" t="e">
        <f>'OddsRatio_working_3-way'!X826^(1/3)*SIN('OddsRatio_working_3-way'!Y826/3)</f>
        <v>#VALUE!</v>
      </c>
      <c r="AD826" s="11" t="e">
        <f>'OddsRatio_working_3-way'!X826^(1/3)*SIN(('OddsRatio_working_3-way'!Y826+2*PI())/3)</f>
        <v>#VALUE!</v>
      </c>
      <c r="AE826" s="11" t="e">
        <f>'OddsRatio_working_3-way'!X826^(1/3)*SIN(('OddsRatio_working_3-way'!Y826+4*PI())/3)</f>
        <v>#VALUE!</v>
      </c>
      <c r="AF826" s="11" t="e">
        <f>-'OddsRatio_working_3-way'!U826/(3*'OddsRatio_working_3-way'!X826^(1/3))*COS(('OddsRatio_working_3-way'!Y826)/3)</f>
        <v>#VALUE!</v>
      </c>
      <c r="AG826" s="11" t="e">
        <f>-'OddsRatio_working_3-way'!U826/(3*'OddsRatio_working_3-way'!X826^(1/3))*COS(('OddsRatio_working_3-way'!Y826+2*PI())/3)</f>
        <v>#VALUE!</v>
      </c>
      <c r="AH826" s="11" t="e">
        <f>-'OddsRatio_working_3-way'!U826/(3*'OddsRatio_working_3-way'!X826^(1/3))*COS(('OddsRatio_working_3-way'!Y826+4*PI())/3)</f>
        <v>#VALUE!</v>
      </c>
      <c r="AI826" s="11" t="e">
        <f>'OddsRatio_working_3-way'!U826/(3*'OddsRatio_working_3-way'!X826^(1/3))*SIN(('OddsRatio_working_3-way'!Y826)/3)</f>
        <v>#VALUE!</v>
      </c>
      <c r="AJ826" s="11" t="e">
        <f>'OddsRatio_working_3-way'!U826/(3*'OddsRatio_working_3-way'!X826^(1/3))*SIN(('OddsRatio_working_3-way'!Y826+2*PI())/3)</f>
        <v>#VALUE!</v>
      </c>
      <c r="AK826" s="11" t="e">
        <f>'OddsRatio_working_3-way'!U826/(3*'OddsRatio_working_3-way'!X826^(1/3))*SIN(('OddsRatio_working_3-way'!Y826+4*PI())/3)</f>
        <v>#VALUE!</v>
      </c>
      <c r="AL826" s="11" t="e">
        <f>'OddsRatio_working_3-way'!Z826+'OddsRatio_working_3-way'!AF826</f>
        <v>#VALUE!</v>
      </c>
      <c r="AM826" s="11" t="e">
        <f>'OddsRatio_working_3-way'!AA826+'OddsRatio_working_3-way'!AG826</f>
        <v>#VALUE!</v>
      </c>
      <c r="AN826" s="11" t="e">
        <f>'OddsRatio_working_3-way'!AB826+'OddsRatio_working_3-way'!AH826</f>
        <v>#VALUE!</v>
      </c>
      <c r="AO826" s="11" t="e">
        <f>'OddsRatio_working_3-way'!AC826+'OddsRatio_working_3-way'!AI826</f>
        <v>#VALUE!</v>
      </c>
      <c r="AP826" s="11" t="e">
        <f>'OddsRatio_working_3-way'!AD826+'OddsRatio_working_3-way'!AJ826</f>
        <v>#VALUE!</v>
      </c>
      <c r="AQ826" s="11" t="e">
        <f>'OddsRatio_working_3-way'!AE826+'OddsRatio_working_3-way'!AK826</f>
        <v>#VALUE!</v>
      </c>
      <c r="AR826" s="10" t="str">
        <f>IF(A826="","",IF(('OddsRatio_working_3-way'!X826=0),IF(Q826&gt;0,-Q826^(1/3),(-Q826)^(1/3)),'OddsRatio_working_3-way'!AL826-'OddsRatio_working_3-way'!R826/3))</f>
        <v/>
      </c>
      <c r="AS826" s="11" t="e">
        <f>IF(('OddsRatio_working_3-way'!X826=0),IF(Q826&gt;0,-Q826^(1/3),(-Q826)^(1/3)),'OddsRatio_working_3-way'!AM826-'OddsRatio_working_3-way'!R826/3)</f>
        <v>#VALUE!</v>
      </c>
      <c r="AT826" s="11" t="e">
        <f>IF(('OddsRatio_working_3-way'!X826=0),IF(Q826&gt;0,-Q826^(1/3),(-Q826)^(1/3)),'OddsRatio_working_3-way'!AN826-'OddsRatio_working_3-way'!R826/3)</f>
        <v>#VALUE!</v>
      </c>
      <c r="AU826" s="11" t="e">
        <f>IF(('OddsRatio_working_3-way'!X826=0),0,'OddsRatio_working_3-way'!AO826)</f>
        <v>#VALUE!</v>
      </c>
      <c r="AV826" s="11" t="e">
        <f>IF(('OddsRatio_working_3-way'!X826=0),0,'OddsRatio_working_3-way'!AP826)</f>
        <v>#VALUE!</v>
      </c>
      <c r="AW826" s="11" t="e">
        <f>IF(('OddsRatio_working_3-way'!X826=0),0,'OddsRatio_working_3-way'!AQ826)</f>
        <v>#VALUE!</v>
      </c>
    </row>
    <row r="827" spans="1:49">
      <c r="A827" s="4" t="str">
        <f>IF('True_Odds_Calculator_3-way'!A828="","",'True_Odds_Calculator_3-way'!A828)</f>
        <v/>
      </c>
      <c r="B827" s="4" t="str">
        <f>IF('True_Odds_Calculator_3-way'!B828="","",'True_Odds_Calculator_3-way'!B828)</f>
        <v/>
      </c>
      <c r="C827" s="4" t="str">
        <f>IF('True_Odds_Calculator_3-way'!C828="","",'True_Odds_Calculator_3-way'!C828)</f>
        <v/>
      </c>
      <c r="D827" s="9" t="e">
        <f t="shared" si="169"/>
        <v>#VALUE!</v>
      </c>
      <c r="E827" s="9" t="e">
        <f t="shared" si="170"/>
        <v>#VALUE!</v>
      </c>
      <c r="F827" s="9" t="e">
        <f t="shared" si="171"/>
        <v>#VALUE!</v>
      </c>
      <c r="G827" s="9" t="str">
        <f t="shared" si="172"/>
        <v/>
      </c>
      <c r="H827" s="9" t="str">
        <f t="shared" si="173"/>
        <v/>
      </c>
      <c r="I827" s="9" t="str">
        <f t="shared" si="174"/>
        <v/>
      </c>
      <c r="J827" s="9" t="str">
        <f t="shared" si="175"/>
        <v/>
      </c>
      <c r="K827" s="11" t="e">
        <f t="shared" si="176"/>
        <v>#VALUE!</v>
      </c>
      <c r="L827" s="11" t="e">
        <f t="shared" si="177"/>
        <v>#VALUE!</v>
      </c>
      <c r="M827" s="11" t="e">
        <f t="shared" si="178"/>
        <v>#VALUE!</v>
      </c>
      <c r="N827" s="11" t="e">
        <f>'OddsRatio_working_3-way'!K827+'OddsRatio_working_3-way'!L827+'OddsRatio_working_3-way'!M827-('OddsRatio_working_3-way'!K827*'OddsRatio_working_3-way'!L827)-('OddsRatio_working_3-way'!K827*'OddsRatio_working_3-way'!M827)-('OddsRatio_working_3-way'!L827*'OddsRatio_working_3-way'!M827)+('OddsRatio_working_3-way'!K827*'OddsRatio_working_3-way'!L827*'OddsRatio_working_3-way'!M827)-1</f>
        <v>#VALUE!</v>
      </c>
      <c r="O827" s="11">
        <f>0</f>
        <v>0</v>
      </c>
      <c r="P827" s="11" t="e">
        <f>('OddsRatio_working_3-way'!K827*'OddsRatio_working_3-way'!L827)+('OddsRatio_working_3-way'!K827*'OddsRatio_working_3-way'!M827)+('OddsRatio_working_3-way'!L827*'OddsRatio_working_3-way'!M827)-(3*'OddsRatio_working_3-way'!K827*'OddsRatio_working_3-way'!L827*'OddsRatio_working_3-way'!M827)</f>
        <v>#VALUE!</v>
      </c>
      <c r="Q827" s="11" t="e">
        <f>2*'OddsRatio_working_3-way'!K827*'OddsRatio_working_3-way'!L827*'OddsRatio_working_3-way'!M827</f>
        <v>#VALUE!</v>
      </c>
      <c r="R827" s="11" t="e">
        <f t="shared" si="179"/>
        <v>#VALUE!</v>
      </c>
      <c r="S827" s="11" t="e">
        <f t="shared" si="180"/>
        <v>#VALUE!</v>
      </c>
      <c r="T827" s="11" t="e">
        <f t="shared" si="181"/>
        <v>#VALUE!</v>
      </c>
      <c r="U827" s="11" t="e">
        <f>'OddsRatio_working_3-way'!S827-'OddsRatio_working_3-way'!R827^2/3</f>
        <v>#VALUE!</v>
      </c>
      <c r="V827" s="11" t="e">
        <f>'OddsRatio_working_3-way'!S827*'OddsRatio_working_3-way'!R827/3-2*'OddsRatio_working_3-way'!R827^3/27-'OddsRatio_working_3-way'!T827</f>
        <v>#VALUE!</v>
      </c>
      <c r="W827" s="11" t="e">
        <f>'OddsRatio_working_3-way'!V827^2+4*'OddsRatio_working_3-way'!U827^3/27</f>
        <v>#VALUE!</v>
      </c>
      <c r="X827" s="11" t="e">
        <f>IF('OddsRatio_working_3-way'!W827&gt;0,IF(ABS('OddsRatio_working_3-way'!V827+SQRT('OddsRatio_working_3-way'!W827))/2&gt;0,ABS('OddsRatio_working_3-way'!V827+SQRT('OddsRatio_working_3-way'!W827))/2,ABS('OddsRatio_working_3-way'!V827-SQRT('OddsRatio_working_3-way'!W827))/2),SQRT(-'OddsRatio_working_3-way'!U827^3/27))</f>
        <v>#VALUE!</v>
      </c>
      <c r="Y827" s="11" t="e">
        <f>IF('OddsRatio_working_3-way'!W827&gt;=0,IF('OddsRatio_working_3-way'!V827+SQRT('OddsRatio_working_3-way'!W827)&gt;0,0,PI()),ACOS('OddsRatio_working_3-way'!V827/(2*'OddsRatio_working_3-way'!X827)))</f>
        <v>#VALUE!</v>
      </c>
      <c r="Z827" s="11" t="e">
        <f>'OddsRatio_working_3-way'!X827^(1/3)*COS('OddsRatio_working_3-way'!Y827/3)</f>
        <v>#VALUE!</v>
      </c>
      <c r="AA827" s="11" t="e">
        <f>'OddsRatio_working_3-way'!X827^(1/3)*COS(('OddsRatio_working_3-way'!Y827+2*PI())/3)</f>
        <v>#VALUE!</v>
      </c>
      <c r="AB827" s="11" t="e">
        <f>'OddsRatio_working_3-way'!X827^(1/3)*COS(('OddsRatio_working_3-way'!Y827+4*PI())/3)</f>
        <v>#VALUE!</v>
      </c>
      <c r="AC827" s="11" t="e">
        <f>'OddsRatio_working_3-way'!X827^(1/3)*SIN('OddsRatio_working_3-way'!Y827/3)</f>
        <v>#VALUE!</v>
      </c>
      <c r="AD827" s="11" t="e">
        <f>'OddsRatio_working_3-way'!X827^(1/3)*SIN(('OddsRatio_working_3-way'!Y827+2*PI())/3)</f>
        <v>#VALUE!</v>
      </c>
      <c r="AE827" s="11" t="e">
        <f>'OddsRatio_working_3-way'!X827^(1/3)*SIN(('OddsRatio_working_3-way'!Y827+4*PI())/3)</f>
        <v>#VALUE!</v>
      </c>
      <c r="AF827" s="11" t="e">
        <f>-'OddsRatio_working_3-way'!U827/(3*'OddsRatio_working_3-way'!X827^(1/3))*COS(('OddsRatio_working_3-way'!Y827)/3)</f>
        <v>#VALUE!</v>
      </c>
      <c r="AG827" s="11" t="e">
        <f>-'OddsRatio_working_3-way'!U827/(3*'OddsRatio_working_3-way'!X827^(1/3))*COS(('OddsRatio_working_3-way'!Y827+2*PI())/3)</f>
        <v>#VALUE!</v>
      </c>
      <c r="AH827" s="11" t="e">
        <f>-'OddsRatio_working_3-way'!U827/(3*'OddsRatio_working_3-way'!X827^(1/3))*COS(('OddsRatio_working_3-way'!Y827+4*PI())/3)</f>
        <v>#VALUE!</v>
      </c>
      <c r="AI827" s="11" t="e">
        <f>'OddsRatio_working_3-way'!U827/(3*'OddsRatio_working_3-way'!X827^(1/3))*SIN(('OddsRatio_working_3-way'!Y827)/3)</f>
        <v>#VALUE!</v>
      </c>
      <c r="AJ827" s="11" t="e">
        <f>'OddsRatio_working_3-way'!U827/(3*'OddsRatio_working_3-way'!X827^(1/3))*SIN(('OddsRatio_working_3-way'!Y827+2*PI())/3)</f>
        <v>#VALUE!</v>
      </c>
      <c r="AK827" s="11" t="e">
        <f>'OddsRatio_working_3-way'!U827/(3*'OddsRatio_working_3-way'!X827^(1/3))*SIN(('OddsRatio_working_3-way'!Y827+4*PI())/3)</f>
        <v>#VALUE!</v>
      </c>
      <c r="AL827" s="11" t="e">
        <f>'OddsRatio_working_3-way'!Z827+'OddsRatio_working_3-way'!AF827</f>
        <v>#VALUE!</v>
      </c>
      <c r="AM827" s="11" t="e">
        <f>'OddsRatio_working_3-way'!AA827+'OddsRatio_working_3-way'!AG827</f>
        <v>#VALUE!</v>
      </c>
      <c r="AN827" s="11" t="e">
        <f>'OddsRatio_working_3-way'!AB827+'OddsRatio_working_3-way'!AH827</f>
        <v>#VALUE!</v>
      </c>
      <c r="AO827" s="11" t="e">
        <f>'OddsRatio_working_3-way'!AC827+'OddsRatio_working_3-way'!AI827</f>
        <v>#VALUE!</v>
      </c>
      <c r="AP827" s="11" t="e">
        <f>'OddsRatio_working_3-way'!AD827+'OddsRatio_working_3-way'!AJ827</f>
        <v>#VALUE!</v>
      </c>
      <c r="AQ827" s="11" t="e">
        <f>'OddsRatio_working_3-way'!AE827+'OddsRatio_working_3-way'!AK827</f>
        <v>#VALUE!</v>
      </c>
      <c r="AR827" s="10" t="str">
        <f>IF(A827="","",IF(('OddsRatio_working_3-way'!X827=0),IF(Q827&gt;0,-Q827^(1/3),(-Q827)^(1/3)),'OddsRatio_working_3-way'!AL827-'OddsRatio_working_3-way'!R827/3))</f>
        <v/>
      </c>
      <c r="AS827" s="11" t="e">
        <f>IF(('OddsRatio_working_3-way'!X827=0),IF(Q827&gt;0,-Q827^(1/3),(-Q827)^(1/3)),'OddsRatio_working_3-way'!AM827-'OddsRatio_working_3-way'!R827/3)</f>
        <v>#VALUE!</v>
      </c>
      <c r="AT827" s="11" t="e">
        <f>IF(('OddsRatio_working_3-way'!X827=0),IF(Q827&gt;0,-Q827^(1/3),(-Q827)^(1/3)),'OddsRatio_working_3-way'!AN827-'OddsRatio_working_3-way'!R827/3)</f>
        <v>#VALUE!</v>
      </c>
      <c r="AU827" s="11" t="e">
        <f>IF(('OddsRatio_working_3-way'!X827=0),0,'OddsRatio_working_3-way'!AO827)</f>
        <v>#VALUE!</v>
      </c>
      <c r="AV827" s="11" t="e">
        <f>IF(('OddsRatio_working_3-way'!X827=0),0,'OddsRatio_working_3-way'!AP827)</f>
        <v>#VALUE!</v>
      </c>
      <c r="AW827" s="11" t="e">
        <f>IF(('OddsRatio_working_3-way'!X827=0),0,'OddsRatio_working_3-way'!AQ827)</f>
        <v>#VALUE!</v>
      </c>
    </row>
    <row r="828" spans="1:49">
      <c r="A828" s="4" t="str">
        <f>IF('True_Odds_Calculator_3-way'!A829="","",'True_Odds_Calculator_3-way'!A829)</f>
        <v/>
      </c>
      <c r="B828" s="4" t="str">
        <f>IF('True_Odds_Calculator_3-way'!B829="","",'True_Odds_Calculator_3-way'!B829)</f>
        <v/>
      </c>
      <c r="C828" s="4" t="str">
        <f>IF('True_Odds_Calculator_3-way'!C829="","",'True_Odds_Calculator_3-way'!C829)</f>
        <v/>
      </c>
      <c r="D828" s="9" t="e">
        <f t="shared" si="169"/>
        <v>#VALUE!</v>
      </c>
      <c r="E828" s="9" t="e">
        <f t="shared" si="170"/>
        <v>#VALUE!</v>
      </c>
      <c r="F828" s="9" t="e">
        <f t="shared" si="171"/>
        <v>#VALUE!</v>
      </c>
      <c r="G828" s="9" t="str">
        <f t="shared" si="172"/>
        <v/>
      </c>
      <c r="H828" s="9" t="str">
        <f t="shared" si="173"/>
        <v/>
      </c>
      <c r="I828" s="9" t="str">
        <f t="shared" si="174"/>
        <v/>
      </c>
      <c r="J828" s="9" t="str">
        <f t="shared" si="175"/>
        <v/>
      </c>
      <c r="K828" s="11" t="e">
        <f t="shared" si="176"/>
        <v>#VALUE!</v>
      </c>
      <c r="L828" s="11" t="e">
        <f t="shared" si="177"/>
        <v>#VALUE!</v>
      </c>
      <c r="M828" s="11" t="e">
        <f t="shared" si="178"/>
        <v>#VALUE!</v>
      </c>
      <c r="N828" s="11" t="e">
        <f>'OddsRatio_working_3-way'!K828+'OddsRatio_working_3-way'!L828+'OddsRatio_working_3-way'!M828-('OddsRatio_working_3-way'!K828*'OddsRatio_working_3-way'!L828)-('OddsRatio_working_3-way'!K828*'OddsRatio_working_3-way'!M828)-('OddsRatio_working_3-way'!L828*'OddsRatio_working_3-way'!M828)+('OddsRatio_working_3-way'!K828*'OddsRatio_working_3-way'!L828*'OddsRatio_working_3-way'!M828)-1</f>
        <v>#VALUE!</v>
      </c>
      <c r="O828" s="11">
        <f>0</f>
        <v>0</v>
      </c>
      <c r="P828" s="11" t="e">
        <f>('OddsRatio_working_3-way'!K828*'OddsRatio_working_3-way'!L828)+('OddsRatio_working_3-way'!K828*'OddsRatio_working_3-way'!M828)+('OddsRatio_working_3-way'!L828*'OddsRatio_working_3-way'!M828)-(3*'OddsRatio_working_3-way'!K828*'OddsRatio_working_3-way'!L828*'OddsRatio_working_3-way'!M828)</f>
        <v>#VALUE!</v>
      </c>
      <c r="Q828" s="11" t="e">
        <f>2*'OddsRatio_working_3-way'!K828*'OddsRatio_working_3-way'!L828*'OddsRatio_working_3-way'!M828</f>
        <v>#VALUE!</v>
      </c>
      <c r="R828" s="11" t="e">
        <f t="shared" si="179"/>
        <v>#VALUE!</v>
      </c>
      <c r="S828" s="11" t="e">
        <f t="shared" si="180"/>
        <v>#VALUE!</v>
      </c>
      <c r="T828" s="11" t="e">
        <f t="shared" si="181"/>
        <v>#VALUE!</v>
      </c>
      <c r="U828" s="11" t="e">
        <f>'OddsRatio_working_3-way'!S828-'OddsRatio_working_3-way'!R828^2/3</f>
        <v>#VALUE!</v>
      </c>
      <c r="V828" s="11" t="e">
        <f>'OddsRatio_working_3-way'!S828*'OddsRatio_working_3-way'!R828/3-2*'OddsRatio_working_3-way'!R828^3/27-'OddsRatio_working_3-way'!T828</f>
        <v>#VALUE!</v>
      </c>
      <c r="W828" s="11" t="e">
        <f>'OddsRatio_working_3-way'!V828^2+4*'OddsRatio_working_3-way'!U828^3/27</f>
        <v>#VALUE!</v>
      </c>
      <c r="X828" s="11" t="e">
        <f>IF('OddsRatio_working_3-way'!W828&gt;0,IF(ABS('OddsRatio_working_3-way'!V828+SQRT('OddsRatio_working_3-way'!W828))/2&gt;0,ABS('OddsRatio_working_3-way'!V828+SQRT('OddsRatio_working_3-way'!W828))/2,ABS('OddsRatio_working_3-way'!V828-SQRT('OddsRatio_working_3-way'!W828))/2),SQRT(-'OddsRatio_working_3-way'!U828^3/27))</f>
        <v>#VALUE!</v>
      </c>
      <c r="Y828" s="11" t="e">
        <f>IF('OddsRatio_working_3-way'!W828&gt;=0,IF('OddsRatio_working_3-way'!V828+SQRT('OddsRatio_working_3-way'!W828)&gt;0,0,PI()),ACOS('OddsRatio_working_3-way'!V828/(2*'OddsRatio_working_3-way'!X828)))</f>
        <v>#VALUE!</v>
      </c>
      <c r="Z828" s="11" t="e">
        <f>'OddsRatio_working_3-way'!X828^(1/3)*COS('OddsRatio_working_3-way'!Y828/3)</f>
        <v>#VALUE!</v>
      </c>
      <c r="AA828" s="11" t="e">
        <f>'OddsRatio_working_3-way'!X828^(1/3)*COS(('OddsRatio_working_3-way'!Y828+2*PI())/3)</f>
        <v>#VALUE!</v>
      </c>
      <c r="AB828" s="11" t="e">
        <f>'OddsRatio_working_3-way'!X828^(1/3)*COS(('OddsRatio_working_3-way'!Y828+4*PI())/3)</f>
        <v>#VALUE!</v>
      </c>
      <c r="AC828" s="11" t="e">
        <f>'OddsRatio_working_3-way'!X828^(1/3)*SIN('OddsRatio_working_3-way'!Y828/3)</f>
        <v>#VALUE!</v>
      </c>
      <c r="AD828" s="11" t="e">
        <f>'OddsRatio_working_3-way'!X828^(1/3)*SIN(('OddsRatio_working_3-way'!Y828+2*PI())/3)</f>
        <v>#VALUE!</v>
      </c>
      <c r="AE828" s="11" t="e">
        <f>'OddsRatio_working_3-way'!X828^(1/3)*SIN(('OddsRatio_working_3-way'!Y828+4*PI())/3)</f>
        <v>#VALUE!</v>
      </c>
      <c r="AF828" s="11" t="e">
        <f>-'OddsRatio_working_3-way'!U828/(3*'OddsRatio_working_3-way'!X828^(1/3))*COS(('OddsRatio_working_3-way'!Y828)/3)</f>
        <v>#VALUE!</v>
      </c>
      <c r="AG828" s="11" t="e">
        <f>-'OddsRatio_working_3-way'!U828/(3*'OddsRatio_working_3-way'!X828^(1/3))*COS(('OddsRatio_working_3-way'!Y828+2*PI())/3)</f>
        <v>#VALUE!</v>
      </c>
      <c r="AH828" s="11" t="e">
        <f>-'OddsRatio_working_3-way'!U828/(3*'OddsRatio_working_3-way'!X828^(1/3))*COS(('OddsRatio_working_3-way'!Y828+4*PI())/3)</f>
        <v>#VALUE!</v>
      </c>
      <c r="AI828" s="11" t="e">
        <f>'OddsRatio_working_3-way'!U828/(3*'OddsRatio_working_3-way'!X828^(1/3))*SIN(('OddsRatio_working_3-way'!Y828)/3)</f>
        <v>#VALUE!</v>
      </c>
      <c r="AJ828" s="11" t="e">
        <f>'OddsRatio_working_3-way'!U828/(3*'OddsRatio_working_3-way'!X828^(1/3))*SIN(('OddsRatio_working_3-way'!Y828+2*PI())/3)</f>
        <v>#VALUE!</v>
      </c>
      <c r="AK828" s="11" t="e">
        <f>'OddsRatio_working_3-way'!U828/(3*'OddsRatio_working_3-way'!X828^(1/3))*SIN(('OddsRatio_working_3-way'!Y828+4*PI())/3)</f>
        <v>#VALUE!</v>
      </c>
      <c r="AL828" s="11" t="e">
        <f>'OddsRatio_working_3-way'!Z828+'OddsRatio_working_3-way'!AF828</f>
        <v>#VALUE!</v>
      </c>
      <c r="AM828" s="11" t="e">
        <f>'OddsRatio_working_3-way'!AA828+'OddsRatio_working_3-way'!AG828</f>
        <v>#VALUE!</v>
      </c>
      <c r="AN828" s="11" t="e">
        <f>'OddsRatio_working_3-way'!AB828+'OddsRatio_working_3-way'!AH828</f>
        <v>#VALUE!</v>
      </c>
      <c r="AO828" s="11" t="e">
        <f>'OddsRatio_working_3-way'!AC828+'OddsRatio_working_3-way'!AI828</f>
        <v>#VALUE!</v>
      </c>
      <c r="AP828" s="11" t="e">
        <f>'OddsRatio_working_3-way'!AD828+'OddsRatio_working_3-way'!AJ828</f>
        <v>#VALUE!</v>
      </c>
      <c r="AQ828" s="11" t="e">
        <f>'OddsRatio_working_3-way'!AE828+'OddsRatio_working_3-way'!AK828</f>
        <v>#VALUE!</v>
      </c>
      <c r="AR828" s="10" t="str">
        <f>IF(A828="","",IF(('OddsRatio_working_3-way'!X828=0),IF(Q828&gt;0,-Q828^(1/3),(-Q828)^(1/3)),'OddsRatio_working_3-way'!AL828-'OddsRatio_working_3-way'!R828/3))</f>
        <v/>
      </c>
      <c r="AS828" s="11" t="e">
        <f>IF(('OddsRatio_working_3-way'!X828=0),IF(Q828&gt;0,-Q828^(1/3),(-Q828)^(1/3)),'OddsRatio_working_3-way'!AM828-'OddsRatio_working_3-way'!R828/3)</f>
        <v>#VALUE!</v>
      </c>
      <c r="AT828" s="11" t="e">
        <f>IF(('OddsRatio_working_3-way'!X828=0),IF(Q828&gt;0,-Q828^(1/3),(-Q828)^(1/3)),'OddsRatio_working_3-way'!AN828-'OddsRatio_working_3-way'!R828/3)</f>
        <v>#VALUE!</v>
      </c>
      <c r="AU828" s="11" t="e">
        <f>IF(('OddsRatio_working_3-way'!X828=0),0,'OddsRatio_working_3-way'!AO828)</f>
        <v>#VALUE!</v>
      </c>
      <c r="AV828" s="11" t="e">
        <f>IF(('OddsRatio_working_3-way'!X828=0),0,'OddsRatio_working_3-way'!AP828)</f>
        <v>#VALUE!</v>
      </c>
      <c r="AW828" s="11" t="e">
        <f>IF(('OddsRatio_working_3-way'!X828=0),0,'OddsRatio_working_3-way'!AQ828)</f>
        <v>#VALUE!</v>
      </c>
    </row>
    <row r="829" spans="1:49">
      <c r="A829" s="4" t="str">
        <f>IF('True_Odds_Calculator_3-way'!A830="","",'True_Odds_Calculator_3-way'!A830)</f>
        <v/>
      </c>
      <c r="B829" s="4" t="str">
        <f>IF('True_Odds_Calculator_3-way'!B830="","",'True_Odds_Calculator_3-way'!B830)</f>
        <v/>
      </c>
      <c r="C829" s="4" t="str">
        <f>IF('True_Odds_Calculator_3-way'!C830="","",'True_Odds_Calculator_3-way'!C830)</f>
        <v/>
      </c>
      <c r="D829" s="9" t="e">
        <f t="shared" si="169"/>
        <v>#VALUE!</v>
      </c>
      <c r="E829" s="9" t="e">
        <f t="shared" si="170"/>
        <v>#VALUE!</v>
      </c>
      <c r="F829" s="9" t="e">
        <f t="shared" si="171"/>
        <v>#VALUE!</v>
      </c>
      <c r="G829" s="9" t="str">
        <f t="shared" si="172"/>
        <v/>
      </c>
      <c r="H829" s="9" t="str">
        <f t="shared" si="173"/>
        <v/>
      </c>
      <c r="I829" s="9" t="str">
        <f t="shared" si="174"/>
        <v/>
      </c>
      <c r="J829" s="9" t="str">
        <f t="shared" si="175"/>
        <v/>
      </c>
      <c r="K829" s="11" t="e">
        <f t="shared" si="176"/>
        <v>#VALUE!</v>
      </c>
      <c r="L829" s="11" t="e">
        <f t="shared" si="177"/>
        <v>#VALUE!</v>
      </c>
      <c r="M829" s="11" t="e">
        <f t="shared" si="178"/>
        <v>#VALUE!</v>
      </c>
      <c r="N829" s="11" t="e">
        <f>'OddsRatio_working_3-way'!K829+'OddsRatio_working_3-way'!L829+'OddsRatio_working_3-way'!M829-('OddsRatio_working_3-way'!K829*'OddsRatio_working_3-way'!L829)-('OddsRatio_working_3-way'!K829*'OddsRatio_working_3-way'!M829)-('OddsRatio_working_3-way'!L829*'OddsRatio_working_3-way'!M829)+('OddsRatio_working_3-way'!K829*'OddsRatio_working_3-way'!L829*'OddsRatio_working_3-way'!M829)-1</f>
        <v>#VALUE!</v>
      </c>
      <c r="O829" s="11">
        <f>0</f>
        <v>0</v>
      </c>
      <c r="P829" s="11" t="e">
        <f>('OddsRatio_working_3-way'!K829*'OddsRatio_working_3-way'!L829)+('OddsRatio_working_3-way'!K829*'OddsRatio_working_3-way'!M829)+('OddsRatio_working_3-way'!L829*'OddsRatio_working_3-way'!M829)-(3*'OddsRatio_working_3-way'!K829*'OddsRatio_working_3-way'!L829*'OddsRatio_working_3-way'!M829)</f>
        <v>#VALUE!</v>
      </c>
      <c r="Q829" s="11" t="e">
        <f>2*'OddsRatio_working_3-way'!K829*'OddsRatio_working_3-way'!L829*'OddsRatio_working_3-way'!M829</f>
        <v>#VALUE!</v>
      </c>
      <c r="R829" s="11" t="e">
        <f t="shared" si="179"/>
        <v>#VALUE!</v>
      </c>
      <c r="S829" s="11" t="e">
        <f t="shared" si="180"/>
        <v>#VALUE!</v>
      </c>
      <c r="T829" s="11" t="e">
        <f t="shared" si="181"/>
        <v>#VALUE!</v>
      </c>
      <c r="U829" s="11" t="e">
        <f>'OddsRatio_working_3-way'!S829-'OddsRatio_working_3-way'!R829^2/3</f>
        <v>#VALUE!</v>
      </c>
      <c r="V829" s="11" t="e">
        <f>'OddsRatio_working_3-way'!S829*'OddsRatio_working_3-way'!R829/3-2*'OddsRatio_working_3-way'!R829^3/27-'OddsRatio_working_3-way'!T829</f>
        <v>#VALUE!</v>
      </c>
      <c r="W829" s="11" t="e">
        <f>'OddsRatio_working_3-way'!V829^2+4*'OddsRatio_working_3-way'!U829^3/27</f>
        <v>#VALUE!</v>
      </c>
      <c r="X829" s="11" t="e">
        <f>IF('OddsRatio_working_3-way'!W829&gt;0,IF(ABS('OddsRatio_working_3-way'!V829+SQRT('OddsRatio_working_3-way'!W829))/2&gt;0,ABS('OddsRatio_working_3-way'!V829+SQRT('OddsRatio_working_3-way'!W829))/2,ABS('OddsRatio_working_3-way'!V829-SQRT('OddsRatio_working_3-way'!W829))/2),SQRT(-'OddsRatio_working_3-way'!U829^3/27))</f>
        <v>#VALUE!</v>
      </c>
      <c r="Y829" s="11" t="e">
        <f>IF('OddsRatio_working_3-way'!W829&gt;=0,IF('OddsRatio_working_3-way'!V829+SQRT('OddsRatio_working_3-way'!W829)&gt;0,0,PI()),ACOS('OddsRatio_working_3-way'!V829/(2*'OddsRatio_working_3-way'!X829)))</f>
        <v>#VALUE!</v>
      </c>
      <c r="Z829" s="11" t="e">
        <f>'OddsRatio_working_3-way'!X829^(1/3)*COS('OddsRatio_working_3-way'!Y829/3)</f>
        <v>#VALUE!</v>
      </c>
      <c r="AA829" s="11" t="e">
        <f>'OddsRatio_working_3-way'!X829^(1/3)*COS(('OddsRatio_working_3-way'!Y829+2*PI())/3)</f>
        <v>#VALUE!</v>
      </c>
      <c r="AB829" s="11" t="e">
        <f>'OddsRatio_working_3-way'!X829^(1/3)*COS(('OddsRatio_working_3-way'!Y829+4*PI())/3)</f>
        <v>#VALUE!</v>
      </c>
      <c r="AC829" s="11" t="e">
        <f>'OddsRatio_working_3-way'!X829^(1/3)*SIN('OddsRatio_working_3-way'!Y829/3)</f>
        <v>#VALUE!</v>
      </c>
      <c r="AD829" s="11" t="e">
        <f>'OddsRatio_working_3-way'!X829^(1/3)*SIN(('OddsRatio_working_3-way'!Y829+2*PI())/3)</f>
        <v>#VALUE!</v>
      </c>
      <c r="AE829" s="11" t="e">
        <f>'OddsRatio_working_3-way'!X829^(1/3)*SIN(('OddsRatio_working_3-way'!Y829+4*PI())/3)</f>
        <v>#VALUE!</v>
      </c>
      <c r="AF829" s="11" t="e">
        <f>-'OddsRatio_working_3-way'!U829/(3*'OddsRatio_working_3-way'!X829^(1/3))*COS(('OddsRatio_working_3-way'!Y829)/3)</f>
        <v>#VALUE!</v>
      </c>
      <c r="AG829" s="11" t="e">
        <f>-'OddsRatio_working_3-way'!U829/(3*'OddsRatio_working_3-way'!X829^(1/3))*COS(('OddsRatio_working_3-way'!Y829+2*PI())/3)</f>
        <v>#VALUE!</v>
      </c>
      <c r="AH829" s="11" t="e">
        <f>-'OddsRatio_working_3-way'!U829/(3*'OddsRatio_working_3-way'!X829^(1/3))*COS(('OddsRatio_working_3-way'!Y829+4*PI())/3)</f>
        <v>#VALUE!</v>
      </c>
      <c r="AI829" s="11" t="e">
        <f>'OddsRatio_working_3-way'!U829/(3*'OddsRatio_working_3-way'!X829^(1/3))*SIN(('OddsRatio_working_3-way'!Y829)/3)</f>
        <v>#VALUE!</v>
      </c>
      <c r="AJ829" s="11" t="e">
        <f>'OddsRatio_working_3-way'!U829/(3*'OddsRatio_working_3-way'!X829^(1/3))*SIN(('OddsRatio_working_3-way'!Y829+2*PI())/3)</f>
        <v>#VALUE!</v>
      </c>
      <c r="AK829" s="11" t="e">
        <f>'OddsRatio_working_3-way'!U829/(3*'OddsRatio_working_3-way'!X829^(1/3))*SIN(('OddsRatio_working_3-way'!Y829+4*PI())/3)</f>
        <v>#VALUE!</v>
      </c>
      <c r="AL829" s="11" t="e">
        <f>'OddsRatio_working_3-way'!Z829+'OddsRatio_working_3-way'!AF829</f>
        <v>#VALUE!</v>
      </c>
      <c r="AM829" s="11" t="e">
        <f>'OddsRatio_working_3-way'!AA829+'OddsRatio_working_3-way'!AG829</f>
        <v>#VALUE!</v>
      </c>
      <c r="AN829" s="11" t="e">
        <f>'OddsRatio_working_3-way'!AB829+'OddsRatio_working_3-way'!AH829</f>
        <v>#VALUE!</v>
      </c>
      <c r="AO829" s="11" t="e">
        <f>'OddsRatio_working_3-way'!AC829+'OddsRatio_working_3-way'!AI829</f>
        <v>#VALUE!</v>
      </c>
      <c r="AP829" s="11" t="e">
        <f>'OddsRatio_working_3-way'!AD829+'OddsRatio_working_3-way'!AJ829</f>
        <v>#VALUE!</v>
      </c>
      <c r="AQ829" s="11" t="e">
        <f>'OddsRatio_working_3-way'!AE829+'OddsRatio_working_3-way'!AK829</f>
        <v>#VALUE!</v>
      </c>
      <c r="AR829" s="10" t="str">
        <f>IF(A829="","",IF(('OddsRatio_working_3-way'!X829=0),IF(Q829&gt;0,-Q829^(1/3),(-Q829)^(1/3)),'OddsRatio_working_3-way'!AL829-'OddsRatio_working_3-way'!R829/3))</f>
        <v/>
      </c>
      <c r="AS829" s="11" t="e">
        <f>IF(('OddsRatio_working_3-way'!X829=0),IF(Q829&gt;0,-Q829^(1/3),(-Q829)^(1/3)),'OddsRatio_working_3-way'!AM829-'OddsRatio_working_3-way'!R829/3)</f>
        <v>#VALUE!</v>
      </c>
      <c r="AT829" s="11" t="e">
        <f>IF(('OddsRatio_working_3-way'!X829=0),IF(Q829&gt;0,-Q829^(1/3),(-Q829)^(1/3)),'OddsRatio_working_3-way'!AN829-'OddsRatio_working_3-way'!R829/3)</f>
        <v>#VALUE!</v>
      </c>
      <c r="AU829" s="11" t="e">
        <f>IF(('OddsRatio_working_3-way'!X829=0),0,'OddsRatio_working_3-way'!AO829)</f>
        <v>#VALUE!</v>
      </c>
      <c r="AV829" s="11" t="e">
        <f>IF(('OddsRatio_working_3-way'!X829=0),0,'OddsRatio_working_3-way'!AP829)</f>
        <v>#VALUE!</v>
      </c>
      <c r="AW829" s="11" t="e">
        <f>IF(('OddsRatio_working_3-way'!X829=0),0,'OddsRatio_working_3-way'!AQ829)</f>
        <v>#VALUE!</v>
      </c>
    </row>
    <row r="830" spans="1:49">
      <c r="A830" s="4" t="str">
        <f>IF('True_Odds_Calculator_3-way'!A831="","",'True_Odds_Calculator_3-way'!A831)</f>
        <v/>
      </c>
      <c r="B830" s="4" t="str">
        <f>IF('True_Odds_Calculator_3-way'!B831="","",'True_Odds_Calculator_3-way'!B831)</f>
        <v/>
      </c>
      <c r="C830" s="4" t="str">
        <f>IF('True_Odds_Calculator_3-way'!C831="","",'True_Odds_Calculator_3-way'!C831)</f>
        <v/>
      </c>
      <c r="D830" s="9" t="e">
        <f t="shared" si="169"/>
        <v>#VALUE!</v>
      </c>
      <c r="E830" s="9" t="e">
        <f t="shared" si="170"/>
        <v>#VALUE!</v>
      </c>
      <c r="F830" s="9" t="e">
        <f t="shared" si="171"/>
        <v>#VALUE!</v>
      </c>
      <c r="G830" s="9" t="str">
        <f t="shared" si="172"/>
        <v/>
      </c>
      <c r="H830" s="9" t="str">
        <f t="shared" si="173"/>
        <v/>
      </c>
      <c r="I830" s="9" t="str">
        <f t="shared" si="174"/>
        <v/>
      </c>
      <c r="J830" s="9" t="str">
        <f t="shared" si="175"/>
        <v/>
      </c>
      <c r="K830" s="11" t="e">
        <f t="shared" si="176"/>
        <v>#VALUE!</v>
      </c>
      <c r="L830" s="11" t="e">
        <f t="shared" si="177"/>
        <v>#VALUE!</v>
      </c>
      <c r="M830" s="11" t="e">
        <f t="shared" si="178"/>
        <v>#VALUE!</v>
      </c>
      <c r="N830" s="11" t="e">
        <f>'OddsRatio_working_3-way'!K830+'OddsRatio_working_3-way'!L830+'OddsRatio_working_3-way'!M830-('OddsRatio_working_3-way'!K830*'OddsRatio_working_3-way'!L830)-('OddsRatio_working_3-way'!K830*'OddsRatio_working_3-way'!M830)-('OddsRatio_working_3-way'!L830*'OddsRatio_working_3-way'!M830)+('OddsRatio_working_3-way'!K830*'OddsRatio_working_3-way'!L830*'OddsRatio_working_3-way'!M830)-1</f>
        <v>#VALUE!</v>
      </c>
      <c r="O830" s="11">
        <f>0</f>
        <v>0</v>
      </c>
      <c r="P830" s="11" t="e">
        <f>('OddsRatio_working_3-way'!K830*'OddsRatio_working_3-way'!L830)+('OddsRatio_working_3-way'!K830*'OddsRatio_working_3-way'!M830)+('OddsRatio_working_3-way'!L830*'OddsRatio_working_3-way'!M830)-(3*'OddsRatio_working_3-way'!K830*'OddsRatio_working_3-way'!L830*'OddsRatio_working_3-way'!M830)</f>
        <v>#VALUE!</v>
      </c>
      <c r="Q830" s="11" t="e">
        <f>2*'OddsRatio_working_3-way'!K830*'OddsRatio_working_3-way'!L830*'OddsRatio_working_3-way'!M830</f>
        <v>#VALUE!</v>
      </c>
      <c r="R830" s="11" t="e">
        <f t="shared" si="179"/>
        <v>#VALUE!</v>
      </c>
      <c r="S830" s="11" t="e">
        <f t="shared" si="180"/>
        <v>#VALUE!</v>
      </c>
      <c r="T830" s="11" t="e">
        <f t="shared" si="181"/>
        <v>#VALUE!</v>
      </c>
      <c r="U830" s="11" t="e">
        <f>'OddsRatio_working_3-way'!S830-'OddsRatio_working_3-way'!R830^2/3</f>
        <v>#VALUE!</v>
      </c>
      <c r="V830" s="11" t="e">
        <f>'OddsRatio_working_3-way'!S830*'OddsRatio_working_3-way'!R830/3-2*'OddsRatio_working_3-way'!R830^3/27-'OddsRatio_working_3-way'!T830</f>
        <v>#VALUE!</v>
      </c>
      <c r="W830" s="11" t="e">
        <f>'OddsRatio_working_3-way'!V830^2+4*'OddsRatio_working_3-way'!U830^3/27</f>
        <v>#VALUE!</v>
      </c>
      <c r="X830" s="11" t="e">
        <f>IF('OddsRatio_working_3-way'!W830&gt;0,IF(ABS('OddsRatio_working_3-way'!V830+SQRT('OddsRatio_working_3-way'!W830))/2&gt;0,ABS('OddsRatio_working_3-way'!V830+SQRT('OddsRatio_working_3-way'!W830))/2,ABS('OddsRatio_working_3-way'!V830-SQRT('OddsRatio_working_3-way'!W830))/2),SQRT(-'OddsRatio_working_3-way'!U830^3/27))</f>
        <v>#VALUE!</v>
      </c>
      <c r="Y830" s="11" t="e">
        <f>IF('OddsRatio_working_3-way'!W830&gt;=0,IF('OddsRatio_working_3-way'!V830+SQRT('OddsRatio_working_3-way'!W830)&gt;0,0,PI()),ACOS('OddsRatio_working_3-way'!V830/(2*'OddsRatio_working_3-way'!X830)))</f>
        <v>#VALUE!</v>
      </c>
      <c r="Z830" s="11" t="e">
        <f>'OddsRatio_working_3-way'!X830^(1/3)*COS('OddsRatio_working_3-way'!Y830/3)</f>
        <v>#VALUE!</v>
      </c>
      <c r="AA830" s="11" t="e">
        <f>'OddsRatio_working_3-way'!X830^(1/3)*COS(('OddsRatio_working_3-way'!Y830+2*PI())/3)</f>
        <v>#VALUE!</v>
      </c>
      <c r="AB830" s="11" t="e">
        <f>'OddsRatio_working_3-way'!X830^(1/3)*COS(('OddsRatio_working_3-way'!Y830+4*PI())/3)</f>
        <v>#VALUE!</v>
      </c>
      <c r="AC830" s="11" t="e">
        <f>'OddsRatio_working_3-way'!X830^(1/3)*SIN('OddsRatio_working_3-way'!Y830/3)</f>
        <v>#VALUE!</v>
      </c>
      <c r="AD830" s="11" t="e">
        <f>'OddsRatio_working_3-way'!X830^(1/3)*SIN(('OddsRatio_working_3-way'!Y830+2*PI())/3)</f>
        <v>#VALUE!</v>
      </c>
      <c r="AE830" s="11" t="e">
        <f>'OddsRatio_working_3-way'!X830^(1/3)*SIN(('OddsRatio_working_3-way'!Y830+4*PI())/3)</f>
        <v>#VALUE!</v>
      </c>
      <c r="AF830" s="11" t="e">
        <f>-'OddsRatio_working_3-way'!U830/(3*'OddsRatio_working_3-way'!X830^(1/3))*COS(('OddsRatio_working_3-way'!Y830)/3)</f>
        <v>#VALUE!</v>
      </c>
      <c r="AG830" s="11" t="e">
        <f>-'OddsRatio_working_3-way'!U830/(3*'OddsRatio_working_3-way'!X830^(1/3))*COS(('OddsRatio_working_3-way'!Y830+2*PI())/3)</f>
        <v>#VALUE!</v>
      </c>
      <c r="AH830" s="11" t="e">
        <f>-'OddsRatio_working_3-way'!U830/(3*'OddsRatio_working_3-way'!X830^(1/3))*COS(('OddsRatio_working_3-way'!Y830+4*PI())/3)</f>
        <v>#VALUE!</v>
      </c>
      <c r="AI830" s="11" t="e">
        <f>'OddsRatio_working_3-way'!U830/(3*'OddsRatio_working_3-way'!X830^(1/3))*SIN(('OddsRatio_working_3-way'!Y830)/3)</f>
        <v>#VALUE!</v>
      </c>
      <c r="AJ830" s="11" t="e">
        <f>'OddsRatio_working_3-way'!U830/(3*'OddsRatio_working_3-way'!X830^(1/3))*SIN(('OddsRatio_working_3-way'!Y830+2*PI())/3)</f>
        <v>#VALUE!</v>
      </c>
      <c r="AK830" s="11" t="e">
        <f>'OddsRatio_working_3-way'!U830/(3*'OddsRatio_working_3-way'!X830^(1/3))*SIN(('OddsRatio_working_3-way'!Y830+4*PI())/3)</f>
        <v>#VALUE!</v>
      </c>
      <c r="AL830" s="11" t="e">
        <f>'OddsRatio_working_3-way'!Z830+'OddsRatio_working_3-way'!AF830</f>
        <v>#VALUE!</v>
      </c>
      <c r="AM830" s="11" t="e">
        <f>'OddsRatio_working_3-way'!AA830+'OddsRatio_working_3-way'!AG830</f>
        <v>#VALUE!</v>
      </c>
      <c r="AN830" s="11" t="e">
        <f>'OddsRatio_working_3-way'!AB830+'OddsRatio_working_3-way'!AH830</f>
        <v>#VALUE!</v>
      </c>
      <c r="AO830" s="11" t="e">
        <f>'OddsRatio_working_3-way'!AC830+'OddsRatio_working_3-way'!AI830</f>
        <v>#VALUE!</v>
      </c>
      <c r="AP830" s="11" t="e">
        <f>'OddsRatio_working_3-way'!AD830+'OddsRatio_working_3-way'!AJ830</f>
        <v>#VALUE!</v>
      </c>
      <c r="AQ830" s="11" t="e">
        <f>'OddsRatio_working_3-way'!AE830+'OddsRatio_working_3-way'!AK830</f>
        <v>#VALUE!</v>
      </c>
      <c r="AR830" s="10" t="str">
        <f>IF(A830="","",IF(('OddsRatio_working_3-way'!X830=0),IF(Q830&gt;0,-Q830^(1/3),(-Q830)^(1/3)),'OddsRatio_working_3-way'!AL830-'OddsRatio_working_3-way'!R830/3))</f>
        <v/>
      </c>
      <c r="AS830" s="11" t="e">
        <f>IF(('OddsRatio_working_3-way'!X830=0),IF(Q830&gt;0,-Q830^(1/3),(-Q830)^(1/3)),'OddsRatio_working_3-way'!AM830-'OddsRatio_working_3-way'!R830/3)</f>
        <v>#VALUE!</v>
      </c>
      <c r="AT830" s="11" t="e">
        <f>IF(('OddsRatio_working_3-way'!X830=0),IF(Q830&gt;0,-Q830^(1/3),(-Q830)^(1/3)),'OddsRatio_working_3-way'!AN830-'OddsRatio_working_3-way'!R830/3)</f>
        <v>#VALUE!</v>
      </c>
      <c r="AU830" s="11" t="e">
        <f>IF(('OddsRatio_working_3-way'!X830=0),0,'OddsRatio_working_3-way'!AO830)</f>
        <v>#VALUE!</v>
      </c>
      <c r="AV830" s="11" t="e">
        <f>IF(('OddsRatio_working_3-way'!X830=0),0,'OddsRatio_working_3-way'!AP830)</f>
        <v>#VALUE!</v>
      </c>
      <c r="AW830" s="11" t="e">
        <f>IF(('OddsRatio_working_3-way'!X830=0),0,'OddsRatio_working_3-way'!AQ830)</f>
        <v>#VALUE!</v>
      </c>
    </row>
    <row r="831" spans="1:49">
      <c r="A831" s="4" t="str">
        <f>IF('True_Odds_Calculator_3-way'!A832="","",'True_Odds_Calculator_3-way'!A832)</f>
        <v/>
      </c>
      <c r="B831" s="4" t="str">
        <f>IF('True_Odds_Calculator_3-way'!B832="","",'True_Odds_Calculator_3-way'!B832)</f>
        <v/>
      </c>
      <c r="C831" s="4" t="str">
        <f>IF('True_Odds_Calculator_3-way'!C832="","",'True_Odds_Calculator_3-way'!C832)</f>
        <v/>
      </c>
      <c r="D831" s="9" t="e">
        <f t="shared" si="169"/>
        <v>#VALUE!</v>
      </c>
      <c r="E831" s="9" t="e">
        <f t="shared" si="170"/>
        <v>#VALUE!</v>
      </c>
      <c r="F831" s="9" t="e">
        <f t="shared" si="171"/>
        <v>#VALUE!</v>
      </c>
      <c r="G831" s="9" t="str">
        <f t="shared" si="172"/>
        <v/>
      </c>
      <c r="H831" s="9" t="str">
        <f t="shared" si="173"/>
        <v/>
      </c>
      <c r="I831" s="9" t="str">
        <f t="shared" si="174"/>
        <v/>
      </c>
      <c r="J831" s="9" t="str">
        <f t="shared" si="175"/>
        <v/>
      </c>
      <c r="K831" s="11" t="e">
        <f t="shared" si="176"/>
        <v>#VALUE!</v>
      </c>
      <c r="L831" s="11" t="e">
        <f t="shared" si="177"/>
        <v>#VALUE!</v>
      </c>
      <c r="M831" s="11" t="e">
        <f t="shared" si="178"/>
        <v>#VALUE!</v>
      </c>
      <c r="N831" s="11" t="e">
        <f>'OddsRatio_working_3-way'!K831+'OddsRatio_working_3-way'!L831+'OddsRatio_working_3-way'!M831-('OddsRatio_working_3-way'!K831*'OddsRatio_working_3-way'!L831)-('OddsRatio_working_3-way'!K831*'OddsRatio_working_3-way'!M831)-('OddsRatio_working_3-way'!L831*'OddsRatio_working_3-way'!M831)+('OddsRatio_working_3-way'!K831*'OddsRatio_working_3-way'!L831*'OddsRatio_working_3-way'!M831)-1</f>
        <v>#VALUE!</v>
      </c>
      <c r="O831" s="11">
        <f>0</f>
        <v>0</v>
      </c>
      <c r="P831" s="11" t="e">
        <f>('OddsRatio_working_3-way'!K831*'OddsRatio_working_3-way'!L831)+('OddsRatio_working_3-way'!K831*'OddsRatio_working_3-way'!M831)+('OddsRatio_working_3-way'!L831*'OddsRatio_working_3-way'!M831)-(3*'OddsRatio_working_3-way'!K831*'OddsRatio_working_3-way'!L831*'OddsRatio_working_3-way'!M831)</f>
        <v>#VALUE!</v>
      </c>
      <c r="Q831" s="11" t="e">
        <f>2*'OddsRatio_working_3-way'!K831*'OddsRatio_working_3-way'!L831*'OddsRatio_working_3-way'!M831</f>
        <v>#VALUE!</v>
      </c>
      <c r="R831" s="11" t="e">
        <f t="shared" si="179"/>
        <v>#VALUE!</v>
      </c>
      <c r="S831" s="11" t="e">
        <f t="shared" si="180"/>
        <v>#VALUE!</v>
      </c>
      <c r="T831" s="11" t="e">
        <f t="shared" si="181"/>
        <v>#VALUE!</v>
      </c>
      <c r="U831" s="11" t="e">
        <f>'OddsRatio_working_3-way'!S831-'OddsRatio_working_3-way'!R831^2/3</f>
        <v>#VALUE!</v>
      </c>
      <c r="V831" s="11" t="e">
        <f>'OddsRatio_working_3-way'!S831*'OddsRatio_working_3-way'!R831/3-2*'OddsRatio_working_3-way'!R831^3/27-'OddsRatio_working_3-way'!T831</f>
        <v>#VALUE!</v>
      </c>
      <c r="W831" s="11" t="e">
        <f>'OddsRatio_working_3-way'!V831^2+4*'OddsRatio_working_3-way'!U831^3/27</f>
        <v>#VALUE!</v>
      </c>
      <c r="X831" s="11" t="e">
        <f>IF('OddsRatio_working_3-way'!W831&gt;0,IF(ABS('OddsRatio_working_3-way'!V831+SQRT('OddsRatio_working_3-way'!W831))/2&gt;0,ABS('OddsRatio_working_3-way'!V831+SQRT('OddsRatio_working_3-way'!W831))/2,ABS('OddsRatio_working_3-way'!V831-SQRT('OddsRatio_working_3-way'!W831))/2),SQRT(-'OddsRatio_working_3-way'!U831^3/27))</f>
        <v>#VALUE!</v>
      </c>
      <c r="Y831" s="11" t="e">
        <f>IF('OddsRatio_working_3-way'!W831&gt;=0,IF('OddsRatio_working_3-way'!V831+SQRT('OddsRatio_working_3-way'!W831)&gt;0,0,PI()),ACOS('OddsRatio_working_3-way'!V831/(2*'OddsRatio_working_3-way'!X831)))</f>
        <v>#VALUE!</v>
      </c>
      <c r="Z831" s="11" t="e">
        <f>'OddsRatio_working_3-way'!X831^(1/3)*COS('OddsRatio_working_3-way'!Y831/3)</f>
        <v>#VALUE!</v>
      </c>
      <c r="AA831" s="11" t="e">
        <f>'OddsRatio_working_3-way'!X831^(1/3)*COS(('OddsRatio_working_3-way'!Y831+2*PI())/3)</f>
        <v>#VALUE!</v>
      </c>
      <c r="AB831" s="11" t="e">
        <f>'OddsRatio_working_3-way'!X831^(1/3)*COS(('OddsRatio_working_3-way'!Y831+4*PI())/3)</f>
        <v>#VALUE!</v>
      </c>
      <c r="AC831" s="11" t="e">
        <f>'OddsRatio_working_3-way'!X831^(1/3)*SIN('OddsRatio_working_3-way'!Y831/3)</f>
        <v>#VALUE!</v>
      </c>
      <c r="AD831" s="11" t="e">
        <f>'OddsRatio_working_3-way'!X831^(1/3)*SIN(('OddsRatio_working_3-way'!Y831+2*PI())/3)</f>
        <v>#VALUE!</v>
      </c>
      <c r="AE831" s="11" t="e">
        <f>'OddsRatio_working_3-way'!X831^(1/3)*SIN(('OddsRatio_working_3-way'!Y831+4*PI())/3)</f>
        <v>#VALUE!</v>
      </c>
      <c r="AF831" s="11" t="e">
        <f>-'OddsRatio_working_3-way'!U831/(3*'OddsRatio_working_3-way'!X831^(1/3))*COS(('OddsRatio_working_3-way'!Y831)/3)</f>
        <v>#VALUE!</v>
      </c>
      <c r="AG831" s="11" t="e">
        <f>-'OddsRatio_working_3-way'!U831/(3*'OddsRatio_working_3-way'!X831^(1/3))*COS(('OddsRatio_working_3-way'!Y831+2*PI())/3)</f>
        <v>#VALUE!</v>
      </c>
      <c r="AH831" s="11" t="e">
        <f>-'OddsRatio_working_3-way'!U831/(3*'OddsRatio_working_3-way'!X831^(1/3))*COS(('OddsRatio_working_3-way'!Y831+4*PI())/3)</f>
        <v>#VALUE!</v>
      </c>
      <c r="AI831" s="11" t="e">
        <f>'OddsRatio_working_3-way'!U831/(3*'OddsRatio_working_3-way'!X831^(1/3))*SIN(('OddsRatio_working_3-way'!Y831)/3)</f>
        <v>#VALUE!</v>
      </c>
      <c r="AJ831" s="11" t="e">
        <f>'OddsRatio_working_3-way'!U831/(3*'OddsRatio_working_3-way'!X831^(1/3))*SIN(('OddsRatio_working_3-way'!Y831+2*PI())/3)</f>
        <v>#VALUE!</v>
      </c>
      <c r="AK831" s="11" t="e">
        <f>'OddsRatio_working_3-way'!U831/(3*'OddsRatio_working_3-way'!X831^(1/3))*SIN(('OddsRatio_working_3-way'!Y831+4*PI())/3)</f>
        <v>#VALUE!</v>
      </c>
      <c r="AL831" s="11" t="e">
        <f>'OddsRatio_working_3-way'!Z831+'OddsRatio_working_3-way'!AF831</f>
        <v>#VALUE!</v>
      </c>
      <c r="AM831" s="11" t="e">
        <f>'OddsRatio_working_3-way'!AA831+'OddsRatio_working_3-way'!AG831</f>
        <v>#VALUE!</v>
      </c>
      <c r="AN831" s="11" t="e">
        <f>'OddsRatio_working_3-way'!AB831+'OddsRatio_working_3-way'!AH831</f>
        <v>#VALUE!</v>
      </c>
      <c r="AO831" s="11" t="e">
        <f>'OddsRatio_working_3-way'!AC831+'OddsRatio_working_3-way'!AI831</f>
        <v>#VALUE!</v>
      </c>
      <c r="AP831" s="11" t="e">
        <f>'OddsRatio_working_3-way'!AD831+'OddsRatio_working_3-way'!AJ831</f>
        <v>#VALUE!</v>
      </c>
      <c r="AQ831" s="11" t="e">
        <f>'OddsRatio_working_3-way'!AE831+'OddsRatio_working_3-way'!AK831</f>
        <v>#VALUE!</v>
      </c>
      <c r="AR831" s="10" t="str">
        <f>IF(A831="","",IF(('OddsRatio_working_3-way'!X831=0),IF(Q831&gt;0,-Q831^(1/3),(-Q831)^(1/3)),'OddsRatio_working_3-way'!AL831-'OddsRatio_working_3-way'!R831/3))</f>
        <v/>
      </c>
      <c r="AS831" s="11" t="e">
        <f>IF(('OddsRatio_working_3-way'!X831=0),IF(Q831&gt;0,-Q831^(1/3),(-Q831)^(1/3)),'OddsRatio_working_3-way'!AM831-'OddsRatio_working_3-way'!R831/3)</f>
        <v>#VALUE!</v>
      </c>
      <c r="AT831" s="11" t="e">
        <f>IF(('OddsRatio_working_3-way'!X831=0),IF(Q831&gt;0,-Q831^(1/3),(-Q831)^(1/3)),'OddsRatio_working_3-way'!AN831-'OddsRatio_working_3-way'!R831/3)</f>
        <v>#VALUE!</v>
      </c>
      <c r="AU831" s="11" t="e">
        <f>IF(('OddsRatio_working_3-way'!X831=0),0,'OddsRatio_working_3-way'!AO831)</f>
        <v>#VALUE!</v>
      </c>
      <c r="AV831" s="11" t="e">
        <f>IF(('OddsRatio_working_3-way'!X831=0),0,'OddsRatio_working_3-way'!AP831)</f>
        <v>#VALUE!</v>
      </c>
      <c r="AW831" s="11" t="e">
        <f>IF(('OddsRatio_working_3-way'!X831=0),0,'OddsRatio_working_3-way'!AQ831)</f>
        <v>#VALUE!</v>
      </c>
    </row>
    <row r="832" spans="1:49">
      <c r="A832" s="4" t="str">
        <f>IF('True_Odds_Calculator_3-way'!A833="","",'True_Odds_Calculator_3-way'!A833)</f>
        <v/>
      </c>
      <c r="B832" s="4" t="str">
        <f>IF('True_Odds_Calculator_3-way'!B833="","",'True_Odds_Calculator_3-way'!B833)</f>
        <v/>
      </c>
      <c r="C832" s="4" t="str">
        <f>IF('True_Odds_Calculator_3-way'!C833="","",'True_Odds_Calculator_3-way'!C833)</f>
        <v/>
      </c>
      <c r="D832" s="9" t="e">
        <f t="shared" si="169"/>
        <v>#VALUE!</v>
      </c>
      <c r="E832" s="9" t="e">
        <f t="shared" si="170"/>
        <v>#VALUE!</v>
      </c>
      <c r="F832" s="9" t="e">
        <f t="shared" si="171"/>
        <v>#VALUE!</v>
      </c>
      <c r="G832" s="9" t="str">
        <f t="shared" si="172"/>
        <v/>
      </c>
      <c r="H832" s="9" t="str">
        <f t="shared" si="173"/>
        <v/>
      </c>
      <c r="I832" s="9" t="str">
        <f t="shared" si="174"/>
        <v/>
      </c>
      <c r="J832" s="9" t="str">
        <f t="shared" si="175"/>
        <v/>
      </c>
      <c r="K832" s="11" t="e">
        <f t="shared" si="176"/>
        <v>#VALUE!</v>
      </c>
      <c r="L832" s="11" t="e">
        <f t="shared" si="177"/>
        <v>#VALUE!</v>
      </c>
      <c r="M832" s="11" t="e">
        <f t="shared" si="178"/>
        <v>#VALUE!</v>
      </c>
      <c r="N832" s="11" t="e">
        <f>'OddsRatio_working_3-way'!K832+'OddsRatio_working_3-way'!L832+'OddsRatio_working_3-way'!M832-('OddsRatio_working_3-way'!K832*'OddsRatio_working_3-way'!L832)-('OddsRatio_working_3-way'!K832*'OddsRatio_working_3-way'!M832)-('OddsRatio_working_3-way'!L832*'OddsRatio_working_3-way'!M832)+('OddsRatio_working_3-way'!K832*'OddsRatio_working_3-way'!L832*'OddsRatio_working_3-way'!M832)-1</f>
        <v>#VALUE!</v>
      </c>
      <c r="O832" s="11">
        <f>0</f>
        <v>0</v>
      </c>
      <c r="P832" s="11" t="e">
        <f>('OddsRatio_working_3-way'!K832*'OddsRatio_working_3-way'!L832)+('OddsRatio_working_3-way'!K832*'OddsRatio_working_3-way'!M832)+('OddsRatio_working_3-way'!L832*'OddsRatio_working_3-way'!M832)-(3*'OddsRatio_working_3-way'!K832*'OddsRatio_working_3-way'!L832*'OddsRatio_working_3-way'!M832)</f>
        <v>#VALUE!</v>
      </c>
      <c r="Q832" s="11" t="e">
        <f>2*'OddsRatio_working_3-way'!K832*'OddsRatio_working_3-way'!L832*'OddsRatio_working_3-way'!M832</f>
        <v>#VALUE!</v>
      </c>
      <c r="R832" s="11" t="e">
        <f t="shared" si="179"/>
        <v>#VALUE!</v>
      </c>
      <c r="S832" s="11" t="e">
        <f t="shared" si="180"/>
        <v>#VALUE!</v>
      </c>
      <c r="T832" s="11" t="e">
        <f t="shared" si="181"/>
        <v>#VALUE!</v>
      </c>
      <c r="U832" s="11" t="e">
        <f>'OddsRatio_working_3-way'!S832-'OddsRatio_working_3-way'!R832^2/3</f>
        <v>#VALUE!</v>
      </c>
      <c r="V832" s="11" t="e">
        <f>'OddsRatio_working_3-way'!S832*'OddsRatio_working_3-way'!R832/3-2*'OddsRatio_working_3-way'!R832^3/27-'OddsRatio_working_3-way'!T832</f>
        <v>#VALUE!</v>
      </c>
      <c r="W832" s="11" t="e">
        <f>'OddsRatio_working_3-way'!V832^2+4*'OddsRatio_working_3-way'!U832^3/27</f>
        <v>#VALUE!</v>
      </c>
      <c r="X832" s="11" t="e">
        <f>IF('OddsRatio_working_3-way'!W832&gt;0,IF(ABS('OddsRatio_working_3-way'!V832+SQRT('OddsRatio_working_3-way'!W832))/2&gt;0,ABS('OddsRatio_working_3-way'!V832+SQRT('OddsRatio_working_3-way'!W832))/2,ABS('OddsRatio_working_3-way'!V832-SQRT('OddsRatio_working_3-way'!W832))/2),SQRT(-'OddsRatio_working_3-way'!U832^3/27))</f>
        <v>#VALUE!</v>
      </c>
      <c r="Y832" s="11" t="e">
        <f>IF('OddsRatio_working_3-way'!W832&gt;=0,IF('OddsRatio_working_3-way'!V832+SQRT('OddsRatio_working_3-way'!W832)&gt;0,0,PI()),ACOS('OddsRatio_working_3-way'!V832/(2*'OddsRatio_working_3-way'!X832)))</f>
        <v>#VALUE!</v>
      </c>
      <c r="Z832" s="11" t="e">
        <f>'OddsRatio_working_3-way'!X832^(1/3)*COS('OddsRatio_working_3-way'!Y832/3)</f>
        <v>#VALUE!</v>
      </c>
      <c r="AA832" s="11" t="e">
        <f>'OddsRatio_working_3-way'!X832^(1/3)*COS(('OddsRatio_working_3-way'!Y832+2*PI())/3)</f>
        <v>#VALUE!</v>
      </c>
      <c r="AB832" s="11" t="e">
        <f>'OddsRatio_working_3-way'!X832^(1/3)*COS(('OddsRatio_working_3-way'!Y832+4*PI())/3)</f>
        <v>#VALUE!</v>
      </c>
      <c r="AC832" s="11" t="e">
        <f>'OddsRatio_working_3-way'!X832^(1/3)*SIN('OddsRatio_working_3-way'!Y832/3)</f>
        <v>#VALUE!</v>
      </c>
      <c r="AD832" s="11" t="e">
        <f>'OddsRatio_working_3-way'!X832^(1/3)*SIN(('OddsRatio_working_3-way'!Y832+2*PI())/3)</f>
        <v>#VALUE!</v>
      </c>
      <c r="AE832" s="11" t="e">
        <f>'OddsRatio_working_3-way'!X832^(1/3)*SIN(('OddsRatio_working_3-way'!Y832+4*PI())/3)</f>
        <v>#VALUE!</v>
      </c>
      <c r="AF832" s="11" t="e">
        <f>-'OddsRatio_working_3-way'!U832/(3*'OddsRatio_working_3-way'!X832^(1/3))*COS(('OddsRatio_working_3-way'!Y832)/3)</f>
        <v>#VALUE!</v>
      </c>
      <c r="AG832" s="11" t="e">
        <f>-'OddsRatio_working_3-way'!U832/(3*'OddsRatio_working_3-way'!X832^(1/3))*COS(('OddsRatio_working_3-way'!Y832+2*PI())/3)</f>
        <v>#VALUE!</v>
      </c>
      <c r="AH832" s="11" t="e">
        <f>-'OddsRatio_working_3-way'!U832/(3*'OddsRatio_working_3-way'!X832^(1/3))*COS(('OddsRatio_working_3-way'!Y832+4*PI())/3)</f>
        <v>#VALUE!</v>
      </c>
      <c r="AI832" s="11" t="e">
        <f>'OddsRatio_working_3-way'!U832/(3*'OddsRatio_working_3-way'!X832^(1/3))*SIN(('OddsRatio_working_3-way'!Y832)/3)</f>
        <v>#VALUE!</v>
      </c>
      <c r="AJ832" s="11" t="e">
        <f>'OddsRatio_working_3-way'!U832/(3*'OddsRatio_working_3-way'!X832^(1/3))*SIN(('OddsRatio_working_3-way'!Y832+2*PI())/3)</f>
        <v>#VALUE!</v>
      </c>
      <c r="AK832" s="11" t="e">
        <f>'OddsRatio_working_3-way'!U832/(3*'OddsRatio_working_3-way'!X832^(1/3))*SIN(('OddsRatio_working_3-way'!Y832+4*PI())/3)</f>
        <v>#VALUE!</v>
      </c>
      <c r="AL832" s="11" t="e">
        <f>'OddsRatio_working_3-way'!Z832+'OddsRatio_working_3-way'!AF832</f>
        <v>#VALUE!</v>
      </c>
      <c r="AM832" s="11" t="e">
        <f>'OddsRatio_working_3-way'!AA832+'OddsRatio_working_3-way'!AG832</f>
        <v>#VALUE!</v>
      </c>
      <c r="AN832" s="11" t="e">
        <f>'OddsRatio_working_3-way'!AB832+'OddsRatio_working_3-way'!AH832</f>
        <v>#VALUE!</v>
      </c>
      <c r="AO832" s="11" t="e">
        <f>'OddsRatio_working_3-way'!AC832+'OddsRatio_working_3-way'!AI832</f>
        <v>#VALUE!</v>
      </c>
      <c r="AP832" s="11" t="e">
        <f>'OddsRatio_working_3-way'!AD832+'OddsRatio_working_3-way'!AJ832</f>
        <v>#VALUE!</v>
      </c>
      <c r="AQ832" s="11" t="e">
        <f>'OddsRatio_working_3-way'!AE832+'OddsRatio_working_3-way'!AK832</f>
        <v>#VALUE!</v>
      </c>
      <c r="AR832" s="10" t="str">
        <f>IF(A832="","",IF(('OddsRatio_working_3-way'!X832=0),IF(Q832&gt;0,-Q832^(1/3),(-Q832)^(1/3)),'OddsRatio_working_3-way'!AL832-'OddsRatio_working_3-way'!R832/3))</f>
        <v/>
      </c>
      <c r="AS832" s="11" t="e">
        <f>IF(('OddsRatio_working_3-way'!X832=0),IF(Q832&gt;0,-Q832^(1/3),(-Q832)^(1/3)),'OddsRatio_working_3-way'!AM832-'OddsRatio_working_3-way'!R832/3)</f>
        <v>#VALUE!</v>
      </c>
      <c r="AT832" s="11" t="e">
        <f>IF(('OddsRatio_working_3-way'!X832=0),IF(Q832&gt;0,-Q832^(1/3),(-Q832)^(1/3)),'OddsRatio_working_3-way'!AN832-'OddsRatio_working_3-way'!R832/3)</f>
        <v>#VALUE!</v>
      </c>
      <c r="AU832" s="11" t="e">
        <f>IF(('OddsRatio_working_3-way'!X832=0),0,'OddsRatio_working_3-way'!AO832)</f>
        <v>#VALUE!</v>
      </c>
      <c r="AV832" s="11" t="e">
        <f>IF(('OddsRatio_working_3-way'!X832=0),0,'OddsRatio_working_3-way'!AP832)</f>
        <v>#VALUE!</v>
      </c>
      <c r="AW832" s="11" t="e">
        <f>IF(('OddsRatio_working_3-way'!X832=0),0,'OddsRatio_working_3-way'!AQ832)</f>
        <v>#VALUE!</v>
      </c>
    </row>
    <row r="833" spans="1:49">
      <c r="A833" s="4" t="str">
        <f>IF('True_Odds_Calculator_3-way'!A834="","",'True_Odds_Calculator_3-way'!A834)</f>
        <v/>
      </c>
      <c r="B833" s="4" t="str">
        <f>IF('True_Odds_Calculator_3-way'!B834="","",'True_Odds_Calculator_3-way'!B834)</f>
        <v/>
      </c>
      <c r="C833" s="4" t="str">
        <f>IF('True_Odds_Calculator_3-way'!C834="","",'True_Odds_Calculator_3-way'!C834)</f>
        <v/>
      </c>
      <c r="D833" s="9" t="e">
        <f t="shared" si="169"/>
        <v>#VALUE!</v>
      </c>
      <c r="E833" s="9" t="e">
        <f t="shared" si="170"/>
        <v>#VALUE!</v>
      </c>
      <c r="F833" s="9" t="e">
        <f t="shared" si="171"/>
        <v>#VALUE!</v>
      </c>
      <c r="G833" s="9" t="str">
        <f t="shared" si="172"/>
        <v/>
      </c>
      <c r="H833" s="9" t="str">
        <f t="shared" si="173"/>
        <v/>
      </c>
      <c r="I833" s="9" t="str">
        <f t="shared" si="174"/>
        <v/>
      </c>
      <c r="J833" s="9" t="str">
        <f t="shared" si="175"/>
        <v/>
      </c>
      <c r="K833" s="11" t="e">
        <f t="shared" si="176"/>
        <v>#VALUE!</v>
      </c>
      <c r="L833" s="11" t="e">
        <f t="shared" si="177"/>
        <v>#VALUE!</v>
      </c>
      <c r="M833" s="11" t="e">
        <f t="shared" si="178"/>
        <v>#VALUE!</v>
      </c>
      <c r="N833" s="11" t="e">
        <f>'OddsRatio_working_3-way'!K833+'OddsRatio_working_3-way'!L833+'OddsRatio_working_3-way'!M833-('OddsRatio_working_3-way'!K833*'OddsRatio_working_3-way'!L833)-('OddsRatio_working_3-way'!K833*'OddsRatio_working_3-way'!M833)-('OddsRatio_working_3-way'!L833*'OddsRatio_working_3-way'!M833)+('OddsRatio_working_3-way'!K833*'OddsRatio_working_3-way'!L833*'OddsRatio_working_3-way'!M833)-1</f>
        <v>#VALUE!</v>
      </c>
      <c r="O833" s="11">
        <f>0</f>
        <v>0</v>
      </c>
      <c r="P833" s="11" t="e">
        <f>('OddsRatio_working_3-way'!K833*'OddsRatio_working_3-way'!L833)+('OddsRatio_working_3-way'!K833*'OddsRatio_working_3-way'!M833)+('OddsRatio_working_3-way'!L833*'OddsRatio_working_3-way'!M833)-(3*'OddsRatio_working_3-way'!K833*'OddsRatio_working_3-way'!L833*'OddsRatio_working_3-way'!M833)</f>
        <v>#VALUE!</v>
      </c>
      <c r="Q833" s="11" t="e">
        <f>2*'OddsRatio_working_3-way'!K833*'OddsRatio_working_3-way'!L833*'OddsRatio_working_3-way'!M833</f>
        <v>#VALUE!</v>
      </c>
      <c r="R833" s="11" t="e">
        <f t="shared" si="179"/>
        <v>#VALUE!</v>
      </c>
      <c r="S833" s="11" t="e">
        <f t="shared" si="180"/>
        <v>#VALUE!</v>
      </c>
      <c r="T833" s="11" t="e">
        <f t="shared" si="181"/>
        <v>#VALUE!</v>
      </c>
      <c r="U833" s="11" t="e">
        <f>'OddsRatio_working_3-way'!S833-'OddsRatio_working_3-way'!R833^2/3</f>
        <v>#VALUE!</v>
      </c>
      <c r="V833" s="11" t="e">
        <f>'OddsRatio_working_3-way'!S833*'OddsRatio_working_3-way'!R833/3-2*'OddsRatio_working_3-way'!R833^3/27-'OddsRatio_working_3-way'!T833</f>
        <v>#VALUE!</v>
      </c>
      <c r="W833" s="11" t="e">
        <f>'OddsRatio_working_3-way'!V833^2+4*'OddsRatio_working_3-way'!U833^3/27</f>
        <v>#VALUE!</v>
      </c>
      <c r="X833" s="11" t="e">
        <f>IF('OddsRatio_working_3-way'!W833&gt;0,IF(ABS('OddsRatio_working_3-way'!V833+SQRT('OddsRatio_working_3-way'!W833))/2&gt;0,ABS('OddsRatio_working_3-way'!V833+SQRT('OddsRatio_working_3-way'!W833))/2,ABS('OddsRatio_working_3-way'!V833-SQRT('OddsRatio_working_3-way'!W833))/2),SQRT(-'OddsRatio_working_3-way'!U833^3/27))</f>
        <v>#VALUE!</v>
      </c>
      <c r="Y833" s="11" t="e">
        <f>IF('OddsRatio_working_3-way'!W833&gt;=0,IF('OddsRatio_working_3-way'!V833+SQRT('OddsRatio_working_3-way'!W833)&gt;0,0,PI()),ACOS('OddsRatio_working_3-way'!V833/(2*'OddsRatio_working_3-way'!X833)))</f>
        <v>#VALUE!</v>
      </c>
      <c r="Z833" s="11" t="e">
        <f>'OddsRatio_working_3-way'!X833^(1/3)*COS('OddsRatio_working_3-way'!Y833/3)</f>
        <v>#VALUE!</v>
      </c>
      <c r="AA833" s="11" t="e">
        <f>'OddsRatio_working_3-way'!X833^(1/3)*COS(('OddsRatio_working_3-way'!Y833+2*PI())/3)</f>
        <v>#VALUE!</v>
      </c>
      <c r="AB833" s="11" t="e">
        <f>'OddsRatio_working_3-way'!X833^(1/3)*COS(('OddsRatio_working_3-way'!Y833+4*PI())/3)</f>
        <v>#VALUE!</v>
      </c>
      <c r="AC833" s="11" t="e">
        <f>'OddsRatio_working_3-way'!X833^(1/3)*SIN('OddsRatio_working_3-way'!Y833/3)</f>
        <v>#VALUE!</v>
      </c>
      <c r="AD833" s="11" t="e">
        <f>'OddsRatio_working_3-way'!X833^(1/3)*SIN(('OddsRatio_working_3-way'!Y833+2*PI())/3)</f>
        <v>#VALUE!</v>
      </c>
      <c r="AE833" s="11" t="e">
        <f>'OddsRatio_working_3-way'!X833^(1/3)*SIN(('OddsRatio_working_3-way'!Y833+4*PI())/3)</f>
        <v>#VALUE!</v>
      </c>
      <c r="AF833" s="11" t="e">
        <f>-'OddsRatio_working_3-way'!U833/(3*'OddsRatio_working_3-way'!X833^(1/3))*COS(('OddsRatio_working_3-way'!Y833)/3)</f>
        <v>#VALUE!</v>
      </c>
      <c r="AG833" s="11" t="e">
        <f>-'OddsRatio_working_3-way'!U833/(3*'OddsRatio_working_3-way'!X833^(1/3))*COS(('OddsRatio_working_3-way'!Y833+2*PI())/3)</f>
        <v>#VALUE!</v>
      </c>
      <c r="AH833" s="11" t="e">
        <f>-'OddsRatio_working_3-way'!U833/(3*'OddsRatio_working_3-way'!X833^(1/3))*COS(('OddsRatio_working_3-way'!Y833+4*PI())/3)</f>
        <v>#VALUE!</v>
      </c>
      <c r="AI833" s="11" t="e">
        <f>'OddsRatio_working_3-way'!U833/(3*'OddsRatio_working_3-way'!X833^(1/3))*SIN(('OddsRatio_working_3-way'!Y833)/3)</f>
        <v>#VALUE!</v>
      </c>
      <c r="AJ833" s="11" t="e">
        <f>'OddsRatio_working_3-way'!U833/(3*'OddsRatio_working_3-way'!X833^(1/3))*SIN(('OddsRatio_working_3-way'!Y833+2*PI())/3)</f>
        <v>#VALUE!</v>
      </c>
      <c r="AK833" s="11" t="e">
        <f>'OddsRatio_working_3-way'!U833/(3*'OddsRatio_working_3-way'!X833^(1/3))*SIN(('OddsRatio_working_3-way'!Y833+4*PI())/3)</f>
        <v>#VALUE!</v>
      </c>
      <c r="AL833" s="11" t="e">
        <f>'OddsRatio_working_3-way'!Z833+'OddsRatio_working_3-way'!AF833</f>
        <v>#VALUE!</v>
      </c>
      <c r="AM833" s="11" t="e">
        <f>'OddsRatio_working_3-way'!AA833+'OddsRatio_working_3-way'!AG833</f>
        <v>#VALUE!</v>
      </c>
      <c r="AN833" s="11" t="e">
        <f>'OddsRatio_working_3-way'!AB833+'OddsRatio_working_3-way'!AH833</f>
        <v>#VALUE!</v>
      </c>
      <c r="AO833" s="11" t="e">
        <f>'OddsRatio_working_3-way'!AC833+'OddsRatio_working_3-way'!AI833</f>
        <v>#VALUE!</v>
      </c>
      <c r="AP833" s="11" t="e">
        <f>'OddsRatio_working_3-way'!AD833+'OddsRatio_working_3-way'!AJ833</f>
        <v>#VALUE!</v>
      </c>
      <c r="AQ833" s="11" t="e">
        <f>'OddsRatio_working_3-way'!AE833+'OddsRatio_working_3-way'!AK833</f>
        <v>#VALUE!</v>
      </c>
      <c r="AR833" s="10" t="str">
        <f>IF(A833="","",IF(('OddsRatio_working_3-way'!X833=0),IF(Q833&gt;0,-Q833^(1/3),(-Q833)^(1/3)),'OddsRatio_working_3-way'!AL833-'OddsRatio_working_3-way'!R833/3))</f>
        <v/>
      </c>
      <c r="AS833" s="11" t="e">
        <f>IF(('OddsRatio_working_3-way'!X833=0),IF(Q833&gt;0,-Q833^(1/3),(-Q833)^(1/3)),'OddsRatio_working_3-way'!AM833-'OddsRatio_working_3-way'!R833/3)</f>
        <v>#VALUE!</v>
      </c>
      <c r="AT833" s="11" t="e">
        <f>IF(('OddsRatio_working_3-way'!X833=0),IF(Q833&gt;0,-Q833^(1/3),(-Q833)^(1/3)),'OddsRatio_working_3-way'!AN833-'OddsRatio_working_3-way'!R833/3)</f>
        <v>#VALUE!</v>
      </c>
      <c r="AU833" s="11" t="e">
        <f>IF(('OddsRatio_working_3-way'!X833=0),0,'OddsRatio_working_3-way'!AO833)</f>
        <v>#VALUE!</v>
      </c>
      <c r="AV833" s="11" t="e">
        <f>IF(('OddsRatio_working_3-way'!X833=0),0,'OddsRatio_working_3-way'!AP833)</f>
        <v>#VALUE!</v>
      </c>
      <c r="AW833" s="11" t="e">
        <f>IF(('OddsRatio_working_3-way'!X833=0),0,'OddsRatio_working_3-way'!AQ833)</f>
        <v>#VALUE!</v>
      </c>
    </row>
    <row r="834" spans="1:49">
      <c r="A834" s="4" t="str">
        <f>IF('True_Odds_Calculator_3-way'!A835="","",'True_Odds_Calculator_3-way'!A835)</f>
        <v/>
      </c>
      <c r="B834" s="4" t="str">
        <f>IF('True_Odds_Calculator_3-way'!B835="","",'True_Odds_Calculator_3-way'!B835)</f>
        <v/>
      </c>
      <c r="C834" s="4" t="str">
        <f>IF('True_Odds_Calculator_3-way'!C835="","",'True_Odds_Calculator_3-way'!C835)</f>
        <v/>
      </c>
      <c r="D834" s="9" t="e">
        <f t="shared" si="169"/>
        <v>#VALUE!</v>
      </c>
      <c r="E834" s="9" t="e">
        <f t="shared" si="170"/>
        <v>#VALUE!</v>
      </c>
      <c r="F834" s="9" t="e">
        <f t="shared" si="171"/>
        <v>#VALUE!</v>
      </c>
      <c r="G834" s="9" t="str">
        <f t="shared" si="172"/>
        <v/>
      </c>
      <c r="H834" s="9" t="str">
        <f t="shared" si="173"/>
        <v/>
      </c>
      <c r="I834" s="9" t="str">
        <f t="shared" si="174"/>
        <v/>
      </c>
      <c r="J834" s="9" t="str">
        <f t="shared" si="175"/>
        <v/>
      </c>
      <c r="K834" s="11" t="e">
        <f t="shared" si="176"/>
        <v>#VALUE!</v>
      </c>
      <c r="L834" s="11" t="e">
        <f t="shared" si="177"/>
        <v>#VALUE!</v>
      </c>
      <c r="M834" s="11" t="e">
        <f t="shared" si="178"/>
        <v>#VALUE!</v>
      </c>
      <c r="N834" s="11" t="e">
        <f>'OddsRatio_working_3-way'!K834+'OddsRatio_working_3-way'!L834+'OddsRatio_working_3-way'!M834-('OddsRatio_working_3-way'!K834*'OddsRatio_working_3-way'!L834)-('OddsRatio_working_3-way'!K834*'OddsRatio_working_3-way'!M834)-('OddsRatio_working_3-way'!L834*'OddsRatio_working_3-way'!M834)+('OddsRatio_working_3-way'!K834*'OddsRatio_working_3-way'!L834*'OddsRatio_working_3-way'!M834)-1</f>
        <v>#VALUE!</v>
      </c>
      <c r="O834" s="11">
        <f>0</f>
        <v>0</v>
      </c>
      <c r="P834" s="11" t="e">
        <f>('OddsRatio_working_3-way'!K834*'OddsRatio_working_3-way'!L834)+('OddsRatio_working_3-way'!K834*'OddsRatio_working_3-way'!M834)+('OddsRatio_working_3-way'!L834*'OddsRatio_working_3-way'!M834)-(3*'OddsRatio_working_3-way'!K834*'OddsRatio_working_3-way'!L834*'OddsRatio_working_3-way'!M834)</f>
        <v>#VALUE!</v>
      </c>
      <c r="Q834" s="11" t="e">
        <f>2*'OddsRatio_working_3-way'!K834*'OddsRatio_working_3-way'!L834*'OddsRatio_working_3-way'!M834</f>
        <v>#VALUE!</v>
      </c>
      <c r="R834" s="11" t="e">
        <f t="shared" si="179"/>
        <v>#VALUE!</v>
      </c>
      <c r="S834" s="11" t="e">
        <f t="shared" si="180"/>
        <v>#VALUE!</v>
      </c>
      <c r="T834" s="11" t="e">
        <f t="shared" si="181"/>
        <v>#VALUE!</v>
      </c>
      <c r="U834" s="11" t="e">
        <f>'OddsRatio_working_3-way'!S834-'OddsRatio_working_3-way'!R834^2/3</f>
        <v>#VALUE!</v>
      </c>
      <c r="V834" s="11" t="e">
        <f>'OddsRatio_working_3-way'!S834*'OddsRatio_working_3-way'!R834/3-2*'OddsRatio_working_3-way'!R834^3/27-'OddsRatio_working_3-way'!T834</f>
        <v>#VALUE!</v>
      </c>
      <c r="W834" s="11" t="e">
        <f>'OddsRatio_working_3-way'!V834^2+4*'OddsRatio_working_3-way'!U834^3/27</f>
        <v>#VALUE!</v>
      </c>
      <c r="X834" s="11" t="e">
        <f>IF('OddsRatio_working_3-way'!W834&gt;0,IF(ABS('OddsRatio_working_3-way'!V834+SQRT('OddsRatio_working_3-way'!W834))/2&gt;0,ABS('OddsRatio_working_3-way'!V834+SQRT('OddsRatio_working_3-way'!W834))/2,ABS('OddsRatio_working_3-way'!V834-SQRT('OddsRatio_working_3-way'!W834))/2),SQRT(-'OddsRatio_working_3-way'!U834^3/27))</f>
        <v>#VALUE!</v>
      </c>
      <c r="Y834" s="11" t="e">
        <f>IF('OddsRatio_working_3-way'!W834&gt;=0,IF('OddsRatio_working_3-way'!V834+SQRT('OddsRatio_working_3-way'!W834)&gt;0,0,PI()),ACOS('OddsRatio_working_3-way'!V834/(2*'OddsRatio_working_3-way'!X834)))</f>
        <v>#VALUE!</v>
      </c>
      <c r="Z834" s="11" t="e">
        <f>'OddsRatio_working_3-way'!X834^(1/3)*COS('OddsRatio_working_3-way'!Y834/3)</f>
        <v>#VALUE!</v>
      </c>
      <c r="AA834" s="11" t="e">
        <f>'OddsRatio_working_3-way'!X834^(1/3)*COS(('OddsRatio_working_3-way'!Y834+2*PI())/3)</f>
        <v>#VALUE!</v>
      </c>
      <c r="AB834" s="11" t="e">
        <f>'OddsRatio_working_3-way'!X834^(1/3)*COS(('OddsRatio_working_3-way'!Y834+4*PI())/3)</f>
        <v>#VALUE!</v>
      </c>
      <c r="AC834" s="11" t="e">
        <f>'OddsRatio_working_3-way'!X834^(1/3)*SIN('OddsRatio_working_3-way'!Y834/3)</f>
        <v>#VALUE!</v>
      </c>
      <c r="AD834" s="11" t="e">
        <f>'OddsRatio_working_3-way'!X834^(1/3)*SIN(('OddsRatio_working_3-way'!Y834+2*PI())/3)</f>
        <v>#VALUE!</v>
      </c>
      <c r="AE834" s="11" t="e">
        <f>'OddsRatio_working_3-way'!X834^(1/3)*SIN(('OddsRatio_working_3-way'!Y834+4*PI())/3)</f>
        <v>#VALUE!</v>
      </c>
      <c r="AF834" s="11" t="e">
        <f>-'OddsRatio_working_3-way'!U834/(3*'OddsRatio_working_3-way'!X834^(1/3))*COS(('OddsRatio_working_3-way'!Y834)/3)</f>
        <v>#VALUE!</v>
      </c>
      <c r="AG834" s="11" t="e">
        <f>-'OddsRatio_working_3-way'!U834/(3*'OddsRatio_working_3-way'!X834^(1/3))*COS(('OddsRatio_working_3-way'!Y834+2*PI())/3)</f>
        <v>#VALUE!</v>
      </c>
      <c r="AH834" s="11" t="e">
        <f>-'OddsRatio_working_3-way'!U834/(3*'OddsRatio_working_3-way'!X834^(1/3))*COS(('OddsRatio_working_3-way'!Y834+4*PI())/3)</f>
        <v>#VALUE!</v>
      </c>
      <c r="AI834" s="11" t="e">
        <f>'OddsRatio_working_3-way'!U834/(3*'OddsRatio_working_3-way'!X834^(1/3))*SIN(('OddsRatio_working_3-way'!Y834)/3)</f>
        <v>#VALUE!</v>
      </c>
      <c r="AJ834" s="11" t="e">
        <f>'OddsRatio_working_3-way'!U834/(3*'OddsRatio_working_3-way'!X834^(1/3))*SIN(('OddsRatio_working_3-way'!Y834+2*PI())/3)</f>
        <v>#VALUE!</v>
      </c>
      <c r="AK834" s="11" t="e">
        <f>'OddsRatio_working_3-way'!U834/(3*'OddsRatio_working_3-way'!X834^(1/3))*SIN(('OddsRatio_working_3-way'!Y834+4*PI())/3)</f>
        <v>#VALUE!</v>
      </c>
      <c r="AL834" s="11" t="e">
        <f>'OddsRatio_working_3-way'!Z834+'OddsRatio_working_3-way'!AF834</f>
        <v>#VALUE!</v>
      </c>
      <c r="AM834" s="11" t="e">
        <f>'OddsRatio_working_3-way'!AA834+'OddsRatio_working_3-way'!AG834</f>
        <v>#VALUE!</v>
      </c>
      <c r="AN834" s="11" t="e">
        <f>'OddsRatio_working_3-way'!AB834+'OddsRatio_working_3-way'!AH834</f>
        <v>#VALUE!</v>
      </c>
      <c r="AO834" s="11" t="e">
        <f>'OddsRatio_working_3-way'!AC834+'OddsRatio_working_3-way'!AI834</f>
        <v>#VALUE!</v>
      </c>
      <c r="AP834" s="11" t="e">
        <f>'OddsRatio_working_3-way'!AD834+'OddsRatio_working_3-way'!AJ834</f>
        <v>#VALUE!</v>
      </c>
      <c r="AQ834" s="11" t="e">
        <f>'OddsRatio_working_3-way'!AE834+'OddsRatio_working_3-way'!AK834</f>
        <v>#VALUE!</v>
      </c>
      <c r="AR834" s="10" t="str">
        <f>IF(A834="","",IF(('OddsRatio_working_3-way'!X834=0),IF(Q834&gt;0,-Q834^(1/3),(-Q834)^(1/3)),'OddsRatio_working_3-way'!AL834-'OddsRatio_working_3-way'!R834/3))</f>
        <v/>
      </c>
      <c r="AS834" s="11" t="e">
        <f>IF(('OddsRatio_working_3-way'!X834=0),IF(Q834&gt;0,-Q834^(1/3),(-Q834)^(1/3)),'OddsRatio_working_3-way'!AM834-'OddsRatio_working_3-way'!R834/3)</f>
        <v>#VALUE!</v>
      </c>
      <c r="AT834" s="11" t="e">
        <f>IF(('OddsRatio_working_3-way'!X834=0),IF(Q834&gt;0,-Q834^(1/3),(-Q834)^(1/3)),'OddsRatio_working_3-way'!AN834-'OddsRatio_working_3-way'!R834/3)</f>
        <v>#VALUE!</v>
      </c>
      <c r="AU834" s="11" t="e">
        <f>IF(('OddsRatio_working_3-way'!X834=0),0,'OddsRatio_working_3-way'!AO834)</f>
        <v>#VALUE!</v>
      </c>
      <c r="AV834" s="11" t="e">
        <f>IF(('OddsRatio_working_3-way'!X834=0),0,'OddsRatio_working_3-way'!AP834)</f>
        <v>#VALUE!</v>
      </c>
      <c r="AW834" s="11" t="e">
        <f>IF(('OddsRatio_working_3-way'!X834=0),0,'OddsRatio_working_3-way'!AQ834)</f>
        <v>#VALUE!</v>
      </c>
    </row>
    <row r="835" spans="1:49">
      <c r="A835" s="4" t="str">
        <f>IF('True_Odds_Calculator_3-way'!A836="","",'True_Odds_Calculator_3-way'!A836)</f>
        <v/>
      </c>
      <c r="B835" s="4" t="str">
        <f>IF('True_Odds_Calculator_3-way'!B836="","",'True_Odds_Calculator_3-way'!B836)</f>
        <v/>
      </c>
      <c r="C835" s="4" t="str">
        <f>IF('True_Odds_Calculator_3-way'!C836="","",'True_Odds_Calculator_3-way'!C836)</f>
        <v/>
      </c>
      <c r="D835" s="9" t="e">
        <f t="shared" si="169"/>
        <v>#VALUE!</v>
      </c>
      <c r="E835" s="9" t="e">
        <f t="shared" si="170"/>
        <v>#VALUE!</v>
      </c>
      <c r="F835" s="9" t="e">
        <f t="shared" si="171"/>
        <v>#VALUE!</v>
      </c>
      <c r="G835" s="9" t="str">
        <f t="shared" si="172"/>
        <v/>
      </c>
      <c r="H835" s="9" t="str">
        <f t="shared" si="173"/>
        <v/>
      </c>
      <c r="I835" s="9" t="str">
        <f t="shared" si="174"/>
        <v/>
      </c>
      <c r="J835" s="9" t="str">
        <f t="shared" si="175"/>
        <v/>
      </c>
      <c r="K835" s="11" t="e">
        <f t="shared" si="176"/>
        <v>#VALUE!</v>
      </c>
      <c r="L835" s="11" t="e">
        <f t="shared" si="177"/>
        <v>#VALUE!</v>
      </c>
      <c r="M835" s="11" t="e">
        <f t="shared" si="178"/>
        <v>#VALUE!</v>
      </c>
      <c r="N835" s="11" t="e">
        <f>'OddsRatio_working_3-way'!K835+'OddsRatio_working_3-way'!L835+'OddsRatio_working_3-way'!M835-('OddsRatio_working_3-way'!K835*'OddsRatio_working_3-way'!L835)-('OddsRatio_working_3-way'!K835*'OddsRatio_working_3-way'!M835)-('OddsRatio_working_3-way'!L835*'OddsRatio_working_3-way'!M835)+('OddsRatio_working_3-way'!K835*'OddsRatio_working_3-way'!L835*'OddsRatio_working_3-way'!M835)-1</f>
        <v>#VALUE!</v>
      </c>
      <c r="O835" s="11">
        <f>0</f>
        <v>0</v>
      </c>
      <c r="P835" s="11" t="e">
        <f>('OddsRatio_working_3-way'!K835*'OddsRatio_working_3-way'!L835)+('OddsRatio_working_3-way'!K835*'OddsRatio_working_3-way'!M835)+('OddsRatio_working_3-way'!L835*'OddsRatio_working_3-way'!M835)-(3*'OddsRatio_working_3-way'!K835*'OddsRatio_working_3-way'!L835*'OddsRatio_working_3-way'!M835)</f>
        <v>#VALUE!</v>
      </c>
      <c r="Q835" s="11" t="e">
        <f>2*'OddsRatio_working_3-way'!K835*'OddsRatio_working_3-way'!L835*'OddsRatio_working_3-way'!M835</f>
        <v>#VALUE!</v>
      </c>
      <c r="R835" s="11" t="e">
        <f t="shared" si="179"/>
        <v>#VALUE!</v>
      </c>
      <c r="S835" s="11" t="e">
        <f t="shared" si="180"/>
        <v>#VALUE!</v>
      </c>
      <c r="T835" s="11" t="e">
        <f t="shared" si="181"/>
        <v>#VALUE!</v>
      </c>
      <c r="U835" s="11" t="e">
        <f>'OddsRatio_working_3-way'!S835-'OddsRatio_working_3-way'!R835^2/3</f>
        <v>#VALUE!</v>
      </c>
      <c r="V835" s="11" t="e">
        <f>'OddsRatio_working_3-way'!S835*'OddsRatio_working_3-way'!R835/3-2*'OddsRatio_working_3-way'!R835^3/27-'OddsRatio_working_3-way'!T835</f>
        <v>#VALUE!</v>
      </c>
      <c r="W835" s="11" t="e">
        <f>'OddsRatio_working_3-way'!V835^2+4*'OddsRatio_working_3-way'!U835^3/27</f>
        <v>#VALUE!</v>
      </c>
      <c r="X835" s="11" t="e">
        <f>IF('OddsRatio_working_3-way'!W835&gt;0,IF(ABS('OddsRatio_working_3-way'!V835+SQRT('OddsRatio_working_3-way'!W835))/2&gt;0,ABS('OddsRatio_working_3-way'!V835+SQRT('OddsRatio_working_3-way'!W835))/2,ABS('OddsRatio_working_3-way'!V835-SQRT('OddsRatio_working_3-way'!W835))/2),SQRT(-'OddsRatio_working_3-way'!U835^3/27))</f>
        <v>#VALUE!</v>
      </c>
      <c r="Y835" s="11" t="e">
        <f>IF('OddsRatio_working_3-way'!W835&gt;=0,IF('OddsRatio_working_3-way'!V835+SQRT('OddsRatio_working_3-way'!W835)&gt;0,0,PI()),ACOS('OddsRatio_working_3-way'!V835/(2*'OddsRatio_working_3-way'!X835)))</f>
        <v>#VALUE!</v>
      </c>
      <c r="Z835" s="11" t="e">
        <f>'OddsRatio_working_3-way'!X835^(1/3)*COS('OddsRatio_working_3-way'!Y835/3)</f>
        <v>#VALUE!</v>
      </c>
      <c r="AA835" s="11" t="e">
        <f>'OddsRatio_working_3-way'!X835^(1/3)*COS(('OddsRatio_working_3-way'!Y835+2*PI())/3)</f>
        <v>#VALUE!</v>
      </c>
      <c r="AB835" s="11" t="e">
        <f>'OddsRatio_working_3-way'!X835^(1/3)*COS(('OddsRatio_working_3-way'!Y835+4*PI())/3)</f>
        <v>#VALUE!</v>
      </c>
      <c r="AC835" s="11" t="e">
        <f>'OddsRatio_working_3-way'!X835^(1/3)*SIN('OddsRatio_working_3-way'!Y835/3)</f>
        <v>#VALUE!</v>
      </c>
      <c r="AD835" s="11" t="e">
        <f>'OddsRatio_working_3-way'!X835^(1/3)*SIN(('OddsRatio_working_3-way'!Y835+2*PI())/3)</f>
        <v>#VALUE!</v>
      </c>
      <c r="AE835" s="11" t="e">
        <f>'OddsRatio_working_3-way'!X835^(1/3)*SIN(('OddsRatio_working_3-way'!Y835+4*PI())/3)</f>
        <v>#VALUE!</v>
      </c>
      <c r="AF835" s="11" t="e">
        <f>-'OddsRatio_working_3-way'!U835/(3*'OddsRatio_working_3-way'!X835^(1/3))*COS(('OddsRatio_working_3-way'!Y835)/3)</f>
        <v>#VALUE!</v>
      </c>
      <c r="AG835" s="11" t="e">
        <f>-'OddsRatio_working_3-way'!U835/(3*'OddsRatio_working_3-way'!X835^(1/3))*COS(('OddsRatio_working_3-way'!Y835+2*PI())/3)</f>
        <v>#VALUE!</v>
      </c>
      <c r="AH835" s="11" t="e">
        <f>-'OddsRatio_working_3-way'!U835/(3*'OddsRatio_working_3-way'!X835^(1/3))*COS(('OddsRatio_working_3-way'!Y835+4*PI())/3)</f>
        <v>#VALUE!</v>
      </c>
      <c r="AI835" s="11" t="e">
        <f>'OddsRatio_working_3-way'!U835/(3*'OddsRatio_working_3-way'!X835^(1/3))*SIN(('OddsRatio_working_3-way'!Y835)/3)</f>
        <v>#VALUE!</v>
      </c>
      <c r="AJ835" s="11" t="e">
        <f>'OddsRatio_working_3-way'!U835/(3*'OddsRatio_working_3-way'!X835^(1/3))*SIN(('OddsRatio_working_3-way'!Y835+2*PI())/3)</f>
        <v>#VALUE!</v>
      </c>
      <c r="AK835" s="11" t="e">
        <f>'OddsRatio_working_3-way'!U835/(3*'OddsRatio_working_3-way'!X835^(1/3))*SIN(('OddsRatio_working_3-way'!Y835+4*PI())/3)</f>
        <v>#VALUE!</v>
      </c>
      <c r="AL835" s="11" t="e">
        <f>'OddsRatio_working_3-way'!Z835+'OddsRatio_working_3-way'!AF835</f>
        <v>#VALUE!</v>
      </c>
      <c r="AM835" s="11" t="e">
        <f>'OddsRatio_working_3-way'!AA835+'OddsRatio_working_3-way'!AG835</f>
        <v>#VALUE!</v>
      </c>
      <c r="AN835" s="11" t="e">
        <f>'OddsRatio_working_3-way'!AB835+'OddsRatio_working_3-way'!AH835</f>
        <v>#VALUE!</v>
      </c>
      <c r="AO835" s="11" t="e">
        <f>'OddsRatio_working_3-way'!AC835+'OddsRatio_working_3-way'!AI835</f>
        <v>#VALUE!</v>
      </c>
      <c r="AP835" s="11" t="e">
        <f>'OddsRatio_working_3-way'!AD835+'OddsRatio_working_3-way'!AJ835</f>
        <v>#VALUE!</v>
      </c>
      <c r="AQ835" s="11" t="e">
        <f>'OddsRatio_working_3-way'!AE835+'OddsRatio_working_3-way'!AK835</f>
        <v>#VALUE!</v>
      </c>
      <c r="AR835" s="10" t="str">
        <f>IF(A835="","",IF(('OddsRatio_working_3-way'!X835=0),IF(Q835&gt;0,-Q835^(1/3),(-Q835)^(1/3)),'OddsRatio_working_3-way'!AL835-'OddsRatio_working_3-way'!R835/3))</f>
        <v/>
      </c>
      <c r="AS835" s="11" t="e">
        <f>IF(('OddsRatio_working_3-way'!X835=0),IF(Q835&gt;0,-Q835^(1/3),(-Q835)^(1/3)),'OddsRatio_working_3-way'!AM835-'OddsRatio_working_3-way'!R835/3)</f>
        <v>#VALUE!</v>
      </c>
      <c r="AT835" s="11" t="e">
        <f>IF(('OddsRatio_working_3-way'!X835=0),IF(Q835&gt;0,-Q835^(1/3),(-Q835)^(1/3)),'OddsRatio_working_3-way'!AN835-'OddsRatio_working_3-way'!R835/3)</f>
        <v>#VALUE!</v>
      </c>
      <c r="AU835" s="11" t="e">
        <f>IF(('OddsRatio_working_3-way'!X835=0),0,'OddsRatio_working_3-way'!AO835)</f>
        <v>#VALUE!</v>
      </c>
      <c r="AV835" s="11" t="e">
        <f>IF(('OddsRatio_working_3-way'!X835=0),0,'OddsRatio_working_3-way'!AP835)</f>
        <v>#VALUE!</v>
      </c>
      <c r="AW835" s="11" t="e">
        <f>IF(('OddsRatio_working_3-way'!X835=0),0,'OddsRatio_working_3-way'!AQ835)</f>
        <v>#VALUE!</v>
      </c>
    </row>
    <row r="836" spans="1:49">
      <c r="A836" s="4" t="str">
        <f>IF('True_Odds_Calculator_3-way'!A837="","",'True_Odds_Calculator_3-way'!A837)</f>
        <v/>
      </c>
      <c r="B836" s="4" t="str">
        <f>IF('True_Odds_Calculator_3-way'!B837="","",'True_Odds_Calculator_3-way'!B837)</f>
        <v/>
      </c>
      <c r="C836" s="4" t="str">
        <f>IF('True_Odds_Calculator_3-way'!C837="","",'True_Odds_Calculator_3-way'!C837)</f>
        <v/>
      </c>
      <c r="D836" s="9" t="e">
        <f t="shared" ref="D836:D899" si="182">(K836/(AR836+K836-(AR836*K836)))</f>
        <v>#VALUE!</v>
      </c>
      <c r="E836" s="9" t="e">
        <f t="shared" ref="E836:E899" si="183">(L836/(AR836+L836-(AR836*L836)))</f>
        <v>#VALUE!</v>
      </c>
      <c r="F836" s="9" t="e">
        <f t="shared" ref="F836:F899" si="184">(M836/(AR836+M836-(AR836*M836)))</f>
        <v>#VALUE!</v>
      </c>
      <c r="G836" s="9" t="str">
        <f t="shared" ref="G836:G899" si="185">AR836</f>
        <v/>
      </c>
      <c r="H836" s="9" t="str">
        <f t="shared" ref="H836:H899" si="186">IF(A836="","",1/D836)</f>
        <v/>
      </c>
      <c r="I836" s="9" t="str">
        <f t="shared" ref="I836:I899" si="187">IF(B836="","",1/E836)</f>
        <v/>
      </c>
      <c r="J836" s="9" t="str">
        <f t="shared" ref="J836:J899" si="188">IF(C836="","",1/F836)</f>
        <v/>
      </c>
      <c r="K836" s="11" t="e">
        <f t="shared" ref="K836:K899" si="189">1/A836</f>
        <v>#VALUE!</v>
      </c>
      <c r="L836" s="11" t="e">
        <f t="shared" ref="L836:L899" si="190">1/B836</f>
        <v>#VALUE!</v>
      </c>
      <c r="M836" s="11" t="e">
        <f t="shared" ref="M836:M899" si="191">1/C836</f>
        <v>#VALUE!</v>
      </c>
      <c r="N836" s="11" t="e">
        <f>'OddsRatio_working_3-way'!K836+'OddsRatio_working_3-way'!L836+'OddsRatio_working_3-way'!M836-('OddsRatio_working_3-way'!K836*'OddsRatio_working_3-way'!L836)-('OddsRatio_working_3-way'!K836*'OddsRatio_working_3-way'!M836)-('OddsRatio_working_3-way'!L836*'OddsRatio_working_3-way'!M836)+('OddsRatio_working_3-way'!K836*'OddsRatio_working_3-way'!L836*'OddsRatio_working_3-way'!M836)-1</f>
        <v>#VALUE!</v>
      </c>
      <c r="O836" s="11">
        <f>0</f>
        <v>0</v>
      </c>
      <c r="P836" s="11" t="e">
        <f>('OddsRatio_working_3-way'!K836*'OddsRatio_working_3-way'!L836)+('OddsRatio_working_3-way'!K836*'OddsRatio_working_3-way'!M836)+('OddsRatio_working_3-way'!L836*'OddsRatio_working_3-way'!M836)-(3*'OddsRatio_working_3-way'!K836*'OddsRatio_working_3-way'!L836*'OddsRatio_working_3-way'!M836)</f>
        <v>#VALUE!</v>
      </c>
      <c r="Q836" s="11" t="e">
        <f>2*'OddsRatio_working_3-way'!K836*'OddsRatio_working_3-way'!L836*'OddsRatio_working_3-way'!M836</f>
        <v>#VALUE!</v>
      </c>
      <c r="R836" s="11" t="e">
        <f t="shared" ref="R836:R899" si="192">O836/N836</f>
        <v>#VALUE!</v>
      </c>
      <c r="S836" s="11" t="e">
        <f t="shared" ref="S836:S899" si="193">P836/N836</f>
        <v>#VALUE!</v>
      </c>
      <c r="T836" s="11" t="e">
        <f t="shared" ref="T836:T899" si="194">Q836/N836</f>
        <v>#VALUE!</v>
      </c>
      <c r="U836" s="11" t="e">
        <f>'OddsRatio_working_3-way'!S836-'OddsRatio_working_3-way'!R836^2/3</f>
        <v>#VALUE!</v>
      </c>
      <c r="V836" s="11" t="e">
        <f>'OddsRatio_working_3-way'!S836*'OddsRatio_working_3-way'!R836/3-2*'OddsRatio_working_3-way'!R836^3/27-'OddsRatio_working_3-way'!T836</f>
        <v>#VALUE!</v>
      </c>
      <c r="W836" s="11" t="e">
        <f>'OddsRatio_working_3-way'!V836^2+4*'OddsRatio_working_3-way'!U836^3/27</f>
        <v>#VALUE!</v>
      </c>
      <c r="X836" s="11" t="e">
        <f>IF('OddsRatio_working_3-way'!W836&gt;0,IF(ABS('OddsRatio_working_3-way'!V836+SQRT('OddsRatio_working_3-way'!W836))/2&gt;0,ABS('OddsRatio_working_3-way'!V836+SQRT('OddsRatio_working_3-way'!W836))/2,ABS('OddsRatio_working_3-way'!V836-SQRT('OddsRatio_working_3-way'!W836))/2),SQRT(-'OddsRatio_working_3-way'!U836^3/27))</f>
        <v>#VALUE!</v>
      </c>
      <c r="Y836" s="11" t="e">
        <f>IF('OddsRatio_working_3-way'!W836&gt;=0,IF('OddsRatio_working_3-way'!V836+SQRT('OddsRatio_working_3-way'!W836)&gt;0,0,PI()),ACOS('OddsRatio_working_3-way'!V836/(2*'OddsRatio_working_3-way'!X836)))</f>
        <v>#VALUE!</v>
      </c>
      <c r="Z836" s="11" t="e">
        <f>'OddsRatio_working_3-way'!X836^(1/3)*COS('OddsRatio_working_3-way'!Y836/3)</f>
        <v>#VALUE!</v>
      </c>
      <c r="AA836" s="11" t="e">
        <f>'OddsRatio_working_3-way'!X836^(1/3)*COS(('OddsRatio_working_3-way'!Y836+2*PI())/3)</f>
        <v>#VALUE!</v>
      </c>
      <c r="AB836" s="11" t="e">
        <f>'OddsRatio_working_3-way'!X836^(1/3)*COS(('OddsRatio_working_3-way'!Y836+4*PI())/3)</f>
        <v>#VALUE!</v>
      </c>
      <c r="AC836" s="11" t="e">
        <f>'OddsRatio_working_3-way'!X836^(1/3)*SIN('OddsRatio_working_3-way'!Y836/3)</f>
        <v>#VALUE!</v>
      </c>
      <c r="AD836" s="11" t="e">
        <f>'OddsRatio_working_3-way'!X836^(1/3)*SIN(('OddsRatio_working_3-way'!Y836+2*PI())/3)</f>
        <v>#VALUE!</v>
      </c>
      <c r="AE836" s="11" t="e">
        <f>'OddsRatio_working_3-way'!X836^(1/3)*SIN(('OddsRatio_working_3-way'!Y836+4*PI())/3)</f>
        <v>#VALUE!</v>
      </c>
      <c r="AF836" s="11" t="e">
        <f>-'OddsRatio_working_3-way'!U836/(3*'OddsRatio_working_3-way'!X836^(1/3))*COS(('OddsRatio_working_3-way'!Y836)/3)</f>
        <v>#VALUE!</v>
      </c>
      <c r="AG836" s="11" t="e">
        <f>-'OddsRatio_working_3-way'!U836/(3*'OddsRatio_working_3-way'!X836^(1/3))*COS(('OddsRatio_working_3-way'!Y836+2*PI())/3)</f>
        <v>#VALUE!</v>
      </c>
      <c r="AH836" s="11" t="e">
        <f>-'OddsRatio_working_3-way'!U836/(3*'OddsRatio_working_3-way'!X836^(1/3))*COS(('OddsRatio_working_3-way'!Y836+4*PI())/3)</f>
        <v>#VALUE!</v>
      </c>
      <c r="AI836" s="11" t="e">
        <f>'OddsRatio_working_3-way'!U836/(3*'OddsRatio_working_3-way'!X836^(1/3))*SIN(('OddsRatio_working_3-way'!Y836)/3)</f>
        <v>#VALUE!</v>
      </c>
      <c r="AJ836" s="11" t="e">
        <f>'OddsRatio_working_3-way'!U836/(3*'OddsRatio_working_3-way'!X836^(1/3))*SIN(('OddsRatio_working_3-way'!Y836+2*PI())/3)</f>
        <v>#VALUE!</v>
      </c>
      <c r="AK836" s="11" t="e">
        <f>'OddsRatio_working_3-way'!U836/(3*'OddsRatio_working_3-way'!X836^(1/3))*SIN(('OddsRatio_working_3-way'!Y836+4*PI())/3)</f>
        <v>#VALUE!</v>
      </c>
      <c r="AL836" s="11" t="e">
        <f>'OddsRatio_working_3-way'!Z836+'OddsRatio_working_3-way'!AF836</f>
        <v>#VALUE!</v>
      </c>
      <c r="AM836" s="11" t="e">
        <f>'OddsRatio_working_3-way'!AA836+'OddsRatio_working_3-way'!AG836</f>
        <v>#VALUE!</v>
      </c>
      <c r="AN836" s="11" t="e">
        <f>'OddsRatio_working_3-way'!AB836+'OddsRatio_working_3-way'!AH836</f>
        <v>#VALUE!</v>
      </c>
      <c r="AO836" s="11" t="e">
        <f>'OddsRatio_working_3-way'!AC836+'OddsRatio_working_3-way'!AI836</f>
        <v>#VALUE!</v>
      </c>
      <c r="AP836" s="11" t="e">
        <f>'OddsRatio_working_3-way'!AD836+'OddsRatio_working_3-way'!AJ836</f>
        <v>#VALUE!</v>
      </c>
      <c r="AQ836" s="11" t="e">
        <f>'OddsRatio_working_3-way'!AE836+'OddsRatio_working_3-way'!AK836</f>
        <v>#VALUE!</v>
      </c>
      <c r="AR836" s="10" t="str">
        <f>IF(A836="","",IF(('OddsRatio_working_3-way'!X836=0),IF(Q836&gt;0,-Q836^(1/3),(-Q836)^(1/3)),'OddsRatio_working_3-way'!AL836-'OddsRatio_working_3-way'!R836/3))</f>
        <v/>
      </c>
      <c r="AS836" s="11" t="e">
        <f>IF(('OddsRatio_working_3-way'!X836=0),IF(Q836&gt;0,-Q836^(1/3),(-Q836)^(1/3)),'OddsRatio_working_3-way'!AM836-'OddsRatio_working_3-way'!R836/3)</f>
        <v>#VALUE!</v>
      </c>
      <c r="AT836" s="11" t="e">
        <f>IF(('OddsRatio_working_3-way'!X836=0),IF(Q836&gt;0,-Q836^(1/3),(-Q836)^(1/3)),'OddsRatio_working_3-way'!AN836-'OddsRatio_working_3-way'!R836/3)</f>
        <v>#VALUE!</v>
      </c>
      <c r="AU836" s="11" t="e">
        <f>IF(('OddsRatio_working_3-way'!X836=0),0,'OddsRatio_working_3-way'!AO836)</f>
        <v>#VALUE!</v>
      </c>
      <c r="AV836" s="11" t="e">
        <f>IF(('OddsRatio_working_3-way'!X836=0),0,'OddsRatio_working_3-way'!AP836)</f>
        <v>#VALUE!</v>
      </c>
      <c r="AW836" s="11" t="e">
        <f>IF(('OddsRatio_working_3-way'!X836=0),0,'OddsRatio_working_3-way'!AQ836)</f>
        <v>#VALUE!</v>
      </c>
    </row>
    <row r="837" spans="1:49">
      <c r="A837" s="4" t="str">
        <f>IF('True_Odds_Calculator_3-way'!A838="","",'True_Odds_Calculator_3-way'!A838)</f>
        <v/>
      </c>
      <c r="B837" s="4" t="str">
        <f>IF('True_Odds_Calculator_3-way'!B838="","",'True_Odds_Calculator_3-way'!B838)</f>
        <v/>
      </c>
      <c r="C837" s="4" t="str">
        <f>IF('True_Odds_Calculator_3-way'!C838="","",'True_Odds_Calculator_3-way'!C838)</f>
        <v/>
      </c>
      <c r="D837" s="9" t="e">
        <f t="shared" si="182"/>
        <v>#VALUE!</v>
      </c>
      <c r="E837" s="9" t="e">
        <f t="shared" si="183"/>
        <v>#VALUE!</v>
      </c>
      <c r="F837" s="9" t="e">
        <f t="shared" si="184"/>
        <v>#VALUE!</v>
      </c>
      <c r="G837" s="9" t="str">
        <f t="shared" si="185"/>
        <v/>
      </c>
      <c r="H837" s="9" t="str">
        <f t="shared" si="186"/>
        <v/>
      </c>
      <c r="I837" s="9" t="str">
        <f t="shared" si="187"/>
        <v/>
      </c>
      <c r="J837" s="9" t="str">
        <f t="shared" si="188"/>
        <v/>
      </c>
      <c r="K837" s="11" t="e">
        <f t="shared" si="189"/>
        <v>#VALUE!</v>
      </c>
      <c r="L837" s="11" t="e">
        <f t="shared" si="190"/>
        <v>#VALUE!</v>
      </c>
      <c r="M837" s="11" t="e">
        <f t="shared" si="191"/>
        <v>#VALUE!</v>
      </c>
      <c r="N837" s="11" t="e">
        <f>'OddsRatio_working_3-way'!K837+'OddsRatio_working_3-way'!L837+'OddsRatio_working_3-way'!M837-('OddsRatio_working_3-way'!K837*'OddsRatio_working_3-way'!L837)-('OddsRatio_working_3-way'!K837*'OddsRatio_working_3-way'!M837)-('OddsRatio_working_3-way'!L837*'OddsRatio_working_3-way'!M837)+('OddsRatio_working_3-way'!K837*'OddsRatio_working_3-way'!L837*'OddsRatio_working_3-way'!M837)-1</f>
        <v>#VALUE!</v>
      </c>
      <c r="O837" s="11">
        <f>0</f>
        <v>0</v>
      </c>
      <c r="P837" s="11" t="e">
        <f>('OddsRatio_working_3-way'!K837*'OddsRatio_working_3-way'!L837)+('OddsRatio_working_3-way'!K837*'OddsRatio_working_3-way'!M837)+('OddsRatio_working_3-way'!L837*'OddsRatio_working_3-way'!M837)-(3*'OddsRatio_working_3-way'!K837*'OddsRatio_working_3-way'!L837*'OddsRatio_working_3-way'!M837)</f>
        <v>#VALUE!</v>
      </c>
      <c r="Q837" s="11" t="e">
        <f>2*'OddsRatio_working_3-way'!K837*'OddsRatio_working_3-way'!L837*'OddsRatio_working_3-way'!M837</f>
        <v>#VALUE!</v>
      </c>
      <c r="R837" s="11" t="e">
        <f t="shared" si="192"/>
        <v>#VALUE!</v>
      </c>
      <c r="S837" s="11" t="e">
        <f t="shared" si="193"/>
        <v>#VALUE!</v>
      </c>
      <c r="T837" s="11" t="e">
        <f t="shared" si="194"/>
        <v>#VALUE!</v>
      </c>
      <c r="U837" s="11" t="e">
        <f>'OddsRatio_working_3-way'!S837-'OddsRatio_working_3-way'!R837^2/3</f>
        <v>#VALUE!</v>
      </c>
      <c r="V837" s="11" t="e">
        <f>'OddsRatio_working_3-way'!S837*'OddsRatio_working_3-way'!R837/3-2*'OddsRatio_working_3-way'!R837^3/27-'OddsRatio_working_3-way'!T837</f>
        <v>#VALUE!</v>
      </c>
      <c r="W837" s="11" t="e">
        <f>'OddsRatio_working_3-way'!V837^2+4*'OddsRatio_working_3-way'!U837^3/27</f>
        <v>#VALUE!</v>
      </c>
      <c r="X837" s="11" t="e">
        <f>IF('OddsRatio_working_3-way'!W837&gt;0,IF(ABS('OddsRatio_working_3-way'!V837+SQRT('OddsRatio_working_3-way'!W837))/2&gt;0,ABS('OddsRatio_working_3-way'!V837+SQRT('OddsRatio_working_3-way'!W837))/2,ABS('OddsRatio_working_3-way'!V837-SQRT('OddsRatio_working_3-way'!W837))/2),SQRT(-'OddsRatio_working_3-way'!U837^3/27))</f>
        <v>#VALUE!</v>
      </c>
      <c r="Y837" s="11" t="e">
        <f>IF('OddsRatio_working_3-way'!W837&gt;=0,IF('OddsRatio_working_3-way'!V837+SQRT('OddsRatio_working_3-way'!W837)&gt;0,0,PI()),ACOS('OddsRatio_working_3-way'!V837/(2*'OddsRatio_working_3-way'!X837)))</f>
        <v>#VALUE!</v>
      </c>
      <c r="Z837" s="11" t="e">
        <f>'OddsRatio_working_3-way'!X837^(1/3)*COS('OddsRatio_working_3-way'!Y837/3)</f>
        <v>#VALUE!</v>
      </c>
      <c r="AA837" s="11" t="e">
        <f>'OddsRatio_working_3-way'!X837^(1/3)*COS(('OddsRatio_working_3-way'!Y837+2*PI())/3)</f>
        <v>#VALUE!</v>
      </c>
      <c r="AB837" s="11" t="e">
        <f>'OddsRatio_working_3-way'!X837^(1/3)*COS(('OddsRatio_working_3-way'!Y837+4*PI())/3)</f>
        <v>#VALUE!</v>
      </c>
      <c r="AC837" s="11" t="e">
        <f>'OddsRatio_working_3-way'!X837^(1/3)*SIN('OddsRatio_working_3-way'!Y837/3)</f>
        <v>#VALUE!</v>
      </c>
      <c r="AD837" s="11" t="e">
        <f>'OddsRatio_working_3-way'!X837^(1/3)*SIN(('OddsRatio_working_3-way'!Y837+2*PI())/3)</f>
        <v>#VALUE!</v>
      </c>
      <c r="AE837" s="11" t="e">
        <f>'OddsRatio_working_3-way'!X837^(1/3)*SIN(('OddsRatio_working_3-way'!Y837+4*PI())/3)</f>
        <v>#VALUE!</v>
      </c>
      <c r="AF837" s="11" t="e">
        <f>-'OddsRatio_working_3-way'!U837/(3*'OddsRatio_working_3-way'!X837^(1/3))*COS(('OddsRatio_working_3-way'!Y837)/3)</f>
        <v>#VALUE!</v>
      </c>
      <c r="AG837" s="11" t="e">
        <f>-'OddsRatio_working_3-way'!U837/(3*'OddsRatio_working_3-way'!X837^(1/3))*COS(('OddsRatio_working_3-way'!Y837+2*PI())/3)</f>
        <v>#VALUE!</v>
      </c>
      <c r="AH837" s="11" t="e">
        <f>-'OddsRatio_working_3-way'!U837/(3*'OddsRatio_working_3-way'!X837^(1/3))*COS(('OddsRatio_working_3-way'!Y837+4*PI())/3)</f>
        <v>#VALUE!</v>
      </c>
      <c r="AI837" s="11" t="e">
        <f>'OddsRatio_working_3-way'!U837/(3*'OddsRatio_working_3-way'!X837^(1/3))*SIN(('OddsRatio_working_3-way'!Y837)/3)</f>
        <v>#VALUE!</v>
      </c>
      <c r="AJ837" s="11" t="e">
        <f>'OddsRatio_working_3-way'!U837/(3*'OddsRatio_working_3-way'!X837^(1/3))*SIN(('OddsRatio_working_3-way'!Y837+2*PI())/3)</f>
        <v>#VALUE!</v>
      </c>
      <c r="AK837" s="11" t="e">
        <f>'OddsRatio_working_3-way'!U837/(3*'OddsRatio_working_3-way'!X837^(1/3))*SIN(('OddsRatio_working_3-way'!Y837+4*PI())/3)</f>
        <v>#VALUE!</v>
      </c>
      <c r="AL837" s="11" t="e">
        <f>'OddsRatio_working_3-way'!Z837+'OddsRatio_working_3-way'!AF837</f>
        <v>#VALUE!</v>
      </c>
      <c r="AM837" s="11" t="e">
        <f>'OddsRatio_working_3-way'!AA837+'OddsRatio_working_3-way'!AG837</f>
        <v>#VALUE!</v>
      </c>
      <c r="AN837" s="11" t="e">
        <f>'OddsRatio_working_3-way'!AB837+'OddsRatio_working_3-way'!AH837</f>
        <v>#VALUE!</v>
      </c>
      <c r="AO837" s="11" t="e">
        <f>'OddsRatio_working_3-way'!AC837+'OddsRatio_working_3-way'!AI837</f>
        <v>#VALUE!</v>
      </c>
      <c r="AP837" s="11" t="e">
        <f>'OddsRatio_working_3-way'!AD837+'OddsRatio_working_3-way'!AJ837</f>
        <v>#VALUE!</v>
      </c>
      <c r="AQ837" s="11" t="e">
        <f>'OddsRatio_working_3-way'!AE837+'OddsRatio_working_3-way'!AK837</f>
        <v>#VALUE!</v>
      </c>
      <c r="AR837" s="10" t="str">
        <f>IF(A837="","",IF(('OddsRatio_working_3-way'!X837=0),IF(Q837&gt;0,-Q837^(1/3),(-Q837)^(1/3)),'OddsRatio_working_3-way'!AL837-'OddsRatio_working_3-way'!R837/3))</f>
        <v/>
      </c>
      <c r="AS837" s="11" t="e">
        <f>IF(('OddsRatio_working_3-way'!X837=0),IF(Q837&gt;0,-Q837^(1/3),(-Q837)^(1/3)),'OddsRatio_working_3-way'!AM837-'OddsRatio_working_3-way'!R837/3)</f>
        <v>#VALUE!</v>
      </c>
      <c r="AT837" s="11" t="e">
        <f>IF(('OddsRatio_working_3-way'!X837=0),IF(Q837&gt;0,-Q837^(1/3),(-Q837)^(1/3)),'OddsRatio_working_3-way'!AN837-'OddsRatio_working_3-way'!R837/3)</f>
        <v>#VALUE!</v>
      </c>
      <c r="AU837" s="11" t="e">
        <f>IF(('OddsRatio_working_3-way'!X837=0),0,'OddsRatio_working_3-way'!AO837)</f>
        <v>#VALUE!</v>
      </c>
      <c r="AV837" s="11" t="e">
        <f>IF(('OddsRatio_working_3-way'!X837=0),0,'OddsRatio_working_3-way'!AP837)</f>
        <v>#VALUE!</v>
      </c>
      <c r="AW837" s="11" t="e">
        <f>IF(('OddsRatio_working_3-way'!X837=0),0,'OddsRatio_working_3-way'!AQ837)</f>
        <v>#VALUE!</v>
      </c>
    </row>
    <row r="838" spans="1:49">
      <c r="A838" s="4" t="str">
        <f>IF('True_Odds_Calculator_3-way'!A839="","",'True_Odds_Calculator_3-way'!A839)</f>
        <v/>
      </c>
      <c r="B838" s="4" t="str">
        <f>IF('True_Odds_Calculator_3-way'!B839="","",'True_Odds_Calculator_3-way'!B839)</f>
        <v/>
      </c>
      <c r="C838" s="4" t="str">
        <f>IF('True_Odds_Calculator_3-way'!C839="","",'True_Odds_Calculator_3-way'!C839)</f>
        <v/>
      </c>
      <c r="D838" s="9" t="e">
        <f t="shared" si="182"/>
        <v>#VALUE!</v>
      </c>
      <c r="E838" s="9" t="e">
        <f t="shared" si="183"/>
        <v>#VALUE!</v>
      </c>
      <c r="F838" s="9" t="e">
        <f t="shared" si="184"/>
        <v>#VALUE!</v>
      </c>
      <c r="G838" s="9" t="str">
        <f t="shared" si="185"/>
        <v/>
      </c>
      <c r="H838" s="9" t="str">
        <f t="shared" si="186"/>
        <v/>
      </c>
      <c r="I838" s="9" t="str">
        <f t="shared" si="187"/>
        <v/>
      </c>
      <c r="J838" s="9" t="str">
        <f t="shared" si="188"/>
        <v/>
      </c>
      <c r="K838" s="11" t="e">
        <f t="shared" si="189"/>
        <v>#VALUE!</v>
      </c>
      <c r="L838" s="11" t="e">
        <f t="shared" si="190"/>
        <v>#VALUE!</v>
      </c>
      <c r="M838" s="11" t="e">
        <f t="shared" si="191"/>
        <v>#VALUE!</v>
      </c>
      <c r="N838" s="11" t="e">
        <f>'OddsRatio_working_3-way'!K838+'OddsRatio_working_3-way'!L838+'OddsRatio_working_3-way'!M838-('OddsRatio_working_3-way'!K838*'OddsRatio_working_3-way'!L838)-('OddsRatio_working_3-way'!K838*'OddsRatio_working_3-way'!M838)-('OddsRatio_working_3-way'!L838*'OddsRatio_working_3-way'!M838)+('OddsRatio_working_3-way'!K838*'OddsRatio_working_3-way'!L838*'OddsRatio_working_3-way'!M838)-1</f>
        <v>#VALUE!</v>
      </c>
      <c r="O838" s="11">
        <f>0</f>
        <v>0</v>
      </c>
      <c r="P838" s="11" t="e">
        <f>('OddsRatio_working_3-way'!K838*'OddsRatio_working_3-way'!L838)+('OddsRatio_working_3-way'!K838*'OddsRatio_working_3-way'!M838)+('OddsRatio_working_3-way'!L838*'OddsRatio_working_3-way'!M838)-(3*'OddsRatio_working_3-way'!K838*'OddsRatio_working_3-way'!L838*'OddsRatio_working_3-way'!M838)</f>
        <v>#VALUE!</v>
      </c>
      <c r="Q838" s="11" t="e">
        <f>2*'OddsRatio_working_3-way'!K838*'OddsRatio_working_3-way'!L838*'OddsRatio_working_3-way'!M838</f>
        <v>#VALUE!</v>
      </c>
      <c r="R838" s="11" t="e">
        <f t="shared" si="192"/>
        <v>#VALUE!</v>
      </c>
      <c r="S838" s="11" t="e">
        <f t="shared" si="193"/>
        <v>#VALUE!</v>
      </c>
      <c r="T838" s="11" t="e">
        <f t="shared" si="194"/>
        <v>#VALUE!</v>
      </c>
      <c r="U838" s="11" t="e">
        <f>'OddsRatio_working_3-way'!S838-'OddsRatio_working_3-way'!R838^2/3</f>
        <v>#VALUE!</v>
      </c>
      <c r="V838" s="11" t="e">
        <f>'OddsRatio_working_3-way'!S838*'OddsRatio_working_3-way'!R838/3-2*'OddsRatio_working_3-way'!R838^3/27-'OddsRatio_working_3-way'!T838</f>
        <v>#VALUE!</v>
      </c>
      <c r="W838" s="11" t="e">
        <f>'OddsRatio_working_3-way'!V838^2+4*'OddsRatio_working_3-way'!U838^3/27</f>
        <v>#VALUE!</v>
      </c>
      <c r="X838" s="11" t="e">
        <f>IF('OddsRatio_working_3-way'!W838&gt;0,IF(ABS('OddsRatio_working_3-way'!V838+SQRT('OddsRatio_working_3-way'!W838))/2&gt;0,ABS('OddsRatio_working_3-way'!V838+SQRT('OddsRatio_working_3-way'!W838))/2,ABS('OddsRatio_working_3-way'!V838-SQRT('OddsRatio_working_3-way'!W838))/2),SQRT(-'OddsRatio_working_3-way'!U838^3/27))</f>
        <v>#VALUE!</v>
      </c>
      <c r="Y838" s="11" t="e">
        <f>IF('OddsRatio_working_3-way'!W838&gt;=0,IF('OddsRatio_working_3-way'!V838+SQRT('OddsRatio_working_3-way'!W838)&gt;0,0,PI()),ACOS('OddsRatio_working_3-way'!V838/(2*'OddsRatio_working_3-way'!X838)))</f>
        <v>#VALUE!</v>
      </c>
      <c r="Z838" s="11" t="e">
        <f>'OddsRatio_working_3-way'!X838^(1/3)*COS('OddsRatio_working_3-way'!Y838/3)</f>
        <v>#VALUE!</v>
      </c>
      <c r="AA838" s="11" t="e">
        <f>'OddsRatio_working_3-way'!X838^(1/3)*COS(('OddsRatio_working_3-way'!Y838+2*PI())/3)</f>
        <v>#VALUE!</v>
      </c>
      <c r="AB838" s="11" t="e">
        <f>'OddsRatio_working_3-way'!X838^(1/3)*COS(('OddsRatio_working_3-way'!Y838+4*PI())/3)</f>
        <v>#VALUE!</v>
      </c>
      <c r="AC838" s="11" t="e">
        <f>'OddsRatio_working_3-way'!X838^(1/3)*SIN('OddsRatio_working_3-way'!Y838/3)</f>
        <v>#VALUE!</v>
      </c>
      <c r="AD838" s="11" t="e">
        <f>'OddsRatio_working_3-way'!X838^(1/3)*SIN(('OddsRatio_working_3-way'!Y838+2*PI())/3)</f>
        <v>#VALUE!</v>
      </c>
      <c r="AE838" s="11" t="e">
        <f>'OddsRatio_working_3-way'!X838^(1/3)*SIN(('OddsRatio_working_3-way'!Y838+4*PI())/3)</f>
        <v>#VALUE!</v>
      </c>
      <c r="AF838" s="11" t="e">
        <f>-'OddsRatio_working_3-way'!U838/(3*'OddsRatio_working_3-way'!X838^(1/3))*COS(('OddsRatio_working_3-way'!Y838)/3)</f>
        <v>#VALUE!</v>
      </c>
      <c r="AG838" s="11" t="e">
        <f>-'OddsRatio_working_3-way'!U838/(3*'OddsRatio_working_3-way'!X838^(1/3))*COS(('OddsRatio_working_3-way'!Y838+2*PI())/3)</f>
        <v>#VALUE!</v>
      </c>
      <c r="AH838" s="11" t="e">
        <f>-'OddsRatio_working_3-way'!U838/(3*'OddsRatio_working_3-way'!X838^(1/3))*COS(('OddsRatio_working_3-way'!Y838+4*PI())/3)</f>
        <v>#VALUE!</v>
      </c>
      <c r="AI838" s="11" t="e">
        <f>'OddsRatio_working_3-way'!U838/(3*'OddsRatio_working_3-way'!X838^(1/3))*SIN(('OddsRatio_working_3-way'!Y838)/3)</f>
        <v>#VALUE!</v>
      </c>
      <c r="AJ838" s="11" t="e">
        <f>'OddsRatio_working_3-way'!U838/(3*'OddsRatio_working_3-way'!X838^(1/3))*SIN(('OddsRatio_working_3-way'!Y838+2*PI())/3)</f>
        <v>#VALUE!</v>
      </c>
      <c r="AK838" s="11" t="e">
        <f>'OddsRatio_working_3-way'!U838/(3*'OddsRatio_working_3-way'!X838^(1/3))*SIN(('OddsRatio_working_3-way'!Y838+4*PI())/3)</f>
        <v>#VALUE!</v>
      </c>
      <c r="AL838" s="11" t="e">
        <f>'OddsRatio_working_3-way'!Z838+'OddsRatio_working_3-way'!AF838</f>
        <v>#VALUE!</v>
      </c>
      <c r="AM838" s="11" t="e">
        <f>'OddsRatio_working_3-way'!AA838+'OddsRatio_working_3-way'!AG838</f>
        <v>#VALUE!</v>
      </c>
      <c r="AN838" s="11" t="e">
        <f>'OddsRatio_working_3-way'!AB838+'OddsRatio_working_3-way'!AH838</f>
        <v>#VALUE!</v>
      </c>
      <c r="AO838" s="11" t="e">
        <f>'OddsRatio_working_3-way'!AC838+'OddsRatio_working_3-way'!AI838</f>
        <v>#VALUE!</v>
      </c>
      <c r="AP838" s="11" t="e">
        <f>'OddsRatio_working_3-way'!AD838+'OddsRatio_working_3-way'!AJ838</f>
        <v>#VALUE!</v>
      </c>
      <c r="AQ838" s="11" t="e">
        <f>'OddsRatio_working_3-way'!AE838+'OddsRatio_working_3-way'!AK838</f>
        <v>#VALUE!</v>
      </c>
      <c r="AR838" s="10" t="str">
        <f>IF(A838="","",IF(('OddsRatio_working_3-way'!X838=0),IF(Q838&gt;0,-Q838^(1/3),(-Q838)^(1/3)),'OddsRatio_working_3-way'!AL838-'OddsRatio_working_3-way'!R838/3))</f>
        <v/>
      </c>
      <c r="AS838" s="11" t="e">
        <f>IF(('OddsRatio_working_3-way'!X838=0),IF(Q838&gt;0,-Q838^(1/3),(-Q838)^(1/3)),'OddsRatio_working_3-way'!AM838-'OddsRatio_working_3-way'!R838/3)</f>
        <v>#VALUE!</v>
      </c>
      <c r="AT838" s="11" t="e">
        <f>IF(('OddsRatio_working_3-way'!X838=0),IF(Q838&gt;0,-Q838^(1/3),(-Q838)^(1/3)),'OddsRatio_working_3-way'!AN838-'OddsRatio_working_3-way'!R838/3)</f>
        <v>#VALUE!</v>
      </c>
      <c r="AU838" s="11" t="e">
        <f>IF(('OddsRatio_working_3-way'!X838=0),0,'OddsRatio_working_3-way'!AO838)</f>
        <v>#VALUE!</v>
      </c>
      <c r="AV838" s="11" t="e">
        <f>IF(('OddsRatio_working_3-way'!X838=0),0,'OddsRatio_working_3-way'!AP838)</f>
        <v>#VALUE!</v>
      </c>
      <c r="AW838" s="11" t="e">
        <f>IF(('OddsRatio_working_3-way'!X838=0),0,'OddsRatio_working_3-way'!AQ838)</f>
        <v>#VALUE!</v>
      </c>
    </row>
    <row r="839" spans="1:49">
      <c r="A839" s="4" t="str">
        <f>IF('True_Odds_Calculator_3-way'!A840="","",'True_Odds_Calculator_3-way'!A840)</f>
        <v/>
      </c>
      <c r="B839" s="4" t="str">
        <f>IF('True_Odds_Calculator_3-way'!B840="","",'True_Odds_Calculator_3-way'!B840)</f>
        <v/>
      </c>
      <c r="C839" s="4" t="str">
        <f>IF('True_Odds_Calculator_3-way'!C840="","",'True_Odds_Calculator_3-way'!C840)</f>
        <v/>
      </c>
      <c r="D839" s="9" t="e">
        <f t="shared" si="182"/>
        <v>#VALUE!</v>
      </c>
      <c r="E839" s="9" t="e">
        <f t="shared" si="183"/>
        <v>#VALUE!</v>
      </c>
      <c r="F839" s="9" t="e">
        <f t="shared" si="184"/>
        <v>#VALUE!</v>
      </c>
      <c r="G839" s="9" t="str">
        <f t="shared" si="185"/>
        <v/>
      </c>
      <c r="H839" s="9" t="str">
        <f t="shared" si="186"/>
        <v/>
      </c>
      <c r="I839" s="9" t="str">
        <f t="shared" si="187"/>
        <v/>
      </c>
      <c r="J839" s="9" t="str">
        <f t="shared" si="188"/>
        <v/>
      </c>
      <c r="K839" s="11" t="e">
        <f t="shared" si="189"/>
        <v>#VALUE!</v>
      </c>
      <c r="L839" s="11" t="e">
        <f t="shared" si="190"/>
        <v>#VALUE!</v>
      </c>
      <c r="M839" s="11" t="e">
        <f t="shared" si="191"/>
        <v>#VALUE!</v>
      </c>
      <c r="N839" s="11" t="e">
        <f>'OddsRatio_working_3-way'!K839+'OddsRatio_working_3-way'!L839+'OddsRatio_working_3-way'!M839-('OddsRatio_working_3-way'!K839*'OddsRatio_working_3-way'!L839)-('OddsRatio_working_3-way'!K839*'OddsRatio_working_3-way'!M839)-('OddsRatio_working_3-way'!L839*'OddsRatio_working_3-way'!M839)+('OddsRatio_working_3-way'!K839*'OddsRatio_working_3-way'!L839*'OddsRatio_working_3-way'!M839)-1</f>
        <v>#VALUE!</v>
      </c>
      <c r="O839" s="11">
        <f>0</f>
        <v>0</v>
      </c>
      <c r="P839" s="11" t="e">
        <f>('OddsRatio_working_3-way'!K839*'OddsRatio_working_3-way'!L839)+('OddsRatio_working_3-way'!K839*'OddsRatio_working_3-way'!M839)+('OddsRatio_working_3-way'!L839*'OddsRatio_working_3-way'!M839)-(3*'OddsRatio_working_3-way'!K839*'OddsRatio_working_3-way'!L839*'OddsRatio_working_3-way'!M839)</f>
        <v>#VALUE!</v>
      </c>
      <c r="Q839" s="11" t="e">
        <f>2*'OddsRatio_working_3-way'!K839*'OddsRatio_working_3-way'!L839*'OddsRatio_working_3-way'!M839</f>
        <v>#VALUE!</v>
      </c>
      <c r="R839" s="11" t="e">
        <f t="shared" si="192"/>
        <v>#VALUE!</v>
      </c>
      <c r="S839" s="11" t="e">
        <f t="shared" si="193"/>
        <v>#VALUE!</v>
      </c>
      <c r="T839" s="11" t="e">
        <f t="shared" si="194"/>
        <v>#VALUE!</v>
      </c>
      <c r="U839" s="11" t="e">
        <f>'OddsRatio_working_3-way'!S839-'OddsRatio_working_3-way'!R839^2/3</f>
        <v>#VALUE!</v>
      </c>
      <c r="V839" s="11" t="e">
        <f>'OddsRatio_working_3-way'!S839*'OddsRatio_working_3-way'!R839/3-2*'OddsRatio_working_3-way'!R839^3/27-'OddsRatio_working_3-way'!T839</f>
        <v>#VALUE!</v>
      </c>
      <c r="W839" s="11" t="e">
        <f>'OddsRatio_working_3-way'!V839^2+4*'OddsRatio_working_3-way'!U839^3/27</f>
        <v>#VALUE!</v>
      </c>
      <c r="X839" s="11" t="e">
        <f>IF('OddsRatio_working_3-way'!W839&gt;0,IF(ABS('OddsRatio_working_3-way'!V839+SQRT('OddsRatio_working_3-way'!W839))/2&gt;0,ABS('OddsRatio_working_3-way'!V839+SQRT('OddsRatio_working_3-way'!W839))/2,ABS('OddsRatio_working_3-way'!V839-SQRT('OddsRatio_working_3-way'!W839))/2),SQRT(-'OddsRatio_working_3-way'!U839^3/27))</f>
        <v>#VALUE!</v>
      </c>
      <c r="Y839" s="11" t="e">
        <f>IF('OddsRatio_working_3-way'!W839&gt;=0,IF('OddsRatio_working_3-way'!V839+SQRT('OddsRatio_working_3-way'!W839)&gt;0,0,PI()),ACOS('OddsRatio_working_3-way'!V839/(2*'OddsRatio_working_3-way'!X839)))</f>
        <v>#VALUE!</v>
      </c>
      <c r="Z839" s="11" t="e">
        <f>'OddsRatio_working_3-way'!X839^(1/3)*COS('OddsRatio_working_3-way'!Y839/3)</f>
        <v>#VALUE!</v>
      </c>
      <c r="AA839" s="11" t="e">
        <f>'OddsRatio_working_3-way'!X839^(1/3)*COS(('OddsRatio_working_3-way'!Y839+2*PI())/3)</f>
        <v>#VALUE!</v>
      </c>
      <c r="AB839" s="11" t="e">
        <f>'OddsRatio_working_3-way'!X839^(1/3)*COS(('OddsRatio_working_3-way'!Y839+4*PI())/3)</f>
        <v>#VALUE!</v>
      </c>
      <c r="AC839" s="11" t="e">
        <f>'OddsRatio_working_3-way'!X839^(1/3)*SIN('OddsRatio_working_3-way'!Y839/3)</f>
        <v>#VALUE!</v>
      </c>
      <c r="AD839" s="11" t="e">
        <f>'OddsRatio_working_3-way'!X839^(1/3)*SIN(('OddsRatio_working_3-way'!Y839+2*PI())/3)</f>
        <v>#VALUE!</v>
      </c>
      <c r="AE839" s="11" t="e">
        <f>'OddsRatio_working_3-way'!X839^(1/3)*SIN(('OddsRatio_working_3-way'!Y839+4*PI())/3)</f>
        <v>#VALUE!</v>
      </c>
      <c r="AF839" s="11" t="e">
        <f>-'OddsRatio_working_3-way'!U839/(3*'OddsRatio_working_3-way'!X839^(1/3))*COS(('OddsRatio_working_3-way'!Y839)/3)</f>
        <v>#VALUE!</v>
      </c>
      <c r="AG839" s="11" t="e">
        <f>-'OddsRatio_working_3-way'!U839/(3*'OddsRatio_working_3-way'!X839^(1/3))*COS(('OddsRatio_working_3-way'!Y839+2*PI())/3)</f>
        <v>#VALUE!</v>
      </c>
      <c r="AH839" s="11" t="e">
        <f>-'OddsRatio_working_3-way'!U839/(3*'OddsRatio_working_3-way'!X839^(1/3))*COS(('OddsRatio_working_3-way'!Y839+4*PI())/3)</f>
        <v>#VALUE!</v>
      </c>
      <c r="AI839" s="11" t="e">
        <f>'OddsRatio_working_3-way'!U839/(3*'OddsRatio_working_3-way'!X839^(1/3))*SIN(('OddsRatio_working_3-way'!Y839)/3)</f>
        <v>#VALUE!</v>
      </c>
      <c r="AJ839" s="11" t="e">
        <f>'OddsRatio_working_3-way'!U839/(3*'OddsRatio_working_3-way'!X839^(1/3))*SIN(('OddsRatio_working_3-way'!Y839+2*PI())/3)</f>
        <v>#VALUE!</v>
      </c>
      <c r="AK839" s="11" t="e">
        <f>'OddsRatio_working_3-way'!U839/(3*'OddsRatio_working_3-way'!X839^(1/3))*SIN(('OddsRatio_working_3-way'!Y839+4*PI())/3)</f>
        <v>#VALUE!</v>
      </c>
      <c r="AL839" s="11" t="e">
        <f>'OddsRatio_working_3-way'!Z839+'OddsRatio_working_3-way'!AF839</f>
        <v>#VALUE!</v>
      </c>
      <c r="AM839" s="11" t="e">
        <f>'OddsRatio_working_3-way'!AA839+'OddsRatio_working_3-way'!AG839</f>
        <v>#VALUE!</v>
      </c>
      <c r="AN839" s="11" t="e">
        <f>'OddsRatio_working_3-way'!AB839+'OddsRatio_working_3-way'!AH839</f>
        <v>#VALUE!</v>
      </c>
      <c r="AO839" s="11" t="e">
        <f>'OddsRatio_working_3-way'!AC839+'OddsRatio_working_3-way'!AI839</f>
        <v>#VALUE!</v>
      </c>
      <c r="AP839" s="11" t="e">
        <f>'OddsRatio_working_3-way'!AD839+'OddsRatio_working_3-way'!AJ839</f>
        <v>#VALUE!</v>
      </c>
      <c r="AQ839" s="11" t="e">
        <f>'OddsRatio_working_3-way'!AE839+'OddsRatio_working_3-way'!AK839</f>
        <v>#VALUE!</v>
      </c>
      <c r="AR839" s="10" t="str">
        <f>IF(A839="","",IF(('OddsRatio_working_3-way'!X839=0),IF(Q839&gt;0,-Q839^(1/3),(-Q839)^(1/3)),'OddsRatio_working_3-way'!AL839-'OddsRatio_working_3-way'!R839/3))</f>
        <v/>
      </c>
      <c r="AS839" s="11" t="e">
        <f>IF(('OddsRatio_working_3-way'!X839=0),IF(Q839&gt;0,-Q839^(1/3),(-Q839)^(1/3)),'OddsRatio_working_3-way'!AM839-'OddsRatio_working_3-way'!R839/3)</f>
        <v>#VALUE!</v>
      </c>
      <c r="AT839" s="11" t="e">
        <f>IF(('OddsRatio_working_3-way'!X839=0),IF(Q839&gt;0,-Q839^(1/3),(-Q839)^(1/3)),'OddsRatio_working_3-way'!AN839-'OddsRatio_working_3-way'!R839/3)</f>
        <v>#VALUE!</v>
      </c>
      <c r="AU839" s="11" t="e">
        <f>IF(('OddsRatio_working_3-way'!X839=0),0,'OddsRatio_working_3-way'!AO839)</f>
        <v>#VALUE!</v>
      </c>
      <c r="AV839" s="11" t="e">
        <f>IF(('OddsRatio_working_3-way'!X839=0),0,'OddsRatio_working_3-way'!AP839)</f>
        <v>#VALUE!</v>
      </c>
      <c r="AW839" s="11" t="e">
        <f>IF(('OddsRatio_working_3-way'!X839=0),0,'OddsRatio_working_3-way'!AQ839)</f>
        <v>#VALUE!</v>
      </c>
    </row>
    <row r="840" spans="1:49">
      <c r="A840" s="4" t="str">
        <f>IF('True_Odds_Calculator_3-way'!A841="","",'True_Odds_Calculator_3-way'!A841)</f>
        <v/>
      </c>
      <c r="B840" s="4" t="str">
        <f>IF('True_Odds_Calculator_3-way'!B841="","",'True_Odds_Calculator_3-way'!B841)</f>
        <v/>
      </c>
      <c r="C840" s="4" t="str">
        <f>IF('True_Odds_Calculator_3-way'!C841="","",'True_Odds_Calculator_3-way'!C841)</f>
        <v/>
      </c>
      <c r="D840" s="9" t="e">
        <f t="shared" si="182"/>
        <v>#VALUE!</v>
      </c>
      <c r="E840" s="9" t="e">
        <f t="shared" si="183"/>
        <v>#VALUE!</v>
      </c>
      <c r="F840" s="9" t="e">
        <f t="shared" si="184"/>
        <v>#VALUE!</v>
      </c>
      <c r="G840" s="9" t="str">
        <f t="shared" si="185"/>
        <v/>
      </c>
      <c r="H840" s="9" t="str">
        <f t="shared" si="186"/>
        <v/>
      </c>
      <c r="I840" s="9" t="str">
        <f t="shared" si="187"/>
        <v/>
      </c>
      <c r="J840" s="9" t="str">
        <f t="shared" si="188"/>
        <v/>
      </c>
      <c r="K840" s="11" t="e">
        <f t="shared" si="189"/>
        <v>#VALUE!</v>
      </c>
      <c r="L840" s="11" t="e">
        <f t="shared" si="190"/>
        <v>#VALUE!</v>
      </c>
      <c r="M840" s="11" t="e">
        <f t="shared" si="191"/>
        <v>#VALUE!</v>
      </c>
      <c r="N840" s="11" t="e">
        <f>'OddsRatio_working_3-way'!K840+'OddsRatio_working_3-way'!L840+'OddsRatio_working_3-way'!M840-('OddsRatio_working_3-way'!K840*'OddsRatio_working_3-way'!L840)-('OddsRatio_working_3-way'!K840*'OddsRatio_working_3-way'!M840)-('OddsRatio_working_3-way'!L840*'OddsRatio_working_3-way'!M840)+('OddsRatio_working_3-way'!K840*'OddsRatio_working_3-way'!L840*'OddsRatio_working_3-way'!M840)-1</f>
        <v>#VALUE!</v>
      </c>
      <c r="O840" s="11">
        <f>0</f>
        <v>0</v>
      </c>
      <c r="P840" s="11" t="e">
        <f>('OddsRatio_working_3-way'!K840*'OddsRatio_working_3-way'!L840)+('OddsRatio_working_3-way'!K840*'OddsRatio_working_3-way'!M840)+('OddsRatio_working_3-way'!L840*'OddsRatio_working_3-way'!M840)-(3*'OddsRatio_working_3-way'!K840*'OddsRatio_working_3-way'!L840*'OddsRatio_working_3-way'!M840)</f>
        <v>#VALUE!</v>
      </c>
      <c r="Q840" s="11" t="e">
        <f>2*'OddsRatio_working_3-way'!K840*'OddsRatio_working_3-way'!L840*'OddsRatio_working_3-way'!M840</f>
        <v>#VALUE!</v>
      </c>
      <c r="R840" s="11" t="e">
        <f t="shared" si="192"/>
        <v>#VALUE!</v>
      </c>
      <c r="S840" s="11" t="e">
        <f t="shared" si="193"/>
        <v>#VALUE!</v>
      </c>
      <c r="T840" s="11" t="e">
        <f t="shared" si="194"/>
        <v>#VALUE!</v>
      </c>
      <c r="U840" s="11" t="e">
        <f>'OddsRatio_working_3-way'!S840-'OddsRatio_working_3-way'!R840^2/3</f>
        <v>#VALUE!</v>
      </c>
      <c r="V840" s="11" t="e">
        <f>'OddsRatio_working_3-way'!S840*'OddsRatio_working_3-way'!R840/3-2*'OddsRatio_working_3-way'!R840^3/27-'OddsRatio_working_3-way'!T840</f>
        <v>#VALUE!</v>
      </c>
      <c r="W840" s="11" t="e">
        <f>'OddsRatio_working_3-way'!V840^2+4*'OddsRatio_working_3-way'!U840^3/27</f>
        <v>#VALUE!</v>
      </c>
      <c r="X840" s="11" t="e">
        <f>IF('OddsRatio_working_3-way'!W840&gt;0,IF(ABS('OddsRatio_working_3-way'!V840+SQRT('OddsRatio_working_3-way'!W840))/2&gt;0,ABS('OddsRatio_working_3-way'!V840+SQRT('OddsRatio_working_3-way'!W840))/2,ABS('OddsRatio_working_3-way'!V840-SQRT('OddsRatio_working_3-way'!W840))/2),SQRT(-'OddsRatio_working_3-way'!U840^3/27))</f>
        <v>#VALUE!</v>
      </c>
      <c r="Y840" s="11" t="e">
        <f>IF('OddsRatio_working_3-way'!W840&gt;=0,IF('OddsRatio_working_3-way'!V840+SQRT('OddsRatio_working_3-way'!W840)&gt;0,0,PI()),ACOS('OddsRatio_working_3-way'!V840/(2*'OddsRatio_working_3-way'!X840)))</f>
        <v>#VALUE!</v>
      </c>
      <c r="Z840" s="11" t="e">
        <f>'OddsRatio_working_3-way'!X840^(1/3)*COS('OddsRatio_working_3-way'!Y840/3)</f>
        <v>#VALUE!</v>
      </c>
      <c r="AA840" s="11" t="e">
        <f>'OddsRatio_working_3-way'!X840^(1/3)*COS(('OddsRatio_working_3-way'!Y840+2*PI())/3)</f>
        <v>#VALUE!</v>
      </c>
      <c r="AB840" s="11" t="e">
        <f>'OddsRatio_working_3-way'!X840^(1/3)*COS(('OddsRatio_working_3-way'!Y840+4*PI())/3)</f>
        <v>#VALUE!</v>
      </c>
      <c r="AC840" s="11" t="e">
        <f>'OddsRatio_working_3-way'!X840^(1/3)*SIN('OddsRatio_working_3-way'!Y840/3)</f>
        <v>#VALUE!</v>
      </c>
      <c r="AD840" s="11" t="e">
        <f>'OddsRatio_working_3-way'!X840^(1/3)*SIN(('OddsRatio_working_3-way'!Y840+2*PI())/3)</f>
        <v>#VALUE!</v>
      </c>
      <c r="AE840" s="11" t="e">
        <f>'OddsRatio_working_3-way'!X840^(1/3)*SIN(('OddsRatio_working_3-way'!Y840+4*PI())/3)</f>
        <v>#VALUE!</v>
      </c>
      <c r="AF840" s="11" t="e">
        <f>-'OddsRatio_working_3-way'!U840/(3*'OddsRatio_working_3-way'!X840^(1/3))*COS(('OddsRatio_working_3-way'!Y840)/3)</f>
        <v>#VALUE!</v>
      </c>
      <c r="AG840" s="11" t="e">
        <f>-'OddsRatio_working_3-way'!U840/(3*'OddsRatio_working_3-way'!X840^(1/3))*COS(('OddsRatio_working_3-way'!Y840+2*PI())/3)</f>
        <v>#VALUE!</v>
      </c>
      <c r="AH840" s="11" t="e">
        <f>-'OddsRatio_working_3-way'!U840/(3*'OddsRatio_working_3-way'!X840^(1/3))*COS(('OddsRatio_working_3-way'!Y840+4*PI())/3)</f>
        <v>#VALUE!</v>
      </c>
      <c r="AI840" s="11" t="e">
        <f>'OddsRatio_working_3-way'!U840/(3*'OddsRatio_working_3-way'!X840^(1/3))*SIN(('OddsRatio_working_3-way'!Y840)/3)</f>
        <v>#VALUE!</v>
      </c>
      <c r="AJ840" s="11" t="e">
        <f>'OddsRatio_working_3-way'!U840/(3*'OddsRatio_working_3-way'!X840^(1/3))*SIN(('OddsRatio_working_3-way'!Y840+2*PI())/3)</f>
        <v>#VALUE!</v>
      </c>
      <c r="AK840" s="11" t="e">
        <f>'OddsRatio_working_3-way'!U840/(3*'OddsRatio_working_3-way'!X840^(1/3))*SIN(('OddsRatio_working_3-way'!Y840+4*PI())/3)</f>
        <v>#VALUE!</v>
      </c>
      <c r="AL840" s="11" t="e">
        <f>'OddsRatio_working_3-way'!Z840+'OddsRatio_working_3-way'!AF840</f>
        <v>#VALUE!</v>
      </c>
      <c r="AM840" s="11" t="e">
        <f>'OddsRatio_working_3-way'!AA840+'OddsRatio_working_3-way'!AG840</f>
        <v>#VALUE!</v>
      </c>
      <c r="AN840" s="11" t="e">
        <f>'OddsRatio_working_3-way'!AB840+'OddsRatio_working_3-way'!AH840</f>
        <v>#VALUE!</v>
      </c>
      <c r="AO840" s="11" t="e">
        <f>'OddsRatio_working_3-way'!AC840+'OddsRatio_working_3-way'!AI840</f>
        <v>#VALUE!</v>
      </c>
      <c r="AP840" s="11" t="e">
        <f>'OddsRatio_working_3-way'!AD840+'OddsRatio_working_3-way'!AJ840</f>
        <v>#VALUE!</v>
      </c>
      <c r="AQ840" s="11" t="e">
        <f>'OddsRatio_working_3-way'!AE840+'OddsRatio_working_3-way'!AK840</f>
        <v>#VALUE!</v>
      </c>
      <c r="AR840" s="10" t="str">
        <f>IF(A840="","",IF(('OddsRatio_working_3-way'!X840=0),IF(Q840&gt;0,-Q840^(1/3),(-Q840)^(1/3)),'OddsRatio_working_3-way'!AL840-'OddsRatio_working_3-way'!R840/3))</f>
        <v/>
      </c>
      <c r="AS840" s="11" t="e">
        <f>IF(('OddsRatio_working_3-way'!X840=0),IF(Q840&gt;0,-Q840^(1/3),(-Q840)^(1/3)),'OddsRatio_working_3-way'!AM840-'OddsRatio_working_3-way'!R840/3)</f>
        <v>#VALUE!</v>
      </c>
      <c r="AT840" s="11" t="e">
        <f>IF(('OddsRatio_working_3-way'!X840=0),IF(Q840&gt;0,-Q840^(1/3),(-Q840)^(1/3)),'OddsRatio_working_3-way'!AN840-'OddsRatio_working_3-way'!R840/3)</f>
        <v>#VALUE!</v>
      </c>
      <c r="AU840" s="11" t="e">
        <f>IF(('OddsRatio_working_3-way'!X840=0),0,'OddsRatio_working_3-way'!AO840)</f>
        <v>#VALUE!</v>
      </c>
      <c r="AV840" s="11" t="e">
        <f>IF(('OddsRatio_working_3-way'!X840=0),0,'OddsRatio_working_3-way'!AP840)</f>
        <v>#VALUE!</v>
      </c>
      <c r="AW840" s="11" t="e">
        <f>IF(('OddsRatio_working_3-way'!X840=0),0,'OddsRatio_working_3-way'!AQ840)</f>
        <v>#VALUE!</v>
      </c>
    </row>
    <row r="841" spans="1:49">
      <c r="A841" s="4" t="str">
        <f>IF('True_Odds_Calculator_3-way'!A842="","",'True_Odds_Calculator_3-way'!A842)</f>
        <v/>
      </c>
      <c r="B841" s="4" t="str">
        <f>IF('True_Odds_Calculator_3-way'!B842="","",'True_Odds_Calculator_3-way'!B842)</f>
        <v/>
      </c>
      <c r="C841" s="4" t="str">
        <f>IF('True_Odds_Calculator_3-way'!C842="","",'True_Odds_Calculator_3-way'!C842)</f>
        <v/>
      </c>
      <c r="D841" s="9" t="e">
        <f t="shared" si="182"/>
        <v>#VALUE!</v>
      </c>
      <c r="E841" s="9" t="e">
        <f t="shared" si="183"/>
        <v>#VALUE!</v>
      </c>
      <c r="F841" s="9" t="e">
        <f t="shared" si="184"/>
        <v>#VALUE!</v>
      </c>
      <c r="G841" s="9" t="str">
        <f t="shared" si="185"/>
        <v/>
      </c>
      <c r="H841" s="9" t="str">
        <f t="shared" si="186"/>
        <v/>
      </c>
      <c r="I841" s="9" t="str">
        <f t="shared" si="187"/>
        <v/>
      </c>
      <c r="J841" s="9" t="str">
        <f t="shared" si="188"/>
        <v/>
      </c>
      <c r="K841" s="11" t="e">
        <f t="shared" si="189"/>
        <v>#VALUE!</v>
      </c>
      <c r="L841" s="11" t="e">
        <f t="shared" si="190"/>
        <v>#VALUE!</v>
      </c>
      <c r="M841" s="11" t="e">
        <f t="shared" si="191"/>
        <v>#VALUE!</v>
      </c>
      <c r="N841" s="11" t="e">
        <f>'OddsRatio_working_3-way'!K841+'OddsRatio_working_3-way'!L841+'OddsRatio_working_3-way'!M841-('OddsRatio_working_3-way'!K841*'OddsRatio_working_3-way'!L841)-('OddsRatio_working_3-way'!K841*'OddsRatio_working_3-way'!M841)-('OddsRatio_working_3-way'!L841*'OddsRatio_working_3-way'!M841)+('OddsRatio_working_3-way'!K841*'OddsRatio_working_3-way'!L841*'OddsRatio_working_3-way'!M841)-1</f>
        <v>#VALUE!</v>
      </c>
      <c r="O841" s="11">
        <f>0</f>
        <v>0</v>
      </c>
      <c r="P841" s="11" t="e">
        <f>('OddsRatio_working_3-way'!K841*'OddsRatio_working_3-way'!L841)+('OddsRatio_working_3-way'!K841*'OddsRatio_working_3-way'!M841)+('OddsRatio_working_3-way'!L841*'OddsRatio_working_3-way'!M841)-(3*'OddsRatio_working_3-way'!K841*'OddsRatio_working_3-way'!L841*'OddsRatio_working_3-way'!M841)</f>
        <v>#VALUE!</v>
      </c>
      <c r="Q841" s="11" t="e">
        <f>2*'OddsRatio_working_3-way'!K841*'OddsRatio_working_3-way'!L841*'OddsRatio_working_3-way'!M841</f>
        <v>#VALUE!</v>
      </c>
      <c r="R841" s="11" t="e">
        <f t="shared" si="192"/>
        <v>#VALUE!</v>
      </c>
      <c r="S841" s="11" t="e">
        <f t="shared" si="193"/>
        <v>#VALUE!</v>
      </c>
      <c r="T841" s="11" t="e">
        <f t="shared" si="194"/>
        <v>#VALUE!</v>
      </c>
      <c r="U841" s="11" t="e">
        <f>'OddsRatio_working_3-way'!S841-'OddsRatio_working_3-way'!R841^2/3</f>
        <v>#VALUE!</v>
      </c>
      <c r="V841" s="11" t="e">
        <f>'OddsRatio_working_3-way'!S841*'OddsRatio_working_3-way'!R841/3-2*'OddsRatio_working_3-way'!R841^3/27-'OddsRatio_working_3-way'!T841</f>
        <v>#VALUE!</v>
      </c>
      <c r="W841" s="11" t="e">
        <f>'OddsRatio_working_3-way'!V841^2+4*'OddsRatio_working_3-way'!U841^3/27</f>
        <v>#VALUE!</v>
      </c>
      <c r="X841" s="11" t="e">
        <f>IF('OddsRatio_working_3-way'!W841&gt;0,IF(ABS('OddsRatio_working_3-way'!V841+SQRT('OddsRatio_working_3-way'!W841))/2&gt;0,ABS('OddsRatio_working_3-way'!V841+SQRT('OddsRatio_working_3-way'!W841))/2,ABS('OddsRatio_working_3-way'!V841-SQRT('OddsRatio_working_3-way'!W841))/2),SQRT(-'OddsRatio_working_3-way'!U841^3/27))</f>
        <v>#VALUE!</v>
      </c>
      <c r="Y841" s="11" t="e">
        <f>IF('OddsRatio_working_3-way'!W841&gt;=0,IF('OddsRatio_working_3-way'!V841+SQRT('OddsRatio_working_3-way'!W841)&gt;0,0,PI()),ACOS('OddsRatio_working_3-way'!V841/(2*'OddsRatio_working_3-way'!X841)))</f>
        <v>#VALUE!</v>
      </c>
      <c r="Z841" s="11" t="e">
        <f>'OddsRatio_working_3-way'!X841^(1/3)*COS('OddsRatio_working_3-way'!Y841/3)</f>
        <v>#VALUE!</v>
      </c>
      <c r="AA841" s="11" t="e">
        <f>'OddsRatio_working_3-way'!X841^(1/3)*COS(('OddsRatio_working_3-way'!Y841+2*PI())/3)</f>
        <v>#VALUE!</v>
      </c>
      <c r="AB841" s="11" t="e">
        <f>'OddsRatio_working_3-way'!X841^(1/3)*COS(('OddsRatio_working_3-way'!Y841+4*PI())/3)</f>
        <v>#VALUE!</v>
      </c>
      <c r="AC841" s="11" t="e">
        <f>'OddsRatio_working_3-way'!X841^(1/3)*SIN('OddsRatio_working_3-way'!Y841/3)</f>
        <v>#VALUE!</v>
      </c>
      <c r="AD841" s="11" t="e">
        <f>'OddsRatio_working_3-way'!X841^(1/3)*SIN(('OddsRatio_working_3-way'!Y841+2*PI())/3)</f>
        <v>#VALUE!</v>
      </c>
      <c r="AE841" s="11" t="e">
        <f>'OddsRatio_working_3-way'!X841^(1/3)*SIN(('OddsRatio_working_3-way'!Y841+4*PI())/3)</f>
        <v>#VALUE!</v>
      </c>
      <c r="AF841" s="11" t="e">
        <f>-'OddsRatio_working_3-way'!U841/(3*'OddsRatio_working_3-way'!X841^(1/3))*COS(('OddsRatio_working_3-way'!Y841)/3)</f>
        <v>#VALUE!</v>
      </c>
      <c r="AG841" s="11" t="e">
        <f>-'OddsRatio_working_3-way'!U841/(3*'OddsRatio_working_3-way'!X841^(1/3))*COS(('OddsRatio_working_3-way'!Y841+2*PI())/3)</f>
        <v>#VALUE!</v>
      </c>
      <c r="AH841" s="11" t="e">
        <f>-'OddsRatio_working_3-way'!U841/(3*'OddsRatio_working_3-way'!X841^(1/3))*COS(('OddsRatio_working_3-way'!Y841+4*PI())/3)</f>
        <v>#VALUE!</v>
      </c>
      <c r="AI841" s="11" t="e">
        <f>'OddsRatio_working_3-way'!U841/(3*'OddsRatio_working_3-way'!X841^(1/3))*SIN(('OddsRatio_working_3-way'!Y841)/3)</f>
        <v>#VALUE!</v>
      </c>
      <c r="AJ841" s="11" t="e">
        <f>'OddsRatio_working_3-way'!U841/(3*'OddsRatio_working_3-way'!X841^(1/3))*SIN(('OddsRatio_working_3-way'!Y841+2*PI())/3)</f>
        <v>#VALUE!</v>
      </c>
      <c r="AK841" s="11" t="e">
        <f>'OddsRatio_working_3-way'!U841/(3*'OddsRatio_working_3-way'!X841^(1/3))*SIN(('OddsRatio_working_3-way'!Y841+4*PI())/3)</f>
        <v>#VALUE!</v>
      </c>
      <c r="AL841" s="11" t="e">
        <f>'OddsRatio_working_3-way'!Z841+'OddsRatio_working_3-way'!AF841</f>
        <v>#VALUE!</v>
      </c>
      <c r="AM841" s="11" t="e">
        <f>'OddsRatio_working_3-way'!AA841+'OddsRatio_working_3-way'!AG841</f>
        <v>#VALUE!</v>
      </c>
      <c r="AN841" s="11" t="e">
        <f>'OddsRatio_working_3-way'!AB841+'OddsRatio_working_3-way'!AH841</f>
        <v>#VALUE!</v>
      </c>
      <c r="AO841" s="11" t="e">
        <f>'OddsRatio_working_3-way'!AC841+'OddsRatio_working_3-way'!AI841</f>
        <v>#VALUE!</v>
      </c>
      <c r="AP841" s="11" t="e">
        <f>'OddsRatio_working_3-way'!AD841+'OddsRatio_working_3-way'!AJ841</f>
        <v>#VALUE!</v>
      </c>
      <c r="AQ841" s="11" t="e">
        <f>'OddsRatio_working_3-way'!AE841+'OddsRatio_working_3-way'!AK841</f>
        <v>#VALUE!</v>
      </c>
      <c r="AR841" s="10" t="str">
        <f>IF(A841="","",IF(('OddsRatio_working_3-way'!X841=0),IF(Q841&gt;0,-Q841^(1/3),(-Q841)^(1/3)),'OddsRatio_working_3-way'!AL841-'OddsRatio_working_3-way'!R841/3))</f>
        <v/>
      </c>
      <c r="AS841" s="11" t="e">
        <f>IF(('OddsRatio_working_3-way'!X841=0),IF(Q841&gt;0,-Q841^(1/3),(-Q841)^(1/3)),'OddsRatio_working_3-way'!AM841-'OddsRatio_working_3-way'!R841/3)</f>
        <v>#VALUE!</v>
      </c>
      <c r="AT841" s="11" t="e">
        <f>IF(('OddsRatio_working_3-way'!X841=0),IF(Q841&gt;0,-Q841^(1/3),(-Q841)^(1/3)),'OddsRatio_working_3-way'!AN841-'OddsRatio_working_3-way'!R841/3)</f>
        <v>#VALUE!</v>
      </c>
      <c r="AU841" s="11" t="e">
        <f>IF(('OddsRatio_working_3-way'!X841=0),0,'OddsRatio_working_3-way'!AO841)</f>
        <v>#VALUE!</v>
      </c>
      <c r="AV841" s="11" t="e">
        <f>IF(('OddsRatio_working_3-way'!X841=0),0,'OddsRatio_working_3-way'!AP841)</f>
        <v>#VALUE!</v>
      </c>
      <c r="AW841" s="11" t="e">
        <f>IF(('OddsRatio_working_3-way'!X841=0),0,'OddsRatio_working_3-way'!AQ841)</f>
        <v>#VALUE!</v>
      </c>
    </row>
    <row r="842" spans="1:49">
      <c r="A842" s="4" t="str">
        <f>IF('True_Odds_Calculator_3-way'!A843="","",'True_Odds_Calculator_3-way'!A843)</f>
        <v/>
      </c>
      <c r="B842" s="4" t="str">
        <f>IF('True_Odds_Calculator_3-way'!B843="","",'True_Odds_Calculator_3-way'!B843)</f>
        <v/>
      </c>
      <c r="C842" s="4" t="str">
        <f>IF('True_Odds_Calculator_3-way'!C843="","",'True_Odds_Calculator_3-way'!C843)</f>
        <v/>
      </c>
      <c r="D842" s="9" t="e">
        <f t="shared" si="182"/>
        <v>#VALUE!</v>
      </c>
      <c r="E842" s="9" t="e">
        <f t="shared" si="183"/>
        <v>#VALUE!</v>
      </c>
      <c r="F842" s="9" t="e">
        <f t="shared" si="184"/>
        <v>#VALUE!</v>
      </c>
      <c r="G842" s="9" t="str">
        <f t="shared" si="185"/>
        <v/>
      </c>
      <c r="H842" s="9" t="str">
        <f t="shared" si="186"/>
        <v/>
      </c>
      <c r="I842" s="9" t="str">
        <f t="shared" si="187"/>
        <v/>
      </c>
      <c r="J842" s="9" t="str">
        <f t="shared" si="188"/>
        <v/>
      </c>
      <c r="K842" s="11" t="e">
        <f t="shared" si="189"/>
        <v>#VALUE!</v>
      </c>
      <c r="L842" s="11" t="e">
        <f t="shared" si="190"/>
        <v>#VALUE!</v>
      </c>
      <c r="M842" s="11" t="e">
        <f t="shared" si="191"/>
        <v>#VALUE!</v>
      </c>
      <c r="N842" s="11" t="e">
        <f>'OddsRatio_working_3-way'!K842+'OddsRatio_working_3-way'!L842+'OddsRatio_working_3-way'!M842-('OddsRatio_working_3-way'!K842*'OddsRatio_working_3-way'!L842)-('OddsRatio_working_3-way'!K842*'OddsRatio_working_3-way'!M842)-('OddsRatio_working_3-way'!L842*'OddsRatio_working_3-way'!M842)+('OddsRatio_working_3-way'!K842*'OddsRatio_working_3-way'!L842*'OddsRatio_working_3-way'!M842)-1</f>
        <v>#VALUE!</v>
      </c>
      <c r="O842" s="11">
        <f>0</f>
        <v>0</v>
      </c>
      <c r="P842" s="11" t="e">
        <f>('OddsRatio_working_3-way'!K842*'OddsRatio_working_3-way'!L842)+('OddsRatio_working_3-way'!K842*'OddsRatio_working_3-way'!M842)+('OddsRatio_working_3-way'!L842*'OddsRatio_working_3-way'!M842)-(3*'OddsRatio_working_3-way'!K842*'OddsRatio_working_3-way'!L842*'OddsRatio_working_3-way'!M842)</f>
        <v>#VALUE!</v>
      </c>
      <c r="Q842" s="11" t="e">
        <f>2*'OddsRatio_working_3-way'!K842*'OddsRatio_working_3-way'!L842*'OddsRatio_working_3-way'!M842</f>
        <v>#VALUE!</v>
      </c>
      <c r="R842" s="11" t="e">
        <f t="shared" si="192"/>
        <v>#VALUE!</v>
      </c>
      <c r="S842" s="11" t="e">
        <f t="shared" si="193"/>
        <v>#VALUE!</v>
      </c>
      <c r="T842" s="11" t="e">
        <f t="shared" si="194"/>
        <v>#VALUE!</v>
      </c>
      <c r="U842" s="11" t="e">
        <f>'OddsRatio_working_3-way'!S842-'OddsRatio_working_3-way'!R842^2/3</f>
        <v>#VALUE!</v>
      </c>
      <c r="V842" s="11" t="e">
        <f>'OddsRatio_working_3-way'!S842*'OddsRatio_working_3-way'!R842/3-2*'OddsRatio_working_3-way'!R842^3/27-'OddsRatio_working_3-way'!T842</f>
        <v>#VALUE!</v>
      </c>
      <c r="W842" s="11" t="e">
        <f>'OddsRatio_working_3-way'!V842^2+4*'OddsRatio_working_3-way'!U842^3/27</f>
        <v>#VALUE!</v>
      </c>
      <c r="X842" s="11" t="e">
        <f>IF('OddsRatio_working_3-way'!W842&gt;0,IF(ABS('OddsRatio_working_3-way'!V842+SQRT('OddsRatio_working_3-way'!W842))/2&gt;0,ABS('OddsRatio_working_3-way'!V842+SQRT('OddsRatio_working_3-way'!W842))/2,ABS('OddsRatio_working_3-way'!V842-SQRT('OddsRatio_working_3-way'!W842))/2),SQRT(-'OddsRatio_working_3-way'!U842^3/27))</f>
        <v>#VALUE!</v>
      </c>
      <c r="Y842" s="11" t="e">
        <f>IF('OddsRatio_working_3-way'!W842&gt;=0,IF('OddsRatio_working_3-way'!V842+SQRT('OddsRatio_working_3-way'!W842)&gt;0,0,PI()),ACOS('OddsRatio_working_3-way'!V842/(2*'OddsRatio_working_3-way'!X842)))</f>
        <v>#VALUE!</v>
      </c>
      <c r="Z842" s="11" t="e">
        <f>'OddsRatio_working_3-way'!X842^(1/3)*COS('OddsRatio_working_3-way'!Y842/3)</f>
        <v>#VALUE!</v>
      </c>
      <c r="AA842" s="11" t="e">
        <f>'OddsRatio_working_3-way'!X842^(1/3)*COS(('OddsRatio_working_3-way'!Y842+2*PI())/3)</f>
        <v>#VALUE!</v>
      </c>
      <c r="AB842" s="11" t="e">
        <f>'OddsRatio_working_3-way'!X842^(1/3)*COS(('OddsRatio_working_3-way'!Y842+4*PI())/3)</f>
        <v>#VALUE!</v>
      </c>
      <c r="AC842" s="11" t="e">
        <f>'OddsRatio_working_3-way'!X842^(1/3)*SIN('OddsRatio_working_3-way'!Y842/3)</f>
        <v>#VALUE!</v>
      </c>
      <c r="AD842" s="11" t="e">
        <f>'OddsRatio_working_3-way'!X842^(1/3)*SIN(('OddsRatio_working_3-way'!Y842+2*PI())/3)</f>
        <v>#VALUE!</v>
      </c>
      <c r="AE842" s="11" t="e">
        <f>'OddsRatio_working_3-way'!X842^(1/3)*SIN(('OddsRatio_working_3-way'!Y842+4*PI())/3)</f>
        <v>#VALUE!</v>
      </c>
      <c r="AF842" s="11" t="e">
        <f>-'OddsRatio_working_3-way'!U842/(3*'OddsRatio_working_3-way'!X842^(1/3))*COS(('OddsRatio_working_3-way'!Y842)/3)</f>
        <v>#VALUE!</v>
      </c>
      <c r="AG842" s="11" t="e">
        <f>-'OddsRatio_working_3-way'!U842/(3*'OddsRatio_working_3-way'!X842^(1/3))*COS(('OddsRatio_working_3-way'!Y842+2*PI())/3)</f>
        <v>#VALUE!</v>
      </c>
      <c r="AH842" s="11" t="e">
        <f>-'OddsRatio_working_3-way'!U842/(3*'OddsRatio_working_3-way'!X842^(1/3))*COS(('OddsRatio_working_3-way'!Y842+4*PI())/3)</f>
        <v>#VALUE!</v>
      </c>
      <c r="AI842" s="11" t="e">
        <f>'OddsRatio_working_3-way'!U842/(3*'OddsRatio_working_3-way'!X842^(1/3))*SIN(('OddsRatio_working_3-way'!Y842)/3)</f>
        <v>#VALUE!</v>
      </c>
      <c r="AJ842" s="11" t="e">
        <f>'OddsRatio_working_3-way'!U842/(3*'OddsRatio_working_3-way'!X842^(1/3))*SIN(('OddsRatio_working_3-way'!Y842+2*PI())/3)</f>
        <v>#VALUE!</v>
      </c>
      <c r="AK842" s="11" t="e">
        <f>'OddsRatio_working_3-way'!U842/(3*'OddsRatio_working_3-way'!X842^(1/3))*SIN(('OddsRatio_working_3-way'!Y842+4*PI())/3)</f>
        <v>#VALUE!</v>
      </c>
      <c r="AL842" s="11" t="e">
        <f>'OddsRatio_working_3-way'!Z842+'OddsRatio_working_3-way'!AF842</f>
        <v>#VALUE!</v>
      </c>
      <c r="AM842" s="11" t="e">
        <f>'OddsRatio_working_3-way'!AA842+'OddsRatio_working_3-way'!AG842</f>
        <v>#VALUE!</v>
      </c>
      <c r="AN842" s="11" t="e">
        <f>'OddsRatio_working_3-way'!AB842+'OddsRatio_working_3-way'!AH842</f>
        <v>#VALUE!</v>
      </c>
      <c r="AO842" s="11" t="e">
        <f>'OddsRatio_working_3-way'!AC842+'OddsRatio_working_3-way'!AI842</f>
        <v>#VALUE!</v>
      </c>
      <c r="AP842" s="11" t="e">
        <f>'OddsRatio_working_3-way'!AD842+'OddsRatio_working_3-way'!AJ842</f>
        <v>#VALUE!</v>
      </c>
      <c r="AQ842" s="11" t="e">
        <f>'OddsRatio_working_3-way'!AE842+'OddsRatio_working_3-way'!AK842</f>
        <v>#VALUE!</v>
      </c>
      <c r="AR842" s="10" t="str">
        <f>IF(A842="","",IF(('OddsRatio_working_3-way'!X842=0),IF(Q842&gt;0,-Q842^(1/3),(-Q842)^(1/3)),'OddsRatio_working_3-way'!AL842-'OddsRatio_working_3-way'!R842/3))</f>
        <v/>
      </c>
      <c r="AS842" s="11" t="e">
        <f>IF(('OddsRatio_working_3-way'!X842=0),IF(Q842&gt;0,-Q842^(1/3),(-Q842)^(1/3)),'OddsRatio_working_3-way'!AM842-'OddsRatio_working_3-way'!R842/3)</f>
        <v>#VALUE!</v>
      </c>
      <c r="AT842" s="11" t="e">
        <f>IF(('OddsRatio_working_3-way'!X842=0),IF(Q842&gt;0,-Q842^(1/3),(-Q842)^(1/3)),'OddsRatio_working_3-way'!AN842-'OddsRatio_working_3-way'!R842/3)</f>
        <v>#VALUE!</v>
      </c>
      <c r="AU842" s="11" t="e">
        <f>IF(('OddsRatio_working_3-way'!X842=0),0,'OddsRatio_working_3-way'!AO842)</f>
        <v>#VALUE!</v>
      </c>
      <c r="AV842" s="11" t="e">
        <f>IF(('OddsRatio_working_3-way'!X842=0),0,'OddsRatio_working_3-way'!AP842)</f>
        <v>#VALUE!</v>
      </c>
      <c r="AW842" s="11" t="e">
        <f>IF(('OddsRatio_working_3-way'!X842=0),0,'OddsRatio_working_3-way'!AQ842)</f>
        <v>#VALUE!</v>
      </c>
    </row>
    <row r="843" spans="1:49">
      <c r="A843" s="4" t="str">
        <f>IF('True_Odds_Calculator_3-way'!A844="","",'True_Odds_Calculator_3-way'!A844)</f>
        <v/>
      </c>
      <c r="B843" s="4" t="str">
        <f>IF('True_Odds_Calculator_3-way'!B844="","",'True_Odds_Calculator_3-way'!B844)</f>
        <v/>
      </c>
      <c r="C843" s="4" t="str">
        <f>IF('True_Odds_Calculator_3-way'!C844="","",'True_Odds_Calculator_3-way'!C844)</f>
        <v/>
      </c>
      <c r="D843" s="9" t="e">
        <f t="shared" si="182"/>
        <v>#VALUE!</v>
      </c>
      <c r="E843" s="9" t="e">
        <f t="shared" si="183"/>
        <v>#VALUE!</v>
      </c>
      <c r="F843" s="9" t="e">
        <f t="shared" si="184"/>
        <v>#VALUE!</v>
      </c>
      <c r="G843" s="9" t="str">
        <f t="shared" si="185"/>
        <v/>
      </c>
      <c r="H843" s="9" t="str">
        <f t="shared" si="186"/>
        <v/>
      </c>
      <c r="I843" s="9" t="str">
        <f t="shared" si="187"/>
        <v/>
      </c>
      <c r="J843" s="9" t="str">
        <f t="shared" si="188"/>
        <v/>
      </c>
      <c r="K843" s="11" t="e">
        <f t="shared" si="189"/>
        <v>#VALUE!</v>
      </c>
      <c r="L843" s="11" t="e">
        <f t="shared" si="190"/>
        <v>#VALUE!</v>
      </c>
      <c r="M843" s="11" t="e">
        <f t="shared" si="191"/>
        <v>#VALUE!</v>
      </c>
      <c r="N843" s="11" t="e">
        <f>'OddsRatio_working_3-way'!K843+'OddsRatio_working_3-way'!L843+'OddsRatio_working_3-way'!M843-('OddsRatio_working_3-way'!K843*'OddsRatio_working_3-way'!L843)-('OddsRatio_working_3-way'!K843*'OddsRatio_working_3-way'!M843)-('OddsRatio_working_3-way'!L843*'OddsRatio_working_3-way'!M843)+('OddsRatio_working_3-way'!K843*'OddsRatio_working_3-way'!L843*'OddsRatio_working_3-way'!M843)-1</f>
        <v>#VALUE!</v>
      </c>
      <c r="O843" s="11">
        <f>0</f>
        <v>0</v>
      </c>
      <c r="P843" s="11" t="e">
        <f>('OddsRatio_working_3-way'!K843*'OddsRatio_working_3-way'!L843)+('OddsRatio_working_3-way'!K843*'OddsRatio_working_3-way'!M843)+('OddsRatio_working_3-way'!L843*'OddsRatio_working_3-way'!M843)-(3*'OddsRatio_working_3-way'!K843*'OddsRatio_working_3-way'!L843*'OddsRatio_working_3-way'!M843)</f>
        <v>#VALUE!</v>
      </c>
      <c r="Q843" s="11" t="e">
        <f>2*'OddsRatio_working_3-way'!K843*'OddsRatio_working_3-way'!L843*'OddsRatio_working_3-way'!M843</f>
        <v>#VALUE!</v>
      </c>
      <c r="R843" s="11" t="e">
        <f t="shared" si="192"/>
        <v>#VALUE!</v>
      </c>
      <c r="S843" s="11" t="e">
        <f t="shared" si="193"/>
        <v>#VALUE!</v>
      </c>
      <c r="T843" s="11" t="e">
        <f t="shared" si="194"/>
        <v>#VALUE!</v>
      </c>
      <c r="U843" s="11" t="e">
        <f>'OddsRatio_working_3-way'!S843-'OddsRatio_working_3-way'!R843^2/3</f>
        <v>#VALUE!</v>
      </c>
      <c r="V843" s="11" t="e">
        <f>'OddsRatio_working_3-way'!S843*'OddsRatio_working_3-way'!R843/3-2*'OddsRatio_working_3-way'!R843^3/27-'OddsRatio_working_3-way'!T843</f>
        <v>#VALUE!</v>
      </c>
      <c r="W843" s="11" t="e">
        <f>'OddsRatio_working_3-way'!V843^2+4*'OddsRatio_working_3-way'!U843^3/27</f>
        <v>#VALUE!</v>
      </c>
      <c r="X843" s="11" t="e">
        <f>IF('OddsRatio_working_3-way'!W843&gt;0,IF(ABS('OddsRatio_working_3-way'!V843+SQRT('OddsRatio_working_3-way'!W843))/2&gt;0,ABS('OddsRatio_working_3-way'!V843+SQRT('OddsRatio_working_3-way'!W843))/2,ABS('OddsRatio_working_3-way'!V843-SQRT('OddsRatio_working_3-way'!W843))/2),SQRT(-'OddsRatio_working_3-way'!U843^3/27))</f>
        <v>#VALUE!</v>
      </c>
      <c r="Y843" s="11" t="e">
        <f>IF('OddsRatio_working_3-way'!W843&gt;=0,IF('OddsRatio_working_3-way'!V843+SQRT('OddsRatio_working_3-way'!W843)&gt;0,0,PI()),ACOS('OddsRatio_working_3-way'!V843/(2*'OddsRatio_working_3-way'!X843)))</f>
        <v>#VALUE!</v>
      </c>
      <c r="Z843" s="11" t="e">
        <f>'OddsRatio_working_3-way'!X843^(1/3)*COS('OddsRatio_working_3-way'!Y843/3)</f>
        <v>#VALUE!</v>
      </c>
      <c r="AA843" s="11" t="e">
        <f>'OddsRatio_working_3-way'!X843^(1/3)*COS(('OddsRatio_working_3-way'!Y843+2*PI())/3)</f>
        <v>#VALUE!</v>
      </c>
      <c r="AB843" s="11" t="e">
        <f>'OddsRatio_working_3-way'!X843^(1/3)*COS(('OddsRatio_working_3-way'!Y843+4*PI())/3)</f>
        <v>#VALUE!</v>
      </c>
      <c r="AC843" s="11" t="e">
        <f>'OddsRatio_working_3-way'!X843^(1/3)*SIN('OddsRatio_working_3-way'!Y843/3)</f>
        <v>#VALUE!</v>
      </c>
      <c r="AD843" s="11" t="e">
        <f>'OddsRatio_working_3-way'!X843^(1/3)*SIN(('OddsRatio_working_3-way'!Y843+2*PI())/3)</f>
        <v>#VALUE!</v>
      </c>
      <c r="AE843" s="11" t="e">
        <f>'OddsRatio_working_3-way'!X843^(1/3)*SIN(('OddsRatio_working_3-way'!Y843+4*PI())/3)</f>
        <v>#VALUE!</v>
      </c>
      <c r="AF843" s="11" t="e">
        <f>-'OddsRatio_working_3-way'!U843/(3*'OddsRatio_working_3-way'!X843^(1/3))*COS(('OddsRatio_working_3-way'!Y843)/3)</f>
        <v>#VALUE!</v>
      </c>
      <c r="AG843" s="11" t="e">
        <f>-'OddsRatio_working_3-way'!U843/(3*'OddsRatio_working_3-way'!X843^(1/3))*COS(('OddsRatio_working_3-way'!Y843+2*PI())/3)</f>
        <v>#VALUE!</v>
      </c>
      <c r="AH843" s="11" t="e">
        <f>-'OddsRatio_working_3-way'!U843/(3*'OddsRatio_working_3-way'!X843^(1/3))*COS(('OddsRatio_working_3-way'!Y843+4*PI())/3)</f>
        <v>#VALUE!</v>
      </c>
      <c r="AI843" s="11" t="e">
        <f>'OddsRatio_working_3-way'!U843/(3*'OddsRatio_working_3-way'!X843^(1/3))*SIN(('OddsRatio_working_3-way'!Y843)/3)</f>
        <v>#VALUE!</v>
      </c>
      <c r="AJ843" s="11" t="e">
        <f>'OddsRatio_working_3-way'!U843/(3*'OddsRatio_working_3-way'!X843^(1/3))*SIN(('OddsRatio_working_3-way'!Y843+2*PI())/3)</f>
        <v>#VALUE!</v>
      </c>
      <c r="AK843" s="11" t="e">
        <f>'OddsRatio_working_3-way'!U843/(3*'OddsRatio_working_3-way'!X843^(1/3))*SIN(('OddsRatio_working_3-way'!Y843+4*PI())/3)</f>
        <v>#VALUE!</v>
      </c>
      <c r="AL843" s="11" t="e">
        <f>'OddsRatio_working_3-way'!Z843+'OddsRatio_working_3-way'!AF843</f>
        <v>#VALUE!</v>
      </c>
      <c r="AM843" s="11" t="e">
        <f>'OddsRatio_working_3-way'!AA843+'OddsRatio_working_3-way'!AG843</f>
        <v>#VALUE!</v>
      </c>
      <c r="AN843" s="11" t="e">
        <f>'OddsRatio_working_3-way'!AB843+'OddsRatio_working_3-way'!AH843</f>
        <v>#VALUE!</v>
      </c>
      <c r="AO843" s="11" t="e">
        <f>'OddsRatio_working_3-way'!AC843+'OddsRatio_working_3-way'!AI843</f>
        <v>#VALUE!</v>
      </c>
      <c r="AP843" s="11" t="e">
        <f>'OddsRatio_working_3-way'!AD843+'OddsRatio_working_3-way'!AJ843</f>
        <v>#VALUE!</v>
      </c>
      <c r="AQ843" s="11" t="e">
        <f>'OddsRatio_working_3-way'!AE843+'OddsRatio_working_3-way'!AK843</f>
        <v>#VALUE!</v>
      </c>
      <c r="AR843" s="10" t="str">
        <f>IF(A843="","",IF(('OddsRatio_working_3-way'!X843=0),IF(Q843&gt;0,-Q843^(1/3),(-Q843)^(1/3)),'OddsRatio_working_3-way'!AL843-'OddsRatio_working_3-way'!R843/3))</f>
        <v/>
      </c>
      <c r="AS843" s="11" t="e">
        <f>IF(('OddsRatio_working_3-way'!X843=0),IF(Q843&gt;0,-Q843^(1/3),(-Q843)^(1/3)),'OddsRatio_working_3-way'!AM843-'OddsRatio_working_3-way'!R843/3)</f>
        <v>#VALUE!</v>
      </c>
      <c r="AT843" s="11" t="e">
        <f>IF(('OddsRatio_working_3-way'!X843=0),IF(Q843&gt;0,-Q843^(1/3),(-Q843)^(1/3)),'OddsRatio_working_3-way'!AN843-'OddsRatio_working_3-way'!R843/3)</f>
        <v>#VALUE!</v>
      </c>
      <c r="AU843" s="11" t="e">
        <f>IF(('OddsRatio_working_3-way'!X843=0),0,'OddsRatio_working_3-way'!AO843)</f>
        <v>#VALUE!</v>
      </c>
      <c r="AV843" s="11" t="e">
        <f>IF(('OddsRatio_working_3-way'!X843=0),0,'OddsRatio_working_3-way'!AP843)</f>
        <v>#VALUE!</v>
      </c>
      <c r="AW843" s="11" t="e">
        <f>IF(('OddsRatio_working_3-way'!X843=0),0,'OddsRatio_working_3-way'!AQ843)</f>
        <v>#VALUE!</v>
      </c>
    </row>
    <row r="844" spans="1:49">
      <c r="A844" s="4" t="str">
        <f>IF('True_Odds_Calculator_3-way'!A845="","",'True_Odds_Calculator_3-way'!A845)</f>
        <v/>
      </c>
      <c r="B844" s="4" t="str">
        <f>IF('True_Odds_Calculator_3-way'!B845="","",'True_Odds_Calculator_3-way'!B845)</f>
        <v/>
      </c>
      <c r="C844" s="4" t="str">
        <f>IF('True_Odds_Calculator_3-way'!C845="","",'True_Odds_Calculator_3-way'!C845)</f>
        <v/>
      </c>
      <c r="D844" s="9" t="e">
        <f t="shared" si="182"/>
        <v>#VALUE!</v>
      </c>
      <c r="E844" s="9" t="e">
        <f t="shared" si="183"/>
        <v>#VALUE!</v>
      </c>
      <c r="F844" s="9" t="e">
        <f t="shared" si="184"/>
        <v>#VALUE!</v>
      </c>
      <c r="G844" s="9" t="str">
        <f t="shared" si="185"/>
        <v/>
      </c>
      <c r="H844" s="9" t="str">
        <f t="shared" si="186"/>
        <v/>
      </c>
      <c r="I844" s="9" t="str">
        <f t="shared" si="187"/>
        <v/>
      </c>
      <c r="J844" s="9" t="str">
        <f t="shared" si="188"/>
        <v/>
      </c>
      <c r="K844" s="11" t="e">
        <f t="shared" si="189"/>
        <v>#VALUE!</v>
      </c>
      <c r="L844" s="11" t="e">
        <f t="shared" si="190"/>
        <v>#VALUE!</v>
      </c>
      <c r="M844" s="11" t="e">
        <f t="shared" si="191"/>
        <v>#VALUE!</v>
      </c>
      <c r="N844" s="11" t="e">
        <f>'OddsRatio_working_3-way'!K844+'OddsRatio_working_3-way'!L844+'OddsRatio_working_3-way'!M844-('OddsRatio_working_3-way'!K844*'OddsRatio_working_3-way'!L844)-('OddsRatio_working_3-way'!K844*'OddsRatio_working_3-way'!M844)-('OddsRatio_working_3-way'!L844*'OddsRatio_working_3-way'!M844)+('OddsRatio_working_3-way'!K844*'OddsRatio_working_3-way'!L844*'OddsRatio_working_3-way'!M844)-1</f>
        <v>#VALUE!</v>
      </c>
      <c r="O844" s="11">
        <f>0</f>
        <v>0</v>
      </c>
      <c r="P844" s="11" t="e">
        <f>('OddsRatio_working_3-way'!K844*'OddsRatio_working_3-way'!L844)+('OddsRatio_working_3-way'!K844*'OddsRatio_working_3-way'!M844)+('OddsRatio_working_3-way'!L844*'OddsRatio_working_3-way'!M844)-(3*'OddsRatio_working_3-way'!K844*'OddsRatio_working_3-way'!L844*'OddsRatio_working_3-way'!M844)</f>
        <v>#VALUE!</v>
      </c>
      <c r="Q844" s="11" t="e">
        <f>2*'OddsRatio_working_3-way'!K844*'OddsRatio_working_3-way'!L844*'OddsRatio_working_3-way'!M844</f>
        <v>#VALUE!</v>
      </c>
      <c r="R844" s="11" t="e">
        <f t="shared" si="192"/>
        <v>#VALUE!</v>
      </c>
      <c r="S844" s="11" t="e">
        <f t="shared" si="193"/>
        <v>#VALUE!</v>
      </c>
      <c r="T844" s="11" t="e">
        <f t="shared" si="194"/>
        <v>#VALUE!</v>
      </c>
      <c r="U844" s="11" t="e">
        <f>'OddsRatio_working_3-way'!S844-'OddsRatio_working_3-way'!R844^2/3</f>
        <v>#VALUE!</v>
      </c>
      <c r="V844" s="11" t="e">
        <f>'OddsRatio_working_3-way'!S844*'OddsRatio_working_3-way'!R844/3-2*'OddsRatio_working_3-way'!R844^3/27-'OddsRatio_working_3-way'!T844</f>
        <v>#VALUE!</v>
      </c>
      <c r="W844" s="11" t="e">
        <f>'OddsRatio_working_3-way'!V844^2+4*'OddsRatio_working_3-way'!U844^3/27</f>
        <v>#VALUE!</v>
      </c>
      <c r="X844" s="11" t="e">
        <f>IF('OddsRatio_working_3-way'!W844&gt;0,IF(ABS('OddsRatio_working_3-way'!V844+SQRT('OddsRatio_working_3-way'!W844))/2&gt;0,ABS('OddsRatio_working_3-way'!V844+SQRT('OddsRatio_working_3-way'!W844))/2,ABS('OddsRatio_working_3-way'!V844-SQRT('OddsRatio_working_3-way'!W844))/2),SQRT(-'OddsRatio_working_3-way'!U844^3/27))</f>
        <v>#VALUE!</v>
      </c>
      <c r="Y844" s="11" t="e">
        <f>IF('OddsRatio_working_3-way'!W844&gt;=0,IF('OddsRatio_working_3-way'!V844+SQRT('OddsRatio_working_3-way'!W844)&gt;0,0,PI()),ACOS('OddsRatio_working_3-way'!V844/(2*'OddsRatio_working_3-way'!X844)))</f>
        <v>#VALUE!</v>
      </c>
      <c r="Z844" s="11" t="e">
        <f>'OddsRatio_working_3-way'!X844^(1/3)*COS('OddsRatio_working_3-way'!Y844/3)</f>
        <v>#VALUE!</v>
      </c>
      <c r="AA844" s="11" t="e">
        <f>'OddsRatio_working_3-way'!X844^(1/3)*COS(('OddsRatio_working_3-way'!Y844+2*PI())/3)</f>
        <v>#VALUE!</v>
      </c>
      <c r="AB844" s="11" t="e">
        <f>'OddsRatio_working_3-way'!X844^(1/3)*COS(('OddsRatio_working_3-way'!Y844+4*PI())/3)</f>
        <v>#VALUE!</v>
      </c>
      <c r="AC844" s="11" t="e">
        <f>'OddsRatio_working_3-way'!X844^(1/3)*SIN('OddsRatio_working_3-way'!Y844/3)</f>
        <v>#VALUE!</v>
      </c>
      <c r="AD844" s="11" t="e">
        <f>'OddsRatio_working_3-way'!X844^(1/3)*SIN(('OddsRatio_working_3-way'!Y844+2*PI())/3)</f>
        <v>#VALUE!</v>
      </c>
      <c r="AE844" s="11" t="e">
        <f>'OddsRatio_working_3-way'!X844^(1/3)*SIN(('OddsRatio_working_3-way'!Y844+4*PI())/3)</f>
        <v>#VALUE!</v>
      </c>
      <c r="AF844" s="11" t="e">
        <f>-'OddsRatio_working_3-way'!U844/(3*'OddsRatio_working_3-way'!X844^(1/3))*COS(('OddsRatio_working_3-way'!Y844)/3)</f>
        <v>#VALUE!</v>
      </c>
      <c r="AG844" s="11" t="e">
        <f>-'OddsRatio_working_3-way'!U844/(3*'OddsRatio_working_3-way'!X844^(1/3))*COS(('OddsRatio_working_3-way'!Y844+2*PI())/3)</f>
        <v>#VALUE!</v>
      </c>
      <c r="AH844" s="11" t="e">
        <f>-'OddsRatio_working_3-way'!U844/(3*'OddsRatio_working_3-way'!X844^(1/3))*COS(('OddsRatio_working_3-way'!Y844+4*PI())/3)</f>
        <v>#VALUE!</v>
      </c>
      <c r="AI844" s="11" t="e">
        <f>'OddsRatio_working_3-way'!U844/(3*'OddsRatio_working_3-way'!X844^(1/3))*SIN(('OddsRatio_working_3-way'!Y844)/3)</f>
        <v>#VALUE!</v>
      </c>
      <c r="AJ844" s="11" t="e">
        <f>'OddsRatio_working_3-way'!U844/(3*'OddsRatio_working_3-way'!X844^(1/3))*SIN(('OddsRatio_working_3-way'!Y844+2*PI())/3)</f>
        <v>#VALUE!</v>
      </c>
      <c r="AK844" s="11" t="e">
        <f>'OddsRatio_working_3-way'!U844/(3*'OddsRatio_working_3-way'!X844^(1/3))*SIN(('OddsRatio_working_3-way'!Y844+4*PI())/3)</f>
        <v>#VALUE!</v>
      </c>
      <c r="AL844" s="11" t="e">
        <f>'OddsRatio_working_3-way'!Z844+'OddsRatio_working_3-way'!AF844</f>
        <v>#VALUE!</v>
      </c>
      <c r="AM844" s="11" t="e">
        <f>'OddsRatio_working_3-way'!AA844+'OddsRatio_working_3-way'!AG844</f>
        <v>#VALUE!</v>
      </c>
      <c r="AN844" s="11" t="e">
        <f>'OddsRatio_working_3-way'!AB844+'OddsRatio_working_3-way'!AH844</f>
        <v>#VALUE!</v>
      </c>
      <c r="AO844" s="11" t="e">
        <f>'OddsRatio_working_3-way'!AC844+'OddsRatio_working_3-way'!AI844</f>
        <v>#VALUE!</v>
      </c>
      <c r="AP844" s="11" t="e">
        <f>'OddsRatio_working_3-way'!AD844+'OddsRatio_working_3-way'!AJ844</f>
        <v>#VALUE!</v>
      </c>
      <c r="AQ844" s="11" t="e">
        <f>'OddsRatio_working_3-way'!AE844+'OddsRatio_working_3-way'!AK844</f>
        <v>#VALUE!</v>
      </c>
      <c r="AR844" s="10" t="str">
        <f>IF(A844="","",IF(('OddsRatio_working_3-way'!X844=0),IF(Q844&gt;0,-Q844^(1/3),(-Q844)^(1/3)),'OddsRatio_working_3-way'!AL844-'OddsRatio_working_3-way'!R844/3))</f>
        <v/>
      </c>
      <c r="AS844" s="11" t="e">
        <f>IF(('OddsRatio_working_3-way'!X844=0),IF(Q844&gt;0,-Q844^(1/3),(-Q844)^(1/3)),'OddsRatio_working_3-way'!AM844-'OddsRatio_working_3-way'!R844/3)</f>
        <v>#VALUE!</v>
      </c>
      <c r="AT844" s="11" t="e">
        <f>IF(('OddsRatio_working_3-way'!X844=0),IF(Q844&gt;0,-Q844^(1/3),(-Q844)^(1/3)),'OddsRatio_working_3-way'!AN844-'OddsRatio_working_3-way'!R844/3)</f>
        <v>#VALUE!</v>
      </c>
      <c r="AU844" s="11" t="e">
        <f>IF(('OddsRatio_working_3-way'!X844=0),0,'OddsRatio_working_3-way'!AO844)</f>
        <v>#VALUE!</v>
      </c>
      <c r="AV844" s="11" t="e">
        <f>IF(('OddsRatio_working_3-way'!X844=0),0,'OddsRatio_working_3-way'!AP844)</f>
        <v>#VALUE!</v>
      </c>
      <c r="AW844" s="11" t="e">
        <f>IF(('OddsRatio_working_3-way'!X844=0),0,'OddsRatio_working_3-way'!AQ844)</f>
        <v>#VALUE!</v>
      </c>
    </row>
    <row r="845" spans="1:49">
      <c r="A845" s="4" t="str">
        <f>IF('True_Odds_Calculator_3-way'!A846="","",'True_Odds_Calculator_3-way'!A846)</f>
        <v/>
      </c>
      <c r="B845" s="4" t="str">
        <f>IF('True_Odds_Calculator_3-way'!B846="","",'True_Odds_Calculator_3-way'!B846)</f>
        <v/>
      </c>
      <c r="C845" s="4" t="str">
        <f>IF('True_Odds_Calculator_3-way'!C846="","",'True_Odds_Calculator_3-way'!C846)</f>
        <v/>
      </c>
      <c r="D845" s="9" t="e">
        <f t="shared" si="182"/>
        <v>#VALUE!</v>
      </c>
      <c r="E845" s="9" t="e">
        <f t="shared" si="183"/>
        <v>#VALUE!</v>
      </c>
      <c r="F845" s="9" t="e">
        <f t="shared" si="184"/>
        <v>#VALUE!</v>
      </c>
      <c r="G845" s="9" t="str">
        <f t="shared" si="185"/>
        <v/>
      </c>
      <c r="H845" s="9" t="str">
        <f t="shared" si="186"/>
        <v/>
      </c>
      <c r="I845" s="9" t="str">
        <f t="shared" si="187"/>
        <v/>
      </c>
      <c r="J845" s="9" t="str">
        <f t="shared" si="188"/>
        <v/>
      </c>
      <c r="K845" s="11" t="e">
        <f t="shared" si="189"/>
        <v>#VALUE!</v>
      </c>
      <c r="L845" s="11" t="e">
        <f t="shared" si="190"/>
        <v>#VALUE!</v>
      </c>
      <c r="M845" s="11" t="e">
        <f t="shared" si="191"/>
        <v>#VALUE!</v>
      </c>
      <c r="N845" s="11" t="e">
        <f>'OddsRatio_working_3-way'!K845+'OddsRatio_working_3-way'!L845+'OddsRatio_working_3-way'!M845-('OddsRatio_working_3-way'!K845*'OddsRatio_working_3-way'!L845)-('OddsRatio_working_3-way'!K845*'OddsRatio_working_3-way'!M845)-('OddsRatio_working_3-way'!L845*'OddsRatio_working_3-way'!M845)+('OddsRatio_working_3-way'!K845*'OddsRatio_working_3-way'!L845*'OddsRatio_working_3-way'!M845)-1</f>
        <v>#VALUE!</v>
      </c>
      <c r="O845" s="11">
        <f>0</f>
        <v>0</v>
      </c>
      <c r="P845" s="11" t="e">
        <f>('OddsRatio_working_3-way'!K845*'OddsRatio_working_3-way'!L845)+('OddsRatio_working_3-way'!K845*'OddsRatio_working_3-way'!M845)+('OddsRatio_working_3-way'!L845*'OddsRatio_working_3-way'!M845)-(3*'OddsRatio_working_3-way'!K845*'OddsRatio_working_3-way'!L845*'OddsRatio_working_3-way'!M845)</f>
        <v>#VALUE!</v>
      </c>
      <c r="Q845" s="11" t="e">
        <f>2*'OddsRatio_working_3-way'!K845*'OddsRatio_working_3-way'!L845*'OddsRatio_working_3-way'!M845</f>
        <v>#VALUE!</v>
      </c>
      <c r="R845" s="11" t="e">
        <f t="shared" si="192"/>
        <v>#VALUE!</v>
      </c>
      <c r="S845" s="11" t="e">
        <f t="shared" si="193"/>
        <v>#VALUE!</v>
      </c>
      <c r="T845" s="11" t="e">
        <f t="shared" si="194"/>
        <v>#VALUE!</v>
      </c>
      <c r="U845" s="11" t="e">
        <f>'OddsRatio_working_3-way'!S845-'OddsRatio_working_3-way'!R845^2/3</f>
        <v>#VALUE!</v>
      </c>
      <c r="V845" s="11" t="e">
        <f>'OddsRatio_working_3-way'!S845*'OddsRatio_working_3-way'!R845/3-2*'OddsRatio_working_3-way'!R845^3/27-'OddsRatio_working_3-way'!T845</f>
        <v>#VALUE!</v>
      </c>
      <c r="W845" s="11" t="e">
        <f>'OddsRatio_working_3-way'!V845^2+4*'OddsRatio_working_3-way'!U845^3/27</f>
        <v>#VALUE!</v>
      </c>
      <c r="X845" s="11" t="e">
        <f>IF('OddsRatio_working_3-way'!W845&gt;0,IF(ABS('OddsRatio_working_3-way'!V845+SQRT('OddsRatio_working_3-way'!W845))/2&gt;0,ABS('OddsRatio_working_3-way'!V845+SQRT('OddsRatio_working_3-way'!W845))/2,ABS('OddsRatio_working_3-way'!V845-SQRT('OddsRatio_working_3-way'!W845))/2),SQRT(-'OddsRatio_working_3-way'!U845^3/27))</f>
        <v>#VALUE!</v>
      </c>
      <c r="Y845" s="11" t="e">
        <f>IF('OddsRatio_working_3-way'!W845&gt;=0,IF('OddsRatio_working_3-way'!V845+SQRT('OddsRatio_working_3-way'!W845)&gt;0,0,PI()),ACOS('OddsRatio_working_3-way'!V845/(2*'OddsRatio_working_3-way'!X845)))</f>
        <v>#VALUE!</v>
      </c>
      <c r="Z845" s="11" t="e">
        <f>'OddsRatio_working_3-way'!X845^(1/3)*COS('OddsRatio_working_3-way'!Y845/3)</f>
        <v>#VALUE!</v>
      </c>
      <c r="AA845" s="11" t="e">
        <f>'OddsRatio_working_3-way'!X845^(1/3)*COS(('OddsRatio_working_3-way'!Y845+2*PI())/3)</f>
        <v>#VALUE!</v>
      </c>
      <c r="AB845" s="11" t="e">
        <f>'OddsRatio_working_3-way'!X845^(1/3)*COS(('OddsRatio_working_3-way'!Y845+4*PI())/3)</f>
        <v>#VALUE!</v>
      </c>
      <c r="AC845" s="11" t="e">
        <f>'OddsRatio_working_3-way'!X845^(1/3)*SIN('OddsRatio_working_3-way'!Y845/3)</f>
        <v>#VALUE!</v>
      </c>
      <c r="AD845" s="11" t="e">
        <f>'OddsRatio_working_3-way'!X845^(1/3)*SIN(('OddsRatio_working_3-way'!Y845+2*PI())/3)</f>
        <v>#VALUE!</v>
      </c>
      <c r="AE845" s="11" t="e">
        <f>'OddsRatio_working_3-way'!X845^(1/3)*SIN(('OddsRatio_working_3-way'!Y845+4*PI())/3)</f>
        <v>#VALUE!</v>
      </c>
      <c r="AF845" s="11" t="e">
        <f>-'OddsRatio_working_3-way'!U845/(3*'OddsRatio_working_3-way'!X845^(1/3))*COS(('OddsRatio_working_3-way'!Y845)/3)</f>
        <v>#VALUE!</v>
      </c>
      <c r="AG845" s="11" t="e">
        <f>-'OddsRatio_working_3-way'!U845/(3*'OddsRatio_working_3-way'!X845^(1/3))*COS(('OddsRatio_working_3-way'!Y845+2*PI())/3)</f>
        <v>#VALUE!</v>
      </c>
      <c r="AH845" s="11" t="e">
        <f>-'OddsRatio_working_3-way'!U845/(3*'OddsRatio_working_3-way'!X845^(1/3))*COS(('OddsRatio_working_3-way'!Y845+4*PI())/3)</f>
        <v>#VALUE!</v>
      </c>
      <c r="AI845" s="11" t="e">
        <f>'OddsRatio_working_3-way'!U845/(3*'OddsRatio_working_3-way'!X845^(1/3))*SIN(('OddsRatio_working_3-way'!Y845)/3)</f>
        <v>#VALUE!</v>
      </c>
      <c r="AJ845" s="11" t="e">
        <f>'OddsRatio_working_3-way'!U845/(3*'OddsRatio_working_3-way'!X845^(1/3))*SIN(('OddsRatio_working_3-way'!Y845+2*PI())/3)</f>
        <v>#VALUE!</v>
      </c>
      <c r="AK845" s="11" t="e">
        <f>'OddsRatio_working_3-way'!U845/(3*'OddsRatio_working_3-way'!X845^(1/3))*SIN(('OddsRatio_working_3-way'!Y845+4*PI())/3)</f>
        <v>#VALUE!</v>
      </c>
      <c r="AL845" s="11" t="e">
        <f>'OddsRatio_working_3-way'!Z845+'OddsRatio_working_3-way'!AF845</f>
        <v>#VALUE!</v>
      </c>
      <c r="AM845" s="11" t="e">
        <f>'OddsRatio_working_3-way'!AA845+'OddsRatio_working_3-way'!AG845</f>
        <v>#VALUE!</v>
      </c>
      <c r="AN845" s="11" t="e">
        <f>'OddsRatio_working_3-way'!AB845+'OddsRatio_working_3-way'!AH845</f>
        <v>#VALUE!</v>
      </c>
      <c r="AO845" s="11" t="e">
        <f>'OddsRatio_working_3-way'!AC845+'OddsRatio_working_3-way'!AI845</f>
        <v>#VALUE!</v>
      </c>
      <c r="AP845" s="11" t="e">
        <f>'OddsRatio_working_3-way'!AD845+'OddsRatio_working_3-way'!AJ845</f>
        <v>#VALUE!</v>
      </c>
      <c r="AQ845" s="11" t="e">
        <f>'OddsRatio_working_3-way'!AE845+'OddsRatio_working_3-way'!AK845</f>
        <v>#VALUE!</v>
      </c>
      <c r="AR845" s="10" t="str">
        <f>IF(A845="","",IF(('OddsRatio_working_3-way'!X845=0),IF(Q845&gt;0,-Q845^(1/3),(-Q845)^(1/3)),'OddsRatio_working_3-way'!AL845-'OddsRatio_working_3-way'!R845/3))</f>
        <v/>
      </c>
      <c r="AS845" s="11" t="e">
        <f>IF(('OddsRatio_working_3-way'!X845=0),IF(Q845&gt;0,-Q845^(1/3),(-Q845)^(1/3)),'OddsRatio_working_3-way'!AM845-'OddsRatio_working_3-way'!R845/3)</f>
        <v>#VALUE!</v>
      </c>
      <c r="AT845" s="11" t="e">
        <f>IF(('OddsRatio_working_3-way'!X845=0),IF(Q845&gt;0,-Q845^(1/3),(-Q845)^(1/3)),'OddsRatio_working_3-way'!AN845-'OddsRatio_working_3-way'!R845/3)</f>
        <v>#VALUE!</v>
      </c>
      <c r="AU845" s="11" t="e">
        <f>IF(('OddsRatio_working_3-way'!X845=0),0,'OddsRatio_working_3-way'!AO845)</f>
        <v>#VALUE!</v>
      </c>
      <c r="AV845" s="11" t="e">
        <f>IF(('OddsRatio_working_3-way'!X845=0),0,'OddsRatio_working_3-way'!AP845)</f>
        <v>#VALUE!</v>
      </c>
      <c r="AW845" s="11" t="e">
        <f>IF(('OddsRatio_working_3-way'!X845=0),0,'OddsRatio_working_3-way'!AQ845)</f>
        <v>#VALUE!</v>
      </c>
    </row>
    <row r="846" spans="1:49">
      <c r="A846" s="4" t="str">
        <f>IF('True_Odds_Calculator_3-way'!A847="","",'True_Odds_Calculator_3-way'!A847)</f>
        <v/>
      </c>
      <c r="B846" s="4" t="str">
        <f>IF('True_Odds_Calculator_3-way'!B847="","",'True_Odds_Calculator_3-way'!B847)</f>
        <v/>
      </c>
      <c r="C846" s="4" t="str">
        <f>IF('True_Odds_Calculator_3-way'!C847="","",'True_Odds_Calculator_3-way'!C847)</f>
        <v/>
      </c>
      <c r="D846" s="9" t="e">
        <f t="shared" si="182"/>
        <v>#VALUE!</v>
      </c>
      <c r="E846" s="9" t="e">
        <f t="shared" si="183"/>
        <v>#VALUE!</v>
      </c>
      <c r="F846" s="9" t="e">
        <f t="shared" si="184"/>
        <v>#VALUE!</v>
      </c>
      <c r="G846" s="9" t="str">
        <f t="shared" si="185"/>
        <v/>
      </c>
      <c r="H846" s="9" t="str">
        <f t="shared" si="186"/>
        <v/>
      </c>
      <c r="I846" s="9" t="str">
        <f t="shared" si="187"/>
        <v/>
      </c>
      <c r="J846" s="9" t="str">
        <f t="shared" si="188"/>
        <v/>
      </c>
      <c r="K846" s="11" t="e">
        <f t="shared" si="189"/>
        <v>#VALUE!</v>
      </c>
      <c r="L846" s="11" t="e">
        <f t="shared" si="190"/>
        <v>#VALUE!</v>
      </c>
      <c r="M846" s="11" t="e">
        <f t="shared" si="191"/>
        <v>#VALUE!</v>
      </c>
      <c r="N846" s="11" t="e">
        <f>'OddsRatio_working_3-way'!K846+'OddsRatio_working_3-way'!L846+'OddsRatio_working_3-way'!M846-('OddsRatio_working_3-way'!K846*'OddsRatio_working_3-way'!L846)-('OddsRatio_working_3-way'!K846*'OddsRatio_working_3-way'!M846)-('OddsRatio_working_3-way'!L846*'OddsRatio_working_3-way'!M846)+('OddsRatio_working_3-way'!K846*'OddsRatio_working_3-way'!L846*'OddsRatio_working_3-way'!M846)-1</f>
        <v>#VALUE!</v>
      </c>
      <c r="O846" s="11">
        <f>0</f>
        <v>0</v>
      </c>
      <c r="P846" s="11" t="e">
        <f>('OddsRatio_working_3-way'!K846*'OddsRatio_working_3-way'!L846)+('OddsRatio_working_3-way'!K846*'OddsRatio_working_3-way'!M846)+('OddsRatio_working_3-way'!L846*'OddsRatio_working_3-way'!M846)-(3*'OddsRatio_working_3-way'!K846*'OddsRatio_working_3-way'!L846*'OddsRatio_working_3-way'!M846)</f>
        <v>#VALUE!</v>
      </c>
      <c r="Q846" s="11" t="e">
        <f>2*'OddsRatio_working_3-way'!K846*'OddsRatio_working_3-way'!L846*'OddsRatio_working_3-way'!M846</f>
        <v>#VALUE!</v>
      </c>
      <c r="R846" s="11" t="e">
        <f t="shared" si="192"/>
        <v>#VALUE!</v>
      </c>
      <c r="S846" s="11" t="e">
        <f t="shared" si="193"/>
        <v>#VALUE!</v>
      </c>
      <c r="T846" s="11" t="e">
        <f t="shared" si="194"/>
        <v>#VALUE!</v>
      </c>
      <c r="U846" s="11" t="e">
        <f>'OddsRatio_working_3-way'!S846-'OddsRatio_working_3-way'!R846^2/3</f>
        <v>#VALUE!</v>
      </c>
      <c r="V846" s="11" t="e">
        <f>'OddsRatio_working_3-way'!S846*'OddsRatio_working_3-way'!R846/3-2*'OddsRatio_working_3-way'!R846^3/27-'OddsRatio_working_3-way'!T846</f>
        <v>#VALUE!</v>
      </c>
      <c r="W846" s="11" t="e">
        <f>'OddsRatio_working_3-way'!V846^2+4*'OddsRatio_working_3-way'!U846^3/27</f>
        <v>#VALUE!</v>
      </c>
      <c r="X846" s="11" t="e">
        <f>IF('OddsRatio_working_3-way'!W846&gt;0,IF(ABS('OddsRatio_working_3-way'!V846+SQRT('OddsRatio_working_3-way'!W846))/2&gt;0,ABS('OddsRatio_working_3-way'!V846+SQRT('OddsRatio_working_3-way'!W846))/2,ABS('OddsRatio_working_3-way'!V846-SQRT('OddsRatio_working_3-way'!W846))/2),SQRT(-'OddsRatio_working_3-way'!U846^3/27))</f>
        <v>#VALUE!</v>
      </c>
      <c r="Y846" s="11" t="e">
        <f>IF('OddsRatio_working_3-way'!W846&gt;=0,IF('OddsRatio_working_3-way'!V846+SQRT('OddsRatio_working_3-way'!W846)&gt;0,0,PI()),ACOS('OddsRatio_working_3-way'!V846/(2*'OddsRatio_working_3-way'!X846)))</f>
        <v>#VALUE!</v>
      </c>
      <c r="Z846" s="11" t="e">
        <f>'OddsRatio_working_3-way'!X846^(1/3)*COS('OddsRatio_working_3-way'!Y846/3)</f>
        <v>#VALUE!</v>
      </c>
      <c r="AA846" s="11" t="e">
        <f>'OddsRatio_working_3-way'!X846^(1/3)*COS(('OddsRatio_working_3-way'!Y846+2*PI())/3)</f>
        <v>#VALUE!</v>
      </c>
      <c r="AB846" s="11" t="e">
        <f>'OddsRatio_working_3-way'!X846^(1/3)*COS(('OddsRatio_working_3-way'!Y846+4*PI())/3)</f>
        <v>#VALUE!</v>
      </c>
      <c r="AC846" s="11" t="e">
        <f>'OddsRatio_working_3-way'!X846^(1/3)*SIN('OddsRatio_working_3-way'!Y846/3)</f>
        <v>#VALUE!</v>
      </c>
      <c r="AD846" s="11" t="e">
        <f>'OddsRatio_working_3-way'!X846^(1/3)*SIN(('OddsRatio_working_3-way'!Y846+2*PI())/3)</f>
        <v>#VALUE!</v>
      </c>
      <c r="AE846" s="11" t="e">
        <f>'OddsRatio_working_3-way'!X846^(1/3)*SIN(('OddsRatio_working_3-way'!Y846+4*PI())/3)</f>
        <v>#VALUE!</v>
      </c>
      <c r="AF846" s="11" t="e">
        <f>-'OddsRatio_working_3-way'!U846/(3*'OddsRatio_working_3-way'!X846^(1/3))*COS(('OddsRatio_working_3-way'!Y846)/3)</f>
        <v>#VALUE!</v>
      </c>
      <c r="AG846" s="11" t="e">
        <f>-'OddsRatio_working_3-way'!U846/(3*'OddsRatio_working_3-way'!X846^(1/3))*COS(('OddsRatio_working_3-way'!Y846+2*PI())/3)</f>
        <v>#VALUE!</v>
      </c>
      <c r="AH846" s="11" t="e">
        <f>-'OddsRatio_working_3-way'!U846/(3*'OddsRatio_working_3-way'!X846^(1/3))*COS(('OddsRatio_working_3-way'!Y846+4*PI())/3)</f>
        <v>#VALUE!</v>
      </c>
      <c r="AI846" s="11" t="e">
        <f>'OddsRatio_working_3-way'!U846/(3*'OddsRatio_working_3-way'!X846^(1/3))*SIN(('OddsRatio_working_3-way'!Y846)/3)</f>
        <v>#VALUE!</v>
      </c>
      <c r="AJ846" s="11" t="e">
        <f>'OddsRatio_working_3-way'!U846/(3*'OddsRatio_working_3-way'!X846^(1/3))*SIN(('OddsRatio_working_3-way'!Y846+2*PI())/3)</f>
        <v>#VALUE!</v>
      </c>
      <c r="AK846" s="11" t="e">
        <f>'OddsRatio_working_3-way'!U846/(3*'OddsRatio_working_3-way'!X846^(1/3))*SIN(('OddsRatio_working_3-way'!Y846+4*PI())/3)</f>
        <v>#VALUE!</v>
      </c>
      <c r="AL846" s="11" t="e">
        <f>'OddsRatio_working_3-way'!Z846+'OddsRatio_working_3-way'!AF846</f>
        <v>#VALUE!</v>
      </c>
      <c r="AM846" s="11" t="e">
        <f>'OddsRatio_working_3-way'!AA846+'OddsRatio_working_3-way'!AG846</f>
        <v>#VALUE!</v>
      </c>
      <c r="AN846" s="11" t="e">
        <f>'OddsRatio_working_3-way'!AB846+'OddsRatio_working_3-way'!AH846</f>
        <v>#VALUE!</v>
      </c>
      <c r="AO846" s="11" t="e">
        <f>'OddsRatio_working_3-way'!AC846+'OddsRatio_working_3-way'!AI846</f>
        <v>#VALUE!</v>
      </c>
      <c r="AP846" s="11" t="e">
        <f>'OddsRatio_working_3-way'!AD846+'OddsRatio_working_3-way'!AJ846</f>
        <v>#VALUE!</v>
      </c>
      <c r="AQ846" s="11" t="e">
        <f>'OddsRatio_working_3-way'!AE846+'OddsRatio_working_3-way'!AK846</f>
        <v>#VALUE!</v>
      </c>
      <c r="AR846" s="10" t="str">
        <f>IF(A846="","",IF(('OddsRatio_working_3-way'!X846=0),IF(Q846&gt;0,-Q846^(1/3),(-Q846)^(1/3)),'OddsRatio_working_3-way'!AL846-'OddsRatio_working_3-way'!R846/3))</f>
        <v/>
      </c>
      <c r="AS846" s="11" t="e">
        <f>IF(('OddsRatio_working_3-way'!X846=0),IF(Q846&gt;0,-Q846^(1/3),(-Q846)^(1/3)),'OddsRatio_working_3-way'!AM846-'OddsRatio_working_3-way'!R846/3)</f>
        <v>#VALUE!</v>
      </c>
      <c r="AT846" s="11" t="e">
        <f>IF(('OddsRatio_working_3-way'!X846=0),IF(Q846&gt;0,-Q846^(1/3),(-Q846)^(1/3)),'OddsRatio_working_3-way'!AN846-'OddsRatio_working_3-way'!R846/3)</f>
        <v>#VALUE!</v>
      </c>
      <c r="AU846" s="11" t="e">
        <f>IF(('OddsRatio_working_3-way'!X846=0),0,'OddsRatio_working_3-way'!AO846)</f>
        <v>#VALUE!</v>
      </c>
      <c r="AV846" s="11" t="e">
        <f>IF(('OddsRatio_working_3-way'!X846=0),0,'OddsRatio_working_3-way'!AP846)</f>
        <v>#VALUE!</v>
      </c>
      <c r="AW846" s="11" t="e">
        <f>IF(('OddsRatio_working_3-way'!X846=0),0,'OddsRatio_working_3-way'!AQ846)</f>
        <v>#VALUE!</v>
      </c>
    </row>
    <row r="847" spans="1:49">
      <c r="A847" s="4" t="str">
        <f>IF('True_Odds_Calculator_3-way'!A848="","",'True_Odds_Calculator_3-way'!A848)</f>
        <v/>
      </c>
      <c r="B847" s="4" t="str">
        <f>IF('True_Odds_Calculator_3-way'!B848="","",'True_Odds_Calculator_3-way'!B848)</f>
        <v/>
      </c>
      <c r="C847" s="4" t="str">
        <f>IF('True_Odds_Calculator_3-way'!C848="","",'True_Odds_Calculator_3-way'!C848)</f>
        <v/>
      </c>
      <c r="D847" s="9" t="e">
        <f t="shared" si="182"/>
        <v>#VALUE!</v>
      </c>
      <c r="E847" s="9" t="e">
        <f t="shared" si="183"/>
        <v>#VALUE!</v>
      </c>
      <c r="F847" s="9" t="e">
        <f t="shared" si="184"/>
        <v>#VALUE!</v>
      </c>
      <c r="G847" s="9" t="str">
        <f t="shared" si="185"/>
        <v/>
      </c>
      <c r="H847" s="9" t="str">
        <f t="shared" si="186"/>
        <v/>
      </c>
      <c r="I847" s="9" t="str">
        <f t="shared" si="187"/>
        <v/>
      </c>
      <c r="J847" s="9" t="str">
        <f t="shared" si="188"/>
        <v/>
      </c>
      <c r="K847" s="11" t="e">
        <f t="shared" si="189"/>
        <v>#VALUE!</v>
      </c>
      <c r="L847" s="11" t="e">
        <f t="shared" si="190"/>
        <v>#VALUE!</v>
      </c>
      <c r="M847" s="11" t="e">
        <f t="shared" si="191"/>
        <v>#VALUE!</v>
      </c>
      <c r="N847" s="11" t="e">
        <f>'OddsRatio_working_3-way'!K847+'OddsRatio_working_3-way'!L847+'OddsRatio_working_3-way'!M847-('OddsRatio_working_3-way'!K847*'OddsRatio_working_3-way'!L847)-('OddsRatio_working_3-way'!K847*'OddsRatio_working_3-way'!M847)-('OddsRatio_working_3-way'!L847*'OddsRatio_working_3-way'!M847)+('OddsRatio_working_3-way'!K847*'OddsRatio_working_3-way'!L847*'OddsRatio_working_3-way'!M847)-1</f>
        <v>#VALUE!</v>
      </c>
      <c r="O847" s="11">
        <f>0</f>
        <v>0</v>
      </c>
      <c r="P847" s="11" t="e">
        <f>('OddsRatio_working_3-way'!K847*'OddsRatio_working_3-way'!L847)+('OddsRatio_working_3-way'!K847*'OddsRatio_working_3-way'!M847)+('OddsRatio_working_3-way'!L847*'OddsRatio_working_3-way'!M847)-(3*'OddsRatio_working_3-way'!K847*'OddsRatio_working_3-way'!L847*'OddsRatio_working_3-way'!M847)</f>
        <v>#VALUE!</v>
      </c>
      <c r="Q847" s="11" t="e">
        <f>2*'OddsRatio_working_3-way'!K847*'OddsRatio_working_3-way'!L847*'OddsRatio_working_3-way'!M847</f>
        <v>#VALUE!</v>
      </c>
      <c r="R847" s="11" t="e">
        <f t="shared" si="192"/>
        <v>#VALUE!</v>
      </c>
      <c r="S847" s="11" t="e">
        <f t="shared" si="193"/>
        <v>#VALUE!</v>
      </c>
      <c r="T847" s="11" t="e">
        <f t="shared" si="194"/>
        <v>#VALUE!</v>
      </c>
      <c r="U847" s="11" t="e">
        <f>'OddsRatio_working_3-way'!S847-'OddsRatio_working_3-way'!R847^2/3</f>
        <v>#VALUE!</v>
      </c>
      <c r="V847" s="11" t="e">
        <f>'OddsRatio_working_3-way'!S847*'OddsRatio_working_3-way'!R847/3-2*'OddsRatio_working_3-way'!R847^3/27-'OddsRatio_working_3-way'!T847</f>
        <v>#VALUE!</v>
      </c>
      <c r="W847" s="11" t="e">
        <f>'OddsRatio_working_3-way'!V847^2+4*'OddsRatio_working_3-way'!U847^3/27</f>
        <v>#VALUE!</v>
      </c>
      <c r="X847" s="11" t="e">
        <f>IF('OddsRatio_working_3-way'!W847&gt;0,IF(ABS('OddsRatio_working_3-way'!V847+SQRT('OddsRatio_working_3-way'!W847))/2&gt;0,ABS('OddsRatio_working_3-way'!V847+SQRT('OddsRatio_working_3-way'!W847))/2,ABS('OddsRatio_working_3-way'!V847-SQRT('OddsRatio_working_3-way'!W847))/2),SQRT(-'OddsRatio_working_3-way'!U847^3/27))</f>
        <v>#VALUE!</v>
      </c>
      <c r="Y847" s="11" t="e">
        <f>IF('OddsRatio_working_3-way'!W847&gt;=0,IF('OddsRatio_working_3-way'!V847+SQRT('OddsRatio_working_3-way'!W847)&gt;0,0,PI()),ACOS('OddsRatio_working_3-way'!V847/(2*'OddsRatio_working_3-way'!X847)))</f>
        <v>#VALUE!</v>
      </c>
      <c r="Z847" s="11" t="e">
        <f>'OddsRatio_working_3-way'!X847^(1/3)*COS('OddsRatio_working_3-way'!Y847/3)</f>
        <v>#VALUE!</v>
      </c>
      <c r="AA847" s="11" t="e">
        <f>'OddsRatio_working_3-way'!X847^(1/3)*COS(('OddsRatio_working_3-way'!Y847+2*PI())/3)</f>
        <v>#VALUE!</v>
      </c>
      <c r="AB847" s="11" t="e">
        <f>'OddsRatio_working_3-way'!X847^(1/3)*COS(('OddsRatio_working_3-way'!Y847+4*PI())/3)</f>
        <v>#VALUE!</v>
      </c>
      <c r="AC847" s="11" t="e">
        <f>'OddsRatio_working_3-way'!X847^(1/3)*SIN('OddsRatio_working_3-way'!Y847/3)</f>
        <v>#VALUE!</v>
      </c>
      <c r="AD847" s="11" t="e">
        <f>'OddsRatio_working_3-way'!X847^(1/3)*SIN(('OddsRatio_working_3-way'!Y847+2*PI())/3)</f>
        <v>#VALUE!</v>
      </c>
      <c r="AE847" s="11" t="e">
        <f>'OddsRatio_working_3-way'!X847^(1/3)*SIN(('OddsRatio_working_3-way'!Y847+4*PI())/3)</f>
        <v>#VALUE!</v>
      </c>
      <c r="AF847" s="11" t="e">
        <f>-'OddsRatio_working_3-way'!U847/(3*'OddsRatio_working_3-way'!X847^(1/3))*COS(('OddsRatio_working_3-way'!Y847)/3)</f>
        <v>#VALUE!</v>
      </c>
      <c r="AG847" s="11" t="e">
        <f>-'OddsRatio_working_3-way'!U847/(3*'OddsRatio_working_3-way'!X847^(1/3))*COS(('OddsRatio_working_3-way'!Y847+2*PI())/3)</f>
        <v>#VALUE!</v>
      </c>
      <c r="AH847" s="11" t="e">
        <f>-'OddsRatio_working_3-way'!U847/(3*'OddsRatio_working_3-way'!X847^(1/3))*COS(('OddsRatio_working_3-way'!Y847+4*PI())/3)</f>
        <v>#VALUE!</v>
      </c>
      <c r="AI847" s="11" t="e">
        <f>'OddsRatio_working_3-way'!U847/(3*'OddsRatio_working_3-way'!X847^(1/3))*SIN(('OddsRatio_working_3-way'!Y847)/3)</f>
        <v>#VALUE!</v>
      </c>
      <c r="AJ847" s="11" t="e">
        <f>'OddsRatio_working_3-way'!U847/(3*'OddsRatio_working_3-way'!X847^(1/3))*SIN(('OddsRatio_working_3-way'!Y847+2*PI())/3)</f>
        <v>#VALUE!</v>
      </c>
      <c r="AK847" s="11" t="e">
        <f>'OddsRatio_working_3-way'!U847/(3*'OddsRatio_working_3-way'!X847^(1/3))*SIN(('OddsRatio_working_3-way'!Y847+4*PI())/3)</f>
        <v>#VALUE!</v>
      </c>
      <c r="AL847" s="11" t="e">
        <f>'OddsRatio_working_3-way'!Z847+'OddsRatio_working_3-way'!AF847</f>
        <v>#VALUE!</v>
      </c>
      <c r="AM847" s="11" t="e">
        <f>'OddsRatio_working_3-way'!AA847+'OddsRatio_working_3-way'!AG847</f>
        <v>#VALUE!</v>
      </c>
      <c r="AN847" s="11" t="e">
        <f>'OddsRatio_working_3-way'!AB847+'OddsRatio_working_3-way'!AH847</f>
        <v>#VALUE!</v>
      </c>
      <c r="AO847" s="11" t="e">
        <f>'OddsRatio_working_3-way'!AC847+'OddsRatio_working_3-way'!AI847</f>
        <v>#VALUE!</v>
      </c>
      <c r="AP847" s="11" t="e">
        <f>'OddsRatio_working_3-way'!AD847+'OddsRatio_working_3-way'!AJ847</f>
        <v>#VALUE!</v>
      </c>
      <c r="AQ847" s="11" t="e">
        <f>'OddsRatio_working_3-way'!AE847+'OddsRatio_working_3-way'!AK847</f>
        <v>#VALUE!</v>
      </c>
      <c r="AR847" s="10" t="str">
        <f>IF(A847="","",IF(('OddsRatio_working_3-way'!X847=0),IF(Q847&gt;0,-Q847^(1/3),(-Q847)^(1/3)),'OddsRatio_working_3-way'!AL847-'OddsRatio_working_3-way'!R847/3))</f>
        <v/>
      </c>
      <c r="AS847" s="11" t="e">
        <f>IF(('OddsRatio_working_3-way'!X847=0),IF(Q847&gt;0,-Q847^(1/3),(-Q847)^(1/3)),'OddsRatio_working_3-way'!AM847-'OddsRatio_working_3-way'!R847/3)</f>
        <v>#VALUE!</v>
      </c>
      <c r="AT847" s="11" t="e">
        <f>IF(('OddsRatio_working_3-way'!X847=0),IF(Q847&gt;0,-Q847^(1/3),(-Q847)^(1/3)),'OddsRatio_working_3-way'!AN847-'OddsRatio_working_3-way'!R847/3)</f>
        <v>#VALUE!</v>
      </c>
      <c r="AU847" s="11" t="e">
        <f>IF(('OddsRatio_working_3-way'!X847=0),0,'OddsRatio_working_3-way'!AO847)</f>
        <v>#VALUE!</v>
      </c>
      <c r="AV847" s="11" t="e">
        <f>IF(('OddsRatio_working_3-way'!X847=0),0,'OddsRatio_working_3-way'!AP847)</f>
        <v>#VALUE!</v>
      </c>
      <c r="AW847" s="11" t="e">
        <f>IF(('OddsRatio_working_3-way'!X847=0),0,'OddsRatio_working_3-way'!AQ847)</f>
        <v>#VALUE!</v>
      </c>
    </row>
    <row r="848" spans="1:49">
      <c r="A848" s="4" t="str">
        <f>IF('True_Odds_Calculator_3-way'!A849="","",'True_Odds_Calculator_3-way'!A849)</f>
        <v/>
      </c>
      <c r="B848" s="4" t="str">
        <f>IF('True_Odds_Calculator_3-way'!B849="","",'True_Odds_Calculator_3-way'!B849)</f>
        <v/>
      </c>
      <c r="C848" s="4" t="str">
        <f>IF('True_Odds_Calculator_3-way'!C849="","",'True_Odds_Calculator_3-way'!C849)</f>
        <v/>
      </c>
      <c r="D848" s="9" t="e">
        <f t="shared" si="182"/>
        <v>#VALUE!</v>
      </c>
      <c r="E848" s="9" t="e">
        <f t="shared" si="183"/>
        <v>#VALUE!</v>
      </c>
      <c r="F848" s="9" t="e">
        <f t="shared" si="184"/>
        <v>#VALUE!</v>
      </c>
      <c r="G848" s="9" t="str">
        <f t="shared" si="185"/>
        <v/>
      </c>
      <c r="H848" s="9" t="str">
        <f t="shared" si="186"/>
        <v/>
      </c>
      <c r="I848" s="9" t="str">
        <f t="shared" si="187"/>
        <v/>
      </c>
      <c r="J848" s="9" t="str">
        <f t="shared" si="188"/>
        <v/>
      </c>
      <c r="K848" s="11" t="e">
        <f t="shared" si="189"/>
        <v>#VALUE!</v>
      </c>
      <c r="L848" s="11" t="e">
        <f t="shared" si="190"/>
        <v>#VALUE!</v>
      </c>
      <c r="M848" s="11" t="e">
        <f t="shared" si="191"/>
        <v>#VALUE!</v>
      </c>
      <c r="N848" s="11" t="e">
        <f>'OddsRatio_working_3-way'!K848+'OddsRatio_working_3-way'!L848+'OddsRatio_working_3-way'!M848-('OddsRatio_working_3-way'!K848*'OddsRatio_working_3-way'!L848)-('OddsRatio_working_3-way'!K848*'OddsRatio_working_3-way'!M848)-('OddsRatio_working_3-way'!L848*'OddsRatio_working_3-way'!M848)+('OddsRatio_working_3-way'!K848*'OddsRatio_working_3-way'!L848*'OddsRatio_working_3-way'!M848)-1</f>
        <v>#VALUE!</v>
      </c>
      <c r="O848" s="11">
        <f>0</f>
        <v>0</v>
      </c>
      <c r="P848" s="11" t="e">
        <f>('OddsRatio_working_3-way'!K848*'OddsRatio_working_3-way'!L848)+('OddsRatio_working_3-way'!K848*'OddsRatio_working_3-way'!M848)+('OddsRatio_working_3-way'!L848*'OddsRatio_working_3-way'!M848)-(3*'OddsRatio_working_3-way'!K848*'OddsRatio_working_3-way'!L848*'OddsRatio_working_3-way'!M848)</f>
        <v>#VALUE!</v>
      </c>
      <c r="Q848" s="11" t="e">
        <f>2*'OddsRatio_working_3-way'!K848*'OddsRatio_working_3-way'!L848*'OddsRatio_working_3-way'!M848</f>
        <v>#VALUE!</v>
      </c>
      <c r="R848" s="11" t="e">
        <f t="shared" si="192"/>
        <v>#VALUE!</v>
      </c>
      <c r="S848" s="11" t="e">
        <f t="shared" si="193"/>
        <v>#VALUE!</v>
      </c>
      <c r="T848" s="11" t="e">
        <f t="shared" si="194"/>
        <v>#VALUE!</v>
      </c>
      <c r="U848" s="11" t="e">
        <f>'OddsRatio_working_3-way'!S848-'OddsRatio_working_3-way'!R848^2/3</f>
        <v>#VALUE!</v>
      </c>
      <c r="V848" s="11" t="e">
        <f>'OddsRatio_working_3-way'!S848*'OddsRatio_working_3-way'!R848/3-2*'OddsRatio_working_3-way'!R848^3/27-'OddsRatio_working_3-way'!T848</f>
        <v>#VALUE!</v>
      </c>
      <c r="W848" s="11" t="e">
        <f>'OddsRatio_working_3-way'!V848^2+4*'OddsRatio_working_3-way'!U848^3/27</f>
        <v>#VALUE!</v>
      </c>
      <c r="X848" s="11" t="e">
        <f>IF('OddsRatio_working_3-way'!W848&gt;0,IF(ABS('OddsRatio_working_3-way'!V848+SQRT('OddsRatio_working_3-way'!W848))/2&gt;0,ABS('OddsRatio_working_3-way'!V848+SQRT('OddsRatio_working_3-way'!W848))/2,ABS('OddsRatio_working_3-way'!V848-SQRT('OddsRatio_working_3-way'!W848))/2),SQRT(-'OddsRatio_working_3-way'!U848^3/27))</f>
        <v>#VALUE!</v>
      </c>
      <c r="Y848" s="11" t="e">
        <f>IF('OddsRatio_working_3-way'!W848&gt;=0,IF('OddsRatio_working_3-way'!V848+SQRT('OddsRatio_working_3-way'!W848)&gt;0,0,PI()),ACOS('OddsRatio_working_3-way'!V848/(2*'OddsRatio_working_3-way'!X848)))</f>
        <v>#VALUE!</v>
      </c>
      <c r="Z848" s="11" t="e">
        <f>'OddsRatio_working_3-way'!X848^(1/3)*COS('OddsRatio_working_3-way'!Y848/3)</f>
        <v>#VALUE!</v>
      </c>
      <c r="AA848" s="11" t="e">
        <f>'OddsRatio_working_3-way'!X848^(1/3)*COS(('OddsRatio_working_3-way'!Y848+2*PI())/3)</f>
        <v>#VALUE!</v>
      </c>
      <c r="AB848" s="11" t="e">
        <f>'OddsRatio_working_3-way'!X848^(1/3)*COS(('OddsRatio_working_3-way'!Y848+4*PI())/3)</f>
        <v>#VALUE!</v>
      </c>
      <c r="AC848" s="11" t="e">
        <f>'OddsRatio_working_3-way'!X848^(1/3)*SIN('OddsRatio_working_3-way'!Y848/3)</f>
        <v>#VALUE!</v>
      </c>
      <c r="AD848" s="11" t="e">
        <f>'OddsRatio_working_3-way'!X848^(1/3)*SIN(('OddsRatio_working_3-way'!Y848+2*PI())/3)</f>
        <v>#VALUE!</v>
      </c>
      <c r="AE848" s="11" t="e">
        <f>'OddsRatio_working_3-way'!X848^(1/3)*SIN(('OddsRatio_working_3-way'!Y848+4*PI())/3)</f>
        <v>#VALUE!</v>
      </c>
      <c r="AF848" s="11" t="e">
        <f>-'OddsRatio_working_3-way'!U848/(3*'OddsRatio_working_3-way'!X848^(1/3))*COS(('OddsRatio_working_3-way'!Y848)/3)</f>
        <v>#VALUE!</v>
      </c>
      <c r="AG848" s="11" t="e">
        <f>-'OddsRatio_working_3-way'!U848/(3*'OddsRatio_working_3-way'!X848^(1/3))*COS(('OddsRatio_working_3-way'!Y848+2*PI())/3)</f>
        <v>#VALUE!</v>
      </c>
      <c r="AH848" s="11" t="e">
        <f>-'OddsRatio_working_3-way'!U848/(3*'OddsRatio_working_3-way'!X848^(1/3))*COS(('OddsRatio_working_3-way'!Y848+4*PI())/3)</f>
        <v>#VALUE!</v>
      </c>
      <c r="AI848" s="11" t="e">
        <f>'OddsRatio_working_3-way'!U848/(3*'OddsRatio_working_3-way'!X848^(1/3))*SIN(('OddsRatio_working_3-way'!Y848)/3)</f>
        <v>#VALUE!</v>
      </c>
      <c r="AJ848" s="11" t="e">
        <f>'OddsRatio_working_3-way'!U848/(3*'OddsRatio_working_3-way'!X848^(1/3))*SIN(('OddsRatio_working_3-way'!Y848+2*PI())/3)</f>
        <v>#VALUE!</v>
      </c>
      <c r="AK848" s="11" t="e">
        <f>'OddsRatio_working_3-way'!U848/(3*'OddsRatio_working_3-way'!X848^(1/3))*SIN(('OddsRatio_working_3-way'!Y848+4*PI())/3)</f>
        <v>#VALUE!</v>
      </c>
      <c r="AL848" s="11" t="e">
        <f>'OddsRatio_working_3-way'!Z848+'OddsRatio_working_3-way'!AF848</f>
        <v>#VALUE!</v>
      </c>
      <c r="AM848" s="11" t="e">
        <f>'OddsRatio_working_3-way'!AA848+'OddsRatio_working_3-way'!AG848</f>
        <v>#VALUE!</v>
      </c>
      <c r="AN848" s="11" t="e">
        <f>'OddsRatio_working_3-way'!AB848+'OddsRatio_working_3-way'!AH848</f>
        <v>#VALUE!</v>
      </c>
      <c r="AO848" s="11" t="e">
        <f>'OddsRatio_working_3-way'!AC848+'OddsRatio_working_3-way'!AI848</f>
        <v>#VALUE!</v>
      </c>
      <c r="AP848" s="11" t="e">
        <f>'OddsRatio_working_3-way'!AD848+'OddsRatio_working_3-way'!AJ848</f>
        <v>#VALUE!</v>
      </c>
      <c r="AQ848" s="11" t="e">
        <f>'OddsRatio_working_3-way'!AE848+'OddsRatio_working_3-way'!AK848</f>
        <v>#VALUE!</v>
      </c>
      <c r="AR848" s="10" t="str">
        <f>IF(A848="","",IF(('OddsRatio_working_3-way'!X848=0),IF(Q848&gt;0,-Q848^(1/3),(-Q848)^(1/3)),'OddsRatio_working_3-way'!AL848-'OddsRatio_working_3-way'!R848/3))</f>
        <v/>
      </c>
      <c r="AS848" s="11" t="e">
        <f>IF(('OddsRatio_working_3-way'!X848=0),IF(Q848&gt;0,-Q848^(1/3),(-Q848)^(1/3)),'OddsRatio_working_3-way'!AM848-'OddsRatio_working_3-way'!R848/3)</f>
        <v>#VALUE!</v>
      </c>
      <c r="AT848" s="11" t="e">
        <f>IF(('OddsRatio_working_3-way'!X848=0),IF(Q848&gt;0,-Q848^(1/3),(-Q848)^(1/3)),'OddsRatio_working_3-way'!AN848-'OddsRatio_working_3-way'!R848/3)</f>
        <v>#VALUE!</v>
      </c>
      <c r="AU848" s="11" t="e">
        <f>IF(('OddsRatio_working_3-way'!X848=0),0,'OddsRatio_working_3-way'!AO848)</f>
        <v>#VALUE!</v>
      </c>
      <c r="AV848" s="11" t="e">
        <f>IF(('OddsRatio_working_3-way'!X848=0),0,'OddsRatio_working_3-way'!AP848)</f>
        <v>#VALUE!</v>
      </c>
      <c r="AW848" s="11" t="e">
        <f>IF(('OddsRatio_working_3-way'!X848=0),0,'OddsRatio_working_3-way'!AQ848)</f>
        <v>#VALUE!</v>
      </c>
    </row>
    <row r="849" spans="1:49">
      <c r="A849" s="4" t="str">
        <f>IF('True_Odds_Calculator_3-way'!A850="","",'True_Odds_Calculator_3-way'!A850)</f>
        <v/>
      </c>
      <c r="B849" s="4" t="str">
        <f>IF('True_Odds_Calculator_3-way'!B850="","",'True_Odds_Calculator_3-way'!B850)</f>
        <v/>
      </c>
      <c r="C849" s="4" t="str">
        <f>IF('True_Odds_Calculator_3-way'!C850="","",'True_Odds_Calculator_3-way'!C850)</f>
        <v/>
      </c>
      <c r="D849" s="9" t="e">
        <f t="shared" si="182"/>
        <v>#VALUE!</v>
      </c>
      <c r="E849" s="9" t="e">
        <f t="shared" si="183"/>
        <v>#VALUE!</v>
      </c>
      <c r="F849" s="9" t="e">
        <f t="shared" si="184"/>
        <v>#VALUE!</v>
      </c>
      <c r="G849" s="9" t="str">
        <f t="shared" si="185"/>
        <v/>
      </c>
      <c r="H849" s="9" t="str">
        <f t="shared" si="186"/>
        <v/>
      </c>
      <c r="I849" s="9" t="str">
        <f t="shared" si="187"/>
        <v/>
      </c>
      <c r="J849" s="9" t="str">
        <f t="shared" si="188"/>
        <v/>
      </c>
      <c r="K849" s="11" t="e">
        <f t="shared" si="189"/>
        <v>#VALUE!</v>
      </c>
      <c r="L849" s="11" t="e">
        <f t="shared" si="190"/>
        <v>#VALUE!</v>
      </c>
      <c r="M849" s="11" t="e">
        <f t="shared" si="191"/>
        <v>#VALUE!</v>
      </c>
      <c r="N849" s="11" t="e">
        <f>'OddsRatio_working_3-way'!K849+'OddsRatio_working_3-way'!L849+'OddsRatio_working_3-way'!M849-('OddsRatio_working_3-way'!K849*'OddsRatio_working_3-way'!L849)-('OddsRatio_working_3-way'!K849*'OddsRatio_working_3-way'!M849)-('OddsRatio_working_3-way'!L849*'OddsRatio_working_3-way'!M849)+('OddsRatio_working_3-way'!K849*'OddsRatio_working_3-way'!L849*'OddsRatio_working_3-way'!M849)-1</f>
        <v>#VALUE!</v>
      </c>
      <c r="O849" s="11">
        <f>0</f>
        <v>0</v>
      </c>
      <c r="P849" s="11" t="e">
        <f>('OddsRatio_working_3-way'!K849*'OddsRatio_working_3-way'!L849)+('OddsRatio_working_3-way'!K849*'OddsRatio_working_3-way'!M849)+('OddsRatio_working_3-way'!L849*'OddsRatio_working_3-way'!M849)-(3*'OddsRatio_working_3-way'!K849*'OddsRatio_working_3-way'!L849*'OddsRatio_working_3-way'!M849)</f>
        <v>#VALUE!</v>
      </c>
      <c r="Q849" s="11" t="e">
        <f>2*'OddsRatio_working_3-way'!K849*'OddsRatio_working_3-way'!L849*'OddsRatio_working_3-way'!M849</f>
        <v>#VALUE!</v>
      </c>
      <c r="R849" s="11" t="e">
        <f t="shared" si="192"/>
        <v>#VALUE!</v>
      </c>
      <c r="S849" s="11" t="e">
        <f t="shared" si="193"/>
        <v>#VALUE!</v>
      </c>
      <c r="T849" s="11" t="e">
        <f t="shared" si="194"/>
        <v>#VALUE!</v>
      </c>
      <c r="U849" s="11" t="e">
        <f>'OddsRatio_working_3-way'!S849-'OddsRatio_working_3-way'!R849^2/3</f>
        <v>#VALUE!</v>
      </c>
      <c r="V849" s="11" t="e">
        <f>'OddsRatio_working_3-way'!S849*'OddsRatio_working_3-way'!R849/3-2*'OddsRatio_working_3-way'!R849^3/27-'OddsRatio_working_3-way'!T849</f>
        <v>#VALUE!</v>
      </c>
      <c r="W849" s="11" t="e">
        <f>'OddsRatio_working_3-way'!V849^2+4*'OddsRatio_working_3-way'!U849^3/27</f>
        <v>#VALUE!</v>
      </c>
      <c r="X849" s="11" t="e">
        <f>IF('OddsRatio_working_3-way'!W849&gt;0,IF(ABS('OddsRatio_working_3-way'!V849+SQRT('OddsRatio_working_3-way'!W849))/2&gt;0,ABS('OddsRatio_working_3-way'!V849+SQRT('OddsRatio_working_3-way'!W849))/2,ABS('OddsRatio_working_3-way'!V849-SQRT('OddsRatio_working_3-way'!W849))/2),SQRT(-'OddsRatio_working_3-way'!U849^3/27))</f>
        <v>#VALUE!</v>
      </c>
      <c r="Y849" s="11" t="e">
        <f>IF('OddsRatio_working_3-way'!W849&gt;=0,IF('OddsRatio_working_3-way'!V849+SQRT('OddsRatio_working_3-way'!W849)&gt;0,0,PI()),ACOS('OddsRatio_working_3-way'!V849/(2*'OddsRatio_working_3-way'!X849)))</f>
        <v>#VALUE!</v>
      </c>
      <c r="Z849" s="11" t="e">
        <f>'OddsRatio_working_3-way'!X849^(1/3)*COS('OddsRatio_working_3-way'!Y849/3)</f>
        <v>#VALUE!</v>
      </c>
      <c r="AA849" s="11" t="e">
        <f>'OddsRatio_working_3-way'!X849^(1/3)*COS(('OddsRatio_working_3-way'!Y849+2*PI())/3)</f>
        <v>#VALUE!</v>
      </c>
      <c r="AB849" s="11" t="e">
        <f>'OddsRatio_working_3-way'!X849^(1/3)*COS(('OddsRatio_working_3-way'!Y849+4*PI())/3)</f>
        <v>#VALUE!</v>
      </c>
      <c r="AC849" s="11" t="e">
        <f>'OddsRatio_working_3-way'!X849^(1/3)*SIN('OddsRatio_working_3-way'!Y849/3)</f>
        <v>#VALUE!</v>
      </c>
      <c r="AD849" s="11" t="e">
        <f>'OddsRatio_working_3-way'!X849^(1/3)*SIN(('OddsRatio_working_3-way'!Y849+2*PI())/3)</f>
        <v>#VALUE!</v>
      </c>
      <c r="AE849" s="11" t="e">
        <f>'OddsRatio_working_3-way'!X849^(1/3)*SIN(('OddsRatio_working_3-way'!Y849+4*PI())/3)</f>
        <v>#VALUE!</v>
      </c>
      <c r="AF849" s="11" t="e">
        <f>-'OddsRatio_working_3-way'!U849/(3*'OddsRatio_working_3-way'!X849^(1/3))*COS(('OddsRatio_working_3-way'!Y849)/3)</f>
        <v>#VALUE!</v>
      </c>
      <c r="AG849" s="11" t="e">
        <f>-'OddsRatio_working_3-way'!U849/(3*'OddsRatio_working_3-way'!X849^(1/3))*COS(('OddsRatio_working_3-way'!Y849+2*PI())/3)</f>
        <v>#VALUE!</v>
      </c>
      <c r="AH849" s="11" t="e">
        <f>-'OddsRatio_working_3-way'!U849/(3*'OddsRatio_working_3-way'!X849^(1/3))*COS(('OddsRatio_working_3-way'!Y849+4*PI())/3)</f>
        <v>#VALUE!</v>
      </c>
      <c r="AI849" s="11" t="e">
        <f>'OddsRatio_working_3-way'!U849/(3*'OddsRatio_working_3-way'!X849^(1/3))*SIN(('OddsRatio_working_3-way'!Y849)/3)</f>
        <v>#VALUE!</v>
      </c>
      <c r="AJ849" s="11" t="e">
        <f>'OddsRatio_working_3-way'!U849/(3*'OddsRatio_working_3-way'!X849^(1/3))*SIN(('OddsRatio_working_3-way'!Y849+2*PI())/3)</f>
        <v>#VALUE!</v>
      </c>
      <c r="AK849" s="11" t="e">
        <f>'OddsRatio_working_3-way'!U849/(3*'OddsRatio_working_3-way'!X849^(1/3))*SIN(('OddsRatio_working_3-way'!Y849+4*PI())/3)</f>
        <v>#VALUE!</v>
      </c>
      <c r="AL849" s="11" t="e">
        <f>'OddsRatio_working_3-way'!Z849+'OddsRatio_working_3-way'!AF849</f>
        <v>#VALUE!</v>
      </c>
      <c r="AM849" s="11" t="e">
        <f>'OddsRatio_working_3-way'!AA849+'OddsRatio_working_3-way'!AG849</f>
        <v>#VALUE!</v>
      </c>
      <c r="AN849" s="11" t="e">
        <f>'OddsRatio_working_3-way'!AB849+'OddsRatio_working_3-way'!AH849</f>
        <v>#VALUE!</v>
      </c>
      <c r="AO849" s="11" t="e">
        <f>'OddsRatio_working_3-way'!AC849+'OddsRatio_working_3-way'!AI849</f>
        <v>#VALUE!</v>
      </c>
      <c r="AP849" s="11" t="e">
        <f>'OddsRatio_working_3-way'!AD849+'OddsRatio_working_3-way'!AJ849</f>
        <v>#VALUE!</v>
      </c>
      <c r="AQ849" s="11" t="e">
        <f>'OddsRatio_working_3-way'!AE849+'OddsRatio_working_3-way'!AK849</f>
        <v>#VALUE!</v>
      </c>
      <c r="AR849" s="10" t="str">
        <f>IF(A849="","",IF(('OddsRatio_working_3-way'!X849=0),IF(Q849&gt;0,-Q849^(1/3),(-Q849)^(1/3)),'OddsRatio_working_3-way'!AL849-'OddsRatio_working_3-way'!R849/3))</f>
        <v/>
      </c>
      <c r="AS849" s="11" t="e">
        <f>IF(('OddsRatio_working_3-way'!X849=0),IF(Q849&gt;0,-Q849^(1/3),(-Q849)^(1/3)),'OddsRatio_working_3-way'!AM849-'OddsRatio_working_3-way'!R849/3)</f>
        <v>#VALUE!</v>
      </c>
      <c r="AT849" s="11" t="e">
        <f>IF(('OddsRatio_working_3-way'!X849=0),IF(Q849&gt;0,-Q849^(1/3),(-Q849)^(1/3)),'OddsRatio_working_3-way'!AN849-'OddsRatio_working_3-way'!R849/3)</f>
        <v>#VALUE!</v>
      </c>
      <c r="AU849" s="11" t="e">
        <f>IF(('OddsRatio_working_3-way'!X849=0),0,'OddsRatio_working_3-way'!AO849)</f>
        <v>#VALUE!</v>
      </c>
      <c r="AV849" s="11" t="e">
        <f>IF(('OddsRatio_working_3-way'!X849=0),0,'OddsRatio_working_3-way'!AP849)</f>
        <v>#VALUE!</v>
      </c>
      <c r="AW849" s="11" t="e">
        <f>IF(('OddsRatio_working_3-way'!X849=0),0,'OddsRatio_working_3-way'!AQ849)</f>
        <v>#VALUE!</v>
      </c>
    </row>
    <row r="850" spans="1:49">
      <c r="A850" s="4" t="str">
        <f>IF('True_Odds_Calculator_3-way'!A851="","",'True_Odds_Calculator_3-way'!A851)</f>
        <v/>
      </c>
      <c r="B850" s="4" t="str">
        <f>IF('True_Odds_Calculator_3-way'!B851="","",'True_Odds_Calculator_3-way'!B851)</f>
        <v/>
      </c>
      <c r="C850" s="4" t="str">
        <f>IF('True_Odds_Calculator_3-way'!C851="","",'True_Odds_Calculator_3-way'!C851)</f>
        <v/>
      </c>
      <c r="D850" s="9" t="e">
        <f t="shared" si="182"/>
        <v>#VALUE!</v>
      </c>
      <c r="E850" s="9" t="e">
        <f t="shared" si="183"/>
        <v>#VALUE!</v>
      </c>
      <c r="F850" s="9" t="e">
        <f t="shared" si="184"/>
        <v>#VALUE!</v>
      </c>
      <c r="G850" s="9" t="str">
        <f t="shared" si="185"/>
        <v/>
      </c>
      <c r="H850" s="9" t="str">
        <f t="shared" si="186"/>
        <v/>
      </c>
      <c r="I850" s="9" t="str">
        <f t="shared" si="187"/>
        <v/>
      </c>
      <c r="J850" s="9" t="str">
        <f t="shared" si="188"/>
        <v/>
      </c>
      <c r="K850" s="11" t="e">
        <f t="shared" si="189"/>
        <v>#VALUE!</v>
      </c>
      <c r="L850" s="11" t="e">
        <f t="shared" si="190"/>
        <v>#VALUE!</v>
      </c>
      <c r="M850" s="11" t="e">
        <f t="shared" si="191"/>
        <v>#VALUE!</v>
      </c>
      <c r="N850" s="11" t="e">
        <f>'OddsRatio_working_3-way'!K850+'OddsRatio_working_3-way'!L850+'OddsRatio_working_3-way'!M850-('OddsRatio_working_3-way'!K850*'OddsRatio_working_3-way'!L850)-('OddsRatio_working_3-way'!K850*'OddsRatio_working_3-way'!M850)-('OddsRatio_working_3-way'!L850*'OddsRatio_working_3-way'!M850)+('OddsRatio_working_3-way'!K850*'OddsRatio_working_3-way'!L850*'OddsRatio_working_3-way'!M850)-1</f>
        <v>#VALUE!</v>
      </c>
      <c r="O850" s="11">
        <f>0</f>
        <v>0</v>
      </c>
      <c r="P850" s="11" t="e">
        <f>('OddsRatio_working_3-way'!K850*'OddsRatio_working_3-way'!L850)+('OddsRatio_working_3-way'!K850*'OddsRatio_working_3-way'!M850)+('OddsRatio_working_3-way'!L850*'OddsRatio_working_3-way'!M850)-(3*'OddsRatio_working_3-way'!K850*'OddsRatio_working_3-way'!L850*'OddsRatio_working_3-way'!M850)</f>
        <v>#VALUE!</v>
      </c>
      <c r="Q850" s="11" t="e">
        <f>2*'OddsRatio_working_3-way'!K850*'OddsRatio_working_3-way'!L850*'OddsRatio_working_3-way'!M850</f>
        <v>#VALUE!</v>
      </c>
      <c r="R850" s="11" t="e">
        <f t="shared" si="192"/>
        <v>#VALUE!</v>
      </c>
      <c r="S850" s="11" t="e">
        <f t="shared" si="193"/>
        <v>#VALUE!</v>
      </c>
      <c r="T850" s="11" t="e">
        <f t="shared" si="194"/>
        <v>#VALUE!</v>
      </c>
      <c r="U850" s="11" t="e">
        <f>'OddsRatio_working_3-way'!S850-'OddsRatio_working_3-way'!R850^2/3</f>
        <v>#VALUE!</v>
      </c>
      <c r="V850" s="11" t="e">
        <f>'OddsRatio_working_3-way'!S850*'OddsRatio_working_3-way'!R850/3-2*'OddsRatio_working_3-way'!R850^3/27-'OddsRatio_working_3-way'!T850</f>
        <v>#VALUE!</v>
      </c>
      <c r="W850" s="11" t="e">
        <f>'OddsRatio_working_3-way'!V850^2+4*'OddsRatio_working_3-way'!U850^3/27</f>
        <v>#VALUE!</v>
      </c>
      <c r="X850" s="11" t="e">
        <f>IF('OddsRatio_working_3-way'!W850&gt;0,IF(ABS('OddsRatio_working_3-way'!V850+SQRT('OddsRatio_working_3-way'!W850))/2&gt;0,ABS('OddsRatio_working_3-way'!V850+SQRT('OddsRatio_working_3-way'!W850))/2,ABS('OddsRatio_working_3-way'!V850-SQRT('OddsRatio_working_3-way'!W850))/2),SQRT(-'OddsRatio_working_3-way'!U850^3/27))</f>
        <v>#VALUE!</v>
      </c>
      <c r="Y850" s="11" t="e">
        <f>IF('OddsRatio_working_3-way'!W850&gt;=0,IF('OddsRatio_working_3-way'!V850+SQRT('OddsRatio_working_3-way'!W850)&gt;0,0,PI()),ACOS('OddsRatio_working_3-way'!V850/(2*'OddsRatio_working_3-way'!X850)))</f>
        <v>#VALUE!</v>
      </c>
      <c r="Z850" s="11" t="e">
        <f>'OddsRatio_working_3-way'!X850^(1/3)*COS('OddsRatio_working_3-way'!Y850/3)</f>
        <v>#VALUE!</v>
      </c>
      <c r="AA850" s="11" t="e">
        <f>'OddsRatio_working_3-way'!X850^(1/3)*COS(('OddsRatio_working_3-way'!Y850+2*PI())/3)</f>
        <v>#VALUE!</v>
      </c>
      <c r="AB850" s="11" t="e">
        <f>'OddsRatio_working_3-way'!X850^(1/3)*COS(('OddsRatio_working_3-way'!Y850+4*PI())/3)</f>
        <v>#VALUE!</v>
      </c>
      <c r="AC850" s="11" t="e">
        <f>'OddsRatio_working_3-way'!X850^(1/3)*SIN('OddsRatio_working_3-way'!Y850/3)</f>
        <v>#VALUE!</v>
      </c>
      <c r="AD850" s="11" t="e">
        <f>'OddsRatio_working_3-way'!X850^(1/3)*SIN(('OddsRatio_working_3-way'!Y850+2*PI())/3)</f>
        <v>#VALUE!</v>
      </c>
      <c r="AE850" s="11" t="e">
        <f>'OddsRatio_working_3-way'!X850^(1/3)*SIN(('OddsRatio_working_3-way'!Y850+4*PI())/3)</f>
        <v>#VALUE!</v>
      </c>
      <c r="AF850" s="11" t="e">
        <f>-'OddsRatio_working_3-way'!U850/(3*'OddsRatio_working_3-way'!X850^(1/3))*COS(('OddsRatio_working_3-way'!Y850)/3)</f>
        <v>#VALUE!</v>
      </c>
      <c r="AG850" s="11" t="e">
        <f>-'OddsRatio_working_3-way'!U850/(3*'OddsRatio_working_3-way'!X850^(1/3))*COS(('OddsRatio_working_3-way'!Y850+2*PI())/3)</f>
        <v>#VALUE!</v>
      </c>
      <c r="AH850" s="11" t="e">
        <f>-'OddsRatio_working_3-way'!U850/(3*'OddsRatio_working_3-way'!X850^(1/3))*COS(('OddsRatio_working_3-way'!Y850+4*PI())/3)</f>
        <v>#VALUE!</v>
      </c>
      <c r="AI850" s="11" t="e">
        <f>'OddsRatio_working_3-way'!U850/(3*'OddsRatio_working_3-way'!X850^(1/3))*SIN(('OddsRatio_working_3-way'!Y850)/3)</f>
        <v>#VALUE!</v>
      </c>
      <c r="AJ850" s="11" t="e">
        <f>'OddsRatio_working_3-way'!U850/(3*'OddsRatio_working_3-way'!X850^(1/3))*SIN(('OddsRatio_working_3-way'!Y850+2*PI())/3)</f>
        <v>#VALUE!</v>
      </c>
      <c r="AK850" s="11" t="e">
        <f>'OddsRatio_working_3-way'!U850/(3*'OddsRatio_working_3-way'!X850^(1/3))*SIN(('OddsRatio_working_3-way'!Y850+4*PI())/3)</f>
        <v>#VALUE!</v>
      </c>
      <c r="AL850" s="11" t="e">
        <f>'OddsRatio_working_3-way'!Z850+'OddsRatio_working_3-way'!AF850</f>
        <v>#VALUE!</v>
      </c>
      <c r="AM850" s="11" t="e">
        <f>'OddsRatio_working_3-way'!AA850+'OddsRatio_working_3-way'!AG850</f>
        <v>#VALUE!</v>
      </c>
      <c r="AN850" s="11" t="e">
        <f>'OddsRatio_working_3-way'!AB850+'OddsRatio_working_3-way'!AH850</f>
        <v>#VALUE!</v>
      </c>
      <c r="AO850" s="11" t="e">
        <f>'OddsRatio_working_3-way'!AC850+'OddsRatio_working_3-way'!AI850</f>
        <v>#VALUE!</v>
      </c>
      <c r="AP850" s="11" t="e">
        <f>'OddsRatio_working_3-way'!AD850+'OddsRatio_working_3-way'!AJ850</f>
        <v>#VALUE!</v>
      </c>
      <c r="AQ850" s="11" t="e">
        <f>'OddsRatio_working_3-way'!AE850+'OddsRatio_working_3-way'!AK850</f>
        <v>#VALUE!</v>
      </c>
      <c r="AR850" s="10" t="str">
        <f>IF(A850="","",IF(('OddsRatio_working_3-way'!X850=0),IF(Q850&gt;0,-Q850^(1/3),(-Q850)^(1/3)),'OddsRatio_working_3-way'!AL850-'OddsRatio_working_3-way'!R850/3))</f>
        <v/>
      </c>
      <c r="AS850" s="11" t="e">
        <f>IF(('OddsRatio_working_3-way'!X850=0),IF(Q850&gt;0,-Q850^(1/3),(-Q850)^(1/3)),'OddsRatio_working_3-way'!AM850-'OddsRatio_working_3-way'!R850/3)</f>
        <v>#VALUE!</v>
      </c>
      <c r="AT850" s="11" t="e">
        <f>IF(('OddsRatio_working_3-way'!X850=0),IF(Q850&gt;0,-Q850^(1/3),(-Q850)^(1/3)),'OddsRatio_working_3-way'!AN850-'OddsRatio_working_3-way'!R850/3)</f>
        <v>#VALUE!</v>
      </c>
      <c r="AU850" s="11" t="e">
        <f>IF(('OddsRatio_working_3-way'!X850=0),0,'OddsRatio_working_3-way'!AO850)</f>
        <v>#VALUE!</v>
      </c>
      <c r="AV850" s="11" t="e">
        <f>IF(('OddsRatio_working_3-way'!X850=0),0,'OddsRatio_working_3-way'!AP850)</f>
        <v>#VALUE!</v>
      </c>
      <c r="AW850" s="11" t="e">
        <f>IF(('OddsRatio_working_3-way'!X850=0),0,'OddsRatio_working_3-way'!AQ850)</f>
        <v>#VALUE!</v>
      </c>
    </row>
    <row r="851" spans="1:49">
      <c r="A851" s="4" t="str">
        <f>IF('True_Odds_Calculator_3-way'!A852="","",'True_Odds_Calculator_3-way'!A852)</f>
        <v/>
      </c>
      <c r="B851" s="4" t="str">
        <f>IF('True_Odds_Calculator_3-way'!B852="","",'True_Odds_Calculator_3-way'!B852)</f>
        <v/>
      </c>
      <c r="C851" s="4" t="str">
        <f>IF('True_Odds_Calculator_3-way'!C852="","",'True_Odds_Calculator_3-way'!C852)</f>
        <v/>
      </c>
      <c r="D851" s="9" t="e">
        <f t="shared" si="182"/>
        <v>#VALUE!</v>
      </c>
      <c r="E851" s="9" t="e">
        <f t="shared" si="183"/>
        <v>#VALUE!</v>
      </c>
      <c r="F851" s="9" t="e">
        <f t="shared" si="184"/>
        <v>#VALUE!</v>
      </c>
      <c r="G851" s="9" t="str">
        <f t="shared" si="185"/>
        <v/>
      </c>
      <c r="H851" s="9" t="str">
        <f t="shared" si="186"/>
        <v/>
      </c>
      <c r="I851" s="9" t="str">
        <f t="shared" si="187"/>
        <v/>
      </c>
      <c r="J851" s="9" t="str">
        <f t="shared" si="188"/>
        <v/>
      </c>
      <c r="K851" s="11" t="e">
        <f t="shared" si="189"/>
        <v>#VALUE!</v>
      </c>
      <c r="L851" s="11" t="e">
        <f t="shared" si="190"/>
        <v>#VALUE!</v>
      </c>
      <c r="M851" s="11" t="e">
        <f t="shared" si="191"/>
        <v>#VALUE!</v>
      </c>
      <c r="N851" s="11" t="e">
        <f>'OddsRatio_working_3-way'!K851+'OddsRatio_working_3-way'!L851+'OddsRatio_working_3-way'!M851-('OddsRatio_working_3-way'!K851*'OddsRatio_working_3-way'!L851)-('OddsRatio_working_3-way'!K851*'OddsRatio_working_3-way'!M851)-('OddsRatio_working_3-way'!L851*'OddsRatio_working_3-way'!M851)+('OddsRatio_working_3-way'!K851*'OddsRatio_working_3-way'!L851*'OddsRatio_working_3-way'!M851)-1</f>
        <v>#VALUE!</v>
      </c>
      <c r="O851" s="11">
        <f>0</f>
        <v>0</v>
      </c>
      <c r="P851" s="11" t="e">
        <f>('OddsRatio_working_3-way'!K851*'OddsRatio_working_3-way'!L851)+('OddsRatio_working_3-way'!K851*'OddsRatio_working_3-way'!M851)+('OddsRatio_working_3-way'!L851*'OddsRatio_working_3-way'!M851)-(3*'OddsRatio_working_3-way'!K851*'OddsRatio_working_3-way'!L851*'OddsRatio_working_3-way'!M851)</f>
        <v>#VALUE!</v>
      </c>
      <c r="Q851" s="11" t="e">
        <f>2*'OddsRatio_working_3-way'!K851*'OddsRatio_working_3-way'!L851*'OddsRatio_working_3-way'!M851</f>
        <v>#VALUE!</v>
      </c>
      <c r="R851" s="11" t="e">
        <f t="shared" si="192"/>
        <v>#VALUE!</v>
      </c>
      <c r="S851" s="11" t="e">
        <f t="shared" si="193"/>
        <v>#VALUE!</v>
      </c>
      <c r="T851" s="11" t="e">
        <f t="shared" si="194"/>
        <v>#VALUE!</v>
      </c>
      <c r="U851" s="11" t="e">
        <f>'OddsRatio_working_3-way'!S851-'OddsRatio_working_3-way'!R851^2/3</f>
        <v>#VALUE!</v>
      </c>
      <c r="V851" s="11" t="e">
        <f>'OddsRatio_working_3-way'!S851*'OddsRatio_working_3-way'!R851/3-2*'OddsRatio_working_3-way'!R851^3/27-'OddsRatio_working_3-way'!T851</f>
        <v>#VALUE!</v>
      </c>
      <c r="W851" s="11" t="e">
        <f>'OddsRatio_working_3-way'!V851^2+4*'OddsRatio_working_3-way'!U851^3/27</f>
        <v>#VALUE!</v>
      </c>
      <c r="X851" s="11" t="e">
        <f>IF('OddsRatio_working_3-way'!W851&gt;0,IF(ABS('OddsRatio_working_3-way'!V851+SQRT('OddsRatio_working_3-way'!W851))/2&gt;0,ABS('OddsRatio_working_3-way'!V851+SQRT('OddsRatio_working_3-way'!W851))/2,ABS('OddsRatio_working_3-way'!V851-SQRT('OddsRatio_working_3-way'!W851))/2),SQRT(-'OddsRatio_working_3-way'!U851^3/27))</f>
        <v>#VALUE!</v>
      </c>
      <c r="Y851" s="11" t="e">
        <f>IF('OddsRatio_working_3-way'!W851&gt;=0,IF('OddsRatio_working_3-way'!V851+SQRT('OddsRatio_working_3-way'!W851)&gt;0,0,PI()),ACOS('OddsRatio_working_3-way'!V851/(2*'OddsRatio_working_3-way'!X851)))</f>
        <v>#VALUE!</v>
      </c>
      <c r="Z851" s="11" t="e">
        <f>'OddsRatio_working_3-way'!X851^(1/3)*COS('OddsRatio_working_3-way'!Y851/3)</f>
        <v>#VALUE!</v>
      </c>
      <c r="AA851" s="11" t="e">
        <f>'OddsRatio_working_3-way'!X851^(1/3)*COS(('OddsRatio_working_3-way'!Y851+2*PI())/3)</f>
        <v>#VALUE!</v>
      </c>
      <c r="AB851" s="11" t="e">
        <f>'OddsRatio_working_3-way'!X851^(1/3)*COS(('OddsRatio_working_3-way'!Y851+4*PI())/3)</f>
        <v>#VALUE!</v>
      </c>
      <c r="AC851" s="11" t="e">
        <f>'OddsRatio_working_3-way'!X851^(1/3)*SIN('OddsRatio_working_3-way'!Y851/3)</f>
        <v>#VALUE!</v>
      </c>
      <c r="AD851" s="11" t="e">
        <f>'OddsRatio_working_3-way'!X851^(1/3)*SIN(('OddsRatio_working_3-way'!Y851+2*PI())/3)</f>
        <v>#VALUE!</v>
      </c>
      <c r="AE851" s="11" t="e">
        <f>'OddsRatio_working_3-way'!X851^(1/3)*SIN(('OddsRatio_working_3-way'!Y851+4*PI())/3)</f>
        <v>#VALUE!</v>
      </c>
      <c r="AF851" s="11" t="e">
        <f>-'OddsRatio_working_3-way'!U851/(3*'OddsRatio_working_3-way'!X851^(1/3))*COS(('OddsRatio_working_3-way'!Y851)/3)</f>
        <v>#VALUE!</v>
      </c>
      <c r="AG851" s="11" t="e">
        <f>-'OddsRatio_working_3-way'!U851/(3*'OddsRatio_working_3-way'!X851^(1/3))*COS(('OddsRatio_working_3-way'!Y851+2*PI())/3)</f>
        <v>#VALUE!</v>
      </c>
      <c r="AH851" s="11" t="e">
        <f>-'OddsRatio_working_3-way'!U851/(3*'OddsRatio_working_3-way'!X851^(1/3))*COS(('OddsRatio_working_3-way'!Y851+4*PI())/3)</f>
        <v>#VALUE!</v>
      </c>
      <c r="AI851" s="11" t="e">
        <f>'OddsRatio_working_3-way'!U851/(3*'OddsRatio_working_3-way'!X851^(1/3))*SIN(('OddsRatio_working_3-way'!Y851)/3)</f>
        <v>#VALUE!</v>
      </c>
      <c r="AJ851" s="11" t="e">
        <f>'OddsRatio_working_3-way'!U851/(3*'OddsRatio_working_3-way'!X851^(1/3))*SIN(('OddsRatio_working_3-way'!Y851+2*PI())/3)</f>
        <v>#VALUE!</v>
      </c>
      <c r="AK851" s="11" t="e">
        <f>'OddsRatio_working_3-way'!U851/(3*'OddsRatio_working_3-way'!X851^(1/3))*SIN(('OddsRatio_working_3-way'!Y851+4*PI())/3)</f>
        <v>#VALUE!</v>
      </c>
      <c r="AL851" s="11" t="e">
        <f>'OddsRatio_working_3-way'!Z851+'OddsRatio_working_3-way'!AF851</f>
        <v>#VALUE!</v>
      </c>
      <c r="AM851" s="11" t="e">
        <f>'OddsRatio_working_3-way'!AA851+'OddsRatio_working_3-way'!AG851</f>
        <v>#VALUE!</v>
      </c>
      <c r="AN851" s="11" t="e">
        <f>'OddsRatio_working_3-way'!AB851+'OddsRatio_working_3-way'!AH851</f>
        <v>#VALUE!</v>
      </c>
      <c r="AO851" s="11" t="e">
        <f>'OddsRatio_working_3-way'!AC851+'OddsRatio_working_3-way'!AI851</f>
        <v>#VALUE!</v>
      </c>
      <c r="AP851" s="11" t="e">
        <f>'OddsRatio_working_3-way'!AD851+'OddsRatio_working_3-way'!AJ851</f>
        <v>#VALUE!</v>
      </c>
      <c r="AQ851" s="11" t="e">
        <f>'OddsRatio_working_3-way'!AE851+'OddsRatio_working_3-way'!AK851</f>
        <v>#VALUE!</v>
      </c>
      <c r="AR851" s="10" t="str">
        <f>IF(A851="","",IF(('OddsRatio_working_3-way'!X851=0),IF(Q851&gt;0,-Q851^(1/3),(-Q851)^(1/3)),'OddsRatio_working_3-way'!AL851-'OddsRatio_working_3-way'!R851/3))</f>
        <v/>
      </c>
      <c r="AS851" s="11" t="e">
        <f>IF(('OddsRatio_working_3-way'!X851=0),IF(Q851&gt;0,-Q851^(1/3),(-Q851)^(1/3)),'OddsRatio_working_3-way'!AM851-'OddsRatio_working_3-way'!R851/3)</f>
        <v>#VALUE!</v>
      </c>
      <c r="AT851" s="11" t="e">
        <f>IF(('OddsRatio_working_3-way'!X851=0),IF(Q851&gt;0,-Q851^(1/3),(-Q851)^(1/3)),'OddsRatio_working_3-way'!AN851-'OddsRatio_working_3-way'!R851/3)</f>
        <v>#VALUE!</v>
      </c>
      <c r="AU851" s="11" t="e">
        <f>IF(('OddsRatio_working_3-way'!X851=0),0,'OddsRatio_working_3-way'!AO851)</f>
        <v>#VALUE!</v>
      </c>
      <c r="AV851" s="11" t="e">
        <f>IF(('OddsRatio_working_3-way'!X851=0),0,'OddsRatio_working_3-way'!AP851)</f>
        <v>#VALUE!</v>
      </c>
      <c r="AW851" s="11" t="e">
        <f>IF(('OddsRatio_working_3-way'!X851=0),0,'OddsRatio_working_3-way'!AQ851)</f>
        <v>#VALUE!</v>
      </c>
    </row>
    <row r="852" spans="1:49">
      <c r="A852" s="4" t="str">
        <f>IF('True_Odds_Calculator_3-way'!A853="","",'True_Odds_Calculator_3-way'!A853)</f>
        <v/>
      </c>
      <c r="B852" s="4" t="str">
        <f>IF('True_Odds_Calculator_3-way'!B853="","",'True_Odds_Calculator_3-way'!B853)</f>
        <v/>
      </c>
      <c r="C852" s="4" t="str">
        <f>IF('True_Odds_Calculator_3-way'!C853="","",'True_Odds_Calculator_3-way'!C853)</f>
        <v/>
      </c>
      <c r="D852" s="9" t="e">
        <f t="shared" si="182"/>
        <v>#VALUE!</v>
      </c>
      <c r="E852" s="9" t="e">
        <f t="shared" si="183"/>
        <v>#VALUE!</v>
      </c>
      <c r="F852" s="9" t="e">
        <f t="shared" si="184"/>
        <v>#VALUE!</v>
      </c>
      <c r="G852" s="9" t="str">
        <f t="shared" si="185"/>
        <v/>
      </c>
      <c r="H852" s="9" t="str">
        <f t="shared" si="186"/>
        <v/>
      </c>
      <c r="I852" s="9" t="str">
        <f t="shared" si="187"/>
        <v/>
      </c>
      <c r="J852" s="9" t="str">
        <f t="shared" si="188"/>
        <v/>
      </c>
      <c r="K852" s="11" t="e">
        <f t="shared" si="189"/>
        <v>#VALUE!</v>
      </c>
      <c r="L852" s="11" t="e">
        <f t="shared" si="190"/>
        <v>#VALUE!</v>
      </c>
      <c r="M852" s="11" t="e">
        <f t="shared" si="191"/>
        <v>#VALUE!</v>
      </c>
      <c r="N852" s="11" t="e">
        <f>'OddsRatio_working_3-way'!K852+'OddsRatio_working_3-way'!L852+'OddsRatio_working_3-way'!M852-('OddsRatio_working_3-way'!K852*'OddsRatio_working_3-way'!L852)-('OddsRatio_working_3-way'!K852*'OddsRatio_working_3-way'!M852)-('OddsRatio_working_3-way'!L852*'OddsRatio_working_3-way'!M852)+('OddsRatio_working_3-way'!K852*'OddsRatio_working_3-way'!L852*'OddsRatio_working_3-way'!M852)-1</f>
        <v>#VALUE!</v>
      </c>
      <c r="O852" s="11">
        <f>0</f>
        <v>0</v>
      </c>
      <c r="P852" s="11" t="e">
        <f>('OddsRatio_working_3-way'!K852*'OddsRatio_working_3-way'!L852)+('OddsRatio_working_3-way'!K852*'OddsRatio_working_3-way'!M852)+('OddsRatio_working_3-way'!L852*'OddsRatio_working_3-way'!M852)-(3*'OddsRatio_working_3-way'!K852*'OddsRatio_working_3-way'!L852*'OddsRatio_working_3-way'!M852)</f>
        <v>#VALUE!</v>
      </c>
      <c r="Q852" s="11" t="e">
        <f>2*'OddsRatio_working_3-way'!K852*'OddsRatio_working_3-way'!L852*'OddsRatio_working_3-way'!M852</f>
        <v>#VALUE!</v>
      </c>
      <c r="R852" s="11" t="e">
        <f t="shared" si="192"/>
        <v>#VALUE!</v>
      </c>
      <c r="S852" s="11" t="e">
        <f t="shared" si="193"/>
        <v>#VALUE!</v>
      </c>
      <c r="T852" s="11" t="e">
        <f t="shared" si="194"/>
        <v>#VALUE!</v>
      </c>
      <c r="U852" s="11" t="e">
        <f>'OddsRatio_working_3-way'!S852-'OddsRatio_working_3-way'!R852^2/3</f>
        <v>#VALUE!</v>
      </c>
      <c r="V852" s="11" t="e">
        <f>'OddsRatio_working_3-way'!S852*'OddsRatio_working_3-way'!R852/3-2*'OddsRatio_working_3-way'!R852^3/27-'OddsRatio_working_3-way'!T852</f>
        <v>#VALUE!</v>
      </c>
      <c r="W852" s="11" t="e">
        <f>'OddsRatio_working_3-way'!V852^2+4*'OddsRatio_working_3-way'!U852^3/27</f>
        <v>#VALUE!</v>
      </c>
      <c r="X852" s="11" t="e">
        <f>IF('OddsRatio_working_3-way'!W852&gt;0,IF(ABS('OddsRatio_working_3-way'!V852+SQRT('OddsRatio_working_3-way'!W852))/2&gt;0,ABS('OddsRatio_working_3-way'!V852+SQRT('OddsRatio_working_3-way'!W852))/2,ABS('OddsRatio_working_3-way'!V852-SQRT('OddsRatio_working_3-way'!W852))/2),SQRT(-'OddsRatio_working_3-way'!U852^3/27))</f>
        <v>#VALUE!</v>
      </c>
      <c r="Y852" s="11" t="e">
        <f>IF('OddsRatio_working_3-way'!W852&gt;=0,IF('OddsRatio_working_3-way'!V852+SQRT('OddsRatio_working_3-way'!W852)&gt;0,0,PI()),ACOS('OddsRatio_working_3-way'!V852/(2*'OddsRatio_working_3-way'!X852)))</f>
        <v>#VALUE!</v>
      </c>
      <c r="Z852" s="11" t="e">
        <f>'OddsRatio_working_3-way'!X852^(1/3)*COS('OddsRatio_working_3-way'!Y852/3)</f>
        <v>#VALUE!</v>
      </c>
      <c r="AA852" s="11" t="e">
        <f>'OddsRatio_working_3-way'!X852^(1/3)*COS(('OddsRatio_working_3-way'!Y852+2*PI())/3)</f>
        <v>#VALUE!</v>
      </c>
      <c r="AB852" s="11" t="e">
        <f>'OddsRatio_working_3-way'!X852^(1/3)*COS(('OddsRatio_working_3-way'!Y852+4*PI())/3)</f>
        <v>#VALUE!</v>
      </c>
      <c r="AC852" s="11" t="e">
        <f>'OddsRatio_working_3-way'!X852^(1/3)*SIN('OddsRatio_working_3-way'!Y852/3)</f>
        <v>#VALUE!</v>
      </c>
      <c r="AD852" s="11" t="e">
        <f>'OddsRatio_working_3-way'!X852^(1/3)*SIN(('OddsRatio_working_3-way'!Y852+2*PI())/3)</f>
        <v>#VALUE!</v>
      </c>
      <c r="AE852" s="11" t="e">
        <f>'OddsRatio_working_3-way'!X852^(1/3)*SIN(('OddsRatio_working_3-way'!Y852+4*PI())/3)</f>
        <v>#VALUE!</v>
      </c>
      <c r="AF852" s="11" t="e">
        <f>-'OddsRatio_working_3-way'!U852/(3*'OddsRatio_working_3-way'!X852^(1/3))*COS(('OddsRatio_working_3-way'!Y852)/3)</f>
        <v>#VALUE!</v>
      </c>
      <c r="AG852" s="11" t="e">
        <f>-'OddsRatio_working_3-way'!U852/(3*'OddsRatio_working_3-way'!X852^(1/3))*COS(('OddsRatio_working_3-way'!Y852+2*PI())/3)</f>
        <v>#VALUE!</v>
      </c>
      <c r="AH852" s="11" t="e">
        <f>-'OddsRatio_working_3-way'!U852/(3*'OddsRatio_working_3-way'!X852^(1/3))*COS(('OddsRatio_working_3-way'!Y852+4*PI())/3)</f>
        <v>#VALUE!</v>
      </c>
      <c r="AI852" s="11" t="e">
        <f>'OddsRatio_working_3-way'!U852/(3*'OddsRatio_working_3-way'!X852^(1/3))*SIN(('OddsRatio_working_3-way'!Y852)/3)</f>
        <v>#VALUE!</v>
      </c>
      <c r="AJ852" s="11" t="e">
        <f>'OddsRatio_working_3-way'!U852/(3*'OddsRatio_working_3-way'!X852^(1/3))*SIN(('OddsRatio_working_3-way'!Y852+2*PI())/3)</f>
        <v>#VALUE!</v>
      </c>
      <c r="AK852" s="11" t="e">
        <f>'OddsRatio_working_3-way'!U852/(3*'OddsRatio_working_3-way'!X852^(1/3))*SIN(('OddsRatio_working_3-way'!Y852+4*PI())/3)</f>
        <v>#VALUE!</v>
      </c>
      <c r="AL852" s="11" t="e">
        <f>'OddsRatio_working_3-way'!Z852+'OddsRatio_working_3-way'!AF852</f>
        <v>#VALUE!</v>
      </c>
      <c r="AM852" s="11" t="e">
        <f>'OddsRatio_working_3-way'!AA852+'OddsRatio_working_3-way'!AG852</f>
        <v>#VALUE!</v>
      </c>
      <c r="AN852" s="11" t="e">
        <f>'OddsRatio_working_3-way'!AB852+'OddsRatio_working_3-way'!AH852</f>
        <v>#VALUE!</v>
      </c>
      <c r="AO852" s="11" t="e">
        <f>'OddsRatio_working_3-way'!AC852+'OddsRatio_working_3-way'!AI852</f>
        <v>#VALUE!</v>
      </c>
      <c r="AP852" s="11" t="e">
        <f>'OddsRatio_working_3-way'!AD852+'OddsRatio_working_3-way'!AJ852</f>
        <v>#VALUE!</v>
      </c>
      <c r="AQ852" s="11" t="e">
        <f>'OddsRatio_working_3-way'!AE852+'OddsRatio_working_3-way'!AK852</f>
        <v>#VALUE!</v>
      </c>
      <c r="AR852" s="10" t="str">
        <f>IF(A852="","",IF(('OddsRatio_working_3-way'!X852=0),IF(Q852&gt;0,-Q852^(1/3),(-Q852)^(1/3)),'OddsRatio_working_3-way'!AL852-'OddsRatio_working_3-way'!R852/3))</f>
        <v/>
      </c>
      <c r="AS852" s="11" t="e">
        <f>IF(('OddsRatio_working_3-way'!X852=0),IF(Q852&gt;0,-Q852^(1/3),(-Q852)^(1/3)),'OddsRatio_working_3-way'!AM852-'OddsRatio_working_3-way'!R852/3)</f>
        <v>#VALUE!</v>
      </c>
      <c r="AT852" s="11" t="e">
        <f>IF(('OddsRatio_working_3-way'!X852=0),IF(Q852&gt;0,-Q852^(1/3),(-Q852)^(1/3)),'OddsRatio_working_3-way'!AN852-'OddsRatio_working_3-way'!R852/3)</f>
        <v>#VALUE!</v>
      </c>
      <c r="AU852" s="11" t="e">
        <f>IF(('OddsRatio_working_3-way'!X852=0),0,'OddsRatio_working_3-way'!AO852)</f>
        <v>#VALUE!</v>
      </c>
      <c r="AV852" s="11" t="e">
        <f>IF(('OddsRatio_working_3-way'!X852=0),0,'OddsRatio_working_3-way'!AP852)</f>
        <v>#VALUE!</v>
      </c>
      <c r="AW852" s="11" t="e">
        <f>IF(('OddsRatio_working_3-way'!X852=0),0,'OddsRatio_working_3-way'!AQ852)</f>
        <v>#VALUE!</v>
      </c>
    </row>
    <row r="853" spans="1:49">
      <c r="A853" s="4" t="str">
        <f>IF('True_Odds_Calculator_3-way'!A854="","",'True_Odds_Calculator_3-way'!A854)</f>
        <v/>
      </c>
      <c r="B853" s="4" t="str">
        <f>IF('True_Odds_Calculator_3-way'!B854="","",'True_Odds_Calculator_3-way'!B854)</f>
        <v/>
      </c>
      <c r="C853" s="4" t="str">
        <f>IF('True_Odds_Calculator_3-way'!C854="","",'True_Odds_Calculator_3-way'!C854)</f>
        <v/>
      </c>
      <c r="D853" s="9" t="e">
        <f t="shared" si="182"/>
        <v>#VALUE!</v>
      </c>
      <c r="E853" s="9" t="e">
        <f t="shared" si="183"/>
        <v>#VALUE!</v>
      </c>
      <c r="F853" s="9" t="e">
        <f t="shared" si="184"/>
        <v>#VALUE!</v>
      </c>
      <c r="G853" s="9" t="str">
        <f t="shared" si="185"/>
        <v/>
      </c>
      <c r="H853" s="9" t="str">
        <f t="shared" si="186"/>
        <v/>
      </c>
      <c r="I853" s="9" t="str">
        <f t="shared" si="187"/>
        <v/>
      </c>
      <c r="J853" s="9" t="str">
        <f t="shared" si="188"/>
        <v/>
      </c>
      <c r="K853" s="11" t="e">
        <f t="shared" si="189"/>
        <v>#VALUE!</v>
      </c>
      <c r="L853" s="11" t="e">
        <f t="shared" si="190"/>
        <v>#VALUE!</v>
      </c>
      <c r="M853" s="11" t="e">
        <f t="shared" si="191"/>
        <v>#VALUE!</v>
      </c>
      <c r="N853" s="11" t="e">
        <f>'OddsRatio_working_3-way'!K853+'OddsRatio_working_3-way'!L853+'OddsRatio_working_3-way'!M853-('OddsRatio_working_3-way'!K853*'OddsRatio_working_3-way'!L853)-('OddsRatio_working_3-way'!K853*'OddsRatio_working_3-way'!M853)-('OddsRatio_working_3-way'!L853*'OddsRatio_working_3-way'!M853)+('OddsRatio_working_3-way'!K853*'OddsRatio_working_3-way'!L853*'OddsRatio_working_3-way'!M853)-1</f>
        <v>#VALUE!</v>
      </c>
      <c r="O853" s="11">
        <f>0</f>
        <v>0</v>
      </c>
      <c r="P853" s="11" t="e">
        <f>('OddsRatio_working_3-way'!K853*'OddsRatio_working_3-way'!L853)+('OddsRatio_working_3-way'!K853*'OddsRatio_working_3-way'!M853)+('OddsRatio_working_3-way'!L853*'OddsRatio_working_3-way'!M853)-(3*'OddsRatio_working_3-way'!K853*'OddsRatio_working_3-way'!L853*'OddsRatio_working_3-way'!M853)</f>
        <v>#VALUE!</v>
      </c>
      <c r="Q853" s="11" t="e">
        <f>2*'OddsRatio_working_3-way'!K853*'OddsRatio_working_3-way'!L853*'OddsRatio_working_3-way'!M853</f>
        <v>#VALUE!</v>
      </c>
      <c r="R853" s="11" t="e">
        <f t="shared" si="192"/>
        <v>#VALUE!</v>
      </c>
      <c r="S853" s="11" t="e">
        <f t="shared" si="193"/>
        <v>#VALUE!</v>
      </c>
      <c r="T853" s="11" t="e">
        <f t="shared" si="194"/>
        <v>#VALUE!</v>
      </c>
      <c r="U853" s="11" t="e">
        <f>'OddsRatio_working_3-way'!S853-'OddsRatio_working_3-way'!R853^2/3</f>
        <v>#VALUE!</v>
      </c>
      <c r="V853" s="11" t="e">
        <f>'OddsRatio_working_3-way'!S853*'OddsRatio_working_3-way'!R853/3-2*'OddsRatio_working_3-way'!R853^3/27-'OddsRatio_working_3-way'!T853</f>
        <v>#VALUE!</v>
      </c>
      <c r="W853" s="11" t="e">
        <f>'OddsRatio_working_3-way'!V853^2+4*'OddsRatio_working_3-way'!U853^3/27</f>
        <v>#VALUE!</v>
      </c>
      <c r="X853" s="11" t="e">
        <f>IF('OddsRatio_working_3-way'!W853&gt;0,IF(ABS('OddsRatio_working_3-way'!V853+SQRT('OddsRatio_working_3-way'!W853))/2&gt;0,ABS('OddsRatio_working_3-way'!V853+SQRT('OddsRatio_working_3-way'!W853))/2,ABS('OddsRatio_working_3-way'!V853-SQRT('OddsRatio_working_3-way'!W853))/2),SQRT(-'OddsRatio_working_3-way'!U853^3/27))</f>
        <v>#VALUE!</v>
      </c>
      <c r="Y853" s="11" t="e">
        <f>IF('OddsRatio_working_3-way'!W853&gt;=0,IF('OddsRatio_working_3-way'!V853+SQRT('OddsRatio_working_3-way'!W853)&gt;0,0,PI()),ACOS('OddsRatio_working_3-way'!V853/(2*'OddsRatio_working_3-way'!X853)))</f>
        <v>#VALUE!</v>
      </c>
      <c r="Z853" s="11" t="e">
        <f>'OddsRatio_working_3-way'!X853^(1/3)*COS('OddsRatio_working_3-way'!Y853/3)</f>
        <v>#VALUE!</v>
      </c>
      <c r="AA853" s="11" t="e">
        <f>'OddsRatio_working_3-way'!X853^(1/3)*COS(('OddsRatio_working_3-way'!Y853+2*PI())/3)</f>
        <v>#VALUE!</v>
      </c>
      <c r="AB853" s="11" t="e">
        <f>'OddsRatio_working_3-way'!X853^(1/3)*COS(('OddsRatio_working_3-way'!Y853+4*PI())/3)</f>
        <v>#VALUE!</v>
      </c>
      <c r="AC853" s="11" t="e">
        <f>'OddsRatio_working_3-way'!X853^(1/3)*SIN('OddsRatio_working_3-way'!Y853/3)</f>
        <v>#VALUE!</v>
      </c>
      <c r="AD853" s="11" t="e">
        <f>'OddsRatio_working_3-way'!X853^(1/3)*SIN(('OddsRatio_working_3-way'!Y853+2*PI())/3)</f>
        <v>#VALUE!</v>
      </c>
      <c r="AE853" s="11" t="e">
        <f>'OddsRatio_working_3-way'!X853^(1/3)*SIN(('OddsRatio_working_3-way'!Y853+4*PI())/3)</f>
        <v>#VALUE!</v>
      </c>
      <c r="AF853" s="11" t="e">
        <f>-'OddsRatio_working_3-way'!U853/(3*'OddsRatio_working_3-way'!X853^(1/3))*COS(('OddsRatio_working_3-way'!Y853)/3)</f>
        <v>#VALUE!</v>
      </c>
      <c r="AG853" s="11" t="e">
        <f>-'OddsRatio_working_3-way'!U853/(3*'OddsRatio_working_3-way'!X853^(1/3))*COS(('OddsRatio_working_3-way'!Y853+2*PI())/3)</f>
        <v>#VALUE!</v>
      </c>
      <c r="AH853" s="11" t="e">
        <f>-'OddsRatio_working_3-way'!U853/(3*'OddsRatio_working_3-way'!X853^(1/3))*COS(('OddsRatio_working_3-way'!Y853+4*PI())/3)</f>
        <v>#VALUE!</v>
      </c>
      <c r="AI853" s="11" t="e">
        <f>'OddsRatio_working_3-way'!U853/(3*'OddsRatio_working_3-way'!X853^(1/3))*SIN(('OddsRatio_working_3-way'!Y853)/3)</f>
        <v>#VALUE!</v>
      </c>
      <c r="AJ853" s="11" t="e">
        <f>'OddsRatio_working_3-way'!U853/(3*'OddsRatio_working_3-way'!X853^(1/3))*SIN(('OddsRatio_working_3-way'!Y853+2*PI())/3)</f>
        <v>#VALUE!</v>
      </c>
      <c r="AK853" s="11" t="e">
        <f>'OddsRatio_working_3-way'!U853/(3*'OddsRatio_working_3-way'!X853^(1/3))*SIN(('OddsRatio_working_3-way'!Y853+4*PI())/3)</f>
        <v>#VALUE!</v>
      </c>
      <c r="AL853" s="11" t="e">
        <f>'OddsRatio_working_3-way'!Z853+'OddsRatio_working_3-way'!AF853</f>
        <v>#VALUE!</v>
      </c>
      <c r="AM853" s="11" t="e">
        <f>'OddsRatio_working_3-way'!AA853+'OddsRatio_working_3-way'!AG853</f>
        <v>#VALUE!</v>
      </c>
      <c r="AN853" s="11" t="e">
        <f>'OddsRatio_working_3-way'!AB853+'OddsRatio_working_3-way'!AH853</f>
        <v>#VALUE!</v>
      </c>
      <c r="AO853" s="11" t="e">
        <f>'OddsRatio_working_3-way'!AC853+'OddsRatio_working_3-way'!AI853</f>
        <v>#VALUE!</v>
      </c>
      <c r="AP853" s="11" t="e">
        <f>'OddsRatio_working_3-way'!AD853+'OddsRatio_working_3-way'!AJ853</f>
        <v>#VALUE!</v>
      </c>
      <c r="AQ853" s="11" t="e">
        <f>'OddsRatio_working_3-way'!AE853+'OddsRatio_working_3-way'!AK853</f>
        <v>#VALUE!</v>
      </c>
      <c r="AR853" s="10" t="str">
        <f>IF(A853="","",IF(('OddsRatio_working_3-way'!X853=0),IF(Q853&gt;0,-Q853^(1/3),(-Q853)^(1/3)),'OddsRatio_working_3-way'!AL853-'OddsRatio_working_3-way'!R853/3))</f>
        <v/>
      </c>
      <c r="AS853" s="11" t="e">
        <f>IF(('OddsRatio_working_3-way'!X853=0),IF(Q853&gt;0,-Q853^(1/3),(-Q853)^(1/3)),'OddsRatio_working_3-way'!AM853-'OddsRatio_working_3-way'!R853/3)</f>
        <v>#VALUE!</v>
      </c>
      <c r="AT853" s="11" t="e">
        <f>IF(('OddsRatio_working_3-way'!X853=0),IF(Q853&gt;0,-Q853^(1/3),(-Q853)^(1/3)),'OddsRatio_working_3-way'!AN853-'OddsRatio_working_3-way'!R853/3)</f>
        <v>#VALUE!</v>
      </c>
      <c r="AU853" s="11" t="e">
        <f>IF(('OddsRatio_working_3-way'!X853=0),0,'OddsRatio_working_3-way'!AO853)</f>
        <v>#VALUE!</v>
      </c>
      <c r="AV853" s="11" t="e">
        <f>IF(('OddsRatio_working_3-way'!X853=0),0,'OddsRatio_working_3-way'!AP853)</f>
        <v>#VALUE!</v>
      </c>
      <c r="AW853" s="11" t="e">
        <f>IF(('OddsRatio_working_3-way'!X853=0),0,'OddsRatio_working_3-way'!AQ853)</f>
        <v>#VALUE!</v>
      </c>
    </row>
    <row r="854" spans="1:49">
      <c r="A854" s="4" t="str">
        <f>IF('True_Odds_Calculator_3-way'!A855="","",'True_Odds_Calculator_3-way'!A855)</f>
        <v/>
      </c>
      <c r="B854" s="4" t="str">
        <f>IF('True_Odds_Calculator_3-way'!B855="","",'True_Odds_Calculator_3-way'!B855)</f>
        <v/>
      </c>
      <c r="C854" s="4" t="str">
        <f>IF('True_Odds_Calculator_3-way'!C855="","",'True_Odds_Calculator_3-way'!C855)</f>
        <v/>
      </c>
      <c r="D854" s="9" t="e">
        <f t="shared" si="182"/>
        <v>#VALUE!</v>
      </c>
      <c r="E854" s="9" t="e">
        <f t="shared" si="183"/>
        <v>#VALUE!</v>
      </c>
      <c r="F854" s="9" t="e">
        <f t="shared" si="184"/>
        <v>#VALUE!</v>
      </c>
      <c r="G854" s="9" t="str">
        <f t="shared" si="185"/>
        <v/>
      </c>
      <c r="H854" s="9" t="str">
        <f t="shared" si="186"/>
        <v/>
      </c>
      <c r="I854" s="9" t="str">
        <f t="shared" si="187"/>
        <v/>
      </c>
      <c r="J854" s="9" t="str">
        <f t="shared" si="188"/>
        <v/>
      </c>
      <c r="K854" s="11" t="e">
        <f t="shared" si="189"/>
        <v>#VALUE!</v>
      </c>
      <c r="L854" s="11" t="e">
        <f t="shared" si="190"/>
        <v>#VALUE!</v>
      </c>
      <c r="M854" s="11" t="e">
        <f t="shared" si="191"/>
        <v>#VALUE!</v>
      </c>
      <c r="N854" s="11" t="e">
        <f>'OddsRatio_working_3-way'!K854+'OddsRatio_working_3-way'!L854+'OddsRatio_working_3-way'!M854-('OddsRatio_working_3-way'!K854*'OddsRatio_working_3-way'!L854)-('OddsRatio_working_3-way'!K854*'OddsRatio_working_3-way'!M854)-('OddsRatio_working_3-way'!L854*'OddsRatio_working_3-way'!M854)+('OddsRatio_working_3-way'!K854*'OddsRatio_working_3-way'!L854*'OddsRatio_working_3-way'!M854)-1</f>
        <v>#VALUE!</v>
      </c>
      <c r="O854" s="11">
        <f>0</f>
        <v>0</v>
      </c>
      <c r="P854" s="11" t="e">
        <f>('OddsRatio_working_3-way'!K854*'OddsRatio_working_3-way'!L854)+('OddsRatio_working_3-way'!K854*'OddsRatio_working_3-way'!M854)+('OddsRatio_working_3-way'!L854*'OddsRatio_working_3-way'!M854)-(3*'OddsRatio_working_3-way'!K854*'OddsRatio_working_3-way'!L854*'OddsRatio_working_3-way'!M854)</f>
        <v>#VALUE!</v>
      </c>
      <c r="Q854" s="11" t="e">
        <f>2*'OddsRatio_working_3-way'!K854*'OddsRatio_working_3-way'!L854*'OddsRatio_working_3-way'!M854</f>
        <v>#VALUE!</v>
      </c>
      <c r="R854" s="11" t="e">
        <f t="shared" si="192"/>
        <v>#VALUE!</v>
      </c>
      <c r="S854" s="11" t="e">
        <f t="shared" si="193"/>
        <v>#VALUE!</v>
      </c>
      <c r="T854" s="11" t="e">
        <f t="shared" si="194"/>
        <v>#VALUE!</v>
      </c>
      <c r="U854" s="11" t="e">
        <f>'OddsRatio_working_3-way'!S854-'OddsRatio_working_3-way'!R854^2/3</f>
        <v>#VALUE!</v>
      </c>
      <c r="V854" s="11" t="e">
        <f>'OddsRatio_working_3-way'!S854*'OddsRatio_working_3-way'!R854/3-2*'OddsRatio_working_3-way'!R854^3/27-'OddsRatio_working_3-way'!T854</f>
        <v>#VALUE!</v>
      </c>
      <c r="W854" s="11" t="e">
        <f>'OddsRatio_working_3-way'!V854^2+4*'OddsRatio_working_3-way'!U854^3/27</f>
        <v>#VALUE!</v>
      </c>
      <c r="X854" s="11" t="e">
        <f>IF('OddsRatio_working_3-way'!W854&gt;0,IF(ABS('OddsRatio_working_3-way'!V854+SQRT('OddsRatio_working_3-way'!W854))/2&gt;0,ABS('OddsRatio_working_3-way'!V854+SQRT('OddsRatio_working_3-way'!W854))/2,ABS('OddsRatio_working_3-way'!V854-SQRT('OddsRatio_working_3-way'!W854))/2),SQRT(-'OddsRatio_working_3-way'!U854^3/27))</f>
        <v>#VALUE!</v>
      </c>
      <c r="Y854" s="11" t="e">
        <f>IF('OddsRatio_working_3-way'!W854&gt;=0,IF('OddsRatio_working_3-way'!V854+SQRT('OddsRatio_working_3-way'!W854)&gt;0,0,PI()),ACOS('OddsRatio_working_3-way'!V854/(2*'OddsRatio_working_3-way'!X854)))</f>
        <v>#VALUE!</v>
      </c>
      <c r="Z854" s="11" t="e">
        <f>'OddsRatio_working_3-way'!X854^(1/3)*COS('OddsRatio_working_3-way'!Y854/3)</f>
        <v>#VALUE!</v>
      </c>
      <c r="AA854" s="11" t="e">
        <f>'OddsRatio_working_3-way'!X854^(1/3)*COS(('OddsRatio_working_3-way'!Y854+2*PI())/3)</f>
        <v>#VALUE!</v>
      </c>
      <c r="AB854" s="11" t="e">
        <f>'OddsRatio_working_3-way'!X854^(1/3)*COS(('OddsRatio_working_3-way'!Y854+4*PI())/3)</f>
        <v>#VALUE!</v>
      </c>
      <c r="AC854" s="11" t="e">
        <f>'OddsRatio_working_3-way'!X854^(1/3)*SIN('OddsRatio_working_3-way'!Y854/3)</f>
        <v>#VALUE!</v>
      </c>
      <c r="AD854" s="11" t="e">
        <f>'OddsRatio_working_3-way'!X854^(1/3)*SIN(('OddsRatio_working_3-way'!Y854+2*PI())/3)</f>
        <v>#VALUE!</v>
      </c>
      <c r="AE854" s="11" t="e">
        <f>'OddsRatio_working_3-way'!X854^(1/3)*SIN(('OddsRatio_working_3-way'!Y854+4*PI())/3)</f>
        <v>#VALUE!</v>
      </c>
      <c r="AF854" s="11" t="e">
        <f>-'OddsRatio_working_3-way'!U854/(3*'OddsRatio_working_3-way'!X854^(1/3))*COS(('OddsRatio_working_3-way'!Y854)/3)</f>
        <v>#VALUE!</v>
      </c>
      <c r="AG854" s="11" t="e">
        <f>-'OddsRatio_working_3-way'!U854/(3*'OddsRatio_working_3-way'!X854^(1/3))*COS(('OddsRatio_working_3-way'!Y854+2*PI())/3)</f>
        <v>#VALUE!</v>
      </c>
      <c r="AH854" s="11" t="e">
        <f>-'OddsRatio_working_3-way'!U854/(3*'OddsRatio_working_3-way'!X854^(1/3))*COS(('OddsRatio_working_3-way'!Y854+4*PI())/3)</f>
        <v>#VALUE!</v>
      </c>
      <c r="AI854" s="11" t="e">
        <f>'OddsRatio_working_3-way'!U854/(3*'OddsRatio_working_3-way'!X854^(1/3))*SIN(('OddsRatio_working_3-way'!Y854)/3)</f>
        <v>#VALUE!</v>
      </c>
      <c r="AJ854" s="11" t="e">
        <f>'OddsRatio_working_3-way'!U854/(3*'OddsRatio_working_3-way'!X854^(1/3))*SIN(('OddsRatio_working_3-way'!Y854+2*PI())/3)</f>
        <v>#VALUE!</v>
      </c>
      <c r="AK854" s="11" t="e">
        <f>'OddsRatio_working_3-way'!U854/(3*'OddsRatio_working_3-way'!X854^(1/3))*SIN(('OddsRatio_working_3-way'!Y854+4*PI())/3)</f>
        <v>#VALUE!</v>
      </c>
      <c r="AL854" s="11" t="e">
        <f>'OddsRatio_working_3-way'!Z854+'OddsRatio_working_3-way'!AF854</f>
        <v>#VALUE!</v>
      </c>
      <c r="AM854" s="11" t="e">
        <f>'OddsRatio_working_3-way'!AA854+'OddsRatio_working_3-way'!AG854</f>
        <v>#VALUE!</v>
      </c>
      <c r="AN854" s="11" t="e">
        <f>'OddsRatio_working_3-way'!AB854+'OddsRatio_working_3-way'!AH854</f>
        <v>#VALUE!</v>
      </c>
      <c r="AO854" s="11" t="e">
        <f>'OddsRatio_working_3-way'!AC854+'OddsRatio_working_3-way'!AI854</f>
        <v>#VALUE!</v>
      </c>
      <c r="AP854" s="11" t="e">
        <f>'OddsRatio_working_3-way'!AD854+'OddsRatio_working_3-way'!AJ854</f>
        <v>#VALUE!</v>
      </c>
      <c r="AQ854" s="11" t="e">
        <f>'OddsRatio_working_3-way'!AE854+'OddsRatio_working_3-way'!AK854</f>
        <v>#VALUE!</v>
      </c>
      <c r="AR854" s="10" t="str">
        <f>IF(A854="","",IF(('OddsRatio_working_3-way'!X854=0),IF(Q854&gt;0,-Q854^(1/3),(-Q854)^(1/3)),'OddsRatio_working_3-way'!AL854-'OddsRatio_working_3-way'!R854/3))</f>
        <v/>
      </c>
      <c r="AS854" s="11" t="e">
        <f>IF(('OddsRatio_working_3-way'!X854=0),IF(Q854&gt;0,-Q854^(1/3),(-Q854)^(1/3)),'OddsRatio_working_3-way'!AM854-'OddsRatio_working_3-way'!R854/3)</f>
        <v>#VALUE!</v>
      </c>
      <c r="AT854" s="11" t="e">
        <f>IF(('OddsRatio_working_3-way'!X854=0),IF(Q854&gt;0,-Q854^(1/3),(-Q854)^(1/3)),'OddsRatio_working_3-way'!AN854-'OddsRatio_working_3-way'!R854/3)</f>
        <v>#VALUE!</v>
      </c>
      <c r="AU854" s="11" t="e">
        <f>IF(('OddsRatio_working_3-way'!X854=0),0,'OddsRatio_working_3-way'!AO854)</f>
        <v>#VALUE!</v>
      </c>
      <c r="AV854" s="11" t="e">
        <f>IF(('OddsRatio_working_3-way'!X854=0),0,'OddsRatio_working_3-way'!AP854)</f>
        <v>#VALUE!</v>
      </c>
      <c r="AW854" s="11" t="e">
        <f>IF(('OddsRatio_working_3-way'!X854=0),0,'OddsRatio_working_3-way'!AQ854)</f>
        <v>#VALUE!</v>
      </c>
    </row>
    <row r="855" spans="1:49">
      <c r="A855" s="4" t="str">
        <f>IF('True_Odds_Calculator_3-way'!A856="","",'True_Odds_Calculator_3-way'!A856)</f>
        <v/>
      </c>
      <c r="B855" s="4" t="str">
        <f>IF('True_Odds_Calculator_3-way'!B856="","",'True_Odds_Calculator_3-way'!B856)</f>
        <v/>
      </c>
      <c r="C855" s="4" t="str">
        <f>IF('True_Odds_Calculator_3-way'!C856="","",'True_Odds_Calculator_3-way'!C856)</f>
        <v/>
      </c>
      <c r="D855" s="9" t="e">
        <f t="shared" si="182"/>
        <v>#VALUE!</v>
      </c>
      <c r="E855" s="9" t="e">
        <f t="shared" si="183"/>
        <v>#VALUE!</v>
      </c>
      <c r="F855" s="9" t="e">
        <f t="shared" si="184"/>
        <v>#VALUE!</v>
      </c>
      <c r="G855" s="9" t="str">
        <f t="shared" si="185"/>
        <v/>
      </c>
      <c r="H855" s="9" t="str">
        <f t="shared" si="186"/>
        <v/>
      </c>
      <c r="I855" s="9" t="str">
        <f t="shared" si="187"/>
        <v/>
      </c>
      <c r="J855" s="9" t="str">
        <f t="shared" si="188"/>
        <v/>
      </c>
      <c r="K855" s="11" t="e">
        <f t="shared" si="189"/>
        <v>#VALUE!</v>
      </c>
      <c r="L855" s="11" t="e">
        <f t="shared" si="190"/>
        <v>#VALUE!</v>
      </c>
      <c r="M855" s="11" t="e">
        <f t="shared" si="191"/>
        <v>#VALUE!</v>
      </c>
      <c r="N855" s="11" t="e">
        <f>'OddsRatio_working_3-way'!K855+'OddsRatio_working_3-way'!L855+'OddsRatio_working_3-way'!M855-('OddsRatio_working_3-way'!K855*'OddsRatio_working_3-way'!L855)-('OddsRatio_working_3-way'!K855*'OddsRatio_working_3-way'!M855)-('OddsRatio_working_3-way'!L855*'OddsRatio_working_3-way'!M855)+('OddsRatio_working_3-way'!K855*'OddsRatio_working_3-way'!L855*'OddsRatio_working_3-way'!M855)-1</f>
        <v>#VALUE!</v>
      </c>
      <c r="O855" s="11">
        <f>0</f>
        <v>0</v>
      </c>
      <c r="P855" s="11" t="e">
        <f>('OddsRatio_working_3-way'!K855*'OddsRatio_working_3-way'!L855)+('OddsRatio_working_3-way'!K855*'OddsRatio_working_3-way'!M855)+('OddsRatio_working_3-way'!L855*'OddsRatio_working_3-way'!M855)-(3*'OddsRatio_working_3-way'!K855*'OddsRatio_working_3-way'!L855*'OddsRatio_working_3-way'!M855)</f>
        <v>#VALUE!</v>
      </c>
      <c r="Q855" s="11" t="e">
        <f>2*'OddsRatio_working_3-way'!K855*'OddsRatio_working_3-way'!L855*'OddsRatio_working_3-way'!M855</f>
        <v>#VALUE!</v>
      </c>
      <c r="R855" s="11" t="e">
        <f t="shared" si="192"/>
        <v>#VALUE!</v>
      </c>
      <c r="S855" s="11" t="e">
        <f t="shared" si="193"/>
        <v>#VALUE!</v>
      </c>
      <c r="T855" s="11" t="e">
        <f t="shared" si="194"/>
        <v>#VALUE!</v>
      </c>
      <c r="U855" s="11" t="e">
        <f>'OddsRatio_working_3-way'!S855-'OddsRatio_working_3-way'!R855^2/3</f>
        <v>#VALUE!</v>
      </c>
      <c r="V855" s="11" t="e">
        <f>'OddsRatio_working_3-way'!S855*'OddsRatio_working_3-way'!R855/3-2*'OddsRatio_working_3-way'!R855^3/27-'OddsRatio_working_3-way'!T855</f>
        <v>#VALUE!</v>
      </c>
      <c r="W855" s="11" t="e">
        <f>'OddsRatio_working_3-way'!V855^2+4*'OddsRatio_working_3-way'!U855^3/27</f>
        <v>#VALUE!</v>
      </c>
      <c r="X855" s="11" t="e">
        <f>IF('OddsRatio_working_3-way'!W855&gt;0,IF(ABS('OddsRatio_working_3-way'!V855+SQRT('OddsRatio_working_3-way'!W855))/2&gt;0,ABS('OddsRatio_working_3-way'!V855+SQRT('OddsRatio_working_3-way'!W855))/2,ABS('OddsRatio_working_3-way'!V855-SQRT('OddsRatio_working_3-way'!W855))/2),SQRT(-'OddsRatio_working_3-way'!U855^3/27))</f>
        <v>#VALUE!</v>
      </c>
      <c r="Y855" s="11" t="e">
        <f>IF('OddsRatio_working_3-way'!W855&gt;=0,IF('OddsRatio_working_3-way'!V855+SQRT('OddsRatio_working_3-way'!W855)&gt;0,0,PI()),ACOS('OddsRatio_working_3-way'!V855/(2*'OddsRatio_working_3-way'!X855)))</f>
        <v>#VALUE!</v>
      </c>
      <c r="Z855" s="11" t="e">
        <f>'OddsRatio_working_3-way'!X855^(1/3)*COS('OddsRatio_working_3-way'!Y855/3)</f>
        <v>#VALUE!</v>
      </c>
      <c r="AA855" s="11" t="e">
        <f>'OddsRatio_working_3-way'!X855^(1/3)*COS(('OddsRatio_working_3-way'!Y855+2*PI())/3)</f>
        <v>#VALUE!</v>
      </c>
      <c r="AB855" s="11" t="e">
        <f>'OddsRatio_working_3-way'!X855^(1/3)*COS(('OddsRatio_working_3-way'!Y855+4*PI())/3)</f>
        <v>#VALUE!</v>
      </c>
      <c r="AC855" s="11" t="e">
        <f>'OddsRatio_working_3-way'!X855^(1/3)*SIN('OddsRatio_working_3-way'!Y855/3)</f>
        <v>#VALUE!</v>
      </c>
      <c r="AD855" s="11" t="e">
        <f>'OddsRatio_working_3-way'!X855^(1/3)*SIN(('OddsRatio_working_3-way'!Y855+2*PI())/3)</f>
        <v>#VALUE!</v>
      </c>
      <c r="AE855" s="11" t="e">
        <f>'OddsRatio_working_3-way'!X855^(1/3)*SIN(('OddsRatio_working_3-way'!Y855+4*PI())/3)</f>
        <v>#VALUE!</v>
      </c>
      <c r="AF855" s="11" t="e">
        <f>-'OddsRatio_working_3-way'!U855/(3*'OddsRatio_working_3-way'!X855^(1/3))*COS(('OddsRatio_working_3-way'!Y855)/3)</f>
        <v>#VALUE!</v>
      </c>
      <c r="AG855" s="11" t="e">
        <f>-'OddsRatio_working_3-way'!U855/(3*'OddsRatio_working_3-way'!X855^(1/3))*COS(('OddsRatio_working_3-way'!Y855+2*PI())/3)</f>
        <v>#VALUE!</v>
      </c>
      <c r="AH855" s="11" t="e">
        <f>-'OddsRatio_working_3-way'!U855/(3*'OddsRatio_working_3-way'!X855^(1/3))*COS(('OddsRatio_working_3-way'!Y855+4*PI())/3)</f>
        <v>#VALUE!</v>
      </c>
      <c r="AI855" s="11" t="e">
        <f>'OddsRatio_working_3-way'!U855/(3*'OddsRatio_working_3-way'!X855^(1/3))*SIN(('OddsRatio_working_3-way'!Y855)/3)</f>
        <v>#VALUE!</v>
      </c>
      <c r="AJ855" s="11" t="e">
        <f>'OddsRatio_working_3-way'!U855/(3*'OddsRatio_working_3-way'!X855^(1/3))*SIN(('OddsRatio_working_3-way'!Y855+2*PI())/3)</f>
        <v>#VALUE!</v>
      </c>
      <c r="AK855" s="11" t="e">
        <f>'OddsRatio_working_3-way'!U855/(3*'OddsRatio_working_3-way'!X855^(1/3))*SIN(('OddsRatio_working_3-way'!Y855+4*PI())/3)</f>
        <v>#VALUE!</v>
      </c>
      <c r="AL855" s="11" t="e">
        <f>'OddsRatio_working_3-way'!Z855+'OddsRatio_working_3-way'!AF855</f>
        <v>#VALUE!</v>
      </c>
      <c r="AM855" s="11" t="e">
        <f>'OddsRatio_working_3-way'!AA855+'OddsRatio_working_3-way'!AG855</f>
        <v>#VALUE!</v>
      </c>
      <c r="AN855" s="11" t="e">
        <f>'OddsRatio_working_3-way'!AB855+'OddsRatio_working_3-way'!AH855</f>
        <v>#VALUE!</v>
      </c>
      <c r="AO855" s="11" t="e">
        <f>'OddsRatio_working_3-way'!AC855+'OddsRatio_working_3-way'!AI855</f>
        <v>#VALUE!</v>
      </c>
      <c r="AP855" s="11" t="e">
        <f>'OddsRatio_working_3-way'!AD855+'OddsRatio_working_3-way'!AJ855</f>
        <v>#VALUE!</v>
      </c>
      <c r="AQ855" s="11" t="e">
        <f>'OddsRatio_working_3-way'!AE855+'OddsRatio_working_3-way'!AK855</f>
        <v>#VALUE!</v>
      </c>
      <c r="AR855" s="10" t="str">
        <f>IF(A855="","",IF(('OddsRatio_working_3-way'!X855=0),IF(Q855&gt;0,-Q855^(1/3),(-Q855)^(1/3)),'OddsRatio_working_3-way'!AL855-'OddsRatio_working_3-way'!R855/3))</f>
        <v/>
      </c>
      <c r="AS855" s="11" t="e">
        <f>IF(('OddsRatio_working_3-way'!X855=0),IF(Q855&gt;0,-Q855^(1/3),(-Q855)^(1/3)),'OddsRatio_working_3-way'!AM855-'OddsRatio_working_3-way'!R855/3)</f>
        <v>#VALUE!</v>
      </c>
      <c r="AT855" s="11" t="e">
        <f>IF(('OddsRatio_working_3-way'!X855=0),IF(Q855&gt;0,-Q855^(1/3),(-Q855)^(1/3)),'OddsRatio_working_3-way'!AN855-'OddsRatio_working_3-way'!R855/3)</f>
        <v>#VALUE!</v>
      </c>
      <c r="AU855" s="11" t="e">
        <f>IF(('OddsRatio_working_3-way'!X855=0),0,'OddsRatio_working_3-way'!AO855)</f>
        <v>#VALUE!</v>
      </c>
      <c r="AV855" s="11" t="e">
        <f>IF(('OddsRatio_working_3-way'!X855=0),0,'OddsRatio_working_3-way'!AP855)</f>
        <v>#VALUE!</v>
      </c>
      <c r="AW855" s="11" t="e">
        <f>IF(('OddsRatio_working_3-way'!X855=0),0,'OddsRatio_working_3-way'!AQ855)</f>
        <v>#VALUE!</v>
      </c>
    </row>
    <row r="856" spans="1:49">
      <c r="A856" s="4" t="str">
        <f>IF('True_Odds_Calculator_3-way'!A857="","",'True_Odds_Calculator_3-way'!A857)</f>
        <v/>
      </c>
      <c r="B856" s="4" t="str">
        <f>IF('True_Odds_Calculator_3-way'!B857="","",'True_Odds_Calculator_3-way'!B857)</f>
        <v/>
      </c>
      <c r="C856" s="4" t="str">
        <f>IF('True_Odds_Calculator_3-way'!C857="","",'True_Odds_Calculator_3-way'!C857)</f>
        <v/>
      </c>
      <c r="D856" s="9" t="e">
        <f t="shared" si="182"/>
        <v>#VALUE!</v>
      </c>
      <c r="E856" s="9" t="e">
        <f t="shared" si="183"/>
        <v>#VALUE!</v>
      </c>
      <c r="F856" s="9" t="e">
        <f t="shared" si="184"/>
        <v>#VALUE!</v>
      </c>
      <c r="G856" s="9" t="str">
        <f t="shared" si="185"/>
        <v/>
      </c>
      <c r="H856" s="9" t="str">
        <f t="shared" si="186"/>
        <v/>
      </c>
      <c r="I856" s="9" t="str">
        <f t="shared" si="187"/>
        <v/>
      </c>
      <c r="J856" s="9" t="str">
        <f t="shared" si="188"/>
        <v/>
      </c>
      <c r="K856" s="11" t="e">
        <f t="shared" si="189"/>
        <v>#VALUE!</v>
      </c>
      <c r="L856" s="11" t="e">
        <f t="shared" si="190"/>
        <v>#VALUE!</v>
      </c>
      <c r="M856" s="11" t="e">
        <f t="shared" si="191"/>
        <v>#VALUE!</v>
      </c>
      <c r="N856" s="11" t="e">
        <f>'OddsRatio_working_3-way'!K856+'OddsRatio_working_3-way'!L856+'OddsRatio_working_3-way'!M856-('OddsRatio_working_3-way'!K856*'OddsRatio_working_3-way'!L856)-('OddsRatio_working_3-way'!K856*'OddsRatio_working_3-way'!M856)-('OddsRatio_working_3-way'!L856*'OddsRatio_working_3-way'!M856)+('OddsRatio_working_3-way'!K856*'OddsRatio_working_3-way'!L856*'OddsRatio_working_3-way'!M856)-1</f>
        <v>#VALUE!</v>
      </c>
      <c r="O856" s="11">
        <f>0</f>
        <v>0</v>
      </c>
      <c r="P856" s="11" t="e">
        <f>('OddsRatio_working_3-way'!K856*'OddsRatio_working_3-way'!L856)+('OddsRatio_working_3-way'!K856*'OddsRatio_working_3-way'!M856)+('OddsRatio_working_3-way'!L856*'OddsRatio_working_3-way'!M856)-(3*'OddsRatio_working_3-way'!K856*'OddsRatio_working_3-way'!L856*'OddsRatio_working_3-way'!M856)</f>
        <v>#VALUE!</v>
      </c>
      <c r="Q856" s="11" t="e">
        <f>2*'OddsRatio_working_3-way'!K856*'OddsRatio_working_3-way'!L856*'OddsRatio_working_3-way'!M856</f>
        <v>#VALUE!</v>
      </c>
      <c r="R856" s="11" t="e">
        <f t="shared" si="192"/>
        <v>#VALUE!</v>
      </c>
      <c r="S856" s="11" t="e">
        <f t="shared" si="193"/>
        <v>#VALUE!</v>
      </c>
      <c r="T856" s="11" t="e">
        <f t="shared" si="194"/>
        <v>#VALUE!</v>
      </c>
      <c r="U856" s="11" t="e">
        <f>'OddsRatio_working_3-way'!S856-'OddsRatio_working_3-way'!R856^2/3</f>
        <v>#VALUE!</v>
      </c>
      <c r="V856" s="11" t="e">
        <f>'OddsRatio_working_3-way'!S856*'OddsRatio_working_3-way'!R856/3-2*'OddsRatio_working_3-way'!R856^3/27-'OddsRatio_working_3-way'!T856</f>
        <v>#VALUE!</v>
      </c>
      <c r="W856" s="11" t="e">
        <f>'OddsRatio_working_3-way'!V856^2+4*'OddsRatio_working_3-way'!U856^3/27</f>
        <v>#VALUE!</v>
      </c>
      <c r="X856" s="11" t="e">
        <f>IF('OddsRatio_working_3-way'!W856&gt;0,IF(ABS('OddsRatio_working_3-way'!V856+SQRT('OddsRatio_working_3-way'!W856))/2&gt;0,ABS('OddsRatio_working_3-way'!V856+SQRT('OddsRatio_working_3-way'!W856))/2,ABS('OddsRatio_working_3-way'!V856-SQRT('OddsRatio_working_3-way'!W856))/2),SQRT(-'OddsRatio_working_3-way'!U856^3/27))</f>
        <v>#VALUE!</v>
      </c>
      <c r="Y856" s="11" t="e">
        <f>IF('OddsRatio_working_3-way'!W856&gt;=0,IF('OddsRatio_working_3-way'!V856+SQRT('OddsRatio_working_3-way'!W856)&gt;0,0,PI()),ACOS('OddsRatio_working_3-way'!V856/(2*'OddsRatio_working_3-way'!X856)))</f>
        <v>#VALUE!</v>
      </c>
      <c r="Z856" s="11" t="e">
        <f>'OddsRatio_working_3-way'!X856^(1/3)*COS('OddsRatio_working_3-way'!Y856/3)</f>
        <v>#VALUE!</v>
      </c>
      <c r="AA856" s="11" t="e">
        <f>'OddsRatio_working_3-way'!X856^(1/3)*COS(('OddsRatio_working_3-way'!Y856+2*PI())/3)</f>
        <v>#VALUE!</v>
      </c>
      <c r="AB856" s="11" t="e">
        <f>'OddsRatio_working_3-way'!X856^(1/3)*COS(('OddsRatio_working_3-way'!Y856+4*PI())/3)</f>
        <v>#VALUE!</v>
      </c>
      <c r="AC856" s="11" t="e">
        <f>'OddsRatio_working_3-way'!X856^(1/3)*SIN('OddsRatio_working_3-way'!Y856/3)</f>
        <v>#VALUE!</v>
      </c>
      <c r="AD856" s="11" t="e">
        <f>'OddsRatio_working_3-way'!X856^(1/3)*SIN(('OddsRatio_working_3-way'!Y856+2*PI())/3)</f>
        <v>#VALUE!</v>
      </c>
      <c r="AE856" s="11" t="e">
        <f>'OddsRatio_working_3-way'!X856^(1/3)*SIN(('OddsRatio_working_3-way'!Y856+4*PI())/3)</f>
        <v>#VALUE!</v>
      </c>
      <c r="AF856" s="11" t="e">
        <f>-'OddsRatio_working_3-way'!U856/(3*'OddsRatio_working_3-way'!X856^(1/3))*COS(('OddsRatio_working_3-way'!Y856)/3)</f>
        <v>#VALUE!</v>
      </c>
      <c r="AG856" s="11" t="e">
        <f>-'OddsRatio_working_3-way'!U856/(3*'OddsRatio_working_3-way'!X856^(1/3))*COS(('OddsRatio_working_3-way'!Y856+2*PI())/3)</f>
        <v>#VALUE!</v>
      </c>
      <c r="AH856" s="11" t="e">
        <f>-'OddsRatio_working_3-way'!U856/(3*'OddsRatio_working_3-way'!X856^(1/3))*COS(('OddsRatio_working_3-way'!Y856+4*PI())/3)</f>
        <v>#VALUE!</v>
      </c>
      <c r="AI856" s="11" t="e">
        <f>'OddsRatio_working_3-way'!U856/(3*'OddsRatio_working_3-way'!X856^(1/3))*SIN(('OddsRatio_working_3-way'!Y856)/3)</f>
        <v>#VALUE!</v>
      </c>
      <c r="AJ856" s="11" t="e">
        <f>'OddsRatio_working_3-way'!U856/(3*'OddsRatio_working_3-way'!X856^(1/3))*SIN(('OddsRatio_working_3-way'!Y856+2*PI())/3)</f>
        <v>#VALUE!</v>
      </c>
      <c r="AK856" s="11" t="e">
        <f>'OddsRatio_working_3-way'!U856/(3*'OddsRatio_working_3-way'!X856^(1/3))*SIN(('OddsRatio_working_3-way'!Y856+4*PI())/3)</f>
        <v>#VALUE!</v>
      </c>
      <c r="AL856" s="11" t="e">
        <f>'OddsRatio_working_3-way'!Z856+'OddsRatio_working_3-way'!AF856</f>
        <v>#VALUE!</v>
      </c>
      <c r="AM856" s="11" t="e">
        <f>'OddsRatio_working_3-way'!AA856+'OddsRatio_working_3-way'!AG856</f>
        <v>#VALUE!</v>
      </c>
      <c r="AN856" s="11" t="e">
        <f>'OddsRatio_working_3-way'!AB856+'OddsRatio_working_3-way'!AH856</f>
        <v>#VALUE!</v>
      </c>
      <c r="AO856" s="11" t="e">
        <f>'OddsRatio_working_3-way'!AC856+'OddsRatio_working_3-way'!AI856</f>
        <v>#VALUE!</v>
      </c>
      <c r="AP856" s="11" t="e">
        <f>'OddsRatio_working_3-way'!AD856+'OddsRatio_working_3-way'!AJ856</f>
        <v>#VALUE!</v>
      </c>
      <c r="AQ856" s="11" t="e">
        <f>'OddsRatio_working_3-way'!AE856+'OddsRatio_working_3-way'!AK856</f>
        <v>#VALUE!</v>
      </c>
      <c r="AR856" s="10" t="str">
        <f>IF(A856="","",IF(('OddsRatio_working_3-way'!X856=0),IF(Q856&gt;0,-Q856^(1/3),(-Q856)^(1/3)),'OddsRatio_working_3-way'!AL856-'OddsRatio_working_3-way'!R856/3))</f>
        <v/>
      </c>
      <c r="AS856" s="11" t="e">
        <f>IF(('OddsRatio_working_3-way'!X856=0),IF(Q856&gt;0,-Q856^(1/3),(-Q856)^(1/3)),'OddsRatio_working_3-way'!AM856-'OddsRatio_working_3-way'!R856/3)</f>
        <v>#VALUE!</v>
      </c>
      <c r="AT856" s="11" t="e">
        <f>IF(('OddsRatio_working_3-way'!X856=0),IF(Q856&gt;0,-Q856^(1/3),(-Q856)^(1/3)),'OddsRatio_working_3-way'!AN856-'OddsRatio_working_3-way'!R856/3)</f>
        <v>#VALUE!</v>
      </c>
      <c r="AU856" s="11" t="e">
        <f>IF(('OddsRatio_working_3-way'!X856=0),0,'OddsRatio_working_3-way'!AO856)</f>
        <v>#VALUE!</v>
      </c>
      <c r="AV856" s="11" t="e">
        <f>IF(('OddsRatio_working_3-way'!X856=0),0,'OddsRatio_working_3-way'!AP856)</f>
        <v>#VALUE!</v>
      </c>
      <c r="AW856" s="11" t="e">
        <f>IF(('OddsRatio_working_3-way'!X856=0),0,'OddsRatio_working_3-way'!AQ856)</f>
        <v>#VALUE!</v>
      </c>
    </row>
    <row r="857" spans="1:49">
      <c r="A857" s="4" t="str">
        <f>IF('True_Odds_Calculator_3-way'!A858="","",'True_Odds_Calculator_3-way'!A858)</f>
        <v/>
      </c>
      <c r="B857" s="4" t="str">
        <f>IF('True_Odds_Calculator_3-way'!B858="","",'True_Odds_Calculator_3-way'!B858)</f>
        <v/>
      </c>
      <c r="C857" s="4" t="str">
        <f>IF('True_Odds_Calculator_3-way'!C858="","",'True_Odds_Calculator_3-way'!C858)</f>
        <v/>
      </c>
      <c r="D857" s="9" t="e">
        <f t="shared" si="182"/>
        <v>#VALUE!</v>
      </c>
      <c r="E857" s="9" t="e">
        <f t="shared" si="183"/>
        <v>#VALUE!</v>
      </c>
      <c r="F857" s="9" t="e">
        <f t="shared" si="184"/>
        <v>#VALUE!</v>
      </c>
      <c r="G857" s="9" t="str">
        <f t="shared" si="185"/>
        <v/>
      </c>
      <c r="H857" s="9" t="str">
        <f t="shared" si="186"/>
        <v/>
      </c>
      <c r="I857" s="9" t="str">
        <f t="shared" si="187"/>
        <v/>
      </c>
      <c r="J857" s="9" t="str">
        <f t="shared" si="188"/>
        <v/>
      </c>
      <c r="K857" s="11" t="e">
        <f t="shared" si="189"/>
        <v>#VALUE!</v>
      </c>
      <c r="L857" s="11" t="e">
        <f t="shared" si="190"/>
        <v>#VALUE!</v>
      </c>
      <c r="M857" s="11" t="e">
        <f t="shared" si="191"/>
        <v>#VALUE!</v>
      </c>
      <c r="N857" s="11" t="e">
        <f>'OddsRatio_working_3-way'!K857+'OddsRatio_working_3-way'!L857+'OddsRatio_working_3-way'!M857-('OddsRatio_working_3-way'!K857*'OddsRatio_working_3-way'!L857)-('OddsRatio_working_3-way'!K857*'OddsRatio_working_3-way'!M857)-('OddsRatio_working_3-way'!L857*'OddsRatio_working_3-way'!M857)+('OddsRatio_working_3-way'!K857*'OddsRatio_working_3-way'!L857*'OddsRatio_working_3-way'!M857)-1</f>
        <v>#VALUE!</v>
      </c>
      <c r="O857" s="11">
        <f>0</f>
        <v>0</v>
      </c>
      <c r="P857" s="11" t="e">
        <f>('OddsRatio_working_3-way'!K857*'OddsRatio_working_3-way'!L857)+('OddsRatio_working_3-way'!K857*'OddsRatio_working_3-way'!M857)+('OddsRatio_working_3-way'!L857*'OddsRatio_working_3-way'!M857)-(3*'OddsRatio_working_3-way'!K857*'OddsRatio_working_3-way'!L857*'OddsRatio_working_3-way'!M857)</f>
        <v>#VALUE!</v>
      </c>
      <c r="Q857" s="11" t="e">
        <f>2*'OddsRatio_working_3-way'!K857*'OddsRatio_working_3-way'!L857*'OddsRatio_working_3-way'!M857</f>
        <v>#VALUE!</v>
      </c>
      <c r="R857" s="11" t="e">
        <f t="shared" si="192"/>
        <v>#VALUE!</v>
      </c>
      <c r="S857" s="11" t="e">
        <f t="shared" si="193"/>
        <v>#VALUE!</v>
      </c>
      <c r="T857" s="11" t="e">
        <f t="shared" si="194"/>
        <v>#VALUE!</v>
      </c>
      <c r="U857" s="11" t="e">
        <f>'OddsRatio_working_3-way'!S857-'OddsRatio_working_3-way'!R857^2/3</f>
        <v>#VALUE!</v>
      </c>
      <c r="V857" s="11" t="e">
        <f>'OddsRatio_working_3-way'!S857*'OddsRatio_working_3-way'!R857/3-2*'OddsRatio_working_3-way'!R857^3/27-'OddsRatio_working_3-way'!T857</f>
        <v>#VALUE!</v>
      </c>
      <c r="W857" s="11" t="e">
        <f>'OddsRatio_working_3-way'!V857^2+4*'OddsRatio_working_3-way'!U857^3/27</f>
        <v>#VALUE!</v>
      </c>
      <c r="X857" s="11" t="e">
        <f>IF('OddsRatio_working_3-way'!W857&gt;0,IF(ABS('OddsRatio_working_3-way'!V857+SQRT('OddsRatio_working_3-way'!W857))/2&gt;0,ABS('OddsRatio_working_3-way'!V857+SQRT('OddsRatio_working_3-way'!W857))/2,ABS('OddsRatio_working_3-way'!V857-SQRT('OddsRatio_working_3-way'!W857))/2),SQRT(-'OddsRatio_working_3-way'!U857^3/27))</f>
        <v>#VALUE!</v>
      </c>
      <c r="Y857" s="11" t="e">
        <f>IF('OddsRatio_working_3-way'!W857&gt;=0,IF('OddsRatio_working_3-way'!V857+SQRT('OddsRatio_working_3-way'!W857)&gt;0,0,PI()),ACOS('OddsRatio_working_3-way'!V857/(2*'OddsRatio_working_3-way'!X857)))</f>
        <v>#VALUE!</v>
      </c>
      <c r="Z857" s="11" t="e">
        <f>'OddsRatio_working_3-way'!X857^(1/3)*COS('OddsRatio_working_3-way'!Y857/3)</f>
        <v>#VALUE!</v>
      </c>
      <c r="AA857" s="11" t="e">
        <f>'OddsRatio_working_3-way'!X857^(1/3)*COS(('OddsRatio_working_3-way'!Y857+2*PI())/3)</f>
        <v>#VALUE!</v>
      </c>
      <c r="AB857" s="11" t="e">
        <f>'OddsRatio_working_3-way'!X857^(1/3)*COS(('OddsRatio_working_3-way'!Y857+4*PI())/3)</f>
        <v>#VALUE!</v>
      </c>
      <c r="AC857" s="11" t="e">
        <f>'OddsRatio_working_3-way'!X857^(1/3)*SIN('OddsRatio_working_3-way'!Y857/3)</f>
        <v>#VALUE!</v>
      </c>
      <c r="AD857" s="11" t="e">
        <f>'OddsRatio_working_3-way'!X857^(1/3)*SIN(('OddsRatio_working_3-way'!Y857+2*PI())/3)</f>
        <v>#VALUE!</v>
      </c>
      <c r="AE857" s="11" t="e">
        <f>'OddsRatio_working_3-way'!X857^(1/3)*SIN(('OddsRatio_working_3-way'!Y857+4*PI())/3)</f>
        <v>#VALUE!</v>
      </c>
      <c r="AF857" s="11" t="e">
        <f>-'OddsRatio_working_3-way'!U857/(3*'OddsRatio_working_3-way'!X857^(1/3))*COS(('OddsRatio_working_3-way'!Y857)/3)</f>
        <v>#VALUE!</v>
      </c>
      <c r="AG857" s="11" t="e">
        <f>-'OddsRatio_working_3-way'!U857/(3*'OddsRatio_working_3-way'!X857^(1/3))*COS(('OddsRatio_working_3-way'!Y857+2*PI())/3)</f>
        <v>#VALUE!</v>
      </c>
      <c r="AH857" s="11" t="e">
        <f>-'OddsRatio_working_3-way'!U857/(3*'OddsRatio_working_3-way'!X857^(1/3))*COS(('OddsRatio_working_3-way'!Y857+4*PI())/3)</f>
        <v>#VALUE!</v>
      </c>
      <c r="AI857" s="11" t="e">
        <f>'OddsRatio_working_3-way'!U857/(3*'OddsRatio_working_3-way'!X857^(1/3))*SIN(('OddsRatio_working_3-way'!Y857)/3)</f>
        <v>#VALUE!</v>
      </c>
      <c r="AJ857" s="11" t="e">
        <f>'OddsRatio_working_3-way'!U857/(3*'OddsRatio_working_3-way'!X857^(1/3))*SIN(('OddsRatio_working_3-way'!Y857+2*PI())/3)</f>
        <v>#VALUE!</v>
      </c>
      <c r="AK857" s="11" t="e">
        <f>'OddsRatio_working_3-way'!U857/(3*'OddsRatio_working_3-way'!X857^(1/3))*SIN(('OddsRatio_working_3-way'!Y857+4*PI())/3)</f>
        <v>#VALUE!</v>
      </c>
      <c r="AL857" s="11" t="e">
        <f>'OddsRatio_working_3-way'!Z857+'OddsRatio_working_3-way'!AF857</f>
        <v>#VALUE!</v>
      </c>
      <c r="AM857" s="11" t="e">
        <f>'OddsRatio_working_3-way'!AA857+'OddsRatio_working_3-way'!AG857</f>
        <v>#VALUE!</v>
      </c>
      <c r="AN857" s="11" t="e">
        <f>'OddsRatio_working_3-way'!AB857+'OddsRatio_working_3-way'!AH857</f>
        <v>#VALUE!</v>
      </c>
      <c r="AO857" s="11" t="e">
        <f>'OddsRatio_working_3-way'!AC857+'OddsRatio_working_3-way'!AI857</f>
        <v>#VALUE!</v>
      </c>
      <c r="AP857" s="11" t="e">
        <f>'OddsRatio_working_3-way'!AD857+'OddsRatio_working_3-way'!AJ857</f>
        <v>#VALUE!</v>
      </c>
      <c r="AQ857" s="11" t="e">
        <f>'OddsRatio_working_3-way'!AE857+'OddsRatio_working_3-way'!AK857</f>
        <v>#VALUE!</v>
      </c>
      <c r="AR857" s="10" t="str">
        <f>IF(A857="","",IF(('OddsRatio_working_3-way'!X857=0),IF(Q857&gt;0,-Q857^(1/3),(-Q857)^(1/3)),'OddsRatio_working_3-way'!AL857-'OddsRatio_working_3-way'!R857/3))</f>
        <v/>
      </c>
      <c r="AS857" s="11" t="e">
        <f>IF(('OddsRatio_working_3-way'!X857=0),IF(Q857&gt;0,-Q857^(1/3),(-Q857)^(1/3)),'OddsRatio_working_3-way'!AM857-'OddsRatio_working_3-way'!R857/3)</f>
        <v>#VALUE!</v>
      </c>
      <c r="AT857" s="11" t="e">
        <f>IF(('OddsRatio_working_3-way'!X857=0),IF(Q857&gt;0,-Q857^(1/3),(-Q857)^(1/3)),'OddsRatio_working_3-way'!AN857-'OddsRatio_working_3-way'!R857/3)</f>
        <v>#VALUE!</v>
      </c>
      <c r="AU857" s="11" t="e">
        <f>IF(('OddsRatio_working_3-way'!X857=0),0,'OddsRatio_working_3-way'!AO857)</f>
        <v>#VALUE!</v>
      </c>
      <c r="AV857" s="11" t="e">
        <f>IF(('OddsRatio_working_3-way'!X857=0),0,'OddsRatio_working_3-way'!AP857)</f>
        <v>#VALUE!</v>
      </c>
      <c r="AW857" s="11" t="e">
        <f>IF(('OddsRatio_working_3-way'!X857=0),0,'OddsRatio_working_3-way'!AQ857)</f>
        <v>#VALUE!</v>
      </c>
    </row>
    <row r="858" spans="1:49">
      <c r="A858" s="4" t="str">
        <f>IF('True_Odds_Calculator_3-way'!A859="","",'True_Odds_Calculator_3-way'!A859)</f>
        <v/>
      </c>
      <c r="B858" s="4" t="str">
        <f>IF('True_Odds_Calculator_3-way'!B859="","",'True_Odds_Calculator_3-way'!B859)</f>
        <v/>
      </c>
      <c r="C858" s="4" t="str">
        <f>IF('True_Odds_Calculator_3-way'!C859="","",'True_Odds_Calculator_3-way'!C859)</f>
        <v/>
      </c>
      <c r="D858" s="9" t="e">
        <f t="shared" si="182"/>
        <v>#VALUE!</v>
      </c>
      <c r="E858" s="9" t="e">
        <f t="shared" si="183"/>
        <v>#VALUE!</v>
      </c>
      <c r="F858" s="9" t="e">
        <f t="shared" si="184"/>
        <v>#VALUE!</v>
      </c>
      <c r="G858" s="9" t="str">
        <f t="shared" si="185"/>
        <v/>
      </c>
      <c r="H858" s="9" t="str">
        <f t="shared" si="186"/>
        <v/>
      </c>
      <c r="I858" s="9" t="str">
        <f t="shared" si="187"/>
        <v/>
      </c>
      <c r="J858" s="9" t="str">
        <f t="shared" si="188"/>
        <v/>
      </c>
      <c r="K858" s="11" t="e">
        <f t="shared" si="189"/>
        <v>#VALUE!</v>
      </c>
      <c r="L858" s="11" t="e">
        <f t="shared" si="190"/>
        <v>#VALUE!</v>
      </c>
      <c r="M858" s="11" t="e">
        <f t="shared" si="191"/>
        <v>#VALUE!</v>
      </c>
      <c r="N858" s="11" t="e">
        <f>'OddsRatio_working_3-way'!K858+'OddsRatio_working_3-way'!L858+'OddsRatio_working_3-way'!M858-('OddsRatio_working_3-way'!K858*'OddsRatio_working_3-way'!L858)-('OddsRatio_working_3-way'!K858*'OddsRatio_working_3-way'!M858)-('OddsRatio_working_3-way'!L858*'OddsRatio_working_3-way'!M858)+('OddsRatio_working_3-way'!K858*'OddsRatio_working_3-way'!L858*'OddsRatio_working_3-way'!M858)-1</f>
        <v>#VALUE!</v>
      </c>
      <c r="O858" s="11">
        <f>0</f>
        <v>0</v>
      </c>
      <c r="P858" s="11" t="e">
        <f>('OddsRatio_working_3-way'!K858*'OddsRatio_working_3-way'!L858)+('OddsRatio_working_3-way'!K858*'OddsRatio_working_3-way'!M858)+('OddsRatio_working_3-way'!L858*'OddsRatio_working_3-way'!M858)-(3*'OddsRatio_working_3-way'!K858*'OddsRatio_working_3-way'!L858*'OddsRatio_working_3-way'!M858)</f>
        <v>#VALUE!</v>
      </c>
      <c r="Q858" s="11" t="e">
        <f>2*'OddsRatio_working_3-way'!K858*'OddsRatio_working_3-way'!L858*'OddsRatio_working_3-way'!M858</f>
        <v>#VALUE!</v>
      </c>
      <c r="R858" s="11" t="e">
        <f t="shared" si="192"/>
        <v>#VALUE!</v>
      </c>
      <c r="S858" s="11" t="e">
        <f t="shared" si="193"/>
        <v>#VALUE!</v>
      </c>
      <c r="T858" s="11" t="e">
        <f t="shared" si="194"/>
        <v>#VALUE!</v>
      </c>
      <c r="U858" s="11" t="e">
        <f>'OddsRatio_working_3-way'!S858-'OddsRatio_working_3-way'!R858^2/3</f>
        <v>#VALUE!</v>
      </c>
      <c r="V858" s="11" t="e">
        <f>'OddsRatio_working_3-way'!S858*'OddsRatio_working_3-way'!R858/3-2*'OddsRatio_working_3-way'!R858^3/27-'OddsRatio_working_3-way'!T858</f>
        <v>#VALUE!</v>
      </c>
      <c r="W858" s="11" t="e">
        <f>'OddsRatio_working_3-way'!V858^2+4*'OddsRatio_working_3-way'!U858^3/27</f>
        <v>#VALUE!</v>
      </c>
      <c r="X858" s="11" t="e">
        <f>IF('OddsRatio_working_3-way'!W858&gt;0,IF(ABS('OddsRatio_working_3-way'!V858+SQRT('OddsRatio_working_3-way'!W858))/2&gt;0,ABS('OddsRatio_working_3-way'!V858+SQRT('OddsRatio_working_3-way'!W858))/2,ABS('OddsRatio_working_3-way'!V858-SQRT('OddsRatio_working_3-way'!W858))/2),SQRT(-'OddsRatio_working_3-way'!U858^3/27))</f>
        <v>#VALUE!</v>
      </c>
      <c r="Y858" s="11" t="e">
        <f>IF('OddsRatio_working_3-way'!W858&gt;=0,IF('OddsRatio_working_3-way'!V858+SQRT('OddsRatio_working_3-way'!W858)&gt;0,0,PI()),ACOS('OddsRatio_working_3-way'!V858/(2*'OddsRatio_working_3-way'!X858)))</f>
        <v>#VALUE!</v>
      </c>
      <c r="Z858" s="11" t="e">
        <f>'OddsRatio_working_3-way'!X858^(1/3)*COS('OddsRatio_working_3-way'!Y858/3)</f>
        <v>#VALUE!</v>
      </c>
      <c r="AA858" s="11" t="e">
        <f>'OddsRatio_working_3-way'!X858^(1/3)*COS(('OddsRatio_working_3-way'!Y858+2*PI())/3)</f>
        <v>#VALUE!</v>
      </c>
      <c r="AB858" s="11" t="e">
        <f>'OddsRatio_working_3-way'!X858^(1/3)*COS(('OddsRatio_working_3-way'!Y858+4*PI())/3)</f>
        <v>#VALUE!</v>
      </c>
      <c r="AC858" s="11" t="e">
        <f>'OddsRatio_working_3-way'!X858^(1/3)*SIN('OddsRatio_working_3-way'!Y858/3)</f>
        <v>#VALUE!</v>
      </c>
      <c r="AD858" s="11" t="e">
        <f>'OddsRatio_working_3-way'!X858^(1/3)*SIN(('OddsRatio_working_3-way'!Y858+2*PI())/3)</f>
        <v>#VALUE!</v>
      </c>
      <c r="AE858" s="11" t="e">
        <f>'OddsRatio_working_3-way'!X858^(1/3)*SIN(('OddsRatio_working_3-way'!Y858+4*PI())/3)</f>
        <v>#VALUE!</v>
      </c>
      <c r="AF858" s="11" t="e">
        <f>-'OddsRatio_working_3-way'!U858/(3*'OddsRatio_working_3-way'!X858^(1/3))*COS(('OddsRatio_working_3-way'!Y858)/3)</f>
        <v>#VALUE!</v>
      </c>
      <c r="AG858" s="11" t="e">
        <f>-'OddsRatio_working_3-way'!U858/(3*'OddsRatio_working_3-way'!X858^(1/3))*COS(('OddsRatio_working_3-way'!Y858+2*PI())/3)</f>
        <v>#VALUE!</v>
      </c>
      <c r="AH858" s="11" t="e">
        <f>-'OddsRatio_working_3-way'!U858/(3*'OddsRatio_working_3-way'!X858^(1/3))*COS(('OddsRatio_working_3-way'!Y858+4*PI())/3)</f>
        <v>#VALUE!</v>
      </c>
      <c r="AI858" s="11" t="e">
        <f>'OddsRatio_working_3-way'!U858/(3*'OddsRatio_working_3-way'!X858^(1/3))*SIN(('OddsRatio_working_3-way'!Y858)/3)</f>
        <v>#VALUE!</v>
      </c>
      <c r="AJ858" s="11" t="e">
        <f>'OddsRatio_working_3-way'!U858/(3*'OddsRatio_working_3-way'!X858^(1/3))*SIN(('OddsRatio_working_3-way'!Y858+2*PI())/3)</f>
        <v>#VALUE!</v>
      </c>
      <c r="AK858" s="11" t="e">
        <f>'OddsRatio_working_3-way'!U858/(3*'OddsRatio_working_3-way'!X858^(1/3))*SIN(('OddsRatio_working_3-way'!Y858+4*PI())/3)</f>
        <v>#VALUE!</v>
      </c>
      <c r="AL858" s="11" t="e">
        <f>'OddsRatio_working_3-way'!Z858+'OddsRatio_working_3-way'!AF858</f>
        <v>#VALUE!</v>
      </c>
      <c r="AM858" s="11" t="e">
        <f>'OddsRatio_working_3-way'!AA858+'OddsRatio_working_3-way'!AG858</f>
        <v>#VALUE!</v>
      </c>
      <c r="AN858" s="11" t="e">
        <f>'OddsRatio_working_3-way'!AB858+'OddsRatio_working_3-way'!AH858</f>
        <v>#VALUE!</v>
      </c>
      <c r="AO858" s="11" t="e">
        <f>'OddsRatio_working_3-way'!AC858+'OddsRatio_working_3-way'!AI858</f>
        <v>#VALUE!</v>
      </c>
      <c r="AP858" s="11" t="e">
        <f>'OddsRatio_working_3-way'!AD858+'OddsRatio_working_3-way'!AJ858</f>
        <v>#VALUE!</v>
      </c>
      <c r="AQ858" s="11" t="e">
        <f>'OddsRatio_working_3-way'!AE858+'OddsRatio_working_3-way'!AK858</f>
        <v>#VALUE!</v>
      </c>
      <c r="AR858" s="10" t="str">
        <f>IF(A858="","",IF(('OddsRatio_working_3-way'!X858=0),IF(Q858&gt;0,-Q858^(1/3),(-Q858)^(1/3)),'OddsRatio_working_3-way'!AL858-'OddsRatio_working_3-way'!R858/3))</f>
        <v/>
      </c>
      <c r="AS858" s="11" t="e">
        <f>IF(('OddsRatio_working_3-way'!X858=0),IF(Q858&gt;0,-Q858^(1/3),(-Q858)^(1/3)),'OddsRatio_working_3-way'!AM858-'OddsRatio_working_3-way'!R858/3)</f>
        <v>#VALUE!</v>
      </c>
      <c r="AT858" s="11" t="e">
        <f>IF(('OddsRatio_working_3-way'!X858=0),IF(Q858&gt;0,-Q858^(1/3),(-Q858)^(1/3)),'OddsRatio_working_3-way'!AN858-'OddsRatio_working_3-way'!R858/3)</f>
        <v>#VALUE!</v>
      </c>
      <c r="AU858" s="11" t="e">
        <f>IF(('OddsRatio_working_3-way'!X858=0),0,'OddsRatio_working_3-way'!AO858)</f>
        <v>#VALUE!</v>
      </c>
      <c r="AV858" s="11" t="e">
        <f>IF(('OddsRatio_working_3-way'!X858=0),0,'OddsRatio_working_3-way'!AP858)</f>
        <v>#VALUE!</v>
      </c>
      <c r="AW858" s="11" t="e">
        <f>IF(('OddsRatio_working_3-way'!X858=0),0,'OddsRatio_working_3-way'!AQ858)</f>
        <v>#VALUE!</v>
      </c>
    </row>
    <row r="859" spans="1:49">
      <c r="A859" s="4" t="str">
        <f>IF('True_Odds_Calculator_3-way'!A860="","",'True_Odds_Calculator_3-way'!A860)</f>
        <v/>
      </c>
      <c r="B859" s="4" t="str">
        <f>IF('True_Odds_Calculator_3-way'!B860="","",'True_Odds_Calculator_3-way'!B860)</f>
        <v/>
      </c>
      <c r="C859" s="4" t="str">
        <f>IF('True_Odds_Calculator_3-way'!C860="","",'True_Odds_Calculator_3-way'!C860)</f>
        <v/>
      </c>
      <c r="D859" s="9" t="e">
        <f t="shared" si="182"/>
        <v>#VALUE!</v>
      </c>
      <c r="E859" s="9" t="e">
        <f t="shared" si="183"/>
        <v>#VALUE!</v>
      </c>
      <c r="F859" s="9" t="e">
        <f t="shared" si="184"/>
        <v>#VALUE!</v>
      </c>
      <c r="G859" s="9" t="str">
        <f t="shared" si="185"/>
        <v/>
      </c>
      <c r="H859" s="9" t="str">
        <f t="shared" si="186"/>
        <v/>
      </c>
      <c r="I859" s="9" t="str">
        <f t="shared" si="187"/>
        <v/>
      </c>
      <c r="J859" s="9" t="str">
        <f t="shared" si="188"/>
        <v/>
      </c>
      <c r="K859" s="11" t="e">
        <f t="shared" si="189"/>
        <v>#VALUE!</v>
      </c>
      <c r="L859" s="11" t="e">
        <f t="shared" si="190"/>
        <v>#VALUE!</v>
      </c>
      <c r="M859" s="11" t="e">
        <f t="shared" si="191"/>
        <v>#VALUE!</v>
      </c>
      <c r="N859" s="11" t="e">
        <f>'OddsRatio_working_3-way'!K859+'OddsRatio_working_3-way'!L859+'OddsRatio_working_3-way'!M859-('OddsRatio_working_3-way'!K859*'OddsRatio_working_3-way'!L859)-('OddsRatio_working_3-way'!K859*'OddsRatio_working_3-way'!M859)-('OddsRatio_working_3-way'!L859*'OddsRatio_working_3-way'!M859)+('OddsRatio_working_3-way'!K859*'OddsRatio_working_3-way'!L859*'OddsRatio_working_3-way'!M859)-1</f>
        <v>#VALUE!</v>
      </c>
      <c r="O859" s="11">
        <f>0</f>
        <v>0</v>
      </c>
      <c r="P859" s="11" t="e">
        <f>('OddsRatio_working_3-way'!K859*'OddsRatio_working_3-way'!L859)+('OddsRatio_working_3-way'!K859*'OddsRatio_working_3-way'!M859)+('OddsRatio_working_3-way'!L859*'OddsRatio_working_3-way'!M859)-(3*'OddsRatio_working_3-way'!K859*'OddsRatio_working_3-way'!L859*'OddsRatio_working_3-way'!M859)</f>
        <v>#VALUE!</v>
      </c>
      <c r="Q859" s="11" t="e">
        <f>2*'OddsRatio_working_3-way'!K859*'OddsRatio_working_3-way'!L859*'OddsRatio_working_3-way'!M859</f>
        <v>#VALUE!</v>
      </c>
      <c r="R859" s="11" t="e">
        <f t="shared" si="192"/>
        <v>#VALUE!</v>
      </c>
      <c r="S859" s="11" t="e">
        <f t="shared" si="193"/>
        <v>#VALUE!</v>
      </c>
      <c r="T859" s="11" t="e">
        <f t="shared" si="194"/>
        <v>#VALUE!</v>
      </c>
      <c r="U859" s="11" t="e">
        <f>'OddsRatio_working_3-way'!S859-'OddsRatio_working_3-way'!R859^2/3</f>
        <v>#VALUE!</v>
      </c>
      <c r="V859" s="11" t="e">
        <f>'OddsRatio_working_3-way'!S859*'OddsRatio_working_3-way'!R859/3-2*'OddsRatio_working_3-way'!R859^3/27-'OddsRatio_working_3-way'!T859</f>
        <v>#VALUE!</v>
      </c>
      <c r="W859" s="11" t="e">
        <f>'OddsRatio_working_3-way'!V859^2+4*'OddsRatio_working_3-way'!U859^3/27</f>
        <v>#VALUE!</v>
      </c>
      <c r="X859" s="11" t="e">
        <f>IF('OddsRatio_working_3-way'!W859&gt;0,IF(ABS('OddsRatio_working_3-way'!V859+SQRT('OddsRatio_working_3-way'!W859))/2&gt;0,ABS('OddsRatio_working_3-way'!V859+SQRT('OddsRatio_working_3-way'!W859))/2,ABS('OddsRatio_working_3-way'!V859-SQRT('OddsRatio_working_3-way'!W859))/2),SQRT(-'OddsRatio_working_3-way'!U859^3/27))</f>
        <v>#VALUE!</v>
      </c>
      <c r="Y859" s="11" t="e">
        <f>IF('OddsRatio_working_3-way'!W859&gt;=0,IF('OddsRatio_working_3-way'!V859+SQRT('OddsRatio_working_3-way'!W859)&gt;0,0,PI()),ACOS('OddsRatio_working_3-way'!V859/(2*'OddsRatio_working_3-way'!X859)))</f>
        <v>#VALUE!</v>
      </c>
      <c r="Z859" s="11" t="e">
        <f>'OddsRatio_working_3-way'!X859^(1/3)*COS('OddsRatio_working_3-way'!Y859/3)</f>
        <v>#VALUE!</v>
      </c>
      <c r="AA859" s="11" t="e">
        <f>'OddsRatio_working_3-way'!X859^(1/3)*COS(('OddsRatio_working_3-way'!Y859+2*PI())/3)</f>
        <v>#VALUE!</v>
      </c>
      <c r="AB859" s="11" t="e">
        <f>'OddsRatio_working_3-way'!X859^(1/3)*COS(('OddsRatio_working_3-way'!Y859+4*PI())/3)</f>
        <v>#VALUE!</v>
      </c>
      <c r="AC859" s="11" t="e">
        <f>'OddsRatio_working_3-way'!X859^(1/3)*SIN('OddsRatio_working_3-way'!Y859/3)</f>
        <v>#VALUE!</v>
      </c>
      <c r="AD859" s="11" t="e">
        <f>'OddsRatio_working_3-way'!X859^(1/3)*SIN(('OddsRatio_working_3-way'!Y859+2*PI())/3)</f>
        <v>#VALUE!</v>
      </c>
      <c r="AE859" s="11" t="e">
        <f>'OddsRatio_working_3-way'!X859^(1/3)*SIN(('OddsRatio_working_3-way'!Y859+4*PI())/3)</f>
        <v>#VALUE!</v>
      </c>
      <c r="AF859" s="11" t="e">
        <f>-'OddsRatio_working_3-way'!U859/(3*'OddsRatio_working_3-way'!X859^(1/3))*COS(('OddsRatio_working_3-way'!Y859)/3)</f>
        <v>#VALUE!</v>
      </c>
      <c r="AG859" s="11" t="e">
        <f>-'OddsRatio_working_3-way'!U859/(3*'OddsRatio_working_3-way'!X859^(1/3))*COS(('OddsRatio_working_3-way'!Y859+2*PI())/3)</f>
        <v>#VALUE!</v>
      </c>
      <c r="AH859" s="11" t="e">
        <f>-'OddsRatio_working_3-way'!U859/(3*'OddsRatio_working_3-way'!X859^(1/3))*COS(('OddsRatio_working_3-way'!Y859+4*PI())/3)</f>
        <v>#VALUE!</v>
      </c>
      <c r="AI859" s="11" t="e">
        <f>'OddsRatio_working_3-way'!U859/(3*'OddsRatio_working_3-way'!X859^(1/3))*SIN(('OddsRatio_working_3-way'!Y859)/3)</f>
        <v>#VALUE!</v>
      </c>
      <c r="AJ859" s="11" t="e">
        <f>'OddsRatio_working_3-way'!U859/(3*'OddsRatio_working_3-way'!X859^(1/3))*SIN(('OddsRatio_working_3-way'!Y859+2*PI())/3)</f>
        <v>#VALUE!</v>
      </c>
      <c r="AK859" s="11" t="e">
        <f>'OddsRatio_working_3-way'!U859/(3*'OddsRatio_working_3-way'!X859^(1/3))*SIN(('OddsRatio_working_3-way'!Y859+4*PI())/3)</f>
        <v>#VALUE!</v>
      </c>
      <c r="AL859" s="11" t="e">
        <f>'OddsRatio_working_3-way'!Z859+'OddsRatio_working_3-way'!AF859</f>
        <v>#VALUE!</v>
      </c>
      <c r="AM859" s="11" t="e">
        <f>'OddsRatio_working_3-way'!AA859+'OddsRatio_working_3-way'!AG859</f>
        <v>#VALUE!</v>
      </c>
      <c r="AN859" s="11" t="e">
        <f>'OddsRatio_working_3-way'!AB859+'OddsRatio_working_3-way'!AH859</f>
        <v>#VALUE!</v>
      </c>
      <c r="AO859" s="11" t="e">
        <f>'OddsRatio_working_3-way'!AC859+'OddsRatio_working_3-way'!AI859</f>
        <v>#VALUE!</v>
      </c>
      <c r="AP859" s="11" t="e">
        <f>'OddsRatio_working_3-way'!AD859+'OddsRatio_working_3-way'!AJ859</f>
        <v>#VALUE!</v>
      </c>
      <c r="AQ859" s="11" t="e">
        <f>'OddsRatio_working_3-way'!AE859+'OddsRatio_working_3-way'!AK859</f>
        <v>#VALUE!</v>
      </c>
      <c r="AR859" s="10" t="str">
        <f>IF(A859="","",IF(('OddsRatio_working_3-way'!X859=0),IF(Q859&gt;0,-Q859^(1/3),(-Q859)^(1/3)),'OddsRatio_working_3-way'!AL859-'OddsRatio_working_3-way'!R859/3))</f>
        <v/>
      </c>
      <c r="AS859" s="11" t="e">
        <f>IF(('OddsRatio_working_3-way'!X859=0),IF(Q859&gt;0,-Q859^(1/3),(-Q859)^(1/3)),'OddsRatio_working_3-way'!AM859-'OddsRatio_working_3-way'!R859/3)</f>
        <v>#VALUE!</v>
      </c>
      <c r="AT859" s="11" t="e">
        <f>IF(('OddsRatio_working_3-way'!X859=0),IF(Q859&gt;0,-Q859^(1/3),(-Q859)^(1/3)),'OddsRatio_working_3-way'!AN859-'OddsRatio_working_3-way'!R859/3)</f>
        <v>#VALUE!</v>
      </c>
      <c r="AU859" s="11" t="e">
        <f>IF(('OddsRatio_working_3-way'!X859=0),0,'OddsRatio_working_3-way'!AO859)</f>
        <v>#VALUE!</v>
      </c>
      <c r="AV859" s="11" t="e">
        <f>IF(('OddsRatio_working_3-way'!X859=0),0,'OddsRatio_working_3-way'!AP859)</f>
        <v>#VALUE!</v>
      </c>
      <c r="AW859" s="11" t="e">
        <f>IF(('OddsRatio_working_3-way'!X859=0),0,'OddsRatio_working_3-way'!AQ859)</f>
        <v>#VALUE!</v>
      </c>
    </row>
    <row r="860" spans="1:49">
      <c r="A860" s="4" t="str">
        <f>IF('True_Odds_Calculator_3-way'!A861="","",'True_Odds_Calculator_3-way'!A861)</f>
        <v/>
      </c>
      <c r="B860" s="4" t="str">
        <f>IF('True_Odds_Calculator_3-way'!B861="","",'True_Odds_Calculator_3-way'!B861)</f>
        <v/>
      </c>
      <c r="C860" s="4" t="str">
        <f>IF('True_Odds_Calculator_3-way'!C861="","",'True_Odds_Calculator_3-way'!C861)</f>
        <v/>
      </c>
      <c r="D860" s="9" t="e">
        <f t="shared" si="182"/>
        <v>#VALUE!</v>
      </c>
      <c r="E860" s="9" t="e">
        <f t="shared" si="183"/>
        <v>#VALUE!</v>
      </c>
      <c r="F860" s="9" t="e">
        <f t="shared" si="184"/>
        <v>#VALUE!</v>
      </c>
      <c r="G860" s="9" t="str">
        <f t="shared" si="185"/>
        <v/>
      </c>
      <c r="H860" s="9" t="str">
        <f t="shared" si="186"/>
        <v/>
      </c>
      <c r="I860" s="9" t="str">
        <f t="shared" si="187"/>
        <v/>
      </c>
      <c r="J860" s="9" t="str">
        <f t="shared" si="188"/>
        <v/>
      </c>
      <c r="K860" s="11" t="e">
        <f t="shared" si="189"/>
        <v>#VALUE!</v>
      </c>
      <c r="L860" s="11" t="e">
        <f t="shared" si="190"/>
        <v>#VALUE!</v>
      </c>
      <c r="M860" s="11" t="e">
        <f t="shared" si="191"/>
        <v>#VALUE!</v>
      </c>
      <c r="N860" s="11" t="e">
        <f>'OddsRatio_working_3-way'!K860+'OddsRatio_working_3-way'!L860+'OddsRatio_working_3-way'!M860-('OddsRatio_working_3-way'!K860*'OddsRatio_working_3-way'!L860)-('OddsRatio_working_3-way'!K860*'OddsRatio_working_3-way'!M860)-('OddsRatio_working_3-way'!L860*'OddsRatio_working_3-way'!M860)+('OddsRatio_working_3-way'!K860*'OddsRatio_working_3-way'!L860*'OddsRatio_working_3-way'!M860)-1</f>
        <v>#VALUE!</v>
      </c>
      <c r="O860" s="11">
        <f>0</f>
        <v>0</v>
      </c>
      <c r="P860" s="11" t="e">
        <f>('OddsRatio_working_3-way'!K860*'OddsRatio_working_3-way'!L860)+('OddsRatio_working_3-way'!K860*'OddsRatio_working_3-way'!M860)+('OddsRatio_working_3-way'!L860*'OddsRatio_working_3-way'!M860)-(3*'OddsRatio_working_3-way'!K860*'OddsRatio_working_3-way'!L860*'OddsRatio_working_3-way'!M860)</f>
        <v>#VALUE!</v>
      </c>
      <c r="Q860" s="11" t="e">
        <f>2*'OddsRatio_working_3-way'!K860*'OddsRatio_working_3-way'!L860*'OddsRatio_working_3-way'!M860</f>
        <v>#VALUE!</v>
      </c>
      <c r="R860" s="11" t="e">
        <f t="shared" si="192"/>
        <v>#VALUE!</v>
      </c>
      <c r="S860" s="11" t="e">
        <f t="shared" si="193"/>
        <v>#VALUE!</v>
      </c>
      <c r="T860" s="11" t="e">
        <f t="shared" si="194"/>
        <v>#VALUE!</v>
      </c>
      <c r="U860" s="11" t="e">
        <f>'OddsRatio_working_3-way'!S860-'OddsRatio_working_3-way'!R860^2/3</f>
        <v>#VALUE!</v>
      </c>
      <c r="V860" s="11" t="e">
        <f>'OddsRatio_working_3-way'!S860*'OddsRatio_working_3-way'!R860/3-2*'OddsRatio_working_3-way'!R860^3/27-'OddsRatio_working_3-way'!T860</f>
        <v>#VALUE!</v>
      </c>
      <c r="W860" s="11" t="e">
        <f>'OddsRatio_working_3-way'!V860^2+4*'OddsRatio_working_3-way'!U860^3/27</f>
        <v>#VALUE!</v>
      </c>
      <c r="X860" s="11" t="e">
        <f>IF('OddsRatio_working_3-way'!W860&gt;0,IF(ABS('OddsRatio_working_3-way'!V860+SQRT('OddsRatio_working_3-way'!W860))/2&gt;0,ABS('OddsRatio_working_3-way'!V860+SQRT('OddsRatio_working_3-way'!W860))/2,ABS('OddsRatio_working_3-way'!V860-SQRT('OddsRatio_working_3-way'!W860))/2),SQRT(-'OddsRatio_working_3-way'!U860^3/27))</f>
        <v>#VALUE!</v>
      </c>
      <c r="Y860" s="11" t="e">
        <f>IF('OddsRatio_working_3-way'!W860&gt;=0,IF('OddsRatio_working_3-way'!V860+SQRT('OddsRatio_working_3-way'!W860)&gt;0,0,PI()),ACOS('OddsRatio_working_3-way'!V860/(2*'OddsRatio_working_3-way'!X860)))</f>
        <v>#VALUE!</v>
      </c>
      <c r="Z860" s="11" t="e">
        <f>'OddsRatio_working_3-way'!X860^(1/3)*COS('OddsRatio_working_3-way'!Y860/3)</f>
        <v>#VALUE!</v>
      </c>
      <c r="AA860" s="11" t="e">
        <f>'OddsRatio_working_3-way'!X860^(1/3)*COS(('OddsRatio_working_3-way'!Y860+2*PI())/3)</f>
        <v>#VALUE!</v>
      </c>
      <c r="AB860" s="11" t="e">
        <f>'OddsRatio_working_3-way'!X860^(1/3)*COS(('OddsRatio_working_3-way'!Y860+4*PI())/3)</f>
        <v>#VALUE!</v>
      </c>
      <c r="AC860" s="11" t="e">
        <f>'OddsRatio_working_3-way'!X860^(1/3)*SIN('OddsRatio_working_3-way'!Y860/3)</f>
        <v>#VALUE!</v>
      </c>
      <c r="AD860" s="11" t="e">
        <f>'OddsRatio_working_3-way'!X860^(1/3)*SIN(('OddsRatio_working_3-way'!Y860+2*PI())/3)</f>
        <v>#VALUE!</v>
      </c>
      <c r="AE860" s="11" t="e">
        <f>'OddsRatio_working_3-way'!X860^(1/3)*SIN(('OddsRatio_working_3-way'!Y860+4*PI())/3)</f>
        <v>#VALUE!</v>
      </c>
      <c r="AF860" s="11" t="e">
        <f>-'OddsRatio_working_3-way'!U860/(3*'OddsRatio_working_3-way'!X860^(1/3))*COS(('OddsRatio_working_3-way'!Y860)/3)</f>
        <v>#VALUE!</v>
      </c>
      <c r="AG860" s="11" t="e">
        <f>-'OddsRatio_working_3-way'!U860/(3*'OddsRatio_working_3-way'!X860^(1/3))*COS(('OddsRatio_working_3-way'!Y860+2*PI())/3)</f>
        <v>#VALUE!</v>
      </c>
      <c r="AH860" s="11" t="e">
        <f>-'OddsRatio_working_3-way'!U860/(3*'OddsRatio_working_3-way'!X860^(1/3))*COS(('OddsRatio_working_3-way'!Y860+4*PI())/3)</f>
        <v>#VALUE!</v>
      </c>
      <c r="AI860" s="11" t="e">
        <f>'OddsRatio_working_3-way'!U860/(3*'OddsRatio_working_3-way'!X860^(1/3))*SIN(('OddsRatio_working_3-way'!Y860)/3)</f>
        <v>#VALUE!</v>
      </c>
      <c r="AJ860" s="11" t="e">
        <f>'OddsRatio_working_3-way'!U860/(3*'OddsRatio_working_3-way'!X860^(1/3))*SIN(('OddsRatio_working_3-way'!Y860+2*PI())/3)</f>
        <v>#VALUE!</v>
      </c>
      <c r="AK860" s="11" t="e">
        <f>'OddsRatio_working_3-way'!U860/(3*'OddsRatio_working_3-way'!X860^(1/3))*SIN(('OddsRatio_working_3-way'!Y860+4*PI())/3)</f>
        <v>#VALUE!</v>
      </c>
      <c r="AL860" s="11" t="e">
        <f>'OddsRatio_working_3-way'!Z860+'OddsRatio_working_3-way'!AF860</f>
        <v>#VALUE!</v>
      </c>
      <c r="AM860" s="11" t="e">
        <f>'OddsRatio_working_3-way'!AA860+'OddsRatio_working_3-way'!AG860</f>
        <v>#VALUE!</v>
      </c>
      <c r="AN860" s="11" t="e">
        <f>'OddsRatio_working_3-way'!AB860+'OddsRatio_working_3-way'!AH860</f>
        <v>#VALUE!</v>
      </c>
      <c r="AO860" s="11" t="e">
        <f>'OddsRatio_working_3-way'!AC860+'OddsRatio_working_3-way'!AI860</f>
        <v>#VALUE!</v>
      </c>
      <c r="AP860" s="11" t="e">
        <f>'OddsRatio_working_3-way'!AD860+'OddsRatio_working_3-way'!AJ860</f>
        <v>#VALUE!</v>
      </c>
      <c r="AQ860" s="11" t="e">
        <f>'OddsRatio_working_3-way'!AE860+'OddsRatio_working_3-way'!AK860</f>
        <v>#VALUE!</v>
      </c>
      <c r="AR860" s="10" t="str">
        <f>IF(A860="","",IF(('OddsRatio_working_3-way'!X860=0),IF(Q860&gt;0,-Q860^(1/3),(-Q860)^(1/3)),'OddsRatio_working_3-way'!AL860-'OddsRatio_working_3-way'!R860/3))</f>
        <v/>
      </c>
      <c r="AS860" s="11" t="e">
        <f>IF(('OddsRatio_working_3-way'!X860=0),IF(Q860&gt;0,-Q860^(1/3),(-Q860)^(1/3)),'OddsRatio_working_3-way'!AM860-'OddsRatio_working_3-way'!R860/3)</f>
        <v>#VALUE!</v>
      </c>
      <c r="AT860" s="11" t="e">
        <f>IF(('OddsRatio_working_3-way'!X860=0),IF(Q860&gt;0,-Q860^(1/3),(-Q860)^(1/3)),'OddsRatio_working_3-way'!AN860-'OddsRatio_working_3-way'!R860/3)</f>
        <v>#VALUE!</v>
      </c>
      <c r="AU860" s="11" t="e">
        <f>IF(('OddsRatio_working_3-way'!X860=0),0,'OddsRatio_working_3-way'!AO860)</f>
        <v>#VALUE!</v>
      </c>
      <c r="AV860" s="11" t="e">
        <f>IF(('OddsRatio_working_3-way'!X860=0),0,'OddsRatio_working_3-way'!AP860)</f>
        <v>#VALUE!</v>
      </c>
      <c r="AW860" s="11" t="e">
        <f>IF(('OddsRatio_working_3-way'!X860=0),0,'OddsRatio_working_3-way'!AQ860)</f>
        <v>#VALUE!</v>
      </c>
    </row>
    <row r="861" spans="1:49">
      <c r="A861" s="4" t="str">
        <f>IF('True_Odds_Calculator_3-way'!A862="","",'True_Odds_Calculator_3-way'!A862)</f>
        <v/>
      </c>
      <c r="B861" s="4" t="str">
        <f>IF('True_Odds_Calculator_3-way'!B862="","",'True_Odds_Calculator_3-way'!B862)</f>
        <v/>
      </c>
      <c r="C861" s="4" t="str">
        <f>IF('True_Odds_Calculator_3-way'!C862="","",'True_Odds_Calculator_3-way'!C862)</f>
        <v/>
      </c>
      <c r="D861" s="9" t="e">
        <f t="shared" si="182"/>
        <v>#VALUE!</v>
      </c>
      <c r="E861" s="9" t="e">
        <f t="shared" si="183"/>
        <v>#VALUE!</v>
      </c>
      <c r="F861" s="9" t="e">
        <f t="shared" si="184"/>
        <v>#VALUE!</v>
      </c>
      <c r="G861" s="9" t="str">
        <f t="shared" si="185"/>
        <v/>
      </c>
      <c r="H861" s="9" t="str">
        <f t="shared" si="186"/>
        <v/>
      </c>
      <c r="I861" s="9" t="str">
        <f t="shared" si="187"/>
        <v/>
      </c>
      <c r="J861" s="9" t="str">
        <f t="shared" si="188"/>
        <v/>
      </c>
      <c r="K861" s="11" t="e">
        <f t="shared" si="189"/>
        <v>#VALUE!</v>
      </c>
      <c r="L861" s="11" t="e">
        <f t="shared" si="190"/>
        <v>#VALUE!</v>
      </c>
      <c r="M861" s="11" t="e">
        <f t="shared" si="191"/>
        <v>#VALUE!</v>
      </c>
      <c r="N861" s="11" t="e">
        <f>'OddsRatio_working_3-way'!K861+'OddsRatio_working_3-way'!L861+'OddsRatio_working_3-way'!M861-('OddsRatio_working_3-way'!K861*'OddsRatio_working_3-way'!L861)-('OddsRatio_working_3-way'!K861*'OddsRatio_working_3-way'!M861)-('OddsRatio_working_3-way'!L861*'OddsRatio_working_3-way'!M861)+('OddsRatio_working_3-way'!K861*'OddsRatio_working_3-way'!L861*'OddsRatio_working_3-way'!M861)-1</f>
        <v>#VALUE!</v>
      </c>
      <c r="O861" s="11">
        <f>0</f>
        <v>0</v>
      </c>
      <c r="P861" s="11" t="e">
        <f>('OddsRatio_working_3-way'!K861*'OddsRatio_working_3-way'!L861)+('OddsRatio_working_3-way'!K861*'OddsRatio_working_3-way'!M861)+('OddsRatio_working_3-way'!L861*'OddsRatio_working_3-way'!M861)-(3*'OddsRatio_working_3-way'!K861*'OddsRatio_working_3-way'!L861*'OddsRatio_working_3-way'!M861)</f>
        <v>#VALUE!</v>
      </c>
      <c r="Q861" s="11" t="e">
        <f>2*'OddsRatio_working_3-way'!K861*'OddsRatio_working_3-way'!L861*'OddsRatio_working_3-way'!M861</f>
        <v>#VALUE!</v>
      </c>
      <c r="R861" s="11" t="e">
        <f t="shared" si="192"/>
        <v>#VALUE!</v>
      </c>
      <c r="S861" s="11" t="e">
        <f t="shared" si="193"/>
        <v>#VALUE!</v>
      </c>
      <c r="T861" s="11" t="e">
        <f t="shared" si="194"/>
        <v>#VALUE!</v>
      </c>
      <c r="U861" s="11" t="e">
        <f>'OddsRatio_working_3-way'!S861-'OddsRatio_working_3-way'!R861^2/3</f>
        <v>#VALUE!</v>
      </c>
      <c r="V861" s="11" t="e">
        <f>'OddsRatio_working_3-way'!S861*'OddsRatio_working_3-way'!R861/3-2*'OddsRatio_working_3-way'!R861^3/27-'OddsRatio_working_3-way'!T861</f>
        <v>#VALUE!</v>
      </c>
      <c r="W861" s="11" t="e">
        <f>'OddsRatio_working_3-way'!V861^2+4*'OddsRatio_working_3-way'!U861^3/27</f>
        <v>#VALUE!</v>
      </c>
      <c r="X861" s="11" t="e">
        <f>IF('OddsRatio_working_3-way'!W861&gt;0,IF(ABS('OddsRatio_working_3-way'!V861+SQRT('OddsRatio_working_3-way'!W861))/2&gt;0,ABS('OddsRatio_working_3-way'!V861+SQRT('OddsRatio_working_3-way'!W861))/2,ABS('OddsRatio_working_3-way'!V861-SQRT('OddsRatio_working_3-way'!W861))/2),SQRT(-'OddsRatio_working_3-way'!U861^3/27))</f>
        <v>#VALUE!</v>
      </c>
      <c r="Y861" s="11" t="e">
        <f>IF('OddsRatio_working_3-way'!W861&gt;=0,IF('OddsRatio_working_3-way'!V861+SQRT('OddsRatio_working_3-way'!W861)&gt;0,0,PI()),ACOS('OddsRatio_working_3-way'!V861/(2*'OddsRatio_working_3-way'!X861)))</f>
        <v>#VALUE!</v>
      </c>
      <c r="Z861" s="11" t="e">
        <f>'OddsRatio_working_3-way'!X861^(1/3)*COS('OddsRatio_working_3-way'!Y861/3)</f>
        <v>#VALUE!</v>
      </c>
      <c r="AA861" s="11" t="e">
        <f>'OddsRatio_working_3-way'!X861^(1/3)*COS(('OddsRatio_working_3-way'!Y861+2*PI())/3)</f>
        <v>#VALUE!</v>
      </c>
      <c r="AB861" s="11" t="e">
        <f>'OddsRatio_working_3-way'!X861^(1/3)*COS(('OddsRatio_working_3-way'!Y861+4*PI())/3)</f>
        <v>#VALUE!</v>
      </c>
      <c r="AC861" s="11" t="e">
        <f>'OddsRatio_working_3-way'!X861^(1/3)*SIN('OddsRatio_working_3-way'!Y861/3)</f>
        <v>#VALUE!</v>
      </c>
      <c r="AD861" s="11" t="e">
        <f>'OddsRatio_working_3-way'!X861^(1/3)*SIN(('OddsRatio_working_3-way'!Y861+2*PI())/3)</f>
        <v>#VALUE!</v>
      </c>
      <c r="AE861" s="11" t="e">
        <f>'OddsRatio_working_3-way'!X861^(1/3)*SIN(('OddsRatio_working_3-way'!Y861+4*PI())/3)</f>
        <v>#VALUE!</v>
      </c>
      <c r="AF861" s="11" t="e">
        <f>-'OddsRatio_working_3-way'!U861/(3*'OddsRatio_working_3-way'!X861^(1/3))*COS(('OddsRatio_working_3-way'!Y861)/3)</f>
        <v>#VALUE!</v>
      </c>
      <c r="AG861" s="11" t="e">
        <f>-'OddsRatio_working_3-way'!U861/(3*'OddsRatio_working_3-way'!X861^(1/3))*COS(('OddsRatio_working_3-way'!Y861+2*PI())/3)</f>
        <v>#VALUE!</v>
      </c>
      <c r="AH861" s="11" t="e">
        <f>-'OddsRatio_working_3-way'!U861/(3*'OddsRatio_working_3-way'!X861^(1/3))*COS(('OddsRatio_working_3-way'!Y861+4*PI())/3)</f>
        <v>#VALUE!</v>
      </c>
      <c r="AI861" s="11" t="e">
        <f>'OddsRatio_working_3-way'!U861/(3*'OddsRatio_working_3-way'!X861^(1/3))*SIN(('OddsRatio_working_3-way'!Y861)/3)</f>
        <v>#VALUE!</v>
      </c>
      <c r="AJ861" s="11" t="e">
        <f>'OddsRatio_working_3-way'!U861/(3*'OddsRatio_working_3-way'!X861^(1/3))*SIN(('OddsRatio_working_3-way'!Y861+2*PI())/3)</f>
        <v>#VALUE!</v>
      </c>
      <c r="AK861" s="11" t="e">
        <f>'OddsRatio_working_3-way'!U861/(3*'OddsRatio_working_3-way'!X861^(1/3))*SIN(('OddsRatio_working_3-way'!Y861+4*PI())/3)</f>
        <v>#VALUE!</v>
      </c>
      <c r="AL861" s="11" t="e">
        <f>'OddsRatio_working_3-way'!Z861+'OddsRatio_working_3-way'!AF861</f>
        <v>#VALUE!</v>
      </c>
      <c r="AM861" s="11" t="e">
        <f>'OddsRatio_working_3-way'!AA861+'OddsRatio_working_3-way'!AG861</f>
        <v>#VALUE!</v>
      </c>
      <c r="AN861" s="11" t="e">
        <f>'OddsRatio_working_3-way'!AB861+'OddsRatio_working_3-way'!AH861</f>
        <v>#VALUE!</v>
      </c>
      <c r="AO861" s="11" t="e">
        <f>'OddsRatio_working_3-way'!AC861+'OddsRatio_working_3-way'!AI861</f>
        <v>#VALUE!</v>
      </c>
      <c r="AP861" s="11" t="e">
        <f>'OddsRatio_working_3-way'!AD861+'OddsRatio_working_3-way'!AJ861</f>
        <v>#VALUE!</v>
      </c>
      <c r="AQ861" s="11" t="e">
        <f>'OddsRatio_working_3-way'!AE861+'OddsRatio_working_3-way'!AK861</f>
        <v>#VALUE!</v>
      </c>
      <c r="AR861" s="10" t="str">
        <f>IF(A861="","",IF(('OddsRatio_working_3-way'!X861=0),IF(Q861&gt;0,-Q861^(1/3),(-Q861)^(1/3)),'OddsRatio_working_3-way'!AL861-'OddsRatio_working_3-way'!R861/3))</f>
        <v/>
      </c>
      <c r="AS861" s="11" t="e">
        <f>IF(('OddsRatio_working_3-way'!X861=0),IF(Q861&gt;0,-Q861^(1/3),(-Q861)^(1/3)),'OddsRatio_working_3-way'!AM861-'OddsRatio_working_3-way'!R861/3)</f>
        <v>#VALUE!</v>
      </c>
      <c r="AT861" s="11" t="e">
        <f>IF(('OddsRatio_working_3-way'!X861=0),IF(Q861&gt;0,-Q861^(1/3),(-Q861)^(1/3)),'OddsRatio_working_3-way'!AN861-'OddsRatio_working_3-way'!R861/3)</f>
        <v>#VALUE!</v>
      </c>
      <c r="AU861" s="11" t="e">
        <f>IF(('OddsRatio_working_3-way'!X861=0),0,'OddsRatio_working_3-way'!AO861)</f>
        <v>#VALUE!</v>
      </c>
      <c r="AV861" s="11" t="e">
        <f>IF(('OddsRatio_working_3-way'!X861=0),0,'OddsRatio_working_3-way'!AP861)</f>
        <v>#VALUE!</v>
      </c>
      <c r="AW861" s="11" t="e">
        <f>IF(('OddsRatio_working_3-way'!X861=0),0,'OddsRatio_working_3-way'!AQ861)</f>
        <v>#VALUE!</v>
      </c>
    </row>
    <row r="862" spans="1:49">
      <c r="A862" s="4" t="str">
        <f>IF('True_Odds_Calculator_3-way'!A863="","",'True_Odds_Calculator_3-way'!A863)</f>
        <v/>
      </c>
      <c r="B862" s="4" t="str">
        <f>IF('True_Odds_Calculator_3-way'!B863="","",'True_Odds_Calculator_3-way'!B863)</f>
        <v/>
      </c>
      <c r="C862" s="4" t="str">
        <f>IF('True_Odds_Calculator_3-way'!C863="","",'True_Odds_Calculator_3-way'!C863)</f>
        <v/>
      </c>
      <c r="D862" s="9" t="e">
        <f t="shared" si="182"/>
        <v>#VALUE!</v>
      </c>
      <c r="E862" s="9" t="e">
        <f t="shared" si="183"/>
        <v>#VALUE!</v>
      </c>
      <c r="F862" s="9" t="e">
        <f t="shared" si="184"/>
        <v>#VALUE!</v>
      </c>
      <c r="G862" s="9" t="str">
        <f t="shared" si="185"/>
        <v/>
      </c>
      <c r="H862" s="9" t="str">
        <f t="shared" si="186"/>
        <v/>
      </c>
      <c r="I862" s="9" t="str">
        <f t="shared" si="187"/>
        <v/>
      </c>
      <c r="J862" s="9" t="str">
        <f t="shared" si="188"/>
        <v/>
      </c>
      <c r="K862" s="11" t="e">
        <f t="shared" si="189"/>
        <v>#VALUE!</v>
      </c>
      <c r="L862" s="11" t="e">
        <f t="shared" si="190"/>
        <v>#VALUE!</v>
      </c>
      <c r="M862" s="11" t="e">
        <f t="shared" si="191"/>
        <v>#VALUE!</v>
      </c>
      <c r="N862" s="11" t="e">
        <f>'OddsRatio_working_3-way'!K862+'OddsRatio_working_3-way'!L862+'OddsRatio_working_3-way'!M862-('OddsRatio_working_3-way'!K862*'OddsRatio_working_3-way'!L862)-('OddsRatio_working_3-way'!K862*'OddsRatio_working_3-way'!M862)-('OddsRatio_working_3-way'!L862*'OddsRatio_working_3-way'!M862)+('OddsRatio_working_3-way'!K862*'OddsRatio_working_3-way'!L862*'OddsRatio_working_3-way'!M862)-1</f>
        <v>#VALUE!</v>
      </c>
      <c r="O862" s="11">
        <f>0</f>
        <v>0</v>
      </c>
      <c r="P862" s="11" t="e">
        <f>('OddsRatio_working_3-way'!K862*'OddsRatio_working_3-way'!L862)+('OddsRatio_working_3-way'!K862*'OddsRatio_working_3-way'!M862)+('OddsRatio_working_3-way'!L862*'OddsRatio_working_3-way'!M862)-(3*'OddsRatio_working_3-way'!K862*'OddsRatio_working_3-way'!L862*'OddsRatio_working_3-way'!M862)</f>
        <v>#VALUE!</v>
      </c>
      <c r="Q862" s="11" t="e">
        <f>2*'OddsRatio_working_3-way'!K862*'OddsRatio_working_3-way'!L862*'OddsRatio_working_3-way'!M862</f>
        <v>#VALUE!</v>
      </c>
      <c r="R862" s="11" t="e">
        <f t="shared" si="192"/>
        <v>#VALUE!</v>
      </c>
      <c r="S862" s="11" t="e">
        <f t="shared" si="193"/>
        <v>#VALUE!</v>
      </c>
      <c r="T862" s="11" t="e">
        <f t="shared" si="194"/>
        <v>#VALUE!</v>
      </c>
      <c r="U862" s="11" t="e">
        <f>'OddsRatio_working_3-way'!S862-'OddsRatio_working_3-way'!R862^2/3</f>
        <v>#VALUE!</v>
      </c>
      <c r="V862" s="11" t="e">
        <f>'OddsRatio_working_3-way'!S862*'OddsRatio_working_3-way'!R862/3-2*'OddsRatio_working_3-way'!R862^3/27-'OddsRatio_working_3-way'!T862</f>
        <v>#VALUE!</v>
      </c>
      <c r="W862" s="11" t="e">
        <f>'OddsRatio_working_3-way'!V862^2+4*'OddsRatio_working_3-way'!U862^3/27</f>
        <v>#VALUE!</v>
      </c>
      <c r="X862" s="11" t="e">
        <f>IF('OddsRatio_working_3-way'!W862&gt;0,IF(ABS('OddsRatio_working_3-way'!V862+SQRT('OddsRatio_working_3-way'!W862))/2&gt;0,ABS('OddsRatio_working_3-way'!V862+SQRT('OddsRatio_working_3-way'!W862))/2,ABS('OddsRatio_working_3-way'!V862-SQRT('OddsRatio_working_3-way'!W862))/2),SQRT(-'OddsRatio_working_3-way'!U862^3/27))</f>
        <v>#VALUE!</v>
      </c>
      <c r="Y862" s="11" t="e">
        <f>IF('OddsRatio_working_3-way'!W862&gt;=0,IF('OddsRatio_working_3-way'!V862+SQRT('OddsRatio_working_3-way'!W862)&gt;0,0,PI()),ACOS('OddsRatio_working_3-way'!V862/(2*'OddsRatio_working_3-way'!X862)))</f>
        <v>#VALUE!</v>
      </c>
      <c r="Z862" s="11" t="e">
        <f>'OddsRatio_working_3-way'!X862^(1/3)*COS('OddsRatio_working_3-way'!Y862/3)</f>
        <v>#VALUE!</v>
      </c>
      <c r="AA862" s="11" t="e">
        <f>'OddsRatio_working_3-way'!X862^(1/3)*COS(('OddsRatio_working_3-way'!Y862+2*PI())/3)</f>
        <v>#VALUE!</v>
      </c>
      <c r="AB862" s="11" t="e">
        <f>'OddsRatio_working_3-way'!X862^(1/3)*COS(('OddsRatio_working_3-way'!Y862+4*PI())/3)</f>
        <v>#VALUE!</v>
      </c>
      <c r="AC862" s="11" t="e">
        <f>'OddsRatio_working_3-way'!X862^(1/3)*SIN('OddsRatio_working_3-way'!Y862/3)</f>
        <v>#VALUE!</v>
      </c>
      <c r="AD862" s="11" t="e">
        <f>'OddsRatio_working_3-way'!X862^(1/3)*SIN(('OddsRatio_working_3-way'!Y862+2*PI())/3)</f>
        <v>#VALUE!</v>
      </c>
      <c r="AE862" s="11" t="e">
        <f>'OddsRatio_working_3-way'!X862^(1/3)*SIN(('OddsRatio_working_3-way'!Y862+4*PI())/3)</f>
        <v>#VALUE!</v>
      </c>
      <c r="AF862" s="11" t="e">
        <f>-'OddsRatio_working_3-way'!U862/(3*'OddsRatio_working_3-way'!X862^(1/3))*COS(('OddsRatio_working_3-way'!Y862)/3)</f>
        <v>#VALUE!</v>
      </c>
      <c r="AG862" s="11" t="e">
        <f>-'OddsRatio_working_3-way'!U862/(3*'OddsRatio_working_3-way'!X862^(1/3))*COS(('OddsRatio_working_3-way'!Y862+2*PI())/3)</f>
        <v>#VALUE!</v>
      </c>
      <c r="AH862" s="11" t="e">
        <f>-'OddsRatio_working_3-way'!U862/(3*'OddsRatio_working_3-way'!X862^(1/3))*COS(('OddsRatio_working_3-way'!Y862+4*PI())/3)</f>
        <v>#VALUE!</v>
      </c>
      <c r="AI862" s="11" t="e">
        <f>'OddsRatio_working_3-way'!U862/(3*'OddsRatio_working_3-way'!X862^(1/3))*SIN(('OddsRatio_working_3-way'!Y862)/3)</f>
        <v>#VALUE!</v>
      </c>
      <c r="AJ862" s="11" t="e">
        <f>'OddsRatio_working_3-way'!U862/(3*'OddsRatio_working_3-way'!X862^(1/3))*SIN(('OddsRatio_working_3-way'!Y862+2*PI())/3)</f>
        <v>#VALUE!</v>
      </c>
      <c r="AK862" s="11" t="e">
        <f>'OddsRatio_working_3-way'!U862/(3*'OddsRatio_working_3-way'!X862^(1/3))*SIN(('OddsRatio_working_3-way'!Y862+4*PI())/3)</f>
        <v>#VALUE!</v>
      </c>
      <c r="AL862" s="11" t="e">
        <f>'OddsRatio_working_3-way'!Z862+'OddsRatio_working_3-way'!AF862</f>
        <v>#VALUE!</v>
      </c>
      <c r="AM862" s="11" t="e">
        <f>'OddsRatio_working_3-way'!AA862+'OddsRatio_working_3-way'!AG862</f>
        <v>#VALUE!</v>
      </c>
      <c r="AN862" s="11" t="e">
        <f>'OddsRatio_working_3-way'!AB862+'OddsRatio_working_3-way'!AH862</f>
        <v>#VALUE!</v>
      </c>
      <c r="AO862" s="11" t="e">
        <f>'OddsRatio_working_3-way'!AC862+'OddsRatio_working_3-way'!AI862</f>
        <v>#VALUE!</v>
      </c>
      <c r="AP862" s="11" t="e">
        <f>'OddsRatio_working_3-way'!AD862+'OddsRatio_working_3-way'!AJ862</f>
        <v>#VALUE!</v>
      </c>
      <c r="AQ862" s="11" t="e">
        <f>'OddsRatio_working_3-way'!AE862+'OddsRatio_working_3-way'!AK862</f>
        <v>#VALUE!</v>
      </c>
      <c r="AR862" s="10" t="str">
        <f>IF(A862="","",IF(('OddsRatio_working_3-way'!X862=0),IF(Q862&gt;0,-Q862^(1/3),(-Q862)^(1/3)),'OddsRatio_working_3-way'!AL862-'OddsRatio_working_3-way'!R862/3))</f>
        <v/>
      </c>
      <c r="AS862" s="11" t="e">
        <f>IF(('OddsRatio_working_3-way'!X862=0),IF(Q862&gt;0,-Q862^(1/3),(-Q862)^(1/3)),'OddsRatio_working_3-way'!AM862-'OddsRatio_working_3-way'!R862/3)</f>
        <v>#VALUE!</v>
      </c>
      <c r="AT862" s="11" t="e">
        <f>IF(('OddsRatio_working_3-way'!X862=0),IF(Q862&gt;0,-Q862^(1/3),(-Q862)^(1/3)),'OddsRatio_working_3-way'!AN862-'OddsRatio_working_3-way'!R862/3)</f>
        <v>#VALUE!</v>
      </c>
      <c r="AU862" s="11" t="e">
        <f>IF(('OddsRatio_working_3-way'!X862=0),0,'OddsRatio_working_3-way'!AO862)</f>
        <v>#VALUE!</v>
      </c>
      <c r="AV862" s="11" t="e">
        <f>IF(('OddsRatio_working_3-way'!X862=0),0,'OddsRatio_working_3-way'!AP862)</f>
        <v>#VALUE!</v>
      </c>
      <c r="AW862" s="11" t="e">
        <f>IF(('OddsRatio_working_3-way'!X862=0),0,'OddsRatio_working_3-way'!AQ862)</f>
        <v>#VALUE!</v>
      </c>
    </row>
    <row r="863" spans="1:49">
      <c r="A863" s="4" t="str">
        <f>IF('True_Odds_Calculator_3-way'!A864="","",'True_Odds_Calculator_3-way'!A864)</f>
        <v/>
      </c>
      <c r="B863" s="4" t="str">
        <f>IF('True_Odds_Calculator_3-way'!B864="","",'True_Odds_Calculator_3-way'!B864)</f>
        <v/>
      </c>
      <c r="C863" s="4" t="str">
        <f>IF('True_Odds_Calculator_3-way'!C864="","",'True_Odds_Calculator_3-way'!C864)</f>
        <v/>
      </c>
      <c r="D863" s="9" t="e">
        <f t="shared" si="182"/>
        <v>#VALUE!</v>
      </c>
      <c r="E863" s="9" t="e">
        <f t="shared" si="183"/>
        <v>#VALUE!</v>
      </c>
      <c r="F863" s="9" t="e">
        <f t="shared" si="184"/>
        <v>#VALUE!</v>
      </c>
      <c r="G863" s="9" t="str">
        <f t="shared" si="185"/>
        <v/>
      </c>
      <c r="H863" s="9" t="str">
        <f t="shared" si="186"/>
        <v/>
      </c>
      <c r="I863" s="9" t="str">
        <f t="shared" si="187"/>
        <v/>
      </c>
      <c r="J863" s="9" t="str">
        <f t="shared" si="188"/>
        <v/>
      </c>
      <c r="K863" s="11" t="e">
        <f t="shared" si="189"/>
        <v>#VALUE!</v>
      </c>
      <c r="L863" s="11" t="e">
        <f t="shared" si="190"/>
        <v>#VALUE!</v>
      </c>
      <c r="M863" s="11" t="e">
        <f t="shared" si="191"/>
        <v>#VALUE!</v>
      </c>
      <c r="N863" s="11" t="e">
        <f>'OddsRatio_working_3-way'!K863+'OddsRatio_working_3-way'!L863+'OddsRatio_working_3-way'!M863-('OddsRatio_working_3-way'!K863*'OddsRatio_working_3-way'!L863)-('OddsRatio_working_3-way'!K863*'OddsRatio_working_3-way'!M863)-('OddsRatio_working_3-way'!L863*'OddsRatio_working_3-way'!M863)+('OddsRatio_working_3-way'!K863*'OddsRatio_working_3-way'!L863*'OddsRatio_working_3-way'!M863)-1</f>
        <v>#VALUE!</v>
      </c>
      <c r="O863" s="11">
        <f>0</f>
        <v>0</v>
      </c>
      <c r="P863" s="11" t="e">
        <f>('OddsRatio_working_3-way'!K863*'OddsRatio_working_3-way'!L863)+('OddsRatio_working_3-way'!K863*'OddsRatio_working_3-way'!M863)+('OddsRatio_working_3-way'!L863*'OddsRatio_working_3-way'!M863)-(3*'OddsRatio_working_3-way'!K863*'OddsRatio_working_3-way'!L863*'OddsRatio_working_3-way'!M863)</f>
        <v>#VALUE!</v>
      </c>
      <c r="Q863" s="11" t="e">
        <f>2*'OddsRatio_working_3-way'!K863*'OddsRatio_working_3-way'!L863*'OddsRatio_working_3-way'!M863</f>
        <v>#VALUE!</v>
      </c>
      <c r="R863" s="11" t="e">
        <f t="shared" si="192"/>
        <v>#VALUE!</v>
      </c>
      <c r="S863" s="11" t="e">
        <f t="shared" si="193"/>
        <v>#VALUE!</v>
      </c>
      <c r="T863" s="11" t="e">
        <f t="shared" si="194"/>
        <v>#VALUE!</v>
      </c>
      <c r="U863" s="11" t="e">
        <f>'OddsRatio_working_3-way'!S863-'OddsRatio_working_3-way'!R863^2/3</f>
        <v>#VALUE!</v>
      </c>
      <c r="V863" s="11" t="e">
        <f>'OddsRatio_working_3-way'!S863*'OddsRatio_working_3-way'!R863/3-2*'OddsRatio_working_3-way'!R863^3/27-'OddsRatio_working_3-way'!T863</f>
        <v>#VALUE!</v>
      </c>
      <c r="W863" s="11" t="e">
        <f>'OddsRatio_working_3-way'!V863^2+4*'OddsRatio_working_3-way'!U863^3/27</f>
        <v>#VALUE!</v>
      </c>
      <c r="X863" s="11" t="e">
        <f>IF('OddsRatio_working_3-way'!W863&gt;0,IF(ABS('OddsRatio_working_3-way'!V863+SQRT('OddsRatio_working_3-way'!W863))/2&gt;0,ABS('OddsRatio_working_3-way'!V863+SQRT('OddsRatio_working_3-way'!W863))/2,ABS('OddsRatio_working_3-way'!V863-SQRT('OddsRatio_working_3-way'!W863))/2),SQRT(-'OddsRatio_working_3-way'!U863^3/27))</f>
        <v>#VALUE!</v>
      </c>
      <c r="Y863" s="11" t="e">
        <f>IF('OddsRatio_working_3-way'!W863&gt;=0,IF('OddsRatio_working_3-way'!V863+SQRT('OddsRatio_working_3-way'!W863)&gt;0,0,PI()),ACOS('OddsRatio_working_3-way'!V863/(2*'OddsRatio_working_3-way'!X863)))</f>
        <v>#VALUE!</v>
      </c>
      <c r="Z863" s="11" t="e">
        <f>'OddsRatio_working_3-way'!X863^(1/3)*COS('OddsRatio_working_3-way'!Y863/3)</f>
        <v>#VALUE!</v>
      </c>
      <c r="AA863" s="11" t="e">
        <f>'OddsRatio_working_3-way'!X863^(1/3)*COS(('OddsRatio_working_3-way'!Y863+2*PI())/3)</f>
        <v>#VALUE!</v>
      </c>
      <c r="AB863" s="11" t="e">
        <f>'OddsRatio_working_3-way'!X863^(1/3)*COS(('OddsRatio_working_3-way'!Y863+4*PI())/3)</f>
        <v>#VALUE!</v>
      </c>
      <c r="AC863" s="11" t="e">
        <f>'OddsRatio_working_3-way'!X863^(1/3)*SIN('OddsRatio_working_3-way'!Y863/3)</f>
        <v>#VALUE!</v>
      </c>
      <c r="AD863" s="11" t="e">
        <f>'OddsRatio_working_3-way'!X863^(1/3)*SIN(('OddsRatio_working_3-way'!Y863+2*PI())/3)</f>
        <v>#VALUE!</v>
      </c>
      <c r="AE863" s="11" t="e">
        <f>'OddsRatio_working_3-way'!X863^(1/3)*SIN(('OddsRatio_working_3-way'!Y863+4*PI())/3)</f>
        <v>#VALUE!</v>
      </c>
      <c r="AF863" s="11" t="e">
        <f>-'OddsRatio_working_3-way'!U863/(3*'OddsRatio_working_3-way'!X863^(1/3))*COS(('OddsRatio_working_3-way'!Y863)/3)</f>
        <v>#VALUE!</v>
      </c>
      <c r="AG863" s="11" t="e">
        <f>-'OddsRatio_working_3-way'!U863/(3*'OddsRatio_working_3-way'!X863^(1/3))*COS(('OddsRatio_working_3-way'!Y863+2*PI())/3)</f>
        <v>#VALUE!</v>
      </c>
      <c r="AH863" s="11" t="e">
        <f>-'OddsRatio_working_3-way'!U863/(3*'OddsRatio_working_3-way'!X863^(1/3))*COS(('OddsRatio_working_3-way'!Y863+4*PI())/3)</f>
        <v>#VALUE!</v>
      </c>
      <c r="AI863" s="11" t="e">
        <f>'OddsRatio_working_3-way'!U863/(3*'OddsRatio_working_3-way'!X863^(1/3))*SIN(('OddsRatio_working_3-way'!Y863)/3)</f>
        <v>#VALUE!</v>
      </c>
      <c r="AJ863" s="11" t="e">
        <f>'OddsRatio_working_3-way'!U863/(3*'OddsRatio_working_3-way'!X863^(1/3))*SIN(('OddsRatio_working_3-way'!Y863+2*PI())/3)</f>
        <v>#VALUE!</v>
      </c>
      <c r="AK863" s="11" t="e">
        <f>'OddsRatio_working_3-way'!U863/(3*'OddsRatio_working_3-way'!X863^(1/3))*SIN(('OddsRatio_working_3-way'!Y863+4*PI())/3)</f>
        <v>#VALUE!</v>
      </c>
      <c r="AL863" s="11" t="e">
        <f>'OddsRatio_working_3-way'!Z863+'OddsRatio_working_3-way'!AF863</f>
        <v>#VALUE!</v>
      </c>
      <c r="AM863" s="11" t="e">
        <f>'OddsRatio_working_3-way'!AA863+'OddsRatio_working_3-way'!AG863</f>
        <v>#VALUE!</v>
      </c>
      <c r="AN863" s="11" t="e">
        <f>'OddsRatio_working_3-way'!AB863+'OddsRatio_working_3-way'!AH863</f>
        <v>#VALUE!</v>
      </c>
      <c r="AO863" s="11" t="e">
        <f>'OddsRatio_working_3-way'!AC863+'OddsRatio_working_3-way'!AI863</f>
        <v>#VALUE!</v>
      </c>
      <c r="AP863" s="11" t="e">
        <f>'OddsRatio_working_3-way'!AD863+'OddsRatio_working_3-way'!AJ863</f>
        <v>#VALUE!</v>
      </c>
      <c r="AQ863" s="11" t="e">
        <f>'OddsRatio_working_3-way'!AE863+'OddsRatio_working_3-way'!AK863</f>
        <v>#VALUE!</v>
      </c>
      <c r="AR863" s="10" t="str">
        <f>IF(A863="","",IF(('OddsRatio_working_3-way'!X863=0),IF(Q863&gt;0,-Q863^(1/3),(-Q863)^(1/3)),'OddsRatio_working_3-way'!AL863-'OddsRatio_working_3-way'!R863/3))</f>
        <v/>
      </c>
      <c r="AS863" s="11" t="e">
        <f>IF(('OddsRatio_working_3-way'!X863=0),IF(Q863&gt;0,-Q863^(1/3),(-Q863)^(1/3)),'OddsRatio_working_3-way'!AM863-'OddsRatio_working_3-way'!R863/3)</f>
        <v>#VALUE!</v>
      </c>
      <c r="AT863" s="11" t="e">
        <f>IF(('OddsRatio_working_3-way'!X863=0),IF(Q863&gt;0,-Q863^(1/3),(-Q863)^(1/3)),'OddsRatio_working_3-way'!AN863-'OddsRatio_working_3-way'!R863/3)</f>
        <v>#VALUE!</v>
      </c>
      <c r="AU863" s="11" t="e">
        <f>IF(('OddsRatio_working_3-way'!X863=0),0,'OddsRatio_working_3-way'!AO863)</f>
        <v>#VALUE!</v>
      </c>
      <c r="AV863" s="11" t="e">
        <f>IF(('OddsRatio_working_3-way'!X863=0),0,'OddsRatio_working_3-way'!AP863)</f>
        <v>#VALUE!</v>
      </c>
      <c r="AW863" s="11" t="e">
        <f>IF(('OddsRatio_working_3-way'!X863=0),0,'OddsRatio_working_3-way'!AQ863)</f>
        <v>#VALUE!</v>
      </c>
    </row>
    <row r="864" spans="1:49">
      <c r="A864" s="4" t="str">
        <f>IF('True_Odds_Calculator_3-way'!A865="","",'True_Odds_Calculator_3-way'!A865)</f>
        <v/>
      </c>
      <c r="B864" s="4" t="str">
        <f>IF('True_Odds_Calculator_3-way'!B865="","",'True_Odds_Calculator_3-way'!B865)</f>
        <v/>
      </c>
      <c r="C864" s="4" t="str">
        <f>IF('True_Odds_Calculator_3-way'!C865="","",'True_Odds_Calculator_3-way'!C865)</f>
        <v/>
      </c>
      <c r="D864" s="9" t="e">
        <f t="shared" si="182"/>
        <v>#VALUE!</v>
      </c>
      <c r="E864" s="9" t="e">
        <f t="shared" si="183"/>
        <v>#VALUE!</v>
      </c>
      <c r="F864" s="9" t="e">
        <f t="shared" si="184"/>
        <v>#VALUE!</v>
      </c>
      <c r="G864" s="9" t="str">
        <f t="shared" si="185"/>
        <v/>
      </c>
      <c r="H864" s="9" t="str">
        <f t="shared" si="186"/>
        <v/>
      </c>
      <c r="I864" s="9" t="str">
        <f t="shared" si="187"/>
        <v/>
      </c>
      <c r="J864" s="9" t="str">
        <f t="shared" si="188"/>
        <v/>
      </c>
      <c r="K864" s="11" t="e">
        <f t="shared" si="189"/>
        <v>#VALUE!</v>
      </c>
      <c r="L864" s="11" t="e">
        <f t="shared" si="190"/>
        <v>#VALUE!</v>
      </c>
      <c r="M864" s="11" t="e">
        <f t="shared" si="191"/>
        <v>#VALUE!</v>
      </c>
      <c r="N864" s="11" t="e">
        <f>'OddsRatio_working_3-way'!K864+'OddsRatio_working_3-way'!L864+'OddsRatio_working_3-way'!M864-('OddsRatio_working_3-way'!K864*'OddsRatio_working_3-way'!L864)-('OddsRatio_working_3-way'!K864*'OddsRatio_working_3-way'!M864)-('OddsRatio_working_3-way'!L864*'OddsRatio_working_3-way'!M864)+('OddsRatio_working_3-way'!K864*'OddsRatio_working_3-way'!L864*'OddsRatio_working_3-way'!M864)-1</f>
        <v>#VALUE!</v>
      </c>
      <c r="O864" s="11">
        <f>0</f>
        <v>0</v>
      </c>
      <c r="P864" s="11" t="e">
        <f>('OddsRatio_working_3-way'!K864*'OddsRatio_working_3-way'!L864)+('OddsRatio_working_3-way'!K864*'OddsRatio_working_3-way'!M864)+('OddsRatio_working_3-way'!L864*'OddsRatio_working_3-way'!M864)-(3*'OddsRatio_working_3-way'!K864*'OddsRatio_working_3-way'!L864*'OddsRatio_working_3-way'!M864)</f>
        <v>#VALUE!</v>
      </c>
      <c r="Q864" s="11" t="e">
        <f>2*'OddsRatio_working_3-way'!K864*'OddsRatio_working_3-way'!L864*'OddsRatio_working_3-way'!M864</f>
        <v>#VALUE!</v>
      </c>
      <c r="R864" s="11" t="e">
        <f t="shared" si="192"/>
        <v>#VALUE!</v>
      </c>
      <c r="S864" s="11" t="e">
        <f t="shared" si="193"/>
        <v>#VALUE!</v>
      </c>
      <c r="T864" s="11" t="e">
        <f t="shared" si="194"/>
        <v>#VALUE!</v>
      </c>
      <c r="U864" s="11" t="e">
        <f>'OddsRatio_working_3-way'!S864-'OddsRatio_working_3-way'!R864^2/3</f>
        <v>#VALUE!</v>
      </c>
      <c r="V864" s="11" t="e">
        <f>'OddsRatio_working_3-way'!S864*'OddsRatio_working_3-way'!R864/3-2*'OddsRatio_working_3-way'!R864^3/27-'OddsRatio_working_3-way'!T864</f>
        <v>#VALUE!</v>
      </c>
      <c r="W864" s="11" t="e">
        <f>'OddsRatio_working_3-way'!V864^2+4*'OddsRatio_working_3-way'!U864^3/27</f>
        <v>#VALUE!</v>
      </c>
      <c r="X864" s="11" t="e">
        <f>IF('OddsRatio_working_3-way'!W864&gt;0,IF(ABS('OddsRatio_working_3-way'!V864+SQRT('OddsRatio_working_3-way'!W864))/2&gt;0,ABS('OddsRatio_working_3-way'!V864+SQRT('OddsRatio_working_3-way'!W864))/2,ABS('OddsRatio_working_3-way'!V864-SQRT('OddsRatio_working_3-way'!W864))/2),SQRT(-'OddsRatio_working_3-way'!U864^3/27))</f>
        <v>#VALUE!</v>
      </c>
      <c r="Y864" s="11" t="e">
        <f>IF('OddsRatio_working_3-way'!W864&gt;=0,IF('OddsRatio_working_3-way'!V864+SQRT('OddsRatio_working_3-way'!W864)&gt;0,0,PI()),ACOS('OddsRatio_working_3-way'!V864/(2*'OddsRatio_working_3-way'!X864)))</f>
        <v>#VALUE!</v>
      </c>
      <c r="Z864" s="11" t="e">
        <f>'OddsRatio_working_3-way'!X864^(1/3)*COS('OddsRatio_working_3-way'!Y864/3)</f>
        <v>#VALUE!</v>
      </c>
      <c r="AA864" s="11" t="e">
        <f>'OddsRatio_working_3-way'!X864^(1/3)*COS(('OddsRatio_working_3-way'!Y864+2*PI())/3)</f>
        <v>#VALUE!</v>
      </c>
      <c r="AB864" s="11" t="e">
        <f>'OddsRatio_working_3-way'!X864^(1/3)*COS(('OddsRatio_working_3-way'!Y864+4*PI())/3)</f>
        <v>#VALUE!</v>
      </c>
      <c r="AC864" s="11" t="e">
        <f>'OddsRatio_working_3-way'!X864^(1/3)*SIN('OddsRatio_working_3-way'!Y864/3)</f>
        <v>#VALUE!</v>
      </c>
      <c r="AD864" s="11" t="e">
        <f>'OddsRatio_working_3-way'!X864^(1/3)*SIN(('OddsRatio_working_3-way'!Y864+2*PI())/3)</f>
        <v>#VALUE!</v>
      </c>
      <c r="AE864" s="11" t="e">
        <f>'OddsRatio_working_3-way'!X864^(1/3)*SIN(('OddsRatio_working_3-way'!Y864+4*PI())/3)</f>
        <v>#VALUE!</v>
      </c>
      <c r="AF864" s="11" t="e">
        <f>-'OddsRatio_working_3-way'!U864/(3*'OddsRatio_working_3-way'!X864^(1/3))*COS(('OddsRatio_working_3-way'!Y864)/3)</f>
        <v>#VALUE!</v>
      </c>
      <c r="AG864" s="11" t="e">
        <f>-'OddsRatio_working_3-way'!U864/(3*'OddsRatio_working_3-way'!X864^(1/3))*COS(('OddsRatio_working_3-way'!Y864+2*PI())/3)</f>
        <v>#VALUE!</v>
      </c>
      <c r="AH864" s="11" t="e">
        <f>-'OddsRatio_working_3-way'!U864/(3*'OddsRatio_working_3-way'!X864^(1/3))*COS(('OddsRatio_working_3-way'!Y864+4*PI())/3)</f>
        <v>#VALUE!</v>
      </c>
      <c r="AI864" s="11" t="e">
        <f>'OddsRatio_working_3-way'!U864/(3*'OddsRatio_working_3-way'!X864^(1/3))*SIN(('OddsRatio_working_3-way'!Y864)/3)</f>
        <v>#VALUE!</v>
      </c>
      <c r="AJ864" s="11" t="e">
        <f>'OddsRatio_working_3-way'!U864/(3*'OddsRatio_working_3-way'!X864^(1/3))*SIN(('OddsRatio_working_3-way'!Y864+2*PI())/3)</f>
        <v>#VALUE!</v>
      </c>
      <c r="AK864" s="11" t="e">
        <f>'OddsRatio_working_3-way'!U864/(3*'OddsRatio_working_3-way'!X864^(1/3))*SIN(('OddsRatio_working_3-way'!Y864+4*PI())/3)</f>
        <v>#VALUE!</v>
      </c>
      <c r="AL864" s="11" t="e">
        <f>'OddsRatio_working_3-way'!Z864+'OddsRatio_working_3-way'!AF864</f>
        <v>#VALUE!</v>
      </c>
      <c r="AM864" s="11" t="e">
        <f>'OddsRatio_working_3-way'!AA864+'OddsRatio_working_3-way'!AG864</f>
        <v>#VALUE!</v>
      </c>
      <c r="AN864" s="11" t="e">
        <f>'OddsRatio_working_3-way'!AB864+'OddsRatio_working_3-way'!AH864</f>
        <v>#VALUE!</v>
      </c>
      <c r="AO864" s="11" t="e">
        <f>'OddsRatio_working_3-way'!AC864+'OddsRatio_working_3-way'!AI864</f>
        <v>#VALUE!</v>
      </c>
      <c r="AP864" s="11" t="e">
        <f>'OddsRatio_working_3-way'!AD864+'OddsRatio_working_3-way'!AJ864</f>
        <v>#VALUE!</v>
      </c>
      <c r="AQ864" s="11" t="e">
        <f>'OddsRatio_working_3-way'!AE864+'OddsRatio_working_3-way'!AK864</f>
        <v>#VALUE!</v>
      </c>
      <c r="AR864" s="10" t="str">
        <f>IF(A864="","",IF(('OddsRatio_working_3-way'!X864=0),IF(Q864&gt;0,-Q864^(1/3),(-Q864)^(1/3)),'OddsRatio_working_3-way'!AL864-'OddsRatio_working_3-way'!R864/3))</f>
        <v/>
      </c>
      <c r="AS864" s="11" t="e">
        <f>IF(('OddsRatio_working_3-way'!X864=0),IF(Q864&gt;0,-Q864^(1/3),(-Q864)^(1/3)),'OddsRatio_working_3-way'!AM864-'OddsRatio_working_3-way'!R864/3)</f>
        <v>#VALUE!</v>
      </c>
      <c r="AT864" s="11" t="e">
        <f>IF(('OddsRatio_working_3-way'!X864=0),IF(Q864&gt;0,-Q864^(1/3),(-Q864)^(1/3)),'OddsRatio_working_3-way'!AN864-'OddsRatio_working_3-way'!R864/3)</f>
        <v>#VALUE!</v>
      </c>
      <c r="AU864" s="11" t="e">
        <f>IF(('OddsRatio_working_3-way'!X864=0),0,'OddsRatio_working_3-way'!AO864)</f>
        <v>#VALUE!</v>
      </c>
      <c r="AV864" s="11" t="e">
        <f>IF(('OddsRatio_working_3-way'!X864=0),0,'OddsRatio_working_3-way'!AP864)</f>
        <v>#VALUE!</v>
      </c>
      <c r="AW864" s="11" t="e">
        <f>IF(('OddsRatio_working_3-way'!X864=0),0,'OddsRatio_working_3-way'!AQ864)</f>
        <v>#VALUE!</v>
      </c>
    </row>
    <row r="865" spans="1:49">
      <c r="A865" s="4" t="str">
        <f>IF('True_Odds_Calculator_3-way'!A866="","",'True_Odds_Calculator_3-way'!A866)</f>
        <v/>
      </c>
      <c r="B865" s="4" t="str">
        <f>IF('True_Odds_Calculator_3-way'!B866="","",'True_Odds_Calculator_3-way'!B866)</f>
        <v/>
      </c>
      <c r="C865" s="4" t="str">
        <f>IF('True_Odds_Calculator_3-way'!C866="","",'True_Odds_Calculator_3-way'!C866)</f>
        <v/>
      </c>
      <c r="D865" s="9" t="e">
        <f t="shared" si="182"/>
        <v>#VALUE!</v>
      </c>
      <c r="E865" s="9" t="e">
        <f t="shared" si="183"/>
        <v>#VALUE!</v>
      </c>
      <c r="F865" s="9" t="e">
        <f t="shared" si="184"/>
        <v>#VALUE!</v>
      </c>
      <c r="G865" s="9" t="str">
        <f t="shared" si="185"/>
        <v/>
      </c>
      <c r="H865" s="9" t="str">
        <f t="shared" si="186"/>
        <v/>
      </c>
      <c r="I865" s="9" t="str">
        <f t="shared" si="187"/>
        <v/>
      </c>
      <c r="J865" s="9" t="str">
        <f t="shared" si="188"/>
        <v/>
      </c>
      <c r="K865" s="11" t="e">
        <f t="shared" si="189"/>
        <v>#VALUE!</v>
      </c>
      <c r="L865" s="11" t="e">
        <f t="shared" si="190"/>
        <v>#VALUE!</v>
      </c>
      <c r="M865" s="11" t="e">
        <f t="shared" si="191"/>
        <v>#VALUE!</v>
      </c>
      <c r="N865" s="11" t="e">
        <f>'OddsRatio_working_3-way'!K865+'OddsRatio_working_3-way'!L865+'OddsRatio_working_3-way'!M865-('OddsRatio_working_3-way'!K865*'OddsRatio_working_3-way'!L865)-('OddsRatio_working_3-way'!K865*'OddsRatio_working_3-way'!M865)-('OddsRatio_working_3-way'!L865*'OddsRatio_working_3-way'!M865)+('OddsRatio_working_3-way'!K865*'OddsRatio_working_3-way'!L865*'OddsRatio_working_3-way'!M865)-1</f>
        <v>#VALUE!</v>
      </c>
      <c r="O865" s="11">
        <f>0</f>
        <v>0</v>
      </c>
      <c r="P865" s="11" t="e">
        <f>('OddsRatio_working_3-way'!K865*'OddsRatio_working_3-way'!L865)+('OddsRatio_working_3-way'!K865*'OddsRatio_working_3-way'!M865)+('OddsRatio_working_3-way'!L865*'OddsRatio_working_3-way'!M865)-(3*'OddsRatio_working_3-way'!K865*'OddsRatio_working_3-way'!L865*'OddsRatio_working_3-way'!M865)</f>
        <v>#VALUE!</v>
      </c>
      <c r="Q865" s="11" t="e">
        <f>2*'OddsRatio_working_3-way'!K865*'OddsRatio_working_3-way'!L865*'OddsRatio_working_3-way'!M865</f>
        <v>#VALUE!</v>
      </c>
      <c r="R865" s="11" t="e">
        <f t="shared" si="192"/>
        <v>#VALUE!</v>
      </c>
      <c r="S865" s="11" t="e">
        <f t="shared" si="193"/>
        <v>#VALUE!</v>
      </c>
      <c r="T865" s="11" t="e">
        <f t="shared" si="194"/>
        <v>#VALUE!</v>
      </c>
      <c r="U865" s="11" t="e">
        <f>'OddsRatio_working_3-way'!S865-'OddsRatio_working_3-way'!R865^2/3</f>
        <v>#VALUE!</v>
      </c>
      <c r="V865" s="11" t="e">
        <f>'OddsRatio_working_3-way'!S865*'OddsRatio_working_3-way'!R865/3-2*'OddsRatio_working_3-way'!R865^3/27-'OddsRatio_working_3-way'!T865</f>
        <v>#VALUE!</v>
      </c>
      <c r="W865" s="11" t="e">
        <f>'OddsRatio_working_3-way'!V865^2+4*'OddsRatio_working_3-way'!U865^3/27</f>
        <v>#VALUE!</v>
      </c>
      <c r="X865" s="11" t="e">
        <f>IF('OddsRatio_working_3-way'!W865&gt;0,IF(ABS('OddsRatio_working_3-way'!V865+SQRT('OddsRatio_working_3-way'!W865))/2&gt;0,ABS('OddsRatio_working_3-way'!V865+SQRT('OddsRatio_working_3-way'!W865))/2,ABS('OddsRatio_working_3-way'!V865-SQRT('OddsRatio_working_3-way'!W865))/2),SQRT(-'OddsRatio_working_3-way'!U865^3/27))</f>
        <v>#VALUE!</v>
      </c>
      <c r="Y865" s="11" t="e">
        <f>IF('OddsRatio_working_3-way'!W865&gt;=0,IF('OddsRatio_working_3-way'!V865+SQRT('OddsRatio_working_3-way'!W865)&gt;0,0,PI()),ACOS('OddsRatio_working_3-way'!V865/(2*'OddsRatio_working_3-way'!X865)))</f>
        <v>#VALUE!</v>
      </c>
      <c r="Z865" s="11" t="e">
        <f>'OddsRatio_working_3-way'!X865^(1/3)*COS('OddsRatio_working_3-way'!Y865/3)</f>
        <v>#VALUE!</v>
      </c>
      <c r="AA865" s="11" t="e">
        <f>'OddsRatio_working_3-way'!X865^(1/3)*COS(('OddsRatio_working_3-way'!Y865+2*PI())/3)</f>
        <v>#VALUE!</v>
      </c>
      <c r="AB865" s="11" t="e">
        <f>'OddsRatio_working_3-way'!X865^(1/3)*COS(('OddsRatio_working_3-way'!Y865+4*PI())/3)</f>
        <v>#VALUE!</v>
      </c>
      <c r="AC865" s="11" t="e">
        <f>'OddsRatio_working_3-way'!X865^(1/3)*SIN('OddsRatio_working_3-way'!Y865/3)</f>
        <v>#VALUE!</v>
      </c>
      <c r="AD865" s="11" t="e">
        <f>'OddsRatio_working_3-way'!X865^(1/3)*SIN(('OddsRatio_working_3-way'!Y865+2*PI())/3)</f>
        <v>#VALUE!</v>
      </c>
      <c r="AE865" s="11" t="e">
        <f>'OddsRatio_working_3-way'!X865^(1/3)*SIN(('OddsRatio_working_3-way'!Y865+4*PI())/3)</f>
        <v>#VALUE!</v>
      </c>
      <c r="AF865" s="11" t="e">
        <f>-'OddsRatio_working_3-way'!U865/(3*'OddsRatio_working_3-way'!X865^(1/3))*COS(('OddsRatio_working_3-way'!Y865)/3)</f>
        <v>#VALUE!</v>
      </c>
      <c r="AG865" s="11" t="e">
        <f>-'OddsRatio_working_3-way'!U865/(3*'OddsRatio_working_3-way'!X865^(1/3))*COS(('OddsRatio_working_3-way'!Y865+2*PI())/3)</f>
        <v>#VALUE!</v>
      </c>
      <c r="AH865" s="11" t="e">
        <f>-'OddsRatio_working_3-way'!U865/(3*'OddsRatio_working_3-way'!X865^(1/3))*COS(('OddsRatio_working_3-way'!Y865+4*PI())/3)</f>
        <v>#VALUE!</v>
      </c>
      <c r="AI865" s="11" t="e">
        <f>'OddsRatio_working_3-way'!U865/(3*'OddsRatio_working_3-way'!X865^(1/3))*SIN(('OddsRatio_working_3-way'!Y865)/3)</f>
        <v>#VALUE!</v>
      </c>
      <c r="AJ865" s="11" t="e">
        <f>'OddsRatio_working_3-way'!U865/(3*'OddsRatio_working_3-way'!X865^(1/3))*SIN(('OddsRatio_working_3-way'!Y865+2*PI())/3)</f>
        <v>#VALUE!</v>
      </c>
      <c r="AK865" s="11" t="e">
        <f>'OddsRatio_working_3-way'!U865/(3*'OddsRatio_working_3-way'!X865^(1/3))*SIN(('OddsRatio_working_3-way'!Y865+4*PI())/3)</f>
        <v>#VALUE!</v>
      </c>
      <c r="AL865" s="11" t="e">
        <f>'OddsRatio_working_3-way'!Z865+'OddsRatio_working_3-way'!AF865</f>
        <v>#VALUE!</v>
      </c>
      <c r="AM865" s="11" t="e">
        <f>'OddsRatio_working_3-way'!AA865+'OddsRatio_working_3-way'!AG865</f>
        <v>#VALUE!</v>
      </c>
      <c r="AN865" s="11" t="e">
        <f>'OddsRatio_working_3-way'!AB865+'OddsRatio_working_3-way'!AH865</f>
        <v>#VALUE!</v>
      </c>
      <c r="AO865" s="11" t="e">
        <f>'OddsRatio_working_3-way'!AC865+'OddsRatio_working_3-way'!AI865</f>
        <v>#VALUE!</v>
      </c>
      <c r="AP865" s="11" t="e">
        <f>'OddsRatio_working_3-way'!AD865+'OddsRatio_working_3-way'!AJ865</f>
        <v>#VALUE!</v>
      </c>
      <c r="AQ865" s="11" t="e">
        <f>'OddsRatio_working_3-way'!AE865+'OddsRatio_working_3-way'!AK865</f>
        <v>#VALUE!</v>
      </c>
      <c r="AR865" s="10" t="str">
        <f>IF(A865="","",IF(('OddsRatio_working_3-way'!X865=0),IF(Q865&gt;0,-Q865^(1/3),(-Q865)^(1/3)),'OddsRatio_working_3-way'!AL865-'OddsRatio_working_3-way'!R865/3))</f>
        <v/>
      </c>
      <c r="AS865" s="11" t="e">
        <f>IF(('OddsRatio_working_3-way'!X865=0),IF(Q865&gt;0,-Q865^(1/3),(-Q865)^(1/3)),'OddsRatio_working_3-way'!AM865-'OddsRatio_working_3-way'!R865/3)</f>
        <v>#VALUE!</v>
      </c>
      <c r="AT865" s="11" t="e">
        <f>IF(('OddsRatio_working_3-way'!X865=0),IF(Q865&gt;0,-Q865^(1/3),(-Q865)^(1/3)),'OddsRatio_working_3-way'!AN865-'OddsRatio_working_3-way'!R865/3)</f>
        <v>#VALUE!</v>
      </c>
      <c r="AU865" s="11" t="e">
        <f>IF(('OddsRatio_working_3-way'!X865=0),0,'OddsRatio_working_3-way'!AO865)</f>
        <v>#VALUE!</v>
      </c>
      <c r="AV865" s="11" t="e">
        <f>IF(('OddsRatio_working_3-way'!X865=0),0,'OddsRatio_working_3-way'!AP865)</f>
        <v>#VALUE!</v>
      </c>
      <c r="AW865" s="11" t="e">
        <f>IF(('OddsRatio_working_3-way'!X865=0),0,'OddsRatio_working_3-way'!AQ865)</f>
        <v>#VALUE!</v>
      </c>
    </row>
    <row r="866" spans="1:49">
      <c r="A866" s="4" t="str">
        <f>IF('True_Odds_Calculator_3-way'!A867="","",'True_Odds_Calculator_3-way'!A867)</f>
        <v/>
      </c>
      <c r="B866" s="4" t="str">
        <f>IF('True_Odds_Calculator_3-way'!B867="","",'True_Odds_Calculator_3-way'!B867)</f>
        <v/>
      </c>
      <c r="C866" s="4" t="str">
        <f>IF('True_Odds_Calculator_3-way'!C867="","",'True_Odds_Calculator_3-way'!C867)</f>
        <v/>
      </c>
      <c r="D866" s="9" t="e">
        <f t="shared" si="182"/>
        <v>#VALUE!</v>
      </c>
      <c r="E866" s="9" t="e">
        <f t="shared" si="183"/>
        <v>#VALUE!</v>
      </c>
      <c r="F866" s="9" t="e">
        <f t="shared" si="184"/>
        <v>#VALUE!</v>
      </c>
      <c r="G866" s="9" t="str">
        <f t="shared" si="185"/>
        <v/>
      </c>
      <c r="H866" s="9" t="str">
        <f t="shared" si="186"/>
        <v/>
      </c>
      <c r="I866" s="9" t="str">
        <f t="shared" si="187"/>
        <v/>
      </c>
      <c r="J866" s="9" t="str">
        <f t="shared" si="188"/>
        <v/>
      </c>
      <c r="K866" s="11" t="e">
        <f t="shared" si="189"/>
        <v>#VALUE!</v>
      </c>
      <c r="L866" s="11" t="e">
        <f t="shared" si="190"/>
        <v>#VALUE!</v>
      </c>
      <c r="M866" s="11" t="e">
        <f t="shared" si="191"/>
        <v>#VALUE!</v>
      </c>
      <c r="N866" s="11" t="e">
        <f>'OddsRatio_working_3-way'!K866+'OddsRatio_working_3-way'!L866+'OddsRatio_working_3-way'!M866-('OddsRatio_working_3-way'!K866*'OddsRatio_working_3-way'!L866)-('OddsRatio_working_3-way'!K866*'OddsRatio_working_3-way'!M866)-('OddsRatio_working_3-way'!L866*'OddsRatio_working_3-way'!M866)+('OddsRatio_working_3-way'!K866*'OddsRatio_working_3-way'!L866*'OddsRatio_working_3-way'!M866)-1</f>
        <v>#VALUE!</v>
      </c>
      <c r="O866" s="11">
        <f>0</f>
        <v>0</v>
      </c>
      <c r="P866" s="11" t="e">
        <f>('OddsRatio_working_3-way'!K866*'OddsRatio_working_3-way'!L866)+('OddsRatio_working_3-way'!K866*'OddsRatio_working_3-way'!M866)+('OddsRatio_working_3-way'!L866*'OddsRatio_working_3-way'!M866)-(3*'OddsRatio_working_3-way'!K866*'OddsRatio_working_3-way'!L866*'OddsRatio_working_3-way'!M866)</f>
        <v>#VALUE!</v>
      </c>
      <c r="Q866" s="11" t="e">
        <f>2*'OddsRatio_working_3-way'!K866*'OddsRatio_working_3-way'!L866*'OddsRatio_working_3-way'!M866</f>
        <v>#VALUE!</v>
      </c>
      <c r="R866" s="11" t="e">
        <f t="shared" si="192"/>
        <v>#VALUE!</v>
      </c>
      <c r="S866" s="11" t="e">
        <f t="shared" si="193"/>
        <v>#VALUE!</v>
      </c>
      <c r="T866" s="11" t="e">
        <f t="shared" si="194"/>
        <v>#VALUE!</v>
      </c>
      <c r="U866" s="11" t="e">
        <f>'OddsRatio_working_3-way'!S866-'OddsRatio_working_3-way'!R866^2/3</f>
        <v>#VALUE!</v>
      </c>
      <c r="V866" s="11" t="e">
        <f>'OddsRatio_working_3-way'!S866*'OddsRatio_working_3-way'!R866/3-2*'OddsRatio_working_3-way'!R866^3/27-'OddsRatio_working_3-way'!T866</f>
        <v>#VALUE!</v>
      </c>
      <c r="W866" s="11" t="e">
        <f>'OddsRatio_working_3-way'!V866^2+4*'OddsRatio_working_3-way'!U866^3/27</f>
        <v>#VALUE!</v>
      </c>
      <c r="X866" s="11" t="e">
        <f>IF('OddsRatio_working_3-way'!W866&gt;0,IF(ABS('OddsRatio_working_3-way'!V866+SQRT('OddsRatio_working_3-way'!W866))/2&gt;0,ABS('OddsRatio_working_3-way'!V866+SQRT('OddsRatio_working_3-way'!W866))/2,ABS('OddsRatio_working_3-way'!V866-SQRT('OddsRatio_working_3-way'!W866))/2),SQRT(-'OddsRatio_working_3-way'!U866^3/27))</f>
        <v>#VALUE!</v>
      </c>
      <c r="Y866" s="11" t="e">
        <f>IF('OddsRatio_working_3-way'!W866&gt;=0,IF('OddsRatio_working_3-way'!V866+SQRT('OddsRatio_working_3-way'!W866)&gt;0,0,PI()),ACOS('OddsRatio_working_3-way'!V866/(2*'OddsRatio_working_3-way'!X866)))</f>
        <v>#VALUE!</v>
      </c>
      <c r="Z866" s="11" t="e">
        <f>'OddsRatio_working_3-way'!X866^(1/3)*COS('OddsRatio_working_3-way'!Y866/3)</f>
        <v>#VALUE!</v>
      </c>
      <c r="AA866" s="11" t="e">
        <f>'OddsRatio_working_3-way'!X866^(1/3)*COS(('OddsRatio_working_3-way'!Y866+2*PI())/3)</f>
        <v>#VALUE!</v>
      </c>
      <c r="AB866" s="11" t="e">
        <f>'OddsRatio_working_3-way'!X866^(1/3)*COS(('OddsRatio_working_3-way'!Y866+4*PI())/3)</f>
        <v>#VALUE!</v>
      </c>
      <c r="AC866" s="11" t="e">
        <f>'OddsRatio_working_3-way'!X866^(1/3)*SIN('OddsRatio_working_3-way'!Y866/3)</f>
        <v>#VALUE!</v>
      </c>
      <c r="AD866" s="11" t="e">
        <f>'OddsRatio_working_3-way'!X866^(1/3)*SIN(('OddsRatio_working_3-way'!Y866+2*PI())/3)</f>
        <v>#VALUE!</v>
      </c>
      <c r="AE866" s="11" t="e">
        <f>'OddsRatio_working_3-way'!X866^(1/3)*SIN(('OddsRatio_working_3-way'!Y866+4*PI())/3)</f>
        <v>#VALUE!</v>
      </c>
      <c r="AF866" s="11" t="e">
        <f>-'OddsRatio_working_3-way'!U866/(3*'OddsRatio_working_3-way'!X866^(1/3))*COS(('OddsRatio_working_3-way'!Y866)/3)</f>
        <v>#VALUE!</v>
      </c>
      <c r="AG866" s="11" t="e">
        <f>-'OddsRatio_working_3-way'!U866/(3*'OddsRatio_working_3-way'!X866^(1/3))*COS(('OddsRatio_working_3-way'!Y866+2*PI())/3)</f>
        <v>#VALUE!</v>
      </c>
      <c r="AH866" s="11" t="e">
        <f>-'OddsRatio_working_3-way'!U866/(3*'OddsRatio_working_3-way'!X866^(1/3))*COS(('OddsRatio_working_3-way'!Y866+4*PI())/3)</f>
        <v>#VALUE!</v>
      </c>
      <c r="AI866" s="11" t="e">
        <f>'OddsRatio_working_3-way'!U866/(3*'OddsRatio_working_3-way'!X866^(1/3))*SIN(('OddsRatio_working_3-way'!Y866)/3)</f>
        <v>#VALUE!</v>
      </c>
      <c r="AJ866" s="11" t="e">
        <f>'OddsRatio_working_3-way'!U866/(3*'OddsRatio_working_3-way'!X866^(1/3))*SIN(('OddsRatio_working_3-way'!Y866+2*PI())/3)</f>
        <v>#VALUE!</v>
      </c>
      <c r="AK866" s="11" t="e">
        <f>'OddsRatio_working_3-way'!U866/(3*'OddsRatio_working_3-way'!X866^(1/3))*SIN(('OddsRatio_working_3-way'!Y866+4*PI())/3)</f>
        <v>#VALUE!</v>
      </c>
      <c r="AL866" s="11" t="e">
        <f>'OddsRatio_working_3-way'!Z866+'OddsRatio_working_3-way'!AF866</f>
        <v>#VALUE!</v>
      </c>
      <c r="AM866" s="11" t="e">
        <f>'OddsRatio_working_3-way'!AA866+'OddsRatio_working_3-way'!AG866</f>
        <v>#VALUE!</v>
      </c>
      <c r="AN866" s="11" t="e">
        <f>'OddsRatio_working_3-way'!AB866+'OddsRatio_working_3-way'!AH866</f>
        <v>#VALUE!</v>
      </c>
      <c r="AO866" s="11" t="e">
        <f>'OddsRatio_working_3-way'!AC866+'OddsRatio_working_3-way'!AI866</f>
        <v>#VALUE!</v>
      </c>
      <c r="AP866" s="11" t="e">
        <f>'OddsRatio_working_3-way'!AD866+'OddsRatio_working_3-way'!AJ866</f>
        <v>#VALUE!</v>
      </c>
      <c r="AQ866" s="11" t="e">
        <f>'OddsRatio_working_3-way'!AE866+'OddsRatio_working_3-way'!AK866</f>
        <v>#VALUE!</v>
      </c>
      <c r="AR866" s="10" t="str">
        <f>IF(A866="","",IF(('OddsRatio_working_3-way'!X866=0),IF(Q866&gt;0,-Q866^(1/3),(-Q866)^(1/3)),'OddsRatio_working_3-way'!AL866-'OddsRatio_working_3-way'!R866/3))</f>
        <v/>
      </c>
      <c r="AS866" s="11" t="e">
        <f>IF(('OddsRatio_working_3-way'!X866=0),IF(Q866&gt;0,-Q866^(1/3),(-Q866)^(1/3)),'OddsRatio_working_3-way'!AM866-'OddsRatio_working_3-way'!R866/3)</f>
        <v>#VALUE!</v>
      </c>
      <c r="AT866" s="11" t="e">
        <f>IF(('OddsRatio_working_3-way'!X866=0),IF(Q866&gt;0,-Q866^(1/3),(-Q866)^(1/3)),'OddsRatio_working_3-way'!AN866-'OddsRatio_working_3-way'!R866/3)</f>
        <v>#VALUE!</v>
      </c>
      <c r="AU866" s="11" t="e">
        <f>IF(('OddsRatio_working_3-way'!X866=0),0,'OddsRatio_working_3-way'!AO866)</f>
        <v>#VALUE!</v>
      </c>
      <c r="AV866" s="11" t="e">
        <f>IF(('OddsRatio_working_3-way'!X866=0),0,'OddsRatio_working_3-way'!AP866)</f>
        <v>#VALUE!</v>
      </c>
      <c r="AW866" s="11" t="e">
        <f>IF(('OddsRatio_working_3-way'!X866=0),0,'OddsRatio_working_3-way'!AQ866)</f>
        <v>#VALUE!</v>
      </c>
    </row>
    <row r="867" spans="1:49">
      <c r="A867" s="4" t="str">
        <f>IF('True_Odds_Calculator_3-way'!A868="","",'True_Odds_Calculator_3-way'!A868)</f>
        <v/>
      </c>
      <c r="B867" s="4" t="str">
        <f>IF('True_Odds_Calculator_3-way'!B868="","",'True_Odds_Calculator_3-way'!B868)</f>
        <v/>
      </c>
      <c r="C867" s="4" t="str">
        <f>IF('True_Odds_Calculator_3-way'!C868="","",'True_Odds_Calculator_3-way'!C868)</f>
        <v/>
      </c>
      <c r="D867" s="9" t="e">
        <f t="shared" si="182"/>
        <v>#VALUE!</v>
      </c>
      <c r="E867" s="9" t="e">
        <f t="shared" si="183"/>
        <v>#VALUE!</v>
      </c>
      <c r="F867" s="9" t="e">
        <f t="shared" si="184"/>
        <v>#VALUE!</v>
      </c>
      <c r="G867" s="9" t="str">
        <f t="shared" si="185"/>
        <v/>
      </c>
      <c r="H867" s="9" t="str">
        <f t="shared" si="186"/>
        <v/>
      </c>
      <c r="I867" s="9" t="str">
        <f t="shared" si="187"/>
        <v/>
      </c>
      <c r="J867" s="9" t="str">
        <f t="shared" si="188"/>
        <v/>
      </c>
      <c r="K867" s="11" t="e">
        <f t="shared" si="189"/>
        <v>#VALUE!</v>
      </c>
      <c r="L867" s="11" t="e">
        <f t="shared" si="190"/>
        <v>#VALUE!</v>
      </c>
      <c r="M867" s="11" t="e">
        <f t="shared" si="191"/>
        <v>#VALUE!</v>
      </c>
      <c r="N867" s="11" t="e">
        <f>'OddsRatio_working_3-way'!K867+'OddsRatio_working_3-way'!L867+'OddsRatio_working_3-way'!M867-('OddsRatio_working_3-way'!K867*'OddsRatio_working_3-way'!L867)-('OddsRatio_working_3-way'!K867*'OddsRatio_working_3-way'!M867)-('OddsRatio_working_3-way'!L867*'OddsRatio_working_3-way'!M867)+('OddsRatio_working_3-way'!K867*'OddsRatio_working_3-way'!L867*'OddsRatio_working_3-way'!M867)-1</f>
        <v>#VALUE!</v>
      </c>
      <c r="O867" s="11">
        <f>0</f>
        <v>0</v>
      </c>
      <c r="P867" s="11" t="e">
        <f>('OddsRatio_working_3-way'!K867*'OddsRatio_working_3-way'!L867)+('OddsRatio_working_3-way'!K867*'OddsRatio_working_3-way'!M867)+('OddsRatio_working_3-way'!L867*'OddsRatio_working_3-way'!M867)-(3*'OddsRatio_working_3-way'!K867*'OddsRatio_working_3-way'!L867*'OddsRatio_working_3-way'!M867)</f>
        <v>#VALUE!</v>
      </c>
      <c r="Q867" s="11" t="e">
        <f>2*'OddsRatio_working_3-way'!K867*'OddsRatio_working_3-way'!L867*'OddsRatio_working_3-way'!M867</f>
        <v>#VALUE!</v>
      </c>
      <c r="R867" s="11" t="e">
        <f t="shared" si="192"/>
        <v>#VALUE!</v>
      </c>
      <c r="S867" s="11" t="e">
        <f t="shared" si="193"/>
        <v>#VALUE!</v>
      </c>
      <c r="T867" s="11" t="e">
        <f t="shared" si="194"/>
        <v>#VALUE!</v>
      </c>
      <c r="U867" s="11" t="e">
        <f>'OddsRatio_working_3-way'!S867-'OddsRatio_working_3-way'!R867^2/3</f>
        <v>#VALUE!</v>
      </c>
      <c r="V867" s="11" t="e">
        <f>'OddsRatio_working_3-way'!S867*'OddsRatio_working_3-way'!R867/3-2*'OddsRatio_working_3-way'!R867^3/27-'OddsRatio_working_3-way'!T867</f>
        <v>#VALUE!</v>
      </c>
      <c r="W867" s="11" t="e">
        <f>'OddsRatio_working_3-way'!V867^2+4*'OddsRatio_working_3-way'!U867^3/27</f>
        <v>#VALUE!</v>
      </c>
      <c r="X867" s="11" t="e">
        <f>IF('OddsRatio_working_3-way'!W867&gt;0,IF(ABS('OddsRatio_working_3-way'!V867+SQRT('OddsRatio_working_3-way'!W867))/2&gt;0,ABS('OddsRatio_working_3-way'!V867+SQRT('OddsRatio_working_3-way'!W867))/2,ABS('OddsRatio_working_3-way'!V867-SQRT('OddsRatio_working_3-way'!W867))/2),SQRT(-'OddsRatio_working_3-way'!U867^3/27))</f>
        <v>#VALUE!</v>
      </c>
      <c r="Y867" s="11" t="e">
        <f>IF('OddsRatio_working_3-way'!W867&gt;=0,IF('OddsRatio_working_3-way'!V867+SQRT('OddsRatio_working_3-way'!W867)&gt;0,0,PI()),ACOS('OddsRatio_working_3-way'!V867/(2*'OddsRatio_working_3-way'!X867)))</f>
        <v>#VALUE!</v>
      </c>
      <c r="Z867" s="11" t="e">
        <f>'OddsRatio_working_3-way'!X867^(1/3)*COS('OddsRatio_working_3-way'!Y867/3)</f>
        <v>#VALUE!</v>
      </c>
      <c r="AA867" s="11" t="e">
        <f>'OddsRatio_working_3-way'!X867^(1/3)*COS(('OddsRatio_working_3-way'!Y867+2*PI())/3)</f>
        <v>#VALUE!</v>
      </c>
      <c r="AB867" s="11" t="e">
        <f>'OddsRatio_working_3-way'!X867^(1/3)*COS(('OddsRatio_working_3-way'!Y867+4*PI())/3)</f>
        <v>#VALUE!</v>
      </c>
      <c r="AC867" s="11" t="e">
        <f>'OddsRatio_working_3-way'!X867^(1/3)*SIN('OddsRatio_working_3-way'!Y867/3)</f>
        <v>#VALUE!</v>
      </c>
      <c r="AD867" s="11" t="e">
        <f>'OddsRatio_working_3-way'!X867^(1/3)*SIN(('OddsRatio_working_3-way'!Y867+2*PI())/3)</f>
        <v>#VALUE!</v>
      </c>
      <c r="AE867" s="11" t="e">
        <f>'OddsRatio_working_3-way'!X867^(1/3)*SIN(('OddsRatio_working_3-way'!Y867+4*PI())/3)</f>
        <v>#VALUE!</v>
      </c>
      <c r="AF867" s="11" t="e">
        <f>-'OddsRatio_working_3-way'!U867/(3*'OddsRatio_working_3-way'!X867^(1/3))*COS(('OddsRatio_working_3-way'!Y867)/3)</f>
        <v>#VALUE!</v>
      </c>
      <c r="AG867" s="11" t="e">
        <f>-'OddsRatio_working_3-way'!U867/(3*'OddsRatio_working_3-way'!X867^(1/3))*COS(('OddsRatio_working_3-way'!Y867+2*PI())/3)</f>
        <v>#VALUE!</v>
      </c>
      <c r="AH867" s="11" t="e">
        <f>-'OddsRatio_working_3-way'!U867/(3*'OddsRatio_working_3-way'!X867^(1/3))*COS(('OddsRatio_working_3-way'!Y867+4*PI())/3)</f>
        <v>#VALUE!</v>
      </c>
      <c r="AI867" s="11" t="e">
        <f>'OddsRatio_working_3-way'!U867/(3*'OddsRatio_working_3-way'!X867^(1/3))*SIN(('OddsRatio_working_3-way'!Y867)/3)</f>
        <v>#VALUE!</v>
      </c>
      <c r="AJ867" s="11" t="e">
        <f>'OddsRatio_working_3-way'!U867/(3*'OddsRatio_working_3-way'!X867^(1/3))*SIN(('OddsRatio_working_3-way'!Y867+2*PI())/3)</f>
        <v>#VALUE!</v>
      </c>
      <c r="AK867" s="11" t="e">
        <f>'OddsRatio_working_3-way'!U867/(3*'OddsRatio_working_3-way'!X867^(1/3))*SIN(('OddsRatio_working_3-way'!Y867+4*PI())/3)</f>
        <v>#VALUE!</v>
      </c>
      <c r="AL867" s="11" t="e">
        <f>'OddsRatio_working_3-way'!Z867+'OddsRatio_working_3-way'!AF867</f>
        <v>#VALUE!</v>
      </c>
      <c r="AM867" s="11" t="e">
        <f>'OddsRatio_working_3-way'!AA867+'OddsRatio_working_3-way'!AG867</f>
        <v>#VALUE!</v>
      </c>
      <c r="AN867" s="11" t="e">
        <f>'OddsRatio_working_3-way'!AB867+'OddsRatio_working_3-way'!AH867</f>
        <v>#VALUE!</v>
      </c>
      <c r="AO867" s="11" t="e">
        <f>'OddsRatio_working_3-way'!AC867+'OddsRatio_working_3-way'!AI867</f>
        <v>#VALUE!</v>
      </c>
      <c r="AP867" s="11" t="e">
        <f>'OddsRatio_working_3-way'!AD867+'OddsRatio_working_3-way'!AJ867</f>
        <v>#VALUE!</v>
      </c>
      <c r="AQ867" s="11" t="e">
        <f>'OddsRatio_working_3-way'!AE867+'OddsRatio_working_3-way'!AK867</f>
        <v>#VALUE!</v>
      </c>
      <c r="AR867" s="10" t="str">
        <f>IF(A867="","",IF(('OddsRatio_working_3-way'!X867=0),IF(Q867&gt;0,-Q867^(1/3),(-Q867)^(1/3)),'OddsRatio_working_3-way'!AL867-'OddsRatio_working_3-way'!R867/3))</f>
        <v/>
      </c>
      <c r="AS867" s="11" t="e">
        <f>IF(('OddsRatio_working_3-way'!X867=0),IF(Q867&gt;0,-Q867^(1/3),(-Q867)^(1/3)),'OddsRatio_working_3-way'!AM867-'OddsRatio_working_3-way'!R867/3)</f>
        <v>#VALUE!</v>
      </c>
      <c r="AT867" s="11" t="e">
        <f>IF(('OddsRatio_working_3-way'!X867=0),IF(Q867&gt;0,-Q867^(1/3),(-Q867)^(1/3)),'OddsRatio_working_3-way'!AN867-'OddsRatio_working_3-way'!R867/3)</f>
        <v>#VALUE!</v>
      </c>
      <c r="AU867" s="11" t="e">
        <f>IF(('OddsRatio_working_3-way'!X867=0),0,'OddsRatio_working_3-way'!AO867)</f>
        <v>#VALUE!</v>
      </c>
      <c r="AV867" s="11" t="e">
        <f>IF(('OddsRatio_working_3-way'!X867=0),0,'OddsRatio_working_3-way'!AP867)</f>
        <v>#VALUE!</v>
      </c>
      <c r="AW867" s="11" t="e">
        <f>IF(('OddsRatio_working_3-way'!X867=0),0,'OddsRatio_working_3-way'!AQ867)</f>
        <v>#VALUE!</v>
      </c>
    </row>
    <row r="868" spans="1:49">
      <c r="A868" s="4" t="str">
        <f>IF('True_Odds_Calculator_3-way'!A869="","",'True_Odds_Calculator_3-way'!A869)</f>
        <v/>
      </c>
      <c r="B868" s="4" t="str">
        <f>IF('True_Odds_Calculator_3-way'!B869="","",'True_Odds_Calculator_3-way'!B869)</f>
        <v/>
      </c>
      <c r="C868" s="4" t="str">
        <f>IF('True_Odds_Calculator_3-way'!C869="","",'True_Odds_Calculator_3-way'!C869)</f>
        <v/>
      </c>
      <c r="D868" s="9" t="e">
        <f t="shared" si="182"/>
        <v>#VALUE!</v>
      </c>
      <c r="E868" s="9" t="e">
        <f t="shared" si="183"/>
        <v>#VALUE!</v>
      </c>
      <c r="F868" s="9" t="e">
        <f t="shared" si="184"/>
        <v>#VALUE!</v>
      </c>
      <c r="G868" s="9" t="str">
        <f t="shared" si="185"/>
        <v/>
      </c>
      <c r="H868" s="9" t="str">
        <f t="shared" si="186"/>
        <v/>
      </c>
      <c r="I868" s="9" t="str">
        <f t="shared" si="187"/>
        <v/>
      </c>
      <c r="J868" s="9" t="str">
        <f t="shared" si="188"/>
        <v/>
      </c>
      <c r="K868" s="11" t="e">
        <f t="shared" si="189"/>
        <v>#VALUE!</v>
      </c>
      <c r="L868" s="11" t="e">
        <f t="shared" si="190"/>
        <v>#VALUE!</v>
      </c>
      <c r="M868" s="11" t="e">
        <f t="shared" si="191"/>
        <v>#VALUE!</v>
      </c>
      <c r="N868" s="11" t="e">
        <f>'OddsRatio_working_3-way'!K868+'OddsRatio_working_3-way'!L868+'OddsRatio_working_3-way'!M868-('OddsRatio_working_3-way'!K868*'OddsRatio_working_3-way'!L868)-('OddsRatio_working_3-way'!K868*'OddsRatio_working_3-way'!M868)-('OddsRatio_working_3-way'!L868*'OddsRatio_working_3-way'!M868)+('OddsRatio_working_3-way'!K868*'OddsRatio_working_3-way'!L868*'OddsRatio_working_3-way'!M868)-1</f>
        <v>#VALUE!</v>
      </c>
      <c r="O868" s="11">
        <f>0</f>
        <v>0</v>
      </c>
      <c r="P868" s="11" t="e">
        <f>('OddsRatio_working_3-way'!K868*'OddsRatio_working_3-way'!L868)+('OddsRatio_working_3-way'!K868*'OddsRatio_working_3-way'!M868)+('OddsRatio_working_3-way'!L868*'OddsRatio_working_3-way'!M868)-(3*'OddsRatio_working_3-way'!K868*'OddsRatio_working_3-way'!L868*'OddsRatio_working_3-way'!M868)</f>
        <v>#VALUE!</v>
      </c>
      <c r="Q868" s="11" t="e">
        <f>2*'OddsRatio_working_3-way'!K868*'OddsRatio_working_3-way'!L868*'OddsRatio_working_3-way'!M868</f>
        <v>#VALUE!</v>
      </c>
      <c r="R868" s="11" t="e">
        <f t="shared" si="192"/>
        <v>#VALUE!</v>
      </c>
      <c r="S868" s="11" t="e">
        <f t="shared" si="193"/>
        <v>#VALUE!</v>
      </c>
      <c r="T868" s="11" t="e">
        <f t="shared" si="194"/>
        <v>#VALUE!</v>
      </c>
      <c r="U868" s="11" t="e">
        <f>'OddsRatio_working_3-way'!S868-'OddsRatio_working_3-way'!R868^2/3</f>
        <v>#VALUE!</v>
      </c>
      <c r="V868" s="11" t="e">
        <f>'OddsRatio_working_3-way'!S868*'OddsRatio_working_3-way'!R868/3-2*'OddsRatio_working_3-way'!R868^3/27-'OddsRatio_working_3-way'!T868</f>
        <v>#VALUE!</v>
      </c>
      <c r="W868" s="11" t="e">
        <f>'OddsRatio_working_3-way'!V868^2+4*'OddsRatio_working_3-way'!U868^3/27</f>
        <v>#VALUE!</v>
      </c>
      <c r="X868" s="11" t="e">
        <f>IF('OddsRatio_working_3-way'!W868&gt;0,IF(ABS('OddsRatio_working_3-way'!V868+SQRT('OddsRatio_working_3-way'!W868))/2&gt;0,ABS('OddsRatio_working_3-way'!V868+SQRT('OddsRatio_working_3-way'!W868))/2,ABS('OddsRatio_working_3-way'!V868-SQRT('OddsRatio_working_3-way'!W868))/2),SQRT(-'OddsRatio_working_3-way'!U868^3/27))</f>
        <v>#VALUE!</v>
      </c>
      <c r="Y868" s="11" t="e">
        <f>IF('OddsRatio_working_3-way'!W868&gt;=0,IF('OddsRatio_working_3-way'!V868+SQRT('OddsRatio_working_3-way'!W868)&gt;0,0,PI()),ACOS('OddsRatio_working_3-way'!V868/(2*'OddsRatio_working_3-way'!X868)))</f>
        <v>#VALUE!</v>
      </c>
      <c r="Z868" s="11" t="e">
        <f>'OddsRatio_working_3-way'!X868^(1/3)*COS('OddsRatio_working_3-way'!Y868/3)</f>
        <v>#VALUE!</v>
      </c>
      <c r="AA868" s="11" t="e">
        <f>'OddsRatio_working_3-way'!X868^(1/3)*COS(('OddsRatio_working_3-way'!Y868+2*PI())/3)</f>
        <v>#VALUE!</v>
      </c>
      <c r="AB868" s="11" t="e">
        <f>'OddsRatio_working_3-way'!X868^(1/3)*COS(('OddsRatio_working_3-way'!Y868+4*PI())/3)</f>
        <v>#VALUE!</v>
      </c>
      <c r="AC868" s="11" t="e">
        <f>'OddsRatio_working_3-way'!X868^(1/3)*SIN('OddsRatio_working_3-way'!Y868/3)</f>
        <v>#VALUE!</v>
      </c>
      <c r="AD868" s="11" t="e">
        <f>'OddsRatio_working_3-way'!X868^(1/3)*SIN(('OddsRatio_working_3-way'!Y868+2*PI())/3)</f>
        <v>#VALUE!</v>
      </c>
      <c r="AE868" s="11" t="e">
        <f>'OddsRatio_working_3-way'!X868^(1/3)*SIN(('OddsRatio_working_3-way'!Y868+4*PI())/3)</f>
        <v>#VALUE!</v>
      </c>
      <c r="AF868" s="11" t="e">
        <f>-'OddsRatio_working_3-way'!U868/(3*'OddsRatio_working_3-way'!X868^(1/3))*COS(('OddsRatio_working_3-way'!Y868)/3)</f>
        <v>#VALUE!</v>
      </c>
      <c r="AG868" s="11" t="e">
        <f>-'OddsRatio_working_3-way'!U868/(3*'OddsRatio_working_3-way'!X868^(1/3))*COS(('OddsRatio_working_3-way'!Y868+2*PI())/3)</f>
        <v>#VALUE!</v>
      </c>
      <c r="AH868" s="11" t="e">
        <f>-'OddsRatio_working_3-way'!U868/(3*'OddsRatio_working_3-way'!X868^(1/3))*COS(('OddsRatio_working_3-way'!Y868+4*PI())/3)</f>
        <v>#VALUE!</v>
      </c>
      <c r="AI868" s="11" t="e">
        <f>'OddsRatio_working_3-way'!U868/(3*'OddsRatio_working_3-way'!X868^(1/3))*SIN(('OddsRatio_working_3-way'!Y868)/3)</f>
        <v>#VALUE!</v>
      </c>
      <c r="AJ868" s="11" t="e">
        <f>'OddsRatio_working_3-way'!U868/(3*'OddsRatio_working_3-way'!X868^(1/3))*SIN(('OddsRatio_working_3-way'!Y868+2*PI())/3)</f>
        <v>#VALUE!</v>
      </c>
      <c r="AK868" s="11" t="e">
        <f>'OddsRatio_working_3-way'!U868/(3*'OddsRatio_working_3-way'!X868^(1/3))*SIN(('OddsRatio_working_3-way'!Y868+4*PI())/3)</f>
        <v>#VALUE!</v>
      </c>
      <c r="AL868" s="11" t="e">
        <f>'OddsRatio_working_3-way'!Z868+'OddsRatio_working_3-way'!AF868</f>
        <v>#VALUE!</v>
      </c>
      <c r="AM868" s="11" t="e">
        <f>'OddsRatio_working_3-way'!AA868+'OddsRatio_working_3-way'!AG868</f>
        <v>#VALUE!</v>
      </c>
      <c r="AN868" s="11" t="e">
        <f>'OddsRatio_working_3-way'!AB868+'OddsRatio_working_3-way'!AH868</f>
        <v>#VALUE!</v>
      </c>
      <c r="AO868" s="11" t="e">
        <f>'OddsRatio_working_3-way'!AC868+'OddsRatio_working_3-way'!AI868</f>
        <v>#VALUE!</v>
      </c>
      <c r="AP868" s="11" t="e">
        <f>'OddsRatio_working_3-way'!AD868+'OddsRatio_working_3-way'!AJ868</f>
        <v>#VALUE!</v>
      </c>
      <c r="AQ868" s="11" t="e">
        <f>'OddsRatio_working_3-way'!AE868+'OddsRatio_working_3-way'!AK868</f>
        <v>#VALUE!</v>
      </c>
      <c r="AR868" s="10" t="str">
        <f>IF(A868="","",IF(('OddsRatio_working_3-way'!X868=0),IF(Q868&gt;0,-Q868^(1/3),(-Q868)^(1/3)),'OddsRatio_working_3-way'!AL868-'OddsRatio_working_3-way'!R868/3))</f>
        <v/>
      </c>
      <c r="AS868" s="11" t="e">
        <f>IF(('OddsRatio_working_3-way'!X868=0),IF(Q868&gt;0,-Q868^(1/3),(-Q868)^(1/3)),'OddsRatio_working_3-way'!AM868-'OddsRatio_working_3-way'!R868/3)</f>
        <v>#VALUE!</v>
      </c>
      <c r="AT868" s="11" t="e">
        <f>IF(('OddsRatio_working_3-way'!X868=0),IF(Q868&gt;0,-Q868^(1/3),(-Q868)^(1/3)),'OddsRatio_working_3-way'!AN868-'OddsRatio_working_3-way'!R868/3)</f>
        <v>#VALUE!</v>
      </c>
      <c r="AU868" s="11" t="e">
        <f>IF(('OddsRatio_working_3-way'!X868=0),0,'OddsRatio_working_3-way'!AO868)</f>
        <v>#VALUE!</v>
      </c>
      <c r="AV868" s="11" t="e">
        <f>IF(('OddsRatio_working_3-way'!X868=0),0,'OddsRatio_working_3-way'!AP868)</f>
        <v>#VALUE!</v>
      </c>
      <c r="AW868" s="11" t="e">
        <f>IF(('OddsRatio_working_3-way'!X868=0),0,'OddsRatio_working_3-way'!AQ868)</f>
        <v>#VALUE!</v>
      </c>
    </row>
    <row r="869" spans="1:49">
      <c r="A869" s="4" t="str">
        <f>IF('True_Odds_Calculator_3-way'!A870="","",'True_Odds_Calculator_3-way'!A870)</f>
        <v/>
      </c>
      <c r="B869" s="4" t="str">
        <f>IF('True_Odds_Calculator_3-way'!B870="","",'True_Odds_Calculator_3-way'!B870)</f>
        <v/>
      </c>
      <c r="C869" s="4" t="str">
        <f>IF('True_Odds_Calculator_3-way'!C870="","",'True_Odds_Calculator_3-way'!C870)</f>
        <v/>
      </c>
      <c r="D869" s="9" t="e">
        <f t="shared" si="182"/>
        <v>#VALUE!</v>
      </c>
      <c r="E869" s="9" t="e">
        <f t="shared" si="183"/>
        <v>#VALUE!</v>
      </c>
      <c r="F869" s="9" t="e">
        <f t="shared" si="184"/>
        <v>#VALUE!</v>
      </c>
      <c r="G869" s="9" t="str">
        <f t="shared" si="185"/>
        <v/>
      </c>
      <c r="H869" s="9" t="str">
        <f t="shared" si="186"/>
        <v/>
      </c>
      <c r="I869" s="9" t="str">
        <f t="shared" si="187"/>
        <v/>
      </c>
      <c r="J869" s="9" t="str">
        <f t="shared" si="188"/>
        <v/>
      </c>
      <c r="K869" s="11" t="e">
        <f t="shared" si="189"/>
        <v>#VALUE!</v>
      </c>
      <c r="L869" s="11" t="e">
        <f t="shared" si="190"/>
        <v>#VALUE!</v>
      </c>
      <c r="M869" s="11" t="e">
        <f t="shared" si="191"/>
        <v>#VALUE!</v>
      </c>
      <c r="N869" s="11" t="e">
        <f>'OddsRatio_working_3-way'!K869+'OddsRatio_working_3-way'!L869+'OddsRatio_working_3-way'!M869-('OddsRatio_working_3-way'!K869*'OddsRatio_working_3-way'!L869)-('OddsRatio_working_3-way'!K869*'OddsRatio_working_3-way'!M869)-('OddsRatio_working_3-way'!L869*'OddsRatio_working_3-way'!M869)+('OddsRatio_working_3-way'!K869*'OddsRatio_working_3-way'!L869*'OddsRatio_working_3-way'!M869)-1</f>
        <v>#VALUE!</v>
      </c>
      <c r="O869" s="11">
        <f>0</f>
        <v>0</v>
      </c>
      <c r="P869" s="11" t="e">
        <f>('OddsRatio_working_3-way'!K869*'OddsRatio_working_3-way'!L869)+('OddsRatio_working_3-way'!K869*'OddsRatio_working_3-way'!M869)+('OddsRatio_working_3-way'!L869*'OddsRatio_working_3-way'!M869)-(3*'OddsRatio_working_3-way'!K869*'OddsRatio_working_3-way'!L869*'OddsRatio_working_3-way'!M869)</f>
        <v>#VALUE!</v>
      </c>
      <c r="Q869" s="11" t="e">
        <f>2*'OddsRatio_working_3-way'!K869*'OddsRatio_working_3-way'!L869*'OddsRatio_working_3-way'!M869</f>
        <v>#VALUE!</v>
      </c>
      <c r="R869" s="11" t="e">
        <f t="shared" si="192"/>
        <v>#VALUE!</v>
      </c>
      <c r="S869" s="11" t="e">
        <f t="shared" si="193"/>
        <v>#VALUE!</v>
      </c>
      <c r="T869" s="11" t="e">
        <f t="shared" si="194"/>
        <v>#VALUE!</v>
      </c>
      <c r="U869" s="11" t="e">
        <f>'OddsRatio_working_3-way'!S869-'OddsRatio_working_3-way'!R869^2/3</f>
        <v>#VALUE!</v>
      </c>
      <c r="V869" s="11" t="e">
        <f>'OddsRatio_working_3-way'!S869*'OddsRatio_working_3-way'!R869/3-2*'OddsRatio_working_3-way'!R869^3/27-'OddsRatio_working_3-way'!T869</f>
        <v>#VALUE!</v>
      </c>
      <c r="W869" s="11" t="e">
        <f>'OddsRatio_working_3-way'!V869^2+4*'OddsRatio_working_3-way'!U869^3/27</f>
        <v>#VALUE!</v>
      </c>
      <c r="X869" s="11" t="e">
        <f>IF('OddsRatio_working_3-way'!W869&gt;0,IF(ABS('OddsRatio_working_3-way'!V869+SQRT('OddsRatio_working_3-way'!W869))/2&gt;0,ABS('OddsRatio_working_3-way'!V869+SQRT('OddsRatio_working_3-way'!W869))/2,ABS('OddsRatio_working_3-way'!V869-SQRT('OddsRatio_working_3-way'!W869))/2),SQRT(-'OddsRatio_working_3-way'!U869^3/27))</f>
        <v>#VALUE!</v>
      </c>
      <c r="Y869" s="11" t="e">
        <f>IF('OddsRatio_working_3-way'!W869&gt;=0,IF('OddsRatio_working_3-way'!V869+SQRT('OddsRatio_working_3-way'!W869)&gt;0,0,PI()),ACOS('OddsRatio_working_3-way'!V869/(2*'OddsRatio_working_3-way'!X869)))</f>
        <v>#VALUE!</v>
      </c>
      <c r="Z869" s="11" t="e">
        <f>'OddsRatio_working_3-way'!X869^(1/3)*COS('OddsRatio_working_3-way'!Y869/3)</f>
        <v>#VALUE!</v>
      </c>
      <c r="AA869" s="11" t="e">
        <f>'OddsRatio_working_3-way'!X869^(1/3)*COS(('OddsRatio_working_3-way'!Y869+2*PI())/3)</f>
        <v>#VALUE!</v>
      </c>
      <c r="AB869" s="11" t="e">
        <f>'OddsRatio_working_3-way'!X869^(1/3)*COS(('OddsRatio_working_3-way'!Y869+4*PI())/3)</f>
        <v>#VALUE!</v>
      </c>
      <c r="AC869" s="11" t="e">
        <f>'OddsRatio_working_3-way'!X869^(1/3)*SIN('OddsRatio_working_3-way'!Y869/3)</f>
        <v>#VALUE!</v>
      </c>
      <c r="AD869" s="11" t="e">
        <f>'OddsRatio_working_3-way'!X869^(1/3)*SIN(('OddsRatio_working_3-way'!Y869+2*PI())/3)</f>
        <v>#VALUE!</v>
      </c>
      <c r="AE869" s="11" t="e">
        <f>'OddsRatio_working_3-way'!X869^(1/3)*SIN(('OddsRatio_working_3-way'!Y869+4*PI())/3)</f>
        <v>#VALUE!</v>
      </c>
      <c r="AF869" s="11" t="e">
        <f>-'OddsRatio_working_3-way'!U869/(3*'OddsRatio_working_3-way'!X869^(1/3))*COS(('OddsRatio_working_3-way'!Y869)/3)</f>
        <v>#VALUE!</v>
      </c>
      <c r="AG869" s="11" t="e">
        <f>-'OddsRatio_working_3-way'!U869/(3*'OddsRatio_working_3-way'!X869^(1/3))*COS(('OddsRatio_working_3-way'!Y869+2*PI())/3)</f>
        <v>#VALUE!</v>
      </c>
      <c r="AH869" s="11" t="e">
        <f>-'OddsRatio_working_3-way'!U869/(3*'OddsRatio_working_3-way'!X869^(1/3))*COS(('OddsRatio_working_3-way'!Y869+4*PI())/3)</f>
        <v>#VALUE!</v>
      </c>
      <c r="AI869" s="11" t="e">
        <f>'OddsRatio_working_3-way'!U869/(3*'OddsRatio_working_3-way'!X869^(1/3))*SIN(('OddsRatio_working_3-way'!Y869)/3)</f>
        <v>#VALUE!</v>
      </c>
      <c r="AJ869" s="11" t="e">
        <f>'OddsRatio_working_3-way'!U869/(3*'OddsRatio_working_3-way'!X869^(1/3))*SIN(('OddsRatio_working_3-way'!Y869+2*PI())/3)</f>
        <v>#VALUE!</v>
      </c>
      <c r="AK869" s="11" t="e">
        <f>'OddsRatio_working_3-way'!U869/(3*'OddsRatio_working_3-way'!X869^(1/3))*SIN(('OddsRatio_working_3-way'!Y869+4*PI())/3)</f>
        <v>#VALUE!</v>
      </c>
      <c r="AL869" s="11" t="e">
        <f>'OddsRatio_working_3-way'!Z869+'OddsRatio_working_3-way'!AF869</f>
        <v>#VALUE!</v>
      </c>
      <c r="AM869" s="11" t="e">
        <f>'OddsRatio_working_3-way'!AA869+'OddsRatio_working_3-way'!AG869</f>
        <v>#VALUE!</v>
      </c>
      <c r="AN869" s="11" t="e">
        <f>'OddsRatio_working_3-way'!AB869+'OddsRatio_working_3-way'!AH869</f>
        <v>#VALUE!</v>
      </c>
      <c r="AO869" s="11" t="e">
        <f>'OddsRatio_working_3-way'!AC869+'OddsRatio_working_3-way'!AI869</f>
        <v>#VALUE!</v>
      </c>
      <c r="AP869" s="11" t="e">
        <f>'OddsRatio_working_3-way'!AD869+'OddsRatio_working_3-way'!AJ869</f>
        <v>#VALUE!</v>
      </c>
      <c r="AQ869" s="11" t="e">
        <f>'OddsRatio_working_3-way'!AE869+'OddsRatio_working_3-way'!AK869</f>
        <v>#VALUE!</v>
      </c>
      <c r="AR869" s="10" t="str">
        <f>IF(A869="","",IF(('OddsRatio_working_3-way'!X869=0),IF(Q869&gt;0,-Q869^(1/3),(-Q869)^(1/3)),'OddsRatio_working_3-way'!AL869-'OddsRatio_working_3-way'!R869/3))</f>
        <v/>
      </c>
      <c r="AS869" s="11" t="e">
        <f>IF(('OddsRatio_working_3-way'!X869=0),IF(Q869&gt;0,-Q869^(1/3),(-Q869)^(1/3)),'OddsRatio_working_3-way'!AM869-'OddsRatio_working_3-way'!R869/3)</f>
        <v>#VALUE!</v>
      </c>
      <c r="AT869" s="11" t="e">
        <f>IF(('OddsRatio_working_3-way'!X869=0),IF(Q869&gt;0,-Q869^(1/3),(-Q869)^(1/3)),'OddsRatio_working_3-way'!AN869-'OddsRatio_working_3-way'!R869/3)</f>
        <v>#VALUE!</v>
      </c>
      <c r="AU869" s="11" t="e">
        <f>IF(('OddsRatio_working_3-way'!X869=0),0,'OddsRatio_working_3-way'!AO869)</f>
        <v>#VALUE!</v>
      </c>
      <c r="AV869" s="11" t="e">
        <f>IF(('OddsRatio_working_3-way'!X869=0),0,'OddsRatio_working_3-way'!AP869)</f>
        <v>#VALUE!</v>
      </c>
      <c r="AW869" s="11" t="e">
        <f>IF(('OddsRatio_working_3-way'!X869=0),0,'OddsRatio_working_3-way'!AQ869)</f>
        <v>#VALUE!</v>
      </c>
    </row>
    <row r="870" spans="1:49">
      <c r="A870" s="4" t="str">
        <f>IF('True_Odds_Calculator_3-way'!A871="","",'True_Odds_Calculator_3-way'!A871)</f>
        <v/>
      </c>
      <c r="B870" s="4" t="str">
        <f>IF('True_Odds_Calculator_3-way'!B871="","",'True_Odds_Calculator_3-way'!B871)</f>
        <v/>
      </c>
      <c r="C870" s="4" t="str">
        <f>IF('True_Odds_Calculator_3-way'!C871="","",'True_Odds_Calculator_3-way'!C871)</f>
        <v/>
      </c>
      <c r="D870" s="9" t="e">
        <f t="shared" si="182"/>
        <v>#VALUE!</v>
      </c>
      <c r="E870" s="9" t="e">
        <f t="shared" si="183"/>
        <v>#VALUE!</v>
      </c>
      <c r="F870" s="9" t="e">
        <f t="shared" si="184"/>
        <v>#VALUE!</v>
      </c>
      <c r="G870" s="9" t="str">
        <f t="shared" si="185"/>
        <v/>
      </c>
      <c r="H870" s="9" t="str">
        <f t="shared" si="186"/>
        <v/>
      </c>
      <c r="I870" s="9" t="str">
        <f t="shared" si="187"/>
        <v/>
      </c>
      <c r="J870" s="9" t="str">
        <f t="shared" si="188"/>
        <v/>
      </c>
      <c r="K870" s="11" t="e">
        <f t="shared" si="189"/>
        <v>#VALUE!</v>
      </c>
      <c r="L870" s="11" t="e">
        <f t="shared" si="190"/>
        <v>#VALUE!</v>
      </c>
      <c r="M870" s="11" t="e">
        <f t="shared" si="191"/>
        <v>#VALUE!</v>
      </c>
      <c r="N870" s="11" t="e">
        <f>'OddsRatio_working_3-way'!K870+'OddsRatio_working_3-way'!L870+'OddsRatio_working_3-way'!M870-('OddsRatio_working_3-way'!K870*'OddsRatio_working_3-way'!L870)-('OddsRatio_working_3-way'!K870*'OddsRatio_working_3-way'!M870)-('OddsRatio_working_3-way'!L870*'OddsRatio_working_3-way'!M870)+('OddsRatio_working_3-way'!K870*'OddsRatio_working_3-way'!L870*'OddsRatio_working_3-way'!M870)-1</f>
        <v>#VALUE!</v>
      </c>
      <c r="O870" s="11">
        <f>0</f>
        <v>0</v>
      </c>
      <c r="P870" s="11" t="e">
        <f>('OddsRatio_working_3-way'!K870*'OddsRatio_working_3-way'!L870)+('OddsRatio_working_3-way'!K870*'OddsRatio_working_3-way'!M870)+('OddsRatio_working_3-way'!L870*'OddsRatio_working_3-way'!M870)-(3*'OddsRatio_working_3-way'!K870*'OddsRatio_working_3-way'!L870*'OddsRatio_working_3-way'!M870)</f>
        <v>#VALUE!</v>
      </c>
      <c r="Q870" s="11" t="e">
        <f>2*'OddsRatio_working_3-way'!K870*'OddsRatio_working_3-way'!L870*'OddsRatio_working_3-way'!M870</f>
        <v>#VALUE!</v>
      </c>
      <c r="R870" s="11" t="e">
        <f t="shared" si="192"/>
        <v>#VALUE!</v>
      </c>
      <c r="S870" s="11" t="e">
        <f t="shared" si="193"/>
        <v>#VALUE!</v>
      </c>
      <c r="T870" s="11" t="e">
        <f t="shared" si="194"/>
        <v>#VALUE!</v>
      </c>
      <c r="U870" s="11" t="e">
        <f>'OddsRatio_working_3-way'!S870-'OddsRatio_working_3-way'!R870^2/3</f>
        <v>#VALUE!</v>
      </c>
      <c r="V870" s="11" t="e">
        <f>'OddsRatio_working_3-way'!S870*'OddsRatio_working_3-way'!R870/3-2*'OddsRatio_working_3-way'!R870^3/27-'OddsRatio_working_3-way'!T870</f>
        <v>#VALUE!</v>
      </c>
      <c r="W870" s="11" t="e">
        <f>'OddsRatio_working_3-way'!V870^2+4*'OddsRatio_working_3-way'!U870^3/27</f>
        <v>#VALUE!</v>
      </c>
      <c r="X870" s="11" t="e">
        <f>IF('OddsRatio_working_3-way'!W870&gt;0,IF(ABS('OddsRatio_working_3-way'!V870+SQRT('OddsRatio_working_3-way'!W870))/2&gt;0,ABS('OddsRatio_working_3-way'!V870+SQRT('OddsRatio_working_3-way'!W870))/2,ABS('OddsRatio_working_3-way'!V870-SQRT('OddsRatio_working_3-way'!W870))/2),SQRT(-'OddsRatio_working_3-way'!U870^3/27))</f>
        <v>#VALUE!</v>
      </c>
      <c r="Y870" s="11" t="e">
        <f>IF('OddsRatio_working_3-way'!W870&gt;=0,IF('OddsRatio_working_3-way'!V870+SQRT('OddsRatio_working_3-way'!W870)&gt;0,0,PI()),ACOS('OddsRatio_working_3-way'!V870/(2*'OddsRatio_working_3-way'!X870)))</f>
        <v>#VALUE!</v>
      </c>
      <c r="Z870" s="11" t="e">
        <f>'OddsRatio_working_3-way'!X870^(1/3)*COS('OddsRatio_working_3-way'!Y870/3)</f>
        <v>#VALUE!</v>
      </c>
      <c r="AA870" s="11" t="e">
        <f>'OddsRatio_working_3-way'!X870^(1/3)*COS(('OddsRatio_working_3-way'!Y870+2*PI())/3)</f>
        <v>#VALUE!</v>
      </c>
      <c r="AB870" s="11" t="e">
        <f>'OddsRatio_working_3-way'!X870^(1/3)*COS(('OddsRatio_working_3-way'!Y870+4*PI())/3)</f>
        <v>#VALUE!</v>
      </c>
      <c r="AC870" s="11" t="e">
        <f>'OddsRatio_working_3-way'!X870^(1/3)*SIN('OddsRatio_working_3-way'!Y870/3)</f>
        <v>#VALUE!</v>
      </c>
      <c r="AD870" s="11" t="e">
        <f>'OddsRatio_working_3-way'!X870^(1/3)*SIN(('OddsRatio_working_3-way'!Y870+2*PI())/3)</f>
        <v>#VALUE!</v>
      </c>
      <c r="AE870" s="11" t="e">
        <f>'OddsRatio_working_3-way'!X870^(1/3)*SIN(('OddsRatio_working_3-way'!Y870+4*PI())/3)</f>
        <v>#VALUE!</v>
      </c>
      <c r="AF870" s="11" t="e">
        <f>-'OddsRatio_working_3-way'!U870/(3*'OddsRatio_working_3-way'!X870^(1/3))*COS(('OddsRatio_working_3-way'!Y870)/3)</f>
        <v>#VALUE!</v>
      </c>
      <c r="AG870" s="11" t="e">
        <f>-'OddsRatio_working_3-way'!U870/(3*'OddsRatio_working_3-way'!X870^(1/3))*COS(('OddsRatio_working_3-way'!Y870+2*PI())/3)</f>
        <v>#VALUE!</v>
      </c>
      <c r="AH870" s="11" t="e">
        <f>-'OddsRatio_working_3-way'!U870/(3*'OddsRatio_working_3-way'!X870^(1/3))*COS(('OddsRatio_working_3-way'!Y870+4*PI())/3)</f>
        <v>#VALUE!</v>
      </c>
      <c r="AI870" s="11" t="e">
        <f>'OddsRatio_working_3-way'!U870/(3*'OddsRatio_working_3-way'!X870^(1/3))*SIN(('OddsRatio_working_3-way'!Y870)/3)</f>
        <v>#VALUE!</v>
      </c>
      <c r="AJ870" s="11" t="e">
        <f>'OddsRatio_working_3-way'!U870/(3*'OddsRatio_working_3-way'!X870^(1/3))*SIN(('OddsRatio_working_3-way'!Y870+2*PI())/3)</f>
        <v>#VALUE!</v>
      </c>
      <c r="AK870" s="11" t="e">
        <f>'OddsRatio_working_3-way'!U870/(3*'OddsRatio_working_3-way'!X870^(1/3))*SIN(('OddsRatio_working_3-way'!Y870+4*PI())/3)</f>
        <v>#VALUE!</v>
      </c>
      <c r="AL870" s="11" t="e">
        <f>'OddsRatio_working_3-way'!Z870+'OddsRatio_working_3-way'!AF870</f>
        <v>#VALUE!</v>
      </c>
      <c r="AM870" s="11" t="e">
        <f>'OddsRatio_working_3-way'!AA870+'OddsRatio_working_3-way'!AG870</f>
        <v>#VALUE!</v>
      </c>
      <c r="AN870" s="11" t="e">
        <f>'OddsRatio_working_3-way'!AB870+'OddsRatio_working_3-way'!AH870</f>
        <v>#VALUE!</v>
      </c>
      <c r="AO870" s="11" t="e">
        <f>'OddsRatio_working_3-way'!AC870+'OddsRatio_working_3-way'!AI870</f>
        <v>#VALUE!</v>
      </c>
      <c r="AP870" s="11" t="e">
        <f>'OddsRatio_working_3-way'!AD870+'OddsRatio_working_3-way'!AJ870</f>
        <v>#VALUE!</v>
      </c>
      <c r="AQ870" s="11" t="e">
        <f>'OddsRatio_working_3-way'!AE870+'OddsRatio_working_3-way'!AK870</f>
        <v>#VALUE!</v>
      </c>
      <c r="AR870" s="10" t="str">
        <f>IF(A870="","",IF(('OddsRatio_working_3-way'!X870=0),IF(Q870&gt;0,-Q870^(1/3),(-Q870)^(1/3)),'OddsRatio_working_3-way'!AL870-'OddsRatio_working_3-way'!R870/3))</f>
        <v/>
      </c>
      <c r="AS870" s="11" t="e">
        <f>IF(('OddsRatio_working_3-way'!X870=0),IF(Q870&gt;0,-Q870^(1/3),(-Q870)^(1/3)),'OddsRatio_working_3-way'!AM870-'OddsRatio_working_3-way'!R870/3)</f>
        <v>#VALUE!</v>
      </c>
      <c r="AT870" s="11" t="e">
        <f>IF(('OddsRatio_working_3-way'!X870=0),IF(Q870&gt;0,-Q870^(1/3),(-Q870)^(1/3)),'OddsRatio_working_3-way'!AN870-'OddsRatio_working_3-way'!R870/3)</f>
        <v>#VALUE!</v>
      </c>
      <c r="AU870" s="11" t="e">
        <f>IF(('OddsRatio_working_3-way'!X870=0),0,'OddsRatio_working_3-way'!AO870)</f>
        <v>#VALUE!</v>
      </c>
      <c r="AV870" s="11" t="e">
        <f>IF(('OddsRatio_working_3-way'!X870=0),0,'OddsRatio_working_3-way'!AP870)</f>
        <v>#VALUE!</v>
      </c>
      <c r="AW870" s="11" t="e">
        <f>IF(('OddsRatio_working_3-way'!X870=0),0,'OddsRatio_working_3-way'!AQ870)</f>
        <v>#VALUE!</v>
      </c>
    </row>
    <row r="871" spans="1:49">
      <c r="A871" s="4" t="str">
        <f>IF('True_Odds_Calculator_3-way'!A872="","",'True_Odds_Calculator_3-way'!A872)</f>
        <v/>
      </c>
      <c r="B871" s="4" t="str">
        <f>IF('True_Odds_Calculator_3-way'!B872="","",'True_Odds_Calculator_3-way'!B872)</f>
        <v/>
      </c>
      <c r="C871" s="4" t="str">
        <f>IF('True_Odds_Calculator_3-way'!C872="","",'True_Odds_Calculator_3-way'!C872)</f>
        <v/>
      </c>
      <c r="D871" s="9" t="e">
        <f t="shared" si="182"/>
        <v>#VALUE!</v>
      </c>
      <c r="E871" s="9" t="e">
        <f t="shared" si="183"/>
        <v>#VALUE!</v>
      </c>
      <c r="F871" s="9" t="e">
        <f t="shared" si="184"/>
        <v>#VALUE!</v>
      </c>
      <c r="G871" s="9" t="str">
        <f t="shared" si="185"/>
        <v/>
      </c>
      <c r="H871" s="9" t="str">
        <f t="shared" si="186"/>
        <v/>
      </c>
      <c r="I871" s="9" t="str">
        <f t="shared" si="187"/>
        <v/>
      </c>
      <c r="J871" s="9" t="str">
        <f t="shared" si="188"/>
        <v/>
      </c>
      <c r="K871" s="11" t="e">
        <f t="shared" si="189"/>
        <v>#VALUE!</v>
      </c>
      <c r="L871" s="11" t="e">
        <f t="shared" si="190"/>
        <v>#VALUE!</v>
      </c>
      <c r="M871" s="11" t="e">
        <f t="shared" si="191"/>
        <v>#VALUE!</v>
      </c>
      <c r="N871" s="11" t="e">
        <f>'OddsRatio_working_3-way'!K871+'OddsRatio_working_3-way'!L871+'OddsRatio_working_3-way'!M871-('OddsRatio_working_3-way'!K871*'OddsRatio_working_3-way'!L871)-('OddsRatio_working_3-way'!K871*'OddsRatio_working_3-way'!M871)-('OddsRatio_working_3-way'!L871*'OddsRatio_working_3-way'!M871)+('OddsRatio_working_3-way'!K871*'OddsRatio_working_3-way'!L871*'OddsRatio_working_3-way'!M871)-1</f>
        <v>#VALUE!</v>
      </c>
      <c r="O871" s="11">
        <f>0</f>
        <v>0</v>
      </c>
      <c r="P871" s="11" t="e">
        <f>('OddsRatio_working_3-way'!K871*'OddsRatio_working_3-way'!L871)+('OddsRatio_working_3-way'!K871*'OddsRatio_working_3-way'!M871)+('OddsRatio_working_3-way'!L871*'OddsRatio_working_3-way'!M871)-(3*'OddsRatio_working_3-way'!K871*'OddsRatio_working_3-way'!L871*'OddsRatio_working_3-way'!M871)</f>
        <v>#VALUE!</v>
      </c>
      <c r="Q871" s="11" t="e">
        <f>2*'OddsRatio_working_3-way'!K871*'OddsRatio_working_3-way'!L871*'OddsRatio_working_3-way'!M871</f>
        <v>#VALUE!</v>
      </c>
      <c r="R871" s="11" t="e">
        <f t="shared" si="192"/>
        <v>#VALUE!</v>
      </c>
      <c r="S871" s="11" t="e">
        <f t="shared" si="193"/>
        <v>#VALUE!</v>
      </c>
      <c r="T871" s="11" t="e">
        <f t="shared" si="194"/>
        <v>#VALUE!</v>
      </c>
      <c r="U871" s="11" t="e">
        <f>'OddsRatio_working_3-way'!S871-'OddsRatio_working_3-way'!R871^2/3</f>
        <v>#VALUE!</v>
      </c>
      <c r="V871" s="11" t="e">
        <f>'OddsRatio_working_3-way'!S871*'OddsRatio_working_3-way'!R871/3-2*'OddsRatio_working_3-way'!R871^3/27-'OddsRatio_working_3-way'!T871</f>
        <v>#VALUE!</v>
      </c>
      <c r="W871" s="11" t="e">
        <f>'OddsRatio_working_3-way'!V871^2+4*'OddsRatio_working_3-way'!U871^3/27</f>
        <v>#VALUE!</v>
      </c>
      <c r="X871" s="11" t="e">
        <f>IF('OddsRatio_working_3-way'!W871&gt;0,IF(ABS('OddsRatio_working_3-way'!V871+SQRT('OddsRatio_working_3-way'!W871))/2&gt;0,ABS('OddsRatio_working_3-way'!V871+SQRT('OddsRatio_working_3-way'!W871))/2,ABS('OddsRatio_working_3-way'!V871-SQRT('OddsRatio_working_3-way'!W871))/2),SQRT(-'OddsRatio_working_3-way'!U871^3/27))</f>
        <v>#VALUE!</v>
      </c>
      <c r="Y871" s="11" t="e">
        <f>IF('OddsRatio_working_3-way'!W871&gt;=0,IF('OddsRatio_working_3-way'!V871+SQRT('OddsRatio_working_3-way'!W871)&gt;0,0,PI()),ACOS('OddsRatio_working_3-way'!V871/(2*'OddsRatio_working_3-way'!X871)))</f>
        <v>#VALUE!</v>
      </c>
      <c r="Z871" s="11" t="e">
        <f>'OddsRatio_working_3-way'!X871^(1/3)*COS('OddsRatio_working_3-way'!Y871/3)</f>
        <v>#VALUE!</v>
      </c>
      <c r="AA871" s="11" t="e">
        <f>'OddsRatio_working_3-way'!X871^(1/3)*COS(('OddsRatio_working_3-way'!Y871+2*PI())/3)</f>
        <v>#VALUE!</v>
      </c>
      <c r="AB871" s="11" t="e">
        <f>'OddsRatio_working_3-way'!X871^(1/3)*COS(('OddsRatio_working_3-way'!Y871+4*PI())/3)</f>
        <v>#VALUE!</v>
      </c>
      <c r="AC871" s="11" t="e">
        <f>'OddsRatio_working_3-way'!X871^(1/3)*SIN('OddsRatio_working_3-way'!Y871/3)</f>
        <v>#VALUE!</v>
      </c>
      <c r="AD871" s="11" t="e">
        <f>'OddsRatio_working_3-way'!X871^(1/3)*SIN(('OddsRatio_working_3-way'!Y871+2*PI())/3)</f>
        <v>#VALUE!</v>
      </c>
      <c r="AE871" s="11" t="e">
        <f>'OddsRatio_working_3-way'!X871^(1/3)*SIN(('OddsRatio_working_3-way'!Y871+4*PI())/3)</f>
        <v>#VALUE!</v>
      </c>
      <c r="AF871" s="11" t="e">
        <f>-'OddsRatio_working_3-way'!U871/(3*'OddsRatio_working_3-way'!X871^(1/3))*COS(('OddsRatio_working_3-way'!Y871)/3)</f>
        <v>#VALUE!</v>
      </c>
      <c r="AG871" s="11" t="e">
        <f>-'OddsRatio_working_3-way'!U871/(3*'OddsRatio_working_3-way'!X871^(1/3))*COS(('OddsRatio_working_3-way'!Y871+2*PI())/3)</f>
        <v>#VALUE!</v>
      </c>
      <c r="AH871" s="11" t="e">
        <f>-'OddsRatio_working_3-way'!U871/(3*'OddsRatio_working_3-way'!X871^(1/3))*COS(('OddsRatio_working_3-way'!Y871+4*PI())/3)</f>
        <v>#VALUE!</v>
      </c>
      <c r="AI871" s="11" t="e">
        <f>'OddsRatio_working_3-way'!U871/(3*'OddsRatio_working_3-way'!X871^(1/3))*SIN(('OddsRatio_working_3-way'!Y871)/3)</f>
        <v>#VALUE!</v>
      </c>
      <c r="AJ871" s="11" t="e">
        <f>'OddsRatio_working_3-way'!U871/(3*'OddsRatio_working_3-way'!X871^(1/3))*SIN(('OddsRatio_working_3-way'!Y871+2*PI())/3)</f>
        <v>#VALUE!</v>
      </c>
      <c r="AK871" s="11" t="e">
        <f>'OddsRatio_working_3-way'!U871/(3*'OddsRatio_working_3-way'!X871^(1/3))*SIN(('OddsRatio_working_3-way'!Y871+4*PI())/3)</f>
        <v>#VALUE!</v>
      </c>
      <c r="AL871" s="11" t="e">
        <f>'OddsRatio_working_3-way'!Z871+'OddsRatio_working_3-way'!AF871</f>
        <v>#VALUE!</v>
      </c>
      <c r="AM871" s="11" t="e">
        <f>'OddsRatio_working_3-way'!AA871+'OddsRatio_working_3-way'!AG871</f>
        <v>#VALUE!</v>
      </c>
      <c r="AN871" s="11" t="e">
        <f>'OddsRatio_working_3-way'!AB871+'OddsRatio_working_3-way'!AH871</f>
        <v>#VALUE!</v>
      </c>
      <c r="AO871" s="11" t="e">
        <f>'OddsRatio_working_3-way'!AC871+'OddsRatio_working_3-way'!AI871</f>
        <v>#VALUE!</v>
      </c>
      <c r="AP871" s="11" t="e">
        <f>'OddsRatio_working_3-way'!AD871+'OddsRatio_working_3-way'!AJ871</f>
        <v>#VALUE!</v>
      </c>
      <c r="AQ871" s="11" t="e">
        <f>'OddsRatio_working_3-way'!AE871+'OddsRatio_working_3-way'!AK871</f>
        <v>#VALUE!</v>
      </c>
      <c r="AR871" s="10" t="str">
        <f>IF(A871="","",IF(('OddsRatio_working_3-way'!X871=0),IF(Q871&gt;0,-Q871^(1/3),(-Q871)^(1/3)),'OddsRatio_working_3-way'!AL871-'OddsRatio_working_3-way'!R871/3))</f>
        <v/>
      </c>
      <c r="AS871" s="11" t="e">
        <f>IF(('OddsRatio_working_3-way'!X871=0),IF(Q871&gt;0,-Q871^(1/3),(-Q871)^(1/3)),'OddsRatio_working_3-way'!AM871-'OddsRatio_working_3-way'!R871/3)</f>
        <v>#VALUE!</v>
      </c>
      <c r="AT871" s="11" t="e">
        <f>IF(('OddsRatio_working_3-way'!X871=0),IF(Q871&gt;0,-Q871^(1/3),(-Q871)^(1/3)),'OddsRatio_working_3-way'!AN871-'OddsRatio_working_3-way'!R871/3)</f>
        <v>#VALUE!</v>
      </c>
      <c r="AU871" s="11" t="e">
        <f>IF(('OddsRatio_working_3-way'!X871=0),0,'OddsRatio_working_3-way'!AO871)</f>
        <v>#VALUE!</v>
      </c>
      <c r="AV871" s="11" t="e">
        <f>IF(('OddsRatio_working_3-way'!X871=0),0,'OddsRatio_working_3-way'!AP871)</f>
        <v>#VALUE!</v>
      </c>
      <c r="AW871" s="11" t="e">
        <f>IF(('OddsRatio_working_3-way'!X871=0),0,'OddsRatio_working_3-way'!AQ871)</f>
        <v>#VALUE!</v>
      </c>
    </row>
    <row r="872" spans="1:49">
      <c r="A872" s="4" t="str">
        <f>IF('True_Odds_Calculator_3-way'!A873="","",'True_Odds_Calculator_3-way'!A873)</f>
        <v/>
      </c>
      <c r="B872" s="4" t="str">
        <f>IF('True_Odds_Calculator_3-way'!B873="","",'True_Odds_Calculator_3-way'!B873)</f>
        <v/>
      </c>
      <c r="C872" s="4" t="str">
        <f>IF('True_Odds_Calculator_3-way'!C873="","",'True_Odds_Calculator_3-way'!C873)</f>
        <v/>
      </c>
      <c r="D872" s="9" t="e">
        <f t="shared" si="182"/>
        <v>#VALUE!</v>
      </c>
      <c r="E872" s="9" t="e">
        <f t="shared" si="183"/>
        <v>#VALUE!</v>
      </c>
      <c r="F872" s="9" t="e">
        <f t="shared" si="184"/>
        <v>#VALUE!</v>
      </c>
      <c r="G872" s="9" t="str">
        <f t="shared" si="185"/>
        <v/>
      </c>
      <c r="H872" s="9" t="str">
        <f t="shared" si="186"/>
        <v/>
      </c>
      <c r="I872" s="9" t="str">
        <f t="shared" si="187"/>
        <v/>
      </c>
      <c r="J872" s="9" t="str">
        <f t="shared" si="188"/>
        <v/>
      </c>
      <c r="K872" s="11" t="e">
        <f t="shared" si="189"/>
        <v>#VALUE!</v>
      </c>
      <c r="L872" s="11" t="e">
        <f t="shared" si="190"/>
        <v>#VALUE!</v>
      </c>
      <c r="M872" s="11" t="e">
        <f t="shared" si="191"/>
        <v>#VALUE!</v>
      </c>
      <c r="N872" s="11" t="e">
        <f>'OddsRatio_working_3-way'!K872+'OddsRatio_working_3-way'!L872+'OddsRatio_working_3-way'!M872-('OddsRatio_working_3-way'!K872*'OddsRatio_working_3-way'!L872)-('OddsRatio_working_3-way'!K872*'OddsRatio_working_3-way'!M872)-('OddsRatio_working_3-way'!L872*'OddsRatio_working_3-way'!M872)+('OddsRatio_working_3-way'!K872*'OddsRatio_working_3-way'!L872*'OddsRatio_working_3-way'!M872)-1</f>
        <v>#VALUE!</v>
      </c>
      <c r="O872" s="11">
        <f>0</f>
        <v>0</v>
      </c>
      <c r="P872" s="11" t="e">
        <f>('OddsRatio_working_3-way'!K872*'OddsRatio_working_3-way'!L872)+('OddsRatio_working_3-way'!K872*'OddsRatio_working_3-way'!M872)+('OddsRatio_working_3-way'!L872*'OddsRatio_working_3-way'!M872)-(3*'OddsRatio_working_3-way'!K872*'OddsRatio_working_3-way'!L872*'OddsRatio_working_3-way'!M872)</f>
        <v>#VALUE!</v>
      </c>
      <c r="Q872" s="11" t="e">
        <f>2*'OddsRatio_working_3-way'!K872*'OddsRatio_working_3-way'!L872*'OddsRatio_working_3-way'!M872</f>
        <v>#VALUE!</v>
      </c>
      <c r="R872" s="11" t="e">
        <f t="shared" si="192"/>
        <v>#VALUE!</v>
      </c>
      <c r="S872" s="11" t="e">
        <f t="shared" si="193"/>
        <v>#VALUE!</v>
      </c>
      <c r="T872" s="11" t="e">
        <f t="shared" si="194"/>
        <v>#VALUE!</v>
      </c>
      <c r="U872" s="11" t="e">
        <f>'OddsRatio_working_3-way'!S872-'OddsRatio_working_3-way'!R872^2/3</f>
        <v>#VALUE!</v>
      </c>
      <c r="V872" s="11" t="e">
        <f>'OddsRatio_working_3-way'!S872*'OddsRatio_working_3-way'!R872/3-2*'OddsRatio_working_3-way'!R872^3/27-'OddsRatio_working_3-way'!T872</f>
        <v>#VALUE!</v>
      </c>
      <c r="W872" s="11" t="e">
        <f>'OddsRatio_working_3-way'!V872^2+4*'OddsRatio_working_3-way'!U872^3/27</f>
        <v>#VALUE!</v>
      </c>
      <c r="X872" s="11" t="e">
        <f>IF('OddsRatio_working_3-way'!W872&gt;0,IF(ABS('OddsRatio_working_3-way'!V872+SQRT('OddsRatio_working_3-way'!W872))/2&gt;0,ABS('OddsRatio_working_3-way'!V872+SQRT('OddsRatio_working_3-way'!W872))/2,ABS('OddsRatio_working_3-way'!V872-SQRT('OddsRatio_working_3-way'!W872))/2),SQRT(-'OddsRatio_working_3-way'!U872^3/27))</f>
        <v>#VALUE!</v>
      </c>
      <c r="Y872" s="11" t="e">
        <f>IF('OddsRatio_working_3-way'!W872&gt;=0,IF('OddsRatio_working_3-way'!V872+SQRT('OddsRatio_working_3-way'!W872)&gt;0,0,PI()),ACOS('OddsRatio_working_3-way'!V872/(2*'OddsRatio_working_3-way'!X872)))</f>
        <v>#VALUE!</v>
      </c>
      <c r="Z872" s="11" t="e">
        <f>'OddsRatio_working_3-way'!X872^(1/3)*COS('OddsRatio_working_3-way'!Y872/3)</f>
        <v>#VALUE!</v>
      </c>
      <c r="AA872" s="11" t="e">
        <f>'OddsRatio_working_3-way'!X872^(1/3)*COS(('OddsRatio_working_3-way'!Y872+2*PI())/3)</f>
        <v>#VALUE!</v>
      </c>
      <c r="AB872" s="11" t="e">
        <f>'OddsRatio_working_3-way'!X872^(1/3)*COS(('OddsRatio_working_3-way'!Y872+4*PI())/3)</f>
        <v>#VALUE!</v>
      </c>
      <c r="AC872" s="11" t="e">
        <f>'OddsRatio_working_3-way'!X872^(1/3)*SIN('OddsRatio_working_3-way'!Y872/3)</f>
        <v>#VALUE!</v>
      </c>
      <c r="AD872" s="11" t="e">
        <f>'OddsRatio_working_3-way'!X872^(1/3)*SIN(('OddsRatio_working_3-way'!Y872+2*PI())/3)</f>
        <v>#VALUE!</v>
      </c>
      <c r="AE872" s="11" t="e">
        <f>'OddsRatio_working_3-way'!X872^(1/3)*SIN(('OddsRatio_working_3-way'!Y872+4*PI())/3)</f>
        <v>#VALUE!</v>
      </c>
      <c r="AF872" s="11" t="e">
        <f>-'OddsRatio_working_3-way'!U872/(3*'OddsRatio_working_3-way'!X872^(1/3))*COS(('OddsRatio_working_3-way'!Y872)/3)</f>
        <v>#VALUE!</v>
      </c>
      <c r="AG872" s="11" t="e">
        <f>-'OddsRatio_working_3-way'!U872/(3*'OddsRatio_working_3-way'!X872^(1/3))*COS(('OddsRatio_working_3-way'!Y872+2*PI())/3)</f>
        <v>#VALUE!</v>
      </c>
      <c r="AH872" s="11" t="e">
        <f>-'OddsRatio_working_3-way'!U872/(3*'OddsRatio_working_3-way'!X872^(1/3))*COS(('OddsRatio_working_3-way'!Y872+4*PI())/3)</f>
        <v>#VALUE!</v>
      </c>
      <c r="AI872" s="11" t="e">
        <f>'OddsRatio_working_3-way'!U872/(3*'OddsRatio_working_3-way'!X872^(1/3))*SIN(('OddsRatio_working_3-way'!Y872)/3)</f>
        <v>#VALUE!</v>
      </c>
      <c r="AJ872" s="11" t="e">
        <f>'OddsRatio_working_3-way'!U872/(3*'OddsRatio_working_3-way'!X872^(1/3))*SIN(('OddsRatio_working_3-way'!Y872+2*PI())/3)</f>
        <v>#VALUE!</v>
      </c>
      <c r="AK872" s="11" t="e">
        <f>'OddsRatio_working_3-way'!U872/(3*'OddsRatio_working_3-way'!X872^(1/3))*SIN(('OddsRatio_working_3-way'!Y872+4*PI())/3)</f>
        <v>#VALUE!</v>
      </c>
      <c r="AL872" s="11" t="e">
        <f>'OddsRatio_working_3-way'!Z872+'OddsRatio_working_3-way'!AF872</f>
        <v>#VALUE!</v>
      </c>
      <c r="AM872" s="11" t="e">
        <f>'OddsRatio_working_3-way'!AA872+'OddsRatio_working_3-way'!AG872</f>
        <v>#VALUE!</v>
      </c>
      <c r="AN872" s="11" t="e">
        <f>'OddsRatio_working_3-way'!AB872+'OddsRatio_working_3-way'!AH872</f>
        <v>#VALUE!</v>
      </c>
      <c r="AO872" s="11" t="e">
        <f>'OddsRatio_working_3-way'!AC872+'OddsRatio_working_3-way'!AI872</f>
        <v>#VALUE!</v>
      </c>
      <c r="AP872" s="11" t="e">
        <f>'OddsRatio_working_3-way'!AD872+'OddsRatio_working_3-way'!AJ872</f>
        <v>#VALUE!</v>
      </c>
      <c r="AQ872" s="11" t="e">
        <f>'OddsRatio_working_3-way'!AE872+'OddsRatio_working_3-way'!AK872</f>
        <v>#VALUE!</v>
      </c>
      <c r="AR872" s="10" t="str">
        <f>IF(A872="","",IF(('OddsRatio_working_3-way'!X872=0),IF(Q872&gt;0,-Q872^(1/3),(-Q872)^(1/3)),'OddsRatio_working_3-way'!AL872-'OddsRatio_working_3-way'!R872/3))</f>
        <v/>
      </c>
      <c r="AS872" s="11" t="e">
        <f>IF(('OddsRatio_working_3-way'!X872=0),IF(Q872&gt;0,-Q872^(1/3),(-Q872)^(1/3)),'OddsRatio_working_3-way'!AM872-'OddsRatio_working_3-way'!R872/3)</f>
        <v>#VALUE!</v>
      </c>
      <c r="AT872" s="11" t="e">
        <f>IF(('OddsRatio_working_3-way'!X872=0),IF(Q872&gt;0,-Q872^(1/3),(-Q872)^(1/3)),'OddsRatio_working_3-way'!AN872-'OddsRatio_working_3-way'!R872/3)</f>
        <v>#VALUE!</v>
      </c>
      <c r="AU872" s="11" t="e">
        <f>IF(('OddsRatio_working_3-way'!X872=0),0,'OddsRatio_working_3-way'!AO872)</f>
        <v>#VALUE!</v>
      </c>
      <c r="AV872" s="11" t="e">
        <f>IF(('OddsRatio_working_3-way'!X872=0),0,'OddsRatio_working_3-way'!AP872)</f>
        <v>#VALUE!</v>
      </c>
      <c r="AW872" s="11" t="e">
        <f>IF(('OddsRatio_working_3-way'!X872=0),0,'OddsRatio_working_3-way'!AQ872)</f>
        <v>#VALUE!</v>
      </c>
    </row>
    <row r="873" spans="1:49">
      <c r="A873" s="4" t="str">
        <f>IF('True_Odds_Calculator_3-way'!A874="","",'True_Odds_Calculator_3-way'!A874)</f>
        <v/>
      </c>
      <c r="B873" s="4" t="str">
        <f>IF('True_Odds_Calculator_3-way'!B874="","",'True_Odds_Calculator_3-way'!B874)</f>
        <v/>
      </c>
      <c r="C873" s="4" t="str">
        <f>IF('True_Odds_Calculator_3-way'!C874="","",'True_Odds_Calculator_3-way'!C874)</f>
        <v/>
      </c>
      <c r="D873" s="9" t="e">
        <f t="shared" si="182"/>
        <v>#VALUE!</v>
      </c>
      <c r="E873" s="9" t="e">
        <f t="shared" si="183"/>
        <v>#VALUE!</v>
      </c>
      <c r="F873" s="9" t="e">
        <f t="shared" si="184"/>
        <v>#VALUE!</v>
      </c>
      <c r="G873" s="9" t="str">
        <f t="shared" si="185"/>
        <v/>
      </c>
      <c r="H873" s="9" t="str">
        <f t="shared" si="186"/>
        <v/>
      </c>
      <c r="I873" s="9" t="str">
        <f t="shared" si="187"/>
        <v/>
      </c>
      <c r="J873" s="9" t="str">
        <f t="shared" si="188"/>
        <v/>
      </c>
      <c r="K873" s="11" t="e">
        <f t="shared" si="189"/>
        <v>#VALUE!</v>
      </c>
      <c r="L873" s="11" t="e">
        <f t="shared" si="190"/>
        <v>#VALUE!</v>
      </c>
      <c r="M873" s="11" t="e">
        <f t="shared" si="191"/>
        <v>#VALUE!</v>
      </c>
      <c r="N873" s="11" t="e">
        <f>'OddsRatio_working_3-way'!K873+'OddsRatio_working_3-way'!L873+'OddsRatio_working_3-way'!M873-('OddsRatio_working_3-way'!K873*'OddsRatio_working_3-way'!L873)-('OddsRatio_working_3-way'!K873*'OddsRatio_working_3-way'!M873)-('OddsRatio_working_3-way'!L873*'OddsRatio_working_3-way'!M873)+('OddsRatio_working_3-way'!K873*'OddsRatio_working_3-way'!L873*'OddsRatio_working_3-way'!M873)-1</f>
        <v>#VALUE!</v>
      </c>
      <c r="O873" s="11">
        <f>0</f>
        <v>0</v>
      </c>
      <c r="P873" s="11" t="e">
        <f>('OddsRatio_working_3-way'!K873*'OddsRatio_working_3-way'!L873)+('OddsRatio_working_3-way'!K873*'OddsRatio_working_3-way'!M873)+('OddsRatio_working_3-way'!L873*'OddsRatio_working_3-way'!M873)-(3*'OddsRatio_working_3-way'!K873*'OddsRatio_working_3-way'!L873*'OddsRatio_working_3-way'!M873)</f>
        <v>#VALUE!</v>
      </c>
      <c r="Q873" s="11" t="e">
        <f>2*'OddsRatio_working_3-way'!K873*'OddsRatio_working_3-way'!L873*'OddsRatio_working_3-way'!M873</f>
        <v>#VALUE!</v>
      </c>
      <c r="R873" s="11" t="e">
        <f t="shared" si="192"/>
        <v>#VALUE!</v>
      </c>
      <c r="S873" s="11" t="e">
        <f t="shared" si="193"/>
        <v>#VALUE!</v>
      </c>
      <c r="T873" s="11" t="e">
        <f t="shared" si="194"/>
        <v>#VALUE!</v>
      </c>
      <c r="U873" s="11" t="e">
        <f>'OddsRatio_working_3-way'!S873-'OddsRatio_working_3-way'!R873^2/3</f>
        <v>#VALUE!</v>
      </c>
      <c r="V873" s="11" t="e">
        <f>'OddsRatio_working_3-way'!S873*'OddsRatio_working_3-way'!R873/3-2*'OddsRatio_working_3-way'!R873^3/27-'OddsRatio_working_3-way'!T873</f>
        <v>#VALUE!</v>
      </c>
      <c r="W873" s="11" t="e">
        <f>'OddsRatio_working_3-way'!V873^2+4*'OddsRatio_working_3-way'!U873^3/27</f>
        <v>#VALUE!</v>
      </c>
      <c r="X873" s="11" t="e">
        <f>IF('OddsRatio_working_3-way'!W873&gt;0,IF(ABS('OddsRatio_working_3-way'!V873+SQRT('OddsRatio_working_3-way'!W873))/2&gt;0,ABS('OddsRatio_working_3-way'!V873+SQRT('OddsRatio_working_3-way'!W873))/2,ABS('OddsRatio_working_3-way'!V873-SQRT('OddsRatio_working_3-way'!W873))/2),SQRT(-'OddsRatio_working_3-way'!U873^3/27))</f>
        <v>#VALUE!</v>
      </c>
      <c r="Y873" s="11" t="e">
        <f>IF('OddsRatio_working_3-way'!W873&gt;=0,IF('OddsRatio_working_3-way'!V873+SQRT('OddsRatio_working_3-way'!W873)&gt;0,0,PI()),ACOS('OddsRatio_working_3-way'!V873/(2*'OddsRatio_working_3-way'!X873)))</f>
        <v>#VALUE!</v>
      </c>
      <c r="Z873" s="11" t="e">
        <f>'OddsRatio_working_3-way'!X873^(1/3)*COS('OddsRatio_working_3-way'!Y873/3)</f>
        <v>#VALUE!</v>
      </c>
      <c r="AA873" s="11" t="e">
        <f>'OddsRatio_working_3-way'!X873^(1/3)*COS(('OddsRatio_working_3-way'!Y873+2*PI())/3)</f>
        <v>#VALUE!</v>
      </c>
      <c r="AB873" s="11" t="e">
        <f>'OddsRatio_working_3-way'!X873^(1/3)*COS(('OddsRatio_working_3-way'!Y873+4*PI())/3)</f>
        <v>#VALUE!</v>
      </c>
      <c r="AC873" s="11" t="e">
        <f>'OddsRatio_working_3-way'!X873^(1/3)*SIN('OddsRatio_working_3-way'!Y873/3)</f>
        <v>#VALUE!</v>
      </c>
      <c r="AD873" s="11" t="e">
        <f>'OddsRatio_working_3-way'!X873^(1/3)*SIN(('OddsRatio_working_3-way'!Y873+2*PI())/3)</f>
        <v>#VALUE!</v>
      </c>
      <c r="AE873" s="11" t="e">
        <f>'OddsRatio_working_3-way'!X873^(1/3)*SIN(('OddsRatio_working_3-way'!Y873+4*PI())/3)</f>
        <v>#VALUE!</v>
      </c>
      <c r="AF873" s="11" t="e">
        <f>-'OddsRatio_working_3-way'!U873/(3*'OddsRatio_working_3-way'!X873^(1/3))*COS(('OddsRatio_working_3-way'!Y873)/3)</f>
        <v>#VALUE!</v>
      </c>
      <c r="AG873" s="11" t="e">
        <f>-'OddsRatio_working_3-way'!U873/(3*'OddsRatio_working_3-way'!X873^(1/3))*COS(('OddsRatio_working_3-way'!Y873+2*PI())/3)</f>
        <v>#VALUE!</v>
      </c>
      <c r="AH873" s="11" t="e">
        <f>-'OddsRatio_working_3-way'!U873/(3*'OddsRatio_working_3-way'!X873^(1/3))*COS(('OddsRatio_working_3-way'!Y873+4*PI())/3)</f>
        <v>#VALUE!</v>
      </c>
      <c r="AI873" s="11" t="e">
        <f>'OddsRatio_working_3-way'!U873/(3*'OddsRatio_working_3-way'!X873^(1/3))*SIN(('OddsRatio_working_3-way'!Y873)/3)</f>
        <v>#VALUE!</v>
      </c>
      <c r="AJ873" s="11" t="e">
        <f>'OddsRatio_working_3-way'!U873/(3*'OddsRatio_working_3-way'!X873^(1/3))*SIN(('OddsRatio_working_3-way'!Y873+2*PI())/3)</f>
        <v>#VALUE!</v>
      </c>
      <c r="AK873" s="11" t="e">
        <f>'OddsRatio_working_3-way'!U873/(3*'OddsRatio_working_3-way'!X873^(1/3))*SIN(('OddsRatio_working_3-way'!Y873+4*PI())/3)</f>
        <v>#VALUE!</v>
      </c>
      <c r="AL873" s="11" t="e">
        <f>'OddsRatio_working_3-way'!Z873+'OddsRatio_working_3-way'!AF873</f>
        <v>#VALUE!</v>
      </c>
      <c r="AM873" s="11" t="e">
        <f>'OddsRatio_working_3-way'!AA873+'OddsRatio_working_3-way'!AG873</f>
        <v>#VALUE!</v>
      </c>
      <c r="AN873" s="11" t="e">
        <f>'OddsRatio_working_3-way'!AB873+'OddsRatio_working_3-way'!AH873</f>
        <v>#VALUE!</v>
      </c>
      <c r="AO873" s="11" t="e">
        <f>'OddsRatio_working_3-way'!AC873+'OddsRatio_working_3-way'!AI873</f>
        <v>#VALUE!</v>
      </c>
      <c r="AP873" s="11" t="e">
        <f>'OddsRatio_working_3-way'!AD873+'OddsRatio_working_3-way'!AJ873</f>
        <v>#VALUE!</v>
      </c>
      <c r="AQ873" s="11" t="e">
        <f>'OddsRatio_working_3-way'!AE873+'OddsRatio_working_3-way'!AK873</f>
        <v>#VALUE!</v>
      </c>
      <c r="AR873" s="10" t="str">
        <f>IF(A873="","",IF(('OddsRatio_working_3-way'!X873=0),IF(Q873&gt;0,-Q873^(1/3),(-Q873)^(1/3)),'OddsRatio_working_3-way'!AL873-'OddsRatio_working_3-way'!R873/3))</f>
        <v/>
      </c>
      <c r="AS873" s="11" t="e">
        <f>IF(('OddsRatio_working_3-way'!X873=0),IF(Q873&gt;0,-Q873^(1/3),(-Q873)^(1/3)),'OddsRatio_working_3-way'!AM873-'OddsRatio_working_3-way'!R873/3)</f>
        <v>#VALUE!</v>
      </c>
      <c r="AT873" s="11" t="e">
        <f>IF(('OddsRatio_working_3-way'!X873=0),IF(Q873&gt;0,-Q873^(1/3),(-Q873)^(1/3)),'OddsRatio_working_3-way'!AN873-'OddsRatio_working_3-way'!R873/3)</f>
        <v>#VALUE!</v>
      </c>
      <c r="AU873" s="11" t="e">
        <f>IF(('OddsRatio_working_3-way'!X873=0),0,'OddsRatio_working_3-way'!AO873)</f>
        <v>#VALUE!</v>
      </c>
      <c r="AV873" s="11" t="e">
        <f>IF(('OddsRatio_working_3-way'!X873=0),0,'OddsRatio_working_3-way'!AP873)</f>
        <v>#VALUE!</v>
      </c>
      <c r="AW873" s="11" t="e">
        <f>IF(('OddsRatio_working_3-way'!X873=0),0,'OddsRatio_working_3-way'!AQ873)</f>
        <v>#VALUE!</v>
      </c>
    </row>
    <row r="874" spans="1:49">
      <c r="A874" s="4" t="str">
        <f>IF('True_Odds_Calculator_3-way'!A875="","",'True_Odds_Calculator_3-way'!A875)</f>
        <v/>
      </c>
      <c r="B874" s="4" t="str">
        <f>IF('True_Odds_Calculator_3-way'!B875="","",'True_Odds_Calculator_3-way'!B875)</f>
        <v/>
      </c>
      <c r="C874" s="4" t="str">
        <f>IF('True_Odds_Calculator_3-way'!C875="","",'True_Odds_Calculator_3-way'!C875)</f>
        <v/>
      </c>
      <c r="D874" s="9" t="e">
        <f t="shared" si="182"/>
        <v>#VALUE!</v>
      </c>
      <c r="E874" s="9" t="e">
        <f t="shared" si="183"/>
        <v>#VALUE!</v>
      </c>
      <c r="F874" s="9" t="e">
        <f t="shared" si="184"/>
        <v>#VALUE!</v>
      </c>
      <c r="G874" s="9" t="str">
        <f t="shared" si="185"/>
        <v/>
      </c>
      <c r="H874" s="9" t="str">
        <f t="shared" si="186"/>
        <v/>
      </c>
      <c r="I874" s="9" t="str">
        <f t="shared" si="187"/>
        <v/>
      </c>
      <c r="J874" s="9" t="str">
        <f t="shared" si="188"/>
        <v/>
      </c>
      <c r="K874" s="11" t="e">
        <f t="shared" si="189"/>
        <v>#VALUE!</v>
      </c>
      <c r="L874" s="11" t="e">
        <f t="shared" si="190"/>
        <v>#VALUE!</v>
      </c>
      <c r="M874" s="11" t="e">
        <f t="shared" si="191"/>
        <v>#VALUE!</v>
      </c>
      <c r="N874" s="11" t="e">
        <f>'OddsRatio_working_3-way'!K874+'OddsRatio_working_3-way'!L874+'OddsRatio_working_3-way'!M874-('OddsRatio_working_3-way'!K874*'OddsRatio_working_3-way'!L874)-('OddsRatio_working_3-way'!K874*'OddsRatio_working_3-way'!M874)-('OddsRatio_working_3-way'!L874*'OddsRatio_working_3-way'!M874)+('OddsRatio_working_3-way'!K874*'OddsRatio_working_3-way'!L874*'OddsRatio_working_3-way'!M874)-1</f>
        <v>#VALUE!</v>
      </c>
      <c r="O874" s="11">
        <f>0</f>
        <v>0</v>
      </c>
      <c r="P874" s="11" t="e">
        <f>('OddsRatio_working_3-way'!K874*'OddsRatio_working_3-way'!L874)+('OddsRatio_working_3-way'!K874*'OddsRatio_working_3-way'!M874)+('OddsRatio_working_3-way'!L874*'OddsRatio_working_3-way'!M874)-(3*'OddsRatio_working_3-way'!K874*'OddsRatio_working_3-way'!L874*'OddsRatio_working_3-way'!M874)</f>
        <v>#VALUE!</v>
      </c>
      <c r="Q874" s="11" t="e">
        <f>2*'OddsRatio_working_3-way'!K874*'OddsRatio_working_3-way'!L874*'OddsRatio_working_3-way'!M874</f>
        <v>#VALUE!</v>
      </c>
      <c r="R874" s="11" t="e">
        <f t="shared" si="192"/>
        <v>#VALUE!</v>
      </c>
      <c r="S874" s="11" t="e">
        <f t="shared" si="193"/>
        <v>#VALUE!</v>
      </c>
      <c r="T874" s="11" t="e">
        <f t="shared" si="194"/>
        <v>#VALUE!</v>
      </c>
      <c r="U874" s="11" t="e">
        <f>'OddsRatio_working_3-way'!S874-'OddsRatio_working_3-way'!R874^2/3</f>
        <v>#VALUE!</v>
      </c>
      <c r="V874" s="11" t="e">
        <f>'OddsRatio_working_3-way'!S874*'OddsRatio_working_3-way'!R874/3-2*'OddsRatio_working_3-way'!R874^3/27-'OddsRatio_working_3-way'!T874</f>
        <v>#VALUE!</v>
      </c>
      <c r="W874" s="11" t="e">
        <f>'OddsRatio_working_3-way'!V874^2+4*'OddsRatio_working_3-way'!U874^3/27</f>
        <v>#VALUE!</v>
      </c>
      <c r="X874" s="11" t="e">
        <f>IF('OddsRatio_working_3-way'!W874&gt;0,IF(ABS('OddsRatio_working_3-way'!V874+SQRT('OddsRatio_working_3-way'!W874))/2&gt;0,ABS('OddsRatio_working_3-way'!V874+SQRT('OddsRatio_working_3-way'!W874))/2,ABS('OddsRatio_working_3-way'!V874-SQRT('OddsRatio_working_3-way'!W874))/2),SQRT(-'OddsRatio_working_3-way'!U874^3/27))</f>
        <v>#VALUE!</v>
      </c>
      <c r="Y874" s="11" t="e">
        <f>IF('OddsRatio_working_3-way'!W874&gt;=0,IF('OddsRatio_working_3-way'!V874+SQRT('OddsRatio_working_3-way'!W874)&gt;0,0,PI()),ACOS('OddsRatio_working_3-way'!V874/(2*'OddsRatio_working_3-way'!X874)))</f>
        <v>#VALUE!</v>
      </c>
      <c r="Z874" s="11" t="e">
        <f>'OddsRatio_working_3-way'!X874^(1/3)*COS('OddsRatio_working_3-way'!Y874/3)</f>
        <v>#VALUE!</v>
      </c>
      <c r="AA874" s="11" t="e">
        <f>'OddsRatio_working_3-way'!X874^(1/3)*COS(('OddsRatio_working_3-way'!Y874+2*PI())/3)</f>
        <v>#VALUE!</v>
      </c>
      <c r="AB874" s="11" t="e">
        <f>'OddsRatio_working_3-way'!X874^(1/3)*COS(('OddsRatio_working_3-way'!Y874+4*PI())/3)</f>
        <v>#VALUE!</v>
      </c>
      <c r="AC874" s="11" t="e">
        <f>'OddsRatio_working_3-way'!X874^(1/3)*SIN('OddsRatio_working_3-way'!Y874/3)</f>
        <v>#VALUE!</v>
      </c>
      <c r="AD874" s="11" t="e">
        <f>'OddsRatio_working_3-way'!X874^(1/3)*SIN(('OddsRatio_working_3-way'!Y874+2*PI())/3)</f>
        <v>#VALUE!</v>
      </c>
      <c r="AE874" s="11" t="e">
        <f>'OddsRatio_working_3-way'!X874^(1/3)*SIN(('OddsRatio_working_3-way'!Y874+4*PI())/3)</f>
        <v>#VALUE!</v>
      </c>
      <c r="AF874" s="11" t="e">
        <f>-'OddsRatio_working_3-way'!U874/(3*'OddsRatio_working_3-way'!X874^(1/3))*COS(('OddsRatio_working_3-way'!Y874)/3)</f>
        <v>#VALUE!</v>
      </c>
      <c r="AG874" s="11" t="e">
        <f>-'OddsRatio_working_3-way'!U874/(3*'OddsRatio_working_3-way'!X874^(1/3))*COS(('OddsRatio_working_3-way'!Y874+2*PI())/3)</f>
        <v>#VALUE!</v>
      </c>
      <c r="AH874" s="11" t="e">
        <f>-'OddsRatio_working_3-way'!U874/(3*'OddsRatio_working_3-way'!X874^(1/3))*COS(('OddsRatio_working_3-way'!Y874+4*PI())/3)</f>
        <v>#VALUE!</v>
      </c>
      <c r="AI874" s="11" t="e">
        <f>'OddsRatio_working_3-way'!U874/(3*'OddsRatio_working_3-way'!X874^(1/3))*SIN(('OddsRatio_working_3-way'!Y874)/3)</f>
        <v>#VALUE!</v>
      </c>
      <c r="AJ874" s="11" t="e">
        <f>'OddsRatio_working_3-way'!U874/(3*'OddsRatio_working_3-way'!X874^(1/3))*SIN(('OddsRatio_working_3-way'!Y874+2*PI())/3)</f>
        <v>#VALUE!</v>
      </c>
      <c r="AK874" s="11" t="e">
        <f>'OddsRatio_working_3-way'!U874/(3*'OddsRatio_working_3-way'!X874^(1/3))*SIN(('OddsRatio_working_3-way'!Y874+4*PI())/3)</f>
        <v>#VALUE!</v>
      </c>
      <c r="AL874" s="11" t="e">
        <f>'OddsRatio_working_3-way'!Z874+'OddsRatio_working_3-way'!AF874</f>
        <v>#VALUE!</v>
      </c>
      <c r="AM874" s="11" t="e">
        <f>'OddsRatio_working_3-way'!AA874+'OddsRatio_working_3-way'!AG874</f>
        <v>#VALUE!</v>
      </c>
      <c r="AN874" s="11" t="e">
        <f>'OddsRatio_working_3-way'!AB874+'OddsRatio_working_3-way'!AH874</f>
        <v>#VALUE!</v>
      </c>
      <c r="AO874" s="11" t="e">
        <f>'OddsRatio_working_3-way'!AC874+'OddsRatio_working_3-way'!AI874</f>
        <v>#VALUE!</v>
      </c>
      <c r="AP874" s="11" t="e">
        <f>'OddsRatio_working_3-way'!AD874+'OddsRatio_working_3-way'!AJ874</f>
        <v>#VALUE!</v>
      </c>
      <c r="AQ874" s="11" t="e">
        <f>'OddsRatio_working_3-way'!AE874+'OddsRatio_working_3-way'!AK874</f>
        <v>#VALUE!</v>
      </c>
      <c r="AR874" s="10" t="str">
        <f>IF(A874="","",IF(('OddsRatio_working_3-way'!X874=0),IF(Q874&gt;0,-Q874^(1/3),(-Q874)^(1/3)),'OddsRatio_working_3-way'!AL874-'OddsRatio_working_3-way'!R874/3))</f>
        <v/>
      </c>
      <c r="AS874" s="11" t="e">
        <f>IF(('OddsRatio_working_3-way'!X874=0),IF(Q874&gt;0,-Q874^(1/3),(-Q874)^(1/3)),'OddsRatio_working_3-way'!AM874-'OddsRatio_working_3-way'!R874/3)</f>
        <v>#VALUE!</v>
      </c>
      <c r="AT874" s="11" t="e">
        <f>IF(('OddsRatio_working_3-way'!X874=0),IF(Q874&gt;0,-Q874^(1/3),(-Q874)^(1/3)),'OddsRatio_working_3-way'!AN874-'OddsRatio_working_3-way'!R874/3)</f>
        <v>#VALUE!</v>
      </c>
      <c r="AU874" s="11" t="e">
        <f>IF(('OddsRatio_working_3-way'!X874=0),0,'OddsRatio_working_3-way'!AO874)</f>
        <v>#VALUE!</v>
      </c>
      <c r="AV874" s="11" t="e">
        <f>IF(('OddsRatio_working_3-way'!X874=0),0,'OddsRatio_working_3-way'!AP874)</f>
        <v>#VALUE!</v>
      </c>
      <c r="AW874" s="11" t="e">
        <f>IF(('OddsRatio_working_3-way'!X874=0),0,'OddsRatio_working_3-way'!AQ874)</f>
        <v>#VALUE!</v>
      </c>
    </row>
    <row r="875" spans="1:49">
      <c r="A875" s="4" t="str">
        <f>IF('True_Odds_Calculator_3-way'!A876="","",'True_Odds_Calculator_3-way'!A876)</f>
        <v/>
      </c>
      <c r="B875" s="4" t="str">
        <f>IF('True_Odds_Calculator_3-way'!B876="","",'True_Odds_Calculator_3-way'!B876)</f>
        <v/>
      </c>
      <c r="C875" s="4" t="str">
        <f>IF('True_Odds_Calculator_3-way'!C876="","",'True_Odds_Calculator_3-way'!C876)</f>
        <v/>
      </c>
      <c r="D875" s="9" t="e">
        <f t="shared" si="182"/>
        <v>#VALUE!</v>
      </c>
      <c r="E875" s="9" t="e">
        <f t="shared" si="183"/>
        <v>#VALUE!</v>
      </c>
      <c r="F875" s="9" t="e">
        <f t="shared" si="184"/>
        <v>#VALUE!</v>
      </c>
      <c r="G875" s="9" t="str">
        <f t="shared" si="185"/>
        <v/>
      </c>
      <c r="H875" s="9" t="str">
        <f t="shared" si="186"/>
        <v/>
      </c>
      <c r="I875" s="9" t="str">
        <f t="shared" si="187"/>
        <v/>
      </c>
      <c r="J875" s="9" t="str">
        <f t="shared" si="188"/>
        <v/>
      </c>
      <c r="K875" s="11" t="e">
        <f t="shared" si="189"/>
        <v>#VALUE!</v>
      </c>
      <c r="L875" s="11" t="e">
        <f t="shared" si="190"/>
        <v>#VALUE!</v>
      </c>
      <c r="M875" s="11" t="e">
        <f t="shared" si="191"/>
        <v>#VALUE!</v>
      </c>
      <c r="N875" s="11" t="e">
        <f>'OddsRatio_working_3-way'!K875+'OddsRatio_working_3-way'!L875+'OddsRatio_working_3-way'!M875-('OddsRatio_working_3-way'!K875*'OddsRatio_working_3-way'!L875)-('OddsRatio_working_3-way'!K875*'OddsRatio_working_3-way'!M875)-('OddsRatio_working_3-way'!L875*'OddsRatio_working_3-way'!M875)+('OddsRatio_working_3-way'!K875*'OddsRatio_working_3-way'!L875*'OddsRatio_working_3-way'!M875)-1</f>
        <v>#VALUE!</v>
      </c>
      <c r="O875" s="11">
        <f>0</f>
        <v>0</v>
      </c>
      <c r="P875" s="11" t="e">
        <f>('OddsRatio_working_3-way'!K875*'OddsRatio_working_3-way'!L875)+('OddsRatio_working_3-way'!K875*'OddsRatio_working_3-way'!M875)+('OddsRatio_working_3-way'!L875*'OddsRatio_working_3-way'!M875)-(3*'OddsRatio_working_3-way'!K875*'OddsRatio_working_3-way'!L875*'OddsRatio_working_3-way'!M875)</f>
        <v>#VALUE!</v>
      </c>
      <c r="Q875" s="11" t="e">
        <f>2*'OddsRatio_working_3-way'!K875*'OddsRatio_working_3-way'!L875*'OddsRatio_working_3-way'!M875</f>
        <v>#VALUE!</v>
      </c>
      <c r="R875" s="11" t="e">
        <f t="shared" si="192"/>
        <v>#VALUE!</v>
      </c>
      <c r="S875" s="11" t="e">
        <f t="shared" si="193"/>
        <v>#VALUE!</v>
      </c>
      <c r="T875" s="11" t="e">
        <f t="shared" si="194"/>
        <v>#VALUE!</v>
      </c>
      <c r="U875" s="11" t="e">
        <f>'OddsRatio_working_3-way'!S875-'OddsRatio_working_3-way'!R875^2/3</f>
        <v>#VALUE!</v>
      </c>
      <c r="V875" s="11" t="e">
        <f>'OddsRatio_working_3-way'!S875*'OddsRatio_working_3-way'!R875/3-2*'OddsRatio_working_3-way'!R875^3/27-'OddsRatio_working_3-way'!T875</f>
        <v>#VALUE!</v>
      </c>
      <c r="W875" s="11" t="e">
        <f>'OddsRatio_working_3-way'!V875^2+4*'OddsRatio_working_3-way'!U875^3/27</f>
        <v>#VALUE!</v>
      </c>
      <c r="X875" s="11" t="e">
        <f>IF('OddsRatio_working_3-way'!W875&gt;0,IF(ABS('OddsRatio_working_3-way'!V875+SQRT('OddsRatio_working_3-way'!W875))/2&gt;0,ABS('OddsRatio_working_3-way'!V875+SQRT('OddsRatio_working_3-way'!W875))/2,ABS('OddsRatio_working_3-way'!V875-SQRT('OddsRatio_working_3-way'!W875))/2),SQRT(-'OddsRatio_working_3-way'!U875^3/27))</f>
        <v>#VALUE!</v>
      </c>
      <c r="Y875" s="11" t="e">
        <f>IF('OddsRatio_working_3-way'!W875&gt;=0,IF('OddsRatio_working_3-way'!V875+SQRT('OddsRatio_working_3-way'!W875)&gt;0,0,PI()),ACOS('OddsRatio_working_3-way'!V875/(2*'OddsRatio_working_3-way'!X875)))</f>
        <v>#VALUE!</v>
      </c>
      <c r="Z875" s="11" t="e">
        <f>'OddsRatio_working_3-way'!X875^(1/3)*COS('OddsRatio_working_3-way'!Y875/3)</f>
        <v>#VALUE!</v>
      </c>
      <c r="AA875" s="11" t="e">
        <f>'OddsRatio_working_3-way'!X875^(1/3)*COS(('OddsRatio_working_3-way'!Y875+2*PI())/3)</f>
        <v>#VALUE!</v>
      </c>
      <c r="AB875" s="11" t="e">
        <f>'OddsRatio_working_3-way'!X875^(1/3)*COS(('OddsRatio_working_3-way'!Y875+4*PI())/3)</f>
        <v>#VALUE!</v>
      </c>
      <c r="AC875" s="11" t="e">
        <f>'OddsRatio_working_3-way'!X875^(1/3)*SIN('OddsRatio_working_3-way'!Y875/3)</f>
        <v>#VALUE!</v>
      </c>
      <c r="AD875" s="11" t="e">
        <f>'OddsRatio_working_3-way'!X875^(1/3)*SIN(('OddsRatio_working_3-way'!Y875+2*PI())/3)</f>
        <v>#VALUE!</v>
      </c>
      <c r="AE875" s="11" t="e">
        <f>'OddsRatio_working_3-way'!X875^(1/3)*SIN(('OddsRatio_working_3-way'!Y875+4*PI())/3)</f>
        <v>#VALUE!</v>
      </c>
      <c r="AF875" s="11" t="e">
        <f>-'OddsRatio_working_3-way'!U875/(3*'OddsRatio_working_3-way'!X875^(1/3))*COS(('OddsRatio_working_3-way'!Y875)/3)</f>
        <v>#VALUE!</v>
      </c>
      <c r="AG875" s="11" t="e">
        <f>-'OddsRatio_working_3-way'!U875/(3*'OddsRatio_working_3-way'!X875^(1/3))*COS(('OddsRatio_working_3-way'!Y875+2*PI())/3)</f>
        <v>#VALUE!</v>
      </c>
      <c r="AH875" s="11" t="e">
        <f>-'OddsRatio_working_3-way'!U875/(3*'OddsRatio_working_3-way'!X875^(1/3))*COS(('OddsRatio_working_3-way'!Y875+4*PI())/3)</f>
        <v>#VALUE!</v>
      </c>
      <c r="AI875" s="11" t="e">
        <f>'OddsRatio_working_3-way'!U875/(3*'OddsRatio_working_3-way'!X875^(1/3))*SIN(('OddsRatio_working_3-way'!Y875)/3)</f>
        <v>#VALUE!</v>
      </c>
      <c r="AJ875" s="11" t="e">
        <f>'OddsRatio_working_3-way'!U875/(3*'OddsRatio_working_3-way'!X875^(1/3))*SIN(('OddsRatio_working_3-way'!Y875+2*PI())/3)</f>
        <v>#VALUE!</v>
      </c>
      <c r="AK875" s="11" t="e">
        <f>'OddsRatio_working_3-way'!U875/(3*'OddsRatio_working_3-way'!X875^(1/3))*SIN(('OddsRatio_working_3-way'!Y875+4*PI())/3)</f>
        <v>#VALUE!</v>
      </c>
      <c r="AL875" s="11" t="e">
        <f>'OddsRatio_working_3-way'!Z875+'OddsRatio_working_3-way'!AF875</f>
        <v>#VALUE!</v>
      </c>
      <c r="AM875" s="11" t="e">
        <f>'OddsRatio_working_3-way'!AA875+'OddsRatio_working_3-way'!AG875</f>
        <v>#VALUE!</v>
      </c>
      <c r="AN875" s="11" t="e">
        <f>'OddsRatio_working_3-way'!AB875+'OddsRatio_working_3-way'!AH875</f>
        <v>#VALUE!</v>
      </c>
      <c r="AO875" s="11" t="e">
        <f>'OddsRatio_working_3-way'!AC875+'OddsRatio_working_3-way'!AI875</f>
        <v>#VALUE!</v>
      </c>
      <c r="AP875" s="11" t="e">
        <f>'OddsRatio_working_3-way'!AD875+'OddsRatio_working_3-way'!AJ875</f>
        <v>#VALUE!</v>
      </c>
      <c r="AQ875" s="11" t="e">
        <f>'OddsRatio_working_3-way'!AE875+'OddsRatio_working_3-way'!AK875</f>
        <v>#VALUE!</v>
      </c>
      <c r="AR875" s="10" t="str">
        <f>IF(A875="","",IF(('OddsRatio_working_3-way'!X875=0),IF(Q875&gt;0,-Q875^(1/3),(-Q875)^(1/3)),'OddsRatio_working_3-way'!AL875-'OddsRatio_working_3-way'!R875/3))</f>
        <v/>
      </c>
      <c r="AS875" s="11" t="e">
        <f>IF(('OddsRatio_working_3-way'!X875=0),IF(Q875&gt;0,-Q875^(1/3),(-Q875)^(1/3)),'OddsRatio_working_3-way'!AM875-'OddsRatio_working_3-way'!R875/3)</f>
        <v>#VALUE!</v>
      </c>
      <c r="AT875" s="11" t="e">
        <f>IF(('OddsRatio_working_3-way'!X875=0),IF(Q875&gt;0,-Q875^(1/3),(-Q875)^(1/3)),'OddsRatio_working_3-way'!AN875-'OddsRatio_working_3-way'!R875/3)</f>
        <v>#VALUE!</v>
      </c>
      <c r="AU875" s="11" t="e">
        <f>IF(('OddsRatio_working_3-way'!X875=0),0,'OddsRatio_working_3-way'!AO875)</f>
        <v>#VALUE!</v>
      </c>
      <c r="AV875" s="11" t="e">
        <f>IF(('OddsRatio_working_3-way'!X875=0),0,'OddsRatio_working_3-way'!AP875)</f>
        <v>#VALUE!</v>
      </c>
      <c r="AW875" s="11" t="e">
        <f>IF(('OddsRatio_working_3-way'!X875=0),0,'OddsRatio_working_3-way'!AQ875)</f>
        <v>#VALUE!</v>
      </c>
    </row>
    <row r="876" spans="1:49">
      <c r="A876" s="4" t="str">
        <f>IF('True_Odds_Calculator_3-way'!A877="","",'True_Odds_Calculator_3-way'!A877)</f>
        <v/>
      </c>
      <c r="B876" s="4" t="str">
        <f>IF('True_Odds_Calculator_3-way'!B877="","",'True_Odds_Calculator_3-way'!B877)</f>
        <v/>
      </c>
      <c r="C876" s="4" t="str">
        <f>IF('True_Odds_Calculator_3-way'!C877="","",'True_Odds_Calculator_3-way'!C877)</f>
        <v/>
      </c>
      <c r="D876" s="9" t="e">
        <f t="shared" si="182"/>
        <v>#VALUE!</v>
      </c>
      <c r="E876" s="9" t="e">
        <f t="shared" si="183"/>
        <v>#VALUE!</v>
      </c>
      <c r="F876" s="9" t="e">
        <f t="shared" si="184"/>
        <v>#VALUE!</v>
      </c>
      <c r="G876" s="9" t="str">
        <f t="shared" si="185"/>
        <v/>
      </c>
      <c r="H876" s="9" t="str">
        <f t="shared" si="186"/>
        <v/>
      </c>
      <c r="I876" s="9" t="str">
        <f t="shared" si="187"/>
        <v/>
      </c>
      <c r="J876" s="9" t="str">
        <f t="shared" si="188"/>
        <v/>
      </c>
      <c r="K876" s="11" t="e">
        <f t="shared" si="189"/>
        <v>#VALUE!</v>
      </c>
      <c r="L876" s="11" t="e">
        <f t="shared" si="190"/>
        <v>#VALUE!</v>
      </c>
      <c r="M876" s="11" t="e">
        <f t="shared" si="191"/>
        <v>#VALUE!</v>
      </c>
      <c r="N876" s="11" t="e">
        <f>'OddsRatio_working_3-way'!K876+'OddsRatio_working_3-way'!L876+'OddsRatio_working_3-way'!M876-('OddsRatio_working_3-way'!K876*'OddsRatio_working_3-way'!L876)-('OddsRatio_working_3-way'!K876*'OddsRatio_working_3-way'!M876)-('OddsRatio_working_3-way'!L876*'OddsRatio_working_3-way'!M876)+('OddsRatio_working_3-way'!K876*'OddsRatio_working_3-way'!L876*'OddsRatio_working_3-way'!M876)-1</f>
        <v>#VALUE!</v>
      </c>
      <c r="O876" s="11">
        <f>0</f>
        <v>0</v>
      </c>
      <c r="P876" s="11" t="e">
        <f>('OddsRatio_working_3-way'!K876*'OddsRatio_working_3-way'!L876)+('OddsRatio_working_3-way'!K876*'OddsRatio_working_3-way'!M876)+('OddsRatio_working_3-way'!L876*'OddsRatio_working_3-way'!M876)-(3*'OddsRatio_working_3-way'!K876*'OddsRatio_working_3-way'!L876*'OddsRatio_working_3-way'!M876)</f>
        <v>#VALUE!</v>
      </c>
      <c r="Q876" s="11" t="e">
        <f>2*'OddsRatio_working_3-way'!K876*'OddsRatio_working_3-way'!L876*'OddsRatio_working_3-way'!M876</f>
        <v>#VALUE!</v>
      </c>
      <c r="R876" s="11" t="e">
        <f t="shared" si="192"/>
        <v>#VALUE!</v>
      </c>
      <c r="S876" s="11" t="e">
        <f t="shared" si="193"/>
        <v>#VALUE!</v>
      </c>
      <c r="T876" s="11" t="e">
        <f t="shared" si="194"/>
        <v>#VALUE!</v>
      </c>
      <c r="U876" s="11" t="e">
        <f>'OddsRatio_working_3-way'!S876-'OddsRatio_working_3-way'!R876^2/3</f>
        <v>#VALUE!</v>
      </c>
      <c r="V876" s="11" t="e">
        <f>'OddsRatio_working_3-way'!S876*'OddsRatio_working_3-way'!R876/3-2*'OddsRatio_working_3-way'!R876^3/27-'OddsRatio_working_3-way'!T876</f>
        <v>#VALUE!</v>
      </c>
      <c r="W876" s="11" t="e">
        <f>'OddsRatio_working_3-way'!V876^2+4*'OddsRatio_working_3-way'!U876^3/27</f>
        <v>#VALUE!</v>
      </c>
      <c r="X876" s="11" t="e">
        <f>IF('OddsRatio_working_3-way'!W876&gt;0,IF(ABS('OddsRatio_working_3-way'!V876+SQRT('OddsRatio_working_3-way'!W876))/2&gt;0,ABS('OddsRatio_working_3-way'!V876+SQRT('OddsRatio_working_3-way'!W876))/2,ABS('OddsRatio_working_3-way'!V876-SQRT('OddsRatio_working_3-way'!W876))/2),SQRT(-'OddsRatio_working_3-way'!U876^3/27))</f>
        <v>#VALUE!</v>
      </c>
      <c r="Y876" s="11" t="e">
        <f>IF('OddsRatio_working_3-way'!W876&gt;=0,IF('OddsRatio_working_3-way'!V876+SQRT('OddsRatio_working_3-way'!W876)&gt;0,0,PI()),ACOS('OddsRatio_working_3-way'!V876/(2*'OddsRatio_working_3-way'!X876)))</f>
        <v>#VALUE!</v>
      </c>
      <c r="Z876" s="11" t="e">
        <f>'OddsRatio_working_3-way'!X876^(1/3)*COS('OddsRatio_working_3-way'!Y876/3)</f>
        <v>#VALUE!</v>
      </c>
      <c r="AA876" s="11" t="e">
        <f>'OddsRatio_working_3-way'!X876^(1/3)*COS(('OddsRatio_working_3-way'!Y876+2*PI())/3)</f>
        <v>#VALUE!</v>
      </c>
      <c r="AB876" s="11" t="e">
        <f>'OddsRatio_working_3-way'!X876^(1/3)*COS(('OddsRatio_working_3-way'!Y876+4*PI())/3)</f>
        <v>#VALUE!</v>
      </c>
      <c r="AC876" s="11" t="e">
        <f>'OddsRatio_working_3-way'!X876^(1/3)*SIN('OddsRatio_working_3-way'!Y876/3)</f>
        <v>#VALUE!</v>
      </c>
      <c r="AD876" s="11" t="e">
        <f>'OddsRatio_working_3-way'!X876^(1/3)*SIN(('OddsRatio_working_3-way'!Y876+2*PI())/3)</f>
        <v>#VALUE!</v>
      </c>
      <c r="AE876" s="11" t="e">
        <f>'OddsRatio_working_3-way'!X876^(1/3)*SIN(('OddsRatio_working_3-way'!Y876+4*PI())/3)</f>
        <v>#VALUE!</v>
      </c>
      <c r="AF876" s="11" t="e">
        <f>-'OddsRatio_working_3-way'!U876/(3*'OddsRatio_working_3-way'!X876^(1/3))*COS(('OddsRatio_working_3-way'!Y876)/3)</f>
        <v>#VALUE!</v>
      </c>
      <c r="AG876" s="11" t="e">
        <f>-'OddsRatio_working_3-way'!U876/(3*'OddsRatio_working_3-way'!X876^(1/3))*COS(('OddsRatio_working_3-way'!Y876+2*PI())/3)</f>
        <v>#VALUE!</v>
      </c>
      <c r="AH876" s="11" t="e">
        <f>-'OddsRatio_working_3-way'!U876/(3*'OddsRatio_working_3-way'!X876^(1/3))*COS(('OddsRatio_working_3-way'!Y876+4*PI())/3)</f>
        <v>#VALUE!</v>
      </c>
      <c r="AI876" s="11" t="e">
        <f>'OddsRatio_working_3-way'!U876/(3*'OddsRatio_working_3-way'!X876^(1/3))*SIN(('OddsRatio_working_3-way'!Y876)/3)</f>
        <v>#VALUE!</v>
      </c>
      <c r="AJ876" s="11" t="e">
        <f>'OddsRatio_working_3-way'!U876/(3*'OddsRatio_working_3-way'!X876^(1/3))*SIN(('OddsRatio_working_3-way'!Y876+2*PI())/3)</f>
        <v>#VALUE!</v>
      </c>
      <c r="AK876" s="11" t="e">
        <f>'OddsRatio_working_3-way'!U876/(3*'OddsRatio_working_3-way'!X876^(1/3))*SIN(('OddsRatio_working_3-way'!Y876+4*PI())/3)</f>
        <v>#VALUE!</v>
      </c>
      <c r="AL876" s="11" t="e">
        <f>'OddsRatio_working_3-way'!Z876+'OddsRatio_working_3-way'!AF876</f>
        <v>#VALUE!</v>
      </c>
      <c r="AM876" s="11" t="e">
        <f>'OddsRatio_working_3-way'!AA876+'OddsRatio_working_3-way'!AG876</f>
        <v>#VALUE!</v>
      </c>
      <c r="AN876" s="11" t="e">
        <f>'OddsRatio_working_3-way'!AB876+'OddsRatio_working_3-way'!AH876</f>
        <v>#VALUE!</v>
      </c>
      <c r="AO876" s="11" t="e">
        <f>'OddsRatio_working_3-way'!AC876+'OddsRatio_working_3-way'!AI876</f>
        <v>#VALUE!</v>
      </c>
      <c r="AP876" s="11" t="e">
        <f>'OddsRatio_working_3-way'!AD876+'OddsRatio_working_3-way'!AJ876</f>
        <v>#VALUE!</v>
      </c>
      <c r="AQ876" s="11" t="e">
        <f>'OddsRatio_working_3-way'!AE876+'OddsRatio_working_3-way'!AK876</f>
        <v>#VALUE!</v>
      </c>
      <c r="AR876" s="10" t="str">
        <f>IF(A876="","",IF(('OddsRatio_working_3-way'!X876=0),IF(Q876&gt;0,-Q876^(1/3),(-Q876)^(1/3)),'OddsRatio_working_3-way'!AL876-'OddsRatio_working_3-way'!R876/3))</f>
        <v/>
      </c>
      <c r="AS876" s="11" t="e">
        <f>IF(('OddsRatio_working_3-way'!X876=0),IF(Q876&gt;0,-Q876^(1/3),(-Q876)^(1/3)),'OddsRatio_working_3-way'!AM876-'OddsRatio_working_3-way'!R876/3)</f>
        <v>#VALUE!</v>
      </c>
      <c r="AT876" s="11" t="e">
        <f>IF(('OddsRatio_working_3-way'!X876=0),IF(Q876&gt;0,-Q876^(1/3),(-Q876)^(1/3)),'OddsRatio_working_3-way'!AN876-'OddsRatio_working_3-way'!R876/3)</f>
        <v>#VALUE!</v>
      </c>
      <c r="AU876" s="11" t="e">
        <f>IF(('OddsRatio_working_3-way'!X876=0),0,'OddsRatio_working_3-way'!AO876)</f>
        <v>#VALUE!</v>
      </c>
      <c r="AV876" s="11" t="e">
        <f>IF(('OddsRatio_working_3-way'!X876=0),0,'OddsRatio_working_3-way'!AP876)</f>
        <v>#VALUE!</v>
      </c>
      <c r="AW876" s="11" t="e">
        <f>IF(('OddsRatio_working_3-way'!X876=0),0,'OddsRatio_working_3-way'!AQ876)</f>
        <v>#VALUE!</v>
      </c>
    </row>
    <row r="877" spans="1:49">
      <c r="A877" s="4" t="str">
        <f>IF('True_Odds_Calculator_3-way'!A878="","",'True_Odds_Calculator_3-way'!A878)</f>
        <v/>
      </c>
      <c r="B877" s="4" t="str">
        <f>IF('True_Odds_Calculator_3-way'!B878="","",'True_Odds_Calculator_3-way'!B878)</f>
        <v/>
      </c>
      <c r="C877" s="4" t="str">
        <f>IF('True_Odds_Calculator_3-way'!C878="","",'True_Odds_Calculator_3-way'!C878)</f>
        <v/>
      </c>
      <c r="D877" s="9" t="e">
        <f t="shared" si="182"/>
        <v>#VALUE!</v>
      </c>
      <c r="E877" s="9" t="e">
        <f t="shared" si="183"/>
        <v>#VALUE!</v>
      </c>
      <c r="F877" s="9" t="e">
        <f t="shared" si="184"/>
        <v>#VALUE!</v>
      </c>
      <c r="G877" s="9" t="str">
        <f t="shared" si="185"/>
        <v/>
      </c>
      <c r="H877" s="9" t="str">
        <f t="shared" si="186"/>
        <v/>
      </c>
      <c r="I877" s="9" t="str">
        <f t="shared" si="187"/>
        <v/>
      </c>
      <c r="J877" s="9" t="str">
        <f t="shared" si="188"/>
        <v/>
      </c>
      <c r="K877" s="11" t="e">
        <f t="shared" si="189"/>
        <v>#VALUE!</v>
      </c>
      <c r="L877" s="11" t="e">
        <f t="shared" si="190"/>
        <v>#VALUE!</v>
      </c>
      <c r="M877" s="11" t="e">
        <f t="shared" si="191"/>
        <v>#VALUE!</v>
      </c>
      <c r="N877" s="11" t="e">
        <f>'OddsRatio_working_3-way'!K877+'OddsRatio_working_3-way'!L877+'OddsRatio_working_3-way'!M877-('OddsRatio_working_3-way'!K877*'OddsRatio_working_3-way'!L877)-('OddsRatio_working_3-way'!K877*'OddsRatio_working_3-way'!M877)-('OddsRatio_working_3-way'!L877*'OddsRatio_working_3-way'!M877)+('OddsRatio_working_3-way'!K877*'OddsRatio_working_3-way'!L877*'OddsRatio_working_3-way'!M877)-1</f>
        <v>#VALUE!</v>
      </c>
      <c r="O877" s="11">
        <f>0</f>
        <v>0</v>
      </c>
      <c r="P877" s="11" t="e">
        <f>('OddsRatio_working_3-way'!K877*'OddsRatio_working_3-way'!L877)+('OddsRatio_working_3-way'!K877*'OddsRatio_working_3-way'!M877)+('OddsRatio_working_3-way'!L877*'OddsRatio_working_3-way'!M877)-(3*'OddsRatio_working_3-way'!K877*'OddsRatio_working_3-way'!L877*'OddsRatio_working_3-way'!M877)</f>
        <v>#VALUE!</v>
      </c>
      <c r="Q877" s="11" t="e">
        <f>2*'OddsRatio_working_3-way'!K877*'OddsRatio_working_3-way'!L877*'OddsRatio_working_3-way'!M877</f>
        <v>#VALUE!</v>
      </c>
      <c r="R877" s="11" t="e">
        <f t="shared" si="192"/>
        <v>#VALUE!</v>
      </c>
      <c r="S877" s="11" t="e">
        <f t="shared" si="193"/>
        <v>#VALUE!</v>
      </c>
      <c r="T877" s="11" t="e">
        <f t="shared" si="194"/>
        <v>#VALUE!</v>
      </c>
      <c r="U877" s="11" t="e">
        <f>'OddsRatio_working_3-way'!S877-'OddsRatio_working_3-way'!R877^2/3</f>
        <v>#VALUE!</v>
      </c>
      <c r="V877" s="11" t="e">
        <f>'OddsRatio_working_3-way'!S877*'OddsRatio_working_3-way'!R877/3-2*'OddsRatio_working_3-way'!R877^3/27-'OddsRatio_working_3-way'!T877</f>
        <v>#VALUE!</v>
      </c>
      <c r="W877" s="11" t="e">
        <f>'OddsRatio_working_3-way'!V877^2+4*'OddsRatio_working_3-way'!U877^3/27</f>
        <v>#VALUE!</v>
      </c>
      <c r="X877" s="11" t="e">
        <f>IF('OddsRatio_working_3-way'!W877&gt;0,IF(ABS('OddsRatio_working_3-way'!V877+SQRT('OddsRatio_working_3-way'!W877))/2&gt;0,ABS('OddsRatio_working_3-way'!V877+SQRT('OddsRatio_working_3-way'!W877))/2,ABS('OddsRatio_working_3-way'!V877-SQRT('OddsRatio_working_3-way'!W877))/2),SQRT(-'OddsRatio_working_3-way'!U877^3/27))</f>
        <v>#VALUE!</v>
      </c>
      <c r="Y877" s="11" t="e">
        <f>IF('OddsRatio_working_3-way'!W877&gt;=0,IF('OddsRatio_working_3-way'!V877+SQRT('OddsRatio_working_3-way'!W877)&gt;0,0,PI()),ACOS('OddsRatio_working_3-way'!V877/(2*'OddsRatio_working_3-way'!X877)))</f>
        <v>#VALUE!</v>
      </c>
      <c r="Z877" s="11" t="e">
        <f>'OddsRatio_working_3-way'!X877^(1/3)*COS('OddsRatio_working_3-way'!Y877/3)</f>
        <v>#VALUE!</v>
      </c>
      <c r="AA877" s="11" t="e">
        <f>'OddsRatio_working_3-way'!X877^(1/3)*COS(('OddsRatio_working_3-way'!Y877+2*PI())/3)</f>
        <v>#VALUE!</v>
      </c>
      <c r="AB877" s="11" t="e">
        <f>'OddsRatio_working_3-way'!X877^(1/3)*COS(('OddsRatio_working_3-way'!Y877+4*PI())/3)</f>
        <v>#VALUE!</v>
      </c>
      <c r="AC877" s="11" t="e">
        <f>'OddsRatio_working_3-way'!X877^(1/3)*SIN('OddsRatio_working_3-way'!Y877/3)</f>
        <v>#VALUE!</v>
      </c>
      <c r="AD877" s="11" t="e">
        <f>'OddsRatio_working_3-way'!X877^(1/3)*SIN(('OddsRatio_working_3-way'!Y877+2*PI())/3)</f>
        <v>#VALUE!</v>
      </c>
      <c r="AE877" s="11" t="e">
        <f>'OddsRatio_working_3-way'!X877^(1/3)*SIN(('OddsRatio_working_3-way'!Y877+4*PI())/3)</f>
        <v>#VALUE!</v>
      </c>
      <c r="AF877" s="11" t="e">
        <f>-'OddsRatio_working_3-way'!U877/(3*'OddsRatio_working_3-way'!X877^(1/3))*COS(('OddsRatio_working_3-way'!Y877)/3)</f>
        <v>#VALUE!</v>
      </c>
      <c r="AG877" s="11" t="e">
        <f>-'OddsRatio_working_3-way'!U877/(3*'OddsRatio_working_3-way'!X877^(1/3))*COS(('OddsRatio_working_3-way'!Y877+2*PI())/3)</f>
        <v>#VALUE!</v>
      </c>
      <c r="AH877" s="11" t="e">
        <f>-'OddsRatio_working_3-way'!U877/(3*'OddsRatio_working_3-way'!X877^(1/3))*COS(('OddsRatio_working_3-way'!Y877+4*PI())/3)</f>
        <v>#VALUE!</v>
      </c>
      <c r="AI877" s="11" t="e">
        <f>'OddsRatio_working_3-way'!U877/(3*'OddsRatio_working_3-way'!X877^(1/3))*SIN(('OddsRatio_working_3-way'!Y877)/3)</f>
        <v>#VALUE!</v>
      </c>
      <c r="AJ877" s="11" t="e">
        <f>'OddsRatio_working_3-way'!U877/(3*'OddsRatio_working_3-way'!X877^(1/3))*SIN(('OddsRatio_working_3-way'!Y877+2*PI())/3)</f>
        <v>#VALUE!</v>
      </c>
      <c r="AK877" s="11" t="e">
        <f>'OddsRatio_working_3-way'!U877/(3*'OddsRatio_working_3-way'!X877^(1/3))*SIN(('OddsRatio_working_3-way'!Y877+4*PI())/3)</f>
        <v>#VALUE!</v>
      </c>
      <c r="AL877" s="11" t="e">
        <f>'OddsRatio_working_3-way'!Z877+'OddsRatio_working_3-way'!AF877</f>
        <v>#VALUE!</v>
      </c>
      <c r="AM877" s="11" t="e">
        <f>'OddsRatio_working_3-way'!AA877+'OddsRatio_working_3-way'!AG877</f>
        <v>#VALUE!</v>
      </c>
      <c r="AN877" s="11" t="e">
        <f>'OddsRatio_working_3-way'!AB877+'OddsRatio_working_3-way'!AH877</f>
        <v>#VALUE!</v>
      </c>
      <c r="AO877" s="11" t="e">
        <f>'OddsRatio_working_3-way'!AC877+'OddsRatio_working_3-way'!AI877</f>
        <v>#VALUE!</v>
      </c>
      <c r="AP877" s="11" t="e">
        <f>'OddsRatio_working_3-way'!AD877+'OddsRatio_working_3-way'!AJ877</f>
        <v>#VALUE!</v>
      </c>
      <c r="AQ877" s="11" t="e">
        <f>'OddsRatio_working_3-way'!AE877+'OddsRatio_working_3-way'!AK877</f>
        <v>#VALUE!</v>
      </c>
      <c r="AR877" s="10" t="str">
        <f>IF(A877="","",IF(('OddsRatio_working_3-way'!X877=0),IF(Q877&gt;0,-Q877^(1/3),(-Q877)^(1/3)),'OddsRatio_working_3-way'!AL877-'OddsRatio_working_3-way'!R877/3))</f>
        <v/>
      </c>
      <c r="AS877" s="11" t="e">
        <f>IF(('OddsRatio_working_3-way'!X877=0),IF(Q877&gt;0,-Q877^(1/3),(-Q877)^(1/3)),'OddsRatio_working_3-way'!AM877-'OddsRatio_working_3-way'!R877/3)</f>
        <v>#VALUE!</v>
      </c>
      <c r="AT877" s="11" t="e">
        <f>IF(('OddsRatio_working_3-way'!X877=0),IF(Q877&gt;0,-Q877^(1/3),(-Q877)^(1/3)),'OddsRatio_working_3-way'!AN877-'OddsRatio_working_3-way'!R877/3)</f>
        <v>#VALUE!</v>
      </c>
      <c r="AU877" s="11" t="e">
        <f>IF(('OddsRatio_working_3-way'!X877=0),0,'OddsRatio_working_3-way'!AO877)</f>
        <v>#VALUE!</v>
      </c>
      <c r="AV877" s="11" t="e">
        <f>IF(('OddsRatio_working_3-way'!X877=0),0,'OddsRatio_working_3-way'!AP877)</f>
        <v>#VALUE!</v>
      </c>
      <c r="AW877" s="11" t="e">
        <f>IF(('OddsRatio_working_3-way'!X877=0),0,'OddsRatio_working_3-way'!AQ877)</f>
        <v>#VALUE!</v>
      </c>
    </row>
    <row r="878" spans="1:49">
      <c r="A878" s="4" t="str">
        <f>IF('True_Odds_Calculator_3-way'!A879="","",'True_Odds_Calculator_3-way'!A879)</f>
        <v/>
      </c>
      <c r="B878" s="4" t="str">
        <f>IF('True_Odds_Calculator_3-way'!B879="","",'True_Odds_Calculator_3-way'!B879)</f>
        <v/>
      </c>
      <c r="C878" s="4" t="str">
        <f>IF('True_Odds_Calculator_3-way'!C879="","",'True_Odds_Calculator_3-way'!C879)</f>
        <v/>
      </c>
      <c r="D878" s="9" t="e">
        <f t="shared" si="182"/>
        <v>#VALUE!</v>
      </c>
      <c r="E878" s="9" t="e">
        <f t="shared" si="183"/>
        <v>#VALUE!</v>
      </c>
      <c r="F878" s="9" t="e">
        <f t="shared" si="184"/>
        <v>#VALUE!</v>
      </c>
      <c r="G878" s="9" t="str">
        <f t="shared" si="185"/>
        <v/>
      </c>
      <c r="H878" s="9" t="str">
        <f t="shared" si="186"/>
        <v/>
      </c>
      <c r="I878" s="9" t="str">
        <f t="shared" si="187"/>
        <v/>
      </c>
      <c r="J878" s="9" t="str">
        <f t="shared" si="188"/>
        <v/>
      </c>
      <c r="K878" s="11" t="e">
        <f t="shared" si="189"/>
        <v>#VALUE!</v>
      </c>
      <c r="L878" s="11" t="e">
        <f t="shared" si="190"/>
        <v>#VALUE!</v>
      </c>
      <c r="M878" s="11" t="e">
        <f t="shared" si="191"/>
        <v>#VALUE!</v>
      </c>
      <c r="N878" s="11" t="e">
        <f>'OddsRatio_working_3-way'!K878+'OddsRatio_working_3-way'!L878+'OddsRatio_working_3-way'!M878-('OddsRatio_working_3-way'!K878*'OddsRatio_working_3-way'!L878)-('OddsRatio_working_3-way'!K878*'OddsRatio_working_3-way'!M878)-('OddsRatio_working_3-way'!L878*'OddsRatio_working_3-way'!M878)+('OddsRatio_working_3-way'!K878*'OddsRatio_working_3-way'!L878*'OddsRatio_working_3-way'!M878)-1</f>
        <v>#VALUE!</v>
      </c>
      <c r="O878" s="11">
        <f>0</f>
        <v>0</v>
      </c>
      <c r="P878" s="11" t="e">
        <f>('OddsRatio_working_3-way'!K878*'OddsRatio_working_3-way'!L878)+('OddsRatio_working_3-way'!K878*'OddsRatio_working_3-way'!M878)+('OddsRatio_working_3-way'!L878*'OddsRatio_working_3-way'!M878)-(3*'OddsRatio_working_3-way'!K878*'OddsRatio_working_3-way'!L878*'OddsRatio_working_3-way'!M878)</f>
        <v>#VALUE!</v>
      </c>
      <c r="Q878" s="11" t="e">
        <f>2*'OddsRatio_working_3-way'!K878*'OddsRatio_working_3-way'!L878*'OddsRatio_working_3-way'!M878</f>
        <v>#VALUE!</v>
      </c>
      <c r="R878" s="11" t="e">
        <f t="shared" si="192"/>
        <v>#VALUE!</v>
      </c>
      <c r="S878" s="11" t="e">
        <f t="shared" si="193"/>
        <v>#VALUE!</v>
      </c>
      <c r="T878" s="11" t="e">
        <f t="shared" si="194"/>
        <v>#VALUE!</v>
      </c>
      <c r="U878" s="11" t="e">
        <f>'OddsRatio_working_3-way'!S878-'OddsRatio_working_3-way'!R878^2/3</f>
        <v>#VALUE!</v>
      </c>
      <c r="V878" s="11" t="e">
        <f>'OddsRatio_working_3-way'!S878*'OddsRatio_working_3-way'!R878/3-2*'OddsRatio_working_3-way'!R878^3/27-'OddsRatio_working_3-way'!T878</f>
        <v>#VALUE!</v>
      </c>
      <c r="W878" s="11" t="e">
        <f>'OddsRatio_working_3-way'!V878^2+4*'OddsRatio_working_3-way'!U878^3/27</f>
        <v>#VALUE!</v>
      </c>
      <c r="X878" s="11" t="e">
        <f>IF('OddsRatio_working_3-way'!W878&gt;0,IF(ABS('OddsRatio_working_3-way'!V878+SQRT('OddsRatio_working_3-way'!W878))/2&gt;0,ABS('OddsRatio_working_3-way'!V878+SQRT('OddsRatio_working_3-way'!W878))/2,ABS('OddsRatio_working_3-way'!V878-SQRT('OddsRatio_working_3-way'!W878))/2),SQRT(-'OddsRatio_working_3-way'!U878^3/27))</f>
        <v>#VALUE!</v>
      </c>
      <c r="Y878" s="11" t="e">
        <f>IF('OddsRatio_working_3-way'!W878&gt;=0,IF('OddsRatio_working_3-way'!V878+SQRT('OddsRatio_working_3-way'!W878)&gt;0,0,PI()),ACOS('OddsRatio_working_3-way'!V878/(2*'OddsRatio_working_3-way'!X878)))</f>
        <v>#VALUE!</v>
      </c>
      <c r="Z878" s="11" t="e">
        <f>'OddsRatio_working_3-way'!X878^(1/3)*COS('OddsRatio_working_3-way'!Y878/3)</f>
        <v>#VALUE!</v>
      </c>
      <c r="AA878" s="11" t="e">
        <f>'OddsRatio_working_3-way'!X878^(1/3)*COS(('OddsRatio_working_3-way'!Y878+2*PI())/3)</f>
        <v>#VALUE!</v>
      </c>
      <c r="AB878" s="11" t="e">
        <f>'OddsRatio_working_3-way'!X878^(1/3)*COS(('OddsRatio_working_3-way'!Y878+4*PI())/3)</f>
        <v>#VALUE!</v>
      </c>
      <c r="AC878" s="11" t="e">
        <f>'OddsRatio_working_3-way'!X878^(1/3)*SIN('OddsRatio_working_3-way'!Y878/3)</f>
        <v>#VALUE!</v>
      </c>
      <c r="AD878" s="11" t="e">
        <f>'OddsRatio_working_3-way'!X878^(1/3)*SIN(('OddsRatio_working_3-way'!Y878+2*PI())/3)</f>
        <v>#VALUE!</v>
      </c>
      <c r="AE878" s="11" t="e">
        <f>'OddsRatio_working_3-way'!X878^(1/3)*SIN(('OddsRatio_working_3-way'!Y878+4*PI())/3)</f>
        <v>#VALUE!</v>
      </c>
      <c r="AF878" s="11" t="e">
        <f>-'OddsRatio_working_3-way'!U878/(3*'OddsRatio_working_3-way'!X878^(1/3))*COS(('OddsRatio_working_3-way'!Y878)/3)</f>
        <v>#VALUE!</v>
      </c>
      <c r="AG878" s="11" t="e">
        <f>-'OddsRatio_working_3-way'!U878/(3*'OddsRatio_working_3-way'!X878^(1/3))*COS(('OddsRatio_working_3-way'!Y878+2*PI())/3)</f>
        <v>#VALUE!</v>
      </c>
      <c r="AH878" s="11" t="e">
        <f>-'OddsRatio_working_3-way'!U878/(3*'OddsRatio_working_3-way'!X878^(1/3))*COS(('OddsRatio_working_3-way'!Y878+4*PI())/3)</f>
        <v>#VALUE!</v>
      </c>
      <c r="AI878" s="11" t="e">
        <f>'OddsRatio_working_3-way'!U878/(3*'OddsRatio_working_3-way'!X878^(1/3))*SIN(('OddsRatio_working_3-way'!Y878)/3)</f>
        <v>#VALUE!</v>
      </c>
      <c r="AJ878" s="11" t="e">
        <f>'OddsRatio_working_3-way'!U878/(3*'OddsRatio_working_3-way'!X878^(1/3))*SIN(('OddsRatio_working_3-way'!Y878+2*PI())/3)</f>
        <v>#VALUE!</v>
      </c>
      <c r="AK878" s="11" t="e">
        <f>'OddsRatio_working_3-way'!U878/(3*'OddsRatio_working_3-way'!X878^(1/3))*SIN(('OddsRatio_working_3-way'!Y878+4*PI())/3)</f>
        <v>#VALUE!</v>
      </c>
      <c r="AL878" s="11" t="e">
        <f>'OddsRatio_working_3-way'!Z878+'OddsRatio_working_3-way'!AF878</f>
        <v>#VALUE!</v>
      </c>
      <c r="AM878" s="11" t="e">
        <f>'OddsRatio_working_3-way'!AA878+'OddsRatio_working_3-way'!AG878</f>
        <v>#VALUE!</v>
      </c>
      <c r="AN878" s="11" t="e">
        <f>'OddsRatio_working_3-way'!AB878+'OddsRatio_working_3-way'!AH878</f>
        <v>#VALUE!</v>
      </c>
      <c r="AO878" s="11" t="e">
        <f>'OddsRatio_working_3-way'!AC878+'OddsRatio_working_3-way'!AI878</f>
        <v>#VALUE!</v>
      </c>
      <c r="AP878" s="11" t="e">
        <f>'OddsRatio_working_3-way'!AD878+'OddsRatio_working_3-way'!AJ878</f>
        <v>#VALUE!</v>
      </c>
      <c r="AQ878" s="11" t="e">
        <f>'OddsRatio_working_3-way'!AE878+'OddsRatio_working_3-way'!AK878</f>
        <v>#VALUE!</v>
      </c>
      <c r="AR878" s="10" t="str">
        <f>IF(A878="","",IF(('OddsRatio_working_3-way'!X878=0),IF(Q878&gt;0,-Q878^(1/3),(-Q878)^(1/3)),'OddsRatio_working_3-way'!AL878-'OddsRatio_working_3-way'!R878/3))</f>
        <v/>
      </c>
      <c r="AS878" s="11" t="e">
        <f>IF(('OddsRatio_working_3-way'!X878=0),IF(Q878&gt;0,-Q878^(1/3),(-Q878)^(1/3)),'OddsRatio_working_3-way'!AM878-'OddsRatio_working_3-way'!R878/3)</f>
        <v>#VALUE!</v>
      </c>
      <c r="AT878" s="11" t="e">
        <f>IF(('OddsRatio_working_3-way'!X878=0),IF(Q878&gt;0,-Q878^(1/3),(-Q878)^(1/3)),'OddsRatio_working_3-way'!AN878-'OddsRatio_working_3-way'!R878/3)</f>
        <v>#VALUE!</v>
      </c>
      <c r="AU878" s="11" t="e">
        <f>IF(('OddsRatio_working_3-way'!X878=0),0,'OddsRatio_working_3-way'!AO878)</f>
        <v>#VALUE!</v>
      </c>
      <c r="AV878" s="11" t="e">
        <f>IF(('OddsRatio_working_3-way'!X878=0),0,'OddsRatio_working_3-way'!AP878)</f>
        <v>#VALUE!</v>
      </c>
      <c r="AW878" s="11" t="e">
        <f>IF(('OddsRatio_working_3-way'!X878=0),0,'OddsRatio_working_3-way'!AQ878)</f>
        <v>#VALUE!</v>
      </c>
    </row>
    <row r="879" spans="1:49">
      <c r="A879" s="4" t="str">
        <f>IF('True_Odds_Calculator_3-way'!A880="","",'True_Odds_Calculator_3-way'!A880)</f>
        <v/>
      </c>
      <c r="B879" s="4" t="str">
        <f>IF('True_Odds_Calculator_3-way'!B880="","",'True_Odds_Calculator_3-way'!B880)</f>
        <v/>
      </c>
      <c r="C879" s="4" t="str">
        <f>IF('True_Odds_Calculator_3-way'!C880="","",'True_Odds_Calculator_3-way'!C880)</f>
        <v/>
      </c>
      <c r="D879" s="9" t="e">
        <f t="shared" si="182"/>
        <v>#VALUE!</v>
      </c>
      <c r="E879" s="9" t="e">
        <f t="shared" si="183"/>
        <v>#VALUE!</v>
      </c>
      <c r="F879" s="9" t="e">
        <f t="shared" si="184"/>
        <v>#VALUE!</v>
      </c>
      <c r="G879" s="9" t="str">
        <f t="shared" si="185"/>
        <v/>
      </c>
      <c r="H879" s="9" t="str">
        <f t="shared" si="186"/>
        <v/>
      </c>
      <c r="I879" s="9" t="str">
        <f t="shared" si="187"/>
        <v/>
      </c>
      <c r="J879" s="9" t="str">
        <f t="shared" si="188"/>
        <v/>
      </c>
      <c r="K879" s="11" t="e">
        <f t="shared" si="189"/>
        <v>#VALUE!</v>
      </c>
      <c r="L879" s="11" t="e">
        <f t="shared" si="190"/>
        <v>#VALUE!</v>
      </c>
      <c r="M879" s="11" t="e">
        <f t="shared" si="191"/>
        <v>#VALUE!</v>
      </c>
      <c r="N879" s="11" t="e">
        <f>'OddsRatio_working_3-way'!K879+'OddsRatio_working_3-way'!L879+'OddsRatio_working_3-way'!M879-('OddsRatio_working_3-way'!K879*'OddsRatio_working_3-way'!L879)-('OddsRatio_working_3-way'!K879*'OddsRatio_working_3-way'!M879)-('OddsRatio_working_3-way'!L879*'OddsRatio_working_3-way'!M879)+('OddsRatio_working_3-way'!K879*'OddsRatio_working_3-way'!L879*'OddsRatio_working_3-way'!M879)-1</f>
        <v>#VALUE!</v>
      </c>
      <c r="O879" s="11">
        <f>0</f>
        <v>0</v>
      </c>
      <c r="P879" s="11" t="e">
        <f>('OddsRatio_working_3-way'!K879*'OddsRatio_working_3-way'!L879)+('OddsRatio_working_3-way'!K879*'OddsRatio_working_3-way'!M879)+('OddsRatio_working_3-way'!L879*'OddsRatio_working_3-way'!M879)-(3*'OddsRatio_working_3-way'!K879*'OddsRatio_working_3-way'!L879*'OddsRatio_working_3-way'!M879)</f>
        <v>#VALUE!</v>
      </c>
      <c r="Q879" s="11" t="e">
        <f>2*'OddsRatio_working_3-way'!K879*'OddsRatio_working_3-way'!L879*'OddsRatio_working_3-way'!M879</f>
        <v>#VALUE!</v>
      </c>
      <c r="R879" s="11" t="e">
        <f t="shared" si="192"/>
        <v>#VALUE!</v>
      </c>
      <c r="S879" s="11" t="e">
        <f t="shared" si="193"/>
        <v>#VALUE!</v>
      </c>
      <c r="T879" s="11" t="e">
        <f t="shared" si="194"/>
        <v>#VALUE!</v>
      </c>
      <c r="U879" s="11" t="e">
        <f>'OddsRatio_working_3-way'!S879-'OddsRatio_working_3-way'!R879^2/3</f>
        <v>#VALUE!</v>
      </c>
      <c r="V879" s="11" t="e">
        <f>'OddsRatio_working_3-way'!S879*'OddsRatio_working_3-way'!R879/3-2*'OddsRatio_working_3-way'!R879^3/27-'OddsRatio_working_3-way'!T879</f>
        <v>#VALUE!</v>
      </c>
      <c r="W879" s="11" t="e">
        <f>'OddsRatio_working_3-way'!V879^2+4*'OddsRatio_working_3-way'!U879^3/27</f>
        <v>#VALUE!</v>
      </c>
      <c r="X879" s="11" t="e">
        <f>IF('OddsRatio_working_3-way'!W879&gt;0,IF(ABS('OddsRatio_working_3-way'!V879+SQRT('OddsRatio_working_3-way'!W879))/2&gt;0,ABS('OddsRatio_working_3-way'!V879+SQRT('OddsRatio_working_3-way'!W879))/2,ABS('OddsRatio_working_3-way'!V879-SQRT('OddsRatio_working_3-way'!W879))/2),SQRT(-'OddsRatio_working_3-way'!U879^3/27))</f>
        <v>#VALUE!</v>
      </c>
      <c r="Y879" s="11" t="e">
        <f>IF('OddsRatio_working_3-way'!W879&gt;=0,IF('OddsRatio_working_3-way'!V879+SQRT('OddsRatio_working_3-way'!W879)&gt;0,0,PI()),ACOS('OddsRatio_working_3-way'!V879/(2*'OddsRatio_working_3-way'!X879)))</f>
        <v>#VALUE!</v>
      </c>
      <c r="Z879" s="11" t="e">
        <f>'OddsRatio_working_3-way'!X879^(1/3)*COS('OddsRatio_working_3-way'!Y879/3)</f>
        <v>#VALUE!</v>
      </c>
      <c r="AA879" s="11" t="e">
        <f>'OddsRatio_working_3-way'!X879^(1/3)*COS(('OddsRatio_working_3-way'!Y879+2*PI())/3)</f>
        <v>#VALUE!</v>
      </c>
      <c r="AB879" s="11" t="e">
        <f>'OddsRatio_working_3-way'!X879^(1/3)*COS(('OddsRatio_working_3-way'!Y879+4*PI())/3)</f>
        <v>#VALUE!</v>
      </c>
      <c r="AC879" s="11" t="e">
        <f>'OddsRatio_working_3-way'!X879^(1/3)*SIN('OddsRatio_working_3-way'!Y879/3)</f>
        <v>#VALUE!</v>
      </c>
      <c r="AD879" s="11" t="e">
        <f>'OddsRatio_working_3-way'!X879^(1/3)*SIN(('OddsRatio_working_3-way'!Y879+2*PI())/3)</f>
        <v>#VALUE!</v>
      </c>
      <c r="AE879" s="11" t="e">
        <f>'OddsRatio_working_3-way'!X879^(1/3)*SIN(('OddsRatio_working_3-way'!Y879+4*PI())/3)</f>
        <v>#VALUE!</v>
      </c>
      <c r="AF879" s="11" t="e">
        <f>-'OddsRatio_working_3-way'!U879/(3*'OddsRatio_working_3-way'!X879^(1/3))*COS(('OddsRatio_working_3-way'!Y879)/3)</f>
        <v>#VALUE!</v>
      </c>
      <c r="AG879" s="11" t="e">
        <f>-'OddsRatio_working_3-way'!U879/(3*'OddsRatio_working_3-way'!X879^(1/3))*COS(('OddsRatio_working_3-way'!Y879+2*PI())/3)</f>
        <v>#VALUE!</v>
      </c>
      <c r="AH879" s="11" t="e">
        <f>-'OddsRatio_working_3-way'!U879/(3*'OddsRatio_working_3-way'!X879^(1/3))*COS(('OddsRatio_working_3-way'!Y879+4*PI())/3)</f>
        <v>#VALUE!</v>
      </c>
      <c r="AI879" s="11" t="e">
        <f>'OddsRatio_working_3-way'!U879/(3*'OddsRatio_working_3-way'!X879^(1/3))*SIN(('OddsRatio_working_3-way'!Y879)/3)</f>
        <v>#VALUE!</v>
      </c>
      <c r="AJ879" s="11" t="e">
        <f>'OddsRatio_working_3-way'!U879/(3*'OddsRatio_working_3-way'!X879^(1/3))*SIN(('OddsRatio_working_3-way'!Y879+2*PI())/3)</f>
        <v>#VALUE!</v>
      </c>
      <c r="AK879" s="11" t="e">
        <f>'OddsRatio_working_3-way'!U879/(3*'OddsRatio_working_3-way'!X879^(1/3))*SIN(('OddsRatio_working_3-way'!Y879+4*PI())/3)</f>
        <v>#VALUE!</v>
      </c>
      <c r="AL879" s="11" t="e">
        <f>'OddsRatio_working_3-way'!Z879+'OddsRatio_working_3-way'!AF879</f>
        <v>#VALUE!</v>
      </c>
      <c r="AM879" s="11" t="e">
        <f>'OddsRatio_working_3-way'!AA879+'OddsRatio_working_3-way'!AG879</f>
        <v>#VALUE!</v>
      </c>
      <c r="AN879" s="11" t="e">
        <f>'OddsRatio_working_3-way'!AB879+'OddsRatio_working_3-way'!AH879</f>
        <v>#VALUE!</v>
      </c>
      <c r="AO879" s="11" t="e">
        <f>'OddsRatio_working_3-way'!AC879+'OddsRatio_working_3-way'!AI879</f>
        <v>#VALUE!</v>
      </c>
      <c r="AP879" s="11" t="e">
        <f>'OddsRatio_working_3-way'!AD879+'OddsRatio_working_3-way'!AJ879</f>
        <v>#VALUE!</v>
      </c>
      <c r="AQ879" s="11" t="e">
        <f>'OddsRatio_working_3-way'!AE879+'OddsRatio_working_3-way'!AK879</f>
        <v>#VALUE!</v>
      </c>
      <c r="AR879" s="10" t="str">
        <f>IF(A879="","",IF(('OddsRatio_working_3-way'!X879=0),IF(Q879&gt;0,-Q879^(1/3),(-Q879)^(1/3)),'OddsRatio_working_3-way'!AL879-'OddsRatio_working_3-way'!R879/3))</f>
        <v/>
      </c>
      <c r="AS879" s="11" t="e">
        <f>IF(('OddsRatio_working_3-way'!X879=0),IF(Q879&gt;0,-Q879^(1/3),(-Q879)^(1/3)),'OddsRatio_working_3-way'!AM879-'OddsRatio_working_3-way'!R879/3)</f>
        <v>#VALUE!</v>
      </c>
      <c r="AT879" s="11" t="e">
        <f>IF(('OddsRatio_working_3-way'!X879=0),IF(Q879&gt;0,-Q879^(1/3),(-Q879)^(1/3)),'OddsRatio_working_3-way'!AN879-'OddsRatio_working_3-way'!R879/3)</f>
        <v>#VALUE!</v>
      </c>
      <c r="AU879" s="11" t="e">
        <f>IF(('OddsRatio_working_3-way'!X879=0),0,'OddsRatio_working_3-way'!AO879)</f>
        <v>#VALUE!</v>
      </c>
      <c r="AV879" s="11" t="e">
        <f>IF(('OddsRatio_working_3-way'!X879=0),0,'OddsRatio_working_3-way'!AP879)</f>
        <v>#VALUE!</v>
      </c>
      <c r="AW879" s="11" t="e">
        <f>IF(('OddsRatio_working_3-way'!X879=0),0,'OddsRatio_working_3-way'!AQ879)</f>
        <v>#VALUE!</v>
      </c>
    </row>
    <row r="880" spans="1:49">
      <c r="A880" s="4" t="str">
        <f>IF('True_Odds_Calculator_3-way'!A881="","",'True_Odds_Calculator_3-way'!A881)</f>
        <v/>
      </c>
      <c r="B880" s="4" t="str">
        <f>IF('True_Odds_Calculator_3-way'!B881="","",'True_Odds_Calculator_3-way'!B881)</f>
        <v/>
      </c>
      <c r="C880" s="4" t="str">
        <f>IF('True_Odds_Calculator_3-way'!C881="","",'True_Odds_Calculator_3-way'!C881)</f>
        <v/>
      </c>
      <c r="D880" s="9" t="e">
        <f t="shared" si="182"/>
        <v>#VALUE!</v>
      </c>
      <c r="E880" s="9" t="e">
        <f t="shared" si="183"/>
        <v>#VALUE!</v>
      </c>
      <c r="F880" s="9" t="e">
        <f t="shared" si="184"/>
        <v>#VALUE!</v>
      </c>
      <c r="G880" s="9" t="str">
        <f t="shared" si="185"/>
        <v/>
      </c>
      <c r="H880" s="9" t="str">
        <f t="shared" si="186"/>
        <v/>
      </c>
      <c r="I880" s="9" t="str">
        <f t="shared" si="187"/>
        <v/>
      </c>
      <c r="J880" s="9" t="str">
        <f t="shared" si="188"/>
        <v/>
      </c>
      <c r="K880" s="11" t="e">
        <f t="shared" si="189"/>
        <v>#VALUE!</v>
      </c>
      <c r="L880" s="11" t="e">
        <f t="shared" si="190"/>
        <v>#VALUE!</v>
      </c>
      <c r="M880" s="11" t="e">
        <f t="shared" si="191"/>
        <v>#VALUE!</v>
      </c>
      <c r="N880" s="11" t="e">
        <f>'OddsRatio_working_3-way'!K880+'OddsRatio_working_3-way'!L880+'OddsRatio_working_3-way'!M880-('OddsRatio_working_3-way'!K880*'OddsRatio_working_3-way'!L880)-('OddsRatio_working_3-way'!K880*'OddsRatio_working_3-way'!M880)-('OddsRatio_working_3-way'!L880*'OddsRatio_working_3-way'!M880)+('OddsRatio_working_3-way'!K880*'OddsRatio_working_3-way'!L880*'OddsRatio_working_3-way'!M880)-1</f>
        <v>#VALUE!</v>
      </c>
      <c r="O880" s="11">
        <f>0</f>
        <v>0</v>
      </c>
      <c r="P880" s="11" t="e">
        <f>('OddsRatio_working_3-way'!K880*'OddsRatio_working_3-way'!L880)+('OddsRatio_working_3-way'!K880*'OddsRatio_working_3-way'!M880)+('OddsRatio_working_3-way'!L880*'OddsRatio_working_3-way'!M880)-(3*'OddsRatio_working_3-way'!K880*'OddsRatio_working_3-way'!L880*'OddsRatio_working_3-way'!M880)</f>
        <v>#VALUE!</v>
      </c>
      <c r="Q880" s="11" t="e">
        <f>2*'OddsRatio_working_3-way'!K880*'OddsRatio_working_3-way'!L880*'OddsRatio_working_3-way'!M880</f>
        <v>#VALUE!</v>
      </c>
      <c r="R880" s="11" t="e">
        <f t="shared" si="192"/>
        <v>#VALUE!</v>
      </c>
      <c r="S880" s="11" t="e">
        <f t="shared" si="193"/>
        <v>#VALUE!</v>
      </c>
      <c r="T880" s="11" t="e">
        <f t="shared" si="194"/>
        <v>#VALUE!</v>
      </c>
      <c r="U880" s="11" t="e">
        <f>'OddsRatio_working_3-way'!S880-'OddsRatio_working_3-way'!R880^2/3</f>
        <v>#VALUE!</v>
      </c>
      <c r="V880" s="11" t="e">
        <f>'OddsRatio_working_3-way'!S880*'OddsRatio_working_3-way'!R880/3-2*'OddsRatio_working_3-way'!R880^3/27-'OddsRatio_working_3-way'!T880</f>
        <v>#VALUE!</v>
      </c>
      <c r="W880" s="11" t="e">
        <f>'OddsRatio_working_3-way'!V880^2+4*'OddsRatio_working_3-way'!U880^3/27</f>
        <v>#VALUE!</v>
      </c>
      <c r="X880" s="11" t="e">
        <f>IF('OddsRatio_working_3-way'!W880&gt;0,IF(ABS('OddsRatio_working_3-way'!V880+SQRT('OddsRatio_working_3-way'!W880))/2&gt;0,ABS('OddsRatio_working_3-way'!V880+SQRT('OddsRatio_working_3-way'!W880))/2,ABS('OddsRatio_working_3-way'!V880-SQRT('OddsRatio_working_3-way'!W880))/2),SQRT(-'OddsRatio_working_3-way'!U880^3/27))</f>
        <v>#VALUE!</v>
      </c>
      <c r="Y880" s="11" t="e">
        <f>IF('OddsRatio_working_3-way'!W880&gt;=0,IF('OddsRatio_working_3-way'!V880+SQRT('OddsRatio_working_3-way'!W880)&gt;0,0,PI()),ACOS('OddsRatio_working_3-way'!V880/(2*'OddsRatio_working_3-way'!X880)))</f>
        <v>#VALUE!</v>
      </c>
      <c r="Z880" s="11" t="e">
        <f>'OddsRatio_working_3-way'!X880^(1/3)*COS('OddsRatio_working_3-way'!Y880/3)</f>
        <v>#VALUE!</v>
      </c>
      <c r="AA880" s="11" t="e">
        <f>'OddsRatio_working_3-way'!X880^(1/3)*COS(('OddsRatio_working_3-way'!Y880+2*PI())/3)</f>
        <v>#VALUE!</v>
      </c>
      <c r="AB880" s="11" t="e">
        <f>'OddsRatio_working_3-way'!X880^(1/3)*COS(('OddsRatio_working_3-way'!Y880+4*PI())/3)</f>
        <v>#VALUE!</v>
      </c>
      <c r="AC880" s="11" t="e">
        <f>'OddsRatio_working_3-way'!X880^(1/3)*SIN('OddsRatio_working_3-way'!Y880/3)</f>
        <v>#VALUE!</v>
      </c>
      <c r="AD880" s="11" t="e">
        <f>'OddsRatio_working_3-way'!X880^(1/3)*SIN(('OddsRatio_working_3-way'!Y880+2*PI())/3)</f>
        <v>#VALUE!</v>
      </c>
      <c r="AE880" s="11" t="e">
        <f>'OddsRatio_working_3-way'!X880^(1/3)*SIN(('OddsRatio_working_3-way'!Y880+4*PI())/3)</f>
        <v>#VALUE!</v>
      </c>
      <c r="AF880" s="11" t="e">
        <f>-'OddsRatio_working_3-way'!U880/(3*'OddsRatio_working_3-way'!X880^(1/3))*COS(('OddsRatio_working_3-way'!Y880)/3)</f>
        <v>#VALUE!</v>
      </c>
      <c r="AG880" s="11" t="e">
        <f>-'OddsRatio_working_3-way'!U880/(3*'OddsRatio_working_3-way'!X880^(1/3))*COS(('OddsRatio_working_3-way'!Y880+2*PI())/3)</f>
        <v>#VALUE!</v>
      </c>
      <c r="AH880" s="11" t="e">
        <f>-'OddsRatio_working_3-way'!U880/(3*'OddsRatio_working_3-way'!X880^(1/3))*COS(('OddsRatio_working_3-way'!Y880+4*PI())/3)</f>
        <v>#VALUE!</v>
      </c>
      <c r="AI880" s="11" t="e">
        <f>'OddsRatio_working_3-way'!U880/(3*'OddsRatio_working_3-way'!X880^(1/3))*SIN(('OddsRatio_working_3-way'!Y880)/3)</f>
        <v>#VALUE!</v>
      </c>
      <c r="AJ880" s="11" t="e">
        <f>'OddsRatio_working_3-way'!U880/(3*'OddsRatio_working_3-way'!X880^(1/3))*SIN(('OddsRatio_working_3-way'!Y880+2*PI())/3)</f>
        <v>#VALUE!</v>
      </c>
      <c r="AK880" s="11" t="e">
        <f>'OddsRatio_working_3-way'!U880/(3*'OddsRatio_working_3-way'!X880^(1/3))*SIN(('OddsRatio_working_3-way'!Y880+4*PI())/3)</f>
        <v>#VALUE!</v>
      </c>
      <c r="AL880" s="11" t="e">
        <f>'OddsRatio_working_3-way'!Z880+'OddsRatio_working_3-way'!AF880</f>
        <v>#VALUE!</v>
      </c>
      <c r="AM880" s="11" t="e">
        <f>'OddsRatio_working_3-way'!AA880+'OddsRatio_working_3-way'!AG880</f>
        <v>#VALUE!</v>
      </c>
      <c r="AN880" s="11" t="e">
        <f>'OddsRatio_working_3-way'!AB880+'OddsRatio_working_3-way'!AH880</f>
        <v>#VALUE!</v>
      </c>
      <c r="AO880" s="11" t="e">
        <f>'OddsRatio_working_3-way'!AC880+'OddsRatio_working_3-way'!AI880</f>
        <v>#VALUE!</v>
      </c>
      <c r="AP880" s="11" t="e">
        <f>'OddsRatio_working_3-way'!AD880+'OddsRatio_working_3-way'!AJ880</f>
        <v>#VALUE!</v>
      </c>
      <c r="AQ880" s="11" t="e">
        <f>'OddsRatio_working_3-way'!AE880+'OddsRatio_working_3-way'!AK880</f>
        <v>#VALUE!</v>
      </c>
      <c r="AR880" s="10" t="str">
        <f>IF(A880="","",IF(('OddsRatio_working_3-way'!X880=0),IF(Q880&gt;0,-Q880^(1/3),(-Q880)^(1/3)),'OddsRatio_working_3-way'!AL880-'OddsRatio_working_3-way'!R880/3))</f>
        <v/>
      </c>
      <c r="AS880" s="11" t="e">
        <f>IF(('OddsRatio_working_3-way'!X880=0),IF(Q880&gt;0,-Q880^(1/3),(-Q880)^(1/3)),'OddsRatio_working_3-way'!AM880-'OddsRatio_working_3-way'!R880/3)</f>
        <v>#VALUE!</v>
      </c>
      <c r="AT880" s="11" t="e">
        <f>IF(('OddsRatio_working_3-way'!X880=0),IF(Q880&gt;0,-Q880^(1/3),(-Q880)^(1/3)),'OddsRatio_working_3-way'!AN880-'OddsRatio_working_3-way'!R880/3)</f>
        <v>#VALUE!</v>
      </c>
      <c r="AU880" s="11" t="e">
        <f>IF(('OddsRatio_working_3-way'!X880=0),0,'OddsRatio_working_3-way'!AO880)</f>
        <v>#VALUE!</v>
      </c>
      <c r="AV880" s="11" t="e">
        <f>IF(('OddsRatio_working_3-way'!X880=0),0,'OddsRatio_working_3-way'!AP880)</f>
        <v>#VALUE!</v>
      </c>
      <c r="AW880" s="11" t="e">
        <f>IF(('OddsRatio_working_3-way'!X880=0),0,'OddsRatio_working_3-way'!AQ880)</f>
        <v>#VALUE!</v>
      </c>
    </row>
    <row r="881" spans="1:49">
      <c r="A881" s="4" t="str">
        <f>IF('True_Odds_Calculator_3-way'!A882="","",'True_Odds_Calculator_3-way'!A882)</f>
        <v/>
      </c>
      <c r="B881" s="4" t="str">
        <f>IF('True_Odds_Calculator_3-way'!B882="","",'True_Odds_Calculator_3-way'!B882)</f>
        <v/>
      </c>
      <c r="C881" s="4" t="str">
        <f>IF('True_Odds_Calculator_3-way'!C882="","",'True_Odds_Calculator_3-way'!C882)</f>
        <v/>
      </c>
      <c r="D881" s="9" t="e">
        <f t="shared" si="182"/>
        <v>#VALUE!</v>
      </c>
      <c r="E881" s="9" t="e">
        <f t="shared" si="183"/>
        <v>#VALUE!</v>
      </c>
      <c r="F881" s="9" t="e">
        <f t="shared" si="184"/>
        <v>#VALUE!</v>
      </c>
      <c r="G881" s="9" t="str">
        <f t="shared" si="185"/>
        <v/>
      </c>
      <c r="H881" s="9" t="str">
        <f t="shared" si="186"/>
        <v/>
      </c>
      <c r="I881" s="9" t="str">
        <f t="shared" si="187"/>
        <v/>
      </c>
      <c r="J881" s="9" t="str">
        <f t="shared" si="188"/>
        <v/>
      </c>
      <c r="K881" s="11" t="e">
        <f t="shared" si="189"/>
        <v>#VALUE!</v>
      </c>
      <c r="L881" s="11" t="e">
        <f t="shared" si="190"/>
        <v>#VALUE!</v>
      </c>
      <c r="M881" s="11" t="e">
        <f t="shared" si="191"/>
        <v>#VALUE!</v>
      </c>
      <c r="N881" s="11" t="e">
        <f>'OddsRatio_working_3-way'!K881+'OddsRatio_working_3-way'!L881+'OddsRatio_working_3-way'!M881-('OddsRatio_working_3-way'!K881*'OddsRatio_working_3-way'!L881)-('OddsRatio_working_3-way'!K881*'OddsRatio_working_3-way'!M881)-('OddsRatio_working_3-way'!L881*'OddsRatio_working_3-way'!M881)+('OddsRatio_working_3-way'!K881*'OddsRatio_working_3-way'!L881*'OddsRatio_working_3-way'!M881)-1</f>
        <v>#VALUE!</v>
      </c>
      <c r="O881" s="11">
        <f>0</f>
        <v>0</v>
      </c>
      <c r="P881" s="11" t="e">
        <f>('OddsRatio_working_3-way'!K881*'OddsRatio_working_3-way'!L881)+('OddsRatio_working_3-way'!K881*'OddsRatio_working_3-way'!M881)+('OddsRatio_working_3-way'!L881*'OddsRatio_working_3-way'!M881)-(3*'OddsRatio_working_3-way'!K881*'OddsRatio_working_3-way'!L881*'OddsRatio_working_3-way'!M881)</f>
        <v>#VALUE!</v>
      </c>
      <c r="Q881" s="11" t="e">
        <f>2*'OddsRatio_working_3-way'!K881*'OddsRatio_working_3-way'!L881*'OddsRatio_working_3-way'!M881</f>
        <v>#VALUE!</v>
      </c>
      <c r="R881" s="11" t="e">
        <f t="shared" si="192"/>
        <v>#VALUE!</v>
      </c>
      <c r="S881" s="11" t="e">
        <f t="shared" si="193"/>
        <v>#VALUE!</v>
      </c>
      <c r="T881" s="11" t="e">
        <f t="shared" si="194"/>
        <v>#VALUE!</v>
      </c>
      <c r="U881" s="11" t="e">
        <f>'OddsRatio_working_3-way'!S881-'OddsRatio_working_3-way'!R881^2/3</f>
        <v>#VALUE!</v>
      </c>
      <c r="V881" s="11" t="e">
        <f>'OddsRatio_working_3-way'!S881*'OddsRatio_working_3-way'!R881/3-2*'OddsRatio_working_3-way'!R881^3/27-'OddsRatio_working_3-way'!T881</f>
        <v>#VALUE!</v>
      </c>
      <c r="W881" s="11" t="e">
        <f>'OddsRatio_working_3-way'!V881^2+4*'OddsRatio_working_3-way'!U881^3/27</f>
        <v>#VALUE!</v>
      </c>
      <c r="X881" s="11" t="e">
        <f>IF('OddsRatio_working_3-way'!W881&gt;0,IF(ABS('OddsRatio_working_3-way'!V881+SQRT('OddsRatio_working_3-way'!W881))/2&gt;0,ABS('OddsRatio_working_3-way'!V881+SQRT('OddsRatio_working_3-way'!W881))/2,ABS('OddsRatio_working_3-way'!V881-SQRT('OddsRatio_working_3-way'!W881))/2),SQRT(-'OddsRatio_working_3-way'!U881^3/27))</f>
        <v>#VALUE!</v>
      </c>
      <c r="Y881" s="11" t="e">
        <f>IF('OddsRatio_working_3-way'!W881&gt;=0,IF('OddsRatio_working_3-way'!V881+SQRT('OddsRatio_working_3-way'!W881)&gt;0,0,PI()),ACOS('OddsRatio_working_3-way'!V881/(2*'OddsRatio_working_3-way'!X881)))</f>
        <v>#VALUE!</v>
      </c>
      <c r="Z881" s="11" t="e">
        <f>'OddsRatio_working_3-way'!X881^(1/3)*COS('OddsRatio_working_3-way'!Y881/3)</f>
        <v>#VALUE!</v>
      </c>
      <c r="AA881" s="11" t="e">
        <f>'OddsRatio_working_3-way'!X881^(1/3)*COS(('OddsRatio_working_3-way'!Y881+2*PI())/3)</f>
        <v>#VALUE!</v>
      </c>
      <c r="AB881" s="11" t="e">
        <f>'OddsRatio_working_3-way'!X881^(1/3)*COS(('OddsRatio_working_3-way'!Y881+4*PI())/3)</f>
        <v>#VALUE!</v>
      </c>
      <c r="AC881" s="11" t="e">
        <f>'OddsRatio_working_3-way'!X881^(1/3)*SIN('OddsRatio_working_3-way'!Y881/3)</f>
        <v>#VALUE!</v>
      </c>
      <c r="AD881" s="11" t="e">
        <f>'OddsRatio_working_3-way'!X881^(1/3)*SIN(('OddsRatio_working_3-way'!Y881+2*PI())/3)</f>
        <v>#VALUE!</v>
      </c>
      <c r="AE881" s="11" t="e">
        <f>'OddsRatio_working_3-way'!X881^(1/3)*SIN(('OddsRatio_working_3-way'!Y881+4*PI())/3)</f>
        <v>#VALUE!</v>
      </c>
      <c r="AF881" s="11" t="e">
        <f>-'OddsRatio_working_3-way'!U881/(3*'OddsRatio_working_3-way'!X881^(1/3))*COS(('OddsRatio_working_3-way'!Y881)/3)</f>
        <v>#VALUE!</v>
      </c>
      <c r="AG881" s="11" t="e">
        <f>-'OddsRatio_working_3-way'!U881/(3*'OddsRatio_working_3-way'!X881^(1/3))*COS(('OddsRatio_working_3-way'!Y881+2*PI())/3)</f>
        <v>#VALUE!</v>
      </c>
      <c r="AH881" s="11" t="e">
        <f>-'OddsRatio_working_3-way'!U881/(3*'OddsRatio_working_3-way'!X881^(1/3))*COS(('OddsRatio_working_3-way'!Y881+4*PI())/3)</f>
        <v>#VALUE!</v>
      </c>
      <c r="AI881" s="11" t="e">
        <f>'OddsRatio_working_3-way'!U881/(3*'OddsRatio_working_3-way'!X881^(1/3))*SIN(('OddsRatio_working_3-way'!Y881)/3)</f>
        <v>#VALUE!</v>
      </c>
      <c r="AJ881" s="11" t="e">
        <f>'OddsRatio_working_3-way'!U881/(3*'OddsRatio_working_3-way'!X881^(1/3))*SIN(('OddsRatio_working_3-way'!Y881+2*PI())/3)</f>
        <v>#VALUE!</v>
      </c>
      <c r="AK881" s="11" t="e">
        <f>'OddsRatio_working_3-way'!U881/(3*'OddsRatio_working_3-way'!X881^(1/3))*SIN(('OddsRatio_working_3-way'!Y881+4*PI())/3)</f>
        <v>#VALUE!</v>
      </c>
      <c r="AL881" s="11" t="e">
        <f>'OddsRatio_working_3-way'!Z881+'OddsRatio_working_3-way'!AF881</f>
        <v>#VALUE!</v>
      </c>
      <c r="AM881" s="11" t="e">
        <f>'OddsRatio_working_3-way'!AA881+'OddsRatio_working_3-way'!AG881</f>
        <v>#VALUE!</v>
      </c>
      <c r="AN881" s="11" t="e">
        <f>'OddsRatio_working_3-way'!AB881+'OddsRatio_working_3-way'!AH881</f>
        <v>#VALUE!</v>
      </c>
      <c r="AO881" s="11" t="e">
        <f>'OddsRatio_working_3-way'!AC881+'OddsRatio_working_3-way'!AI881</f>
        <v>#VALUE!</v>
      </c>
      <c r="AP881" s="11" t="e">
        <f>'OddsRatio_working_3-way'!AD881+'OddsRatio_working_3-way'!AJ881</f>
        <v>#VALUE!</v>
      </c>
      <c r="AQ881" s="11" t="e">
        <f>'OddsRatio_working_3-way'!AE881+'OddsRatio_working_3-way'!AK881</f>
        <v>#VALUE!</v>
      </c>
      <c r="AR881" s="10" t="str">
        <f>IF(A881="","",IF(('OddsRatio_working_3-way'!X881=0),IF(Q881&gt;0,-Q881^(1/3),(-Q881)^(1/3)),'OddsRatio_working_3-way'!AL881-'OddsRatio_working_3-way'!R881/3))</f>
        <v/>
      </c>
      <c r="AS881" s="11" t="e">
        <f>IF(('OddsRatio_working_3-way'!X881=0),IF(Q881&gt;0,-Q881^(1/3),(-Q881)^(1/3)),'OddsRatio_working_3-way'!AM881-'OddsRatio_working_3-way'!R881/3)</f>
        <v>#VALUE!</v>
      </c>
      <c r="AT881" s="11" t="e">
        <f>IF(('OddsRatio_working_3-way'!X881=0),IF(Q881&gt;0,-Q881^(1/3),(-Q881)^(1/3)),'OddsRatio_working_3-way'!AN881-'OddsRatio_working_3-way'!R881/3)</f>
        <v>#VALUE!</v>
      </c>
      <c r="AU881" s="11" t="e">
        <f>IF(('OddsRatio_working_3-way'!X881=0),0,'OddsRatio_working_3-way'!AO881)</f>
        <v>#VALUE!</v>
      </c>
      <c r="AV881" s="11" t="e">
        <f>IF(('OddsRatio_working_3-way'!X881=0),0,'OddsRatio_working_3-way'!AP881)</f>
        <v>#VALUE!</v>
      </c>
      <c r="AW881" s="11" t="e">
        <f>IF(('OddsRatio_working_3-way'!X881=0),0,'OddsRatio_working_3-way'!AQ881)</f>
        <v>#VALUE!</v>
      </c>
    </row>
    <row r="882" spans="1:49">
      <c r="A882" s="4" t="str">
        <f>IF('True_Odds_Calculator_3-way'!A883="","",'True_Odds_Calculator_3-way'!A883)</f>
        <v/>
      </c>
      <c r="B882" s="4" t="str">
        <f>IF('True_Odds_Calculator_3-way'!B883="","",'True_Odds_Calculator_3-way'!B883)</f>
        <v/>
      </c>
      <c r="C882" s="4" t="str">
        <f>IF('True_Odds_Calculator_3-way'!C883="","",'True_Odds_Calculator_3-way'!C883)</f>
        <v/>
      </c>
      <c r="D882" s="9" t="e">
        <f t="shared" si="182"/>
        <v>#VALUE!</v>
      </c>
      <c r="E882" s="9" t="e">
        <f t="shared" si="183"/>
        <v>#VALUE!</v>
      </c>
      <c r="F882" s="9" t="e">
        <f t="shared" si="184"/>
        <v>#VALUE!</v>
      </c>
      <c r="G882" s="9" t="str">
        <f t="shared" si="185"/>
        <v/>
      </c>
      <c r="H882" s="9" t="str">
        <f t="shared" si="186"/>
        <v/>
      </c>
      <c r="I882" s="9" t="str">
        <f t="shared" si="187"/>
        <v/>
      </c>
      <c r="J882" s="9" t="str">
        <f t="shared" si="188"/>
        <v/>
      </c>
      <c r="K882" s="11" t="e">
        <f t="shared" si="189"/>
        <v>#VALUE!</v>
      </c>
      <c r="L882" s="11" t="e">
        <f t="shared" si="190"/>
        <v>#VALUE!</v>
      </c>
      <c r="M882" s="11" t="e">
        <f t="shared" si="191"/>
        <v>#VALUE!</v>
      </c>
      <c r="N882" s="11" t="e">
        <f>'OddsRatio_working_3-way'!K882+'OddsRatio_working_3-way'!L882+'OddsRatio_working_3-way'!M882-('OddsRatio_working_3-way'!K882*'OddsRatio_working_3-way'!L882)-('OddsRatio_working_3-way'!K882*'OddsRatio_working_3-way'!M882)-('OddsRatio_working_3-way'!L882*'OddsRatio_working_3-way'!M882)+('OddsRatio_working_3-way'!K882*'OddsRatio_working_3-way'!L882*'OddsRatio_working_3-way'!M882)-1</f>
        <v>#VALUE!</v>
      </c>
      <c r="O882" s="11">
        <f>0</f>
        <v>0</v>
      </c>
      <c r="P882" s="11" t="e">
        <f>('OddsRatio_working_3-way'!K882*'OddsRatio_working_3-way'!L882)+('OddsRatio_working_3-way'!K882*'OddsRatio_working_3-way'!M882)+('OddsRatio_working_3-way'!L882*'OddsRatio_working_3-way'!M882)-(3*'OddsRatio_working_3-way'!K882*'OddsRatio_working_3-way'!L882*'OddsRatio_working_3-way'!M882)</f>
        <v>#VALUE!</v>
      </c>
      <c r="Q882" s="11" t="e">
        <f>2*'OddsRatio_working_3-way'!K882*'OddsRatio_working_3-way'!L882*'OddsRatio_working_3-way'!M882</f>
        <v>#VALUE!</v>
      </c>
      <c r="R882" s="11" t="e">
        <f t="shared" si="192"/>
        <v>#VALUE!</v>
      </c>
      <c r="S882" s="11" t="e">
        <f t="shared" si="193"/>
        <v>#VALUE!</v>
      </c>
      <c r="T882" s="11" t="e">
        <f t="shared" si="194"/>
        <v>#VALUE!</v>
      </c>
      <c r="U882" s="11" t="e">
        <f>'OddsRatio_working_3-way'!S882-'OddsRatio_working_3-way'!R882^2/3</f>
        <v>#VALUE!</v>
      </c>
      <c r="V882" s="11" t="e">
        <f>'OddsRatio_working_3-way'!S882*'OddsRatio_working_3-way'!R882/3-2*'OddsRatio_working_3-way'!R882^3/27-'OddsRatio_working_3-way'!T882</f>
        <v>#VALUE!</v>
      </c>
      <c r="W882" s="11" t="e">
        <f>'OddsRatio_working_3-way'!V882^2+4*'OddsRatio_working_3-way'!U882^3/27</f>
        <v>#VALUE!</v>
      </c>
      <c r="X882" s="11" t="e">
        <f>IF('OddsRatio_working_3-way'!W882&gt;0,IF(ABS('OddsRatio_working_3-way'!V882+SQRT('OddsRatio_working_3-way'!W882))/2&gt;0,ABS('OddsRatio_working_3-way'!V882+SQRT('OddsRatio_working_3-way'!W882))/2,ABS('OddsRatio_working_3-way'!V882-SQRT('OddsRatio_working_3-way'!W882))/2),SQRT(-'OddsRatio_working_3-way'!U882^3/27))</f>
        <v>#VALUE!</v>
      </c>
      <c r="Y882" s="11" t="e">
        <f>IF('OddsRatio_working_3-way'!W882&gt;=0,IF('OddsRatio_working_3-way'!V882+SQRT('OddsRatio_working_3-way'!W882)&gt;0,0,PI()),ACOS('OddsRatio_working_3-way'!V882/(2*'OddsRatio_working_3-way'!X882)))</f>
        <v>#VALUE!</v>
      </c>
      <c r="Z882" s="11" t="e">
        <f>'OddsRatio_working_3-way'!X882^(1/3)*COS('OddsRatio_working_3-way'!Y882/3)</f>
        <v>#VALUE!</v>
      </c>
      <c r="AA882" s="11" t="e">
        <f>'OddsRatio_working_3-way'!X882^(1/3)*COS(('OddsRatio_working_3-way'!Y882+2*PI())/3)</f>
        <v>#VALUE!</v>
      </c>
      <c r="AB882" s="11" t="e">
        <f>'OddsRatio_working_3-way'!X882^(1/3)*COS(('OddsRatio_working_3-way'!Y882+4*PI())/3)</f>
        <v>#VALUE!</v>
      </c>
      <c r="AC882" s="11" t="e">
        <f>'OddsRatio_working_3-way'!X882^(1/3)*SIN('OddsRatio_working_3-way'!Y882/3)</f>
        <v>#VALUE!</v>
      </c>
      <c r="AD882" s="11" t="e">
        <f>'OddsRatio_working_3-way'!X882^(1/3)*SIN(('OddsRatio_working_3-way'!Y882+2*PI())/3)</f>
        <v>#VALUE!</v>
      </c>
      <c r="AE882" s="11" t="e">
        <f>'OddsRatio_working_3-way'!X882^(1/3)*SIN(('OddsRatio_working_3-way'!Y882+4*PI())/3)</f>
        <v>#VALUE!</v>
      </c>
      <c r="AF882" s="11" t="e">
        <f>-'OddsRatio_working_3-way'!U882/(3*'OddsRatio_working_3-way'!X882^(1/3))*COS(('OddsRatio_working_3-way'!Y882)/3)</f>
        <v>#VALUE!</v>
      </c>
      <c r="AG882" s="11" t="e">
        <f>-'OddsRatio_working_3-way'!U882/(3*'OddsRatio_working_3-way'!X882^(1/3))*COS(('OddsRatio_working_3-way'!Y882+2*PI())/3)</f>
        <v>#VALUE!</v>
      </c>
      <c r="AH882" s="11" t="e">
        <f>-'OddsRatio_working_3-way'!U882/(3*'OddsRatio_working_3-way'!X882^(1/3))*COS(('OddsRatio_working_3-way'!Y882+4*PI())/3)</f>
        <v>#VALUE!</v>
      </c>
      <c r="AI882" s="11" t="e">
        <f>'OddsRatio_working_3-way'!U882/(3*'OddsRatio_working_3-way'!X882^(1/3))*SIN(('OddsRatio_working_3-way'!Y882)/3)</f>
        <v>#VALUE!</v>
      </c>
      <c r="AJ882" s="11" t="e">
        <f>'OddsRatio_working_3-way'!U882/(3*'OddsRatio_working_3-way'!X882^(1/3))*SIN(('OddsRatio_working_3-way'!Y882+2*PI())/3)</f>
        <v>#VALUE!</v>
      </c>
      <c r="AK882" s="11" t="e">
        <f>'OddsRatio_working_3-way'!U882/(3*'OddsRatio_working_3-way'!X882^(1/3))*SIN(('OddsRatio_working_3-way'!Y882+4*PI())/3)</f>
        <v>#VALUE!</v>
      </c>
      <c r="AL882" s="11" t="e">
        <f>'OddsRatio_working_3-way'!Z882+'OddsRatio_working_3-way'!AF882</f>
        <v>#VALUE!</v>
      </c>
      <c r="AM882" s="11" t="e">
        <f>'OddsRatio_working_3-way'!AA882+'OddsRatio_working_3-way'!AG882</f>
        <v>#VALUE!</v>
      </c>
      <c r="AN882" s="11" t="e">
        <f>'OddsRatio_working_3-way'!AB882+'OddsRatio_working_3-way'!AH882</f>
        <v>#VALUE!</v>
      </c>
      <c r="AO882" s="11" t="e">
        <f>'OddsRatio_working_3-way'!AC882+'OddsRatio_working_3-way'!AI882</f>
        <v>#VALUE!</v>
      </c>
      <c r="AP882" s="11" t="e">
        <f>'OddsRatio_working_3-way'!AD882+'OddsRatio_working_3-way'!AJ882</f>
        <v>#VALUE!</v>
      </c>
      <c r="AQ882" s="11" t="e">
        <f>'OddsRatio_working_3-way'!AE882+'OddsRatio_working_3-way'!AK882</f>
        <v>#VALUE!</v>
      </c>
      <c r="AR882" s="10" t="str">
        <f>IF(A882="","",IF(('OddsRatio_working_3-way'!X882=0),IF(Q882&gt;0,-Q882^(1/3),(-Q882)^(1/3)),'OddsRatio_working_3-way'!AL882-'OddsRatio_working_3-way'!R882/3))</f>
        <v/>
      </c>
      <c r="AS882" s="11" t="e">
        <f>IF(('OddsRatio_working_3-way'!X882=0),IF(Q882&gt;0,-Q882^(1/3),(-Q882)^(1/3)),'OddsRatio_working_3-way'!AM882-'OddsRatio_working_3-way'!R882/3)</f>
        <v>#VALUE!</v>
      </c>
      <c r="AT882" s="11" t="e">
        <f>IF(('OddsRatio_working_3-way'!X882=0),IF(Q882&gt;0,-Q882^(1/3),(-Q882)^(1/3)),'OddsRatio_working_3-way'!AN882-'OddsRatio_working_3-way'!R882/3)</f>
        <v>#VALUE!</v>
      </c>
      <c r="AU882" s="11" t="e">
        <f>IF(('OddsRatio_working_3-way'!X882=0),0,'OddsRatio_working_3-way'!AO882)</f>
        <v>#VALUE!</v>
      </c>
      <c r="AV882" s="11" t="e">
        <f>IF(('OddsRatio_working_3-way'!X882=0),0,'OddsRatio_working_3-way'!AP882)</f>
        <v>#VALUE!</v>
      </c>
      <c r="AW882" s="11" t="e">
        <f>IF(('OddsRatio_working_3-way'!X882=0),0,'OddsRatio_working_3-way'!AQ882)</f>
        <v>#VALUE!</v>
      </c>
    </row>
    <row r="883" spans="1:49">
      <c r="A883" s="4" t="str">
        <f>IF('True_Odds_Calculator_3-way'!A884="","",'True_Odds_Calculator_3-way'!A884)</f>
        <v/>
      </c>
      <c r="B883" s="4" t="str">
        <f>IF('True_Odds_Calculator_3-way'!B884="","",'True_Odds_Calculator_3-way'!B884)</f>
        <v/>
      </c>
      <c r="C883" s="4" t="str">
        <f>IF('True_Odds_Calculator_3-way'!C884="","",'True_Odds_Calculator_3-way'!C884)</f>
        <v/>
      </c>
      <c r="D883" s="9" t="e">
        <f t="shared" si="182"/>
        <v>#VALUE!</v>
      </c>
      <c r="E883" s="9" t="e">
        <f t="shared" si="183"/>
        <v>#VALUE!</v>
      </c>
      <c r="F883" s="9" t="e">
        <f t="shared" si="184"/>
        <v>#VALUE!</v>
      </c>
      <c r="G883" s="9" t="str">
        <f t="shared" si="185"/>
        <v/>
      </c>
      <c r="H883" s="9" t="str">
        <f t="shared" si="186"/>
        <v/>
      </c>
      <c r="I883" s="9" t="str">
        <f t="shared" si="187"/>
        <v/>
      </c>
      <c r="J883" s="9" t="str">
        <f t="shared" si="188"/>
        <v/>
      </c>
      <c r="K883" s="11" t="e">
        <f t="shared" si="189"/>
        <v>#VALUE!</v>
      </c>
      <c r="L883" s="11" t="e">
        <f t="shared" si="190"/>
        <v>#VALUE!</v>
      </c>
      <c r="M883" s="11" t="e">
        <f t="shared" si="191"/>
        <v>#VALUE!</v>
      </c>
      <c r="N883" s="11" t="e">
        <f>'OddsRatio_working_3-way'!K883+'OddsRatio_working_3-way'!L883+'OddsRatio_working_3-way'!M883-('OddsRatio_working_3-way'!K883*'OddsRatio_working_3-way'!L883)-('OddsRatio_working_3-way'!K883*'OddsRatio_working_3-way'!M883)-('OddsRatio_working_3-way'!L883*'OddsRatio_working_3-way'!M883)+('OddsRatio_working_3-way'!K883*'OddsRatio_working_3-way'!L883*'OddsRatio_working_3-way'!M883)-1</f>
        <v>#VALUE!</v>
      </c>
      <c r="O883" s="11">
        <f>0</f>
        <v>0</v>
      </c>
      <c r="P883" s="11" t="e">
        <f>('OddsRatio_working_3-way'!K883*'OddsRatio_working_3-way'!L883)+('OddsRatio_working_3-way'!K883*'OddsRatio_working_3-way'!M883)+('OddsRatio_working_3-way'!L883*'OddsRatio_working_3-way'!M883)-(3*'OddsRatio_working_3-way'!K883*'OddsRatio_working_3-way'!L883*'OddsRatio_working_3-way'!M883)</f>
        <v>#VALUE!</v>
      </c>
      <c r="Q883" s="11" t="e">
        <f>2*'OddsRatio_working_3-way'!K883*'OddsRatio_working_3-way'!L883*'OddsRatio_working_3-way'!M883</f>
        <v>#VALUE!</v>
      </c>
      <c r="R883" s="11" t="e">
        <f t="shared" si="192"/>
        <v>#VALUE!</v>
      </c>
      <c r="S883" s="11" t="e">
        <f t="shared" si="193"/>
        <v>#VALUE!</v>
      </c>
      <c r="T883" s="11" t="e">
        <f t="shared" si="194"/>
        <v>#VALUE!</v>
      </c>
      <c r="U883" s="11" t="e">
        <f>'OddsRatio_working_3-way'!S883-'OddsRatio_working_3-way'!R883^2/3</f>
        <v>#VALUE!</v>
      </c>
      <c r="V883" s="11" t="e">
        <f>'OddsRatio_working_3-way'!S883*'OddsRatio_working_3-way'!R883/3-2*'OddsRatio_working_3-way'!R883^3/27-'OddsRatio_working_3-way'!T883</f>
        <v>#VALUE!</v>
      </c>
      <c r="W883" s="11" t="e">
        <f>'OddsRatio_working_3-way'!V883^2+4*'OddsRatio_working_3-way'!U883^3/27</f>
        <v>#VALUE!</v>
      </c>
      <c r="X883" s="11" t="e">
        <f>IF('OddsRatio_working_3-way'!W883&gt;0,IF(ABS('OddsRatio_working_3-way'!V883+SQRT('OddsRatio_working_3-way'!W883))/2&gt;0,ABS('OddsRatio_working_3-way'!V883+SQRT('OddsRatio_working_3-way'!W883))/2,ABS('OddsRatio_working_3-way'!V883-SQRT('OddsRatio_working_3-way'!W883))/2),SQRT(-'OddsRatio_working_3-way'!U883^3/27))</f>
        <v>#VALUE!</v>
      </c>
      <c r="Y883" s="11" t="e">
        <f>IF('OddsRatio_working_3-way'!W883&gt;=0,IF('OddsRatio_working_3-way'!V883+SQRT('OddsRatio_working_3-way'!W883)&gt;0,0,PI()),ACOS('OddsRatio_working_3-way'!V883/(2*'OddsRatio_working_3-way'!X883)))</f>
        <v>#VALUE!</v>
      </c>
      <c r="Z883" s="11" t="e">
        <f>'OddsRatio_working_3-way'!X883^(1/3)*COS('OddsRatio_working_3-way'!Y883/3)</f>
        <v>#VALUE!</v>
      </c>
      <c r="AA883" s="11" t="e">
        <f>'OddsRatio_working_3-way'!X883^(1/3)*COS(('OddsRatio_working_3-way'!Y883+2*PI())/3)</f>
        <v>#VALUE!</v>
      </c>
      <c r="AB883" s="11" t="e">
        <f>'OddsRatio_working_3-way'!X883^(1/3)*COS(('OddsRatio_working_3-way'!Y883+4*PI())/3)</f>
        <v>#VALUE!</v>
      </c>
      <c r="AC883" s="11" t="e">
        <f>'OddsRatio_working_3-way'!X883^(1/3)*SIN('OddsRatio_working_3-way'!Y883/3)</f>
        <v>#VALUE!</v>
      </c>
      <c r="AD883" s="11" t="e">
        <f>'OddsRatio_working_3-way'!X883^(1/3)*SIN(('OddsRatio_working_3-way'!Y883+2*PI())/3)</f>
        <v>#VALUE!</v>
      </c>
      <c r="AE883" s="11" t="e">
        <f>'OddsRatio_working_3-way'!X883^(1/3)*SIN(('OddsRatio_working_3-way'!Y883+4*PI())/3)</f>
        <v>#VALUE!</v>
      </c>
      <c r="AF883" s="11" t="e">
        <f>-'OddsRatio_working_3-way'!U883/(3*'OddsRatio_working_3-way'!X883^(1/3))*COS(('OddsRatio_working_3-way'!Y883)/3)</f>
        <v>#VALUE!</v>
      </c>
      <c r="AG883" s="11" t="e">
        <f>-'OddsRatio_working_3-way'!U883/(3*'OddsRatio_working_3-way'!X883^(1/3))*COS(('OddsRatio_working_3-way'!Y883+2*PI())/3)</f>
        <v>#VALUE!</v>
      </c>
      <c r="AH883" s="11" t="e">
        <f>-'OddsRatio_working_3-way'!U883/(3*'OddsRatio_working_3-way'!X883^(1/3))*COS(('OddsRatio_working_3-way'!Y883+4*PI())/3)</f>
        <v>#VALUE!</v>
      </c>
      <c r="AI883" s="11" t="e">
        <f>'OddsRatio_working_3-way'!U883/(3*'OddsRatio_working_3-way'!X883^(1/3))*SIN(('OddsRatio_working_3-way'!Y883)/3)</f>
        <v>#VALUE!</v>
      </c>
      <c r="AJ883" s="11" t="e">
        <f>'OddsRatio_working_3-way'!U883/(3*'OddsRatio_working_3-way'!X883^(1/3))*SIN(('OddsRatio_working_3-way'!Y883+2*PI())/3)</f>
        <v>#VALUE!</v>
      </c>
      <c r="AK883" s="11" t="e">
        <f>'OddsRatio_working_3-way'!U883/(3*'OddsRatio_working_3-way'!X883^(1/3))*SIN(('OddsRatio_working_3-way'!Y883+4*PI())/3)</f>
        <v>#VALUE!</v>
      </c>
      <c r="AL883" s="11" t="e">
        <f>'OddsRatio_working_3-way'!Z883+'OddsRatio_working_3-way'!AF883</f>
        <v>#VALUE!</v>
      </c>
      <c r="AM883" s="11" t="e">
        <f>'OddsRatio_working_3-way'!AA883+'OddsRatio_working_3-way'!AG883</f>
        <v>#VALUE!</v>
      </c>
      <c r="AN883" s="11" t="e">
        <f>'OddsRatio_working_3-way'!AB883+'OddsRatio_working_3-way'!AH883</f>
        <v>#VALUE!</v>
      </c>
      <c r="AO883" s="11" t="e">
        <f>'OddsRatio_working_3-way'!AC883+'OddsRatio_working_3-way'!AI883</f>
        <v>#VALUE!</v>
      </c>
      <c r="AP883" s="11" t="e">
        <f>'OddsRatio_working_3-way'!AD883+'OddsRatio_working_3-way'!AJ883</f>
        <v>#VALUE!</v>
      </c>
      <c r="AQ883" s="11" t="e">
        <f>'OddsRatio_working_3-way'!AE883+'OddsRatio_working_3-way'!AK883</f>
        <v>#VALUE!</v>
      </c>
      <c r="AR883" s="10" t="str">
        <f>IF(A883="","",IF(('OddsRatio_working_3-way'!X883=0),IF(Q883&gt;0,-Q883^(1/3),(-Q883)^(1/3)),'OddsRatio_working_3-way'!AL883-'OddsRatio_working_3-way'!R883/3))</f>
        <v/>
      </c>
      <c r="AS883" s="11" t="e">
        <f>IF(('OddsRatio_working_3-way'!X883=0),IF(Q883&gt;0,-Q883^(1/3),(-Q883)^(1/3)),'OddsRatio_working_3-way'!AM883-'OddsRatio_working_3-way'!R883/3)</f>
        <v>#VALUE!</v>
      </c>
      <c r="AT883" s="11" t="e">
        <f>IF(('OddsRatio_working_3-way'!X883=0),IF(Q883&gt;0,-Q883^(1/3),(-Q883)^(1/3)),'OddsRatio_working_3-way'!AN883-'OddsRatio_working_3-way'!R883/3)</f>
        <v>#VALUE!</v>
      </c>
      <c r="AU883" s="11" t="e">
        <f>IF(('OddsRatio_working_3-way'!X883=0),0,'OddsRatio_working_3-way'!AO883)</f>
        <v>#VALUE!</v>
      </c>
      <c r="AV883" s="11" t="e">
        <f>IF(('OddsRatio_working_3-way'!X883=0),0,'OddsRatio_working_3-way'!AP883)</f>
        <v>#VALUE!</v>
      </c>
      <c r="AW883" s="11" t="e">
        <f>IF(('OddsRatio_working_3-way'!X883=0),0,'OddsRatio_working_3-way'!AQ883)</f>
        <v>#VALUE!</v>
      </c>
    </row>
    <row r="884" spans="1:49">
      <c r="A884" s="4" t="str">
        <f>IF('True_Odds_Calculator_3-way'!A885="","",'True_Odds_Calculator_3-way'!A885)</f>
        <v/>
      </c>
      <c r="B884" s="4" t="str">
        <f>IF('True_Odds_Calculator_3-way'!B885="","",'True_Odds_Calculator_3-way'!B885)</f>
        <v/>
      </c>
      <c r="C884" s="4" t="str">
        <f>IF('True_Odds_Calculator_3-way'!C885="","",'True_Odds_Calculator_3-way'!C885)</f>
        <v/>
      </c>
      <c r="D884" s="9" t="e">
        <f t="shared" si="182"/>
        <v>#VALUE!</v>
      </c>
      <c r="E884" s="9" t="e">
        <f t="shared" si="183"/>
        <v>#VALUE!</v>
      </c>
      <c r="F884" s="9" t="e">
        <f t="shared" si="184"/>
        <v>#VALUE!</v>
      </c>
      <c r="G884" s="9" t="str">
        <f t="shared" si="185"/>
        <v/>
      </c>
      <c r="H884" s="9" t="str">
        <f t="shared" si="186"/>
        <v/>
      </c>
      <c r="I884" s="9" t="str">
        <f t="shared" si="187"/>
        <v/>
      </c>
      <c r="J884" s="9" t="str">
        <f t="shared" si="188"/>
        <v/>
      </c>
      <c r="K884" s="11" t="e">
        <f t="shared" si="189"/>
        <v>#VALUE!</v>
      </c>
      <c r="L884" s="11" t="e">
        <f t="shared" si="190"/>
        <v>#VALUE!</v>
      </c>
      <c r="M884" s="11" t="e">
        <f t="shared" si="191"/>
        <v>#VALUE!</v>
      </c>
      <c r="N884" s="11" t="e">
        <f>'OddsRatio_working_3-way'!K884+'OddsRatio_working_3-way'!L884+'OddsRatio_working_3-way'!M884-('OddsRatio_working_3-way'!K884*'OddsRatio_working_3-way'!L884)-('OddsRatio_working_3-way'!K884*'OddsRatio_working_3-way'!M884)-('OddsRatio_working_3-way'!L884*'OddsRatio_working_3-way'!M884)+('OddsRatio_working_3-way'!K884*'OddsRatio_working_3-way'!L884*'OddsRatio_working_3-way'!M884)-1</f>
        <v>#VALUE!</v>
      </c>
      <c r="O884" s="11">
        <f>0</f>
        <v>0</v>
      </c>
      <c r="P884" s="11" t="e">
        <f>('OddsRatio_working_3-way'!K884*'OddsRatio_working_3-way'!L884)+('OddsRatio_working_3-way'!K884*'OddsRatio_working_3-way'!M884)+('OddsRatio_working_3-way'!L884*'OddsRatio_working_3-way'!M884)-(3*'OddsRatio_working_3-way'!K884*'OddsRatio_working_3-way'!L884*'OddsRatio_working_3-way'!M884)</f>
        <v>#VALUE!</v>
      </c>
      <c r="Q884" s="11" t="e">
        <f>2*'OddsRatio_working_3-way'!K884*'OddsRatio_working_3-way'!L884*'OddsRatio_working_3-way'!M884</f>
        <v>#VALUE!</v>
      </c>
      <c r="R884" s="11" t="e">
        <f t="shared" si="192"/>
        <v>#VALUE!</v>
      </c>
      <c r="S884" s="11" t="e">
        <f t="shared" si="193"/>
        <v>#VALUE!</v>
      </c>
      <c r="T884" s="11" t="e">
        <f t="shared" si="194"/>
        <v>#VALUE!</v>
      </c>
      <c r="U884" s="11" t="e">
        <f>'OddsRatio_working_3-way'!S884-'OddsRatio_working_3-way'!R884^2/3</f>
        <v>#VALUE!</v>
      </c>
      <c r="V884" s="11" t="e">
        <f>'OddsRatio_working_3-way'!S884*'OddsRatio_working_3-way'!R884/3-2*'OddsRatio_working_3-way'!R884^3/27-'OddsRatio_working_3-way'!T884</f>
        <v>#VALUE!</v>
      </c>
      <c r="W884" s="11" t="e">
        <f>'OddsRatio_working_3-way'!V884^2+4*'OddsRatio_working_3-way'!U884^3/27</f>
        <v>#VALUE!</v>
      </c>
      <c r="X884" s="11" t="e">
        <f>IF('OddsRatio_working_3-way'!W884&gt;0,IF(ABS('OddsRatio_working_3-way'!V884+SQRT('OddsRatio_working_3-way'!W884))/2&gt;0,ABS('OddsRatio_working_3-way'!V884+SQRT('OddsRatio_working_3-way'!W884))/2,ABS('OddsRatio_working_3-way'!V884-SQRT('OddsRatio_working_3-way'!W884))/2),SQRT(-'OddsRatio_working_3-way'!U884^3/27))</f>
        <v>#VALUE!</v>
      </c>
      <c r="Y884" s="11" t="e">
        <f>IF('OddsRatio_working_3-way'!W884&gt;=0,IF('OddsRatio_working_3-way'!V884+SQRT('OddsRatio_working_3-way'!W884)&gt;0,0,PI()),ACOS('OddsRatio_working_3-way'!V884/(2*'OddsRatio_working_3-way'!X884)))</f>
        <v>#VALUE!</v>
      </c>
      <c r="Z884" s="11" t="e">
        <f>'OddsRatio_working_3-way'!X884^(1/3)*COS('OddsRatio_working_3-way'!Y884/3)</f>
        <v>#VALUE!</v>
      </c>
      <c r="AA884" s="11" t="e">
        <f>'OddsRatio_working_3-way'!X884^(1/3)*COS(('OddsRatio_working_3-way'!Y884+2*PI())/3)</f>
        <v>#VALUE!</v>
      </c>
      <c r="AB884" s="11" t="e">
        <f>'OddsRatio_working_3-way'!X884^(1/3)*COS(('OddsRatio_working_3-way'!Y884+4*PI())/3)</f>
        <v>#VALUE!</v>
      </c>
      <c r="AC884" s="11" t="e">
        <f>'OddsRatio_working_3-way'!X884^(1/3)*SIN('OddsRatio_working_3-way'!Y884/3)</f>
        <v>#VALUE!</v>
      </c>
      <c r="AD884" s="11" t="e">
        <f>'OddsRatio_working_3-way'!X884^(1/3)*SIN(('OddsRatio_working_3-way'!Y884+2*PI())/3)</f>
        <v>#VALUE!</v>
      </c>
      <c r="AE884" s="11" t="e">
        <f>'OddsRatio_working_3-way'!X884^(1/3)*SIN(('OddsRatio_working_3-way'!Y884+4*PI())/3)</f>
        <v>#VALUE!</v>
      </c>
      <c r="AF884" s="11" t="e">
        <f>-'OddsRatio_working_3-way'!U884/(3*'OddsRatio_working_3-way'!X884^(1/3))*COS(('OddsRatio_working_3-way'!Y884)/3)</f>
        <v>#VALUE!</v>
      </c>
      <c r="AG884" s="11" t="e">
        <f>-'OddsRatio_working_3-way'!U884/(3*'OddsRatio_working_3-way'!X884^(1/3))*COS(('OddsRatio_working_3-way'!Y884+2*PI())/3)</f>
        <v>#VALUE!</v>
      </c>
      <c r="AH884" s="11" t="e">
        <f>-'OddsRatio_working_3-way'!U884/(3*'OddsRatio_working_3-way'!X884^(1/3))*COS(('OddsRatio_working_3-way'!Y884+4*PI())/3)</f>
        <v>#VALUE!</v>
      </c>
      <c r="AI884" s="11" t="e">
        <f>'OddsRatio_working_3-way'!U884/(3*'OddsRatio_working_3-way'!X884^(1/3))*SIN(('OddsRatio_working_3-way'!Y884)/3)</f>
        <v>#VALUE!</v>
      </c>
      <c r="AJ884" s="11" t="e">
        <f>'OddsRatio_working_3-way'!U884/(3*'OddsRatio_working_3-way'!X884^(1/3))*SIN(('OddsRatio_working_3-way'!Y884+2*PI())/3)</f>
        <v>#VALUE!</v>
      </c>
      <c r="AK884" s="11" t="e">
        <f>'OddsRatio_working_3-way'!U884/(3*'OddsRatio_working_3-way'!X884^(1/3))*SIN(('OddsRatio_working_3-way'!Y884+4*PI())/3)</f>
        <v>#VALUE!</v>
      </c>
      <c r="AL884" s="11" t="e">
        <f>'OddsRatio_working_3-way'!Z884+'OddsRatio_working_3-way'!AF884</f>
        <v>#VALUE!</v>
      </c>
      <c r="AM884" s="11" t="e">
        <f>'OddsRatio_working_3-way'!AA884+'OddsRatio_working_3-way'!AG884</f>
        <v>#VALUE!</v>
      </c>
      <c r="AN884" s="11" t="e">
        <f>'OddsRatio_working_3-way'!AB884+'OddsRatio_working_3-way'!AH884</f>
        <v>#VALUE!</v>
      </c>
      <c r="AO884" s="11" t="e">
        <f>'OddsRatio_working_3-way'!AC884+'OddsRatio_working_3-way'!AI884</f>
        <v>#VALUE!</v>
      </c>
      <c r="AP884" s="11" t="e">
        <f>'OddsRatio_working_3-way'!AD884+'OddsRatio_working_3-way'!AJ884</f>
        <v>#VALUE!</v>
      </c>
      <c r="AQ884" s="11" t="e">
        <f>'OddsRatio_working_3-way'!AE884+'OddsRatio_working_3-way'!AK884</f>
        <v>#VALUE!</v>
      </c>
      <c r="AR884" s="10" t="str">
        <f>IF(A884="","",IF(('OddsRatio_working_3-way'!X884=0),IF(Q884&gt;0,-Q884^(1/3),(-Q884)^(1/3)),'OddsRatio_working_3-way'!AL884-'OddsRatio_working_3-way'!R884/3))</f>
        <v/>
      </c>
      <c r="AS884" s="11" t="e">
        <f>IF(('OddsRatio_working_3-way'!X884=0),IF(Q884&gt;0,-Q884^(1/3),(-Q884)^(1/3)),'OddsRatio_working_3-way'!AM884-'OddsRatio_working_3-way'!R884/3)</f>
        <v>#VALUE!</v>
      </c>
      <c r="AT884" s="11" t="e">
        <f>IF(('OddsRatio_working_3-way'!X884=0),IF(Q884&gt;0,-Q884^(1/3),(-Q884)^(1/3)),'OddsRatio_working_3-way'!AN884-'OddsRatio_working_3-way'!R884/3)</f>
        <v>#VALUE!</v>
      </c>
      <c r="AU884" s="11" t="e">
        <f>IF(('OddsRatio_working_3-way'!X884=0),0,'OddsRatio_working_3-way'!AO884)</f>
        <v>#VALUE!</v>
      </c>
      <c r="AV884" s="11" t="e">
        <f>IF(('OddsRatio_working_3-way'!X884=0),0,'OddsRatio_working_3-way'!AP884)</f>
        <v>#VALUE!</v>
      </c>
      <c r="AW884" s="11" t="e">
        <f>IF(('OddsRatio_working_3-way'!X884=0),0,'OddsRatio_working_3-way'!AQ884)</f>
        <v>#VALUE!</v>
      </c>
    </row>
    <row r="885" spans="1:49">
      <c r="A885" s="4" t="str">
        <f>IF('True_Odds_Calculator_3-way'!A886="","",'True_Odds_Calculator_3-way'!A886)</f>
        <v/>
      </c>
      <c r="B885" s="4" t="str">
        <f>IF('True_Odds_Calculator_3-way'!B886="","",'True_Odds_Calculator_3-way'!B886)</f>
        <v/>
      </c>
      <c r="C885" s="4" t="str">
        <f>IF('True_Odds_Calculator_3-way'!C886="","",'True_Odds_Calculator_3-way'!C886)</f>
        <v/>
      </c>
      <c r="D885" s="9" t="e">
        <f t="shared" si="182"/>
        <v>#VALUE!</v>
      </c>
      <c r="E885" s="9" t="e">
        <f t="shared" si="183"/>
        <v>#VALUE!</v>
      </c>
      <c r="F885" s="9" t="e">
        <f t="shared" si="184"/>
        <v>#VALUE!</v>
      </c>
      <c r="G885" s="9" t="str">
        <f t="shared" si="185"/>
        <v/>
      </c>
      <c r="H885" s="9" t="str">
        <f t="shared" si="186"/>
        <v/>
      </c>
      <c r="I885" s="9" t="str">
        <f t="shared" si="187"/>
        <v/>
      </c>
      <c r="J885" s="9" t="str">
        <f t="shared" si="188"/>
        <v/>
      </c>
      <c r="K885" s="11" t="e">
        <f t="shared" si="189"/>
        <v>#VALUE!</v>
      </c>
      <c r="L885" s="11" t="e">
        <f t="shared" si="190"/>
        <v>#VALUE!</v>
      </c>
      <c r="M885" s="11" t="e">
        <f t="shared" si="191"/>
        <v>#VALUE!</v>
      </c>
      <c r="N885" s="11" t="e">
        <f>'OddsRatio_working_3-way'!K885+'OddsRatio_working_3-way'!L885+'OddsRatio_working_3-way'!M885-('OddsRatio_working_3-way'!K885*'OddsRatio_working_3-way'!L885)-('OddsRatio_working_3-way'!K885*'OddsRatio_working_3-way'!M885)-('OddsRatio_working_3-way'!L885*'OddsRatio_working_3-way'!M885)+('OddsRatio_working_3-way'!K885*'OddsRatio_working_3-way'!L885*'OddsRatio_working_3-way'!M885)-1</f>
        <v>#VALUE!</v>
      </c>
      <c r="O885" s="11">
        <f>0</f>
        <v>0</v>
      </c>
      <c r="P885" s="11" t="e">
        <f>('OddsRatio_working_3-way'!K885*'OddsRatio_working_3-way'!L885)+('OddsRatio_working_3-way'!K885*'OddsRatio_working_3-way'!M885)+('OddsRatio_working_3-way'!L885*'OddsRatio_working_3-way'!M885)-(3*'OddsRatio_working_3-way'!K885*'OddsRatio_working_3-way'!L885*'OddsRatio_working_3-way'!M885)</f>
        <v>#VALUE!</v>
      </c>
      <c r="Q885" s="11" t="e">
        <f>2*'OddsRatio_working_3-way'!K885*'OddsRatio_working_3-way'!L885*'OddsRatio_working_3-way'!M885</f>
        <v>#VALUE!</v>
      </c>
      <c r="R885" s="11" t="e">
        <f t="shared" si="192"/>
        <v>#VALUE!</v>
      </c>
      <c r="S885" s="11" t="e">
        <f t="shared" si="193"/>
        <v>#VALUE!</v>
      </c>
      <c r="T885" s="11" t="e">
        <f t="shared" si="194"/>
        <v>#VALUE!</v>
      </c>
      <c r="U885" s="11" t="e">
        <f>'OddsRatio_working_3-way'!S885-'OddsRatio_working_3-way'!R885^2/3</f>
        <v>#VALUE!</v>
      </c>
      <c r="V885" s="11" t="e">
        <f>'OddsRatio_working_3-way'!S885*'OddsRatio_working_3-way'!R885/3-2*'OddsRatio_working_3-way'!R885^3/27-'OddsRatio_working_3-way'!T885</f>
        <v>#VALUE!</v>
      </c>
      <c r="W885" s="11" t="e">
        <f>'OddsRatio_working_3-way'!V885^2+4*'OddsRatio_working_3-way'!U885^3/27</f>
        <v>#VALUE!</v>
      </c>
      <c r="X885" s="11" t="e">
        <f>IF('OddsRatio_working_3-way'!W885&gt;0,IF(ABS('OddsRatio_working_3-way'!V885+SQRT('OddsRatio_working_3-way'!W885))/2&gt;0,ABS('OddsRatio_working_3-way'!V885+SQRT('OddsRatio_working_3-way'!W885))/2,ABS('OddsRatio_working_3-way'!V885-SQRT('OddsRatio_working_3-way'!W885))/2),SQRT(-'OddsRatio_working_3-way'!U885^3/27))</f>
        <v>#VALUE!</v>
      </c>
      <c r="Y885" s="11" t="e">
        <f>IF('OddsRatio_working_3-way'!W885&gt;=0,IF('OddsRatio_working_3-way'!V885+SQRT('OddsRatio_working_3-way'!W885)&gt;0,0,PI()),ACOS('OddsRatio_working_3-way'!V885/(2*'OddsRatio_working_3-way'!X885)))</f>
        <v>#VALUE!</v>
      </c>
      <c r="Z885" s="11" t="e">
        <f>'OddsRatio_working_3-way'!X885^(1/3)*COS('OddsRatio_working_3-way'!Y885/3)</f>
        <v>#VALUE!</v>
      </c>
      <c r="AA885" s="11" t="e">
        <f>'OddsRatio_working_3-way'!X885^(1/3)*COS(('OddsRatio_working_3-way'!Y885+2*PI())/3)</f>
        <v>#VALUE!</v>
      </c>
      <c r="AB885" s="11" t="e">
        <f>'OddsRatio_working_3-way'!X885^(1/3)*COS(('OddsRatio_working_3-way'!Y885+4*PI())/3)</f>
        <v>#VALUE!</v>
      </c>
      <c r="AC885" s="11" t="e">
        <f>'OddsRatio_working_3-way'!X885^(1/3)*SIN('OddsRatio_working_3-way'!Y885/3)</f>
        <v>#VALUE!</v>
      </c>
      <c r="AD885" s="11" t="e">
        <f>'OddsRatio_working_3-way'!X885^(1/3)*SIN(('OddsRatio_working_3-way'!Y885+2*PI())/3)</f>
        <v>#VALUE!</v>
      </c>
      <c r="AE885" s="11" t="e">
        <f>'OddsRatio_working_3-way'!X885^(1/3)*SIN(('OddsRatio_working_3-way'!Y885+4*PI())/3)</f>
        <v>#VALUE!</v>
      </c>
      <c r="AF885" s="11" t="e">
        <f>-'OddsRatio_working_3-way'!U885/(3*'OddsRatio_working_3-way'!X885^(1/3))*COS(('OddsRatio_working_3-way'!Y885)/3)</f>
        <v>#VALUE!</v>
      </c>
      <c r="AG885" s="11" t="e">
        <f>-'OddsRatio_working_3-way'!U885/(3*'OddsRatio_working_3-way'!X885^(1/3))*COS(('OddsRatio_working_3-way'!Y885+2*PI())/3)</f>
        <v>#VALUE!</v>
      </c>
      <c r="AH885" s="11" t="e">
        <f>-'OddsRatio_working_3-way'!U885/(3*'OddsRatio_working_3-way'!X885^(1/3))*COS(('OddsRatio_working_3-way'!Y885+4*PI())/3)</f>
        <v>#VALUE!</v>
      </c>
      <c r="AI885" s="11" t="e">
        <f>'OddsRatio_working_3-way'!U885/(3*'OddsRatio_working_3-way'!X885^(1/3))*SIN(('OddsRatio_working_3-way'!Y885)/3)</f>
        <v>#VALUE!</v>
      </c>
      <c r="AJ885" s="11" t="e">
        <f>'OddsRatio_working_3-way'!U885/(3*'OddsRatio_working_3-way'!X885^(1/3))*SIN(('OddsRatio_working_3-way'!Y885+2*PI())/3)</f>
        <v>#VALUE!</v>
      </c>
      <c r="AK885" s="11" t="e">
        <f>'OddsRatio_working_3-way'!U885/(3*'OddsRatio_working_3-way'!X885^(1/3))*SIN(('OddsRatio_working_3-way'!Y885+4*PI())/3)</f>
        <v>#VALUE!</v>
      </c>
      <c r="AL885" s="11" t="e">
        <f>'OddsRatio_working_3-way'!Z885+'OddsRatio_working_3-way'!AF885</f>
        <v>#VALUE!</v>
      </c>
      <c r="AM885" s="11" t="e">
        <f>'OddsRatio_working_3-way'!AA885+'OddsRatio_working_3-way'!AG885</f>
        <v>#VALUE!</v>
      </c>
      <c r="AN885" s="11" t="e">
        <f>'OddsRatio_working_3-way'!AB885+'OddsRatio_working_3-way'!AH885</f>
        <v>#VALUE!</v>
      </c>
      <c r="AO885" s="11" t="e">
        <f>'OddsRatio_working_3-way'!AC885+'OddsRatio_working_3-way'!AI885</f>
        <v>#VALUE!</v>
      </c>
      <c r="AP885" s="11" t="e">
        <f>'OddsRatio_working_3-way'!AD885+'OddsRatio_working_3-way'!AJ885</f>
        <v>#VALUE!</v>
      </c>
      <c r="AQ885" s="11" t="e">
        <f>'OddsRatio_working_3-way'!AE885+'OddsRatio_working_3-way'!AK885</f>
        <v>#VALUE!</v>
      </c>
      <c r="AR885" s="10" t="str">
        <f>IF(A885="","",IF(('OddsRatio_working_3-way'!X885=0),IF(Q885&gt;0,-Q885^(1/3),(-Q885)^(1/3)),'OddsRatio_working_3-way'!AL885-'OddsRatio_working_3-way'!R885/3))</f>
        <v/>
      </c>
      <c r="AS885" s="11" t="e">
        <f>IF(('OddsRatio_working_3-way'!X885=0),IF(Q885&gt;0,-Q885^(1/3),(-Q885)^(1/3)),'OddsRatio_working_3-way'!AM885-'OddsRatio_working_3-way'!R885/3)</f>
        <v>#VALUE!</v>
      </c>
      <c r="AT885" s="11" t="e">
        <f>IF(('OddsRatio_working_3-way'!X885=0),IF(Q885&gt;0,-Q885^(1/3),(-Q885)^(1/3)),'OddsRatio_working_3-way'!AN885-'OddsRatio_working_3-way'!R885/3)</f>
        <v>#VALUE!</v>
      </c>
      <c r="AU885" s="11" t="e">
        <f>IF(('OddsRatio_working_3-way'!X885=0),0,'OddsRatio_working_3-way'!AO885)</f>
        <v>#VALUE!</v>
      </c>
      <c r="AV885" s="11" t="e">
        <f>IF(('OddsRatio_working_3-way'!X885=0),0,'OddsRatio_working_3-way'!AP885)</f>
        <v>#VALUE!</v>
      </c>
      <c r="AW885" s="11" t="e">
        <f>IF(('OddsRatio_working_3-way'!X885=0),0,'OddsRatio_working_3-way'!AQ885)</f>
        <v>#VALUE!</v>
      </c>
    </row>
    <row r="886" spans="1:49">
      <c r="A886" s="4" t="str">
        <f>IF('True_Odds_Calculator_3-way'!A887="","",'True_Odds_Calculator_3-way'!A887)</f>
        <v/>
      </c>
      <c r="B886" s="4" t="str">
        <f>IF('True_Odds_Calculator_3-way'!B887="","",'True_Odds_Calculator_3-way'!B887)</f>
        <v/>
      </c>
      <c r="C886" s="4" t="str">
        <f>IF('True_Odds_Calculator_3-way'!C887="","",'True_Odds_Calculator_3-way'!C887)</f>
        <v/>
      </c>
      <c r="D886" s="9" t="e">
        <f t="shared" si="182"/>
        <v>#VALUE!</v>
      </c>
      <c r="E886" s="9" t="e">
        <f t="shared" si="183"/>
        <v>#VALUE!</v>
      </c>
      <c r="F886" s="9" t="e">
        <f t="shared" si="184"/>
        <v>#VALUE!</v>
      </c>
      <c r="G886" s="9" t="str">
        <f t="shared" si="185"/>
        <v/>
      </c>
      <c r="H886" s="9" t="str">
        <f t="shared" si="186"/>
        <v/>
      </c>
      <c r="I886" s="9" t="str">
        <f t="shared" si="187"/>
        <v/>
      </c>
      <c r="J886" s="9" t="str">
        <f t="shared" si="188"/>
        <v/>
      </c>
      <c r="K886" s="11" t="e">
        <f t="shared" si="189"/>
        <v>#VALUE!</v>
      </c>
      <c r="L886" s="11" t="e">
        <f t="shared" si="190"/>
        <v>#VALUE!</v>
      </c>
      <c r="M886" s="11" t="e">
        <f t="shared" si="191"/>
        <v>#VALUE!</v>
      </c>
      <c r="N886" s="11" t="e">
        <f>'OddsRatio_working_3-way'!K886+'OddsRatio_working_3-way'!L886+'OddsRatio_working_3-way'!M886-('OddsRatio_working_3-way'!K886*'OddsRatio_working_3-way'!L886)-('OddsRatio_working_3-way'!K886*'OddsRatio_working_3-way'!M886)-('OddsRatio_working_3-way'!L886*'OddsRatio_working_3-way'!M886)+('OddsRatio_working_3-way'!K886*'OddsRatio_working_3-way'!L886*'OddsRatio_working_3-way'!M886)-1</f>
        <v>#VALUE!</v>
      </c>
      <c r="O886" s="11">
        <f>0</f>
        <v>0</v>
      </c>
      <c r="P886" s="11" t="e">
        <f>('OddsRatio_working_3-way'!K886*'OddsRatio_working_3-way'!L886)+('OddsRatio_working_3-way'!K886*'OddsRatio_working_3-way'!M886)+('OddsRatio_working_3-way'!L886*'OddsRatio_working_3-way'!M886)-(3*'OddsRatio_working_3-way'!K886*'OddsRatio_working_3-way'!L886*'OddsRatio_working_3-way'!M886)</f>
        <v>#VALUE!</v>
      </c>
      <c r="Q886" s="11" t="e">
        <f>2*'OddsRatio_working_3-way'!K886*'OddsRatio_working_3-way'!L886*'OddsRatio_working_3-way'!M886</f>
        <v>#VALUE!</v>
      </c>
      <c r="R886" s="11" t="e">
        <f t="shared" si="192"/>
        <v>#VALUE!</v>
      </c>
      <c r="S886" s="11" t="e">
        <f t="shared" si="193"/>
        <v>#VALUE!</v>
      </c>
      <c r="T886" s="11" t="e">
        <f t="shared" si="194"/>
        <v>#VALUE!</v>
      </c>
      <c r="U886" s="11" t="e">
        <f>'OddsRatio_working_3-way'!S886-'OddsRatio_working_3-way'!R886^2/3</f>
        <v>#VALUE!</v>
      </c>
      <c r="V886" s="11" t="e">
        <f>'OddsRatio_working_3-way'!S886*'OddsRatio_working_3-way'!R886/3-2*'OddsRatio_working_3-way'!R886^3/27-'OddsRatio_working_3-way'!T886</f>
        <v>#VALUE!</v>
      </c>
      <c r="W886" s="11" t="e">
        <f>'OddsRatio_working_3-way'!V886^2+4*'OddsRatio_working_3-way'!U886^3/27</f>
        <v>#VALUE!</v>
      </c>
      <c r="X886" s="11" t="e">
        <f>IF('OddsRatio_working_3-way'!W886&gt;0,IF(ABS('OddsRatio_working_3-way'!V886+SQRT('OddsRatio_working_3-way'!W886))/2&gt;0,ABS('OddsRatio_working_3-way'!V886+SQRT('OddsRatio_working_3-way'!W886))/2,ABS('OddsRatio_working_3-way'!V886-SQRT('OddsRatio_working_3-way'!W886))/2),SQRT(-'OddsRatio_working_3-way'!U886^3/27))</f>
        <v>#VALUE!</v>
      </c>
      <c r="Y886" s="11" t="e">
        <f>IF('OddsRatio_working_3-way'!W886&gt;=0,IF('OddsRatio_working_3-way'!V886+SQRT('OddsRatio_working_3-way'!W886)&gt;0,0,PI()),ACOS('OddsRatio_working_3-way'!V886/(2*'OddsRatio_working_3-way'!X886)))</f>
        <v>#VALUE!</v>
      </c>
      <c r="Z886" s="11" t="e">
        <f>'OddsRatio_working_3-way'!X886^(1/3)*COS('OddsRatio_working_3-way'!Y886/3)</f>
        <v>#VALUE!</v>
      </c>
      <c r="AA886" s="11" t="e">
        <f>'OddsRatio_working_3-way'!X886^(1/3)*COS(('OddsRatio_working_3-way'!Y886+2*PI())/3)</f>
        <v>#VALUE!</v>
      </c>
      <c r="AB886" s="11" t="e">
        <f>'OddsRatio_working_3-way'!X886^(1/3)*COS(('OddsRatio_working_3-way'!Y886+4*PI())/3)</f>
        <v>#VALUE!</v>
      </c>
      <c r="AC886" s="11" t="e">
        <f>'OddsRatio_working_3-way'!X886^(1/3)*SIN('OddsRatio_working_3-way'!Y886/3)</f>
        <v>#VALUE!</v>
      </c>
      <c r="AD886" s="11" t="e">
        <f>'OddsRatio_working_3-way'!X886^(1/3)*SIN(('OddsRatio_working_3-way'!Y886+2*PI())/3)</f>
        <v>#VALUE!</v>
      </c>
      <c r="AE886" s="11" t="e">
        <f>'OddsRatio_working_3-way'!X886^(1/3)*SIN(('OddsRatio_working_3-way'!Y886+4*PI())/3)</f>
        <v>#VALUE!</v>
      </c>
      <c r="AF886" s="11" t="e">
        <f>-'OddsRatio_working_3-way'!U886/(3*'OddsRatio_working_3-way'!X886^(1/3))*COS(('OddsRatio_working_3-way'!Y886)/3)</f>
        <v>#VALUE!</v>
      </c>
      <c r="AG886" s="11" t="e">
        <f>-'OddsRatio_working_3-way'!U886/(3*'OddsRatio_working_3-way'!X886^(1/3))*COS(('OddsRatio_working_3-way'!Y886+2*PI())/3)</f>
        <v>#VALUE!</v>
      </c>
      <c r="AH886" s="11" t="e">
        <f>-'OddsRatio_working_3-way'!U886/(3*'OddsRatio_working_3-way'!X886^(1/3))*COS(('OddsRatio_working_3-way'!Y886+4*PI())/3)</f>
        <v>#VALUE!</v>
      </c>
      <c r="AI886" s="11" t="e">
        <f>'OddsRatio_working_3-way'!U886/(3*'OddsRatio_working_3-way'!X886^(1/3))*SIN(('OddsRatio_working_3-way'!Y886)/3)</f>
        <v>#VALUE!</v>
      </c>
      <c r="AJ886" s="11" t="e">
        <f>'OddsRatio_working_3-way'!U886/(3*'OddsRatio_working_3-way'!X886^(1/3))*SIN(('OddsRatio_working_3-way'!Y886+2*PI())/3)</f>
        <v>#VALUE!</v>
      </c>
      <c r="AK886" s="11" t="e">
        <f>'OddsRatio_working_3-way'!U886/(3*'OddsRatio_working_3-way'!X886^(1/3))*SIN(('OddsRatio_working_3-way'!Y886+4*PI())/3)</f>
        <v>#VALUE!</v>
      </c>
      <c r="AL886" s="11" t="e">
        <f>'OddsRatio_working_3-way'!Z886+'OddsRatio_working_3-way'!AF886</f>
        <v>#VALUE!</v>
      </c>
      <c r="AM886" s="11" t="e">
        <f>'OddsRatio_working_3-way'!AA886+'OddsRatio_working_3-way'!AG886</f>
        <v>#VALUE!</v>
      </c>
      <c r="AN886" s="11" t="e">
        <f>'OddsRatio_working_3-way'!AB886+'OddsRatio_working_3-way'!AH886</f>
        <v>#VALUE!</v>
      </c>
      <c r="AO886" s="11" t="e">
        <f>'OddsRatio_working_3-way'!AC886+'OddsRatio_working_3-way'!AI886</f>
        <v>#VALUE!</v>
      </c>
      <c r="AP886" s="11" t="e">
        <f>'OddsRatio_working_3-way'!AD886+'OddsRatio_working_3-way'!AJ886</f>
        <v>#VALUE!</v>
      </c>
      <c r="AQ886" s="11" t="e">
        <f>'OddsRatio_working_3-way'!AE886+'OddsRatio_working_3-way'!AK886</f>
        <v>#VALUE!</v>
      </c>
      <c r="AR886" s="10" t="str">
        <f>IF(A886="","",IF(('OddsRatio_working_3-way'!X886=0),IF(Q886&gt;0,-Q886^(1/3),(-Q886)^(1/3)),'OddsRatio_working_3-way'!AL886-'OddsRatio_working_3-way'!R886/3))</f>
        <v/>
      </c>
      <c r="AS886" s="11" t="e">
        <f>IF(('OddsRatio_working_3-way'!X886=0),IF(Q886&gt;0,-Q886^(1/3),(-Q886)^(1/3)),'OddsRatio_working_3-way'!AM886-'OddsRatio_working_3-way'!R886/3)</f>
        <v>#VALUE!</v>
      </c>
      <c r="AT886" s="11" t="e">
        <f>IF(('OddsRatio_working_3-way'!X886=0),IF(Q886&gt;0,-Q886^(1/3),(-Q886)^(1/3)),'OddsRatio_working_3-way'!AN886-'OddsRatio_working_3-way'!R886/3)</f>
        <v>#VALUE!</v>
      </c>
      <c r="AU886" s="11" t="e">
        <f>IF(('OddsRatio_working_3-way'!X886=0),0,'OddsRatio_working_3-way'!AO886)</f>
        <v>#VALUE!</v>
      </c>
      <c r="AV886" s="11" t="e">
        <f>IF(('OddsRatio_working_3-way'!X886=0),0,'OddsRatio_working_3-way'!AP886)</f>
        <v>#VALUE!</v>
      </c>
      <c r="AW886" s="11" t="e">
        <f>IF(('OddsRatio_working_3-way'!X886=0),0,'OddsRatio_working_3-way'!AQ886)</f>
        <v>#VALUE!</v>
      </c>
    </row>
    <row r="887" spans="1:49">
      <c r="A887" s="4" t="str">
        <f>IF('True_Odds_Calculator_3-way'!A888="","",'True_Odds_Calculator_3-way'!A888)</f>
        <v/>
      </c>
      <c r="B887" s="4" t="str">
        <f>IF('True_Odds_Calculator_3-way'!B888="","",'True_Odds_Calculator_3-way'!B888)</f>
        <v/>
      </c>
      <c r="C887" s="4" t="str">
        <f>IF('True_Odds_Calculator_3-way'!C888="","",'True_Odds_Calculator_3-way'!C888)</f>
        <v/>
      </c>
      <c r="D887" s="9" t="e">
        <f t="shared" si="182"/>
        <v>#VALUE!</v>
      </c>
      <c r="E887" s="9" t="e">
        <f t="shared" si="183"/>
        <v>#VALUE!</v>
      </c>
      <c r="F887" s="9" t="e">
        <f t="shared" si="184"/>
        <v>#VALUE!</v>
      </c>
      <c r="G887" s="9" t="str">
        <f t="shared" si="185"/>
        <v/>
      </c>
      <c r="H887" s="9" t="str">
        <f t="shared" si="186"/>
        <v/>
      </c>
      <c r="I887" s="9" t="str">
        <f t="shared" si="187"/>
        <v/>
      </c>
      <c r="J887" s="9" t="str">
        <f t="shared" si="188"/>
        <v/>
      </c>
      <c r="K887" s="11" t="e">
        <f t="shared" si="189"/>
        <v>#VALUE!</v>
      </c>
      <c r="L887" s="11" t="e">
        <f t="shared" si="190"/>
        <v>#VALUE!</v>
      </c>
      <c r="M887" s="11" t="e">
        <f t="shared" si="191"/>
        <v>#VALUE!</v>
      </c>
      <c r="N887" s="11" t="e">
        <f>'OddsRatio_working_3-way'!K887+'OddsRatio_working_3-way'!L887+'OddsRatio_working_3-way'!M887-('OddsRatio_working_3-way'!K887*'OddsRatio_working_3-way'!L887)-('OddsRatio_working_3-way'!K887*'OddsRatio_working_3-way'!M887)-('OddsRatio_working_3-way'!L887*'OddsRatio_working_3-way'!M887)+('OddsRatio_working_3-way'!K887*'OddsRatio_working_3-way'!L887*'OddsRatio_working_3-way'!M887)-1</f>
        <v>#VALUE!</v>
      </c>
      <c r="O887" s="11">
        <f>0</f>
        <v>0</v>
      </c>
      <c r="P887" s="11" t="e">
        <f>('OddsRatio_working_3-way'!K887*'OddsRatio_working_3-way'!L887)+('OddsRatio_working_3-way'!K887*'OddsRatio_working_3-way'!M887)+('OddsRatio_working_3-way'!L887*'OddsRatio_working_3-way'!M887)-(3*'OddsRatio_working_3-way'!K887*'OddsRatio_working_3-way'!L887*'OddsRatio_working_3-way'!M887)</f>
        <v>#VALUE!</v>
      </c>
      <c r="Q887" s="11" t="e">
        <f>2*'OddsRatio_working_3-way'!K887*'OddsRatio_working_3-way'!L887*'OddsRatio_working_3-way'!M887</f>
        <v>#VALUE!</v>
      </c>
      <c r="R887" s="11" t="e">
        <f t="shared" si="192"/>
        <v>#VALUE!</v>
      </c>
      <c r="S887" s="11" t="e">
        <f t="shared" si="193"/>
        <v>#VALUE!</v>
      </c>
      <c r="T887" s="11" t="e">
        <f t="shared" si="194"/>
        <v>#VALUE!</v>
      </c>
      <c r="U887" s="11" t="e">
        <f>'OddsRatio_working_3-way'!S887-'OddsRatio_working_3-way'!R887^2/3</f>
        <v>#VALUE!</v>
      </c>
      <c r="V887" s="11" t="e">
        <f>'OddsRatio_working_3-way'!S887*'OddsRatio_working_3-way'!R887/3-2*'OddsRatio_working_3-way'!R887^3/27-'OddsRatio_working_3-way'!T887</f>
        <v>#VALUE!</v>
      </c>
      <c r="W887" s="11" t="e">
        <f>'OddsRatio_working_3-way'!V887^2+4*'OddsRatio_working_3-way'!U887^3/27</f>
        <v>#VALUE!</v>
      </c>
      <c r="X887" s="11" t="e">
        <f>IF('OddsRatio_working_3-way'!W887&gt;0,IF(ABS('OddsRatio_working_3-way'!V887+SQRT('OddsRatio_working_3-way'!W887))/2&gt;0,ABS('OddsRatio_working_3-way'!V887+SQRT('OddsRatio_working_3-way'!W887))/2,ABS('OddsRatio_working_3-way'!V887-SQRT('OddsRatio_working_3-way'!W887))/2),SQRT(-'OddsRatio_working_3-way'!U887^3/27))</f>
        <v>#VALUE!</v>
      </c>
      <c r="Y887" s="11" t="e">
        <f>IF('OddsRatio_working_3-way'!W887&gt;=0,IF('OddsRatio_working_3-way'!V887+SQRT('OddsRatio_working_3-way'!W887)&gt;0,0,PI()),ACOS('OddsRatio_working_3-way'!V887/(2*'OddsRatio_working_3-way'!X887)))</f>
        <v>#VALUE!</v>
      </c>
      <c r="Z887" s="11" t="e">
        <f>'OddsRatio_working_3-way'!X887^(1/3)*COS('OddsRatio_working_3-way'!Y887/3)</f>
        <v>#VALUE!</v>
      </c>
      <c r="AA887" s="11" t="e">
        <f>'OddsRatio_working_3-way'!X887^(1/3)*COS(('OddsRatio_working_3-way'!Y887+2*PI())/3)</f>
        <v>#VALUE!</v>
      </c>
      <c r="AB887" s="11" t="e">
        <f>'OddsRatio_working_3-way'!X887^(1/3)*COS(('OddsRatio_working_3-way'!Y887+4*PI())/3)</f>
        <v>#VALUE!</v>
      </c>
      <c r="AC887" s="11" t="e">
        <f>'OddsRatio_working_3-way'!X887^(1/3)*SIN('OddsRatio_working_3-way'!Y887/3)</f>
        <v>#VALUE!</v>
      </c>
      <c r="AD887" s="11" t="e">
        <f>'OddsRatio_working_3-way'!X887^(1/3)*SIN(('OddsRatio_working_3-way'!Y887+2*PI())/3)</f>
        <v>#VALUE!</v>
      </c>
      <c r="AE887" s="11" t="e">
        <f>'OddsRatio_working_3-way'!X887^(1/3)*SIN(('OddsRatio_working_3-way'!Y887+4*PI())/3)</f>
        <v>#VALUE!</v>
      </c>
      <c r="AF887" s="11" t="e">
        <f>-'OddsRatio_working_3-way'!U887/(3*'OddsRatio_working_3-way'!X887^(1/3))*COS(('OddsRatio_working_3-way'!Y887)/3)</f>
        <v>#VALUE!</v>
      </c>
      <c r="AG887" s="11" t="e">
        <f>-'OddsRatio_working_3-way'!U887/(3*'OddsRatio_working_3-way'!X887^(1/3))*COS(('OddsRatio_working_3-way'!Y887+2*PI())/3)</f>
        <v>#VALUE!</v>
      </c>
      <c r="AH887" s="11" t="e">
        <f>-'OddsRatio_working_3-way'!U887/(3*'OddsRatio_working_3-way'!X887^(1/3))*COS(('OddsRatio_working_3-way'!Y887+4*PI())/3)</f>
        <v>#VALUE!</v>
      </c>
      <c r="AI887" s="11" t="e">
        <f>'OddsRatio_working_3-way'!U887/(3*'OddsRatio_working_3-way'!X887^(1/3))*SIN(('OddsRatio_working_3-way'!Y887)/3)</f>
        <v>#VALUE!</v>
      </c>
      <c r="AJ887" s="11" t="e">
        <f>'OddsRatio_working_3-way'!U887/(3*'OddsRatio_working_3-way'!X887^(1/3))*SIN(('OddsRatio_working_3-way'!Y887+2*PI())/3)</f>
        <v>#VALUE!</v>
      </c>
      <c r="AK887" s="11" t="e">
        <f>'OddsRatio_working_3-way'!U887/(3*'OddsRatio_working_3-way'!X887^(1/3))*SIN(('OddsRatio_working_3-way'!Y887+4*PI())/3)</f>
        <v>#VALUE!</v>
      </c>
      <c r="AL887" s="11" t="e">
        <f>'OddsRatio_working_3-way'!Z887+'OddsRatio_working_3-way'!AF887</f>
        <v>#VALUE!</v>
      </c>
      <c r="AM887" s="11" t="e">
        <f>'OddsRatio_working_3-way'!AA887+'OddsRatio_working_3-way'!AG887</f>
        <v>#VALUE!</v>
      </c>
      <c r="AN887" s="11" t="e">
        <f>'OddsRatio_working_3-way'!AB887+'OddsRatio_working_3-way'!AH887</f>
        <v>#VALUE!</v>
      </c>
      <c r="AO887" s="11" t="e">
        <f>'OddsRatio_working_3-way'!AC887+'OddsRatio_working_3-way'!AI887</f>
        <v>#VALUE!</v>
      </c>
      <c r="AP887" s="11" t="e">
        <f>'OddsRatio_working_3-way'!AD887+'OddsRatio_working_3-way'!AJ887</f>
        <v>#VALUE!</v>
      </c>
      <c r="AQ887" s="11" t="e">
        <f>'OddsRatio_working_3-way'!AE887+'OddsRatio_working_3-way'!AK887</f>
        <v>#VALUE!</v>
      </c>
      <c r="AR887" s="10" t="str">
        <f>IF(A887="","",IF(('OddsRatio_working_3-way'!X887=0),IF(Q887&gt;0,-Q887^(1/3),(-Q887)^(1/3)),'OddsRatio_working_3-way'!AL887-'OddsRatio_working_3-way'!R887/3))</f>
        <v/>
      </c>
      <c r="AS887" s="11" t="e">
        <f>IF(('OddsRatio_working_3-way'!X887=0),IF(Q887&gt;0,-Q887^(1/3),(-Q887)^(1/3)),'OddsRatio_working_3-way'!AM887-'OddsRatio_working_3-way'!R887/3)</f>
        <v>#VALUE!</v>
      </c>
      <c r="AT887" s="11" t="e">
        <f>IF(('OddsRatio_working_3-way'!X887=0),IF(Q887&gt;0,-Q887^(1/3),(-Q887)^(1/3)),'OddsRatio_working_3-way'!AN887-'OddsRatio_working_3-way'!R887/3)</f>
        <v>#VALUE!</v>
      </c>
      <c r="AU887" s="11" t="e">
        <f>IF(('OddsRatio_working_3-way'!X887=0),0,'OddsRatio_working_3-way'!AO887)</f>
        <v>#VALUE!</v>
      </c>
      <c r="AV887" s="11" t="e">
        <f>IF(('OddsRatio_working_3-way'!X887=0),0,'OddsRatio_working_3-way'!AP887)</f>
        <v>#VALUE!</v>
      </c>
      <c r="AW887" s="11" t="e">
        <f>IF(('OddsRatio_working_3-way'!X887=0),0,'OddsRatio_working_3-way'!AQ887)</f>
        <v>#VALUE!</v>
      </c>
    </row>
    <row r="888" spans="1:49">
      <c r="A888" s="4" t="str">
        <f>IF('True_Odds_Calculator_3-way'!A889="","",'True_Odds_Calculator_3-way'!A889)</f>
        <v/>
      </c>
      <c r="B888" s="4" t="str">
        <f>IF('True_Odds_Calculator_3-way'!B889="","",'True_Odds_Calculator_3-way'!B889)</f>
        <v/>
      </c>
      <c r="C888" s="4" t="str">
        <f>IF('True_Odds_Calculator_3-way'!C889="","",'True_Odds_Calculator_3-way'!C889)</f>
        <v/>
      </c>
      <c r="D888" s="9" t="e">
        <f t="shared" si="182"/>
        <v>#VALUE!</v>
      </c>
      <c r="E888" s="9" t="e">
        <f t="shared" si="183"/>
        <v>#VALUE!</v>
      </c>
      <c r="F888" s="9" t="e">
        <f t="shared" si="184"/>
        <v>#VALUE!</v>
      </c>
      <c r="G888" s="9" t="str">
        <f t="shared" si="185"/>
        <v/>
      </c>
      <c r="H888" s="9" t="str">
        <f t="shared" si="186"/>
        <v/>
      </c>
      <c r="I888" s="9" t="str">
        <f t="shared" si="187"/>
        <v/>
      </c>
      <c r="J888" s="9" t="str">
        <f t="shared" si="188"/>
        <v/>
      </c>
      <c r="K888" s="11" t="e">
        <f t="shared" si="189"/>
        <v>#VALUE!</v>
      </c>
      <c r="L888" s="11" t="e">
        <f t="shared" si="190"/>
        <v>#VALUE!</v>
      </c>
      <c r="M888" s="11" t="e">
        <f t="shared" si="191"/>
        <v>#VALUE!</v>
      </c>
      <c r="N888" s="11" t="e">
        <f>'OddsRatio_working_3-way'!K888+'OddsRatio_working_3-way'!L888+'OddsRatio_working_3-way'!M888-('OddsRatio_working_3-way'!K888*'OddsRatio_working_3-way'!L888)-('OddsRatio_working_3-way'!K888*'OddsRatio_working_3-way'!M888)-('OddsRatio_working_3-way'!L888*'OddsRatio_working_3-way'!M888)+('OddsRatio_working_3-way'!K888*'OddsRatio_working_3-way'!L888*'OddsRatio_working_3-way'!M888)-1</f>
        <v>#VALUE!</v>
      </c>
      <c r="O888" s="11">
        <f>0</f>
        <v>0</v>
      </c>
      <c r="P888" s="11" t="e">
        <f>('OddsRatio_working_3-way'!K888*'OddsRatio_working_3-way'!L888)+('OddsRatio_working_3-way'!K888*'OddsRatio_working_3-way'!M888)+('OddsRatio_working_3-way'!L888*'OddsRatio_working_3-way'!M888)-(3*'OddsRatio_working_3-way'!K888*'OddsRatio_working_3-way'!L888*'OddsRatio_working_3-way'!M888)</f>
        <v>#VALUE!</v>
      </c>
      <c r="Q888" s="11" t="e">
        <f>2*'OddsRatio_working_3-way'!K888*'OddsRatio_working_3-way'!L888*'OddsRatio_working_3-way'!M888</f>
        <v>#VALUE!</v>
      </c>
      <c r="R888" s="11" t="e">
        <f t="shared" si="192"/>
        <v>#VALUE!</v>
      </c>
      <c r="S888" s="11" t="e">
        <f t="shared" si="193"/>
        <v>#VALUE!</v>
      </c>
      <c r="T888" s="11" t="e">
        <f t="shared" si="194"/>
        <v>#VALUE!</v>
      </c>
      <c r="U888" s="11" t="e">
        <f>'OddsRatio_working_3-way'!S888-'OddsRatio_working_3-way'!R888^2/3</f>
        <v>#VALUE!</v>
      </c>
      <c r="V888" s="11" t="e">
        <f>'OddsRatio_working_3-way'!S888*'OddsRatio_working_3-way'!R888/3-2*'OddsRatio_working_3-way'!R888^3/27-'OddsRatio_working_3-way'!T888</f>
        <v>#VALUE!</v>
      </c>
      <c r="W888" s="11" t="e">
        <f>'OddsRatio_working_3-way'!V888^2+4*'OddsRatio_working_3-way'!U888^3/27</f>
        <v>#VALUE!</v>
      </c>
      <c r="X888" s="11" t="e">
        <f>IF('OddsRatio_working_3-way'!W888&gt;0,IF(ABS('OddsRatio_working_3-way'!V888+SQRT('OddsRatio_working_3-way'!W888))/2&gt;0,ABS('OddsRatio_working_3-way'!V888+SQRT('OddsRatio_working_3-way'!W888))/2,ABS('OddsRatio_working_3-way'!V888-SQRT('OddsRatio_working_3-way'!W888))/2),SQRT(-'OddsRatio_working_3-way'!U888^3/27))</f>
        <v>#VALUE!</v>
      </c>
      <c r="Y888" s="11" t="e">
        <f>IF('OddsRatio_working_3-way'!W888&gt;=0,IF('OddsRatio_working_3-way'!V888+SQRT('OddsRatio_working_3-way'!W888)&gt;0,0,PI()),ACOS('OddsRatio_working_3-way'!V888/(2*'OddsRatio_working_3-way'!X888)))</f>
        <v>#VALUE!</v>
      </c>
      <c r="Z888" s="11" t="e">
        <f>'OddsRatio_working_3-way'!X888^(1/3)*COS('OddsRatio_working_3-way'!Y888/3)</f>
        <v>#VALUE!</v>
      </c>
      <c r="AA888" s="11" t="e">
        <f>'OddsRatio_working_3-way'!X888^(1/3)*COS(('OddsRatio_working_3-way'!Y888+2*PI())/3)</f>
        <v>#VALUE!</v>
      </c>
      <c r="AB888" s="11" t="e">
        <f>'OddsRatio_working_3-way'!X888^(1/3)*COS(('OddsRatio_working_3-way'!Y888+4*PI())/3)</f>
        <v>#VALUE!</v>
      </c>
      <c r="AC888" s="11" t="e">
        <f>'OddsRatio_working_3-way'!X888^(1/3)*SIN('OddsRatio_working_3-way'!Y888/3)</f>
        <v>#VALUE!</v>
      </c>
      <c r="AD888" s="11" t="e">
        <f>'OddsRatio_working_3-way'!X888^(1/3)*SIN(('OddsRatio_working_3-way'!Y888+2*PI())/3)</f>
        <v>#VALUE!</v>
      </c>
      <c r="AE888" s="11" t="e">
        <f>'OddsRatio_working_3-way'!X888^(1/3)*SIN(('OddsRatio_working_3-way'!Y888+4*PI())/3)</f>
        <v>#VALUE!</v>
      </c>
      <c r="AF888" s="11" t="e">
        <f>-'OddsRatio_working_3-way'!U888/(3*'OddsRatio_working_3-way'!X888^(1/3))*COS(('OddsRatio_working_3-way'!Y888)/3)</f>
        <v>#VALUE!</v>
      </c>
      <c r="AG888" s="11" t="e">
        <f>-'OddsRatio_working_3-way'!U888/(3*'OddsRatio_working_3-way'!X888^(1/3))*COS(('OddsRatio_working_3-way'!Y888+2*PI())/3)</f>
        <v>#VALUE!</v>
      </c>
      <c r="AH888" s="11" t="e">
        <f>-'OddsRatio_working_3-way'!U888/(3*'OddsRatio_working_3-way'!X888^(1/3))*COS(('OddsRatio_working_3-way'!Y888+4*PI())/3)</f>
        <v>#VALUE!</v>
      </c>
      <c r="AI888" s="11" t="e">
        <f>'OddsRatio_working_3-way'!U888/(3*'OddsRatio_working_3-way'!X888^(1/3))*SIN(('OddsRatio_working_3-way'!Y888)/3)</f>
        <v>#VALUE!</v>
      </c>
      <c r="AJ888" s="11" t="e">
        <f>'OddsRatio_working_3-way'!U888/(3*'OddsRatio_working_3-way'!X888^(1/3))*SIN(('OddsRatio_working_3-way'!Y888+2*PI())/3)</f>
        <v>#VALUE!</v>
      </c>
      <c r="AK888" s="11" t="e">
        <f>'OddsRatio_working_3-way'!U888/(3*'OddsRatio_working_3-way'!X888^(1/3))*SIN(('OddsRatio_working_3-way'!Y888+4*PI())/3)</f>
        <v>#VALUE!</v>
      </c>
      <c r="AL888" s="11" t="e">
        <f>'OddsRatio_working_3-way'!Z888+'OddsRatio_working_3-way'!AF888</f>
        <v>#VALUE!</v>
      </c>
      <c r="AM888" s="11" t="e">
        <f>'OddsRatio_working_3-way'!AA888+'OddsRatio_working_3-way'!AG888</f>
        <v>#VALUE!</v>
      </c>
      <c r="AN888" s="11" t="e">
        <f>'OddsRatio_working_3-way'!AB888+'OddsRatio_working_3-way'!AH888</f>
        <v>#VALUE!</v>
      </c>
      <c r="AO888" s="11" t="e">
        <f>'OddsRatio_working_3-way'!AC888+'OddsRatio_working_3-way'!AI888</f>
        <v>#VALUE!</v>
      </c>
      <c r="AP888" s="11" t="e">
        <f>'OddsRatio_working_3-way'!AD888+'OddsRatio_working_3-way'!AJ888</f>
        <v>#VALUE!</v>
      </c>
      <c r="AQ888" s="11" t="e">
        <f>'OddsRatio_working_3-way'!AE888+'OddsRatio_working_3-way'!AK888</f>
        <v>#VALUE!</v>
      </c>
      <c r="AR888" s="10" t="str">
        <f>IF(A888="","",IF(('OddsRatio_working_3-way'!X888=0),IF(Q888&gt;0,-Q888^(1/3),(-Q888)^(1/3)),'OddsRatio_working_3-way'!AL888-'OddsRatio_working_3-way'!R888/3))</f>
        <v/>
      </c>
      <c r="AS888" s="11" t="e">
        <f>IF(('OddsRatio_working_3-way'!X888=0),IF(Q888&gt;0,-Q888^(1/3),(-Q888)^(1/3)),'OddsRatio_working_3-way'!AM888-'OddsRatio_working_3-way'!R888/3)</f>
        <v>#VALUE!</v>
      </c>
      <c r="AT888" s="11" t="e">
        <f>IF(('OddsRatio_working_3-way'!X888=0),IF(Q888&gt;0,-Q888^(1/3),(-Q888)^(1/3)),'OddsRatio_working_3-way'!AN888-'OddsRatio_working_3-way'!R888/3)</f>
        <v>#VALUE!</v>
      </c>
      <c r="AU888" s="11" t="e">
        <f>IF(('OddsRatio_working_3-way'!X888=0),0,'OddsRatio_working_3-way'!AO888)</f>
        <v>#VALUE!</v>
      </c>
      <c r="AV888" s="11" t="e">
        <f>IF(('OddsRatio_working_3-way'!X888=0),0,'OddsRatio_working_3-way'!AP888)</f>
        <v>#VALUE!</v>
      </c>
      <c r="AW888" s="11" t="e">
        <f>IF(('OddsRatio_working_3-way'!X888=0),0,'OddsRatio_working_3-way'!AQ888)</f>
        <v>#VALUE!</v>
      </c>
    </row>
    <row r="889" spans="1:49">
      <c r="A889" s="4" t="str">
        <f>IF('True_Odds_Calculator_3-way'!A890="","",'True_Odds_Calculator_3-way'!A890)</f>
        <v/>
      </c>
      <c r="B889" s="4" t="str">
        <f>IF('True_Odds_Calculator_3-way'!B890="","",'True_Odds_Calculator_3-way'!B890)</f>
        <v/>
      </c>
      <c r="C889" s="4" t="str">
        <f>IF('True_Odds_Calculator_3-way'!C890="","",'True_Odds_Calculator_3-way'!C890)</f>
        <v/>
      </c>
      <c r="D889" s="9" t="e">
        <f t="shared" si="182"/>
        <v>#VALUE!</v>
      </c>
      <c r="E889" s="9" t="e">
        <f t="shared" si="183"/>
        <v>#VALUE!</v>
      </c>
      <c r="F889" s="9" t="e">
        <f t="shared" si="184"/>
        <v>#VALUE!</v>
      </c>
      <c r="G889" s="9" t="str">
        <f t="shared" si="185"/>
        <v/>
      </c>
      <c r="H889" s="9" t="str">
        <f t="shared" si="186"/>
        <v/>
      </c>
      <c r="I889" s="9" t="str">
        <f t="shared" si="187"/>
        <v/>
      </c>
      <c r="J889" s="9" t="str">
        <f t="shared" si="188"/>
        <v/>
      </c>
      <c r="K889" s="11" t="e">
        <f t="shared" si="189"/>
        <v>#VALUE!</v>
      </c>
      <c r="L889" s="11" t="e">
        <f t="shared" si="190"/>
        <v>#VALUE!</v>
      </c>
      <c r="M889" s="11" t="e">
        <f t="shared" si="191"/>
        <v>#VALUE!</v>
      </c>
      <c r="N889" s="11" t="e">
        <f>'OddsRatio_working_3-way'!K889+'OddsRatio_working_3-way'!L889+'OddsRatio_working_3-way'!M889-('OddsRatio_working_3-way'!K889*'OddsRatio_working_3-way'!L889)-('OddsRatio_working_3-way'!K889*'OddsRatio_working_3-way'!M889)-('OddsRatio_working_3-way'!L889*'OddsRatio_working_3-way'!M889)+('OddsRatio_working_3-way'!K889*'OddsRatio_working_3-way'!L889*'OddsRatio_working_3-way'!M889)-1</f>
        <v>#VALUE!</v>
      </c>
      <c r="O889" s="11">
        <f>0</f>
        <v>0</v>
      </c>
      <c r="P889" s="11" t="e">
        <f>('OddsRatio_working_3-way'!K889*'OddsRatio_working_3-way'!L889)+('OddsRatio_working_3-way'!K889*'OddsRatio_working_3-way'!M889)+('OddsRatio_working_3-way'!L889*'OddsRatio_working_3-way'!M889)-(3*'OddsRatio_working_3-way'!K889*'OddsRatio_working_3-way'!L889*'OddsRatio_working_3-way'!M889)</f>
        <v>#VALUE!</v>
      </c>
      <c r="Q889" s="11" t="e">
        <f>2*'OddsRatio_working_3-way'!K889*'OddsRatio_working_3-way'!L889*'OddsRatio_working_3-way'!M889</f>
        <v>#VALUE!</v>
      </c>
      <c r="R889" s="11" t="e">
        <f t="shared" si="192"/>
        <v>#VALUE!</v>
      </c>
      <c r="S889" s="11" t="e">
        <f t="shared" si="193"/>
        <v>#VALUE!</v>
      </c>
      <c r="T889" s="11" t="e">
        <f t="shared" si="194"/>
        <v>#VALUE!</v>
      </c>
      <c r="U889" s="11" t="e">
        <f>'OddsRatio_working_3-way'!S889-'OddsRatio_working_3-way'!R889^2/3</f>
        <v>#VALUE!</v>
      </c>
      <c r="V889" s="11" t="e">
        <f>'OddsRatio_working_3-way'!S889*'OddsRatio_working_3-way'!R889/3-2*'OddsRatio_working_3-way'!R889^3/27-'OddsRatio_working_3-way'!T889</f>
        <v>#VALUE!</v>
      </c>
      <c r="W889" s="11" t="e">
        <f>'OddsRatio_working_3-way'!V889^2+4*'OddsRatio_working_3-way'!U889^3/27</f>
        <v>#VALUE!</v>
      </c>
      <c r="X889" s="11" t="e">
        <f>IF('OddsRatio_working_3-way'!W889&gt;0,IF(ABS('OddsRatio_working_3-way'!V889+SQRT('OddsRatio_working_3-way'!W889))/2&gt;0,ABS('OddsRatio_working_3-way'!V889+SQRT('OddsRatio_working_3-way'!W889))/2,ABS('OddsRatio_working_3-way'!V889-SQRT('OddsRatio_working_3-way'!W889))/2),SQRT(-'OddsRatio_working_3-way'!U889^3/27))</f>
        <v>#VALUE!</v>
      </c>
      <c r="Y889" s="11" t="e">
        <f>IF('OddsRatio_working_3-way'!W889&gt;=0,IF('OddsRatio_working_3-way'!V889+SQRT('OddsRatio_working_3-way'!W889)&gt;0,0,PI()),ACOS('OddsRatio_working_3-way'!V889/(2*'OddsRatio_working_3-way'!X889)))</f>
        <v>#VALUE!</v>
      </c>
      <c r="Z889" s="11" t="e">
        <f>'OddsRatio_working_3-way'!X889^(1/3)*COS('OddsRatio_working_3-way'!Y889/3)</f>
        <v>#VALUE!</v>
      </c>
      <c r="AA889" s="11" t="e">
        <f>'OddsRatio_working_3-way'!X889^(1/3)*COS(('OddsRatio_working_3-way'!Y889+2*PI())/3)</f>
        <v>#VALUE!</v>
      </c>
      <c r="AB889" s="11" t="e">
        <f>'OddsRatio_working_3-way'!X889^(1/3)*COS(('OddsRatio_working_3-way'!Y889+4*PI())/3)</f>
        <v>#VALUE!</v>
      </c>
      <c r="AC889" s="11" t="e">
        <f>'OddsRatio_working_3-way'!X889^(1/3)*SIN('OddsRatio_working_3-way'!Y889/3)</f>
        <v>#VALUE!</v>
      </c>
      <c r="AD889" s="11" t="e">
        <f>'OddsRatio_working_3-way'!X889^(1/3)*SIN(('OddsRatio_working_3-way'!Y889+2*PI())/3)</f>
        <v>#VALUE!</v>
      </c>
      <c r="AE889" s="11" t="e">
        <f>'OddsRatio_working_3-way'!X889^(1/3)*SIN(('OddsRatio_working_3-way'!Y889+4*PI())/3)</f>
        <v>#VALUE!</v>
      </c>
      <c r="AF889" s="11" t="e">
        <f>-'OddsRatio_working_3-way'!U889/(3*'OddsRatio_working_3-way'!X889^(1/3))*COS(('OddsRatio_working_3-way'!Y889)/3)</f>
        <v>#VALUE!</v>
      </c>
      <c r="AG889" s="11" t="e">
        <f>-'OddsRatio_working_3-way'!U889/(3*'OddsRatio_working_3-way'!X889^(1/3))*COS(('OddsRatio_working_3-way'!Y889+2*PI())/3)</f>
        <v>#VALUE!</v>
      </c>
      <c r="AH889" s="11" t="e">
        <f>-'OddsRatio_working_3-way'!U889/(3*'OddsRatio_working_3-way'!X889^(1/3))*COS(('OddsRatio_working_3-way'!Y889+4*PI())/3)</f>
        <v>#VALUE!</v>
      </c>
      <c r="AI889" s="11" t="e">
        <f>'OddsRatio_working_3-way'!U889/(3*'OddsRatio_working_3-way'!X889^(1/3))*SIN(('OddsRatio_working_3-way'!Y889)/3)</f>
        <v>#VALUE!</v>
      </c>
      <c r="AJ889" s="11" t="e">
        <f>'OddsRatio_working_3-way'!U889/(3*'OddsRatio_working_3-way'!X889^(1/3))*SIN(('OddsRatio_working_3-way'!Y889+2*PI())/3)</f>
        <v>#VALUE!</v>
      </c>
      <c r="AK889" s="11" t="e">
        <f>'OddsRatio_working_3-way'!U889/(3*'OddsRatio_working_3-way'!X889^(1/3))*SIN(('OddsRatio_working_3-way'!Y889+4*PI())/3)</f>
        <v>#VALUE!</v>
      </c>
      <c r="AL889" s="11" t="e">
        <f>'OddsRatio_working_3-way'!Z889+'OddsRatio_working_3-way'!AF889</f>
        <v>#VALUE!</v>
      </c>
      <c r="AM889" s="11" t="e">
        <f>'OddsRatio_working_3-way'!AA889+'OddsRatio_working_3-way'!AG889</f>
        <v>#VALUE!</v>
      </c>
      <c r="AN889" s="11" t="e">
        <f>'OddsRatio_working_3-way'!AB889+'OddsRatio_working_3-way'!AH889</f>
        <v>#VALUE!</v>
      </c>
      <c r="AO889" s="11" t="e">
        <f>'OddsRatio_working_3-way'!AC889+'OddsRatio_working_3-way'!AI889</f>
        <v>#VALUE!</v>
      </c>
      <c r="AP889" s="11" t="e">
        <f>'OddsRatio_working_3-way'!AD889+'OddsRatio_working_3-way'!AJ889</f>
        <v>#VALUE!</v>
      </c>
      <c r="AQ889" s="11" t="e">
        <f>'OddsRatio_working_3-way'!AE889+'OddsRatio_working_3-way'!AK889</f>
        <v>#VALUE!</v>
      </c>
      <c r="AR889" s="10" t="str">
        <f>IF(A889="","",IF(('OddsRatio_working_3-way'!X889=0),IF(Q889&gt;0,-Q889^(1/3),(-Q889)^(1/3)),'OddsRatio_working_3-way'!AL889-'OddsRatio_working_3-way'!R889/3))</f>
        <v/>
      </c>
      <c r="AS889" s="11" t="e">
        <f>IF(('OddsRatio_working_3-way'!X889=0),IF(Q889&gt;0,-Q889^(1/3),(-Q889)^(1/3)),'OddsRatio_working_3-way'!AM889-'OddsRatio_working_3-way'!R889/3)</f>
        <v>#VALUE!</v>
      </c>
      <c r="AT889" s="11" t="e">
        <f>IF(('OddsRatio_working_3-way'!X889=0),IF(Q889&gt;0,-Q889^(1/3),(-Q889)^(1/3)),'OddsRatio_working_3-way'!AN889-'OddsRatio_working_3-way'!R889/3)</f>
        <v>#VALUE!</v>
      </c>
      <c r="AU889" s="11" t="e">
        <f>IF(('OddsRatio_working_3-way'!X889=0),0,'OddsRatio_working_3-way'!AO889)</f>
        <v>#VALUE!</v>
      </c>
      <c r="AV889" s="11" t="e">
        <f>IF(('OddsRatio_working_3-way'!X889=0),0,'OddsRatio_working_3-way'!AP889)</f>
        <v>#VALUE!</v>
      </c>
      <c r="AW889" s="11" t="e">
        <f>IF(('OddsRatio_working_3-way'!X889=0),0,'OddsRatio_working_3-way'!AQ889)</f>
        <v>#VALUE!</v>
      </c>
    </row>
    <row r="890" spans="1:49">
      <c r="A890" s="4" t="str">
        <f>IF('True_Odds_Calculator_3-way'!A891="","",'True_Odds_Calculator_3-way'!A891)</f>
        <v/>
      </c>
      <c r="B890" s="4" t="str">
        <f>IF('True_Odds_Calculator_3-way'!B891="","",'True_Odds_Calculator_3-way'!B891)</f>
        <v/>
      </c>
      <c r="C890" s="4" t="str">
        <f>IF('True_Odds_Calculator_3-way'!C891="","",'True_Odds_Calculator_3-way'!C891)</f>
        <v/>
      </c>
      <c r="D890" s="9" t="e">
        <f t="shared" si="182"/>
        <v>#VALUE!</v>
      </c>
      <c r="E890" s="9" t="e">
        <f t="shared" si="183"/>
        <v>#VALUE!</v>
      </c>
      <c r="F890" s="9" t="e">
        <f t="shared" si="184"/>
        <v>#VALUE!</v>
      </c>
      <c r="G890" s="9" t="str">
        <f t="shared" si="185"/>
        <v/>
      </c>
      <c r="H890" s="9" t="str">
        <f t="shared" si="186"/>
        <v/>
      </c>
      <c r="I890" s="9" t="str">
        <f t="shared" si="187"/>
        <v/>
      </c>
      <c r="J890" s="9" t="str">
        <f t="shared" si="188"/>
        <v/>
      </c>
      <c r="K890" s="11" t="e">
        <f t="shared" si="189"/>
        <v>#VALUE!</v>
      </c>
      <c r="L890" s="11" t="e">
        <f t="shared" si="190"/>
        <v>#VALUE!</v>
      </c>
      <c r="M890" s="11" t="e">
        <f t="shared" si="191"/>
        <v>#VALUE!</v>
      </c>
      <c r="N890" s="11" t="e">
        <f>'OddsRatio_working_3-way'!K890+'OddsRatio_working_3-way'!L890+'OddsRatio_working_3-way'!M890-('OddsRatio_working_3-way'!K890*'OddsRatio_working_3-way'!L890)-('OddsRatio_working_3-way'!K890*'OddsRatio_working_3-way'!M890)-('OddsRatio_working_3-way'!L890*'OddsRatio_working_3-way'!M890)+('OddsRatio_working_3-way'!K890*'OddsRatio_working_3-way'!L890*'OddsRatio_working_3-way'!M890)-1</f>
        <v>#VALUE!</v>
      </c>
      <c r="O890" s="11">
        <f>0</f>
        <v>0</v>
      </c>
      <c r="P890" s="11" t="e">
        <f>('OddsRatio_working_3-way'!K890*'OddsRatio_working_3-way'!L890)+('OddsRatio_working_3-way'!K890*'OddsRatio_working_3-way'!M890)+('OddsRatio_working_3-way'!L890*'OddsRatio_working_3-way'!M890)-(3*'OddsRatio_working_3-way'!K890*'OddsRatio_working_3-way'!L890*'OddsRatio_working_3-way'!M890)</f>
        <v>#VALUE!</v>
      </c>
      <c r="Q890" s="11" t="e">
        <f>2*'OddsRatio_working_3-way'!K890*'OddsRatio_working_3-way'!L890*'OddsRatio_working_3-way'!M890</f>
        <v>#VALUE!</v>
      </c>
      <c r="R890" s="11" t="e">
        <f t="shared" si="192"/>
        <v>#VALUE!</v>
      </c>
      <c r="S890" s="11" t="e">
        <f t="shared" si="193"/>
        <v>#VALUE!</v>
      </c>
      <c r="T890" s="11" t="e">
        <f t="shared" si="194"/>
        <v>#VALUE!</v>
      </c>
      <c r="U890" s="11" t="e">
        <f>'OddsRatio_working_3-way'!S890-'OddsRatio_working_3-way'!R890^2/3</f>
        <v>#VALUE!</v>
      </c>
      <c r="V890" s="11" t="e">
        <f>'OddsRatio_working_3-way'!S890*'OddsRatio_working_3-way'!R890/3-2*'OddsRatio_working_3-way'!R890^3/27-'OddsRatio_working_3-way'!T890</f>
        <v>#VALUE!</v>
      </c>
      <c r="W890" s="11" t="e">
        <f>'OddsRatio_working_3-way'!V890^2+4*'OddsRatio_working_3-way'!U890^3/27</f>
        <v>#VALUE!</v>
      </c>
      <c r="X890" s="11" t="e">
        <f>IF('OddsRatio_working_3-way'!W890&gt;0,IF(ABS('OddsRatio_working_3-way'!V890+SQRT('OddsRatio_working_3-way'!W890))/2&gt;0,ABS('OddsRatio_working_3-way'!V890+SQRT('OddsRatio_working_3-way'!W890))/2,ABS('OddsRatio_working_3-way'!V890-SQRT('OddsRatio_working_3-way'!W890))/2),SQRT(-'OddsRatio_working_3-way'!U890^3/27))</f>
        <v>#VALUE!</v>
      </c>
      <c r="Y890" s="11" t="e">
        <f>IF('OddsRatio_working_3-way'!W890&gt;=0,IF('OddsRatio_working_3-way'!V890+SQRT('OddsRatio_working_3-way'!W890)&gt;0,0,PI()),ACOS('OddsRatio_working_3-way'!V890/(2*'OddsRatio_working_3-way'!X890)))</f>
        <v>#VALUE!</v>
      </c>
      <c r="Z890" s="11" t="e">
        <f>'OddsRatio_working_3-way'!X890^(1/3)*COS('OddsRatio_working_3-way'!Y890/3)</f>
        <v>#VALUE!</v>
      </c>
      <c r="AA890" s="11" t="e">
        <f>'OddsRatio_working_3-way'!X890^(1/3)*COS(('OddsRatio_working_3-way'!Y890+2*PI())/3)</f>
        <v>#VALUE!</v>
      </c>
      <c r="AB890" s="11" t="e">
        <f>'OddsRatio_working_3-way'!X890^(1/3)*COS(('OddsRatio_working_3-way'!Y890+4*PI())/3)</f>
        <v>#VALUE!</v>
      </c>
      <c r="AC890" s="11" t="e">
        <f>'OddsRatio_working_3-way'!X890^(1/3)*SIN('OddsRatio_working_3-way'!Y890/3)</f>
        <v>#VALUE!</v>
      </c>
      <c r="AD890" s="11" t="e">
        <f>'OddsRatio_working_3-way'!X890^(1/3)*SIN(('OddsRatio_working_3-way'!Y890+2*PI())/3)</f>
        <v>#VALUE!</v>
      </c>
      <c r="AE890" s="11" t="e">
        <f>'OddsRatio_working_3-way'!X890^(1/3)*SIN(('OddsRatio_working_3-way'!Y890+4*PI())/3)</f>
        <v>#VALUE!</v>
      </c>
      <c r="AF890" s="11" t="e">
        <f>-'OddsRatio_working_3-way'!U890/(3*'OddsRatio_working_3-way'!X890^(1/3))*COS(('OddsRatio_working_3-way'!Y890)/3)</f>
        <v>#VALUE!</v>
      </c>
      <c r="AG890" s="11" t="e">
        <f>-'OddsRatio_working_3-way'!U890/(3*'OddsRatio_working_3-way'!X890^(1/3))*COS(('OddsRatio_working_3-way'!Y890+2*PI())/3)</f>
        <v>#VALUE!</v>
      </c>
      <c r="AH890" s="11" t="e">
        <f>-'OddsRatio_working_3-way'!U890/(3*'OddsRatio_working_3-way'!X890^(1/3))*COS(('OddsRatio_working_3-way'!Y890+4*PI())/3)</f>
        <v>#VALUE!</v>
      </c>
      <c r="AI890" s="11" t="e">
        <f>'OddsRatio_working_3-way'!U890/(3*'OddsRatio_working_3-way'!X890^(1/3))*SIN(('OddsRatio_working_3-way'!Y890)/3)</f>
        <v>#VALUE!</v>
      </c>
      <c r="AJ890" s="11" t="e">
        <f>'OddsRatio_working_3-way'!U890/(3*'OddsRatio_working_3-way'!X890^(1/3))*SIN(('OddsRatio_working_3-way'!Y890+2*PI())/3)</f>
        <v>#VALUE!</v>
      </c>
      <c r="AK890" s="11" t="e">
        <f>'OddsRatio_working_3-way'!U890/(3*'OddsRatio_working_3-way'!X890^(1/3))*SIN(('OddsRatio_working_3-way'!Y890+4*PI())/3)</f>
        <v>#VALUE!</v>
      </c>
      <c r="AL890" s="11" t="e">
        <f>'OddsRatio_working_3-way'!Z890+'OddsRatio_working_3-way'!AF890</f>
        <v>#VALUE!</v>
      </c>
      <c r="AM890" s="11" t="e">
        <f>'OddsRatio_working_3-way'!AA890+'OddsRatio_working_3-way'!AG890</f>
        <v>#VALUE!</v>
      </c>
      <c r="AN890" s="11" t="e">
        <f>'OddsRatio_working_3-way'!AB890+'OddsRatio_working_3-way'!AH890</f>
        <v>#VALUE!</v>
      </c>
      <c r="AO890" s="11" t="e">
        <f>'OddsRatio_working_3-way'!AC890+'OddsRatio_working_3-way'!AI890</f>
        <v>#VALUE!</v>
      </c>
      <c r="AP890" s="11" t="e">
        <f>'OddsRatio_working_3-way'!AD890+'OddsRatio_working_3-way'!AJ890</f>
        <v>#VALUE!</v>
      </c>
      <c r="AQ890" s="11" t="e">
        <f>'OddsRatio_working_3-way'!AE890+'OddsRatio_working_3-way'!AK890</f>
        <v>#VALUE!</v>
      </c>
      <c r="AR890" s="10" t="str">
        <f>IF(A890="","",IF(('OddsRatio_working_3-way'!X890=0),IF(Q890&gt;0,-Q890^(1/3),(-Q890)^(1/3)),'OddsRatio_working_3-way'!AL890-'OddsRatio_working_3-way'!R890/3))</f>
        <v/>
      </c>
      <c r="AS890" s="11" t="e">
        <f>IF(('OddsRatio_working_3-way'!X890=0),IF(Q890&gt;0,-Q890^(1/3),(-Q890)^(1/3)),'OddsRatio_working_3-way'!AM890-'OddsRatio_working_3-way'!R890/3)</f>
        <v>#VALUE!</v>
      </c>
      <c r="AT890" s="11" t="e">
        <f>IF(('OddsRatio_working_3-way'!X890=0),IF(Q890&gt;0,-Q890^(1/3),(-Q890)^(1/3)),'OddsRatio_working_3-way'!AN890-'OddsRatio_working_3-way'!R890/3)</f>
        <v>#VALUE!</v>
      </c>
      <c r="AU890" s="11" t="e">
        <f>IF(('OddsRatio_working_3-way'!X890=0),0,'OddsRatio_working_3-way'!AO890)</f>
        <v>#VALUE!</v>
      </c>
      <c r="AV890" s="11" t="e">
        <f>IF(('OddsRatio_working_3-way'!X890=0),0,'OddsRatio_working_3-way'!AP890)</f>
        <v>#VALUE!</v>
      </c>
      <c r="AW890" s="11" t="e">
        <f>IF(('OddsRatio_working_3-way'!X890=0),0,'OddsRatio_working_3-way'!AQ890)</f>
        <v>#VALUE!</v>
      </c>
    </row>
    <row r="891" spans="1:49">
      <c r="A891" s="4" t="str">
        <f>IF('True_Odds_Calculator_3-way'!A892="","",'True_Odds_Calculator_3-way'!A892)</f>
        <v/>
      </c>
      <c r="B891" s="4" t="str">
        <f>IF('True_Odds_Calculator_3-way'!B892="","",'True_Odds_Calculator_3-way'!B892)</f>
        <v/>
      </c>
      <c r="C891" s="4" t="str">
        <f>IF('True_Odds_Calculator_3-way'!C892="","",'True_Odds_Calculator_3-way'!C892)</f>
        <v/>
      </c>
      <c r="D891" s="9" t="e">
        <f t="shared" si="182"/>
        <v>#VALUE!</v>
      </c>
      <c r="E891" s="9" t="e">
        <f t="shared" si="183"/>
        <v>#VALUE!</v>
      </c>
      <c r="F891" s="9" t="e">
        <f t="shared" si="184"/>
        <v>#VALUE!</v>
      </c>
      <c r="G891" s="9" t="str">
        <f t="shared" si="185"/>
        <v/>
      </c>
      <c r="H891" s="9" t="str">
        <f t="shared" si="186"/>
        <v/>
      </c>
      <c r="I891" s="9" t="str">
        <f t="shared" si="187"/>
        <v/>
      </c>
      <c r="J891" s="9" t="str">
        <f t="shared" si="188"/>
        <v/>
      </c>
      <c r="K891" s="11" t="e">
        <f t="shared" si="189"/>
        <v>#VALUE!</v>
      </c>
      <c r="L891" s="11" t="e">
        <f t="shared" si="190"/>
        <v>#VALUE!</v>
      </c>
      <c r="M891" s="11" t="e">
        <f t="shared" si="191"/>
        <v>#VALUE!</v>
      </c>
      <c r="N891" s="11" t="e">
        <f>'OddsRatio_working_3-way'!K891+'OddsRatio_working_3-way'!L891+'OddsRatio_working_3-way'!M891-('OddsRatio_working_3-way'!K891*'OddsRatio_working_3-way'!L891)-('OddsRatio_working_3-way'!K891*'OddsRatio_working_3-way'!M891)-('OddsRatio_working_3-way'!L891*'OddsRatio_working_3-way'!M891)+('OddsRatio_working_3-way'!K891*'OddsRatio_working_3-way'!L891*'OddsRatio_working_3-way'!M891)-1</f>
        <v>#VALUE!</v>
      </c>
      <c r="O891" s="11">
        <f>0</f>
        <v>0</v>
      </c>
      <c r="P891" s="11" t="e">
        <f>('OddsRatio_working_3-way'!K891*'OddsRatio_working_3-way'!L891)+('OddsRatio_working_3-way'!K891*'OddsRatio_working_3-way'!M891)+('OddsRatio_working_3-way'!L891*'OddsRatio_working_3-way'!M891)-(3*'OddsRatio_working_3-way'!K891*'OddsRatio_working_3-way'!L891*'OddsRatio_working_3-way'!M891)</f>
        <v>#VALUE!</v>
      </c>
      <c r="Q891" s="11" t="e">
        <f>2*'OddsRatio_working_3-way'!K891*'OddsRatio_working_3-way'!L891*'OddsRatio_working_3-way'!M891</f>
        <v>#VALUE!</v>
      </c>
      <c r="R891" s="11" t="e">
        <f t="shared" si="192"/>
        <v>#VALUE!</v>
      </c>
      <c r="S891" s="11" t="e">
        <f t="shared" si="193"/>
        <v>#VALUE!</v>
      </c>
      <c r="T891" s="11" t="e">
        <f t="shared" si="194"/>
        <v>#VALUE!</v>
      </c>
      <c r="U891" s="11" t="e">
        <f>'OddsRatio_working_3-way'!S891-'OddsRatio_working_3-way'!R891^2/3</f>
        <v>#VALUE!</v>
      </c>
      <c r="V891" s="11" t="e">
        <f>'OddsRatio_working_3-way'!S891*'OddsRatio_working_3-way'!R891/3-2*'OddsRatio_working_3-way'!R891^3/27-'OddsRatio_working_3-way'!T891</f>
        <v>#VALUE!</v>
      </c>
      <c r="W891" s="11" t="e">
        <f>'OddsRatio_working_3-way'!V891^2+4*'OddsRatio_working_3-way'!U891^3/27</f>
        <v>#VALUE!</v>
      </c>
      <c r="X891" s="11" t="e">
        <f>IF('OddsRatio_working_3-way'!W891&gt;0,IF(ABS('OddsRatio_working_3-way'!V891+SQRT('OddsRatio_working_3-way'!W891))/2&gt;0,ABS('OddsRatio_working_3-way'!V891+SQRT('OddsRatio_working_3-way'!W891))/2,ABS('OddsRatio_working_3-way'!V891-SQRT('OddsRatio_working_3-way'!W891))/2),SQRT(-'OddsRatio_working_3-way'!U891^3/27))</f>
        <v>#VALUE!</v>
      </c>
      <c r="Y891" s="11" t="e">
        <f>IF('OddsRatio_working_3-way'!W891&gt;=0,IF('OddsRatio_working_3-way'!V891+SQRT('OddsRatio_working_3-way'!W891)&gt;0,0,PI()),ACOS('OddsRatio_working_3-way'!V891/(2*'OddsRatio_working_3-way'!X891)))</f>
        <v>#VALUE!</v>
      </c>
      <c r="Z891" s="11" t="e">
        <f>'OddsRatio_working_3-way'!X891^(1/3)*COS('OddsRatio_working_3-way'!Y891/3)</f>
        <v>#VALUE!</v>
      </c>
      <c r="AA891" s="11" t="e">
        <f>'OddsRatio_working_3-way'!X891^(1/3)*COS(('OddsRatio_working_3-way'!Y891+2*PI())/3)</f>
        <v>#VALUE!</v>
      </c>
      <c r="AB891" s="11" t="e">
        <f>'OddsRatio_working_3-way'!X891^(1/3)*COS(('OddsRatio_working_3-way'!Y891+4*PI())/3)</f>
        <v>#VALUE!</v>
      </c>
      <c r="AC891" s="11" t="e">
        <f>'OddsRatio_working_3-way'!X891^(1/3)*SIN('OddsRatio_working_3-way'!Y891/3)</f>
        <v>#VALUE!</v>
      </c>
      <c r="AD891" s="11" t="e">
        <f>'OddsRatio_working_3-way'!X891^(1/3)*SIN(('OddsRatio_working_3-way'!Y891+2*PI())/3)</f>
        <v>#VALUE!</v>
      </c>
      <c r="AE891" s="11" t="e">
        <f>'OddsRatio_working_3-way'!X891^(1/3)*SIN(('OddsRatio_working_3-way'!Y891+4*PI())/3)</f>
        <v>#VALUE!</v>
      </c>
      <c r="AF891" s="11" t="e">
        <f>-'OddsRatio_working_3-way'!U891/(3*'OddsRatio_working_3-way'!X891^(1/3))*COS(('OddsRatio_working_3-way'!Y891)/3)</f>
        <v>#VALUE!</v>
      </c>
      <c r="AG891" s="11" t="e">
        <f>-'OddsRatio_working_3-way'!U891/(3*'OddsRatio_working_3-way'!X891^(1/3))*COS(('OddsRatio_working_3-way'!Y891+2*PI())/3)</f>
        <v>#VALUE!</v>
      </c>
      <c r="AH891" s="11" t="e">
        <f>-'OddsRatio_working_3-way'!U891/(3*'OddsRatio_working_3-way'!X891^(1/3))*COS(('OddsRatio_working_3-way'!Y891+4*PI())/3)</f>
        <v>#VALUE!</v>
      </c>
      <c r="AI891" s="11" t="e">
        <f>'OddsRatio_working_3-way'!U891/(3*'OddsRatio_working_3-way'!X891^(1/3))*SIN(('OddsRatio_working_3-way'!Y891)/3)</f>
        <v>#VALUE!</v>
      </c>
      <c r="AJ891" s="11" t="e">
        <f>'OddsRatio_working_3-way'!U891/(3*'OddsRatio_working_3-way'!X891^(1/3))*SIN(('OddsRatio_working_3-way'!Y891+2*PI())/3)</f>
        <v>#VALUE!</v>
      </c>
      <c r="AK891" s="11" t="e">
        <f>'OddsRatio_working_3-way'!U891/(3*'OddsRatio_working_3-way'!X891^(1/3))*SIN(('OddsRatio_working_3-way'!Y891+4*PI())/3)</f>
        <v>#VALUE!</v>
      </c>
      <c r="AL891" s="11" t="e">
        <f>'OddsRatio_working_3-way'!Z891+'OddsRatio_working_3-way'!AF891</f>
        <v>#VALUE!</v>
      </c>
      <c r="AM891" s="11" t="e">
        <f>'OddsRatio_working_3-way'!AA891+'OddsRatio_working_3-way'!AG891</f>
        <v>#VALUE!</v>
      </c>
      <c r="AN891" s="11" t="e">
        <f>'OddsRatio_working_3-way'!AB891+'OddsRatio_working_3-way'!AH891</f>
        <v>#VALUE!</v>
      </c>
      <c r="AO891" s="11" t="e">
        <f>'OddsRatio_working_3-way'!AC891+'OddsRatio_working_3-way'!AI891</f>
        <v>#VALUE!</v>
      </c>
      <c r="AP891" s="11" t="e">
        <f>'OddsRatio_working_3-way'!AD891+'OddsRatio_working_3-way'!AJ891</f>
        <v>#VALUE!</v>
      </c>
      <c r="AQ891" s="11" t="e">
        <f>'OddsRatio_working_3-way'!AE891+'OddsRatio_working_3-way'!AK891</f>
        <v>#VALUE!</v>
      </c>
      <c r="AR891" s="10" t="str">
        <f>IF(A891="","",IF(('OddsRatio_working_3-way'!X891=0),IF(Q891&gt;0,-Q891^(1/3),(-Q891)^(1/3)),'OddsRatio_working_3-way'!AL891-'OddsRatio_working_3-way'!R891/3))</f>
        <v/>
      </c>
      <c r="AS891" s="11" t="e">
        <f>IF(('OddsRatio_working_3-way'!X891=0),IF(Q891&gt;0,-Q891^(1/3),(-Q891)^(1/3)),'OddsRatio_working_3-way'!AM891-'OddsRatio_working_3-way'!R891/3)</f>
        <v>#VALUE!</v>
      </c>
      <c r="AT891" s="11" t="e">
        <f>IF(('OddsRatio_working_3-way'!X891=0),IF(Q891&gt;0,-Q891^(1/3),(-Q891)^(1/3)),'OddsRatio_working_3-way'!AN891-'OddsRatio_working_3-way'!R891/3)</f>
        <v>#VALUE!</v>
      </c>
      <c r="AU891" s="11" t="e">
        <f>IF(('OddsRatio_working_3-way'!X891=0),0,'OddsRatio_working_3-way'!AO891)</f>
        <v>#VALUE!</v>
      </c>
      <c r="AV891" s="11" t="e">
        <f>IF(('OddsRatio_working_3-way'!X891=0),0,'OddsRatio_working_3-way'!AP891)</f>
        <v>#VALUE!</v>
      </c>
      <c r="AW891" s="11" t="e">
        <f>IF(('OddsRatio_working_3-way'!X891=0),0,'OddsRatio_working_3-way'!AQ891)</f>
        <v>#VALUE!</v>
      </c>
    </row>
    <row r="892" spans="1:49">
      <c r="A892" s="4" t="str">
        <f>IF('True_Odds_Calculator_3-way'!A893="","",'True_Odds_Calculator_3-way'!A893)</f>
        <v/>
      </c>
      <c r="B892" s="4" t="str">
        <f>IF('True_Odds_Calculator_3-way'!B893="","",'True_Odds_Calculator_3-way'!B893)</f>
        <v/>
      </c>
      <c r="C892" s="4" t="str">
        <f>IF('True_Odds_Calculator_3-way'!C893="","",'True_Odds_Calculator_3-way'!C893)</f>
        <v/>
      </c>
      <c r="D892" s="9" t="e">
        <f t="shared" si="182"/>
        <v>#VALUE!</v>
      </c>
      <c r="E892" s="9" t="e">
        <f t="shared" si="183"/>
        <v>#VALUE!</v>
      </c>
      <c r="F892" s="9" t="e">
        <f t="shared" si="184"/>
        <v>#VALUE!</v>
      </c>
      <c r="G892" s="9" t="str">
        <f t="shared" si="185"/>
        <v/>
      </c>
      <c r="H892" s="9" t="str">
        <f t="shared" si="186"/>
        <v/>
      </c>
      <c r="I892" s="9" t="str">
        <f t="shared" si="187"/>
        <v/>
      </c>
      <c r="J892" s="9" t="str">
        <f t="shared" si="188"/>
        <v/>
      </c>
      <c r="K892" s="11" t="e">
        <f t="shared" si="189"/>
        <v>#VALUE!</v>
      </c>
      <c r="L892" s="11" t="e">
        <f t="shared" si="190"/>
        <v>#VALUE!</v>
      </c>
      <c r="M892" s="11" t="e">
        <f t="shared" si="191"/>
        <v>#VALUE!</v>
      </c>
      <c r="N892" s="11" t="e">
        <f>'OddsRatio_working_3-way'!K892+'OddsRatio_working_3-way'!L892+'OddsRatio_working_3-way'!M892-('OddsRatio_working_3-way'!K892*'OddsRatio_working_3-way'!L892)-('OddsRatio_working_3-way'!K892*'OddsRatio_working_3-way'!M892)-('OddsRatio_working_3-way'!L892*'OddsRatio_working_3-way'!M892)+('OddsRatio_working_3-way'!K892*'OddsRatio_working_3-way'!L892*'OddsRatio_working_3-way'!M892)-1</f>
        <v>#VALUE!</v>
      </c>
      <c r="O892" s="11">
        <f>0</f>
        <v>0</v>
      </c>
      <c r="P892" s="11" t="e">
        <f>('OddsRatio_working_3-way'!K892*'OddsRatio_working_3-way'!L892)+('OddsRatio_working_3-way'!K892*'OddsRatio_working_3-way'!M892)+('OddsRatio_working_3-way'!L892*'OddsRatio_working_3-way'!M892)-(3*'OddsRatio_working_3-way'!K892*'OddsRatio_working_3-way'!L892*'OddsRatio_working_3-way'!M892)</f>
        <v>#VALUE!</v>
      </c>
      <c r="Q892" s="11" t="e">
        <f>2*'OddsRatio_working_3-way'!K892*'OddsRatio_working_3-way'!L892*'OddsRatio_working_3-way'!M892</f>
        <v>#VALUE!</v>
      </c>
      <c r="R892" s="11" t="e">
        <f t="shared" si="192"/>
        <v>#VALUE!</v>
      </c>
      <c r="S892" s="11" t="e">
        <f t="shared" si="193"/>
        <v>#VALUE!</v>
      </c>
      <c r="T892" s="11" t="e">
        <f t="shared" si="194"/>
        <v>#VALUE!</v>
      </c>
      <c r="U892" s="11" t="e">
        <f>'OddsRatio_working_3-way'!S892-'OddsRatio_working_3-way'!R892^2/3</f>
        <v>#VALUE!</v>
      </c>
      <c r="V892" s="11" t="e">
        <f>'OddsRatio_working_3-way'!S892*'OddsRatio_working_3-way'!R892/3-2*'OddsRatio_working_3-way'!R892^3/27-'OddsRatio_working_3-way'!T892</f>
        <v>#VALUE!</v>
      </c>
      <c r="W892" s="11" t="e">
        <f>'OddsRatio_working_3-way'!V892^2+4*'OddsRatio_working_3-way'!U892^3/27</f>
        <v>#VALUE!</v>
      </c>
      <c r="X892" s="11" t="e">
        <f>IF('OddsRatio_working_3-way'!W892&gt;0,IF(ABS('OddsRatio_working_3-way'!V892+SQRT('OddsRatio_working_3-way'!W892))/2&gt;0,ABS('OddsRatio_working_3-way'!V892+SQRT('OddsRatio_working_3-way'!W892))/2,ABS('OddsRatio_working_3-way'!V892-SQRT('OddsRatio_working_3-way'!W892))/2),SQRT(-'OddsRatio_working_3-way'!U892^3/27))</f>
        <v>#VALUE!</v>
      </c>
      <c r="Y892" s="11" t="e">
        <f>IF('OddsRatio_working_3-way'!W892&gt;=0,IF('OddsRatio_working_3-way'!V892+SQRT('OddsRatio_working_3-way'!W892)&gt;0,0,PI()),ACOS('OddsRatio_working_3-way'!V892/(2*'OddsRatio_working_3-way'!X892)))</f>
        <v>#VALUE!</v>
      </c>
      <c r="Z892" s="11" t="e">
        <f>'OddsRatio_working_3-way'!X892^(1/3)*COS('OddsRatio_working_3-way'!Y892/3)</f>
        <v>#VALUE!</v>
      </c>
      <c r="AA892" s="11" t="e">
        <f>'OddsRatio_working_3-way'!X892^(1/3)*COS(('OddsRatio_working_3-way'!Y892+2*PI())/3)</f>
        <v>#VALUE!</v>
      </c>
      <c r="AB892" s="11" t="e">
        <f>'OddsRatio_working_3-way'!X892^(1/3)*COS(('OddsRatio_working_3-way'!Y892+4*PI())/3)</f>
        <v>#VALUE!</v>
      </c>
      <c r="AC892" s="11" t="e">
        <f>'OddsRatio_working_3-way'!X892^(1/3)*SIN('OddsRatio_working_3-way'!Y892/3)</f>
        <v>#VALUE!</v>
      </c>
      <c r="AD892" s="11" t="e">
        <f>'OddsRatio_working_3-way'!X892^(1/3)*SIN(('OddsRatio_working_3-way'!Y892+2*PI())/3)</f>
        <v>#VALUE!</v>
      </c>
      <c r="AE892" s="11" t="e">
        <f>'OddsRatio_working_3-way'!X892^(1/3)*SIN(('OddsRatio_working_3-way'!Y892+4*PI())/3)</f>
        <v>#VALUE!</v>
      </c>
      <c r="AF892" s="11" t="e">
        <f>-'OddsRatio_working_3-way'!U892/(3*'OddsRatio_working_3-way'!X892^(1/3))*COS(('OddsRatio_working_3-way'!Y892)/3)</f>
        <v>#VALUE!</v>
      </c>
      <c r="AG892" s="11" t="e">
        <f>-'OddsRatio_working_3-way'!U892/(3*'OddsRatio_working_3-way'!X892^(1/3))*COS(('OddsRatio_working_3-way'!Y892+2*PI())/3)</f>
        <v>#VALUE!</v>
      </c>
      <c r="AH892" s="11" t="e">
        <f>-'OddsRatio_working_3-way'!U892/(3*'OddsRatio_working_3-way'!X892^(1/3))*COS(('OddsRatio_working_3-way'!Y892+4*PI())/3)</f>
        <v>#VALUE!</v>
      </c>
      <c r="AI892" s="11" t="e">
        <f>'OddsRatio_working_3-way'!U892/(3*'OddsRatio_working_3-way'!X892^(1/3))*SIN(('OddsRatio_working_3-way'!Y892)/3)</f>
        <v>#VALUE!</v>
      </c>
      <c r="AJ892" s="11" t="e">
        <f>'OddsRatio_working_3-way'!U892/(3*'OddsRatio_working_3-way'!X892^(1/3))*SIN(('OddsRatio_working_3-way'!Y892+2*PI())/3)</f>
        <v>#VALUE!</v>
      </c>
      <c r="AK892" s="11" t="e">
        <f>'OddsRatio_working_3-way'!U892/(3*'OddsRatio_working_3-way'!X892^(1/3))*SIN(('OddsRatio_working_3-way'!Y892+4*PI())/3)</f>
        <v>#VALUE!</v>
      </c>
      <c r="AL892" s="11" t="e">
        <f>'OddsRatio_working_3-way'!Z892+'OddsRatio_working_3-way'!AF892</f>
        <v>#VALUE!</v>
      </c>
      <c r="AM892" s="11" t="e">
        <f>'OddsRatio_working_3-way'!AA892+'OddsRatio_working_3-way'!AG892</f>
        <v>#VALUE!</v>
      </c>
      <c r="AN892" s="11" t="e">
        <f>'OddsRatio_working_3-way'!AB892+'OddsRatio_working_3-way'!AH892</f>
        <v>#VALUE!</v>
      </c>
      <c r="AO892" s="11" t="e">
        <f>'OddsRatio_working_3-way'!AC892+'OddsRatio_working_3-way'!AI892</f>
        <v>#VALUE!</v>
      </c>
      <c r="AP892" s="11" t="e">
        <f>'OddsRatio_working_3-way'!AD892+'OddsRatio_working_3-way'!AJ892</f>
        <v>#VALUE!</v>
      </c>
      <c r="AQ892" s="11" t="e">
        <f>'OddsRatio_working_3-way'!AE892+'OddsRatio_working_3-way'!AK892</f>
        <v>#VALUE!</v>
      </c>
      <c r="AR892" s="10" t="str">
        <f>IF(A892="","",IF(('OddsRatio_working_3-way'!X892=0),IF(Q892&gt;0,-Q892^(1/3),(-Q892)^(1/3)),'OddsRatio_working_3-way'!AL892-'OddsRatio_working_3-way'!R892/3))</f>
        <v/>
      </c>
      <c r="AS892" s="11" t="e">
        <f>IF(('OddsRatio_working_3-way'!X892=0),IF(Q892&gt;0,-Q892^(1/3),(-Q892)^(1/3)),'OddsRatio_working_3-way'!AM892-'OddsRatio_working_3-way'!R892/3)</f>
        <v>#VALUE!</v>
      </c>
      <c r="AT892" s="11" t="e">
        <f>IF(('OddsRatio_working_3-way'!X892=0),IF(Q892&gt;0,-Q892^(1/3),(-Q892)^(1/3)),'OddsRatio_working_3-way'!AN892-'OddsRatio_working_3-way'!R892/3)</f>
        <v>#VALUE!</v>
      </c>
      <c r="AU892" s="11" t="e">
        <f>IF(('OddsRatio_working_3-way'!X892=0),0,'OddsRatio_working_3-way'!AO892)</f>
        <v>#VALUE!</v>
      </c>
      <c r="AV892" s="11" t="e">
        <f>IF(('OddsRatio_working_3-way'!X892=0),0,'OddsRatio_working_3-way'!AP892)</f>
        <v>#VALUE!</v>
      </c>
      <c r="AW892" s="11" t="e">
        <f>IF(('OddsRatio_working_3-way'!X892=0),0,'OddsRatio_working_3-way'!AQ892)</f>
        <v>#VALUE!</v>
      </c>
    </row>
    <row r="893" spans="1:49">
      <c r="A893" s="4" t="str">
        <f>IF('True_Odds_Calculator_3-way'!A894="","",'True_Odds_Calculator_3-way'!A894)</f>
        <v/>
      </c>
      <c r="B893" s="4" t="str">
        <f>IF('True_Odds_Calculator_3-way'!B894="","",'True_Odds_Calculator_3-way'!B894)</f>
        <v/>
      </c>
      <c r="C893" s="4" t="str">
        <f>IF('True_Odds_Calculator_3-way'!C894="","",'True_Odds_Calculator_3-way'!C894)</f>
        <v/>
      </c>
      <c r="D893" s="9" t="e">
        <f t="shared" si="182"/>
        <v>#VALUE!</v>
      </c>
      <c r="E893" s="9" t="e">
        <f t="shared" si="183"/>
        <v>#VALUE!</v>
      </c>
      <c r="F893" s="9" t="e">
        <f t="shared" si="184"/>
        <v>#VALUE!</v>
      </c>
      <c r="G893" s="9" t="str">
        <f t="shared" si="185"/>
        <v/>
      </c>
      <c r="H893" s="9" t="str">
        <f t="shared" si="186"/>
        <v/>
      </c>
      <c r="I893" s="9" t="str">
        <f t="shared" si="187"/>
        <v/>
      </c>
      <c r="J893" s="9" t="str">
        <f t="shared" si="188"/>
        <v/>
      </c>
      <c r="K893" s="11" t="e">
        <f t="shared" si="189"/>
        <v>#VALUE!</v>
      </c>
      <c r="L893" s="11" t="e">
        <f t="shared" si="190"/>
        <v>#VALUE!</v>
      </c>
      <c r="M893" s="11" t="e">
        <f t="shared" si="191"/>
        <v>#VALUE!</v>
      </c>
      <c r="N893" s="11" t="e">
        <f>'OddsRatio_working_3-way'!K893+'OddsRatio_working_3-way'!L893+'OddsRatio_working_3-way'!M893-('OddsRatio_working_3-way'!K893*'OddsRatio_working_3-way'!L893)-('OddsRatio_working_3-way'!K893*'OddsRatio_working_3-way'!M893)-('OddsRatio_working_3-way'!L893*'OddsRatio_working_3-way'!M893)+('OddsRatio_working_3-way'!K893*'OddsRatio_working_3-way'!L893*'OddsRatio_working_3-way'!M893)-1</f>
        <v>#VALUE!</v>
      </c>
      <c r="O893" s="11">
        <f>0</f>
        <v>0</v>
      </c>
      <c r="P893" s="11" t="e">
        <f>('OddsRatio_working_3-way'!K893*'OddsRatio_working_3-way'!L893)+('OddsRatio_working_3-way'!K893*'OddsRatio_working_3-way'!M893)+('OddsRatio_working_3-way'!L893*'OddsRatio_working_3-way'!M893)-(3*'OddsRatio_working_3-way'!K893*'OddsRatio_working_3-way'!L893*'OddsRatio_working_3-way'!M893)</f>
        <v>#VALUE!</v>
      </c>
      <c r="Q893" s="11" t="e">
        <f>2*'OddsRatio_working_3-way'!K893*'OddsRatio_working_3-way'!L893*'OddsRatio_working_3-way'!M893</f>
        <v>#VALUE!</v>
      </c>
      <c r="R893" s="11" t="e">
        <f t="shared" si="192"/>
        <v>#VALUE!</v>
      </c>
      <c r="S893" s="11" t="e">
        <f t="shared" si="193"/>
        <v>#VALUE!</v>
      </c>
      <c r="T893" s="11" t="e">
        <f t="shared" si="194"/>
        <v>#VALUE!</v>
      </c>
      <c r="U893" s="11" t="e">
        <f>'OddsRatio_working_3-way'!S893-'OddsRatio_working_3-way'!R893^2/3</f>
        <v>#VALUE!</v>
      </c>
      <c r="V893" s="11" t="e">
        <f>'OddsRatio_working_3-way'!S893*'OddsRatio_working_3-way'!R893/3-2*'OddsRatio_working_3-way'!R893^3/27-'OddsRatio_working_3-way'!T893</f>
        <v>#VALUE!</v>
      </c>
      <c r="W893" s="11" t="e">
        <f>'OddsRatio_working_3-way'!V893^2+4*'OddsRatio_working_3-way'!U893^3/27</f>
        <v>#VALUE!</v>
      </c>
      <c r="X893" s="11" t="e">
        <f>IF('OddsRatio_working_3-way'!W893&gt;0,IF(ABS('OddsRatio_working_3-way'!V893+SQRT('OddsRatio_working_3-way'!W893))/2&gt;0,ABS('OddsRatio_working_3-way'!V893+SQRT('OddsRatio_working_3-way'!W893))/2,ABS('OddsRatio_working_3-way'!V893-SQRT('OddsRatio_working_3-way'!W893))/2),SQRT(-'OddsRatio_working_3-way'!U893^3/27))</f>
        <v>#VALUE!</v>
      </c>
      <c r="Y893" s="11" t="e">
        <f>IF('OddsRatio_working_3-way'!W893&gt;=0,IF('OddsRatio_working_3-way'!V893+SQRT('OddsRatio_working_3-way'!W893)&gt;0,0,PI()),ACOS('OddsRatio_working_3-way'!V893/(2*'OddsRatio_working_3-way'!X893)))</f>
        <v>#VALUE!</v>
      </c>
      <c r="Z893" s="11" t="e">
        <f>'OddsRatio_working_3-way'!X893^(1/3)*COS('OddsRatio_working_3-way'!Y893/3)</f>
        <v>#VALUE!</v>
      </c>
      <c r="AA893" s="11" t="e">
        <f>'OddsRatio_working_3-way'!X893^(1/3)*COS(('OddsRatio_working_3-way'!Y893+2*PI())/3)</f>
        <v>#VALUE!</v>
      </c>
      <c r="AB893" s="11" t="e">
        <f>'OddsRatio_working_3-way'!X893^(1/3)*COS(('OddsRatio_working_3-way'!Y893+4*PI())/3)</f>
        <v>#VALUE!</v>
      </c>
      <c r="AC893" s="11" t="e">
        <f>'OddsRatio_working_3-way'!X893^(1/3)*SIN('OddsRatio_working_3-way'!Y893/3)</f>
        <v>#VALUE!</v>
      </c>
      <c r="AD893" s="11" t="e">
        <f>'OddsRatio_working_3-way'!X893^(1/3)*SIN(('OddsRatio_working_3-way'!Y893+2*PI())/3)</f>
        <v>#VALUE!</v>
      </c>
      <c r="AE893" s="11" t="e">
        <f>'OddsRatio_working_3-way'!X893^(1/3)*SIN(('OddsRatio_working_3-way'!Y893+4*PI())/3)</f>
        <v>#VALUE!</v>
      </c>
      <c r="AF893" s="11" t="e">
        <f>-'OddsRatio_working_3-way'!U893/(3*'OddsRatio_working_3-way'!X893^(1/3))*COS(('OddsRatio_working_3-way'!Y893)/3)</f>
        <v>#VALUE!</v>
      </c>
      <c r="AG893" s="11" t="e">
        <f>-'OddsRatio_working_3-way'!U893/(3*'OddsRatio_working_3-way'!X893^(1/3))*COS(('OddsRatio_working_3-way'!Y893+2*PI())/3)</f>
        <v>#VALUE!</v>
      </c>
      <c r="AH893" s="11" t="e">
        <f>-'OddsRatio_working_3-way'!U893/(3*'OddsRatio_working_3-way'!X893^(1/3))*COS(('OddsRatio_working_3-way'!Y893+4*PI())/3)</f>
        <v>#VALUE!</v>
      </c>
      <c r="AI893" s="11" t="e">
        <f>'OddsRatio_working_3-way'!U893/(3*'OddsRatio_working_3-way'!X893^(1/3))*SIN(('OddsRatio_working_3-way'!Y893)/3)</f>
        <v>#VALUE!</v>
      </c>
      <c r="AJ893" s="11" t="e">
        <f>'OddsRatio_working_3-way'!U893/(3*'OddsRatio_working_3-way'!X893^(1/3))*SIN(('OddsRatio_working_3-way'!Y893+2*PI())/3)</f>
        <v>#VALUE!</v>
      </c>
      <c r="AK893" s="11" t="e">
        <f>'OddsRatio_working_3-way'!U893/(3*'OddsRatio_working_3-way'!X893^(1/3))*SIN(('OddsRatio_working_3-way'!Y893+4*PI())/3)</f>
        <v>#VALUE!</v>
      </c>
      <c r="AL893" s="11" t="e">
        <f>'OddsRatio_working_3-way'!Z893+'OddsRatio_working_3-way'!AF893</f>
        <v>#VALUE!</v>
      </c>
      <c r="AM893" s="11" t="e">
        <f>'OddsRatio_working_3-way'!AA893+'OddsRatio_working_3-way'!AG893</f>
        <v>#VALUE!</v>
      </c>
      <c r="AN893" s="11" t="e">
        <f>'OddsRatio_working_3-way'!AB893+'OddsRatio_working_3-way'!AH893</f>
        <v>#VALUE!</v>
      </c>
      <c r="AO893" s="11" t="e">
        <f>'OddsRatio_working_3-way'!AC893+'OddsRatio_working_3-way'!AI893</f>
        <v>#VALUE!</v>
      </c>
      <c r="AP893" s="11" t="e">
        <f>'OddsRatio_working_3-way'!AD893+'OddsRatio_working_3-way'!AJ893</f>
        <v>#VALUE!</v>
      </c>
      <c r="AQ893" s="11" t="e">
        <f>'OddsRatio_working_3-way'!AE893+'OddsRatio_working_3-way'!AK893</f>
        <v>#VALUE!</v>
      </c>
      <c r="AR893" s="10" t="str">
        <f>IF(A893="","",IF(('OddsRatio_working_3-way'!X893=0),IF(Q893&gt;0,-Q893^(1/3),(-Q893)^(1/3)),'OddsRatio_working_3-way'!AL893-'OddsRatio_working_3-way'!R893/3))</f>
        <v/>
      </c>
      <c r="AS893" s="11" t="e">
        <f>IF(('OddsRatio_working_3-way'!X893=0),IF(Q893&gt;0,-Q893^(1/3),(-Q893)^(1/3)),'OddsRatio_working_3-way'!AM893-'OddsRatio_working_3-way'!R893/3)</f>
        <v>#VALUE!</v>
      </c>
      <c r="AT893" s="11" t="e">
        <f>IF(('OddsRatio_working_3-way'!X893=0),IF(Q893&gt;0,-Q893^(1/3),(-Q893)^(1/3)),'OddsRatio_working_3-way'!AN893-'OddsRatio_working_3-way'!R893/3)</f>
        <v>#VALUE!</v>
      </c>
      <c r="AU893" s="11" t="e">
        <f>IF(('OddsRatio_working_3-way'!X893=0),0,'OddsRatio_working_3-way'!AO893)</f>
        <v>#VALUE!</v>
      </c>
      <c r="AV893" s="11" t="e">
        <f>IF(('OddsRatio_working_3-way'!X893=0),0,'OddsRatio_working_3-way'!AP893)</f>
        <v>#VALUE!</v>
      </c>
      <c r="AW893" s="11" t="e">
        <f>IF(('OddsRatio_working_3-way'!X893=0),0,'OddsRatio_working_3-way'!AQ893)</f>
        <v>#VALUE!</v>
      </c>
    </row>
    <row r="894" spans="1:49">
      <c r="A894" s="4" t="str">
        <f>IF('True_Odds_Calculator_3-way'!A895="","",'True_Odds_Calculator_3-way'!A895)</f>
        <v/>
      </c>
      <c r="B894" s="4" t="str">
        <f>IF('True_Odds_Calculator_3-way'!B895="","",'True_Odds_Calculator_3-way'!B895)</f>
        <v/>
      </c>
      <c r="C894" s="4" t="str">
        <f>IF('True_Odds_Calculator_3-way'!C895="","",'True_Odds_Calculator_3-way'!C895)</f>
        <v/>
      </c>
      <c r="D894" s="9" t="e">
        <f t="shared" si="182"/>
        <v>#VALUE!</v>
      </c>
      <c r="E894" s="9" t="e">
        <f t="shared" si="183"/>
        <v>#VALUE!</v>
      </c>
      <c r="F894" s="9" t="e">
        <f t="shared" si="184"/>
        <v>#VALUE!</v>
      </c>
      <c r="G894" s="9" t="str">
        <f t="shared" si="185"/>
        <v/>
      </c>
      <c r="H894" s="9" t="str">
        <f t="shared" si="186"/>
        <v/>
      </c>
      <c r="I894" s="9" t="str">
        <f t="shared" si="187"/>
        <v/>
      </c>
      <c r="J894" s="9" t="str">
        <f t="shared" si="188"/>
        <v/>
      </c>
      <c r="K894" s="11" t="e">
        <f t="shared" si="189"/>
        <v>#VALUE!</v>
      </c>
      <c r="L894" s="11" t="e">
        <f t="shared" si="190"/>
        <v>#VALUE!</v>
      </c>
      <c r="M894" s="11" t="e">
        <f t="shared" si="191"/>
        <v>#VALUE!</v>
      </c>
      <c r="N894" s="11" t="e">
        <f>'OddsRatio_working_3-way'!K894+'OddsRatio_working_3-way'!L894+'OddsRatio_working_3-way'!M894-('OddsRatio_working_3-way'!K894*'OddsRatio_working_3-way'!L894)-('OddsRatio_working_3-way'!K894*'OddsRatio_working_3-way'!M894)-('OddsRatio_working_3-way'!L894*'OddsRatio_working_3-way'!M894)+('OddsRatio_working_3-way'!K894*'OddsRatio_working_3-way'!L894*'OddsRatio_working_3-way'!M894)-1</f>
        <v>#VALUE!</v>
      </c>
      <c r="O894" s="11">
        <f>0</f>
        <v>0</v>
      </c>
      <c r="P894" s="11" t="e">
        <f>('OddsRatio_working_3-way'!K894*'OddsRatio_working_3-way'!L894)+('OddsRatio_working_3-way'!K894*'OddsRatio_working_3-way'!M894)+('OddsRatio_working_3-way'!L894*'OddsRatio_working_3-way'!M894)-(3*'OddsRatio_working_3-way'!K894*'OddsRatio_working_3-way'!L894*'OddsRatio_working_3-way'!M894)</f>
        <v>#VALUE!</v>
      </c>
      <c r="Q894" s="11" t="e">
        <f>2*'OddsRatio_working_3-way'!K894*'OddsRatio_working_3-way'!L894*'OddsRatio_working_3-way'!M894</f>
        <v>#VALUE!</v>
      </c>
      <c r="R894" s="11" t="e">
        <f t="shared" si="192"/>
        <v>#VALUE!</v>
      </c>
      <c r="S894" s="11" t="e">
        <f t="shared" si="193"/>
        <v>#VALUE!</v>
      </c>
      <c r="T894" s="11" t="e">
        <f t="shared" si="194"/>
        <v>#VALUE!</v>
      </c>
      <c r="U894" s="11" t="e">
        <f>'OddsRatio_working_3-way'!S894-'OddsRatio_working_3-way'!R894^2/3</f>
        <v>#VALUE!</v>
      </c>
      <c r="V894" s="11" t="e">
        <f>'OddsRatio_working_3-way'!S894*'OddsRatio_working_3-way'!R894/3-2*'OddsRatio_working_3-way'!R894^3/27-'OddsRatio_working_3-way'!T894</f>
        <v>#VALUE!</v>
      </c>
      <c r="W894" s="11" t="e">
        <f>'OddsRatio_working_3-way'!V894^2+4*'OddsRatio_working_3-way'!U894^3/27</f>
        <v>#VALUE!</v>
      </c>
      <c r="X894" s="11" t="e">
        <f>IF('OddsRatio_working_3-way'!W894&gt;0,IF(ABS('OddsRatio_working_3-way'!V894+SQRT('OddsRatio_working_3-way'!W894))/2&gt;0,ABS('OddsRatio_working_3-way'!V894+SQRT('OddsRatio_working_3-way'!W894))/2,ABS('OddsRatio_working_3-way'!V894-SQRT('OddsRatio_working_3-way'!W894))/2),SQRT(-'OddsRatio_working_3-way'!U894^3/27))</f>
        <v>#VALUE!</v>
      </c>
      <c r="Y894" s="11" t="e">
        <f>IF('OddsRatio_working_3-way'!W894&gt;=0,IF('OddsRatio_working_3-way'!V894+SQRT('OddsRatio_working_3-way'!W894)&gt;0,0,PI()),ACOS('OddsRatio_working_3-way'!V894/(2*'OddsRatio_working_3-way'!X894)))</f>
        <v>#VALUE!</v>
      </c>
      <c r="Z894" s="11" t="e">
        <f>'OddsRatio_working_3-way'!X894^(1/3)*COS('OddsRatio_working_3-way'!Y894/3)</f>
        <v>#VALUE!</v>
      </c>
      <c r="AA894" s="11" t="e">
        <f>'OddsRatio_working_3-way'!X894^(1/3)*COS(('OddsRatio_working_3-way'!Y894+2*PI())/3)</f>
        <v>#VALUE!</v>
      </c>
      <c r="AB894" s="11" t="e">
        <f>'OddsRatio_working_3-way'!X894^(1/3)*COS(('OddsRatio_working_3-way'!Y894+4*PI())/3)</f>
        <v>#VALUE!</v>
      </c>
      <c r="AC894" s="11" t="e">
        <f>'OddsRatio_working_3-way'!X894^(1/3)*SIN('OddsRatio_working_3-way'!Y894/3)</f>
        <v>#VALUE!</v>
      </c>
      <c r="AD894" s="11" t="e">
        <f>'OddsRatio_working_3-way'!X894^(1/3)*SIN(('OddsRatio_working_3-way'!Y894+2*PI())/3)</f>
        <v>#VALUE!</v>
      </c>
      <c r="AE894" s="11" t="e">
        <f>'OddsRatio_working_3-way'!X894^(1/3)*SIN(('OddsRatio_working_3-way'!Y894+4*PI())/3)</f>
        <v>#VALUE!</v>
      </c>
      <c r="AF894" s="11" t="e">
        <f>-'OddsRatio_working_3-way'!U894/(3*'OddsRatio_working_3-way'!X894^(1/3))*COS(('OddsRatio_working_3-way'!Y894)/3)</f>
        <v>#VALUE!</v>
      </c>
      <c r="AG894" s="11" t="e">
        <f>-'OddsRatio_working_3-way'!U894/(3*'OddsRatio_working_3-way'!X894^(1/3))*COS(('OddsRatio_working_3-way'!Y894+2*PI())/3)</f>
        <v>#VALUE!</v>
      </c>
      <c r="AH894" s="11" t="e">
        <f>-'OddsRatio_working_3-way'!U894/(3*'OddsRatio_working_3-way'!X894^(1/3))*COS(('OddsRatio_working_3-way'!Y894+4*PI())/3)</f>
        <v>#VALUE!</v>
      </c>
      <c r="AI894" s="11" t="e">
        <f>'OddsRatio_working_3-way'!U894/(3*'OddsRatio_working_3-way'!X894^(1/3))*SIN(('OddsRatio_working_3-way'!Y894)/3)</f>
        <v>#VALUE!</v>
      </c>
      <c r="AJ894" s="11" t="e">
        <f>'OddsRatio_working_3-way'!U894/(3*'OddsRatio_working_3-way'!X894^(1/3))*SIN(('OddsRatio_working_3-way'!Y894+2*PI())/3)</f>
        <v>#VALUE!</v>
      </c>
      <c r="AK894" s="11" t="e">
        <f>'OddsRatio_working_3-way'!U894/(3*'OddsRatio_working_3-way'!X894^(1/3))*SIN(('OddsRatio_working_3-way'!Y894+4*PI())/3)</f>
        <v>#VALUE!</v>
      </c>
      <c r="AL894" s="11" t="e">
        <f>'OddsRatio_working_3-way'!Z894+'OddsRatio_working_3-way'!AF894</f>
        <v>#VALUE!</v>
      </c>
      <c r="AM894" s="11" t="e">
        <f>'OddsRatio_working_3-way'!AA894+'OddsRatio_working_3-way'!AG894</f>
        <v>#VALUE!</v>
      </c>
      <c r="AN894" s="11" t="e">
        <f>'OddsRatio_working_3-way'!AB894+'OddsRatio_working_3-way'!AH894</f>
        <v>#VALUE!</v>
      </c>
      <c r="AO894" s="11" t="e">
        <f>'OddsRatio_working_3-way'!AC894+'OddsRatio_working_3-way'!AI894</f>
        <v>#VALUE!</v>
      </c>
      <c r="AP894" s="11" t="e">
        <f>'OddsRatio_working_3-way'!AD894+'OddsRatio_working_3-way'!AJ894</f>
        <v>#VALUE!</v>
      </c>
      <c r="AQ894" s="11" t="e">
        <f>'OddsRatio_working_3-way'!AE894+'OddsRatio_working_3-way'!AK894</f>
        <v>#VALUE!</v>
      </c>
      <c r="AR894" s="10" t="str">
        <f>IF(A894="","",IF(('OddsRatio_working_3-way'!X894=0),IF(Q894&gt;0,-Q894^(1/3),(-Q894)^(1/3)),'OddsRatio_working_3-way'!AL894-'OddsRatio_working_3-way'!R894/3))</f>
        <v/>
      </c>
      <c r="AS894" s="11" t="e">
        <f>IF(('OddsRatio_working_3-way'!X894=0),IF(Q894&gt;0,-Q894^(1/3),(-Q894)^(1/3)),'OddsRatio_working_3-way'!AM894-'OddsRatio_working_3-way'!R894/3)</f>
        <v>#VALUE!</v>
      </c>
      <c r="AT894" s="11" t="e">
        <f>IF(('OddsRatio_working_3-way'!X894=0),IF(Q894&gt;0,-Q894^(1/3),(-Q894)^(1/3)),'OddsRatio_working_3-way'!AN894-'OddsRatio_working_3-way'!R894/3)</f>
        <v>#VALUE!</v>
      </c>
      <c r="AU894" s="11" t="e">
        <f>IF(('OddsRatio_working_3-way'!X894=0),0,'OddsRatio_working_3-way'!AO894)</f>
        <v>#VALUE!</v>
      </c>
      <c r="AV894" s="11" t="e">
        <f>IF(('OddsRatio_working_3-way'!X894=0),0,'OddsRatio_working_3-way'!AP894)</f>
        <v>#VALUE!</v>
      </c>
      <c r="AW894" s="11" t="e">
        <f>IF(('OddsRatio_working_3-way'!X894=0),0,'OddsRatio_working_3-way'!AQ894)</f>
        <v>#VALUE!</v>
      </c>
    </row>
    <row r="895" spans="1:49">
      <c r="A895" s="4" t="str">
        <f>IF('True_Odds_Calculator_3-way'!A896="","",'True_Odds_Calculator_3-way'!A896)</f>
        <v/>
      </c>
      <c r="B895" s="4" t="str">
        <f>IF('True_Odds_Calculator_3-way'!B896="","",'True_Odds_Calculator_3-way'!B896)</f>
        <v/>
      </c>
      <c r="C895" s="4" t="str">
        <f>IF('True_Odds_Calculator_3-way'!C896="","",'True_Odds_Calculator_3-way'!C896)</f>
        <v/>
      </c>
      <c r="D895" s="9" t="e">
        <f t="shared" si="182"/>
        <v>#VALUE!</v>
      </c>
      <c r="E895" s="9" t="e">
        <f t="shared" si="183"/>
        <v>#VALUE!</v>
      </c>
      <c r="F895" s="9" t="e">
        <f t="shared" si="184"/>
        <v>#VALUE!</v>
      </c>
      <c r="G895" s="9" t="str">
        <f t="shared" si="185"/>
        <v/>
      </c>
      <c r="H895" s="9" t="str">
        <f t="shared" si="186"/>
        <v/>
      </c>
      <c r="I895" s="9" t="str">
        <f t="shared" si="187"/>
        <v/>
      </c>
      <c r="J895" s="9" t="str">
        <f t="shared" si="188"/>
        <v/>
      </c>
      <c r="K895" s="11" t="e">
        <f t="shared" si="189"/>
        <v>#VALUE!</v>
      </c>
      <c r="L895" s="11" t="e">
        <f t="shared" si="190"/>
        <v>#VALUE!</v>
      </c>
      <c r="M895" s="11" t="e">
        <f t="shared" si="191"/>
        <v>#VALUE!</v>
      </c>
      <c r="N895" s="11" t="e">
        <f>'OddsRatio_working_3-way'!K895+'OddsRatio_working_3-way'!L895+'OddsRatio_working_3-way'!M895-('OddsRatio_working_3-way'!K895*'OddsRatio_working_3-way'!L895)-('OddsRatio_working_3-way'!K895*'OddsRatio_working_3-way'!M895)-('OddsRatio_working_3-way'!L895*'OddsRatio_working_3-way'!M895)+('OddsRatio_working_3-way'!K895*'OddsRatio_working_3-way'!L895*'OddsRatio_working_3-way'!M895)-1</f>
        <v>#VALUE!</v>
      </c>
      <c r="O895" s="11">
        <f>0</f>
        <v>0</v>
      </c>
      <c r="P895" s="11" t="e">
        <f>('OddsRatio_working_3-way'!K895*'OddsRatio_working_3-way'!L895)+('OddsRatio_working_3-way'!K895*'OddsRatio_working_3-way'!M895)+('OddsRatio_working_3-way'!L895*'OddsRatio_working_3-way'!M895)-(3*'OddsRatio_working_3-way'!K895*'OddsRatio_working_3-way'!L895*'OddsRatio_working_3-way'!M895)</f>
        <v>#VALUE!</v>
      </c>
      <c r="Q895" s="11" t="e">
        <f>2*'OddsRatio_working_3-way'!K895*'OddsRatio_working_3-way'!L895*'OddsRatio_working_3-way'!M895</f>
        <v>#VALUE!</v>
      </c>
      <c r="R895" s="11" t="e">
        <f t="shared" si="192"/>
        <v>#VALUE!</v>
      </c>
      <c r="S895" s="11" t="e">
        <f t="shared" si="193"/>
        <v>#VALUE!</v>
      </c>
      <c r="T895" s="11" t="e">
        <f t="shared" si="194"/>
        <v>#VALUE!</v>
      </c>
      <c r="U895" s="11" t="e">
        <f>'OddsRatio_working_3-way'!S895-'OddsRatio_working_3-way'!R895^2/3</f>
        <v>#VALUE!</v>
      </c>
      <c r="V895" s="11" t="e">
        <f>'OddsRatio_working_3-way'!S895*'OddsRatio_working_3-way'!R895/3-2*'OddsRatio_working_3-way'!R895^3/27-'OddsRatio_working_3-way'!T895</f>
        <v>#VALUE!</v>
      </c>
      <c r="W895" s="11" t="e">
        <f>'OddsRatio_working_3-way'!V895^2+4*'OddsRatio_working_3-way'!U895^3/27</f>
        <v>#VALUE!</v>
      </c>
      <c r="X895" s="11" t="e">
        <f>IF('OddsRatio_working_3-way'!W895&gt;0,IF(ABS('OddsRatio_working_3-way'!V895+SQRT('OddsRatio_working_3-way'!W895))/2&gt;0,ABS('OddsRatio_working_3-way'!V895+SQRT('OddsRatio_working_3-way'!W895))/2,ABS('OddsRatio_working_3-way'!V895-SQRT('OddsRatio_working_3-way'!W895))/2),SQRT(-'OddsRatio_working_3-way'!U895^3/27))</f>
        <v>#VALUE!</v>
      </c>
      <c r="Y895" s="11" t="e">
        <f>IF('OddsRatio_working_3-way'!W895&gt;=0,IF('OddsRatio_working_3-way'!V895+SQRT('OddsRatio_working_3-way'!W895)&gt;0,0,PI()),ACOS('OddsRatio_working_3-way'!V895/(2*'OddsRatio_working_3-way'!X895)))</f>
        <v>#VALUE!</v>
      </c>
      <c r="Z895" s="11" t="e">
        <f>'OddsRatio_working_3-way'!X895^(1/3)*COS('OddsRatio_working_3-way'!Y895/3)</f>
        <v>#VALUE!</v>
      </c>
      <c r="AA895" s="11" t="e">
        <f>'OddsRatio_working_3-way'!X895^(1/3)*COS(('OddsRatio_working_3-way'!Y895+2*PI())/3)</f>
        <v>#VALUE!</v>
      </c>
      <c r="AB895" s="11" t="e">
        <f>'OddsRatio_working_3-way'!X895^(1/3)*COS(('OddsRatio_working_3-way'!Y895+4*PI())/3)</f>
        <v>#VALUE!</v>
      </c>
      <c r="AC895" s="11" t="e">
        <f>'OddsRatio_working_3-way'!X895^(1/3)*SIN('OddsRatio_working_3-way'!Y895/3)</f>
        <v>#VALUE!</v>
      </c>
      <c r="AD895" s="11" t="e">
        <f>'OddsRatio_working_3-way'!X895^(1/3)*SIN(('OddsRatio_working_3-way'!Y895+2*PI())/3)</f>
        <v>#VALUE!</v>
      </c>
      <c r="AE895" s="11" t="e">
        <f>'OddsRatio_working_3-way'!X895^(1/3)*SIN(('OddsRatio_working_3-way'!Y895+4*PI())/3)</f>
        <v>#VALUE!</v>
      </c>
      <c r="AF895" s="11" t="e">
        <f>-'OddsRatio_working_3-way'!U895/(3*'OddsRatio_working_3-way'!X895^(1/3))*COS(('OddsRatio_working_3-way'!Y895)/3)</f>
        <v>#VALUE!</v>
      </c>
      <c r="AG895" s="11" t="e">
        <f>-'OddsRatio_working_3-way'!U895/(3*'OddsRatio_working_3-way'!X895^(1/3))*COS(('OddsRatio_working_3-way'!Y895+2*PI())/3)</f>
        <v>#VALUE!</v>
      </c>
      <c r="AH895" s="11" t="e">
        <f>-'OddsRatio_working_3-way'!U895/(3*'OddsRatio_working_3-way'!X895^(1/3))*COS(('OddsRatio_working_3-way'!Y895+4*PI())/3)</f>
        <v>#VALUE!</v>
      </c>
      <c r="AI895" s="11" t="e">
        <f>'OddsRatio_working_3-way'!U895/(3*'OddsRatio_working_3-way'!X895^(1/3))*SIN(('OddsRatio_working_3-way'!Y895)/3)</f>
        <v>#VALUE!</v>
      </c>
      <c r="AJ895" s="11" t="e">
        <f>'OddsRatio_working_3-way'!U895/(3*'OddsRatio_working_3-way'!X895^(1/3))*SIN(('OddsRatio_working_3-way'!Y895+2*PI())/3)</f>
        <v>#VALUE!</v>
      </c>
      <c r="AK895" s="11" t="e">
        <f>'OddsRatio_working_3-way'!U895/(3*'OddsRatio_working_3-way'!X895^(1/3))*SIN(('OddsRatio_working_3-way'!Y895+4*PI())/3)</f>
        <v>#VALUE!</v>
      </c>
      <c r="AL895" s="11" t="e">
        <f>'OddsRatio_working_3-way'!Z895+'OddsRatio_working_3-way'!AF895</f>
        <v>#VALUE!</v>
      </c>
      <c r="AM895" s="11" t="e">
        <f>'OddsRatio_working_3-way'!AA895+'OddsRatio_working_3-way'!AG895</f>
        <v>#VALUE!</v>
      </c>
      <c r="AN895" s="11" t="e">
        <f>'OddsRatio_working_3-way'!AB895+'OddsRatio_working_3-way'!AH895</f>
        <v>#VALUE!</v>
      </c>
      <c r="AO895" s="11" t="e">
        <f>'OddsRatio_working_3-way'!AC895+'OddsRatio_working_3-way'!AI895</f>
        <v>#VALUE!</v>
      </c>
      <c r="AP895" s="11" t="e">
        <f>'OddsRatio_working_3-way'!AD895+'OddsRatio_working_3-way'!AJ895</f>
        <v>#VALUE!</v>
      </c>
      <c r="AQ895" s="11" t="e">
        <f>'OddsRatio_working_3-way'!AE895+'OddsRatio_working_3-way'!AK895</f>
        <v>#VALUE!</v>
      </c>
      <c r="AR895" s="10" t="str">
        <f>IF(A895="","",IF(('OddsRatio_working_3-way'!X895=0),IF(Q895&gt;0,-Q895^(1/3),(-Q895)^(1/3)),'OddsRatio_working_3-way'!AL895-'OddsRatio_working_3-way'!R895/3))</f>
        <v/>
      </c>
      <c r="AS895" s="11" t="e">
        <f>IF(('OddsRatio_working_3-way'!X895=0),IF(Q895&gt;0,-Q895^(1/3),(-Q895)^(1/3)),'OddsRatio_working_3-way'!AM895-'OddsRatio_working_3-way'!R895/3)</f>
        <v>#VALUE!</v>
      </c>
      <c r="AT895" s="11" t="e">
        <f>IF(('OddsRatio_working_3-way'!X895=0),IF(Q895&gt;0,-Q895^(1/3),(-Q895)^(1/3)),'OddsRatio_working_3-way'!AN895-'OddsRatio_working_3-way'!R895/3)</f>
        <v>#VALUE!</v>
      </c>
      <c r="AU895" s="11" t="e">
        <f>IF(('OddsRatio_working_3-way'!X895=0),0,'OddsRatio_working_3-way'!AO895)</f>
        <v>#VALUE!</v>
      </c>
      <c r="AV895" s="11" t="e">
        <f>IF(('OddsRatio_working_3-way'!X895=0),0,'OddsRatio_working_3-way'!AP895)</f>
        <v>#VALUE!</v>
      </c>
      <c r="AW895" s="11" t="e">
        <f>IF(('OddsRatio_working_3-way'!X895=0),0,'OddsRatio_working_3-way'!AQ895)</f>
        <v>#VALUE!</v>
      </c>
    </row>
    <row r="896" spans="1:49">
      <c r="A896" s="4" t="str">
        <f>IF('True_Odds_Calculator_3-way'!A897="","",'True_Odds_Calculator_3-way'!A897)</f>
        <v/>
      </c>
      <c r="B896" s="4" t="str">
        <f>IF('True_Odds_Calculator_3-way'!B897="","",'True_Odds_Calculator_3-way'!B897)</f>
        <v/>
      </c>
      <c r="C896" s="4" t="str">
        <f>IF('True_Odds_Calculator_3-way'!C897="","",'True_Odds_Calculator_3-way'!C897)</f>
        <v/>
      </c>
      <c r="D896" s="9" t="e">
        <f t="shared" si="182"/>
        <v>#VALUE!</v>
      </c>
      <c r="E896" s="9" t="e">
        <f t="shared" si="183"/>
        <v>#VALUE!</v>
      </c>
      <c r="F896" s="9" t="e">
        <f t="shared" si="184"/>
        <v>#VALUE!</v>
      </c>
      <c r="G896" s="9" t="str">
        <f t="shared" si="185"/>
        <v/>
      </c>
      <c r="H896" s="9" t="str">
        <f t="shared" si="186"/>
        <v/>
      </c>
      <c r="I896" s="9" t="str">
        <f t="shared" si="187"/>
        <v/>
      </c>
      <c r="J896" s="9" t="str">
        <f t="shared" si="188"/>
        <v/>
      </c>
      <c r="K896" s="11" t="e">
        <f t="shared" si="189"/>
        <v>#VALUE!</v>
      </c>
      <c r="L896" s="11" t="e">
        <f t="shared" si="190"/>
        <v>#VALUE!</v>
      </c>
      <c r="M896" s="11" t="e">
        <f t="shared" si="191"/>
        <v>#VALUE!</v>
      </c>
      <c r="N896" s="11" t="e">
        <f>'OddsRatio_working_3-way'!K896+'OddsRatio_working_3-way'!L896+'OddsRatio_working_3-way'!M896-('OddsRatio_working_3-way'!K896*'OddsRatio_working_3-way'!L896)-('OddsRatio_working_3-way'!K896*'OddsRatio_working_3-way'!M896)-('OddsRatio_working_3-way'!L896*'OddsRatio_working_3-way'!M896)+('OddsRatio_working_3-way'!K896*'OddsRatio_working_3-way'!L896*'OddsRatio_working_3-way'!M896)-1</f>
        <v>#VALUE!</v>
      </c>
      <c r="O896" s="11">
        <f>0</f>
        <v>0</v>
      </c>
      <c r="P896" s="11" t="e">
        <f>('OddsRatio_working_3-way'!K896*'OddsRatio_working_3-way'!L896)+('OddsRatio_working_3-way'!K896*'OddsRatio_working_3-way'!M896)+('OddsRatio_working_3-way'!L896*'OddsRatio_working_3-way'!M896)-(3*'OddsRatio_working_3-way'!K896*'OddsRatio_working_3-way'!L896*'OddsRatio_working_3-way'!M896)</f>
        <v>#VALUE!</v>
      </c>
      <c r="Q896" s="11" t="e">
        <f>2*'OddsRatio_working_3-way'!K896*'OddsRatio_working_3-way'!L896*'OddsRatio_working_3-way'!M896</f>
        <v>#VALUE!</v>
      </c>
      <c r="R896" s="11" t="e">
        <f t="shared" si="192"/>
        <v>#VALUE!</v>
      </c>
      <c r="S896" s="11" t="e">
        <f t="shared" si="193"/>
        <v>#VALUE!</v>
      </c>
      <c r="T896" s="11" t="e">
        <f t="shared" si="194"/>
        <v>#VALUE!</v>
      </c>
      <c r="U896" s="11" t="e">
        <f>'OddsRatio_working_3-way'!S896-'OddsRatio_working_3-way'!R896^2/3</f>
        <v>#VALUE!</v>
      </c>
      <c r="V896" s="11" t="e">
        <f>'OddsRatio_working_3-way'!S896*'OddsRatio_working_3-way'!R896/3-2*'OddsRatio_working_3-way'!R896^3/27-'OddsRatio_working_3-way'!T896</f>
        <v>#VALUE!</v>
      </c>
      <c r="W896" s="11" t="e">
        <f>'OddsRatio_working_3-way'!V896^2+4*'OddsRatio_working_3-way'!U896^3/27</f>
        <v>#VALUE!</v>
      </c>
      <c r="X896" s="11" t="e">
        <f>IF('OddsRatio_working_3-way'!W896&gt;0,IF(ABS('OddsRatio_working_3-way'!V896+SQRT('OddsRatio_working_3-way'!W896))/2&gt;0,ABS('OddsRatio_working_3-way'!V896+SQRT('OddsRatio_working_3-way'!W896))/2,ABS('OddsRatio_working_3-way'!V896-SQRT('OddsRatio_working_3-way'!W896))/2),SQRT(-'OddsRatio_working_3-way'!U896^3/27))</f>
        <v>#VALUE!</v>
      </c>
      <c r="Y896" s="11" t="e">
        <f>IF('OddsRatio_working_3-way'!W896&gt;=0,IF('OddsRatio_working_3-way'!V896+SQRT('OddsRatio_working_3-way'!W896)&gt;0,0,PI()),ACOS('OddsRatio_working_3-way'!V896/(2*'OddsRatio_working_3-way'!X896)))</f>
        <v>#VALUE!</v>
      </c>
      <c r="Z896" s="11" t="e">
        <f>'OddsRatio_working_3-way'!X896^(1/3)*COS('OddsRatio_working_3-way'!Y896/3)</f>
        <v>#VALUE!</v>
      </c>
      <c r="AA896" s="11" t="e">
        <f>'OddsRatio_working_3-way'!X896^(1/3)*COS(('OddsRatio_working_3-way'!Y896+2*PI())/3)</f>
        <v>#VALUE!</v>
      </c>
      <c r="AB896" s="11" t="e">
        <f>'OddsRatio_working_3-way'!X896^(1/3)*COS(('OddsRatio_working_3-way'!Y896+4*PI())/3)</f>
        <v>#VALUE!</v>
      </c>
      <c r="AC896" s="11" t="e">
        <f>'OddsRatio_working_3-way'!X896^(1/3)*SIN('OddsRatio_working_3-way'!Y896/3)</f>
        <v>#VALUE!</v>
      </c>
      <c r="AD896" s="11" t="e">
        <f>'OddsRatio_working_3-way'!X896^(1/3)*SIN(('OddsRatio_working_3-way'!Y896+2*PI())/3)</f>
        <v>#VALUE!</v>
      </c>
      <c r="AE896" s="11" t="e">
        <f>'OddsRatio_working_3-way'!X896^(1/3)*SIN(('OddsRatio_working_3-way'!Y896+4*PI())/3)</f>
        <v>#VALUE!</v>
      </c>
      <c r="AF896" s="11" t="e">
        <f>-'OddsRatio_working_3-way'!U896/(3*'OddsRatio_working_3-way'!X896^(1/3))*COS(('OddsRatio_working_3-way'!Y896)/3)</f>
        <v>#VALUE!</v>
      </c>
      <c r="AG896" s="11" t="e">
        <f>-'OddsRatio_working_3-way'!U896/(3*'OddsRatio_working_3-way'!X896^(1/3))*COS(('OddsRatio_working_3-way'!Y896+2*PI())/3)</f>
        <v>#VALUE!</v>
      </c>
      <c r="AH896" s="11" t="e">
        <f>-'OddsRatio_working_3-way'!U896/(3*'OddsRatio_working_3-way'!X896^(1/3))*COS(('OddsRatio_working_3-way'!Y896+4*PI())/3)</f>
        <v>#VALUE!</v>
      </c>
      <c r="AI896" s="11" t="e">
        <f>'OddsRatio_working_3-way'!U896/(3*'OddsRatio_working_3-way'!X896^(1/3))*SIN(('OddsRatio_working_3-way'!Y896)/3)</f>
        <v>#VALUE!</v>
      </c>
      <c r="AJ896" s="11" t="e">
        <f>'OddsRatio_working_3-way'!U896/(3*'OddsRatio_working_3-way'!X896^(1/3))*SIN(('OddsRatio_working_3-way'!Y896+2*PI())/3)</f>
        <v>#VALUE!</v>
      </c>
      <c r="AK896" s="11" t="e">
        <f>'OddsRatio_working_3-way'!U896/(3*'OddsRatio_working_3-way'!X896^(1/3))*SIN(('OddsRatio_working_3-way'!Y896+4*PI())/3)</f>
        <v>#VALUE!</v>
      </c>
      <c r="AL896" s="11" t="e">
        <f>'OddsRatio_working_3-way'!Z896+'OddsRatio_working_3-way'!AF896</f>
        <v>#VALUE!</v>
      </c>
      <c r="AM896" s="11" t="e">
        <f>'OddsRatio_working_3-way'!AA896+'OddsRatio_working_3-way'!AG896</f>
        <v>#VALUE!</v>
      </c>
      <c r="AN896" s="11" t="e">
        <f>'OddsRatio_working_3-way'!AB896+'OddsRatio_working_3-way'!AH896</f>
        <v>#VALUE!</v>
      </c>
      <c r="AO896" s="11" t="e">
        <f>'OddsRatio_working_3-way'!AC896+'OddsRatio_working_3-way'!AI896</f>
        <v>#VALUE!</v>
      </c>
      <c r="AP896" s="11" t="e">
        <f>'OddsRatio_working_3-way'!AD896+'OddsRatio_working_3-way'!AJ896</f>
        <v>#VALUE!</v>
      </c>
      <c r="AQ896" s="11" t="e">
        <f>'OddsRatio_working_3-way'!AE896+'OddsRatio_working_3-way'!AK896</f>
        <v>#VALUE!</v>
      </c>
      <c r="AR896" s="10" t="str">
        <f>IF(A896="","",IF(('OddsRatio_working_3-way'!X896=0),IF(Q896&gt;0,-Q896^(1/3),(-Q896)^(1/3)),'OddsRatio_working_3-way'!AL896-'OddsRatio_working_3-way'!R896/3))</f>
        <v/>
      </c>
      <c r="AS896" s="11" t="e">
        <f>IF(('OddsRatio_working_3-way'!X896=0),IF(Q896&gt;0,-Q896^(1/3),(-Q896)^(1/3)),'OddsRatio_working_3-way'!AM896-'OddsRatio_working_3-way'!R896/3)</f>
        <v>#VALUE!</v>
      </c>
      <c r="AT896" s="11" t="e">
        <f>IF(('OddsRatio_working_3-way'!X896=0),IF(Q896&gt;0,-Q896^(1/3),(-Q896)^(1/3)),'OddsRatio_working_3-way'!AN896-'OddsRatio_working_3-way'!R896/3)</f>
        <v>#VALUE!</v>
      </c>
      <c r="AU896" s="11" t="e">
        <f>IF(('OddsRatio_working_3-way'!X896=0),0,'OddsRatio_working_3-way'!AO896)</f>
        <v>#VALUE!</v>
      </c>
      <c r="AV896" s="11" t="e">
        <f>IF(('OddsRatio_working_3-way'!X896=0),0,'OddsRatio_working_3-way'!AP896)</f>
        <v>#VALUE!</v>
      </c>
      <c r="AW896" s="11" t="e">
        <f>IF(('OddsRatio_working_3-way'!X896=0),0,'OddsRatio_working_3-way'!AQ896)</f>
        <v>#VALUE!</v>
      </c>
    </row>
    <row r="897" spans="1:49">
      <c r="A897" s="4" t="str">
        <f>IF('True_Odds_Calculator_3-way'!A898="","",'True_Odds_Calculator_3-way'!A898)</f>
        <v/>
      </c>
      <c r="B897" s="4" t="str">
        <f>IF('True_Odds_Calculator_3-way'!B898="","",'True_Odds_Calculator_3-way'!B898)</f>
        <v/>
      </c>
      <c r="C897" s="4" t="str">
        <f>IF('True_Odds_Calculator_3-way'!C898="","",'True_Odds_Calculator_3-way'!C898)</f>
        <v/>
      </c>
      <c r="D897" s="9" t="e">
        <f t="shared" si="182"/>
        <v>#VALUE!</v>
      </c>
      <c r="E897" s="9" t="e">
        <f t="shared" si="183"/>
        <v>#VALUE!</v>
      </c>
      <c r="F897" s="9" t="e">
        <f t="shared" si="184"/>
        <v>#VALUE!</v>
      </c>
      <c r="G897" s="9" t="str">
        <f t="shared" si="185"/>
        <v/>
      </c>
      <c r="H897" s="9" t="str">
        <f t="shared" si="186"/>
        <v/>
      </c>
      <c r="I897" s="9" t="str">
        <f t="shared" si="187"/>
        <v/>
      </c>
      <c r="J897" s="9" t="str">
        <f t="shared" si="188"/>
        <v/>
      </c>
      <c r="K897" s="11" t="e">
        <f t="shared" si="189"/>
        <v>#VALUE!</v>
      </c>
      <c r="L897" s="11" t="e">
        <f t="shared" si="190"/>
        <v>#VALUE!</v>
      </c>
      <c r="M897" s="11" t="e">
        <f t="shared" si="191"/>
        <v>#VALUE!</v>
      </c>
      <c r="N897" s="11" t="e">
        <f>'OddsRatio_working_3-way'!K897+'OddsRatio_working_3-way'!L897+'OddsRatio_working_3-way'!M897-('OddsRatio_working_3-way'!K897*'OddsRatio_working_3-way'!L897)-('OddsRatio_working_3-way'!K897*'OddsRatio_working_3-way'!M897)-('OddsRatio_working_3-way'!L897*'OddsRatio_working_3-way'!M897)+('OddsRatio_working_3-way'!K897*'OddsRatio_working_3-way'!L897*'OddsRatio_working_3-way'!M897)-1</f>
        <v>#VALUE!</v>
      </c>
      <c r="O897" s="11">
        <f>0</f>
        <v>0</v>
      </c>
      <c r="P897" s="11" t="e">
        <f>('OddsRatio_working_3-way'!K897*'OddsRatio_working_3-way'!L897)+('OddsRatio_working_3-way'!K897*'OddsRatio_working_3-way'!M897)+('OddsRatio_working_3-way'!L897*'OddsRatio_working_3-way'!M897)-(3*'OddsRatio_working_3-way'!K897*'OddsRatio_working_3-way'!L897*'OddsRatio_working_3-way'!M897)</f>
        <v>#VALUE!</v>
      </c>
      <c r="Q897" s="11" t="e">
        <f>2*'OddsRatio_working_3-way'!K897*'OddsRatio_working_3-way'!L897*'OddsRatio_working_3-way'!M897</f>
        <v>#VALUE!</v>
      </c>
      <c r="R897" s="11" t="e">
        <f t="shared" si="192"/>
        <v>#VALUE!</v>
      </c>
      <c r="S897" s="11" t="e">
        <f t="shared" si="193"/>
        <v>#VALUE!</v>
      </c>
      <c r="T897" s="11" t="e">
        <f t="shared" si="194"/>
        <v>#VALUE!</v>
      </c>
      <c r="U897" s="11" t="e">
        <f>'OddsRatio_working_3-way'!S897-'OddsRatio_working_3-way'!R897^2/3</f>
        <v>#VALUE!</v>
      </c>
      <c r="V897" s="11" t="e">
        <f>'OddsRatio_working_3-way'!S897*'OddsRatio_working_3-way'!R897/3-2*'OddsRatio_working_3-way'!R897^3/27-'OddsRatio_working_3-way'!T897</f>
        <v>#VALUE!</v>
      </c>
      <c r="W897" s="11" t="e">
        <f>'OddsRatio_working_3-way'!V897^2+4*'OddsRatio_working_3-way'!U897^3/27</f>
        <v>#VALUE!</v>
      </c>
      <c r="X897" s="11" t="e">
        <f>IF('OddsRatio_working_3-way'!W897&gt;0,IF(ABS('OddsRatio_working_3-way'!V897+SQRT('OddsRatio_working_3-way'!W897))/2&gt;0,ABS('OddsRatio_working_3-way'!V897+SQRT('OddsRatio_working_3-way'!W897))/2,ABS('OddsRatio_working_3-way'!V897-SQRT('OddsRatio_working_3-way'!W897))/2),SQRT(-'OddsRatio_working_3-way'!U897^3/27))</f>
        <v>#VALUE!</v>
      </c>
      <c r="Y897" s="11" t="e">
        <f>IF('OddsRatio_working_3-way'!W897&gt;=0,IF('OddsRatio_working_3-way'!V897+SQRT('OddsRatio_working_3-way'!W897)&gt;0,0,PI()),ACOS('OddsRatio_working_3-way'!V897/(2*'OddsRatio_working_3-way'!X897)))</f>
        <v>#VALUE!</v>
      </c>
      <c r="Z897" s="11" t="e">
        <f>'OddsRatio_working_3-way'!X897^(1/3)*COS('OddsRatio_working_3-way'!Y897/3)</f>
        <v>#VALUE!</v>
      </c>
      <c r="AA897" s="11" t="e">
        <f>'OddsRatio_working_3-way'!X897^(1/3)*COS(('OddsRatio_working_3-way'!Y897+2*PI())/3)</f>
        <v>#VALUE!</v>
      </c>
      <c r="AB897" s="11" t="e">
        <f>'OddsRatio_working_3-way'!X897^(1/3)*COS(('OddsRatio_working_3-way'!Y897+4*PI())/3)</f>
        <v>#VALUE!</v>
      </c>
      <c r="AC897" s="11" t="e">
        <f>'OddsRatio_working_3-way'!X897^(1/3)*SIN('OddsRatio_working_3-way'!Y897/3)</f>
        <v>#VALUE!</v>
      </c>
      <c r="AD897" s="11" t="e">
        <f>'OddsRatio_working_3-way'!X897^(1/3)*SIN(('OddsRatio_working_3-way'!Y897+2*PI())/3)</f>
        <v>#VALUE!</v>
      </c>
      <c r="AE897" s="11" t="e">
        <f>'OddsRatio_working_3-way'!X897^(1/3)*SIN(('OddsRatio_working_3-way'!Y897+4*PI())/3)</f>
        <v>#VALUE!</v>
      </c>
      <c r="AF897" s="11" t="e">
        <f>-'OddsRatio_working_3-way'!U897/(3*'OddsRatio_working_3-way'!X897^(1/3))*COS(('OddsRatio_working_3-way'!Y897)/3)</f>
        <v>#VALUE!</v>
      </c>
      <c r="AG897" s="11" t="e">
        <f>-'OddsRatio_working_3-way'!U897/(3*'OddsRatio_working_3-way'!X897^(1/3))*COS(('OddsRatio_working_3-way'!Y897+2*PI())/3)</f>
        <v>#VALUE!</v>
      </c>
      <c r="AH897" s="11" t="e">
        <f>-'OddsRatio_working_3-way'!U897/(3*'OddsRatio_working_3-way'!X897^(1/3))*COS(('OddsRatio_working_3-way'!Y897+4*PI())/3)</f>
        <v>#VALUE!</v>
      </c>
      <c r="AI897" s="11" t="e">
        <f>'OddsRatio_working_3-way'!U897/(3*'OddsRatio_working_3-way'!X897^(1/3))*SIN(('OddsRatio_working_3-way'!Y897)/3)</f>
        <v>#VALUE!</v>
      </c>
      <c r="AJ897" s="11" t="e">
        <f>'OddsRatio_working_3-way'!U897/(3*'OddsRatio_working_3-way'!X897^(1/3))*SIN(('OddsRatio_working_3-way'!Y897+2*PI())/3)</f>
        <v>#VALUE!</v>
      </c>
      <c r="AK897" s="11" t="e">
        <f>'OddsRatio_working_3-way'!U897/(3*'OddsRatio_working_3-way'!X897^(1/3))*SIN(('OddsRatio_working_3-way'!Y897+4*PI())/3)</f>
        <v>#VALUE!</v>
      </c>
      <c r="AL897" s="11" t="e">
        <f>'OddsRatio_working_3-way'!Z897+'OddsRatio_working_3-way'!AF897</f>
        <v>#VALUE!</v>
      </c>
      <c r="AM897" s="11" t="e">
        <f>'OddsRatio_working_3-way'!AA897+'OddsRatio_working_3-way'!AG897</f>
        <v>#VALUE!</v>
      </c>
      <c r="AN897" s="11" t="e">
        <f>'OddsRatio_working_3-way'!AB897+'OddsRatio_working_3-way'!AH897</f>
        <v>#VALUE!</v>
      </c>
      <c r="AO897" s="11" t="e">
        <f>'OddsRatio_working_3-way'!AC897+'OddsRatio_working_3-way'!AI897</f>
        <v>#VALUE!</v>
      </c>
      <c r="AP897" s="11" t="e">
        <f>'OddsRatio_working_3-way'!AD897+'OddsRatio_working_3-way'!AJ897</f>
        <v>#VALUE!</v>
      </c>
      <c r="AQ897" s="11" t="e">
        <f>'OddsRatio_working_3-way'!AE897+'OddsRatio_working_3-way'!AK897</f>
        <v>#VALUE!</v>
      </c>
      <c r="AR897" s="10" t="str">
        <f>IF(A897="","",IF(('OddsRatio_working_3-way'!X897=0),IF(Q897&gt;0,-Q897^(1/3),(-Q897)^(1/3)),'OddsRatio_working_3-way'!AL897-'OddsRatio_working_3-way'!R897/3))</f>
        <v/>
      </c>
      <c r="AS897" s="11" t="e">
        <f>IF(('OddsRatio_working_3-way'!X897=0),IF(Q897&gt;0,-Q897^(1/3),(-Q897)^(1/3)),'OddsRatio_working_3-way'!AM897-'OddsRatio_working_3-way'!R897/3)</f>
        <v>#VALUE!</v>
      </c>
      <c r="AT897" s="11" t="e">
        <f>IF(('OddsRatio_working_3-way'!X897=0),IF(Q897&gt;0,-Q897^(1/3),(-Q897)^(1/3)),'OddsRatio_working_3-way'!AN897-'OddsRatio_working_3-way'!R897/3)</f>
        <v>#VALUE!</v>
      </c>
      <c r="AU897" s="11" t="e">
        <f>IF(('OddsRatio_working_3-way'!X897=0),0,'OddsRatio_working_3-way'!AO897)</f>
        <v>#VALUE!</v>
      </c>
      <c r="AV897" s="11" t="e">
        <f>IF(('OddsRatio_working_3-way'!X897=0),0,'OddsRatio_working_3-way'!AP897)</f>
        <v>#VALUE!</v>
      </c>
      <c r="AW897" s="11" t="e">
        <f>IF(('OddsRatio_working_3-way'!X897=0),0,'OddsRatio_working_3-way'!AQ897)</f>
        <v>#VALUE!</v>
      </c>
    </row>
    <row r="898" spans="1:49">
      <c r="A898" s="4" t="str">
        <f>IF('True_Odds_Calculator_3-way'!A899="","",'True_Odds_Calculator_3-way'!A899)</f>
        <v/>
      </c>
      <c r="B898" s="4" t="str">
        <f>IF('True_Odds_Calculator_3-way'!B899="","",'True_Odds_Calculator_3-way'!B899)</f>
        <v/>
      </c>
      <c r="C898" s="4" t="str">
        <f>IF('True_Odds_Calculator_3-way'!C899="","",'True_Odds_Calculator_3-way'!C899)</f>
        <v/>
      </c>
      <c r="D898" s="9" t="e">
        <f t="shared" si="182"/>
        <v>#VALUE!</v>
      </c>
      <c r="E898" s="9" t="e">
        <f t="shared" si="183"/>
        <v>#VALUE!</v>
      </c>
      <c r="F898" s="9" t="e">
        <f t="shared" si="184"/>
        <v>#VALUE!</v>
      </c>
      <c r="G898" s="9" t="str">
        <f t="shared" si="185"/>
        <v/>
      </c>
      <c r="H898" s="9" t="str">
        <f t="shared" si="186"/>
        <v/>
      </c>
      <c r="I898" s="9" t="str">
        <f t="shared" si="187"/>
        <v/>
      </c>
      <c r="J898" s="9" t="str">
        <f t="shared" si="188"/>
        <v/>
      </c>
      <c r="K898" s="11" t="e">
        <f t="shared" si="189"/>
        <v>#VALUE!</v>
      </c>
      <c r="L898" s="11" t="e">
        <f t="shared" si="190"/>
        <v>#VALUE!</v>
      </c>
      <c r="M898" s="11" t="e">
        <f t="shared" si="191"/>
        <v>#VALUE!</v>
      </c>
      <c r="N898" s="11" t="e">
        <f>'OddsRatio_working_3-way'!K898+'OddsRatio_working_3-way'!L898+'OddsRatio_working_3-way'!M898-('OddsRatio_working_3-way'!K898*'OddsRatio_working_3-way'!L898)-('OddsRatio_working_3-way'!K898*'OddsRatio_working_3-way'!M898)-('OddsRatio_working_3-way'!L898*'OddsRatio_working_3-way'!M898)+('OddsRatio_working_3-way'!K898*'OddsRatio_working_3-way'!L898*'OddsRatio_working_3-way'!M898)-1</f>
        <v>#VALUE!</v>
      </c>
      <c r="O898" s="11">
        <f>0</f>
        <v>0</v>
      </c>
      <c r="P898" s="11" t="e">
        <f>('OddsRatio_working_3-way'!K898*'OddsRatio_working_3-way'!L898)+('OddsRatio_working_3-way'!K898*'OddsRatio_working_3-way'!M898)+('OddsRatio_working_3-way'!L898*'OddsRatio_working_3-way'!M898)-(3*'OddsRatio_working_3-way'!K898*'OddsRatio_working_3-way'!L898*'OddsRatio_working_3-way'!M898)</f>
        <v>#VALUE!</v>
      </c>
      <c r="Q898" s="11" t="e">
        <f>2*'OddsRatio_working_3-way'!K898*'OddsRatio_working_3-way'!L898*'OddsRatio_working_3-way'!M898</f>
        <v>#VALUE!</v>
      </c>
      <c r="R898" s="11" t="e">
        <f t="shared" si="192"/>
        <v>#VALUE!</v>
      </c>
      <c r="S898" s="11" t="e">
        <f t="shared" si="193"/>
        <v>#VALUE!</v>
      </c>
      <c r="T898" s="11" t="e">
        <f t="shared" si="194"/>
        <v>#VALUE!</v>
      </c>
      <c r="U898" s="11" t="e">
        <f>'OddsRatio_working_3-way'!S898-'OddsRatio_working_3-way'!R898^2/3</f>
        <v>#VALUE!</v>
      </c>
      <c r="V898" s="11" t="e">
        <f>'OddsRatio_working_3-way'!S898*'OddsRatio_working_3-way'!R898/3-2*'OddsRatio_working_3-way'!R898^3/27-'OddsRatio_working_3-way'!T898</f>
        <v>#VALUE!</v>
      </c>
      <c r="W898" s="11" t="e">
        <f>'OddsRatio_working_3-way'!V898^2+4*'OddsRatio_working_3-way'!U898^3/27</f>
        <v>#VALUE!</v>
      </c>
      <c r="X898" s="11" t="e">
        <f>IF('OddsRatio_working_3-way'!W898&gt;0,IF(ABS('OddsRatio_working_3-way'!V898+SQRT('OddsRatio_working_3-way'!W898))/2&gt;0,ABS('OddsRatio_working_3-way'!V898+SQRT('OddsRatio_working_3-way'!W898))/2,ABS('OddsRatio_working_3-way'!V898-SQRT('OddsRatio_working_3-way'!W898))/2),SQRT(-'OddsRatio_working_3-way'!U898^3/27))</f>
        <v>#VALUE!</v>
      </c>
      <c r="Y898" s="11" t="e">
        <f>IF('OddsRatio_working_3-way'!W898&gt;=0,IF('OddsRatio_working_3-way'!V898+SQRT('OddsRatio_working_3-way'!W898)&gt;0,0,PI()),ACOS('OddsRatio_working_3-way'!V898/(2*'OddsRatio_working_3-way'!X898)))</f>
        <v>#VALUE!</v>
      </c>
      <c r="Z898" s="11" t="e">
        <f>'OddsRatio_working_3-way'!X898^(1/3)*COS('OddsRatio_working_3-way'!Y898/3)</f>
        <v>#VALUE!</v>
      </c>
      <c r="AA898" s="11" t="e">
        <f>'OddsRatio_working_3-way'!X898^(1/3)*COS(('OddsRatio_working_3-way'!Y898+2*PI())/3)</f>
        <v>#VALUE!</v>
      </c>
      <c r="AB898" s="11" t="e">
        <f>'OddsRatio_working_3-way'!X898^(1/3)*COS(('OddsRatio_working_3-way'!Y898+4*PI())/3)</f>
        <v>#VALUE!</v>
      </c>
      <c r="AC898" s="11" t="e">
        <f>'OddsRatio_working_3-way'!X898^(1/3)*SIN('OddsRatio_working_3-way'!Y898/3)</f>
        <v>#VALUE!</v>
      </c>
      <c r="AD898" s="11" t="e">
        <f>'OddsRatio_working_3-way'!X898^(1/3)*SIN(('OddsRatio_working_3-way'!Y898+2*PI())/3)</f>
        <v>#VALUE!</v>
      </c>
      <c r="AE898" s="11" t="e">
        <f>'OddsRatio_working_3-way'!X898^(1/3)*SIN(('OddsRatio_working_3-way'!Y898+4*PI())/3)</f>
        <v>#VALUE!</v>
      </c>
      <c r="AF898" s="11" t="e">
        <f>-'OddsRatio_working_3-way'!U898/(3*'OddsRatio_working_3-way'!X898^(1/3))*COS(('OddsRatio_working_3-way'!Y898)/3)</f>
        <v>#VALUE!</v>
      </c>
      <c r="AG898" s="11" t="e">
        <f>-'OddsRatio_working_3-way'!U898/(3*'OddsRatio_working_3-way'!X898^(1/3))*COS(('OddsRatio_working_3-way'!Y898+2*PI())/3)</f>
        <v>#VALUE!</v>
      </c>
      <c r="AH898" s="11" t="e">
        <f>-'OddsRatio_working_3-way'!U898/(3*'OddsRatio_working_3-way'!X898^(1/3))*COS(('OddsRatio_working_3-way'!Y898+4*PI())/3)</f>
        <v>#VALUE!</v>
      </c>
      <c r="AI898" s="11" t="e">
        <f>'OddsRatio_working_3-way'!U898/(3*'OddsRatio_working_3-way'!X898^(1/3))*SIN(('OddsRatio_working_3-way'!Y898)/3)</f>
        <v>#VALUE!</v>
      </c>
      <c r="AJ898" s="11" t="e">
        <f>'OddsRatio_working_3-way'!U898/(3*'OddsRatio_working_3-way'!X898^(1/3))*SIN(('OddsRatio_working_3-way'!Y898+2*PI())/3)</f>
        <v>#VALUE!</v>
      </c>
      <c r="AK898" s="11" t="e">
        <f>'OddsRatio_working_3-way'!U898/(3*'OddsRatio_working_3-way'!X898^(1/3))*SIN(('OddsRatio_working_3-way'!Y898+4*PI())/3)</f>
        <v>#VALUE!</v>
      </c>
      <c r="AL898" s="11" t="e">
        <f>'OddsRatio_working_3-way'!Z898+'OddsRatio_working_3-way'!AF898</f>
        <v>#VALUE!</v>
      </c>
      <c r="AM898" s="11" t="e">
        <f>'OddsRatio_working_3-way'!AA898+'OddsRatio_working_3-way'!AG898</f>
        <v>#VALUE!</v>
      </c>
      <c r="AN898" s="11" t="e">
        <f>'OddsRatio_working_3-way'!AB898+'OddsRatio_working_3-way'!AH898</f>
        <v>#VALUE!</v>
      </c>
      <c r="AO898" s="11" t="e">
        <f>'OddsRatio_working_3-way'!AC898+'OddsRatio_working_3-way'!AI898</f>
        <v>#VALUE!</v>
      </c>
      <c r="AP898" s="11" t="e">
        <f>'OddsRatio_working_3-way'!AD898+'OddsRatio_working_3-way'!AJ898</f>
        <v>#VALUE!</v>
      </c>
      <c r="AQ898" s="11" t="e">
        <f>'OddsRatio_working_3-way'!AE898+'OddsRatio_working_3-way'!AK898</f>
        <v>#VALUE!</v>
      </c>
      <c r="AR898" s="10" t="str">
        <f>IF(A898="","",IF(('OddsRatio_working_3-way'!X898=0),IF(Q898&gt;0,-Q898^(1/3),(-Q898)^(1/3)),'OddsRatio_working_3-way'!AL898-'OddsRatio_working_3-way'!R898/3))</f>
        <v/>
      </c>
      <c r="AS898" s="11" t="e">
        <f>IF(('OddsRatio_working_3-way'!X898=0),IF(Q898&gt;0,-Q898^(1/3),(-Q898)^(1/3)),'OddsRatio_working_3-way'!AM898-'OddsRatio_working_3-way'!R898/3)</f>
        <v>#VALUE!</v>
      </c>
      <c r="AT898" s="11" t="e">
        <f>IF(('OddsRatio_working_3-way'!X898=0),IF(Q898&gt;0,-Q898^(1/3),(-Q898)^(1/3)),'OddsRatio_working_3-way'!AN898-'OddsRatio_working_3-way'!R898/3)</f>
        <v>#VALUE!</v>
      </c>
      <c r="AU898" s="11" t="e">
        <f>IF(('OddsRatio_working_3-way'!X898=0),0,'OddsRatio_working_3-way'!AO898)</f>
        <v>#VALUE!</v>
      </c>
      <c r="AV898" s="11" t="e">
        <f>IF(('OddsRatio_working_3-way'!X898=0),0,'OddsRatio_working_3-way'!AP898)</f>
        <v>#VALUE!</v>
      </c>
      <c r="AW898" s="11" t="e">
        <f>IF(('OddsRatio_working_3-way'!X898=0),0,'OddsRatio_working_3-way'!AQ898)</f>
        <v>#VALUE!</v>
      </c>
    </row>
    <row r="899" spans="1:49">
      <c r="A899" s="4" t="str">
        <f>IF('True_Odds_Calculator_3-way'!A900="","",'True_Odds_Calculator_3-way'!A900)</f>
        <v/>
      </c>
      <c r="B899" s="4" t="str">
        <f>IF('True_Odds_Calculator_3-way'!B900="","",'True_Odds_Calculator_3-way'!B900)</f>
        <v/>
      </c>
      <c r="C899" s="4" t="str">
        <f>IF('True_Odds_Calculator_3-way'!C900="","",'True_Odds_Calculator_3-way'!C900)</f>
        <v/>
      </c>
      <c r="D899" s="9" t="e">
        <f t="shared" si="182"/>
        <v>#VALUE!</v>
      </c>
      <c r="E899" s="9" t="e">
        <f t="shared" si="183"/>
        <v>#VALUE!</v>
      </c>
      <c r="F899" s="9" t="e">
        <f t="shared" si="184"/>
        <v>#VALUE!</v>
      </c>
      <c r="G899" s="9" t="str">
        <f t="shared" si="185"/>
        <v/>
      </c>
      <c r="H899" s="9" t="str">
        <f t="shared" si="186"/>
        <v/>
      </c>
      <c r="I899" s="9" t="str">
        <f t="shared" si="187"/>
        <v/>
      </c>
      <c r="J899" s="9" t="str">
        <f t="shared" si="188"/>
        <v/>
      </c>
      <c r="K899" s="11" t="e">
        <f t="shared" si="189"/>
        <v>#VALUE!</v>
      </c>
      <c r="L899" s="11" t="e">
        <f t="shared" si="190"/>
        <v>#VALUE!</v>
      </c>
      <c r="M899" s="11" t="e">
        <f t="shared" si="191"/>
        <v>#VALUE!</v>
      </c>
      <c r="N899" s="11" t="e">
        <f>'OddsRatio_working_3-way'!K899+'OddsRatio_working_3-way'!L899+'OddsRatio_working_3-way'!M899-('OddsRatio_working_3-way'!K899*'OddsRatio_working_3-way'!L899)-('OddsRatio_working_3-way'!K899*'OddsRatio_working_3-way'!M899)-('OddsRatio_working_3-way'!L899*'OddsRatio_working_3-way'!M899)+('OddsRatio_working_3-way'!K899*'OddsRatio_working_3-way'!L899*'OddsRatio_working_3-way'!M899)-1</f>
        <v>#VALUE!</v>
      </c>
      <c r="O899" s="11">
        <f>0</f>
        <v>0</v>
      </c>
      <c r="P899" s="11" t="e">
        <f>('OddsRatio_working_3-way'!K899*'OddsRatio_working_3-way'!L899)+('OddsRatio_working_3-way'!K899*'OddsRatio_working_3-way'!M899)+('OddsRatio_working_3-way'!L899*'OddsRatio_working_3-way'!M899)-(3*'OddsRatio_working_3-way'!K899*'OddsRatio_working_3-way'!L899*'OddsRatio_working_3-way'!M899)</f>
        <v>#VALUE!</v>
      </c>
      <c r="Q899" s="11" t="e">
        <f>2*'OddsRatio_working_3-way'!K899*'OddsRatio_working_3-way'!L899*'OddsRatio_working_3-way'!M899</f>
        <v>#VALUE!</v>
      </c>
      <c r="R899" s="11" t="e">
        <f t="shared" si="192"/>
        <v>#VALUE!</v>
      </c>
      <c r="S899" s="11" t="e">
        <f t="shared" si="193"/>
        <v>#VALUE!</v>
      </c>
      <c r="T899" s="11" t="e">
        <f t="shared" si="194"/>
        <v>#VALUE!</v>
      </c>
      <c r="U899" s="11" t="e">
        <f>'OddsRatio_working_3-way'!S899-'OddsRatio_working_3-way'!R899^2/3</f>
        <v>#VALUE!</v>
      </c>
      <c r="V899" s="11" t="e">
        <f>'OddsRatio_working_3-way'!S899*'OddsRatio_working_3-way'!R899/3-2*'OddsRatio_working_3-way'!R899^3/27-'OddsRatio_working_3-way'!T899</f>
        <v>#VALUE!</v>
      </c>
      <c r="W899" s="11" t="e">
        <f>'OddsRatio_working_3-way'!V899^2+4*'OddsRatio_working_3-way'!U899^3/27</f>
        <v>#VALUE!</v>
      </c>
      <c r="X899" s="11" t="e">
        <f>IF('OddsRatio_working_3-way'!W899&gt;0,IF(ABS('OddsRatio_working_3-way'!V899+SQRT('OddsRatio_working_3-way'!W899))/2&gt;0,ABS('OddsRatio_working_3-way'!V899+SQRT('OddsRatio_working_3-way'!W899))/2,ABS('OddsRatio_working_3-way'!V899-SQRT('OddsRatio_working_3-way'!W899))/2),SQRT(-'OddsRatio_working_3-way'!U899^3/27))</f>
        <v>#VALUE!</v>
      </c>
      <c r="Y899" s="11" t="e">
        <f>IF('OddsRatio_working_3-way'!W899&gt;=0,IF('OddsRatio_working_3-way'!V899+SQRT('OddsRatio_working_3-way'!W899)&gt;0,0,PI()),ACOS('OddsRatio_working_3-way'!V899/(2*'OddsRatio_working_3-way'!X899)))</f>
        <v>#VALUE!</v>
      </c>
      <c r="Z899" s="11" t="e">
        <f>'OddsRatio_working_3-way'!X899^(1/3)*COS('OddsRatio_working_3-way'!Y899/3)</f>
        <v>#VALUE!</v>
      </c>
      <c r="AA899" s="11" t="e">
        <f>'OddsRatio_working_3-way'!X899^(1/3)*COS(('OddsRatio_working_3-way'!Y899+2*PI())/3)</f>
        <v>#VALUE!</v>
      </c>
      <c r="AB899" s="11" t="e">
        <f>'OddsRatio_working_3-way'!X899^(1/3)*COS(('OddsRatio_working_3-way'!Y899+4*PI())/3)</f>
        <v>#VALUE!</v>
      </c>
      <c r="AC899" s="11" t="e">
        <f>'OddsRatio_working_3-way'!X899^(1/3)*SIN('OddsRatio_working_3-way'!Y899/3)</f>
        <v>#VALUE!</v>
      </c>
      <c r="AD899" s="11" t="e">
        <f>'OddsRatio_working_3-way'!X899^(1/3)*SIN(('OddsRatio_working_3-way'!Y899+2*PI())/3)</f>
        <v>#VALUE!</v>
      </c>
      <c r="AE899" s="11" t="e">
        <f>'OddsRatio_working_3-way'!X899^(1/3)*SIN(('OddsRatio_working_3-way'!Y899+4*PI())/3)</f>
        <v>#VALUE!</v>
      </c>
      <c r="AF899" s="11" t="e">
        <f>-'OddsRatio_working_3-way'!U899/(3*'OddsRatio_working_3-way'!X899^(1/3))*COS(('OddsRatio_working_3-way'!Y899)/3)</f>
        <v>#VALUE!</v>
      </c>
      <c r="AG899" s="11" t="e">
        <f>-'OddsRatio_working_3-way'!U899/(3*'OddsRatio_working_3-way'!X899^(1/3))*COS(('OddsRatio_working_3-way'!Y899+2*PI())/3)</f>
        <v>#VALUE!</v>
      </c>
      <c r="AH899" s="11" t="e">
        <f>-'OddsRatio_working_3-way'!U899/(3*'OddsRatio_working_3-way'!X899^(1/3))*COS(('OddsRatio_working_3-way'!Y899+4*PI())/3)</f>
        <v>#VALUE!</v>
      </c>
      <c r="AI899" s="11" t="e">
        <f>'OddsRatio_working_3-way'!U899/(3*'OddsRatio_working_3-way'!X899^(1/3))*SIN(('OddsRatio_working_3-way'!Y899)/3)</f>
        <v>#VALUE!</v>
      </c>
      <c r="AJ899" s="11" t="e">
        <f>'OddsRatio_working_3-way'!U899/(3*'OddsRatio_working_3-way'!X899^(1/3))*SIN(('OddsRatio_working_3-way'!Y899+2*PI())/3)</f>
        <v>#VALUE!</v>
      </c>
      <c r="AK899" s="11" t="e">
        <f>'OddsRatio_working_3-way'!U899/(3*'OddsRatio_working_3-way'!X899^(1/3))*SIN(('OddsRatio_working_3-way'!Y899+4*PI())/3)</f>
        <v>#VALUE!</v>
      </c>
      <c r="AL899" s="11" t="e">
        <f>'OddsRatio_working_3-way'!Z899+'OddsRatio_working_3-way'!AF899</f>
        <v>#VALUE!</v>
      </c>
      <c r="AM899" s="11" t="e">
        <f>'OddsRatio_working_3-way'!AA899+'OddsRatio_working_3-way'!AG899</f>
        <v>#VALUE!</v>
      </c>
      <c r="AN899" s="11" t="e">
        <f>'OddsRatio_working_3-way'!AB899+'OddsRatio_working_3-way'!AH899</f>
        <v>#VALUE!</v>
      </c>
      <c r="AO899" s="11" t="e">
        <f>'OddsRatio_working_3-way'!AC899+'OddsRatio_working_3-way'!AI899</f>
        <v>#VALUE!</v>
      </c>
      <c r="AP899" s="11" t="e">
        <f>'OddsRatio_working_3-way'!AD899+'OddsRatio_working_3-way'!AJ899</f>
        <v>#VALUE!</v>
      </c>
      <c r="AQ899" s="11" t="e">
        <f>'OddsRatio_working_3-way'!AE899+'OddsRatio_working_3-way'!AK899</f>
        <v>#VALUE!</v>
      </c>
      <c r="AR899" s="10" t="str">
        <f>IF(A899="","",IF(('OddsRatio_working_3-way'!X899=0),IF(Q899&gt;0,-Q899^(1/3),(-Q899)^(1/3)),'OddsRatio_working_3-way'!AL899-'OddsRatio_working_3-way'!R899/3))</f>
        <v/>
      </c>
      <c r="AS899" s="11" t="e">
        <f>IF(('OddsRatio_working_3-way'!X899=0),IF(Q899&gt;0,-Q899^(1/3),(-Q899)^(1/3)),'OddsRatio_working_3-way'!AM899-'OddsRatio_working_3-way'!R899/3)</f>
        <v>#VALUE!</v>
      </c>
      <c r="AT899" s="11" t="e">
        <f>IF(('OddsRatio_working_3-way'!X899=0),IF(Q899&gt;0,-Q899^(1/3),(-Q899)^(1/3)),'OddsRatio_working_3-way'!AN899-'OddsRatio_working_3-way'!R899/3)</f>
        <v>#VALUE!</v>
      </c>
      <c r="AU899" s="11" t="e">
        <f>IF(('OddsRatio_working_3-way'!X899=0),0,'OddsRatio_working_3-way'!AO899)</f>
        <v>#VALUE!</v>
      </c>
      <c r="AV899" s="11" t="e">
        <f>IF(('OddsRatio_working_3-way'!X899=0),0,'OddsRatio_working_3-way'!AP899)</f>
        <v>#VALUE!</v>
      </c>
      <c r="AW899" s="11" t="e">
        <f>IF(('OddsRatio_working_3-way'!X899=0),0,'OddsRatio_working_3-way'!AQ899)</f>
        <v>#VALUE!</v>
      </c>
    </row>
    <row r="900" spans="1:49">
      <c r="A900" s="4" t="str">
        <f>IF('True_Odds_Calculator_3-way'!A901="","",'True_Odds_Calculator_3-way'!A901)</f>
        <v/>
      </c>
      <c r="B900" s="4" t="str">
        <f>IF('True_Odds_Calculator_3-way'!B901="","",'True_Odds_Calculator_3-way'!B901)</f>
        <v/>
      </c>
      <c r="C900" s="4" t="str">
        <f>IF('True_Odds_Calculator_3-way'!C901="","",'True_Odds_Calculator_3-way'!C901)</f>
        <v/>
      </c>
      <c r="D900" s="9" t="e">
        <f t="shared" ref="D900:D963" si="195">(K900/(AR900+K900-(AR900*K900)))</f>
        <v>#VALUE!</v>
      </c>
      <c r="E900" s="9" t="e">
        <f t="shared" ref="E900:E963" si="196">(L900/(AR900+L900-(AR900*L900)))</f>
        <v>#VALUE!</v>
      </c>
      <c r="F900" s="9" t="e">
        <f t="shared" ref="F900:F963" si="197">(M900/(AR900+M900-(AR900*M900)))</f>
        <v>#VALUE!</v>
      </c>
      <c r="G900" s="9" t="str">
        <f t="shared" ref="G900:G963" si="198">AR900</f>
        <v/>
      </c>
      <c r="H900" s="9" t="str">
        <f t="shared" ref="H900:H963" si="199">IF(A900="","",1/D900)</f>
        <v/>
      </c>
      <c r="I900" s="9" t="str">
        <f t="shared" ref="I900:I963" si="200">IF(B900="","",1/E900)</f>
        <v/>
      </c>
      <c r="J900" s="9" t="str">
        <f t="shared" ref="J900:J963" si="201">IF(C900="","",1/F900)</f>
        <v/>
      </c>
      <c r="K900" s="11" t="e">
        <f t="shared" ref="K900:K963" si="202">1/A900</f>
        <v>#VALUE!</v>
      </c>
      <c r="L900" s="11" t="e">
        <f t="shared" ref="L900:L963" si="203">1/B900</f>
        <v>#VALUE!</v>
      </c>
      <c r="M900" s="11" t="e">
        <f t="shared" ref="M900:M963" si="204">1/C900</f>
        <v>#VALUE!</v>
      </c>
      <c r="N900" s="11" t="e">
        <f>'OddsRatio_working_3-way'!K900+'OddsRatio_working_3-way'!L900+'OddsRatio_working_3-way'!M900-('OddsRatio_working_3-way'!K900*'OddsRatio_working_3-way'!L900)-('OddsRatio_working_3-way'!K900*'OddsRatio_working_3-way'!M900)-('OddsRatio_working_3-way'!L900*'OddsRatio_working_3-way'!M900)+('OddsRatio_working_3-way'!K900*'OddsRatio_working_3-way'!L900*'OddsRatio_working_3-way'!M900)-1</f>
        <v>#VALUE!</v>
      </c>
      <c r="O900" s="11">
        <f>0</f>
        <v>0</v>
      </c>
      <c r="P900" s="11" t="e">
        <f>('OddsRatio_working_3-way'!K900*'OddsRatio_working_3-way'!L900)+('OddsRatio_working_3-way'!K900*'OddsRatio_working_3-way'!M900)+('OddsRatio_working_3-way'!L900*'OddsRatio_working_3-way'!M900)-(3*'OddsRatio_working_3-way'!K900*'OddsRatio_working_3-way'!L900*'OddsRatio_working_3-way'!M900)</f>
        <v>#VALUE!</v>
      </c>
      <c r="Q900" s="11" t="e">
        <f>2*'OddsRatio_working_3-way'!K900*'OddsRatio_working_3-way'!L900*'OddsRatio_working_3-way'!M900</f>
        <v>#VALUE!</v>
      </c>
      <c r="R900" s="11" t="e">
        <f t="shared" ref="R900:R963" si="205">O900/N900</f>
        <v>#VALUE!</v>
      </c>
      <c r="S900" s="11" t="e">
        <f t="shared" ref="S900:S963" si="206">P900/N900</f>
        <v>#VALUE!</v>
      </c>
      <c r="T900" s="11" t="e">
        <f t="shared" ref="T900:T963" si="207">Q900/N900</f>
        <v>#VALUE!</v>
      </c>
      <c r="U900" s="11" t="e">
        <f>'OddsRatio_working_3-way'!S900-'OddsRatio_working_3-way'!R900^2/3</f>
        <v>#VALUE!</v>
      </c>
      <c r="V900" s="11" t="e">
        <f>'OddsRatio_working_3-way'!S900*'OddsRatio_working_3-way'!R900/3-2*'OddsRatio_working_3-way'!R900^3/27-'OddsRatio_working_3-way'!T900</f>
        <v>#VALUE!</v>
      </c>
      <c r="W900" s="11" t="e">
        <f>'OddsRatio_working_3-way'!V900^2+4*'OddsRatio_working_3-way'!U900^3/27</f>
        <v>#VALUE!</v>
      </c>
      <c r="X900" s="11" t="e">
        <f>IF('OddsRatio_working_3-way'!W900&gt;0,IF(ABS('OddsRatio_working_3-way'!V900+SQRT('OddsRatio_working_3-way'!W900))/2&gt;0,ABS('OddsRatio_working_3-way'!V900+SQRT('OddsRatio_working_3-way'!W900))/2,ABS('OddsRatio_working_3-way'!V900-SQRT('OddsRatio_working_3-way'!W900))/2),SQRT(-'OddsRatio_working_3-way'!U900^3/27))</f>
        <v>#VALUE!</v>
      </c>
      <c r="Y900" s="11" t="e">
        <f>IF('OddsRatio_working_3-way'!W900&gt;=0,IF('OddsRatio_working_3-way'!V900+SQRT('OddsRatio_working_3-way'!W900)&gt;0,0,PI()),ACOS('OddsRatio_working_3-way'!V900/(2*'OddsRatio_working_3-way'!X900)))</f>
        <v>#VALUE!</v>
      </c>
      <c r="Z900" s="11" t="e">
        <f>'OddsRatio_working_3-way'!X900^(1/3)*COS('OddsRatio_working_3-way'!Y900/3)</f>
        <v>#VALUE!</v>
      </c>
      <c r="AA900" s="11" t="e">
        <f>'OddsRatio_working_3-way'!X900^(1/3)*COS(('OddsRatio_working_3-way'!Y900+2*PI())/3)</f>
        <v>#VALUE!</v>
      </c>
      <c r="AB900" s="11" t="e">
        <f>'OddsRatio_working_3-way'!X900^(1/3)*COS(('OddsRatio_working_3-way'!Y900+4*PI())/3)</f>
        <v>#VALUE!</v>
      </c>
      <c r="AC900" s="11" t="e">
        <f>'OddsRatio_working_3-way'!X900^(1/3)*SIN('OddsRatio_working_3-way'!Y900/3)</f>
        <v>#VALUE!</v>
      </c>
      <c r="AD900" s="11" t="e">
        <f>'OddsRatio_working_3-way'!X900^(1/3)*SIN(('OddsRatio_working_3-way'!Y900+2*PI())/3)</f>
        <v>#VALUE!</v>
      </c>
      <c r="AE900" s="11" t="e">
        <f>'OddsRatio_working_3-way'!X900^(1/3)*SIN(('OddsRatio_working_3-way'!Y900+4*PI())/3)</f>
        <v>#VALUE!</v>
      </c>
      <c r="AF900" s="11" t="e">
        <f>-'OddsRatio_working_3-way'!U900/(3*'OddsRatio_working_3-way'!X900^(1/3))*COS(('OddsRatio_working_3-way'!Y900)/3)</f>
        <v>#VALUE!</v>
      </c>
      <c r="AG900" s="11" t="e">
        <f>-'OddsRatio_working_3-way'!U900/(3*'OddsRatio_working_3-way'!X900^(1/3))*COS(('OddsRatio_working_3-way'!Y900+2*PI())/3)</f>
        <v>#VALUE!</v>
      </c>
      <c r="AH900" s="11" t="e">
        <f>-'OddsRatio_working_3-way'!U900/(3*'OddsRatio_working_3-way'!X900^(1/3))*COS(('OddsRatio_working_3-way'!Y900+4*PI())/3)</f>
        <v>#VALUE!</v>
      </c>
      <c r="AI900" s="11" t="e">
        <f>'OddsRatio_working_3-way'!U900/(3*'OddsRatio_working_3-way'!X900^(1/3))*SIN(('OddsRatio_working_3-way'!Y900)/3)</f>
        <v>#VALUE!</v>
      </c>
      <c r="AJ900" s="11" t="e">
        <f>'OddsRatio_working_3-way'!U900/(3*'OddsRatio_working_3-way'!X900^(1/3))*SIN(('OddsRatio_working_3-way'!Y900+2*PI())/3)</f>
        <v>#VALUE!</v>
      </c>
      <c r="AK900" s="11" t="e">
        <f>'OddsRatio_working_3-way'!U900/(3*'OddsRatio_working_3-way'!X900^(1/3))*SIN(('OddsRatio_working_3-way'!Y900+4*PI())/3)</f>
        <v>#VALUE!</v>
      </c>
      <c r="AL900" s="11" t="e">
        <f>'OddsRatio_working_3-way'!Z900+'OddsRatio_working_3-way'!AF900</f>
        <v>#VALUE!</v>
      </c>
      <c r="AM900" s="11" t="e">
        <f>'OddsRatio_working_3-way'!AA900+'OddsRatio_working_3-way'!AG900</f>
        <v>#VALUE!</v>
      </c>
      <c r="AN900" s="11" t="e">
        <f>'OddsRatio_working_3-way'!AB900+'OddsRatio_working_3-way'!AH900</f>
        <v>#VALUE!</v>
      </c>
      <c r="AO900" s="11" t="e">
        <f>'OddsRatio_working_3-way'!AC900+'OddsRatio_working_3-way'!AI900</f>
        <v>#VALUE!</v>
      </c>
      <c r="AP900" s="11" t="e">
        <f>'OddsRatio_working_3-way'!AD900+'OddsRatio_working_3-way'!AJ900</f>
        <v>#VALUE!</v>
      </c>
      <c r="AQ900" s="11" t="e">
        <f>'OddsRatio_working_3-way'!AE900+'OddsRatio_working_3-way'!AK900</f>
        <v>#VALUE!</v>
      </c>
      <c r="AR900" s="10" t="str">
        <f>IF(A900="","",IF(('OddsRatio_working_3-way'!X900=0),IF(Q900&gt;0,-Q900^(1/3),(-Q900)^(1/3)),'OddsRatio_working_3-way'!AL900-'OddsRatio_working_3-way'!R900/3))</f>
        <v/>
      </c>
      <c r="AS900" s="11" t="e">
        <f>IF(('OddsRatio_working_3-way'!X900=0),IF(Q900&gt;0,-Q900^(1/3),(-Q900)^(1/3)),'OddsRatio_working_3-way'!AM900-'OddsRatio_working_3-way'!R900/3)</f>
        <v>#VALUE!</v>
      </c>
      <c r="AT900" s="11" t="e">
        <f>IF(('OddsRatio_working_3-way'!X900=0),IF(Q900&gt;0,-Q900^(1/3),(-Q900)^(1/3)),'OddsRatio_working_3-way'!AN900-'OddsRatio_working_3-way'!R900/3)</f>
        <v>#VALUE!</v>
      </c>
      <c r="AU900" s="11" t="e">
        <f>IF(('OddsRatio_working_3-way'!X900=0),0,'OddsRatio_working_3-way'!AO900)</f>
        <v>#VALUE!</v>
      </c>
      <c r="AV900" s="11" t="e">
        <f>IF(('OddsRatio_working_3-way'!X900=0),0,'OddsRatio_working_3-way'!AP900)</f>
        <v>#VALUE!</v>
      </c>
      <c r="AW900" s="11" t="e">
        <f>IF(('OddsRatio_working_3-way'!X900=0),0,'OddsRatio_working_3-way'!AQ900)</f>
        <v>#VALUE!</v>
      </c>
    </row>
    <row r="901" spans="1:49">
      <c r="A901" s="4" t="str">
        <f>IF('True_Odds_Calculator_3-way'!A902="","",'True_Odds_Calculator_3-way'!A902)</f>
        <v/>
      </c>
      <c r="B901" s="4" t="str">
        <f>IF('True_Odds_Calculator_3-way'!B902="","",'True_Odds_Calculator_3-way'!B902)</f>
        <v/>
      </c>
      <c r="C901" s="4" t="str">
        <f>IF('True_Odds_Calculator_3-way'!C902="","",'True_Odds_Calculator_3-way'!C902)</f>
        <v/>
      </c>
      <c r="D901" s="9" t="e">
        <f t="shared" si="195"/>
        <v>#VALUE!</v>
      </c>
      <c r="E901" s="9" t="e">
        <f t="shared" si="196"/>
        <v>#VALUE!</v>
      </c>
      <c r="F901" s="9" t="e">
        <f t="shared" si="197"/>
        <v>#VALUE!</v>
      </c>
      <c r="G901" s="9" t="str">
        <f t="shared" si="198"/>
        <v/>
      </c>
      <c r="H901" s="9" t="str">
        <f t="shared" si="199"/>
        <v/>
      </c>
      <c r="I901" s="9" t="str">
        <f t="shared" si="200"/>
        <v/>
      </c>
      <c r="J901" s="9" t="str">
        <f t="shared" si="201"/>
        <v/>
      </c>
      <c r="K901" s="11" t="e">
        <f t="shared" si="202"/>
        <v>#VALUE!</v>
      </c>
      <c r="L901" s="11" t="e">
        <f t="shared" si="203"/>
        <v>#VALUE!</v>
      </c>
      <c r="M901" s="11" t="e">
        <f t="shared" si="204"/>
        <v>#VALUE!</v>
      </c>
      <c r="N901" s="11" t="e">
        <f>'OddsRatio_working_3-way'!K901+'OddsRatio_working_3-way'!L901+'OddsRatio_working_3-way'!M901-('OddsRatio_working_3-way'!K901*'OddsRatio_working_3-way'!L901)-('OddsRatio_working_3-way'!K901*'OddsRatio_working_3-way'!M901)-('OddsRatio_working_3-way'!L901*'OddsRatio_working_3-way'!M901)+('OddsRatio_working_3-way'!K901*'OddsRatio_working_3-way'!L901*'OddsRatio_working_3-way'!M901)-1</f>
        <v>#VALUE!</v>
      </c>
      <c r="O901" s="11">
        <f>0</f>
        <v>0</v>
      </c>
      <c r="P901" s="11" t="e">
        <f>('OddsRatio_working_3-way'!K901*'OddsRatio_working_3-way'!L901)+('OddsRatio_working_3-way'!K901*'OddsRatio_working_3-way'!M901)+('OddsRatio_working_3-way'!L901*'OddsRatio_working_3-way'!M901)-(3*'OddsRatio_working_3-way'!K901*'OddsRatio_working_3-way'!L901*'OddsRatio_working_3-way'!M901)</f>
        <v>#VALUE!</v>
      </c>
      <c r="Q901" s="11" t="e">
        <f>2*'OddsRatio_working_3-way'!K901*'OddsRatio_working_3-way'!L901*'OddsRatio_working_3-way'!M901</f>
        <v>#VALUE!</v>
      </c>
      <c r="R901" s="11" t="e">
        <f t="shared" si="205"/>
        <v>#VALUE!</v>
      </c>
      <c r="S901" s="11" t="e">
        <f t="shared" si="206"/>
        <v>#VALUE!</v>
      </c>
      <c r="T901" s="11" t="e">
        <f t="shared" si="207"/>
        <v>#VALUE!</v>
      </c>
      <c r="U901" s="11" t="e">
        <f>'OddsRatio_working_3-way'!S901-'OddsRatio_working_3-way'!R901^2/3</f>
        <v>#VALUE!</v>
      </c>
      <c r="V901" s="11" t="e">
        <f>'OddsRatio_working_3-way'!S901*'OddsRatio_working_3-way'!R901/3-2*'OddsRatio_working_3-way'!R901^3/27-'OddsRatio_working_3-way'!T901</f>
        <v>#VALUE!</v>
      </c>
      <c r="W901" s="11" t="e">
        <f>'OddsRatio_working_3-way'!V901^2+4*'OddsRatio_working_3-way'!U901^3/27</f>
        <v>#VALUE!</v>
      </c>
      <c r="X901" s="11" t="e">
        <f>IF('OddsRatio_working_3-way'!W901&gt;0,IF(ABS('OddsRatio_working_3-way'!V901+SQRT('OddsRatio_working_3-way'!W901))/2&gt;0,ABS('OddsRatio_working_3-way'!V901+SQRT('OddsRatio_working_3-way'!W901))/2,ABS('OddsRatio_working_3-way'!V901-SQRT('OddsRatio_working_3-way'!W901))/2),SQRT(-'OddsRatio_working_3-way'!U901^3/27))</f>
        <v>#VALUE!</v>
      </c>
      <c r="Y901" s="11" t="e">
        <f>IF('OddsRatio_working_3-way'!W901&gt;=0,IF('OddsRatio_working_3-way'!V901+SQRT('OddsRatio_working_3-way'!W901)&gt;0,0,PI()),ACOS('OddsRatio_working_3-way'!V901/(2*'OddsRatio_working_3-way'!X901)))</f>
        <v>#VALUE!</v>
      </c>
      <c r="Z901" s="11" t="e">
        <f>'OddsRatio_working_3-way'!X901^(1/3)*COS('OddsRatio_working_3-way'!Y901/3)</f>
        <v>#VALUE!</v>
      </c>
      <c r="AA901" s="11" t="e">
        <f>'OddsRatio_working_3-way'!X901^(1/3)*COS(('OddsRatio_working_3-way'!Y901+2*PI())/3)</f>
        <v>#VALUE!</v>
      </c>
      <c r="AB901" s="11" t="e">
        <f>'OddsRatio_working_3-way'!X901^(1/3)*COS(('OddsRatio_working_3-way'!Y901+4*PI())/3)</f>
        <v>#VALUE!</v>
      </c>
      <c r="AC901" s="11" t="e">
        <f>'OddsRatio_working_3-way'!X901^(1/3)*SIN('OddsRatio_working_3-way'!Y901/3)</f>
        <v>#VALUE!</v>
      </c>
      <c r="AD901" s="11" t="e">
        <f>'OddsRatio_working_3-way'!X901^(1/3)*SIN(('OddsRatio_working_3-way'!Y901+2*PI())/3)</f>
        <v>#VALUE!</v>
      </c>
      <c r="AE901" s="11" t="e">
        <f>'OddsRatio_working_3-way'!X901^(1/3)*SIN(('OddsRatio_working_3-way'!Y901+4*PI())/3)</f>
        <v>#VALUE!</v>
      </c>
      <c r="AF901" s="11" t="e">
        <f>-'OddsRatio_working_3-way'!U901/(3*'OddsRatio_working_3-way'!X901^(1/3))*COS(('OddsRatio_working_3-way'!Y901)/3)</f>
        <v>#VALUE!</v>
      </c>
      <c r="AG901" s="11" t="e">
        <f>-'OddsRatio_working_3-way'!U901/(3*'OddsRatio_working_3-way'!X901^(1/3))*COS(('OddsRatio_working_3-way'!Y901+2*PI())/3)</f>
        <v>#VALUE!</v>
      </c>
      <c r="AH901" s="11" t="e">
        <f>-'OddsRatio_working_3-way'!U901/(3*'OddsRatio_working_3-way'!X901^(1/3))*COS(('OddsRatio_working_3-way'!Y901+4*PI())/3)</f>
        <v>#VALUE!</v>
      </c>
      <c r="AI901" s="11" t="e">
        <f>'OddsRatio_working_3-way'!U901/(3*'OddsRatio_working_3-way'!X901^(1/3))*SIN(('OddsRatio_working_3-way'!Y901)/3)</f>
        <v>#VALUE!</v>
      </c>
      <c r="AJ901" s="11" t="e">
        <f>'OddsRatio_working_3-way'!U901/(3*'OddsRatio_working_3-way'!X901^(1/3))*SIN(('OddsRatio_working_3-way'!Y901+2*PI())/3)</f>
        <v>#VALUE!</v>
      </c>
      <c r="AK901" s="11" t="e">
        <f>'OddsRatio_working_3-way'!U901/(3*'OddsRatio_working_3-way'!X901^(1/3))*SIN(('OddsRatio_working_3-way'!Y901+4*PI())/3)</f>
        <v>#VALUE!</v>
      </c>
      <c r="AL901" s="11" t="e">
        <f>'OddsRatio_working_3-way'!Z901+'OddsRatio_working_3-way'!AF901</f>
        <v>#VALUE!</v>
      </c>
      <c r="AM901" s="11" t="e">
        <f>'OddsRatio_working_3-way'!AA901+'OddsRatio_working_3-way'!AG901</f>
        <v>#VALUE!</v>
      </c>
      <c r="AN901" s="11" t="e">
        <f>'OddsRatio_working_3-way'!AB901+'OddsRatio_working_3-way'!AH901</f>
        <v>#VALUE!</v>
      </c>
      <c r="AO901" s="11" t="e">
        <f>'OddsRatio_working_3-way'!AC901+'OddsRatio_working_3-way'!AI901</f>
        <v>#VALUE!</v>
      </c>
      <c r="AP901" s="11" t="e">
        <f>'OddsRatio_working_3-way'!AD901+'OddsRatio_working_3-way'!AJ901</f>
        <v>#VALUE!</v>
      </c>
      <c r="AQ901" s="11" t="e">
        <f>'OddsRatio_working_3-way'!AE901+'OddsRatio_working_3-way'!AK901</f>
        <v>#VALUE!</v>
      </c>
      <c r="AR901" s="10" t="str">
        <f>IF(A901="","",IF(('OddsRatio_working_3-way'!X901=0),IF(Q901&gt;0,-Q901^(1/3),(-Q901)^(1/3)),'OddsRatio_working_3-way'!AL901-'OddsRatio_working_3-way'!R901/3))</f>
        <v/>
      </c>
      <c r="AS901" s="11" t="e">
        <f>IF(('OddsRatio_working_3-way'!X901=0),IF(Q901&gt;0,-Q901^(1/3),(-Q901)^(1/3)),'OddsRatio_working_3-way'!AM901-'OddsRatio_working_3-way'!R901/3)</f>
        <v>#VALUE!</v>
      </c>
      <c r="AT901" s="11" t="e">
        <f>IF(('OddsRatio_working_3-way'!X901=0),IF(Q901&gt;0,-Q901^(1/3),(-Q901)^(1/3)),'OddsRatio_working_3-way'!AN901-'OddsRatio_working_3-way'!R901/3)</f>
        <v>#VALUE!</v>
      </c>
      <c r="AU901" s="11" t="e">
        <f>IF(('OddsRatio_working_3-way'!X901=0),0,'OddsRatio_working_3-way'!AO901)</f>
        <v>#VALUE!</v>
      </c>
      <c r="AV901" s="11" t="e">
        <f>IF(('OddsRatio_working_3-way'!X901=0),0,'OddsRatio_working_3-way'!AP901)</f>
        <v>#VALUE!</v>
      </c>
      <c r="AW901" s="11" t="e">
        <f>IF(('OddsRatio_working_3-way'!X901=0),0,'OddsRatio_working_3-way'!AQ901)</f>
        <v>#VALUE!</v>
      </c>
    </row>
    <row r="902" spans="1:49">
      <c r="A902" s="4" t="str">
        <f>IF('True_Odds_Calculator_3-way'!A903="","",'True_Odds_Calculator_3-way'!A903)</f>
        <v/>
      </c>
      <c r="B902" s="4" t="str">
        <f>IF('True_Odds_Calculator_3-way'!B903="","",'True_Odds_Calculator_3-way'!B903)</f>
        <v/>
      </c>
      <c r="C902" s="4" t="str">
        <f>IF('True_Odds_Calculator_3-way'!C903="","",'True_Odds_Calculator_3-way'!C903)</f>
        <v/>
      </c>
      <c r="D902" s="9" t="e">
        <f t="shared" si="195"/>
        <v>#VALUE!</v>
      </c>
      <c r="E902" s="9" t="e">
        <f t="shared" si="196"/>
        <v>#VALUE!</v>
      </c>
      <c r="F902" s="9" t="e">
        <f t="shared" si="197"/>
        <v>#VALUE!</v>
      </c>
      <c r="G902" s="9" t="str">
        <f t="shared" si="198"/>
        <v/>
      </c>
      <c r="H902" s="9" t="str">
        <f t="shared" si="199"/>
        <v/>
      </c>
      <c r="I902" s="9" t="str">
        <f t="shared" si="200"/>
        <v/>
      </c>
      <c r="J902" s="9" t="str">
        <f t="shared" si="201"/>
        <v/>
      </c>
      <c r="K902" s="11" t="e">
        <f t="shared" si="202"/>
        <v>#VALUE!</v>
      </c>
      <c r="L902" s="11" t="e">
        <f t="shared" si="203"/>
        <v>#VALUE!</v>
      </c>
      <c r="M902" s="11" t="e">
        <f t="shared" si="204"/>
        <v>#VALUE!</v>
      </c>
      <c r="N902" s="11" t="e">
        <f>'OddsRatio_working_3-way'!K902+'OddsRatio_working_3-way'!L902+'OddsRatio_working_3-way'!M902-('OddsRatio_working_3-way'!K902*'OddsRatio_working_3-way'!L902)-('OddsRatio_working_3-way'!K902*'OddsRatio_working_3-way'!M902)-('OddsRatio_working_3-way'!L902*'OddsRatio_working_3-way'!M902)+('OddsRatio_working_3-way'!K902*'OddsRatio_working_3-way'!L902*'OddsRatio_working_3-way'!M902)-1</f>
        <v>#VALUE!</v>
      </c>
      <c r="O902" s="11">
        <f>0</f>
        <v>0</v>
      </c>
      <c r="P902" s="11" t="e">
        <f>('OddsRatio_working_3-way'!K902*'OddsRatio_working_3-way'!L902)+('OddsRatio_working_3-way'!K902*'OddsRatio_working_3-way'!M902)+('OddsRatio_working_3-way'!L902*'OddsRatio_working_3-way'!M902)-(3*'OddsRatio_working_3-way'!K902*'OddsRatio_working_3-way'!L902*'OddsRatio_working_3-way'!M902)</f>
        <v>#VALUE!</v>
      </c>
      <c r="Q902" s="11" t="e">
        <f>2*'OddsRatio_working_3-way'!K902*'OddsRatio_working_3-way'!L902*'OddsRatio_working_3-way'!M902</f>
        <v>#VALUE!</v>
      </c>
      <c r="R902" s="11" t="e">
        <f t="shared" si="205"/>
        <v>#VALUE!</v>
      </c>
      <c r="S902" s="11" t="e">
        <f t="shared" si="206"/>
        <v>#VALUE!</v>
      </c>
      <c r="T902" s="11" t="e">
        <f t="shared" si="207"/>
        <v>#VALUE!</v>
      </c>
      <c r="U902" s="11" t="e">
        <f>'OddsRatio_working_3-way'!S902-'OddsRatio_working_3-way'!R902^2/3</f>
        <v>#VALUE!</v>
      </c>
      <c r="V902" s="11" t="e">
        <f>'OddsRatio_working_3-way'!S902*'OddsRatio_working_3-way'!R902/3-2*'OddsRatio_working_3-way'!R902^3/27-'OddsRatio_working_3-way'!T902</f>
        <v>#VALUE!</v>
      </c>
      <c r="W902" s="11" t="e">
        <f>'OddsRatio_working_3-way'!V902^2+4*'OddsRatio_working_3-way'!U902^3/27</f>
        <v>#VALUE!</v>
      </c>
      <c r="X902" s="11" t="e">
        <f>IF('OddsRatio_working_3-way'!W902&gt;0,IF(ABS('OddsRatio_working_3-way'!V902+SQRT('OddsRatio_working_3-way'!W902))/2&gt;0,ABS('OddsRatio_working_3-way'!V902+SQRT('OddsRatio_working_3-way'!W902))/2,ABS('OddsRatio_working_3-way'!V902-SQRT('OddsRatio_working_3-way'!W902))/2),SQRT(-'OddsRatio_working_3-way'!U902^3/27))</f>
        <v>#VALUE!</v>
      </c>
      <c r="Y902" s="11" t="e">
        <f>IF('OddsRatio_working_3-way'!W902&gt;=0,IF('OddsRatio_working_3-way'!V902+SQRT('OddsRatio_working_3-way'!W902)&gt;0,0,PI()),ACOS('OddsRatio_working_3-way'!V902/(2*'OddsRatio_working_3-way'!X902)))</f>
        <v>#VALUE!</v>
      </c>
      <c r="Z902" s="11" t="e">
        <f>'OddsRatio_working_3-way'!X902^(1/3)*COS('OddsRatio_working_3-way'!Y902/3)</f>
        <v>#VALUE!</v>
      </c>
      <c r="AA902" s="11" t="e">
        <f>'OddsRatio_working_3-way'!X902^(1/3)*COS(('OddsRatio_working_3-way'!Y902+2*PI())/3)</f>
        <v>#VALUE!</v>
      </c>
      <c r="AB902" s="11" t="e">
        <f>'OddsRatio_working_3-way'!X902^(1/3)*COS(('OddsRatio_working_3-way'!Y902+4*PI())/3)</f>
        <v>#VALUE!</v>
      </c>
      <c r="AC902" s="11" t="e">
        <f>'OddsRatio_working_3-way'!X902^(1/3)*SIN('OddsRatio_working_3-way'!Y902/3)</f>
        <v>#VALUE!</v>
      </c>
      <c r="AD902" s="11" t="e">
        <f>'OddsRatio_working_3-way'!X902^(1/3)*SIN(('OddsRatio_working_3-way'!Y902+2*PI())/3)</f>
        <v>#VALUE!</v>
      </c>
      <c r="AE902" s="11" t="e">
        <f>'OddsRatio_working_3-way'!X902^(1/3)*SIN(('OddsRatio_working_3-way'!Y902+4*PI())/3)</f>
        <v>#VALUE!</v>
      </c>
      <c r="AF902" s="11" t="e">
        <f>-'OddsRatio_working_3-way'!U902/(3*'OddsRatio_working_3-way'!X902^(1/3))*COS(('OddsRatio_working_3-way'!Y902)/3)</f>
        <v>#VALUE!</v>
      </c>
      <c r="AG902" s="11" t="e">
        <f>-'OddsRatio_working_3-way'!U902/(3*'OddsRatio_working_3-way'!X902^(1/3))*COS(('OddsRatio_working_3-way'!Y902+2*PI())/3)</f>
        <v>#VALUE!</v>
      </c>
      <c r="AH902" s="11" t="e">
        <f>-'OddsRatio_working_3-way'!U902/(3*'OddsRatio_working_3-way'!X902^(1/3))*COS(('OddsRatio_working_3-way'!Y902+4*PI())/3)</f>
        <v>#VALUE!</v>
      </c>
      <c r="AI902" s="11" t="e">
        <f>'OddsRatio_working_3-way'!U902/(3*'OddsRatio_working_3-way'!X902^(1/3))*SIN(('OddsRatio_working_3-way'!Y902)/3)</f>
        <v>#VALUE!</v>
      </c>
      <c r="AJ902" s="11" t="e">
        <f>'OddsRatio_working_3-way'!U902/(3*'OddsRatio_working_3-way'!X902^(1/3))*SIN(('OddsRatio_working_3-way'!Y902+2*PI())/3)</f>
        <v>#VALUE!</v>
      </c>
      <c r="AK902" s="11" t="e">
        <f>'OddsRatio_working_3-way'!U902/(3*'OddsRatio_working_3-way'!X902^(1/3))*SIN(('OddsRatio_working_3-way'!Y902+4*PI())/3)</f>
        <v>#VALUE!</v>
      </c>
      <c r="AL902" s="11" t="e">
        <f>'OddsRatio_working_3-way'!Z902+'OddsRatio_working_3-way'!AF902</f>
        <v>#VALUE!</v>
      </c>
      <c r="AM902" s="11" t="e">
        <f>'OddsRatio_working_3-way'!AA902+'OddsRatio_working_3-way'!AG902</f>
        <v>#VALUE!</v>
      </c>
      <c r="AN902" s="11" t="e">
        <f>'OddsRatio_working_3-way'!AB902+'OddsRatio_working_3-way'!AH902</f>
        <v>#VALUE!</v>
      </c>
      <c r="AO902" s="11" t="e">
        <f>'OddsRatio_working_3-way'!AC902+'OddsRatio_working_3-way'!AI902</f>
        <v>#VALUE!</v>
      </c>
      <c r="AP902" s="11" t="e">
        <f>'OddsRatio_working_3-way'!AD902+'OddsRatio_working_3-way'!AJ902</f>
        <v>#VALUE!</v>
      </c>
      <c r="AQ902" s="11" t="e">
        <f>'OddsRatio_working_3-way'!AE902+'OddsRatio_working_3-way'!AK902</f>
        <v>#VALUE!</v>
      </c>
      <c r="AR902" s="10" t="str">
        <f>IF(A902="","",IF(('OddsRatio_working_3-way'!X902=0),IF(Q902&gt;0,-Q902^(1/3),(-Q902)^(1/3)),'OddsRatio_working_3-way'!AL902-'OddsRatio_working_3-way'!R902/3))</f>
        <v/>
      </c>
      <c r="AS902" s="11" t="e">
        <f>IF(('OddsRatio_working_3-way'!X902=0),IF(Q902&gt;0,-Q902^(1/3),(-Q902)^(1/3)),'OddsRatio_working_3-way'!AM902-'OddsRatio_working_3-way'!R902/3)</f>
        <v>#VALUE!</v>
      </c>
      <c r="AT902" s="11" t="e">
        <f>IF(('OddsRatio_working_3-way'!X902=0),IF(Q902&gt;0,-Q902^(1/3),(-Q902)^(1/3)),'OddsRatio_working_3-way'!AN902-'OddsRatio_working_3-way'!R902/3)</f>
        <v>#VALUE!</v>
      </c>
      <c r="AU902" s="11" t="e">
        <f>IF(('OddsRatio_working_3-way'!X902=0),0,'OddsRatio_working_3-way'!AO902)</f>
        <v>#VALUE!</v>
      </c>
      <c r="AV902" s="11" t="e">
        <f>IF(('OddsRatio_working_3-way'!X902=0),0,'OddsRatio_working_3-way'!AP902)</f>
        <v>#VALUE!</v>
      </c>
      <c r="AW902" s="11" t="e">
        <f>IF(('OddsRatio_working_3-way'!X902=0),0,'OddsRatio_working_3-way'!AQ902)</f>
        <v>#VALUE!</v>
      </c>
    </row>
    <row r="903" spans="1:49">
      <c r="A903" s="4" t="str">
        <f>IF('True_Odds_Calculator_3-way'!A904="","",'True_Odds_Calculator_3-way'!A904)</f>
        <v/>
      </c>
      <c r="B903" s="4" t="str">
        <f>IF('True_Odds_Calculator_3-way'!B904="","",'True_Odds_Calculator_3-way'!B904)</f>
        <v/>
      </c>
      <c r="C903" s="4" t="str">
        <f>IF('True_Odds_Calculator_3-way'!C904="","",'True_Odds_Calculator_3-way'!C904)</f>
        <v/>
      </c>
      <c r="D903" s="9" t="e">
        <f t="shared" si="195"/>
        <v>#VALUE!</v>
      </c>
      <c r="E903" s="9" t="e">
        <f t="shared" si="196"/>
        <v>#VALUE!</v>
      </c>
      <c r="F903" s="9" t="e">
        <f t="shared" si="197"/>
        <v>#VALUE!</v>
      </c>
      <c r="G903" s="9" t="str">
        <f t="shared" si="198"/>
        <v/>
      </c>
      <c r="H903" s="9" t="str">
        <f t="shared" si="199"/>
        <v/>
      </c>
      <c r="I903" s="9" t="str">
        <f t="shared" si="200"/>
        <v/>
      </c>
      <c r="J903" s="9" t="str">
        <f t="shared" si="201"/>
        <v/>
      </c>
      <c r="K903" s="11" t="e">
        <f t="shared" si="202"/>
        <v>#VALUE!</v>
      </c>
      <c r="L903" s="11" t="e">
        <f t="shared" si="203"/>
        <v>#VALUE!</v>
      </c>
      <c r="M903" s="11" t="e">
        <f t="shared" si="204"/>
        <v>#VALUE!</v>
      </c>
      <c r="N903" s="11" t="e">
        <f>'OddsRatio_working_3-way'!K903+'OddsRatio_working_3-way'!L903+'OddsRatio_working_3-way'!M903-('OddsRatio_working_3-way'!K903*'OddsRatio_working_3-way'!L903)-('OddsRatio_working_3-way'!K903*'OddsRatio_working_3-way'!M903)-('OddsRatio_working_3-way'!L903*'OddsRatio_working_3-way'!M903)+('OddsRatio_working_3-way'!K903*'OddsRatio_working_3-way'!L903*'OddsRatio_working_3-way'!M903)-1</f>
        <v>#VALUE!</v>
      </c>
      <c r="O903" s="11">
        <f>0</f>
        <v>0</v>
      </c>
      <c r="P903" s="11" t="e">
        <f>('OddsRatio_working_3-way'!K903*'OddsRatio_working_3-way'!L903)+('OddsRatio_working_3-way'!K903*'OddsRatio_working_3-way'!M903)+('OddsRatio_working_3-way'!L903*'OddsRatio_working_3-way'!M903)-(3*'OddsRatio_working_3-way'!K903*'OddsRatio_working_3-way'!L903*'OddsRatio_working_3-way'!M903)</f>
        <v>#VALUE!</v>
      </c>
      <c r="Q903" s="11" t="e">
        <f>2*'OddsRatio_working_3-way'!K903*'OddsRatio_working_3-way'!L903*'OddsRatio_working_3-way'!M903</f>
        <v>#VALUE!</v>
      </c>
      <c r="R903" s="11" t="e">
        <f t="shared" si="205"/>
        <v>#VALUE!</v>
      </c>
      <c r="S903" s="11" t="e">
        <f t="shared" si="206"/>
        <v>#VALUE!</v>
      </c>
      <c r="T903" s="11" t="e">
        <f t="shared" si="207"/>
        <v>#VALUE!</v>
      </c>
      <c r="U903" s="11" t="e">
        <f>'OddsRatio_working_3-way'!S903-'OddsRatio_working_3-way'!R903^2/3</f>
        <v>#VALUE!</v>
      </c>
      <c r="V903" s="11" t="e">
        <f>'OddsRatio_working_3-way'!S903*'OddsRatio_working_3-way'!R903/3-2*'OddsRatio_working_3-way'!R903^3/27-'OddsRatio_working_3-way'!T903</f>
        <v>#VALUE!</v>
      </c>
      <c r="W903" s="11" t="e">
        <f>'OddsRatio_working_3-way'!V903^2+4*'OddsRatio_working_3-way'!U903^3/27</f>
        <v>#VALUE!</v>
      </c>
      <c r="X903" s="11" t="e">
        <f>IF('OddsRatio_working_3-way'!W903&gt;0,IF(ABS('OddsRatio_working_3-way'!V903+SQRT('OddsRatio_working_3-way'!W903))/2&gt;0,ABS('OddsRatio_working_3-way'!V903+SQRT('OddsRatio_working_3-way'!W903))/2,ABS('OddsRatio_working_3-way'!V903-SQRT('OddsRatio_working_3-way'!W903))/2),SQRT(-'OddsRatio_working_3-way'!U903^3/27))</f>
        <v>#VALUE!</v>
      </c>
      <c r="Y903" s="11" t="e">
        <f>IF('OddsRatio_working_3-way'!W903&gt;=0,IF('OddsRatio_working_3-way'!V903+SQRT('OddsRatio_working_3-way'!W903)&gt;0,0,PI()),ACOS('OddsRatio_working_3-way'!V903/(2*'OddsRatio_working_3-way'!X903)))</f>
        <v>#VALUE!</v>
      </c>
      <c r="Z903" s="11" t="e">
        <f>'OddsRatio_working_3-way'!X903^(1/3)*COS('OddsRatio_working_3-way'!Y903/3)</f>
        <v>#VALUE!</v>
      </c>
      <c r="AA903" s="11" t="e">
        <f>'OddsRatio_working_3-way'!X903^(1/3)*COS(('OddsRatio_working_3-way'!Y903+2*PI())/3)</f>
        <v>#VALUE!</v>
      </c>
      <c r="AB903" s="11" t="e">
        <f>'OddsRatio_working_3-way'!X903^(1/3)*COS(('OddsRatio_working_3-way'!Y903+4*PI())/3)</f>
        <v>#VALUE!</v>
      </c>
      <c r="AC903" s="11" t="e">
        <f>'OddsRatio_working_3-way'!X903^(1/3)*SIN('OddsRatio_working_3-way'!Y903/3)</f>
        <v>#VALUE!</v>
      </c>
      <c r="AD903" s="11" t="e">
        <f>'OddsRatio_working_3-way'!X903^(1/3)*SIN(('OddsRatio_working_3-way'!Y903+2*PI())/3)</f>
        <v>#VALUE!</v>
      </c>
      <c r="AE903" s="11" t="e">
        <f>'OddsRatio_working_3-way'!X903^(1/3)*SIN(('OddsRatio_working_3-way'!Y903+4*PI())/3)</f>
        <v>#VALUE!</v>
      </c>
      <c r="AF903" s="11" t="e">
        <f>-'OddsRatio_working_3-way'!U903/(3*'OddsRatio_working_3-way'!X903^(1/3))*COS(('OddsRatio_working_3-way'!Y903)/3)</f>
        <v>#VALUE!</v>
      </c>
      <c r="AG903" s="11" t="e">
        <f>-'OddsRatio_working_3-way'!U903/(3*'OddsRatio_working_3-way'!X903^(1/3))*COS(('OddsRatio_working_3-way'!Y903+2*PI())/3)</f>
        <v>#VALUE!</v>
      </c>
      <c r="AH903" s="11" t="e">
        <f>-'OddsRatio_working_3-way'!U903/(3*'OddsRatio_working_3-way'!X903^(1/3))*COS(('OddsRatio_working_3-way'!Y903+4*PI())/3)</f>
        <v>#VALUE!</v>
      </c>
      <c r="AI903" s="11" t="e">
        <f>'OddsRatio_working_3-way'!U903/(3*'OddsRatio_working_3-way'!X903^(1/3))*SIN(('OddsRatio_working_3-way'!Y903)/3)</f>
        <v>#VALUE!</v>
      </c>
      <c r="AJ903" s="11" t="e">
        <f>'OddsRatio_working_3-way'!U903/(3*'OddsRatio_working_3-way'!X903^(1/3))*SIN(('OddsRatio_working_3-way'!Y903+2*PI())/3)</f>
        <v>#VALUE!</v>
      </c>
      <c r="AK903" s="11" t="e">
        <f>'OddsRatio_working_3-way'!U903/(3*'OddsRatio_working_3-way'!X903^(1/3))*SIN(('OddsRatio_working_3-way'!Y903+4*PI())/3)</f>
        <v>#VALUE!</v>
      </c>
      <c r="AL903" s="11" t="e">
        <f>'OddsRatio_working_3-way'!Z903+'OddsRatio_working_3-way'!AF903</f>
        <v>#VALUE!</v>
      </c>
      <c r="AM903" s="11" t="e">
        <f>'OddsRatio_working_3-way'!AA903+'OddsRatio_working_3-way'!AG903</f>
        <v>#VALUE!</v>
      </c>
      <c r="AN903" s="11" t="e">
        <f>'OddsRatio_working_3-way'!AB903+'OddsRatio_working_3-way'!AH903</f>
        <v>#VALUE!</v>
      </c>
      <c r="AO903" s="11" t="e">
        <f>'OddsRatio_working_3-way'!AC903+'OddsRatio_working_3-way'!AI903</f>
        <v>#VALUE!</v>
      </c>
      <c r="AP903" s="11" t="e">
        <f>'OddsRatio_working_3-way'!AD903+'OddsRatio_working_3-way'!AJ903</f>
        <v>#VALUE!</v>
      </c>
      <c r="AQ903" s="11" t="e">
        <f>'OddsRatio_working_3-way'!AE903+'OddsRatio_working_3-way'!AK903</f>
        <v>#VALUE!</v>
      </c>
      <c r="AR903" s="10" t="str">
        <f>IF(A903="","",IF(('OddsRatio_working_3-way'!X903=0),IF(Q903&gt;0,-Q903^(1/3),(-Q903)^(1/3)),'OddsRatio_working_3-way'!AL903-'OddsRatio_working_3-way'!R903/3))</f>
        <v/>
      </c>
      <c r="AS903" s="11" t="e">
        <f>IF(('OddsRatio_working_3-way'!X903=0),IF(Q903&gt;0,-Q903^(1/3),(-Q903)^(1/3)),'OddsRatio_working_3-way'!AM903-'OddsRatio_working_3-way'!R903/3)</f>
        <v>#VALUE!</v>
      </c>
      <c r="AT903" s="11" t="e">
        <f>IF(('OddsRatio_working_3-way'!X903=0),IF(Q903&gt;0,-Q903^(1/3),(-Q903)^(1/3)),'OddsRatio_working_3-way'!AN903-'OddsRatio_working_3-way'!R903/3)</f>
        <v>#VALUE!</v>
      </c>
      <c r="AU903" s="11" t="e">
        <f>IF(('OddsRatio_working_3-way'!X903=0),0,'OddsRatio_working_3-way'!AO903)</f>
        <v>#VALUE!</v>
      </c>
      <c r="AV903" s="11" t="e">
        <f>IF(('OddsRatio_working_3-way'!X903=0),0,'OddsRatio_working_3-way'!AP903)</f>
        <v>#VALUE!</v>
      </c>
      <c r="AW903" s="11" t="e">
        <f>IF(('OddsRatio_working_3-way'!X903=0),0,'OddsRatio_working_3-way'!AQ903)</f>
        <v>#VALUE!</v>
      </c>
    </row>
    <row r="904" spans="1:49">
      <c r="A904" s="4" t="str">
        <f>IF('True_Odds_Calculator_3-way'!A905="","",'True_Odds_Calculator_3-way'!A905)</f>
        <v/>
      </c>
      <c r="B904" s="4" t="str">
        <f>IF('True_Odds_Calculator_3-way'!B905="","",'True_Odds_Calculator_3-way'!B905)</f>
        <v/>
      </c>
      <c r="C904" s="4" t="str">
        <f>IF('True_Odds_Calculator_3-way'!C905="","",'True_Odds_Calculator_3-way'!C905)</f>
        <v/>
      </c>
      <c r="D904" s="9" t="e">
        <f t="shared" si="195"/>
        <v>#VALUE!</v>
      </c>
      <c r="E904" s="9" t="e">
        <f t="shared" si="196"/>
        <v>#VALUE!</v>
      </c>
      <c r="F904" s="9" t="e">
        <f t="shared" si="197"/>
        <v>#VALUE!</v>
      </c>
      <c r="G904" s="9" t="str">
        <f t="shared" si="198"/>
        <v/>
      </c>
      <c r="H904" s="9" t="str">
        <f t="shared" si="199"/>
        <v/>
      </c>
      <c r="I904" s="9" t="str">
        <f t="shared" si="200"/>
        <v/>
      </c>
      <c r="J904" s="9" t="str">
        <f t="shared" si="201"/>
        <v/>
      </c>
      <c r="K904" s="11" t="e">
        <f t="shared" si="202"/>
        <v>#VALUE!</v>
      </c>
      <c r="L904" s="11" t="e">
        <f t="shared" si="203"/>
        <v>#VALUE!</v>
      </c>
      <c r="M904" s="11" t="e">
        <f t="shared" si="204"/>
        <v>#VALUE!</v>
      </c>
      <c r="N904" s="11" t="e">
        <f>'OddsRatio_working_3-way'!K904+'OddsRatio_working_3-way'!L904+'OddsRatio_working_3-way'!M904-('OddsRatio_working_3-way'!K904*'OddsRatio_working_3-way'!L904)-('OddsRatio_working_3-way'!K904*'OddsRatio_working_3-way'!M904)-('OddsRatio_working_3-way'!L904*'OddsRatio_working_3-way'!M904)+('OddsRatio_working_3-way'!K904*'OddsRatio_working_3-way'!L904*'OddsRatio_working_3-way'!M904)-1</f>
        <v>#VALUE!</v>
      </c>
      <c r="O904" s="11">
        <f>0</f>
        <v>0</v>
      </c>
      <c r="P904" s="11" t="e">
        <f>('OddsRatio_working_3-way'!K904*'OddsRatio_working_3-way'!L904)+('OddsRatio_working_3-way'!K904*'OddsRatio_working_3-way'!M904)+('OddsRatio_working_3-way'!L904*'OddsRatio_working_3-way'!M904)-(3*'OddsRatio_working_3-way'!K904*'OddsRatio_working_3-way'!L904*'OddsRatio_working_3-way'!M904)</f>
        <v>#VALUE!</v>
      </c>
      <c r="Q904" s="11" t="e">
        <f>2*'OddsRatio_working_3-way'!K904*'OddsRatio_working_3-way'!L904*'OddsRatio_working_3-way'!M904</f>
        <v>#VALUE!</v>
      </c>
      <c r="R904" s="11" t="e">
        <f t="shared" si="205"/>
        <v>#VALUE!</v>
      </c>
      <c r="S904" s="11" t="e">
        <f t="shared" si="206"/>
        <v>#VALUE!</v>
      </c>
      <c r="T904" s="11" t="e">
        <f t="shared" si="207"/>
        <v>#VALUE!</v>
      </c>
      <c r="U904" s="11" t="e">
        <f>'OddsRatio_working_3-way'!S904-'OddsRatio_working_3-way'!R904^2/3</f>
        <v>#VALUE!</v>
      </c>
      <c r="V904" s="11" t="e">
        <f>'OddsRatio_working_3-way'!S904*'OddsRatio_working_3-way'!R904/3-2*'OddsRatio_working_3-way'!R904^3/27-'OddsRatio_working_3-way'!T904</f>
        <v>#VALUE!</v>
      </c>
      <c r="W904" s="11" t="e">
        <f>'OddsRatio_working_3-way'!V904^2+4*'OddsRatio_working_3-way'!U904^3/27</f>
        <v>#VALUE!</v>
      </c>
      <c r="X904" s="11" t="e">
        <f>IF('OddsRatio_working_3-way'!W904&gt;0,IF(ABS('OddsRatio_working_3-way'!V904+SQRT('OddsRatio_working_3-way'!W904))/2&gt;0,ABS('OddsRatio_working_3-way'!V904+SQRT('OddsRatio_working_3-way'!W904))/2,ABS('OddsRatio_working_3-way'!V904-SQRT('OddsRatio_working_3-way'!W904))/2),SQRT(-'OddsRatio_working_3-way'!U904^3/27))</f>
        <v>#VALUE!</v>
      </c>
      <c r="Y904" s="11" t="e">
        <f>IF('OddsRatio_working_3-way'!W904&gt;=0,IF('OddsRatio_working_3-way'!V904+SQRT('OddsRatio_working_3-way'!W904)&gt;0,0,PI()),ACOS('OddsRatio_working_3-way'!V904/(2*'OddsRatio_working_3-way'!X904)))</f>
        <v>#VALUE!</v>
      </c>
      <c r="Z904" s="11" t="e">
        <f>'OddsRatio_working_3-way'!X904^(1/3)*COS('OddsRatio_working_3-way'!Y904/3)</f>
        <v>#VALUE!</v>
      </c>
      <c r="AA904" s="11" t="e">
        <f>'OddsRatio_working_3-way'!X904^(1/3)*COS(('OddsRatio_working_3-way'!Y904+2*PI())/3)</f>
        <v>#VALUE!</v>
      </c>
      <c r="AB904" s="11" t="e">
        <f>'OddsRatio_working_3-way'!X904^(1/3)*COS(('OddsRatio_working_3-way'!Y904+4*PI())/3)</f>
        <v>#VALUE!</v>
      </c>
      <c r="AC904" s="11" t="e">
        <f>'OddsRatio_working_3-way'!X904^(1/3)*SIN('OddsRatio_working_3-way'!Y904/3)</f>
        <v>#VALUE!</v>
      </c>
      <c r="AD904" s="11" t="e">
        <f>'OddsRatio_working_3-way'!X904^(1/3)*SIN(('OddsRatio_working_3-way'!Y904+2*PI())/3)</f>
        <v>#VALUE!</v>
      </c>
      <c r="AE904" s="11" t="e">
        <f>'OddsRatio_working_3-way'!X904^(1/3)*SIN(('OddsRatio_working_3-way'!Y904+4*PI())/3)</f>
        <v>#VALUE!</v>
      </c>
      <c r="AF904" s="11" t="e">
        <f>-'OddsRatio_working_3-way'!U904/(3*'OddsRatio_working_3-way'!X904^(1/3))*COS(('OddsRatio_working_3-way'!Y904)/3)</f>
        <v>#VALUE!</v>
      </c>
      <c r="AG904" s="11" t="e">
        <f>-'OddsRatio_working_3-way'!U904/(3*'OddsRatio_working_3-way'!X904^(1/3))*COS(('OddsRatio_working_3-way'!Y904+2*PI())/3)</f>
        <v>#VALUE!</v>
      </c>
      <c r="AH904" s="11" t="e">
        <f>-'OddsRatio_working_3-way'!U904/(3*'OddsRatio_working_3-way'!X904^(1/3))*COS(('OddsRatio_working_3-way'!Y904+4*PI())/3)</f>
        <v>#VALUE!</v>
      </c>
      <c r="AI904" s="11" t="e">
        <f>'OddsRatio_working_3-way'!U904/(3*'OddsRatio_working_3-way'!X904^(1/3))*SIN(('OddsRatio_working_3-way'!Y904)/3)</f>
        <v>#VALUE!</v>
      </c>
      <c r="AJ904" s="11" t="e">
        <f>'OddsRatio_working_3-way'!U904/(3*'OddsRatio_working_3-way'!X904^(1/3))*SIN(('OddsRatio_working_3-way'!Y904+2*PI())/3)</f>
        <v>#VALUE!</v>
      </c>
      <c r="AK904" s="11" t="e">
        <f>'OddsRatio_working_3-way'!U904/(3*'OddsRatio_working_3-way'!X904^(1/3))*SIN(('OddsRatio_working_3-way'!Y904+4*PI())/3)</f>
        <v>#VALUE!</v>
      </c>
      <c r="AL904" s="11" t="e">
        <f>'OddsRatio_working_3-way'!Z904+'OddsRatio_working_3-way'!AF904</f>
        <v>#VALUE!</v>
      </c>
      <c r="AM904" s="11" t="e">
        <f>'OddsRatio_working_3-way'!AA904+'OddsRatio_working_3-way'!AG904</f>
        <v>#VALUE!</v>
      </c>
      <c r="AN904" s="11" t="e">
        <f>'OddsRatio_working_3-way'!AB904+'OddsRatio_working_3-way'!AH904</f>
        <v>#VALUE!</v>
      </c>
      <c r="AO904" s="11" t="e">
        <f>'OddsRatio_working_3-way'!AC904+'OddsRatio_working_3-way'!AI904</f>
        <v>#VALUE!</v>
      </c>
      <c r="AP904" s="11" t="e">
        <f>'OddsRatio_working_3-way'!AD904+'OddsRatio_working_3-way'!AJ904</f>
        <v>#VALUE!</v>
      </c>
      <c r="AQ904" s="11" t="e">
        <f>'OddsRatio_working_3-way'!AE904+'OddsRatio_working_3-way'!AK904</f>
        <v>#VALUE!</v>
      </c>
      <c r="AR904" s="10" t="str">
        <f>IF(A904="","",IF(('OddsRatio_working_3-way'!X904=0),IF(Q904&gt;0,-Q904^(1/3),(-Q904)^(1/3)),'OddsRatio_working_3-way'!AL904-'OddsRatio_working_3-way'!R904/3))</f>
        <v/>
      </c>
      <c r="AS904" s="11" t="e">
        <f>IF(('OddsRatio_working_3-way'!X904=0),IF(Q904&gt;0,-Q904^(1/3),(-Q904)^(1/3)),'OddsRatio_working_3-way'!AM904-'OddsRatio_working_3-way'!R904/3)</f>
        <v>#VALUE!</v>
      </c>
      <c r="AT904" s="11" t="e">
        <f>IF(('OddsRatio_working_3-way'!X904=0),IF(Q904&gt;0,-Q904^(1/3),(-Q904)^(1/3)),'OddsRatio_working_3-way'!AN904-'OddsRatio_working_3-way'!R904/3)</f>
        <v>#VALUE!</v>
      </c>
      <c r="AU904" s="11" t="e">
        <f>IF(('OddsRatio_working_3-way'!X904=0),0,'OddsRatio_working_3-way'!AO904)</f>
        <v>#VALUE!</v>
      </c>
      <c r="AV904" s="11" t="e">
        <f>IF(('OddsRatio_working_3-way'!X904=0),0,'OddsRatio_working_3-way'!AP904)</f>
        <v>#VALUE!</v>
      </c>
      <c r="AW904" s="11" t="e">
        <f>IF(('OddsRatio_working_3-way'!X904=0),0,'OddsRatio_working_3-way'!AQ904)</f>
        <v>#VALUE!</v>
      </c>
    </row>
    <row r="905" spans="1:49">
      <c r="A905" s="4" t="str">
        <f>IF('True_Odds_Calculator_3-way'!A906="","",'True_Odds_Calculator_3-way'!A906)</f>
        <v/>
      </c>
      <c r="B905" s="4" t="str">
        <f>IF('True_Odds_Calculator_3-way'!B906="","",'True_Odds_Calculator_3-way'!B906)</f>
        <v/>
      </c>
      <c r="C905" s="4" t="str">
        <f>IF('True_Odds_Calculator_3-way'!C906="","",'True_Odds_Calculator_3-way'!C906)</f>
        <v/>
      </c>
      <c r="D905" s="9" t="e">
        <f t="shared" si="195"/>
        <v>#VALUE!</v>
      </c>
      <c r="E905" s="9" t="e">
        <f t="shared" si="196"/>
        <v>#VALUE!</v>
      </c>
      <c r="F905" s="9" t="e">
        <f t="shared" si="197"/>
        <v>#VALUE!</v>
      </c>
      <c r="G905" s="9" t="str">
        <f t="shared" si="198"/>
        <v/>
      </c>
      <c r="H905" s="9" t="str">
        <f t="shared" si="199"/>
        <v/>
      </c>
      <c r="I905" s="9" t="str">
        <f t="shared" si="200"/>
        <v/>
      </c>
      <c r="J905" s="9" t="str">
        <f t="shared" si="201"/>
        <v/>
      </c>
      <c r="K905" s="11" t="e">
        <f t="shared" si="202"/>
        <v>#VALUE!</v>
      </c>
      <c r="L905" s="11" t="e">
        <f t="shared" si="203"/>
        <v>#VALUE!</v>
      </c>
      <c r="M905" s="11" t="e">
        <f t="shared" si="204"/>
        <v>#VALUE!</v>
      </c>
      <c r="N905" s="11" t="e">
        <f>'OddsRatio_working_3-way'!K905+'OddsRatio_working_3-way'!L905+'OddsRatio_working_3-way'!M905-('OddsRatio_working_3-way'!K905*'OddsRatio_working_3-way'!L905)-('OddsRatio_working_3-way'!K905*'OddsRatio_working_3-way'!M905)-('OddsRatio_working_3-way'!L905*'OddsRatio_working_3-way'!M905)+('OddsRatio_working_3-way'!K905*'OddsRatio_working_3-way'!L905*'OddsRatio_working_3-way'!M905)-1</f>
        <v>#VALUE!</v>
      </c>
      <c r="O905" s="11">
        <f>0</f>
        <v>0</v>
      </c>
      <c r="P905" s="11" t="e">
        <f>('OddsRatio_working_3-way'!K905*'OddsRatio_working_3-way'!L905)+('OddsRatio_working_3-way'!K905*'OddsRatio_working_3-way'!M905)+('OddsRatio_working_3-way'!L905*'OddsRatio_working_3-way'!M905)-(3*'OddsRatio_working_3-way'!K905*'OddsRatio_working_3-way'!L905*'OddsRatio_working_3-way'!M905)</f>
        <v>#VALUE!</v>
      </c>
      <c r="Q905" s="11" t="e">
        <f>2*'OddsRatio_working_3-way'!K905*'OddsRatio_working_3-way'!L905*'OddsRatio_working_3-way'!M905</f>
        <v>#VALUE!</v>
      </c>
      <c r="R905" s="11" t="e">
        <f t="shared" si="205"/>
        <v>#VALUE!</v>
      </c>
      <c r="S905" s="11" t="e">
        <f t="shared" si="206"/>
        <v>#VALUE!</v>
      </c>
      <c r="T905" s="11" t="e">
        <f t="shared" si="207"/>
        <v>#VALUE!</v>
      </c>
      <c r="U905" s="11" t="e">
        <f>'OddsRatio_working_3-way'!S905-'OddsRatio_working_3-way'!R905^2/3</f>
        <v>#VALUE!</v>
      </c>
      <c r="V905" s="11" t="e">
        <f>'OddsRatio_working_3-way'!S905*'OddsRatio_working_3-way'!R905/3-2*'OddsRatio_working_3-way'!R905^3/27-'OddsRatio_working_3-way'!T905</f>
        <v>#VALUE!</v>
      </c>
      <c r="W905" s="11" t="e">
        <f>'OddsRatio_working_3-way'!V905^2+4*'OddsRatio_working_3-way'!U905^3/27</f>
        <v>#VALUE!</v>
      </c>
      <c r="X905" s="11" t="e">
        <f>IF('OddsRatio_working_3-way'!W905&gt;0,IF(ABS('OddsRatio_working_3-way'!V905+SQRT('OddsRatio_working_3-way'!W905))/2&gt;0,ABS('OddsRatio_working_3-way'!V905+SQRT('OddsRatio_working_3-way'!W905))/2,ABS('OddsRatio_working_3-way'!V905-SQRT('OddsRatio_working_3-way'!W905))/2),SQRT(-'OddsRatio_working_3-way'!U905^3/27))</f>
        <v>#VALUE!</v>
      </c>
      <c r="Y905" s="11" t="e">
        <f>IF('OddsRatio_working_3-way'!W905&gt;=0,IF('OddsRatio_working_3-way'!V905+SQRT('OddsRatio_working_3-way'!W905)&gt;0,0,PI()),ACOS('OddsRatio_working_3-way'!V905/(2*'OddsRatio_working_3-way'!X905)))</f>
        <v>#VALUE!</v>
      </c>
      <c r="Z905" s="11" t="e">
        <f>'OddsRatio_working_3-way'!X905^(1/3)*COS('OddsRatio_working_3-way'!Y905/3)</f>
        <v>#VALUE!</v>
      </c>
      <c r="AA905" s="11" t="e">
        <f>'OddsRatio_working_3-way'!X905^(1/3)*COS(('OddsRatio_working_3-way'!Y905+2*PI())/3)</f>
        <v>#VALUE!</v>
      </c>
      <c r="AB905" s="11" t="e">
        <f>'OddsRatio_working_3-way'!X905^(1/3)*COS(('OddsRatio_working_3-way'!Y905+4*PI())/3)</f>
        <v>#VALUE!</v>
      </c>
      <c r="AC905" s="11" t="e">
        <f>'OddsRatio_working_3-way'!X905^(1/3)*SIN('OddsRatio_working_3-way'!Y905/3)</f>
        <v>#VALUE!</v>
      </c>
      <c r="AD905" s="11" t="e">
        <f>'OddsRatio_working_3-way'!X905^(1/3)*SIN(('OddsRatio_working_3-way'!Y905+2*PI())/3)</f>
        <v>#VALUE!</v>
      </c>
      <c r="AE905" s="11" t="e">
        <f>'OddsRatio_working_3-way'!X905^(1/3)*SIN(('OddsRatio_working_3-way'!Y905+4*PI())/3)</f>
        <v>#VALUE!</v>
      </c>
      <c r="AF905" s="11" t="e">
        <f>-'OddsRatio_working_3-way'!U905/(3*'OddsRatio_working_3-way'!X905^(1/3))*COS(('OddsRatio_working_3-way'!Y905)/3)</f>
        <v>#VALUE!</v>
      </c>
      <c r="AG905" s="11" t="e">
        <f>-'OddsRatio_working_3-way'!U905/(3*'OddsRatio_working_3-way'!X905^(1/3))*COS(('OddsRatio_working_3-way'!Y905+2*PI())/3)</f>
        <v>#VALUE!</v>
      </c>
      <c r="AH905" s="11" t="e">
        <f>-'OddsRatio_working_3-way'!U905/(3*'OddsRatio_working_3-way'!X905^(1/3))*COS(('OddsRatio_working_3-way'!Y905+4*PI())/3)</f>
        <v>#VALUE!</v>
      </c>
      <c r="AI905" s="11" t="e">
        <f>'OddsRatio_working_3-way'!U905/(3*'OddsRatio_working_3-way'!X905^(1/3))*SIN(('OddsRatio_working_3-way'!Y905)/3)</f>
        <v>#VALUE!</v>
      </c>
      <c r="AJ905" s="11" t="e">
        <f>'OddsRatio_working_3-way'!U905/(3*'OddsRatio_working_3-way'!X905^(1/3))*SIN(('OddsRatio_working_3-way'!Y905+2*PI())/3)</f>
        <v>#VALUE!</v>
      </c>
      <c r="AK905" s="11" t="e">
        <f>'OddsRatio_working_3-way'!U905/(3*'OddsRatio_working_3-way'!X905^(1/3))*SIN(('OddsRatio_working_3-way'!Y905+4*PI())/3)</f>
        <v>#VALUE!</v>
      </c>
      <c r="AL905" s="11" t="e">
        <f>'OddsRatio_working_3-way'!Z905+'OddsRatio_working_3-way'!AF905</f>
        <v>#VALUE!</v>
      </c>
      <c r="AM905" s="11" t="e">
        <f>'OddsRatio_working_3-way'!AA905+'OddsRatio_working_3-way'!AG905</f>
        <v>#VALUE!</v>
      </c>
      <c r="AN905" s="11" t="e">
        <f>'OddsRatio_working_3-way'!AB905+'OddsRatio_working_3-way'!AH905</f>
        <v>#VALUE!</v>
      </c>
      <c r="AO905" s="11" t="e">
        <f>'OddsRatio_working_3-way'!AC905+'OddsRatio_working_3-way'!AI905</f>
        <v>#VALUE!</v>
      </c>
      <c r="AP905" s="11" t="e">
        <f>'OddsRatio_working_3-way'!AD905+'OddsRatio_working_3-way'!AJ905</f>
        <v>#VALUE!</v>
      </c>
      <c r="AQ905" s="11" t="e">
        <f>'OddsRatio_working_3-way'!AE905+'OddsRatio_working_3-way'!AK905</f>
        <v>#VALUE!</v>
      </c>
      <c r="AR905" s="10" t="str">
        <f>IF(A905="","",IF(('OddsRatio_working_3-way'!X905=0),IF(Q905&gt;0,-Q905^(1/3),(-Q905)^(1/3)),'OddsRatio_working_3-way'!AL905-'OddsRatio_working_3-way'!R905/3))</f>
        <v/>
      </c>
      <c r="AS905" s="11" t="e">
        <f>IF(('OddsRatio_working_3-way'!X905=0),IF(Q905&gt;0,-Q905^(1/3),(-Q905)^(1/3)),'OddsRatio_working_3-way'!AM905-'OddsRatio_working_3-way'!R905/3)</f>
        <v>#VALUE!</v>
      </c>
      <c r="AT905" s="11" t="e">
        <f>IF(('OddsRatio_working_3-way'!X905=0),IF(Q905&gt;0,-Q905^(1/3),(-Q905)^(1/3)),'OddsRatio_working_3-way'!AN905-'OddsRatio_working_3-way'!R905/3)</f>
        <v>#VALUE!</v>
      </c>
      <c r="AU905" s="11" t="e">
        <f>IF(('OddsRatio_working_3-way'!X905=0),0,'OddsRatio_working_3-way'!AO905)</f>
        <v>#VALUE!</v>
      </c>
      <c r="AV905" s="11" t="e">
        <f>IF(('OddsRatio_working_3-way'!X905=0),0,'OddsRatio_working_3-way'!AP905)</f>
        <v>#VALUE!</v>
      </c>
      <c r="AW905" s="11" t="e">
        <f>IF(('OddsRatio_working_3-way'!X905=0),0,'OddsRatio_working_3-way'!AQ905)</f>
        <v>#VALUE!</v>
      </c>
    </row>
    <row r="906" spans="1:49">
      <c r="A906" s="4" t="str">
        <f>IF('True_Odds_Calculator_3-way'!A907="","",'True_Odds_Calculator_3-way'!A907)</f>
        <v/>
      </c>
      <c r="B906" s="4" t="str">
        <f>IF('True_Odds_Calculator_3-way'!B907="","",'True_Odds_Calculator_3-way'!B907)</f>
        <v/>
      </c>
      <c r="C906" s="4" t="str">
        <f>IF('True_Odds_Calculator_3-way'!C907="","",'True_Odds_Calculator_3-way'!C907)</f>
        <v/>
      </c>
      <c r="D906" s="9" t="e">
        <f t="shared" si="195"/>
        <v>#VALUE!</v>
      </c>
      <c r="E906" s="9" t="e">
        <f t="shared" si="196"/>
        <v>#VALUE!</v>
      </c>
      <c r="F906" s="9" t="e">
        <f t="shared" si="197"/>
        <v>#VALUE!</v>
      </c>
      <c r="G906" s="9" t="str">
        <f t="shared" si="198"/>
        <v/>
      </c>
      <c r="H906" s="9" t="str">
        <f t="shared" si="199"/>
        <v/>
      </c>
      <c r="I906" s="9" t="str">
        <f t="shared" si="200"/>
        <v/>
      </c>
      <c r="J906" s="9" t="str">
        <f t="shared" si="201"/>
        <v/>
      </c>
      <c r="K906" s="11" t="e">
        <f t="shared" si="202"/>
        <v>#VALUE!</v>
      </c>
      <c r="L906" s="11" t="e">
        <f t="shared" si="203"/>
        <v>#VALUE!</v>
      </c>
      <c r="M906" s="11" t="e">
        <f t="shared" si="204"/>
        <v>#VALUE!</v>
      </c>
      <c r="N906" s="11" t="e">
        <f>'OddsRatio_working_3-way'!K906+'OddsRatio_working_3-way'!L906+'OddsRatio_working_3-way'!M906-('OddsRatio_working_3-way'!K906*'OddsRatio_working_3-way'!L906)-('OddsRatio_working_3-way'!K906*'OddsRatio_working_3-way'!M906)-('OddsRatio_working_3-way'!L906*'OddsRatio_working_3-way'!M906)+('OddsRatio_working_3-way'!K906*'OddsRatio_working_3-way'!L906*'OddsRatio_working_3-way'!M906)-1</f>
        <v>#VALUE!</v>
      </c>
      <c r="O906" s="11">
        <f>0</f>
        <v>0</v>
      </c>
      <c r="P906" s="11" t="e">
        <f>('OddsRatio_working_3-way'!K906*'OddsRatio_working_3-way'!L906)+('OddsRatio_working_3-way'!K906*'OddsRatio_working_3-way'!M906)+('OddsRatio_working_3-way'!L906*'OddsRatio_working_3-way'!M906)-(3*'OddsRatio_working_3-way'!K906*'OddsRatio_working_3-way'!L906*'OddsRatio_working_3-way'!M906)</f>
        <v>#VALUE!</v>
      </c>
      <c r="Q906" s="11" t="e">
        <f>2*'OddsRatio_working_3-way'!K906*'OddsRatio_working_3-way'!L906*'OddsRatio_working_3-way'!M906</f>
        <v>#VALUE!</v>
      </c>
      <c r="R906" s="11" t="e">
        <f t="shared" si="205"/>
        <v>#VALUE!</v>
      </c>
      <c r="S906" s="11" t="e">
        <f t="shared" si="206"/>
        <v>#VALUE!</v>
      </c>
      <c r="T906" s="11" t="e">
        <f t="shared" si="207"/>
        <v>#VALUE!</v>
      </c>
      <c r="U906" s="11" t="e">
        <f>'OddsRatio_working_3-way'!S906-'OddsRatio_working_3-way'!R906^2/3</f>
        <v>#VALUE!</v>
      </c>
      <c r="V906" s="11" t="e">
        <f>'OddsRatio_working_3-way'!S906*'OddsRatio_working_3-way'!R906/3-2*'OddsRatio_working_3-way'!R906^3/27-'OddsRatio_working_3-way'!T906</f>
        <v>#VALUE!</v>
      </c>
      <c r="W906" s="11" t="e">
        <f>'OddsRatio_working_3-way'!V906^2+4*'OddsRatio_working_3-way'!U906^3/27</f>
        <v>#VALUE!</v>
      </c>
      <c r="X906" s="11" t="e">
        <f>IF('OddsRatio_working_3-way'!W906&gt;0,IF(ABS('OddsRatio_working_3-way'!V906+SQRT('OddsRatio_working_3-way'!W906))/2&gt;0,ABS('OddsRatio_working_3-way'!V906+SQRT('OddsRatio_working_3-way'!W906))/2,ABS('OddsRatio_working_3-way'!V906-SQRT('OddsRatio_working_3-way'!W906))/2),SQRT(-'OddsRatio_working_3-way'!U906^3/27))</f>
        <v>#VALUE!</v>
      </c>
      <c r="Y906" s="11" t="e">
        <f>IF('OddsRatio_working_3-way'!W906&gt;=0,IF('OddsRatio_working_3-way'!V906+SQRT('OddsRatio_working_3-way'!W906)&gt;0,0,PI()),ACOS('OddsRatio_working_3-way'!V906/(2*'OddsRatio_working_3-way'!X906)))</f>
        <v>#VALUE!</v>
      </c>
      <c r="Z906" s="11" t="e">
        <f>'OddsRatio_working_3-way'!X906^(1/3)*COS('OddsRatio_working_3-way'!Y906/3)</f>
        <v>#VALUE!</v>
      </c>
      <c r="AA906" s="11" t="e">
        <f>'OddsRatio_working_3-way'!X906^(1/3)*COS(('OddsRatio_working_3-way'!Y906+2*PI())/3)</f>
        <v>#VALUE!</v>
      </c>
      <c r="AB906" s="11" t="e">
        <f>'OddsRatio_working_3-way'!X906^(1/3)*COS(('OddsRatio_working_3-way'!Y906+4*PI())/3)</f>
        <v>#VALUE!</v>
      </c>
      <c r="AC906" s="11" t="e">
        <f>'OddsRatio_working_3-way'!X906^(1/3)*SIN('OddsRatio_working_3-way'!Y906/3)</f>
        <v>#VALUE!</v>
      </c>
      <c r="AD906" s="11" t="e">
        <f>'OddsRatio_working_3-way'!X906^(1/3)*SIN(('OddsRatio_working_3-way'!Y906+2*PI())/3)</f>
        <v>#VALUE!</v>
      </c>
      <c r="AE906" s="11" t="e">
        <f>'OddsRatio_working_3-way'!X906^(1/3)*SIN(('OddsRatio_working_3-way'!Y906+4*PI())/3)</f>
        <v>#VALUE!</v>
      </c>
      <c r="AF906" s="11" t="e">
        <f>-'OddsRatio_working_3-way'!U906/(3*'OddsRatio_working_3-way'!X906^(1/3))*COS(('OddsRatio_working_3-way'!Y906)/3)</f>
        <v>#VALUE!</v>
      </c>
      <c r="AG906" s="11" t="e">
        <f>-'OddsRatio_working_3-way'!U906/(3*'OddsRatio_working_3-way'!X906^(1/3))*COS(('OddsRatio_working_3-way'!Y906+2*PI())/3)</f>
        <v>#VALUE!</v>
      </c>
      <c r="AH906" s="11" t="e">
        <f>-'OddsRatio_working_3-way'!U906/(3*'OddsRatio_working_3-way'!X906^(1/3))*COS(('OddsRatio_working_3-way'!Y906+4*PI())/3)</f>
        <v>#VALUE!</v>
      </c>
      <c r="AI906" s="11" t="e">
        <f>'OddsRatio_working_3-way'!U906/(3*'OddsRatio_working_3-way'!X906^(1/3))*SIN(('OddsRatio_working_3-way'!Y906)/3)</f>
        <v>#VALUE!</v>
      </c>
      <c r="AJ906" s="11" t="e">
        <f>'OddsRatio_working_3-way'!U906/(3*'OddsRatio_working_3-way'!X906^(1/3))*SIN(('OddsRatio_working_3-way'!Y906+2*PI())/3)</f>
        <v>#VALUE!</v>
      </c>
      <c r="AK906" s="11" t="e">
        <f>'OddsRatio_working_3-way'!U906/(3*'OddsRatio_working_3-way'!X906^(1/3))*SIN(('OddsRatio_working_3-way'!Y906+4*PI())/3)</f>
        <v>#VALUE!</v>
      </c>
      <c r="AL906" s="11" t="e">
        <f>'OddsRatio_working_3-way'!Z906+'OddsRatio_working_3-way'!AF906</f>
        <v>#VALUE!</v>
      </c>
      <c r="AM906" s="11" t="e">
        <f>'OddsRatio_working_3-way'!AA906+'OddsRatio_working_3-way'!AG906</f>
        <v>#VALUE!</v>
      </c>
      <c r="AN906" s="11" t="e">
        <f>'OddsRatio_working_3-way'!AB906+'OddsRatio_working_3-way'!AH906</f>
        <v>#VALUE!</v>
      </c>
      <c r="AO906" s="11" t="e">
        <f>'OddsRatio_working_3-way'!AC906+'OddsRatio_working_3-way'!AI906</f>
        <v>#VALUE!</v>
      </c>
      <c r="AP906" s="11" t="e">
        <f>'OddsRatio_working_3-way'!AD906+'OddsRatio_working_3-way'!AJ906</f>
        <v>#VALUE!</v>
      </c>
      <c r="AQ906" s="11" t="e">
        <f>'OddsRatio_working_3-way'!AE906+'OddsRatio_working_3-way'!AK906</f>
        <v>#VALUE!</v>
      </c>
      <c r="AR906" s="10" t="str">
        <f>IF(A906="","",IF(('OddsRatio_working_3-way'!X906=0),IF(Q906&gt;0,-Q906^(1/3),(-Q906)^(1/3)),'OddsRatio_working_3-way'!AL906-'OddsRatio_working_3-way'!R906/3))</f>
        <v/>
      </c>
      <c r="AS906" s="11" t="e">
        <f>IF(('OddsRatio_working_3-way'!X906=0),IF(Q906&gt;0,-Q906^(1/3),(-Q906)^(1/3)),'OddsRatio_working_3-way'!AM906-'OddsRatio_working_3-way'!R906/3)</f>
        <v>#VALUE!</v>
      </c>
      <c r="AT906" s="11" t="e">
        <f>IF(('OddsRatio_working_3-way'!X906=0),IF(Q906&gt;0,-Q906^(1/3),(-Q906)^(1/3)),'OddsRatio_working_3-way'!AN906-'OddsRatio_working_3-way'!R906/3)</f>
        <v>#VALUE!</v>
      </c>
      <c r="AU906" s="11" t="e">
        <f>IF(('OddsRatio_working_3-way'!X906=0),0,'OddsRatio_working_3-way'!AO906)</f>
        <v>#VALUE!</v>
      </c>
      <c r="AV906" s="11" t="e">
        <f>IF(('OddsRatio_working_3-way'!X906=0),0,'OddsRatio_working_3-way'!AP906)</f>
        <v>#VALUE!</v>
      </c>
      <c r="AW906" s="11" t="e">
        <f>IF(('OddsRatio_working_3-way'!X906=0),0,'OddsRatio_working_3-way'!AQ906)</f>
        <v>#VALUE!</v>
      </c>
    </row>
    <row r="907" spans="1:49">
      <c r="A907" s="4" t="str">
        <f>IF('True_Odds_Calculator_3-way'!A908="","",'True_Odds_Calculator_3-way'!A908)</f>
        <v/>
      </c>
      <c r="B907" s="4" t="str">
        <f>IF('True_Odds_Calculator_3-way'!B908="","",'True_Odds_Calculator_3-way'!B908)</f>
        <v/>
      </c>
      <c r="C907" s="4" t="str">
        <f>IF('True_Odds_Calculator_3-way'!C908="","",'True_Odds_Calculator_3-way'!C908)</f>
        <v/>
      </c>
      <c r="D907" s="9" t="e">
        <f t="shared" si="195"/>
        <v>#VALUE!</v>
      </c>
      <c r="E907" s="9" t="e">
        <f t="shared" si="196"/>
        <v>#VALUE!</v>
      </c>
      <c r="F907" s="9" t="e">
        <f t="shared" si="197"/>
        <v>#VALUE!</v>
      </c>
      <c r="G907" s="9" t="str">
        <f t="shared" si="198"/>
        <v/>
      </c>
      <c r="H907" s="9" t="str">
        <f t="shared" si="199"/>
        <v/>
      </c>
      <c r="I907" s="9" t="str">
        <f t="shared" si="200"/>
        <v/>
      </c>
      <c r="J907" s="9" t="str">
        <f t="shared" si="201"/>
        <v/>
      </c>
      <c r="K907" s="11" t="e">
        <f t="shared" si="202"/>
        <v>#VALUE!</v>
      </c>
      <c r="L907" s="11" t="e">
        <f t="shared" si="203"/>
        <v>#VALUE!</v>
      </c>
      <c r="M907" s="11" t="e">
        <f t="shared" si="204"/>
        <v>#VALUE!</v>
      </c>
      <c r="N907" s="11" t="e">
        <f>'OddsRatio_working_3-way'!K907+'OddsRatio_working_3-way'!L907+'OddsRatio_working_3-way'!M907-('OddsRatio_working_3-way'!K907*'OddsRatio_working_3-way'!L907)-('OddsRatio_working_3-way'!K907*'OddsRatio_working_3-way'!M907)-('OddsRatio_working_3-way'!L907*'OddsRatio_working_3-way'!M907)+('OddsRatio_working_3-way'!K907*'OddsRatio_working_3-way'!L907*'OddsRatio_working_3-way'!M907)-1</f>
        <v>#VALUE!</v>
      </c>
      <c r="O907" s="11">
        <f>0</f>
        <v>0</v>
      </c>
      <c r="P907" s="11" t="e">
        <f>('OddsRatio_working_3-way'!K907*'OddsRatio_working_3-way'!L907)+('OddsRatio_working_3-way'!K907*'OddsRatio_working_3-way'!M907)+('OddsRatio_working_3-way'!L907*'OddsRatio_working_3-way'!M907)-(3*'OddsRatio_working_3-way'!K907*'OddsRatio_working_3-way'!L907*'OddsRatio_working_3-way'!M907)</f>
        <v>#VALUE!</v>
      </c>
      <c r="Q907" s="11" t="e">
        <f>2*'OddsRatio_working_3-way'!K907*'OddsRatio_working_3-way'!L907*'OddsRatio_working_3-way'!M907</f>
        <v>#VALUE!</v>
      </c>
      <c r="R907" s="11" t="e">
        <f t="shared" si="205"/>
        <v>#VALUE!</v>
      </c>
      <c r="S907" s="11" t="e">
        <f t="shared" si="206"/>
        <v>#VALUE!</v>
      </c>
      <c r="T907" s="11" t="e">
        <f t="shared" si="207"/>
        <v>#VALUE!</v>
      </c>
      <c r="U907" s="11" t="e">
        <f>'OddsRatio_working_3-way'!S907-'OddsRatio_working_3-way'!R907^2/3</f>
        <v>#VALUE!</v>
      </c>
      <c r="V907" s="11" t="e">
        <f>'OddsRatio_working_3-way'!S907*'OddsRatio_working_3-way'!R907/3-2*'OddsRatio_working_3-way'!R907^3/27-'OddsRatio_working_3-way'!T907</f>
        <v>#VALUE!</v>
      </c>
      <c r="W907" s="11" t="e">
        <f>'OddsRatio_working_3-way'!V907^2+4*'OddsRatio_working_3-way'!U907^3/27</f>
        <v>#VALUE!</v>
      </c>
      <c r="X907" s="11" t="e">
        <f>IF('OddsRatio_working_3-way'!W907&gt;0,IF(ABS('OddsRatio_working_3-way'!V907+SQRT('OddsRatio_working_3-way'!W907))/2&gt;0,ABS('OddsRatio_working_3-way'!V907+SQRT('OddsRatio_working_3-way'!W907))/2,ABS('OddsRatio_working_3-way'!V907-SQRT('OddsRatio_working_3-way'!W907))/2),SQRT(-'OddsRatio_working_3-way'!U907^3/27))</f>
        <v>#VALUE!</v>
      </c>
      <c r="Y907" s="11" t="e">
        <f>IF('OddsRatio_working_3-way'!W907&gt;=0,IF('OddsRatio_working_3-way'!V907+SQRT('OddsRatio_working_3-way'!W907)&gt;0,0,PI()),ACOS('OddsRatio_working_3-way'!V907/(2*'OddsRatio_working_3-way'!X907)))</f>
        <v>#VALUE!</v>
      </c>
      <c r="Z907" s="11" t="e">
        <f>'OddsRatio_working_3-way'!X907^(1/3)*COS('OddsRatio_working_3-way'!Y907/3)</f>
        <v>#VALUE!</v>
      </c>
      <c r="AA907" s="11" t="e">
        <f>'OddsRatio_working_3-way'!X907^(1/3)*COS(('OddsRatio_working_3-way'!Y907+2*PI())/3)</f>
        <v>#VALUE!</v>
      </c>
      <c r="AB907" s="11" t="e">
        <f>'OddsRatio_working_3-way'!X907^(1/3)*COS(('OddsRatio_working_3-way'!Y907+4*PI())/3)</f>
        <v>#VALUE!</v>
      </c>
      <c r="AC907" s="11" t="e">
        <f>'OddsRatio_working_3-way'!X907^(1/3)*SIN('OddsRatio_working_3-way'!Y907/3)</f>
        <v>#VALUE!</v>
      </c>
      <c r="AD907" s="11" t="e">
        <f>'OddsRatio_working_3-way'!X907^(1/3)*SIN(('OddsRatio_working_3-way'!Y907+2*PI())/3)</f>
        <v>#VALUE!</v>
      </c>
      <c r="AE907" s="11" t="e">
        <f>'OddsRatio_working_3-way'!X907^(1/3)*SIN(('OddsRatio_working_3-way'!Y907+4*PI())/3)</f>
        <v>#VALUE!</v>
      </c>
      <c r="AF907" s="11" t="e">
        <f>-'OddsRatio_working_3-way'!U907/(3*'OddsRatio_working_3-way'!X907^(1/3))*COS(('OddsRatio_working_3-way'!Y907)/3)</f>
        <v>#VALUE!</v>
      </c>
      <c r="AG907" s="11" t="e">
        <f>-'OddsRatio_working_3-way'!U907/(3*'OddsRatio_working_3-way'!X907^(1/3))*COS(('OddsRatio_working_3-way'!Y907+2*PI())/3)</f>
        <v>#VALUE!</v>
      </c>
      <c r="AH907" s="11" t="e">
        <f>-'OddsRatio_working_3-way'!U907/(3*'OddsRatio_working_3-way'!X907^(1/3))*COS(('OddsRatio_working_3-way'!Y907+4*PI())/3)</f>
        <v>#VALUE!</v>
      </c>
      <c r="AI907" s="11" t="e">
        <f>'OddsRatio_working_3-way'!U907/(3*'OddsRatio_working_3-way'!X907^(1/3))*SIN(('OddsRatio_working_3-way'!Y907)/3)</f>
        <v>#VALUE!</v>
      </c>
      <c r="AJ907" s="11" t="e">
        <f>'OddsRatio_working_3-way'!U907/(3*'OddsRatio_working_3-way'!X907^(1/3))*SIN(('OddsRatio_working_3-way'!Y907+2*PI())/3)</f>
        <v>#VALUE!</v>
      </c>
      <c r="AK907" s="11" t="e">
        <f>'OddsRatio_working_3-way'!U907/(3*'OddsRatio_working_3-way'!X907^(1/3))*SIN(('OddsRatio_working_3-way'!Y907+4*PI())/3)</f>
        <v>#VALUE!</v>
      </c>
      <c r="AL907" s="11" t="e">
        <f>'OddsRatio_working_3-way'!Z907+'OddsRatio_working_3-way'!AF907</f>
        <v>#VALUE!</v>
      </c>
      <c r="AM907" s="11" t="e">
        <f>'OddsRatio_working_3-way'!AA907+'OddsRatio_working_3-way'!AG907</f>
        <v>#VALUE!</v>
      </c>
      <c r="AN907" s="11" t="e">
        <f>'OddsRatio_working_3-way'!AB907+'OddsRatio_working_3-way'!AH907</f>
        <v>#VALUE!</v>
      </c>
      <c r="AO907" s="11" t="e">
        <f>'OddsRatio_working_3-way'!AC907+'OddsRatio_working_3-way'!AI907</f>
        <v>#VALUE!</v>
      </c>
      <c r="AP907" s="11" t="e">
        <f>'OddsRatio_working_3-way'!AD907+'OddsRatio_working_3-way'!AJ907</f>
        <v>#VALUE!</v>
      </c>
      <c r="AQ907" s="11" t="e">
        <f>'OddsRatio_working_3-way'!AE907+'OddsRatio_working_3-way'!AK907</f>
        <v>#VALUE!</v>
      </c>
      <c r="AR907" s="10" t="str">
        <f>IF(A907="","",IF(('OddsRatio_working_3-way'!X907=0),IF(Q907&gt;0,-Q907^(1/3),(-Q907)^(1/3)),'OddsRatio_working_3-way'!AL907-'OddsRatio_working_3-way'!R907/3))</f>
        <v/>
      </c>
      <c r="AS907" s="11" t="e">
        <f>IF(('OddsRatio_working_3-way'!X907=0),IF(Q907&gt;0,-Q907^(1/3),(-Q907)^(1/3)),'OddsRatio_working_3-way'!AM907-'OddsRatio_working_3-way'!R907/3)</f>
        <v>#VALUE!</v>
      </c>
      <c r="AT907" s="11" t="e">
        <f>IF(('OddsRatio_working_3-way'!X907=0),IF(Q907&gt;0,-Q907^(1/3),(-Q907)^(1/3)),'OddsRatio_working_3-way'!AN907-'OddsRatio_working_3-way'!R907/3)</f>
        <v>#VALUE!</v>
      </c>
      <c r="AU907" s="11" t="e">
        <f>IF(('OddsRatio_working_3-way'!X907=0),0,'OddsRatio_working_3-way'!AO907)</f>
        <v>#VALUE!</v>
      </c>
      <c r="AV907" s="11" t="e">
        <f>IF(('OddsRatio_working_3-way'!X907=0),0,'OddsRatio_working_3-way'!AP907)</f>
        <v>#VALUE!</v>
      </c>
      <c r="AW907" s="11" t="e">
        <f>IF(('OddsRatio_working_3-way'!X907=0),0,'OddsRatio_working_3-way'!AQ907)</f>
        <v>#VALUE!</v>
      </c>
    </row>
    <row r="908" spans="1:49">
      <c r="A908" s="4" t="str">
        <f>IF('True_Odds_Calculator_3-way'!A909="","",'True_Odds_Calculator_3-way'!A909)</f>
        <v/>
      </c>
      <c r="B908" s="4" t="str">
        <f>IF('True_Odds_Calculator_3-way'!B909="","",'True_Odds_Calculator_3-way'!B909)</f>
        <v/>
      </c>
      <c r="C908" s="4" t="str">
        <f>IF('True_Odds_Calculator_3-way'!C909="","",'True_Odds_Calculator_3-way'!C909)</f>
        <v/>
      </c>
      <c r="D908" s="9" t="e">
        <f t="shared" si="195"/>
        <v>#VALUE!</v>
      </c>
      <c r="E908" s="9" t="e">
        <f t="shared" si="196"/>
        <v>#VALUE!</v>
      </c>
      <c r="F908" s="9" t="e">
        <f t="shared" si="197"/>
        <v>#VALUE!</v>
      </c>
      <c r="G908" s="9" t="str">
        <f t="shared" si="198"/>
        <v/>
      </c>
      <c r="H908" s="9" t="str">
        <f t="shared" si="199"/>
        <v/>
      </c>
      <c r="I908" s="9" t="str">
        <f t="shared" si="200"/>
        <v/>
      </c>
      <c r="J908" s="9" t="str">
        <f t="shared" si="201"/>
        <v/>
      </c>
      <c r="K908" s="11" t="e">
        <f t="shared" si="202"/>
        <v>#VALUE!</v>
      </c>
      <c r="L908" s="11" t="e">
        <f t="shared" si="203"/>
        <v>#VALUE!</v>
      </c>
      <c r="M908" s="11" t="e">
        <f t="shared" si="204"/>
        <v>#VALUE!</v>
      </c>
      <c r="N908" s="11" t="e">
        <f>'OddsRatio_working_3-way'!K908+'OddsRatio_working_3-way'!L908+'OddsRatio_working_3-way'!M908-('OddsRatio_working_3-way'!K908*'OddsRatio_working_3-way'!L908)-('OddsRatio_working_3-way'!K908*'OddsRatio_working_3-way'!M908)-('OddsRatio_working_3-way'!L908*'OddsRatio_working_3-way'!M908)+('OddsRatio_working_3-way'!K908*'OddsRatio_working_3-way'!L908*'OddsRatio_working_3-way'!M908)-1</f>
        <v>#VALUE!</v>
      </c>
      <c r="O908" s="11">
        <f>0</f>
        <v>0</v>
      </c>
      <c r="P908" s="11" t="e">
        <f>('OddsRatio_working_3-way'!K908*'OddsRatio_working_3-way'!L908)+('OddsRatio_working_3-way'!K908*'OddsRatio_working_3-way'!M908)+('OddsRatio_working_3-way'!L908*'OddsRatio_working_3-way'!M908)-(3*'OddsRatio_working_3-way'!K908*'OddsRatio_working_3-way'!L908*'OddsRatio_working_3-way'!M908)</f>
        <v>#VALUE!</v>
      </c>
      <c r="Q908" s="11" t="e">
        <f>2*'OddsRatio_working_3-way'!K908*'OddsRatio_working_3-way'!L908*'OddsRatio_working_3-way'!M908</f>
        <v>#VALUE!</v>
      </c>
      <c r="R908" s="11" t="e">
        <f t="shared" si="205"/>
        <v>#VALUE!</v>
      </c>
      <c r="S908" s="11" t="e">
        <f t="shared" si="206"/>
        <v>#VALUE!</v>
      </c>
      <c r="T908" s="11" t="e">
        <f t="shared" si="207"/>
        <v>#VALUE!</v>
      </c>
      <c r="U908" s="11" t="e">
        <f>'OddsRatio_working_3-way'!S908-'OddsRatio_working_3-way'!R908^2/3</f>
        <v>#VALUE!</v>
      </c>
      <c r="V908" s="11" t="e">
        <f>'OddsRatio_working_3-way'!S908*'OddsRatio_working_3-way'!R908/3-2*'OddsRatio_working_3-way'!R908^3/27-'OddsRatio_working_3-way'!T908</f>
        <v>#VALUE!</v>
      </c>
      <c r="W908" s="11" t="e">
        <f>'OddsRatio_working_3-way'!V908^2+4*'OddsRatio_working_3-way'!U908^3/27</f>
        <v>#VALUE!</v>
      </c>
      <c r="X908" s="11" t="e">
        <f>IF('OddsRatio_working_3-way'!W908&gt;0,IF(ABS('OddsRatio_working_3-way'!V908+SQRT('OddsRatio_working_3-way'!W908))/2&gt;0,ABS('OddsRatio_working_3-way'!V908+SQRT('OddsRatio_working_3-way'!W908))/2,ABS('OddsRatio_working_3-way'!V908-SQRT('OddsRatio_working_3-way'!W908))/2),SQRT(-'OddsRatio_working_3-way'!U908^3/27))</f>
        <v>#VALUE!</v>
      </c>
      <c r="Y908" s="11" t="e">
        <f>IF('OddsRatio_working_3-way'!W908&gt;=0,IF('OddsRatio_working_3-way'!V908+SQRT('OddsRatio_working_3-way'!W908)&gt;0,0,PI()),ACOS('OddsRatio_working_3-way'!V908/(2*'OddsRatio_working_3-way'!X908)))</f>
        <v>#VALUE!</v>
      </c>
      <c r="Z908" s="11" t="e">
        <f>'OddsRatio_working_3-way'!X908^(1/3)*COS('OddsRatio_working_3-way'!Y908/3)</f>
        <v>#VALUE!</v>
      </c>
      <c r="AA908" s="11" t="e">
        <f>'OddsRatio_working_3-way'!X908^(1/3)*COS(('OddsRatio_working_3-way'!Y908+2*PI())/3)</f>
        <v>#VALUE!</v>
      </c>
      <c r="AB908" s="11" t="e">
        <f>'OddsRatio_working_3-way'!X908^(1/3)*COS(('OddsRatio_working_3-way'!Y908+4*PI())/3)</f>
        <v>#VALUE!</v>
      </c>
      <c r="AC908" s="11" t="e">
        <f>'OddsRatio_working_3-way'!X908^(1/3)*SIN('OddsRatio_working_3-way'!Y908/3)</f>
        <v>#VALUE!</v>
      </c>
      <c r="AD908" s="11" t="e">
        <f>'OddsRatio_working_3-way'!X908^(1/3)*SIN(('OddsRatio_working_3-way'!Y908+2*PI())/3)</f>
        <v>#VALUE!</v>
      </c>
      <c r="AE908" s="11" t="e">
        <f>'OddsRatio_working_3-way'!X908^(1/3)*SIN(('OddsRatio_working_3-way'!Y908+4*PI())/3)</f>
        <v>#VALUE!</v>
      </c>
      <c r="AF908" s="11" t="e">
        <f>-'OddsRatio_working_3-way'!U908/(3*'OddsRatio_working_3-way'!X908^(1/3))*COS(('OddsRatio_working_3-way'!Y908)/3)</f>
        <v>#VALUE!</v>
      </c>
      <c r="AG908" s="11" t="e">
        <f>-'OddsRatio_working_3-way'!U908/(3*'OddsRatio_working_3-way'!X908^(1/3))*COS(('OddsRatio_working_3-way'!Y908+2*PI())/3)</f>
        <v>#VALUE!</v>
      </c>
      <c r="AH908" s="11" t="e">
        <f>-'OddsRatio_working_3-way'!U908/(3*'OddsRatio_working_3-way'!X908^(1/3))*COS(('OddsRatio_working_3-way'!Y908+4*PI())/3)</f>
        <v>#VALUE!</v>
      </c>
      <c r="AI908" s="11" t="e">
        <f>'OddsRatio_working_3-way'!U908/(3*'OddsRatio_working_3-way'!X908^(1/3))*SIN(('OddsRatio_working_3-way'!Y908)/3)</f>
        <v>#VALUE!</v>
      </c>
      <c r="AJ908" s="11" t="e">
        <f>'OddsRatio_working_3-way'!U908/(3*'OddsRatio_working_3-way'!X908^(1/3))*SIN(('OddsRatio_working_3-way'!Y908+2*PI())/3)</f>
        <v>#VALUE!</v>
      </c>
      <c r="AK908" s="11" t="e">
        <f>'OddsRatio_working_3-way'!U908/(3*'OddsRatio_working_3-way'!X908^(1/3))*SIN(('OddsRatio_working_3-way'!Y908+4*PI())/3)</f>
        <v>#VALUE!</v>
      </c>
      <c r="AL908" s="11" t="e">
        <f>'OddsRatio_working_3-way'!Z908+'OddsRatio_working_3-way'!AF908</f>
        <v>#VALUE!</v>
      </c>
      <c r="AM908" s="11" t="e">
        <f>'OddsRatio_working_3-way'!AA908+'OddsRatio_working_3-way'!AG908</f>
        <v>#VALUE!</v>
      </c>
      <c r="AN908" s="11" t="e">
        <f>'OddsRatio_working_3-way'!AB908+'OddsRatio_working_3-way'!AH908</f>
        <v>#VALUE!</v>
      </c>
      <c r="AO908" s="11" t="e">
        <f>'OddsRatio_working_3-way'!AC908+'OddsRatio_working_3-way'!AI908</f>
        <v>#VALUE!</v>
      </c>
      <c r="AP908" s="11" t="e">
        <f>'OddsRatio_working_3-way'!AD908+'OddsRatio_working_3-way'!AJ908</f>
        <v>#VALUE!</v>
      </c>
      <c r="AQ908" s="11" t="e">
        <f>'OddsRatio_working_3-way'!AE908+'OddsRatio_working_3-way'!AK908</f>
        <v>#VALUE!</v>
      </c>
      <c r="AR908" s="10" t="str">
        <f>IF(A908="","",IF(('OddsRatio_working_3-way'!X908=0),IF(Q908&gt;0,-Q908^(1/3),(-Q908)^(1/3)),'OddsRatio_working_3-way'!AL908-'OddsRatio_working_3-way'!R908/3))</f>
        <v/>
      </c>
      <c r="AS908" s="11" t="e">
        <f>IF(('OddsRatio_working_3-way'!X908=0),IF(Q908&gt;0,-Q908^(1/3),(-Q908)^(1/3)),'OddsRatio_working_3-way'!AM908-'OddsRatio_working_3-way'!R908/3)</f>
        <v>#VALUE!</v>
      </c>
      <c r="AT908" s="11" t="e">
        <f>IF(('OddsRatio_working_3-way'!X908=0),IF(Q908&gt;0,-Q908^(1/3),(-Q908)^(1/3)),'OddsRatio_working_3-way'!AN908-'OddsRatio_working_3-way'!R908/3)</f>
        <v>#VALUE!</v>
      </c>
      <c r="AU908" s="11" t="e">
        <f>IF(('OddsRatio_working_3-way'!X908=0),0,'OddsRatio_working_3-way'!AO908)</f>
        <v>#VALUE!</v>
      </c>
      <c r="AV908" s="11" t="e">
        <f>IF(('OddsRatio_working_3-way'!X908=0),0,'OddsRatio_working_3-way'!AP908)</f>
        <v>#VALUE!</v>
      </c>
      <c r="AW908" s="11" t="e">
        <f>IF(('OddsRatio_working_3-way'!X908=0),0,'OddsRatio_working_3-way'!AQ908)</f>
        <v>#VALUE!</v>
      </c>
    </row>
    <row r="909" spans="1:49">
      <c r="A909" s="4" t="str">
        <f>IF('True_Odds_Calculator_3-way'!A910="","",'True_Odds_Calculator_3-way'!A910)</f>
        <v/>
      </c>
      <c r="B909" s="4" t="str">
        <f>IF('True_Odds_Calculator_3-way'!B910="","",'True_Odds_Calculator_3-way'!B910)</f>
        <v/>
      </c>
      <c r="C909" s="4" t="str">
        <f>IF('True_Odds_Calculator_3-way'!C910="","",'True_Odds_Calculator_3-way'!C910)</f>
        <v/>
      </c>
      <c r="D909" s="9" t="e">
        <f t="shared" si="195"/>
        <v>#VALUE!</v>
      </c>
      <c r="E909" s="9" t="e">
        <f t="shared" si="196"/>
        <v>#VALUE!</v>
      </c>
      <c r="F909" s="9" t="e">
        <f t="shared" si="197"/>
        <v>#VALUE!</v>
      </c>
      <c r="G909" s="9" t="str">
        <f t="shared" si="198"/>
        <v/>
      </c>
      <c r="H909" s="9" t="str">
        <f t="shared" si="199"/>
        <v/>
      </c>
      <c r="I909" s="9" t="str">
        <f t="shared" si="200"/>
        <v/>
      </c>
      <c r="J909" s="9" t="str">
        <f t="shared" si="201"/>
        <v/>
      </c>
      <c r="K909" s="11" t="e">
        <f t="shared" si="202"/>
        <v>#VALUE!</v>
      </c>
      <c r="L909" s="11" t="e">
        <f t="shared" si="203"/>
        <v>#VALUE!</v>
      </c>
      <c r="M909" s="11" t="e">
        <f t="shared" si="204"/>
        <v>#VALUE!</v>
      </c>
      <c r="N909" s="11" t="e">
        <f>'OddsRatio_working_3-way'!K909+'OddsRatio_working_3-way'!L909+'OddsRatio_working_3-way'!M909-('OddsRatio_working_3-way'!K909*'OddsRatio_working_3-way'!L909)-('OddsRatio_working_3-way'!K909*'OddsRatio_working_3-way'!M909)-('OddsRatio_working_3-way'!L909*'OddsRatio_working_3-way'!M909)+('OddsRatio_working_3-way'!K909*'OddsRatio_working_3-way'!L909*'OddsRatio_working_3-way'!M909)-1</f>
        <v>#VALUE!</v>
      </c>
      <c r="O909" s="11">
        <f>0</f>
        <v>0</v>
      </c>
      <c r="P909" s="11" t="e">
        <f>('OddsRatio_working_3-way'!K909*'OddsRatio_working_3-way'!L909)+('OddsRatio_working_3-way'!K909*'OddsRatio_working_3-way'!M909)+('OddsRatio_working_3-way'!L909*'OddsRatio_working_3-way'!M909)-(3*'OddsRatio_working_3-way'!K909*'OddsRatio_working_3-way'!L909*'OddsRatio_working_3-way'!M909)</f>
        <v>#VALUE!</v>
      </c>
      <c r="Q909" s="11" t="e">
        <f>2*'OddsRatio_working_3-way'!K909*'OddsRatio_working_3-way'!L909*'OddsRatio_working_3-way'!M909</f>
        <v>#VALUE!</v>
      </c>
      <c r="R909" s="11" t="e">
        <f t="shared" si="205"/>
        <v>#VALUE!</v>
      </c>
      <c r="S909" s="11" t="e">
        <f t="shared" si="206"/>
        <v>#VALUE!</v>
      </c>
      <c r="T909" s="11" t="e">
        <f t="shared" si="207"/>
        <v>#VALUE!</v>
      </c>
      <c r="U909" s="11" t="e">
        <f>'OddsRatio_working_3-way'!S909-'OddsRatio_working_3-way'!R909^2/3</f>
        <v>#VALUE!</v>
      </c>
      <c r="V909" s="11" t="e">
        <f>'OddsRatio_working_3-way'!S909*'OddsRatio_working_3-way'!R909/3-2*'OddsRatio_working_3-way'!R909^3/27-'OddsRatio_working_3-way'!T909</f>
        <v>#VALUE!</v>
      </c>
      <c r="W909" s="11" t="e">
        <f>'OddsRatio_working_3-way'!V909^2+4*'OddsRatio_working_3-way'!U909^3/27</f>
        <v>#VALUE!</v>
      </c>
      <c r="X909" s="11" t="e">
        <f>IF('OddsRatio_working_3-way'!W909&gt;0,IF(ABS('OddsRatio_working_3-way'!V909+SQRT('OddsRatio_working_3-way'!W909))/2&gt;0,ABS('OddsRatio_working_3-way'!V909+SQRT('OddsRatio_working_3-way'!W909))/2,ABS('OddsRatio_working_3-way'!V909-SQRT('OddsRatio_working_3-way'!W909))/2),SQRT(-'OddsRatio_working_3-way'!U909^3/27))</f>
        <v>#VALUE!</v>
      </c>
      <c r="Y909" s="11" t="e">
        <f>IF('OddsRatio_working_3-way'!W909&gt;=0,IF('OddsRatio_working_3-way'!V909+SQRT('OddsRatio_working_3-way'!W909)&gt;0,0,PI()),ACOS('OddsRatio_working_3-way'!V909/(2*'OddsRatio_working_3-way'!X909)))</f>
        <v>#VALUE!</v>
      </c>
      <c r="Z909" s="11" t="e">
        <f>'OddsRatio_working_3-way'!X909^(1/3)*COS('OddsRatio_working_3-way'!Y909/3)</f>
        <v>#VALUE!</v>
      </c>
      <c r="AA909" s="11" t="e">
        <f>'OddsRatio_working_3-way'!X909^(1/3)*COS(('OddsRatio_working_3-way'!Y909+2*PI())/3)</f>
        <v>#VALUE!</v>
      </c>
      <c r="AB909" s="11" t="e">
        <f>'OddsRatio_working_3-way'!X909^(1/3)*COS(('OddsRatio_working_3-way'!Y909+4*PI())/3)</f>
        <v>#VALUE!</v>
      </c>
      <c r="AC909" s="11" t="e">
        <f>'OddsRatio_working_3-way'!X909^(1/3)*SIN('OddsRatio_working_3-way'!Y909/3)</f>
        <v>#VALUE!</v>
      </c>
      <c r="AD909" s="11" t="e">
        <f>'OddsRatio_working_3-way'!X909^(1/3)*SIN(('OddsRatio_working_3-way'!Y909+2*PI())/3)</f>
        <v>#VALUE!</v>
      </c>
      <c r="AE909" s="11" t="e">
        <f>'OddsRatio_working_3-way'!X909^(1/3)*SIN(('OddsRatio_working_3-way'!Y909+4*PI())/3)</f>
        <v>#VALUE!</v>
      </c>
      <c r="AF909" s="11" t="e">
        <f>-'OddsRatio_working_3-way'!U909/(3*'OddsRatio_working_3-way'!X909^(1/3))*COS(('OddsRatio_working_3-way'!Y909)/3)</f>
        <v>#VALUE!</v>
      </c>
      <c r="AG909" s="11" t="e">
        <f>-'OddsRatio_working_3-way'!U909/(3*'OddsRatio_working_3-way'!X909^(1/3))*COS(('OddsRatio_working_3-way'!Y909+2*PI())/3)</f>
        <v>#VALUE!</v>
      </c>
      <c r="AH909" s="11" t="e">
        <f>-'OddsRatio_working_3-way'!U909/(3*'OddsRatio_working_3-way'!X909^(1/3))*COS(('OddsRatio_working_3-way'!Y909+4*PI())/3)</f>
        <v>#VALUE!</v>
      </c>
      <c r="AI909" s="11" t="e">
        <f>'OddsRatio_working_3-way'!U909/(3*'OddsRatio_working_3-way'!X909^(1/3))*SIN(('OddsRatio_working_3-way'!Y909)/3)</f>
        <v>#VALUE!</v>
      </c>
      <c r="AJ909" s="11" t="e">
        <f>'OddsRatio_working_3-way'!U909/(3*'OddsRatio_working_3-way'!X909^(1/3))*SIN(('OddsRatio_working_3-way'!Y909+2*PI())/3)</f>
        <v>#VALUE!</v>
      </c>
      <c r="AK909" s="11" t="e">
        <f>'OddsRatio_working_3-way'!U909/(3*'OddsRatio_working_3-way'!X909^(1/3))*SIN(('OddsRatio_working_3-way'!Y909+4*PI())/3)</f>
        <v>#VALUE!</v>
      </c>
      <c r="AL909" s="11" t="e">
        <f>'OddsRatio_working_3-way'!Z909+'OddsRatio_working_3-way'!AF909</f>
        <v>#VALUE!</v>
      </c>
      <c r="AM909" s="11" t="e">
        <f>'OddsRatio_working_3-way'!AA909+'OddsRatio_working_3-way'!AG909</f>
        <v>#VALUE!</v>
      </c>
      <c r="AN909" s="11" t="e">
        <f>'OddsRatio_working_3-way'!AB909+'OddsRatio_working_3-way'!AH909</f>
        <v>#VALUE!</v>
      </c>
      <c r="AO909" s="11" t="e">
        <f>'OddsRatio_working_3-way'!AC909+'OddsRatio_working_3-way'!AI909</f>
        <v>#VALUE!</v>
      </c>
      <c r="AP909" s="11" t="e">
        <f>'OddsRatio_working_3-way'!AD909+'OddsRatio_working_3-way'!AJ909</f>
        <v>#VALUE!</v>
      </c>
      <c r="AQ909" s="11" t="e">
        <f>'OddsRatio_working_3-way'!AE909+'OddsRatio_working_3-way'!AK909</f>
        <v>#VALUE!</v>
      </c>
      <c r="AR909" s="10" t="str">
        <f>IF(A909="","",IF(('OddsRatio_working_3-way'!X909=0),IF(Q909&gt;0,-Q909^(1/3),(-Q909)^(1/3)),'OddsRatio_working_3-way'!AL909-'OddsRatio_working_3-way'!R909/3))</f>
        <v/>
      </c>
      <c r="AS909" s="11" t="e">
        <f>IF(('OddsRatio_working_3-way'!X909=0),IF(Q909&gt;0,-Q909^(1/3),(-Q909)^(1/3)),'OddsRatio_working_3-way'!AM909-'OddsRatio_working_3-way'!R909/3)</f>
        <v>#VALUE!</v>
      </c>
      <c r="AT909" s="11" t="e">
        <f>IF(('OddsRatio_working_3-way'!X909=0),IF(Q909&gt;0,-Q909^(1/3),(-Q909)^(1/3)),'OddsRatio_working_3-way'!AN909-'OddsRatio_working_3-way'!R909/3)</f>
        <v>#VALUE!</v>
      </c>
      <c r="AU909" s="11" t="e">
        <f>IF(('OddsRatio_working_3-way'!X909=0),0,'OddsRatio_working_3-way'!AO909)</f>
        <v>#VALUE!</v>
      </c>
      <c r="AV909" s="11" t="e">
        <f>IF(('OddsRatio_working_3-way'!X909=0),0,'OddsRatio_working_3-way'!AP909)</f>
        <v>#VALUE!</v>
      </c>
      <c r="AW909" s="11" t="e">
        <f>IF(('OddsRatio_working_3-way'!X909=0),0,'OddsRatio_working_3-way'!AQ909)</f>
        <v>#VALUE!</v>
      </c>
    </row>
    <row r="910" spans="1:49">
      <c r="A910" s="4" t="str">
        <f>IF('True_Odds_Calculator_3-way'!A911="","",'True_Odds_Calculator_3-way'!A911)</f>
        <v/>
      </c>
      <c r="B910" s="4" t="str">
        <f>IF('True_Odds_Calculator_3-way'!B911="","",'True_Odds_Calculator_3-way'!B911)</f>
        <v/>
      </c>
      <c r="C910" s="4" t="str">
        <f>IF('True_Odds_Calculator_3-way'!C911="","",'True_Odds_Calculator_3-way'!C911)</f>
        <v/>
      </c>
      <c r="D910" s="9" t="e">
        <f t="shared" si="195"/>
        <v>#VALUE!</v>
      </c>
      <c r="E910" s="9" t="e">
        <f t="shared" si="196"/>
        <v>#VALUE!</v>
      </c>
      <c r="F910" s="9" t="e">
        <f t="shared" si="197"/>
        <v>#VALUE!</v>
      </c>
      <c r="G910" s="9" t="str">
        <f t="shared" si="198"/>
        <v/>
      </c>
      <c r="H910" s="9" t="str">
        <f t="shared" si="199"/>
        <v/>
      </c>
      <c r="I910" s="9" t="str">
        <f t="shared" si="200"/>
        <v/>
      </c>
      <c r="J910" s="9" t="str">
        <f t="shared" si="201"/>
        <v/>
      </c>
      <c r="K910" s="11" t="e">
        <f t="shared" si="202"/>
        <v>#VALUE!</v>
      </c>
      <c r="L910" s="11" t="e">
        <f t="shared" si="203"/>
        <v>#VALUE!</v>
      </c>
      <c r="M910" s="11" t="e">
        <f t="shared" si="204"/>
        <v>#VALUE!</v>
      </c>
      <c r="N910" s="11" t="e">
        <f>'OddsRatio_working_3-way'!K910+'OddsRatio_working_3-way'!L910+'OddsRatio_working_3-way'!M910-('OddsRatio_working_3-way'!K910*'OddsRatio_working_3-way'!L910)-('OddsRatio_working_3-way'!K910*'OddsRatio_working_3-way'!M910)-('OddsRatio_working_3-way'!L910*'OddsRatio_working_3-way'!M910)+('OddsRatio_working_3-way'!K910*'OddsRatio_working_3-way'!L910*'OddsRatio_working_3-way'!M910)-1</f>
        <v>#VALUE!</v>
      </c>
      <c r="O910" s="11">
        <f>0</f>
        <v>0</v>
      </c>
      <c r="P910" s="11" t="e">
        <f>('OddsRatio_working_3-way'!K910*'OddsRatio_working_3-way'!L910)+('OddsRatio_working_3-way'!K910*'OddsRatio_working_3-way'!M910)+('OddsRatio_working_3-way'!L910*'OddsRatio_working_3-way'!M910)-(3*'OddsRatio_working_3-way'!K910*'OddsRatio_working_3-way'!L910*'OddsRatio_working_3-way'!M910)</f>
        <v>#VALUE!</v>
      </c>
      <c r="Q910" s="11" t="e">
        <f>2*'OddsRatio_working_3-way'!K910*'OddsRatio_working_3-way'!L910*'OddsRatio_working_3-way'!M910</f>
        <v>#VALUE!</v>
      </c>
      <c r="R910" s="11" t="e">
        <f t="shared" si="205"/>
        <v>#VALUE!</v>
      </c>
      <c r="S910" s="11" t="e">
        <f t="shared" si="206"/>
        <v>#VALUE!</v>
      </c>
      <c r="T910" s="11" t="e">
        <f t="shared" si="207"/>
        <v>#VALUE!</v>
      </c>
      <c r="U910" s="11" t="e">
        <f>'OddsRatio_working_3-way'!S910-'OddsRatio_working_3-way'!R910^2/3</f>
        <v>#VALUE!</v>
      </c>
      <c r="V910" s="11" t="e">
        <f>'OddsRatio_working_3-way'!S910*'OddsRatio_working_3-way'!R910/3-2*'OddsRatio_working_3-way'!R910^3/27-'OddsRatio_working_3-way'!T910</f>
        <v>#VALUE!</v>
      </c>
      <c r="W910" s="11" t="e">
        <f>'OddsRatio_working_3-way'!V910^2+4*'OddsRatio_working_3-way'!U910^3/27</f>
        <v>#VALUE!</v>
      </c>
      <c r="X910" s="11" t="e">
        <f>IF('OddsRatio_working_3-way'!W910&gt;0,IF(ABS('OddsRatio_working_3-way'!V910+SQRT('OddsRatio_working_3-way'!W910))/2&gt;0,ABS('OddsRatio_working_3-way'!V910+SQRT('OddsRatio_working_3-way'!W910))/2,ABS('OddsRatio_working_3-way'!V910-SQRT('OddsRatio_working_3-way'!W910))/2),SQRT(-'OddsRatio_working_3-way'!U910^3/27))</f>
        <v>#VALUE!</v>
      </c>
      <c r="Y910" s="11" t="e">
        <f>IF('OddsRatio_working_3-way'!W910&gt;=0,IF('OddsRatio_working_3-way'!V910+SQRT('OddsRatio_working_3-way'!W910)&gt;0,0,PI()),ACOS('OddsRatio_working_3-way'!V910/(2*'OddsRatio_working_3-way'!X910)))</f>
        <v>#VALUE!</v>
      </c>
      <c r="Z910" s="11" t="e">
        <f>'OddsRatio_working_3-way'!X910^(1/3)*COS('OddsRatio_working_3-way'!Y910/3)</f>
        <v>#VALUE!</v>
      </c>
      <c r="AA910" s="11" t="e">
        <f>'OddsRatio_working_3-way'!X910^(1/3)*COS(('OddsRatio_working_3-way'!Y910+2*PI())/3)</f>
        <v>#VALUE!</v>
      </c>
      <c r="AB910" s="11" t="e">
        <f>'OddsRatio_working_3-way'!X910^(1/3)*COS(('OddsRatio_working_3-way'!Y910+4*PI())/3)</f>
        <v>#VALUE!</v>
      </c>
      <c r="AC910" s="11" t="e">
        <f>'OddsRatio_working_3-way'!X910^(1/3)*SIN('OddsRatio_working_3-way'!Y910/3)</f>
        <v>#VALUE!</v>
      </c>
      <c r="AD910" s="11" t="e">
        <f>'OddsRatio_working_3-way'!X910^(1/3)*SIN(('OddsRatio_working_3-way'!Y910+2*PI())/3)</f>
        <v>#VALUE!</v>
      </c>
      <c r="AE910" s="11" t="e">
        <f>'OddsRatio_working_3-way'!X910^(1/3)*SIN(('OddsRatio_working_3-way'!Y910+4*PI())/3)</f>
        <v>#VALUE!</v>
      </c>
      <c r="AF910" s="11" t="e">
        <f>-'OddsRatio_working_3-way'!U910/(3*'OddsRatio_working_3-way'!X910^(1/3))*COS(('OddsRatio_working_3-way'!Y910)/3)</f>
        <v>#VALUE!</v>
      </c>
      <c r="AG910" s="11" t="e">
        <f>-'OddsRatio_working_3-way'!U910/(3*'OddsRatio_working_3-way'!X910^(1/3))*COS(('OddsRatio_working_3-way'!Y910+2*PI())/3)</f>
        <v>#VALUE!</v>
      </c>
      <c r="AH910" s="11" t="e">
        <f>-'OddsRatio_working_3-way'!U910/(3*'OddsRatio_working_3-way'!X910^(1/3))*COS(('OddsRatio_working_3-way'!Y910+4*PI())/3)</f>
        <v>#VALUE!</v>
      </c>
      <c r="AI910" s="11" t="e">
        <f>'OddsRatio_working_3-way'!U910/(3*'OddsRatio_working_3-way'!X910^(1/3))*SIN(('OddsRatio_working_3-way'!Y910)/3)</f>
        <v>#VALUE!</v>
      </c>
      <c r="AJ910" s="11" t="e">
        <f>'OddsRatio_working_3-way'!U910/(3*'OddsRatio_working_3-way'!X910^(1/3))*SIN(('OddsRatio_working_3-way'!Y910+2*PI())/3)</f>
        <v>#VALUE!</v>
      </c>
      <c r="AK910" s="11" t="e">
        <f>'OddsRatio_working_3-way'!U910/(3*'OddsRatio_working_3-way'!X910^(1/3))*SIN(('OddsRatio_working_3-way'!Y910+4*PI())/3)</f>
        <v>#VALUE!</v>
      </c>
      <c r="AL910" s="11" t="e">
        <f>'OddsRatio_working_3-way'!Z910+'OddsRatio_working_3-way'!AF910</f>
        <v>#VALUE!</v>
      </c>
      <c r="AM910" s="11" t="e">
        <f>'OddsRatio_working_3-way'!AA910+'OddsRatio_working_3-way'!AG910</f>
        <v>#VALUE!</v>
      </c>
      <c r="AN910" s="11" t="e">
        <f>'OddsRatio_working_3-way'!AB910+'OddsRatio_working_3-way'!AH910</f>
        <v>#VALUE!</v>
      </c>
      <c r="AO910" s="11" t="e">
        <f>'OddsRatio_working_3-way'!AC910+'OddsRatio_working_3-way'!AI910</f>
        <v>#VALUE!</v>
      </c>
      <c r="AP910" s="11" t="e">
        <f>'OddsRatio_working_3-way'!AD910+'OddsRatio_working_3-way'!AJ910</f>
        <v>#VALUE!</v>
      </c>
      <c r="AQ910" s="11" t="e">
        <f>'OddsRatio_working_3-way'!AE910+'OddsRatio_working_3-way'!AK910</f>
        <v>#VALUE!</v>
      </c>
      <c r="AR910" s="10" t="str">
        <f>IF(A910="","",IF(('OddsRatio_working_3-way'!X910=0),IF(Q910&gt;0,-Q910^(1/3),(-Q910)^(1/3)),'OddsRatio_working_3-way'!AL910-'OddsRatio_working_3-way'!R910/3))</f>
        <v/>
      </c>
      <c r="AS910" s="11" t="e">
        <f>IF(('OddsRatio_working_3-way'!X910=0),IF(Q910&gt;0,-Q910^(1/3),(-Q910)^(1/3)),'OddsRatio_working_3-way'!AM910-'OddsRatio_working_3-way'!R910/3)</f>
        <v>#VALUE!</v>
      </c>
      <c r="AT910" s="11" t="e">
        <f>IF(('OddsRatio_working_3-way'!X910=0),IF(Q910&gt;0,-Q910^(1/3),(-Q910)^(1/3)),'OddsRatio_working_3-way'!AN910-'OddsRatio_working_3-way'!R910/3)</f>
        <v>#VALUE!</v>
      </c>
      <c r="AU910" s="11" t="e">
        <f>IF(('OddsRatio_working_3-way'!X910=0),0,'OddsRatio_working_3-way'!AO910)</f>
        <v>#VALUE!</v>
      </c>
      <c r="AV910" s="11" t="e">
        <f>IF(('OddsRatio_working_3-way'!X910=0),0,'OddsRatio_working_3-way'!AP910)</f>
        <v>#VALUE!</v>
      </c>
      <c r="AW910" s="11" t="e">
        <f>IF(('OddsRatio_working_3-way'!X910=0),0,'OddsRatio_working_3-way'!AQ910)</f>
        <v>#VALUE!</v>
      </c>
    </row>
    <row r="911" spans="1:49">
      <c r="A911" s="4" t="str">
        <f>IF('True_Odds_Calculator_3-way'!A912="","",'True_Odds_Calculator_3-way'!A912)</f>
        <v/>
      </c>
      <c r="B911" s="4" t="str">
        <f>IF('True_Odds_Calculator_3-way'!B912="","",'True_Odds_Calculator_3-way'!B912)</f>
        <v/>
      </c>
      <c r="C911" s="4" t="str">
        <f>IF('True_Odds_Calculator_3-way'!C912="","",'True_Odds_Calculator_3-way'!C912)</f>
        <v/>
      </c>
      <c r="D911" s="9" t="e">
        <f t="shared" si="195"/>
        <v>#VALUE!</v>
      </c>
      <c r="E911" s="9" t="e">
        <f t="shared" si="196"/>
        <v>#VALUE!</v>
      </c>
      <c r="F911" s="9" t="e">
        <f t="shared" si="197"/>
        <v>#VALUE!</v>
      </c>
      <c r="G911" s="9" t="str">
        <f t="shared" si="198"/>
        <v/>
      </c>
      <c r="H911" s="9" t="str">
        <f t="shared" si="199"/>
        <v/>
      </c>
      <c r="I911" s="9" t="str">
        <f t="shared" si="200"/>
        <v/>
      </c>
      <c r="J911" s="9" t="str">
        <f t="shared" si="201"/>
        <v/>
      </c>
      <c r="K911" s="11" t="e">
        <f t="shared" si="202"/>
        <v>#VALUE!</v>
      </c>
      <c r="L911" s="11" t="e">
        <f t="shared" si="203"/>
        <v>#VALUE!</v>
      </c>
      <c r="M911" s="11" t="e">
        <f t="shared" si="204"/>
        <v>#VALUE!</v>
      </c>
      <c r="N911" s="11" t="e">
        <f>'OddsRatio_working_3-way'!K911+'OddsRatio_working_3-way'!L911+'OddsRatio_working_3-way'!M911-('OddsRatio_working_3-way'!K911*'OddsRatio_working_3-way'!L911)-('OddsRatio_working_3-way'!K911*'OddsRatio_working_3-way'!M911)-('OddsRatio_working_3-way'!L911*'OddsRatio_working_3-way'!M911)+('OddsRatio_working_3-way'!K911*'OddsRatio_working_3-way'!L911*'OddsRatio_working_3-way'!M911)-1</f>
        <v>#VALUE!</v>
      </c>
      <c r="O911" s="11">
        <f>0</f>
        <v>0</v>
      </c>
      <c r="P911" s="11" t="e">
        <f>('OddsRatio_working_3-way'!K911*'OddsRatio_working_3-way'!L911)+('OddsRatio_working_3-way'!K911*'OddsRatio_working_3-way'!M911)+('OddsRatio_working_3-way'!L911*'OddsRatio_working_3-way'!M911)-(3*'OddsRatio_working_3-way'!K911*'OddsRatio_working_3-way'!L911*'OddsRatio_working_3-way'!M911)</f>
        <v>#VALUE!</v>
      </c>
      <c r="Q911" s="11" t="e">
        <f>2*'OddsRatio_working_3-way'!K911*'OddsRatio_working_3-way'!L911*'OddsRatio_working_3-way'!M911</f>
        <v>#VALUE!</v>
      </c>
      <c r="R911" s="11" t="e">
        <f t="shared" si="205"/>
        <v>#VALUE!</v>
      </c>
      <c r="S911" s="11" t="e">
        <f t="shared" si="206"/>
        <v>#VALUE!</v>
      </c>
      <c r="T911" s="11" t="e">
        <f t="shared" si="207"/>
        <v>#VALUE!</v>
      </c>
      <c r="U911" s="11" t="e">
        <f>'OddsRatio_working_3-way'!S911-'OddsRatio_working_3-way'!R911^2/3</f>
        <v>#VALUE!</v>
      </c>
      <c r="V911" s="11" t="e">
        <f>'OddsRatio_working_3-way'!S911*'OddsRatio_working_3-way'!R911/3-2*'OddsRatio_working_3-way'!R911^3/27-'OddsRatio_working_3-way'!T911</f>
        <v>#VALUE!</v>
      </c>
      <c r="W911" s="11" t="e">
        <f>'OddsRatio_working_3-way'!V911^2+4*'OddsRatio_working_3-way'!U911^3/27</f>
        <v>#VALUE!</v>
      </c>
      <c r="X911" s="11" t="e">
        <f>IF('OddsRatio_working_3-way'!W911&gt;0,IF(ABS('OddsRatio_working_3-way'!V911+SQRT('OddsRatio_working_3-way'!W911))/2&gt;0,ABS('OddsRatio_working_3-way'!V911+SQRT('OddsRatio_working_3-way'!W911))/2,ABS('OddsRatio_working_3-way'!V911-SQRT('OddsRatio_working_3-way'!W911))/2),SQRT(-'OddsRatio_working_3-way'!U911^3/27))</f>
        <v>#VALUE!</v>
      </c>
      <c r="Y911" s="11" t="e">
        <f>IF('OddsRatio_working_3-way'!W911&gt;=0,IF('OddsRatio_working_3-way'!V911+SQRT('OddsRatio_working_3-way'!W911)&gt;0,0,PI()),ACOS('OddsRatio_working_3-way'!V911/(2*'OddsRatio_working_3-way'!X911)))</f>
        <v>#VALUE!</v>
      </c>
      <c r="Z911" s="11" t="e">
        <f>'OddsRatio_working_3-way'!X911^(1/3)*COS('OddsRatio_working_3-way'!Y911/3)</f>
        <v>#VALUE!</v>
      </c>
      <c r="AA911" s="11" t="e">
        <f>'OddsRatio_working_3-way'!X911^(1/3)*COS(('OddsRatio_working_3-way'!Y911+2*PI())/3)</f>
        <v>#VALUE!</v>
      </c>
      <c r="AB911" s="11" t="e">
        <f>'OddsRatio_working_3-way'!X911^(1/3)*COS(('OddsRatio_working_3-way'!Y911+4*PI())/3)</f>
        <v>#VALUE!</v>
      </c>
      <c r="AC911" s="11" t="e">
        <f>'OddsRatio_working_3-way'!X911^(1/3)*SIN('OddsRatio_working_3-way'!Y911/3)</f>
        <v>#VALUE!</v>
      </c>
      <c r="AD911" s="11" t="e">
        <f>'OddsRatio_working_3-way'!X911^(1/3)*SIN(('OddsRatio_working_3-way'!Y911+2*PI())/3)</f>
        <v>#VALUE!</v>
      </c>
      <c r="AE911" s="11" t="e">
        <f>'OddsRatio_working_3-way'!X911^(1/3)*SIN(('OddsRatio_working_3-way'!Y911+4*PI())/3)</f>
        <v>#VALUE!</v>
      </c>
      <c r="AF911" s="11" t="e">
        <f>-'OddsRatio_working_3-way'!U911/(3*'OddsRatio_working_3-way'!X911^(1/3))*COS(('OddsRatio_working_3-way'!Y911)/3)</f>
        <v>#VALUE!</v>
      </c>
      <c r="AG911" s="11" t="e">
        <f>-'OddsRatio_working_3-way'!U911/(3*'OddsRatio_working_3-way'!X911^(1/3))*COS(('OddsRatio_working_3-way'!Y911+2*PI())/3)</f>
        <v>#VALUE!</v>
      </c>
      <c r="AH911" s="11" t="e">
        <f>-'OddsRatio_working_3-way'!U911/(3*'OddsRatio_working_3-way'!X911^(1/3))*COS(('OddsRatio_working_3-way'!Y911+4*PI())/3)</f>
        <v>#VALUE!</v>
      </c>
      <c r="AI911" s="11" t="e">
        <f>'OddsRatio_working_3-way'!U911/(3*'OddsRatio_working_3-way'!X911^(1/3))*SIN(('OddsRatio_working_3-way'!Y911)/3)</f>
        <v>#VALUE!</v>
      </c>
      <c r="AJ911" s="11" t="e">
        <f>'OddsRatio_working_3-way'!U911/(3*'OddsRatio_working_3-way'!X911^(1/3))*SIN(('OddsRatio_working_3-way'!Y911+2*PI())/3)</f>
        <v>#VALUE!</v>
      </c>
      <c r="AK911" s="11" t="e">
        <f>'OddsRatio_working_3-way'!U911/(3*'OddsRatio_working_3-way'!X911^(1/3))*SIN(('OddsRatio_working_3-way'!Y911+4*PI())/3)</f>
        <v>#VALUE!</v>
      </c>
      <c r="AL911" s="11" t="e">
        <f>'OddsRatio_working_3-way'!Z911+'OddsRatio_working_3-way'!AF911</f>
        <v>#VALUE!</v>
      </c>
      <c r="AM911" s="11" t="e">
        <f>'OddsRatio_working_3-way'!AA911+'OddsRatio_working_3-way'!AG911</f>
        <v>#VALUE!</v>
      </c>
      <c r="AN911" s="11" t="e">
        <f>'OddsRatio_working_3-way'!AB911+'OddsRatio_working_3-way'!AH911</f>
        <v>#VALUE!</v>
      </c>
      <c r="AO911" s="11" t="e">
        <f>'OddsRatio_working_3-way'!AC911+'OddsRatio_working_3-way'!AI911</f>
        <v>#VALUE!</v>
      </c>
      <c r="AP911" s="11" t="e">
        <f>'OddsRatio_working_3-way'!AD911+'OddsRatio_working_3-way'!AJ911</f>
        <v>#VALUE!</v>
      </c>
      <c r="AQ911" s="11" t="e">
        <f>'OddsRatio_working_3-way'!AE911+'OddsRatio_working_3-way'!AK911</f>
        <v>#VALUE!</v>
      </c>
      <c r="AR911" s="10" t="str">
        <f>IF(A911="","",IF(('OddsRatio_working_3-way'!X911=0),IF(Q911&gt;0,-Q911^(1/3),(-Q911)^(1/3)),'OddsRatio_working_3-way'!AL911-'OddsRatio_working_3-way'!R911/3))</f>
        <v/>
      </c>
      <c r="AS911" s="11" t="e">
        <f>IF(('OddsRatio_working_3-way'!X911=0),IF(Q911&gt;0,-Q911^(1/3),(-Q911)^(1/3)),'OddsRatio_working_3-way'!AM911-'OddsRatio_working_3-way'!R911/3)</f>
        <v>#VALUE!</v>
      </c>
      <c r="AT911" s="11" t="e">
        <f>IF(('OddsRatio_working_3-way'!X911=0),IF(Q911&gt;0,-Q911^(1/3),(-Q911)^(1/3)),'OddsRatio_working_3-way'!AN911-'OddsRatio_working_3-way'!R911/3)</f>
        <v>#VALUE!</v>
      </c>
      <c r="AU911" s="11" t="e">
        <f>IF(('OddsRatio_working_3-way'!X911=0),0,'OddsRatio_working_3-way'!AO911)</f>
        <v>#VALUE!</v>
      </c>
      <c r="AV911" s="11" t="e">
        <f>IF(('OddsRatio_working_3-way'!X911=0),0,'OddsRatio_working_3-way'!AP911)</f>
        <v>#VALUE!</v>
      </c>
      <c r="AW911" s="11" t="e">
        <f>IF(('OddsRatio_working_3-way'!X911=0),0,'OddsRatio_working_3-way'!AQ911)</f>
        <v>#VALUE!</v>
      </c>
    </row>
    <row r="912" spans="1:49">
      <c r="A912" s="4" t="str">
        <f>IF('True_Odds_Calculator_3-way'!A913="","",'True_Odds_Calculator_3-way'!A913)</f>
        <v/>
      </c>
      <c r="B912" s="4" t="str">
        <f>IF('True_Odds_Calculator_3-way'!B913="","",'True_Odds_Calculator_3-way'!B913)</f>
        <v/>
      </c>
      <c r="C912" s="4" t="str">
        <f>IF('True_Odds_Calculator_3-way'!C913="","",'True_Odds_Calculator_3-way'!C913)</f>
        <v/>
      </c>
      <c r="D912" s="9" t="e">
        <f t="shared" si="195"/>
        <v>#VALUE!</v>
      </c>
      <c r="E912" s="9" t="e">
        <f t="shared" si="196"/>
        <v>#VALUE!</v>
      </c>
      <c r="F912" s="9" t="e">
        <f t="shared" si="197"/>
        <v>#VALUE!</v>
      </c>
      <c r="G912" s="9" t="str">
        <f t="shared" si="198"/>
        <v/>
      </c>
      <c r="H912" s="9" t="str">
        <f t="shared" si="199"/>
        <v/>
      </c>
      <c r="I912" s="9" t="str">
        <f t="shared" si="200"/>
        <v/>
      </c>
      <c r="J912" s="9" t="str">
        <f t="shared" si="201"/>
        <v/>
      </c>
      <c r="K912" s="11" t="e">
        <f t="shared" si="202"/>
        <v>#VALUE!</v>
      </c>
      <c r="L912" s="11" t="e">
        <f t="shared" si="203"/>
        <v>#VALUE!</v>
      </c>
      <c r="M912" s="11" t="e">
        <f t="shared" si="204"/>
        <v>#VALUE!</v>
      </c>
      <c r="N912" s="11" t="e">
        <f>'OddsRatio_working_3-way'!K912+'OddsRatio_working_3-way'!L912+'OddsRatio_working_3-way'!M912-('OddsRatio_working_3-way'!K912*'OddsRatio_working_3-way'!L912)-('OddsRatio_working_3-way'!K912*'OddsRatio_working_3-way'!M912)-('OddsRatio_working_3-way'!L912*'OddsRatio_working_3-way'!M912)+('OddsRatio_working_3-way'!K912*'OddsRatio_working_3-way'!L912*'OddsRatio_working_3-way'!M912)-1</f>
        <v>#VALUE!</v>
      </c>
      <c r="O912" s="11">
        <f>0</f>
        <v>0</v>
      </c>
      <c r="P912" s="11" t="e">
        <f>('OddsRatio_working_3-way'!K912*'OddsRatio_working_3-way'!L912)+('OddsRatio_working_3-way'!K912*'OddsRatio_working_3-way'!M912)+('OddsRatio_working_3-way'!L912*'OddsRatio_working_3-way'!M912)-(3*'OddsRatio_working_3-way'!K912*'OddsRatio_working_3-way'!L912*'OddsRatio_working_3-way'!M912)</f>
        <v>#VALUE!</v>
      </c>
      <c r="Q912" s="11" t="e">
        <f>2*'OddsRatio_working_3-way'!K912*'OddsRatio_working_3-way'!L912*'OddsRatio_working_3-way'!M912</f>
        <v>#VALUE!</v>
      </c>
      <c r="R912" s="11" t="e">
        <f t="shared" si="205"/>
        <v>#VALUE!</v>
      </c>
      <c r="S912" s="11" t="e">
        <f t="shared" si="206"/>
        <v>#VALUE!</v>
      </c>
      <c r="T912" s="11" t="e">
        <f t="shared" si="207"/>
        <v>#VALUE!</v>
      </c>
      <c r="U912" s="11" t="e">
        <f>'OddsRatio_working_3-way'!S912-'OddsRatio_working_3-way'!R912^2/3</f>
        <v>#VALUE!</v>
      </c>
      <c r="V912" s="11" t="e">
        <f>'OddsRatio_working_3-way'!S912*'OddsRatio_working_3-way'!R912/3-2*'OddsRatio_working_3-way'!R912^3/27-'OddsRatio_working_3-way'!T912</f>
        <v>#VALUE!</v>
      </c>
      <c r="W912" s="11" t="e">
        <f>'OddsRatio_working_3-way'!V912^2+4*'OddsRatio_working_3-way'!U912^3/27</f>
        <v>#VALUE!</v>
      </c>
      <c r="X912" s="11" t="e">
        <f>IF('OddsRatio_working_3-way'!W912&gt;0,IF(ABS('OddsRatio_working_3-way'!V912+SQRT('OddsRatio_working_3-way'!W912))/2&gt;0,ABS('OddsRatio_working_3-way'!V912+SQRT('OddsRatio_working_3-way'!W912))/2,ABS('OddsRatio_working_3-way'!V912-SQRT('OddsRatio_working_3-way'!W912))/2),SQRT(-'OddsRatio_working_3-way'!U912^3/27))</f>
        <v>#VALUE!</v>
      </c>
      <c r="Y912" s="11" t="e">
        <f>IF('OddsRatio_working_3-way'!W912&gt;=0,IF('OddsRatio_working_3-way'!V912+SQRT('OddsRatio_working_3-way'!W912)&gt;0,0,PI()),ACOS('OddsRatio_working_3-way'!V912/(2*'OddsRatio_working_3-way'!X912)))</f>
        <v>#VALUE!</v>
      </c>
      <c r="Z912" s="11" t="e">
        <f>'OddsRatio_working_3-way'!X912^(1/3)*COS('OddsRatio_working_3-way'!Y912/3)</f>
        <v>#VALUE!</v>
      </c>
      <c r="AA912" s="11" t="e">
        <f>'OddsRatio_working_3-way'!X912^(1/3)*COS(('OddsRatio_working_3-way'!Y912+2*PI())/3)</f>
        <v>#VALUE!</v>
      </c>
      <c r="AB912" s="11" t="e">
        <f>'OddsRatio_working_3-way'!X912^(1/3)*COS(('OddsRatio_working_3-way'!Y912+4*PI())/3)</f>
        <v>#VALUE!</v>
      </c>
      <c r="AC912" s="11" t="e">
        <f>'OddsRatio_working_3-way'!X912^(1/3)*SIN('OddsRatio_working_3-way'!Y912/3)</f>
        <v>#VALUE!</v>
      </c>
      <c r="AD912" s="11" t="e">
        <f>'OddsRatio_working_3-way'!X912^(1/3)*SIN(('OddsRatio_working_3-way'!Y912+2*PI())/3)</f>
        <v>#VALUE!</v>
      </c>
      <c r="AE912" s="11" t="e">
        <f>'OddsRatio_working_3-way'!X912^(1/3)*SIN(('OddsRatio_working_3-way'!Y912+4*PI())/3)</f>
        <v>#VALUE!</v>
      </c>
      <c r="AF912" s="11" t="e">
        <f>-'OddsRatio_working_3-way'!U912/(3*'OddsRatio_working_3-way'!X912^(1/3))*COS(('OddsRatio_working_3-way'!Y912)/3)</f>
        <v>#VALUE!</v>
      </c>
      <c r="AG912" s="11" t="e">
        <f>-'OddsRatio_working_3-way'!U912/(3*'OddsRatio_working_3-way'!X912^(1/3))*COS(('OddsRatio_working_3-way'!Y912+2*PI())/3)</f>
        <v>#VALUE!</v>
      </c>
      <c r="AH912" s="11" t="e">
        <f>-'OddsRatio_working_3-way'!U912/(3*'OddsRatio_working_3-way'!X912^(1/3))*COS(('OddsRatio_working_3-way'!Y912+4*PI())/3)</f>
        <v>#VALUE!</v>
      </c>
      <c r="AI912" s="11" t="e">
        <f>'OddsRatio_working_3-way'!U912/(3*'OddsRatio_working_3-way'!X912^(1/3))*SIN(('OddsRatio_working_3-way'!Y912)/3)</f>
        <v>#VALUE!</v>
      </c>
      <c r="AJ912" s="11" t="e">
        <f>'OddsRatio_working_3-way'!U912/(3*'OddsRatio_working_3-way'!X912^(1/3))*SIN(('OddsRatio_working_3-way'!Y912+2*PI())/3)</f>
        <v>#VALUE!</v>
      </c>
      <c r="AK912" s="11" t="e">
        <f>'OddsRatio_working_3-way'!U912/(3*'OddsRatio_working_3-way'!X912^(1/3))*SIN(('OddsRatio_working_3-way'!Y912+4*PI())/3)</f>
        <v>#VALUE!</v>
      </c>
      <c r="AL912" s="11" t="e">
        <f>'OddsRatio_working_3-way'!Z912+'OddsRatio_working_3-way'!AF912</f>
        <v>#VALUE!</v>
      </c>
      <c r="AM912" s="11" t="e">
        <f>'OddsRatio_working_3-way'!AA912+'OddsRatio_working_3-way'!AG912</f>
        <v>#VALUE!</v>
      </c>
      <c r="AN912" s="11" t="e">
        <f>'OddsRatio_working_3-way'!AB912+'OddsRatio_working_3-way'!AH912</f>
        <v>#VALUE!</v>
      </c>
      <c r="AO912" s="11" t="e">
        <f>'OddsRatio_working_3-way'!AC912+'OddsRatio_working_3-way'!AI912</f>
        <v>#VALUE!</v>
      </c>
      <c r="AP912" s="11" t="e">
        <f>'OddsRatio_working_3-way'!AD912+'OddsRatio_working_3-way'!AJ912</f>
        <v>#VALUE!</v>
      </c>
      <c r="AQ912" s="11" t="e">
        <f>'OddsRatio_working_3-way'!AE912+'OddsRatio_working_3-way'!AK912</f>
        <v>#VALUE!</v>
      </c>
      <c r="AR912" s="10" t="str">
        <f>IF(A912="","",IF(('OddsRatio_working_3-way'!X912=0),IF(Q912&gt;0,-Q912^(1/3),(-Q912)^(1/3)),'OddsRatio_working_3-way'!AL912-'OddsRatio_working_3-way'!R912/3))</f>
        <v/>
      </c>
      <c r="AS912" s="11" t="e">
        <f>IF(('OddsRatio_working_3-way'!X912=0),IF(Q912&gt;0,-Q912^(1/3),(-Q912)^(1/3)),'OddsRatio_working_3-way'!AM912-'OddsRatio_working_3-way'!R912/3)</f>
        <v>#VALUE!</v>
      </c>
      <c r="AT912" s="11" t="e">
        <f>IF(('OddsRatio_working_3-way'!X912=0),IF(Q912&gt;0,-Q912^(1/3),(-Q912)^(1/3)),'OddsRatio_working_3-way'!AN912-'OddsRatio_working_3-way'!R912/3)</f>
        <v>#VALUE!</v>
      </c>
      <c r="AU912" s="11" t="e">
        <f>IF(('OddsRatio_working_3-way'!X912=0),0,'OddsRatio_working_3-way'!AO912)</f>
        <v>#VALUE!</v>
      </c>
      <c r="AV912" s="11" t="e">
        <f>IF(('OddsRatio_working_3-way'!X912=0),0,'OddsRatio_working_3-way'!AP912)</f>
        <v>#VALUE!</v>
      </c>
      <c r="AW912" s="11" t="e">
        <f>IF(('OddsRatio_working_3-way'!X912=0),0,'OddsRatio_working_3-way'!AQ912)</f>
        <v>#VALUE!</v>
      </c>
    </row>
    <row r="913" spans="1:49">
      <c r="A913" s="4" t="str">
        <f>IF('True_Odds_Calculator_3-way'!A914="","",'True_Odds_Calculator_3-way'!A914)</f>
        <v/>
      </c>
      <c r="B913" s="4" t="str">
        <f>IF('True_Odds_Calculator_3-way'!B914="","",'True_Odds_Calculator_3-way'!B914)</f>
        <v/>
      </c>
      <c r="C913" s="4" t="str">
        <f>IF('True_Odds_Calculator_3-way'!C914="","",'True_Odds_Calculator_3-way'!C914)</f>
        <v/>
      </c>
      <c r="D913" s="9" t="e">
        <f t="shared" si="195"/>
        <v>#VALUE!</v>
      </c>
      <c r="E913" s="9" t="e">
        <f t="shared" si="196"/>
        <v>#VALUE!</v>
      </c>
      <c r="F913" s="9" t="e">
        <f t="shared" si="197"/>
        <v>#VALUE!</v>
      </c>
      <c r="G913" s="9" t="str">
        <f t="shared" si="198"/>
        <v/>
      </c>
      <c r="H913" s="9" t="str">
        <f t="shared" si="199"/>
        <v/>
      </c>
      <c r="I913" s="9" t="str">
        <f t="shared" si="200"/>
        <v/>
      </c>
      <c r="J913" s="9" t="str">
        <f t="shared" si="201"/>
        <v/>
      </c>
      <c r="K913" s="11" t="e">
        <f t="shared" si="202"/>
        <v>#VALUE!</v>
      </c>
      <c r="L913" s="11" t="e">
        <f t="shared" si="203"/>
        <v>#VALUE!</v>
      </c>
      <c r="M913" s="11" t="e">
        <f t="shared" si="204"/>
        <v>#VALUE!</v>
      </c>
      <c r="N913" s="11" t="e">
        <f>'OddsRatio_working_3-way'!K913+'OddsRatio_working_3-way'!L913+'OddsRatio_working_3-way'!M913-('OddsRatio_working_3-way'!K913*'OddsRatio_working_3-way'!L913)-('OddsRatio_working_3-way'!K913*'OddsRatio_working_3-way'!M913)-('OddsRatio_working_3-way'!L913*'OddsRatio_working_3-way'!M913)+('OddsRatio_working_3-way'!K913*'OddsRatio_working_3-way'!L913*'OddsRatio_working_3-way'!M913)-1</f>
        <v>#VALUE!</v>
      </c>
      <c r="O913" s="11">
        <f>0</f>
        <v>0</v>
      </c>
      <c r="P913" s="11" t="e">
        <f>('OddsRatio_working_3-way'!K913*'OddsRatio_working_3-way'!L913)+('OddsRatio_working_3-way'!K913*'OddsRatio_working_3-way'!M913)+('OddsRatio_working_3-way'!L913*'OddsRatio_working_3-way'!M913)-(3*'OddsRatio_working_3-way'!K913*'OddsRatio_working_3-way'!L913*'OddsRatio_working_3-way'!M913)</f>
        <v>#VALUE!</v>
      </c>
      <c r="Q913" s="11" t="e">
        <f>2*'OddsRatio_working_3-way'!K913*'OddsRatio_working_3-way'!L913*'OddsRatio_working_3-way'!M913</f>
        <v>#VALUE!</v>
      </c>
      <c r="R913" s="11" t="e">
        <f t="shared" si="205"/>
        <v>#VALUE!</v>
      </c>
      <c r="S913" s="11" t="e">
        <f t="shared" si="206"/>
        <v>#VALUE!</v>
      </c>
      <c r="T913" s="11" t="e">
        <f t="shared" si="207"/>
        <v>#VALUE!</v>
      </c>
      <c r="U913" s="11" t="e">
        <f>'OddsRatio_working_3-way'!S913-'OddsRatio_working_3-way'!R913^2/3</f>
        <v>#VALUE!</v>
      </c>
      <c r="V913" s="11" t="e">
        <f>'OddsRatio_working_3-way'!S913*'OddsRatio_working_3-way'!R913/3-2*'OddsRatio_working_3-way'!R913^3/27-'OddsRatio_working_3-way'!T913</f>
        <v>#VALUE!</v>
      </c>
      <c r="W913" s="11" t="e">
        <f>'OddsRatio_working_3-way'!V913^2+4*'OddsRatio_working_3-way'!U913^3/27</f>
        <v>#VALUE!</v>
      </c>
      <c r="X913" s="11" t="e">
        <f>IF('OddsRatio_working_3-way'!W913&gt;0,IF(ABS('OddsRatio_working_3-way'!V913+SQRT('OddsRatio_working_3-way'!W913))/2&gt;0,ABS('OddsRatio_working_3-way'!V913+SQRT('OddsRatio_working_3-way'!W913))/2,ABS('OddsRatio_working_3-way'!V913-SQRT('OddsRatio_working_3-way'!W913))/2),SQRT(-'OddsRatio_working_3-way'!U913^3/27))</f>
        <v>#VALUE!</v>
      </c>
      <c r="Y913" s="11" t="e">
        <f>IF('OddsRatio_working_3-way'!W913&gt;=0,IF('OddsRatio_working_3-way'!V913+SQRT('OddsRatio_working_3-way'!W913)&gt;0,0,PI()),ACOS('OddsRatio_working_3-way'!V913/(2*'OddsRatio_working_3-way'!X913)))</f>
        <v>#VALUE!</v>
      </c>
      <c r="Z913" s="11" t="e">
        <f>'OddsRatio_working_3-way'!X913^(1/3)*COS('OddsRatio_working_3-way'!Y913/3)</f>
        <v>#VALUE!</v>
      </c>
      <c r="AA913" s="11" t="e">
        <f>'OddsRatio_working_3-way'!X913^(1/3)*COS(('OddsRatio_working_3-way'!Y913+2*PI())/3)</f>
        <v>#VALUE!</v>
      </c>
      <c r="AB913" s="11" t="e">
        <f>'OddsRatio_working_3-way'!X913^(1/3)*COS(('OddsRatio_working_3-way'!Y913+4*PI())/3)</f>
        <v>#VALUE!</v>
      </c>
      <c r="AC913" s="11" t="e">
        <f>'OddsRatio_working_3-way'!X913^(1/3)*SIN('OddsRatio_working_3-way'!Y913/3)</f>
        <v>#VALUE!</v>
      </c>
      <c r="AD913" s="11" t="e">
        <f>'OddsRatio_working_3-way'!X913^(1/3)*SIN(('OddsRatio_working_3-way'!Y913+2*PI())/3)</f>
        <v>#VALUE!</v>
      </c>
      <c r="AE913" s="11" t="e">
        <f>'OddsRatio_working_3-way'!X913^(1/3)*SIN(('OddsRatio_working_3-way'!Y913+4*PI())/3)</f>
        <v>#VALUE!</v>
      </c>
      <c r="AF913" s="11" t="e">
        <f>-'OddsRatio_working_3-way'!U913/(3*'OddsRatio_working_3-way'!X913^(1/3))*COS(('OddsRatio_working_3-way'!Y913)/3)</f>
        <v>#VALUE!</v>
      </c>
      <c r="AG913" s="11" t="e">
        <f>-'OddsRatio_working_3-way'!U913/(3*'OddsRatio_working_3-way'!X913^(1/3))*COS(('OddsRatio_working_3-way'!Y913+2*PI())/3)</f>
        <v>#VALUE!</v>
      </c>
      <c r="AH913" s="11" t="e">
        <f>-'OddsRatio_working_3-way'!U913/(3*'OddsRatio_working_3-way'!X913^(1/3))*COS(('OddsRatio_working_3-way'!Y913+4*PI())/3)</f>
        <v>#VALUE!</v>
      </c>
      <c r="AI913" s="11" t="e">
        <f>'OddsRatio_working_3-way'!U913/(3*'OddsRatio_working_3-way'!X913^(1/3))*SIN(('OddsRatio_working_3-way'!Y913)/3)</f>
        <v>#VALUE!</v>
      </c>
      <c r="AJ913" s="11" t="e">
        <f>'OddsRatio_working_3-way'!U913/(3*'OddsRatio_working_3-way'!X913^(1/3))*SIN(('OddsRatio_working_3-way'!Y913+2*PI())/3)</f>
        <v>#VALUE!</v>
      </c>
      <c r="AK913" s="11" t="e">
        <f>'OddsRatio_working_3-way'!U913/(3*'OddsRatio_working_3-way'!X913^(1/3))*SIN(('OddsRatio_working_3-way'!Y913+4*PI())/3)</f>
        <v>#VALUE!</v>
      </c>
      <c r="AL913" s="11" t="e">
        <f>'OddsRatio_working_3-way'!Z913+'OddsRatio_working_3-way'!AF913</f>
        <v>#VALUE!</v>
      </c>
      <c r="AM913" s="11" t="e">
        <f>'OddsRatio_working_3-way'!AA913+'OddsRatio_working_3-way'!AG913</f>
        <v>#VALUE!</v>
      </c>
      <c r="AN913" s="11" t="e">
        <f>'OddsRatio_working_3-way'!AB913+'OddsRatio_working_3-way'!AH913</f>
        <v>#VALUE!</v>
      </c>
      <c r="AO913" s="11" t="e">
        <f>'OddsRatio_working_3-way'!AC913+'OddsRatio_working_3-way'!AI913</f>
        <v>#VALUE!</v>
      </c>
      <c r="AP913" s="11" t="e">
        <f>'OddsRatio_working_3-way'!AD913+'OddsRatio_working_3-way'!AJ913</f>
        <v>#VALUE!</v>
      </c>
      <c r="AQ913" s="11" t="e">
        <f>'OddsRatio_working_3-way'!AE913+'OddsRatio_working_3-way'!AK913</f>
        <v>#VALUE!</v>
      </c>
      <c r="AR913" s="10" t="str">
        <f>IF(A913="","",IF(('OddsRatio_working_3-way'!X913=0),IF(Q913&gt;0,-Q913^(1/3),(-Q913)^(1/3)),'OddsRatio_working_3-way'!AL913-'OddsRatio_working_3-way'!R913/3))</f>
        <v/>
      </c>
      <c r="AS913" s="11" t="e">
        <f>IF(('OddsRatio_working_3-way'!X913=0),IF(Q913&gt;0,-Q913^(1/3),(-Q913)^(1/3)),'OddsRatio_working_3-way'!AM913-'OddsRatio_working_3-way'!R913/3)</f>
        <v>#VALUE!</v>
      </c>
      <c r="AT913" s="11" t="e">
        <f>IF(('OddsRatio_working_3-way'!X913=0),IF(Q913&gt;0,-Q913^(1/3),(-Q913)^(1/3)),'OddsRatio_working_3-way'!AN913-'OddsRatio_working_3-way'!R913/3)</f>
        <v>#VALUE!</v>
      </c>
      <c r="AU913" s="11" t="e">
        <f>IF(('OddsRatio_working_3-way'!X913=0),0,'OddsRatio_working_3-way'!AO913)</f>
        <v>#VALUE!</v>
      </c>
      <c r="AV913" s="11" t="e">
        <f>IF(('OddsRatio_working_3-way'!X913=0),0,'OddsRatio_working_3-way'!AP913)</f>
        <v>#VALUE!</v>
      </c>
      <c r="AW913" s="11" t="e">
        <f>IF(('OddsRatio_working_3-way'!X913=0),0,'OddsRatio_working_3-way'!AQ913)</f>
        <v>#VALUE!</v>
      </c>
    </row>
    <row r="914" spans="1:49">
      <c r="A914" s="4" t="str">
        <f>IF('True_Odds_Calculator_3-way'!A915="","",'True_Odds_Calculator_3-way'!A915)</f>
        <v/>
      </c>
      <c r="B914" s="4" t="str">
        <f>IF('True_Odds_Calculator_3-way'!B915="","",'True_Odds_Calculator_3-way'!B915)</f>
        <v/>
      </c>
      <c r="C914" s="4" t="str">
        <f>IF('True_Odds_Calculator_3-way'!C915="","",'True_Odds_Calculator_3-way'!C915)</f>
        <v/>
      </c>
      <c r="D914" s="9" t="e">
        <f t="shared" si="195"/>
        <v>#VALUE!</v>
      </c>
      <c r="E914" s="9" t="e">
        <f t="shared" si="196"/>
        <v>#VALUE!</v>
      </c>
      <c r="F914" s="9" t="e">
        <f t="shared" si="197"/>
        <v>#VALUE!</v>
      </c>
      <c r="G914" s="9" t="str">
        <f t="shared" si="198"/>
        <v/>
      </c>
      <c r="H914" s="9" t="str">
        <f t="shared" si="199"/>
        <v/>
      </c>
      <c r="I914" s="9" t="str">
        <f t="shared" si="200"/>
        <v/>
      </c>
      <c r="J914" s="9" t="str">
        <f t="shared" si="201"/>
        <v/>
      </c>
      <c r="K914" s="11" t="e">
        <f t="shared" si="202"/>
        <v>#VALUE!</v>
      </c>
      <c r="L914" s="11" t="e">
        <f t="shared" si="203"/>
        <v>#VALUE!</v>
      </c>
      <c r="M914" s="11" t="e">
        <f t="shared" si="204"/>
        <v>#VALUE!</v>
      </c>
      <c r="N914" s="11" t="e">
        <f>'OddsRatio_working_3-way'!K914+'OddsRatio_working_3-way'!L914+'OddsRatio_working_3-way'!M914-('OddsRatio_working_3-way'!K914*'OddsRatio_working_3-way'!L914)-('OddsRatio_working_3-way'!K914*'OddsRatio_working_3-way'!M914)-('OddsRatio_working_3-way'!L914*'OddsRatio_working_3-way'!M914)+('OddsRatio_working_3-way'!K914*'OddsRatio_working_3-way'!L914*'OddsRatio_working_3-way'!M914)-1</f>
        <v>#VALUE!</v>
      </c>
      <c r="O914" s="11">
        <f>0</f>
        <v>0</v>
      </c>
      <c r="P914" s="11" t="e">
        <f>('OddsRatio_working_3-way'!K914*'OddsRatio_working_3-way'!L914)+('OddsRatio_working_3-way'!K914*'OddsRatio_working_3-way'!M914)+('OddsRatio_working_3-way'!L914*'OddsRatio_working_3-way'!M914)-(3*'OddsRatio_working_3-way'!K914*'OddsRatio_working_3-way'!L914*'OddsRatio_working_3-way'!M914)</f>
        <v>#VALUE!</v>
      </c>
      <c r="Q914" s="11" t="e">
        <f>2*'OddsRatio_working_3-way'!K914*'OddsRatio_working_3-way'!L914*'OddsRatio_working_3-way'!M914</f>
        <v>#VALUE!</v>
      </c>
      <c r="R914" s="11" t="e">
        <f t="shared" si="205"/>
        <v>#VALUE!</v>
      </c>
      <c r="S914" s="11" t="e">
        <f t="shared" si="206"/>
        <v>#VALUE!</v>
      </c>
      <c r="T914" s="11" t="e">
        <f t="shared" si="207"/>
        <v>#VALUE!</v>
      </c>
      <c r="U914" s="11" t="e">
        <f>'OddsRatio_working_3-way'!S914-'OddsRatio_working_3-way'!R914^2/3</f>
        <v>#VALUE!</v>
      </c>
      <c r="V914" s="11" t="e">
        <f>'OddsRatio_working_3-way'!S914*'OddsRatio_working_3-way'!R914/3-2*'OddsRatio_working_3-way'!R914^3/27-'OddsRatio_working_3-way'!T914</f>
        <v>#VALUE!</v>
      </c>
      <c r="W914" s="11" t="e">
        <f>'OddsRatio_working_3-way'!V914^2+4*'OddsRatio_working_3-way'!U914^3/27</f>
        <v>#VALUE!</v>
      </c>
      <c r="X914" s="11" t="e">
        <f>IF('OddsRatio_working_3-way'!W914&gt;0,IF(ABS('OddsRatio_working_3-way'!V914+SQRT('OddsRatio_working_3-way'!W914))/2&gt;0,ABS('OddsRatio_working_3-way'!V914+SQRT('OddsRatio_working_3-way'!W914))/2,ABS('OddsRatio_working_3-way'!V914-SQRT('OddsRatio_working_3-way'!W914))/2),SQRT(-'OddsRatio_working_3-way'!U914^3/27))</f>
        <v>#VALUE!</v>
      </c>
      <c r="Y914" s="11" t="e">
        <f>IF('OddsRatio_working_3-way'!W914&gt;=0,IF('OddsRatio_working_3-way'!V914+SQRT('OddsRatio_working_3-way'!W914)&gt;0,0,PI()),ACOS('OddsRatio_working_3-way'!V914/(2*'OddsRatio_working_3-way'!X914)))</f>
        <v>#VALUE!</v>
      </c>
      <c r="Z914" s="11" t="e">
        <f>'OddsRatio_working_3-way'!X914^(1/3)*COS('OddsRatio_working_3-way'!Y914/3)</f>
        <v>#VALUE!</v>
      </c>
      <c r="AA914" s="11" t="e">
        <f>'OddsRatio_working_3-way'!X914^(1/3)*COS(('OddsRatio_working_3-way'!Y914+2*PI())/3)</f>
        <v>#VALUE!</v>
      </c>
      <c r="AB914" s="11" t="e">
        <f>'OddsRatio_working_3-way'!X914^(1/3)*COS(('OddsRatio_working_3-way'!Y914+4*PI())/3)</f>
        <v>#VALUE!</v>
      </c>
      <c r="AC914" s="11" t="e">
        <f>'OddsRatio_working_3-way'!X914^(1/3)*SIN('OddsRatio_working_3-way'!Y914/3)</f>
        <v>#VALUE!</v>
      </c>
      <c r="AD914" s="11" t="e">
        <f>'OddsRatio_working_3-way'!X914^(1/3)*SIN(('OddsRatio_working_3-way'!Y914+2*PI())/3)</f>
        <v>#VALUE!</v>
      </c>
      <c r="AE914" s="11" t="e">
        <f>'OddsRatio_working_3-way'!X914^(1/3)*SIN(('OddsRatio_working_3-way'!Y914+4*PI())/3)</f>
        <v>#VALUE!</v>
      </c>
      <c r="AF914" s="11" t="e">
        <f>-'OddsRatio_working_3-way'!U914/(3*'OddsRatio_working_3-way'!X914^(1/3))*COS(('OddsRatio_working_3-way'!Y914)/3)</f>
        <v>#VALUE!</v>
      </c>
      <c r="AG914" s="11" t="e">
        <f>-'OddsRatio_working_3-way'!U914/(3*'OddsRatio_working_3-way'!X914^(1/3))*COS(('OddsRatio_working_3-way'!Y914+2*PI())/3)</f>
        <v>#VALUE!</v>
      </c>
      <c r="AH914" s="11" t="e">
        <f>-'OddsRatio_working_3-way'!U914/(3*'OddsRatio_working_3-way'!X914^(1/3))*COS(('OddsRatio_working_3-way'!Y914+4*PI())/3)</f>
        <v>#VALUE!</v>
      </c>
      <c r="AI914" s="11" t="e">
        <f>'OddsRatio_working_3-way'!U914/(3*'OddsRatio_working_3-way'!X914^(1/3))*SIN(('OddsRatio_working_3-way'!Y914)/3)</f>
        <v>#VALUE!</v>
      </c>
      <c r="AJ914" s="11" t="e">
        <f>'OddsRatio_working_3-way'!U914/(3*'OddsRatio_working_3-way'!X914^(1/3))*SIN(('OddsRatio_working_3-way'!Y914+2*PI())/3)</f>
        <v>#VALUE!</v>
      </c>
      <c r="AK914" s="11" t="e">
        <f>'OddsRatio_working_3-way'!U914/(3*'OddsRatio_working_3-way'!X914^(1/3))*SIN(('OddsRatio_working_3-way'!Y914+4*PI())/3)</f>
        <v>#VALUE!</v>
      </c>
      <c r="AL914" s="11" t="e">
        <f>'OddsRatio_working_3-way'!Z914+'OddsRatio_working_3-way'!AF914</f>
        <v>#VALUE!</v>
      </c>
      <c r="AM914" s="11" t="e">
        <f>'OddsRatio_working_3-way'!AA914+'OddsRatio_working_3-way'!AG914</f>
        <v>#VALUE!</v>
      </c>
      <c r="AN914" s="11" t="e">
        <f>'OddsRatio_working_3-way'!AB914+'OddsRatio_working_3-way'!AH914</f>
        <v>#VALUE!</v>
      </c>
      <c r="AO914" s="11" t="e">
        <f>'OddsRatio_working_3-way'!AC914+'OddsRatio_working_3-way'!AI914</f>
        <v>#VALUE!</v>
      </c>
      <c r="AP914" s="11" t="e">
        <f>'OddsRatio_working_3-way'!AD914+'OddsRatio_working_3-way'!AJ914</f>
        <v>#VALUE!</v>
      </c>
      <c r="AQ914" s="11" t="e">
        <f>'OddsRatio_working_3-way'!AE914+'OddsRatio_working_3-way'!AK914</f>
        <v>#VALUE!</v>
      </c>
      <c r="AR914" s="10" t="str">
        <f>IF(A914="","",IF(('OddsRatio_working_3-way'!X914=0),IF(Q914&gt;0,-Q914^(1/3),(-Q914)^(1/3)),'OddsRatio_working_3-way'!AL914-'OddsRatio_working_3-way'!R914/3))</f>
        <v/>
      </c>
      <c r="AS914" s="11" t="e">
        <f>IF(('OddsRatio_working_3-way'!X914=0),IF(Q914&gt;0,-Q914^(1/3),(-Q914)^(1/3)),'OddsRatio_working_3-way'!AM914-'OddsRatio_working_3-way'!R914/3)</f>
        <v>#VALUE!</v>
      </c>
      <c r="AT914" s="11" t="e">
        <f>IF(('OddsRatio_working_3-way'!X914=0),IF(Q914&gt;0,-Q914^(1/3),(-Q914)^(1/3)),'OddsRatio_working_3-way'!AN914-'OddsRatio_working_3-way'!R914/3)</f>
        <v>#VALUE!</v>
      </c>
      <c r="AU914" s="11" t="e">
        <f>IF(('OddsRatio_working_3-way'!X914=0),0,'OddsRatio_working_3-way'!AO914)</f>
        <v>#VALUE!</v>
      </c>
      <c r="AV914" s="11" t="e">
        <f>IF(('OddsRatio_working_3-way'!X914=0),0,'OddsRatio_working_3-way'!AP914)</f>
        <v>#VALUE!</v>
      </c>
      <c r="AW914" s="11" t="e">
        <f>IF(('OddsRatio_working_3-way'!X914=0),0,'OddsRatio_working_3-way'!AQ914)</f>
        <v>#VALUE!</v>
      </c>
    </row>
    <row r="915" spans="1:49">
      <c r="A915" s="4" t="str">
        <f>IF('True_Odds_Calculator_3-way'!A916="","",'True_Odds_Calculator_3-way'!A916)</f>
        <v/>
      </c>
      <c r="B915" s="4" t="str">
        <f>IF('True_Odds_Calculator_3-way'!B916="","",'True_Odds_Calculator_3-way'!B916)</f>
        <v/>
      </c>
      <c r="C915" s="4" t="str">
        <f>IF('True_Odds_Calculator_3-way'!C916="","",'True_Odds_Calculator_3-way'!C916)</f>
        <v/>
      </c>
      <c r="D915" s="9" t="e">
        <f t="shared" si="195"/>
        <v>#VALUE!</v>
      </c>
      <c r="E915" s="9" t="e">
        <f t="shared" si="196"/>
        <v>#VALUE!</v>
      </c>
      <c r="F915" s="9" t="e">
        <f t="shared" si="197"/>
        <v>#VALUE!</v>
      </c>
      <c r="G915" s="9" t="str">
        <f t="shared" si="198"/>
        <v/>
      </c>
      <c r="H915" s="9" t="str">
        <f t="shared" si="199"/>
        <v/>
      </c>
      <c r="I915" s="9" t="str">
        <f t="shared" si="200"/>
        <v/>
      </c>
      <c r="J915" s="9" t="str">
        <f t="shared" si="201"/>
        <v/>
      </c>
      <c r="K915" s="11" t="e">
        <f t="shared" si="202"/>
        <v>#VALUE!</v>
      </c>
      <c r="L915" s="11" t="e">
        <f t="shared" si="203"/>
        <v>#VALUE!</v>
      </c>
      <c r="M915" s="11" t="e">
        <f t="shared" si="204"/>
        <v>#VALUE!</v>
      </c>
      <c r="N915" s="11" t="e">
        <f>'OddsRatio_working_3-way'!K915+'OddsRatio_working_3-way'!L915+'OddsRatio_working_3-way'!M915-('OddsRatio_working_3-way'!K915*'OddsRatio_working_3-way'!L915)-('OddsRatio_working_3-way'!K915*'OddsRatio_working_3-way'!M915)-('OddsRatio_working_3-way'!L915*'OddsRatio_working_3-way'!M915)+('OddsRatio_working_3-way'!K915*'OddsRatio_working_3-way'!L915*'OddsRatio_working_3-way'!M915)-1</f>
        <v>#VALUE!</v>
      </c>
      <c r="O915" s="11">
        <f>0</f>
        <v>0</v>
      </c>
      <c r="P915" s="11" t="e">
        <f>('OddsRatio_working_3-way'!K915*'OddsRatio_working_3-way'!L915)+('OddsRatio_working_3-way'!K915*'OddsRatio_working_3-way'!M915)+('OddsRatio_working_3-way'!L915*'OddsRatio_working_3-way'!M915)-(3*'OddsRatio_working_3-way'!K915*'OddsRatio_working_3-way'!L915*'OddsRatio_working_3-way'!M915)</f>
        <v>#VALUE!</v>
      </c>
      <c r="Q915" s="11" t="e">
        <f>2*'OddsRatio_working_3-way'!K915*'OddsRatio_working_3-way'!L915*'OddsRatio_working_3-way'!M915</f>
        <v>#VALUE!</v>
      </c>
      <c r="R915" s="11" t="e">
        <f t="shared" si="205"/>
        <v>#VALUE!</v>
      </c>
      <c r="S915" s="11" t="e">
        <f t="shared" si="206"/>
        <v>#VALUE!</v>
      </c>
      <c r="T915" s="11" t="e">
        <f t="shared" si="207"/>
        <v>#VALUE!</v>
      </c>
      <c r="U915" s="11" t="e">
        <f>'OddsRatio_working_3-way'!S915-'OddsRatio_working_3-way'!R915^2/3</f>
        <v>#VALUE!</v>
      </c>
      <c r="V915" s="11" t="e">
        <f>'OddsRatio_working_3-way'!S915*'OddsRatio_working_3-way'!R915/3-2*'OddsRatio_working_3-way'!R915^3/27-'OddsRatio_working_3-way'!T915</f>
        <v>#VALUE!</v>
      </c>
      <c r="W915" s="11" t="e">
        <f>'OddsRatio_working_3-way'!V915^2+4*'OddsRatio_working_3-way'!U915^3/27</f>
        <v>#VALUE!</v>
      </c>
      <c r="X915" s="11" t="e">
        <f>IF('OddsRatio_working_3-way'!W915&gt;0,IF(ABS('OddsRatio_working_3-way'!V915+SQRT('OddsRatio_working_3-way'!W915))/2&gt;0,ABS('OddsRatio_working_3-way'!V915+SQRT('OddsRatio_working_3-way'!W915))/2,ABS('OddsRatio_working_3-way'!V915-SQRT('OddsRatio_working_3-way'!W915))/2),SQRT(-'OddsRatio_working_3-way'!U915^3/27))</f>
        <v>#VALUE!</v>
      </c>
      <c r="Y915" s="11" t="e">
        <f>IF('OddsRatio_working_3-way'!W915&gt;=0,IF('OddsRatio_working_3-way'!V915+SQRT('OddsRatio_working_3-way'!W915)&gt;0,0,PI()),ACOS('OddsRatio_working_3-way'!V915/(2*'OddsRatio_working_3-way'!X915)))</f>
        <v>#VALUE!</v>
      </c>
      <c r="Z915" s="11" t="e">
        <f>'OddsRatio_working_3-way'!X915^(1/3)*COS('OddsRatio_working_3-way'!Y915/3)</f>
        <v>#VALUE!</v>
      </c>
      <c r="AA915" s="11" t="e">
        <f>'OddsRatio_working_3-way'!X915^(1/3)*COS(('OddsRatio_working_3-way'!Y915+2*PI())/3)</f>
        <v>#VALUE!</v>
      </c>
      <c r="AB915" s="11" t="e">
        <f>'OddsRatio_working_3-way'!X915^(1/3)*COS(('OddsRatio_working_3-way'!Y915+4*PI())/3)</f>
        <v>#VALUE!</v>
      </c>
      <c r="AC915" s="11" t="e">
        <f>'OddsRatio_working_3-way'!X915^(1/3)*SIN('OddsRatio_working_3-way'!Y915/3)</f>
        <v>#VALUE!</v>
      </c>
      <c r="AD915" s="11" t="e">
        <f>'OddsRatio_working_3-way'!X915^(1/3)*SIN(('OddsRatio_working_3-way'!Y915+2*PI())/3)</f>
        <v>#VALUE!</v>
      </c>
      <c r="AE915" s="11" t="e">
        <f>'OddsRatio_working_3-way'!X915^(1/3)*SIN(('OddsRatio_working_3-way'!Y915+4*PI())/3)</f>
        <v>#VALUE!</v>
      </c>
      <c r="AF915" s="11" t="e">
        <f>-'OddsRatio_working_3-way'!U915/(3*'OddsRatio_working_3-way'!X915^(1/3))*COS(('OddsRatio_working_3-way'!Y915)/3)</f>
        <v>#VALUE!</v>
      </c>
      <c r="AG915" s="11" t="e">
        <f>-'OddsRatio_working_3-way'!U915/(3*'OddsRatio_working_3-way'!X915^(1/3))*COS(('OddsRatio_working_3-way'!Y915+2*PI())/3)</f>
        <v>#VALUE!</v>
      </c>
      <c r="AH915" s="11" t="e">
        <f>-'OddsRatio_working_3-way'!U915/(3*'OddsRatio_working_3-way'!X915^(1/3))*COS(('OddsRatio_working_3-way'!Y915+4*PI())/3)</f>
        <v>#VALUE!</v>
      </c>
      <c r="AI915" s="11" t="e">
        <f>'OddsRatio_working_3-way'!U915/(3*'OddsRatio_working_3-way'!X915^(1/3))*SIN(('OddsRatio_working_3-way'!Y915)/3)</f>
        <v>#VALUE!</v>
      </c>
      <c r="AJ915" s="11" t="e">
        <f>'OddsRatio_working_3-way'!U915/(3*'OddsRatio_working_3-way'!X915^(1/3))*SIN(('OddsRatio_working_3-way'!Y915+2*PI())/3)</f>
        <v>#VALUE!</v>
      </c>
      <c r="AK915" s="11" t="e">
        <f>'OddsRatio_working_3-way'!U915/(3*'OddsRatio_working_3-way'!X915^(1/3))*SIN(('OddsRatio_working_3-way'!Y915+4*PI())/3)</f>
        <v>#VALUE!</v>
      </c>
      <c r="AL915" s="11" t="e">
        <f>'OddsRatio_working_3-way'!Z915+'OddsRatio_working_3-way'!AF915</f>
        <v>#VALUE!</v>
      </c>
      <c r="AM915" s="11" t="e">
        <f>'OddsRatio_working_3-way'!AA915+'OddsRatio_working_3-way'!AG915</f>
        <v>#VALUE!</v>
      </c>
      <c r="AN915" s="11" t="e">
        <f>'OddsRatio_working_3-way'!AB915+'OddsRatio_working_3-way'!AH915</f>
        <v>#VALUE!</v>
      </c>
      <c r="AO915" s="11" t="e">
        <f>'OddsRatio_working_3-way'!AC915+'OddsRatio_working_3-way'!AI915</f>
        <v>#VALUE!</v>
      </c>
      <c r="AP915" s="11" t="e">
        <f>'OddsRatio_working_3-way'!AD915+'OddsRatio_working_3-way'!AJ915</f>
        <v>#VALUE!</v>
      </c>
      <c r="AQ915" s="11" t="e">
        <f>'OddsRatio_working_3-way'!AE915+'OddsRatio_working_3-way'!AK915</f>
        <v>#VALUE!</v>
      </c>
      <c r="AR915" s="10" t="str">
        <f>IF(A915="","",IF(('OddsRatio_working_3-way'!X915=0),IF(Q915&gt;0,-Q915^(1/3),(-Q915)^(1/3)),'OddsRatio_working_3-way'!AL915-'OddsRatio_working_3-way'!R915/3))</f>
        <v/>
      </c>
      <c r="AS915" s="11" t="e">
        <f>IF(('OddsRatio_working_3-way'!X915=0),IF(Q915&gt;0,-Q915^(1/3),(-Q915)^(1/3)),'OddsRatio_working_3-way'!AM915-'OddsRatio_working_3-way'!R915/3)</f>
        <v>#VALUE!</v>
      </c>
      <c r="AT915" s="11" t="e">
        <f>IF(('OddsRatio_working_3-way'!X915=0),IF(Q915&gt;0,-Q915^(1/3),(-Q915)^(1/3)),'OddsRatio_working_3-way'!AN915-'OddsRatio_working_3-way'!R915/3)</f>
        <v>#VALUE!</v>
      </c>
      <c r="AU915" s="11" t="e">
        <f>IF(('OddsRatio_working_3-way'!X915=0),0,'OddsRatio_working_3-way'!AO915)</f>
        <v>#VALUE!</v>
      </c>
      <c r="AV915" s="11" t="e">
        <f>IF(('OddsRatio_working_3-way'!X915=0),0,'OddsRatio_working_3-way'!AP915)</f>
        <v>#VALUE!</v>
      </c>
      <c r="AW915" s="11" t="e">
        <f>IF(('OddsRatio_working_3-way'!X915=0),0,'OddsRatio_working_3-way'!AQ915)</f>
        <v>#VALUE!</v>
      </c>
    </row>
    <row r="916" spans="1:49">
      <c r="A916" s="4" t="str">
        <f>IF('True_Odds_Calculator_3-way'!A917="","",'True_Odds_Calculator_3-way'!A917)</f>
        <v/>
      </c>
      <c r="B916" s="4" t="str">
        <f>IF('True_Odds_Calculator_3-way'!B917="","",'True_Odds_Calculator_3-way'!B917)</f>
        <v/>
      </c>
      <c r="C916" s="4" t="str">
        <f>IF('True_Odds_Calculator_3-way'!C917="","",'True_Odds_Calculator_3-way'!C917)</f>
        <v/>
      </c>
      <c r="D916" s="9" t="e">
        <f t="shared" si="195"/>
        <v>#VALUE!</v>
      </c>
      <c r="E916" s="9" t="e">
        <f t="shared" si="196"/>
        <v>#VALUE!</v>
      </c>
      <c r="F916" s="9" t="e">
        <f t="shared" si="197"/>
        <v>#VALUE!</v>
      </c>
      <c r="G916" s="9" t="str">
        <f t="shared" si="198"/>
        <v/>
      </c>
      <c r="H916" s="9" t="str">
        <f t="shared" si="199"/>
        <v/>
      </c>
      <c r="I916" s="9" t="str">
        <f t="shared" si="200"/>
        <v/>
      </c>
      <c r="J916" s="9" t="str">
        <f t="shared" si="201"/>
        <v/>
      </c>
      <c r="K916" s="11" t="e">
        <f t="shared" si="202"/>
        <v>#VALUE!</v>
      </c>
      <c r="L916" s="11" t="e">
        <f t="shared" si="203"/>
        <v>#VALUE!</v>
      </c>
      <c r="M916" s="11" t="e">
        <f t="shared" si="204"/>
        <v>#VALUE!</v>
      </c>
      <c r="N916" s="11" t="e">
        <f>'OddsRatio_working_3-way'!K916+'OddsRatio_working_3-way'!L916+'OddsRatio_working_3-way'!M916-('OddsRatio_working_3-way'!K916*'OddsRatio_working_3-way'!L916)-('OddsRatio_working_3-way'!K916*'OddsRatio_working_3-way'!M916)-('OddsRatio_working_3-way'!L916*'OddsRatio_working_3-way'!M916)+('OddsRatio_working_3-way'!K916*'OddsRatio_working_3-way'!L916*'OddsRatio_working_3-way'!M916)-1</f>
        <v>#VALUE!</v>
      </c>
      <c r="O916" s="11">
        <f>0</f>
        <v>0</v>
      </c>
      <c r="P916" s="11" t="e">
        <f>('OddsRatio_working_3-way'!K916*'OddsRatio_working_3-way'!L916)+('OddsRatio_working_3-way'!K916*'OddsRatio_working_3-way'!M916)+('OddsRatio_working_3-way'!L916*'OddsRatio_working_3-way'!M916)-(3*'OddsRatio_working_3-way'!K916*'OddsRatio_working_3-way'!L916*'OddsRatio_working_3-way'!M916)</f>
        <v>#VALUE!</v>
      </c>
      <c r="Q916" s="11" t="e">
        <f>2*'OddsRatio_working_3-way'!K916*'OddsRatio_working_3-way'!L916*'OddsRatio_working_3-way'!M916</f>
        <v>#VALUE!</v>
      </c>
      <c r="R916" s="11" t="e">
        <f t="shared" si="205"/>
        <v>#VALUE!</v>
      </c>
      <c r="S916" s="11" t="e">
        <f t="shared" si="206"/>
        <v>#VALUE!</v>
      </c>
      <c r="T916" s="11" t="e">
        <f t="shared" si="207"/>
        <v>#VALUE!</v>
      </c>
      <c r="U916" s="11" t="e">
        <f>'OddsRatio_working_3-way'!S916-'OddsRatio_working_3-way'!R916^2/3</f>
        <v>#VALUE!</v>
      </c>
      <c r="V916" s="11" t="e">
        <f>'OddsRatio_working_3-way'!S916*'OddsRatio_working_3-way'!R916/3-2*'OddsRatio_working_3-way'!R916^3/27-'OddsRatio_working_3-way'!T916</f>
        <v>#VALUE!</v>
      </c>
      <c r="W916" s="11" t="e">
        <f>'OddsRatio_working_3-way'!V916^2+4*'OddsRatio_working_3-way'!U916^3/27</f>
        <v>#VALUE!</v>
      </c>
      <c r="X916" s="11" t="e">
        <f>IF('OddsRatio_working_3-way'!W916&gt;0,IF(ABS('OddsRatio_working_3-way'!V916+SQRT('OddsRatio_working_3-way'!W916))/2&gt;0,ABS('OddsRatio_working_3-way'!V916+SQRT('OddsRatio_working_3-way'!W916))/2,ABS('OddsRatio_working_3-way'!V916-SQRT('OddsRatio_working_3-way'!W916))/2),SQRT(-'OddsRatio_working_3-way'!U916^3/27))</f>
        <v>#VALUE!</v>
      </c>
      <c r="Y916" s="11" t="e">
        <f>IF('OddsRatio_working_3-way'!W916&gt;=0,IF('OddsRatio_working_3-way'!V916+SQRT('OddsRatio_working_3-way'!W916)&gt;0,0,PI()),ACOS('OddsRatio_working_3-way'!V916/(2*'OddsRatio_working_3-way'!X916)))</f>
        <v>#VALUE!</v>
      </c>
      <c r="Z916" s="11" t="e">
        <f>'OddsRatio_working_3-way'!X916^(1/3)*COS('OddsRatio_working_3-way'!Y916/3)</f>
        <v>#VALUE!</v>
      </c>
      <c r="AA916" s="11" t="e">
        <f>'OddsRatio_working_3-way'!X916^(1/3)*COS(('OddsRatio_working_3-way'!Y916+2*PI())/3)</f>
        <v>#VALUE!</v>
      </c>
      <c r="AB916" s="11" t="e">
        <f>'OddsRatio_working_3-way'!X916^(1/3)*COS(('OddsRatio_working_3-way'!Y916+4*PI())/3)</f>
        <v>#VALUE!</v>
      </c>
      <c r="AC916" s="11" t="e">
        <f>'OddsRatio_working_3-way'!X916^(1/3)*SIN('OddsRatio_working_3-way'!Y916/3)</f>
        <v>#VALUE!</v>
      </c>
      <c r="AD916" s="11" t="e">
        <f>'OddsRatio_working_3-way'!X916^(1/3)*SIN(('OddsRatio_working_3-way'!Y916+2*PI())/3)</f>
        <v>#VALUE!</v>
      </c>
      <c r="AE916" s="11" t="e">
        <f>'OddsRatio_working_3-way'!X916^(1/3)*SIN(('OddsRatio_working_3-way'!Y916+4*PI())/3)</f>
        <v>#VALUE!</v>
      </c>
      <c r="AF916" s="11" t="e">
        <f>-'OddsRatio_working_3-way'!U916/(3*'OddsRatio_working_3-way'!X916^(1/3))*COS(('OddsRatio_working_3-way'!Y916)/3)</f>
        <v>#VALUE!</v>
      </c>
      <c r="AG916" s="11" t="e">
        <f>-'OddsRatio_working_3-way'!U916/(3*'OddsRatio_working_3-way'!X916^(1/3))*COS(('OddsRatio_working_3-way'!Y916+2*PI())/3)</f>
        <v>#VALUE!</v>
      </c>
      <c r="AH916" s="11" t="e">
        <f>-'OddsRatio_working_3-way'!U916/(3*'OddsRatio_working_3-way'!X916^(1/3))*COS(('OddsRatio_working_3-way'!Y916+4*PI())/3)</f>
        <v>#VALUE!</v>
      </c>
      <c r="AI916" s="11" t="e">
        <f>'OddsRatio_working_3-way'!U916/(3*'OddsRatio_working_3-way'!X916^(1/3))*SIN(('OddsRatio_working_3-way'!Y916)/3)</f>
        <v>#VALUE!</v>
      </c>
      <c r="AJ916" s="11" t="e">
        <f>'OddsRatio_working_3-way'!U916/(3*'OddsRatio_working_3-way'!X916^(1/3))*SIN(('OddsRatio_working_3-way'!Y916+2*PI())/3)</f>
        <v>#VALUE!</v>
      </c>
      <c r="AK916" s="11" t="e">
        <f>'OddsRatio_working_3-way'!U916/(3*'OddsRatio_working_3-way'!X916^(1/3))*SIN(('OddsRatio_working_3-way'!Y916+4*PI())/3)</f>
        <v>#VALUE!</v>
      </c>
      <c r="AL916" s="11" t="e">
        <f>'OddsRatio_working_3-way'!Z916+'OddsRatio_working_3-way'!AF916</f>
        <v>#VALUE!</v>
      </c>
      <c r="AM916" s="11" t="e">
        <f>'OddsRatio_working_3-way'!AA916+'OddsRatio_working_3-way'!AG916</f>
        <v>#VALUE!</v>
      </c>
      <c r="AN916" s="11" t="e">
        <f>'OddsRatio_working_3-way'!AB916+'OddsRatio_working_3-way'!AH916</f>
        <v>#VALUE!</v>
      </c>
      <c r="AO916" s="11" t="e">
        <f>'OddsRatio_working_3-way'!AC916+'OddsRatio_working_3-way'!AI916</f>
        <v>#VALUE!</v>
      </c>
      <c r="AP916" s="11" t="e">
        <f>'OddsRatio_working_3-way'!AD916+'OddsRatio_working_3-way'!AJ916</f>
        <v>#VALUE!</v>
      </c>
      <c r="AQ916" s="11" t="e">
        <f>'OddsRatio_working_3-way'!AE916+'OddsRatio_working_3-way'!AK916</f>
        <v>#VALUE!</v>
      </c>
      <c r="AR916" s="10" t="str">
        <f>IF(A916="","",IF(('OddsRatio_working_3-way'!X916=0),IF(Q916&gt;0,-Q916^(1/3),(-Q916)^(1/3)),'OddsRatio_working_3-way'!AL916-'OddsRatio_working_3-way'!R916/3))</f>
        <v/>
      </c>
      <c r="AS916" s="11" t="e">
        <f>IF(('OddsRatio_working_3-way'!X916=0),IF(Q916&gt;0,-Q916^(1/3),(-Q916)^(1/3)),'OddsRatio_working_3-way'!AM916-'OddsRatio_working_3-way'!R916/3)</f>
        <v>#VALUE!</v>
      </c>
      <c r="AT916" s="11" t="e">
        <f>IF(('OddsRatio_working_3-way'!X916=0),IF(Q916&gt;0,-Q916^(1/3),(-Q916)^(1/3)),'OddsRatio_working_3-way'!AN916-'OddsRatio_working_3-way'!R916/3)</f>
        <v>#VALUE!</v>
      </c>
      <c r="AU916" s="11" t="e">
        <f>IF(('OddsRatio_working_3-way'!X916=0),0,'OddsRatio_working_3-way'!AO916)</f>
        <v>#VALUE!</v>
      </c>
      <c r="AV916" s="11" t="e">
        <f>IF(('OddsRatio_working_3-way'!X916=0),0,'OddsRatio_working_3-way'!AP916)</f>
        <v>#VALUE!</v>
      </c>
      <c r="AW916" s="11" t="e">
        <f>IF(('OddsRatio_working_3-way'!X916=0),0,'OddsRatio_working_3-way'!AQ916)</f>
        <v>#VALUE!</v>
      </c>
    </row>
    <row r="917" spans="1:49">
      <c r="A917" s="4" t="str">
        <f>IF('True_Odds_Calculator_3-way'!A918="","",'True_Odds_Calculator_3-way'!A918)</f>
        <v/>
      </c>
      <c r="B917" s="4" t="str">
        <f>IF('True_Odds_Calculator_3-way'!B918="","",'True_Odds_Calculator_3-way'!B918)</f>
        <v/>
      </c>
      <c r="C917" s="4" t="str">
        <f>IF('True_Odds_Calculator_3-way'!C918="","",'True_Odds_Calculator_3-way'!C918)</f>
        <v/>
      </c>
      <c r="D917" s="9" t="e">
        <f t="shared" si="195"/>
        <v>#VALUE!</v>
      </c>
      <c r="E917" s="9" t="e">
        <f t="shared" si="196"/>
        <v>#VALUE!</v>
      </c>
      <c r="F917" s="9" t="e">
        <f t="shared" si="197"/>
        <v>#VALUE!</v>
      </c>
      <c r="G917" s="9" t="str">
        <f t="shared" si="198"/>
        <v/>
      </c>
      <c r="H917" s="9" t="str">
        <f t="shared" si="199"/>
        <v/>
      </c>
      <c r="I917" s="9" t="str">
        <f t="shared" si="200"/>
        <v/>
      </c>
      <c r="J917" s="9" t="str">
        <f t="shared" si="201"/>
        <v/>
      </c>
      <c r="K917" s="11" t="e">
        <f t="shared" si="202"/>
        <v>#VALUE!</v>
      </c>
      <c r="L917" s="11" t="e">
        <f t="shared" si="203"/>
        <v>#VALUE!</v>
      </c>
      <c r="M917" s="11" t="e">
        <f t="shared" si="204"/>
        <v>#VALUE!</v>
      </c>
      <c r="N917" s="11" t="e">
        <f>'OddsRatio_working_3-way'!K917+'OddsRatio_working_3-way'!L917+'OddsRatio_working_3-way'!M917-('OddsRatio_working_3-way'!K917*'OddsRatio_working_3-way'!L917)-('OddsRatio_working_3-way'!K917*'OddsRatio_working_3-way'!M917)-('OddsRatio_working_3-way'!L917*'OddsRatio_working_3-way'!M917)+('OddsRatio_working_3-way'!K917*'OddsRatio_working_3-way'!L917*'OddsRatio_working_3-way'!M917)-1</f>
        <v>#VALUE!</v>
      </c>
      <c r="O917" s="11">
        <f>0</f>
        <v>0</v>
      </c>
      <c r="P917" s="11" t="e">
        <f>('OddsRatio_working_3-way'!K917*'OddsRatio_working_3-way'!L917)+('OddsRatio_working_3-way'!K917*'OddsRatio_working_3-way'!M917)+('OddsRatio_working_3-way'!L917*'OddsRatio_working_3-way'!M917)-(3*'OddsRatio_working_3-way'!K917*'OddsRatio_working_3-way'!L917*'OddsRatio_working_3-way'!M917)</f>
        <v>#VALUE!</v>
      </c>
      <c r="Q917" s="11" t="e">
        <f>2*'OddsRatio_working_3-way'!K917*'OddsRatio_working_3-way'!L917*'OddsRatio_working_3-way'!M917</f>
        <v>#VALUE!</v>
      </c>
      <c r="R917" s="11" t="e">
        <f t="shared" si="205"/>
        <v>#VALUE!</v>
      </c>
      <c r="S917" s="11" t="e">
        <f t="shared" si="206"/>
        <v>#VALUE!</v>
      </c>
      <c r="T917" s="11" t="e">
        <f t="shared" si="207"/>
        <v>#VALUE!</v>
      </c>
      <c r="U917" s="11" t="e">
        <f>'OddsRatio_working_3-way'!S917-'OddsRatio_working_3-way'!R917^2/3</f>
        <v>#VALUE!</v>
      </c>
      <c r="V917" s="11" t="e">
        <f>'OddsRatio_working_3-way'!S917*'OddsRatio_working_3-way'!R917/3-2*'OddsRatio_working_3-way'!R917^3/27-'OddsRatio_working_3-way'!T917</f>
        <v>#VALUE!</v>
      </c>
      <c r="W917" s="11" t="e">
        <f>'OddsRatio_working_3-way'!V917^2+4*'OddsRatio_working_3-way'!U917^3/27</f>
        <v>#VALUE!</v>
      </c>
      <c r="X917" s="11" t="e">
        <f>IF('OddsRatio_working_3-way'!W917&gt;0,IF(ABS('OddsRatio_working_3-way'!V917+SQRT('OddsRatio_working_3-way'!W917))/2&gt;0,ABS('OddsRatio_working_3-way'!V917+SQRT('OddsRatio_working_3-way'!W917))/2,ABS('OddsRatio_working_3-way'!V917-SQRT('OddsRatio_working_3-way'!W917))/2),SQRT(-'OddsRatio_working_3-way'!U917^3/27))</f>
        <v>#VALUE!</v>
      </c>
      <c r="Y917" s="11" t="e">
        <f>IF('OddsRatio_working_3-way'!W917&gt;=0,IF('OddsRatio_working_3-way'!V917+SQRT('OddsRatio_working_3-way'!W917)&gt;0,0,PI()),ACOS('OddsRatio_working_3-way'!V917/(2*'OddsRatio_working_3-way'!X917)))</f>
        <v>#VALUE!</v>
      </c>
      <c r="Z917" s="11" t="e">
        <f>'OddsRatio_working_3-way'!X917^(1/3)*COS('OddsRatio_working_3-way'!Y917/3)</f>
        <v>#VALUE!</v>
      </c>
      <c r="AA917" s="11" t="e">
        <f>'OddsRatio_working_3-way'!X917^(1/3)*COS(('OddsRatio_working_3-way'!Y917+2*PI())/3)</f>
        <v>#VALUE!</v>
      </c>
      <c r="AB917" s="11" t="e">
        <f>'OddsRatio_working_3-way'!X917^(1/3)*COS(('OddsRatio_working_3-way'!Y917+4*PI())/3)</f>
        <v>#VALUE!</v>
      </c>
      <c r="AC917" s="11" t="e">
        <f>'OddsRatio_working_3-way'!X917^(1/3)*SIN('OddsRatio_working_3-way'!Y917/3)</f>
        <v>#VALUE!</v>
      </c>
      <c r="AD917" s="11" t="e">
        <f>'OddsRatio_working_3-way'!X917^(1/3)*SIN(('OddsRatio_working_3-way'!Y917+2*PI())/3)</f>
        <v>#VALUE!</v>
      </c>
      <c r="AE917" s="11" t="e">
        <f>'OddsRatio_working_3-way'!X917^(1/3)*SIN(('OddsRatio_working_3-way'!Y917+4*PI())/3)</f>
        <v>#VALUE!</v>
      </c>
      <c r="AF917" s="11" t="e">
        <f>-'OddsRatio_working_3-way'!U917/(3*'OddsRatio_working_3-way'!X917^(1/3))*COS(('OddsRatio_working_3-way'!Y917)/3)</f>
        <v>#VALUE!</v>
      </c>
      <c r="AG917" s="11" t="e">
        <f>-'OddsRatio_working_3-way'!U917/(3*'OddsRatio_working_3-way'!X917^(1/3))*COS(('OddsRatio_working_3-way'!Y917+2*PI())/3)</f>
        <v>#VALUE!</v>
      </c>
      <c r="AH917" s="11" t="e">
        <f>-'OddsRatio_working_3-way'!U917/(3*'OddsRatio_working_3-way'!X917^(1/3))*COS(('OddsRatio_working_3-way'!Y917+4*PI())/3)</f>
        <v>#VALUE!</v>
      </c>
      <c r="AI917" s="11" t="e">
        <f>'OddsRatio_working_3-way'!U917/(3*'OddsRatio_working_3-way'!X917^(1/3))*SIN(('OddsRatio_working_3-way'!Y917)/3)</f>
        <v>#VALUE!</v>
      </c>
      <c r="AJ917" s="11" t="e">
        <f>'OddsRatio_working_3-way'!U917/(3*'OddsRatio_working_3-way'!X917^(1/3))*SIN(('OddsRatio_working_3-way'!Y917+2*PI())/3)</f>
        <v>#VALUE!</v>
      </c>
      <c r="AK917" s="11" t="e">
        <f>'OddsRatio_working_3-way'!U917/(3*'OddsRatio_working_3-way'!X917^(1/3))*SIN(('OddsRatio_working_3-way'!Y917+4*PI())/3)</f>
        <v>#VALUE!</v>
      </c>
      <c r="AL917" s="11" t="e">
        <f>'OddsRatio_working_3-way'!Z917+'OddsRatio_working_3-way'!AF917</f>
        <v>#VALUE!</v>
      </c>
      <c r="AM917" s="11" t="e">
        <f>'OddsRatio_working_3-way'!AA917+'OddsRatio_working_3-way'!AG917</f>
        <v>#VALUE!</v>
      </c>
      <c r="AN917" s="11" t="e">
        <f>'OddsRatio_working_3-way'!AB917+'OddsRatio_working_3-way'!AH917</f>
        <v>#VALUE!</v>
      </c>
      <c r="AO917" s="11" t="e">
        <f>'OddsRatio_working_3-way'!AC917+'OddsRatio_working_3-way'!AI917</f>
        <v>#VALUE!</v>
      </c>
      <c r="AP917" s="11" t="e">
        <f>'OddsRatio_working_3-way'!AD917+'OddsRatio_working_3-way'!AJ917</f>
        <v>#VALUE!</v>
      </c>
      <c r="AQ917" s="11" t="e">
        <f>'OddsRatio_working_3-way'!AE917+'OddsRatio_working_3-way'!AK917</f>
        <v>#VALUE!</v>
      </c>
      <c r="AR917" s="10" t="str">
        <f>IF(A917="","",IF(('OddsRatio_working_3-way'!X917=0),IF(Q917&gt;0,-Q917^(1/3),(-Q917)^(1/3)),'OddsRatio_working_3-way'!AL917-'OddsRatio_working_3-way'!R917/3))</f>
        <v/>
      </c>
      <c r="AS917" s="11" t="e">
        <f>IF(('OddsRatio_working_3-way'!X917=0),IF(Q917&gt;0,-Q917^(1/3),(-Q917)^(1/3)),'OddsRatio_working_3-way'!AM917-'OddsRatio_working_3-way'!R917/3)</f>
        <v>#VALUE!</v>
      </c>
      <c r="AT917" s="11" t="e">
        <f>IF(('OddsRatio_working_3-way'!X917=0),IF(Q917&gt;0,-Q917^(1/3),(-Q917)^(1/3)),'OddsRatio_working_3-way'!AN917-'OddsRatio_working_3-way'!R917/3)</f>
        <v>#VALUE!</v>
      </c>
      <c r="AU917" s="11" t="e">
        <f>IF(('OddsRatio_working_3-way'!X917=0),0,'OddsRatio_working_3-way'!AO917)</f>
        <v>#VALUE!</v>
      </c>
      <c r="AV917" s="11" t="e">
        <f>IF(('OddsRatio_working_3-way'!X917=0),0,'OddsRatio_working_3-way'!AP917)</f>
        <v>#VALUE!</v>
      </c>
      <c r="AW917" s="11" t="e">
        <f>IF(('OddsRatio_working_3-way'!X917=0),0,'OddsRatio_working_3-way'!AQ917)</f>
        <v>#VALUE!</v>
      </c>
    </row>
    <row r="918" spans="1:49">
      <c r="A918" s="4" t="str">
        <f>IF('True_Odds_Calculator_3-way'!A919="","",'True_Odds_Calculator_3-way'!A919)</f>
        <v/>
      </c>
      <c r="B918" s="4" t="str">
        <f>IF('True_Odds_Calculator_3-way'!B919="","",'True_Odds_Calculator_3-way'!B919)</f>
        <v/>
      </c>
      <c r="C918" s="4" t="str">
        <f>IF('True_Odds_Calculator_3-way'!C919="","",'True_Odds_Calculator_3-way'!C919)</f>
        <v/>
      </c>
      <c r="D918" s="9" t="e">
        <f t="shared" si="195"/>
        <v>#VALUE!</v>
      </c>
      <c r="E918" s="9" t="e">
        <f t="shared" si="196"/>
        <v>#VALUE!</v>
      </c>
      <c r="F918" s="9" t="e">
        <f t="shared" si="197"/>
        <v>#VALUE!</v>
      </c>
      <c r="G918" s="9" t="str">
        <f t="shared" si="198"/>
        <v/>
      </c>
      <c r="H918" s="9" t="str">
        <f t="shared" si="199"/>
        <v/>
      </c>
      <c r="I918" s="9" t="str">
        <f t="shared" si="200"/>
        <v/>
      </c>
      <c r="J918" s="9" t="str">
        <f t="shared" si="201"/>
        <v/>
      </c>
      <c r="K918" s="11" t="e">
        <f t="shared" si="202"/>
        <v>#VALUE!</v>
      </c>
      <c r="L918" s="11" t="e">
        <f t="shared" si="203"/>
        <v>#VALUE!</v>
      </c>
      <c r="M918" s="11" t="e">
        <f t="shared" si="204"/>
        <v>#VALUE!</v>
      </c>
      <c r="N918" s="11" t="e">
        <f>'OddsRatio_working_3-way'!K918+'OddsRatio_working_3-way'!L918+'OddsRatio_working_3-way'!M918-('OddsRatio_working_3-way'!K918*'OddsRatio_working_3-way'!L918)-('OddsRatio_working_3-way'!K918*'OddsRatio_working_3-way'!M918)-('OddsRatio_working_3-way'!L918*'OddsRatio_working_3-way'!M918)+('OddsRatio_working_3-way'!K918*'OddsRatio_working_3-way'!L918*'OddsRatio_working_3-way'!M918)-1</f>
        <v>#VALUE!</v>
      </c>
      <c r="O918" s="11">
        <f>0</f>
        <v>0</v>
      </c>
      <c r="P918" s="11" t="e">
        <f>('OddsRatio_working_3-way'!K918*'OddsRatio_working_3-way'!L918)+('OddsRatio_working_3-way'!K918*'OddsRatio_working_3-way'!M918)+('OddsRatio_working_3-way'!L918*'OddsRatio_working_3-way'!M918)-(3*'OddsRatio_working_3-way'!K918*'OddsRatio_working_3-way'!L918*'OddsRatio_working_3-way'!M918)</f>
        <v>#VALUE!</v>
      </c>
      <c r="Q918" s="11" t="e">
        <f>2*'OddsRatio_working_3-way'!K918*'OddsRatio_working_3-way'!L918*'OddsRatio_working_3-way'!M918</f>
        <v>#VALUE!</v>
      </c>
      <c r="R918" s="11" t="e">
        <f t="shared" si="205"/>
        <v>#VALUE!</v>
      </c>
      <c r="S918" s="11" t="e">
        <f t="shared" si="206"/>
        <v>#VALUE!</v>
      </c>
      <c r="T918" s="11" t="e">
        <f t="shared" si="207"/>
        <v>#VALUE!</v>
      </c>
      <c r="U918" s="11" t="e">
        <f>'OddsRatio_working_3-way'!S918-'OddsRatio_working_3-way'!R918^2/3</f>
        <v>#VALUE!</v>
      </c>
      <c r="V918" s="11" t="e">
        <f>'OddsRatio_working_3-way'!S918*'OddsRatio_working_3-way'!R918/3-2*'OddsRatio_working_3-way'!R918^3/27-'OddsRatio_working_3-way'!T918</f>
        <v>#VALUE!</v>
      </c>
      <c r="W918" s="11" t="e">
        <f>'OddsRatio_working_3-way'!V918^2+4*'OddsRatio_working_3-way'!U918^3/27</f>
        <v>#VALUE!</v>
      </c>
      <c r="X918" s="11" t="e">
        <f>IF('OddsRatio_working_3-way'!W918&gt;0,IF(ABS('OddsRatio_working_3-way'!V918+SQRT('OddsRatio_working_3-way'!W918))/2&gt;0,ABS('OddsRatio_working_3-way'!V918+SQRT('OddsRatio_working_3-way'!W918))/2,ABS('OddsRatio_working_3-way'!V918-SQRT('OddsRatio_working_3-way'!W918))/2),SQRT(-'OddsRatio_working_3-way'!U918^3/27))</f>
        <v>#VALUE!</v>
      </c>
      <c r="Y918" s="11" t="e">
        <f>IF('OddsRatio_working_3-way'!W918&gt;=0,IF('OddsRatio_working_3-way'!V918+SQRT('OddsRatio_working_3-way'!W918)&gt;0,0,PI()),ACOS('OddsRatio_working_3-way'!V918/(2*'OddsRatio_working_3-way'!X918)))</f>
        <v>#VALUE!</v>
      </c>
      <c r="Z918" s="11" t="e">
        <f>'OddsRatio_working_3-way'!X918^(1/3)*COS('OddsRatio_working_3-way'!Y918/3)</f>
        <v>#VALUE!</v>
      </c>
      <c r="AA918" s="11" t="e">
        <f>'OddsRatio_working_3-way'!X918^(1/3)*COS(('OddsRatio_working_3-way'!Y918+2*PI())/3)</f>
        <v>#VALUE!</v>
      </c>
      <c r="AB918" s="11" t="e">
        <f>'OddsRatio_working_3-way'!X918^(1/3)*COS(('OddsRatio_working_3-way'!Y918+4*PI())/3)</f>
        <v>#VALUE!</v>
      </c>
      <c r="AC918" s="11" t="e">
        <f>'OddsRatio_working_3-way'!X918^(1/3)*SIN('OddsRatio_working_3-way'!Y918/3)</f>
        <v>#VALUE!</v>
      </c>
      <c r="AD918" s="11" t="e">
        <f>'OddsRatio_working_3-way'!X918^(1/3)*SIN(('OddsRatio_working_3-way'!Y918+2*PI())/3)</f>
        <v>#VALUE!</v>
      </c>
      <c r="AE918" s="11" t="e">
        <f>'OddsRatio_working_3-way'!X918^(1/3)*SIN(('OddsRatio_working_3-way'!Y918+4*PI())/3)</f>
        <v>#VALUE!</v>
      </c>
      <c r="AF918" s="11" t="e">
        <f>-'OddsRatio_working_3-way'!U918/(3*'OddsRatio_working_3-way'!X918^(1/3))*COS(('OddsRatio_working_3-way'!Y918)/3)</f>
        <v>#VALUE!</v>
      </c>
      <c r="AG918" s="11" t="e">
        <f>-'OddsRatio_working_3-way'!U918/(3*'OddsRatio_working_3-way'!X918^(1/3))*COS(('OddsRatio_working_3-way'!Y918+2*PI())/3)</f>
        <v>#VALUE!</v>
      </c>
      <c r="AH918" s="11" t="e">
        <f>-'OddsRatio_working_3-way'!U918/(3*'OddsRatio_working_3-way'!X918^(1/3))*COS(('OddsRatio_working_3-way'!Y918+4*PI())/3)</f>
        <v>#VALUE!</v>
      </c>
      <c r="AI918" s="11" t="e">
        <f>'OddsRatio_working_3-way'!U918/(3*'OddsRatio_working_3-way'!X918^(1/3))*SIN(('OddsRatio_working_3-way'!Y918)/3)</f>
        <v>#VALUE!</v>
      </c>
      <c r="AJ918" s="11" t="e">
        <f>'OddsRatio_working_3-way'!U918/(3*'OddsRatio_working_3-way'!X918^(1/3))*SIN(('OddsRatio_working_3-way'!Y918+2*PI())/3)</f>
        <v>#VALUE!</v>
      </c>
      <c r="AK918" s="11" t="e">
        <f>'OddsRatio_working_3-way'!U918/(3*'OddsRatio_working_3-way'!X918^(1/3))*SIN(('OddsRatio_working_3-way'!Y918+4*PI())/3)</f>
        <v>#VALUE!</v>
      </c>
      <c r="AL918" s="11" t="e">
        <f>'OddsRatio_working_3-way'!Z918+'OddsRatio_working_3-way'!AF918</f>
        <v>#VALUE!</v>
      </c>
      <c r="AM918" s="11" t="e">
        <f>'OddsRatio_working_3-way'!AA918+'OddsRatio_working_3-way'!AG918</f>
        <v>#VALUE!</v>
      </c>
      <c r="AN918" s="11" t="e">
        <f>'OddsRatio_working_3-way'!AB918+'OddsRatio_working_3-way'!AH918</f>
        <v>#VALUE!</v>
      </c>
      <c r="AO918" s="11" t="e">
        <f>'OddsRatio_working_3-way'!AC918+'OddsRatio_working_3-way'!AI918</f>
        <v>#VALUE!</v>
      </c>
      <c r="AP918" s="11" t="e">
        <f>'OddsRatio_working_3-way'!AD918+'OddsRatio_working_3-way'!AJ918</f>
        <v>#VALUE!</v>
      </c>
      <c r="AQ918" s="11" t="e">
        <f>'OddsRatio_working_3-way'!AE918+'OddsRatio_working_3-way'!AK918</f>
        <v>#VALUE!</v>
      </c>
      <c r="AR918" s="10" t="str">
        <f>IF(A918="","",IF(('OddsRatio_working_3-way'!X918=0),IF(Q918&gt;0,-Q918^(1/3),(-Q918)^(1/3)),'OddsRatio_working_3-way'!AL918-'OddsRatio_working_3-way'!R918/3))</f>
        <v/>
      </c>
      <c r="AS918" s="11" t="e">
        <f>IF(('OddsRatio_working_3-way'!X918=0),IF(Q918&gt;0,-Q918^(1/3),(-Q918)^(1/3)),'OddsRatio_working_3-way'!AM918-'OddsRatio_working_3-way'!R918/3)</f>
        <v>#VALUE!</v>
      </c>
      <c r="AT918" s="11" t="e">
        <f>IF(('OddsRatio_working_3-way'!X918=0),IF(Q918&gt;0,-Q918^(1/3),(-Q918)^(1/3)),'OddsRatio_working_3-way'!AN918-'OddsRatio_working_3-way'!R918/3)</f>
        <v>#VALUE!</v>
      </c>
      <c r="AU918" s="11" t="e">
        <f>IF(('OddsRatio_working_3-way'!X918=0),0,'OddsRatio_working_3-way'!AO918)</f>
        <v>#VALUE!</v>
      </c>
      <c r="AV918" s="11" t="e">
        <f>IF(('OddsRatio_working_3-way'!X918=0),0,'OddsRatio_working_3-way'!AP918)</f>
        <v>#VALUE!</v>
      </c>
      <c r="AW918" s="11" t="e">
        <f>IF(('OddsRatio_working_3-way'!X918=0),0,'OddsRatio_working_3-way'!AQ918)</f>
        <v>#VALUE!</v>
      </c>
    </row>
    <row r="919" spans="1:49">
      <c r="A919" s="4" t="str">
        <f>IF('True_Odds_Calculator_3-way'!A920="","",'True_Odds_Calculator_3-way'!A920)</f>
        <v/>
      </c>
      <c r="B919" s="4" t="str">
        <f>IF('True_Odds_Calculator_3-way'!B920="","",'True_Odds_Calculator_3-way'!B920)</f>
        <v/>
      </c>
      <c r="C919" s="4" t="str">
        <f>IF('True_Odds_Calculator_3-way'!C920="","",'True_Odds_Calculator_3-way'!C920)</f>
        <v/>
      </c>
      <c r="D919" s="9" t="e">
        <f t="shared" si="195"/>
        <v>#VALUE!</v>
      </c>
      <c r="E919" s="9" t="e">
        <f t="shared" si="196"/>
        <v>#VALUE!</v>
      </c>
      <c r="F919" s="9" t="e">
        <f t="shared" si="197"/>
        <v>#VALUE!</v>
      </c>
      <c r="G919" s="9" t="str">
        <f t="shared" si="198"/>
        <v/>
      </c>
      <c r="H919" s="9" t="str">
        <f t="shared" si="199"/>
        <v/>
      </c>
      <c r="I919" s="9" t="str">
        <f t="shared" si="200"/>
        <v/>
      </c>
      <c r="J919" s="9" t="str">
        <f t="shared" si="201"/>
        <v/>
      </c>
      <c r="K919" s="11" t="e">
        <f t="shared" si="202"/>
        <v>#VALUE!</v>
      </c>
      <c r="L919" s="11" t="e">
        <f t="shared" si="203"/>
        <v>#VALUE!</v>
      </c>
      <c r="M919" s="11" t="e">
        <f t="shared" si="204"/>
        <v>#VALUE!</v>
      </c>
      <c r="N919" s="11" t="e">
        <f>'OddsRatio_working_3-way'!K919+'OddsRatio_working_3-way'!L919+'OddsRatio_working_3-way'!M919-('OddsRatio_working_3-way'!K919*'OddsRatio_working_3-way'!L919)-('OddsRatio_working_3-way'!K919*'OddsRatio_working_3-way'!M919)-('OddsRatio_working_3-way'!L919*'OddsRatio_working_3-way'!M919)+('OddsRatio_working_3-way'!K919*'OddsRatio_working_3-way'!L919*'OddsRatio_working_3-way'!M919)-1</f>
        <v>#VALUE!</v>
      </c>
      <c r="O919" s="11">
        <f>0</f>
        <v>0</v>
      </c>
      <c r="P919" s="11" t="e">
        <f>('OddsRatio_working_3-way'!K919*'OddsRatio_working_3-way'!L919)+('OddsRatio_working_3-way'!K919*'OddsRatio_working_3-way'!M919)+('OddsRatio_working_3-way'!L919*'OddsRatio_working_3-way'!M919)-(3*'OddsRatio_working_3-way'!K919*'OddsRatio_working_3-way'!L919*'OddsRatio_working_3-way'!M919)</f>
        <v>#VALUE!</v>
      </c>
      <c r="Q919" s="11" t="e">
        <f>2*'OddsRatio_working_3-way'!K919*'OddsRatio_working_3-way'!L919*'OddsRatio_working_3-way'!M919</f>
        <v>#VALUE!</v>
      </c>
      <c r="R919" s="11" t="e">
        <f t="shared" si="205"/>
        <v>#VALUE!</v>
      </c>
      <c r="S919" s="11" t="e">
        <f t="shared" si="206"/>
        <v>#VALUE!</v>
      </c>
      <c r="T919" s="11" t="e">
        <f t="shared" si="207"/>
        <v>#VALUE!</v>
      </c>
      <c r="U919" s="11" t="e">
        <f>'OddsRatio_working_3-way'!S919-'OddsRatio_working_3-way'!R919^2/3</f>
        <v>#VALUE!</v>
      </c>
      <c r="V919" s="11" t="e">
        <f>'OddsRatio_working_3-way'!S919*'OddsRatio_working_3-way'!R919/3-2*'OddsRatio_working_3-way'!R919^3/27-'OddsRatio_working_3-way'!T919</f>
        <v>#VALUE!</v>
      </c>
      <c r="W919" s="11" t="e">
        <f>'OddsRatio_working_3-way'!V919^2+4*'OddsRatio_working_3-way'!U919^3/27</f>
        <v>#VALUE!</v>
      </c>
      <c r="X919" s="11" t="e">
        <f>IF('OddsRatio_working_3-way'!W919&gt;0,IF(ABS('OddsRatio_working_3-way'!V919+SQRT('OddsRatio_working_3-way'!W919))/2&gt;0,ABS('OddsRatio_working_3-way'!V919+SQRT('OddsRatio_working_3-way'!W919))/2,ABS('OddsRatio_working_3-way'!V919-SQRT('OddsRatio_working_3-way'!W919))/2),SQRT(-'OddsRatio_working_3-way'!U919^3/27))</f>
        <v>#VALUE!</v>
      </c>
      <c r="Y919" s="11" t="e">
        <f>IF('OddsRatio_working_3-way'!W919&gt;=0,IF('OddsRatio_working_3-way'!V919+SQRT('OddsRatio_working_3-way'!W919)&gt;0,0,PI()),ACOS('OddsRatio_working_3-way'!V919/(2*'OddsRatio_working_3-way'!X919)))</f>
        <v>#VALUE!</v>
      </c>
      <c r="Z919" s="11" t="e">
        <f>'OddsRatio_working_3-way'!X919^(1/3)*COS('OddsRatio_working_3-way'!Y919/3)</f>
        <v>#VALUE!</v>
      </c>
      <c r="AA919" s="11" t="e">
        <f>'OddsRatio_working_3-way'!X919^(1/3)*COS(('OddsRatio_working_3-way'!Y919+2*PI())/3)</f>
        <v>#VALUE!</v>
      </c>
      <c r="AB919" s="11" t="e">
        <f>'OddsRatio_working_3-way'!X919^(1/3)*COS(('OddsRatio_working_3-way'!Y919+4*PI())/3)</f>
        <v>#VALUE!</v>
      </c>
      <c r="AC919" s="11" t="e">
        <f>'OddsRatio_working_3-way'!X919^(1/3)*SIN('OddsRatio_working_3-way'!Y919/3)</f>
        <v>#VALUE!</v>
      </c>
      <c r="AD919" s="11" t="e">
        <f>'OddsRatio_working_3-way'!X919^(1/3)*SIN(('OddsRatio_working_3-way'!Y919+2*PI())/3)</f>
        <v>#VALUE!</v>
      </c>
      <c r="AE919" s="11" t="e">
        <f>'OddsRatio_working_3-way'!X919^(1/3)*SIN(('OddsRatio_working_3-way'!Y919+4*PI())/3)</f>
        <v>#VALUE!</v>
      </c>
      <c r="AF919" s="11" t="e">
        <f>-'OddsRatio_working_3-way'!U919/(3*'OddsRatio_working_3-way'!X919^(1/3))*COS(('OddsRatio_working_3-way'!Y919)/3)</f>
        <v>#VALUE!</v>
      </c>
      <c r="AG919" s="11" t="e">
        <f>-'OddsRatio_working_3-way'!U919/(3*'OddsRatio_working_3-way'!X919^(1/3))*COS(('OddsRatio_working_3-way'!Y919+2*PI())/3)</f>
        <v>#VALUE!</v>
      </c>
      <c r="AH919" s="11" t="e">
        <f>-'OddsRatio_working_3-way'!U919/(3*'OddsRatio_working_3-way'!X919^(1/3))*COS(('OddsRatio_working_3-way'!Y919+4*PI())/3)</f>
        <v>#VALUE!</v>
      </c>
      <c r="AI919" s="11" t="e">
        <f>'OddsRatio_working_3-way'!U919/(3*'OddsRatio_working_3-way'!X919^(1/3))*SIN(('OddsRatio_working_3-way'!Y919)/3)</f>
        <v>#VALUE!</v>
      </c>
      <c r="AJ919" s="11" t="e">
        <f>'OddsRatio_working_3-way'!U919/(3*'OddsRatio_working_3-way'!X919^(1/3))*SIN(('OddsRatio_working_3-way'!Y919+2*PI())/3)</f>
        <v>#VALUE!</v>
      </c>
      <c r="AK919" s="11" t="e">
        <f>'OddsRatio_working_3-way'!U919/(3*'OddsRatio_working_3-way'!X919^(1/3))*SIN(('OddsRatio_working_3-way'!Y919+4*PI())/3)</f>
        <v>#VALUE!</v>
      </c>
      <c r="AL919" s="11" t="e">
        <f>'OddsRatio_working_3-way'!Z919+'OddsRatio_working_3-way'!AF919</f>
        <v>#VALUE!</v>
      </c>
      <c r="AM919" s="11" t="e">
        <f>'OddsRatio_working_3-way'!AA919+'OddsRatio_working_3-way'!AG919</f>
        <v>#VALUE!</v>
      </c>
      <c r="AN919" s="11" t="e">
        <f>'OddsRatio_working_3-way'!AB919+'OddsRatio_working_3-way'!AH919</f>
        <v>#VALUE!</v>
      </c>
      <c r="AO919" s="11" t="e">
        <f>'OddsRatio_working_3-way'!AC919+'OddsRatio_working_3-way'!AI919</f>
        <v>#VALUE!</v>
      </c>
      <c r="AP919" s="11" t="e">
        <f>'OddsRatio_working_3-way'!AD919+'OddsRatio_working_3-way'!AJ919</f>
        <v>#VALUE!</v>
      </c>
      <c r="AQ919" s="11" t="e">
        <f>'OddsRatio_working_3-way'!AE919+'OddsRatio_working_3-way'!AK919</f>
        <v>#VALUE!</v>
      </c>
      <c r="AR919" s="10" t="str">
        <f>IF(A919="","",IF(('OddsRatio_working_3-way'!X919=0),IF(Q919&gt;0,-Q919^(1/3),(-Q919)^(1/3)),'OddsRatio_working_3-way'!AL919-'OddsRatio_working_3-way'!R919/3))</f>
        <v/>
      </c>
      <c r="AS919" s="11" t="e">
        <f>IF(('OddsRatio_working_3-way'!X919=0),IF(Q919&gt;0,-Q919^(1/3),(-Q919)^(1/3)),'OddsRatio_working_3-way'!AM919-'OddsRatio_working_3-way'!R919/3)</f>
        <v>#VALUE!</v>
      </c>
      <c r="AT919" s="11" t="e">
        <f>IF(('OddsRatio_working_3-way'!X919=0),IF(Q919&gt;0,-Q919^(1/3),(-Q919)^(1/3)),'OddsRatio_working_3-way'!AN919-'OddsRatio_working_3-way'!R919/3)</f>
        <v>#VALUE!</v>
      </c>
      <c r="AU919" s="11" t="e">
        <f>IF(('OddsRatio_working_3-way'!X919=0),0,'OddsRatio_working_3-way'!AO919)</f>
        <v>#VALUE!</v>
      </c>
      <c r="AV919" s="11" t="e">
        <f>IF(('OddsRatio_working_3-way'!X919=0),0,'OddsRatio_working_3-way'!AP919)</f>
        <v>#VALUE!</v>
      </c>
      <c r="AW919" s="11" t="e">
        <f>IF(('OddsRatio_working_3-way'!X919=0),0,'OddsRatio_working_3-way'!AQ919)</f>
        <v>#VALUE!</v>
      </c>
    </row>
    <row r="920" spans="1:49">
      <c r="A920" s="4" t="str">
        <f>IF('True_Odds_Calculator_3-way'!A921="","",'True_Odds_Calculator_3-way'!A921)</f>
        <v/>
      </c>
      <c r="B920" s="4" t="str">
        <f>IF('True_Odds_Calculator_3-way'!B921="","",'True_Odds_Calculator_3-way'!B921)</f>
        <v/>
      </c>
      <c r="C920" s="4" t="str">
        <f>IF('True_Odds_Calculator_3-way'!C921="","",'True_Odds_Calculator_3-way'!C921)</f>
        <v/>
      </c>
      <c r="D920" s="9" t="e">
        <f t="shared" si="195"/>
        <v>#VALUE!</v>
      </c>
      <c r="E920" s="9" t="e">
        <f t="shared" si="196"/>
        <v>#VALUE!</v>
      </c>
      <c r="F920" s="9" t="e">
        <f t="shared" si="197"/>
        <v>#VALUE!</v>
      </c>
      <c r="G920" s="9" t="str">
        <f t="shared" si="198"/>
        <v/>
      </c>
      <c r="H920" s="9" t="str">
        <f t="shared" si="199"/>
        <v/>
      </c>
      <c r="I920" s="9" t="str">
        <f t="shared" si="200"/>
        <v/>
      </c>
      <c r="J920" s="9" t="str">
        <f t="shared" si="201"/>
        <v/>
      </c>
      <c r="K920" s="11" t="e">
        <f t="shared" si="202"/>
        <v>#VALUE!</v>
      </c>
      <c r="L920" s="11" t="e">
        <f t="shared" si="203"/>
        <v>#VALUE!</v>
      </c>
      <c r="M920" s="11" t="e">
        <f t="shared" si="204"/>
        <v>#VALUE!</v>
      </c>
      <c r="N920" s="11" t="e">
        <f>'OddsRatio_working_3-way'!K920+'OddsRatio_working_3-way'!L920+'OddsRatio_working_3-way'!M920-('OddsRatio_working_3-way'!K920*'OddsRatio_working_3-way'!L920)-('OddsRatio_working_3-way'!K920*'OddsRatio_working_3-way'!M920)-('OddsRatio_working_3-way'!L920*'OddsRatio_working_3-way'!M920)+('OddsRatio_working_3-way'!K920*'OddsRatio_working_3-way'!L920*'OddsRatio_working_3-way'!M920)-1</f>
        <v>#VALUE!</v>
      </c>
      <c r="O920" s="11">
        <f>0</f>
        <v>0</v>
      </c>
      <c r="P920" s="11" t="e">
        <f>('OddsRatio_working_3-way'!K920*'OddsRatio_working_3-way'!L920)+('OddsRatio_working_3-way'!K920*'OddsRatio_working_3-way'!M920)+('OddsRatio_working_3-way'!L920*'OddsRatio_working_3-way'!M920)-(3*'OddsRatio_working_3-way'!K920*'OddsRatio_working_3-way'!L920*'OddsRatio_working_3-way'!M920)</f>
        <v>#VALUE!</v>
      </c>
      <c r="Q920" s="11" t="e">
        <f>2*'OddsRatio_working_3-way'!K920*'OddsRatio_working_3-way'!L920*'OddsRatio_working_3-way'!M920</f>
        <v>#VALUE!</v>
      </c>
      <c r="R920" s="11" t="e">
        <f t="shared" si="205"/>
        <v>#VALUE!</v>
      </c>
      <c r="S920" s="11" t="e">
        <f t="shared" si="206"/>
        <v>#VALUE!</v>
      </c>
      <c r="T920" s="11" t="e">
        <f t="shared" si="207"/>
        <v>#VALUE!</v>
      </c>
      <c r="U920" s="11" t="e">
        <f>'OddsRatio_working_3-way'!S920-'OddsRatio_working_3-way'!R920^2/3</f>
        <v>#VALUE!</v>
      </c>
      <c r="V920" s="11" t="e">
        <f>'OddsRatio_working_3-way'!S920*'OddsRatio_working_3-way'!R920/3-2*'OddsRatio_working_3-way'!R920^3/27-'OddsRatio_working_3-way'!T920</f>
        <v>#VALUE!</v>
      </c>
      <c r="W920" s="11" t="e">
        <f>'OddsRatio_working_3-way'!V920^2+4*'OddsRatio_working_3-way'!U920^3/27</f>
        <v>#VALUE!</v>
      </c>
      <c r="X920" s="11" t="e">
        <f>IF('OddsRatio_working_3-way'!W920&gt;0,IF(ABS('OddsRatio_working_3-way'!V920+SQRT('OddsRatio_working_3-way'!W920))/2&gt;0,ABS('OddsRatio_working_3-way'!V920+SQRT('OddsRatio_working_3-way'!W920))/2,ABS('OddsRatio_working_3-way'!V920-SQRT('OddsRatio_working_3-way'!W920))/2),SQRT(-'OddsRatio_working_3-way'!U920^3/27))</f>
        <v>#VALUE!</v>
      </c>
      <c r="Y920" s="11" t="e">
        <f>IF('OddsRatio_working_3-way'!W920&gt;=0,IF('OddsRatio_working_3-way'!V920+SQRT('OddsRatio_working_3-way'!W920)&gt;0,0,PI()),ACOS('OddsRatio_working_3-way'!V920/(2*'OddsRatio_working_3-way'!X920)))</f>
        <v>#VALUE!</v>
      </c>
      <c r="Z920" s="11" t="e">
        <f>'OddsRatio_working_3-way'!X920^(1/3)*COS('OddsRatio_working_3-way'!Y920/3)</f>
        <v>#VALUE!</v>
      </c>
      <c r="AA920" s="11" t="e">
        <f>'OddsRatio_working_3-way'!X920^(1/3)*COS(('OddsRatio_working_3-way'!Y920+2*PI())/3)</f>
        <v>#VALUE!</v>
      </c>
      <c r="AB920" s="11" t="e">
        <f>'OddsRatio_working_3-way'!X920^(1/3)*COS(('OddsRatio_working_3-way'!Y920+4*PI())/3)</f>
        <v>#VALUE!</v>
      </c>
      <c r="AC920" s="11" t="e">
        <f>'OddsRatio_working_3-way'!X920^(1/3)*SIN('OddsRatio_working_3-way'!Y920/3)</f>
        <v>#VALUE!</v>
      </c>
      <c r="AD920" s="11" t="e">
        <f>'OddsRatio_working_3-way'!X920^(1/3)*SIN(('OddsRatio_working_3-way'!Y920+2*PI())/3)</f>
        <v>#VALUE!</v>
      </c>
      <c r="AE920" s="11" t="e">
        <f>'OddsRatio_working_3-way'!X920^(1/3)*SIN(('OddsRatio_working_3-way'!Y920+4*PI())/3)</f>
        <v>#VALUE!</v>
      </c>
      <c r="AF920" s="11" t="e">
        <f>-'OddsRatio_working_3-way'!U920/(3*'OddsRatio_working_3-way'!X920^(1/3))*COS(('OddsRatio_working_3-way'!Y920)/3)</f>
        <v>#VALUE!</v>
      </c>
      <c r="AG920" s="11" t="e">
        <f>-'OddsRatio_working_3-way'!U920/(3*'OddsRatio_working_3-way'!X920^(1/3))*COS(('OddsRatio_working_3-way'!Y920+2*PI())/3)</f>
        <v>#VALUE!</v>
      </c>
      <c r="AH920" s="11" t="e">
        <f>-'OddsRatio_working_3-way'!U920/(3*'OddsRatio_working_3-way'!X920^(1/3))*COS(('OddsRatio_working_3-way'!Y920+4*PI())/3)</f>
        <v>#VALUE!</v>
      </c>
      <c r="AI920" s="11" t="e">
        <f>'OddsRatio_working_3-way'!U920/(3*'OddsRatio_working_3-way'!X920^(1/3))*SIN(('OddsRatio_working_3-way'!Y920)/3)</f>
        <v>#VALUE!</v>
      </c>
      <c r="AJ920" s="11" t="e">
        <f>'OddsRatio_working_3-way'!U920/(3*'OddsRatio_working_3-way'!X920^(1/3))*SIN(('OddsRatio_working_3-way'!Y920+2*PI())/3)</f>
        <v>#VALUE!</v>
      </c>
      <c r="AK920" s="11" t="e">
        <f>'OddsRatio_working_3-way'!U920/(3*'OddsRatio_working_3-way'!X920^(1/3))*SIN(('OddsRatio_working_3-way'!Y920+4*PI())/3)</f>
        <v>#VALUE!</v>
      </c>
      <c r="AL920" s="11" t="e">
        <f>'OddsRatio_working_3-way'!Z920+'OddsRatio_working_3-way'!AF920</f>
        <v>#VALUE!</v>
      </c>
      <c r="AM920" s="11" t="e">
        <f>'OddsRatio_working_3-way'!AA920+'OddsRatio_working_3-way'!AG920</f>
        <v>#VALUE!</v>
      </c>
      <c r="AN920" s="11" t="e">
        <f>'OddsRatio_working_3-way'!AB920+'OddsRatio_working_3-way'!AH920</f>
        <v>#VALUE!</v>
      </c>
      <c r="AO920" s="11" t="e">
        <f>'OddsRatio_working_3-way'!AC920+'OddsRatio_working_3-way'!AI920</f>
        <v>#VALUE!</v>
      </c>
      <c r="AP920" s="11" t="e">
        <f>'OddsRatio_working_3-way'!AD920+'OddsRatio_working_3-way'!AJ920</f>
        <v>#VALUE!</v>
      </c>
      <c r="AQ920" s="11" t="e">
        <f>'OddsRatio_working_3-way'!AE920+'OddsRatio_working_3-way'!AK920</f>
        <v>#VALUE!</v>
      </c>
      <c r="AR920" s="10" t="str">
        <f>IF(A920="","",IF(('OddsRatio_working_3-way'!X920=0),IF(Q920&gt;0,-Q920^(1/3),(-Q920)^(1/3)),'OddsRatio_working_3-way'!AL920-'OddsRatio_working_3-way'!R920/3))</f>
        <v/>
      </c>
      <c r="AS920" s="11" t="e">
        <f>IF(('OddsRatio_working_3-way'!X920=0),IF(Q920&gt;0,-Q920^(1/3),(-Q920)^(1/3)),'OddsRatio_working_3-way'!AM920-'OddsRatio_working_3-way'!R920/3)</f>
        <v>#VALUE!</v>
      </c>
      <c r="AT920" s="11" t="e">
        <f>IF(('OddsRatio_working_3-way'!X920=0),IF(Q920&gt;0,-Q920^(1/3),(-Q920)^(1/3)),'OddsRatio_working_3-way'!AN920-'OddsRatio_working_3-way'!R920/3)</f>
        <v>#VALUE!</v>
      </c>
      <c r="AU920" s="11" t="e">
        <f>IF(('OddsRatio_working_3-way'!X920=0),0,'OddsRatio_working_3-way'!AO920)</f>
        <v>#VALUE!</v>
      </c>
      <c r="AV920" s="11" t="e">
        <f>IF(('OddsRatio_working_3-way'!X920=0),0,'OddsRatio_working_3-way'!AP920)</f>
        <v>#VALUE!</v>
      </c>
      <c r="AW920" s="11" t="e">
        <f>IF(('OddsRatio_working_3-way'!X920=0),0,'OddsRatio_working_3-way'!AQ920)</f>
        <v>#VALUE!</v>
      </c>
    </row>
    <row r="921" spans="1:49">
      <c r="A921" s="4" t="str">
        <f>IF('True_Odds_Calculator_3-way'!A922="","",'True_Odds_Calculator_3-way'!A922)</f>
        <v/>
      </c>
      <c r="B921" s="4" t="str">
        <f>IF('True_Odds_Calculator_3-way'!B922="","",'True_Odds_Calculator_3-way'!B922)</f>
        <v/>
      </c>
      <c r="C921" s="4" t="str">
        <f>IF('True_Odds_Calculator_3-way'!C922="","",'True_Odds_Calculator_3-way'!C922)</f>
        <v/>
      </c>
      <c r="D921" s="9" t="e">
        <f t="shared" si="195"/>
        <v>#VALUE!</v>
      </c>
      <c r="E921" s="9" t="e">
        <f t="shared" si="196"/>
        <v>#VALUE!</v>
      </c>
      <c r="F921" s="9" t="e">
        <f t="shared" si="197"/>
        <v>#VALUE!</v>
      </c>
      <c r="G921" s="9" t="str">
        <f t="shared" si="198"/>
        <v/>
      </c>
      <c r="H921" s="9" t="str">
        <f t="shared" si="199"/>
        <v/>
      </c>
      <c r="I921" s="9" t="str">
        <f t="shared" si="200"/>
        <v/>
      </c>
      <c r="J921" s="9" t="str">
        <f t="shared" si="201"/>
        <v/>
      </c>
      <c r="K921" s="11" t="e">
        <f t="shared" si="202"/>
        <v>#VALUE!</v>
      </c>
      <c r="L921" s="11" t="e">
        <f t="shared" si="203"/>
        <v>#VALUE!</v>
      </c>
      <c r="M921" s="11" t="e">
        <f t="shared" si="204"/>
        <v>#VALUE!</v>
      </c>
      <c r="N921" s="11" t="e">
        <f>'OddsRatio_working_3-way'!K921+'OddsRatio_working_3-way'!L921+'OddsRatio_working_3-way'!M921-('OddsRatio_working_3-way'!K921*'OddsRatio_working_3-way'!L921)-('OddsRatio_working_3-way'!K921*'OddsRatio_working_3-way'!M921)-('OddsRatio_working_3-way'!L921*'OddsRatio_working_3-way'!M921)+('OddsRatio_working_3-way'!K921*'OddsRatio_working_3-way'!L921*'OddsRatio_working_3-way'!M921)-1</f>
        <v>#VALUE!</v>
      </c>
      <c r="O921" s="11">
        <f>0</f>
        <v>0</v>
      </c>
      <c r="P921" s="11" t="e">
        <f>('OddsRatio_working_3-way'!K921*'OddsRatio_working_3-way'!L921)+('OddsRatio_working_3-way'!K921*'OddsRatio_working_3-way'!M921)+('OddsRatio_working_3-way'!L921*'OddsRatio_working_3-way'!M921)-(3*'OddsRatio_working_3-way'!K921*'OddsRatio_working_3-way'!L921*'OddsRatio_working_3-way'!M921)</f>
        <v>#VALUE!</v>
      </c>
      <c r="Q921" s="11" t="e">
        <f>2*'OddsRatio_working_3-way'!K921*'OddsRatio_working_3-way'!L921*'OddsRatio_working_3-way'!M921</f>
        <v>#VALUE!</v>
      </c>
      <c r="R921" s="11" t="e">
        <f t="shared" si="205"/>
        <v>#VALUE!</v>
      </c>
      <c r="S921" s="11" t="e">
        <f t="shared" si="206"/>
        <v>#VALUE!</v>
      </c>
      <c r="T921" s="11" t="e">
        <f t="shared" si="207"/>
        <v>#VALUE!</v>
      </c>
      <c r="U921" s="11" t="e">
        <f>'OddsRatio_working_3-way'!S921-'OddsRatio_working_3-way'!R921^2/3</f>
        <v>#VALUE!</v>
      </c>
      <c r="V921" s="11" t="e">
        <f>'OddsRatio_working_3-way'!S921*'OddsRatio_working_3-way'!R921/3-2*'OddsRatio_working_3-way'!R921^3/27-'OddsRatio_working_3-way'!T921</f>
        <v>#VALUE!</v>
      </c>
      <c r="W921" s="11" t="e">
        <f>'OddsRatio_working_3-way'!V921^2+4*'OddsRatio_working_3-way'!U921^3/27</f>
        <v>#VALUE!</v>
      </c>
      <c r="X921" s="11" t="e">
        <f>IF('OddsRatio_working_3-way'!W921&gt;0,IF(ABS('OddsRatio_working_3-way'!V921+SQRT('OddsRatio_working_3-way'!W921))/2&gt;0,ABS('OddsRatio_working_3-way'!V921+SQRT('OddsRatio_working_3-way'!W921))/2,ABS('OddsRatio_working_3-way'!V921-SQRT('OddsRatio_working_3-way'!W921))/2),SQRT(-'OddsRatio_working_3-way'!U921^3/27))</f>
        <v>#VALUE!</v>
      </c>
      <c r="Y921" s="11" t="e">
        <f>IF('OddsRatio_working_3-way'!W921&gt;=0,IF('OddsRatio_working_3-way'!V921+SQRT('OddsRatio_working_3-way'!W921)&gt;0,0,PI()),ACOS('OddsRatio_working_3-way'!V921/(2*'OddsRatio_working_3-way'!X921)))</f>
        <v>#VALUE!</v>
      </c>
      <c r="Z921" s="11" t="e">
        <f>'OddsRatio_working_3-way'!X921^(1/3)*COS('OddsRatio_working_3-way'!Y921/3)</f>
        <v>#VALUE!</v>
      </c>
      <c r="AA921" s="11" t="e">
        <f>'OddsRatio_working_3-way'!X921^(1/3)*COS(('OddsRatio_working_3-way'!Y921+2*PI())/3)</f>
        <v>#VALUE!</v>
      </c>
      <c r="AB921" s="11" t="e">
        <f>'OddsRatio_working_3-way'!X921^(1/3)*COS(('OddsRatio_working_3-way'!Y921+4*PI())/3)</f>
        <v>#VALUE!</v>
      </c>
      <c r="AC921" s="11" t="e">
        <f>'OddsRatio_working_3-way'!X921^(1/3)*SIN('OddsRatio_working_3-way'!Y921/3)</f>
        <v>#VALUE!</v>
      </c>
      <c r="AD921" s="11" t="e">
        <f>'OddsRatio_working_3-way'!X921^(1/3)*SIN(('OddsRatio_working_3-way'!Y921+2*PI())/3)</f>
        <v>#VALUE!</v>
      </c>
      <c r="AE921" s="11" t="e">
        <f>'OddsRatio_working_3-way'!X921^(1/3)*SIN(('OddsRatio_working_3-way'!Y921+4*PI())/3)</f>
        <v>#VALUE!</v>
      </c>
      <c r="AF921" s="11" t="e">
        <f>-'OddsRatio_working_3-way'!U921/(3*'OddsRatio_working_3-way'!X921^(1/3))*COS(('OddsRatio_working_3-way'!Y921)/3)</f>
        <v>#VALUE!</v>
      </c>
      <c r="AG921" s="11" t="e">
        <f>-'OddsRatio_working_3-way'!U921/(3*'OddsRatio_working_3-way'!X921^(1/3))*COS(('OddsRatio_working_3-way'!Y921+2*PI())/3)</f>
        <v>#VALUE!</v>
      </c>
      <c r="AH921" s="11" t="e">
        <f>-'OddsRatio_working_3-way'!U921/(3*'OddsRatio_working_3-way'!X921^(1/3))*COS(('OddsRatio_working_3-way'!Y921+4*PI())/3)</f>
        <v>#VALUE!</v>
      </c>
      <c r="AI921" s="11" t="e">
        <f>'OddsRatio_working_3-way'!U921/(3*'OddsRatio_working_3-way'!X921^(1/3))*SIN(('OddsRatio_working_3-way'!Y921)/3)</f>
        <v>#VALUE!</v>
      </c>
      <c r="AJ921" s="11" t="e">
        <f>'OddsRatio_working_3-way'!U921/(3*'OddsRatio_working_3-way'!X921^(1/3))*SIN(('OddsRatio_working_3-way'!Y921+2*PI())/3)</f>
        <v>#VALUE!</v>
      </c>
      <c r="AK921" s="11" t="e">
        <f>'OddsRatio_working_3-way'!U921/(3*'OddsRatio_working_3-way'!X921^(1/3))*SIN(('OddsRatio_working_3-way'!Y921+4*PI())/3)</f>
        <v>#VALUE!</v>
      </c>
      <c r="AL921" s="11" t="e">
        <f>'OddsRatio_working_3-way'!Z921+'OddsRatio_working_3-way'!AF921</f>
        <v>#VALUE!</v>
      </c>
      <c r="AM921" s="11" t="e">
        <f>'OddsRatio_working_3-way'!AA921+'OddsRatio_working_3-way'!AG921</f>
        <v>#VALUE!</v>
      </c>
      <c r="AN921" s="11" t="e">
        <f>'OddsRatio_working_3-way'!AB921+'OddsRatio_working_3-way'!AH921</f>
        <v>#VALUE!</v>
      </c>
      <c r="AO921" s="11" t="e">
        <f>'OddsRatio_working_3-way'!AC921+'OddsRatio_working_3-way'!AI921</f>
        <v>#VALUE!</v>
      </c>
      <c r="AP921" s="11" t="e">
        <f>'OddsRatio_working_3-way'!AD921+'OddsRatio_working_3-way'!AJ921</f>
        <v>#VALUE!</v>
      </c>
      <c r="AQ921" s="11" t="e">
        <f>'OddsRatio_working_3-way'!AE921+'OddsRatio_working_3-way'!AK921</f>
        <v>#VALUE!</v>
      </c>
      <c r="AR921" s="10" t="str">
        <f>IF(A921="","",IF(('OddsRatio_working_3-way'!X921=0),IF(Q921&gt;0,-Q921^(1/3),(-Q921)^(1/3)),'OddsRatio_working_3-way'!AL921-'OddsRatio_working_3-way'!R921/3))</f>
        <v/>
      </c>
      <c r="AS921" s="11" t="e">
        <f>IF(('OddsRatio_working_3-way'!X921=0),IF(Q921&gt;0,-Q921^(1/3),(-Q921)^(1/3)),'OddsRatio_working_3-way'!AM921-'OddsRatio_working_3-way'!R921/3)</f>
        <v>#VALUE!</v>
      </c>
      <c r="AT921" s="11" t="e">
        <f>IF(('OddsRatio_working_3-way'!X921=0),IF(Q921&gt;0,-Q921^(1/3),(-Q921)^(1/3)),'OddsRatio_working_3-way'!AN921-'OddsRatio_working_3-way'!R921/3)</f>
        <v>#VALUE!</v>
      </c>
      <c r="AU921" s="11" t="e">
        <f>IF(('OddsRatio_working_3-way'!X921=0),0,'OddsRatio_working_3-way'!AO921)</f>
        <v>#VALUE!</v>
      </c>
      <c r="AV921" s="11" t="e">
        <f>IF(('OddsRatio_working_3-way'!X921=0),0,'OddsRatio_working_3-way'!AP921)</f>
        <v>#VALUE!</v>
      </c>
      <c r="AW921" s="11" t="e">
        <f>IF(('OddsRatio_working_3-way'!X921=0),0,'OddsRatio_working_3-way'!AQ921)</f>
        <v>#VALUE!</v>
      </c>
    </row>
    <row r="922" spans="1:49">
      <c r="A922" s="4" t="str">
        <f>IF('True_Odds_Calculator_3-way'!A923="","",'True_Odds_Calculator_3-way'!A923)</f>
        <v/>
      </c>
      <c r="B922" s="4" t="str">
        <f>IF('True_Odds_Calculator_3-way'!B923="","",'True_Odds_Calculator_3-way'!B923)</f>
        <v/>
      </c>
      <c r="C922" s="4" t="str">
        <f>IF('True_Odds_Calculator_3-way'!C923="","",'True_Odds_Calculator_3-way'!C923)</f>
        <v/>
      </c>
      <c r="D922" s="9" t="e">
        <f t="shared" si="195"/>
        <v>#VALUE!</v>
      </c>
      <c r="E922" s="9" t="e">
        <f t="shared" si="196"/>
        <v>#VALUE!</v>
      </c>
      <c r="F922" s="9" t="e">
        <f t="shared" si="197"/>
        <v>#VALUE!</v>
      </c>
      <c r="G922" s="9" t="str">
        <f t="shared" si="198"/>
        <v/>
      </c>
      <c r="H922" s="9" t="str">
        <f t="shared" si="199"/>
        <v/>
      </c>
      <c r="I922" s="9" t="str">
        <f t="shared" si="200"/>
        <v/>
      </c>
      <c r="J922" s="9" t="str">
        <f t="shared" si="201"/>
        <v/>
      </c>
      <c r="K922" s="11" t="e">
        <f t="shared" si="202"/>
        <v>#VALUE!</v>
      </c>
      <c r="L922" s="11" t="e">
        <f t="shared" si="203"/>
        <v>#VALUE!</v>
      </c>
      <c r="M922" s="11" t="e">
        <f t="shared" si="204"/>
        <v>#VALUE!</v>
      </c>
      <c r="N922" s="11" t="e">
        <f>'OddsRatio_working_3-way'!K922+'OddsRatio_working_3-way'!L922+'OddsRatio_working_3-way'!M922-('OddsRatio_working_3-way'!K922*'OddsRatio_working_3-way'!L922)-('OddsRatio_working_3-way'!K922*'OddsRatio_working_3-way'!M922)-('OddsRatio_working_3-way'!L922*'OddsRatio_working_3-way'!M922)+('OddsRatio_working_3-way'!K922*'OddsRatio_working_3-way'!L922*'OddsRatio_working_3-way'!M922)-1</f>
        <v>#VALUE!</v>
      </c>
      <c r="O922" s="11">
        <f>0</f>
        <v>0</v>
      </c>
      <c r="P922" s="11" t="e">
        <f>('OddsRatio_working_3-way'!K922*'OddsRatio_working_3-way'!L922)+('OddsRatio_working_3-way'!K922*'OddsRatio_working_3-way'!M922)+('OddsRatio_working_3-way'!L922*'OddsRatio_working_3-way'!M922)-(3*'OddsRatio_working_3-way'!K922*'OddsRatio_working_3-way'!L922*'OddsRatio_working_3-way'!M922)</f>
        <v>#VALUE!</v>
      </c>
      <c r="Q922" s="11" t="e">
        <f>2*'OddsRatio_working_3-way'!K922*'OddsRatio_working_3-way'!L922*'OddsRatio_working_3-way'!M922</f>
        <v>#VALUE!</v>
      </c>
      <c r="R922" s="11" t="e">
        <f t="shared" si="205"/>
        <v>#VALUE!</v>
      </c>
      <c r="S922" s="11" t="e">
        <f t="shared" si="206"/>
        <v>#VALUE!</v>
      </c>
      <c r="T922" s="11" t="e">
        <f t="shared" si="207"/>
        <v>#VALUE!</v>
      </c>
      <c r="U922" s="11" t="e">
        <f>'OddsRatio_working_3-way'!S922-'OddsRatio_working_3-way'!R922^2/3</f>
        <v>#VALUE!</v>
      </c>
      <c r="V922" s="11" t="e">
        <f>'OddsRatio_working_3-way'!S922*'OddsRatio_working_3-way'!R922/3-2*'OddsRatio_working_3-way'!R922^3/27-'OddsRatio_working_3-way'!T922</f>
        <v>#VALUE!</v>
      </c>
      <c r="W922" s="11" t="e">
        <f>'OddsRatio_working_3-way'!V922^2+4*'OddsRatio_working_3-way'!U922^3/27</f>
        <v>#VALUE!</v>
      </c>
      <c r="X922" s="11" t="e">
        <f>IF('OddsRatio_working_3-way'!W922&gt;0,IF(ABS('OddsRatio_working_3-way'!V922+SQRT('OddsRatio_working_3-way'!W922))/2&gt;0,ABS('OddsRatio_working_3-way'!V922+SQRT('OddsRatio_working_3-way'!W922))/2,ABS('OddsRatio_working_3-way'!V922-SQRT('OddsRatio_working_3-way'!W922))/2),SQRT(-'OddsRatio_working_3-way'!U922^3/27))</f>
        <v>#VALUE!</v>
      </c>
      <c r="Y922" s="11" t="e">
        <f>IF('OddsRatio_working_3-way'!W922&gt;=0,IF('OddsRatio_working_3-way'!V922+SQRT('OddsRatio_working_3-way'!W922)&gt;0,0,PI()),ACOS('OddsRatio_working_3-way'!V922/(2*'OddsRatio_working_3-way'!X922)))</f>
        <v>#VALUE!</v>
      </c>
      <c r="Z922" s="11" t="e">
        <f>'OddsRatio_working_3-way'!X922^(1/3)*COS('OddsRatio_working_3-way'!Y922/3)</f>
        <v>#VALUE!</v>
      </c>
      <c r="AA922" s="11" t="e">
        <f>'OddsRatio_working_3-way'!X922^(1/3)*COS(('OddsRatio_working_3-way'!Y922+2*PI())/3)</f>
        <v>#VALUE!</v>
      </c>
      <c r="AB922" s="11" t="e">
        <f>'OddsRatio_working_3-way'!X922^(1/3)*COS(('OddsRatio_working_3-way'!Y922+4*PI())/3)</f>
        <v>#VALUE!</v>
      </c>
      <c r="AC922" s="11" t="e">
        <f>'OddsRatio_working_3-way'!X922^(1/3)*SIN('OddsRatio_working_3-way'!Y922/3)</f>
        <v>#VALUE!</v>
      </c>
      <c r="AD922" s="11" t="e">
        <f>'OddsRatio_working_3-way'!X922^(1/3)*SIN(('OddsRatio_working_3-way'!Y922+2*PI())/3)</f>
        <v>#VALUE!</v>
      </c>
      <c r="AE922" s="11" t="e">
        <f>'OddsRatio_working_3-way'!X922^(1/3)*SIN(('OddsRatio_working_3-way'!Y922+4*PI())/3)</f>
        <v>#VALUE!</v>
      </c>
      <c r="AF922" s="11" t="e">
        <f>-'OddsRatio_working_3-way'!U922/(3*'OddsRatio_working_3-way'!X922^(1/3))*COS(('OddsRatio_working_3-way'!Y922)/3)</f>
        <v>#VALUE!</v>
      </c>
      <c r="AG922" s="11" t="e">
        <f>-'OddsRatio_working_3-way'!U922/(3*'OddsRatio_working_3-way'!X922^(1/3))*COS(('OddsRatio_working_3-way'!Y922+2*PI())/3)</f>
        <v>#VALUE!</v>
      </c>
      <c r="AH922" s="11" t="e">
        <f>-'OddsRatio_working_3-way'!U922/(3*'OddsRatio_working_3-way'!X922^(1/3))*COS(('OddsRatio_working_3-way'!Y922+4*PI())/3)</f>
        <v>#VALUE!</v>
      </c>
      <c r="AI922" s="11" t="e">
        <f>'OddsRatio_working_3-way'!U922/(3*'OddsRatio_working_3-way'!X922^(1/3))*SIN(('OddsRatio_working_3-way'!Y922)/3)</f>
        <v>#VALUE!</v>
      </c>
      <c r="AJ922" s="11" t="e">
        <f>'OddsRatio_working_3-way'!U922/(3*'OddsRatio_working_3-way'!X922^(1/3))*SIN(('OddsRatio_working_3-way'!Y922+2*PI())/3)</f>
        <v>#VALUE!</v>
      </c>
      <c r="AK922" s="11" t="e">
        <f>'OddsRatio_working_3-way'!U922/(3*'OddsRatio_working_3-way'!X922^(1/3))*SIN(('OddsRatio_working_3-way'!Y922+4*PI())/3)</f>
        <v>#VALUE!</v>
      </c>
      <c r="AL922" s="11" t="e">
        <f>'OddsRatio_working_3-way'!Z922+'OddsRatio_working_3-way'!AF922</f>
        <v>#VALUE!</v>
      </c>
      <c r="AM922" s="11" t="e">
        <f>'OddsRatio_working_3-way'!AA922+'OddsRatio_working_3-way'!AG922</f>
        <v>#VALUE!</v>
      </c>
      <c r="AN922" s="11" t="e">
        <f>'OddsRatio_working_3-way'!AB922+'OddsRatio_working_3-way'!AH922</f>
        <v>#VALUE!</v>
      </c>
      <c r="AO922" s="11" t="e">
        <f>'OddsRatio_working_3-way'!AC922+'OddsRatio_working_3-way'!AI922</f>
        <v>#VALUE!</v>
      </c>
      <c r="AP922" s="11" t="e">
        <f>'OddsRatio_working_3-way'!AD922+'OddsRatio_working_3-way'!AJ922</f>
        <v>#VALUE!</v>
      </c>
      <c r="AQ922" s="11" t="e">
        <f>'OddsRatio_working_3-way'!AE922+'OddsRatio_working_3-way'!AK922</f>
        <v>#VALUE!</v>
      </c>
      <c r="AR922" s="10" t="str">
        <f>IF(A922="","",IF(('OddsRatio_working_3-way'!X922=0),IF(Q922&gt;0,-Q922^(1/3),(-Q922)^(1/3)),'OddsRatio_working_3-way'!AL922-'OddsRatio_working_3-way'!R922/3))</f>
        <v/>
      </c>
      <c r="AS922" s="11" t="e">
        <f>IF(('OddsRatio_working_3-way'!X922=0),IF(Q922&gt;0,-Q922^(1/3),(-Q922)^(1/3)),'OddsRatio_working_3-way'!AM922-'OddsRatio_working_3-way'!R922/3)</f>
        <v>#VALUE!</v>
      </c>
      <c r="AT922" s="11" t="e">
        <f>IF(('OddsRatio_working_3-way'!X922=0),IF(Q922&gt;0,-Q922^(1/3),(-Q922)^(1/3)),'OddsRatio_working_3-way'!AN922-'OddsRatio_working_3-way'!R922/3)</f>
        <v>#VALUE!</v>
      </c>
      <c r="AU922" s="11" t="e">
        <f>IF(('OddsRatio_working_3-way'!X922=0),0,'OddsRatio_working_3-way'!AO922)</f>
        <v>#VALUE!</v>
      </c>
      <c r="AV922" s="11" t="e">
        <f>IF(('OddsRatio_working_3-way'!X922=0),0,'OddsRatio_working_3-way'!AP922)</f>
        <v>#VALUE!</v>
      </c>
      <c r="AW922" s="11" t="e">
        <f>IF(('OddsRatio_working_3-way'!X922=0),0,'OddsRatio_working_3-way'!AQ922)</f>
        <v>#VALUE!</v>
      </c>
    </row>
    <row r="923" spans="1:49">
      <c r="A923" s="4" t="str">
        <f>IF('True_Odds_Calculator_3-way'!A924="","",'True_Odds_Calculator_3-way'!A924)</f>
        <v/>
      </c>
      <c r="B923" s="4" t="str">
        <f>IF('True_Odds_Calculator_3-way'!B924="","",'True_Odds_Calculator_3-way'!B924)</f>
        <v/>
      </c>
      <c r="C923" s="4" t="str">
        <f>IF('True_Odds_Calculator_3-way'!C924="","",'True_Odds_Calculator_3-way'!C924)</f>
        <v/>
      </c>
      <c r="D923" s="9" t="e">
        <f t="shared" si="195"/>
        <v>#VALUE!</v>
      </c>
      <c r="E923" s="9" t="e">
        <f t="shared" si="196"/>
        <v>#VALUE!</v>
      </c>
      <c r="F923" s="9" t="e">
        <f t="shared" si="197"/>
        <v>#VALUE!</v>
      </c>
      <c r="G923" s="9" t="str">
        <f t="shared" si="198"/>
        <v/>
      </c>
      <c r="H923" s="9" t="str">
        <f t="shared" si="199"/>
        <v/>
      </c>
      <c r="I923" s="9" t="str">
        <f t="shared" si="200"/>
        <v/>
      </c>
      <c r="J923" s="9" t="str">
        <f t="shared" si="201"/>
        <v/>
      </c>
      <c r="K923" s="11" t="e">
        <f t="shared" si="202"/>
        <v>#VALUE!</v>
      </c>
      <c r="L923" s="11" t="e">
        <f t="shared" si="203"/>
        <v>#VALUE!</v>
      </c>
      <c r="M923" s="11" t="e">
        <f t="shared" si="204"/>
        <v>#VALUE!</v>
      </c>
      <c r="N923" s="11" t="e">
        <f>'OddsRatio_working_3-way'!K923+'OddsRatio_working_3-way'!L923+'OddsRatio_working_3-way'!M923-('OddsRatio_working_3-way'!K923*'OddsRatio_working_3-way'!L923)-('OddsRatio_working_3-way'!K923*'OddsRatio_working_3-way'!M923)-('OddsRatio_working_3-way'!L923*'OddsRatio_working_3-way'!M923)+('OddsRatio_working_3-way'!K923*'OddsRatio_working_3-way'!L923*'OddsRatio_working_3-way'!M923)-1</f>
        <v>#VALUE!</v>
      </c>
      <c r="O923" s="11">
        <f>0</f>
        <v>0</v>
      </c>
      <c r="P923" s="11" t="e">
        <f>('OddsRatio_working_3-way'!K923*'OddsRatio_working_3-way'!L923)+('OddsRatio_working_3-way'!K923*'OddsRatio_working_3-way'!M923)+('OddsRatio_working_3-way'!L923*'OddsRatio_working_3-way'!M923)-(3*'OddsRatio_working_3-way'!K923*'OddsRatio_working_3-way'!L923*'OddsRatio_working_3-way'!M923)</f>
        <v>#VALUE!</v>
      </c>
      <c r="Q923" s="11" t="e">
        <f>2*'OddsRatio_working_3-way'!K923*'OddsRatio_working_3-way'!L923*'OddsRatio_working_3-way'!M923</f>
        <v>#VALUE!</v>
      </c>
      <c r="R923" s="11" t="e">
        <f t="shared" si="205"/>
        <v>#VALUE!</v>
      </c>
      <c r="S923" s="11" t="e">
        <f t="shared" si="206"/>
        <v>#VALUE!</v>
      </c>
      <c r="T923" s="11" t="e">
        <f t="shared" si="207"/>
        <v>#VALUE!</v>
      </c>
      <c r="U923" s="11" t="e">
        <f>'OddsRatio_working_3-way'!S923-'OddsRatio_working_3-way'!R923^2/3</f>
        <v>#VALUE!</v>
      </c>
      <c r="V923" s="11" t="e">
        <f>'OddsRatio_working_3-way'!S923*'OddsRatio_working_3-way'!R923/3-2*'OddsRatio_working_3-way'!R923^3/27-'OddsRatio_working_3-way'!T923</f>
        <v>#VALUE!</v>
      </c>
      <c r="W923" s="11" t="e">
        <f>'OddsRatio_working_3-way'!V923^2+4*'OddsRatio_working_3-way'!U923^3/27</f>
        <v>#VALUE!</v>
      </c>
      <c r="X923" s="11" t="e">
        <f>IF('OddsRatio_working_3-way'!W923&gt;0,IF(ABS('OddsRatio_working_3-way'!V923+SQRT('OddsRatio_working_3-way'!W923))/2&gt;0,ABS('OddsRatio_working_3-way'!V923+SQRT('OddsRatio_working_3-way'!W923))/2,ABS('OddsRatio_working_3-way'!V923-SQRT('OddsRatio_working_3-way'!W923))/2),SQRT(-'OddsRatio_working_3-way'!U923^3/27))</f>
        <v>#VALUE!</v>
      </c>
      <c r="Y923" s="11" t="e">
        <f>IF('OddsRatio_working_3-way'!W923&gt;=0,IF('OddsRatio_working_3-way'!V923+SQRT('OddsRatio_working_3-way'!W923)&gt;0,0,PI()),ACOS('OddsRatio_working_3-way'!V923/(2*'OddsRatio_working_3-way'!X923)))</f>
        <v>#VALUE!</v>
      </c>
      <c r="Z923" s="11" t="e">
        <f>'OddsRatio_working_3-way'!X923^(1/3)*COS('OddsRatio_working_3-way'!Y923/3)</f>
        <v>#VALUE!</v>
      </c>
      <c r="AA923" s="11" t="e">
        <f>'OddsRatio_working_3-way'!X923^(1/3)*COS(('OddsRatio_working_3-way'!Y923+2*PI())/3)</f>
        <v>#VALUE!</v>
      </c>
      <c r="AB923" s="11" t="e">
        <f>'OddsRatio_working_3-way'!X923^(1/3)*COS(('OddsRatio_working_3-way'!Y923+4*PI())/3)</f>
        <v>#VALUE!</v>
      </c>
      <c r="AC923" s="11" t="e">
        <f>'OddsRatio_working_3-way'!X923^(1/3)*SIN('OddsRatio_working_3-way'!Y923/3)</f>
        <v>#VALUE!</v>
      </c>
      <c r="AD923" s="11" t="e">
        <f>'OddsRatio_working_3-way'!X923^(1/3)*SIN(('OddsRatio_working_3-way'!Y923+2*PI())/3)</f>
        <v>#VALUE!</v>
      </c>
      <c r="AE923" s="11" t="e">
        <f>'OddsRatio_working_3-way'!X923^(1/3)*SIN(('OddsRatio_working_3-way'!Y923+4*PI())/3)</f>
        <v>#VALUE!</v>
      </c>
      <c r="AF923" s="11" t="e">
        <f>-'OddsRatio_working_3-way'!U923/(3*'OddsRatio_working_3-way'!X923^(1/3))*COS(('OddsRatio_working_3-way'!Y923)/3)</f>
        <v>#VALUE!</v>
      </c>
      <c r="AG923" s="11" t="e">
        <f>-'OddsRatio_working_3-way'!U923/(3*'OddsRatio_working_3-way'!X923^(1/3))*COS(('OddsRatio_working_3-way'!Y923+2*PI())/3)</f>
        <v>#VALUE!</v>
      </c>
      <c r="AH923" s="11" t="e">
        <f>-'OddsRatio_working_3-way'!U923/(3*'OddsRatio_working_3-way'!X923^(1/3))*COS(('OddsRatio_working_3-way'!Y923+4*PI())/3)</f>
        <v>#VALUE!</v>
      </c>
      <c r="AI923" s="11" t="e">
        <f>'OddsRatio_working_3-way'!U923/(3*'OddsRatio_working_3-way'!X923^(1/3))*SIN(('OddsRatio_working_3-way'!Y923)/3)</f>
        <v>#VALUE!</v>
      </c>
      <c r="AJ923" s="11" t="e">
        <f>'OddsRatio_working_3-way'!U923/(3*'OddsRatio_working_3-way'!X923^(1/3))*SIN(('OddsRatio_working_3-way'!Y923+2*PI())/3)</f>
        <v>#VALUE!</v>
      </c>
      <c r="AK923" s="11" t="e">
        <f>'OddsRatio_working_3-way'!U923/(3*'OddsRatio_working_3-way'!X923^(1/3))*SIN(('OddsRatio_working_3-way'!Y923+4*PI())/3)</f>
        <v>#VALUE!</v>
      </c>
      <c r="AL923" s="11" t="e">
        <f>'OddsRatio_working_3-way'!Z923+'OddsRatio_working_3-way'!AF923</f>
        <v>#VALUE!</v>
      </c>
      <c r="AM923" s="11" t="e">
        <f>'OddsRatio_working_3-way'!AA923+'OddsRatio_working_3-way'!AG923</f>
        <v>#VALUE!</v>
      </c>
      <c r="AN923" s="11" t="e">
        <f>'OddsRatio_working_3-way'!AB923+'OddsRatio_working_3-way'!AH923</f>
        <v>#VALUE!</v>
      </c>
      <c r="AO923" s="11" t="e">
        <f>'OddsRatio_working_3-way'!AC923+'OddsRatio_working_3-way'!AI923</f>
        <v>#VALUE!</v>
      </c>
      <c r="AP923" s="11" t="e">
        <f>'OddsRatio_working_3-way'!AD923+'OddsRatio_working_3-way'!AJ923</f>
        <v>#VALUE!</v>
      </c>
      <c r="AQ923" s="11" t="e">
        <f>'OddsRatio_working_3-way'!AE923+'OddsRatio_working_3-way'!AK923</f>
        <v>#VALUE!</v>
      </c>
      <c r="AR923" s="10" t="str">
        <f>IF(A923="","",IF(('OddsRatio_working_3-way'!X923=0),IF(Q923&gt;0,-Q923^(1/3),(-Q923)^(1/3)),'OddsRatio_working_3-way'!AL923-'OddsRatio_working_3-way'!R923/3))</f>
        <v/>
      </c>
      <c r="AS923" s="11" t="e">
        <f>IF(('OddsRatio_working_3-way'!X923=0),IF(Q923&gt;0,-Q923^(1/3),(-Q923)^(1/3)),'OddsRatio_working_3-way'!AM923-'OddsRatio_working_3-way'!R923/3)</f>
        <v>#VALUE!</v>
      </c>
      <c r="AT923" s="11" t="e">
        <f>IF(('OddsRatio_working_3-way'!X923=0),IF(Q923&gt;0,-Q923^(1/3),(-Q923)^(1/3)),'OddsRatio_working_3-way'!AN923-'OddsRatio_working_3-way'!R923/3)</f>
        <v>#VALUE!</v>
      </c>
      <c r="AU923" s="11" t="e">
        <f>IF(('OddsRatio_working_3-way'!X923=0),0,'OddsRatio_working_3-way'!AO923)</f>
        <v>#VALUE!</v>
      </c>
      <c r="AV923" s="11" t="e">
        <f>IF(('OddsRatio_working_3-way'!X923=0),0,'OddsRatio_working_3-way'!AP923)</f>
        <v>#VALUE!</v>
      </c>
      <c r="AW923" s="11" t="e">
        <f>IF(('OddsRatio_working_3-way'!X923=0),0,'OddsRatio_working_3-way'!AQ923)</f>
        <v>#VALUE!</v>
      </c>
    </row>
    <row r="924" spans="1:49">
      <c r="A924" s="4" t="str">
        <f>IF('True_Odds_Calculator_3-way'!A925="","",'True_Odds_Calculator_3-way'!A925)</f>
        <v/>
      </c>
      <c r="B924" s="4" t="str">
        <f>IF('True_Odds_Calculator_3-way'!B925="","",'True_Odds_Calculator_3-way'!B925)</f>
        <v/>
      </c>
      <c r="C924" s="4" t="str">
        <f>IF('True_Odds_Calculator_3-way'!C925="","",'True_Odds_Calculator_3-way'!C925)</f>
        <v/>
      </c>
      <c r="D924" s="9" t="e">
        <f t="shared" si="195"/>
        <v>#VALUE!</v>
      </c>
      <c r="E924" s="9" t="e">
        <f t="shared" si="196"/>
        <v>#VALUE!</v>
      </c>
      <c r="F924" s="9" t="e">
        <f t="shared" si="197"/>
        <v>#VALUE!</v>
      </c>
      <c r="G924" s="9" t="str">
        <f t="shared" si="198"/>
        <v/>
      </c>
      <c r="H924" s="9" t="str">
        <f t="shared" si="199"/>
        <v/>
      </c>
      <c r="I924" s="9" t="str">
        <f t="shared" si="200"/>
        <v/>
      </c>
      <c r="J924" s="9" t="str">
        <f t="shared" si="201"/>
        <v/>
      </c>
      <c r="K924" s="11" t="e">
        <f t="shared" si="202"/>
        <v>#VALUE!</v>
      </c>
      <c r="L924" s="11" t="e">
        <f t="shared" si="203"/>
        <v>#VALUE!</v>
      </c>
      <c r="M924" s="11" t="e">
        <f t="shared" si="204"/>
        <v>#VALUE!</v>
      </c>
      <c r="N924" s="11" t="e">
        <f>'OddsRatio_working_3-way'!K924+'OddsRatio_working_3-way'!L924+'OddsRatio_working_3-way'!M924-('OddsRatio_working_3-way'!K924*'OddsRatio_working_3-way'!L924)-('OddsRatio_working_3-way'!K924*'OddsRatio_working_3-way'!M924)-('OddsRatio_working_3-way'!L924*'OddsRatio_working_3-way'!M924)+('OddsRatio_working_3-way'!K924*'OddsRatio_working_3-way'!L924*'OddsRatio_working_3-way'!M924)-1</f>
        <v>#VALUE!</v>
      </c>
      <c r="O924" s="11">
        <f>0</f>
        <v>0</v>
      </c>
      <c r="P924" s="11" t="e">
        <f>('OddsRatio_working_3-way'!K924*'OddsRatio_working_3-way'!L924)+('OddsRatio_working_3-way'!K924*'OddsRatio_working_3-way'!M924)+('OddsRatio_working_3-way'!L924*'OddsRatio_working_3-way'!M924)-(3*'OddsRatio_working_3-way'!K924*'OddsRatio_working_3-way'!L924*'OddsRatio_working_3-way'!M924)</f>
        <v>#VALUE!</v>
      </c>
      <c r="Q924" s="11" t="e">
        <f>2*'OddsRatio_working_3-way'!K924*'OddsRatio_working_3-way'!L924*'OddsRatio_working_3-way'!M924</f>
        <v>#VALUE!</v>
      </c>
      <c r="R924" s="11" t="e">
        <f t="shared" si="205"/>
        <v>#VALUE!</v>
      </c>
      <c r="S924" s="11" t="e">
        <f t="shared" si="206"/>
        <v>#VALUE!</v>
      </c>
      <c r="T924" s="11" t="e">
        <f t="shared" si="207"/>
        <v>#VALUE!</v>
      </c>
      <c r="U924" s="11" t="e">
        <f>'OddsRatio_working_3-way'!S924-'OddsRatio_working_3-way'!R924^2/3</f>
        <v>#VALUE!</v>
      </c>
      <c r="V924" s="11" t="e">
        <f>'OddsRatio_working_3-way'!S924*'OddsRatio_working_3-way'!R924/3-2*'OddsRatio_working_3-way'!R924^3/27-'OddsRatio_working_3-way'!T924</f>
        <v>#VALUE!</v>
      </c>
      <c r="W924" s="11" t="e">
        <f>'OddsRatio_working_3-way'!V924^2+4*'OddsRatio_working_3-way'!U924^3/27</f>
        <v>#VALUE!</v>
      </c>
      <c r="X924" s="11" t="e">
        <f>IF('OddsRatio_working_3-way'!W924&gt;0,IF(ABS('OddsRatio_working_3-way'!V924+SQRT('OddsRatio_working_3-way'!W924))/2&gt;0,ABS('OddsRatio_working_3-way'!V924+SQRT('OddsRatio_working_3-way'!W924))/2,ABS('OddsRatio_working_3-way'!V924-SQRT('OddsRatio_working_3-way'!W924))/2),SQRT(-'OddsRatio_working_3-way'!U924^3/27))</f>
        <v>#VALUE!</v>
      </c>
      <c r="Y924" s="11" t="e">
        <f>IF('OddsRatio_working_3-way'!W924&gt;=0,IF('OddsRatio_working_3-way'!V924+SQRT('OddsRatio_working_3-way'!W924)&gt;0,0,PI()),ACOS('OddsRatio_working_3-way'!V924/(2*'OddsRatio_working_3-way'!X924)))</f>
        <v>#VALUE!</v>
      </c>
      <c r="Z924" s="11" t="e">
        <f>'OddsRatio_working_3-way'!X924^(1/3)*COS('OddsRatio_working_3-way'!Y924/3)</f>
        <v>#VALUE!</v>
      </c>
      <c r="AA924" s="11" t="e">
        <f>'OddsRatio_working_3-way'!X924^(1/3)*COS(('OddsRatio_working_3-way'!Y924+2*PI())/3)</f>
        <v>#VALUE!</v>
      </c>
      <c r="AB924" s="11" t="e">
        <f>'OddsRatio_working_3-way'!X924^(1/3)*COS(('OddsRatio_working_3-way'!Y924+4*PI())/3)</f>
        <v>#VALUE!</v>
      </c>
      <c r="AC924" s="11" t="e">
        <f>'OddsRatio_working_3-way'!X924^(1/3)*SIN('OddsRatio_working_3-way'!Y924/3)</f>
        <v>#VALUE!</v>
      </c>
      <c r="AD924" s="11" t="e">
        <f>'OddsRatio_working_3-way'!X924^(1/3)*SIN(('OddsRatio_working_3-way'!Y924+2*PI())/3)</f>
        <v>#VALUE!</v>
      </c>
      <c r="AE924" s="11" t="e">
        <f>'OddsRatio_working_3-way'!X924^(1/3)*SIN(('OddsRatio_working_3-way'!Y924+4*PI())/3)</f>
        <v>#VALUE!</v>
      </c>
      <c r="AF924" s="11" t="e">
        <f>-'OddsRatio_working_3-way'!U924/(3*'OddsRatio_working_3-way'!X924^(1/3))*COS(('OddsRatio_working_3-way'!Y924)/3)</f>
        <v>#VALUE!</v>
      </c>
      <c r="AG924" s="11" t="e">
        <f>-'OddsRatio_working_3-way'!U924/(3*'OddsRatio_working_3-way'!X924^(1/3))*COS(('OddsRatio_working_3-way'!Y924+2*PI())/3)</f>
        <v>#VALUE!</v>
      </c>
      <c r="AH924" s="11" t="e">
        <f>-'OddsRatio_working_3-way'!U924/(3*'OddsRatio_working_3-way'!X924^(1/3))*COS(('OddsRatio_working_3-way'!Y924+4*PI())/3)</f>
        <v>#VALUE!</v>
      </c>
      <c r="AI924" s="11" t="e">
        <f>'OddsRatio_working_3-way'!U924/(3*'OddsRatio_working_3-way'!X924^(1/3))*SIN(('OddsRatio_working_3-way'!Y924)/3)</f>
        <v>#VALUE!</v>
      </c>
      <c r="AJ924" s="11" t="e">
        <f>'OddsRatio_working_3-way'!U924/(3*'OddsRatio_working_3-way'!X924^(1/3))*SIN(('OddsRatio_working_3-way'!Y924+2*PI())/3)</f>
        <v>#VALUE!</v>
      </c>
      <c r="AK924" s="11" t="e">
        <f>'OddsRatio_working_3-way'!U924/(3*'OddsRatio_working_3-way'!X924^(1/3))*SIN(('OddsRatio_working_3-way'!Y924+4*PI())/3)</f>
        <v>#VALUE!</v>
      </c>
      <c r="AL924" s="11" t="e">
        <f>'OddsRatio_working_3-way'!Z924+'OddsRatio_working_3-way'!AF924</f>
        <v>#VALUE!</v>
      </c>
      <c r="AM924" s="11" t="e">
        <f>'OddsRatio_working_3-way'!AA924+'OddsRatio_working_3-way'!AG924</f>
        <v>#VALUE!</v>
      </c>
      <c r="AN924" s="11" t="e">
        <f>'OddsRatio_working_3-way'!AB924+'OddsRatio_working_3-way'!AH924</f>
        <v>#VALUE!</v>
      </c>
      <c r="AO924" s="11" t="e">
        <f>'OddsRatio_working_3-way'!AC924+'OddsRatio_working_3-way'!AI924</f>
        <v>#VALUE!</v>
      </c>
      <c r="AP924" s="11" t="e">
        <f>'OddsRatio_working_3-way'!AD924+'OddsRatio_working_3-way'!AJ924</f>
        <v>#VALUE!</v>
      </c>
      <c r="AQ924" s="11" t="e">
        <f>'OddsRatio_working_3-way'!AE924+'OddsRatio_working_3-way'!AK924</f>
        <v>#VALUE!</v>
      </c>
      <c r="AR924" s="10" t="str">
        <f>IF(A924="","",IF(('OddsRatio_working_3-way'!X924=0),IF(Q924&gt;0,-Q924^(1/3),(-Q924)^(1/3)),'OddsRatio_working_3-way'!AL924-'OddsRatio_working_3-way'!R924/3))</f>
        <v/>
      </c>
      <c r="AS924" s="11" t="e">
        <f>IF(('OddsRatio_working_3-way'!X924=0),IF(Q924&gt;0,-Q924^(1/3),(-Q924)^(1/3)),'OddsRatio_working_3-way'!AM924-'OddsRatio_working_3-way'!R924/3)</f>
        <v>#VALUE!</v>
      </c>
      <c r="AT924" s="11" t="e">
        <f>IF(('OddsRatio_working_3-way'!X924=0),IF(Q924&gt;0,-Q924^(1/3),(-Q924)^(1/3)),'OddsRatio_working_3-way'!AN924-'OddsRatio_working_3-way'!R924/3)</f>
        <v>#VALUE!</v>
      </c>
      <c r="AU924" s="11" t="e">
        <f>IF(('OddsRatio_working_3-way'!X924=0),0,'OddsRatio_working_3-way'!AO924)</f>
        <v>#VALUE!</v>
      </c>
      <c r="AV924" s="11" t="e">
        <f>IF(('OddsRatio_working_3-way'!X924=0),0,'OddsRatio_working_3-way'!AP924)</f>
        <v>#VALUE!</v>
      </c>
      <c r="AW924" s="11" t="e">
        <f>IF(('OddsRatio_working_3-way'!X924=0),0,'OddsRatio_working_3-way'!AQ924)</f>
        <v>#VALUE!</v>
      </c>
    </row>
    <row r="925" spans="1:49">
      <c r="A925" s="4" t="str">
        <f>IF('True_Odds_Calculator_3-way'!A926="","",'True_Odds_Calculator_3-way'!A926)</f>
        <v/>
      </c>
      <c r="B925" s="4" t="str">
        <f>IF('True_Odds_Calculator_3-way'!B926="","",'True_Odds_Calculator_3-way'!B926)</f>
        <v/>
      </c>
      <c r="C925" s="4" t="str">
        <f>IF('True_Odds_Calculator_3-way'!C926="","",'True_Odds_Calculator_3-way'!C926)</f>
        <v/>
      </c>
      <c r="D925" s="9" t="e">
        <f t="shared" si="195"/>
        <v>#VALUE!</v>
      </c>
      <c r="E925" s="9" t="e">
        <f t="shared" si="196"/>
        <v>#VALUE!</v>
      </c>
      <c r="F925" s="9" t="e">
        <f t="shared" si="197"/>
        <v>#VALUE!</v>
      </c>
      <c r="G925" s="9" t="str">
        <f t="shared" si="198"/>
        <v/>
      </c>
      <c r="H925" s="9" t="str">
        <f t="shared" si="199"/>
        <v/>
      </c>
      <c r="I925" s="9" t="str">
        <f t="shared" si="200"/>
        <v/>
      </c>
      <c r="J925" s="9" t="str">
        <f t="shared" si="201"/>
        <v/>
      </c>
      <c r="K925" s="11" t="e">
        <f t="shared" si="202"/>
        <v>#VALUE!</v>
      </c>
      <c r="L925" s="11" t="e">
        <f t="shared" si="203"/>
        <v>#VALUE!</v>
      </c>
      <c r="M925" s="11" t="e">
        <f t="shared" si="204"/>
        <v>#VALUE!</v>
      </c>
      <c r="N925" s="11" t="e">
        <f>'OddsRatio_working_3-way'!K925+'OddsRatio_working_3-way'!L925+'OddsRatio_working_3-way'!M925-('OddsRatio_working_3-way'!K925*'OddsRatio_working_3-way'!L925)-('OddsRatio_working_3-way'!K925*'OddsRatio_working_3-way'!M925)-('OddsRatio_working_3-way'!L925*'OddsRatio_working_3-way'!M925)+('OddsRatio_working_3-way'!K925*'OddsRatio_working_3-way'!L925*'OddsRatio_working_3-way'!M925)-1</f>
        <v>#VALUE!</v>
      </c>
      <c r="O925" s="11">
        <f>0</f>
        <v>0</v>
      </c>
      <c r="P925" s="11" t="e">
        <f>('OddsRatio_working_3-way'!K925*'OddsRatio_working_3-way'!L925)+('OddsRatio_working_3-way'!K925*'OddsRatio_working_3-way'!M925)+('OddsRatio_working_3-way'!L925*'OddsRatio_working_3-way'!M925)-(3*'OddsRatio_working_3-way'!K925*'OddsRatio_working_3-way'!L925*'OddsRatio_working_3-way'!M925)</f>
        <v>#VALUE!</v>
      </c>
      <c r="Q925" s="11" t="e">
        <f>2*'OddsRatio_working_3-way'!K925*'OddsRatio_working_3-way'!L925*'OddsRatio_working_3-way'!M925</f>
        <v>#VALUE!</v>
      </c>
      <c r="R925" s="11" t="e">
        <f t="shared" si="205"/>
        <v>#VALUE!</v>
      </c>
      <c r="S925" s="11" t="e">
        <f t="shared" si="206"/>
        <v>#VALUE!</v>
      </c>
      <c r="T925" s="11" t="e">
        <f t="shared" si="207"/>
        <v>#VALUE!</v>
      </c>
      <c r="U925" s="11" t="e">
        <f>'OddsRatio_working_3-way'!S925-'OddsRatio_working_3-way'!R925^2/3</f>
        <v>#VALUE!</v>
      </c>
      <c r="V925" s="11" t="e">
        <f>'OddsRatio_working_3-way'!S925*'OddsRatio_working_3-way'!R925/3-2*'OddsRatio_working_3-way'!R925^3/27-'OddsRatio_working_3-way'!T925</f>
        <v>#VALUE!</v>
      </c>
      <c r="W925" s="11" t="e">
        <f>'OddsRatio_working_3-way'!V925^2+4*'OddsRatio_working_3-way'!U925^3/27</f>
        <v>#VALUE!</v>
      </c>
      <c r="X925" s="11" t="e">
        <f>IF('OddsRatio_working_3-way'!W925&gt;0,IF(ABS('OddsRatio_working_3-way'!V925+SQRT('OddsRatio_working_3-way'!W925))/2&gt;0,ABS('OddsRatio_working_3-way'!V925+SQRT('OddsRatio_working_3-way'!W925))/2,ABS('OddsRatio_working_3-way'!V925-SQRT('OddsRatio_working_3-way'!W925))/2),SQRT(-'OddsRatio_working_3-way'!U925^3/27))</f>
        <v>#VALUE!</v>
      </c>
      <c r="Y925" s="11" t="e">
        <f>IF('OddsRatio_working_3-way'!W925&gt;=0,IF('OddsRatio_working_3-way'!V925+SQRT('OddsRatio_working_3-way'!W925)&gt;0,0,PI()),ACOS('OddsRatio_working_3-way'!V925/(2*'OddsRatio_working_3-way'!X925)))</f>
        <v>#VALUE!</v>
      </c>
      <c r="Z925" s="11" t="e">
        <f>'OddsRatio_working_3-way'!X925^(1/3)*COS('OddsRatio_working_3-way'!Y925/3)</f>
        <v>#VALUE!</v>
      </c>
      <c r="AA925" s="11" t="e">
        <f>'OddsRatio_working_3-way'!X925^(1/3)*COS(('OddsRatio_working_3-way'!Y925+2*PI())/3)</f>
        <v>#VALUE!</v>
      </c>
      <c r="AB925" s="11" t="e">
        <f>'OddsRatio_working_3-way'!X925^(1/3)*COS(('OddsRatio_working_3-way'!Y925+4*PI())/3)</f>
        <v>#VALUE!</v>
      </c>
      <c r="AC925" s="11" t="e">
        <f>'OddsRatio_working_3-way'!X925^(1/3)*SIN('OddsRatio_working_3-way'!Y925/3)</f>
        <v>#VALUE!</v>
      </c>
      <c r="AD925" s="11" t="e">
        <f>'OddsRatio_working_3-way'!X925^(1/3)*SIN(('OddsRatio_working_3-way'!Y925+2*PI())/3)</f>
        <v>#VALUE!</v>
      </c>
      <c r="AE925" s="11" t="e">
        <f>'OddsRatio_working_3-way'!X925^(1/3)*SIN(('OddsRatio_working_3-way'!Y925+4*PI())/3)</f>
        <v>#VALUE!</v>
      </c>
      <c r="AF925" s="11" t="e">
        <f>-'OddsRatio_working_3-way'!U925/(3*'OddsRatio_working_3-way'!X925^(1/3))*COS(('OddsRatio_working_3-way'!Y925)/3)</f>
        <v>#VALUE!</v>
      </c>
      <c r="AG925" s="11" t="e">
        <f>-'OddsRatio_working_3-way'!U925/(3*'OddsRatio_working_3-way'!X925^(1/3))*COS(('OddsRatio_working_3-way'!Y925+2*PI())/3)</f>
        <v>#VALUE!</v>
      </c>
      <c r="AH925" s="11" t="e">
        <f>-'OddsRatio_working_3-way'!U925/(3*'OddsRatio_working_3-way'!X925^(1/3))*COS(('OddsRatio_working_3-way'!Y925+4*PI())/3)</f>
        <v>#VALUE!</v>
      </c>
      <c r="AI925" s="11" t="e">
        <f>'OddsRatio_working_3-way'!U925/(3*'OddsRatio_working_3-way'!X925^(1/3))*SIN(('OddsRatio_working_3-way'!Y925)/3)</f>
        <v>#VALUE!</v>
      </c>
      <c r="AJ925" s="11" t="e">
        <f>'OddsRatio_working_3-way'!U925/(3*'OddsRatio_working_3-way'!X925^(1/3))*SIN(('OddsRatio_working_3-way'!Y925+2*PI())/3)</f>
        <v>#VALUE!</v>
      </c>
      <c r="AK925" s="11" t="e">
        <f>'OddsRatio_working_3-way'!U925/(3*'OddsRatio_working_3-way'!X925^(1/3))*SIN(('OddsRatio_working_3-way'!Y925+4*PI())/3)</f>
        <v>#VALUE!</v>
      </c>
      <c r="AL925" s="11" t="e">
        <f>'OddsRatio_working_3-way'!Z925+'OddsRatio_working_3-way'!AF925</f>
        <v>#VALUE!</v>
      </c>
      <c r="AM925" s="11" t="e">
        <f>'OddsRatio_working_3-way'!AA925+'OddsRatio_working_3-way'!AG925</f>
        <v>#VALUE!</v>
      </c>
      <c r="AN925" s="11" t="e">
        <f>'OddsRatio_working_3-way'!AB925+'OddsRatio_working_3-way'!AH925</f>
        <v>#VALUE!</v>
      </c>
      <c r="AO925" s="11" t="e">
        <f>'OddsRatio_working_3-way'!AC925+'OddsRatio_working_3-way'!AI925</f>
        <v>#VALUE!</v>
      </c>
      <c r="AP925" s="11" t="e">
        <f>'OddsRatio_working_3-way'!AD925+'OddsRatio_working_3-way'!AJ925</f>
        <v>#VALUE!</v>
      </c>
      <c r="AQ925" s="11" t="e">
        <f>'OddsRatio_working_3-way'!AE925+'OddsRatio_working_3-way'!AK925</f>
        <v>#VALUE!</v>
      </c>
      <c r="AR925" s="10" t="str">
        <f>IF(A925="","",IF(('OddsRatio_working_3-way'!X925=0),IF(Q925&gt;0,-Q925^(1/3),(-Q925)^(1/3)),'OddsRatio_working_3-way'!AL925-'OddsRatio_working_3-way'!R925/3))</f>
        <v/>
      </c>
      <c r="AS925" s="11" t="e">
        <f>IF(('OddsRatio_working_3-way'!X925=0),IF(Q925&gt;0,-Q925^(1/3),(-Q925)^(1/3)),'OddsRatio_working_3-way'!AM925-'OddsRatio_working_3-way'!R925/3)</f>
        <v>#VALUE!</v>
      </c>
      <c r="AT925" s="11" t="e">
        <f>IF(('OddsRatio_working_3-way'!X925=0),IF(Q925&gt;0,-Q925^(1/3),(-Q925)^(1/3)),'OddsRatio_working_3-way'!AN925-'OddsRatio_working_3-way'!R925/3)</f>
        <v>#VALUE!</v>
      </c>
      <c r="AU925" s="11" t="e">
        <f>IF(('OddsRatio_working_3-way'!X925=0),0,'OddsRatio_working_3-way'!AO925)</f>
        <v>#VALUE!</v>
      </c>
      <c r="AV925" s="11" t="e">
        <f>IF(('OddsRatio_working_3-way'!X925=0),0,'OddsRatio_working_3-way'!AP925)</f>
        <v>#VALUE!</v>
      </c>
      <c r="AW925" s="11" t="e">
        <f>IF(('OddsRatio_working_3-way'!X925=0),0,'OddsRatio_working_3-way'!AQ925)</f>
        <v>#VALUE!</v>
      </c>
    </row>
    <row r="926" spans="1:49">
      <c r="A926" s="4" t="str">
        <f>IF('True_Odds_Calculator_3-way'!A927="","",'True_Odds_Calculator_3-way'!A927)</f>
        <v/>
      </c>
      <c r="B926" s="4" t="str">
        <f>IF('True_Odds_Calculator_3-way'!B927="","",'True_Odds_Calculator_3-way'!B927)</f>
        <v/>
      </c>
      <c r="C926" s="4" t="str">
        <f>IF('True_Odds_Calculator_3-way'!C927="","",'True_Odds_Calculator_3-way'!C927)</f>
        <v/>
      </c>
      <c r="D926" s="9" t="e">
        <f t="shared" si="195"/>
        <v>#VALUE!</v>
      </c>
      <c r="E926" s="9" t="e">
        <f t="shared" si="196"/>
        <v>#VALUE!</v>
      </c>
      <c r="F926" s="9" t="e">
        <f t="shared" si="197"/>
        <v>#VALUE!</v>
      </c>
      <c r="G926" s="9" t="str">
        <f t="shared" si="198"/>
        <v/>
      </c>
      <c r="H926" s="9" t="str">
        <f t="shared" si="199"/>
        <v/>
      </c>
      <c r="I926" s="9" t="str">
        <f t="shared" si="200"/>
        <v/>
      </c>
      <c r="J926" s="9" t="str">
        <f t="shared" si="201"/>
        <v/>
      </c>
      <c r="K926" s="11" t="e">
        <f t="shared" si="202"/>
        <v>#VALUE!</v>
      </c>
      <c r="L926" s="11" t="e">
        <f t="shared" si="203"/>
        <v>#VALUE!</v>
      </c>
      <c r="M926" s="11" t="e">
        <f t="shared" si="204"/>
        <v>#VALUE!</v>
      </c>
      <c r="N926" s="11" t="e">
        <f>'OddsRatio_working_3-way'!K926+'OddsRatio_working_3-way'!L926+'OddsRatio_working_3-way'!M926-('OddsRatio_working_3-way'!K926*'OddsRatio_working_3-way'!L926)-('OddsRatio_working_3-way'!K926*'OddsRatio_working_3-way'!M926)-('OddsRatio_working_3-way'!L926*'OddsRatio_working_3-way'!M926)+('OddsRatio_working_3-way'!K926*'OddsRatio_working_3-way'!L926*'OddsRatio_working_3-way'!M926)-1</f>
        <v>#VALUE!</v>
      </c>
      <c r="O926" s="11">
        <f>0</f>
        <v>0</v>
      </c>
      <c r="P926" s="11" t="e">
        <f>('OddsRatio_working_3-way'!K926*'OddsRatio_working_3-way'!L926)+('OddsRatio_working_3-way'!K926*'OddsRatio_working_3-way'!M926)+('OddsRatio_working_3-way'!L926*'OddsRatio_working_3-way'!M926)-(3*'OddsRatio_working_3-way'!K926*'OddsRatio_working_3-way'!L926*'OddsRatio_working_3-way'!M926)</f>
        <v>#VALUE!</v>
      </c>
      <c r="Q926" s="11" t="e">
        <f>2*'OddsRatio_working_3-way'!K926*'OddsRatio_working_3-way'!L926*'OddsRatio_working_3-way'!M926</f>
        <v>#VALUE!</v>
      </c>
      <c r="R926" s="11" t="e">
        <f t="shared" si="205"/>
        <v>#VALUE!</v>
      </c>
      <c r="S926" s="11" t="e">
        <f t="shared" si="206"/>
        <v>#VALUE!</v>
      </c>
      <c r="T926" s="11" t="e">
        <f t="shared" si="207"/>
        <v>#VALUE!</v>
      </c>
      <c r="U926" s="11" t="e">
        <f>'OddsRatio_working_3-way'!S926-'OddsRatio_working_3-way'!R926^2/3</f>
        <v>#VALUE!</v>
      </c>
      <c r="V926" s="11" t="e">
        <f>'OddsRatio_working_3-way'!S926*'OddsRatio_working_3-way'!R926/3-2*'OddsRatio_working_3-way'!R926^3/27-'OddsRatio_working_3-way'!T926</f>
        <v>#VALUE!</v>
      </c>
      <c r="W926" s="11" t="e">
        <f>'OddsRatio_working_3-way'!V926^2+4*'OddsRatio_working_3-way'!U926^3/27</f>
        <v>#VALUE!</v>
      </c>
      <c r="X926" s="11" t="e">
        <f>IF('OddsRatio_working_3-way'!W926&gt;0,IF(ABS('OddsRatio_working_3-way'!V926+SQRT('OddsRatio_working_3-way'!W926))/2&gt;0,ABS('OddsRatio_working_3-way'!V926+SQRT('OddsRatio_working_3-way'!W926))/2,ABS('OddsRatio_working_3-way'!V926-SQRT('OddsRatio_working_3-way'!W926))/2),SQRT(-'OddsRatio_working_3-way'!U926^3/27))</f>
        <v>#VALUE!</v>
      </c>
      <c r="Y926" s="11" t="e">
        <f>IF('OddsRatio_working_3-way'!W926&gt;=0,IF('OddsRatio_working_3-way'!V926+SQRT('OddsRatio_working_3-way'!W926)&gt;0,0,PI()),ACOS('OddsRatio_working_3-way'!V926/(2*'OddsRatio_working_3-way'!X926)))</f>
        <v>#VALUE!</v>
      </c>
      <c r="Z926" s="11" t="e">
        <f>'OddsRatio_working_3-way'!X926^(1/3)*COS('OddsRatio_working_3-way'!Y926/3)</f>
        <v>#VALUE!</v>
      </c>
      <c r="AA926" s="11" t="e">
        <f>'OddsRatio_working_3-way'!X926^(1/3)*COS(('OddsRatio_working_3-way'!Y926+2*PI())/3)</f>
        <v>#VALUE!</v>
      </c>
      <c r="AB926" s="11" t="e">
        <f>'OddsRatio_working_3-way'!X926^(1/3)*COS(('OddsRatio_working_3-way'!Y926+4*PI())/3)</f>
        <v>#VALUE!</v>
      </c>
      <c r="AC926" s="11" t="e">
        <f>'OddsRatio_working_3-way'!X926^(1/3)*SIN('OddsRatio_working_3-way'!Y926/3)</f>
        <v>#VALUE!</v>
      </c>
      <c r="AD926" s="11" t="e">
        <f>'OddsRatio_working_3-way'!X926^(1/3)*SIN(('OddsRatio_working_3-way'!Y926+2*PI())/3)</f>
        <v>#VALUE!</v>
      </c>
      <c r="AE926" s="11" t="e">
        <f>'OddsRatio_working_3-way'!X926^(1/3)*SIN(('OddsRatio_working_3-way'!Y926+4*PI())/3)</f>
        <v>#VALUE!</v>
      </c>
      <c r="AF926" s="11" t="e">
        <f>-'OddsRatio_working_3-way'!U926/(3*'OddsRatio_working_3-way'!X926^(1/3))*COS(('OddsRatio_working_3-way'!Y926)/3)</f>
        <v>#VALUE!</v>
      </c>
      <c r="AG926" s="11" t="e">
        <f>-'OddsRatio_working_3-way'!U926/(3*'OddsRatio_working_3-way'!X926^(1/3))*COS(('OddsRatio_working_3-way'!Y926+2*PI())/3)</f>
        <v>#VALUE!</v>
      </c>
      <c r="AH926" s="11" t="e">
        <f>-'OddsRatio_working_3-way'!U926/(3*'OddsRatio_working_3-way'!X926^(1/3))*COS(('OddsRatio_working_3-way'!Y926+4*PI())/3)</f>
        <v>#VALUE!</v>
      </c>
      <c r="AI926" s="11" t="e">
        <f>'OddsRatio_working_3-way'!U926/(3*'OddsRatio_working_3-way'!X926^(1/3))*SIN(('OddsRatio_working_3-way'!Y926)/3)</f>
        <v>#VALUE!</v>
      </c>
      <c r="AJ926" s="11" t="e">
        <f>'OddsRatio_working_3-way'!U926/(3*'OddsRatio_working_3-way'!X926^(1/3))*SIN(('OddsRatio_working_3-way'!Y926+2*PI())/3)</f>
        <v>#VALUE!</v>
      </c>
      <c r="AK926" s="11" t="e">
        <f>'OddsRatio_working_3-way'!U926/(3*'OddsRatio_working_3-way'!X926^(1/3))*SIN(('OddsRatio_working_3-way'!Y926+4*PI())/3)</f>
        <v>#VALUE!</v>
      </c>
      <c r="AL926" s="11" t="e">
        <f>'OddsRatio_working_3-way'!Z926+'OddsRatio_working_3-way'!AF926</f>
        <v>#VALUE!</v>
      </c>
      <c r="AM926" s="11" t="e">
        <f>'OddsRatio_working_3-way'!AA926+'OddsRatio_working_3-way'!AG926</f>
        <v>#VALUE!</v>
      </c>
      <c r="AN926" s="11" t="e">
        <f>'OddsRatio_working_3-way'!AB926+'OddsRatio_working_3-way'!AH926</f>
        <v>#VALUE!</v>
      </c>
      <c r="AO926" s="11" t="e">
        <f>'OddsRatio_working_3-way'!AC926+'OddsRatio_working_3-way'!AI926</f>
        <v>#VALUE!</v>
      </c>
      <c r="AP926" s="11" t="e">
        <f>'OddsRatio_working_3-way'!AD926+'OddsRatio_working_3-way'!AJ926</f>
        <v>#VALUE!</v>
      </c>
      <c r="AQ926" s="11" t="e">
        <f>'OddsRatio_working_3-way'!AE926+'OddsRatio_working_3-way'!AK926</f>
        <v>#VALUE!</v>
      </c>
      <c r="AR926" s="10" t="str">
        <f>IF(A926="","",IF(('OddsRatio_working_3-way'!X926=0),IF(Q926&gt;0,-Q926^(1/3),(-Q926)^(1/3)),'OddsRatio_working_3-way'!AL926-'OddsRatio_working_3-way'!R926/3))</f>
        <v/>
      </c>
      <c r="AS926" s="11" t="e">
        <f>IF(('OddsRatio_working_3-way'!X926=0),IF(Q926&gt;0,-Q926^(1/3),(-Q926)^(1/3)),'OddsRatio_working_3-way'!AM926-'OddsRatio_working_3-way'!R926/3)</f>
        <v>#VALUE!</v>
      </c>
      <c r="AT926" s="11" t="e">
        <f>IF(('OddsRatio_working_3-way'!X926=0),IF(Q926&gt;0,-Q926^(1/3),(-Q926)^(1/3)),'OddsRatio_working_3-way'!AN926-'OddsRatio_working_3-way'!R926/3)</f>
        <v>#VALUE!</v>
      </c>
      <c r="AU926" s="11" t="e">
        <f>IF(('OddsRatio_working_3-way'!X926=0),0,'OddsRatio_working_3-way'!AO926)</f>
        <v>#VALUE!</v>
      </c>
      <c r="AV926" s="11" t="e">
        <f>IF(('OddsRatio_working_3-way'!X926=0),0,'OddsRatio_working_3-way'!AP926)</f>
        <v>#VALUE!</v>
      </c>
      <c r="AW926" s="11" t="e">
        <f>IF(('OddsRatio_working_3-way'!X926=0),0,'OddsRatio_working_3-way'!AQ926)</f>
        <v>#VALUE!</v>
      </c>
    </row>
    <row r="927" spans="1:49">
      <c r="A927" s="4" t="str">
        <f>IF('True_Odds_Calculator_3-way'!A928="","",'True_Odds_Calculator_3-way'!A928)</f>
        <v/>
      </c>
      <c r="B927" s="4" t="str">
        <f>IF('True_Odds_Calculator_3-way'!B928="","",'True_Odds_Calculator_3-way'!B928)</f>
        <v/>
      </c>
      <c r="C927" s="4" t="str">
        <f>IF('True_Odds_Calculator_3-way'!C928="","",'True_Odds_Calculator_3-way'!C928)</f>
        <v/>
      </c>
      <c r="D927" s="9" t="e">
        <f t="shared" si="195"/>
        <v>#VALUE!</v>
      </c>
      <c r="E927" s="9" t="e">
        <f t="shared" si="196"/>
        <v>#VALUE!</v>
      </c>
      <c r="F927" s="9" t="e">
        <f t="shared" si="197"/>
        <v>#VALUE!</v>
      </c>
      <c r="G927" s="9" t="str">
        <f t="shared" si="198"/>
        <v/>
      </c>
      <c r="H927" s="9" t="str">
        <f t="shared" si="199"/>
        <v/>
      </c>
      <c r="I927" s="9" t="str">
        <f t="shared" si="200"/>
        <v/>
      </c>
      <c r="J927" s="9" t="str">
        <f t="shared" si="201"/>
        <v/>
      </c>
      <c r="K927" s="11" t="e">
        <f t="shared" si="202"/>
        <v>#VALUE!</v>
      </c>
      <c r="L927" s="11" t="e">
        <f t="shared" si="203"/>
        <v>#VALUE!</v>
      </c>
      <c r="M927" s="11" t="e">
        <f t="shared" si="204"/>
        <v>#VALUE!</v>
      </c>
      <c r="N927" s="11" t="e">
        <f>'OddsRatio_working_3-way'!K927+'OddsRatio_working_3-way'!L927+'OddsRatio_working_3-way'!M927-('OddsRatio_working_3-way'!K927*'OddsRatio_working_3-way'!L927)-('OddsRatio_working_3-way'!K927*'OddsRatio_working_3-way'!M927)-('OddsRatio_working_3-way'!L927*'OddsRatio_working_3-way'!M927)+('OddsRatio_working_3-way'!K927*'OddsRatio_working_3-way'!L927*'OddsRatio_working_3-way'!M927)-1</f>
        <v>#VALUE!</v>
      </c>
      <c r="O927" s="11">
        <f>0</f>
        <v>0</v>
      </c>
      <c r="P927" s="11" t="e">
        <f>('OddsRatio_working_3-way'!K927*'OddsRatio_working_3-way'!L927)+('OddsRatio_working_3-way'!K927*'OddsRatio_working_3-way'!M927)+('OddsRatio_working_3-way'!L927*'OddsRatio_working_3-way'!M927)-(3*'OddsRatio_working_3-way'!K927*'OddsRatio_working_3-way'!L927*'OddsRatio_working_3-way'!M927)</f>
        <v>#VALUE!</v>
      </c>
      <c r="Q927" s="11" t="e">
        <f>2*'OddsRatio_working_3-way'!K927*'OddsRatio_working_3-way'!L927*'OddsRatio_working_3-way'!M927</f>
        <v>#VALUE!</v>
      </c>
      <c r="R927" s="11" t="e">
        <f t="shared" si="205"/>
        <v>#VALUE!</v>
      </c>
      <c r="S927" s="11" t="e">
        <f t="shared" si="206"/>
        <v>#VALUE!</v>
      </c>
      <c r="T927" s="11" t="e">
        <f t="shared" si="207"/>
        <v>#VALUE!</v>
      </c>
      <c r="U927" s="11" t="e">
        <f>'OddsRatio_working_3-way'!S927-'OddsRatio_working_3-way'!R927^2/3</f>
        <v>#VALUE!</v>
      </c>
      <c r="V927" s="11" t="e">
        <f>'OddsRatio_working_3-way'!S927*'OddsRatio_working_3-way'!R927/3-2*'OddsRatio_working_3-way'!R927^3/27-'OddsRatio_working_3-way'!T927</f>
        <v>#VALUE!</v>
      </c>
      <c r="W927" s="11" t="e">
        <f>'OddsRatio_working_3-way'!V927^2+4*'OddsRatio_working_3-way'!U927^3/27</f>
        <v>#VALUE!</v>
      </c>
      <c r="X927" s="11" t="e">
        <f>IF('OddsRatio_working_3-way'!W927&gt;0,IF(ABS('OddsRatio_working_3-way'!V927+SQRT('OddsRatio_working_3-way'!W927))/2&gt;0,ABS('OddsRatio_working_3-way'!V927+SQRT('OddsRatio_working_3-way'!W927))/2,ABS('OddsRatio_working_3-way'!V927-SQRT('OddsRatio_working_3-way'!W927))/2),SQRT(-'OddsRatio_working_3-way'!U927^3/27))</f>
        <v>#VALUE!</v>
      </c>
      <c r="Y927" s="11" t="e">
        <f>IF('OddsRatio_working_3-way'!W927&gt;=0,IF('OddsRatio_working_3-way'!V927+SQRT('OddsRatio_working_3-way'!W927)&gt;0,0,PI()),ACOS('OddsRatio_working_3-way'!V927/(2*'OddsRatio_working_3-way'!X927)))</f>
        <v>#VALUE!</v>
      </c>
      <c r="Z927" s="11" t="e">
        <f>'OddsRatio_working_3-way'!X927^(1/3)*COS('OddsRatio_working_3-way'!Y927/3)</f>
        <v>#VALUE!</v>
      </c>
      <c r="AA927" s="11" t="e">
        <f>'OddsRatio_working_3-way'!X927^(1/3)*COS(('OddsRatio_working_3-way'!Y927+2*PI())/3)</f>
        <v>#VALUE!</v>
      </c>
      <c r="AB927" s="11" t="e">
        <f>'OddsRatio_working_3-way'!X927^(1/3)*COS(('OddsRatio_working_3-way'!Y927+4*PI())/3)</f>
        <v>#VALUE!</v>
      </c>
      <c r="AC927" s="11" t="e">
        <f>'OddsRatio_working_3-way'!X927^(1/3)*SIN('OddsRatio_working_3-way'!Y927/3)</f>
        <v>#VALUE!</v>
      </c>
      <c r="AD927" s="11" t="e">
        <f>'OddsRatio_working_3-way'!X927^(1/3)*SIN(('OddsRatio_working_3-way'!Y927+2*PI())/3)</f>
        <v>#VALUE!</v>
      </c>
      <c r="AE927" s="11" t="e">
        <f>'OddsRatio_working_3-way'!X927^(1/3)*SIN(('OddsRatio_working_3-way'!Y927+4*PI())/3)</f>
        <v>#VALUE!</v>
      </c>
      <c r="AF927" s="11" t="e">
        <f>-'OddsRatio_working_3-way'!U927/(3*'OddsRatio_working_3-way'!X927^(1/3))*COS(('OddsRatio_working_3-way'!Y927)/3)</f>
        <v>#VALUE!</v>
      </c>
      <c r="AG927" s="11" t="e">
        <f>-'OddsRatio_working_3-way'!U927/(3*'OddsRatio_working_3-way'!X927^(1/3))*COS(('OddsRatio_working_3-way'!Y927+2*PI())/3)</f>
        <v>#VALUE!</v>
      </c>
      <c r="AH927" s="11" t="e">
        <f>-'OddsRatio_working_3-way'!U927/(3*'OddsRatio_working_3-way'!X927^(1/3))*COS(('OddsRatio_working_3-way'!Y927+4*PI())/3)</f>
        <v>#VALUE!</v>
      </c>
      <c r="AI927" s="11" t="e">
        <f>'OddsRatio_working_3-way'!U927/(3*'OddsRatio_working_3-way'!X927^(1/3))*SIN(('OddsRatio_working_3-way'!Y927)/3)</f>
        <v>#VALUE!</v>
      </c>
      <c r="AJ927" s="11" t="e">
        <f>'OddsRatio_working_3-way'!U927/(3*'OddsRatio_working_3-way'!X927^(1/3))*SIN(('OddsRatio_working_3-way'!Y927+2*PI())/3)</f>
        <v>#VALUE!</v>
      </c>
      <c r="AK927" s="11" t="e">
        <f>'OddsRatio_working_3-way'!U927/(3*'OddsRatio_working_3-way'!X927^(1/3))*SIN(('OddsRatio_working_3-way'!Y927+4*PI())/3)</f>
        <v>#VALUE!</v>
      </c>
      <c r="AL927" s="11" t="e">
        <f>'OddsRatio_working_3-way'!Z927+'OddsRatio_working_3-way'!AF927</f>
        <v>#VALUE!</v>
      </c>
      <c r="AM927" s="11" t="e">
        <f>'OddsRatio_working_3-way'!AA927+'OddsRatio_working_3-way'!AG927</f>
        <v>#VALUE!</v>
      </c>
      <c r="AN927" s="11" t="e">
        <f>'OddsRatio_working_3-way'!AB927+'OddsRatio_working_3-way'!AH927</f>
        <v>#VALUE!</v>
      </c>
      <c r="AO927" s="11" t="e">
        <f>'OddsRatio_working_3-way'!AC927+'OddsRatio_working_3-way'!AI927</f>
        <v>#VALUE!</v>
      </c>
      <c r="AP927" s="11" t="e">
        <f>'OddsRatio_working_3-way'!AD927+'OddsRatio_working_3-way'!AJ927</f>
        <v>#VALUE!</v>
      </c>
      <c r="AQ927" s="11" t="e">
        <f>'OddsRatio_working_3-way'!AE927+'OddsRatio_working_3-way'!AK927</f>
        <v>#VALUE!</v>
      </c>
      <c r="AR927" s="10" t="str">
        <f>IF(A927="","",IF(('OddsRatio_working_3-way'!X927=0),IF(Q927&gt;0,-Q927^(1/3),(-Q927)^(1/3)),'OddsRatio_working_3-way'!AL927-'OddsRatio_working_3-way'!R927/3))</f>
        <v/>
      </c>
      <c r="AS927" s="11" t="e">
        <f>IF(('OddsRatio_working_3-way'!X927=0),IF(Q927&gt;0,-Q927^(1/3),(-Q927)^(1/3)),'OddsRatio_working_3-way'!AM927-'OddsRatio_working_3-way'!R927/3)</f>
        <v>#VALUE!</v>
      </c>
      <c r="AT927" s="11" t="e">
        <f>IF(('OddsRatio_working_3-way'!X927=0),IF(Q927&gt;0,-Q927^(1/3),(-Q927)^(1/3)),'OddsRatio_working_3-way'!AN927-'OddsRatio_working_3-way'!R927/3)</f>
        <v>#VALUE!</v>
      </c>
      <c r="AU927" s="11" t="e">
        <f>IF(('OddsRatio_working_3-way'!X927=0),0,'OddsRatio_working_3-way'!AO927)</f>
        <v>#VALUE!</v>
      </c>
      <c r="AV927" s="11" t="e">
        <f>IF(('OddsRatio_working_3-way'!X927=0),0,'OddsRatio_working_3-way'!AP927)</f>
        <v>#VALUE!</v>
      </c>
      <c r="AW927" s="11" t="e">
        <f>IF(('OddsRatio_working_3-way'!X927=0),0,'OddsRatio_working_3-way'!AQ927)</f>
        <v>#VALUE!</v>
      </c>
    </row>
    <row r="928" spans="1:49">
      <c r="A928" s="4" t="str">
        <f>IF('True_Odds_Calculator_3-way'!A929="","",'True_Odds_Calculator_3-way'!A929)</f>
        <v/>
      </c>
      <c r="B928" s="4" t="str">
        <f>IF('True_Odds_Calculator_3-way'!B929="","",'True_Odds_Calculator_3-way'!B929)</f>
        <v/>
      </c>
      <c r="C928" s="4" t="str">
        <f>IF('True_Odds_Calculator_3-way'!C929="","",'True_Odds_Calculator_3-way'!C929)</f>
        <v/>
      </c>
      <c r="D928" s="9" t="e">
        <f t="shared" si="195"/>
        <v>#VALUE!</v>
      </c>
      <c r="E928" s="9" t="e">
        <f t="shared" si="196"/>
        <v>#VALUE!</v>
      </c>
      <c r="F928" s="9" t="e">
        <f t="shared" si="197"/>
        <v>#VALUE!</v>
      </c>
      <c r="G928" s="9" t="str">
        <f t="shared" si="198"/>
        <v/>
      </c>
      <c r="H928" s="9" t="str">
        <f t="shared" si="199"/>
        <v/>
      </c>
      <c r="I928" s="9" t="str">
        <f t="shared" si="200"/>
        <v/>
      </c>
      <c r="J928" s="9" t="str">
        <f t="shared" si="201"/>
        <v/>
      </c>
      <c r="K928" s="11" t="e">
        <f t="shared" si="202"/>
        <v>#VALUE!</v>
      </c>
      <c r="L928" s="11" t="e">
        <f t="shared" si="203"/>
        <v>#VALUE!</v>
      </c>
      <c r="M928" s="11" t="e">
        <f t="shared" si="204"/>
        <v>#VALUE!</v>
      </c>
      <c r="N928" s="11" t="e">
        <f>'OddsRatio_working_3-way'!K928+'OddsRatio_working_3-way'!L928+'OddsRatio_working_3-way'!M928-('OddsRatio_working_3-way'!K928*'OddsRatio_working_3-way'!L928)-('OddsRatio_working_3-way'!K928*'OddsRatio_working_3-way'!M928)-('OddsRatio_working_3-way'!L928*'OddsRatio_working_3-way'!M928)+('OddsRatio_working_3-way'!K928*'OddsRatio_working_3-way'!L928*'OddsRatio_working_3-way'!M928)-1</f>
        <v>#VALUE!</v>
      </c>
      <c r="O928" s="11">
        <f>0</f>
        <v>0</v>
      </c>
      <c r="P928" s="11" t="e">
        <f>('OddsRatio_working_3-way'!K928*'OddsRatio_working_3-way'!L928)+('OddsRatio_working_3-way'!K928*'OddsRatio_working_3-way'!M928)+('OddsRatio_working_3-way'!L928*'OddsRatio_working_3-way'!M928)-(3*'OddsRatio_working_3-way'!K928*'OddsRatio_working_3-way'!L928*'OddsRatio_working_3-way'!M928)</f>
        <v>#VALUE!</v>
      </c>
      <c r="Q928" s="11" t="e">
        <f>2*'OddsRatio_working_3-way'!K928*'OddsRatio_working_3-way'!L928*'OddsRatio_working_3-way'!M928</f>
        <v>#VALUE!</v>
      </c>
      <c r="R928" s="11" t="e">
        <f t="shared" si="205"/>
        <v>#VALUE!</v>
      </c>
      <c r="S928" s="11" t="e">
        <f t="shared" si="206"/>
        <v>#VALUE!</v>
      </c>
      <c r="T928" s="11" t="e">
        <f t="shared" si="207"/>
        <v>#VALUE!</v>
      </c>
      <c r="U928" s="11" t="e">
        <f>'OddsRatio_working_3-way'!S928-'OddsRatio_working_3-way'!R928^2/3</f>
        <v>#VALUE!</v>
      </c>
      <c r="V928" s="11" t="e">
        <f>'OddsRatio_working_3-way'!S928*'OddsRatio_working_3-way'!R928/3-2*'OddsRatio_working_3-way'!R928^3/27-'OddsRatio_working_3-way'!T928</f>
        <v>#VALUE!</v>
      </c>
      <c r="W928" s="11" t="e">
        <f>'OddsRatio_working_3-way'!V928^2+4*'OddsRatio_working_3-way'!U928^3/27</f>
        <v>#VALUE!</v>
      </c>
      <c r="X928" s="11" t="e">
        <f>IF('OddsRatio_working_3-way'!W928&gt;0,IF(ABS('OddsRatio_working_3-way'!V928+SQRT('OddsRatio_working_3-way'!W928))/2&gt;0,ABS('OddsRatio_working_3-way'!V928+SQRT('OddsRatio_working_3-way'!W928))/2,ABS('OddsRatio_working_3-way'!V928-SQRT('OddsRatio_working_3-way'!W928))/2),SQRT(-'OddsRatio_working_3-way'!U928^3/27))</f>
        <v>#VALUE!</v>
      </c>
      <c r="Y928" s="11" t="e">
        <f>IF('OddsRatio_working_3-way'!W928&gt;=0,IF('OddsRatio_working_3-way'!V928+SQRT('OddsRatio_working_3-way'!W928)&gt;0,0,PI()),ACOS('OddsRatio_working_3-way'!V928/(2*'OddsRatio_working_3-way'!X928)))</f>
        <v>#VALUE!</v>
      </c>
      <c r="Z928" s="11" t="e">
        <f>'OddsRatio_working_3-way'!X928^(1/3)*COS('OddsRatio_working_3-way'!Y928/3)</f>
        <v>#VALUE!</v>
      </c>
      <c r="AA928" s="11" t="e">
        <f>'OddsRatio_working_3-way'!X928^(1/3)*COS(('OddsRatio_working_3-way'!Y928+2*PI())/3)</f>
        <v>#VALUE!</v>
      </c>
      <c r="AB928" s="11" t="e">
        <f>'OddsRatio_working_3-way'!X928^(1/3)*COS(('OddsRatio_working_3-way'!Y928+4*PI())/3)</f>
        <v>#VALUE!</v>
      </c>
      <c r="AC928" s="11" t="e">
        <f>'OddsRatio_working_3-way'!X928^(1/3)*SIN('OddsRatio_working_3-way'!Y928/3)</f>
        <v>#VALUE!</v>
      </c>
      <c r="AD928" s="11" t="e">
        <f>'OddsRatio_working_3-way'!X928^(1/3)*SIN(('OddsRatio_working_3-way'!Y928+2*PI())/3)</f>
        <v>#VALUE!</v>
      </c>
      <c r="AE928" s="11" t="e">
        <f>'OddsRatio_working_3-way'!X928^(1/3)*SIN(('OddsRatio_working_3-way'!Y928+4*PI())/3)</f>
        <v>#VALUE!</v>
      </c>
      <c r="AF928" s="11" t="e">
        <f>-'OddsRatio_working_3-way'!U928/(3*'OddsRatio_working_3-way'!X928^(1/3))*COS(('OddsRatio_working_3-way'!Y928)/3)</f>
        <v>#VALUE!</v>
      </c>
      <c r="AG928" s="11" t="e">
        <f>-'OddsRatio_working_3-way'!U928/(3*'OddsRatio_working_3-way'!X928^(1/3))*COS(('OddsRatio_working_3-way'!Y928+2*PI())/3)</f>
        <v>#VALUE!</v>
      </c>
      <c r="AH928" s="11" t="e">
        <f>-'OddsRatio_working_3-way'!U928/(3*'OddsRatio_working_3-way'!X928^(1/3))*COS(('OddsRatio_working_3-way'!Y928+4*PI())/3)</f>
        <v>#VALUE!</v>
      </c>
      <c r="AI928" s="11" t="e">
        <f>'OddsRatio_working_3-way'!U928/(3*'OddsRatio_working_3-way'!X928^(1/3))*SIN(('OddsRatio_working_3-way'!Y928)/3)</f>
        <v>#VALUE!</v>
      </c>
      <c r="AJ928" s="11" t="e">
        <f>'OddsRatio_working_3-way'!U928/(3*'OddsRatio_working_3-way'!X928^(1/3))*SIN(('OddsRatio_working_3-way'!Y928+2*PI())/3)</f>
        <v>#VALUE!</v>
      </c>
      <c r="AK928" s="11" t="e">
        <f>'OddsRatio_working_3-way'!U928/(3*'OddsRatio_working_3-way'!X928^(1/3))*SIN(('OddsRatio_working_3-way'!Y928+4*PI())/3)</f>
        <v>#VALUE!</v>
      </c>
      <c r="AL928" s="11" t="e">
        <f>'OddsRatio_working_3-way'!Z928+'OddsRatio_working_3-way'!AF928</f>
        <v>#VALUE!</v>
      </c>
      <c r="AM928" s="11" t="e">
        <f>'OddsRatio_working_3-way'!AA928+'OddsRatio_working_3-way'!AG928</f>
        <v>#VALUE!</v>
      </c>
      <c r="AN928" s="11" t="e">
        <f>'OddsRatio_working_3-way'!AB928+'OddsRatio_working_3-way'!AH928</f>
        <v>#VALUE!</v>
      </c>
      <c r="AO928" s="11" t="e">
        <f>'OddsRatio_working_3-way'!AC928+'OddsRatio_working_3-way'!AI928</f>
        <v>#VALUE!</v>
      </c>
      <c r="AP928" s="11" t="e">
        <f>'OddsRatio_working_3-way'!AD928+'OddsRatio_working_3-way'!AJ928</f>
        <v>#VALUE!</v>
      </c>
      <c r="AQ928" s="11" t="e">
        <f>'OddsRatio_working_3-way'!AE928+'OddsRatio_working_3-way'!AK928</f>
        <v>#VALUE!</v>
      </c>
      <c r="AR928" s="10" t="str">
        <f>IF(A928="","",IF(('OddsRatio_working_3-way'!X928=0),IF(Q928&gt;0,-Q928^(1/3),(-Q928)^(1/3)),'OddsRatio_working_3-way'!AL928-'OddsRatio_working_3-way'!R928/3))</f>
        <v/>
      </c>
      <c r="AS928" s="11" t="e">
        <f>IF(('OddsRatio_working_3-way'!X928=0),IF(Q928&gt;0,-Q928^(1/3),(-Q928)^(1/3)),'OddsRatio_working_3-way'!AM928-'OddsRatio_working_3-way'!R928/3)</f>
        <v>#VALUE!</v>
      </c>
      <c r="AT928" s="11" t="e">
        <f>IF(('OddsRatio_working_3-way'!X928=0),IF(Q928&gt;0,-Q928^(1/3),(-Q928)^(1/3)),'OddsRatio_working_3-way'!AN928-'OddsRatio_working_3-way'!R928/3)</f>
        <v>#VALUE!</v>
      </c>
      <c r="AU928" s="11" t="e">
        <f>IF(('OddsRatio_working_3-way'!X928=0),0,'OddsRatio_working_3-way'!AO928)</f>
        <v>#VALUE!</v>
      </c>
      <c r="AV928" s="11" t="e">
        <f>IF(('OddsRatio_working_3-way'!X928=0),0,'OddsRatio_working_3-way'!AP928)</f>
        <v>#VALUE!</v>
      </c>
      <c r="AW928" s="11" t="e">
        <f>IF(('OddsRatio_working_3-way'!X928=0),0,'OddsRatio_working_3-way'!AQ928)</f>
        <v>#VALUE!</v>
      </c>
    </row>
    <row r="929" spans="1:49">
      <c r="A929" s="4" t="str">
        <f>IF('True_Odds_Calculator_3-way'!A930="","",'True_Odds_Calculator_3-way'!A930)</f>
        <v/>
      </c>
      <c r="B929" s="4" t="str">
        <f>IF('True_Odds_Calculator_3-way'!B930="","",'True_Odds_Calculator_3-way'!B930)</f>
        <v/>
      </c>
      <c r="C929" s="4" t="str">
        <f>IF('True_Odds_Calculator_3-way'!C930="","",'True_Odds_Calculator_3-way'!C930)</f>
        <v/>
      </c>
      <c r="D929" s="9" t="e">
        <f t="shared" si="195"/>
        <v>#VALUE!</v>
      </c>
      <c r="E929" s="9" t="e">
        <f t="shared" si="196"/>
        <v>#VALUE!</v>
      </c>
      <c r="F929" s="9" t="e">
        <f t="shared" si="197"/>
        <v>#VALUE!</v>
      </c>
      <c r="G929" s="9" t="str">
        <f t="shared" si="198"/>
        <v/>
      </c>
      <c r="H929" s="9" t="str">
        <f t="shared" si="199"/>
        <v/>
      </c>
      <c r="I929" s="9" t="str">
        <f t="shared" si="200"/>
        <v/>
      </c>
      <c r="J929" s="9" t="str">
        <f t="shared" si="201"/>
        <v/>
      </c>
      <c r="K929" s="11" t="e">
        <f t="shared" si="202"/>
        <v>#VALUE!</v>
      </c>
      <c r="L929" s="11" t="e">
        <f t="shared" si="203"/>
        <v>#VALUE!</v>
      </c>
      <c r="M929" s="11" t="e">
        <f t="shared" si="204"/>
        <v>#VALUE!</v>
      </c>
      <c r="N929" s="11" t="e">
        <f>'OddsRatio_working_3-way'!K929+'OddsRatio_working_3-way'!L929+'OddsRatio_working_3-way'!M929-('OddsRatio_working_3-way'!K929*'OddsRatio_working_3-way'!L929)-('OddsRatio_working_3-way'!K929*'OddsRatio_working_3-way'!M929)-('OddsRatio_working_3-way'!L929*'OddsRatio_working_3-way'!M929)+('OddsRatio_working_3-way'!K929*'OddsRatio_working_3-way'!L929*'OddsRatio_working_3-way'!M929)-1</f>
        <v>#VALUE!</v>
      </c>
      <c r="O929" s="11">
        <f>0</f>
        <v>0</v>
      </c>
      <c r="P929" s="11" t="e">
        <f>('OddsRatio_working_3-way'!K929*'OddsRatio_working_3-way'!L929)+('OddsRatio_working_3-way'!K929*'OddsRatio_working_3-way'!M929)+('OddsRatio_working_3-way'!L929*'OddsRatio_working_3-way'!M929)-(3*'OddsRatio_working_3-way'!K929*'OddsRatio_working_3-way'!L929*'OddsRatio_working_3-way'!M929)</f>
        <v>#VALUE!</v>
      </c>
      <c r="Q929" s="11" t="e">
        <f>2*'OddsRatio_working_3-way'!K929*'OddsRatio_working_3-way'!L929*'OddsRatio_working_3-way'!M929</f>
        <v>#VALUE!</v>
      </c>
      <c r="R929" s="11" t="e">
        <f t="shared" si="205"/>
        <v>#VALUE!</v>
      </c>
      <c r="S929" s="11" t="e">
        <f t="shared" si="206"/>
        <v>#VALUE!</v>
      </c>
      <c r="T929" s="11" t="e">
        <f t="shared" si="207"/>
        <v>#VALUE!</v>
      </c>
      <c r="U929" s="11" t="e">
        <f>'OddsRatio_working_3-way'!S929-'OddsRatio_working_3-way'!R929^2/3</f>
        <v>#VALUE!</v>
      </c>
      <c r="V929" s="11" t="e">
        <f>'OddsRatio_working_3-way'!S929*'OddsRatio_working_3-way'!R929/3-2*'OddsRatio_working_3-way'!R929^3/27-'OddsRatio_working_3-way'!T929</f>
        <v>#VALUE!</v>
      </c>
      <c r="W929" s="11" t="e">
        <f>'OddsRatio_working_3-way'!V929^2+4*'OddsRatio_working_3-way'!U929^3/27</f>
        <v>#VALUE!</v>
      </c>
      <c r="X929" s="11" t="e">
        <f>IF('OddsRatio_working_3-way'!W929&gt;0,IF(ABS('OddsRatio_working_3-way'!V929+SQRT('OddsRatio_working_3-way'!W929))/2&gt;0,ABS('OddsRatio_working_3-way'!V929+SQRT('OddsRatio_working_3-way'!W929))/2,ABS('OddsRatio_working_3-way'!V929-SQRT('OddsRatio_working_3-way'!W929))/2),SQRT(-'OddsRatio_working_3-way'!U929^3/27))</f>
        <v>#VALUE!</v>
      </c>
      <c r="Y929" s="11" t="e">
        <f>IF('OddsRatio_working_3-way'!W929&gt;=0,IF('OddsRatio_working_3-way'!V929+SQRT('OddsRatio_working_3-way'!W929)&gt;0,0,PI()),ACOS('OddsRatio_working_3-way'!V929/(2*'OddsRatio_working_3-way'!X929)))</f>
        <v>#VALUE!</v>
      </c>
      <c r="Z929" s="11" t="e">
        <f>'OddsRatio_working_3-way'!X929^(1/3)*COS('OddsRatio_working_3-way'!Y929/3)</f>
        <v>#VALUE!</v>
      </c>
      <c r="AA929" s="11" t="e">
        <f>'OddsRatio_working_3-way'!X929^(1/3)*COS(('OddsRatio_working_3-way'!Y929+2*PI())/3)</f>
        <v>#VALUE!</v>
      </c>
      <c r="AB929" s="11" t="e">
        <f>'OddsRatio_working_3-way'!X929^(1/3)*COS(('OddsRatio_working_3-way'!Y929+4*PI())/3)</f>
        <v>#VALUE!</v>
      </c>
      <c r="AC929" s="11" t="e">
        <f>'OddsRatio_working_3-way'!X929^(1/3)*SIN('OddsRatio_working_3-way'!Y929/3)</f>
        <v>#VALUE!</v>
      </c>
      <c r="AD929" s="11" t="e">
        <f>'OddsRatio_working_3-way'!X929^(1/3)*SIN(('OddsRatio_working_3-way'!Y929+2*PI())/3)</f>
        <v>#VALUE!</v>
      </c>
      <c r="AE929" s="11" t="e">
        <f>'OddsRatio_working_3-way'!X929^(1/3)*SIN(('OddsRatio_working_3-way'!Y929+4*PI())/3)</f>
        <v>#VALUE!</v>
      </c>
      <c r="AF929" s="11" t="e">
        <f>-'OddsRatio_working_3-way'!U929/(3*'OddsRatio_working_3-way'!X929^(1/3))*COS(('OddsRatio_working_3-way'!Y929)/3)</f>
        <v>#VALUE!</v>
      </c>
      <c r="AG929" s="11" t="e">
        <f>-'OddsRatio_working_3-way'!U929/(3*'OddsRatio_working_3-way'!X929^(1/3))*COS(('OddsRatio_working_3-way'!Y929+2*PI())/3)</f>
        <v>#VALUE!</v>
      </c>
      <c r="AH929" s="11" t="e">
        <f>-'OddsRatio_working_3-way'!U929/(3*'OddsRatio_working_3-way'!X929^(1/3))*COS(('OddsRatio_working_3-way'!Y929+4*PI())/3)</f>
        <v>#VALUE!</v>
      </c>
      <c r="AI929" s="11" t="e">
        <f>'OddsRatio_working_3-way'!U929/(3*'OddsRatio_working_3-way'!X929^(1/3))*SIN(('OddsRatio_working_3-way'!Y929)/3)</f>
        <v>#VALUE!</v>
      </c>
      <c r="AJ929" s="11" t="e">
        <f>'OddsRatio_working_3-way'!U929/(3*'OddsRatio_working_3-way'!X929^(1/3))*SIN(('OddsRatio_working_3-way'!Y929+2*PI())/3)</f>
        <v>#VALUE!</v>
      </c>
      <c r="AK929" s="11" t="e">
        <f>'OddsRatio_working_3-way'!U929/(3*'OddsRatio_working_3-way'!X929^(1/3))*SIN(('OddsRatio_working_3-way'!Y929+4*PI())/3)</f>
        <v>#VALUE!</v>
      </c>
      <c r="AL929" s="11" t="e">
        <f>'OddsRatio_working_3-way'!Z929+'OddsRatio_working_3-way'!AF929</f>
        <v>#VALUE!</v>
      </c>
      <c r="AM929" s="11" t="e">
        <f>'OddsRatio_working_3-way'!AA929+'OddsRatio_working_3-way'!AG929</f>
        <v>#VALUE!</v>
      </c>
      <c r="AN929" s="11" t="e">
        <f>'OddsRatio_working_3-way'!AB929+'OddsRatio_working_3-way'!AH929</f>
        <v>#VALUE!</v>
      </c>
      <c r="AO929" s="11" t="e">
        <f>'OddsRatio_working_3-way'!AC929+'OddsRatio_working_3-way'!AI929</f>
        <v>#VALUE!</v>
      </c>
      <c r="AP929" s="11" t="e">
        <f>'OddsRatio_working_3-way'!AD929+'OddsRatio_working_3-way'!AJ929</f>
        <v>#VALUE!</v>
      </c>
      <c r="AQ929" s="11" t="e">
        <f>'OddsRatio_working_3-way'!AE929+'OddsRatio_working_3-way'!AK929</f>
        <v>#VALUE!</v>
      </c>
      <c r="AR929" s="10" t="str">
        <f>IF(A929="","",IF(('OddsRatio_working_3-way'!X929=0),IF(Q929&gt;0,-Q929^(1/3),(-Q929)^(1/3)),'OddsRatio_working_3-way'!AL929-'OddsRatio_working_3-way'!R929/3))</f>
        <v/>
      </c>
      <c r="AS929" s="11" t="e">
        <f>IF(('OddsRatio_working_3-way'!X929=0),IF(Q929&gt;0,-Q929^(1/3),(-Q929)^(1/3)),'OddsRatio_working_3-way'!AM929-'OddsRatio_working_3-way'!R929/3)</f>
        <v>#VALUE!</v>
      </c>
      <c r="AT929" s="11" t="e">
        <f>IF(('OddsRatio_working_3-way'!X929=0),IF(Q929&gt;0,-Q929^(1/3),(-Q929)^(1/3)),'OddsRatio_working_3-way'!AN929-'OddsRatio_working_3-way'!R929/3)</f>
        <v>#VALUE!</v>
      </c>
      <c r="AU929" s="11" t="e">
        <f>IF(('OddsRatio_working_3-way'!X929=0),0,'OddsRatio_working_3-way'!AO929)</f>
        <v>#VALUE!</v>
      </c>
      <c r="AV929" s="11" t="e">
        <f>IF(('OddsRatio_working_3-way'!X929=0),0,'OddsRatio_working_3-way'!AP929)</f>
        <v>#VALUE!</v>
      </c>
      <c r="AW929" s="11" t="e">
        <f>IF(('OddsRatio_working_3-way'!X929=0),0,'OddsRatio_working_3-way'!AQ929)</f>
        <v>#VALUE!</v>
      </c>
    </row>
    <row r="930" spans="1:49">
      <c r="A930" s="4" t="str">
        <f>IF('True_Odds_Calculator_3-way'!A931="","",'True_Odds_Calculator_3-way'!A931)</f>
        <v/>
      </c>
      <c r="B930" s="4" t="str">
        <f>IF('True_Odds_Calculator_3-way'!B931="","",'True_Odds_Calculator_3-way'!B931)</f>
        <v/>
      </c>
      <c r="C930" s="4" t="str">
        <f>IF('True_Odds_Calculator_3-way'!C931="","",'True_Odds_Calculator_3-way'!C931)</f>
        <v/>
      </c>
      <c r="D930" s="9" t="e">
        <f t="shared" si="195"/>
        <v>#VALUE!</v>
      </c>
      <c r="E930" s="9" t="e">
        <f t="shared" si="196"/>
        <v>#VALUE!</v>
      </c>
      <c r="F930" s="9" t="e">
        <f t="shared" si="197"/>
        <v>#VALUE!</v>
      </c>
      <c r="G930" s="9" t="str">
        <f t="shared" si="198"/>
        <v/>
      </c>
      <c r="H930" s="9" t="str">
        <f t="shared" si="199"/>
        <v/>
      </c>
      <c r="I930" s="9" t="str">
        <f t="shared" si="200"/>
        <v/>
      </c>
      <c r="J930" s="9" t="str">
        <f t="shared" si="201"/>
        <v/>
      </c>
      <c r="K930" s="11" t="e">
        <f t="shared" si="202"/>
        <v>#VALUE!</v>
      </c>
      <c r="L930" s="11" t="e">
        <f t="shared" si="203"/>
        <v>#VALUE!</v>
      </c>
      <c r="M930" s="11" t="e">
        <f t="shared" si="204"/>
        <v>#VALUE!</v>
      </c>
      <c r="N930" s="11" t="e">
        <f>'OddsRatio_working_3-way'!K930+'OddsRatio_working_3-way'!L930+'OddsRatio_working_3-way'!M930-('OddsRatio_working_3-way'!K930*'OddsRatio_working_3-way'!L930)-('OddsRatio_working_3-way'!K930*'OddsRatio_working_3-way'!M930)-('OddsRatio_working_3-way'!L930*'OddsRatio_working_3-way'!M930)+('OddsRatio_working_3-way'!K930*'OddsRatio_working_3-way'!L930*'OddsRatio_working_3-way'!M930)-1</f>
        <v>#VALUE!</v>
      </c>
      <c r="O930" s="11">
        <f>0</f>
        <v>0</v>
      </c>
      <c r="P930" s="11" t="e">
        <f>('OddsRatio_working_3-way'!K930*'OddsRatio_working_3-way'!L930)+('OddsRatio_working_3-way'!K930*'OddsRatio_working_3-way'!M930)+('OddsRatio_working_3-way'!L930*'OddsRatio_working_3-way'!M930)-(3*'OddsRatio_working_3-way'!K930*'OddsRatio_working_3-way'!L930*'OddsRatio_working_3-way'!M930)</f>
        <v>#VALUE!</v>
      </c>
      <c r="Q930" s="11" t="e">
        <f>2*'OddsRatio_working_3-way'!K930*'OddsRatio_working_3-way'!L930*'OddsRatio_working_3-way'!M930</f>
        <v>#VALUE!</v>
      </c>
      <c r="R930" s="11" t="e">
        <f t="shared" si="205"/>
        <v>#VALUE!</v>
      </c>
      <c r="S930" s="11" t="e">
        <f t="shared" si="206"/>
        <v>#VALUE!</v>
      </c>
      <c r="T930" s="11" t="e">
        <f t="shared" si="207"/>
        <v>#VALUE!</v>
      </c>
      <c r="U930" s="11" t="e">
        <f>'OddsRatio_working_3-way'!S930-'OddsRatio_working_3-way'!R930^2/3</f>
        <v>#VALUE!</v>
      </c>
      <c r="V930" s="11" t="e">
        <f>'OddsRatio_working_3-way'!S930*'OddsRatio_working_3-way'!R930/3-2*'OddsRatio_working_3-way'!R930^3/27-'OddsRatio_working_3-way'!T930</f>
        <v>#VALUE!</v>
      </c>
      <c r="W930" s="11" t="e">
        <f>'OddsRatio_working_3-way'!V930^2+4*'OddsRatio_working_3-way'!U930^3/27</f>
        <v>#VALUE!</v>
      </c>
      <c r="X930" s="11" t="e">
        <f>IF('OddsRatio_working_3-way'!W930&gt;0,IF(ABS('OddsRatio_working_3-way'!V930+SQRT('OddsRatio_working_3-way'!W930))/2&gt;0,ABS('OddsRatio_working_3-way'!V930+SQRT('OddsRatio_working_3-way'!W930))/2,ABS('OddsRatio_working_3-way'!V930-SQRT('OddsRatio_working_3-way'!W930))/2),SQRT(-'OddsRatio_working_3-way'!U930^3/27))</f>
        <v>#VALUE!</v>
      </c>
      <c r="Y930" s="11" t="e">
        <f>IF('OddsRatio_working_3-way'!W930&gt;=0,IF('OddsRatio_working_3-way'!V930+SQRT('OddsRatio_working_3-way'!W930)&gt;0,0,PI()),ACOS('OddsRatio_working_3-way'!V930/(2*'OddsRatio_working_3-way'!X930)))</f>
        <v>#VALUE!</v>
      </c>
      <c r="Z930" s="11" t="e">
        <f>'OddsRatio_working_3-way'!X930^(1/3)*COS('OddsRatio_working_3-way'!Y930/3)</f>
        <v>#VALUE!</v>
      </c>
      <c r="AA930" s="11" t="e">
        <f>'OddsRatio_working_3-way'!X930^(1/3)*COS(('OddsRatio_working_3-way'!Y930+2*PI())/3)</f>
        <v>#VALUE!</v>
      </c>
      <c r="AB930" s="11" t="e">
        <f>'OddsRatio_working_3-way'!X930^(1/3)*COS(('OddsRatio_working_3-way'!Y930+4*PI())/3)</f>
        <v>#VALUE!</v>
      </c>
      <c r="AC930" s="11" t="e">
        <f>'OddsRatio_working_3-way'!X930^(1/3)*SIN('OddsRatio_working_3-way'!Y930/3)</f>
        <v>#VALUE!</v>
      </c>
      <c r="AD930" s="11" t="e">
        <f>'OddsRatio_working_3-way'!X930^(1/3)*SIN(('OddsRatio_working_3-way'!Y930+2*PI())/3)</f>
        <v>#VALUE!</v>
      </c>
      <c r="AE930" s="11" t="e">
        <f>'OddsRatio_working_3-way'!X930^(1/3)*SIN(('OddsRatio_working_3-way'!Y930+4*PI())/3)</f>
        <v>#VALUE!</v>
      </c>
      <c r="AF930" s="11" t="e">
        <f>-'OddsRatio_working_3-way'!U930/(3*'OddsRatio_working_3-way'!X930^(1/3))*COS(('OddsRatio_working_3-way'!Y930)/3)</f>
        <v>#VALUE!</v>
      </c>
      <c r="AG930" s="11" t="e">
        <f>-'OddsRatio_working_3-way'!U930/(3*'OddsRatio_working_3-way'!X930^(1/3))*COS(('OddsRatio_working_3-way'!Y930+2*PI())/3)</f>
        <v>#VALUE!</v>
      </c>
      <c r="AH930" s="11" t="e">
        <f>-'OddsRatio_working_3-way'!U930/(3*'OddsRatio_working_3-way'!X930^(1/3))*COS(('OddsRatio_working_3-way'!Y930+4*PI())/3)</f>
        <v>#VALUE!</v>
      </c>
      <c r="AI930" s="11" t="e">
        <f>'OddsRatio_working_3-way'!U930/(3*'OddsRatio_working_3-way'!X930^(1/3))*SIN(('OddsRatio_working_3-way'!Y930)/3)</f>
        <v>#VALUE!</v>
      </c>
      <c r="AJ930" s="11" t="e">
        <f>'OddsRatio_working_3-way'!U930/(3*'OddsRatio_working_3-way'!X930^(1/3))*SIN(('OddsRatio_working_3-way'!Y930+2*PI())/3)</f>
        <v>#VALUE!</v>
      </c>
      <c r="AK930" s="11" t="e">
        <f>'OddsRatio_working_3-way'!U930/(3*'OddsRatio_working_3-way'!X930^(1/3))*SIN(('OddsRatio_working_3-way'!Y930+4*PI())/3)</f>
        <v>#VALUE!</v>
      </c>
      <c r="AL930" s="11" t="e">
        <f>'OddsRatio_working_3-way'!Z930+'OddsRatio_working_3-way'!AF930</f>
        <v>#VALUE!</v>
      </c>
      <c r="AM930" s="11" t="e">
        <f>'OddsRatio_working_3-way'!AA930+'OddsRatio_working_3-way'!AG930</f>
        <v>#VALUE!</v>
      </c>
      <c r="AN930" s="11" t="e">
        <f>'OddsRatio_working_3-way'!AB930+'OddsRatio_working_3-way'!AH930</f>
        <v>#VALUE!</v>
      </c>
      <c r="AO930" s="11" t="e">
        <f>'OddsRatio_working_3-way'!AC930+'OddsRatio_working_3-way'!AI930</f>
        <v>#VALUE!</v>
      </c>
      <c r="AP930" s="11" t="e">
        <f>'OddsRatio_working_3-way'!AD930+'OddsRatio_working_3-way'!AJ930</f>
        <v>#VALUE!</v>
      </c>
      <c r="AQ930" s="11" t="e">
        <f>'OddsRatio_working_3-way'!AE930+'OddsRatio_working_3-way'!AK930</f>
        <v>#VALUE!</v>
      </c>
      <c r="AR930" s="10" t="str">
        <f>IF(A930="","",IF(('OddsRatio_working_3-way'!X930=0),IF(Q930&gt;0,-Q930^(1/3),(-Q930)^(1/3)),'OddsRatio_working_3-way'!AL930-'OddsRatio_working_3-way'!R930/3))</f>
        <v/>
      </c>
      <c r="AS930" s="11" t="e">
        <f>IF(('OddsRatio_working_3-way'!X930=0),IF(Q930&gt;0,-Q930^(1/3),(-Q930)^(1/3)),'OddsRatio_working_3-way'!AM930-'OddsRatio_working_3-way'!R930/3)</f>
        <v>#VALUE!</v>
      </c>
      <c r="AT930" s="11" t="e">
        <f>IF(('OddsRatio_working_3-way'!X930=0),IF(Q930&gt;0,-Q930^(1/3),(-Q930)^(1/3)),'OddsRatio_working_3-way'!AN930-'OddsRatio_working_3-way'!R930/3)</f>
        <v>#VALUE!</v>
      </c>
      <c r="AU930" s="11" t="e">
        <f>IF(('OddsRatio_working_3-way'!X930=0),0,'OddsRatio_working_3-way'!AO930)</f>
        <v>#VALUE!</v>
      </c>
      <c r="AV930" s="11" t="e">
        <f>IF(('OddsRatio_working_3-way'!X930=0),0,'OddsRatio_working_3-way'!AP930)</f>
        <v>#VALUE!</v>
      </c>
      <c r="AW930" s="11" t="e">
        <f>IF(('OddsRatio_working_3-way'!X930=0),0,'OddsRatio_working_3-way'!AQ930)</f>
        <v>#VALUE!</v>
      </c>
    </row>
    <row r="931" spans="1:49">
      <c r="A931" s="4" t="str">
        <f>IF('True_Odds_Calculator_3-way'!A932="","",'True_Odds_Calculator_3-way'!A932)</f>
        <v/>
      </c>
      <c r="B931" s="4" t="str">
        <f>IF('True_Odds_Calculator_3-way'!B932="","",'True_Odds_Calculator_3-way'!B932)</f>
        <v/>
      </c>
      <c r="C931" s="4" t="str">
        <f>IF('True_Odds_Calculator_3-way'!C932="","",'True_Odds_Calculator_3-way'!C932)</f>
        <v/>
      </c>
      <c r="D931" s="9" t="e">
        <f t="shared" si="195"/>
        <v>#VALUE!</v>
      </c>
      <c r="E931" s="9" t="e">
        <f t="shared" si="196"/>
        <v>#VALUE!</v>
      </c>
      <c r="F931" s="9" t="e">
        <f t="shared" si="197"/>
        <v>#VALUE!</v>
      </c>
      <c r="G931" s="9" t="str">
        <f t="shared" si="198"/>
        <v/>
      </c>
      <c r="H931" s="9" t="str">
        <f t="shared" si="199"/>
        <v/>
      </c>
      <c r="I931" s="9" t="str">
        <f t="shared" si="200"/>
        <v/>
      </c>
      <c r="J931" s="9" t="str">
        <f t="shared" si="201"/>
        <v/>
      </c>
      <c r="K931" s="11" t="e">
        <f t="shared" si="202"/>
        <v>#VALUE!</v>
      </c>
      <c r="L931" s="11" t="e">
        <f t="shared" si="203"/>
        <v>#VALUE!</v>
      </c>
      <c r="M931" s="11" t="e">
        <f t="shared" si="204"/>
        <v>#VALUE!</v>
      </c>
      <c r="N931" s="11" t="e">
        <f>'OddsRatio_working_3-way'!K931+'OddsRatio_working_3-way'!L931+'OddsRatio_working_3-way'!M931-('OddsRatio_working_3-way'!K931*'OddsRatio_working_3-way'!L931)-('OddsRatio_working_3-way'!K931*'OddsRatio_working_3-way'!M931)-('OddsRatio_working_3-way'!L931*'OddsRatio_working_3-way'!M931)+('OddsRatio_working_3-way'!K931*'OddsRatio_working_3-way'!L931*'OddsRatio_working_3-way'!M931)-1</f>
        <v>#VALUE!</v>
      </c>
      <c r="O931" s="11">
        <f>0</f>
        <v>0</v>
      </c>
      <c r="P931" s="11" t="e">
        <f>('OddsRatio_working_3-way'!K931*'OddsRatio_working_3-way'!L931)+('OddsRatio_working_3-way'!K931*'OddsRatio_working_3-way'!M931)+('OddsRatio_working_3-way'!L931*'OddsRatio_working_3-way'!M931)-(3*'OddsRatio_working_3-way'!K931*'OddsRatio_working_3-way'!L931*'OddsRatio_working_3-way'!M931)</f>
        <v>#VALUE!</v>
      </c>
      <c r="Q931" s="11" t="e">
        <f>2*'OddsRatio_working_3-way'!K931*'OddsRatio_working_3-way'!L931*'OddsRatio_working_3-way'!M931</f>
        <v>#VALUE!</v>
      </c>
      <c r="R931" s="11" t="e">
        <f t="shared" si="205"/>
        <v>#VALUE!</v>
      </c>
      <c r="S931" s="11" t="e">
        <f t="shared" si="206"/>
        <v>#VALUE!</v>
      </c>
      <c r="T931" s="11" t="e">
        <f t="shared" si="207"/>
        <v>#VALUE!</v>
      </c>
      <c r="U931" s="11" t="e">
        <f>'OddsRatio_working_3-way'!S931-'OddsRatio_working_3-way'!R931^2/3</f>
        <v>#VALUE!</v>
      </c>
      <c r="V931" s="11" t="e">
        <f>'OddsRatio_working_3-way'!S931*'OddsRatio_working_3-way'!R931/3-2*'OddsRatio_working_3-way'!R931^3/27-'OddsRatio_working_3-way'!T931</f>
        <v>#VALUE!</v>
      </c>
      <c r="W931" s="11" t="e">
        <f>'OddsRatio_working_3-way'!V931^2+4*'OddsRatio_working_3-way'!U931^3/27</f>
        <v>#VALUE!</v>
      </c>
      <c r="X931" s="11" t="e">
        <f>IF('OddsRatio_working_3-way'!W931&gt;0,IF(ABS('OddsRatio_working_3-way'!V931+SQRT('OddsRatio_working_3-way'!W931))/2&gt;0,ABS('OddsRatio_working_3-way'!V931+SQRT('OddsRatio_working_3-way'!W931))/2,ABS('OddsRatio_working_3-way'!V931-SQRT('OddsRatio_working_3-way'!W931))/2),SQRT(-'OddsRatio_working_3-way'!U931^3/27))</f>
        <v>#VALUE!</v>
      </c>
      <c r="Y931" s="11" t="e">
        <f>IF('OddsRatio_working_3-way'!W931&gt;=0,IF('OddsRatio_working_3-way'!V931+SQRT('OddsRatio_working_3-way'!W931)&gt;0,0,PI()),ACOS('OddsRatio_working_3-way'!V931/(2*'OddsRatio_working_3-way'!X931)))</f>
        <v>#VALUE!</v>
      </c>
      <c r="Z931" s="11" t="e">
        <f>'OddsRatio_working_3-way'!X931^(1/3)*COS('OddsRatio_working_3-way'!Y931/3)</f>
        <v>#VALUE!</v>
      </c>
      <c r="AA931" s="11" t="e">
        <f>'OddsRatio_working_3-way'!X931^(1/3)*COS(('OddsRatio_working_3-way'!Y931+2*PI())/3)</f>
        <v>#VALUE!</v>
      </c>
      <c r="AB931" s="11" t="e">
        <f>'OddsRatio_working_3-way'!X931^(1/3)*COS(('OddsRatio_working_3-way'!Y931+4*PI())/3)</f>
        <v>#VALUE!</v>
      </c>
      <c r="AC931" s="11" t="e">
        <f>'OddsRatio_working_3-way'!X931^(1/3)*SIN('OddsRatio_working_3-way'!Y931/3)</f>
        <v>#VALUE!</v>
      </c>
      <c r="AD931" s="11" t="e">
        <f>'OddsRatio_working_3-way'!X931^(1/3)*SIN(('OddsRatio_working_3-way'!Y931+2*PI())/3)</f>
        <v>#VALUE!</v>
      </c>
      <c r="AE931" s="11" t="e">
        <f>'OddsRatio_working_3-way'!X931^(1/3)*SIN(('OddsRatio_working_3-way'!Y931+4*PI())/3)</f>
        <v>#VALUE!</v>
      </c>
      <c r="AF931" s="11" t="e">
        <f>-'OddsRatio_working_3-way'!U931/(3*'OddsRatio_working_3-way'!X931^(1/3))*COS(('OddsRatio_working_3-way'!Y931)/3)</f>
        <v>#VALUE!</v>
      </c>
      <c r="AG931" s="11" t="e">
        <f>-'OddsRatio_working_3-way'!U931/(3*'OddsRatio_working_3-way'!X931^(1/3))*COS(('OddsRatio_working_3-way'!Y931+2*PI())/3)</f>
        <v>#VALUE!</v>
      </c>
      <c r="AH931" s="11" t="e">
        <f>-'OddsRatio_working_3-way'!U931/(3*'OddsRatio_working_3-way'!X931^(1/3))*COS(('OddsRatio_working_3-way'!Y931+4*PI())/3)</f>
        <v>#VALUE!</v>
      </c>
      <c r="AI931" s="11" t="e">
        <f>'OddsRatio_working_3-way'!U931/(3*'OddsRatio_working_3-way'!X931^(1/3))*SIN(('OddsRatio_working_3-way'!Y931)/3)</f>
        <v>#VALUE!</v>
      </c>
      <c r="AJ931" s="11" t="e">
        <f>'OddsRatio_working_3-way'!U931/(3*'OddsRatio_working_3-way'!X931^(1/3))*SIN(('OddsRatio_working_3-way'!Y931+2*PI())/3)</f>
        <v>#VALUE!</v>
      </c>
      <c r="AK931" s="11" t="e">
        <f>'OddsRatio_working_3-way'!U931/(3*'OddsRatio_working_3-way'!X931^(1/3))*SIN(('OddsRatio_working_3-way'!Y931+4*PI())/3)</f>
        <v>#VALUE!</v>
      </c>
      <c r="AL931" s="11" t="e">
        <f>'OddsRatio_working_3-way'!Z931+'OddsRatio_working_3-way'!AF931</f>
        <v>#VALUE!</v>
      </c>
      <c r="AM931" s="11" t="e">
        <f>'OddsRatio_working_3-way'!AA931+'OddsRatio_working_3-way'!AG931</f>
        <v>#VALUE!</v>
      </c>
      <c r="AN931" s="11" t="e">
        <f>'OddsRatio_working_3-way'!AB931+'OddsRatio_working_3-way'!AH931</f>
        <v>#VALUE!</v>
      </c>
      <c r="AO931" s="11" t="e">
        <f>'OddsRatio_working_3-way'!AC931+'OddsRatio_working_3-way'!AI931</f>
        <v>#VALUE!</v>
      </c>
      <c r="AP931" s="11" t="e">
        <f>'OddsRatio_working_3-way'!AD931+'OddsRatio_working_3-way'!AJ931</f>
        <v>#VALUE!</v>
      </c>
      <c r="AQ931" s="11" t="e">
        <f>'OddsRatio_working_3-way'!AE931+'OddsRatio_working_3-way'!AK931</f>
        <v>#VALUE!</v>
      </c>
      <c r="AR931" s="10" t="str">
        <f>IF(A931="","",IF(('OddsRatio_working_3-way'!X931=0),IF(Q931&gt;0,-Q931^(1/3),(-Q931)^(1/3)),'OddsRatio_working_3-way'!AL931-'OddsRatio_working_3-way'!R931/3))</f>
        <v/>
      </c>
      <c r="AS931" s="11" t="e">
        <f>IF(('OddsRatio_working_3-way'!X931=0),IF(Q931&gt;0,-Q931^(1/3),(-Q931)^(1/3)),'OddsRatio_working_3-way'!AM931-'OddsRatio_working_3-way'!R931/3)</f>
        <v>#VALUE!</v>
      </c>
      <c r="AT931" s="11" t="e">
        <f>IF(('OddsRatio_working_3-way'!X931=0),IF(Q931&gt;0,-Q931^(1/3),(-Q931)^(1/3)),'OddsRatio_working_3-way'!AN931-'OddsRatio_working_3-way'!R931/3)</f>
        <v>#VALUE!</v>
      </c>
      <c r="AU931" s="11" t="e">
        <f>IF(('OddsRatio_working_3-way'!X931=0),0,'OddsRatio_working_3-way'!AO931)</f>
        <v>#VALUE!</v>
      </c>
      <c r="AV931" s="11" t="e">
        <f>IF(('OddsRatio_working_3-way'!X931=0),0,'OddsRatio_working_3-way'!AP931)</f>
        <v>#VALUE!</v>
      </c>
      <c r="AW931" s="11" t="e">
        <f>IF(('OddsRatio_working_3-way'!X931=0),0,'OddsRatio_working_3-way'!AQ931)</f>
        <v>#VALUE!</v>
      </c>
    </row>
    <row r="932" spans="1:49">
      <c r="A932" s="4" t="str">
        <f>IF('True_Odds_Calculator_3-way'!A933="","",'True_Odds_Calculator_3-way'!A933)</f>
        <v/>
      </c>
      <c r="B932" s="4" t="str">
        <f>IF('True_Odds_Calculator_3-way'!B933="","",'True_Odds_Calculator_3-way'!B933)</f>
        <v/>
      </c>
      <c r="C932" s="4" t="str">
        <f>IF('True_Odds_Calculator_3-way'!C933="","",'True_Odds_Calculator_3-way'!C933)</f>
        <v/>
      </c>
      <c r="D932" s="9" t="e">
        <f t="shared" si="195"/>
        <v>#VALUE!</v>
      </c>
      <c r="E932" s="9" t="e">
        <f t="shared" si="196"/>
        <v>#VALUE!</v>
      </c>
      <c r="F932" s="9" t="e">
        <f t="shared" si="197"/>
        <v>#VALUE!</v>
      </c>
      <c r="G932" s="9" t="str">
        <f t="shared" si="198"/>
        <v/>
      </c>
      <c r="H932" s="9" t="str">
        <f t="shared" si="199"/>
        <v/>
      </c>
      <c r="I932" s="9" t="str">
        <f t="shared" si="200"/>
        <v/>
      </c>
      <c r="J932" s="9" t="str">
        <f t="shared" si="201"/>
        <v/>
      </c>
      <c r="K932" s="11" t="e">
        <f t="shared" si="202"/>
        <v>#VALUE!</v>
      </c>
      <c r="L932" s="11" t="e">
        <f t="shared" si="203"/>
        <v>#VALUE!</v>
      </c>
      <c r="M932" s="11" t="e">
        <f t="shared" si="204"/>
        <v>#VALUE!</v>
      </c>
      <c r="N932" s="11" t="e">
        <f>'OddsRatio_working_3-way'!K932+'OddsRatio_working_3-way'!L932+'OddsRatio_working_3-way'!M932-('OddsRatio_working_3-way'!K932*'OddsRatio_working_3-way'!L932)-('OddsRatio_working_3-way'!K932*'OddsRatio_working_3-way'!M932)-('OddsRatio_working_3-way'!L932*'OddsRatio_working_3-way'!M932)+('OddsRatio_working_3-way'!K932*'OddsRatio_working_3-way'!L932*'OddsRatio_working_3-way'!M932)-1</f>
        <v>#VALUE!</v>
      </c>
      <c r="O932" s="11">
        <f>0</f>
        <v>0</v>
      </c>
      <c r="P932" s="11" t="e">
        <f>('OddsRatio_working_3-way'!K932*'OddsRatio_working_3-way'!L932)+('OddsRatio_working_3-way'!K932*'OddsRatio_working_3-way'!M932)+('OddsRatio_working_3-way'!L932*'OddsRatio_working_3-way'!M932)-(3*'OddsRatio_working_3-way'!K932*'OddsRatio_working_3-way'!L932*'OddsRatio_working_3-way'!M932)</f>
        <v>#VALUE!</v>
      </c>
      <c r="Q932" s="11" t="e">
        <f>2*'OddsRatio_working_3-way'!K932*'OddsRatio_working_3-way'!L932*'OddsRatio_working_3-way'!M932</f>
        <v>#VALUE!</v>
      </c>
      <c r="R932" s="11" t="e">
        <f t="shared" si="205"/>
        <v>#VALUE!</v>
      </c>
      <c r="S932" s="11" t="e">
        <f t="shared" si="206"/>
        <v>#VALUE!</v>
      </c>
      <c r="T932" s="11" t="e">
        <f t="shared" si="207"/>
        <v>#VALUE!</v>
      </c>
      <c r="U932" s="11" t="e">
        <f>'OddsRatio_working_3-way'!S932-'OddsRatio_working_3-way'!R932^2/3</f>
        <v>#VALUE!</v>
      </c>
      <c r="V932" s="11" t="e">
        <f>'OddsRatio_working_3-way'!S932*'OddsRatio_working_3-way'!R932/3-2*'OddsRatio_working_3-way'!R932^3/27-'OddsRatio_working_3-way'!T932</f>
        <v>#VALUE!</v>
      </c>
      <c r="W932" s="11" t="e">
        <f>'OddsRatio_working_3-way'!V932^2+4*'OddsRatio_working_3-way'!U932^3/27</f>
        <v>#VALUE!</v>
      </c>
      <c r="X932" s="11" t="e">
        <f>IF('OddsRatio_working_3-way'!W932&gt;0,IF(ABS('OddsRatio_working_3-way'!V932+SQRT('OddsRatio_working_3-way'!W932))/2&gt;0,ABS('OddsRatio_working_3-way'!V932+SQRT('OddsRatio_working_3-way'!W932))/2,ABS('OddsRatio_working_3-way'!V932-SQRT('OddsRatio_working_3-way'!W932))/2),SQRT(-'OddsRatio_working_3-way'!U932^3/27))</f>
        <v>#VALUE!</v>
      </c>
      <c r="Y932" s="11" t="e">
        <f>IF('OddsRatio_working_3-way'!W932&gt;=0,IF('OddsRatio_working_3-way'!V932+SQRT('OddsRatio_working_3-way'!W932)&gt;0,0,PI()),ACOS('OddsRatio_working_3-way'!V932/(2*'OddsRatio_working_3-way'!X932)))</f>
        <v>#VALUE!</v>
      </c>
      <c r="Z932" s="11" t="e">
        <f>'OddsRatio_working_3-way'!X932^(1/3)*COS('OddsRatio_working_3-way'!Y932/3)</f>
        <v>#VALUE!</v>
      </c>
      <c r="AA932" s="11" t="e">
        <f>'OddsRatio_working_3-way'!X932^(1/3)*COS(('OddsRatio_working_3-way'!Y932+2*PI())/3)</f>
        <v>#VALUE!</v>
      </c>
      <c r="AB932" s="11" t="e">
        <f>'OddsRatio_working_3-way'!X932^(1/3)*COS(('OddsRatio_working_3-way'!Y932+4*PI())/3)</f>
        <v>#VALUE!</v>
      </c>
      <c r="AC932" s="11" t="e">
        <f>'OddsRatio_working_3-way'!X932^(1/3)*SIN('OddsRatio_working_3-way'!Y932/3)</f>
        <v>#VALUE!</v>
      </c>
      <c r="AD932" s="11" t="e">
        <f>'OddsRatio_working_3-way'!X932^(1/3)*SIN(('OddsRatio_working_3-way'!Y932+2*PI())/3)</f>
        <v>#VALUE!</v>
      </c>
      <c r="AE932" s="11" t="e">
        <f>'OddsRatio_working_3-way'!X932^(1/3)*SIN(('OddsRatio_working_3-way'!Y932+4*PI())/3)</f>
        <v>#VALUE!</v>
      </c>
      <c r="AF932" s="11" t="e">
        <f>-'OddsRatio_working_3-way'!U932/(3*'OddsRatio_working_3-way'!X932^(1/3))*COS(('OddsRatio_working_3-way'!Y932)/3)</f>
        <v>#VALUE!</v>
      </c>
      <c r="AG932" s="11" t="e">
        <f>-'OddsRatio_working_3-way'!U932/(3*'OddsRatio_working_3-way'!X932^(1/3))*COS(('OddsRatio_working_3-way'!Y932+2*PI())/3)</f>
        <v>#VALUE!</v>
      </c>
      <c r="AH932" s="11" t="e">
        <f>-'OddsRatio_working_3-way'!U932/(3*'OddsRatio_working_3-way'!X932^(1/3))*COS(('OddsRatio_working_3-way'!Y932+4*PI())/3)</f>
        <v>#VALUE!</v>
      </c>
      <c r="AI932" s="11" t="e">
        <f>'OddsRatio_working_3-way'!U932/(3*'OddsRatio_working_3-way'!X932^(1/3))*SIN(('OddsRatio_working_3-way'!Y932)/3)</f>
        <v>#VALUE!</v>
      </c>
      <c r="AJ932" s="11" t="e">
        <f>'OddsRatio_working_3-way'!U932/(3*'OddsRatio_working_3-way'!X932^(1/3))*SIN(('OddsRatio_working_3-way'!Y932+2*PI())/3)</f>
        <v>#VALUE!</v>
      </c>
      <c r="AK932" s="11" t="e">
        <f>'OddsRatio_working_3-way'!U932/(3*'OddsRatio_working_3-way'!X932^(1/3))*SIN(('OddsRatio_working_3-way'!Y932+4*PI())/3)</f>
        <v>#VALUE!</v>
      </c>
      <c r="AL932" s="11" t="e">
        <f>'OddsRatio_working_3-way'!Z932+'OddsRatio_working_3-way'!AF932</f>
        <v>#VALUE!</v>
      </c>
      <c r="AM932" s="11" t="e">
        <f>'OddsRatio_working_3-way'!AA932+'OddsRatio_working_3-way'!AG932</f>
        <v>#VALUE!</v>
      </c>
      <c r="AN932" s="11" t="e">
        <f>'OddsRatio_working_3-way'!AB932+'OddsRatio_working_3-way'!AH932</f>
        <v>#VALUE!</v>
      </c>
      <c r="AO932" s="11" t="e">
        <f>'OddsRatio_working_3-way'!AC932+'OddsRatio_working_3-way'!AI932</f>
        <v>#VALUE!</v>
      </c>
      <c r="AP932" s="11" t="e">
        <f>'OddsRatio_working_3-way'!AD932+'OddsRatio_working_3-way'!AJ932</f>
        <v>#VALUE!</v>
      </c>
      <c r="AQ932" s="11" t="e">
        <f>'OddsRatio_working_3-way'!AE932+'OddsRatio_working_3-way'!AK932</f>
        <v>#VALUE!</v>
      </c>
      <c r="AR932" s="10" t="str">
        <f>IF(A932="","",IF(('OddsRatio_working_3-way'!X932=0),IF(Q932&gt;0,-Q932^(1/3),(-Q932)^(1/3)),'OddsRatio_working_3-way'!AL932-'OddsRatio_working_3-way'!R932/3))</f>
        <v/>
      </c>
      <c r="AS932" s="11" t="e">
        <f>IF(('OddsRatio_working_3-way'!X932=0),IF(Q932&gt;0,-Q932^(1/3),(-Q932)^(1/3)),'OddsRatio_working_3-way'!AM932-'OddsRatio_working_3-way'!R932/3)</f>
        <v>#VALUE!</v>
      </c>
      <c r="AT932" s="11" t="e">
        <f>IF(('OddsRatio_working_3-way'!X932=0),IF(Q932&gt;0,-Q932^(1/3),(-Q932)^(1/3)),'OddsRatio_working_3-way'!AN932-'OddsRatio_working_3-way'!R932/3)</f>
        <v>#VALUE!</v>
      </c>
      <c r="AU932" s="11" t="e">
        <f>IF(('OddsRatio_working_3-way'!X932=0),0,'OddsRatio_working_3-way'!AO932)</f>
        <v>#VALUE!</v>
      </c>
      <c r="AV932" s="11" t="e">
        <f>IF(('OddsRatio_working_3-way'!X932=0),0,'OddsRatio_working_3-way'!AP932)</f>
        <v>#VALUE!</v>
      </c>
      <c r="AW932" s="11" t="e">
        <f>IF(('OddsRatio_working_3-way'!X932=0),0,'OddsRatio_working_3-way'!AQ932)</f>
        <v>#VALUE!</v>
      </c>
    </row>
    <row r="933" spans="1:49">
      <c r="A933" s="4" t="str">
        <f>IF('True_Odds_Calculator_3-way'!A934="","",'True_Odds_Calculator_3-way'!A934)</f>
        <v/>
      </c>
      <c r="B933" s="4" t="str">
        <f>IF('True_Odds_Calculator_3-way'!B934="","",'True_Odds_Calculator_3-way'!B934)</f>
        <v/>
      </c>
      <c r="C933" s="4" t="str">
        <f>IF('True_Odds_Calculator_3-way'!C934="","",'True_Odds_Calculator_3-way'!C934)</f>
        <v/>
      </c>
      <c r="D933" s="9" t="e">
        <f t="shared" si="195"/>
        <v>#VALUE!</v>
      </c>
      <c r="E933" s="9" t="e">
        <f t="shared" si="196"/>
        <v>#VALUE!</v>
      </c>
      <c r="F933" s="9" t="e">
        <f t="shared" si="197"/>
        <v>#VALUE!</v>
      </c>
      <c r="G933" s="9" t="str">
        <f t="shared" si="198"/>
        <v/>
      </c>
      <c r="H933" s="9" t="str">
        <f t="shared" si="199"/>
        <v/>
      </c>
      <c r="I933" s="9" t="str">
        <f t="shared" si="200"/>
        <v/>
      </c>
      <c r="J933" s="9" t="str">
        <f t="shared" si="201"/>
        <v/>
      </c>
      <c r="K933" s="11" t="e">
        <f t="shared" si="202"/>
        <v>#VALUE!</v>
      </c>
      <c r="L933" s="11" t="e">
        <f t="shared" si="203"/>
        <v>#VALUE!</v>
      </c>
      <c r="M933" s="11" t="e">
        <f t="shared" si="204"/>
        <v>#VALUE!</v>
      </c>
      <c r="N933" s="11" t="e">
        <f>'OddsRatio_working_3-way'!K933+'OddsRatio_working_3-way'!L933+'OddsRatio_working_3-way'!M933-('OddsRatio_working_3-way'!K933*'OddsRatio_working_3-way'!L933)-('OddsRatio_working_3-way'!K933*'OddsRatio_working_3-way'!M933)-('OddsRatio_working_3-way'!L933*'OddsRatio_working_3-way'!M933)+('OddsRatio_working_3-way'!K933*'OddsRatio_working_3-way'!L933*'OddsRatio_working_3-way'!M933)-1</f>
        <v>#VALUE!</v>
      </c>
      <c r="O933" s="11">
        <f>0</f>
        <v>0</v>
      </c>
      <c r="P933" s="11" t="e">
        <f>('OddsRatio_working_3-way'!K933*'OddsRatio_working_3-way'!L933)+('OddsRatio_working_3-way'!K933*'OddsRatio_working_3-way'!M933)+('OddsRatio_working_3-way'!L933*'OddsRatio_working_3-way'!M933)-(3*'OddsRatio_working_3-way'!K933*'OddsRatio_working_3-way'!L933*'OddsRatio_working_3-way'!M933)</f>
        <v>#VALUE!</v>
      </c>
      <c r="Q933" s="11" t="e">
        <f>2*'OddsRatio_working_3-way'!K933*'OddsRatio_working_3-way'!L933*'OddsRatio_working_3-way'!M933</f>
        <v>#VALUE!</v>
      </c>
      <c r="R933" s="11" t="e">
        <f t="shared" si="205"/>
        <v>#VALUE!</v>
      </c>
      <c r="S933" s="11" t="e">
        <f t="shared" si="206"/>
        <v>#VALUE!</v>
      </c>
      <c r="T933" s="11" t="e">
        <f t="shared" si="207"/>
        <v>#VALUE!</v>
      </c>
      <c r="U933" s="11" t="e">
        <f>'OddsRatio_working_3-way'!S933-'OddsRatio_working_3-way'!R933^2/3</f>
        <v>#VALUE!</v>
      </c>
      <c r="V933" s="11" t="e">
        <f>'OddsRatio_working_3-way'!S933*'OddsRatio_working_3-way'!R933/3-2*'OddsRatio_working_3-way'!R933^3/27-'OddsRatio_working_3-way'!T933</f>
        <v>#VALUE!</v>
      </c>
      <c r="W933" s="11" t="e">
        <f>'OddsRatio_working_3-way'!V933^2+4*'OddsRatio_working_3-way'!U933^3/27</f>
        <v>#VALUE!</v>
      </c>
      <c r="X933" s="11" t="e">
        <f>IF('OddsRatio_working_3-way'!W933&gt;0,IF(ABS('OddsRatio_working_3-way'!V933+SQRT('OddsRatio_working_3-way'!W933))/2&gt;0,ABS('OddsRatio_working_3-way'!V933+SQRT('OddsRatio_working_3-way'!W933))/2,ABS('OddsRatio_working_3-way'!V933-SQRT('OddsRatio_working_3-way'!W933))/2),SQRT(-'OddsRatio_working_3-way'!U933^3/27))</f>
        <v>#VALUE!</v>
      </c>
      <c r="Y933" s="11" t="e">
        <f>IF('OddsRatio_working_3-way'!W933&gt;=0,IF('OddsRatio_working_3-way'!V933+SQRT('OddsRatio_working_3-way'!W933)&gt;0,0,PI()),ACOS('OddsRatio_working_3-way'!V933/(2*'OddsRatio_working_3-way'!X933)))</f>
        <v>#VALUE!</v>
      </c>
      <c r="Z933" s="11" t="e">
        <f>'OddsRatio_working_3-way'!X933^(1/3)*COS('OddsRatio_working_3-way'!Y933/3)</f>
        <v>#VALUE!</v>
      </c>
      <c r="AA933" s="11" t="e">
        <f>'OddsRatio_working_3-way'!X933^(1/3)*COS(('OddsRatio_working_3-way'!Y933+2*PI())/3)</f>
        <v>#VALUE!</v>
      </c>
      <c r="AB933" s="11" t="e">
        <f>'OddsRatio_working_3-way'!X933^(1/3)*COS(('OddsRatio_working_3-way'!Y933+4*PI())/3)</f>
        <v>#VALUE!</v>
      </c>
      <c r="AC933" s="11" t="e">
        <f>'OddsRatio_working_3-way'!X933^(1/3)*SIN('OddsRatio_working_3-way'!Y933/3)</f>
        <v>#VALUE!</v>
      </c>
      <c r="AD933" s="11" t="e">
        <f>'OddsRatio_working_3-way'!X933^(1/3)*SIN(('OddsRatio_working_3-way'!Y933+2*PI())/3)</f>
        <v>#VALUE!</v>
      </c>
      <c r="AE933" s="11" t="e">
        <f>'OddsRatio_working_3-way'!X933^(1/3)*SIN(('OddsRatio_working_3-way'!Y933+4*PI())/3)</f>
        <v>#VALUE!</v>
      </c>
      <c r="AF933" s="11" t="e">
        <f>-'OddsRatio_working_3-way'!U933/(3*'OddsRatio_working_3-way'!X933^(1/3))*COS(('OddsRatio_working_3-way'!Y933)/3)</f>
        <v>#VALUE!</v>
      </c>
      <c r="AG933" s="11" t="e">
        <f>-'OddsRatio_working_3-way'!U933/(3*'OddsRatio_working_3-way'!X933^(1/3))*COS(('OddsRatio_working_3-way'!Y933+2*PI())/3)</f>
        <v>#VALUE!</v>
      </c>
      <c r="AH933" s="11" t="e">
        <f>-'OddsRatio_working_3-way'!U933/(3*'OddsRatio_working_3-way'!X933^(1/3))*COS(('OddsRatio_working_3-way'!Y933+4*PI())/3)</f>
        <v>#VALUE!</v>
      </c>
      <c r="AI933" s="11" t="e">
        <f>'OddsRatio_working_3-way'!U933/(3*'OddsRatio_working_3-way'!X933^(1/3))*SIN(('OddsRatio_working_3-way'!Y933)/3)</f>
        <v>#VALUE!</v>
      </c>
      <c r="AJ933" s="11" t="e">
        <f>'OddsRatio_working_3-way'!U933/(3*'OddsRatio_working_3-way'!X933^(1/3))*SIN(('OddsRatio_working_3-way'!Y933+2*PI())/3)</f>
        <v>#VALUE!</v>
      </c>
      <c r="AK933" s="11" t="e">
        <f>'OddsRatio_working_3-way'!U933/(3*'OddsRatio_working_3-way'!X933^(1/3))*SIN(('OddsRatio_working_3-way'!Y933+4*PI())/3)</f>
        <v>#VALUE!</v>
      </c>
      <c r="AL933" s="11" t="e">
        <f>'OddsRatio_working_3-way'!Z933+'OddsRatio_working_3-way'!AF933</f>
        <v>#VALUE!</v>
      </c>
      <c r="AM933" s="11" t="e">
        <f>'OddsRatio_working_3-way'!AA933+'OddsRatio_working_3-way'!AG933</f>
        <v>#VALUE!</v>
      </c>
      <c r="AN933" s="11" t="e">
        <f>'OddsRatio_working_3-way'!AB933+'OddsRatio_working_3-way'!AH933</f>
        <v>#VALUE!</v>
      </c>
      <c r="AO933" s="11" t="e">
        <f>'OddsRatio_working_3-way'!AC933+'OddsRatio_working_3-way'!AI933</f>
        <v>#VALUE!</v>
      </c>
      <c r="AP933" s="11" t="e">
        <f>'OddsRatio_working_3-way'!AD933+'OddsRatio_working_3-way'!AJ933</f>
        <v>#VALUE!</v>
      </c>
      <c r="AQ933" s="11" t="e">
        <f>'OddsRatio_working_3-way'!AE933+'OddsRatio_working_3-way'!AK933</f>
        <v>#VALUE!</v>
      </c>
      <c r="AR933" s="10" t="str">
        <f>IF(A933="","",IF(('OddsRatio_working_3-way'!X933=0),IF(Q933&gt;0,-Q933^(1/3),(-Q933)^(1/3)),'OddsRatio_working_3-way'!AL933-'OddsRatio_working_3-way'!R933/3))</f>
        <v/>
      </c>
      <c r="AS933" s="11" t="e">
        <f>IF(('OddsRatio_working_3-way'!X933=0),IF(Q933&gt;0,-Q933^(1/3),(-Q933)^(1/3)),'OddsRatio_working_3-way'!AM933-'OddsRatio_working_3-way'!R933/3)</f>
        <v>#VALUE!</v>
      </c>
      <c r="AT933" s="11" t="e">
        <f>IF(('OddsRatio_working_3-way'!X933=0),IF(Q933&gt;0,-Q933^(1/3),(-Q933)^(1/3)),'OddsRatio_working_3-way'!AN933-'OddsRatio_working_3-way'!R933/3)</f>
        <v>#VALUE!</v>
      </c>
      <c r="AU933" s="11" t="e">
        <f>IF(('OddsRatio_working_3-way'!X933=0),0,'OddsRatio_working_3-way'!AO933)</f>
        <v>#VALUE!</v>
      </c>
      <c r="AV933" s="11" t="e">
        <f>IF(('OddsRatio_working_3-way'!X933=0),0,'OddsRatio_working_3-way'!AP933)</f>
        <v>#VALUE!</v>
      </c>
      <c r="AW933" s="11" t="e">
        <f>IF(('OddsRatio_working_3-way'!X933=0),0,'OddsRatio_working_3-way'!AQ933)</f>
        <v>#VALUE!</v>
      </c>
    </row>
    <row r="934" spans="1:49">
      <c r="A934" s="4" t="str">
        <f>IF('True_Odds_Calculator_3-way'!A935="","",'True_Odds_Calculator_3-way'!A935)</f>
        <v/>
      </c>
      <c r="B934" s="4" t="str">
        <f>IF('True_Odds_Calculator_3-way'!B935="","",'True_Odds_Calculator_3-way'!B935)</f>
        <v/>
      </c>
      <c r="C934" s="4" t="str">
        <f>IF('True_Odds_Calculator_3-way'!C935="","",'True_Odds_Calculator_3-way'!C935)</f>
        <v/>
      </c>
      <c r="D934" s="9" t="e">
        <f t="shared" si="195"/>
        <v>#VALUE!</v>
      </c>
      <c r="E934" s="9" t="e">
        <f t="shared" si="196"/>
        <v>#VALUE!</v>
      </c>
      <c r="F934" s="9" t="e">
        <f t="shared" si="197"/>
        <v>#VALUE!</v>
      </c>
      <c r="G934" s="9" t="str">
        <f t="shared" si="198"/>
        <v/>
      </c>
      <c r="H934" s="9" t="str">
        <f t="shared" si="199"/>
        <v/>
      </c>
      <c r="I934" s="9" t="str">
        <f t="shared" si="200"/>
        <v/>
      </c>
      <c r="J934" s="9" t="str">
        <f t="shared" si="201"/>
        <v/>
      </c>
      <c r="K934" s="11" t="e">
        <f t="shared" si="202"/>
        <v>#VALUE!</v>
      </c>
      <c r="L934" s="11" t="e">
        <f t="shared" si="203"/>
        <v>#VALUE!</v>
      </c>
      <c r="M934" s="11" t="e">
        <f t="shared" si="204"/>
        <v>#VALUE!</v>
      </c>
      <c r="N934" s="11" t="e">
        <f>'OddsRatio_working_3-way'!K934+'OddsRatio_working_3-way'!L934+'OddsRatio_working_3-way'!M934-('OddsRatio_working_3-way'!K934*'OddsRatio_working_3-way'!L934)-('OddsRatio_working_3-way'!K934*'OddsRatio_working_3-way'!M934)-('OddsRatio_working_3-way'!L934*'OddsRatio_working_3-way'!M934)+('OddsRatio_working_3-way'!K934*'OddsRatio_working_3-way'!L934*'OddsRatio_working_3-way'!M934)-1</f>
        <v>#VALUE!</v>
      </c>
      <c r="O934" s="11">
        <f>0</f>
        <v>0</v>
      </c>
      <c r="P934" s="11" t="e">
        <f>('OddsRatio_working_3-way'!K934*'OddsRatio_working_3-way'!L934)+('OddsRatio_working_3-way'!K934*'OddsRatio_working_3-way'!M934)+('OddsRatio_working_3-way'!L934*'OddsRatio_working_3-way'!M934)-(3*'OddsRatio_working_3-way'!K934*'OddsRatio_working_3-way'!L934*'OddsRatio_working_3-way'!M934)</f>
        <v>#VALUE!</v>
      </c>
      <c r="Q934" s="11" t="e">
        <f>2*'OddsRatio_working_3-way'!K934*'OddsRatio_working_3-way'!L934*'OddsRatio_working_3-way'!M934</f>
        <v>#VALUE!</v>
      </c>
      <c r="R934" s="11" t="e">
        <f t="shared" si="205"/>
        <v>#VALUE!</v>
      </c>
      <c r="S934" s="11" t="e">
        <f t="shared" si="206"/>
        <v>#VALUE!</v>
      </c>
      <c r="T934" s="11" t="e">
        <f t="shared" si="207"/>
        <v>#VALUE!</v>
      </c>
      <c r="U934" s="11" t="e">
        <f>'OddsRatio_working_3-way'!S934-'OddsRatio_working_3-way'!R934^2/3</f>
        <v>#VALUE!</v>
      </c>
      <c r="V934" s="11" t="e">
        <f>'OddsRatio_working_3-way'!S934*'OddsRatio_working_3-way'!R934/3-2*'OddsRatio_working_3-way'!R934^3/27-'OddsRatio_working_3-way'!T934</f>
        <v>#VALUE!</v>
      </c>
      <c r="W934" s="11" t="e">
        <f>'OddsRatio_working_3-way'!V934^2+4*'OddsRatio_working_3-way'!U934^3/27</f>
        <v>#VALUE!</v>
      </c>
      <c r="X934" s="11" t="e">
        <f>IF('OddsRatio_working_3-way'!W934&gt;0,IF(ABS('OddsRatio_working_3-way'!V934+SQRT('OddsRatio_working_3-way'!W934))/2&gt;0,ABS('OddsRatio_working_3-way'!V934+SQRT('OddsRatio_working_3-way'!W934))/2,ABS('OddsRatio_working_3-way'!V934-SQRT('OddsRatio_working_3-way'!W934))/2),SQRT(-'OddsRatio_working_3-way'!U934^3/27))</f>
        <v>#VALUE!</v>
      </c>
      <c r="Y934" s="11" t="e">
        <f>IF('OddsRatio_working_3-way'!W934&gt;=0,IF('OddsRatio_working_3-way'!V934+SQRT('OddsRatio_working_3-way'!W934)&gt;0,0,PI()),ACOS('OddsRatio_working_3-way'!V934/(2*'OddsRatio_working_3-way'!X934)))</f>
        <v>#VALUE!</v>
      </c>
      <c r="Z934" s="11" t="e">
        <f>'OddsRatio_working_3-way'!X934^(1/3)*COS('OddsRatio_working_3-way'!Y934/3)</f>
        <v>#VALUE!</v>
      </c>
      <c r="AA934" s="11" t="e">
        <f>'OddsRatio_working_3-way'!X934^(1/3)*COS(('OddsRatio_working_3-way'!Y934+2*PI())/3)</f>
        <v>#VALUE!</v>
      </c>
      <c r="AB934" s="11" t="e">
        <f>'OddsRatio_working_3-way'!X934^(1/3)*COS(('OddsRatio_working_3-way'!Y934+4*PI())/3)</f>
        <v>#VALUE!</v>
      </c>
      <c r="AC934" s="11" t="e">
        <f>'OddsRatio_working_3-way'!X934^(1/3)*SIN('OddsRatio_working_3-way'!Y934/3)</f>
        <v>#VALUE!</v>
      </c>
      <c r="AD934" s="11" t="e">
        <f>'OddsRatio_working_3-way'!X934^(1/3)*SIN(('OddsRatio_working_3-way'!Y934+2*PI())/3)</f>
        <v>#VALUE!</v>
      </c>
      <c r="AE934" s="11" t="e">
        <f>'OddsRatio_working_3-way'!X934^(1/3)*SIN(('OddsRatio_working_3-way'!Y934+4*PI())/3)</f>
        <v>#VALUE!</v>
      </c>
      <c r="AF934" s="11" t="e">
        <f>-'OddsRatio_working_3-way'!U934/(3*'OddsRatio_working_3-way'!X934^(1/3))*COS(('OddsRatio_working_3-way'!Y934)/3)</f>
        <v>#VALUE!</v>
      </c>
      <c r="AG934" s="11" t="e">
        <f>-'OddsRatio_working_3-way'!U934/(3*'OddsRatio_working_3-way'!X934^(1/3))*COS(('OddsRatio_working_3-way'!Y934+2*PI())/3)</f>
        <v>#VALUE!</v>
      </c>
      <c r="AH934" s="11" t="e">
        <f>-'OddsRatio_working_3-way'!U934/(3*'OddsRatio_working_3-way'!X934^(1/3))*COS(('OddsRatio_working_3-way'!Y934+4*PI())/3)</f>
        <v>#VALUE!</v>
      </c>
      <c r="AI934" s="11" t="e">
        <f>'OddsRatio_working_3-way'!U934/(3*'OddsRatio_working_3-way'!X934^(1/3))*SIN(('OddsRatio_working_3-way'!Y934)/3)</f>
        <v>#VALUE!</v>
      </c>
      <c r="AJ934" s="11" t="e">
        <f>'OddsRatio_working_3-way'!U934/(3*'OddsRatio_working_3-way'!X934^(1/3))*SIN(('OddsRatio_working_3-way'!Y934+2*PI())/3)</f>
        <v>#VALUE!</v>
      </c>
      <c r="AK934" s="11" t="e">
        <f>'OddsRatio_working_3-way'!U934/(3*'OddsRatio_working_3-way'!X934^(1/3))*SIN(('OddsRatio_working_3-way'!Y934+4*PI())/3)</f>
        <v>#VALUE!</v>
      </c>
      <c r="AL934" s="11" t="e">
        <f>'OddsRatio_working_3-way'!Z934+'OddsRatio_working_3-way'!AF934</f>
        <v>#VALUE!</v>
      </c>
      <c r="AM934" s="11" t="e">
        <f>'OddsRatio_working_3-way'!AA934+'OddsRatio_working_3-way'!AG934</f>
        <v>#VALUE!</v>
      </c>
      <c r="AN934" s="11" t="e">
        <f>'OddsRatio_working_3-way'!AB934+'OddsRatio_working_3-way'!AH934</f>
        <v>#VALUE!</v>
      </c>
      <c r="AO934" s="11" t="e">
        <f>'OddsRatio_working_3-way'!AC934+'OddsRatio_working_3-way'!AI934</f>
        <v>#VALUE!</v>
      </c>
      <c r="AP934" s="11" t="e">
        <f>'OddsRatio_working_3-way'!AD934+'OddsRatio_working_3-way'!AJ934</f>
        <v>#VALUE!</v>
      </c>
      <c r="AQ934" s="11" t="e">
        <f>'OddsRatio_working_3-way'!AE934+'OddsRatio_working_3-way'!AK934</f>
        <v>#VALUE!</v>
      </c>
      <c r="AR934" s="10" t="str">
        <f>IF(A934="","",IF(('OddsRatio_working_3-way'!X934=0),IF(Q934&gt;0,-Q934^(1/3),(-Q934)^(1/3)),'OddsRatio_working_3-way'!AL934-'OddsRatio_working_3-way'!R934/3))</f>
        <v/>
      </c>
      <c r="AS934" s="11" t="e">
        <f>IF(('OddsRatio_working_3-way'!X934=0),IF(Q934&gt;0,-Q934^(1/3),(-Q934)^(1/3)),'OddsRatio_working_3-way'!AM934-'OddsRatio_working_3-way'!R934/3)</f>
        <v>#VALUE!</v>
      </c>
      <c r="AT934" s="11" t="e">
        <f>IF(('OddsRatio_working_3-way'!X934=0),IF(Q934&gt;0,-Q934^(1/3),(-Q934)^(1/3)),'OddsRatio_working_3-way'!AN934-'OddsRatio_working_3-way'!R934/3)</f>
        <v>#VALUE!</v>
      </c>
      <c r="AU934" s="11" t="e">
        <f>IF(('OddsRatio_working_3-way'!X934=0),0,'OddsRatio_working_3-way'!AO934)</f>
        <v>#VALUE!</v>
      </c>
      <c r="AV934" s="11" t="e">
        <f>IF(('OddsRatio_working_3-way'!X934=0),0,'OddsRatio_working_3-way'!AP934)</f>
        <v>#VALUE!</v>
      </c>
      <c r="AW934" s="11" t="e">
        <f>IF(('OddsRatio_working_3-way'!X934=0),0,'OddsRatio_working_3-way'!AQ934)</f>
        <v>#VALUE!</v>
      </c>
    </row>
    <row r="935" spans="1:49">
      <c r="A935" s="4" t="str">
        <f>IF('True_Odds_Calculator_3-way'!A936="","",'True_Odds_Calculator_3-way'!A936)</f>
        <v/>
      </c>
      <c r="B935" s="4" t="str">
        <f>IF('True_Odds_Calculator_3-way'!B936="","",'True_Odds_Calculator_3-way'!B936)</f>
        <v/>
      </c>
      <c r="C935" s="4" t="str">
        <f>IF('True_Odds_Calculator_3-way'!C936="","",'True_Odds_Calculator_3-way'!C936)</f>
        <v/>
      </c>
      <c r="D935" s="9" t="e">
        <f t="shared" si="195"/>
        <v>#VALUE!</v>
      </c>
      <c r="E935" s="9" t="e">
        <f t="shared" si="196"/>
        <v>#VALUE!</v>
      </c>
      <c r="F935" s="9" t="e">
        <f t="shared" si="197"/>
        <v>#VALUE!</v>
      </c>
      <c r="G935" s="9" t="str">
        <f t="shared" si="198"/>
        <v/>
      </c>
      <c r="H935" s="9" t="str">
        <f t="shared" si="199"/>
        <v/>
      </c>
      <c r="I935" s="9" t="str">
        <f t="shared" si="200"/>
        <v/>
      </c>
      <c r="J935" s="9" t="str">
        <f t="shared" si="201"/>
        <v/>
      </c>
      <c r="K935" s="11" t="e">
        <f t="shared" si="202"/>
        <v>#VALUE!</v>
      </c>
      <c r="L935" s="11" t="e">
        <f t="shared" si="203"/>
        <v>#VALUE!</v>
      </c>
      <c r="M935" s="11" t="e">
        <f t="shared" si="204"/>
        <v>#VALUE!</v>
      </c>
      <c r="N935" s="11" t="e">
        <f>'OddsRatio_working_3-way'!K935+'OddsRatio_working_3-way'!L935+'OddsRatio_working_3-way'!M935-('OddsRatio_working_3-way'!K935*'OddsRatio_working_3-way'!L935)-('OddsRatio_working_3-way'!K935*'OddsRatio_working_3-way'!M935)-('OddsRatio_working_3-way'!L935*'OddsRatio_working_3-way'!M935)+('OddsRatio_working_3-way'!K935*'OddsRatio_working_3-way'!L935*'OddsRatio_working_3-way'!M935)-1</f>
        <v>#VALUE!</v>
      </c>
      <c r="O935" s="11">
        <f>0</f>
        <v>0</v>
      </c>
      <c r="P935" s="11" t="e">
        <f>('OddsRatio_working_3-way'!K935*'OddsRatio_working_3-way'!L935)+('OddsRatio_working_3-way'!K935*'OddsRatio_working_3-way'!M935)+('OddsRatio_working_3-way'!L935*'OddsRatio_working_3-way'!M935)-(3*'OddsRatio_working_3-way'!K935*'OddsRatio_working_3-way'!L935*'OddsRatio_working_3-way'!M935)</f>
        <v>#VALUE!</v>
      </c>
      <c r="Q935" s="11" t="e">
        <f>2*'OddsRatio_working_3-way'!K935*'OddsRatio_working_3-way'!L935*'OddsRatio_working_3-way'!M935</f>
        <v>#VALUE!</v>
      </c>
      <c r="R935" s="11" t="e">
        <f t="shared" si="205"/>
        <v>#VALUE!</v>
      </c>
      <c r="S935" s="11" t="e">
        <f t="shared" si="206"/>
        <v>#VALUE!</v>
      </c>
      <c r="T935" s="11" t="e">
        <f t="shared" si="207"/>
        <v>#VALUE!</v>
      </c>
      <c r="U935" s="11" t="e">
        <f>'OddsRatio_working_3-way'!S935-'OddsRatio_working_3-way'!R935^2/3</f>
        <v>#VALUE!</v>
      </c>
      <c r="V935" s="11" t="e">
        <f>'OddsRatio_working_3-way'!S935*'OddsRatio_working_3-way'!R935/3-2*'OddsRatio_working_3-way'!R935^3/27-'OddsRatio_working_3-way'!T935</f>
        <v>#VALUE!</v>
      </c>
      <c r="W935" s="11" t="e">
        <f>'OddsRatio_working_3-way'!V935^2+4*'OddsRatio_working_3-way'!U935^3/27</f>
        <v>#VALUE!</v>
      </c>
      <c r="X935" s="11" t="e">
        <f>IF('OddsRatio_working_3-way'!W935&gt;0,IF(ABS('OddsRatio_working_3-way'!V935+SQRT('OddsRatio_working_3-way'!W935))/2&gt;0,ABS('OddsRatio_working_3-way'!V935+SQRT('OddsRatio_working_3-way'!W935))/2,ABS('OddsRatio_working_3-way'!V935-SQRT('OddsRatio_working_3-way'!W935))/2),SQRT(-'OddsRatio_working_3-way'!U935^3/27))</f>
        <v>#VALUE!</v>
      </c>
      <c r="Y935" s="11" t="e">
        <f>IF('OddsRatio_working_3-way'!W935&gt;=0,IF('OddsRatio_working_3-way'!V935+SQRT('OddsRatio_working_3-way'!W935)&gt;0,0,PI()),ACOS('OddsRatio_working_3-way'!V935/(2*'OddsRatio_working_3-way'!X935)))</f>
        <v>#VALUE!</v>
      </c>
      <c r="Z935" s="11" t="e">
        <f>'OddsRatio_working_3-way'!X935^(1/3)*COS('OddsRatio_working_3-way'!Y935/3)</f>
        <v>#VALUE!</v>
      </c>
      <c r="AA935" s="11" t="e">
        <f>'OddsRatio_working_3-way'!X935^(1/3)*COS(('OddsRatio_working_3-way'!Y935+2*PI())/3)</f>
        <v>#VALUE!</v>
      </c>
      <c r="AB935" s="11" t="e">
        <f>'OddsRatio_working_3-way'!X935^(1/3)*COS(('OddsRatio_working_3-way'!Y935+4*PI())/3)</f>
        <v>#VALUE!</v>
      </c>
      <c r="AC935" s="11" t="e">
        <f>'OddsRatio_working_3-way'!X935^(1/3)*SIN('OddsRatio_working_3-way'!Y935/3)</f>
        <v>#VALUE!</v>
      </c>
      <c r="AD935" s="11" t="e">
        <f>'OddsRatio_working_3-way'!X935^(1/3)*SIN(('OddsRatio_working_3-way'!Y935+2*PI())/3)</f>
        <v>#VALUE!</v>
      </c>
      <c r="AE935" s="11" t="e">
        <f>'OddsRatio_working_3-way'!X935^(1/3)*SIN(('OddsRatio_working_3-way'!Y935+4*PI())/3)</f>
        <v>#VALUE!</v>
      </c>
      <c r="AF935" s="11" t="e">
        <f>-'OddsRatio_working_3-way'!U935/(3*'OddsRatio_working_3-way'!X935^(1/3))*COS(('OddsRatio_working_3-way'!Y935)/3)</f>
        <v>#VALUE!</v>
      </c>
      <c r="AG935" s="11" t="e">
        <f>-'OddsRatio_working_3-way'!U935/(3*'OddsRatio_working_3-way'!X935^(1/3))*COS(('OddsRatio_working_3-way'!Y935+2*PI())/3)</f>
        <v>#VALUE!</v>
      </c>
      <c r="AH935" s="11" t="e">
        <f>-'OddsRatio_working_3-way'!U935/(3*'OddsRatio_working_3-way'!X935^(1/3))*COS(('OddsRatio_working_3-way'!Y935+4*PI())/3)</f>
        <v>#VALUE!</v>
      </c>
      <c r="AI935" s="11" t="e">
        <f>'OddsRatio_working_3-way'!U935/(3*'OddsRatio_working_3-way'!X935^(1/3))*SIN(('OddsRatio_working_3-way'!Y935)/3)</f>
        <v>#VALUE!</v>
      </c>
      <c r="AJ935" s="11" t="e">
        <f>'OddsRatio_working_3-way'!U935/(3*'OddsRatio_working_3-way'!X935^(1/3))*SIN(('OddsRatio_working_3-way'!Y935+2*PI())/3)</f>
        <v>#VALUE!</v>
      </c>
      <c r="AK935" s="11" t="e">
        <f>'OddsRatio_working_3-way'!U935/(3*'OddsRatio_working_3-way'!X935^(1/3))*SIN(('OddsRatio_working_3-way'!Y935+4*PI())/3)</f>
        <v>#VALUE!</v>
      </c>
      <c r="AL935" s="11" t="e">
        <f>'OddsRatio_working_3-way'!Z935+'OddsRatio_working_3-way'!AF935</f>
        <v>#VALUE!</v>
      </c>
      <c r="AM935" s="11" t="e">
        <f>'OddsRatio_working_3-way'!AA935+'OddsRatio_working_3-way'!AG935</f>
        <v>#VALUE!</v>
      </c>
      <c r="AN935" s="11" t="e">
        <f>'OddsRatio_working_3-way'!AB935+'OddsRatio_working_3-way'!AH935</f>
        <v>#VALUE!</v>
      </c>
      <c r="AO935" s="11" t="e">
        <f>'OddsRatio_working_3-way'!AC935+'OddsRatio_working_3-way'!AI935</f>
        <v>#VALUE!</v>
      </c>
      <c r="AP935" s="11" t="e">
        <f>'OddsRatio_working_3-way'!AD935+'OddsRatio_working_3-way'!AJ935</f>
        <v>#VALUE!</v>
      </c>
      <c r="AQ935" s="11" t="e">
        <f>'OddsRatio_working_3-way'!AE935+'OddsRatio_working_3-way'!AK935</f>
        <v>#VALUE!</v>
      </c>
      <c r="AR935" s="10" t="str">
        <f>IF(A935="","",IF(('OddsRatio_working_3-way'!X935=0),IF(Q935&gt;0,-Q935^(1/3),(-Q935)^(1/3)),'OddsRatio_working_3-way'!AL935-'OddsRatio_working_3-way'!R935/3))</f>
        <v/>
      </c>
      <c r="AS935" s="11" t="e">
        <f>IF(('OddsRatio_working_3-way'!X935=0),IF(Q935&gt;0,-Q935^(1/3),(-Q935)^(1/3)),'OddsRatio_working_3-way'!AM935-'OddsRatio_working_3-way'!R935/3)</f>
        <v>#VALUE!</v>
      </c>
      <c r="AT935" s="11" t="e">
        <f>IF(('OddsRatio_working_3-way'!X935=0),IF(Q935&gt;0,-Q935^(1/3),(-Q935)^(1/3)),'OddsRatio_working_3-way'!AN935-'OddsRatio_working_3-way'!R935/3)</f>
        <v>#VALUE!</v>
      </c>
      <c r="AU935" s="11" t="e">
        <f>IF(('OddsRatio_working_3-way'!X935=0),0,'OddsRatio_working_3-way'!AO935)</f>
        <v>#VALUE!</v>
      </c>
      <c r="AV935" s="11" t="e">
        <f>IF(('OddsRatio_working_3-way'!X935=0),0,'OddsRatio_working_3-way'!AP935)</f>
        <v>#VALUE!</v>
      </c>
      <c r="AW935" s="11" t="e">
        <f>IF(('OddsRatio_working_3-way'!X935=0),0,'OddsRatio_working_3-way'!AQ935)</f>
        <v>#VALUE!</v>
      </c>
    </row>
    <row r="936" spans="1:49">
      <c r="A936" s="4" t="str">
        <f>IF('True_Odds_Calculator_3-way'!A937="","",'True_Odds_Calculator_3-way'!A937)</f>
        <v/>
      </c>
      <c r="B936" s="4" t="str">
        <f>IF('True_Odds_Calculator_3-way'!B937="","",'True_Odds_Calculator_3-way'!B937)</f>
        <v/>
      </c>
      <c r="C936" s="4" t="str">
        <f>IF('True_Odds_Calculator_3-way'!C937="","",'True_Odds_Calculator_3-way'!C937)</f>
        <v/>
      </c>
      <c r="D936" s="9" t="e">
        <f t="shared" si="195"/>
        <v>#VALUE!</v>
      </c>
      <c r="E936" s="9" t="e">
        <f t="shared" si="196"/>
        <v>#VALUE!</v>
      </c>
      <c r="F936" s="9" t="e">
        <f t="shared" si="197"/>
        <v>#VALUE!</v>
      </c>
      <c r="G936" s="9" t="str">
        <f t="shared" si="198"/>
        <v/>
      </c>
      <c r="H936" s="9" t="str">
        <f t="shared" si="199"/>
        <v/>
      </c>
      <c r="I936" s="9" t="str">
        <f t="shared" si="200"/>
        <v/>
      </c>
      <c r="J936" s="9" t="str">
        <f t="shared" si="201"/>
        <v/>
      </c>
      <c r="K936" s="11" t="e">
        <f t="shared" si="202"/>
        <v>#VALUE!</v>
      </c>
      <c r="L936" s="11" t="e">
        <f t="shared" si="203"/>
        <v>#VALUE!</v>
      </c>
      <c r="M936" s="11" t="e">
        <f t="shared" si="204"/>
        <v>#VALUE!</v>
      </c>
      <c r="N936" s="11" t="e">
        <f>'OddsRatio_working_3-way'!K936+'OddsRatio_working_3-way'!L936+'OddsRatio_working_3-way'!M936-('OddsRatio_working_3-way'!K936*'OddsRatio_working_3-way'!L936)-('OddsRatio_working_3-way'!K936*'OddsRatio_working_3-way'!M936)-('OddsRatio_working_3-way'!L936*'OddsRatio_working_3-way'!M936)+('OddsRatio_working_3-way'!K936*'OddsRatio_working_3-way'!L936*'OddsRatio_working_3-way'!M936)-1</f>
        <v>#VALUE!</v>
      </c>
      <c r="O936" s="11">
        <f>0</f>
        <v>0</v>
      </c>
      <c r="P936" s="11" t="e">
        <f>('OddsRatio_working_3-way'!K936*'OddsRatio_working_3-way'!L936)+('OddsRatio_working_3-way'!K936*'OddsRatio_working_3-way'!M936)+('OddsRatio_working_3-way'!L936*'OddsRatio_working_3-way'!M936)-(3*'OddsRatio_working_3-way'!K936*'OddsRatio_working_3-way'!L936*'OddsRatio_working_3-way'!M936)</f>
        <v>#VALUE!</v>
      </c>
      <c r="Q936" s="11" t="e">
        <f>2*'OddsRatio_working_3-way'!K936*'OddsRatio_working_3-way'!L936*'OddsRatio_working_3-way'!M936</f>
        <v>#VALUE!</v>
      </c>
      <c r="R936" s="11" t="e">
        <f t="shared" si="205"/>
        <v>#VALUE!</v>
      </c>
      <c r="S936" s="11" t="e">
        <f t="shared" si="206"/>
        <v>#VALUE!</v>
      </c>
      <c r="T936" s="11" t="e">
        <f t="shared" si="207"/>
        <v>#VALUE!</v>
      </c>
      <c r="U936" s="11" t="e">
        <f>'OddsRatio_working_3-way'!S936-'OddsRatio_working_3-way'!R936^2/3</f>
        <v>#VALUE!</v>
      </c>
      <c r="V936" s="11" t="e">
        <f>'OddsRatio_working_3-way'!S936*'OddsRatio_working_3-way'!R936/3-2*'OddsRatio_working_3-way'!R936^3/27-'OddsRatio_working_3-way'!T936</f>
        <v>#VALUE!</v>
      </c>
      <c r="W936" s="11" t="e">
        <f>'OddsRatio_working_3-way'!V936^2+4*'OddsRatio_working_3-way'!U936^3/27</f>
        <v>#VALUE!</v>
      </c>
      <c r="X936" s="11" t="e">
        <f>IF('OddsRatio_working_3-way'!W936&gt;0,IF(ABS('OddsRatio_working_3-way'!V936+SQRT('OddsRatio_working_3-way'!W936))/2&gt;0,ABS('OddsRatio_working_3-way'!V936+SQRT('OddsRatio_working_3-way'!W936))/2,ABS('OddsRatio_working_3-way'!V936-SQRT('OddsRatio_working_3-way'!W936))/2),SQRT(-'OddsRatio_working_3-way'!U936^3/27))</f>
        <v>#VALUE!</v>
      </c>
      <c r="Y936" s="11" t="e">
        <f>IF('OddsRatio_working_3-way'!W936&gt;=0,IF('OddsRatio_working_3-way'!V936+SQRT('OddsRatio_working_3-way'!W936)&gt;0,0,PI()),ACOS('OddsRatio_working_3-way'!V936/(2*'OddsRatio_working_3-way'!X936)))</f>
        <v>#VALUE!</v>
      </c>
      <c r="Z936" s="11" t="e">
        <f>'OddsRatio_working_3-way'!X936^(1/3)*COS('OddsRatio_working_3-way'!Y936/3)</f>
        <v>#VALUE!</v>
      </c>
      <c r="AA936" s="11" t="e">
        <f>'OddsRatio_working_3-way'!X936^(1/3)*COS(('OddsRatio_working_3-way'!Y936+2*PI())/3)</f>
        <v>#VALUE!</v>
      </c>
      <c r="AB936" s="11" t="e">
        <f>'OddsRatio_working_3-way'!X936^(1/3)*COS(('OddsRatio_working_3-way'!Y936+4*PI())/3)</f>
        <v>#VALUE!</v>
      </c>
      <c r="AC936" s="11" t="e">
        <f>'OddsRatio_working_3-way'!X936^(1/3)*SIN('OddsRatio_working_3-way'!Y936/3)</f>
        <v>#VALUE!</v>
      </c>
      <c r="AD936" s="11" t="e">
        <f>'OddsRatio_working_3-way'!X936^(1/3)*SIN(('OddsRatio_working_3-way'!Y936+2*PI())/3)</f>
        <v>#VALUE!</v>
      </c>
      <c r="AE936" s="11" t="e">
        <f>'OddsRatio_working_3-way'!X936^(1/3)*SIN(('OddsRatio_working_3-way'!Y936+4*PI())/3)</f>
        <v>#VALUE!</v>
      </c>
      <c r="AF936" s="11" t="e">
        <f>-'OddsRatio_working_3-way'!U936/(3*'OddsRatio_working_3-way'!X936^(1/3))*COS(('OddsRatio_working_3-way'!Y936)/3)</f>
        <v>#VALUE!</v>
      </c>
      <c r="AG936" s="11" t="e">
        <f>-'OddsRatio_working_3-way'!U936/(3*'OddsRatio_working_3-way'!X936^(1/3))*COS(('OddsRatio_working_3-way'!Y936+2*PI())/3)</f>
        <v>#VALUE!</v>
      </c>
      <c r="AH936" s="11" t="e">
        <f>-'OddsRatio_working_3-way'!U936/(3*'OddsRatio_working_3-way'!X936^(1/3))*COS(('OddsRatio_working_3-way'!Y936+4*PI())/3)</f>
        <v>#VALUE!</v>
      </c>
      <c r="AI936" s="11" t="e">
        <f>'OddsRatio_working_3-way'!U936/(3*'OddsRatio_working_3-way'!X936^(1/3))*SIN(('OddsRatio_working_3-way'!Y936)/3)</f>
        <v>#VALUE!</v>
      </c>
      <c r="AJ936" s="11" t="e">
        <f>'OddsRatio_working_3-way'!U936/(3*'OddsRatio_working_3-way'!X936^(1/3))*SIN(('OddsRatio_working_3-way'!Y936+2*PI())/3)</f>
        <v>#VALUE!</v>
      </c>
      <c r="AK936" s="11" t="e">
        <f>'OddsRatio_working_3-way'!U936/(3*'OddsRatio_working_3-way'!X936^(1/3))*SIN(('OddsRatio_working_3-way'!Y936+4*PI())/3)</f>
        <v>#VALUE!</v>
      </c>
      <c r="AL936" s="11" t="e">
        <f>'OddsRatio_working_3-way'!Z936+'OddsRatio_working_3-way'!AF936</f>
        <v>#VALUE!</v>
      </c>
      <c r="AM936" s="11" t="e">
        <f>'OddsRatio_working_3-way'!AA936+'OddsRatio_working_3-way'!AG936</f>
        <v>#VALUE!</v>
      </c>
      <c r="AN936" s="11" t="e">
        <f>'OddsRatio_working_3-way'!AB936+'OddsRatio_working_3-way'!AH936</f>
        <v>#VALUE!</v>
      </c>
      <c r="AO936" s="11" t="e">
        <f>'OddsRatio_working_3-way'!AC936+'OddsRatio_working_3-way'!AI936</f>
        <v>#VALUE!</v>
      </c>
      <c r="AP936" s="11" t="e">
        <f>'OddsRatio_working_3-way'!AD936+'OddsRatio_working_3-way'!AJ936</f>
        <v>#VALUE!</v>
      </c>
      <c r="AQ936" s="11" t="e">
        <f>'OddsRatio_working_3-way'!AE936+'OddsRatio_working_3-way'!AK936</f>
        <v>#VALUE!</v>
      </c>
      <c r="AR936" s="10" t="str">
        <f>IF(A936="","",IF(('OddsRatio_working_3-way'!X936=0),IF(Q936&gt;0,-Q936^(1/3),(-Q936)^(1/3)),'OddsRatio_working_3-way'!AL936-'OddsRatio_working_3-way'!R936/3))</f>
        <v/>
      </c>
      <c r="AS936" s="11" t="e">
        <f>IF(('OddsRatio_working_3-way'!X936=0),IF(Q936&gt;0,-Q936^(1/3),(-Q936)^(1/3)),'OddsRatio_working_3-way'!AM936-'OddsRatio_working_3-way'!R936/3)</f>
        <v>#VALUE!</v>
      </c>
      <c r="AT936" s="11" t="e">
        <f>IF(('OddsRatio_working_3-way'!X936=0),IF(Q936&gt;0,-Q936^(1/3),(-Q936)^(1/3)),'OddsRatio_working_3-way'!AN936-'OddsRatio_working_3-way'!R936/3)</f>
        <v>#VALUE!</v>
      </c>
      <c r="AU936" s="11" t="e">
        <f>IF(('OddsRatio_working_3-way'!X936=0),0,'OddsRatio_working_3-way'!AO936)</f>
        <v>#VALUE!</v>
      </c>
      <c r="AV936" s="11" t="e">
        <f>IF(('OddsRatio_working_3-way'!X936=0),0,'OddsRatio_working_3-way'!AP936)</f>
        <v>#VALUE!</v>
      </c>
      <c r="AW936" s="11" t="e">
        <f>IF(('OddsRatio_working_3-way'!X936=0),0,'OddsRatio_working_3-way'!AQ936)</f>
        <v>#VALUE!</v>
      </c>
    </row>
    <row r="937" spans="1:49">
      <c r="A937" s="4" t="str">
        <f>IF('True_Odds_Calculator_3-way'!A938="","",'True_Odds_Calculator_3-way'!A938)</f>
        <v/>
      </c>
      <c r="B937" s="4" t="str">
        <f>IF('True_Odds_Calculator_3-way'!B938="","",'True_Odds_Calculator_3-way'!B938)</f>
        <v/>
      </c>
      <c r="C937" s="4" t="str">
        <f>IF('True_Odds_Calculator_3-way'!C938="","",'True_Odds_Calculator_3-way'!C938)</f>
        <v/>
      </c>
      <c r="D937" s="9" t="e">
        <f t="shared" si="195"/>
        <v>#VALUE!</v>
      </c>
      <c r="E937" s="9" t="e">
        <f t="shared" si="196"/>
        <v>#VALUE!</v>
      </c>
      <c r="F937" s="9" t="e">
        <f t="shared" si="197"/>
        <v>#VALUE!</v>
      </c>
      <c r="G937" s="9" t="str">
        <f t="shared" si="198"/>
        <v/>
      </c>
      <c r="H937" s="9" t="str">
        <f t="shared" si="199"/>
        <v/>
      </c>
      <c r="I937" s="9" t="str">
        <f t="shared" si="200"/>
        <v/>
      </c>
      <c r="J937" s="9" t="str">
        <f t="shared" si="201"/>
        <v/>
      </c>
      <c r="K937" s="11" t="e">
        <f t="shared" si="202"/>
        <v>#VALUE!</v>
      </c>
      <c r="L937" s="11" t="e">
        <f t="shared" si="203"/>
        <v>#VALUE!</v>
      </c>
      <c r="M937" s="11" t="e">
        <f t="shared" si="204"/>
        <v>#VALUE!</v>
      </c>
      <c r="N937" s="11" t="e">
        <f>'OddsRatio_working_3-way'!K937+'OddsRatio_working_3-way'!L937+'OddsRatio_working_3-way'!M937-('OddsRatio_working_3-way'!K937*'OddsRatio_working_3-way'!L937)-('OddsRatio_working_3-way'!K937*'OddsRatio_working_3-way'!M937)-('OddsRatio_working_3-way'!L937*'OddsRatio_working_3-way'!M937)+('OddsRatio_working_3-way'!K937*'OddsRatio_working_3-way'!L937*'OddsRatio_working_3-way'!M937)-1</f>
        <v>#VALUE!</v>
      </c>
      <c r="O937" s="11">
        <f>0</f>
        <v>0</v>
      </c>
      <c r="P937" s="11" t="e">
        <f>('OddsRatio_working_3-way'!K937*'OddsRatio_working_3-way'!L937)+('OddsRatio_working_3-way'!K937*'OddsRatio_working_3-way'!M937)+('OddsRatio_working_3-way'!L937*'OddsRatio_working_3-way'!M937)-(3*'OddsRatio_working_3-way'!K937*'OddsRatio_working_3-way'!L937*'OddsRatio_working_3-way'!M937)</f>
        <v>#VALUE!</v>
      </c>
      <c r="Q937" s="11" t="e">
        <f>2*'OddsRatio_working_3-way'!K937*'OddsRatio_working_3-way'!L937*'OddsRatio_working_3-way'!M937</f>
        <v>#VALUE!</v>
      </c>
      <c r="R937" s="11" t="e">
        <f t="shared" si="205"/>
        <v>#VALUE!</v>
      </c>
      <c r="S937" s="11" t="e">
        <f t="shared" si="206"/>
        <v>#VALUE!</v>
      </c>
      <c r="T937" s="11" t="e">
        <f t="shared" si="207"/>
        <v>#VALUE!</v>
      </c>
      <c r="U937" s="11" t="e">
        <f>'OddsRatio_working_3-way'!S937-'OddsRatio_working_3-way'!R937^2/3</f>
        <v>#VALUE!</v>
      </c>
      <c r="V937" s="11" t="e">
        <f>'OddsRatio_working_3-way'!S937*'OddsRatio_working_3-way'!R937/3-2*'OddsRatio_working_3-way'!R937^3/27-'OddsRatio_working_3-way'!T937</f>
        <v>#VALUE!</v>
      </c>
      <c r="W937" s="11" t="e">
        <f>'OddsRatio_working_3-way'!V937^2+4*'OddsRatio_working_3-way'!U937^3/27</f>
        <v>#VALUE!</v>
      </c>
      <c r="X937" s="11" t="e">
        <f>IF('OddsRatio_working_3-way'!W937&gt;0,IF(ABS('OddsRatio_working_3-way'!V937+SQRT('OddsRatio_working_3-way'!W937))/2&gt;0,ABS('OddsRatio_working_3-way'!V937+SQRT('OddsRatio_working_3-way'!W937))/2,ABS('OddsRatio_working_3-way'!V937-SQRT('OddsRatio_working_3-way'!W937))/2),SQRT(-'OddsRatio_working_3-way'!U937^3/27))</f>
        <v>#VALUE!</v>
      </c>
      <c r="Y937" s="11" t="e">
        <f>IF('OddsRatio_working_3-way'!W937&gt;=0,IF('OddsRatio_working_3-way'!V937+SQRT('OddsRatio_working_3-way'!W937)&gt;0,0,PI()),ACOS('OddsRatio_working_3-way'!V937/(2*'OddsRatio_working_3-way'!X937)))</f>
        <v>#VALUE!</v>
      </c>
      <c r="Z937" s="11" t="e">
        <f>'OddsRatio_working_3-way'!X937^(1/3)*COS('OddsRatio_working_3-way'!Y937/3)</f>
        <v>#VALUE!</v>
      </c>
      <c r="AA937" s="11" t="e">
        <f>'OddsRatio_working_3-way'!X937^(1/3)*COS(('OddsRatio_working_3-way'!Y937+2*PI())/3)</f>
        <v>#VALUE!</v>
      </c>
      <c r="AB937" s="11" t="e">
        <f>'OddsRatio_working_3-way'!X937^(1/3)*COS(('OddsRatio_working_3-way'!Y937+4*PI())/3)</f>
        <v>#VALUE!</v>
      </c>
      <c r="AC937" s="11" t="e">
        <f>'OddsRatio_working_3-way'!X937^(1/3)*SIN('OddsRatio_working_3-way'!Y937/3)</f>
        <v>#VALUE!</v>
      </c>
      <c r="AD937" s="11" t="e">
        <f>'OddsRatio_working_3-way'!X937^(1/3)*SIN(('OddsRatio_working_3-way'!Y937+2*PI())/3)</f>
        <v>#VALUE!</v>
      </c>
      <c r="AE937" s="11" t="e">
        <f>'OddsRatio_working_3-way'!X937^(1/3)*SIN(('OddsRatio_working_3-way'!Y937+4*PI())/3)</f>
        <v>#VALUE!</v>
      </c>
      <c r="AF937" s="11" t="e">
        <f>-'OddsRatio_working_3-way'!U937/(3*'OddsRatio_working_3-way'!X937^(1/3))*COS(('OddsRatio_working_3-way'!Y937)/3)</f>
        <v>#VALUE!</v>
      </c>
      <c r="AG937" s="11" t="e">
        <f>-'OddsRatio_working_3-way'!U937/(3*'OddsRatio_working_3-way'!X937^(1/3))*COS(('OddsRatio_working_3-way'!Y937+2*PI())/3)</f>
        <v>#VALUE!</v>
      </c>
      <c r="AH937" s="11" t="e">
        <f>-'OddsRatio_working_3-way'!U937/(3*'OddsRatio_working_3-way'!X937^(1/3))*COS(('OddsRatio_working_3-way'!Y937+4*PI())/3)</f>
        <v>#VALUE!</v>
      </c>
      <c r="AI937" s="11" t="e">
        <f>'OddsRatio_working_3-way'!U937/(3*'OddsRatio_working_3-way'!X937^(1/3))*SIN(('OddsRatio_working_3-way'!Y937)/3)</f>
        <v>#VALUE!</v>
      </c>
      <c r="AJ937" s="11" t="e">
        <f>'OddsRatio_working_3-way'!U937/(3*'OddsRatio_working_3-way'!X937^(1/3))*SIN(('OddsRatio_working_3-way'!Y937+2*PI())/3)</f>
        <v>#VALUE!</v>
      </c>
      <c r="AK937" s="11" t="e">
        <f>'OddsRatio_working_3-way'!U937/(3*'OddsRatio_working_3-way'!X937^(1/3))*SIN(('OddsRatio_working_3-way'!Y937+4*PI())/3)</f>
        <v>#VALUE!</v>
      </c>
      <c r="AL937" s="11" t="e">
        <f>'OddsRatio_working_3-way'!Z937+'OddsRatio_working_3-way'!AF937</f>
        <v>#VALUE!</v>
      </c>
      <c r="AM937" s="11" t="e">
        <f>'OddsRatio_working_3-way'!AA937+'OddsRatio_working_3-way'!AG937</f>
        <v>#VALUE!</v>
      </c>
      <c r="AN937" s="11" t="e">
        <f>'OddsRatio_working_3-way'!AB937+'OddsRatio_working_3-way'!AH937</f>
        <v>#VALUE!</v>
      </c>
      <c r="AO937" s="11" t="e">
        <f>'OddsRatio_working_3-way'!AC937+'OddsRatio_working_3-way'!AI937</f>
        <v>#VALUE!</v>
      </c>
      <c r="AP937" s="11" t="e">
        <f>'OddsRatio_working_3-way'!AD937+'OddsRatio_working_3-way'!AJ937</f>
        <v>#VALUE!</v>
      </c>
      <c r="AQ937" s="11" t="e">
        <f>'OddsRatio_working_3-way'!AE937+'OddsRatio_working_3-way'!AK937</f>
        <v>#VALUE!</v>
      </c>
      <c r="AR937" s="10" t="str">
        <f>IF(A937="","",IF(('OddsRatio_working_3-way'!X937=0),IF(Q937&gt;0,-Q937^(1/3),(-Q937)^(1/3)),'OddsRatio_working_3-way'!AL937-'OddsRatio_working_3-way'!R937/3))</f>
        <v/>
      </c>
      <c r="AS937" s="11" t="e">
        <f>IF(('OddsRatio_working_3-way'!X937=0),IF(Q937&gt;0,-Q937^(1/3),(-Q937)^(1/3)),'OddsRatio_working_3-way'!AM937-'OddsRatio_working_3-way'!R937/3)</f>
        <v>#VALUE!</v>
      </c>
      <c r="AT937" s="11" t="e">
        <f>IF(('OddsRatio_working_3-way'!X937=0),IF(Q937&gt;0,-Q937^(1/3),(-Q937)^(1/3)),'OddsRatio_working_3-way'!AN937-'OddsRatio_working_3-way'!R937/3)</f>
        <v>#VALUE!</v>
      </c>
      <c r="AU937" s="11" t="e">
        <f>IF(('OddsRatio_working_3-way'!X937=0),0,'OddsRatio_working_3-way'!AO937)</f>
        <v>#VALUE!</v>
      </c>
      <c r="AV937" s="11" t="e">
        <f>IF(('OddsRatio_working_3-way'!X937=0),0,'OddsRatio_working_3-way'!AP937)</f>
        <v>#VALUE!</v>
      </c>
      <c r="AW937" s="11" t="e">
        <f>IF(('OddsRatio_working_3-way'!X937=0),0,'OddsRatio_working_3-way'!AQ937)</f>
        <v>#VALUE!</v>
      </c>
    </row>
    <row r="938" spans="1:49">
      <c r="A938" s="4" t="str">
        <f>IF('True_Odds_Calculator_3-way'!A939="","",'True_Odds_Calculator_3-way'!A939)</f>
        <v/>
      </c>
      <c r="B938" s="4" t="str">
        <f>IF('True_Odds_Calculator_3-way'!B939="","",'True_Odds_Calculator_3-way'!B939)</f>
        <v/>
      </c>
      <c r="C938" s="4" t="str">
        <f>IF('True_Odds_Calculator_3-way'!C939="","",'True_Odds_Calculator_3-way'!C939)</f>
        <v/>
      </c>
      <c r="D938" s="9" t="e">
        <f t="shared" si="195"/>
        <v>#VALUE!</v>
      </c>
      <c r="E938" s="9" t="e">
        <f t="shared" si="196"/>
        <v>#VALUE!</v>
      </c>
      <c r="F938" s="9" t="e">
        <f t="shared" si="197"/>
        <v>#VALUE!</v>
      </c>
      <c r="G938" s="9" t="str">
        <f t="shared" si="198"/>
        <v/>
      </c>
      <c r="H938" s="9" t="str">
        <f t="shared" si="199"/>
        <v/>
      </c>
      <c r="I938" s="9" t="str">
        <f t="shared" si="200"/>
        <v/>
      </c>
      <c r="J938" s="9" t="str">
        <f t="shared" si="201"/>
        <v/>
      </c>
      <c r="K938" s="11" t="e">
        <f t="shared" si="202"/>
        <v>#VALUE!</v>
      </c>
      <c r="L938" s="11" t="e">
        <f t="shared" si="203"/>
        <v>#VALUE!</v>
      </c>
      <c r="M938" s="11" t="e">
        <f t="shared" si="204"/>
        <v>#VALUE!</v>
      </c>
      <c r="N938" s="11" t="e">
        <f>'OddsRatio_working_3-way'!K938+'OddsRatio_working_3-way'!L938+'OddsRatio_working_3-way'!M938-('OddsRatio_working_3-way'!K938*'OddsRatio_working_3-way'!L938)-('OddsRatio_working_3-way'!K938*'OddsRatio_working_3-way'!M938)-('OddsRatio_working_3-way'!L938*'OddsRatio_working_3-way'!M938)+('OddsRatio_working_3-way'!K938*'OddsRatio_working_3-way'!L938*'OddsRatio_working_3-way'!M938)-1</f>
        <v>#VALUE!</v>
      </c>
      <c r="O938" s="11">
        <f>0</f>
        <v>0</v>
      </c>
      <c r="P938" s="11" t="e">
        <f>('OddsRatio_working_3-way'!K938*'OddsRatio_working_3-way'!L938)+('OddsRatio_working_3-way'!K938*'OddsRatio_working_3-way'!M938)+('OddsRatio_working_3-way'!L938*'OddsRatio_working_3-way'!M938)-(3*'OddsRatio_working_3-way'!K938*'OddsRatio_working_3-way'!L938*'OddsRatio_working_3-way'!M938)</f>
        <v>#VALUE!</v>
      </c>
      <c r="Q938" s="11" t="e">
        <f>2*'OddsRatio_working_3-way'!K938*'OddsRatio_working_3-way'!L938*'OddsRatio_working_3-way'!M938</f>
        <v>#VALUE!</v>
      </c>
      <c r="R938" s="11" t="e">
        <f t="shared" si="205"/>
        <v>#VALUE!</v>
      </c>
      <c r="S938" s="11" t="e">
        <f t="shared" si="206"/>
        <v>#VALUE!</v>
      </c>
      <c r="T938" s="11" t="e">
        <f t="shared" si="207"/>
        <v>#VALUE!</v>
      </c>
      <c r="U938" s="11" t="e">
        <f>'OddsRatio_working_3-way'!S938-'OddsRatio_working_3-way'!R938^2/3</f>
        <v>#VALUE!</v>
      </c>
      <c r="V938" s="11" t="e">
        <f>'OddsRatio_working_3-way'!S938*'OddsRatio_working_3-way'!R938/3-2*'OddsRatio_working_3-way'!R938^3/27-'OddsRatio_working_3-way'!T938</f>
        <v>#VALUE!</v>
      </c>
      <c r="W938" s="11" t="e">
        <f>'OddsRatio_working_3-way'!V938^2+4*'OddsRatio_working_3-way'!U938^3/27</f>
        <v>#VALUE!</v>
      </c>
      <c r="X938" s="11" t="e">
        <f>IF('OddsRatio_working_3-way'!W938&gt;0,IF(ABS('OddsRatio_working_3-way'!V938+SQRT('OddsRatio_working_3-way'!W938))/2&gt;0,ABS('OddsRatio_working_3-way'!V938+SQRT('OddsRatio_working_3-way'!W938))/2,ABS('OddsRatio_working_3-way'!V938-SQRT('OddsRatio_working_3-way'!W938))/2),SQRT(-'OddsRatio_working_3-way'!U938^3/27))</f>
        <v>#VALUE!</v>
      </c>
      <c r="Y938" s="11" t="e">
        <f>IF('OddsRatio_working_3-way'!W938&gt;=0,IF('OddsRatio_working_3-way'!V938+SQRT('OddsRatio_working_3-way'!W938)&gt;0,0,PI()),ACOS('OddsRatio_working_3-way'!V938/(2*'OddsRatio_working_3-way'!X938)))</f>
        <v>#VALUE!</v>
      </c>
      <c r="Z938" s="11" t="e">
        <f>'OddsRatio_working_3-way'!X938^(1/3)*COS('OddsRatio_working_3-way'!Y938/3)</f>
        <v>#VALUE!</v>
      </c>
      <c r="AA938" s="11" t="e">
        <f>'OddsRatio_working_3-way'!X938^(1/3)*COS(('OddsRatio_working_3-way'!Y938+2*PI())/3)</f>
        <v>#VALUE!</v>
      </c>
      <c r="AB938" s="11" t="e">
        <f>'OddsRatio_working_3-way'!X938^(1/3)*COS(('OddsRatio_working_3-way'!Y938+4*PI())/3)</f>
        <v>#VALUE!</v>
      </c>
      <c r="AC938" s="11" t="e">
        <f>'OddsRatio_working_3-way'!X938^(1/3)*SIN('OddsRatio_working_3-way'!Y938/3)</f>
        <v>#VALUE!</v>
      </c>
      <c r="AD938" s="11" t="e">
        <f>'OddsRatio_working_3-way'!X938^(1/3)*SIN(('OddsRatio_working_3-way'!Y938+2*PI())/3)</f>
        <v>#VALUE!</v>
      </c>
      <c r="AE938" s="11" t="e">
        <f>'OddsRatio_working_3-way'!X938^(1/3)*SIN(('OddsRatio_working_3-way'!Y938+4*PI())/3)</f>
        <v>#VALUE!</v>
      </c>
      <c r="AF938" s="11" t="e">
        <f>-'OddsRatio_working_3-way'!U938/(3*'OddsRatio_working_3-way'!X938^(1/3))*COS(('OddsRatio_working_3-way'!Y938)/3)</f>
        <v>#VALUE!</v>
      </c>
      <c r="AG938" s="11" t="e">
        <f>-'OddsRatio_working_3-way'!U938/(3*'OddsRatio_working_3-way'!X938^(1/3))*COS(('OddsRatio_working_3-way'!Y938+2*PI())/3)</f>
        <v>#VALUE!</v>
      </c>
      <c r="AH938" s="11" t="e">
        <f>-'OddsRatio_working_3-way'!U938/(3*'OddsRatio_working_3-way'!X938^(1/3))*COS(('OddsRatio_working_3-way'!Y938+4*PI())/3)</f>
        <v>#VALUE!</v>
      </c>
      <c r="AI938" s="11" t="e">
        <f>'OddsRatio_working_3-way'!U938/(3*'OddsRatio_working_3-way'!X938^(1/3))*SIN(('OddsRatio_working_3-way'!Y938)/3)</f>
        <v>#VALUE!</v>
      </c>
      <c r="AJ938" s="11" t="e">
        <f>'OddsRatio_working_3-way'!U938/(3*'OddsRatio_working_3-way'!X938^(1/3))*SIN(('OddsRatio_working_3-way'!Y938+2*PI())/3)</f>
        <v>#VALUE!</v>
      </c>
      <c r="AK938" s="11" t="e">
        <f>'OddsRatio_working_3-way'!U938/(3*'OddsRatio_working_3-way'!X938^(1/3))*SIN(('OddsRatio_working_3-way'!Y938+4*PI())/3)</f>
        <v>#VALUE!</v>
      </c>
      <c r="AL938" s="11" t="e">
        <f>'OddsRatio_working_3-way'!Z938+'OddsRatio_working_3-way'!AF938</f>
        <v>#VALUE!</v>
      </c>
      <c r="AM938" s="11" t="e">
        <f>'OddsRatio_working_3-way'!AA938+'OddsRatio_working_3-way'!AG938</f>
        <v>#VALUE!</v>
      </c>
      <c r="AN938" s="11" t="e">
        <f>'OddsRatio_working_3-way'!AB938+'OddsRatio_working_3-way'!AH938</f>
        <v>#VALUE!</v>
      </c>
      <c r="AO938" s="11" t="e">
        <f>'OddsRatio_working_3-way'!AC938+'OddsRatio_working_3-way'!AI938</f>
        <v>#VALUE!</v>
      </c>
      <c r="AP938" s="11" t="e">
        <f>'OddsRatio_working_3-way'!AD938+'OddsRatio_working_3-way'!AJ938</f>
        <v>#VALUE!</v>
      </c>
      <c r="AQ938" s="11" t="e">
        <f>'OddsRatio_working_3-way'!AE938+'OddsRatio_working_3-way'!AK938</f>
        <v>#VALUE!</v>
      </c>
      <c r="AR938" s="10" t="str">
        <f>IF(A938="","",IF(('OddsRatio_working_3-way'!X938=0),IF(Q938&gt;0,-Q938^(1/3),(-Q938)^(1/3)),'OddsRatio_working_3-way'!AL938-'OddsRatio_working_3-way'!R938/3))</f>
        <v/>
      </c>
      <c r="AS938" s="11" t="e">
        <f>IF(('OddsRatio_working_3-way'!X938=0),IF(Q938&gt;0,-Q938^(1/3),(-Q938)^(1/3)),'OddsRatio_working_3-way'!AM938-'OddsRatio_working_3-way'!R938/3)</f>
        <v>#VALUE!</v>
      </c>
      <c r="AT938" s="11" t="e">
        <f>IF(('OddsRatio_working_3-way'!X938=0),IF(Q938&gt;0,-Q938^(1/3),(-Q938)^(1/3)),'OddsRatio_working_3-way'!AN938-'OddsRatio_working_3-way'!R938/3)</f>
        <v>#VALUE!</v>
      </c>
      <c r="AU938" s="11" t="e">
        <f>IF(('OddsRatio_working_3-way'!X938=0),0,'OddsRatio_working_3-way'!AO938)</f>
        <v>#VALUE!</v>
      </c>
      <c r="AV938" s="11" t="e">
        <f>IF(('OddsRatio_working_3-way'!X938=0),0,'OddsRatio_working_3-way'!AP938)</f>
        <v>#VALUE!</v>
      </c>
      <c r="AW938" s="11" t="e">
        <f>IF(('OddsRatio_working_3-way'!X938=0),0,'OddsRatio_working_3-way'!AQ938)</f>
        <v>#VALUE!</v>
      </c>
    </row>
    <row r="939" spans="1:49">
      <c r="A939" s="4" t="str">
        <f>IF('True_Odds_Calculator_3-way'!A940="","",'True_Odds_Calculator_3-way'!A940)</f>
        <v/>
      </c>
      <c r="B939" s="4" t="str">
        <f>IF('True_Odds_Calculator_3-way'!B940="","",'True_Odds_Calculator_3-way'!B940)</f>
        <v/>
      </c>
      <c r="C939" s="4" t="str">
        <f>IF('True_Odds_Calculator_3-way'!C940="","",'True_Odds_Calculator_3-way'!C940)</f>
        <v/>
      </c>
      <c r="D939" s="9" t="e">
        <f t="shared" si="195"/>
        <v>#VALUE!</v>
      </c>
      <c r="E939" s="9" t="e">
        <f t="shared" si="196"/>
        <v>#VALUE!</v>
      </c>
      <c r="F939" s="9" t="e">
        <f t="shared" si="197"/>
        <v>#VALUE!</v>
      </c>
      <c r="G939" s="9" t="str">
        <f t="shared" si="198"/>
        <v/>
      </c>
      <c r="H939" s="9" t="str">
        <f t="shared" si="199"/>
        <v/>
      </c>
      <c r="I939" s="9" t="str">
        <f t="shared" si="200"/>
        <v/>
      </c>
      <c r="J939" s="9" t="str">
        <f t="shared" si="201"/>
        <v/>
      </c>
      <c r="K939" s="11" t="e">
        <f t="shared" si="202"/>
        <v>#VALUE!</v>
      </c>
      <c r="L939" s="11" t="e">
        <f t="shared" si="203"/>
        <v>#VALUE!</v>
      </c>
      <c r="M939" s="11" t="e">
        <f t="shared" si="204"/>
        <v>#VALUE!</v>
      </c>
      <c r="N939" s="11" t="e">
        <f>'OddsRatio_working_3-way'!K939+'OddsRatio_working_3-way'!L939+'OddsRatio_working_3-way'!M939-('OddsRatio_working_3-way'!K939*'OddsRatio_working_3-way'!L939)-('OddsRatio_working_3-way'!K939*'OddsRatio_working_3-way'!M939)-('OddsRatio_working_3-way'!L939*'OddsRatio_working_3-way'!M939)+('OddsRatio_working_3-way'!K939*'OddsRatio_working_3-way'!L939*'OddsRatio_working_3-way'!M939)-1</f>
        <v>#VALUE!</v>
      </c>
      <c r="O939" s="11">
        <f>0</f>
        <v>0</v>
      </c>
      <c r="P939" s="11" t="e">
        <f>('OddsRatio_working_3-way'!K939*'OddsRatio_working_3-way'!L939)+('OddsRatio_working_3-way'!K939*'OddsRatio_working_3-way'!M939)+('OddsRatio_working_3-way'!L939*'OddsRatio_working_3-way'!M939)-(3*'OddsRatio_working_3-way'!K939*'OddsRatio_working_3-way'!L939*'OddsRatio_working_3-way'!M939)</f>
        <v>#VALUE!</v>
      </c>
      <c r="Q939" s="11" t="e">
        <f>2*'OddsRatio_working_3-way'!K939*'OddsRatio_working_3-way'!L939*'OddsRatio_working_3-way'!M939</f>
        <v>#VALUE!</v>
      </c>
      <c r="R939" s="11" t="e">
        <f t="shared" si="205"/>
        <v>#VALUE!</v>
      </c>
      <c r="S939" s="11" t="e">
        <f t="shared" si="206"/>
        <v>#VALUE!</v>
      </c>
      <c r="T939" s="11" t="e">
        <f t="shared" si="207"/>
        <v>#VALUE!</v>
      </c>
      <c r="U939" s="11" t="e">
        <f>'OddsRatio_working_3-way'!S939-'OddsRatio_working_3-way'!R939^2/3</f>
        <v>#VALUE!</v>
      </c>
      <c r="V939" s="11" t="e">
        <f>'OddsRatio_working_3-way'!S939*'OddsRatio_working_3-way'!R939/3-2*'OddsRatio_working_3-way'!R939^3/27-'OddsRatio_working_3-way'!T939</f>
        <v>#VALUE!</v>
      </c>
      <c r="W939" s="11" t="e">
        <f>'OddsRatio_working_3-way'!V939^2+4*'OddsRatio_working_3-way'!U939^3/27</f>
        <v>#VALUE!</v>
      </c>
      <c r="X939" s="11" t="e">
        <f>IF('OddsRatio_working_3-way'!W939&gt;0,IF(ABS('OddsRatio_working_3-way'!V939+SQRT('OddsRatio_working_3-way'!W939))/2&gt;0,ABS('OddsRatio_working_3-way'!V939+SQRT('OddsRatio_working_3-way'!W939))/2,ABS('OddsRatio_working_3-way'!V939-SQRT('OddsRatio_working_3-way'!W939))/2),SQRT(-'OddsRatio_working_3-way'!U939^3/27))</f>
        <v>#VALUE!</v>
      </c>
      <c r="Y939" s="11" t="e">
        <f>IF('OddsRatio_working_3-way'!W939&gt;=0,IF('OddsRatio_working_3-way'!V939+SQRT('OddsRatio_working_3-way'!W939)&gt;0,0,PI()),ACOS('OddsRatio_working_3-way'!V939/(2*'OddsRatio_working_3-way'!X939)))</f>
        <v>#VALUE!</v>
      </c>
      <c r="Z939" s="11" t="e">
        <f>'OddsRatio_working_3-way'!X939^(1/3)*COS('OddsRatio_working_3-way'!Y939/3)</f>
        <v>#VALUE!</v>
      </c>
      <c r="AA939" s="11" t="e">
        <f>'OddsRatio_working_3-way'!X939^(1/3)*COS(('OddsRatio_working_3-way'!Y939+2*PI())/3)</f>
        <v>#VALUE!</v>
      </c>
      <c r="AB939" s="11" t="e">
        <f>'OddsRatio_working_3-way'!X939^(1/3)*COS(('OddsRatio_working_3-way'!Y939+4*PI())/3)</f>
        <v>#VALUE!</v>
      </c>
      <c r="AC939" s="11" t="e">
        <f>'OddsRatio_working_3-way'!X939^(1/3)*SIN('OddsRatio_working_3-way'!Y939/3)</f>
        <v>#VALUE!</v>
      </c>
      <c r="AD939" s="11" t="e">
        <f>'OddsRatio_working_3-way'!X939^(1/3)*SIN(('OddsRatio_working_3-way'!Y939+2*PI())/3)</f>
        <v>#VALUE!</v>
      </c>
      <c r="AE939" s="11" t="e">
        <f>'OddsRatio_working_3-way'!X939^(1/3)*SIN(('OddsRatio_working_3-way'!Y939+4*PI())/3)</f>
        <v>#VALUE!</v>
      </c>
      <c r="AF939" s="11" t="e">
        <f>-'OddsRatio_working_3-way'!U939/(3*'OddsRatio_working_3-way'!X939^(1/3))*COS(('OddsRatio_working_3-way'!Y939)/3)</f>
        <v>#VALUE!</v>
      </c>
      <c r="AG939" s="11" t="e">
        <f>-'OddsRatio_working_3-way'!U939/(3*'OddsRatio_working_3-way'!X939^(1/3))*COS(('OddsRatio_working_3-way'!Y939+2*PI())/3)</f>
        <v>#VALUE!</v>
      </c>
      <c r="AH939" s="11" t="e">
        <f>-'OddsRatio_working_3-way'!U939/(3*'OddsRatio_working_3-way'!X939^(1/3))*COS(('OddsRatio_working_3-way'!Y939+4*PI())/3)</f>
        <v>#VALUE!</v>
      </c>
      <c r="AI939" s="11" t="e">
        <f>'OddsRatio_working_3-way'!U939/(3*'OddsRatio_working_3-way'!X939^(1/3))*SIN(('OddsRatio_working_3-way'!Y939)/3)</f>
        <v>#VALUE!</v>
      </c>
      <c r="AJ939" s="11" t="e">
        <f>'OddsRatio_working_3-way'!U939/(3*'OddsRatio_working_3-way'!X939^(1/3))*SIN(('OddsRatio_working_3-way'!Y939+2*PI())/3)</f>
        <v>#VALUE!</v>
      </c>
      <c r="AK939" s="11" t="e">
        <f>'OddsRatio_working_3-way'!U939/(3*'OddsRatio_working_3-way'!X939^(1/3))*SIN(('OddsRatio_working_3-way'!Y939+4*PI())/3)</f>
        <v>#VALUE!</v>
      </c>
      <c r="AL939" s="11" t="e">
        <f>'OddsRatio_working_3-way'!Z939+'OddsRatio_working_3-way'!AF939</f>
        <v>#VALUE!</v>
      </c>
      <c r="AM939" s="11" t="e">
        <f>'OddsRatio_working_3-way'!AA939+'OddsRatio_working_3-way'!AG939</f>
        <v>#VALUE!</v>
      </c>
      <c r="AN939" s="11" t="e">
        <f>'OddsRatio_working_3-way'!AB939+'OddsRatio_working_3-way'!AH939</f>
        <v>#VALUE!</v>
      </c>
      <c r="AO939" s="11" t="e">
        <f>'OddsRatio_working_3-way'!AC939+'OddsRatio_working_3-way'!AI939</f>
        <v>#VALUE!</v>
      </c>
      <c r="AP939" s="11" t="e">
        <f>'OddsRatio_working_3-way'!AD939+'OddsRatio_working_3-way'!AJ939</f>
        <v>#VALUE!</v>
      </c>
      <c r="AQ939" s="11" t="e">
        <f>'OddsRatio_working_3-way'!AE939+'OddsRatio_working_3-way'!AK939</f>
        <v>#VALUE!</v>
      </c>
      <c r="AR939" s="10" t="str">
        <f>IF(A939="","",IF(('OddsRatio_working_3-way'!X939=0),IF(Q939&gt;0,-Q939^(1/3),(-Q939)^(1/3)),'OddsRatio_working_3-way'!AL939-'OddsRatio_working_3-way'!R939/3))</f>
        <v/>
      </c>
      <c r="AS939" s="11" t="e">
        <f>IF(('OddsRatio_working_3-way'!X939=0),IF(Q939&gt;0,-Q939^(1/3),(-Q939)^(1/3)),'OddsRatio_working_3-way'!AM939-'OddsRatio_working_3-way'!R939/3)</f>
        <v>#VALUE!</v>
      </c>
      <c r="AT939" s="11" t="e">
        <f>IF(('OddsRatio_working_3-way'!X939=0),IF(Q939&gt;0,-Q939^(1/3),(-Q939)^(1/3)),'OddsRatio_working_3-way'!AN939-'OddsRatio_working_3-way'!R939/3)</f>
        <v>#VALUE!</v>
      </c>
      <c r="AU939" s="11" t="e">
        <f>IF(('OddsRatio_working_3-way'!X939=0),0,'OddsRatio_working_3-way'!AO939)</f>
        <v>#VALUE!</v>
      </c>
      <c r="AV939" s="11" t="e">
        <f>IF(('OddsRatio_working_3-way'!X939=0),0,'OddsRatio_working_3-way'!AP939)</f>
        <v>#VALUE!</v>
      </c>
      <c r="AW939" s="11" t="e">
        <f>IF(('OddsRatio_working_3-way'!X939=0),0,'OddsRatio_working_3-way'!AQ939)</f>
        <v>#VALUE!</v>
      </c>
    </row>
    <row r="940" spans="1:49">
      <c r="A940" s="4" t="str">
        <f>IF('True_Odds_Calculator_3-way'!A941="","",'True_Odds_Calculator_3-way'!A941)</f>
        <v/>
      </c>
      <c r="B940" s="4" t="str">
        <f>IF('True_Odds_Calculator_3-way'!B941="","",'True_Odds_Calculator_3-way'!B941)</f>
        <v/>
      </c>
      <c r="C940" s="4" t="str">
        <f>IF('True_Odds_Calculator_3-way'!C941="","",'True_Odds_Calculator_3-way'!C941)</f>
        <v/>
      </c>
      <c r="D940" s="9" t="e">
        <f t="shared" si="195"/>
        <v>#VALUE!</v>
      </c>
      <c r="E940" s="9" t="e">
        <f t="shared" si="196"/>
        <v>#VALUE!</v>
      </c>
      <c r="F940" s="9" t="e">
        <f t="shared" si="197"/>
        <v>#VALUE!</v>
      </c>
      <c r="G940" s="9" t="str">
        <f t="shared" si="198"/>
        <v/>
      </c>
      <c r="H940" s="9" t="str">
        <f t="shared" si="199"/>
        <v/>
      </c>
      <c r="I940" s="9" t="str">
        <f t="shared" si="200"/>
        <v/>
      </c>
      <c r="J940" s="9" t="str">
        <f t="shared" si="201"/>
        <v/>
      </c>
      <c r="K940" s="11" t="e">
        <f t="shared" si="202"/>
        <v>#VALUE!</v>
      </c>
      <c r="L940" s="11" t="e">
        <f t="shared" si="203"/>
        <v>#VALUE!</v>
      </c>
      <c r="M940" s="11" t="e">
        <f t="shared" si="204"/>
        <v>#VALUE!</v>
      </c>
      <c r="N940" s="11" t="e">
        <f>'OddsRatio_working_3-way'!K940+'OddsRatio_working_3-way'!L940+'OddsRatio_working_3-way'!M940-('OddsRatio_working_3-way'!K940*'OddsRatio_working_3-way'!L940)-('OddsRatio_working_3-way'!K940*'OddsRatio_working_3-way'!M940)-('OddsRatio_working_3-way'!L940*'OddsRatio_working_3-way'!M940)+('OddsRatio_working_3-way'!K940*'OddsRatio_working_3-way'!L940*'OddsRatio_working_3-way'!M940)-1</f>
        <v>#VALUE!</v>
      </c>
      <c r="O940" s="11">
        <f>0</f>
        <v>0</v>
      </c>
      <c r="P940" s="11" t="e">
        <f>('OddsRatio_working_3-way'!K940*'OddsRatio_working_3-way'!L940)+('OddsRatio_working_3-way'!K940*'OddsRatio_working_3-way'!M940)+('OddsRatio_working_3-way'!L940*'OddsRatio_working_3-way'!M940)-(3*'OddsRatio_working_3-way'!K940*'OddsRatio_working_3-way'!L940*'OddsRatio_working_3-way'!M940)</f>
        <v>#VALUE!</v>
      </c>
      <c r="Q940" s="11" t="e">
        <f>2*'OddsRatio_working_3-way'!K940*'OddsRatio_working_3-way'!L940*'OddsRatio_working_3-way'!M940</f>
        <v>#VALUE!</v>
      </c>
      <c r="R940" s="11" t="e">
        <f t="shared" si="205"/>
        <v>#VALUE!</v>
      </c>
      <c r="S940" s="11" t="e">
        <f t="shared" si="206"/>
        <v>#VALUE!</v>
      </c>
      <c r="T940" s="11" t="e">
        <f t="shared" si="207"/>
        <v>#VALUE!</v>
      </c>
      <c r="U940" s="11" t="e">
        <f>'OddsRatio_working_3-way'!S940-'OddsRatio_working_3-way'!R940^2/3</f>
        <v>#VALUE!</v>
      </c>
      <c r="V940" s="11" t="e">
        <f>'OddsRatio_working_3-way'!S940*'OddsRatio_working_3-way'!R940/3-2*'OddsRatio_working_3-way'!R940^3/27-'OddsRatio_working_3-way'!T940</f>
        <v>#VALUE!</v>
      </c>
      <c r="W940" s="11" t="e">
        <f>'OddsRatio_working_3-way'!V940^2+4*'OddsRatio_working_3-way'!U940^3/27</f>
        <v>#VALUE!</v>
      </c>
      <c r="X940" s="11" t="e">
        <f>IF('OddsRatio_working_3-way'!W940&gt;0,IF(ABS('OddsRatio_working_3-way'!V940+SQRT('OddsRatio_working_3-way'!W940))/2&gt;0,ABS('OddsRatio_working_3-way'!V940+SQRT('OddsRatio_working_3-way'!W940))/2,ABS('OddsRatio_working_3-way'!V940-SQRT('OddsRatio_working_3-way'!W940))/2),SQRT(-'OddsRatio_working_3-way'!U940^3/27))</f>
        <v>#VALUE!</v>
      </c>
      <c r="Y940" s="11" t="e">
        <f>IF('OddsRatio_working_3-way'!W940&gt;=0,IF('OddsRatio_working_3-way'!V940+SQRT('OddsRatio_working_3-way'!W940)&gt;0,0,PI()),ACOS('OddsRatio_working_3-way'!V940/(2*'OddsRatio_working_3-way'!X940)))</f>
        <v>#VALUE!</v>
      </c>
      <c r="Z940" s="11" t="e">
        <f>'OddsRatio_working_3-way'!X940^(1/3)*COS('OddsRatio_working_3-way'!Y940/3)</f>
        <v>#VALUE!</v>
      </c>
      <c r="AA940" s="11" t="e">
        <f>'OddsRatio_working_3-way'!X940^(1/3)*COS(('OddsRatio_working_3-way'!Y940+2*PI())/3)</f>
        <v>#VALUE!</v>
      </c>
      <c r="AB940" s="11" t="e">
        <f>'OddsRatio_working_3-way'!X940^(1/3)*COS(('OddsRatio_working_3-way'!Y940+4*PI())/3)</f>
        <v>#VALUE!</v>
      </c>
      <c r="AC940" s="11" t="e">
        <f>'OddsRatio_working_3-way'!X940^(1/3)*SIN('OddsRatio_working_3-way'!Y940/3)</f>
        <v>#VALUE!</v>
      </c>
      <c r="AD940" s="11" t="e">
        <f>'OddsRatio_working_3-way'!X940^(1/3)*SIN(('OddsRatio_working_3-way'!Y940+2*PI())/3)</f>
        <v>#VALUE!</v>
      </c>
      <c r="AE940" s="11" t="e">
        <f>'OddsRatio_working_3-way'!X940^(1/3)*SIN(('OddsRatio_working_3-way'!Y940+4*PI())/3)</f>
        <v>#VALUE!</v>
      </c>
      <c r="AF940" s="11" t="e">
        <f>-'OddsRatio_working_3-way'!U940/(3*'OddsRatio_working_3-way'!X940^(1/3))*COS(('OddsRatio_working_3-way'!Y940)/3)</f>
        <v>#VALUE!</v>
      </c>
      <c r="AG940" s="11" t="e">
        <f>-'OddsRatio_working_3-way'!U940/(3*'OddsRatio_working_3-way'!X940^(1/3))*COS(('OddsRatio_working_3-way'!Y940+2*PI())/3)</f>
        <v>#VALUE!</v>
      </c>
      <c r="AH940" s="11" t="e">
        <f>-'OddsRatio_working_3-way'!U940/(3*'OddsRatio_working_3-way'!X940^(1/3))*COS(('OddsRatio_working_3-way'!Y940+4*PI())/3)</f>
        <v>#VALUE!</v>
      </c>
      <c r="AI940" s="11" t="e">
        <f>'OddsRatio_working_3-way'!U940/(3*'OddsRatio_working_3-way'!X940^(1/3))*SIN(('OddsRatio_working_3-way'!Y940)/3)</f>
        <v>#VALUE!</v>
      </c>
      <c r="AJ940" s="11" t="e">
        <f>'OddsRatio_working_3-way'!U940/(3*'OddsRatio_working_3-way'!X940^(1/3))*SIN(('OddsRatio_working_3-way'!Y940+2*PI())/3)</f>
        <v>#VALUE!</v>
      </c>
      <c r="AK940" s="11" t="e">
        <f>'OddsRatio_working_3-way'!U940/(3*'OddsRatio_working_3-way'!X940^(1/3))*SIN(('OddsRatio_working_3-way'!Y940+4*PI())/3)</f>
        <v>#VALUE!</v>
      </c>
      <c r="AL940" s="11" t="e">
        <f>'OddsRatio_working_3-way'!Z940+'OddsRatio_working_3-way'!AF940</f>
        <v>#VALUE!</v>
      </c>
      <c r="AM940" s="11" t="e">
        <f>'OddsRatio_working_3-way'!AA940+'OddsRatio_working_3-way'!AG940</f>
        <v>#VALUE!</v>
      </c>
      <c r="AN940" s="11" t="e">
        <f>'OddsRatio_working_3-way'!AB940+'OddsRatio_working_3-way'!AH940</f>
        <v>#VALUE!</v>
      </c>
      <c r="AO940" s="11" t="e">
        <f>'OddsRatio_working_3-way'!AC940+'OddsRatio_working_3-way'!AI940</f>
        <v>#VALUE!</v>
      </c>
      <c r="AP940" s="11" t="e">
        <f>'OddsRatio_working_3-way'!AD940+'OddsRatio_working_3-way'!AJ940</f>
        <v>#VALUE!</v>
      </c>
      <c r="AQ940" s="11" t="e">
        <f>'OddsRatio_working_3-way'!AE940+'OddsRatio_working_3-way'!AK940</f>
        <v>#VALUE!</v>
      </c>
      <c r="AR940" s="10" t="str">
        <f>IF(A940="","",IF(('OddsRatio_working_3-way'!X940=0),IF(Q940&gt;0,-Q940^(1/3),(-Q940)^(1/3)),'OddsRatio_working_3-way'!AL940-'OddsRatio_working_3-way'!R940/3))</f>
        <v/>
      </c>
      <c r="AS940" s="11" t="e">
        <f>IF(('OddsRatio_working_3-way'!X940=0),IF(Q940&gt;0,-Q940^(1/3),(-Q940)^(1/3)),'OddsRatio_working_3-way'!AM940-'OddsRatio_working_3-way'!R940/3)</f>
        <v>#VALUE!</v>
      </c>
      <c r="AT940" s="11" t="e">
        <f>IF(('OddsRatio_working_3-way'!X940=0),IF(Q940&gt;0,-Q940^(1/3),(-Q940)^(1/3)),'OddsRatio_working_3-way'!AN940-'OddsRatio_working_3-way'!R940/3)</f>
        <v>#VALUE!</v>
      </c>
      <c r="AU940" s="11" t="e">
        <f>IF(('OddsRatio_working_3-way'!X940=0),0,'OddsRatio_working_3-way'!AO940)</f>
        <v>#VALUE!</v>
      </c>
      <c r="AV940" s="11" t="e">
        <f>IF(('OddsRatio_working_3-way'!X940=0),0,'OddsRatio_working_3-way'!AP940)</f>
        <v>#VALUE!</v>
      </c>
      <c r="AW940" s="11" t="e">
        <f>IF(('OddsRatio_working_3-way'!X940=0),0,'OddsRatio_working_3-way'!AQ940)</f>
        <v>#VALUE!</v>
      </c>
    </row>
    <row r="941" spans="1:49">
      <c r="A941" s="4" t="str">
        <f>IF('True_Odds_Calculator_3-way'!A942="","",'True_Odds_Calculator_3-way'!A942)</f>
        <v/>
      </c>
      <c r="B941" s="4" t="str">
        <f>IF('True_Odds_Calculator_3-way'!B942="","",'True_Odds_Calculator_3-way'!B942)</f>
        <v/>
      </c>
      <c r="C941" s="4" t="str">
        <f>IF('True_Odds_Calculator_3-way'!C942="","",'True_Odds_Calculator_3-way'!C942)</f>
        <v/>
      </c>
      <c r="D941" s="9" t="e">
        <f t="shared" si="195"/>
        <v>#VALUE!</v>
      </c>
      <c r="E941" s="9" t="e">
        <f t="shared" si="196"/>
        <v>#VALUE!</v>
      </c>
      <c r="F941" s="9" t="e">
        <f t="shared" si="197"/>
        <v>#VALUE!</v>
      </c>
      <c r="G941" s="9" t="str">
        <f t="shared" si="198"/>
        <v/>
      </c>
      <c r="H941" s="9" t="str">
        <f t="shared" si="199"/>
        <v/>
      </c>
      <c r="I941" s="9" t="str">
        <f t="shared" si="200"/>
        <v/>
      </c>
      <c r="J941" s="9" t="str">
        <f t="shared" si="201"/>
        <v/>
      </c>
      <c r="K941" s="11" t="e">
        <f t="shared" si="202"/>
        <v>#VALUE!</v>
      </c>
      <c r="L941" s="11" t="e">
        <f t="shared" si="203"/>
        <v>#VALUE!</v>
      </c>
      <c r="M941" s="11" t="e">
        <f t="shared" si="204"/>
        <v>#VALUE!</v>
      </c>
      <c r="N941" s="11" t="e">
        <f>'OddsRatio_working_3-way'!K941+'OddsRatio_working_3-way'!L941+'OddsRatio_working_3-way'!M941-('OddsRatio_working_3-way'!K941*'OddsRatio_working_3-way'!L941)-('OddsRatio_working_3-way'!K941*'OddsRatio_working_3-way'!M941)-('OddsRatio_working_3-way'!L941*'OddsRatio_working_3-way'!M941)+('OddsRatio_working_3-way'!K941*'OddsRatio_working_3-way'!L941*'OddsRatio_working_3-way'!M941)-1</f>
        <v>#VALUE!</v>
      </c>
      <c r="O941" s="11">
        <f>0</f>
        <v>0</v>
      </c>
      <c r="P941" s="11" t="e">
        <f>('OddsRatio_working_3-way'!K941*'OddsRatio_working_3-way'!L941)+('OddsRatio_working_3-way'!K941*'OddsRatio_working_3-way'!M941)+('OddsRatio_working_3-way'!L941*'OddsRatio_working_3-way'!M941)-(3*'OddsRatio_working_3-way'!K941*'OddsRatio_working_3-way'!L941*'OddsRatio_working_3-way'!M941)</f>
        <v>#VALUE!</v>
      </c>
      <c r="Q941" s="11" t="e">
        <f>2*'OddsRatio_working_3-way'!K941*'OddsRatio_working_3-way'!L941*'OddsRatio_working_3-way'!M941</f>
        <v>#VALUE!</v>
      </c>
      <c r="R941" s="11" t="e">
        <f t="shared" si="205"/>
        <v>#VALUE!</v>
      </c>
      <c r="S941" s="11" t="e">
        <f t="shared" si="206"/>
        <v>#VALUE!</v>
      </c>
      <c r="T941" s="11" t="e">
        <f t="shared" si="207"/>
        <v>#VALUE!</v>
      </c>
      <c r="U941" s="11" t="e">
        <f>'OddsRatio_working_3-way'!S941-'OddsRatio_working_3-way'!R941^2/3</f>
        <v>#VALUE!</v>
      </c>
      <c r="V941" s="11" t="e">
        <f>'OddsRatio_working_3-way'!S941*'OddsRatio_working_3-way'!R941/3-2*'OddsRatio_working_3-way'!R941^3/27-'OddsRatio_working_3-way'!T941</f>
        <v>#VALUE!</v>
      </c>
      <c r="W941" s="11" t="e">
        <f>'OddsRatio_working_3-way'!V941^2+4*'OddsRatio_working_3-way'!U941^3/27</f>
        <v>#VALUE!</v>
      </c>
      <c r="X941" s="11" t="e">
        <f>IF('OddsRatio_working_3-way'!W941&gt;0,IF(ABS('OddsRatio_working_3-way'!V941+SQRT('OddsRatio_working_3-way'!W941))/2&gt;0,ABS('OddsRatio_working_3-way'!V941+SQRT('OddsRatio_working_3-way'!W941))/2,ABS('OddsRatio_working_3-way'!V941-SQRT('OddsRatio_working_3-way'!W941))/2),SQRT(-'OddsRatio_working_3-way'!U941^3/27))</f>
        <v>#VALUE!</v>
      </c>
      <c r="Y941" s="11" t="e">
        <f>IF('OddsRatio_working_3-way'!W941&gt;=0,IF('OddsRatio_working_3-way'!V941+SQRT('OddsRatio_working_3-way'!W941)&gt;0,0,PI()),ACOS('OddsRatio_working_3-way'!V941/(2*'OddsRatio_working_3-way'!X941)))</f>
        <v>#VALUE!</v>
      </c>
      <c r="Z941" s="11" t="e">
        <f>'OddsRatio_working_3-way'!X941^(1/3)*COS('OddsRatio_working_3-way'!Y941/3)</f>
        <v>#VALUE!</v>
      </c>
      <c r="AA941" s="11" t="e">
        <f>'OddsRatio_working_3-way'!X941^(1/3)*COS(('OddsRatio_working_3-way'!Y941+2*PI())/3)</f>
        <v>#VALUE!</v>
      </c>
      <c r="AB941" s="11" t="e">
        <f>'OddsRatio_working_3-way'!X941^(1/3)*COS(('OddsRatio_working_3-way'!Y941+4*PI())/3)</f>
        <v>#VALUE!</v>
      </c>
      <c r="AC941" s="11" t="e">
        <f>'OddsRatio_working_3-way'!X941^(1/3)*SIN('OddsRatio_working_3-way'!Y941/3)</f>
        <v>#VALUE!</v>
      </c>
      <c r="AD941" s="11" t="e">
        <f>'OddsRatio_working_3-way'!X941^(1/3)*SIN(('OddsRatio_working_3-way'!Y941+2*PI())/3)</f>
        <v>#VALUE!</v>
      </c>
      <c r="AE941" s="11" t="e">
        <f>'OddsRatio_working_3-way'!X941^(1/3)*SIN(('OddsRatio_working_3-way'!Y941+4*PI())/3)</f>
        <v>#VALUE!</v>
      </c>
      <c r="AF941" s="11" t="e">
        <f>-'OddsRatio_working_3-way'!U941/(3*'OddsRatio_working_3-way'!X941^(1/3))*COS(('OddsRatio_working_3-way'!Y941)/3)</f>
        <v>#VALUE!</v>
      </c>
      <c r="AG941" s="11" t="e">
        <f>-'OddsRatio_working_3-way'!U941/(3*'OddsRatio_working_3-way'!X941^(1/3))*COS(('OddsRatio_working_3-way'!Y941+2*PI())/3)</f>
        <v>#VALUE!</v>
      </c>
      <c r="AH941" s="11" t="e">
        <f>-'OddsRatio_working_3-way'!U941/(3*'OddsRatio_working_3-way'!X941^(1/3))*COS(('OddsRatio_working_3-way'!Y941+4*PI())/3)</f>
        <v>#VALUE!</v>
      </c>
      <c r="AI941" s="11" t="e">
        <f>'OddsRatio_working_3-way'!U941/(3*'OddsRatio_working_3-way'!X941^(1/3))*SIN(('OddsRatio_working_3-way'!Y941)/3)</f>
        <v>#VALUE!</v>
      </c>
      <c r="AJ941" s="11" t="e">
        <f>'OddsRatio_working_3-way'!U941/(3*'OddsRatio_working_3-way'!X941^(1/3))*SIN(('OddsRatio_working_3-way'!Y941+2*PI())/3)</f>
        <v>#VALUE!</v>
      </c>
      <c r="AK941" s="11" t="e">
        <f>'OddsRatio_working_3-way'!U941/(3*'OddsRatio_working_3-way'!X941^(1/3))*SIN(('OddsRatio_working_3-way'!Y941+4*PI())/3)</f>
        <v>#VALUE!</v>
      </c>
      <c r="AL941" s="11" t="e">
        <f>'OddsRatio_working_3-way'!Z941+'OddsRatio_working_3-way'!AF941</f>
        <v>#VALUE!</v>
      </c>
      <c r="AM941" s="11" t="e">
        <f>'OddsRatio_working_3-way'!AA941+'OddsRatio_working_3-way'!AG941</f>
        <v>#VALUE!</v>
      </c>
      <c r="AN941" s="11" t="e">
        <f>'OddsRatio_working_3-way'!AB941+'OddsRatio_working_3-way'!AH941</f>
        <v>#VALUE!</v>
      </c>
      <c r="AO941" s="11" t="e">
        <f>'OddsRatio_working_3-way'!AC941+'OddsRatio_working_3-way'!AI941</f>
        <v>#VALUE!</v>
      </c>
      <c r="AP941" s="11" t="e">
        <f>'OddsRatio_working_3-way'!AD941+'OddsRatio_working_3-way'!AJ941</f>
        <v>#VALUE!</v>
      </c>
      <c r="AQ941" s="11" t="e">
        <f>'OddsRatio_working_3-way'!AE941+'OddsRatio_working_3-way'!AK941</f>
        <v>#VALUE!</v>
      </c>
      <c r="AR941" s="10" t="str">
        <f>IF(A941="","",IF(('OddsRatio_working_3-way'!X941=0),IF(Q941&gt;0,-Q941^(1/3),(-Q941)^(1/3)),'OddsRatio_working_3-way'!AL941-'OddsRatio_working_3-way'!R941/3))</f>
        <v/>
      </c>
      <c r="AS941" s="11" t="e">
        <f>IF(('OddsRatio_working_3-way'!X941=0),IF(Q941&gt;0,-Q941^(1/3),(-Q941)^(1/3)),'OddsRatio_working_3-way'!AM941-'OddsRatio_working_3-way'!R941/3)</f>
        <v>#VALUE!</v>
      </c>
      <c r="AT941" s="11" t="e">
        <f>IF(('OddsRatio_working_3-way'!X941=0),IF(Q941&gt;0,-Q941^(1/3),(-Q941)^(1/3)),'OddsRatio_working_3-way'!AN941-'OddsRatio_working_3-way'!R941/3)</f>
        <v>#VALUE!</v>
      </c>
      <c r="AU941" s="11" t="e">
        <f>IF(('OddsRatio_working_3-way'!X941=0),0,'OddsRatio_working_3-way'!AO941)</f>
        <v>#VALUE!</v>
      </c>
      <c r="AV941" s="11" t="e">
        <f>IF(('OddsRatio_working_3-way'!X941=0),0,'OddsRatio_working_3-way'!AP941)</f>
        <v>#VALUE!</v>
      </c>
      <c r="AW941" s="11" t="e">
        <f>IF(('OddsRatio_working_3-way'!X941=0),0,'OddsRatio_working_3-way'!AQ941)</f>
        <v>#VALUE!</v>
      </c>
    </row>
    <row r="942" spans="1:49">
      <c r="A942" s="4" t="str">
        <f>IF('True_Odds_Calculator_3-way'!A943="","",'True_Odds_Calculator_3-way'!A943)</f>
        <v/>
      </c>
      <c r="B942" s="4" t="str">
        <f>IF('True_Odds_Calculator_3-way'!B943="","",'True_Odds_Calculator_3-way'!B943)</f>
        <v/>
      </c>
      <c r="C942" s="4" t="str">
        <f>IF('True_Odds_Calculator_3-way'!C943="","",'True_Odds_Calculator_3-way'!C943)</f>
        <v/>
      </c>
      <c r="D942" s="9" t="e">
        <f t="shared" si="195"/>
        <v>#VALUE!</v>
      </c>
      <c r="E942" s="9" t="e">
        <f t="shared" si="196"/>
        <v>#VALUE!</v>
      </c>
      <c r="F942" s="9" t="e">
        <f t="shared" si="197"/>
        <v>#VALUE!</v>
      </c>
      <c r="G942" s="9" t="str">
        <f t="shared" si="198"/>
        <v/>
      </c>
      <c r="H942" s="9" t="str">
        <f t="shared" si="199"/>
        <v/>
      </c>
      <c r="I942" s="9" t="str">
        <f t="shared" si="200"/>
        <v/>
      </c>
      <c r="J942" s="9" t="str">
        <f t="shared" si="201"/>
        <v/>
      </c>
      <c r="K942" s="11" t="e">
        <f t="shared" si="202"/>
        <v>#VALUE!</v>
      </c>
      <c r="L942" s="11" t="e">
        <f t="shared" si="203"/>
        <v>#VALUE!</v>
      </c>
      <c r="M942" s="11" t="e">
        <f t="shared" si="204"/>
        <v>#VALUE!</v>
      </c>
      <c r="N942" s="11" t="e">
        <f>'OddsRatio_working_3-way'!K942+'OddsRatio_working_3-way'!L942+'OddsRatio_working_3-way'!M942-('OddsRatio_working_3-way'!K942*'OddsRatio_working_3-way'!L942)-('OddsRatio_working_3-way'!K942*'OddsRatio_working_3-way'!M942)-('OddsRatio_working_3-way'!L942*'OddsRatio_working_3-way'!M942)+('OddsRatio_working_3-way'!K942*'OddsRatio_working_3-way'!L942*'OddsRatio_working_3-way'!M942)-1</f>
        <v>#VALUE!</v>
      </c>
      <c r="O942" s="11">
        <f>0</f>
        <v>0</v>
      </c>
      <c r="P942" s="11" t="e">
        <f>('OddsRatio_working_3-way'!K942*'OddsRatio_working_3-way'!L942)+('OddsRatio_working_3-way'!K942*'OddsRatio_working_3-way'!M942)+('OddsRatio_working_3-way'!L942*'OddsRatio_working_3-way'!M942)-(3*'OddsRatio_working_3-way'!K942*'OddsRatio_working_3-way'!L942*'OddsRatio_working_3-way'!M942)</f>
        <v>#VALUE!</v>
      </c>
      <c r="Q942" s="11" t="e">
        <f>2*'OddsRatio_working_3-way'!K942*'OddsRatio_working_3-way'!L942*'OddsRatio_working_3-way'!M942</f>
        <v>#VALUE!</v>
      </c>
      <c r="R942" s="11" t="e">
        <f t="shared" si="205"/>
        <v>#VALUE!</v>
      </c>
      <c r="S942" s="11" t="e">
        <f t="shared" si="206"/>
        <v>#VALUE!</v>
      </c>
      <c r="T942" s="11" t="e">
        <f t="shared" si="207"/>
        <v>#VALUE!</v>
      </c>
      <c r="U942" s="11" t="e">
        <f>'OddsRatio_working_3-way'!S942-'OddsRatio_working_3-way'!R942^2/3</f>
        <v>#VALUE!</v>
      </c>
      <c r="V942" s="11" t="e">
        <f>'OddsRatio_working_3-way'!S942*'OddsRatio_working_3-way'!R942/3-2*'OddsRatio_working_3-way'!R942^3/27-'OddsRatio_working_3-way'!T942</f>
        <v>#VALUE!</v>
      </c>
      <c r="W942" s="11" t="e">
        <f>'OddsRatio_working_3-way'!V942^2+4*'OddsRatio_working_3-way'!U942^3/27</f>
        <v>#VALUE!</v>
      </c>
      <c r="X942" s="11" t="e">
        <f>IF('OddsRatio_working_3-way'!W942&gt;0,IF(ABS('OddsRatio_working_3-way'!V942+SQRT('OddsRatio_working_3-way'!W942))/2&gt;0,ABS('OddsRatio_working_3-way'!V942+SQRT('OddsRatio_working_3-way'!W942))/2,ABS('OddsRatio_working_3-way'!V942-SQRT('OddsRatio_working_3-way'!W942))/2),SQRT(-'OddsRatio_working_3-way'!U942^3/27))</f>
        <v>#VALUE!</v>
      </c>
      <c r="Y942" s="11" t="e">
        <f>IF('OddsRatio_working_3-way'!W942&gt;=0,IF('OddsRatio_working_3-way'!V942+SQRT('OddsRatio_working_3-way'!W942)&gt;0,0,PI()),ACOS('OddsRatio_working_3-way'!V942/(2*'OddsRatio_working_3-way'!X942)))</f>
        <v>#VALUE!</v>
      </c>
      <c r="Z942" s="11" t="e">
        <f>'OddsRatio_working_3-way'!X942^(1/3)*COS('OddsRatio_working_3-way'!Y942/3)</f>
        <v>#VALUE!</v>
      </c>
      <c r="AA942" s="11" t="e">
        <f>'OddsRatio_working_3-way'!X942^(1/3)*COS(('OddsRatio_working_3-way'!Y942+2*PI())/3)</f>
        <v>#VALUE!</v>
      </c>
      <c r="AB942" s="11" t="e">
        <f>'OddsRatio_working_3-way'!X942^(1/3)*COS(('OddsRatio_working_3-way'!Y942+4*PI())/3)</f>
        <v>#VALUE!</v>
      </c>
      <c r="AC942" s="11" t="e">
        <f>'OddsRatio_working_3-way'!X942^(1/3)*SIN('OddsRatio_working_3-way'!Y942/3)</f>
        <v>#VALUE!</v>
      </c>
      <c r="AD942" s="11" t="e">
        <f>'OddsRatio_working_3-way'!X942^(1/3)*SIN(('OddsRatio_working_3-way'!Y942+2*PI())/3)</f>
        <v>#VALUE!</v>
      </c>
      <c r="AE942" s="11" t="e">
        <f>'OddsRatio_working_3-way'!X942^(1/3)*SIN(('OddsRatio_working_3-way'!Y942+4*PI())/3)</f>
        <v>#VALUE!</v>
      </c>
      <c r="AF942" s="11" t="e">
        <f>-'OddsRatio_working_3-way'!U942/(3*'OddsRatio_working_3-way'!X942^(1/3))*COS(('OddsRatio_working_3-way'!Y942)/3)</f>
        <v>#VALUE!</v>
      </c>
      <c r="AG942" s="11" t="e">
        <f>-'OddsRatio_working_3-way'!U942/(3*'OddsRatio_working_3-way'!X942^(1/3))*COS(('OddsRatio_working_3-way'!Y942+2*PI())/3)</f>
        <v>#VALUE!</v>
      </c>
      <c r="AH942" s="11" t="e">
        <f>-'OddsRatio_working_3-way'!U942/(3*'OddsRatio_working_3-way'!X942^(1/3))*COS(('OddsRatio_working_3-way'!Y942+4*PI())/3)</f>
        <v>#VALUE!</v>
      </c>
      <c r="AI942" s="11" t="e">
        <f>'OddsRatio_working_3-way'!U942/(3*'OddsRatio_working_3-way'!X942^(1/3))*SIN(('OddsRatio_working_3-way'!Y942)/3)</f>
        <v>#VALUE!</v>
      </c>
      <c r="AJ942" s="11" t="e">
        <f>'OddsRatio_working_3-way'!U942/(3*'OddsRatio_working_3-way'!X942^(1/3))*SIN(('OddsRatio_working_3-way'!Y942+2*PI())/3)</f>
        <v>#VALUE!</v>
      </c>
      <c r="AK942" s="11" t="e">
        <f>'OddsRatio_working_3-way'!U942/(3*'OddsRatio_working_3-way'!X942^(1/3))*SIN(('OddsRatio_working_3-way'!Y942+4*PI())/3)</f>
        <v>#VALUE!</v>
      </c>
      <c r="AL942" s="11" t="e">
        <f>'OddsRatio_working_3-way'!Z942+'OddsRatio_working_3-way'!AF942</f>
        <v>#VALUE!</v>
      </c>
      <c r="AM942" s="11" t="e">
        <f>'OddsRatio_working_3-way'!AA942+'OddsRatio_working_3-way'!AG942</f>
        <v>#VALUE!</v>
      </c>
      <c r="AN942" s="11" t="e">
        <f>'OddsRatio_working_3-way'!AB942+'OddsRatio_working_3-way'!AH942</f>
        <v>#VALUE!</v>
      </c>
      <c r="AO942" s="11" t="e">
        <f>'OddsRatio_working_3-way'!AC942+'OddsRatio_working_3-way'!AI942</f>
        <v>#VALUE!</v>
      </c>
      <c r="AP942" s="11" t="e">
        <f>'OddsRatio_working_3-way'!AD942+'OddsRatio_working_3-way'!AJ942</f>
        <v>#VALUE!</v>
      </c>
      <c r="AQ942" s="11" t="e">
        <f>'OddsRatio_working_3-way'!AE942+'OddsRatio_working_3-way'!AK942</f>
        <v>#VALUE!</v>
      </c>
      <c r="AR942" s="10" t="str">
        <f>IF(A942="","",IF(('OddsRatio_working_3-way'!X942=0),IF(Q942&gt;0,-Q942^(1/3),(-Q942)^(1/3)),'OddsRatio_working_3-way'!AL942-'OddsRatio_working_3-way'!R942/3))</f>
        <v/>
      </c>
      <c r="AS942" s="11" t="e">
        <f>IF(('OddsRatio_working_3-way'!X942=0),IF(Q942&gt;0,-Q942^(1/3),(-Q942)^(1/3)),'OddsRatio_working_3-way'!AM942-'OddsRatio_working_3-way'!R942/3)</f>
        <v>#VALUE!</v>
      </c>
      <c r="AT942" s="11" t="e">
        <f>IF(('OddsRatio_working_3-way'!X942=0),IF(Q942&gt;0,-Q942^(1/3),(-Q942)^(1/3)),'OddsRatio_working_3-way'!AN942-'OddsRatio_working_3-way'!R942/3)</f>
        <v>#VALUE!</v>
      </c>
      <c r="AU942" s="11" t="e">
        <f>IF(('OddsRatio_working_3-way'!X942=0),0,'OddsRatio_working_3-way'!AO942)</f>
        <v>#VALUE!</v>
      </c>
      <c r="AV942" s="11" t="e">
        <f>IF(('OddsRatio_working_3-way'!X942=0),0,'OddsRatio_working_3-way'!AP942)</f>
        <v>#VALUE!</v>
      </c>
      <c r="AW942" s="11" t="e">
        <f>IF(('OddsRatio_working_3-way'!X942=0),0,'OddsRatio_working_3-way'!AQ942)</f>
        <v>#VALUE!</v>
      </c>
    </row>
    <row r="943" spans="1:49">
      <c r="A943" s="4" t="str">
        <f>IF('True_Odds_Calculator_3-way'!A944="","",'True_Odds_Calculator_3-way'!A944)</f>
        <v/>
      </c>
      <c r="B943" s="4" t="str">
        <f>IF('True_Odds_Calculator_3-way'!B944="","",'True_Odds_Calculator_3-way'!B944)</f>
        <v/>
      </c>
      <c r="C943" s="4" t="str">
        <f>IF('True_Odds_Calculator_3-way'!C944="","",'True_Odds_Calculator_3-way'!C944)</f>
        <v/>
      </c>
      <c r="D943" s="9" t="e">
        <f t="shared" si="195"/>
        <v>#VALUE!</v>
      </c>
      <c r="E943" s="9" t="e">
        <f t="shared" si="196"/>
        <v>#VALUE!</v>
      </c>
      <c r="F943" s="9" t="e">
        <f t="shared" si="197"/>
        <v>#VALUE!</v>
      </c>
      <c r="G943" s="9" t="str">
        <f t="shared" si="198"/>
        <v/>
      </c>
      <c r="H943" s="9" t="str">
        <f t="shared" si="199"/>
        <v/>
      </c>
      <c r="I943" s="9" t="str">
        <f t="shared" si="200"/>
        <v/>
      </c>
      <c r="J943" s="9" t="str">
        <f t="shared" si="201"/>
        <v/>
      </c>
      <c r="K943" s="11" t="e">
        <f t="shared" si="202"/>
        <v>#VALUE!</v>
      </c>
      <c r="L943" s="11" t="e">
        <f t="shared" si="203"/>
        <v>#VALUE!</v>
      </c>
      <c r="M943" s="11" t="e">
        <f t="shared" si="204"/>
        <v>#VALUE!</v>
      </c>
      <c r="N943" s="11" t="e">
        <f>'OddsRatio_working_3-way'!K943+'OddsRatio_working_3-way'!L943+'OddsRatio_working_3-way'!M943-('OddsRatio_working_3-way'!K943*'OddsRatio_working_3-way'!L943)-('OddsRatio_working_3-way'!K943*'OddsRatio_working_3-way'!M943)-('OddsRatio_working_3-way'!L943*'OddsRatio_working_3-way'!M943)+('OddsRatio_working_3-way'!K943*'OddsRatio_working_3-way'!L943*'OddsRatio_working_3-way'!M943)-1</f>
        <v>#VALUE!</v>
      </c>
      <c r="O943" s="11">
        <f>0</f>
        <v>0</v>
      </c>
      <c r="P943" s="11" t="e">
        <f>('OddsRatio_working_3-way'!K943*'OddsRatio_working_3-way'!L943)+('OddsRatio_working_3-way'!K943*'OddsRatio_working_3-way'!M943)+('OddsRatio_working_3-way'!L943*'OddsRatio_working_3-way'!M943)-(3*'OddsRatio_working_3-way'!K943*'OddsRatio_working_3-way'!L943*'OddsRatio_working_3-way'!M943)</f>
        <v>#VALUE!</v>
      </c>
      <c r="Q943" s="11" t="e">
        <f>2*'OddsRatio_working_3-way'!K943*'OddsRatio_working_3-way'!L943*'OddsRatio_working_3-way'!M943</f>
        <v>#VALUE!</v>
      </c>
      <c r="R943" s="11" t="e">
        <f t="shared" si="205"/>
        <v>#VALUE!</v>
      </c>
      <c r="S943" s="11" t="e">
        <f t="shared" si="206"/>
        <v>#VALUE!</v>
      </c>
      <c r="T943" s="11" t="e">
        <f t="shared" si="207"/>
        <v>#VALUE!</v>
      </c>
      <c r="U943" s="11" t="e">
        <f>'OddsRatio_working_3-way'!S943-'OddsRatio_working_3-way'!R943^2/3</f>
        <v>#VALUE!</v>
      </c>
      <c r="V943" s="11" t="e">
        <f>'OddsRatio_working_3-way'!S943*'OddsRatio_working_3-way'!R943/3-2*'OddsRatio_working_3-way'!R943^3/27-'OddsRatio_working_3-way'!T943</f>
        <v>#VALUE!</v>
      </c>
      <c r="W943" s="11" t="e">
        <f>'OddsRatio_working_3-way'!V943^2+4*'OddsRatio_working_3-way'!U943^3/27</f>
        <v>#VALUE!</v>
      </c>
      <c r="X943" s="11" t="e">
        <f>IF('OddsRatio_working_3-way'!W943&gt;0,IF(ABS('OddsRatio_working_3-way'!V943+SQRT('OddsRatio_working_3-way'!W943))/2&gt;0,ABS('OddsRatio_working_3-way'!V943+SQRT('OddsRatio_working_3-way'!W943))/2,ABS('OddsRatio_working_3-way'!V943-SQRT('OddsRatio_working_3-way'!W943))/2),SQRT(-'OddsRatio_working_3-way'!U943^3/27))</f>
        <v>#VALUE!</v>
      </c>
      <c r="Y943" s="11" t="e">
        <f>IF('OddsRatio_working_3-way'!W943&gt;=0,IF('OddsRatio_working_3-way'!V943+SQRT('OddsRatio_working_3-way'!W943)&gt;0,0,PI()),ACOS('OddsRatio_working_3-way'!V943/(2*'OddsRatio_working_3-way'!X943)))</f>
        <v>#VALUE!</v>
      </c>
      <c r="Z943" s="11" t="e">
        <f>'OddsRatio_working_3-way'!X943^(1/3)*COS('OddsRatio_working_3-way'!Y943/3)</f>
        <v>#VALUE!</v>
      </c>
      <c r="AA943" s="11" t="e">
        <f>'OddsRatio_working_3-way'!X943^(1/3)*COS(('OddsRatio_working_3-way'!Y943+2*PI())/3)</f>
        <v>#VALUE!</v>
      </c>
      <c r="AB943" s="11" t="e">
        <f>'OddsRatio_working_3-way'!X943^(1/3)*COS(('OddsRatio_working_3-way'!Y943+4*PI())/3)</f>
        <v>#VALUE!</v>
      </c>
      <c r="AC943" s="11" t="e">
        <f>'OddsRatio_working_3-way'!X943^(1/3)*SIN('OddsRatio_working_3-way'!Y943/3)</f>
        <v>#VALUE!</v>
      </c>
      <c r="AD943" s="11" t="e">
        <f>'OddsRatio_working_3-way'!X943^(1/3)*SIN(('OddsRatio_working_3-way'!Y943+2*PI())/3)</f>
        <v>#VALUE!</v>
      </c>
      <c r="AE943" s="11" t="e">
        <f>'OddsRatio_working_3-way'!X943^(1/3)*SIN(('OddsRatio_working_3-way'!Y943+4*PI())/3)</f>
        <v>#VALUE!</v>
      </c>
      <c r="AF943" s="11" t="e">
        <f>-'OddsRatio_working_3-way'!U943/(3*'OddsRatio_working_3-way'!X943^(1/3))*COS(('OddsRatio_working_3-way'!Y943)/3)</f>
        <v>#VALUE!</v>
      </c>
      <c r="AG943" s="11" t="e">
        <f>-'OddsRatio_working_3-way'!U943/(3*'OddsRatio_working_3-way'!X943^(1/3))*COS(('OddsRatio_working_3-way'!Y943+2*PI())/3)</f>
        <v>#VALUE!</v>
      </c>
      <c r="AH943" s="11" t="e">
        <f>-'OddsRatio_working_3-way'!U943/(3*'OddsRatio_working_3-way'!X943^(1/3))*COS(('OddsRatio_working_3-way'!Y943+4*PI())/3)</f>
        <v>#VALUE!</v>
      </c>
      <c r="AI943" s="11" t="e">
        <f>'OddsRatio_working_3-way'!U943/(3*'OddsRatio_working_3-way'!X943^(1/3))*SIN(('OddsRatio_working_3-way'!Y943)/3)</f>
        <v>#VALUE!</v>
      </c>
      <c r="AJ943" s="11" t="e">
        <f>'OddsRatio_working_3-way'!U943/(3*'OddsRatio_working_3-way'!X943^(1/3))*SIN(('OddsRatio_working_3-way'!Y943+2*PI())/3)</f>
        <v>#VALUE!</v>
      </c>
      <c r="AK943" s="11" t="e">
        <f>'OddsRatio_working_3-way'!U943/(3*'OddsRatio_working_3-way'!X943^(1/3))*SIN(('OddsRatio_working_3-way'!Y943+4*PI())/3)</f>
        <v>#VALUE!</v>
      </c>
      <c r="AL943" s="11" t="e">
        <f>'OddsRatio_working_3-way'!Z943+'OddsRatio_working_3-way'!AF943</f>
        <v>#VALUE!</v>
      </c>
      <c r="AM943" s="11" t="e">
        <f>'OddsRatio_working_3-way'!AA943+'OddsRatio_working_3-way'!AG943</f>
        <v>#VALUE!</v>
      </c>
      <c r="AN943" s="11" t="e">
        <f>'OddsRatio_working_3-way'!AB943+'OddsRatio_working_3-way'!AH943</f>
        <v>#VALUE!</v>
      </c>
      <c r="AO943" s="11" t="e">
        <f>'OddsRatio_working_3-way'!AC943+'OddsRatio_working_3-way'!AI943</f>
        <v>#VALUE!</v>
      </c>
      <c r="AP943" s="11" t="e">
        <f>'OddsRatio_working_3-way'!AD943+'OddsRatio_working_3-way'!AJ943</f>
        <v>#VALUE!</v>
      </c>
      <c r="AQ943" s="11" t="e">
        <f>'OddsRatio_working_3-way'!AE943+'OddsRatio_working_3-way'!AK943</f>
        <v>#VALUE!</v>
      </c>
      <c r="AR943" s="10" t="str">
        <f>IF(A943="","",IF(('OddsRatio_working_3-way'!X943=0),IF(Q943&gt;0,-Q943^(1/3),(-Q943)^(1/3)),'OddsRatio_working_3-way'!AL943-'OddsRatio_working_3-way'!R943/3))</f>
        <v/>
      </c>
      <c r="AS943" s="11" t="e">
        <f>IF(('OddsRatio_working_3-way'!X943=0),IF(Q943&gt;0,-Q943^(1/3),(-Q943)^(1/3)),'OddsRatio_working_3-way'!AM943-'OddsRatio_working_3-way'!R943/3)</f>
        <v>#VALUE!</v>
      </c>
      <c r="AT943" s="11" t="e">
        <f>IF(('OddsRatio_working_3-way'!X943=0),IF(Q943&gt;0,-Q943^(1/3),(-Q943)^(1/3)),'OddsRatio_working_3-way'!AN943-'OddsRatio_working_3-way'!R943/3)</f>
        <v>#VALUE!</v>
      </c>
      <c r="AU943" s="11" t="e">
        <f>IF(('OddsRatio_working_3-way'!X943=0),0,'OddsRatio_working_3-way'!AO943)</f>
        <v>#VALUE!</v>
      </c>
      <c r="AV943" s="11" t="e">
        <f>IF(('OddsRatio_working_3-way'!X943=0),0,'OddsRatio_working_3-way'!AP943)</f>
        <v>#VALUE!</v>
      </c>
      <c r="AW943" s="11" t="e">
        <f>IF(('OddsRatio_working_3-way'!X943=0),0,'OddsRatio_working_3-way'!AQ943)</f>
        <v>#VALUE!</v>
      </c>
    </row>
    <row r="944" spans="1:49">
      <c r="A944" s="4" t="str">
        <f>IF('True_Odds_Calculator_3-way'!A945="","",'True_Odds_Calculator_3-way'!A945)</f>
        <v/>
      </c>
      <c r="B944" s="4" t="str">
        <f>IF('True_Odds_Calculator_3-way'!B945="","",'True_Odds_Calculator_3-way'!B945)</f>
        <v/>
      </c>
      <c r="C944" s="4" t="str">
        <f>IF('True_Odds_Calculator_3-way'!C945="","",'True_Odds_Calculator_3-way'!C945)</f>
        <v/>
      </c>
      <c r="D944" s="9" t="e">
        <f t="shared" si="195"/>
        <v>#VALUE!</v>
      </c>
      <c r="E944" s="9" t="e">
        <f t="shared" si="196"/>
        <v>#VALUE!</v>
      </c>
      <c r="F944" s="9" t="e">
        <f t="shared" si="197"/>
        <v>#VALUE!</v>
      </c>
      <c r="G944" s="9" t="str">
        <f t="shared" si="198"/>
        <v/>
      </c>
      <c r="H944" s="9" t="str">
        <f t="shared" si="199"/>
        <v/>
      </c>
      <c r="I944" s="9" t="str">
        <f t="shared" si="200"/>
        <v/>
      </c>
      <c r="J944" s="9" t="str">
        <f t="shared" si="201"/>
        <v/>
      </c>
      <c r="K944" s="11" t="e">
        <f t="shared" si="202"/>
        <v>#VALUE!</v>
      </c>
      <c r="L944" s="11" t="e">
        <f t="shared" si="203"/>
        <v>#VALUE!</v>
      </c>
      <c r="M944" s="11" t="e">
        <f t="shared" si="204"/>
        <v>#VALUE!</v>
      </c>
      <c r="N944" s="11" t="e">
        <f>'OddsRatio_working_3-way'!K944+'OddsRatio_working_3-way'!L944+'OddsRatio_working_3-way'!M944-('OddsRatio_working_3-way'!K944*'OddsRatio_working_3-way'!L944)-('OddsRatio_working_3-way'!K944*'OddsRatio_working_3-way'!M944)-('OddsRatio_working_3-way'!L944*'OddsRatio_working_3-way'!M944)+('OddsRatio_working_3-way'!K944*'OddsRatio_working_3-way'!L944*'OddsRatio_working_3-way'!M944)-1</f>
        <v>#VALUE!</v>
      </c>
      <c r="O944" s="11">
        <f>0</f>
        <v>0</v>
      </c>
      <c r="P944" s="11" t="e">
        <f>('OddsRatio_working_3-way'!K944*'OddsRatio_working_3-way'!L944)+('OddsRatio_working_3-way'!K944*'OddsRatio_working_3-way'!M944)+('OddsRatio_working_3-way'!L944*'OddsRatio_working_3-way'!M944)-(3*'OddsRatio_working_3-way'!K944*'OddsRatio_working_3-way'!L944*'OddsRatio_working_3-way'!M944)</f>
        <v>#VALUE!</v>
      </c>
      <c r="Q944" s="11" t="e">
        <f>2*'OddsRatio_working_3-way'!K944*'OddsRatio_working_3-way'!L944*'OddsRatio_working_3-way'!M944</f>
        <v>#VALUE!</v>
      </c>
      <c r="R944" s="11" t="e">
        <f t="shared" si="205"/>
        <v>#VALUE!</v>
      </c>
      <c r="S944" s="11" t="e">
        <f t="shared" si="206"/>
        <v>#VALUE!</v>
      </c>
      <c r="T944" s="11" t="e">
        <f t="shared" si="207"/>
        <v>#VALUE!</v>
      </c>
      <c r="U944" s="11" t="e">
        <f>'OddsRatio_working_3-way'!S944-'OddsRatio_working_3-way'!R944^2/3</f>
        <v>#VALUE!</v>
      </c>
      <c r="V944" s="11" t="e">
        <f>'OddsRatio_working_3-way'!S944*'OddsRatio_working_3-way'!R944/3-2*'OddsRatio_working_3-way'!R944^3/27-'OddsRatio_working_3-way'!T944</f>
        <v>#VALUE!</v>
      </c>
      <c r="W944" s="11" t="e">
        <f>'OddsRatio_working_3-way'!V944^2+4*'OddsRatio_working_3-way'!U944^3/27</f>
        <v>#VALUE!</v>
      </c>
      <c r="X944" s="11" t="e">
        <f>IF('OddsRatio_working_3-way'!W944&gt;0,IF(ABS('OddsRatio_working_3-way'!V944+SQRT('OddsRatio_working_3-way'!W944))/2&gt;0,ABS('OddsRatio_working_3-way'!V944+SQRT('OddsRatio_working_3-way'!W944))/2,ABS('OddsRatio_working_3-way'!V944-SQRT('OddsRatio_working_3-way'!W944))/2),SQRT(-'OddsRatio_working_3-way'!U944^3/27))</f>
        <v>#VALUE!</v>
      </c>
      <c r="Y944" s="11" t="e">
        <f>IF('OddsRatio_working_3-way'!W944&gt;=0,IF('OddsRatio_working_3-way'!V944+SQRT('OddsRatio_working_3-way'!W944)&gt;0,0,PI()),ACOS('OddsRatio_working_3-way'!V944/(2*'OddsRatio_working_3-way'!X944)))</f>
        <v>#VALUE!</v>
      </c>
      <c r="Z944" s="11" t="e">
        <f>'OddsRatio_working_3-way'!X944^(1/3)*COS('OddsRatio_working_3-way'!Y944/3)</f>
        <v>#VALUE!</v>
      </c>
      <c r="AA944" s="11" t="e">
        <f>'OddsRatio_working_3-way'!X944^(1/3)*COS(('OddsRatio_working_3-way'!Y944+2*PI())/3)</f>
        <v>#VALUE!</v>
      </c>
      <c r="AB944" s="11" t="e">
        <f>'OddsRatio_working_3-way'!X944^(1/3)*COS(('OddsRatio_working_3-way'!Y944+4*PI())/3)</f>
        <v>#VALUE!</v>
      </c>
      <c r="AC944" s="11" t="e">
        <f>'OddsRatio_working_3-way'!X944^(1/3)*SIN('OddsRatio_working_3-way'!Y944/3)</f>
        <v>#VALUE!</v>
      </c>
      <c r="AD944" s="11" t="e">
        <f>'OddsRatio_working_3-way'!X944^(1/3)*SIN(('OddsRatio_working_3-way'!Y944+2*PI())/3)</f>
        <v>#VALUE!</v>
      </c>
      <c r="AE944" s="11" t="e">
        <f>'OddsRatio_working_3-way'!X944^(1/3)*SIN(('OddsRatio_working_3-way'!Y944+4*PI())/3)</f>
        <v>#VALUE!</v>
      </c>
      <c r="AF944" s="11" t="e">
        <f>-'OddsRatio_working_3-way'!U944/(3*'OddsRatio_working_3-way'!X944^(1/3))*COS(('OddsRatio_working_3-way'!Y944)/3)</f>
        <v>#VALUE!</v>
      </c>
      <c r="AG944" s="11" t="e">
        <f>-'OddsRatio_working_3-way'!U944/(3*'OddsRatio_working_3-way'!X944^(1/3))*COS(('OddsRatio_working_3-way'!Y944+2*PI())/3)</f>
        <v>#VALUE!</v>
      </c>
      <c r="AH944" s="11" t="e">
        <f>-'OddsRatio_working_3-way'!U944/(3*'OddsRatio_working_3-way'!X944^(1/3))*COS(('OddsRatio_working_3-way'!Y944+4*PI())/3)</f>
        <v>#VALUE!</v>
      </c>
      <c r="AI944" s="11" t="e">
        <f>'OddsRatio_working_3-way'!U944/(3*'OddsRatio_working_3-way'!X944^(1/3))*SIN(('OddsRatio_working_3-way'!Y944)/3)</f>
        <v>#VALUE!</v>
      </c>
      <c r="AJ944" s="11" t="e">
        <f>'OddsRatio_working_3-way'!U944/(3*'OddsRatio_working_3-way'!X944^(1/3))*SIN(('OddsRatio_working_3-way'!Y944+2*PI())/3)</f>
        <v>#VALUE!</v>
      </c>
      <c r="AK944" s="11" t="e">
        <f>'OddsRatio_working_3-way'!U944/(3*'OddsRatio_working_3-way'!X944^(1/3))*SIN(('OddsRatio_working_3-way'!Y944+4*PI())/3)</f>
        <v>#VALUE!</v>
      </c>
      <c r="AL944" s="11" t="e">
        <f>'OddsRatio_working_3-way'!Z944+'OddsRatio_working_3-way'!AF944</f>
        <v>#VALUE!</v>
      </c>
      <c r="AM944" s="11" t="e">
        <f>'OddsRatio_working_3-way'!AA944+'OddsRatio_working_3-way'!AG944</f>
        <v>#VALUE!</v>
      </c>
      <c r="AN944" s="11" t="e">
        <f>'OddsRatio_working_3-way'!AB944+'OddsRatio_working_3-way'!AH944</f>
        <v>#VALUE!</v>
      </c>
      <c r="AO944" s="11" t="e">
        <f>'OddsRatio_working_3-way'!AC944+'OddsRatio_working_3-way'!AI944</f>
        <v>#VALUE!</v>
      </c>
      <c r="AP944" s="11" t="e">
        <f>'OddsRatio_working_3-way'!AD944+'OddsRatio_working_3-way'!AJ944</f>
        <v>#VALUE!</v>
      </c>
      <c r="AQ944" s="11" t="e">
        <f>'OddsRatio_working_3-way'!AE944+'OddsRatio_working_3-way'!AK944</f>
        <v>#VALUE!</v>
      </c>
      <c r="AR944" s="10" t="str">
        <f>IF(A944="","",IF(('OddsRatio_working_3-way'!X944=0),IF(Q944&gt;0,-Q944^(1/3),(-Q944)^(1/3)),'OddsRatio_working_3-way'!AL944-'OddsRatio_working_3-way'!R944/3))</f>
        <v/>
      </c>
      <c r="AS944" s="11" t="e">
        <f>IF(('OddsRatio_working_3-way'!X944=0),IF(Q944&gt;0,-Q944^(1/3),(-Q944)^(1/3)),'OddsRatio_working_3-way'!AM944-'OddsRatio_working_3-way'!R944/3)</f>
        <v>#VALUE!</v>
      </c>
      <c r="AT944" s="11" t="e">
        <f>IF(('OddsRatio_working_3-way'!X944=0),IF(Q944&gt;0,-Q944^(1/3),(-Q944)^(1/3)),'OddsRatio_working_3-way'!AN944-'OddsRatio_working_3-way'!R944/3)</f>
        <v>#VALUE!</v>
      </c>
      <c r="AU944" s="11" t="e">
        <f>IF(('OddsRatio_working_3-way'!X944=0),0,'OddsRatio_working_3-way'!AO944)</f>
        <v>#VALUE!</v>
      </c>
      <c r="AV944" s="11" t="e">
        <f>IF(('OddsRatio_working_3-way'!X944=0),0,'OddsRatio_working_3-way'!AP944)</f>
        <v>#VALUE!</v>
      </c>
      <c r="AW944" s="11" t="e">
        <f>IF(('OddsRatio_working_3-way'!X944=0),0,'OddsRatio_working_3-way'!AQ944)</f>
        <v>#VALUE!</v>
      </c>
    </row>
    <row r="945" spans="1:49">
      <c r="A945" s="4" t="str">
        <f>IF('True_Odds_Calculator_3-way'!A946="","",'True_Odds_Calculator_3-way'!A946)</f>
        <v/>
      </c>
      <c r="B945" s="4" t="str">
        <f>IF('True_Odds_Calculator_3-way'!B946="","",'True_Odds_Calculator_3-way'!B946)</f>
        <v/>
      </c>
      <c r="C945" s="4" t="str">
        <f>IF('True_Odds_Calculator_3-way'!C946="","",'True_Odds_Calculator_3-way'!C946)</f>
        <v/>
      </c>
      <c r="D945" s="9" t="e">
        <f t="shared" si="195"/>
        <v>#VALUE!</v>
      </c>
      <c r="E945" s="9" t="e">
        <f t="shared" si="196"/>
        <v>#VALUE!</v>
      </c>
      <c r="F945" s="9" t="e">
        <f t="shared" si="197"/>
        <v>#VALUE!</v>
      </c>
      <c r="G945" s="9" t="str">
        <f t="shared" si="198"/>
        <v/>
      </c>
      <c r="H945" s="9" t="str">
        <f t="shared" si="199"/>
        <v/>
      </c>
      <c r="I945" s="9" t="str">
        <f t="shared" si="200"/>
        <v/>
      </c>
      <c r="J945" s="9" t="str">
        <f t="shared" si="201"/>
        <v/>
      </c>
      <c r="K945" s="11" t="e">
        <f t="shared" si="202"/>
        <v>#VALUE!</v>
      </c>
      <c r="L945" s="11" t="e">
        <f t="shared" si="203"/>
        <v>#VALUE!</v>
      </c>
      <c r="M945" s="11" t="e">
        <f t="shared" si="204"/>
        <v>#VALUE!</v>
      </c>
      <c r="N945" s="11" t="e">
        <f>'OddsRatio_working_3-way'!K945+'OddsRatio_working_3-way'!L945+'OddsRatio_working_3-way'!M945-('OddsRatio_working_3-way'!K945*'OddsRatio_working_3-way'!L945)-('OddsRatio_working_3-way'!K945*'OddsRatio_working_3-way'!M945)-('OddsRatio_working_3-way'!L945*'OddsRatio_working_3-way'!M945)+('OddsRatio_working_3-way'!K945*'OddsRatio_working_3-way'!L945*'OddsRatio_working_3-way'!M945)-1</f>
        <v>#VALUE!</v>
      </c>
      <c r="O945" s="11">
        <f>0</f>
        <v>0</v>
      </c>
      <c r="P945" s="11" t="e">
        <f>('OddsRatio_working_3-way'!K945*'OddsRatio_working_3-way'!L945)+('OddsRatio_working_3-way'!K945*'OddsRatio_working_3-way'!M945)+('OddsRatio_working_3-way'!L945*'OddsRatio_working_3-way'!M945)-(3*'OddsRatio_working_3-way'!K945*'OddsRatio_working_3-way'!L945*'OddsRatio_working_3-way'!M945)</f>
        <v>#VALUE!</v>
      </c>
      <c r="Q945" s="11" t="e">
        <f>2*'OddsRatio_working_3-way'!K945*'OddsRatio_working_3-way'!L945*'OddsRatio_working_3-way'!M945</f>
        <v>#VALUE!</v>
      </c>
      <c r="R945" s="11" t="e">
        <f t="shared" si="205"/>
        <v>#VALUE!</v>
      </c>
      <c r="S945" s="11" t="e">
        <f t="shared" si="206"/>
        <v>#VALUE!</v>
      </c>
      <c r="T945" s="11" t="e">
        <f t="shared" si="207"/>
        <v>#VALUE!</v>
      </c>
      <c r="U945" s="11" t="e">
        <f>'OddsRatio_working_3-way'!S945-'OddsRatio_working_3-way'!R945^2/3</f>
        <v>#VALUE!</v>
      </c>
      <c r="V945" s="11" t="e">
        <f>'OddsRatio_working_3-way'!S945*'OddsRatio_working_3-way'!R945/3-2*'OddsRatio_working_3-way'!R945^3/27-'OddsRatio_working_3-way'!T945</f>
        <v>#VALUE!</v>
      </c>
      <c r="W945" s="11" t="e">
        <f>'OddsRatio_working_3-way'!V945^2+4*'OddsRatio_working_3-way'!U945^3/27</f>
        <v>#VALUE!</v>
      </c>
      <c r="X945" s="11" t="e">
        <f>IF('OddsRatio_working_3-way'!W945&gt;0,IF(ABS('OddsRatio_working_3-way'!V945+SQRT('OddsRatio_working_3-way'!W945))/2&gt;0,ABS('OddsRatio_working_3-way'!V945+SQRT('OddsRatio_working_3-way'!W945))/2,ABS('OddsRatio_working_3-way'!V945-SQRT('OddsRatio_working_3-way'!W945))/2),SQRT(-'OddsRatio_working_3-way'!U945^3/27))</f>
        <v>#VALUE!</v>
      </c>
      <c r="Y945" s="11" t="e">
        <f>IF('OddsRatio_working_3-way'!W945&gt;=0,IF('OddsRatio_working_3-way'!V945+SQRT('OddsRatio_working_3-way'!W945)&gt;0,0,PI()),ACOS('OddsRatio_working_3-way'!V945/(2*'OddsRatio_working_3-way'!X945)))</f>
        <v>#VALUE!</v>
      </c>
      <c r="Z945" s="11" t="e">
        <f>'OddsRatio_working_3-way'!X945^(1/3)*COS('OddsRatio_working_3-way'!Y945/3)</f>
        <v>#VALUE!</v>
      </c>
      <c r="AA945" s="11" t="e">
        <f>'OddsRatio_working_3-way'!X945^(1/3)*COS(('OddsRatio_working_3-way'!Y945+2*PI())/3)</f>
        <v>#VALUE!</v>
      </c>
      <c r="AB945" s="11" t="e">
        <f>'OddsRatio_working_3-way'!X945^(1/3)*COS(('OddsRatio_working_3-way'!Y945+4*PI())/3)</f>
        <v>#VALUE!</v>
      </c>
      <c r="AC945" s="11" t="e">
        <f>'OddsRatio_working_3-way'!X945^(1/3)*SIN('OddsRatio_working_3-way'!Y945/3)</f>
        <v>#VALUE!</v>
      </c>
      <c r="AD945" s="11" t="e">
        <f>'OddsRatio_working_3-way'!X945^(1/3)*SIN(('OddsRatio_working_3-way'!Y945+2*PI())/3)</f>
        <v>#VALUE!</v>
      </c>
      <c r="AE945" s="11" t="e">
        <f>'OddsRatio_working_3-way'!X945^(1/3)*SIN(('OddsRatio_working_3-way'!Y945+4*PI())/3)</f>
        <v>#VALUE!</v>
      </c>
      <c r="AF945" s="11" t="e">
        <f>-'OddsRatio_working_3-way'!U945/(3*'OddsRatio_working_3-way'!X945^(1/3))*COS(('OddsRatio_working_3-way'!Y945)/3)</f>
        <v>#VALUE!</v>
      </c>
      <c r="AG945" s="11" t="e">
        <f>-'OddsRatio_working_3-way'!U945/(3*'OddsRatio_working_3-way'!X945^(1/3))*COS(('OddsRatio_working_3-way'!Y945+2*PI())/3)</f>
        <v>#VALUE!</v>
      </c>
      <c r="AH945" s="11" t="e">
        <f>-'OddsRatio_working_3-way'!U945/(3*'OddsRatio_working_3-way'!X945^(1/3))*COS(('OddsRatio_working_3-way'!Y945+4*PI())/3)</f>
        <v>#VALUE!</v>
      </c>
      <c r="AI945" s="11" t="e">
        <f>'OddsRatio_working_3-way'!U945/(3*'OddsRatio_working_3-way'!X945^(1/3))*SIN(('OddsRatio_working_3-way'!Y945)/3)</f>
        <v>#VALUE!</v>
      </c>
      <c r="AJ945" s="11" t="e">
        <f>'OddsRatio_working_3-way'!U945/(3*'OddsRatio_working_3-way'!X945^(1/3))*SIN(('OddsRatio_working_3-way'!Y945+2*PI())/3)</f>
        <v>#VALUE!</v>
      </c>
      <c r="AK945" s="11" t="e">
        <f>'OddsRatio_working_3-way'!U945/(3*'OddsRatio_working_3-way'!X945^(1/3))*SIN(('OddsRatio_working_3-way'!Y945+4*PI())/3)</f>
        <v>#VALUE!</v>
      </c>
      <c r="AL945" s="11" t="e">
        <f>'OddsRatio_working_3-way'!Z945+'OddsRatio_working_3-way'!AF945</f>
        <v>#VALUE!</v>
      </c>
      <c r="AM945" s="11" t="e">
        <f>'OddsRatio_working_3-way'!AA945+'OddsRatio_working_3-way'!AG945</f>
        <v>#VALUE!</v>
      </c>
      <c r="AN945" s="11" t="e">
        <f>'OddsRatio_working_3-way'!AB945+'OddsRatio_working_3-way'!AH945</f>
        <v>#VALUE!</v>
      </c>
      <c r="AO945" s="11" t="e">
        <f>'OddsRatio_working_3-way'!AC945+'OddsRatio_working_3-way'!AI945</f>
        <v>#VALUE!</v>
      </c>
      <c r="AP945" s="11" t="e">
        <f>'OddsRatio_working_3-way'!AD945+'OddsRatio_working_3-way'!AJ945</f>
        <v>#VALUE!</v>
      </c>
      <c r="AQ945" s="11" t="e">
        <f>'OddsRatio_working_3-way'!AE945+'OddsRatio_working_3-way'!AK945</f>
        <v>#VALUE!</v>
      </c>
      <c r="AR945" s="10" t="str">
        <f>IF(A945="","",IF(('OddsRatio_working_3-way'!X945=0),IF(Q945&gt;0,-Q945^(1/3),(-Q945)^(1/3)),'OddsRatio_working_3-way'!AL945-'OddsRatio_working_3-way'!R945/3))</f>
        <v/>
      </c>
      <c r="AS945" s="11" t="e">
        <f>IF(('OddsRatio_working_3-way'!X945=0),IF(Q945&gt;0,-Q945^(1/3),(-Q945)^(1/3)),'OddsRatio_working_3-way'!AM945-'OddsRatio_working_3-way'!R945/3)</f>
        <v>#VALUE!</v>
      </c>
      <c r="AT945" s="11" t="e">
        <f>IF(('OddsRatio_working_3-way'!X945=0),IF(Q945&gt;0,-Q945^(1/3),(-Q945)^(1/3)),'OddsRatio_working_3-way'!AN945-'OddsRatio_working_3-way'!R945/3)</f>
        <v>#VALUE!</v>
      </c>
      <c r="AU945" s="11" t="e">
        <f>IF(('OddsRatio_working_3-way'!X945=0),0,'OddsRatio_working_3-way'!AO945)</f>
        <v>#VALUE!</v>
      </c>
      <c r="AV945" s="11" t="e">
        <f>IF(('OddsRatio_working_3-way'!X945=0),0,'OddsRatio_working_3-way'!AP945)</f>
        <v>#VALUE!</v>
      </c>
      <c r="AW945" s="11" t="e">
        <f>IF(('OddsRatio_working_3-way'!X945=0),0,'OddsRatio_working_3-way'!AQ945)</f>
        <v>#VALUE!</v>
      </c>
    </row>
    <row r="946" spans="1:49">
      <c r="A946" s="4" t="str">
        <f>IF('True_Odds_Calculator_3-way'!A947="","",'True_Odds_Calculator_3-way'!A947)</f>
        <v/>
      </c>
      <c r="B946" s="4" t="str">
        <f>IF('True_Odds_Calculator_3-way'!B947="","",'True_Odds_Calculator_3-way'!B947)</f>
        <v/>
      </c>
      <c r="C946" s="4" t="str">
        <f>IF('True_Odds_Calculator_3-way'!C947="","",'True_Odds_Calculator_3-way'!C947)</f>
        <v/>
      </c>
      <c r="D946" s="9" t="e">
        <f t="shared" si="195"/>
        <v>#VALUE!</v>
      </c>
      <c r="E946" s="9" t="e">
        <f t="shared" si="196"/>
        <v>#VALUE!</v>
      </c>
      <c r="F946" s="9" t="e">
        <f t="shared" si="197"/>
        <v>#VALUE!</v>
      </c>
      <c r="G946" s="9" t="str">
        <f t="shared" si="198"/>
        <v/>
      </c>
      <c r="H946" s="9" t="str">
        <f t="shared" si="199"/>
        <v/>
      </c>
      <c r="I946" s="9" t="str">
        <f t="shared" si="200"/>
        <v/>
      </c>
      <c r="J946" s="9" t="str">
        <f t="shared" si="201"/>
        <v/>
      </c>
      <c r="K946" s="11" t="e">
        <f t="shared" si="202"/>
        <v>#VALUE!</v>
      </c>
      <c r="L946" s="11" t="e">
        <f t="shared" si="203"/>
        <v>#VALUE!</v>
      </c>
      <c r="M946" s="11" t="e">
        <f t="shared" si="204"/>
        <v>#VALUE!</v>
      </c>
      <c r="N946" s="11" t="e">
        <f>'OddsRatio_working_3-way'!K946+'OddsRatio_working_3-way'!L946+'OddsRatio_working_3-way'!M946-('OddsRatio_working_3-way'!K946*'OddsRatio_working_3-way'!L946)-('OddsRatio_working_3-way'!K946*'OddsRatio_working_3-way'!M946)-('OddsRatio_working_3-way'!L946*'OddsRatio_working_3-way'!M946)+('OddsRatio_working_3-way'!K946*'OddsRatio_working_3-way'!L946*'OddsRatio_working_3-way'!M946)-1</f>
        <v>#VALUE!</v>
      </c>
      <c r="O946" s="11">
        <f>0</f>
        <v>0</v>
      </c>
      <c r="P946" s="11" t="e">
        <f>('OddsRatio_working_3-way'!K946*'OddsRatio_working_3-way'!L946)+('OddsRatio_working_3-way'!K946*'OddsRatio_working_3-way'!M946)+('OddsRatio_working_3-way'!L946*'OddsRatio_working_3-way'!M946)-(3*'OddsRatio_working_3-way'!K946*'OddsRatio_working_3-way'!L946*'OddsRatio_working_3-way'!M946)</f>
        <v>#VALUE!</v>
      </c>
      <c r="Q946" s="11" t="e">
        <f>2*'OddsRatio_working_3-way'!K946*'OddsRatio_working_3-way'!L946*'OddsRatio_working_3-way'!M946</f>
        <v>#VALUE!</v>
      </c>
      <c r="R946" s="11" t="e">
        <f t="shared" si="205"/>
        <v>#VALUE!</v>
      </c>
      <c r="S946" s="11" t="e">
        <f t="shared" si="206"/>
        <v>#VALUE!</v>
      </c>
      <c r="T946" s="11" t="e">
        <f t="shared" si="207"/>
        <v>#VALUE!</v>
      </c>
      <c r="U946" s="11" t="e">
        <f>'OddsRatio_working_3-way'!S946-'OddsRatio_working_3-way'!R946^2/3</f>
        <v>#VALUE!</v>
      </c>
      <c r="V946" s="11" t="e">
        <f>'OddsRatio_working_3-way'!S946*'OddsRatio_working_3-way'!R946/3-2*'OddsRatio_working_3-way'!R946^3/27-'OddsRatio_working_3-way'!T946</f>
        <v>#VALUE!</v>
      </c>
      <c r="W946" s="11" t="e">
        <f>'OddsRatio_working_3-way'!V946^2+4*'OddsRatio_working_3-way'!U946^3/27</f>
        <v>#VALUE!</v>
      </c>
      <c r="X946" s="11" t="e">
        <f>IF('OddsRatio_working_3-way'!W946&gt;0,IF(ABS('OddsRatio_working_3-way'!V946+SQRT('OddsRatio_working_3-way'!W946))/2&gt;0,ABS('OddsRatio_working_3-way'!V946+SQRT('OddsRatio_working_3-way'!W946))/2,ABS('OddsRatio_working_3-way'!V946-SQRT('OddsRatio_working_3-way'!W946))/2),SQRT(-'OddsRatio_working_3-way'!U946^3/27))</f>
        <v>#VALUE!</v>
      </c>
      <c r="Y946" s="11" t="e">
        <f>IF('OddsRatio_working_3-way'!W946&gt;=0,IF('OddsRatio_working_3-way'!V946+SQRT('OddsRatio_working_3-way'!W946)&gt;0,0,PI()),ACOS('OddsRatio_working_3-way'!V946/(2*'OddsRatio_working_3-way'!X946)))</f>
        <v>#VALUE!</v>
      </c>
      <c r="Z946" s="11" t="e">
        <f>'OddsRatio_working_3-way'!X946^(1/3)*COS('OddsRatio_working_3-way'!Y946/3)</f>
        <v>#VALUE!</v>
      </c>
      <c r="AA946" s="11" t="e">
        <f>'OddsRatio_working_3-way'!X946^(1/3)*COS(('OddsRatio_working_3-way'!Y946+2*PI())/3)</f>
        <v>#VALUE!</v>
      </c>
      <c r="AB946" s="11" t="e">
        <f>'OddsRatio_working_3-way'!X946^(1/3)*COS(('OddsRatio_working_3-way'!Y946+4*PI())/3)</f>
        <v>#VALUE!</v>
      </c>
      <c r="AC946" s="11" t="e">
        <f>'OddsRatio_working_3-way'!X946^(1/3)*SIN('OddsRatio_working_3-way'!Y946/3)</f>
        <v>#VALUE!</v>
      </c>
      <c r="AD946" s="11" t="e">
        <f>'OddsRatio_working_3-way'!X946^(1/3)*SIN(('OddsRatio_working_3-way'!Y946+2*PI())/3)</f>
        <v>#VALUE!</v>
      </c>
      <c r="AE946" s="11" t="e">
        <f>'OddsRatio_working_3-way'!X946^(1/3)*SIN(('OddsRatio_working_3-way'!Y946+4*PI())/3)</f>
        <v>#VALUE!</v>
      </c>
      <c r="AF946" s="11" t="e">
        <f>-'OddsRatio_working_3-way'!U946/(3*'OddsRatio_working_3-way'!X946^(1/3))*COS(('OddsRatio_working_3-way'!Y946)/3)</f>
        <v>#VALUE!</v>
      </c>
      <c r="AG946" s="11" t="e">
        <f>-'OddsRatio_working_3-way'!U946/(3*'OddsRatio_working_3-way'!X946^(1/3))*COS(('OddsRatio_working_3-way'!Y946+2*PI())/3)</f>
        <v>#VALUE!</v>
      </c>
      <c r="AH946" s="11" t="e">
        <f>-'OddsRatio_working_3-way'!U946/(3*'OddsRatio_working_3-way'!X946^(1/3))*COS(('OddsRatio_working_3-way'!Y946+4*PI())/3)</f>
        <v>#VALUE!</v>
      </c>
      <c r="AI946" s="11" t="e">
        <f>'OddsRatio_working_3-way'!U946/(3*'OddsRatio_working_3-way'!X946^(1/3))*SIN(('OddsRatio_working_3-way'!Y946)/3)</f>
        <v>#VALUE!</v>
      </c>
      <c r="AJ946" s="11" t="e">
        <f>'OddsRatio_working_3-way'!U946/(3*'OddsRatio_working_3-way'!X946^(1/3))*SIN(('OddsRatio_working_3-way'!Y946+2*PI())/3)</f>
        <v>#VALUE!</v>
      </c>
      <c r="AK946" s="11" t="e">
        <f>'OddsRatio_working_3-way'!U946/(3*'OddsRatio_working_3-way'!X946^(1/3))*SIN(('OddsRatio_working_3-way'!Y946+4*PI())/3)</f>
        <v>#VALUE!</v>
      </c>
      <c r="AL946" s="11" t="e">
        <f>'OddsRatio_working_3-way'!Z946+'OddsRatio_working_3-way'!AF946</f>
        <v>#VALUE!</v>
      </c>
      <c r="AM946" s="11" t="e">
        <f>'OddsRatio_working_3-way'!AA946+'OddsRatio_working_3-way'!AG946</f>
        <v>#VALUE!</v>
      </c>
      <c r="AN946" s="11" t="e">
        <f>'OddsRatio_working_3-way'!AB946+'OddsRatio_working_3-way'!AH946</f>
        <v>#VALUE!</v>
      </c>
      <c r="AO946" s="11" t="e">
        <f>'OddsRatio_working_3-way'!AC946+'OddsRatio_working_3-way'!AI946</f>
        <v>#VALUE!</v>
      </c>
      <c r="AP946" s="11" t="e">
        <f>'OddsRatio_working_3-way'!AD946+'OddsRatio_working_3-way'!AJ946</f>
        <v>#VALUE!</v>
      </c>
      <c r="AQ946" s="11" t="e">
        <f>'OddsRatio_working_3-way'!AE946+'OddsRatio_working_3-way'!AK946</f>
        <v>#VALUE!</v>
      </c>
      <c r="AR946" s="10" t="str">
        <f>IF(A946="","",IF(('OddsRatio_working_3-way'!X946=0),IF(Q946&gt;0,-Q946^(1/3),(-Q946)^(1/3)),'OddsRatio_working_3-way'!AL946-'OddsRatio_working_3-way'!R946/3))</f>
        <v/>
      </c>
      <c r="AS946" s="11" t="e">
        <f>IF(('OddsRatio_working_3-way'!X946=0),IF(Q946&gt;0,-Q946^(1/3),(-Q946)^(1/3)),'OddsRatio_working_3-way'!AM946-'OddsRatio_working_3-way'!R946/3)</f>
        <v>#VALUE!</v>
      </c>
      <c r="AT946" s="11" t="e">
        <f>IF(('OddsRatio_working_3-way'!X946=0),IF(Q946&gt;0,-Q946^(1/3),(-Q946)^(1/3)),'OddsRatio_working_3-way'!AN946-'OddsRatio_working_3-way'!R946/3)</f>
        <v>#VALUE!</v>
      </c>
      <c r="AU946" s="11" t="e">
        <f>IF(('OddsRatio_working_3-way'!X946=0),0,'OddsRatio_working_3-way'!AO946)</f>
        <v>#VALUE!</v>
      </c>
      <c r="AV946" s="11" t="e">
        <f>IF(('OddsRatio_working_3-way'!X946=0),0,'OddsRatio_working_3-way'!AP946)</f>
        <v>#VALUE!</v>
      </c>
      <c r="AW946" s="11" t="e">
        <f>IF(('OddsRatio_working_3-way'!X946=0),0,'OddsRatio_working_3-way'!AQ946)</f>
        <v>#VALUE!</v>
      </c>
    </row>
    <row r="947" spans="1:49">
      <c r="A947" s="4" t="str">
        <f>IF('True_Odds_Calculator_3-way'!A948="","",'True_Odds_Calculator_3-way'!A948)</f>
        <v/>
      </c>
      <c r="B947" s="4" t="str">
        <f>IF('True_Odds_Calculator_3-way'!B948="","",'True_Odds_Calculator_3-way'!B948)</f>
        <v/>
      </c>
      <c r="C947" s="4" t="str">
        <f>IF('True_Odds_Calculator_3-way'!C948="","",'True_Odds_Calculator_3-way'!C948)</f>
        <v/>
      </c>
      <c r="D947" s="9" t="e">
        <f t="shared" si="195"/>
        <v>#VALUE!</v>
      </c>
      <c r="E947" s="9" t="e">
        <f t="shared" si="196"/>
        <v>#VALUE!</v>
      </c>
      <c r="F947" s="9" t="e">
        <f t="shared" si="197"/>
        <v>#VALUE!</v>
      </c>
      <c r="G947" s="9" t="str">
        <f t="shared" si="198"/>
        <v/>
      </c>
      <c r="H947" s="9" t="str">
        <f t="shared" si="199"/>
        <v/>
      </c>
      <c r="I947" s="9" t="str">
        <f t="shared" si="200"/>
        <v/>
      </c>
      <c r="J947" s="9" t="str">
        <f t="shared" si="201"/>
        <v/>
      </c>
      <c r="K947" s="11" t="e">
        <f t="shared" si="202"/>
        <v>#VALUE!</v>
      </c>
      <c r="L947" s="11" t="e">
        <f t="shared" si="203"/>
        <v>#VALUE!</v>
      </c>
      <c r="M947" s="11" t="e">
        <f t="shared" si="204"/>
        <v>#VALUE!</v>
      </c>
      <c r="N947" s="11" t="e">
        <f>'OddsRatio_working_3-way'!K947+'OddsRatio_working_3-way'!L947+'OddsRatio_working_3-way'!M947-('OddsRatio_working_3-way'!K947*'OddsRatio_working_3-way'!L947)-('OddsRatio_working_3-way'!K947*'OddsRatio_working_3-way'!M947)-('OddsRatio_working_3-way'!L947*'OddsRatio_working_3-way'!M947)+('OddsRatio_working_3-way'!K947*'OddsRatio_working_3-way'!L947*'OddsRatio_working_3-way'!M947)-1</f>
        <v>#VALUE!</v>
      </c>
      <c r="O947" s="11">
        <f>0</f>
        <v>0</v>
      </c>
      <c r="P947" s="11" t="e">
        <f>('OddsRatio_working_3-way'!K947*'OddsRatio_working_3-way'!L947)+('OddsRatio_working_3-way'!K947*'OddsRatio_working_3-way'!M947)+('OddsRatio_working_3-way'!L947*'OddsRatio_working_3-way'!M947)-(3*'OddsRatio_working_3-way'!K947*'OddsRatio_working_3-way'!L947*'OddsRatio_working_3-way'!M947)</f>
        <v>#VALUE!</v>
      </c>
      <c r="Q947" s="11" t="e">
        <f>2*'OddsRatio_working_3-way'!K947*'OddsRatio_working_3-way'!L947*'OddsRatio_working_3-way'!M947</f>
        <v>#VALUE!</v>
      </c>
      <c r="R947" s="11" t="e">
        <f t="shared" si="205"/>
        <v>#VALUE!</v>
      </c>
      <c r="S947" s="11" t="e">
        <f t="shared" si="206"/>
        <v>#VALUE!</v>
      </c>
      <c r="T947" s="11" t="e">
        <f t="shared" si="207"/>
        <v>#VALUE!</v>
      </c>
      <c r="U947" s="11" t="e">
        <f>'OddsRatio_working_3-way'!S947-'OddsRatio_working_3-way'!R947^2/3</f>
        <v>#VALUE!</v>
      </c>
      <c r="V947" s="11" t="e">
        <f>'OddsRatio_working_3-way'!S947*'OddsRatio_working_3-way'!R947/3-2*'OddsRatio_working_3-way'!R947^3/27-'OddsRatio_working_3-way'!T947</f>
        <v>#VALUE!</v>
      </c>
      <c r="W947" s="11" t="e">
        <f>'OddsRatio_working_3-way'!V947^2+4*'OddsRatio_working_3-way'!U947^3/27</f>
        <v>#VALUE!</v>
      </c>
      <c r="X947" s="11" t="e">
        <f>IF('OddsRatio_working_3-way'!W947&gt;0,IF(ABS('OddsRatio_working_3-way'!V947+SQRT('OddsRatio_working_3-way'!W947))/2&gt;0,ABS('OddsRatio_working_3-way'!V947+SQRT('OddsRatio_working_3-way'!W947))/2,ABS('OddsRatio_working_3-way'!V947-SQRT('OddsRatio_working_3-way'!W947))/2),SQRT(-'OddsRatio_working_3-way'!U947^3/27))</f>
        <v>#VALUE!</v>
      </c>
      <c r="Y947" s="11" t="e">
        <f>IF('OddsRatio_working_3-way'!W947&gt;=0,IF('OddsRatio_working_3-way'!V947+SQRT('OddsRatio_working_3-way'!W947)&gt;0,0,PI()),ACOS('OddsRatio_working_3-way'!V947/(2*'OddsRatio_working_3-way'!X947)))</f>
        <v>#VALUE!</v>
      </c>
      <c r="Z947" s="11" t="e">
        <f>'OddsRatio_working_3-way'!X947^(1/3)*COS('OddsRatio_working_3-way'!Y947/3)</f>
        <v>#VALUE!</v>
      </c>
      <c r="AA947" s="11" t="e">
        <f>'OddsRatio_working_3-way'!X947^(1/3)*COS(('OddsRatio_working_3-way'!Y947+2*PI())/3)</f>
        <v>#VALUE!</v>
      </c>
      <c r="AB947" s="11" t="e">
        <f>'OddsRatio_working_3-way'!X947^(1/3)*COS(('OddsRatio_working_3-way'!Y947+4*PI())/3)</f>
        <v>#VALUE!</v>
      </c>
      <c r="AC947" s="11" t="e">
        <f>'OddsRatio_working_3-way'!X947^(1/3)*SIN('OddsRatio_working_3-way'!Y947/3)</f>
        <v>#VALUE!</v>
      </c>
      <c r="AD947" s="11" t="e">
        <f>'OddsRatio_working_3-way'!X947^(1/3)*SIN(('OddsRatio_working_3-way'!Y947+2*PI())/3)</f>
        <v>#VALUE!</v>
      </c>
      <c r="AE947" s="11" t="e">
        <f>'OddsRatio_working_3-way'!X947^(1/3)*SIN(('OddsRatio_working_3-way'!Y947+4*PI())/3)</f>
        <v>#VALUE!</v>
      </c>
      <c r="AF947" s="11" t="e">
        <f>-'OddsRatio_working_3-way'!U947/(3*'OddsRatio_working_3-way'!X947^(1/3))*COS(('OddsRatio_working_3-way'!Y947)/3)</f>
        <v>#VALUE!</v>
      </c>
      <c r="AG947" s="11" t="e">
        <f>-'OddsRatio_working_3-way'!U947/(3*'OddsRatio_working_3-way'!X947^(1/3))*COS(('OddsRatio_working_3-way'!Y947+2*PI())/3)</f>
        <v>#VALUE!</v>
      </c>
      <c r="AH947" s="11" t="e">
        <f>-'OddsRatio_working_3-way'!U947/(3*'OddsRatio_working_3-way'!X947^(1/3))*COS(('OddsRatio_working_3-way'!Y947+4*PI())/3)</f>
        <v>#VALUE!</v>
      </c>
      <c r="AI947" s="11" t="e">
        <f>'OddsRatio_working_3-way'!U947/(3*'OddsRatio_working_3-way'!X947^(1/3))*SIN(('OddsRatio_working_3-way'!Y947)/3)</f>
        <v>#VALUE!</v>
      </c>
      <c r="AJ947" s="11" t="e">
        <f>'OddsRatio_working_3-way'!U947/(3*'OddsRatio_working_3-way'!X947^(1/3))*SIN(('OddsRatio_working_3-way'!Y947+2*PI())/3)</f>
        <v>#VALUE!</v>
      </c>
      <c r="AK947" s="11" t="e">
        <f>'OddsRatio_working_3-way'!U947/(3*'OddsRatio_working_3-way'!X947^(1/3))*SIN(('OddsRatio_working_3-way'!Y947+4*PI())/3)</f>
        <v>#VALUE!</v>
      </c>
      <c r="AL947" s="11" t="e">
        <f>'OddsRatio_working_3-way'!Z947+'OddsRatio_working_3-way'!AF947</f>
        <v>#VALUE!</v>
      </c>
      <c r="AM947" s="11" t="e">
        <f>'OddsRatio_working_3-way'!AA947+'OddsRatio_working_3-way'!AG947</f>
        <v>#VALUE!</v>
      </c>
      <c r="AN947" s="11" t="e">
        <f>'OddsRatio_working_3-way'!AB947+'OddsRatio_working_3-way'!AH947</f>
        <v>#VALUE!</v>
      </c>
      <c r="AO947" s="11" t="e">
        <f>'OddsRatio_working_3-way'!AC947+'OddsRatio_working_3-way'!AI947</f>
        <v>#VALUE!</v>
      </c>
      <c r="AP947" s="11" t="e">
        <f>'OddsRatio_working_3-way'!AD947+'OddsRatio_working_3-way'!AJ947</f>
        <v>#VALUE!</v>
      </c>
      <c r="AQ947" s="11" t="e">
        <f>'OddsRatio_working_3-way'!AE947+'OddsRatio_working_3-way'!AK947</f>
        <v>#VALUE!</v>
      </c>
      <c r="AR947" s="10" t="str">
        <f>IF(A947="","",IF(('OddsRatio_working_3-way'!X947=0),IF(Q947&gt;0,-Q947^(1/3),(-Q947)^(1/3)),'OddsRatio_working_3-way'!AL947-'OddsRatio_working_3-way'!R947/3))</f>
        <v/>
      </c>
      <c r="AS947" s="11" t="e">
        <f>IF(('OddsRatio_working_3-way'!X947=0),IF(Q947&gt;0,-Q947^(1/3),(-Q947)^(1/3)),'OddsRatio_working_3-way'!AM947-'OddsRatio_working_3-way'!R947/3)</f>
        <v>#VALUE!</v>
      </c>
      <c r="AT947" s="11" t="e">
        <f>IF(('OddsRatio_working_3-way'!X947=0),IF(Q947&gt;0,-Q947^(1/3),(-Q947)^(1/3)),'OddsRatio_working_3-way'!AN947-'OddsRatio_working_3-way'!R947/3)</f>
        <v>#VALUE!</v>
      </c>
      <c r="AU947" s="11" t="e">
        <f>IF(('OddsRatio_working_3-way'!X947=0),0,'OddsRatio_working_3-way'!AO947)</f>
        <v>#VALUE!</v>
      </c>
      <c r="AV947" s="11" t="e">
        <f>IF(('OddsRatio_working_3-way'!X947=0),0,'OddsRatio_working_3-way'!AP947)</f>
        <v>#VALUE!</v>
      </c>
      <c r="AW947" s="11" t="e">
        <f>IF(('OddsRatio_working_3-way'!X947=0),0,'OddsRatio_working_3-way'!AQ947)</f>
        <v>#VALUE!</v>
      </c>
    </row>
    <row r="948" spans="1:49">
      <c r="A948" s="4" t="str">
        <f>IF('True_Odds_Calculator_3-way'!A949="","",'True_Odds_Calculator_3-way'!A949)</f>
        <v/>
      </c>
      <c r="B948" s="4" t="str">
        <f>IF('True_Odds_Calculator_3-way'!B949="","",'True_Odds_Calculator_3-way'!B949)</f>
        <v/>
      </c>
      <c r="C948" s="4" t="str">
        <f>IF('True_Odds_Calculator_3-way'!C949="","",'True_Odds_Calculator_3-way'!C949)</f>
        <v/>
      </c>
      <c r="D948" s="9" t="e">
        <f t="shared" si="195"/>
        <v>#VALUE!</v>
      </c>
      <c r="E948" s="9" t="e">
        <f t="shared" si="196"/>
        <v>#VALUE!</v>
      </c>
      <c r="F948" s="9" t="e">
        <f t="shared" si="197"/>
        <v>#VALUE!</v>
      </c>
      <c r="G948" s="9" t="str">
        <f t="shared" si="198"/>
        <v/>
      </c>
      <c r="H948" s="9" t="str">
        <f t="shared" si="199"/>
        <v/>
      </c>
      <c r="I948" s="9" t="str">
        <f t="shared" si="200"/>
        <v/>
      </c>
      <c r="J948" s="9" t="str">
        <f t="shared" si="201"/>
        <v/>
      </c>
      <c r="K948" s="11" t="e">
        <f t="shared" si="202"/>
        <v>#VALUE!</v>
      </c>
      <c r="L948" s="11" t="e">
        <f t="shared" si="203"/>
        <v>#VALUE!</v>
      </c>
      <c r="M948" s="11" t="e">
        <f t="shared" si="204"/>
        <v>#VALUE!</v>
      </c>
      <c r="N948" s="11" t="e">
        <f>'OddsRatio_working_3-way'!K948+'OddsRatio_working_3-way'!L948+'OddsRatio_working_3-way'!M948-('OddsRatio_working_3-way'!K948*'OddsRatio_working_3-way'!L948)-('OddsRatio_working_3-way'!K948*'OddsRatio_working_3-way'!M948)-('OddsRatio_working_3-way'!L948*'OddsRatio_working_3-way'!M948)+('OddsRatio_working_3-way'!K948*'OddsRatio_working_3-way'!L948*'OddsRatio_working_3-way'!M948)-1</f>
        <v>#VALUE!</v>
      </c>
      <c r="O948" s="11">
        <f>0</f>
        <v>0</v>
      </c>
      <c r="P948" s="11" t="e">
        <f>('OddsRatio_working_3-way'!K948*'OddsRatio_working_3-way'!L948)+('OddsRatio_working_3-way'!K948*'OddsRatio_working_3-way'!M948)+('OddsRatio_working_3-way'!L948*'OddsRatio_working_3-way'!M948)-(3*'OddsRatio_working_3-way'!K948*'OddsRatio_working_3-way'!L948*'OddsRatio_working_3-way'!M948)</f>
        <v>#VALUE!</v>
      </c>
      <c r="Q948" s="11" t="e">
        <f>2*'OddsRatio_working_3-way'!K948*'OddsRatio_working_3-way'!L948*'OddsRatio_working_3-way'!M948</f>
        <v>#VALUE!</v>
      </c>
      <c r="R948" s="11" t="e">
        <f t="shared" si="205"/>
        <v>#VALUE!</v>
      </c>
      <c r="S948" s="11" t="e">
        <f t="shared" si="206"/>
        <v>#VALUE!</v>
      </c>
      <c r="T948" s="11" t="e">
        <f t="shared" si="207"/>
        <v>#VALUE!</v>
      </c>
      <c r="U948" s="11" t="e">
        <f>'OddsRatio_working_3-way'!S948-'OddsRatio_working_3-way'!R948^2/3</f>
        <v>#VALUE!</v>
      </c>
      <c r="V948" s="11" t="e">
        <f>'OddsRatio_working_3-way'!S948*'OddsRatio_working_3-way'!R948/3-2*'OddsRatio_working_3-way'!R948^3/27-'OddsRatio_working_3-way'!T948</f>
        <v>#VALUE!</v>
      </c>
      <c r="W948" s="11" t="e">
        <f>'OddsRatio_working_3-way'!V948^2+4*'OddsRatio_working_3-way'!U948^3/27</f>
        <v>#VALUE!</v>
      </c>
      <c r="X948" s="11" t="e">
        <f>IF('OddsRatio_working_3-way'!W948&gt;0,IF(ABS('OddsRatio_working_3-way'!V948+SQRT('OddsRatio_working_3-way'!W948))/2&gt;0,ABS('OddsRatio_working_3-way'!V948+SQRT('OddsRatio_working_3-way'!W948))/2,ABS('OddsRatio_working_3-way'!V948-SQRT('OddsRatio_working_3-way'!W948))/2),SQRT(-'OddsRatio_working_3-way'!U948^3/27))</f>
        <v>#VALUE!</v>
      </c>
      <c r="Y948" s="11" t="e">
        <f>IF('OddsRatio_working_3-way'!W948&gt;=0,IF('OddsRatio_working_3-way'!V948+SQRT('OddsRatio_working_3-way'!W948)&gt;0,0,PI()),ACOS('OddsRatio_working_3-way'!V948/(2*'OddsRatio_working_3-way'!X948)))</f>
        <v>#VALUE!</v>
      </c>
      <c r="Z948" s="11" t="e">
        <f>'OddsRatio_working_3-way'!X948^(1/3)*COS('OddsRatio_working_3-way'!Y948/3)</f>
        <v>#VALUE!</v>
      </c>
      <c r="AA948" s="11" t="e">
        <f>'OddsRatio_working_3-way'!X948^(1/3)*COS(('OddsRatio_working_3-way'!Y948+2*PI())/3)</f>
        <v>#VALUE!</v>
      </c>
      <c r="AB948" s="11" t="e">
        <f>'OddsRatio_working_3-way'!X948^(1/3)*COS(('OddsRatio_working_3-way'!Y948+4*PI())/3)</f>
        <v>#VALUE!</v>
      </c>
      <c r="AC948" s="11" t="e">
        <f>'OddsRatio_working_3-way'!X948^(1/3)*SIN('OddsRatio_working_3-way'!Y948/3)</f>
        <v>#VALUE!</v>
      </c>
      <c r="AD948" s="11" t="e">
        <f>'OddsRatio_working_3-way'!X948^(1/3)*SIN(('OddsRatio_working_3-way'!Y948+2*PI())/3)</f>
        <v>#VALUE!</v>
      </c>
      <c r="AE948" s="11" t="e">
        <f>'OddsRatio_working_3-way'!X948^(1/3)*SIN(('OddsRatio_working_3-way'!Y948+4*PI())/3)</f>
        <v>#VALUE!</v>
      </c>
      <c r="AF948" s="11" t="e">
        <f>-'OddsRatio_working_3-way'!U948/(3*'OddsRatio_working_3-way'!X948^(1/3))*COS(('OddsRatio_working_3-way'!Y948)/3)</f>
        <v>#VALUE!</v>
      </c>
      <c r="AG948" s="11" t="e">
        <f>-'OddsRatio_working_3-way'!U948/(3*'OddsRatio_working_3-way'!X948^(1/3))*COS(('OddsRatio_working_3-way'!Y948+2*PI())/3)</f>
        <v>#VALUE!</v>
      </c>
      <c r="AH948" s="11" t="e">
        <f>-'OddsRatio_working_3-way'!U948/(3*'OddsRatio_working_3-way'!X948^(1/3))*COS(('OddsRatio_working_3-way'!Y948+4*PI())/3)</f>
        <v>#VALUE!</v>
      </c>
      <c r="AI948" s="11" t="e">
        <f>'OddsRatio_working_3-way'!U948/(3*'OddsRatio_working_3-way'!X948^(1/3))*SIN(('OddsRatio_working_3-way'!Y948)/3)</f>
        <v>#VALUE!</v>
      </c>
      <c r="AJ948" s="11" t="e">
        <f>'OddsRatio_working_3-way'!U948/(3*'OddsRatio_working_3-way'!X948^(1/3))*SIN(('OddsRatio_working_3-way'!Y948+2*PI())/3)</f>
        <v>#VALUE!</v>
      </c>
      <c r="AK948" s="11" t="e">
        <f>'OddsRatio_working_3-way'!U948/(3*'OddsRatio_working_3-way'!X948^(1/3))*SIN(('OddsRatio_working_3-way'!Y948+4*PI())/3)</f>
        <v>#VALUE!</v>
      </c>
      <c r="AL948" s="11" t="e">
        <f>'OddsRatio_working_3-way'!Z948+'OddsRatio_working_3-way'!AF948</f>
        <v>#VALUE!</v>
      </c>
      <c r="AM948" s="11" t="e">
        <f>'OddsRatio_working_3-way'!AA948+'OddsRatio_working_3-way'!AG948</f>
        <v>#VALUE!</v>
      </c>
      <c r="AN948" s="11" t="e">
        <f>'OddsRatio_working_3-way'!AB948+'OddsRatio_working_3-way'!AH948</f>
        <v>#VALUE!</v>
      </c>
      <c r="AO948" s="11" t="e">
        <f>'OddsRatio_working_3-way'!AC948+'OddsRatio_working_3-way'!AI948</f>
        <v>#VALUE!</v>
      </c>
      <c r="AP948" s="11" t="e">
        <f>'OddsRatio_working_3-way'!AD948+'OddsRatio_working_3-way'!AJ948</f>
        <v>#VALUE!</v>
      </c>
      <c r="AQ948" s="11" t="e">
        <f>'OddsRatio_working_3-way'!AE948+'OddsRatio_working_3-way'!AK948</f>
        <v>#VALUE!</v>
      </c>
      <c r="AR948" s="10" t="str">
        <f>IF(A948="","",IF(('OddsRatio_working_3-way'!X948=0),IF(Q948&gt;0,-Q948^(1/3),(-Q948)^(1/3)),'OddsRatio_working_3-way'!AL948-'OddsRatio_working_3-way'!R948/3))</f>
        <v/>
      </c>
      <c r="AS948" s="11" t="e">
        <f>IF(('OddsRatio_working_3-way'!X948=0),IF(Q948&gt;0,-Q948^(1/3),(-Q948)^(1/3)),'OddsRatio_working_3-way'!AM948-'OddsRatio_working_3-way'!R948/3)</f>
        <v>#VALUE!</v>
      </c>
      <c r="AT948" s="11" t="e">
        <f>IF(('OddsRatio_working_3-way'!X948=0),IF(Q948&gt;0,-Q948^(1/3),(-Q948)^(1/3)),'OddsRatio_working_3-way'!AN948-'OddsRatio_working_3-way'!R948/3)</f>
        <v>#VALUE!</v>
      </c>
      <c r="AU948" s="11" t="e">
        <f>IF(('OddsRatio_working_3-way'!X948=0),0,'OddsRatio_working_3-way'!AO948)</f>
        <v>#VALUE!</v>
      </c>
      <c r="AV948" s="11" t="e">
        <f>IF(('OddsRatio_working_3-way'!X948=0),0,'OddsRatio_working_3-way'!AP948)</f>
        <v>#VALUE!</v>
      </c>
      <c r="AW948" s="11" t="e">
        <f>IF(('OddsRatio_working_3-way'!X948=0),0,'OddsRatio_working_3-way'!AQ948)</f>
        <v>#VALUE!</v>
      </c>
    </row>
    <row r="949" spans="1:49">
      <c r="A949" s="4" t="str">
        <f>IF('True_Odds_Calculator_3-way'!A950="","",'True_Odds_Calculator_3-way'!A950)</f>
        <v/>
      </c>
      <c r="B949" s="4" t="str">
        <f>IF('True_Odds_Calculator_3-way'!B950="","",'True_Odds_Calculator_3-way'!B950)</f>
        <v/>
      </c>
      <c r="C949" s="4" t="str">
        <f>IF('True_Odds_Calculator_3-way'!C950="","",'True_Odds_Calculator_3-way'!C950)</f>
        <v/>
      </c>
      <c r="D949" s="9" t="e">
        <f t="shared" si="195"/>
        <v>#VALUE!</v>
      </c>
      <c r="E949" s="9" t="e">
        <f t="shared" si="196"/>
        <v>#VALUE!</v>
      </c>
      <c r="F949" s="9" t="e">
        <f t="shared" si="197"/>
        <v>#VALUE!</v>
      </c>
      <c r="G949" s="9" t="str">
        <f t="shared" si="198"/>
        <v/>
      </c>
      <c r="H949" s="9" t="str">
        <f t="shared" si="199"/>
        <v/>
      </c>
      <c r="I949" s="9" t="str">
        <f t="shared" si="200"/>
        <v/>
      </c>
      <c r="J949" s="9" t="str">
        <f t="shared" si="201"/>
        <v/>
      </c>
      <c r="K949" s="11" t="e">
        <f t="shared" si="202"/>
        <v>#VALUE!</v>
      </c>
      <c r="L949" s="11" t="e">
        <f t="shared" si="203"/>
        <v>#VALUE!</v>
      </c>
      <c r="M949" s="11" t="e">
        <f t="shared" si="204"/>
        <v>#VALUE!</v>
      </c>
      <c r="N949" s="11" t="e">
        <f>'OddsRatio_working_3-way'!K949+'OddsRatio_working_3-way'!L949+'OddsRatio_working_3-way'!M949-('OddsRatio_working_3-way'!K949*'OddsRatio_working_3-way'!L949)-('OddsRatio_working_3-way'!K949*'OddsRatio_working_3-way'!M949)-('OddsRatio_working_3-way'!L949*'OddsRatio_working_3-way'!M949)+('OddsRatio_working_3-way'!K949*'OddsRatio_working_3-way'!L949*'OddsRatio_working_3-way'!M949)-1</f>
        <v>#VALUE!</v>
      </c>
      <c r="O949" s="11">
        <f>0</f>
        <v>0</v>
      </c>
      <c r="P949" s="11" t="e">
        <f>('OddsRatio_working_3-way'!K949*'OddsRatio_working_3-way'!L949)+('OddsRatio_working_3-way'!K949*'OddsRatio_working_3-way'!M949)+('OddsRatio_working_3-way'!L949*'OddsRatio_working_3-way'!M949)-(3*'OddsRatio_working_3-way'!K949*'OddsRatio_working_3-way'!L949*'OddsRatio_working_3-way'!M949)</f>
        <v>#VALUE!</v>
      </c>
      <c r="Q949" s="11" t="e">
        <f>2*'OddsRatio_working_3-way'!K949*'OddsRatio_working_3-way'!L949*'OddsRatio_working_3-way'!M949</f>
        <v>#VALUE!</v>
      </c>
      <c r="R949" s="11" t="e">
        <f t="shared" si="205"/>
        <v>#VALUE!</v>
      </c>
      <c r="S949" s="11" t="e">
        <f t="shared" si="206"/>
        <v>#VALUE!</v>
      </c>
      <c r="T949" s="11" t="e">
        <f t="shared" si="207"/>
        <v>#VALUE!</v>
      </c>
      <c r="U949" s="11" t="e">
        <f>'OddsRatio_working_3-way'!S949-'OddsRatio_working_3-way'!R949^2/3</f>
        <v>#VALUE!</v>
      </c>
      <c r="V949" s="11" t="e">
        <f>'OddsRatio_working_3-way'!S949*'OddsRatio_working_3-way'!R949/3-2*'OddsRatio_working_3-way'!R949^3/27-'OddsRatio_working_3-way'!T949</f>
        <v>#VALUE!</v>
      </c>
      <c r="W949" s="11" t="e">
        <f>'OddsRatio_working_3-way'!V949^2+4*'OddsRatio_working_3-way'!U949^3/27</f>
        <v>#VALUE!</v>
      </c>
      <c r="X949" s="11" t="e">
        <f>IF('OddsRatio_working_3-way'!W949&gt;0,IF(ABS('OddsRatio_working_3-way'!V949+SQRT('OddsRatio_working_3-way'!W949))/2&gt;0,ABS('OddsRatio_working_3-way'!V949+SQRT('OddsRatio_working_3-way'!W949))/2,ABS('OddsRatio_working_3-way'!V949-SQRT('OddsRatio_working_3-way'!W949))/2),SQRT(-'OddsRatio_working_3-way'!U949^3/27))</f>
        <v>#VALUE!</v>
      </c>
      <c r="Y949" s="11" t="e">
        <f>IF('OddsRatio_working_3-way'!W949&gt;=0,IF('OddsRatio_working_3-way'!V949+SQRT('OddsRatio_working_3-way'!W949)&gt;0,0,PI()),ACOS('OddsRatio_working_3-way'!V949/(2*'OddsRatio_working_3-way'!X949)))</f>
        <v>#VALUE!</v>
      </c>
      <c r="Z949" s="11" t="e">
        <f>'OddsRatio_working_3-way'!X949^(1/3)*COS('OddsRatio_working_3-way'!Y949/3)</f>
        <v>#VALUE!</v>
      </c>
      <c r="AA949" s="11" t="e">
        <f>'OddsRatio_working_3-way'!X949^(1/3)*COS(('OddsRatio_working_3-way'!Y949+2*PI())/3)</f>
        <v>#VALUE!</v>
      </c>
      <c r="AB949" s="11" t="e">
        <f>'OddsRatio_working_3-way'!X949^(1/3)*COS(('OddsRatio_working_3-way'!Y949+4*PI())/3)</f>
        <v>#VALUE!</v>
      </c>
      <c r="AC949" s="11" t="e">
        <f>'OddsRatio_working_3-way'!X949^(1/3)*SIN('OddsRatio_working_3-way'!Y949/3)</f>
        <v>#VALUE!</v>
      </c>
      <c r="AD949" s="11" t="e">
        <f>'OddsRatio_working_3-way'!X949^(1/3)*SIN(('OddsRatio_working_3-way'!Y949+2*PI())/3)</f>
        <v>#VALUE!</v>
      </c>
      <c r="AE949" s="11" t="e">
        <f>'OddsRatio_working_3-way'!X949^(1/3)*SIN(('OddsRatio_working_3-way'!Y949+4*PI())/3)</f>
        <v>#VALUE!</v>
      </c>
      <c r="AF949" s="11" t="e">
        <f>-'OddsRatio_working_3-way'!U949/(3*'OddsRatio_working_3-way'!X949^(1/3))*COS(('OddsRatio_working_3-way'!Y949)/3)</f>
        <v>#VALUE!</v>
      </c>
      <c r="AG949" s="11" t="e">
        <f>-'OddsRatio_working_3-way'!U949/(3*'OddsRatio_working_3-way'!X949^(1/3))*COS(('OddsRatio_working_3-way'!Y949+2*PI())/3)</f>
        <v>#VALUE!</v>
      </c>
      <c r="AH949" s="11" t="e">
        <f>-'OddsRatio_working_3-way'!U949/(3*'OddsRatio_working_3-way'!X949^(1/3))*COS(('OddsRatio_working_3-way'!Y949+4*PI())/3)</f>
        <v>#VALUE!</v>
      </c>
      <c r="AI949" s="11" t="e">
        <f>'OddsRatio_working_3-way'!U949/(3*'OddsRatio_working_3-way'!X949^(1/3))*SIN(('OddsRatio_working_3-way'!Y949)/3)</f>
        <v>#VALUE!</v>
      </c>
      <c r="AJ949" s="11" t="e">
        <f>'OddsRatio_working_3-way'!U949/(3*'OddsRatio_working_3-way'!X949^(1/3))*SIN(('OddsRatio_working_3-way'!Y949+2*PI())/3)</f>
        <v>#VALUE!</v>
      </c>
      <c r="AK949" s="11" t="e">
        <f>'OddsRatio_working_3-way'!U949/(3*'OddsRatio_working_3-way'!X949^(1/3))*SIN(('OddsRatio_working_3-way'!Y949+4*PI())/3)</f>
        <v>#VALUE!</v>
      </c>
      <c r="AL949" s="11" t="e">
        <f>'OddsRatio_working_3-way'!Z949+'OddsRatio_working_3-way'!AF949</f>
        <v>#VALUE!</v>
      </c>
      <c r="AM949" s="11" t="e">
        <f>'OddsRatio_working_3-way'!AA949+'OddsRatio_working_3-way'!AG949</f>
        <v>#VALUE!</v>
      </c>
      <c r="AN949" s="11" t="e">
        <f>'OddsRatio_working_3-way'!AB949+'OddsRatio_working_3-way'!AH949</f>
        <v>#VALUE!</v>
      </c>
      <c r="AO949" s="11" t="e">
        <f>'OddsRatio_working_3-way'!AC949+'OddsRatio_working_3-way'!AI949</f>
        <v>#VALUE!</v>
      </c>
      <c r="AP949" s="11" t="e">
        <f>'OddsRatio_working_3-way'!AD949+'OddsRatio_working_3-way'!AJ949</f>
        <v>#VALUE!</v>
      </c>
      <c r="AQ949" s="11" t="e">
        <f>'OddsRatio_working_3-way'!AE949+'OddsRatio_working_3-way'!AK949</f>
        <v>#VALUE!</v>
      </c>
      <c r="AR949" s="10" t="str">
        <f>IF(A949="","",IF(('OddsRatio_working_3-way'!X949=0),IF(Q949&gt;0,-Q949^(1/3),(-Q949)^(1/3)),'OddsRatio_working_3-way'!AL949-'OddsRatio_working_3-way'!R949/3))</f>
        <v/>
      </c>
      <c r="AS949" s="11" t="e">
        <f>IF(('OddsRatio_working_3-way'!X949=0),IF(Q949&gt;0,-Q949^(1/3),(-Q949)^(1/3)),'OddsRatio_working_3-way'!AM949-'OddsRatio_working_3-way'!R949/3)</f>
        <v>#VALUE!</v>
      </c>
      <c r="AT949" s="11" t="e">
        <f>IF(('OddsRatio_working_3-way'!X949=0),IF(Q949&gt;0,-Q949^(1/3),(-Q949)^(1/3)),'OddsRatio_working_3-way'!AN949-'OddsRatio_working_3-way'!R949/3)</f>
        <v>#VALUE!</v>
      </c>
      <c r="AU949" s="11" t="e">
        <f>IF(('OddsRatio_working_3-way'!X949=0),0,'OddsRatio_working_3-way'!AO949)</f>
        <v>#VALUE!</v>
      </c>
      <c r="AV949" s="11" t="e">
        <f>IF(('OddsRatio_working_3-way'!X949=0),0,'OddsRatio_working_3-way'!AP949)</f>
        <v>#VALUE!</v>
      </c>
      <c r="AW949" s="11" t="e">
        <f>IF(('OddsRatio_working_3-way'!X949=0),0,'OddsRatio_working_3-way'!AQ949)</f>
        <v>#VALUE!</v>
      </c>
    </row>
    <row r="950" spans="1:49">
      <c r="A950" s="4" t="str">
        <f>IF('True_Odds_Calculator_3-way'!A951="","",'True_Odds_Calculator_3-way'!A951)</f>
        <v/>
      </c>
      <c r="B950" s="4" t="str">
        <f>IF('True_Odds_Calculator_3-way'!B951="","",'True_Odds_Calculator_3-way'!B951)</f>
        <v/>
      </c>
      <c r="C950" s="4" t="str">
        <f>IF('True_Odds_Calculator_3-way'!C951="","",'True_Odds_Calculator_3-way'!C951)</f>
        <v/>
      </c>
      <c r="D950" s="9" t="e">
        <f t="shared" si="195"/>
        <v>#VALUE!</v>
      </c>
      <c r="E950" s="9" t="e">
        <f t="shared" si="196"/>
        <v>#VALUE!</v>
      </c>
      <c r="F950" s="9" t="e">
        <f t="shared" si="197"/>
        <v>#VALUE!</v>
      </c>
      <c r="G950" s="9" t="str">
        <f t="shared" si="198"/>
        <v/>
      </c>
      <c r="H950" s="9" t="str">
        <f t="shared" si="199"/>
        <v/>
      </c>
      <c r="I950" s="9" t="str">
        <f t="shared" si="200"/>
        <v/>
      </c>
      <c r="J950" s="9" t="str">
        <f t="shared" si="201"/>
        <v/>
      </c>
      <c r="K950" s="11" t="e">
        <f t="shared" si="202"/>
        <v>#VALUE!</v>
      </c>
      <c r="L950" s="11" t="e">
        <f t="shared" si="203"/>
        <v>#VALUE!</v>
      </c>
      <c r="M950" s="11" t="e">
        <f t="shared" si="204"/>
        <v>#VALUE!</v>
      </c>
      <c r="N950" s="11" t="e">
        <f>'OddsRatio_working_3-way'!K950+'OddsRatio_working_3-way'!L950+'OddsRatio_working_3-way'!M950-('OddsRatio_working_3-way'!K950*'OddsRatio_working_3-way'!L950)-('OddsRatio_working_3-way'!K950*'OddsRatio_working_3-way'!M950)-('OddsRatio_working_3-way'!L950*'OddsRatio_working_3-way'!M950)+('OddsRatio_working_3-way'!K950*'OddsRatio_working_3-way'!L950*'OddsRatio_working_3-way'!M950)-1</f>
        <v>#VALUE!</v>
      </c>
      <c r="O950" s="11">
        <f>0</f>
        <v>0</v>
      </c>
      <c r="P950" s="11" t="e">
        <f>('OddsRatio_working_3-way'!K950*'OddsRatio_working_3-way'!L950)+('OddsRatio_working_3-way'!K950*'OddsRatio_working_3-way'!M950)+('OddsRatio_working_3-way'!L950*'OddsRatio_working_3-way'!M950)-(3*'OddsRatio_working_3-way'!K950*'OddsRatio_working_3-way'!L950*'OddsRatio_working_3-way'!M950)</f>
        <v>#VALUE!</v>
      </c>
      <c r="Q950" s="11" t="e">
        <f>2*'OddsRatio_working_3-way'!K950*'OddsRatio_working_3-way'!L950*'OddsRatio_working_3-way'!M950</f>
        <v>#VALUE!</v>
      </c>
      <c r="R950" s="11" t="e">
        <f t="shared" si="205"/>
        <v>#VALUE!</v>
      </c>
      <c r="S950" s="11" t="e">
        <f t="shared" si="206"/>
        <v>#VALUE!</v>
      </c>
      <c r="T950" s="11" t="e">
        <f t="shared" si="207"/>
        <v>#VALUE!</v>
      </c>
      <c r="U950" s="11" t="e">
        <f>'OddsRatio_working_3-way'!S950-'OddsRatio_working_3-way'!R950^2/3</f>
        <v>#VALUE!</v>
      </c>
      <c r="V950" s="11" t="e">
        <f>'OddsRatio_working_3-way'!S950*'OddsRatio_working_3-way'!R950/3-2*'OddsRatio_working_3-way'!R950^3/27-'OddsRatio_working_3-way'!T950</f>
        <v>#VALUE!</v>
      </c>
      <c r="W950" s="11" t="e">
        <f>'OddsRatio_working_3-way'!V950^2+4*'OddsRatio_working_3-way'!U950^3/27</f>
        <v>#VALUE!</v>
      </c>
      <c r="X950" s="11" t="e">
        <f>IF('OddsRatio_working_3-way'!W950&gt;0,IF(ABS('OddsRatio_working_3-way'!V950+SQRT('OddsRatio_working_3-way'!W950))/2&gt;0,ABS('OddsRatio_working_3-way'!V950+SQRT('OddsRatio_working_3-way'!W950))/2,ABS('OddsRatio_working_3-way'!V950-SQRT('OddsRatio_working_3-way'!W950))/2),SQRT(-'OddsRatio_working_3-way'!U950^3/27))</f>
        <v>#VALUE!</v>
      </c>
      <c r="Y950" s="11" t="e">
        <f>IF('OddsRatio_working_3-way'!W950&gt;=0,IF('OddsRatio_working_3-way'!V950+SQRT('OddsRatio_working_3-way'!W950)&gt;0,0,PI()),ACOS('OddsRatio_working_3-way'!V950/(2*'OddsRatio_working_3-way'!X950)))</f>
        <v>#VALUE!</v>
      </c>
      <c r="Z950" s="11" t="e">
        <f>'OddsRatio_working_3-way'!X950^(1/3)*COS('OddsRatio_working_3-way'!Y950/3)</f>
        <v>#VALUE!</v>
      </c>
      <c r="AA950" s="11" t="e">
        <f>'OddsRatio_working_3-way'!X950^(1/3)*COS(('OddsRatio_working_3-way'!Y950+2*PI())/3)</f>
        <v>#VALUE!</v>
      </c>
      <c r="AB950" s="11" t="e">
        <f>'OddsRatio_working_3-way'!X950^(1/3)*COS(('OddsRatio_working_3-way'!Y950+4*PI())/3)</f>
        <v>#VALUE!</v>
      </c>
      <c r="AC950" s="11" t="e">
        <f>'OddsRatio_working_3-way'!X950^(1/3)*SIN('OddsRatio_working_3-way'!Y950/3)</f>
        <v>#VALUE!</v>
      </c>
      <c r="AD950" s="11" t="e">
        <f>'OddsRatio_working_3-way'!X950^(1/3)*SIN(('OddsRatio_working_3-way'!Y950+2*PI())/3)</f>
        <v>#VALUE!</v>
      </c>
      <c r="AE950" s="11" t="e">
        <f>'OddsRatio_working_3-way'!X950^(1/3)*SIN(('OddsRatio_working_3-way'!Y950+4*PI())/3)</f>
        <v>#VALUE!</v>
      </c>
      <c r="AF950" s="11" t="e">
        <f>-'OddsRatio_working_3-way'!U950/(3*'OddsRatio_working_3-way'!X950^(1/3))*COS(('OddsRatio_working_3-way'!Y950)/3)</f>
        <v>#VALUE!</v>
      </c>
      <c r="AG950" s="11" t="e">
        <f>-'OddsRatio_working_3-way'!U950/(3*'OddsRatio_working_3-way'!X950^(1/3))*COS(('OddsRatio_working_3-way'!Y950+2*PI())/3)</f>
        <v>#VALUE!</v>
      </c>
      <c r="AH950" s="11" t="e">
        <f>-'OddsRatio_working_3-way'!U950/(3*'OddsRatio_working_3-way'!X950^(1/3))*COS(('OddsRatio_working_3-way'!Y950+4*PI())/3)</f>
        <v>#VALUE!</v>
      </c>
      <c r="AI950" s="11" t="e">
        <f>'OddsRatio_working_3-way'!U950/(3*'OddsRatio_working_3-way'!X950^(1/3))*SIN(('OddsRatio_working_3-way'!Y950)/3)</f>
        <v>#VALUE!</v>
      </c>
      <c r="AJ950" s="11" t="e">
        <f>'OddsRatio_working_3-way'!U950/(3*'OddsRatio_working_3-way'!X950^(1/3))*SIN(('OddsRatio_working_3-way'!Y950+2*PI())/3)</f>
        <v>#VALUE!</v>
      </c>
      <c r="AK950" s="11" t="e">
        <f>'OddsRatio_working_3-way'!U950/(3*'OddsRatio_working_3-way'!X950^(1/3))*SIN(('OddsRatio_working_3-way'!Y950+4*PI())/3)</f>
        <v>#VALUE!</v>
      </c>
      <c r="AL950" s="11" t="e">
        <f>'OddsRatio_working_3-way'!Z950+'OddsRatio_working_3-way'!AF950</f>
        <v>#VALUE!</v>
      </c>
      <c r="AM950" s="11" t="e">
        <f>'OddsRatio_working_3-way'!AA950+'OddsRatio_working_3-way'!AG950</f>
        <v>#VALUE!</v>
      </c>
      <c r="AN950" s="11" t="e">
        <f>'OddsRatio_working_3-way'!AB950+'OddsRatio_working_3-way'!AH950</f>
        <v>#VALUE!</v>
      </c>
      <c r="AO950" s="11" t="e">
        <f>'OddsRatio_working_3-way'!AC950+'OddsRatio_working_3-way'!AI950</f>
        <v>#VALUE!</v>
      </c>
      <c r="AP950" s="11" t="e">
        <f>'OddsRatio_working_3-way'!AD950+'OddsRatio_working_3-way'!AJ950</f>
        <v>#VALUE!</v>
      </c>
      <c r="AQ950" s="11" t="e">
        <f>'OddsRatio_working_3-way'!AE950+'OddsRatio_working_3-way'!AK950</f>
        <v>#VALUE!</v>
      </c>
      <c r="AR950" s="10" t="str">
        <f>IF(A950="","",IF(('OddsRatio_working_3-way'!X950=0),IF(Q950&gt;0,-Q950^(1/3),(-Q950)^(1/3)),'OddsRatio_working_3-way'!AL950-'OddsRatio_working_3-way'!R950/3))</f>
        <v/>
      </c>
      <c r="AS950" s="11" t="e">
        <f>IF(('OddsRatio_working_3-way'!X950=0),IF(Q950&gt;0,-Q950^(1/3),(-Q950)^(1/3)),'OddsRatio_working_3-way'!AM950-'OddsRatio_working_3-way'!R950/3)</f>
        <v>#VALUE!</v>
      </c>
      <c r="AT950" s="11" t="e">
        <f>IF(('OddsRatio_working_3-way'!X950=0),IF(Q950&gt;0,-Q950^(1/3),(-Q950)^(1/3)),'OddsRatio_working_3-way'!AN950-'OddsRatio_working_3-way'!R950/3)</f>
        <v>#VALUE!</v>
      </c>
      <c r="AU950" s="11" t="e">
        <f>IF(('OddsRatio_working_3-way'!X950=0),0,'OddsRatio_working_3-way'!AO950)</f>
        <v>#VALUE!</v>
      </c>
      <c r="AV950" s="11" t="e">
        <f>IF(('OddsRatio_working_3-way'!X950=0),0,'OddsRatio_working_3-way'!AP950)</f>
        <v>#VALUE!</v>
      </c>
      <c r="AW950" s="11" t="e">
        <f>IF(('OddsRatio_working_3-way'!X950=0),0,'OddsRatio_working_3-way'!AQ950)</f>
        <v>#VALUE!</v>
      </c>
    </row>
    <row r="951" spans="1:49">
      <c r="A951" s="4" t="str">
        <f>IF('True_Odds_Calculator_3-way'!A952="","",'True_Odds_Calculator_3-way'!A952)</f>
        <v/>
      </c>
      <c r="B951" s="4" t="str">
        <f>IF('True_Odds_Calculator_3-way'!B952="","",'True_Odds_Calculator_3-way'!B952)</f>
        <v/>
      </c>
      <c r="C951" s="4" t="str">
        <f>IF('True_Odds_Calculator_3-way'!C952="","",'True_Odds_Calculator_3-way'!C952)</f>
        <v/>
      </c>
      <c r="D951" s="9" t="e">
        <f t="shared" si="195"/>
        <v>#VALUE!</v>
      </c>
      <c r="E951" s="9" t="e">
        <f t="shared" si="196"/>
        <v>#VALUE!</v>
      </c>
      <c r="F951" s="9" t="e">
        <f t="shared" si="197"/>
        <v>#VALUE!</v>
      </c>
      <c r="G951" s="9" t="str">
        <f t="shared" si="198"/>
        <v/>
      </c>
      <c r="H951" s="9" t="str">
        <f t="shared" si="199"/>
        <v/>
      </c>
      <c r="I951" s="9" t="str">
        <f t="shared" si="200"/>
        <v/>
      </c>
      <c r="J951" s="9" t="str">
        <f t="shared" si="201"/>
        <v/>
      </c>
      <c r="K951" s="11" t="e">
        <f t="shared" si="202"/>
        <v>#VALUE!</v>
      </c>
      <c r="L951" s="11" t="e">
        <f t="shared" si="203"/>
        <v>#VALUE!</v>
      </c>
      <c r="M951" s="11" t="e">
        <f t="shared" si="204"/>
        <v>#VALUE!</v>
      </c>
      <c r="N951" s="11" t="e">
        <f>'OddsRatio_working_3-way'!K951+'OddsRatio_working_3-way'!L951+'OddsRatio_working_3-way'!M951-('OddsRatio_working_3-way'!K951*'OddsRatio_working_3-way'!L951)-('OddsRatio_working_3-way'!K951*'OddsRatio_working_3-way'!M951)-('OddsRatio_working_3-way'!L951*'OddsRatio_working_3-way'!M951)+('OddsRatio_working_3-way'!K951*'OddsRatio_working_3-way'!L951*'OddsRatio_working_3-way'!M951)-1</f>
        <v>#VALUE!</v>
      </c>
      <c r="O951" s="11">
        <f>0</f>
        <v>0</v>
      </c>
      <c r="P951" s="11" t="e">
        <f>('OddsRatio_working_3-way'!K951*'OddsRatio_working_3-way'!L951)+('OddsRatio_working_3-way'!K951*'OddsRatio_working_3-way'!M951)+('OddsRatio_working_3-way'!L951*'OddsRatio_working_3-way'!M951)-(3*'OddsRatio_working_3-way'!K951*'OddsRatio_working_3-way'!L951*'OddsRatio_working_3-way'!M951)</f>
        <v>#VALUE!</v>
      </c>
      <c r="Q951" s="11" t="e">
        <f>2*'OddsRatio_working_3-way'!K951*'OddsRatio_working_3-way'!L951*'OddsRatio_working_3-way'!M951</f>
        <v>#VALUE!</v>
      </c>
      <c r="R951" s="11" t="e">
        <f t="shared" si="205"/>
        <v>#VALUE!</v>
      </c>
      <c r="S951" s="11" t="e">
        <f t="shared" si="206"/>
        <v>#VALUE!</v>
      </c>
      <c r="T951" s="11" t="e">
        <f t="shared" si="207"/>
        <v>#VALUE!</v>
      </c>
      <c r="U951" s="11" t="e">
        <f>'OddsRatio_working_3-way'!S951-'OddsRatio_working_3-way'!R951^2/3</f>
        <v>#VALUE!</v>
      </c>
      <c r="V951" s="11" t="e">
        <f>'OddsRatio_working_3-way'!S951*'OddsRatio_working_3-way'!R951/3-2*'OddsRatio_working_3-way'!R951^3/27-'OddsRatio_working_3-way'!T951</f>
        <v>#VALUE!</v>
      </c>
      <c r="W951" s="11" t="e">
        <f>'OddsRatio_working_3-way'!V951^2+4*'OddsRatio_working_3-way'!U951^3/27</f>
        <v>#VALUE!</v>
      </c>
      <c r="X951" s="11" t="e">
        <f>IF('OddsRatio_working_3-way'!W951&gt;0,IF(ABS('OddsRatio_working_3-way'!V951+SQRT('OddsRatio_working_3-way'!W951))/2&gt;0,ABS('OddsRatio_working_3-way'!V951+SQRT('OddsRatio_working_3-way'!W951))/2,ABS('OddsRatio_working_3-way'!V951-SQRT('OddsRatio_working_3-way'!W951))/2),SQRT(-'OddsRatio_working_3-way'!U951^3/27))</f>
        <v>#VALUE!</v>
      </c>
      <c r="Y951" s="11" t="e">
        <f>IF('OddsRatio_working_3-way'!W951&gt;=0,IF('OddsRatio_working_3-way'!V951+SQRT('OddsRatio_working_3-way'!W951)&gt;0,0,PI()),ACOS('OddsRatio_working_3-way'!V951/(2*'OddsRatio_working_3-way'!X951)))</f>
        <v>#VALUE!</v>
      </c>
      <c r="Z951" s="11" t="e">
        <f>'OddsRatio_working_3-way'!X951^(1/3)*COS('OddsRatio_working_3-way'!Y951/3)</f>
        <v>#VALUE!</v>
      </c>
      <c r="AA951" s="11" t="e">
        <f>'OddsRatio_working_3-way'!X951^(1/3)*COS(('OddsRatio_working_3-way'!Y951+2*PI())/3)</f>
        <v>#VALUE!</v>
      </c>
      <c r="AB951" s="11" t="e">
        <f>'OddsRatio_working_3-way'!X951^(1/3)*COS(('OddsRatio_working_3-way'!Y951+4*PI())/3)</f>
        <v>#VALUE!</v>
      </c>
      <c r="AC951" s="11" t="e">
        <f>'OddsRatio_working_3-way'!X951^(1/3)*SIN('OddsRatio_working_3-way'!Y951/3)</f>
        <v>#VALUE!</v>
      </c>
      <c r="AD951" s="11" t="e">
        <f>'OddsRatio_working_3-way'!X951^(1/3)*SIN(('OddsRatio_working_3-way'!Y951+2*PI())/3)</f>
        <v>#VALUE!</v>
      </c>
      <c r="AE951" s="11" t="e">
        <f>'OddsRatio_working_3-way'!X951^(1/3)*SIN(('OddsRatio_working_3-way'!Y951+4*PI())/3)</f>
        <v>#VALUE!</v>
      </c>
      <c r="AF951" s="11" t="e">
        <f>-'OddsRatio_working_3-way'!U951/(3*'OddsRatio_working_3-way'!X951^(1/3))*COS(('OddsRatio_working_3-way'!Y951)/3)</f>
        <v>#VALUE!</v>
      </c>
      <c r="AG951" s="11" t="e">
        <f>-'OddsRatio_working_3-way'!U951/(3*'OddsRatio_working_3-way'!X951^(1/3))*COS(('OddsRatio_working_3-way'!Y951+2*PI())/3)</f>
        <v>#VALUE!</v>
      </c>
      <c r="AH951" s="11" t="e">
        <f>-'OddsRatio_working_3-way'!U951/(3*'OddsRatio_working_3-way'!X951^(1/3))*COS(('OddsRatio_working_3-way'!Y951+4*PI())/3)</f>
        <v>#VALUE!</v>
      </c>
      <c r="AI951" s="11" t="e">
        <f>'OddsRatio_working_3-way'!U951/(3*'OddsRatio_working_3-way'!X951^(1/3))*SIN(('OddsRatio_working_3-way'!Y951)/3)</f>
        <v>#VALUE!</v>
      </c>
      <c r="AJ951" s="11" t="e">
        <f>'OddsRatio_working_3-way'!U951/(3*'OddsRatio_working_3-way'!X951^(1/3))*SIN(('OddsRatio_working_3-way'!Y951+2*PI())/3)</f>
        <v>#VALUE!</v>
      </c>
      <c r="AK951" s="11" t="e">
        <f>'OddsRatio_working_3-way'!U951/(3*'OddsRatio_working_3-way'!X951^(1/3))*SIN(('OddsRatio_working_3-way'!Y951+4*PI())/3)</f>
        <v>#VALUE!</v>
      </c>
      <c r="AL951" s="11" t="e">
        <f>'OddsRatio_working_3-way'!Z951+'OddsRatio_working_3-way'!AF951</f>
        <v>#VALUE!</v>
      </c>
      <c r="AM951" s="11" t="e">
        <f>'OddsRatio_working_3-way'!AA951+'OddsRatio_working_3-way'!AG951</f>
        <v>#VALUE!</v>
      </c>
      <c r="AN951" s="11" t="e">
        <f>'OddsRatio_working_3-way'!AB951+'OddsRatio_working_3-way'!AH951</f>
        <v>#VALUE!</v>
      </c>
      <c r="AO951" s="11" t="e">
        <f>'OddsRatio_working_3-way'!AC951+'OddsRatio_working_3-way'!AI951</f>
        <v>#VALUE!</v>
      </c>
      <c r="AP951" s="11" t="e">
        <f>'OddsRatio_working_3-way'!AD951+'OddsRatio_working_3-way'!AJ951</f>
        <v>#VALUE!</v>
      </c>
      <c r="AQ951" s="11" t="e">
        <f>'OddsRatio_working_3-way'!AE951+'OddsRatio_working_3-way'!AK951</f>
        <v>#VALUE!</v>
      </c>
      <c r="AR951" s="10" t="str">
        <f>IF(A951="","",IF(('OddsRatio_working_3-way'!X951=0),IF(Q951&gt;0,-Q951^(1/3),(-Q951)^(1/3)),'OddsRatio_working_3-way'!AL951-'OddsRatio_working_3-way'!R951/3))</f>
        <v/>
      </c>
      <c r="AS951" s="11" t="e">
        <f>IF(('OddsRatio_working_3-way'!X951=0),IF(Q951&gt;0,-Q951^(1/3),(-Q951)^(1/3)),'OddsRatio_working_3-way'!AM951-'OddsRatio_working_3-way'!R951/3)</f>
        <v>#VALUE!</v>
      </c>
      <c r="AT951" s="11" t="e">
        <f>IF(('OddsRatio_working_3-way'!X951=0),IF(Q951&gt;0,-Q951^(1/3),(-Q951)^(1/3)),'OddsRatio_working_3-way'!AN951-'OddsRatio_working_3-way'!R951/3)</f>
        <v>#VALUE!</v>
      </c>
      <c r="AU951" s="11" t="e">
        <f>IF(('OddsRatio_working_3-way'!X951=0),0,'OddsRatio_working_3-way'!AO951)</f>
        <v>#VALUE!</v>
      </c>
      <c r="AV951" s="11" t="e">
        <f>IF(('OddsRatio_working_3-way'!X951=0),0,'OddsRatio_working_3-way'!AP951)</f>
        <v>#VALUE!</v>
      </c>
      <c r="AW951" s="11" t="e">
        <f>IF(('OddsRatio_working_3-way'!X951=0),0,'OddsRatio_working_3-way'!AQ951)</f>
        <v>#VALUE!</v>
      </c>
    </row>
    <row r="952" spans="1:49">
      <c r="A952" s="4" t="str">
        <f>IF('True_Odds_Calculator_3-way'!A953="","",'True_Odds_Calculator_3-way'!A953)</f>
        <v/>
      </c>
      <c r="B952" s="4" t="str">
        <f>IF('True_Odds_Calculator_3-way'!B953="","",'True_Odds_Calculator_3-way'!B953)</f>
        <v/>
      </c>
      <c r="C952" s="4" t="str">
        <f>IF('True_Odds_Calculator_3-way'!C953="","",'True_Odds_Calculator_3-way'!C953)</f>
        <v/>
      </c>
      <c r="D952" s="9" t="e">
        <f t="shared" si="195"/>
        <v>#VALUE!</v>
      </c>
      <c r="E952" s="9" t="e">
        <f t="shared" si="196"/>
        <v>#VALUE!</v>
      </c>
      <c r="F952" s="9" t="e">
        <f t="shared" si="197"/>
        <v>#VALUE!</v>
      </c>
      <c r="G952" s="9" t="str">
        <f t="shared" si="198"/>
        <v/>
      </c>
      <c r="H952" s="9" t="str">
        <f t="shared" si="199"/>
        <v/>
      </c>
      <c r="I952" s="9" t="str">
        <f t="shared" si="200"/>
        <v/>
      </c>
      <c r="J952" s="9" t="str">
        <f t="shared" si="201"/>
        <v/>
      </c>
      <c r="K952" s="11" t="e">
        <f t="shared" si="202"/>
        <v>#VALUE!</v>
      </c>
      <c r="L952" s="11" t="e">
        <f t="shared" si="203"/>
        <v>#VALUE!</v>
      </c>
      <c r="M952" s="11" t="e">
        <f t="shared" si="204"/>
        <v>#VALUE!</v>
      </c>
      <c r="N952" s="11" t="e">
        <f>'OddsRatio_working_3-way'!K952+'OddsRatio_working_3-way'!L952+'OddsRatio_working_3-way'!M952-('OddsRatio_working_3-way'!K952*'OddsRatio_working_3-way'!L952)-('OddsRatio_working_3-way'!K952*'OddsRatio_working_3-way'!M952)-('OddsRatio_working_3-way'!L952*'OddsRatio_working_3-way'!M952)+('OddsRatio_working_3-way'!K952*'OddsRatio_working_3-way'!L952*'OddsRatio_working_3-way'!M952)-1</f>
        <v>#VALUE!</v>
      </c>
      <c r="O952" s="11">
        <f>0</f>
        <v>0</v>
      </c>
      <c r="P952" s="11" t="e">
        <f>('OddsRatio_working_3-way'!K952*'OddsRatio_working_3-way'!L952)+('OddsRatio_working_3-way'!K952*'OddsRatio_working_3-way'!M952)+('OddsRatio_working_3-way'!L952*'OddsRatio_working_3-way'!M952)-(3*'OddsRatio_working_3-way'!K952*'OddsRatio_working_3-way'!L952*'OddsRatio_working_3-way'!M952)</f>
        <v>#VALUE!</v>
      </c>
      <c r="Q952" s="11" t="e">
        <f>2*'OddsRatio_working_3-way'!K952*'OddsRatio_working_3-way'!L952*'OddsRatio_working_3-way'!M952</f>
        <v>#VALUE!</v>
      </c>
      <c r="R952" s="11" t="e">
        <f t="shared" si="205"/>
        <v>#VALUE!</v>
      </c>
      <c r="S952" s="11" t="e">
        <f t="shared" si="206"/>
        <v>#VALUE!</v>
      </c>
      <c r="T952" s="11" t="e">
        <f t="shared" si="207"/>
        <v>#VALUE!</v>
      </c>
      <c r="U952" s="11" t="e">
        <f>'OddsRatio_working_3-way'!S952-'OddsRatio_working_3-way'!R952^2/3</f>
        <v>#VALUE!</v>
      </c>
      <c r="V952" s="11" t="e">
        <f>'OddsRatio_working_3-way'!S952*'OddsRatio_working_3-way'!R952/3-2*'OddsRatio_working_3-way'!R952^3/27-'OddsRatio_working_3-way'!T952</f>
        <v>#VALUE!</v>
      </c>
      <c r="W952" s="11" t="e">
        <f>'OddsRatio_working_3-way'!V952^2+4*'OddsRatio_working_3-way'!U952^3/27</f>
        <v>#VALUE!</v>
      </c>
      <c r="X952" s="11" t="e">
        <f>IF('OddsRatio_working_3-way'!W952&gt;0,IF(ABS('OddsRatio_working_3-way'!V952+SQRT('OddsRatio_working_3-way'!W952))/2&gt;0,ABS('OddsRatio_working_3-way'!V952+SQRT('OddsRatio_working_3-way'!W952))/2,ABS('OddsRatio_working_3-way'!V952-SQRT('OddsRatio_working_3-way'!W952))/2),SQRT(-'OddsRatio_working_3-way'!U952^3/27))</f>
        <v>#VALUE!</v>
      </c>
      <c r="Y952" s="11" t="e">
        <f>IF('OddsRatio_working_3-way'!W952&gt;=0,IF('OddsRatio_working_3-way'!V952+SQRT('OddsRatio_working_3-way'!W952)&gt;0,0,PI()),ACOS('OddsRatio_working_3-way'!V952/(2*'OddsRatio_working_3-way'!X952)))</f>
        <v>#VALUE!</v>
      </c>
      <c r="Z952" s="11" t="e">
        <f>'OddsRatio_working_3-way'!X952^(1/3)*COS('OddsRatio_working_3-way'!Y952/3)</f>
        <v>#VALUE!</v>
      </c>
      <c r="AA952" s="11" t="e">
        <f>'OddsRatio_working_3-way'!X952^(1/3)*COS(('OddsRatio_working_3-way'!Y952+2*PI())/3)</f>
        <v>#VALUE!</v>
      </c>
      <c r="AB952" s="11" t="e">
        <f>'OddsRatio_working_3-way'!X952^(1/3)*COS(('OddsRatio_working_3-way'!Y952+4*PI())/3)</f>
        <v>#VALUE!</v>
      </c>
      <c r="AC952" s="11" t="e">
        <f>'OddsRatio_working_3-way'!X952^(1/3)*SIN('OddsRatio_working_3-way'!Y952/3)</f>
        <v>#VALUE!</v>
      </c>
      <c r="AD952" s="11" t="e">
        <f>'OddsRatio_working_3-way'!X952^(1/3)*SIN(('OddsRatio_working_3-way'!Y952+2*PI())/3)</f>
        <v>#VALUE!</v>
      </c>
      <c r="AE952" s="11" t="e">
        <f>'OddsRatio_working_3-way'!X952^(1/3)*SIN(('OddsRatio_working_3-way'!Y952+4*PI())/3)</f>
        <v>#VALUE!</v>
      </c>
      <c r="AF952" s="11" t="e">
        <f>-'OddsRatio_working_3-way'!U952/(3*'OddsRatio_working_3-way'!X952^(1/3))*COS(('OddsRatio_working_3-way'!Y952)/3)</f>
        <v>#VALUE!</v>
      </c>
      <c r="AG952" s="11" t="e">
        <f>-'OddsRatio_working_3-way'!U952/(3*'OddsRatio_working_3-way'!X952^(1/3))*COS(('OddsRatio_working_3-way'!Y952+2*PI())/3)</f>
        <v>#VALUE!</v>
      </c>
      <c r="AH952" s="11" t="e">
        <f>-'OddsRatio_working_3-way'!U952/(3*'OddsRatio_working_3-way'!X952^(1/3))*COS(('OddsRatio_working_3-way'!Y952+4*PI())/3)</f>
        <v>#VALUE!</v>
      </c>
      <c r="AI952" s="11" t="e">
        <f>'OddsRatio_working_3-way'!U952/(3*'OddsRatio_working_3-way'!X952^(1/3))*SIN(('OddsRatio_working_3-way'!Y952)/3)</f>
        <v>#VALUE!</v>
      </c>
      <c r="AJ952" s="11" t="e">
        <f>'OddsRatio_working_3-way'!U952/(3*'OddsRatio_working_3-way'!X952^(1/3))*SIN(('OddsRatio_working_3-way'!Y952+2*PI())/3)</f>
        <v>#VALUE!</v>
      </c>
      <c r="AK952" s="11" t="e">
        <f>'OddsRatio_working_3-way'!U952/(3*'OddsRatio_working_3-way'!X952^(1/3))*SIN(('OddsRatio_working_3-way'!Y952+4*PI())/3)</f>
        <v>#VALUE!</v>
      </c>
      <c r="AL952" s="11" t="e">
        <f>'OddsRatio_working_3-way'!Z952+'OddsRatio_working_3-way'!AF952</f>
        <v>#VALUE!</v>
      </c>
      <c r="AM952" s="11" t="e">
        <f>'OddsRatio_working_3-way'!AA952+'OddsRatio_working_3-way'!AG952</f>
        <v>#VALUE!</v>
      </c>
      <c r="AN952" s="11" t="e">
        <f>'OddsRatio_working_3-way'!AB952+'OddsRatio_working_3-way'!AH952</f>
        <v>#VALUE!</v>
      </c>
      <c r="AO952" s="11" t="e">
        <f>'OddsRatio_working_3-way'!AC952+'OddsRatio_working_3-way'!AI952</f>
        <v>#VALUE!</v>
      </c>
      <c r="AP952" s="11" t="e">
        <f>'OddsRatio_working_3-way'!AD952+'OddsRatio_working_3-way'!AJ952</f>
        <v>#VALUE!</v>
      </c>
      <c r="AQ952" s="11" t="e">
        <f>'OddsRatio_working_3-way'!AE952+'OddsRatio_working_3-way'!AK952</f>
        <v>#VALUE!</v>
      </c>
      <c r="AR952" s="10" t="str">
        <f>IF(A952="","",IF(('OddsRatio_working_3-way'!X952=0),IF(Q952&gt;0,-Q952^(1/3),(-Q952)^(1/3)),'OddsRatio_working_3-way'!AL952-'OddsRatio_working_3-way'!R952/3))</f>
        <v/>
      </c>
      <c r="AS952" s="11" t="e">
        <f>IF(('OddsRatio_working_3-way'!X952=0),IF(Q952&gt;0,-Q952^(1/3),(-Q952)^(1/3)),'OddsRatio_working_3-way'!AM952-'OddsRatio_working_3-way'!R952/3)</f>
        <v>#VALUE!</v>
      </c>
      <c r="AT952" s="11" t="e">
        <f>IF(('OddsRatio_working_3-way'!X952=0),IF(Q952&gt;0,-Q952^(1/3),(-Q952)^(1/3)),'OddsRatio_working_3-way'!AN952-'OddsRatio_working_3-way'!R952/3)</f>
        <v>#VALUE!</v>
      </c>
      <c r="AU952" s="11" t="e">
        <f>IF(('OddsRatio_working_3-way'!X952=0),0,'OddsRatio_working_3-way'!AO952)</f>
        <v>#VALUE!</v>
      </c>
      <c r="AV952" s="11" t="e">
        <f>IF(('OddsRatio_working_3-way'!X952=0),0,'OddsRatio_working_3-way'!AP952)</f>
        <v>#VALUE!</v>
      </c>
      <c r="AW952" s="11" t="e">
        <f>IF(('OddsRatio_working_3-way'!X952=0),0,'OddsRatio_working_3-way'!AQ952)</f>
        <v>#VALUE!</v>
      </c>
    </row>
    <row r="953" spans="1:49">
      <c r="A953" s="4" t="str">
        <f>IF('True_Odds_Calculator_3-way'!A954="","",'True_Odds_Calculator_3-way'!A954)</f>
        <v/>
      </c>
      <c r="B953" s="4" t="str">
        <f>IF('True_Odds_Calculator_3-way'!B954="","",'True_Odds_Calculator_3-way'!B954)</f>
        <v/>
      </c>
      <c r="C953" s="4" t="str">
        <f>IF('True_Odds_Calculator_3-way'!C954="","",'True_Odds_Calculator_3-way'!C954)</f>
        <v/>
      </c>
      <c r="D953" s="9" t="e">
        <f t="shared" si="195"/>
        <v>#VALUE!</v>
      </c>
      <c r="E953" s="9" t="e">
        <f t="shared" si="196"/>
        <v>#VALUE!</v>
      </c>
      <c r="F953" s="9" t="e">
        <f t="shared" si="197"/>
        <v>#VALUE!</v>
      </c>
      <c r="G953" s="9" t="str">
        <f t="shared" si="198"/>
        <v/>
      </c>
      <c r="H953" s="9" t="str">
        <f t="shared" si="199"/>
        <v/>
      </c>
      <c r="I953" s="9" t="str">
        <f t="shared" si="200"/>
        <v/>
      </c>
      <c r="J953" s="9" t="str">
        <f t="shared" si="201"/>
        <v/>
      </c>
      <c r="K953" s="11" t="e">
        <f t="shared" si="202"/>
        <v>#VALUE!</v>
      </c>
      <c r="L953" s="11" t="e">
        <f t="shared" si="203"/>
        <v>#VALUE!</v>
      </c>
      <c r="M953" s="11" t="e">
        <f t="shared" si="204"/>
        <v>#VALUE!</v>
      </c>
      <c r="N953" s="11" t="e">
        <f>'OddsRatio_working_3-way'!K953+'OddsRatio_working_3-way'!L953+'OddsRatio_working_3-way'!M953-('OddsRatio_working_3-way'!K953*'OddsRatio_working_3-way'!L953)-('OddsRatio_working_3-way'!K953*'OddsRatio_working_3-way'!M953)-('OddsRatio_working_3-way'!L953*'OddsRatio_working_3-way'!M953)+('OddsRatio_working_3-way'!K953*'OddsRatio_working_3-way'!L953*'OddsRatio_working_3-way'!M953)-1</f>
        <v>#VALUE!</v>
      </c>
      <c r="O953" s="11">
        <f>0</f>
        <v>0</v>
      </c>
      <c r="P953" s="11" t="e">
        <f>('OddsRatio_working_3-way'!K953*'OddsRatio_working_3-way'!L953)+('OddsRatio_working_3-way'!K953*'OddsRatio_working_3-way'!M953)+('OddsRatio_working_3-way'!L953*'OddsRatio_working_3-way'!M953)-(3*'OddsRatio_working_3-way'!K953*'OddsRatio_working_3-way'!L953*'OddsRatio_working_3-way'!M953)</f>
        <v>#VALUE!</v>
      </c>
      <c r="Q953" s="11" t="e">
        <f>2*'OddsRatio_working_3-way'!K953*'OddsRatio_working_3-way'!L953*'OddsRatio_working_3-way'!M953</f>
        <v>#VALUE!</v>
      </c>
      <c r="R953" s="11" t="e">
        <f t="shared" si="205"/>
        <v>#VALUE!</v>
      </c>
      <c r="S953" s="11" t="e">
        <f t="shared" si="206"/>
        <v>#VALUE!</v>
      </c>
      <c r="T953" s="11" t="e">
        <f t="shared" si="207"/>
        <v>#VALUE!</v>
      </c>
      <c r="U953" s="11" t="e">
        <f>'OddsRatio_working_3-way'!S953-'OddsRatio_working_3-way'!R953^2/3</f>
        <v>#VALUE!</v>
      </c>
      <c r="V953" s="11" t="e">
        <f>'OddsRatio_working_3-way'!S953*'OddsRatio_working_3-way'!R953/3-2*'OddsRatio_working_3-way'!R953^3/27-'OddsRatio_working_3-way'!T953</f>
        <v>#VALUE!</v>
      </c>
      <c r="W953" s="11" t="e">
        <f>'OddsRatio_working_3-way'!V953^2+4*'OddsRatio_working_3-way'!U953^3/27</f>
        <v>#VALUE!</v>
      </c>
      <c r="X953" s="11" t="e">
        <f>IF('OddsRatio_working_3-way'!W953&gt;0,IF(ABS('OddsRatio_working_3-way'!V953+SQRT('OddsRatio_working_3-way'!W953))/2&gt;0,ABS('OddsRatio_working_3-way'!V953+SQRT('OddsRatio_working_3-way'!W953))/2,ABS('OddsRatio_working_3-way'!V953-SQRT('OddsRatio_working_3-way'!W953))/2),SQRT(-'OddsRatio_working_3-way'!U953^3/27))</f>
        <v>#VALUE!</v>
      </c>
      <c r="Y953" s="11" t="e">
        <f>IF('OddsRatio_working_3-way'!W953&gt;=0,IF('OddsRatio_working_3-way'!V953+SQRT('OddsRatio_working_3-way'!W953)&gt;0,0,PI()),ACOS('OddsRatio_working_3-way'!V953/(2*'OddsRatio_working_3-way'!X953)))</f>
        <v>#VALUE!</v>
      </c>
      <c r="Z953" s="11" t="e">
        <f>'OddsRatio_working_3-way'!X953^(1/3)*COS('OddsRatio_working_3-way'!Y953/3)</f>
        <v>#VALUE!</v>
      </c>
      <c r="AA953" s="11" t="e">
        <f>'OddsRatio_working_3-way'!X953^(1/3)*COS(('OddsRatio_working_3-way'!Y953+2*PI())/3)</f>
        <v>#VALUE!</v>
      </c>
      <c r="AB953" s="11" t="e">
        <f>'OddsRatio_working_3-way'!X953^(1/3)*COS(('OddsRatio_working_3-way'!Y953+4*PI())/3)</f>
        <v>#VALUE!</v>
      </c>
      <c r="AC953" s="11" t="e">
        <f>'OddsRatio_working_3-way'!X953^(1/3)*SIN('OddsRatio_working_3-way'!Y953/3)</f>
        <v>#VALUE!</v>
      </c>
      <c r="AD953" s="11" t="e">
        <f>'OddsRatio_working_3-way'!X953^(1/3)*SIN(('OddsRatio_working_3-way'!Y953+2*PI())/3)</f>
        <v>#VALUE!</v>
      </c>
      <c r="AE953" s="11" t="e">
        <f>'OddsRatio_working_3-way'!X953^(1/3)*SIN(('OddsRatio_working_3-way'!Y953+4*PI())/3)</f>
        <v>#VALUE!</v>
      </c>
      <c r="AF953" s="11" t="e">
        <f>-'OddsRatio_working_3-way'!U953/(3*'OddsRatio_working_3-way'!X953^(1/3))*COS(('OddsRatio_working_3-way'!Y953)/3)</f>
        <v>#VALUE!</v>
      </c>
      <c r="AG953" s="11" t="e">
        <f>-'OddsRatio_working_3-way'!U953/(3*'OddsRatio_working_3-way'!X953^(1/3))*COS(('OddsRatio_working_3-way'!Y953+2*PI())/3)</f>
        <v>#VALUE!</v>
      </c>
      <c r="AH953" s="11" t="e">
        <f>-'OddsRatio_working_3-way'!U953/(3*'OddsRatio_working_3-way'!X953^(1/3))*COS(('OddsRatio_working_3-way'!Y953+4*PI())/3)</f>
        <v>#VALUE!</v>
      </c>
      <c r="AI953" s="11" t="e">
        <f>'OddsRatio_working_3-way'!U953/(3*'OddsRatio_working_3-way'!X953^(1/3))*SIN(('OddsRatio_working_3-way'!Y953)/3)</f>
        <v>#VALUE!</v>
      </c>
      <c r="AJ953" s="11" t="e">
        <f>'OddsRatio_working_3-way'!U953/(3*'OddsRatio_working_3-way'!X953^(1/3))*SIN(('OddsRatio_working_3-way'!Y953+2*PI())/3)</f>
        <v>#VALUE!</v>
      </c>
      <c r="AK953" s="11" t="e">
        <f>'OddsRatio_working_3-way'!U953/(3*'OddsRatio_working_3-way'!X953^(1/3))*SIN(('OddsRatio_working_3-way'!Y953+4*PI())/3)</f>
        <v>#VALUE!</v>
      </c>
      <c r="AL953" s="11" t="e">
        <f>'OddsRatio_working_3-way'!Z953+'OddsRatio_working_3-way'!AF953</f>
        <v>#VALUE!</v>
      </c>
      <c r="AM953" s="11" t="e">
        <f>'OddsRatio_working_3-way'!AA953+'OddsRatio_working_3-way'!AG953</f>
        <v>#VALUE!</v>
      </c>
      <c r="AN953" s="11" t="e">
        <f>'OddsRatio_working_3-way'!AB953+'OddsRatio_working_3-way'!AH953</f>
        <v>#VALUE!</v>
      </c>
      <c r="AO953" s="11" t="e">
        <f>'OddsRatio_working_3-way'!AC953+'OddsRatio_working_3-way'!AI953</f>
        <v>#VALUE!</v>
      </c>
      <c r="AP953" s="11" t="e">
        <f>'OddsRatio_working_3-way'!AD953+'OddsRatio_working_3-way'!AJ953</f>
        <v>#VALUE!</v>
      </c>
      <c r="AQ953" s="11" t="e">
        <f>'OddsRatio_working_3-way'!AE953+'OddsRatio_working_3-way'!AK953</f>
        <v>#VALUE!</v>
      </c>
      <c r="AR953" s="10" t="str">
        <f>IF(A953="","",IF(('OddsRatio_working_3-way'!X953=0),IF(Q953&gt;0,-Q953^(1/3),(-Q953)^(1/3)),'OddsRatio_working_3-way'!AL953-'OddsRatio_working_3-way'!R953/3))</f>
        <v/>
      </c>
      <c r="AS953" s="11" t="e">
        <f>IF(('OddsRatio_working_3-way'!X953=0),IF(Q953&gt;0,-Q953^(1/3),(-Q953)^(1/3)),'OddsRatio_working_3-way'!AM953-'OddsRatio_working_3-way'!R953/3)</f>
        <v>#VALUE!</v>
      </c>
      <c r="AT953" s="11" t="e">
        <f>IF(('OddsRatio_working_3-way'!X953=0),IF(Q953&gt;0,-Q953^(1/3),(-Q953)^(1/3)),'OddsRatio_working_3-way'!AN953-'OddsRatio_working_3-way'!R953/3)</f>
        <v>#VALUE!</v>
      </c>
      <c r="AU953" s="11" t="e">
        <f>IF(('OddsRatio_working_3-way'!X953=0),0,'OddsRatio_working_3-way'!AO953)</f>
        <v>#VALUE!</v>
      </c>
      <c r="AV953" s="11" t="e">
        <f>IF(('OddsRatio_working_3-way'!X953=0),0,'OddsRatio_working_3-way'!AP953)</f>
        <v>#VALUE!</v>
      </c>
      <c r="AW953" s="11" t="e">
        <f>IF(('OddsRatio_working_3-way'!X953=0),0,'OddsRatio_working_3-way'!AQ953)</f>
        <v>#VALUE!</v>
      </c>
    </row>
    <row r="954" spans="1:49">
      <c r="A954" s="4" t="str">
        <f>IF('True_Odds_Calculator_3-way'!A955="","",'True_Odds_Calculator_3-way'!A955)</f>
        <v/>
      </c>
      <c r="B954" s="4" t="str">
        <f>IF('True_Odds_Calculator_3-way'!B955="","",'True_Odds_Calculator_3-way'!B955)</f>
        <v/>
      </c>
      <c r="C954" s="4" t="str">
        <f>IF('True_Odds_Calculator_3-way'!C955="","",'True_Odds_Calculator_3-way'!C955)</f>
        <v/>
      </c>
      <c r="D954" s="9" t="e">
        <f t="shared" si="195"/>
        <v>#VALUE!</v>
      </c>
      <c r="E954" s="9" t="e">
        <f t="shared" si="196"/>
        <v>#VALUE!</v>
      </c>
      <c r="F954" s="9" t="e">
        <f t="shared" si="197"/>
        <v>#VALUE!</v>
      </c>
      <c r="G954" s="9" t="str">
        <f t="shared" si="198"/>
        <v/>
      </c>
      <c r="H954" s="9" t="str">
        <f t="shared" si="199"/>
        <v/>
      </c>
      <c r="I954" s="9" t="str">
        <f t="shared" si="200"/>
        <v/>
      </c>
      <c r="J954" s="9" t="str">
        <f t="shared" si="201"/>
        <v/>
      </c>
      <c r="K954" s="11" t="e">
        <f t="shared" si="202"/>
        <v>#VALUE!</v>
      </c>
      <c r="L954" s="11" t="e">
        <f t="shared" si="203"/>
        <v>#VALUE!</v>
      </c>
      <c r="M954" s="11" t="e">
        <f t="shared" si="204"/>
        <v>#VALUE!</v>
      </c>
      <c r="N954" s="11" t="e">
        <f>'OddsRatio_working_3-way'!K954+'OddsRatio_working_3-way'!L954+'OddsRatio_working_3-way'!M954-('OddsRatio_working_3-way'!K954*'OddsRatio_working_3-way'!L954)-('OddsRatio_working_3-way'!K954*'OddsRatio_working_3-way'!M954)-('OddsRatio_working_3-way'!L954*'OddsRatio_working_3-way'!M954)+('OddsRatio_working_3-way'!K954*'OddsRatio_working_3-way'!L954*'OddsRatio_working_3-way'!M954)-1</f>
        <v>#VALUE!</v>
      </c>
      <c r="O954" s="11">
        <f>0</f>
        <v>0</v>
      </c>
      <c r="P954" s="11" t="e">
        <f>('OddsRatio_working_3-way'!K954*'OddsRatio_working_3-way'!L954)+('OddsRatio_working_3-way'!K954*'OddsRatio_working_3-way'!M954)+('OddsRatio_working_3-way'!L954*'OddsRatio_working_3-way'!M954)-(3*'OddsRatio_working_3-way'!K954*'OddsRatio_working_3-way'!L954*'OddsRatio_working_3-way'!M954)</f>
        <v>#VALUE!</v>
      </c>
      <c r="Q954" s="11" t="e">
        <f>2*'OddsRatio_working_3-way'!K954*'OddsRatio_working_3-way'!L954*'OddsRatio_working_3-way'!M954</f>
        <v>#VALUE!</v>
      </c>
      <c r="R954" s="11" t="e">
        <f t="shared" si="205"/>
        <v>#VALUE!</v>
      </c>
      <c r="S954" s="11" t="e">
        <f t="shared" si="206"/>
        <v>#VALUE!</v>
      </c>
      <c r="T954" s="11" t="e">
        <f t="shared" si="207"/>
        <v>#VALUE!</v>
      </c>
      <c r="U954" s="11" t="e">
        <f>'OddsRatio_working_3-way'!S954-'OddsRatio_working_3-way'!R954^2/3</f>
        <v>#VALUE!</v>
      </c>
      <c r="V954" s="11" t="e">
        <f>'OddsRatio_working_3-way'!S954*'OddsRatio_working_3-way'!R954/3-2*'OddsRatio_working_3-way'!R954^3/27-'OddsRatio_working_3-way'!T954</f>
        <v>#VALUE!</v>
      </c>
      <c r="W954" s="11" t="e">
        <f>'OddsRatio_working_3-way'!V954^2+4*'OddsRatio_working_3-way'!U954^3/27</f>
        <v>#VALUE!</v>
      </c>
      <c r="X954" s="11" t="e">
        <f>IF('OddsRatio_working_3-way'!W954&gt;0,IF(ABS('OddsRatio_working_3-way'!V954+SQRT('OddsRatio_working_3-way'!W954))/2&gt;0,ABS('OddsRatio_working_3-way'!V954+SQRT('OddsRatio_working_3-way'!W954))/2,ABS('OddsRatio_working_3-way'!V954-SQRT('OddsRatio_working_3-way'!W954))/2),SQRT(-'OddsRatio_working_3-way'!U954^3/27))</f>
        <v>#VALUE!</v>
      </c>
      <c r="Y954" s="11" t="e">
        <f>IF('OddsRatio_working_3-way'!W954&gt;=0,IF('OddsRatio_working_3-way'!V954+SQRT('OddsRatio_working_3-way'!W954)&gt;0,0,PI()),ACOS('OddsRatio_working_3-way'!V954/(2*'OddsRatio_working_3-way'!X954)))</f>
        <v>#VALUE!</v>
      </c>
      <c r="Z954" s="11" t="e">
        <f>'OddsRatio_working_3-way'!X954^(1/3)*COS('OddsRatio_working_3-way'!Y954/3)</f>
        <v>#VALUE!</v>
      </c>
      <c r="AA954" s="11" t="e">
        <f>'OddsRatio_working_3-way'!X954^(1/3)*COS(('OddsRatio_working_3-way'!Y954+2*PI())/3)</f>
        <v>#VALUE!</v>
      </c>
      <c r="AB954" s="11" t="e">
        <f>'OddsRatio_working_3-way'!X954^(1/3)*COS(('OddsRatio_working_3-way'!Y954+4*PI())/3)</f>
        <v>#VALUE!</v>
      </c>
      <c r="AC954" s="11" t="e">
        <f>'OddsRatio_working_3-way'!X954^(1/3)*SIN('OddsRatio_working_3-way'!Y954/3)</f>
        <v>#VALUE!</v>
      </c>
      <c r="AD954" s="11" t="e">
        <f>'OddsRatio_working_3-way'!X954^(1/3)*SIN(('OddsRatio_working_3-way'!Y954+2*PI())/3)</f>
        <v>#VALUE!</v>
      </c>
      <c r="AE954" s="11" t="e">
        <f>'OddsRatio_working_3-way'!X954^(1/3)*SIN(('OddsRatio_working_3-way'!Y954+4*PI())/3)</f>
        <v>#VALUE!</v>
      </c>
      <c r="AF954" s="11" t="e">
        <f>-'OddsRatio_working_3-way'!U954/(3*'OddsRatio_working_3-way'!X954^(1/3))*COS(('OddsRatio_working_3-way'!Y954)/3)</f>
        <v>#VALUE!</v>
      </c>
      <c r="AG954" s="11" t="e">
        <f>-'OddsRatio_working_3-way'!U954/(3*'OddsRatio_working_3-way'!X954^(1/3))*COS(('OddsRatio_working_3-way'!Y954+2*PI())/3)</f>
        <v>#VALUE!</v>
      </c>
      <c r="AH954" s="11" t="e">
        <f>-'OddsRatio_working_3-way'!U954/(3*'OddsRatio_working_3-way'!X954^(1/3))*COS(('OddsRatio_working_3-way'!Y954+4*PI())/3)</f>
        <v>#VALUE!</v>
      </c>
      <c r="AI954" s="11" t="e">
        <f>'OddsRatio_working_3-way'!U954/(3*'OddsRatio_working_3-way'!X954^(1/3))*SIN(('OddsRatio_working_3-way'!Y954)/3)</f>
        <v>#VALUE!</v>
      </c>
      <c r="AJ954" s="11" t="e">
        <f>'OddsRatio_working_3-way'!U954/(3*'OddsRatio_working_3-way'!X954^(1/3))*SIN(('OddsRatio_working_3-way'!Y954+2*PI())/3)</f>
        <v>#VALUE!</v>
      </c>
      <c r="AK954" s="11" t="e">
        <f>'OddsRatio_working_3-way'!U954/(3*'OddsRatio_working_3-way'!X954^(1/3))*SIN(('OddsRatio_working_3-way'!Y954+4*PI())/3)</f>
        <v>#VALUE!</v>
      </c>
      <c r="AL954" s="11" t="e">
        <f>'OddsRatio_working_3-way'!Z954+'OddsRatio_working_3-way'!AF954</f>
        <v>#VALUE!</v>
      </c>
      <c r="AM954" s="11" t="e">
        <f>'OddsRatio_working_3-way'!AA954+'OddsRatio_working_3-way'!AG954</f>
        <v>#VALUE!</v>
      </c>
      <c r="AN954" s="11" t="e">
        <f>'OddsRatio_working_3-way'!AB954+'OddsRatio_working_3-way'!AH954</f>
        <v>#VALUE!</v>
      </c>
      <c r="AO954" s="11" t="e">
        <f>'OddsRatio_working_3-way'!AC954+'OddsRatio_working_3-way'!AI954</f>
        <v>#VALUE!</v>
      </c>
      <c r="AP954" s="11" t="e">
        <f>'OddsRatio_working_3-way'!AD954+'OddsRatio_working_3-way'!AJ954</f>
        <v>#VALUE!</v>
      </c>
      <c r="AQ954" s="11" t="e">
        <f>'OddsRatio_working_3-way'!AE954+'OddsRatio_working_3-way'!AK954</f>
        <v>#VALUE!</v>
      </c>
      <c r="AR954" s="10" t="str">
        <f>IF(A954="","",IF(('OddsRatio_working_3-way'!X954=0),IF(Q954&gt;0,-Q954^(1/3),(-Q954)^(1/3)),'OddsRatio_working_3-way'!AL954-'OddsRatio_working_3-way'!R954/3))</f>
        <v/>
      </c>
      <c r="AS954" s="11" t="e">
        <f>IF(('OddsRatio_working_3-way'!X954=0),IF(Q954&gt;0,-Q954^(1/3),(-Q954)^(1/3)),'OddsRatio_working_3-way'!AM954-'OddsRatio_working_3-way'!R954/3)</f>
        <v>#VALUE!</v>
      </c>
      <c r="AT954" s="11" t="e">
        <f>IF(('OddsRatio_working_3-way'!X954=0),IF(Q954&gt;0,-Q954^(1/3),(-Q954)^(1/3)),'OddsRatio_working_3-way'!AN954-'OddsRatio_working_3-way'!R954/3)</f>
        <v>#VALUE!</v>
      </c>
      <c r="AU954" s="11" t="e">
        <f>IF(('OddsRatio_working_3-way'!X954=0),0,'OddsRatio_working_3-way'!AO954)</f>
        <v>#VALUE!</v>
      </c>
      <c r="AV954" s="11" t="e">
        <f>IF(('OddsRatio_working_3-way'!X954=0),0,'OddsRatio_working_3-way'!AP954)</f>
        <v>#VALUE!</v>
      </c>
      <c r="AW954" s="11" t="e">
        <f>IF(('OddsRatio_working_3-way'!X954=0),0,'OddsRatio_working_3-way'!AQ954)</f>
        <v>#VALUE!</v>
      </c>
    </row>
    <row r="955" spans="1:49">
      <c r="A955" s="4" t="str">
        <f>IF('True_Odds_Calculator_3-way'!A956="","",'True_Odds_Calculator_3-way'!A956)</f>
        <v/>
      </c>
      <c r="B955" s="4" t="str">
        <f>IF('True_Odds_Calculator_3-way'!B956="","",'True_Odds_Calculator_3-way'!B956)</f>
        <v/>
      </c>
      <c r="C955" s="4" t="str">
        <f>IF('True_Odds_Calculator_3-way'!C956="","",'True_Odds_Calculator_3-way'!C956)</f>
        <v/>
      </c>
      <c r="D955" s="9" t="e">
        <f t="shared" si="195"/>
        <v>#VALUE!</v>
      </c>
      <c r="E955" s="9" t="e">
        <f t="shared" si="196"/>
        <v>#VALUE!</v>
      </c>
      <c r="F955" s="9" t="e">
        <f t="shared" si="197"/>
        <v>#VALUE!</v>
      </c>
      <c r="G955" s="9" t="str">
        <f t="shared" si="198"/>
        <v/>
      </c>
      <c r="H955" s="9" t="str">
        <f t="shared" si="199"/>
        <v/>
      </c>
      <c r="I955" s="9" t="str">
        <f t="shared" si="200"/>
        <v/>
      </c>
      <c r="J955" s="9" t="str">
        <f t="shared" si="201"/>
        <v/>
      </c>
      <c r="K955" s="11" t="e">
        <f t="shared" si="202"/>
        <v>#VALUE!</v>
      </c>
      <c r="L955" s="11" t="e">
        <f t="shared" si="203"/>
        <v>#VALUE!</v>
      </c>
      <c r="M955" s="11" t="e">
        <f t="shared" si="204"/>
        <v>#VALUE!</v>
      </c>
      <c r="N955" s="11" t="e">
        <f>'OddsRatio_working_3-way'!K955+'OddsRatio_working_3-way'!L955+'OddsRatio_working_3-way'!M955-('OddsRatio_working_3-way'!K955*'OddsRatio_working_3-way'!L955)-('OddsRatio_working_3-way'!K955*'OddsRatio_working_3-way'!M955)-('OddsRatio_working_3-way'!L955*'OddsRatio_working_3-way'!M955)+('OddsRatio_working_3-way'!K955*'OddsRatio_working_3-way'!L955*'OddsRatio_working_3-way'!M955)-1</f>
        <v>#VALUE!</v>
      </c>
      <c r="O955" s="11">
        <f>0</f>
        <v>0</v>
      </c>
      <c r="P955" s="11" t="e">
        <f>('OddsRatio_working_3-way'!K955*'OddsRatio_working_3-way'!L955)+('OddsRatio_working_3-way'!K955*'OddsRatio_working_3-way'!M955)+('OddsRatio_working_3-way'!L955*'OddsRatio_working_3-way'!M955)-(3*'OddsRatio_working_3-way'!K955*'OddsRatio_working_3-way'!L955*'OddsRatio_working_3-way'!M955)</f>
        <v>#VALUE!</v>
      </c>
      <c r="Q955" s="11" t="e">
        <f>2*'OddsRatio_working_3-way'!K955*'OddsRatio_working_3-way'!L955*'OddsRatio_working_3-way'!M955</f>
        <v>#VALUE!</v>
      </c>
      <c r="R955" s="11" t="e">
        <f t="shared" si="205"/>
        <v>#VALUE!</v>
      </c>
      <c r="S955" s="11" t="e">
        <f t="shared" si="206"/>
        <v>#VALUE!</v>
      </c>
      <c r="T955" s="11" t="e">
        <f t="shared" si="207"/>
        <v>#VALUE!</v>
      </c>
      <c r="U955" s="11" t="e">
        <f>'OddsRatio_working_3-way'!S955-'OddsRatio_working_3-way'!R955^2/3</f>
        <v>#VALUE!</v>
      </c>
      <c r="V955" s="11" t="e">
        <f>'OddsRatio_working_3-way'!S955*'OddsRatio_working_3-way'!R955/3-2*'OddsRatio_working_3-way'!R955^3/27-'OddsRatio_working_3-way'!T955</f>
        <v>#VALUE!</v>
      </c>
      <c r="W955" s="11" t="e">
        <f>'OddsRatio_working_3-way'!V955^2+4*'OddsRatio_working_3-way'!U955^3/27</f>
        <v>#VALUE!</v>
      </c>
      <c r="X955" s="11" t="e">
        <f>IF('OddsRatio_working_3-way'!W955&gt;0,IF(ABS('OddsRatio_working_3-way'!V955+SQRT('OddsRatio_working_3-way'!W955))/2&gt;0,ABS('OddsRatio_working_3-way'!V955+SQRT('OddsRatio_working_3-way'!W955))/2,ABS('OddsRatio_working_3-way'!V955-SQRT('OddsRatio_working_3-way'!W955))/2),SQRT(-'OddsRatio_working_3-way'!U955^3/27))</f>
        <v>#VALUE!</v>
      </c>
      <c r="Y955" s="11" t="e">
        <f>IF('OddsRatio_working_3-way'!W955&gt;=0,IF('OddsRatio_working_3-way'!V955+SQRT('OddsRatio_working_3-way'!W955)&gt;0,0,PI()),ACOS('OddsRatio_working_3-way'!V955/(2*'OddsRatio_working_3-way'!X955)))</f>
        <v>#VALUE!</v>
      </c>
      <c r="Z955" s="11" t="e">
        <f>'OddsRatio_working_3-way'!X955^(1/3)*COS('OddsRatio_working_3-way'!Y955/3)</f>
        <v>#VALUE!</v>
      </c>
      <c r="AA955" s="11" t="e">
        <f>'OddsRatio_working_3-way'!X955^(1/3)*COS(('OddsRatio_working_3-way'!Y955+2*PI())/3)</f>
        <v>#VALUE!</v>
      </c>
      <c r="AB955" s="11" t="e">
        <f>'OddsRatio_working_3-way'!X955^(1/3)*COS(('OddsRatio_working_3-way'!Y955+4*PI())/3)</f>
        <v>#VALUE!</v>
      </c>
      <c r="AC955" s="11" t="e">
        <f>'OddsRatio_working_3-way'!X955^(1/3)*SIN('OddsRatio_working_3-way'!Y955/3)</f>
        <v>#VALUE!</v>
      </c>
      <c r="AD955" s="11" t="e">
        <f>'OddsRatio_working_3-way'!X955^(1/3)*SIN(('OddsRatio_working_3-way'!Y955+2*PI())/3)</f>
        <v>#VALUE!</v>
      </c>
      <c r="AE955" s="11" t="e">
        <f>'OddsRatio_working_3-way'!X955^(1/3)*SIN(('OddsRatio_working_3-way'!Y955+4*PI())/3)</f>
        <v>#VALUE!</v>
      </c>
      <c r="AF955" s="11" t="e">
        <f>-'OddsRatio_working_3-way'!U955/(3*'OddsRatio_working_3-way'!X955^(1/3))*COS(('OddsRatio_working_3-way'!Y955)/3)</f>
        <v>#VALUE!</v>
      </c>
      <c r="AG955" s="11" t="e">
        <f>-'OddsRatio_working_3-way'!U955/(3*'OddsRatio_working_3-way'!X955^(1/3))*COS(('OddsRatio_working_3-way'!Y955+2*PI())/3)</f>
        <v>#VALUE!</v>
      </c>
      <c r="AH955" s="11" t="e">
        <f>-'OddsRatio_working_3-way'!U955/(3*'OddsRatio_working_3-way'!X955^(1/3))*COS(('OddsRatio_working_3-way'!Y955+4*PI())/3)</f>
        <v>#VALUE!</v>
      </c>
      <c r="AI955" s="11" t="e">
        <f>'OddsRatio_working_3-way'!U955/(3*'OddsRatio_working_3-way'!X955^(1/3))*SIN(('OddsRatio_working_3-way'!Y955)/3)</f>
        <v>#VALUE!</v>
      </c>
      <c r="AJ955" s="11" t="e">
        <f>'OddsRatio_working_3-way'!U955/(3*'OddsRatio_working_3-way'!X955^(1/3))*SIN(('OddsRatio_working_3-way'!Y955+2*PI())/3)</f>
        <v>#VALUE!</v>
      </c>
      <c r="AK955" s="11" t="e">
        <f>'OddsRatio_working_3-way'!U955/(3*'OddsRatio_working_3-way'!X955^(1/3))*SIN(('OddsRatio_working_3-way'!Y955+4*PI())/3)</f>
        <v>#VALUE!</v>
      </c>
      <c r="AL955" s="11" t="e">
        <f>'OddsRatio_working_3-way'!Z955+'OddsRatio_working_3-way'!AF955</f>
        <v>#VALUE!</v>
      </c>
      <c r="AM955" s="11" t="e">
        <f>'OddsRatio_working_3-way'!AA955+'OddsRatio_working_3-way'!AG955</f>
        <v>#VALUE!</v>
      </c>
      <c r="AN955" s="11" t="e">
        <f>'OddsRatio_working_3-way'!AB955+'OddsRatio_working_3-way'!AH955</f>
        <v>#VALUE!</v>
      </c>
      <c r="AO955" s="11" t="e">
        <f>'OddsRatio_working_3-way'!AC955+'OddsRatio_working_3-way'!AI955</f>
        <v>#VALUE!</v>
      </c>
      <c r="AP955" s="11" t="e">
        <f>'OddsRatio_working_3-way'!AD955+'OddsRatio_working_3-way'!AJ955</f>
        <v>#VALUE!</v>
      </c>
      <c r="AQ955" s="11" t="e">
        <f>'OddsRatio_working_3-way'!AE955+'OddsRatio_working_3-way'!AK955</f>
        <v>#VALUE!</v>
      </c>
      <c r="AR955" s="10" t="str">
        <f>IF(A955="","",IF(('OddsRatio_working_3-way'!X955=0),IF(Q955&gt;0,-Q955^(1/3),(-Q955)^(1/3)),'OddsRatio_working_3-way'!AL955-'OddsRatio_working_3-way'!R955/3))</f>
        <v/>
      </c>
      <c r="AS955" s="11" t="e">
        <f>IF(('OddsRatio_working_3-way'!X955=0),IF(Q955&gt;0,-Q955^(1/3),(-Q955)^(1/3)),'OddsRatio_working_3-way'!AM955-'OddsRatio_working_3-way'!R955/3)</f>
        <v>#VALUE!</v>
      </c>
      <c r="AT955" s="11" t="e">
        <f>IF(('OddsRatio_working_3-way'!X955=0),IF(Q955&gt;0,-Q955^(1/3),(-Q955)^(1/3)),'OddsRatio_working_3-way'!AN955-'OddsRatio_working_3-way'!R955/3)</f>
        <v>#VALUE!</v>
      </c>
      <c r="AU955" s="11" t="e">
        <f>IF(('OddsRatio_working_3-way'!X955=0),0,'OddsRatio_working_3-way'!AO955)</f>
        <v>#VALUE!</v>
      </c>
      <c r="AV955" s="11" t="e">
        <f>IF(('OddsRatio_working_3-way'!X955=0),0,'OddsRatio_working_3-way'!AP955)</f>
        <v>#VALUE!</v>
      </c>
      <c r="AW955" s="11" t="e">
        <f>IF(('OddsRatio_working_3-way'!X955=0),0,'OddsRatio_working_3-way'!AQ955)</f>
        <v>#VALUE!</v>
      </c>
    </row>
    <row r="956" spans="1:49">
      <c r="A956" s="4" t="str">
        <f>IF('True_Odds_Calculator_3-way'!A957="","",'True_Odds_Calculator_3-way'!A957)</f>
        <v/>
      </c>
      <c r="B956" s="4" t="str">
        <f>IF('True_Odds_Calculator_3-way'!B957="","",'True_Odds_Calculator_3-way'!B957)</f>
        <v/>
      </c>
      <c r="C956" s="4" t="str">
        <f>IF('True_Odds_Calculator_3-way'!C957="","",'True_Odds_Calculator_3-way'!C957)</f>
        <v/>
      </c>
      <c r="D956" s="9" t="e">
        <f t="shared" si="195"/>
        <v>#VALUE!</v>
      </c>
      <c r="E956" s="9" t="e">
        <f t="shared" si="196"/>
        <v>#VALUE!</v>
      </c>
      <c r="F956" s="9" t="e">
        <f t="shared" si="197"/>
        <v>#VALUE!</v>
      </c>
      <c r="G956" s="9" t="str">
        <f t="shared" si="198"/>
        <v/>
      </c>
      <c r="H956" s="9" t="str">
        <f t="shared" si="199"/>
        <v/>
      </c>
      <c r="I956" s="9" t="str">
        <f t="shared" si="200"/>
        <v/>
      </c>
      <c r="J956" s="9" t="str">
        <f t="shared" si="201"/>
        <v/>
      </c>
      <c r="K956" s="11" t="e">
        <f t="shared" si="202"/>
        <v>#VALUE!</v>
      </c>
      <c r="L956" s="11" t="e">
        <f t="shared" si="203"/>
        <v>#VALUE!</v>
      </c>
      <c r="M956" s="11" t="e">
        <f t="shared" si="204"/>
        <v>#VALUE!</v>
      </c>
      <c r="N956" s="11" t="e">
        <f>'OddsRatio_working_3-way'!K956+'OddsRatio_working_3-way'!L956+'OddsRatio_working_3-way'!M956-('OddsRatio_working_3-way'!K956*'OddsRatio_working_3-way'!L956)-('OddsRatio_working_3-way'!K956*'OddsRatio_working_3-way'!M956)-('OddsRatio_working_3-way'!L956*'OddsRatio_working_3-way'!M956)+('OddsRatio_working_3-way'!K956*'OddsRatio_working_3-way'!L956*'OddsRatio_working_3-way'!M956)-1</f>
        <v>#VALUE!</v>
      </c>
      <c r="O956" s="11">
        <f>0</f>
        <v>0</v>
      </c>
      <c r="P956" s="11" t="e">
        <f>('OddsRatio_working_3-way'!K956*'OddsRatio_working_3-way'!L956)+('OddsRatio_working_3-way'!K956*'OddsRatio_working_3-way'!M956)+('OddsRatio_working_3-way'!L956*'OddsRatio_working_3-way'!M956)-(3*'OddsRatio_working_3-way'!K956*'OddsRatio_working_3-way'!L956*'OddsRatio_working_3-way'!M956)</f>
        <v>#VALUE!</v>
      </c>
      <c r="Q956" s="11" t="e">
        <f>2*'OddsRatio_working_3-way'!K956*'OddsRatio_working_3-way'!L956*'OddsRatio_working_3-way'!M956</f>
        <v>#VALUE!</v>
      </c>
      <c r="R956" s="11" t="e">
        <f t="shared" si="205"/>
        <v>#VALUE!</v>
      </c>
      <c r="S956" s="11" t="e">
        <f t="shared" si="206"/>
        <v>#VALUE!</v>
      </c>
      <c r="T956" s="11" t="e">
        <f t="shared" si="207"/>
        <v>#VALUE!</v>
      </c>
      <c r="U956" s="11" t="e">
        <f>'OddsRatio_working_3-way'!S956-'OddsRatio_working_3-way'!R956^2/3</f>
        <v>#VALUE!</v>
      </c>
      <c r="V956" s="11" t="e">
        <f>'OddsRatio_working_3-way'!S956*'OddsRatio_working_3-way'!R956/3-2*'OddsRatio_working_3-way'!R956^3/27-'OddsRatio_working_3-way'!T956</f>
        <v>#VALUE!</v>
      </c>
      <c r="W956" s="11" t="e">
        <f>'OddsRatio_working_3-way'!V956^2+4*'OddsRatio_working_3-way'!U956^3/27</f>
        <v>#VALUE!</v>
      </c>
      <c r="X956" s="11" t="e">
        <f>IF('OddsRatio_working_3-way'!W956&gt;0,IF(ABS('OddsRatio_working_3-way'!V956+SQRT('OddsRatio_working_3-way'!W956))/2&gt;0,ABS('OddsRatio_working_3-way'!V956+SQRT('OddsRatio_working_3-way'!W956))/2,ABS('OddsRatio_working_3-way'!V956-SQRT('OddsRatio_working_3-way'!W956))/2),SQRT(-'OddsRatio_working_3-way'!U956^3/27))</f>
        <v>#VALUE!</v>
      </c>
      <c r="Y956" s="11" t="e">
        <f>IF('OddsRatio_working_3-way'!W956&gt;=0,IF('OddsRatio_working_3-way'!V956+SQRT('OddsRatio_working_3-way'!W956)&gt;0,0,PI()),ACOS('OddsRatio_working_3-way'!V956/(2*'OddsRatio_working_3-way'!X956)))</f>
        <v>#VALUE!</v>
      </c>
      <c r="Z956" s="11" t="e">
        <f>'OddsRatio_working_3-way'!X956^(1/3)*COS('OddsRatio_working_3-way'!Y956/3)</f>
        <v>#VALUE!</v>
      </c>
      <c r="AA956" s="11" t="e">
        <f>'OddsRatio_working_3-way'!X956^(1/3)*COS(('OddsRatio_working_3-way'!Y956+2*PI())/3)</f>
        <v>#VALUE!</v>
      </c>
      <c r="AB956" s="11" t="e">
        <f>'OddsRatio_working_3-way'!X956^(1/3)*COS(('OddsRatio_working_3-way'!Y956+4*PI())/3)</f>
        <v>#VALUE!</v>
      </c>
      <c r="AC956" s="11" t="e">
        <f>'OddsRatio_working_3-way'!X956^(1/3)*SIN('OddsRatio_working_3-way'!Y956/3)</f>
        <v>#VALUE!</v>
      </c>
      <c r="AD956" s="11" t="e">
        <f>'OddsRatio_working_3-way'!X956^(1/3)*SIN(('OddsRatio_working_3-way'!Y956+2*PI())/3)</f>
        <v>#VALUE!</v>
      </c>
      <c r="AE956" s="11" t="e">
        <f>'OddsRatio_working_3-way'!X956^(1/3)*SIN(('OddsRatio_working_3-way'!Y956+4*PI())/3)</f>
        <v>#VALUE!</v>
      </c>
      <c r="AF956" s="11" t="e">
        <f>-'OddsRatio_working_3-way'!U956/(3*'OddsRatio_working_3-way'!X956^(1/3))*COS(('OddsRatio_working_3-way'!Y956)/3)</f>
        <v>#VALUE!</v>
      </c>
      <c r="AG956" s="11" t="e">
        <f>-'OddsRatio_working_3-way'!U956/(3*'OddsRatio_working_3-way'!X956^(1/3))*COS(('OddsRatio_working_3-way'!Y956+2*PI())/3)</f>
        <v>#VALUE!</v>
      </c>
      <c r="AH956" s="11" t="e">
        <f>-'OddsRatio_working_3-way'!U956/(3*'OddsRatio_working_3-way'!X956^(1/3))*COS(('OddsRatio_working_3-way'!Y956+4*PI())/3)</f>
        <v>#VALUE!</v>
      </c>
      <c r="AI956" s="11" t="e">
        <f>'OddsRatio_working_3-way'!U956/(3*'OddsRatio_working_3-way'!X956^(1/3))*SIN(('OddsRatio_working_3-way'!Y956)/3)</f>
        <v>#VALUE!</v>
      </c>
      <c r="AJ956" s="11" t="e">
        <f>'OddsRatio_working_3-way'!U956/(3*'OddsRatio_working_3-way'!X956^(1/3))*SIN(('OddsRatio_working_3-way'!Y956+2*PI())/3)</f>
        <v>#VALUE!</v>
      </c>
      <c r="AK956" s="11" t="e">
        <f>'OddsRatio_working_3-way'!U956/(3*'OddsRatio_working_3-way'!X956^(1/3))*SIN(('OddsRatio_working_3-way'!Y956+4*PI())/3)</f>
        <v>#VALUE!</v>
      </c>
      <c r="AL956" s="11" t="e">
        <f>'OddsRatio_working_3-way'!Z956+'OddsRatio_working_3-way'!AF956</f>
        <v>#VALUE!</v>
      </c>
      <c r="AM956" s="11" t="e">
        <f>'OddsRatio_working_3-way'!AA956+'OddsRatio_working_3-way'!AG956</f>
        <v>#VALUE!</v>
      </c>
      <c r="AN956" s="11" t="e">
        <f>'OddsRatio_working_3-way'!AB956+'OddsRatio_working_3-way'!AH956</f>
        <v>#VALUE!</v>
      </c>
      <c r="AO956" s="11" t="e">
        <f>'OddsRatio_working_3-way'!AC956+'OddsRatio_working_3-way'!AI956</f>
        <v>#VALUE!</v>
      </c>
      <c r="AP956" s="11" t="e">
        <f>'OddsRatio_working_3-way'!AD956+'OddsRatio_working_3-way'!AJ956</f>
        <v>#VALUE!</v>
      </c>
      <c r="AQ956" s="11" t="e">
        <f>'OddsRatio_working_3-way'!AE956+'OddsRatio_working_3-way'!AK956</f>
        <v>#VALUE!</v>
      </c>
      <c r="AR956" s="10" t="str">
        <f>IF(A956="","",IF(('OddsRatio_working_3-way'!X956=0),IF(Q956&gt;0,-Q956^(1/3),(-Q956)^(1/3)),'OddsRatio_working_3-way'!AL956-'OddsRatio_working_3-way'!R956/3))</f>
        <v/>
      </c>
      <c r="AS956" s="11" t="e">
        <f>IF(('OddsRatio_working_3-way'!X956=0),IF(Q956&gt;0,-Q956^(1/3),(-Q956)^(1/3)),'OddsRatio_working_3-way'!AM956-'OddsRatio_working_3-way'!R956/3)</f>
        <v>#VALUE!</v>
      </c>
      <c r="AT956" s="11" t="e">
        <f>IF(('OddsRatio_working_3-way'!X956=0),IF(Q956&gt;0,-Q956^(1/3),(-Q956)^(1/3)),'OddsRatio_working_3-way'!AN956-'OddsRatio_working_3-way'!R956/3)</f>
        <v>#VALUE!</v>
      </c>
      <c r="AU956" s="11" t="e">
        <f>IF(('OddsRatio_working_3-way'!X956=0),0,'OddsRatio_working_3-way'!AO956)</f>
        <v>#VALUE!</v>
      </c>
      <c r="AV956" s="11" t="e">
        <f>IF(('OddsRatio_working_3-way'!X956=0),0,'OddsRatio_working_3-way'!AP956)</f>
        <v>#VALUE!</v>
      </c>
      <c r="AW956" s="11" t="e">
        <f>IF(('OddsRatio_working_3-way'!X956=0),0,'OddsRatio_working_3-way'!AQ956)</f>
        <v>#VALUE!</v>
      </c>
    </row>
    <row r="957" spans="1:49">
      <c r="A957" s="4" t="str">
        <f>IF('True_Odds_Calculator_3-way'!A958="","",'True_Odds_Calculator_3-way'!A958)</f>
        <v/>
      </c>
      <c r="B957" s="4" t="str">
        <f>IF('True_Odds_Calculator_3-way'!B958="","",'True_Odds_Calculator_3-way'!B958)</f>
        <v/>
      </c>
      <c r="C957" s="4" t="str">
        <f>IF('True_Odds_Calculator_3-way'!C958="","",'True_Odds_Calculator_3-way'!C958)</f>
        <v/>
      </c>
      <c r="D957" s="9" t="e">
        <f t="shared" si="195"/>
        <v>#VALUE!</v>
      </c>
      <c r="E957" s="9" t="e">
        <f t="shared" si="196"/>
        <v>#VALUE!</v>
      </c>
      <c r="F957" s="9" t="e">
        <f t="shared" si="197"/>
        <v>#VALUE!</v>
      </c>
      <c r="G957" s="9" t="str">
        <f t="shared" si="198"/>
        <v/>
      </c>
      <c r="H957" s="9" t="str">
        <f t="shared" si="199"/>
        <v/>
      </c>
      <c r="I957" s="9" t="str">
        <f t="shared" si="200"/>
        <v/>
      </c>
      <c r="J957" s="9" t="str">
        <f t="shared" si="201"/>
        <v/>
      </c>
      <c r="K957" s="11" t="e">
        <f t="shared" si="202"/>
        <v>#VALUE!</v>
      </c>
      <c r="L957" s="11" t="e">
        <f t="shared" si="203"/>
        <v>#VALUE!</v>
      </c>
      <c r="M957" s="11" t="e">
        <f t="shared" si="204"/>
        <v>#VALUE!</v>
      </c>
      <c r="N957" s="11" t="e">
        <f>'OddsRatio_working_3-way'!K957+'OddsRatio_working_3-way'!L957+'OddsRatio_working_3-way'!M957-('OddsRatio_working_3-way'!K957*'OddsRatio_working_3-way'!L957)-('OddsRatio_working_3-way'!K957*'OddsRatio_working_3-way'!M957)-('OddsRatio_working_3-way'!L957*'OddsRatio_working_3-way'!M957)+('OddsRatio_working_3-way'!K957*'OddsRatio_working_3-way'!L957*'OddsRatio_working_3-way'!M957)-1</f>
        <v>#VALUE!</v>
      </c>
      <c r="O957" s="11">
        <f>0</f>
        <v>0</v>
      </c>
      <c r="P957" s="11" t="e">
        <f>('OddsRatio_working_3-way'!K957*'OddsRatio_working_3-way'!L957)+('OddsRatio_working_3-way'!K957*'OddsRatio_working_3-way'!M957)+('OddsRatio_working_3-way'!L957*'OddsRatio_working_3-way'!M957)-(3*'OddsRatio_working_3-way'!K957*'OddsRatio_working_3-way'!L957*'OddsRatio_working_3-way'!M957)</f>
        <v>#VALUE!</v>
      </c>
      <c r="Q957" s="11" t="e">
        <f>2*'OddsRatio_working_3-way'!K957*'OddsRatio_working_3-way'!L957*'OddsRatio_working_3-way'!M957</f>
        <v>#VALUE!</v>
      </c>
      <c r="R957" s="11" t="e">
        <f t="shared" si="205"/>
        <v>#VALUE!</v>
      </c>
      <c r="S957" s="11" t="e">
        <f t="shared" si="206"/>
        <v>#VALUE!</v>
      </c>
      <c r="T957" s="11" t="e">
        <f t="shared" si="207"/>
        <v>#VALUE!</v>
      </c>
      <c r="U957" s="11" t="e">
        <f>'OddsRatio_working_3-way'!S957-'OddsRatio_working_3-way'!R957^2/3</f>
        <v>#VALUE!</v>
      </c>
      <c r="V957" s="11" t="e">
        <f>'OddsRatio_working_3-way'!S957*'OddsRatio_working_3-way'!R957/3-2*'OddsRatio_working_3-way'!R957^3/27-'OddsRatio_working_3-way'!T957</f>
        <v>#VALUE!</v>
      </c>
      <c r="W957" s="11" t="e">
        <f>'OddsRatio_working_3-way'!V957^2+4*'OddsRatio_working_3-way'!U957^3/27</f>
        <v>#VALUE!</v>
      </c>
      <c r="X957" s="11" t="e">
        <f>IF('OddsRatio_working_3-way'!W957&gt;0,IF(ABS('OddsRatio_working_3-way'!V957+SQRT('OddsRatio_working_3-way'!W957))/2&gt;0,ABS('OddsRatio_working_3-way'!V957+SQRT('OddsRatio_working_3-way'!W957))/2,ABS('OddsRatio_working_3-way'!V957-SQRT('OddsRatio_working_3-way'!W957))/2),SQRT(-'OddsRatio_working_3-way'!U957^3/27))</f>
        <v>#VALUE!</v>
      </c>
      <c r="Y957" s="11" t="e">
        <f>IF('OddsRatio_working_3-way'!W957&gt;=0,IF('OddsRatio_working_3-way'!V957+SQRT('OddsRatio_working_3-way'!W957)&gt;0,0,PI()),ACOS('OddsRatio_working_3-way'!V957/(2*'OddsRatio_working_3-way'!X957)))</f>
        <v>#VALUE!</v>
      </c>
      <c r="Z957" s="11" t="e">
        <f>'OddsRatio_working_3-way'!X957^(1/3)*COS('OddsRatio_working_3-way'!Y957/3)</f>
        <v>#VALUE!</v>
      </c>
      <c r="AA957" s="11" t="e">
        <f>'OddsRatio_working_3-way'!X957^(1/3)*COS(('OddsRatio_working_3-way'!Y957+2*PI())/3)</f>
        <v>#VALUE!</v>
      </c>
      <c r="AB957" s="11" t="e">
        <f>'OddsRatio_working_3-way'!X957^(1/3)*COS(('OddsRatio_working_3-way'!Y957+4*PI())/3)</f>
        <v>#VALUE!</v>
      </c>
      <c r="AC957" s="11" t="e">
        <f>'OddsRatio_working_3-way'!X957^(1/3)*SIN('OddsRatio_working_3-way'!Y957/3)</f>
        <v>#VALUE!</v>
      </c>
      <c r="AD957" s="11" t="e">
        <f>'OddsRatio_working_3-way'!X957^(1/3)*SIN(('OddsRatio_working_3-way'!Y957+2*PI())/3)</f>
        <v>#VALUE!</v>
      </c>
      <c r="AE957" s="11" t="e">
        <f>'OddsRatio_working_3-way'!X957^(1/3)*SIN(('OddsRatio_working_3-way'!Y957+4*PI())/3)</f>
        <v>#VALUE!</v>
      </c>
      <c r="AF957" s="11" t="e">
        <f>-'OddsRatio_working_3-way'!U957/(3*'OddsRatio_working_3-way'!X957^(1/3))*COS(('OddsRatio_working_3-way'!Y957)/3)</f>
        <v>#VALUE!</v>
      </c>
      <c r="AG957" s="11" t="e">
        <f>-'OddsRatio_working_3-way'!U957/(3*'OddsRatio_working_3-way'!X957^(1/3))*COS(('OddsRatio_working_3-way'!Y957+2*PI())/3)</f>
        <v>#VALUE!</v>
      </c>
      <c r="AH957" s="11" t="e">
        <f>-'OddsRatio_working_3-way'!U957/(3*'OddsRatio_working_3-way'!X957^(1/3))*COS(('OddsRatio_working_3-way'!Y957+4*PI())/3)</f>
        <v>#VALUE!</v>
      </c>
      <c r="AI957" s="11" t="e">
        <f>'OddsRatio_working_3-way'!U957/(3*'OddsRatio_working_3-way'!X957^(1/3))*SIN(('OddsRatio_working_3-way'!Y957)/3)</f>
        <v>#VALUE!</v>
      </c>
      <c r="AJ957" s="11" t="e">
        <f>'OddsRatio_working_3-way'!U957/(3*'OddsRatio_working_3-way'!X957^(1/3))*SIN(('OddsRatio_working_3-way'!Y957+2*PI())/3)</f>
        <v>#VALUE!</v>
      </c>
      <c r="AK957" s="11" t="e">
        <f>'OddsRatio_working_3-way'!U957/(3*'OddsRatio_working_3-way'!X957^(1/3))*SIN(('OddsRatio_working_3-way'!Y957+4*PI())/3)</f>
        <v>#VALUE!</v>
      </c>
      <c r="AL957" s="11" t="e">
        <f>'OddsRatio_working_3-way'!Z957+'OddsRatio_working_3-way'!AF957</f>
        <v>#VALUE!</v>
      </c>
      <c r="AM957" s="11" t="e">
        <f>'OddsRatio_working_3-way'!AA957+'OddsRatio_working_3-way'!AG957</f>
        <v>#VALUE!</v>
      </c>
      <c r="AN957" s="11" t="e">
        <f>'OddsRatio_working_3-way'!AB957+'OddsRatio_working_3-way'!AH957</f>
        <v>#VALUE!</v>
      </c>
      <c r="AO957" s="11" t="e">
        <f>'OddsRatio_working_3-way'!AC957+'OddsRatio_working_3-way'!AI957</f>
        <v>#VALUE!</v>
      </c>
      <c r="AP957" s="11" t="e">
        <f>'OddsRatio_working_3-way'!AD957+'OddsRatio_working_3-way'!AJ957</f>
        <v>#VALUE!</v>
      </c>
      <c r="AQ957" s="11" t="e">
        <f>'OddsRatio_working_3-way'!AE957+'OddsRatio_working_3-way'!AK957</f>
        <v>#VALUE!</v>
      </c>
      <c r="AR957" s="10" t="str">
        <f>IF(A957="","",IF(('OddsRatio_working_3-way'!X957=0),IF(Q957&gt;0,-Q957^(1/3),(-Q957)^(1/3)),'OddsRatio_working_3-way'!AL957-'OddsRatio_working_3-way'!R957/3))</f>
        <v/>
      </c>
      <c r="AS957" s="11" t="e">
        <f>IF(('OddsRatio_working_3-way'!X957=0),IF(Q957&gt;0,-Q957^(1/3),(-Q957)^(1/3)),'OddsRatio_working_3-way'!AM957-'OddsRatio_working_3-way'!R957/3)</f>
        <v>#VALUE!</v>
      </c>
      <c r="AT957" s="11" t="e">
        <f>IF(('OddsRatio_working_3-way'!X957=0),IF(Q957&gt;0,-Q957^(1/3),(-Q957)^(1/3)),'OddsRatio_working_3-way'!AN957-'OddsRatio_working_3-way'!R957/3)</f>
        <v>#VALUE!</v>
      </c>
      <c r="AU957" s="11" t="e">
        <f>IF(('OddsRatio_working_3-way'!X957=0),0,'OddsRatio_working_3-way'!AO957)</f>
        <v>#VALUE!</v>
      </c>
      <c r="AV957" s="11" t="e">
        <f>IF(('OddsRatio_working_3-way'!X957=0),0,'OddsRatio_working_3-way'!AP957)</f>
        <v>#VALUE!</v>
      </c>
      <c r="AW957" s="11" t="e">
        <f>IF(('OddsRatio_working_3-way'!X957=0),0,'OddsRatio_working_3-way'!AQ957)</f>
        <v>#VALUE!</v>
      </c>
    </row>
    <row r="958" spans="1:49">
      <c r="A958" s="4" t="str">
        <f>IF('True_Odds_Calculator_3-way'!A959="","",'True_Odds_Calculator_3-way'!A959)</f>
        <v/>
      </c>
      <c r="B958" s="4" t="str">
        <f>IF('True_Odds_Calculator_3-way'!B959="","",'True_Odds_Calculator_3-way'!B959)</f>
        <v/>
      </c>
      <c r="C958" s="4" t="str">
        <f>IF('True_Odds_Calculator_3-way'!C959="","",'True_Odds_Calculator_3-way'!C959)</f>
        <v/>
      </c>
      <c r="D958" s="9" t="e">
        <f t="shared" si="195"/>
        <v>#VALUE!</v>
      </c>
      <c r="E958" s="9" t="e">
        <f t="shared" si="196"/>
        <v>#VALUE!</v>
      </c>
      <c r="F958" s="9" t="e">
        <f t="shared" si="197"/>
        <v>#VALUE!</v>
      </c>
      <c r="G958" s="9" t="str">
        <f t="shared" si="198"/>
        <v/>
      </c>
      <c r="H958" s="9" t="str">
        <f t="shared" si="199"/>
        <v/>
      </c>
      <c r="I958" s="9" t="str">
        <f t="shared" si="200"/>
        <v/>
      </c>
      <c r="J958" s="9" t="str">
        <f t="shared" si="201"/>
        <v/>
      </c>
      <c r="K958" s="11" t="e">
        <f t="shared" si="202"/>
        <v>#VALUE!</v>
      </c>
      <c r="L958" s="11" t="e">
        <f t="shared" si="203"/>
        <v>#VALUE!</v>
      </c>
      <c r="M958" s="11" t="e">
        <f t="shared" si="204"/>
        <v>#VALUE!</v>
      </c>
      <c r="N958" s="11" t="e">
        <f>'OddsRatio_working_3-way'!K958+'OddsRatio_working_3-way'!L958+'OddsRatio_working_3-way'!M958-('OddsRatio_working_3-way'!K958*'OddsRatio_working_3-way'!L958)-('OddsRatio_working_3-way'!K958*'OddsRatio_working_3-way'!M958)-('OddsRatio_working_3-way'!L958*'OddsRatio_working_3-way'!M958)+('OddsRatio_working_3-way'!K958*'OddsRatio_working_3-way'!L958*'OddsRatio_working_3-way'!M958)-1</f>
        <v>#VALUE!</v>
      </c>
      <c r="O958" s="11">
        <f>0</f>
        <v>0</v>
      </c>
      <c r="P958" s="11" t="e">
        <f>('OddsRatio_working_3-way'!K958*'OddsRatio_working_3-way'!L958)+('OddsRatio_working_3-way'!K958*'OddsRatio_working_3-way'!M958)+('OddsRatio_working_3-way'!L958*'OddsRatio_working_3-way'!M958)-(3*'OddsRatio_working_3-way'!K958*'OddsRatio_working_3-way'!L958*'OddsRatio_working_3-way'!M958)</f>
        <v>#VALUE!</v>
      </c>
      <c r="Q958" s="11" t="e">
        <f>2*'OddsRatio_working_3-way'!K958*'OddsRatio_working_3-way'!L958*'OddsRatio_working_3-way'!M958</f>
        <v>#VALUE!</v>
      </c>
      <c r="R958" s="11" t="e">
        <f t="shared" si="205"/>
        <v>#VALUE!</v>
      </c>
      <c r="S958" s="11" t="e">
        <f t="shared" si="206"/>
        <v>#VALUE!</v>
      </c>
      <c r="T958" s="11" t="e">
        <f t="shared" si="207"/>
        <v>#VALUE!</v>
      </c>
      <c r="U958" s="11" t="e">
        <f>'OddsRatio_working_3-way'!S958-'OddsRatio_working_3-way'!R958^2/3</f>
        <v>#VALUE!</v>
      </c>
      <c r="V958" s="11" t="e">
        <f>'OddsRatio_working_3-way'!S958*'OddsRatio_working_3-way'!R958/3-2*'OddsRatio_working_3-way'!R958^3/27-'OddsRatio_working_3-way'!T958</f>
        <v>#VALUE!</v>
      </c>
      <c r="W958" s="11" t="e">
        <f>'OddsRatio_working_3-way'!V958^2+4*'OddsRatio_working_3-way'!U958^3/27</f>
        <v>#VALUE!</v>
      </c>
      <c r="X958" s="11" t="e">
        <f>IF('OddsRatio_working_3-way'!W958&gt;0,IF(ABS('OddsRatio_working_3-way'!V958+SQRT('OddsRatio_working_3-way'!W958))/2&gt;0,ABS('OddsRatio_working_3-way'!V958+SQRT('OddsRatio_working_3-way'!W958))/2,ABS('OddsRatio_working_3-way'!V958-SQRT('OddsRatio_working_3-way'!W958))/2),SQRT(-'OddsRatio_working_3-way'!U958^3/27))</f>
        <v>#VALUE!</v>
      </c>
      <c r="Y958" s="11" t="e">
        <f>IF('OddsRatio_working_3-way'!W958&gt;=0,IF('OddsRatio_working_3-way'!V958+SQRT('OddsRatio_working_3-way'!W958)&gt;0,0,PI()),ACOS('OddsRatio_working_3-way'!V958/(2*'OddsRatio_working_3-way'!X958)))</f>
        <v>#VALUE!</v>
      </c>
      <c r="Z958" s="11" t="e">
        <f>'OddsRatio_working_3-way'!X958^(1/3)*COS('OddsRatio_working_3-way'!Y958/3)</f>
        <v>#VALUE!</v>
      </c>
      <c r="AA958" s="11" t="e">
        <f>'OddsRatio_working_3-way'!X958^(1/3)*COS(('OddsRatio_working_3-way'!Y958+2*PI())/3)</f>
        <v>#VALUE!</v>
      </c>
      <c r="AB958" s="11" t="e">
        <f>'OddsRatio_working_3-way'!X958^(1/3)*COS(('OddsRatio_working_3-way'!Y958+4*PI())/3)</f>
        <v>#VALUE!</v>
      </c>
      <c r="AC958" s="11" t="e">
        <f>'OddsRatio_working_3-way'!X958^(1/3)*SIN('OddsRatio_working_3-way'!Y958/3)</f>
        <v>#VALUE!</v>
      </c>
      <c r="AD958" s="11" t="e">
        <f>'OddsRatio_working_3-way'!X958^(1/3)*SIN(('OddsRatio_working_3-way'!Y958+2*PI())/3)</f>
        <v>#VALUE!</v>
      </c>
      <c r="AE958" s="11" t="e">
        <f>'OddsRatio_working_3-way'!X958^(1/3)*SIN(('OddsRatio_working_3-way'!Y958+4*PI())/3)</f>
        <v>#VALUE!</v>
      </c>
      <c r="AF958" s="11" t="e">
        <f>-'OddsRatio_working_3-way'!U958/(3*'OddsRatio_working_3-way'!X958^(1/3))*COS(('OddsRatio_working_3-way'!Y958)/3)</f>
        <v>#VALUE!</v>
      </c>
      <c r="AG958" s="11" t="e">
        <f>-'OddsRatio_working_3-way'!U958/(3*'OddsRatio_working_3-way'!X958^(1/3))*COS(('OddsRatio_working_3-way'!Y958+2*PI())/3)</f>
        <v>#VALUE!</v>
      </c>
      <c r="AH958" s="11" t="e">
        <f>-'OddsRatio_working_3-way'!U958/(3*'OddsRatio_working_3-way'!X958^(1/3))*COS(('OddsRatio_working_3-way'!Y958+4*PI())/3)</f>
        <v>#VALUE!</v>
      </c>
      <c r="AI958" s="11" t="e">
        <f>'OddsRatio_working_3-way'!U958/(3*'OddsRatio_working_3-way'!X958^(1/3))*SIN(('OddsRatio_working_3-way'!Y958)/3)</f>
        <v>#VALUE!</v>
      </c>
      <c r="AJ958" s="11" t="e">
        <f>'OddsRatio_working_3-way'!U958/(3*'OddsRatio_working_3-way'!X958^(1/3))*SIN(('OddsRatio_working_3-way'!Y958+2*PI())/3)</f>
        <v>#VALUE!</v>
      </c>
      <c r="AK958" s="11" t="e">
        <f>'OddsRatio_working_3-way'!U958/(3*'OddsRatio_working_3-way'!X958^(1/3))*SIN(('OddsRatio_working_3-way'!Y958+4*PI())/3)</f>
        <v>#VALUE!</v>
      </c>
      <c r="AL958" s="11" t="e">
        <f>'OddsRatio_working_3-way'!Z958+'OddsRatio_working_3-way'!AF958</f>
        <v>#VALUE!</v>
      </c>
      <c r="AM958" s="11" t="e">
        <f>'OddsRatio_working_3-way'!AA958+'OddsRatio_working_3-way'!AG958</f>
        <v>#VALUE!</v>
      </c>
      <c r="AN958" s="11" t="e">
        <f>'OddsRatio_working_3-way'!AB958+'OddsRatio_working_3-way'!AH958</f>
        <v>#VALUE!</v>
      </c>
      <c r="AO958" s="11" t="e">
        <f>'OddsRatio_working_3-way'!AC958+'OddsRatio_working_3-way'!AI958</f>
        <v>#VALUE!</v>
      </c>
      <c r="AP958" s="11" t="e">
        <f>'OddsRatio_working_3-way'!AD958+'OddsRatio_working_3-way'!AJ958</f>
        <v>#VALUE!</v>
      </c>
      <c r="AQ958" s="11" t="e">
        <f>'OddsRatio_working_3-way'!AE958+'OddsRatio_working_3-way'!AK958</f>
        <v>#VALUE!</v>
      </c>
      <c r="AR958" s="10" t="str">
        <f>IF(A958="","",IF(('OddsRatio_working_3-way'!X958=0),IF(Q958&gt;0,-Q958^(1/3),(-Q958)^(1/3)),'OddsRatio_working_3-way'!AL958-'OddsRatio_working_3-way'!R958/3))</f>
        <v/>
      </c>
      <c r="AS958" s="11" t="e">
        <f>IF(('OddsRatio_working_3-way'!X958=0),IF(Q958&gt;0,-Q958^(1/3),(-Q958)^(1/3)),'OddsRatio_working_3-way'!AM958-'OddsRatio_working_3-way'!R958/3)</f>
        <v>#VALUE!</v>
      </c>
      <c r="AT958" s="11" t="e">
        <f>IF(('OddsRatio_working_3-way'!X958=0),IF(Q958&gt;0,-Q958^(1/3),(-Q958)^(1/3)),'OddsRatio_working_3-way'!AN958-'OddsRatio_working_3-way'!R958/3)</f>
        <v>#VALUE!</v>
      </c>
      <c r="AU958" s="11" t="e">
        <f>IF(('OddsRatio_working_3-way'!X958=0),0,'OddsRatio_working_3-way'!AO958)</f>
        <v>#VALUE!</v>
      </c>
      <c r="AV958" s="11" t="e">
        <f>IF(('OddsRatio_working_3-way'!X958=0),0,'OddsRatio_working_3-way'!AP958)</f>
        <v>#VALUE!</v>
      </c>
      <c r="AW958" s="11" t="e">
        <f>IF(('OddsRatio_working_3-way'!X958=0),0,'OddsRatio_working_3-way'!AQ958)</f>
        <v>#VALUE!</v>
      </c>
    </row>
    <row r="959" spans="1:49">
      <c r="A959" s="4" t="str">
        <f>IF('True_Odds_Calculator_3-way'!A960="","",'True_Odds_Calculator_3-way'!A960)</f>
        <v/>
      </c>
      <c r="B959" s="4" t="str">
        <f>IF('True_Odds_Calculator_3-way'!B960="","",'True_Odds_Calculator_3-way'!B960)</f>
        <v/>
      </c>
      <c r="C959" s="4" t="str">
        <f>IF('True_Odds_Calculator_3-way'!C960="","",'True_Odds_Calculator_3-way'!C960)</f>
        <v/>
      </c>
      <c r="D959" s="9" t="e">
        <f t="shared" si="195"/>
        <v>#VALUE!</v>
      </c>
      <c r="E959" s="9" t="e">
        <f t="shared" si="196"/>
        <v>#VALUE!</v>
      </c>
      <c r="F959" s="9" t="e">
        <f t="shared" si="197"/>
        <v>#VALUE!</v>
      </c>
      <c r="G959" s="9" t="str">
        <f t="shared" si="198"/>
        <v/>
      </c>
      <c r="H959" s="9" t="str">
        <f t="shared" si="199"/>
        <v/>
      </c>
      <c r="I959" s="9" t="str">
        <f t="shared" si="200"/>
        <v/>
      </c>
      <c r="J959" s="9" t="str">
        <f t="shared" si="201"/>
        <v/>
      </c>
      <c r="K959" s="11" t="e">
        <f t="shared" si="202"/>
        <v>#VALUE!</v>
      </c>
      <c r="L959" s="11" t="e">
        <f t="shared" si="203"/>
        <v>#VALUE!</v>
      </c>
      <c r="M959" s="11" t="e">
        <f t="shared" si="204"/>
        <v>#VALUE!</v>
      </c>
      <c r="N959" s="11" t="e">
        <f>'OddsRatio_working_3-way'!K959+'OddsRatio_working_3-way'!L959+'OddsRatio_working_3-way'!M959-('OddsRatio_working_3-way'!K959*'OddsRatio_working_3-way'!L959)-('OddsRatio_working_3-way'!K959*'OddsRatio_working_3-way'!M959)-('OddsRatio_working_3-way'!L959*'OddsRatio_working_3-way'!M959)+('OddsRatio_working_3-way'!K959*'OddsRatio_working_3-way'!L959*'OddsRatio_working_3-way'!M959)-1</f>
        <v>#VALUE!</v>
      </c>
      <c r="O959" s="11">
        <f>0</f>
        <v>0</v>
      </c>
      <c r="P959" s="11" t="e">
        <f>('OddsRatio_working_3-way'!K959*'OddsRatio_working_3-way'!L959)+('OddsRatio_working_3-way'!K959*'OddsRatio_working_3-way'!M959)+('OddsRatio_working_3-way'!L959*'OddsRatio_working_3-way'!M959)-(3*'OddsRatio_working_3-way'!K959*'OddsRatio_working_3-way'!L959*'OddsRatio_working_3-way'!M959)</f>
        <v>#VALUE!</v>
      </c>
      <c r="Q959" s="11" t="e">
        <f>2*'OddsRatio_working_3-way'!K959*'OddsRatio_working_3-way'!L959*'OddsRatio_working_3-way'!M959</f>
        <v>#VALUE!</v>
      </c>
      <c r="R959" s="11" t="e">
        <f t="shared" si="205"/>
        <v>#VALUE!</v>
      </c>
      <c r="S959" s="11" t="e">
        <f t="shared" si="206"/>
        <v>#VALUE!</v>
      </c>
      <c r="T959" s="11" t="e">
        <f t="shared" si="207"/>
        <v>#VALUE!</v>
      </c>
      <c r="U959" s="11" t="e">
        <f>'OddsRatio_working_3-way'!S959-'OddsRatio_working_3-way'!R959^2/3</f>
        <v>#VALUE!</v>
      </c>
      <c r="V959" s="11" t="e">
        <f>'OddsRatio_working_3-way'!S959*'OddsRatio_working_3-way'!R959/3-2*'OddsRatio_working_3-way'!R959^3/27-'OddsRatio_working_3-way'!T959</f>
        <v>#VALUE!</v>
      </c>
      <c r="W959" s="11" t="e">
        <f>'OddsRatio_working_3-way'!V959^2+4*'OddsRatio_working_3-way'!U959^3/27</f>
        <v>#VALUE!</v>
      </c>
      <c r="X959" s="11" t="e">
        <f>IF('OddsRatio_working_3-way'!W959&gt;0,IF(ABS('OddsRatio_working_3-way'!V959+SQRT('OddsRatio_working_3-way'!W959))/2&gt;0,ABS('OddsRatio_working_3-way'!V959+SQRT('OddsRatio_working_3-way'!W959))/2,ABS('OddsRatio_working_3-way'!V959-SQRT('OddsRatio_working_3-way'!W959))/2),SQRT(-'OddsRatio_working_3-way'!U959^3/27))</f>
        <v>#VALUE!</v>
      </c>
      <c r="Y959" s="11" t="e">
        <f>IF('OddsRatio_working_3-way'!W959&gt;=0,IF('OddsRatio_working_3-way'!V959+SQRT('OddsRatio_working_3-way'!W959)&gt;0,0,PI()),ACOS('OddsRatio_working_3-way'!V959/(2*'OddsRatio_working_3-way'!X959)))</f>
        <v>#VALUE!</v>
      </c>
      <c r="Z959" s="11" t="e">
        <f>'OddsRatio_working_3-way'!X959^(1/3)*COS('OddsRatio_working_3-way'!Y959/3)</f>
        <v>#VALUE!</v>
      </c>
      <c r="AA959" s="11" t="e">
        <f>'OddsRatio_working_3-way'!X959^(1/3)*COS(('OddsRatio_working_3-way'!Y959+2*PI())/3)</f>
        <v>#VALUE!</v>
      </c>
      <c r="AB959" s="11" t="e">
        <f>'OddsRatio_working_3-way'!X959^(1/3)*COS(('OddsRatio_working_3-way'!Y959+4*PI())/3)</f>
        <v>#VALUE!</v>
      </c>
      <c r="AC959" s="11" t="e">
        <f>'OddsRatio_working_3-way'!X959^(1/3)*SIN('OddsRatio_working_3-way'!Y959/3)</f>
        <v>#VALUE!</v>
      </c>
      <c r="AD959" s="11" t="e">
        <f>'OddsRatio_working_3-way'!X959^(1/3)*SIN(('OddsRatio_working_3-way'!Y959+2*PI())/3)</f>
        <v>#VALUE!</v>
      </c>
      <c r="AE959" s="11" t="e">
        <f>'OddsRatio_working_3-way'!X959^(1/3)*SIN(('OddsRatio_working_3-way'!Y959+4*PI())/3)</f>
        <v>#VALUE!</v>
      </c>
      <c r="AF959" s="11" t="e">
        <f>-'OddsRatio_working_3-way'!U959/(3*'OddsRatio_working_3-way'!X959^(1/3))*COS(('OddsRatio_working_3-way'!Y959)/3)</f>
        <v>#VALUE!</v>
      </c>
      <c r="AG959" s="11" t="e">
        <f>-'OddsRatio_working_3-way'!U959/(3*'OddsRatio_working_3-way'!X959^(1/3))*COS(('OddsRatio_working_3-way'!Y959+2*PI())/3)</f>
        <v>#VALUE!</v>
      </c>
      <c r="AH959" s="11" t="e">
        <f>-'OddsRatio_working_3-way'!U959/(3*'OddsRatio_working_3-way'!X959^(1/3))*COS(('OddsRatio_working_3-way'!Y959+4*PI())/3)</f>
        <v>#VALUE!</v>
      </c>
      <c r="AI959" s="11" t="e">
        <f>'OddsRatio_working_3-way'!U959/(3*'OddsRatio_working_3-way'!X959^(1/3))*SIN(('OddsRatio_working_3-way'!Y959)/3)</f>
        <v>#VALUE!</v>
      </c>
      <c r="AJ959" s="11" t="e">
        <f>'OddsRatio_working_3-way'!U959/(3*'OddsRatio_working_3-way'!X959^(1/3))*SIN(('OddsRatio_working_3-way'!Y959+2*PI())/3)</f>
        <v>#VALUE!</v>
      </c>
      <c r="AK959" s="11" t="e">
        <f>'OddsRatio_working_3-way'!U959/(3*'OddsRatio_working_3-way'!X959^(1/3))*SIN(('OddsRatio_working_3-way'!Y959+4*PI())/3)</f>
        <v>#VALUE!</v>
      </c>
      <c r="AL959" s="11" t="e">
        <f>'OddsRatio_working_3-way'!Z959+'OddsRatio_working_3-way'!AF959</f>
        <v>#VALUE!</v>
      </c>
      <c r="AM959" s="11" t="e">
        <f>'OddsRatio_working_3-way'!AA959+'OddsRatio_working_3-way'!AG959</f>
        <v>#VALUE!</v>
      </c>
      <c r="AN959" s="11" t="e">
        <f>'OddsRatio_working_3-way'!AB959+'OddsRatio_working_3-way'!AH959</f>
        <v>#VALUE!</v>
      </c>
      <c r="AO959" s="11" t="e">
        <f>'OddsRatio_working_3-way'!AC959+'OddsRatio_working_3-way'!AI959</f>
        <v>#VALUE!</v>
      </c>
      <c r="AP959" s="11" t="e">
        <f>'OddsRatio_working_3-way'!AD959+'OddsRatio_working_3-way'!AJ959</f>
        <v>#VALUE!</v>
      </c>
      <c r="AQ959" s="11" t="e">
        <f>'OddsRatio_working_3-way'!AE959+'OddsRatio_working_3-way'!AK959</f>
        <v>#VALUE!</v>
      </c>
      <c r="AR959" s="10" t="str">
        <f>IF(A959="","",IF(('OddsRatio_working_3-way'!X959=0),IF(Q959&gt;0,-Q959^(1/3),(-Q959)^(1/3)),'OddsRatio_working_3-way'!AL959-'OddsRatio_working_3-way'!R959/3))</f>
        <v/>
      </c>
      <c r="AS959" s="11" t="e">
        <f>IF(('OddsRatio_working_3-way'!X959=0),IF(Q959&gt;0,-Q959^(1/3),(-Q959)^(1/3)),'OddsRatio_working_3-way'!AM959-'OddsRatio_working_3-way'!R959/3)</f>
        <v>#VALUE!</v>
      </c>
      <c r="AT959" s="11" t="e">
        <f>IF(('OddsRatio_working_3-way'!X959=0),IF(Q959&gt;0,-Q959^(1/3),(-Q959)^(1/3)),'OddsRatio_working_3-way'!AN959-'OddsRatio_working_3-way'!R959/3)</f>
        <v>#VALUE!</v>
      </c>
      <c r="AU959" s="11" t="e">
        <f>IF(('OddsRatio_working_3-way'!X959=0),0,'OddsRatio_working_3-way'!AO959)</f>
        <v>#VALUE!</v>
      </c>
      <c r="AV959" s="11" t="e">
        <f>IF(('OddsRatio_working_3-way'!X959=0),0,'OddsRatio_working_3-way'!AP959)</f>
        <v>#VALUE!</v>
      </c>
      <c r="AW959" s="11" t="e">
        <f>IF(('OddsRatio_working_3-way'!X959=0),0,'OddsRatio_working_3-way'!AQ959)</f>
        <v>#VALUE!</v>
      </c>
    </row>
    <row r="960" spans="1:49">
      <c r="A960" s="4" t="str">
        <f>IF('True_Odds_Calculator_3-way'!A961="","",'True_Odds_Calculator_3-way'!A961)</f>
        <v/>
      </c>
      <c r="B960" s="4" t="str">
        <f>IF('True_Odds_Calculator_3-way'!B961="","",'True_Odds_Calculator_3-way'!B961)</f>
        <v/>
      </c>
      <c r="C960" s="4" t="str">
        <f>IF('True_Odds_Calculator_3-way'!C961="","",'True_Odds_Calculator_3-way'!C961)</f>
        <v/>
      </c>
      <c r="D960" s="9" t="e">
        <f t="shared" si="195"/>
        <v>#VALUE!</v>
      </c>
      <c r="E960" s="9" t="e">
        <f t="shared" si="196"/>
        <v>#VALUE!</v>
      </c>
      <c r="F960" s="9" t="e">
        <f t="shared" si="197"/>
        <v>#VALUE!</v>
      </c>
      <c r="G960" s="9" t="str">
        <f t="shared" si="198"/>
        <v/>
      </c>
      <c r="H960" s="9" t="str">
        <f t="shared" si="199"/>
        <v/>
      </c>
      <c r="I960" s="9" t="str">
        <f t="shared" si="200"/>
        <v/>
      </c>
      <c r="J960" s="9" t="str">
        <f t="shared" si="201"/>
        <v/>
      </c>
      <c r="K960" s="11" t="e">
        <f t="shared" si="202"/>
        <v>#VALUE!</v>
      </c>
      <c r="L960" s="11" t="e">
        <f t="shared" si="203"/>
        <v>#VALUE!</v>
      </c>
      <c r="M960" s="11" t="e">
        <f t="shared" si="204"/>
        <v>#VALUE!</v>
      </c>
      <c r="N960" s="11" t="e">
        <f>'OddsRatio_working_3-way'!K960+'OddsRatio_working_3-way'!L960+'OddsRatio_working_3-way'!M960-('OddsRatio_working_3-way'!K960*'OddsRatio_working_3-way'!L960)-('OddsRatio_working_3-way'!K960*'OddsRatio_working_3-way'!M960)-('OddsRatio_working_3-way'!L960*'OddsRatio_working_3-way'!M960)+('OddsRatio_working_3-way'!K960*'OddsRatio_working_3-way'!L960*'OddsRatio_working_3-way'!M960)-1</f>
        <v>#VALUE!</v>
      </c>
      <c r="O960" s="11">
        <f>0</f>
        <v>0</v>
      </c>
      <c r="P960" s="11" t="e">
        <f>('OddsRatio_working_3-way'!K960*'OddsRatio_working_3-way'!L960)+('OddsRatio_working_3-way'!K960*'OddsRatio_working_3-way'!M960)+('OddsRatio_working_3-way'!L960*'OddsRatio_working_3-way'!M960)-(3*'OddsRatio_working_3-way'!K960*'OddsRatio_working_3-way'!L960*'OddsRatio_working_3-way'!M960)</f>
        <v>#VALUE!</v>
      </c>
      <c r="Q960" s="11" t="e">
        <f>2*'OddsRatio_working_3-way'!K960*'OddsRatio_working_3-way'!L960*'OddsRatio_working_3-way'!M960</f>
        <v>#VALUE!</v>
      </c>
      <c r="R960" s="11" t="e">
        <f t="shared" si="205"/>
        <v>#VALUE!</v>
      </c>
      <c r="S960" s="11" t="e">
        <f t="shared" si="206"/>
        <v>#VALUE!</v>
      </c>
      <c r="T960" s="11" t="e">
        <f t="shared" si="207"/>
        <v>#VALUE!</v>
      </c>
      <c r="U960" s="11" t="e">
        <f>'OddsRatio_working_3-way'!S960-'OddsRatio_working_3-way'!R960^2/3</f>
        <v>#VALUE!</v>
      </c>
      <c r="V960" s="11" t="e">
        <f>'OddsRatio_working_3-way'!S960*'OddsRatio_working_3-way'!R960/3-2*'OddsRatio_working_3-way'!R960^3/27-'OddsRatio_working_3-way'!T960</f>
        <v>#VALUE!</v>
      </c>
      <c r="W960" s="11" t="e">
        <f>'OddsRatio_working_3-way'!V960^2+4*'OddsRatio_working_3-way'!U960^3/27</f>
        <v>#VALUE!</v>
      </c>
      <c r="X960" s="11" t="e">
        <f>IF('OddsRatio_working_3-way'!W960&gt;0,IF(ABS('OddsRatio_working_3-way'!V960+SQRT('OddsRatio_working_3-way'!W960))/2&gt;0,ABS('OddsRatio_working_3-way'!V960+SQRT('OddsRatio_working_3-way'!W960))/2,ABS('OddsRatio_working_3-way'!V960-SQRT('OddsRatio_working_3-way'!W960))/2),SQRT(-'OddsRatio_working_3-way'!U960^3/27))</f>
        <v>#VALUE!</v>
      </c>
      <c r="Y960" s="11" t="e">
        <f>IF('OddsRatio_working_3-way'!W960&gt;=0,IF('OddsRatio_working_3-way'!V960+SQRT('OddsRatio_working_3-way'!W960)&gt;0,0,PI()),ACOS('OddsRatio_working_3-way'!V960/(2*'OddsRatio_working_3-way'!X960)))</f>
        <v>#VALUE!</v>
      </c>
      <c r="Z960" s="11" t="e">
        <f>'OddsRatio_working_3-way'!X960^(1/3)*COS('OddsRatio_working_3-way'!Y960/3)</f>
        <v>#VALUE!</v>
      </c>
      <c r="AA960" s="11" t="e">
        <f>'OddsRatio_working_3-way'!X960^(1/3)*COS(('OddsRatio_working_3-way'!Y960+2*PI())/3)</f>
        <v>#VALUE!</v>
      </c>
      <c r="AB960" s="11" t="e">
        <f>'OddsRatio_working_3-way'!X960^(1/3)*COS(('OddsRatio_working_3-way'!Y960+4*PI())/3)</f>
        <v>#VALUE!</v>
      </c>
      <c r="AC960" s="11" t="e">
        <f>'OddsRatio_working_3-way'!X960^(1/3)*SIN('OddsRatio_working_3-way'!Y960/3)</f>
        <v>#VALUE!</v>
      </c>
      <c r="AD960" s="11" t="e">
        <f>'OddsRatio_working_3-way'!X960^(1/3)*SIN(('OddsRatio_working_3-way'!Y960+2*PI())/3)</f>
        <v>#VALUE!</v>
      </c>
      <c r="AE960" s="11" t="e">
        <f>'OddsRatio_working_3-way'!X960^(1/3)*SIN(('OddsRatio_working_3-way'!Y960+4*PI())/3)</f>
        <v>#VALUE!</v>
      </c>
      <c r="AF960" s="11" t="e">
        <f>-'OddsRatio_working_3-way'!U960/(3*'OddsRatio_working_3-way'!X960^(1/3))*COS(('OddsRatio_working_3-way'!Y960)/3)</f>
        <v>#VALUE!</v>
      </c>
      <c r="AG960" s="11" t="e">
        <f>-'OddsRatio_working_3-way'!U960/(3*'OddsRatio_working_3-way'!X960^(1/3))*COS(('OddsRatio_working_3-way'!Y960+2*PI())/3)</f>
        <v>#VALUE!</v>
      </c>
      <c r="AH960" s="11" t="e">
        <f>-'OddsRatio_working_3-way'!U960/(3*'OddsRatio_working_3-way'!X960^(1/3))*COS(('OddsRatio_working_3-way'!Y960+4*PI())/3)</f>
        <v>#VALUE!</v>
      </c>
      <c r="AI960" s="11" t="e">
        <f>'OddsRatio_working_3-way'!U960/(3*'OddsRatio_working_3-way'!X960^(1/3))*SIN(('OddsRatio_working_3-way'!Y960)/3)</f>
        <v>#VALUE!</v>
      </c>
      <c r="AJ960" s="11" t="e">
        <f>'OddsRatio_working_3-way'!U960/(3*'OddsRatio_working_3-way'!X960^(1/3))*SIN(('OddsRatio_working_3-way'!Y960+2*PI())/3)</f>
        <v>#VALUE!</v>
      </c>
      <c r="AK960" s="11" t="e">
        <f>'OddsRatio_working_3-way'!U960/(3*'OddsRatio_working_3-way'!X960^(1/3))*SIN(('OddsRatio_working_3-way'!Y960+4*PI())/3)</f>
        <v>#VALUE!</v>
      </c>
      <c r="AL960" s="11" t="e">
        <f>'OddsRatio_working_3-way'!Z960+'OddsRatio_working_3-way'!AF960</f>
        <v>#VALUE!</v>
      </c>
      <c r="AM960" s="11" t="e">
        <f>'OddsRatio_working_3-way'!AA960+'OddsRatio_working_3-way'!AG960</f>
        <v>#VALUE!</v>
      </c>
      <c r="AN960" s="11" t="e">
        <f>'OddsRatio_working_3-way'!AB960+'OddsRatio_working_3-way'!AH960</f>
        <v>#VALUE!</v>
      </c>
      <c r="AO960" s="11" t="e">
        <f>'OddsRatio_working_3-way'!AC960+'OddsRatio_working_3-way'!AI960</f>
        <v>#VALUE!</v>
      </c>
      <c r="AP960" s="11" t="e">
        <f>'OddsRatio_working_3-way'!AD960+'OddsRatio_working_3-way'!AJ960</f>
        <v>#VALUE!</v>
      </c>
      <c r="AQ960" s="11" t="e">
        <f>'OddsRatio_working_3-way'!AE960+'OddsRatio_working_3-way'!AK960</f>
        <v>#VALUE!</v>
      </c>
      <c r="AR960" s="10" t="str">
        <f>IF(A960="","",IF(('OddsRatio_working_3-way'!X960=0),IF(Q960&gt;0,-Q960^(1/3),(-Q960)^(1/3)),'OddsRatio_working_3-way'!AL960-'OddsRatio_working_3-way'!R960/3))</f>
        <v/>
      </c>
      <c r="AS960" s="11" t="e">
        <f>IF(('OddsRatio_working_3-way'!X960=0),IF(Q960&gt;0,-Q960^(1/3),(-Q960)^(1/3)),'OddsRatio_working_3-way'!AM960-'OddsRatio_working_3-way'!R960/3)</f>
        <v>#VALUE!</v>
      </c>
      <c r="AT960" s="11" t="e">
        <f>IF(('OddsRatio_working_3-way'!X960=0),IF(Q960&gt;0,-Q960^(1/3),(-Q960)^(1/3)),'OddsRatio_working_3-way'!AN960-'OddsRatio_working_3-way'!R960/3)</f>
        <v>#VALUE!</v>
      </c>
      <c r="AU960" s="11" t="e">
        <f>IF(('OddsRatio_working_3-way'!X960=0),0,'OddsRatio_working_3-way'!AO960)</f>
        <v>#VALUE!</v>
      </c>
      <c r="AV960" s="11" t="e">
        <f>IF(('OddsRatio_working_3-way'!X960=0),0,'OddsRatio_working_3-way'!AP960)</f>
        <v>#VALUE!</v>
      </c>
      <c r="AW960" s="11" t="e">
        <f>IF(('OddsRatio_working_3-way'!X960=0),0,'OddsRatio_working_3-way'!AQ960)</f>
        <v>#VALUE!</v>
      </c>
    </row>
    <row r="961" spans="1:49">
      <c r="A961" s="4" t="str">
        <f>IF('True_Odds_Calculator_3-way'!A962="","",'True_Odds_Calculator_3-way'!A962)</f>
        <v/>
      </c>
      <c r="B961" s="4" t="str">
        <f>IF('True_Odds_Calculator_3-way'!B962="","",'True_Odds_Calculator_3-way'!B962)</f>
        <v/>
      </c>
      <c r="C961" s="4" t="str">
        <f>IF('True_Odds_Calculator_3-way'!C962="","",'True_Odds_Calculator_3-way'!C962)</f>
        <v/>
      </c>
      <c r="D961" s="9" t="e">
        <f t="shared" si="195"/>
        <v>#VALUE!</v>
      </c>
      <c r="E961" s="9" t="e">
        <f t="shared" si="196"/>
        <v>#VALUE!</v>
      </c>
      <c r="F961" s="9" t="e">
        <f t="shared" si="197"/>
        <v>#VALUE!</v>
      </c>
      <c r="G961" s="9" t="str">
        <f t="shared" si="198"/>
        <v/>
      </c>
      <c r="H961" s="9" t="str">
        <f t="shared" si="199"/>
        <v/>
      </c>
      <c r="I961" s="9" t="str">
        <f t="shared" si="200"/>
        <v/>
      </c>
      <c r="J961" s="9" t="str">
        <f t="shared" si="201"/>
        <v/>
      </c>
      <c r="K961" s="11" t="e">
        <f t="shared" si="202"/>
        <v>#VALUE!</v>
      </c>
      <c r="L961" s="11" t="e">
        <f t="shared" si="203"/>
        <v>#VALUE!</v>
      </c>
      <c r="M961" s="11" t="e">
        <f t="shared" si="204"/>
        <v>#VALUE!</v>
      </c>
      <c r="N961" s="11" t="e">
        <f>'OddsRatio_working_3-way'!K961+'OddsRatio_working_3-way'!L961+'OddsRatio_working_3-way'!M961-('OddsRatio_working_3-way'!K961*'OddsRatio_working_3-way'!L961)-('OddsRatio_working_3-way'!K961*'OddsRatio_working_3-way'!M961)-('OddsRatio_working_3-way'!L961*'OddsRatio_working_3-way'!M961)+('OddsRatio_working_3-way'!K961*'OddsRatio_working_3-way'!L961*'OddsRatio_working_3-way'!M961)-1</f>
        <v>#VALUE!</v>
      </c>
      <c r="O961" s="11">
        <f>0</f>
        <v>0</v>
      </c>
      <c r="P961" s="11" t="e">
        <f>('OddsRatio_working_3-way'!K961*'OddsRatio_working_3-way'!L961)+('OddsRatio_working_3-way'!K961*'OddsRatio_working_3-way'!M961)+('OddsRatio_working_3-way'!L961*'OddsRatio_working_3-way'!M961)-(3*'OddsRatio_working_3-way'!K961*'OddsRatio_working_3-way'!L961*'OddsRatio_working_3-way'!M961)</f>
        <v>#VALUE!</v>
      </c>
      <c r="Q961" s="11" t="e">
        <f>2*'OddsRatio_working_3-way'!K961*'OddsRatio_working_3-way'!L961*'OddsRatio_working_3-way'!M961</f>
        <v>#VALUE!</v>
      </c>
      <c r="R961" s="11" t="e">
        <f t="shared" si="205"/>
        <v>#VALUE!</v>
      </c>
      <c r="S961" s="11" t="e">
        <f t="shared" si="206"/>
        <v>#VALUE!</v>
      </c>
      <c r="T961" s="11" t="e">
        <f t="shared" si="207"/>
        <v>#VALUE!</v>
      </c>
      <c r="U961" s="11" t="e">
        <f>'OddsRatio_working_3-way'!S961-'OddsRatio_working_3-way'!R961^2/3</f>
        <v>#VALUE!</v>
      </c>
      <c r="V961" s="11" t="e">
        <f>'OddsRatio_working_3-way'!S961*'OddsRatio_working_3-way'!R961/3-2*'OddsRatio_working_3-way'!R961^3/27-'OddsRatio_working_3-way'!T961</f>
        <v>#VALUE!</v>
      </c>
      <c r="W961" s="11" t="e">
        <f>'OddsRatio_working_3-way'!V961^2+4*'OddsRatio_working_3-way'!U961^3/27</f>
        <v>#VALUE!</v>
      </c>
      <c r="X961" s="11" t="e">
        <f>IF('OddsRatio_working_3-way'!W961&gt;0,IF(ABS('OddsRatio_working_3-way'!V961+SQRT('OddsRatio_working_3-way'!W961))/2&gt;0,ABS('OddsRatio_working_3-way'!V961+SQRT('OddsRatio_working_3-way'!W961))/2,ABS('OddsRatio_working_3-way'!V961-SQRT('OddsRatio_working_3-way'!W961))/2),SQRT(-'OddsRatio_working_3-way'!U961^3/27))</f>
        <v>#VALUE!</v>
      </c>
      <c r="Y961" s="11" t="e">
        <f>IF('OddsRatio_working_3-way'!W961&gt;=0,IF('OddsRatio_working_3-way'!V961+SQRT('OddsRatio_working_3-way'!W961)&gt;0,0,PI()),ACOS('OddsRatio_working_3-way'!V961/(2*'OddsRatio_working_3-way'!X961)))</f>
        <v>#VALUE!</v>
      </c>
      <c r="Z961" s="11" t="e">
        <f>'OddsRatio_working_3-way'!X961^(1/3)*COS('OddsRatio_working_3-way'!Y961/3)</f>
        <v>#VALUE!</v>
      </c>
      <c r="AA961" s="11" t="e">
        <f>'OddsRatio_working_3-way'!X961^(1/3)*COS(('OddsRatio_working_3-way'!Y961+2*PI())/3)</f>
        <v>#VALUE!</v>
      </c>
      <c r="AB961" s="11" t="e">
        <f>'OddsRatio_working_3-way'!X961^(1/3)*COS(('OddsRatio_working_3-way'!Y961+4*PI())/3)</f>
        <v>#VALUE!</v>
      </c>
      <c r="AC961" s="11" t="e">
        <f>'OddsRatio_working_3-way'!X961^(1/3)*SIN('OddsRatio_working_3-way'!Y961/3)</f>
        <v>#VALUE!</v>
      </c>
      <c r="AD961" s="11" t="e">
        <f>'OddsRatio_working_3-way'!X961^(1/3)*SIN(('OddsRatio_working_3-way'!Y961+2*PI())/3)</f>
        <v>#VALUE!</v>
      </c>
      <c r="AE961" s="11" t="e">
        <f>'OddsRatio_working_3-way'!X961^(1/3)*SIN(('OddsRatio_working_3-way'!Y961+4*PI())/3)</f>
        <v>#VALUE!</v>
      </c>
      <c r="AF961" s="11" t="e">
        <f>-'OddsRatio_working_3-way'!U961/(3*'OddsRatio_working_3-way'!X961^(1/3))*COS(('OddsRatio_working_3-way'!Y961)/3)</f>
        <v>#VALUE!</v>
      </c>
      <c r="AG961" s="11" t="e">
        <f>-'OddsRatio_working_3-way'!U961/(3*'OddsRatio_working_3-way'!X961^(1/3))*COS(('OddsRatio_working_3-way'!Y961+2*PI())/3)</f>
        <v>#VALUE!</v>
      </c>
      <c r="AH961" s="11" t="e">
        <f>-'OddsRatio_working_3-way'!U961/(3*'OddsRatio_working_3-way'!X961^(1/3))*COS(('OddsRatio_working_3-way'!Y961+4*PI())/3)</f>
        <v>#VALUE!</v>
      </c>
      <c r="AI961" s="11" t="e">
        <f>'OddsRatio_working_3-way'!U961/(3*'OddsRatio_working_3-way'!X961^(1/3))*SIN(('OddsRatio_working_3-way'!Y961)/3)</f>
        <v>#VALUE!</v>
      </c>
      <c r="AJ961" s="11" t="e">
        <f>'OddsRatio_working_3-way'!U961/(3*'OddsRatio_working_3-way'!X961^(1/3))*SIN(('OddsRatio_working_3-way'!Y961+2*PI())/3)</f>
        <v>#VALUE!</v>
      </c>
      <c r="AK961" s="11" t="e">
        <f>'OddsRatio_working_3-way'!U961/(3*'OddsRatio_working_3-way'!X961^(1/3))*SIN(('OddsRatio_working_3-way'!Y961+4*PI())/3)</f>
        <v>#VALUE!</v>
      </c>
      <c r="AL961" s="11" t="e">
        <f>'OddsRatio_working_3-way'!Z961+'OddsRatio_working_3-way'!AF961</f>
        <v>#VALUE!</v>
      </c>
      <c r="AM961" s="11" t="e">
        <f>'OddsRatio_working_3-way'!AA961+'OddsRatio_working_3-way'!AG961</f>
        <v>#VALUE!</v>
      </c>
      <c r="AN961" s="11" t="e">
        <f>'OddsRatio_working_3-way'!AB961+'OddsRatio_working_3-way'!AH961</f>
        <v>#VALUE!</v>
      </c>
      <c r="AO961" s="11" t="e">
        <f>'OddsRatio_working_3-way'!AC961+'OddsRatio_working_3-way'!AI961</f>
        <v>#VALUE!</v>
      </c>
      <c r="AP961" s="11" t="e">
        <f>'OddsRatio_working_3-way'!AD961+'OddsRatio_working_3-way'!AJ961</f>
        <v>#VALUE!</v>
      </c>
      <c r="AQ961" s="11" t="e">
        <f>'OddsRatio_working_3-way'!AE961+'OddsRatio_working_3-way'!AK961</f>
        <v>#VALUE!</v>
      </c>
      <c r="AR961" s="10" t="str">
        <f>IF(A961="","",IF(('OddsRatio_working_3-way'!X961=0),IF(Q961&gt;0,-Q961^(1/3),(-Q961)^(1/3)),'OddsRatio_working_3-way'!AL961-'OddsRatio_working_3-way'!R961/3))</f>
        <v/>
      </c>
      <c r="AS961" s="11" t="e">
        <f>IF(('OddsRatio_working_3-way'!X961=0),IF(Q961&gt;0,-Q961^(1/3),(-Q961)^(1/3)),'OddsRatio_working_3-way'!AM961-'OddsRatio_working_3-way'!R961/3)</f>
        <v>#VALUE!</v>
      </c>
      <c r="AT961" s="11" t="e">
        <f>IF(('OddsRatio_working_3-way'!X961=0),IF(Q961&gt;0,-Q961^(1/3),(-Q961)^(1/3)),'OddsRatio_working_3-way'!AN961-'OddsRatio_working_3-way'!R961/3)</f>
        <v>#VALUE!</v>
      </c>
      <c r="AU961" s="11" t="e">
        <f>IF(('OddsRatio_working_3-way'!X961=0),0,'OddsRatio_working_3-way'!AO961)</f>
        <v>#VALUE!</v>
      </c>
      <c r="AV961" s="11" t="e">
        <f>IF(('OddsRatio_working_3-way'!X961=0),0,'OddsRatio_working_3-way'!AP961)</f>
        <v>#VALUE!</v>
      </c>
      <c r="AW961" s="11" t="e">
        <f>IF(('OddsRatio_working_3-way'!X961=0),0,'OddsRatio_working_3-way'!AQ961)</f>
        <v>#VALUE!</v>
      </c>
    </row>
    <row r="962" spans="1:49">
      <c r="A962" s="4" t="str">
        <f>IF('True_Odds_Calculator_3-way'!A963="","",'True_Odds_Calculator_3-way'!A963)</f>
        <v/>
      </c>
      <c r="B962" s="4" t="str">
        <f>IF('True_Odds_Calculator_3-way'!B963="","",'True_Odds_Calculator_3-way'!B963)</f>
        <v/>
      </c>
      <c r="C962" s="4" t="str">
        <f>IF('True_Odds_Calculator_3-way'!C963="","",'True_Odds_Calculator_3-way'!C963)</f>
        <v/>
      </c>
      <c r="D962" s="9" t="e">
        <f t="shared" si="195"/>
        <v>#VALUE!</v>
      </c>
      <c r="E962" s="9" t="e">
        <f t="shared" si="196"/>
        <v>#VALUE!</v>
      </c>
      <c r="F962" s="9" t="e">
        <f t="shared" si="197"/>
        <v>#VALUE!</v>
      </c>
      <c r="G962" s="9" t="str">
        <f t="shared" si="198"/>
        <v/>
      </c>
      <c r="H962" s="9" t="str">
        <f t="shared" si="199"/>
        <v/>
      </c>
      <c r="I962" s="9" t="str">
        <f t="shared" si="200"/>
        <v/>
      </c>
      <c r="J962" s="9" t="str">
        <f t="shared" si="201"/>
        <v/>
      </c>
      <c r="K962" s="11" t="e">
        <f t="shared" si="202"/>
        <v>#VALUE!</v>
      </c>
      <c r="L962" s="11" t="e">
        <f t="shared" si="203"/>
        <v>#VALUE!</v>
      </c>
      <c r="M962" s="11" t="e">
        <f t="shared" si="204"/>
        <v>#VALUE!</v>
      </c>
      <c r="N962" s="11" t="e">
        <f>'OddsRatio_working_3-way'!K962+'OddsRatio_working_3-way'!L962+'OddsRatio_working_3-way'!M962-('OddsRatio_working_3-way'!K962*'OddsRatio_working_3-way'!L962)-('OddsRatio_working_3-way'!K962*'OddsRatio_working_3-way'!M962)-('OddsRatio_working_3-way'!L962*'OddsRatio_working_3-way'!M962)+('OddsRatio_working_3-way'!K962*'OddsRatio_working_3-way'!L962*'OddsRatio_working_3-way'!M962)-1</f>
        <v>#VALUE!</v>
      </c>
      <c r="O962" s="11">
        <f>0</f>
        <v>0</v>
      </c>
      <c r="P962" s="11" t="e">
        <f>('OddsRatio_working_3-way'!K962*'OddsRatio_working_3-way'!L962)+('OddsRatio_working_3-way'!K962*'OddsRatio_working_3-way'!M962)+('OddsRatio_working_3-way'!L962*'OddsRatio_working_3-way'!M962)-(3*'OddsRatio_working_3-way'!K962*'OddsRatio_working_3-way'!L962*'OddsRatio_working_3-way'!M962)</f>
        <v>#VALUE!</v>
      </c>
      <c r="Q962" s="11" t="e">
        <f>2*'OddsRatio_working_3-way'!K962*'OddsRatio_working_3-way'!L962*'OddsRatio_working_3-way'!M962</f>
        <v>#VALUE!</v>
      </c>
      <c r="R962" s="11" t="e">
        <f t="shared" si="205"/>
        <v>#VALUE!</v>
      </c>
      <c r="S962" s="11" t="e">
        <f t="shared" si="206"/>
        <v>#VALUE!</v>
      </c>
      <c r="T962" s="11" t="e">
        <f t="shared" si="207"/>
        <v>#VALUE!</v>
      </c>
      <c r="U962" s="11" t="e">
        <f>'OddsRatio_working_3-way'!S962-'OddsRatio_working_3-way'!R962^2/3</f>
        <v>#VALUE!</v>
      </c>
      <c r="V962" s="11" t="e">
        <f>'OddsRatio_working_3-way'!S962*'OddsRatio_working_3-way'!R962/3-2*'OddsRatio_working_3-way'!R962^3/27-'OddsRatio_working_3-way'!T962</f>
        <v>#VALUE!</v>
      </c>
      <c r="W962" s="11" t="e">
        <f>'OddsRatio_working_3-way'!V962^2+4*'OddsRatio_working_3-way'!U962^3/27</f>
        <v>#VALUE!</v>
      </c>
      <c r="X962" s="11" t="e">
        <f>IF('OddsRatio_working_3-way'!W962&gt;0,IF(ABS('OddsRatio_working_3-way'!V962+SQRT('OddsRatio_working_3-way'!W962))/2&gt;0,ABS('OddsRatio_working_3-way'!V962+SQRT('OddsRatio_working_3-way'!W962))/2,ABS('OddsRatio_working_3-way'!V962-SQRT('OddsRatio_working_3-way'!W962))/2),SQRT(-'OddsRatio_working_3-way'!U962^3/27))</f>
        <v>#VALUE!</v>
      </c>
      <c r="Y962" s="11" t="e">
        <f>IF('OddsRatio_working_3-way'!W962&gt;=0,IF('OddsRatio_working_3-way'!V962+SQRT('OddsRatio_working_3-way'!W962)&gt;0,0,PI()),ACOS('OddsRatio_working_3-way'!V962/(2*'OddsRatio_working_3-way'!X962)))</f>
        <v>#VALUE!</v>
      </c>
      <c r="Z962" s="11" t="e">
        <f>'OddsRatio_working_3-way'!X962^(1/3)*COS('OddsRatio_working_3-way'!Y962/3)</f>
        <v>#VALUE!</v>
      </c>
      <c r="AA962" s="11" t="e">
        <f>'OddsRatio_working_3-way'!X962^(1/3)*COS(('OddsRatio_working_3-way'!Y962+2*PI())/3)</f>
        <v>#VALUE!</v>
      </c>
      <c r="AB962" s="11" t="e">
        <f>'OddsRatio_working_3-way'!X962^(1/3)*COS(('OddsRatio_working_3-way'!Y962+4*PI())/3)</f>
        <v>#VALUE!</v>
      </c>
      <c r="AC962" s="11" t="e">
        <f>'OddsRatio_working_3-way'!X962^(1/3)*SIN('OddsRatio_working_3-way'!Y962/3)</f>
        <v>#VALUE!</v>
      </c>
      <c r="AD962" s="11" t="e">
        <f>'OddsRatio_working_3-way'!X962^(1/3)*SIN(('OddsRatio_working_3-way'!Y962+2*PI())/3)</f>
        <v>#VALUE!</v>
      </c>
      <c r="AE962" s="11" t="e">
        <f>'OddsRatio_working_3-way'!X962^(1/3)*SIN(('OddsRatio_working_3-way'!Y962+4*PI())/3)</f>
        <v>#VALUE!</v>
      </c>
      <c r="AF962" s="11" t="e">
        <f>-'OddsRatio_working_3-way'!U962/(3*'OddsRatio_working_3-way'!X962^(1/3))*COS(('OddsRatio_working_3-way'!Y962)/3)</f>
        <v>#VALUE!</v>
      </c>
      <c r="AG962" s="11" t="e">
        <f>-'OddsRatio_working_3-way'!U962/(3*'OddsRatio_working_3-way'!X962^(1/3))*COS(('OddsRatio_working_3-way'!Y962+2*PI())/3)</f>
        <v>#VALUE!</v>
      </c>
      <c r="AH962" s="11" t="e">
        <f>-'OddsRatio_working_3-way'!U962/(3*'OddsRatio_working_3-way'!X962^(1/3))*COS(('OddsRatio_working_3-way'!Y962+4*PI())/3)</f>
        <v>#VALUE!</v>
      </c>
      <c r="AI962" s="11" t="e">
        <f>'OddsRatio_working_3-way'!U962/(3*'OddsRatio_working_3-way'!X962^(1/3))*SIN(('OddsRatio_working_3-way'!Y962)/3)</f>
        <v>#VALUE!</v>
      </c>
      <c r="AJ962" s="11" t="e">
        <f>'OddsRatio_working_3-way'!U962/(3*'OddsRatio_working_3-way'!X962^(1/3))*SIN(('OddsRatio_working_3-way'!Y962+2*PI())/3)</f>
        <v>#VALUE!</v>
      </c>
      <c r="AK962" s="11" t="e">
        <f>'OddsRatio_working_3-way'!U962/(3*'OddsRatio_working_3-way'!X962^(1/3))*SIN(('OddsRatio_working_3-way'!Y962+4*PI())/3)</f>
        <v>#VALUE!</v>
      </c>
      <c r="AL962" s="11" t="e">
        <f>'OddsRatio_working_3-way'!Z962+'OddsRatio_working_3-way'!AF962</f>
        <v>#VALUE!</v>
      </c>
      <c r="AM962" s="11" t="e">
        <f>'OddsRatio_working_3-way'!AA962+'OddsRatio_working_3-way'!AG962</f>
        <v>#VALUE!</v>
      </c>
      <c r="AN962" s="11" t="e">
        <f>'OddsRatio_working_3-way'!AB962+'OddsRatio_working_3-way'!AH962</f>
        <v>#VALUE!</v>
      </c>
      <c r="AO962" s="11" t="e">
        <f>'OddsRatio_working_3-way'!AC962+'OddsRatio_working_3-way'!AI962</f>
        <v>#VALUE!</v>
      </c>
      <c r="AP962" s="11" t="e">
        <f>'OddsRatio_working_3-way'!AD962+'OddsRatio_working_3-way'!AJ962</f>
        <v>#VALUE!</v>
      </c>
      <c r="AQ962" s="11" t="e">
        <f>'OddsRatio_working_3-way'!AE962+'OddsRatio_working_3-way'!AK962</f>
        <v>#VALUE!</v>
      </c>
      <c r="AR962" s="10" t="str">
        <f>IF(A962="","",IF(('OddsRatio_working_3-way'!X962=0),IF(Q962&gt;0,-Q962^(1/3),(-Q962)^(1/3)),'OddsRatio_working_3-way'!AL962-'OddsRatio_working_3-way'!R962/3))</f>
        <v/>
      </c>
      <c r="AS962" s="11" t="e">
        <f>IF(('OddsRatio_working_3-way'!X962=0),IF(Q962&gt;0,-Q962^(1/3),(-Q962)^(1/3)),'OddsRatio_working_3-way'!AM962-'OddsRatio_working_3-way'!R962/3)</f>
        <v>#VALUE!</v>
      </c>
      <c r="AT962" s="11" t="e">
        <f>IF(('OddsRatio_working_3-way'!X962=0),IF(Q962&gt;0,-Q962^(1/3),(-Q962)^(1/3)),'OddsRatio_working_3-way'!AN962-'OddsRatio_working_3-way'!R962/3)</f>
        <v>#VALUE!</v>
      </c>
      <c r="AU962" s="11" t="e">
        <f>IF(('OddsRatio_working_3-way'!X962=0),0,'OddsRatio_working_3-way'!AO962)</f>
        <v>#VALUE!</v>
      </c>
      <c r="AV962" s="11" t="e">
        <f>IF(('OddsRatio_working_3-way'!X962=0),0,'OddsRatio_working_3-way'!AP962)</f>
        <v>#VALUE!</v>
      </c>
      <c r="AW962" s="11" t="e">
        <f>IF(('OddsRatio_working_3-way'!X962=0),0,'OddsRatio_working_3-way'!AQ962)</f>
        <v>#VALUE!</v>
      </c>
    </row>
    <row r="963" spans="1:49">
      <c r="A963" s="4" t="str">
        <f>IF('True_Odds_Calculator_3-way'!A964="","",'True_Odds_Calculator_3-way'!A964)</f>
        <v/>
      </c>
      <c r="B963" s="4" t="str">
        <f>IF('True_Odds_Calculator_3-way'!B964="","",'True_Odds_Calculator_3-way'!B964)</f>
        <v/>
      </c>
      <c r="C963" s="4" t="str">
        <f>IF('True_Odds_Calculator_3-way'!C964="","",'True_Odds_Calculator_3-way'!C964)</f>
        <v/>
      </c>
      <c r="D963" s="9" t="e">
        <f t="shared" si="195"/>
        <v>#VALUE!</v>
      </c>
      <c r="E963" s="9" t="e">
        <f t="shared" si="196"/>
        <v>#VALUE!</v>
      </c>
      <c r="F963" s="9" t="e">
        <f t="shared" si="197"/>
        <v>#VALUE!</v>
      </c>
      <c r="G963" s="9" t="str">
        <f t="shared" si="198"/>
        <v/>
      </c>
      <c r="H963" s="9" t="str">
        <f t="shared" si="199"/>
        <v/>
      </c>
      <c r="I963" s="9" t="str">
        <f t="shared" si="200"/>
        <v/>
      </c>
      <c r="J963" s="9" t="str">
        <f t="shared" si="201"/>
        <v/>
      </c>
      <c r="K963" s="11" t="e">
        <f t="shared" si="202"/>
        <v>#VALUE!</v>
      </c>
      <c r="L963" s="11" t="e">
        <f t="shared" si="203"/>
        <v>#VALUE!</v>
      </c>
      <c r="M963" s="11" t="e">
        <f t="shared" si="204"/>
        <v>#VALUE!</v>
      </c>
      <c r="N963" s="11" t="e">
        <f>'OddsRatio_working_3-way'!K963+'OddsRatio_working_3-way'!L963+'OddsRatio_working_3-way'!M963-('OddsRatio_working_3-way'!K963*'OddsRatio_working_3-way'!L963)-('OddsRatio_working_3-way'!K963*'OddsRatio_working_3-way'!M963)-('OddsRatio_working_3-way'!L963*'OddsRatio_working_3-way'!M963)+('OddsRatio_working_3-way'!K963*'OddsRatio_working_3-way'!L963*'OddsRatio_working_3-way'!M963)-1</f>
        <v>#VALUE!</v>
      </c>
      <c r="O963" s="11">
        <f>0</f>
        <v>0</v>
      </c>
      <c r="P963" s="11" t="e">
        <f>('OddsRatio_working_3-way'!K963*'OddsRatio_working_3-way'!L963)+('OddsRatio_working_3-way'!K963*'OddsRatio_working_3-way'!M963)+('OddsRatio_working_3-way'!L963*'OddsRatio_working_3-way'!M963)-(3*'OddsRatio_working_3-way'!K963*'OddsRatio_working_3-way'!L963*'OddsRatio_working_3-way'!M963)</f>
        <v>#VALUE!</v>
      </c>
      <c r="Q963" s="11" t="e">
        <f>2*'OddsRatio_working_3-way'!K963*'OddsRatio_working_3-way'!L963*'OddsRatio_working_3-way'!M963</f>
        <v>#VALUE!</v>
      </c>
      <c r="R963" s="11" t="e">
        <f t="shared" si="205"/>
        <v>#VALUE!</v>
      </c>
      <c r="S963" s="11" t="e">
        <f t="shared" si="206"/>
        <v>#VALUE!</v>
      </c>
      <c r="T963" s="11" t="e">
        <f t="shared" si="207"/>
        <v>#VALUE!</v>
      </c>
      <c r="U963" s="11" t="e">
        <f>'OddsRatio_working_3-way'!S963-'OddsRatio_working_3-way'!R963^2/3</f>
        <v>#VALUE!</v>
      </c>
      <c r="V963" s="11" t="e">
        <f>'OddsRatio_working_3-way'!S963*'OddsRatio_working_3-way'!R963/3-2*'OddsRatio_working_3-way'!R963^3/27-'OddsRatio_working_3-way'!T963</f>
        <v>#VALUE!</v>
      </c>
      <c r="W963" s="11" t="e">
        <f>'OddsRatio_working_3-way'!V963^2+4*'OddsRatio_working_3-way'!U963^3/27</f>
        <v>#VALUE!</v>
      </c>
      <c r="X963" s="11" t="e">
        <f>IF('OddsRatio_working_3-way'!W963&gt;0,IF(ABS('OddsRatio_working_3-way'!V963+SQRT('OddsRatio_working_3-way'!W963))/2&gt;0,ABS('OddsRatio_working_3-way'!V963+SQRT('OddsRatio_working_3-way'!W963))/2,ABS('OddsRatio_working_3-way'!V963-SQRT('OddsRatio_working_3-way'!W963))/2),SQRT(-'OddsRatio_working_3-way'!U963^3/27))</f>
        <v>#VALUE!</v>
      </c>
      <c r="Y963" s="11" t="e">
        <f>IF('OddsRatio_working_3-way'!W963&gt;=0,IF('OddsRatio_working_3-way'!V963+SQRT('OddsRatio_working_3-way'!W963)&gt;0,0,PI()),ACOS('OddsRatio_working_3-way'!V963/(2*'OddsRatio_working_3-way'!X963)))</f>
        <v>#VALUE!</v>
      </c>
      <c r="Z963" s="11" t="e">
        <f>'OddsRatio_working_3-way'!X963^(1/3)*COS('OddsRatio_working_3-way'!Y963/3)</f>
        <v>#VALUE!</v>
      </c>
      <c r="AA963" s="11" t="e">
        <f>'OddsRatio_working_3-way'!X963^(1/3)*COS(('OddsRatio_working_3-way'!Y963+2*PI())/3)</f>
        <v>#VALUE!</v>
      </c>
      <c r="AB963" s="11" t="e">
        <f>'OddsRatio_working_3-way'!X963^(1/3)*COS(('OddsRatio_working_3-way'!Y963+4*PI())/3)</f>
        <v>#VALUE!</v>
      </c>
      <c r="AC963" s="11" t="e">
        <f>'OddsRatio_working_3-way'!X963^(1/3)*SIN('OddsRatio_working_3-way'!Y963/3)</f>
        <v>#VALUE!</v>
      </c>
      <c r="AD963" s="11" t="e">
        <f>'OddsRatio_working_3-way'!X963^(1/3)*SIN(('OddsRatio_working_3-way'!Y963+2*PI())/3)</f>
        <v>#VALUE!</v>
      </c>
      <c r="AE963" s="11" t="e">
        <f>'OddsRatio_working_3-way'!X963^(1/3)*SIN(('OddsRatio_working_3-way'!Y963+4*PI())/3)</f>
        <v>#VALUE!</v>
      </c>
      <c r="AF963" s="11" t="e">
        <f>-'OddsRatio_working_3-way'!U963/(3*'OddsRatio_working_3-way'!X963^(1/3))*COS(('OddsRatio_working_3-way'!Y963)/3)</f>
        <v>#VALUE!</v>
      </c>
      <c r="AG963" s="11" t="e">
        <f>-'OddsRatio_working_3-way'!U963/(3*'OddsRatio_working_3-way'!X963^(1/3))*COS(('OddsRatio_working_3-way'!Y963+2*PI())/3)</f>
        <v>#VALUE!</v>
      </c>
      <c r="AH963" s="11" t="e">
        <f>-'OddsRatio_working_3-way'!U963/(3*'OddsRatio_working_3-way'!X963^(1/3))*COS(('OddsRatio_working_3-way'!Y963+4*PI())/3)</f>
        <v>#VALUE!</v>
      </c>
      <c r="AI963" s="11" t="e">
        <f>'OddsRatio_working_3-way'!U963/(3*'OddsRatio_working_3-way'!X963^(1/3))*SIN(('OddsRatio_working_3-way'!Y963)/3)</f>
        <v>#VALUE!</v>
      </c>
      <c r="AJ963" s="11" t="e">
        <f>'OddsRatio_working_3-way'!U963/(3*'OddsRatio_working_3-way'!X963^(1/3))*SIN(('OddsRatio_working_3-way'!Y963+2*PI())/3)</f>
        <v>#VALUE!</v>
      </c>
      <c r="AK963" s="11" t="e">
        <f>'OddsRatio_working_3-way'!U963/(3*'OddsRatio_working_3-way'!X963^(1/3))*SIN(('OddsRatio_working_3-way'!Y963+4*PI())/3)</f>
        <v>#VALUE!</v>
      </c>
      <c r="AL963" s="11" t="e">
        <f>'OddsRatio_working_3-way'!Z963+'OddsRatio_working_3-way'!AF963</f>
        <v>#VALUE!</v>
      </c>
      <c r="AM963" s="11" t="e">
        <f>'OddsRatio_working_3-way'!AA963+'OddsRatio_working_3-way'!AG963</f>
        <v>#VALUE!</v>
      </c>
      <c r="AN963" s="11" t="e">
        <f>'OddsRatio_working_3-way'!AB963+'OddsRatio_working_3-way'!AH963</f>
        <v>#VALUE!</v>
      </c>
      <c r="AO963" s="11" t="e">
        <f>'OddsRatio_working_3-way'!AC963+'OddsRatio_working_3-way'!AI963</f>
        <v>#VALUE!</v>
      </c>
      <c r="AP963" s="11" t="e">
        <f>'OddsRatio_working_3-way'!AD963+'OddsRatio_working_3-way'!AJ963</f>
        <v>#VALUE!</v>
      </c>
      <c r="AQ963" s="11" t="e">
        <f>'OddsRatio_working_3-way'!AE963+'OddsRatio_working_3-way'!AK963</f>
        <v>#VALUE!</v>
      </c>
      <c r="AR963" s="10" t="str">
        <f>IF(A963="","",IF(('OddsRatio_working_3-way'!X963=0),IF(Q963&gt;0,-Q963^(1/3),(-Q963)^(1/3)),'OddsRatio_working_3-way'!AL963-'OddsRatio_working_3-way'!R963/3))</f>
        <v/>
      </c>
      <c r="AS963" s="11" t="e">
        <f>IF(('OddsRatio_working_3-way'!X963=0),IF(Q963&gt;0,-Q963^(1/3),(-Q963)^(1/3)),'OddsRatio_working_3-way'!AM963-'OddsRatio_working_3-way'!R963/3)</f>
        <v>#VALUE!</v>
      </c>
      <c r="AT963" s="11" t="e">
        <f>IF(('OddsRatio_working_3-way'!X963=0),IF(Q963&gt;0,-Q963^(1/3),(-Q963)^(1/3)),'OddsRatio_working_3-way'!AN963-'OddsRatio_working_3-way'!R963/3)</f>
        <v>#VALUE!</v>
      </c>
      <c r="AU963" s="11" t="e">
        <f>IF(('OddsRatio_working_3-way'!X963=0),0,'OddsRatio_working_3-way'!AO963)</f>
        <v>#VALUE!</v>
      </c>
      <c r="AV963" s="11" t="e">
        <f>IF(('OddsRatio_working_3-way'!X963=0),0,'OddsRatio_working_3-way'!AP963)</f>
        <v>#VALUE!</v>
      </c>
      <c r="AW963" s="11" t="e">
        <f>IF(('OddsRatio_working_3-way'!X963=0),0,'OddsRatio_working_3-way'!AQ963)</f>
        <v>#VALUE!</v>
      </c>
    </row>
    <row r="964" spans="1:49">
      <c r="A964" s="4" t="str">
        <f>IF('True_Odds_Calculator_3-way'!A965="","",'True_Odds_Calculator_3-way'!A965)</f>
        <v/>
      </c>
      <c r="B964" s="4" t="str">
        <f>IF('True_Odds_Calculator_3-way'!B965="","",'True_Odds_Calculator_3-way'!B965)</f>
        <v/>
      </c>
      <c r="C964" s="4" t="str">
        <f>IF('True_Odds_Calculator_3-way'!C965="","",'True_Odds_Calculator_3-way'!C965)</f>
        <v/>
      </c>
      <c r="D964" s="9" t="e">
        <f t="shared" ref="D964:D1001" si="208">(K964/(AR964+K964-(AR964*K964)))</f>
        <v>#VALUE!</v>
      </c>
      <c r="E964" s="9" t="e">
        <f t="shared" ref="E964:E1001" si="209">(L964/(AR964+L964-(AR964*L964)))</f>
        <v>#VALUE!</v>
      </c>
      <c r="F964" s="9" t="e">
        <f t="shared" ref="F964:F1001" si="210">(M964/(AR964+M964-(AR964*M964)))</f>
        <v>#VALUE!</v>
      </c>
      <c r="G964" s="9" t="str">
        <f t="shared" ref="G964:G1001" si="211">AR964</f>
        <v/>
      </c>
      <c r="H964" s="9" t="str">
        <f t="shared" ref="H964:H1001" si="212">IF(A964="","",1/D964)</f>
        <v/>
      </c>
      <c r="I964" s="9" t="str">
        <f t="shared" ref="I964:I1001" si="213">IF(B964="","",1/E964)</f>
        <v/>
      </c>
      <c r="J964" s="9" t="str">
        <f t="shared" ref="J964:J1001" si="214">IF(C964="","",1/F964)</f>
        <v/>
      </c>
      <c r="K964" s="11" t="e">
        <f t="shared" ref="K964:K1001" si="215">1/A964</f>
        <v>#VALUE!</v>
      </c>
      <c r="L964" s="11" t="e">
        <f t="shared" ref="L964:L1001" si="216">1/B964</f>
        <v>#VALUE!</v>
      </c>
      <c r="M964" s="11" t="e">
        <f t="shared" ref="M964:M1001" si="217">1/C964</f>
        <v>#VALUE!</v>
      </c>
      <c r="N964" s="11" t="e">
        <f>'OddsRatio_working_3-way'!K964+'OddsRatio_working_3-way'!L964+'OddsRatio_working_3-way'!M964-('OddsRatio_working_3-way'!K964*'OddsRatio_working_3-way'!L964)-('OddsRatio_working_3-way'!K964*'OddsRatio_working_3-way'!M964)-('OddsRatio_working_3-way'!L964*'OddsRatio_working_3-way'!M964)+('OddsRatio_working_3-way'!K964*'OddsRatio_working_3-way'!L964*'OddsRatio_working_3-way'!M964)-1</f>
        <v>#VALUE!</v>
      </c>
      <c r="O964" s="11">
        <f>0</f>
        <v>0</v>
      </c>
      <c r="P964" s="11" t="e">
        <f>('OddsRatio_working_3-way'!K964*'OddsRatio_working_3-way'!L964)+('OddsRatio_working_3-way'!K964*'OddsRatio_working_3-way'!M964)+('OddsRatio_working_3-way'!L964*'OddsRatio_working_3-way'!M964)-(3*'OddsRatio_working_3-way'!K964*'OddsRatio_working_3-way'!L964*'OddsRatio_working_3-way'!M964)</f>
        <v>#VALUE!</v>
      </c>
      <c r="Q964" s="11" t="e">
        <f>2*'OddsRatio_working_3-way'!K964*'OddsRatio_working_3-way'!L964*'OddsRatio_working_3-way'!M964</f>
        <v>#VALUE!</v>
      </c>
      <c r="R964" s="11" t="e">
        <f t="shared" ref="R964:R1001" si="218">O964/N964</f>
        <v>#VALUE!</v>
      </c>
      <c r="S964" s="11" t="e">
        <f t="shared" ref="S964:S1001" si="219">P964/N964</f>
        <v>#VALUE!</v>
      </c>
      <c r="T964" s="11" t="e">
        <f t="shared" ref="T964:T1001" si="220">Q964/N964</f>
        <v>#VALUE!</v>
      </c>
      <c r="U964" s="11" t="e">
        <f>'OddsRatio_working_3-way'!S964-'OddsRatio_working_3-way'!R964^2/3</f>
        <v>#VALUE!</v>
      </c>
      <c r="V964" s="11" t="e">
        <f>'OddsRatio_working_3-way'!S964*'OddsRatio_working_3-way'!R964/3-2*'OddsRatio_working_3-way'!R964^3/27-'OddsRatio_working_3-way'!T964</f>
        <v>#VALUE!</v>
      </c>
      <c r="W964" s="11" t="e">
        <f>'OddsRatio_working_3-way'!V964^2+4*'OddsRatio_working_3-way'!U964^3/27</f>
        <v>#VALUE!</v>
      </c>
      <c r="X964" s="11" t="e">
        <f>IF('OddsRatio_working_3-way'!W964&gt;0,IF(ABS('OddsRatio_working_3-way'!V964+SQRT('OddsRatio_working_3-way'!W964))/2&gt;0,ABS('OddsRatio_working_3-way'!V964+SQRT('OddsRatio_working_3-way'!W964))/2,ABS('OddsRatio_working_3-way'!V964-SQRT('OddsRatio_working_3-way'!W964))/2),SQRT(-'OddsRatio_working_3-way'!U964^3/27))</f>
        <v>#VALUE!</v>
      </c>
      <c r="Y964" s="11" t="e">
        <f>IF('OddsRatio_working_3-way'!W964&gt;=0,IF('OddsRatio_working_3-way'!V964+SQRT('OddsRatio_working_3-way'!W964)&gt;0,0,PI()),ACOS('OddsRatio_working_3-way'!V964/(2*'OddsRatio_working_3-way'!X964)))</f>
        <v>#VALUE!</v>
      </c>
      <c r="Z964" s="11" t="e">
        <f>'OddsRatio_working_3-way'!X964^(1/3)*COS('OddsRatio_working_3-way'!Y964/3)</f>
        <v>#VALUE!</v>
      </c>
      <c r="AA964" s="11" t="e">
        <f>'OddsRatio_working_3-way'!X964^(1/3)*COS(('OddsRatio_working_3-way'!Y964+2*PI())/3)</f>
        <v>#VALUE!</v>
      </c>
      <c r="AB964" s="11" t="e">
        <f>'OddsRatio_working_3-way'!X964^(1/3)*COS(('OddsRatio_working_3-way'!Y964+4*PI())/3)</f>
        <v>#VALUE!</v>
      </c>
      <c r="AC964" s="11" t="e">
        <f>'OddsRatio_working_3-way'!X964^(1/3)*SIN('OddsRatio_working_3-way'!Y964/3)</f>
        <v>#VALUE!</v>
      </c>
      <c r="AD964" s="11" t="e">
        <f>'OddsRatio_working_3-way'!X964^(1/3)*SIN(('OddsRatio_working_3-way'!Y964+2*PI())/3)</f>
        <v>#VALUE!</v>
      </c>
      <c r="AE964" s="11" t="e">
        <f>'OddsRatio_working_3-way'!X964^(1/3)*SIN(('OddsRatio_working_3-way'!Y964+4*PI())/3)</f>
        <v>#VALUE!</v>
      </c>
      <c r="AF964" s="11" t="e">
        <f>-'OddsRatio_working_3-way'!U964/(3*'OddsRatio_working_3-way'!X964^(1/3))*COS(('OddsRatio_working_3-way'!Y964)/3)</f>
        <v>#VALUE!</v>
      </c>
      <c r="AG964" s="11" t="e">
        <f>-'OddsRatio_working_3-way'!U964/(3*'OddsRatio_working_3-way'!X964^(1/3))*COS(('OddsRatio_working_3-way'!Y964+2*PI())/3)</f>
        <v>#VALUE!</v>
      </c>
      <c r="AH964" s="11" t="e">
        <f>-'OddsRatio_working_3-way'!U964/(3*'OddsRatio_working_3-way'!X964^(1/3))*COS(('OddsRatio_working_3-way'!Y964+4*PI())/3)</f>
        <v>#VALUE!</v>
      </c>
      <c r="AI964" s="11" t="e">
        <f>'OddsRatio_working_3-way'!U964/(3*'OddsRatio_working_3-way'!X964^(1/3))*SIN(('OddsRatio_working_3-way'!Y964)/3)</f>
        <v>#VALUE!</v>
      </c>
      <c r="AJ964" s="11" t="e">
        <f>'OddsRatio_working_3-way'!U964/(3*'OddsRatio_working_3-way'!X964^(1/3))*SIN(('OddsRatio_working_3-way'!Y964+2*PI())/3)</f>
        <v>#VALUE!</v>
      </c>
      <c r="AK964" s="11" t="e">
        <f>'OddsRatio_working_3-way'!U964/(3*'OddsRatio_working_3-way'!X964^(1/3))*SIN(('OddsRatio_working_3-way'!Y964+4*PI())/3)</f>
        <v>#VALUE!</v>
      </c>
      <c r="AL964" s="11" t="e">
        <f>'OddsRatio_working_3-way'!Z964+'OddsRatio_working_3-way'!AF964</f>
        <v>#VALUE!</v>
      </c>
      <c r="AM964" s="11" t="e">
        <f>'OddsRatio_working_3-way'!AA964+'OddsRatio_working_3-way'!AG964</f>
        <v>#VALUE!</v>
      </c>
      <c r="AN964" s="11" t="e">
        <f>'OddsRatio_working_3-way'!AB964+'OddsRatio_working_3-way'!AH964</f>
        <v>#VALUE!</v>
      </c>
      <c r="AO964" s="11" t="e">
        <f>'OddsRatio_working_3-way'!AC964+'OddsRatio_working_3-way'!AI964</f>
        <v>#VALUE!</v>
      </c>
      <c r="AP964" s="11" t="e">
        <f>'OddsRatio_working_3-way'!AD964+'OddsRatio_working_3-way'!AJ964</f>
        <v>#VALUE!</v>
      </c>
      <c r="AQ964" s="11" t="e">
        <f>'OddsRatio_working_3-way'!AE964+'OddsRatio_working_3-way'!AK964</f>
        <v>#VALUE!</v>
      </c>
      <c r="AR964" s="10" t="str">
        <f>IF(A964="","",IF(('OddsRatio_working_3-way'!X964=0),IF(Q964&gt;0,-Q964^(1/3),(-Q964)^(1/3)),'OddsRatio_working_3-way'!AL964-'OddsRatio_working_3-way'!R964/3))</f>
        <v/>
      </c>
      <c r="AS964" s="11" t="e">
        <f>IF(('OddsRatio_working_3-way'!X964=0),IF(Q964&gt;0,-Q964^(1/3),(-Q964)^(1/3)),'OddsRatio_working_3-way'!AM964-'OddsRatio_working_3-way'!R964/3)</f>
        <v>#VALUE!</v>
      </c>
      <c r="AT964" s="11" t="e">
        <f>IF(('OddsRatio_working_3-way'!X964=0),IF(Q964&gt;0,-Q964^(1/3),(-Q964)^(1/3)),'OddsRatio_working_3-way'!AN964-'OddsRatio_working_3-way'!R964/3)</f>
        <v>#VALUE!</v>
      </c>
      <c r="AU964" s="11" t="e">
        <f>IF(('OddsRatio_working_3-way'!X964=0),0,'OddsRatio_working_3-way'!AO964)</f>
        <v>#VALUE!</v>
      </c>
      <c r="AV964" s="11" t="e">
        <f>IF(('OddsRatio_working_3-way'!X964=0),0,'OddsRatio_working_3-way'!AP964)</f>
        <v>#VALUE!</v>
      </c>
      <c r="AW964" s="11" t="e">
        <f>IF(('OddsRatio_working_3-way'!X964=0),0,'OddsRatio_working_3-way'!AQ964)</f>
        <v>#VALUE!</v>
      </c>
    </row>
    <row r="965" spans="1:49">
      <c r="A965" s="4" t="str">
        <f>IF('True_Odds_Calculator_3-way'!A966="","",'True_Odds_Calculator_3-way'!A966)</f>
        <v/>
      </c>
      <c r="B965" s="4" t="str">
        <f>IF('True_Odds_Calculator_3-way'!B966="","",'True_Odds_Calculator_3-way'!B966)</f>
        <v/>
      </c>
      <c r="C965" s="4" t="str">
        <f>IF('True_Odds_Calculator_3-way'!C966="","",'True_Odds_Calculator_3-way'!C966)</f>
        <v/>
      </c>
      <c r="D965" s="9" t="e">
        <f t="shared" si="208"/>
        <v>#VALUE!</v>
      </c>
      <c r="E965" s="9" t="e">
        <f t="shared" si="209"/>
        <v>#VALUE!</v>
      </c>
      <c r="F965" s="9" t="e">
        <f t="shared" si="210"/>
        <v>#VALUE!</v>
      </c>
      <c r="G965" s="9" t="str">
        <f t="shared" si="211"/>
        <v/>
      </c>
      <c r="H965" s="9" t="str">
        <f t="shared" si="212"/>
        <v/>
      </c>
      <c r="I965" s="9" t="str">
        <f t="shared" si="213"/>
        <v/>
      </c>
      <c r="J965" s="9" t="str">
        <f t="shared" si="214"/>
        <v/>
      </c>
      <c r="K965" s="11" t="e">
        <f t="shared" si="215"/>
        <v>#VALUE!</v>
      </c>
      <c r="L965" s="11" t="e">
        <f t="shared" si="216"/>
        <v>#VALUE!</v>
      </c>
      <c r="M965" s="11" t="e">
        <f t="shared" si="217"/>
        <v>#VALUE!</v>
      </c>
      <c r="N965" s="11" t="e">
        <f>'OddsRatio_working_3-way'!K965+'OddsRatio_working_3-way'!L965+'OddsRatio_working_3-way'!M965-('OddsRatio_working_3-way'!K965*'OddsRatio_working_3-way'!L965)-('OddsRatio_working_3-way'!K965*'OddsRatio_working_3-way'!M965)-('OddsRatio_working_3-way'!L965*'OddsRatio_working_3-way'!M965)+('OddsRatio_working_3-way'!K965*'OddsRatio_working_3-way'!L965*'OddsRatio_working_3-way'!M965)-1</f>
        <v>#VALUE!</v>
      </c>
      <c r="O965" s="11">
        <f>0</f>
        <v>0</v>
      </c>
      <c r="P965" s="11" t="e">
        <f>('OddsRatio_working_3-way'!K965*'OddsRatio_working_3-way'!L965)+('OddsRatio_working_3-way'!K965*'OddsRatio_working_3-way'!M965)+('OddsRatio_working_3-way'!L965*'OddsRatio_working_3-way'!M965)-(3*'OddsRatio_working_3-way'!K965*'OddsRatio_working_3-way'!L965*'OddsRatio_working_3-way'!M965)</f>
        <v>#VALUE!</v>
      </c>
      <c r="Q965" s="11" t="e">
        <f>2*'OddsRatio_working_3-way'!K965*'OddsRatio_working_3-way'!L965*'OddsRatio_working_3-way'!M965</f>
        <v>#VALUE!</v>
      </c>
      <c r="R965" s="11" t="e">
        <f t="shared" si="218"/>
        <v>#VALUE!</v>
      </c>
      <c r="S965" s="11" t="e">
        <f t="shared" si="219"/>
        <v>#VALUE!</v>
      </c>
      <c r="T965" s="11" t="e">
        <f t="shared" si="220"/>
        <v>#VALUE!</v>
      </c>
      <c r="U965" s="11" t="e">
        <f>'OddsRatio_working_3-way'!S965-'OddsRatio_working_3-way'!R965^2/3</f>
        <v>#VALUE!</v>
      </c>
      <c r="V965" s="11" t="e">
        <f>'OddsRatio_working_3-way'!S965*'OddsRatio_working_3-way'!R965/3-2*'OddsRatio_working_3-way'!R965^3/27-'OddsRatio_working_3-way'!T965</f>
        <v>#VALUE!</v>
      </c>
      <c r="W965" s="11" t="e">
        <f>'OddsRatio_working_3-way'!V965^2+4*'OddsRatio_working_3-way'!U965^3/27</f>
        <v>#VALUE!</v>
      </c>
      <c r="X965" s="11" t="e">
        <f>IF('OddsRatio_working_3-way'!W965&gt;0,IF(ABS('OddsRatio_working_3-way'!V965+SQRT('OddsRatio_working_3-way'!W965))/2&gt;0,ABS('OddsRatio_working_3-way'!V965+SQRT('OddsRatio_working_3-way'!W965))/2,ABS('OddsRatio_working_3-way'!V965-SQRT('OddsRatio_working_3-way'!W965))/2),SQRT(-'OddsRatio_working_3-way'!U965^3/27))</f>
        <v>#VALUE!</v>
      </c>
      <c r="Y965" s="11" t="e">
        <f>IF('OddsRatio_working_3-way'!W965&gt;=0,IF('OddsRatio_working_3-way'!V965+SQRT('OddsRatio_working_3-way'!W965)&gt;0,0,PI()),ACOS('OddsRatio_working_3-way'!V965/(2*'OddsRatio_working_3-way'!X965)))</f>
        <v>#VALUE!</v>
      </c>
      <c r="Z965" s="11" t="e">
        <f>'OddsRatio_working_3-way'!X965^(1/3)*COS('OddsRatio_working_3-way'!Y965/3)</f>
        <v>#VALUE!</v>
      </c>
      <c r="AA965" s="11" t="e">
        <f>'OddsRatio_working_3-way'!X965^(1/3)*COS(('OddsRatio_working_3-way'!Y965+2*PI())/3)</f>
        <v>#VALUE!</v>
      </c>
      <c r="AB965" s="11" t="e">
        <f>'OddsRatio_working_3-way'!X965^(1/3)*COS(('OddsRatio_working_3-way'!Y965+4*PI())/3)</f>
        <v>#VALUE!</v>
      </c>
      <c r="AC965" s="11" t="e">
        <f>'OddsRatio_working_3-way'!X965^(1/3)*SIN('OddsRatio_working_3-way'!Y965/3)</f>
        <v>#VALUE!</v>
      </c>
      <c r="AD965" s="11" t="e">
        <f>'OddsRatio_working_3-way'!X965^(1/3)*SIN(('OddsRatio_working_3-way'!Y965+2*PI())/3)</f>
        <v>#VALUE!</v>
      </c>
      <c r="AE965" s="11" t="e">
        <f>'OddsRatio_working_3-way'!X965^(1/3)*SIN(('OddsRatio_working_3-way'!Y965+4*PI())/3)</f>
        <v>#VALUE!</v>
      </c>
      <c r="AF965" s="11" t="e">
        <f>-'OddsRatio_working_3-way'!U965/(3*'OddsRatio_working_3-way'!X965^(1/3))*COS(('OddsRatio_working_3-way'!Y965)/3)</f>
        <v>#VALUE!</v>
      </c>
      <c r="AG965" s="11" t="e">
        <f>-'OddsRatio_working_3-way'!U965/(3*'OddsRatio_working_3-way'!X965^(1/3))*COS(('OddsRatio_working_3-way'!Y965+2*PI())/3)</f>
        <v>#VALUE!</v>
      </c>
      <c r="AH965" s="11" t="e">
        <f>-'OddsRatio_working_3-way'!U965/(3*'OddsRatio_working_3-way'!X965^(1/3))*COS(('OddsRatio_working_3-way'!Y965+4*PI())/3)</f>
        <v>#VALUE!</v>
      </c>
      <c r="AI965" s="11" t="e">
        <f>'OddsRatio_working_3-way'!U965/(3*'OddsRatio_working_3-way'!X965^(1/3))*SIN(('OddsRatio_working_3-way'!Y965)/3)</f>
        <v>#VALUE!</v>
      </c>
      <c r="AJ965" s="11" t="e">
        <f>'OddsRatio_working_3-way'!U965/(3*'OddsRatio_working_3-way'!X965^(1/3))*SIN(('OddsRatio_working_3-way'!Y965+2*PI())/3)</f>
        <v>#VALUE!</v>
      </c>
      <c r="AK965" s="11" t="e">
        <f>'OddsRatio_working_3-way'!U965/(3*'OddsRatio_working_3-way'!X965^(1/3))*SIN(('OddsRatio_working_3-way'!Y965+4*PI())/3)</f>
        <v>#VALUE!</v>
      </c>
      <c r="AL965" s="11" t="e">
        <f>'OddsRatio_working_3-way'!Z965+'OddsRatio_working_3-way'!AF965</f>
        <v>#VALUE!</v>
      </c>
      <c r="AM965" s="11" t="e">
        <f>'OddsRatio_working_3-way'!AA965+'OddsRatio_working_3-way'!AG965</f>
        <v>#VALUE!</v>
      </c>
      <c r="AN965" s="11" t="e">
        <f>'OddsRatio_working_3-way'!AB965+'OddsRatio_working_3-way'!AH965</f>
        <v>#VALUE!</v>
      </c>
      <c r="AO965" s="11" t="e">
        <f>'OddsRatio_working_3-way'!AC965+'OddsRatio_working_3-way'!AI965</f>
        <v>#VALUE!</v>
      </c>
      <c r="AP965" s="11" t="e">
        <f>'OddsRatio_working_3-way'!AD965+'OddsRatio_working_3-way'!AJ965</f>
        <v>#VALUE!</v>
      </c>
      <c r="AQ965" s="11" t="e">
        <f>'OddsRatio_working_3-way'!AE965+'OddsRatio_working_3-way'!AK965</f>
        <v>#VALUE!</v>
      </c>
      <c r="AR965" s="10" t="str">
        <f>IF(A965="","",IF(('OddsRatio_working_3-way'!X965=0),IF(Q965&gt;0,-Q965^(1/3),(-Q965)^(1/3)),'OddsRatio_working_3-way'!AL965-'OddsRatio_working_3-way'!R965/3))</f>
        <v/>
      </c>
      <c r="AS965" s="11" t="e">
        <f>IF(('OddsRatio_working_3-way'!X965=0),IF(Q965&gt;0,-Q965^(1/3),(-Q965)^(1/3)),'OddsRatio_working_3-way'!AM965-'OddsRatio_working_3-way'!R965/3)</f>
        <v>#VALUE!</v>
      </c>
      <c r="AT965" s="11" t="e">
        <f>IF(('OddsRatio_working_3-way'!X965=0),IF(Q965&gt;0,-Q965^(1/3),(-Q965)^(1/3)),'OddsRatio_working_3-way'!AN965-'OddsRatio_working_3-way'!R965/3)</f>
        <v>#VALUE!</v>
      </c>
      <c r="AU965" s="11" t="e">
        <f>IF(('OddsRatio_working_3-way'!X965=0),0,'OddsRatio_working_3-way'!AO965)</f>
        <v>#VALUE!</v>
      </c>
      <c r="AV965" s="11" t="e">
        <f>IF(('OddsRatio_working_3-way'!X965=0),0,'OddsRatio_working_3-way'!AP965)</f>
        <v>#VALUE!</v>
      </c>
      <c r="AW965" s="11" t="e">
        <f>IF(('OddsRatio_working_3-way'!X965=0),0,'OddsRatio_working_3-way'!AQ965)</f>
        <v>#VALUE!</v>
      </c>
    </row>
    <row r="966" spans="1:49">
      <c r="A966" s="4" t="str">
        <f>IF('True_Odds_Calculator_3-way'!A967="","",'True_Odds_Calculator_3-way'!A967)</f>
        <v/>
      </c>
      <c r="B966" s="4" t="str">
        <f>IF('True_Odds_Calculator_3-way'!B967="","",'True_Odds_Calculator_3-way'!B967)</f>
        <v/>
      </c>
      <c r="C966" s="4" t="str">
        <f>IF('True_Odds_Calculator_3-way'!C967="","",'True_Odds_Calculator_3-way'!C967)</f>
        <v/>
      </c>
      <c r="D966" s="9" t="e">
        <f t="shared" si="208"/>
        <v>#VALUE!</v>
      </c>
      <c r="E966" s="9" t="e">
        <f t="shared" si="209"/>
        <v>#VALUE!</v>
      </c>
      <c r="F966" s="9" t="e">
        <f t="shared" si="210"/>
        <v>#VALUE!</v>
      </c>
      <c r="G966" s="9" t="str">
        <f t="shared" si="211"/>
        <v/>
      </c>
      <c r="H966" s="9" t="str">
        <f t="shared" si="212"/>
        <v/>
      </c>
      <c r="I966" s="9" t="str">
        <f t="shared" si="213"/>
        <v/>
      </c>
      <c r="J966" s="9" t="str">
        <f t="shared" si="214"/>
        <v/>
      </c>
      <c r="K966" s="11" t="e">
        <f t="shared" si="215"/>
        <v>#VALUE!</v>
      </c>
      <c r="L966" s="11" t="e">
        <f t="shared" si="216"/>
        <v>#VALUE!</v>
      </c>
      <c r="M966" s="11" t="e">
        <f t="shared" si="217"/>
        <v>#VALUE!</v>
      </c>
      <c r="N966" s="11" t="e">
        <f>'OddsRatio_working_3-way'!K966+'OddsRatio_working_3-way'!L966+'OddsRatio_working_3-way'!M966-('OddsRatio_working_3-way'!K966*'OddsRatio_working_3-way'!L966)-('OddsRatio_working_3-way'!K966*'OddsRatio_working_3-way'!M966)-('OddsRatio_working_3-way'!L966*'OddsRatio_working_3-way'!M966)+('OddsRatio_working_3-way'!K966*'OddsRatio_working_3-way'!L966*'OddsRatio_working_3-way'!M966)-1</f>
        <v>#VALUE!</v>
      </c>
      <c r="O966" s="11">
        <f>0</f>
        <v>0</v>
      </c>
      <c r="P966" s="11" t="e">
        <f>('OddsRatio_working_3-way'!K966*'OddsRatio_working_3-way'!L966)+('OddsRatio_working_3-way'!K966*'OddsRatio_working_3-way'!M966)+('OddsRatio_working_3-way'!L966*'OddsRatio_working_3-way'!M966)-(3*'OddsRatio_working_3-way'!K966*'OddsRatio_working_3-way'!L966*'OddsRatio_working_3-way'!M966)</f>
        <v>#VALUE!</v>
      </c>
      <c r="Q966" s="11" t="e">
        <f>2*'OddsRatio_working_3-way'!K966*'OddsRatio_working_3-way'!L966*'OddsRatio_working_3-way'!M966</f>
        <v>#VALUE!</v>
      </c>
      <c r="R966" s="11" t="e">
        <f t="shared" si="218"/>
        <v>#VALUE!</v>
      </c>
      <c r="S966" s="11" t="e">
        <f t="shared" si="219"/>
        <v>#VALUE!</v>
      </c>
      <c r="T966" s="11" t="e">
        <f t="shared" si="220"/>
        <v>#VALUE!</v>
      </c>
      <c r="U966" s="11" t="e">
        <f>'OddsRatio_working_3-way'!S966-'OddsRatio_working_3-way'!R966^2/3</f>
        <v>#VALUE!</v>
      </c>
      <c r="V966" s="11" t="e">
        <f>'OddsRatio_working_3-way'!S966*'OddsRatio_working_3-way'!R966/3-2*'OddsRatio_working_3-way'!R966^3/27-'OddsRatio_working_3-way'!T966</f>
        <v>#VALUE!</v>
      </c>
      <c r="W966" s="11" t="e">
        <f>'OddsRatio_working_3-way'!V966^2+4*'OddsRatio_working_3-way'!U966^3/27</f>
        <v>#VALUE!</v>
      </c>
      <c r="X966" s="11" t="e">
        <f>IF('OddsRatio_working_3-way'!W966&gt;0,IF(ABS('OddsRatio_working_3-way'!V966+SQRT('OddsRatio_working_3-way'!W966))/2&gt;0,ABS('OddsRatio_working_3-way'!V966+SQRT('OddsRatio_working_3-way'!W966))/2,ABS('OddsRatio_working_3-way'!V966-SQRT('OddsRatio_working_3-way'!W966))/2),SQRT(-'OddsRatio_working_3-way'!U966^3/27))</f>
        <v>#VALUE!</v>
      </c>
      <c r="Y966" s="11" t="e">
        <f>IF('OddsRatio_working_3-way'!W966&gt;=0,IF('OddsRatio_working_3-way'!V966+SQRT('OddsRatio_working_3-way'!W966)&gt;0,0,PI()),ACOS('OddsRatio_working_3-way'!V966/(2*'OddsRatio_working_3-way'!X966)))</f>
        <v>#VALUE!</v>
      </c>
      <c r="Z966" s="11" t="e">
        <f>'OddsRatio_working_3-way'!X966^(1/3)*COS('OddsRatio_working_3-way'!Y966/3)</f>
        <v>#VALUE!</v>
      </c>
      <c r="AA966" s="11" t="e">
        <f>'OddsRatio_working_3-way'!X966^(1/3)*COS(('OddsRatio_working_3-way'!Y966+2*PI())/3)</f>
        <v>#VALUE!</v>
      </c>
      <c r="AB966" s="11" t="e">
        <f>'OddsRatio_working_3-way'!X966^(1/3)*COS(('OddsRatio_working_3-way'!Y966+4*PI())/3)</f>
        <v>#VALUE!</v>
      </c>
      <c r="AC966" s="11" t="e">
        <f>'OddsRatio_working_3-way'!X966^(1/3)*SIN('OddsRatio_working_3-way'!Y966/3)</f>
        <v>#VALUE!</v>
      </c>
      <c r="AD966" s="11" t="e">
        <f>'OddsRatio_working_3-way'!X966^(1/3)*SIN(('OddsRatio_working_3-way'!Y966+2*PI())/3)</f>
        <v>#VALUE!</v>
      </c>
      <c r="AE966" s="11" t="e">
        <f>'OddsRatio_working_3-way'!X966^(1/3)*SIN(('OddsRatio_working_3-way'!Y966+4*PI())/3)</f>
        <v>#VALUE!</v>
      </c>
      <c r="AF966" s="11" t="e">
        <f>-'OddsRatio_working_3-way'!U966/(3*'OddsRatio_working_3-way'!X966^(1/3))*COS(('OddsRatio_working_3-way'!Y966)/3)</f>
        <v>#VALUE!</v>
      </c>
      <c r="AG966" s="11" t="e">
        <f>-'OddsRatio_working_3-way'!U966/(3*'OddsRatio_working_3-way'!X966^(1/3))*COS(('OddsRatio_working_3-way'!Y966+2*PI())/3)</f>
        <v>#VALUE!</v>
      </c>
      <c r="AH966" s="11" t="e">
        <f>-'OddsRatio_working_3-way'!U966/(3*'OddsRatio_working_3-way'!X966^(1/3))*COS(('OddsRatio_working_3-way'!Y966+4*PI())/3)</f>
        <v>#VALUE!</v>
      </c>
      <c r="AI966" s="11" t="e">
        <f>'OddsRatio_working_3-way'!U966/(3*'OddsRatio_working_3-way'!X966^(1/3))*SIN(('OddsRatio_working_3-way'!Y966)/3)</f>
        <v>#VALUE!</v>
      </c>
      <c r="AJ966" s="11" t="e">
        <f>'OddsRatio_working_3-way'!U966/(3*'OddsRatio_working_3-way'!X966^(1/3))*SIN(('OddsRatio_working_3-way'!Y966+2*PI())/3)</f>
        <v>#VALUE!</v>
      </c>
      <c r="AK966" s="11" t="e">
        <f>'OddsRatio_working_3-way'!U966/(3*'OddsRatio_working_3-way'!X966^(1/3))*SIN(('OddsRatio_working_3-way'!Y966+4*PI())/3)</f>
        <v>#VALUE!</v>
      </c>
      <c r="AL966" s="11" t="e">
        <f>'OddsRatio_working_3-way'!Z966+'OddsRatio_working_3-way'!AF966</f>
        <v>#VALUE!</v>
      </c>
      <c r="AM966" s="11" t="e">
        <f>'OddsRatio_working_3-way'!AA966+'OddsRatio_working_3-way'!AG966</f>
        <v>#VALUE!</v>
      </c>
      <c r="AN966" s="11" t="e">
        <f>'OddsRatio_working_3-way'!AB966+'OddsRatio_working_3-way'!AH966</f>
        <v>#VALUE!</v>
      </c>
      <c r="AO966" s="11" t="e">
        <f>'OddsRatio_working_3-way'!AC966+'OddsRatio_working_3-way'!AI966</f>
        <v>#VALUE!</v>
      </c>
      <c r="AP966" s="11" t="e">
        <f>'OddsRatio_working_3-way'!AD966+'OddsRatio_working_3-way'!AJ966</f>
        <v>#VALUE!</v>
      </c>
      <c r="AQ966" s="11" t="e">
        <f>'OddsRatio_working_3-way'!AE966+'OddsRatio_working_3-way'!AK966</f>
        <v>#VALUE!</v>
      </c>
      <c r="AR966" s="10" t="str">
        <f>IF(A966="","",IF(('OddsRatio_working_3-way'!X966=0),IF(Q966&gt;0,-Q966^(1/3),(-Q966)^(1/3)),'OddsRatio_working_3-way'!AL966-'OddsRatio_working_3-way'!R966/3))</f>
        <v/>
      </c>
      <c r="AS966" s="11" t="e">
        <f>IF(('OddsRatio_working_3-way'!X966=0),IF(Q966&gt;0,-Q966^(1/3),(-Q966)^(1/3)),'OddsRatio_working_3-way'!AM966-'OddsRatio_working_3-way'!R966/3)</f>
        <v>#VALUE!</v>
      </c>
      <c r="AT966" s="11" t="e">
        <f>IF(('OddsRatio_working_3-way'!X966=0),IF(Q966&gt;0,-Q966^(1/3),(-Q966)^(1/3)),'OddsRatio_working_3-way'!AN966-'OddsRatio_working_3-way'!R966/3)</f>
        <v>#VALUE!</v>
      </c>
      <c r="AU966" s="11" t="e">
        <f>IF(('OddsRatio_working_3-way'!X966=0),0,'OddsRatio_working_3-way'!AO966)</f>
        <v>#VALUE!</v>
      </c>
      <c r="AV966" s="11" t="e">
        <f>IF(('OddsRatio_working_3-way'!X966=0),0,'OddsRatio_working_3-way'!AP966)</f>
        <v>#VALUE!</v>
      </c>
      <c r="AW966" s="11" t="e">
        <f>IF(('OddsRatio_working_3-way'!X966=0),0,'OddsRatio_working_3-way'!AQ966)</f>
        <v>#VALUE!</v>
      </c>
    </row>
    <row r="967" spans="1:49">
      <c r="A967" s="4" t="str">
        <f>IF('True_Odds_Calculator_3-way'!A968="","",'True_Odds_Calculator_3-way'!A968)</f>
        <v/>
      </c>
      <c r="B967" s="4" t="str">
        <f>IF('True_Odds_Calculator_3-way'!B968="","",'True_Odds_Calculator_3-way'!B968)</f>
        <v/>
      </c>
      <c r="C967" s="4" t="str">
        <f>IF('True_Odds_Calculator_3-way'!C968="","",'True_Odds_Calculator_3-way'!C968)</f>
        <v/>
      </c>
      <c r="D967" s="9" t="e">
        <f t="shared" si="208"/>
        <v>#VALUE!</v>
      </c>
      <c r="E967" s="9" t="e">
        <f t="shared" si="209"/>
        <v>#VALUE!</v>
      </c>
      <c r="F967" s="9" t="e">
        <f t="shared" si="210"/>
        <v>#VALUE!</v>
      </c>
      <c r="G967" s="9" t="str">
        <f t="shared" si="211"/>
        <v/>
      </c>
      <c r="H967" s="9" t="str">
        <f t="shared" si="212"/>
        <v/>
      </c>
      <c r="I967" s="9" t="str">
        <f t="shared" si="213"/>
        <v/>
      </c>
      <c r="J967" s="9" t="str">
        <f t="shared" si="214"/>
        <v/>
      </c>
      <c r="K967" s="11" t="e">
        <f t="shared" si="215"/>
        <v>#VALUE!</v>
      </c>
      <c r="L967" s="11" t="e">
        <f t="shared" si="216"/>
        <v>#VALUE!</v>
      </c>
      <c r="M967" s="11" t="e">
        <f t="shared" si="217"/>
        <v>#VALUE!</v>
      </c>
      <c r="N967" s="11" t="e">
        <f>'OddsRatio_working_3-way'!K967+'OddsRatio_working_3-way'!L967+'OddsRatio_working_3-way'!M967-('OddsRatio_working_3-way'!K967*'OddsRatio_working_3-way'!L967)-('OddsRatio_working_3-way'!K967*'OddsRatio_working_3-way'!M967)-('OddsRatio_working_3-way'!L967*'OddsRatio_working_3-way'!M967)+('OddsRatio_working_3-way'!K967*'OddsRatio_working_3-way'!L967*'OddsRatio_working_3-way'!M967)-1</f>
        <v>#VALUE!</v>
      </c>
      <c r="O967" s="11">
        <f>0</f>
        <v>0</v>
      </c>
      <c r="P967" s="11" t="e">
        <f>('OddsRatio_working_3-way'!K967*'OddsRatio_working_3-way'!L967)+('OddsRatio_working_3-way'!K967*'OddsRatio_working_3-way'!M967)+('OddsRatio_working_3-way'!L967*'OddsRatio_working_3-way'!M967)-(3*'OddsRatio_working_3-way'!K967*'OddsRatio_working_3-way'!L967*'OddsRatio_working_3-way'!M967)</f>
        <v>#VALUE!</v>
      </c>
      <c r="Q967" s="11" t="e">
        <f>2*'OddsRatio_working_3-way'!K967*'OddsRatio_working_3-way'!L967*'OddsRatio_working_3-way'!M967</f>
        <v>#VALUE!</v>
      </c>
      <c r="R967" s="11" t="e">
        <f t="shared" si="218"/>
        <v>#VALUE!</v>
      </c>
      <c r="S967" s="11" t="e">
        <f t="shared" si="219"/>
        <v>#VALUE!</v>
      </c>
      <c r="T967" s="11" t="e">
        <f t="shared" si="220"/>
        <v>#VALUE!</v>
      </c>
      <c r="U967" s="11" t="e">
        <f>'OddsRatio_working_3-way'!S967-'OddsRatio_working_3-way'!R967^2/3</f>
        <v>#VALUE!</v>
      </c>
      <c r="V967" s="11" t="e">
        <f>'OddsRatio_working_3-way'!S967*'OddsRatio_working_3-way'!R967/3-2*'OddsRatio_working_3-way'!R967^3/27-'OddsRatio_working_3-way'!T967</f>
        <v>#VALUE!</v>
      </c>
      <c r="W967" s="11" t="e">
        <f>'OddsRatio_working_3-way'!V967^2+4*'OddsRatio_working_3-way'!U967^3/27</f>
        <v>#VALUE!</v>
      </c>
      <c r="X967" s="11" t="e">
        <f>IF('OddsRatio_working_3-way'!W967&gt;0,IF(ABS('OddsRatio_working_3-way'!V967+SQRT('OddsRatio_working_3-way'!W967))/2&gt;0,ABS('OddsRatio_working_3-way'!V967+SQRT('OddsRatio_working_3-way'!W967))/2,ABS('OddsRatio_working_3-way'!V967-SQRT('OddsRatio_working_3-way'!W967))/2),SQRT(-'OddsRatio_working_3-way'!U967^3/27))</f>
        <v>#VALUE!</v>
      </c>
      <c r="Y967" s="11" t="e">
        <f>IF('OddsRatio_working_3-way'!W967&gt;=0,IF('OddsRatio_working_3-way'!V967+SQRT('OddsRatio_working_3-way'!W967)&gt;0,0,PI()),ACOS('OddsRatio_working_3-way'!V967/(2*'OddsRatio_working_3-way'!X967)))</f>
        <v>#VALUE!</v>
      </c>
      <c r="Z967" s="11" t="e">
        <f>'OddsRatio_working_3-way'!X967^(1/3)*COS('OddsRatio_working_3-way'!Y967/3)</f>
        <v>#VALUE!</v>
      </c>
      <c r="AA967" s="11" t="e">
        <f>'OddsRatio_working_3-way'!X967^(1/3)*COS(('OddsRatio_working_3-way'!Y967+2*PI())/3)</f>
        <v>#VALUE!</v>
      </c>
      <c r="AB967" s="11" t="e">
        <f>'OddsRatio_working_3-way'!X967^(1/3)*COS(('OddsRatio_working_3-way'!Y967+4*PI())/3)</f>
        <v>#VALUE!</v>
      </c>
      <c r="AC967" s="11" t="e">
        <f>'OddsRatio_working_3-way'!X967^(1/3)*SIN('OddsRatio_working_3-way'!Y967/3)</f>
        <v>#VALUE!</v>
      </c>
      <c r="AD967" s="11" t="e">
        <f>'OddsRatio_working_3-way'!X967^(1/3)*SIN(('OddsRatio_working_3-way'!Y967+2*PI())/3)</f>
        <v>#VALUE!</v>
      </c>
      <c r="AE967" s="11" t="e">
        <f>'OddsRatio_working_3-way'!X967^(1/3)*SIN(('OddsRatio_working_3-way'!Y967+4*PI())/3)</f>
        <v>#VALUE!</v>
      </c>
      <c r="AF967" s="11" t="e">
        <f>-'OddsRatio_working_3-way'!U967/(3*'OddsRatio_working_3-way'!X967^(1/3))*COS(('OddsRatio_working_3-way'!Y967)/3)</f>
        <v>#VALUE!</v>
      </c>
      <c r="AG967" s="11" t="e">
        <f>-'OddsRatio_working_3-way'!U967/(3*'OddsRatio_working_3-way'!X967^(1/3))*COS(('OddsRatio_working_3-way'!Y967+2*PI())/3)</f>
        <v>#VALUE!</v>
      </c>
      <c r="AH967" s="11" t="e">
        <f>-'OddsRatio_working_3-way'!U967/(3*'OddsRatio_working_3-way'!X967^(1/3))*COS(('OddsRatio_working_3-way'!Y967+4*PI())/3)</f>
        <v>#VALUE!</v>
      </c>
      <c r="AI967" s="11" t="e">
        <f>'OddsRatio_working_3-way'!U967/(3*'OddsRatio_working_3-way'!X967^(1/3))*SIN(('OddsRatio_working_3-way'!Y967)/3)</f>
        <v>#VALUE!</v>
      </c>
      <c r="AJ967" s="11" t="e">
        <f>'OddsRatio_working_3-way'!U967/(3*'OddsRatio_working_3-way'!X967^(1/3))*SIN(('OddsRatio_working_3-way'!Y967+2*PI())/3)</f>
        <v>#VALUE!</v>
      </c>
      <c r="AK967" s="11" t="e">
        <f>'OddsRatio_working_3-way'!U967/(3*'OddsRatio_working_3-way'!X967^(1/3))*SIN(('OddsRatio_working_3-way'!Y967+4*PI())/3)</f>
        <v>#VALUE!</v>
      </c>
      <c r="AL967" s="11" t="e">
        <f>'OddsRatio_working_3-way'!Z967+'OddsRatio_working_3-way'!AF967</f>
        <v>#VALUE!</v>
      </c>
      <c r="AM967" s="11" t="e">
        <f>'OddsRatio_working_3-way'!AA967+'OddsRatio_working_3-way'!AG967</f>
        <v>#VALUE!</v>
      </c>
      <c r="AN967" s="11" t="e">
        <f>'OddsRatio_working_3-way'!AB967+'OddsRatio_working_3-way'!AH967</f>
        <v>#VALUE!</v>
      </c>
      <c r="AO967" s="11" t="e">
        <f>'OddsRatio_working_3-way'!AC967+'OddsRatio_working_3-way'!AI967</f>
        <v>#VALUE!</v>
      </c>
      <c r="AP967" s="11" t="e">
        <f>'OddsRatio_working_3-way'!AD967+'OddsRatio_working_3-way'!AJ967</f>
        <v>#VALUE!</v>
      </c>
      <c r="AQ967" s="11" t="e">
        <f>'OddsRatio_working_3-way'!AE967+'OddsRatio_working_3-way'!AK967</f>
        <v>#VALUE!</v>
      </c>
      <c r="AR967" s="10" t="str">
        <f>IF(A967="","",IF(('OddsRatio_working_3-way'!X967=0),IF(Q967&gt;0,-Q967^(1/3),(-Q967)^(1/3)),'OddsRatio_working_3-way'!AL967-'OddsRatio_working_3-way'!R967/3))</f>
        <v/>
      </c>
      <c r="AS967" s="11" t="e">
        <f>IF(('OddsRatio_working_3-way'!X967=0),IF(Q967&gt;0,-Q967^(1/3),(-Q967)^(1/3)),'OddsRatio_working_3-way'!AM967-'OddsRatio_working_3-way'!R967/3)</f>
        <v>#VALUE!</v>
      </c>
      <c r="AT967" s="11" t="e">
        <f>IF(('OddsRatio_working_3-way'!X967=0),IF(Q967&gt;0,-Q967^(1/3),(-Q967)^(1/3)),'OddsRatio_working_3-way'!AN967-'OddsRatio_working_3-way'!R967/3)</f>
        <v>#VALUE!</v>
      </c>
      <c r="AU967" s="11" t="e">
        <f>IF(('OddsRatio_working_3-way'!X967=0),0,'OddsRatio_working_3-way'!AO967)</f>
        <v>#VALUE!</v>
      </c>
      <c r="AV967" s="11" t="e">
        <f>IF(('OddsRatio_working_3-way'!X967=0),0,'OddsRatio_working_3-way'!AP967)</f>
        <v>#VALUE!</v>
      </c>
      <c r="AW967" s="11" t="e">
        <f>IF(('OddsRatio_working_3-way'!X967=0),0,'OddsRatio_working_3-way'!AQ967)</f>
        <v>#VALUE!</v>
      </c>
    </row>
    <row r="968" spans="1:49">
      <c r="A968" s="4" t="str">
        <f>IF('True_Odds_Calculator_3-way'!A969="","",'True_Odds_Calculator_3-way'!A969)</f>
        <v/>
      </c>
      <c r="B968" s="4" t="str">
        <f>IF('True_Odds_Calculator_3-way'!B969="","",'True_Odds_Calculator_3-way'!B969)</f>
        <v/>
      </c>
      <c r="C968" s="4" t="str">
        <f>IF('True_Odds_Calculator_3-way'!C969="","",'True_Odds_Calculator_3-way'!C969)</f>
        <v/>
      </c>
      <c r="D968" s="9" t="e">
        <f t="shared" si="208"/>
        <v>#VALUE!</v>
      </c>
      <c r="E968" s="9" t="e">
        <f t="shared" si="209"/>
        <v>#VALUE!</v>
      </c>
      <c r="F968" s="9" t="e">
        <f t="shared" si="210"/>
        <v>#VALUE!</v>
      </c>
      <c r="G968" s="9" t="str">
        <f t="shared" si="211"/>
        <v/>
      </c>
      <c r="H968" s="9" t="str">
        <f t="shared" si="212"/>
        <v/>
      </c>
      <c r="I968" s="9" t="str">
        <f t="shared" si="213"/>
        <v/>
      </c>
      <c r="J968" s="9" t="str">
        <f t="shared" si="214"/>
        <v/>
      </c>
      <c r="K968" s="11" t="e">
        <f t="shared" si="215"/>
        <v>#VALUE!</v>
      </c>
      <c r="L968" s="11" t="e">
        <f t="shared" si="216"/>
        <v>#VALUE!</v>
      </c>
      <c r="M968" s="11" t="e">
        <f t="shared" si="217"/>
        <v>#VALUE!</v>
      </c>
      <c r="N968" s="11" t="e">
        <f>'OddsRatio_working_3-way'!K968+'OddsRatio_working_3-way'!L968+'OddsRatio_working_3-way'!M968-('OddsRatio_working_3-way'!K968*'OddsRatio_working_3-way'!L968)-('OddsRatio_working_3-way'!K968*'OddsRatio_working_3-way'!M968)-('OddsRatio_working_3-way'!L968*'OddsRatio_working_3-way'!M968)+('OddsRatio_working_3-way'!K968*'OddsRatio_working_3-way'!L968*'OddsRatio_working_3-way'!M968)-1</f>
        <v>#VALUE!</v>
      </c>
      <c r="O968" s="11">
        <f>0</f>
        <v>0</v>
      </c>
      <c r="P968" s="11" t="e">
        <f>('OddsRatio_working_3-way'!K968*'OddsRatio_working_3-way'!L968)+('OddsRatio_working_3-way'!K968*'OddsRatio_working_3-way'!M968)+('OddsRatio_working_3-way'!L968*'OddsRatio_working_3-way'!M968)-(3*'OddsRatio_working_3-way'!K968*'OddsRatio_working_3-way'!L968*'OddsRatio_working_3-way'!M968)</f>
        <v>#VALUE!</v>
      </c>
      <c r="Q968" s="11" t="e">
        <f>2*'OddsRatio_working_3-way'!K968*'OddsRatio_working_3-way'!L968*'OddsRatio_working_3-way'!M968</f>
        <v>#VALUE!</v>
      </c>
      <c r="R968" s="11" t="e">
        <f t="shared" si="218"/>
        <v>#VALUE!</v>
      </c>
      <c r="S968" s="11" t="e">
        <f t="shared" si="219"/>
        <v>#VALUE!</v>
      </c>
      <c r="T968" s="11" t="e">
        <f t="shared" si="220"/>
        <v>#VALUE!</v>
      </c>
      <c r="U968" s="11" t="e">
        <f>'OddsRatio_working_3-way'!S968-'OddsRatio_working_3-way'!R968^2/3</f>
        <v>#VALUE!</v>
      </c>
      <c r="V968" s="11" t="e">
        <f>'OddsRatio_working_3-way'!S968*'OddsRatio_working_3-way'!R968/3-2*'OddsRatio_working_3-way'!R968^3/27-'OddsRatio_working_3-way'!T968</f>
        <v>#VALUE!</v>
      </c>
      <c r="W968" s="11" t="e">
        <f>'OddsRatio_working_3-way'!V968^2+4*'OddsRatio_working_3-way'!U968^3/27</f>
        <v>#VALUE!</v>
      </c>
      <c r="X968" s="11" t="e">
        <f>IF('OddsRatio_working_3-way'!W968&gt;0,IF(ABS('OddsRatio_working_3-way'!V968+SQRT('OddsRatio_working_3-way'!W968))/2&gt;0,ABS('OddsRatio_working_3-way'!V968+SQRT('OddsRatio_working_3-way'!W968))/2,ABS('OddsRatio_working_3-way'!V968-SQRT('OddsRatio_working_3-way'!W968))/2),SQRT(-'OddsRatio_working_3-way'!U968^3/27))</f>
        <v>#VALUE!</v>
      </c>
      <c r="Y968" s="11" t="e">
        <f>IF('OddsRatio_working_3-way'!W968&gt;=0,IF('OddsRatio_working_3-way'!V968+SQRT('OddsRatio_working_3-way'!W968)&gt;0,0,PI()),ACOS('OddsRatio_working_3-way'!V968/(2*'OddsRatio_working_3-way'!X968)))</f>
        <v>#VALUE!</v>
      </c>
      <c r="Z968" s="11" t="e">
        <f>'OddsRatio_working_3-way'!X968^(1/3)*COS('OddsRatio_working_3-way'!Y968/3)</f>
        <v>#VALUE!</v>
      </c>
      <c r="AA968" s="11" t="e">
        <f>'OddsRatio_working_3-way'!X968^(1/3)*COS(('OddsRatio_working_3-way'!Y968+2*PI())/3)</f>
        <v>#VALUE!</v>
      </c>
      <c r="AB968" s="11" t="e">
        <f>'OddsRatio_working_3-way'!X968^(1/3)*COS(('OddsRatio_working_3-way'!Y968+4*PI())/3)</f>
        <v>#VALUE!</v>
      </c>
      <c r="AC968" s="11" t="e">
        <f>'OddsRatio_working_3-way'!X968^(1/3)*SIN('OddsRatio_working_3-way'!Y968/3)</f>
        <v>#VALUE!</v>
      </c>
      <c r="AD968" s="11" t="e">
        <f>'OddsRatio_working_3-way'!X968^(1/3)*SIN(('OddsRatio_working_3-way'!Y968+2*PI())/3)</f>
        <v>#VALUE!</v>
      </c>
      <c r="AE968" s="11" t="e">
        <f>'OddsRatio_working_3-way'!X968^(1/3)*SIN(('OddsRatio_working_3-way'!Y968+4*PI())/3)</f>
        <v>#VALUE!</v>
      </c>
      <c r="AF968" s="11" t="e">
        <f>-'OddsRatio_working_3-way'!U968/(3*'OddsRatio_working_3-way'!X968^(1/3))*COS(('OddsRatio_working_3-way'!Y968)/3)</f>
        <v>#VALUE!</v>
      </c>
      <c r="AG968" s="11" t="e">
        <f>-'OddsRatio_working_3-way'!U968/(3*'OddsRatio_working_3-way'!X968^(1/3))*COS(('OddsRatio_working_3-way'!Y968+2*PI())/3)</f>
        <v>#VALUE!</v>
      </c>
      <c r="AH968" s="11" t="e">
        <f>-'OddsRatio_working_3-way'!U968/(3*'OddsRatio_working_3-way'!X968^(1/3))*COS(('OddsRatio_working_3-way'!Y968+4*PI())/3)</f>
        <v>#VALUE!</v>
      </c>
      <c r="AI968" s="11" t="e">
        <f>'OddsRatio_working_3-way'!U968/(3*'OddsRatio_working_3-way'!X968^(1/3))*SIN(('OddsRatio_working_3-way'!Y968)/3)</f>
        <v>#VALUE!</v>
      </c>
      <c r="AJ968" s="11" t="e">
        <f>'OddsRatio_working_3-way'!U968/(3*'OddsRatio_working_3-way'!X968^(1/3))*SIN(('OddsRatio_working_3-way'!Y968+2*PI())/3)</f>
        <v>#VALUE!</v>
      </c>
      <c r="AK968" s="11" t="e">
        <f>'OddsRatio_working_3-way'!U968/(3*'OddsRatio_working_3-way'!X968^(1/3))*SIN(('OddsRatio_working_3-way'!Y968+4*PI())/3)</f>
        <v>#VALUE!</v>
      </c>
      <c r="AL968" s="11" t="e">
        <f>'OddsRatio_working_3-way'!Z968+'OddsRatio_working_3-way'!AF968</f>
        <v>#VALUE!</v>
      </c>
      <c r="AM968" s="11" t="e">
        <f>'OddsRatio_working_3-way'!AA968+'OddsRatio_working_3-way'!AG968</f>
        <v>#VALUE!</v>
      </c>
      <c r="AN968" s="11" t="e">
        <f>'OddsRatio_working_3-way'!AB968+'OddsRatio_working_3-way'!AH968</f>
        <v>#VALUE!</v>
      </c>
      <c r="AO968" s="11" t="e">
        <f>'OddsRatio_working_3-way'!AC968+'OddsRatio_working_3-way'!AI968</f>
        <v>#VALUE!</v>
      </c>
      <c r="AP968" s="11" t="e">
        <f>'OddsRatio_working_3-way'!AD968+'OddsRatio_working_3-way'!AJ968</f>
        <v>#VALUE!</v>
      </c>
      <c r="AQ968" s="11" t="e">
        <f>'OddsRatio_working_3-way'!AE968+'OddsRatio_working_3-way'!AK968</f>
        <v>#VALUE!</v>
      </c>
      <c r="AR968" s="10" t="str">
        <f>IF(A968="","",IF(('OddsRatio_working_3-way'!X968=0),IF(Q968&gt;0,-Q968^(1/3),(-Q968)^(1/3)),'OddsRatio_working_3-way'!AL968-'OddsRatio_working_3-way'!R968/3))</f>
        <v/>
      </c>
      <c r="AS968" s="11" t="e">
        <f>IF(('OddsRatio_working_3-way'!X968=0),IF(Q968&gt;0,-Q968^(1/3),(-Q968)^(1/3)),'OddsRatio_working_3-way'!AM968-'OddsRatio_working_3-way'!R968/3)</f>
        <v>#VALUE!</v>
      </c>
      <c r="AT968" s="11" t="e">
        <f>IF(('OddsRatio_working_3-way'!X968=0),IF(Q968&gt;0,-Q968^(1/3),(-Q968)^(1/3)),'OddsRatio_working_3-way'!AN968-'OddsRatio_working_3-way'!R968/3)</f>
        <v>#VALUE!</v>
      </c>
      <c r="AU968" s="11" t="e">
        <f>IF(('OddsRatio_working_3-way'!X968=0),0,'OddsRatio_working_3-way'!AO968)</f>
        <v>#VALUE!</v>
      </c>
      <c r="AV968" s="11" t="e">
        <f>IF(('OddsRatio_working_3-way'!X968=0),0,'OddsRatio_working_3-way'!AP968)</f>
        <v>#VALUE!</v>
      </c>
      <c r="AW968" s="11" t="e">
        <f>IF(('OddsRatio_working_3-way'!X968=0),0,'OddsRatio_working_3-way'!AQ968)</f>
        <v>#VALUE!</v>
      </c>
    </row>
    <row r="969" spans="1:49">
      <c r="A969" s="4" t="str">
        <f>IF('True_Odds_Calculator_3-way'!A970="","",'True_Odds_Calculator_3-way'!A970)</f>
        <v/>
      </c>
      <c r="B969" s="4" t="str">
        <f>IF('True_Odds_Calculator_3-way'!B970="","",'True_Odds_Calculator_3-way'!B970)</f>
        <v/>
      </c>
      <c r="C969" s="4" t="str">
        <f>IF('True_Odds_Calculator_3-way'!C970="","",'True_Odds_Calculator_3-way'!C970)</f>
        <v/>
      </c>
      <c r="D969" s="9" t="e">
        <f t="shared" si="208"/>
        <v>#VALUE!</v>
      </c>
      <c r="E969" s="9" t="e">
        <f t="shared" si="209"/>
        <v>#VALUE!</v>
      </c>
      <c r="F969" s="9" t="e">
        <f t="shared" si="210"/>
        <v>#VALUE!</v>
      </c>
      <c r="G969" s="9" t="str">
        <f t="shared" si="211"/>
        <v/>
      </c>
      <c r="H969" s="9" t="str">
        <f t="shared" si="212"/>
        <v/>
      </c>
      <c r="I969" s="9" t="str">
        <f t="shared" si="213"/>
        <v/>
      </c>
      <c r="J969" s="9" t="str">
        <f t="shared" si="214"/>
        <v/>
      </c>
      <c r="K969" s="11" t="e">
        <f t="shared" si="215"/>
        <v>#VALUE!</v>
      </c>
      <c r="L969" s="11" t="e">
        <f t="shared" si="216"/>
        <v>#VALUE!</v>
      </c>
      <c r="M969" s="11" t="e">
        <f t="shared" si="217"/>
        <v>#VALUE!</v>
      </c>
      <c r="N969" s="11" t="e">
        <f>'OddsRatio_working_3-way'!K969+'OddsRatio_working_3-way'!L969+'OddsRatio_working_3-way'!M969-('OddsRatio_working_3-way'!K969*'OddsRatio_working_3-way'!L969)-('OddsRatio_working_3-way'!K969*'OddsRatio_working_3-way'!M969)-('OddsRatio_working_3-way'!L969*'OddsRatio_working_3-way'!M969)+('OddsRatio_working_3-way'!K969*'OddsRatio_working_3-way'!L969*'OddsRatio_working_3-way'!M969)-1</f>
        <v>#VALUE!</v>
      </c>
      <c r="O969" s="11">
        <f>0</f>
        <v>0</v>
      </c>
      <c r="P969" s="11" t="e">
        <f>('OddsRatio_working_3-way'!K969*'OddsRatio_working_3-way'!L969)+('OddsRatio_working_3-way'!K969*'OddsRatio_working_3-way'!M969)+('OddsRatio_working_3-way'!L969*'OddsRatio_working_3-way'!M969)-(3*'OddsRatio_working_3-way'!K969*'OddsRatio_working_3-way'!L969*'OddsRatio_working_3-way'!M969)</f>
        <v>#VALUE!</v>
      </c>
      <c r="Q969" s="11" t="e">
        <f>2*'OddsRatio_working_3-way'!K969*'OddsRatio_working_3-way'!L969*'OddsRatio_working_3-way'!M969</f>
        <v>#VALUE!</v>
      </c>
      <c r="R969" s="11" t="e">
        <f t="shared" si="218"/>
        <v>#VALUE!</v>
      </c>
      <c r="S969" s="11" t="e">
        <f t="shared" si="219"/>
        <v>#VALUE!</v>
      </c>
      <c r="T969" s="11" t="e">
        <f t="shared" si="220"/>
        <v>#VALUE!</v>
      </c>
      <c r="U969" s="11" t="e">
        <f>'OddsRatio_working_3-way'!S969-'OddsRatio_working_3-way'!R969^2/3</f>
        <v>#VALUE!</v>
      </c>
      <c r="V969" s="11" t="e">
        <f>'OddsRatio_working_3-way'!S969*'OddsRatio_working_3-way'!R969/3-2*'OddsRatio_working_3-way'!R969^3/27-'OddsRatio_working_3-way'!T969</f>
        <v>#VALUE!</v>
      </c>
      <c r="W969" s="11" t="e">
        <f>'OddsRatio_working_3-way'!V969^2+4*'OddsRatio_working_3-way'!U969^3/27</f>
        <v>#VALUE!</v>
      </c>
      <c r="X969" s="11" t="e">
        <f>IF('OddsRatio_working_3-way'!W969&gt;0,IF(ABS('OddsRatio_working_3-way'!V969+SQRT('OddsRatio_working_3-way'!W969))/2&gt;0,ABS('OddsRatio_working_3-way'!V969+SQRT('OddsRatio_working_3-way'!W969))/2,ABS('OddsRatio_working_3-way'!V969-SQRT('OddsRatio_working_3-way'!W969))/2),SQRT(-'OddsRatio_working_3-way'!U969^3/27))</f>
        <v>#VALUE!</v>
      </c>
      <c r="Y969" s="11" t="e">
        <f>IF('OddsRatio_working_3-way'!W969&gt;=0,IF('OddsRatio_working_3-way'!V969+SQRT('OddsRatio_working_3-way'!W969)&gt;0,0,PI()),ACOS('OddsRatio_working_3-way'!V969/(2*'OddsRatio_working_3-way'!X969)))</f>
        <v>#VALUE!</v>
      </c>
      <c r="Z969" s="11" t="e">
        <f>'OddsRatio_working_3-way'!X969^(1/3)*COS('OddsRatio_working_3-way'!Y969/3)</f>
        <v>#VALUE!</v>
      </c>
      <c r="AA969" s="11" t="e">
        <f>'OddsRatio_working_3-way'!X969^(1/3)*COS(('OddsRatio_working_3-way'!Y969+2*PI())/3)</f>
        <v>#VALUE!</v>
      </c>
      <c r="AB969" s="11" t="e">
        <f>'OddsRatio_working_3-way'!X969^(1/3)*COS(('OddsRatio_working_3-way'!Y969+4*PI())/3)</f>
        <v>#VALUE!</v>
      </c>
      <c r="AC969" s="11" t="e">
        <f>'OddsRatio_working_3-way'!X969^(1/3)*SIN('OddsRatio_working_3-way'!Y969/3)</f>
        <v>#VALUE!</v>
      </c>
      <c r="AD969" s="11" t="e">
        <f>'OddsRatio_working_3-way'!X969^(1/3)*SIN(('OddsRatio_working_3-way'!Y969+2*PI())/3)</f>
        <v>#VALUE!</v>
      </c>
      <c r="AE969" s="11" t="e">
        <f>'OddsRatio_working_3-way'!X969^(1/3)*SIN(('OddsRatio_working_3-way'!Y969+4*PI())/3)</f>
        <v>#VALUE!</v>
      </c>
      <c r="AF969" s="11" t="e">
        <f>-'OddsRatio_working_3-way'!U969/(3*'OddsRatio_working_3-way'!X969^(1/3))*COS(('OddsRatio_working_3-way'!Y969)/3)</f>
        <v>#VALUE!</v>
      </c>
      <c r="AG969" s="11" t="e">
        <f>-'OddsRatio_working_3-way'!U969/(3*'OddsRatio_working_3-way'!X969^(1/3))*COS(('OddsRatio_working_3-way'!Y969+2*PI())/3)</f>
        <v>#VALUE!</v>
      </c>
      <c r="AH969" s="11" t="e">
        <f>-'OddsRatio_working_3-way'!U969/(3*'OddsRatio_working_3-way'!X969^(1/3))*COS(('OddsRatio_working_3-way'!Y969+4*PI())/3)</f>
        <v>#VALUE!</v>
      </c>
      <c r="AI969" s="11" t="e">
        <f>'OddsRatio_working_3-way'!U969/(3*'OddsRatio_working_3-way'!X969^(1/3))*SIN(('OddsRatio_working_3-way'!Y969)/3)</f>
        <v>#VALUE!</v>
      </c>
      <c r="AJ969" s="11" t="e">
        <f>'OddsRatio_working_3-way'!U969/(3*'OddsRatio_working_3-way'!X969^(1/3))*SIN(('OddsRatio_working_3-way'!Y969+2*PI())/3)</f>
        <v>#VALUE!</v>
      </c>
      <c r="AK969" s="11" t="e">
        <f>'OddsRatio_working_3-way'!U969/(3*'OddsRatio_working_3-way'!X969^(1/3))*SIN(('OddsRatio_working_3-way'!Y969+4*PI())/3)</f>
        <v>#VALUE!</v>
      </c>
      <c r="AL969" s="11" t="e">
        <f>'OddsRatio_working_3-way'!Z969+'OddsRatio_working_3-way'!AF969</f>
        <v>#VALUE!</v>
      </c>
      <c r="AM969" s="11" t="e">
        <f>'OddsRatio_working_3-way'!AA969+'OddsRatio_working_3-way'!AG969</f>
        <v>#VALUE!</v>
      </c>
      <c r="AN969" s="11" t="e">
        <f>'OddsRatio_working_3-way'!AB969+'OddsRatio_working_3-way'!AH969</f>
        <v>#VALUE!</v>
      </c>
      <c r="AO969" s="11" t="e">
        <f>'OddsRatio_working_3-way'!AC969+'OddsRatio_working_3-way'!AI969</f>
        <v>#VALUE!</v>
      </c>
      <c r="AP969" s="11" t="e">
        <f>'OddsRatio_working_3-way'!AD969+'OddsRatio_working_3-way'!AJ969</f>
        <v>#VALUE!</v>
      </c>
      <c r="AQ969" s="11" t="e">
        <f>'OddsRatio_working_3-way'!AE969+'OddsRatio_working_3-way'!AK969</f>
        <v>#VALUE!</v>
      </c>
      <c r="AR969" s="10" t="str">
        <f>IF(A969="","",IF(('OddsRatio_working_3-way'!X969=0),IF(Q969&gt;0,-Q969^(1/3),(-Q969)^(1/3)),'OddsRatio_working_3-way'!AL969-'OddsRatio_working_3-way'!R969/3))</f>
        <v/>
      </c>
      <c r="AS969" s="11" t="e">
        <f>IF(('OddsRatio_working_3-way'!X969=0),IF(Q969&gt;0,-Q969^(1/3),(-Q969)^(1/3)),'OddsRatio_working_3-way'!AM969-'OddsRatio_working_3-way'!R969/3)</f>
        <v>#VALUE!</v>
      </c>
      <c r="AT969" s="11" t="e">
        <f>IF(('OddsRatio_working_3-way'!X969=0),IF(Q969&gt;0,-Q969^(1/3),(-Q969)^(1/3)),'OddsRatio_working_3-way'!AN969-'OddsRatio_working_3-way'!R969/3)</f>
        <v>#VALUE!</v>
      </c>
      <c r="AU969" s="11" t="e">
        <f>IF(('OddsRatio_working_3-way'!X969=0),0,'OddsRatio_working_3-way'!AO969)</f>
        <v>#VALUE!</v>
      </c>
      <c r="AV969" s="11" t="e">
        <f>IF(('OddsRatio_working_3-way'!X969=0),0,'OddsRatio_working_3-way'!AP969)</f>
        <v>#VALUE!</v>
      </c>
      <c r="AW969" s="11" t="e">
        <f>IF(('OddsRatio_working_3-way'!X969=0),0,'OddsRatio_working_3-way'!AQ969)</f>
        <v>#VALUE!</v>
      </c>
    </row>
    <row r="970" spans="1:49">
      <c r="A970" s="4" t="str">
        <f>IF('True_Odds_Calculator_3-way'!A971="","",'True_Odds_Calculator_3-way'!A971)</f>
        <v/>
      </c>
      <c r="B970" s="4" t="str">
        <f>IF('True_Odds_Calculator_3-way'!B971="","",'True_Odds_Calculator_3-way'!B971)</f>
        <v/>
      </c>
      <c r="C970" s="4" t="str">
        <f>IF('True_Odds_Calculator_3-way'!C971="","",'True_Odds_Calculator_3-way'!C971)</f>
        <v/>
      </c>
      <c r="D970" s="9" t="e">
        <f t="shared" si="208"/>
        <v>#VALUE!</v>
      </c>
      <c r="E970" s="9" t="e">
        <f t="shared" si="209"/>
        <v>#VALUE!</v>
      </c>
      <c r="F970" s="9" t="e">
        <f t="shared" si="210"/>
        <v>#VALUE!</v>
      </c>
      <c r="G970" s="9" t="str">
        <f t="shared" si="211"/>
        <v/>
      </c>
      <c r="H970" s="9" t="str">
        <f t="shared" si="212"/>
        <v/>
      </c>
      <c r="I970" s="9" t="str">
        <f t="shared" si="213"/>
        <v/>
      </c>
      <c r="J970" s="9" t="str">
        <f t="shared" si="214"/>
        <v/>
      </c>
      <c r="K970" s="11" t="e">
        <f t="shared" si="215"/>
        <v>#VALUE!</v>
      </c>
      <c r="L970" s="11" t="e">
        <f t="shared" si="216"/>
        <v>#VALUE!</v>
      </c>
      <c r="M970" s="11" t="e">
        <f t="shared" si="217"/>
        <v>#VALUE!</v>
      </c>
      <c r="N970" s="11" t="e">
        <f>'OddsRatio_working_3-way'!K970+'OddsRatio_working_3-way'!L970+'OddsRatio_working_3-way'!M970-('OddsRatio_working_3-way'!K970*'OddsRatio_working_3-way'!L970)-('OddsRatio_working_3-way'!K970*'OddsRatio_working_3-way'!M970)-('OddsRatio_working_3-way'!L970*'OddsRatio_working_3-way'!M970)+('OddsRatio_working_3-way'!K970*'OddsRatio_working_3-way'!L970*'OddsRatio_working_3-way'!M970)-1</f>
        <v>#VALUE!</v>
      </c>
      <c r="O970" s="11">
        <f>0</f>
        <v>0</v>
      </c>
      <c r="P970" s="11" t="e">
        <f>('OddsRatio_working_3-way'!K970*'OddsRatio_working_3-way'!L970)+('OddsRatio_working_3-way'!K970*'OddsRatio_working_3-way'!M970)+('OddsRatio_working_3-way'!L970*'OddsRatio_working_3-way'!M970)-(3*'OddsRatio_working_3-way'!K970*'OddsRatio_working_3-way'!L970*'OddsRatio_working_3-way'!M970)</f>
        <v>#VALUE!</v>
      </c>
      <c r="Q970" s="11" t="e">
        <f>2*'OddsRatio_working_3-way'!K970*'OddsRatio_working_3-way'!L970*'OddsRatio_working_3-way'!M970</f>
        <v>#VALUE!</v>
      </c>
      <c r="R970" s="11" t="e">
        <f t="shared" si="218"/>
        <v>#VALUE!</v>
      </c>
      <c r="S970" s="11" t="e">
        <f t="shared" si="219"/>
        <v>#VALUE!</v>
      </c>
      <c r="T970" s="11" t="e">
        <f t="shared" si="220"/>
        <v>#VALUE!</v>
      </c>
      <c r="U970" s="11" t="e">
        <f>'OddsRatio_working_3-way'!S970-'OddsRatio_working_3-way'!R970^2/3</f>
        <v>#VALUE!</v>
      </c>
      <c r="V970" s="11" t="e">
        <f>'OddsRatio_working_3-way'!S970*'OddsRatio_working_3-way'!R970/3-2*'OddsRatio_working_3-way'!R970^3/27-'OddsRatio_working_3-way'!T970</f>
        <v>#VALUE!</v>
      </c>
      <c r="W970" s="11" t="e">
        <f>'OddsRatio_working_3-way'!V970^2+4*'OddsRatio_working_3-way'!U970^3/27</f>
        <v>#VALUE!</v>
      </c>
      <c r="X970" s="11" t="e">
        <f>IF('OddsRatio_working_3-way'!W970&gt;0,IF(ABS('OddsRatio_working_3-way'!V970+SQRT('OddsRatio_working_3-way'!W970))/2&gt;0,ABS('OddsRatio_working_3-way'!V970+SQRT('OddsRatio_working_3-way'!W970))/2,ABS('OddsRatio_working_3-way'!V970-SQRT('OddsRatio_working_3-way'!W970))/2),SQRT(-'OddsRatio_working_3-way'!U970^3/27))</f>
        <v>#VALUE!</v>
      </c>
      <c r="Y970" s="11" t="e">
        <f>IF('OddsRatio_working_3-way'!W970&gt;=0,IF('OddsRatio_working_3-way'!V970+SQRT('OddsRatio_working_3-way'!W970)&gt;0,0,PI()),ACOS('OddsRatio_working_3-way'!V970/(2*'OddsRatio_working_3-way'!X970)))</f>
        <v>#VALUE!</v>
      </c>
      <c r="Z970" s="11" t="e">
        <f>'OddsRatio_working_3-way'!X970^(1/3)*COS('OddsRatio_working_3-way'!Y970/3)</f>
        <v>#VALUE!</v>
      </c>
      <c r="AA970" s="11" t="e">
        <f>'OddsRatio_working_3-way'!X970^(1/3)*COS(('OddsRatio_working_3-way'!Y970+2*PI())/3)</f>
        <v>#VALUE!</v>
      </c>
      <c r="AB970" s="11" t="e">
        <f>'OddsRatio_working_3-way'!X970^(1/3)*COS(('OddsRatio_working_3-way'!Y970+4*PI())/3)</f>
        <v>#VALUE!</v>
      </c>
      <c r="AC970" s="11" t="e">
        <f>'OddsRatio_working_3-way'!X970^(1/3)*SIN('OddsRatio_working_3-way'!Y970/3)</f>
        <v>#VALUE!</v>
      </c>
      <c r="AD970" s="11" t="e">
        <f>'OddsRatio_working_3-way'!X970^(1/3)*SIN(('OddsRatio_working_3-way'!Y970+2*PI())/3)</f>
        <v>#VALUE!</v>
      </c>
      <c r="AE970" s="11" t="e">
        <f>'OddsRatio_working_3-way'!X970^(1/3)*SIN(('OddsRatio_working_3-way'!Y970+4*PI())/3)</f>
        <v>#VALUE!</v>
      </c>
      <c r="AF970" s="11" t="e">
        <f>-'OddsRatio_working_3-way'!U970/(3*'OddsRatio_working_3-way'!X970^(1/3))*COS(('OddsRatio_working_3-way'!Y970)/3)</f>
        <v>#VALUE!</v>
      </c>
      <c r="AG970" s="11" t="e">
        <f>-'OddsRatio_working_3-way'!U970/(3*'OddsRatio_working_3-way'!X970^(1/3))*COS(('OddsRatio_working_3-way'!Y970+2*PI())/3)</f>
        <v>#VALUE!</v>
      </c>
      <c r="AH970" s="11" t="e">
        <f>-'OddsRatio_working_3-way'!U970/(3*'OddsRatio_working_3-way'!X970^(1/3))*COS(('OddsRatio_working_3-way'!Y970+4*PI())/3)</f>
        <v>#VALUE!</v>
      </c>
      <c r="AI970" s="11" t="e">
        <f>'OddsRatio_working_3-way'!U970/(3*'OddsRatio_working_3-way'!X970^(1/3))*SIN(('OddsRatio_working_3-way'!Y970)/3)</f>
        <v>#VALUE!</v>
      </c>
      <c r="AJ970" s="11" t="e">
        <f>'OddsRatio_working_3-way'!U970/(3*'OddsRatio_working_3-way'!X970^(1/3))*SIN(('OddsRatio_working_3-way'!Y970+2*PI())/3)</f>
        <v>#VALUE!</v>
      </c>
      <c r="AK970" s="11" t="e">
        <f>'OddsRatio_working_3-way'!U970/(3*'OddsRatio_working_3-way'!X970^(1/3))*SIN(('OddsRatio_working_3-way'!Y970+4*PI())/3)</f>
        <v>#VALUE!</v>
      </c>
      <c r="AL970" s="11" t="e">
        <f>'OddsRatio_working_3-way'!Z970+'OddsRatio_working_3-way'!AF970</f>
        <v>#VALUE!</v>
      </c>
      <c r="AM970" s="11" t="e">
        <f>'OddsRatio_working_3-way'!AA970+'OddsRatio_working_3-way'!AG970</f>
        <v>#VALUE!</v>
      </c>
      <c r="AN970" s="11" t="e">
        <f>'OddsRatio_working_3-way'!AB970+'OddsRatio_working_3-way'!AH970</f>
        <v>#VALUE!</v>
      </c>
      <c r="AO970" s="11" t="e">
        <f>'OddsRatio_working_3-way'!AC970+'OddsRatio_working_3-way'!AI970</f>
        <v>#VALUE!</v>
      </c>
      <c r="AP970" s="11" t="e">
        <f>'OddsRatio_working_3-way'!AD970+'OddsRatio_working_3-way'!AJ970</f>
        <v>#VALUE!</v>
      </c>
      <c r="AQ970" s="11" t="e">
        <f>'OddsRatio_working_3-way'!AE970+'OddsRatio_working_3-way'!AK970</f>
        <v>#VALUE!</v>
      </c>
      <c r="AR970" s="10" t="str">
        <f>IF(A970="","",IF(('OddsRatio_working_3-way'!X970=0),IF(Q970&gt;0,-Q970^(1/3),(-Q970)^(1/3)),'OddsRatio_working_3-way'!AL970-'OddsRatio_working_3-way'!R970/3))</f>
        <v/>
      </c>
      <c r="AS970" s="11" t="e">
        <f>IF(('OddsRatio_working_3-way'!X970=0),IF(Q970&gt;0,-Q970^(1/3),(-Q970)^(1/3)),'OddsRatio_working_3-way'!AM970-'OddsRatio_working_3-way'!R970/3)</f>
        <v>#VALUE!</v>
      </c>
      <c r="AT970" s="11" t="e">
        <f>IF(('OddsRatio_working_3-way'!X970=0),IF(Q970&gt;0,-Q970^(1/3),(-Q970)^(1/3)),'OddsRatio_working_3-way'!AN970-'OddsRatio_working_3-way'!R970/3)</f>
        <v>#VALUE!</v>
      </c>
      <c r="AU970" s="11" t="e">
        <f>IF(('OddsRatio_working_3-way'!X970=0),0,'OddsRatio_working_3-way'!AO970)</f>
        <v>#VALUE!</v>
      </c>
      <c r="AV970" s="11" t="e">
        <f>IF(('OddsRatio_working_3-way'!X970=0),0,'OddsRatio_working_3-way'!AP970)</f>
        <v>#VALUE!</v>
      </c>
      <c r="AW970" s="11" t="e">
        <f>IF(('OddsRatio_working_3-way'!X970=0),0,'OddsRatio_working_3-way'!AQ970)</f>
        <v>#VALUE!</v>
      </c>
    </row>
    <row r="971" spans="1:49">
      <c r="A971" s="4" t="str">
        <f>IF('True_Odds_Calculator_3-way'!A972="","",'True_Odds_Calculator_3-way'!A972)</f>
        <v/>
      </c>
      <c r="B971" s="4" t="str">
        <f>IF('True_Odds_Calculator_3-way'!B972="","",'True_Odds_Calculator_3-way'!B972)</f>
        <v/>
      </c>
      <c r="C971" s="4" t="str">
        <f>IF('True_Odds_Calculator_3-way'!C972="","",'True_Odds_Calculator_3-way'!C972)</f>
        <v/>
      </c>
      <c r="D971" s="9" t="e">
        <f t="shared" si="208"/>
        <v>#VALUE!</v>
      </c>
      <c r="E971" s="9" t="e">
        <f t="shared" si="209"/>
        <v>#VALUE!</v>
      </c>
      <c r="F971" s="9" t="e">
        <f t="shared" si="210"/>
        <v>#VALUE!</v>
      </c>
      <c r="G971" s="9" t="str">
        <f t="shared" si="211"/>
        <v/>
      </c>
      <c r="H971" s="9" t="str">
        <f t="shared" si="212"/>
        <v/>
      </c>
      <c r="I971" s="9" t="str">
        <f t="shared" si="213"/>
        <v/>
      </c>
      <c r="J971" s="9" t="str">
        <f t="shared" si="214"/>
        <v/>
      </c>
      <c r="K971" s="11" t="e">
        <f t="shared" si="215"/>
        <v>#VALUE!</v>
      </c>
      <c r="L971" s="11" t="e">
        <f t="shared" si="216"/>
        <v>#VALUE!</v>
      </c>
      <c r="M971" s="11" t="e">
        <f t="shared" si="217"/>
        <v>#VALUE!</v>
      </c>
      <c r="N971" s="11" t="e">
        <f>'OddsRatio_working_3-way'!K971+'OddsRatio_working_3-way'!L971+'OddsRatio_working_3-way'!M971-('OddsRatio_working_3-way'!K971*'OddsRatio_working_3-way'!L971)-('OddsRatio_working_3-way'!K971*'OddsRatio_working_3-way'!M971)-('OddsRatio_working_3-way'!L971*'OddsRatio_working_3-way'!M971)+('OddsRatio_working_3-way'!K971*'OddsRatio_working_3-way'!L971*'OddsRatio_working_3-way'!M971)-1</f>
        <v>#VALUE!</v>
      </c>
      <c r="O971" s="11">
        <f>0</f>
        <v>0</v>
      </c>
      <c r="P971" s="11" t="e">
        <f>('OddsRatio_working_3-way'!K971*'OddsRatio_working_3-way'!L971)+('OddsRatio_working_3-way'!K971*'OddsRatio_working_3-way'!M971)+('OddsRatio_working_3-way'!L971*'OddsRatio_working_3-way'!M971)-(3*'OddsRatio_working_3-way'!K971*'OddsRatio_working_3-way'!L971*'OddsRatio_working_3-way'!M971)</f>
        <v>#VALUE!</v>
      </c>
      <c r="Q971" s="11" t="e">
        <f>2*'OddsRatio_working_3-way'!K971*'OddsRatio_working_3-way'!L971*'OddsRatio_working_3-way'!M971</f>
        <v>#VALUE!</v>
      </c>
      <c r="R971" s="11" t="e">
        <f t="shared" si="218"/>
        <v>#VALUE!</v>
      </c>
      <c r="S971" s="11" t="e">
        <f t="shared" si="219"/>
        <v>#VALUE!</v>
      </c>
      <c r="T971" s="11" t="e">
        <f t="shared" si="220"/>
        <v>#VALUE!</v>
      </c>
      <c r="U971" s="11" t="e">
        <f>'OddsRatio_working_3-way'!S971-'OddsRatio_working_3-way'!R971^2/3</f>
        <v>#VALUE!</v>
      </c>
      <c r="V971" s="11" t="e">
        <f>'OddsRatio_working_3-way'!S971*'OddsRatio_working_3-way'!R971/3-2*'OddsRatio_working_3-way'!R971^3/27-'OddsRatio_working_3-way'!T971</f>
        <v>#VALUE!</v>
      </c>
      <c r="W971" s="11" t="e">
        <f>'OddsRatio_working_3-way'!V971^2+4*'OddsRatio_working_3-way'!U971^3/27</f>
        <v>#VALUE!</v>
      </c>
      <c r="X971" s="11" t="e">
        <f>IF('OddsRatio_working_3-way'!W971&gt;0,IF(ABS('OddsRatio_working_3-way'!V971+SQRT('OddsRatio_working_3-way'!W971))/2&gt;0,ABS('OddsRatio_working_3-way'!V971+SQRT('OddsRatio_working_3-way'!W971))/2,ABS('OddsRatio_working_3-way'!V971-SQRT('OddsRatio_working_3-way'!W971))/2),SQRT(-'OddsRatio_working_3-way'!U971^3/27))</f>
        <v>#VALUE!</v>
      </c>
      <c r="Y971" s="11" t="e">
        <f>IF('OddsRatio_working_3-way'!W971&gt;=0,IF('OddsRatio_working_3-way'!V971+SQRT('OddsRatio_working_3-way'!W971)&gt;0,0,PI()),ACOS('OddsRatio_working_3-way'!V971/(2*'OddsRatio_working_3-way'!X971)))</f>
        <v>#VALUE!</v>
      </c>
      <c r="Z971" s="11" t="e">
        <f>'OddsRatio_working_3-way'!X971^(1/3)*COS('OddsRatio_working_3-way'!Y971/3)</f>
        <v>#VALUE!</v>
      </c>
      <c r="AA971" s="11" t="e">
        <f>'OddsRatio_working_3-way'!X971^(1/3)*COS(('OddsRatio_working_3-way'!Y971+2*PI())/3)</f>
        <v>#VALUE!</v>
      </c>
      <c r="AB971" s="11" t="e">
        <f>'OddsRatio_working_3-way'!X971^(1/3)*COS(('OddsRatio_working_3-way'!Y971+4*PI())/3)</f>
        <v>#VALUE!</v>
      </c>
      <c r="AC971" s="11" t="e">
        <f>'OddsRatio_working_3-way'!X971^(1/3)*SIN('OddsRatio_working_3-way'!Y971/3)</f>
        <v>#VALUE!</v>
      </c>
      <c r="AD971" s="11" t="e">
        <f>'OddsRatio_working_3-way'!X971^(1/3)*SIN(('OddsRatio_working_3-way'!Y971+2*PI())/3)</f>
        <v>#VALUE!</v>
      </c>
      <c r="AE971" s="11" t="e">
        <f>'OddsRatio_working_3-way'!X971^(1/3)*SIN(('OddsRatio_working_3-way'!Y971+4*PI())/3)</f>
        <v>#VALUE!</v>
      </c>
      <c r="AF971" s="11" t="e">
        <f>-'OddsRatio_working_3-way'!U971/(3*'OddsRatio_working_3-way'!X971^(1/3))*COS(('OddsRatio_working_3-way'!Y971)/3)</f>
        <v>#VALUE!</v>
      </c>
      <c r="AG971" s="11" t="e">
        <f>-'OddsRatio_working_3-way'!U971/(3*'OddsRatio_working_3-way'!X971^(1/3))*COS(('OddsRatio_working_3-way'!Y971+2*PI())/3)</f>
        <v>#VALUE!</v>
      </c>
      <c r="AH971" s="11" t="e">
        <f>-'OddsRatio_working_3-way'!U971/(3*'OddsRatio_working_3-way'!X971^(1/3))*COS(('OddsRatio_working_3-way'!Y971+4*PI())/3)</f>
        <v>#VALUE!</v>
      </c>
      <c r="AI971" s="11" t="e">
        <f>'OddsRatio_working_3-way'!U971/(3*'OddsRatio_working_3-way'!X971^(1/3))*SIN(('OddsRatio_working_3-way'!Y971)/3)</f>
        <v>#VALUE!</v>
      </c>
      <c r="AJ971" s="11" t="e">
        <f>'OddsRatio_working_3-way'!U971/(3*'OddsRatio_working_3-way'!X971^(1/3))*SIN(('OddsRatio_working_3-way'!Y971+2*PI())/3)</f>
        <v>#VALUE!</v>
      </c>
      <c r="AK971" s="11" t="e">
        <f>'OddsRatio_working_3-way'!U971/(3*'OddsRatio_working_3-way'!X971^(1/3))*SIN(('OddsRatio_working_3-way'!Y971+4*PI())/3)</f>
        <v>#VALUE!</v>
      </c>
      <c r="AL971" s="11" t="e">
        <f>'OddsRatio_working_3-way'!Z971+'OddsRatio_working_3-way'!AF971</f>
        <v>#VALUE!</v>
      </c>
      <c r="AM971" s="11" t="e">
        <f>'OddsRatio_working_3-way'!AA971+'OddsRatio_working_3-way'!AG971</f>
        <v>#VALUE!</v>
      </c>
      <c r="AN971" s="11" t="e">
        <f>'OddsRatio_working_3-way'!AB971+'OddsRatio_working_3-way'!AH971</f>
        <v>#VALUE!</v>
      </c>
      <c r="AO971" s="11" t="e">
        <f>'OddsRatio_working_3-way'!AC971+'OddsRatio_working_3-way'!AI971</f>
        <v>#VALUE!</v>
      </c>
      <c r="AP971" s="11" t="e">
        <f>'OddsRatio_working_3-way'!AD971+'OddsRatio_working_3-way'!AJ971</f>
        <v>#VALUE!</v>
      </c>
      <c r="AQ971" s="11" t="e">
        <f>'OddsRatio_working_3-way'!AE971+'OddsRatio_working_3-way'!AK971</f>
        <v>#VALUE!</v>
      </c>
      <c r="AR971" s="10" t="str">
        <f>IF(A971="","",IF(('OddsRatio_working_3-way'!X971=0),IF(Q971&gt;0,-Q971^(1/3),(-Q971)^(1/3)),'OddsRatio_working_3-way'!AL971-'OddsRatio_working_3-way'!R971/3))</f>
        <v/>
      </c>
      <c r="AS971" s="11" t="e">
        <f>IF(('OddsRatio_working_3-way'!X971=0),IF(Q971&gt;0,-Q971^(1/3),(-Q971)^(1/3)),'OddsRatio_working_3-way'!AM971-'OddsRatio_working_3-way'!R971/3)</f>
        <v>#VALUE!</v>
      </c>
      <c r="AT971" s="11" t="e">
        <f>IF(('OddsRatio_working_3-way'!X971=0),IF(Q971&gt;0,-Q971^(1/3),(-Q971)^(1/3)),'OddsRatio_working_3-way'!AN971-'OddsRatio_working_3-way'!R971/3)</f>
        <v>#VALUE!</v>
      </c>
      <c r="AU971" s="11" t="e">
        <f>IF(('OddsRatio_working_3-way'!X971=0),0,'OddsRatio_working_3-way'!AO971)</f>
        <v>#VALUE!</v>
      </c>
      <c r="AV971" s="11" t="e">
        <f>IF(('OddsRatio_working_3-way'!X971=0),0,'OddsRatio_working_3-way'!AP971)</f>
        <v>#VALUE!</v>
      </c>
      <c r="AW971" s="11" t="e">
        <f>IF(('OddsRatio_working_3-way'!X971=0),0,'OddsRatio_working_3-way'!AQ971)</f>
        <v>#VALUE!</v>
      </c>
    </row>
    <row r="972" spans="1:49">
      <c r="A972" s="4" t="str">
        <f>IF('True_Odds_Calculator_3-way'!A973="","",'True_Odds_Calculator_3-way'!A973)</f>
        <v/>
      </c>
      <c r="B972" s="4" t="str">
        <f>IF('True_Odds_Calculator_3-way'!B973="","",'True_Odds_Calculator_3-way'!B973)</f>
        <v/>
      </c>
      <c r="C972" s="4" t="str">
        <f>IF('True_Odds_Calculator_3-way'!C973="","",'True_Odds_Calculator_3-way'!C973)</f>
        <v/>
      </c>
      <c r="D972" s="9" t="e">
        <f t="shared" si="208"/>
        <v>#VALUE!</v>
      </c>
      <c r="E972" s="9" t="e">
        <f t="shared" si="209"/>
        <v>#VALUE!</v>
      </c>
      <c r="F972" s="9" t="e">
        <f t="shared" si="210"/>
        <v>#VALUE!</v>
      </c>
      <c r="G972" s="9" t="str">
        <f t="shared" si="211"/>
        <v/>
      </c>
      <c r="H972" s="9" t="str">
        <f t="shared" si="212"/>
        <v/>
      </c>
      <c r="I972" s="9" t="str">
        <f t="shared" si="213"/>
        <v/>
      </c>
      <c r="J972" s="9" t="str">
        <f t="shared" si="214"/>
        <v/>
      </c>
      <c r="K972" s="11" t="e">
        <f t="shared" si="215"/>
        <v>#VALUE!</v>
      </c>
      <c r="L972" s="11" t="e">
        <f t="shared" si="216"/>
        <v>#VALUE!</v>
      </c>
      <c r="M972" s="11" t="e">
        <f t="shared" si="217"/>
        <v>#VALUE!</v>
      </c>
      <c r="N972" s="11" t="e">
        <f>'OddsRatio_working_3-way'!K972+'OddsRatio_working_3-way'!L972+'OddsRatio_working_3-way'!M972-('OddsRatio_working_3-way'!K972*'OddsRatio_working_3-way'!L972)-('OddsRatio_working_3-way'!K972*'OddsRatio_working_3-way'!M972)-('OddsRatio_working_3-way'!L972*'OddsRatio_working_3-way'!M972)+('OddsRatio_working_3-way'!K972*'OddsRatio_working_3-way'!L972*'OddsRatio_working_3-way'!M972)-1</f>
        <v>#VALUE!</v>
      </c>
      <c r="O972" s="11">
        <f>0</f>
        <v>0</v>
      </c>
      <c r="P972" s="11" t="e">
        <f>('OddsRatio_working_3-way'!K972*'OddsRatio_working_3-way'!L972)+('OddsRatio_working_3-way'!K972*'OddsRatio_working_3-way'!M972)+('OddsRatio_working_3-way'!L972*'OddsRatio_working_3-way'!M972)-(3*'OddsRatio_working_3-way'!K972*'OddsRatio_working_3-way'!L972*'OddsRatio_working_3-way'!M972)</f>
        <v>#VALUE!</v>
      </c>
      <c r="Q972" s="11" t="e">
        <f>2*'OddsRatio_working_3-way'!K972*'OddsRatio_working_3-way'!L972*'OddsRatio_working_3-way'!M972</f>
        <v>#VALUE!</v>
      </c>
      <c r="R972" s="11" t="e">
        <f t="shared" si="218"/>
        <v>#VALUE!</v>
      </c>
      <c r="S972" s="11" t="e">
        <f t="shared" si="219"/>
        <v>#VALUE!</v>
      </c>
      <c r="T972" s="11" t="e">
        <f t="shared" si="220"/>
        <v>#VALUE!</v>
      </c>
      <c r="U972" s="11" t="e">
        <f>'OddsRatio_working_3-way'!S972-'OddsRatio_working_3-way'!R972^2/3</f>
        <v>#VALUE!</v>
      </c>
      <c r="V972" s="11" t="e">
        <f>'OddsRatio_working_3-way'!S972*'OddsRatio_working_3-way'!R972/3-2*'OddsRatio_working_3-way'!R972^3/27-'OddsRatio_working_3-way'!T972</f>
        <v>#VALUE!</v>
      </c>
      <c r="W972" s="11" t="e">
        <f>'OddsRatio_working_3-way'!V972^2+4*'OddsRatio_working_3-way'!U972^3/27</f>
        <v>#VALUE!</v>
      </c>
      <c r="X972" s="11" t="e">
        <f>IF('OddsRatio_working_3-way'!W972&gt;0,IF(ABS('OddsRatio_working_3-way'!V972+SQRT('OddsRatio_working_3-way'!W972))/2&gt;0,ABS('OddsRatio_working_3-way'!V972+SQRT('OddsRatio_working_3-way'!W972))/2,ABS('OddsRatio_working_3-way'!V972-SQRT('OddsRatio_working_3-way'!W972))/2),SQRT(-'OddsRatio_working_3-way'!U972^3/27))</f>
        <v>#VALUE!</v>
      </c>
      <c r="Y972" s="11" t="e">
        <f>IF('OddsRatio_working_3-way'!W972&gt;=0,IF('OddsRatio_working_3-way'!V972+SQRT('OddsRatio_working_3-way'!W972)&gt;0,0,PI()),ACOS('OddsRatio_working_3-way'!V972/(2*'OddsRatio_working_3-way'!X972)))</f>
        <v>#VALUE!</v>
      </c>
      <c r="Z972" s="11" t="e">
        <f>'OddsRatio_working_3-way'!X972^(1/3)*COS('OddsRatio_working_3-way'!Y972/3)</f>
        <v>#VALUE!</v>
      </c>
      <c r="AA972" s="11" t="e">
        <f>'OddsRatio_working_3-way'!X972^(1/3)*COS(('OddsRatio_working_3-way'!Y972+2*PI())/3)</f>
        <v>#VALUE!</v>
      </c>
      <c r="AB972" s="11" t="e">
        <f>'OddsRatio_working_3-way'!X972^(1/3)*COS(('OddsRatio_working_3-way'!Y972+4*PI())/3)</f>
        <v>#VALUE!</v>
      </c>
      <c r="AC972" s="11" t="e">
        <f>'OddsRatio_working_3-way'!X972^(1/3)*SIN('OddsRatio_working_3-way'!Y972/3)</f>
        <v>#VALUE!</v>
      </c>
      <c r="AD972" s="11" t="e">
        <f>'OddsRatio_working_3-way'!X972^(1/3)*SIN(('OddsRatio_working_3-way'!Y972+2*PI())/3)</f>
        <v>#VALUE!</v>
      </c>
      <c r="AE972" s="11" t="e">
        <f>'OddsRatio_working_3-way'!X972^(1/3)*SIN(('OddsRatio_working_3-way'!Y972+4*PI())/3)</f>
        <v>#VALUE!</v>
      </c>
      <c r="AF972" s="11" t="e">
        <f>-'OddsRatio_working_3-way'!U972/(3*'OddsRatio_working_3-way'!X972^(1/3))*COS(('OddsRatio_working_3-way'!Y972)/3)</f>
        <v>#VALUE!</v>
      </c>
      <c r="AG972" s="11" t="e">
        <f>-'OddsRatio_working_3-way'!U972/(3*'OddsRatio_working_3-way'!X972^(1/3))*COS(('OddsRatio_working_3-way'!Y972+2*PI())/3)</f>
        <v>#VALUE!</v>
      </c>
      <c r="AH972" s="11" t="e">
        <f>-'OddsRatio_working_3-way'!U972/(3*'OddsRatio_working_3-way'!X972^(1/3))*COS(('OddsRatio_working_3-way'!Y972+4*PI())/3)</f>
        <v>#VALUE!</v>
      </c>
      <c r="AI972" s="11" t="e">
        <f>'OddsRatio_working_3-way'!U972/(3*'OddsRatio_working_3-way'!X972^(1/3))*SIN(('OddsRatio_working_3-way'!Y972)/3)</f>
        <v>#VALUE!</v>
      </c>
      <c r="AJ972" s="11" t="e">
        <f>'OddsRatio_working_3-way'!U972/(3*'OddsRatio_working_3-way'!X972^(1/3))*SIN(('OddsRatio_working_3-way'!Y972+2*PI())/3)</f>
        <v>#VALUE!</v>
      </c>
      <c r="AK972" s="11" t="e">
        <f>'OddsRatio_working_3-way'!U972/(3*'OddsRatio_working_3-way'!X972^(1/3))*SIN(('OddsRatio_working_3-way'!Y972+4*PI())/3)</f>
        <v>#VALUE!</v>
      </c>
      <c r="AL972" s="11" t="e">
        <f>'OddsRatio_working_3-way'!Z972+'OddsRatio_working_3-way'!AF972</f>
        <v>#VALUE!</v>
      </c>
      <c r="AM972" s="11" t="e">
        <f>'OddsRatio_working_3-way'!AA972+'OddsRatio_working_3-way'!AG972</f>
        <v>#VALUE!</v>
      </c>
      <c r="AN972" s="11" t="e">
        <f>'OddsRatio_working_3-way'!AB972+'OddsRatio_working_3-way'!AH972</f>
        <v>#VALUE!</v>
      </c>
      <c r="AO972" s="11" t="e">
        <f>'OddsRatio_working_3-way'!AC972+'OddsRatio_working_3-way'!AI972</f>
        <v>#VALUE!</v>
      </c>
      <c r="AP972" s="11" t="e">
        <f>'OddsRatio_working_3-way'!AD972+'OddsRatio_working_3-way'!AJ972</f>
        <v>#VALUE!</v>
      </c>
      <c r="AQ972" s="11" t="e">
        <f>'OddsRatio_working_3-way'!AE972+'OddsRatio_working_3-way'!AK972</f>
        <v>#VALUE!</v>
      </c>
      <c r="AR972" s="10" t="str">
        <f>IF(A972="","",IF(('OddsRatio_working_3-way'!X972=0),IF(Q972&gt;0,-Q972^(1/3),(-Q972)^(1/3)),'OddsRatio_working_3-way'!AL972-'OddsRatio_working_3-way'!R972/3))</f>
        <v/>
      </c>
      <c r="AS972" s="11" t="e">
        <f>IF(('OddsRatio_working_3-way'!X972=0),IF(Q972&gt;0,-Q972^(1/3),(-Q972)^(1/3)),'OddsRatio_working_3-way'!AM972-'OddsRatio_working_3-way'!R972/3)</f>
        <v>#VALUE!</v>
      </c>
      <c r="AT972" s="11" t="e">
        <f>IF(('OddsRatio_working_3-way'!X972=0),IF(Q972&gt;0,-Q972^(1/3),(-Q972)^(1/3)),'OddsRatio_working_3-way'!AN972-'OddsRatio_working_3-way'!R972/3)</f>
        <v>#VALUE!</v>
      </c>
      <c r="AU972" s="11" t="e">
        <f>IF(('OddsRatio_working_3-way'!X972=0),0,'OddsRatio_working_3-way'!AO972)</f>
        <v>#VALUE!</v>
      </c>
      <c r="AV972" s="11" t="e">
        <f>IF(('OddsRatio_working_3-way'!X972=0),0,'OddsRatio_working_3-way'!AP972)</f>
        <v>#VALUE!</v>
      </c>
      <c r="AW972" s="11" t="e">
        <f>IF(('OddsRatio_working_3-way'!X972=0),0,'OddsRatio_working_3-way'!AQ972)</f>
        <v>#VALUE!</v>
      </c>
    </row>
    <row r="973" spans="1:49">
      <c r="A973" s="4" t="str">
        <f>IF('True_Odds_Calculator_3-way'!A974="","",'True_Odds_Calculator_3-way'!A974)</f>
        <v/>
      </c>
      <c r="B973" s="4" t="str">
        <f>IF('True_Odds_Calculator_3-way'!B974="","",'True_Odds_Calculator_3-way'!B974)</f>
        <v/>
      </c>
      <c r="C973" s="4" t="str">
        <f>IF('True_Odds_Calculator_3-way'!C974="","",'True_Odds_Calculator_3-way'!C974)</f>
        <v/>
      </c>
      <c r="D973" s="9" t="e">
        <f t="shared" si="208"/>
        <v>#VALUE!</v>
      </c>
      <c r="E973" s="9" t="e">
        <f t="shared" si="209"/>
        <v>#VALUE!</v>
      </c>
      <c r="F973" s="9" t="e">
        <f t="shared" si="210"/>
        <v>#VALUE!</v>
      </c>
      <c r="G973" s="9" t="str">
        <f t="shared" si="211"/>
        <v/>
      </c>
      <c r="H973" s="9" t="str">
        <f t="shared" si="212"/>
        <v/>
      </c>
      <c r="I973" s="9" t="str">
        <f t="shared" si="213"/>
        <v/>
      </c>
      <c r="J973" s="9" t="str">
        <f t="shared" si="214"/>
        <v/>
      </c>
      <c r="K973" s="11" t="e">
        <f t="shared" si="215"/>
        <v>#VALUE!</v>
      </c>
      <c r="L973" s="11" t="e">
        <f t="shared" si="216"/>
        <v>#VALUE!</v>
      </c>
      <c r="M973" s="11" t="e">
        <f t="shared" si="217"/>
        <v>#VALUE!</v>
      </c>
      <c r="N973" s="11" t="e">
        <f>'OddsRatio_working_3-way'!K973+'OddsRatio_working_3-way'!L973+'OddsRatio_working_3-way'!M973-('OddsRatio_working_3-way'!K973*'OddsRatio_working_3-way'!L973)-('OddsRatio_working_3-way'!K973*'OddsRatio_working_3-way'!M973)-('OddsRatio_working_3-way'!L973*'OddsRatio_working_3-way'!M973)+('OddsRatio_working_3-way'!K973*'OddsRatio_working_3-way'!L973*'OddsRatio_working_3-way'!M973)-1</f>
        <v>#VALUE!</v>
      </c>
      <c r="O973" s="11">
        <f>0</f>
        <v>0</v>
      </c>
      <c r="P973" s="11" t="e">
        <f>('OddsRatio_working_3-way'!K973*'OddsRatio_working_3-way'!L973)+('OddsRatio_working_3-way'!K973*'OddsRatio_working_3-way'!M973)+('OddsRatio_working_3-way'!L973*'OddsRatio_working_3-way'!M973)-(3*'OddsRatio_working_3-way'!K973*'OddsRatio_working_3-way'!L973*'OddsRatio_working_3-way'!M973)</f>
        <v>#VALUE!</v>
      </c>
      <c r="Q973" s="11" t="e">
        <f>2*'OddsRatio_working_3-way'!K973*'OddsRatio_working_3-way'!L973*'OddsRatio_working_3-way'!M973</f>
        <v>#VALUE!</v>
      </c>
      <c r="R973" s="11" t="e">
        <f t="shared" si="218"/>
        <v>#VALUE!</v>
      </c>
      <c r="S973" s="11" t="e">
        <f t="shared" si="219"/>
        <v>#VALUE!</v>
      </c>
      <c r="T973" s="11" t="e">
        <f t="shared" si="220"/>
        <v>#VALUE!</v>
      </c>
      <c r="U973" s="11" t="e">
        <f>'OddsRatio_working_3-way'!S973-'OddsRatio_working_3-way'!R973^2/3</f>
        <v>#VALUE!</v>
      </c>
      <c r="V973" s="11" t="e">
        <f>'OddsRatio_working_3-way'!S973*'OddsRatio_working_3-way'!R973/3-2*'OddsRatio_working_3-way'!R973^3/27-'OddsRatio_working_3-way'!T973</f>
        <v>#VALUE!</v>
      </c>
      <c r="W973" s="11" t="e">
        <f>'OddsRatio_working_3-way'!V973^2+4*'OddsRatio_working_3-way'!U973^3/27</f>
        <v>#VALUE!</v>
      </c>
      <c r="X973" s="11" t="e">
        <f>IF('OddsRatio_working_3-way'!W973&gt;0,IF(ABS('OddsRatio_working_3-way'!V973+SQRT('OddsRatio_working_3-way'!W973))/2&gt;0,ABS('OddsRatio_working_3-way'!V973+SQRT('OddsRatio_working_3-way'!W973))/2,ABS('OddsRatio_working_3-way'!V973-SQRT('OddsRatio_working_3-way'!W973))/2),SQRT(-'OddsRatio_working_3-way'!U973^3/27))</f>
        <v>#VALUE!</v>
      </c>
      <c r="Y973" s="11" t="e">
        <f>IF('OddsRatio_working_3-way'!W973&gt;=0,IF('OddsRatio_working_3-way'!V973+SQRT('OddsRatio_working_3-way'!W973)&gt;0,0,PI()),ACOS('OddsRatio_working_3-way'!V973/(2*'OddsRatio_working_3-way'!X973)))</f>
        <v>#VALUE!</v>
      </c>
      <c r="Z973" s="11" t="e">
        <f>'OddsRatio_working_3-way'!X973^(1/3)*COS('OddsRatio_working_3-way'!Y973/3)</f>
        <v>#VALUE!</v>
      </c>
      <c r="AA973" s="11" t="e">
        <f>'OddsRatio_working_3-way'!X973^(1/3)*COS(('OddsRatio_working_3-way'!Y973+2*PI())/3)</f>
        <v>#VALUE!</v>
      </c>
      <c r="AB973" s="11" t="e">
        <f>'OddsRatio_working_3-way'!X973^(1/3)*COS(('OddsRatio_working_3-way'!Y973+4*PI())/3)</f>
        <v>#VALUE!</v>
      </c>
      <c r="AC973" s="11" t="e">
        <f>'OddsRatio_working_3-way'!X973^(1/3)*SIN('OddsRatio_working_3-way'!Y973/3)</f>
        <v>#VALUE!</v>
      </c>
      <c r="AD973" s="11" t="e">
        <f>'OddsRatio_working_3-way'!X973^(1/3)*SIN(('OddsRatio_working_3-way'!Y973+2*PI())/3)</f>
        <v>#VALUE!</v>
      </c>
      <c r="AE973" s="11" t="e">
        <f>'OddsRatio_working_3-way'!X973^(1/3)*SIN(('OddsRatio_working_3-way'!Y973+4*PI())/3)</f>
        <v>#VALUE!</v>
      </c>
      <c r="AF973" s="11" t="e">
        <f>-'OddsRatio_working_3-way'!U973/(3*'OddsRatio_working_3-way'!X973^(1/3))*COS(('OddsRatio_working_3-way'!Y973)/3)</f>
        <v>#VALUE!</v>
      </c>
      <c r="AG973" s="11" t="e">
        <f>-'OddsRatio_working_3-way'!U973/(3*'OddsRatio_working_3-way'!X973^(1/3))*COS(('OddsRatio_working_3-way'!Y973+2*PI())/3)</f>
        <v>#VALUE!</v>
      </c>
      <c r="AH973" s="11" t="e">
        <f>-'OddsRatio_working_3-way'!U973/(3*'OddsRatio_working_3-way'!X973^(1/3))*COS(('OddsRatio_working_3-way'!Y973+4*PI())/3)</f>
        <v>#VALUE!</v>
      </c>
      <c r="AI973" s="11" t="e">
        <f>'OddsRatio_working_3-way'!U973/(3*'OddsRatio_working_3-way'!X973^(1/3))*SIN(('OddsRatio_working_3-way'!Y973)/3)</f>
        <v>#VALUE!</v>
      </c>
      <c r="AJ973" s="11" t="e">
        <f>'OddsRatio_working_3-way'!U973/(3*'OddsRatio_working_3-way'!X973^(1/3))*SIN(('OddsRatio_working_3-way'!Y973+2*PI())/3)</f>
        <v>#VALUE!</v>
      </c>
      <c r="AK973" s="11" t="e">
        <f>'OddsRatio_working_3-way'!U973/(3*'OddsRatio_working_3-way'!X973^(1/3))*SIN(('OddsRatio_working_3-way'!Y973+4*PI())/3)</f>
        <v>#VALUE!</v>
      </c>
      <c r="AL973" s="11" t="e">
        <f>'OddsRatio_working_3-way'!Z973+'OddsRatio_working_3-way'!AF973</f>
        <v>#VALUE!</v>
      </c>
      <c r="AM973" s="11" t="e">
        <f>'OddsRatio_working_3-way'!AA973+'OddsRatio_working_3-way'!AG973</f>
        <v>#VALUE!</v>
      </c>
      <c r="AN973" s="11" t="e">
        <f>'OddsRatio_working_3-way'!AB973+'OddsRatio_working_3-way'!AH973</f>
        <v>#VALUE!</v>
      </c>
      <c r="AO973" s="11" t="e">
        <f>'OddsRatio_working_3-way'!AC973+'OddsRatio_working_3-way'!AI973</f>
        <v>#VALUE!</v>
      </c>
      <c r="AP973" s="11" t="e">
        <f>'OddsRatio_working_3-way'!AD973+'OddsRatio_working_3-way'!AJ973</f>
        <v>#VALUE!</v>
      </c>
      <c r="AQ973" s="11" t="e">
        <f>'OddsRatio_working_3-way'!AE973+'OddsRatio_working_3-way'!AK973</f>
        <v>#VALUE!</v>
      </c>
      <c r="AR973" s="10" t="str">
        <f>IF(A973="","",IF(('OddsRatio_working_3-way'!X973=0),IF(Q973&gt;0,-Q973^(1/3),(-Q973)^(1/3)),'OddsRatio_working_3-way'!AL973-'OddsRatio_working_3-way'!R973/3))</f>
        <v/>
      </c>
      <c r="AS973" s="11" t="e">
        <f>IF(('OddsRatio_working_3-way'!X973=0),IF(Q973&gt;0,-Q973^(1/3),(-Q973)^(1/3)),'OddsRatio_working_3-way'!AM973-'OddsRatio_working_3-way'!R973/3)</f>
        <v>#VALUE!</v>
      </c>
      <c r="AT973" s="11" t="e">
        <f>IF(('OddsRatio_working_3-way'!X973=0),IF(Q973&gt;0,-Q973^(1/3),(-Q973)^(1/3)),'OddsRatio_working_3-way'!AN973-'OddsRatio_working_3-way'!R973/3)</f>
        <v>#VALUE!</v>
      </c>
      <c r="AU973" s="11" t="e">
        <f>IF(('OddsRatio_working_3-way'!X973=0),0,'OddsRatio_working_3-way'!AO973)</f>
        <v>#VALUE!</v>
      </c>
      <c r="AV973" s="11" t="e">
        <f>IF(('OddsRatio_working_3-way'!X973=0),0,'OddsRatio_working_3-way'!AP973)</f>
        <v>#VALUE!</v>
      </c>
      <c r="AW973" s="11" t="e">
        <f>IF(('OddsRatio_working_3-way'!X973=0),0,'OddsRatio_working_3-way'!AQ973)</f>
        <v>#VALUE!</v>
      </c>
    </row>
    <row r="974" spans="1:49">
      <c r="A974" s="4" t="str">
        <f>IF('True_Odds_Calculator_3-way'!A975="","",'True_Odds_Calculator_3-way'!A975)</f>
        <v/>
      </c>
      <c r="B974" s="4" t="str">
        <f>IF('True_Odds_Calculator_3-way'!B975="","",'True_Odds_Calculator_3-way'!B975)</f>
        <v/>
      </c>
      <c r="C974" s="4" t="str">
        <f>IF('True_Odds_Calculator_3-way'!C975="","",'True_Odds_Calculator_3-way'!C975)</f>
        <v/>
      </c>
      <c r="D974" s="9" t="e">
        <f t="shared" si="208"/>
        <v>#VALUE!</v>
      </c>
      <c r="E974" s="9" t="e">
        <f t="shared" si="209"/>
        <v>#VALUE!</v>
      </c>
      <c r="F974" s="9" t="e">
        <f t="shared" si="210"/>
        <v>#VALUE!</v>
      </c>
      <c r="G974" s="9" t="str">
        <f t="shared" si="211"/>
        <v/>
      </c>
      <c r="H974" s="9" t="str">
        <f t="shared" si="212"/>
        <v/>
      </c>
      <c r="I974" s="9" t="str">
        <f t="shared" si="213"/>
        <v/>
      </c>
      <c r="J974" s="9" t="str">
        <f t="shared" si="214"/>
        <v/>
      </c>
      <c r="K974" s="11" t="e">
        <f t="shared" si="215"/>
        <v>#VALUE!</v>
      </c>
      <c r="L974" s="11" t="e">
        <f t="shared" si="216"/>
        <v>#VALUE!</v>
      </c>
      <c r="M974" s="11" t="e">
        <f t="shared" si="217"/>
        <v>#VALUE!</v>
      </c>
      <c r="N974" s="11" t="e">
        <f>'OddsRatio_working_3-way'!K974+'OddsRatio_working_3-way'!L974+'OddsRatio_working_3-way'!M974-('OddsRatio_working_3-way'!K974*'OddsRatio_working_3-way'!L974)-('OddsRatio_working_3-way'!K974*'OddsRatio_working_3-way'!M974)-('OddsRatio_working_3-way'!L974*'OddsRatio_working_3-way'!M974)+('OddsRatio_working_3-way'!K974*'OddsRatio_working_3-way'!L974*'OddsRatio_working_3-way'!M974)-1</f>
        <v>#VALUE!</v>
      </c>
      <c r="O974" s="11">
        <f>0</f>
        <v>0</v>
      </c>
      <c r="P974" s="11" t="e">
        <f>('OddsRatio_working_3-way'!K974*'OddsRatio_working_3-way'!L974)+('OddsRatio_working_3-way'!K974*'OddsRatio_working_3-way'!M974)+('OddsRatio_working_3-way'!L974*'OddsRatio_working_3-way'!M974)-(3*'OddsRatio_working_3-way'!K974*'OddsRatio_working_3-way'!L974*'OddsRatio_working_3-way'!M974)</f>
        <v>#VALUE!</v>
      </c>
      <c r="Q974" s="11" t="e">
        <f>2*'OddsRatio_working_3-way'!K974*'OddsRatio_working_3-way'!L974*'OddsRatio_working_3-way'!M974</f>
        <v>#VALUE!</v>
      </c>
      <c r="R974" s="11" t="e">
        <f t="shared" si="218"/>
        <v>#VALUE!</v>
      </c>
      <c r="S974" s="11" t="e">
        <f t="shared" si="219"/>
        <v>#VALUE!</v>
      </c>
      <c r="T974" s="11" t="e">
        <f t="shared" si="220"/>
        <v>#VALUE!</v>
      </c>
      <c r="U974" s="11" t="e">
        <f>'OddsRatio_working_3-way'!S974-'OddsRatio_working_3-way'!R974^2/3</f>
        <v>#VALUE!</v>
      </c>
      <c r="V974" s="11" t="e">
        <f>'OddsRatio_working_3-way'!S974*'OddsRatio_working_3-way'!R974/3-2*'OddsRatio_working_3-way'!R974^3/27-'OddsRatio_working_3-way'!T974</f>
        <v>#VALUE!</v>
      </c>
      <c r="W974" s="11" t="e">
        <f>'OddsRatio_working_3-way'!V974^2+4*'OddsRatio_working_3-way'!U974^3/27</f>
        <v>#VALUE!</v>
      </c>
      <c r="X974" s="11" t="e">
        <f>IF('OddsRatio_working_3-way'!W974&gt;0,IF(ABS('OddsRatio_working_3-way'!V974+SQRT('OddsRatio_working_3-way'!W974))/2&gt;0,ABS('OddsRatio_working_3-way'!V974+SQRT('OddsRatio_working_3-way'!W974))/2,ABS('OddsRatio_working_3-way'!V974-SQRT('OddsRatio_working_3-way'!W974))/2),SQRT(-'OddsRatio_working_3-way'!U974^3/27))</f>
        <v>#VALUE!</v>
      </c>
      <c r="Y974" s="11" t="e">
        <f>IF('OddsRatio_working_3-way'!W974&gt;=0,IF('OddsRatio_working_3-way'!V974+SQRT('OddsRatio_working_3-way'!W974)&gt;0,0,PI()),ACOS('OddsRatio_working_3-way'!V974/(2*'OddsRatio_working_3-way'!X974)))</f>
        <v>#VALUE!</v>
      </c>
      <c r="Z974" s="11" t="e">
        <f>'OddsRatio_working_3-way'!X974^(1/3)*COS('OddsRatio_working_3-way'!Y974/3)</f>
        <v>#VALUE!</v>
      </c>
      <c r="AA974" s="11" t="e">
        <f>'OddsRatio_working_3-way'!X974^(1/3)*COS(('OddsRatio_working_3-way'!Y974+2*PI())/3)</f>
        <v>#VALUE!</v>
      </c>
      <c r="AB974" s="11" t="e">
        <f>'OddsRatio_working_3-way'!X974^(1/3)*COS(('OddsRatio_working_3-way'!Y974+4*PI())/3)</f>
        <v>#VALUE!</v>
      </c>
      <c r="AC974" s="11" t="e">
        <f>'OddsRatio_working_3-way'!X974^(1/3)*SIN('OddsRatio_working_3-way'!Y974/3)</f>
        <v>#VALUE!</v>
      </c>
      <c r="AD974" s="11" t="e">
        <f>'OddsRatio_working_3-way'!X974^(1/3)*SIN(('OddsRatio_working_3-way'!Y974+2*PI())/3)</f>
        <v>#VALUE!</v>
      </c>
      <c r="AE974" s="11" t="e">
        <f>'OddsRatio_working_3-way'!X974^(1/3)*SIN(('OddsRatio_working_3-way'!Y974+4*PI())/3)</f>
        <v>#VALUE!</v>
      </c>
      <c r="AF974" s="11" t="e">
        <f>-'OddsRatio_working_3-way'!U974/(3*'OddsRatio_working_3-way'!X974^(1/3))*COS(('OddsRatio_working_3-way'!Y974)/3)</f>
        <v>#VALUE!</v>
      </c>
      <c r="AG974" s="11" t="e">
        <f>-'OddsRatio_working_3-way'!U974/(3*'OddsRatio_working_3-way'!X974^(1/3))*COS(('OddsRatio_working_3-way'!Y974+2*PI())/3)</f>
        <v>#VALUE!</v>
      </c>
      <c r="AH974" s="11" t="e">
        <f>-'OddsRatio_working_3-way'!U974/(3*'OddsRatio_working_3-way'!X974^(1/3))*COS(('OddsRatio_working_3-way'!Y974+4*PI())/3)</f>
        <v>#VALUE!</v>
      </c>
      <c r="AI974" s="11" t="e">
        <f>'OddsRatio_working_3-way'!U974/(3*'OddsRatio_working_3-way'!X974^(1/3))*SIN(('OddsRatio_working_3-way'!Y974)/3)</f>
        <v>#VALUE!</v>
      </c>
      <c r="AJ974" s="11" t="e">
        <f>'OddsRatio_working_3-way'!U974/(3*'OddsRatio_working_3-way'!X974^(1/3))*SIN(('OddsRatio_working_3-way'!Y974+2*PI())/3)</f>
        <v>#VALUE!</v>
      </c>
      <c r="AK974" s="11" t="e">
        <f>'OddsRatio_working_3-way'!U974/(3*'OddsRatio_working_3-way'!X974^(1/3))*SIN(('OddsRatio_working_3-way'!Y974+4*PI())/3)</f>
        <v>#VALUE!</v>
      </c>
      <c r="AL974" s="11" t="e">
        <f>'OddsRatio_working_3-way'!Z974+'OddsRatio_working_3-way'!AF974</f>
        <v>#VALUE!</v>
      </c>
      <c r="AM974" s="11" t="e">
        <f>'OddsRatio_working_3-way'!AA974+'OddsRatio_working_3-way'!AG974</f>
        <v>#VALUE!</v>
      </c>
      <c r="AN974" s="11" t="e">
        <f>'OddsRatio_working_3-way'!AB974+'OddsRatio_working_3-way'!AH974</f>
        <v>#VALUE!</v>
      </c>
      <c r="AO974" s="11" t="e">
        <f>'OddsRatio_working_3-way'!AC974+'OddsRatio_working_3-way'!AI974</f>
        <v>#VALUE!</v>
      </c>
      <c r="AP974" s="11" t="e">
        <f>'OddsRatio_working_3-way'!AD974+'OddsRatio_working_3-way'!AJ974</f>
        <v>#VALUE!</v>
      </c>
      <c r="AQ974" s="11" t="e">
        <f>'OddsRatio_working_3-way'!AE974+'OddsRatio_working_3-way'!AK974</f>
        <v>#VALUE!</v>
      </c>
      <c r="AR974" s="10" t="str">
        <f>IF(A974="","",IF(('OddsRatio_working_3-way'!X974=0),IF(Q974&gt;0,-Q974^(1/3),(-Q974)^(1/3)),'OddsRatio_working_3-way'!AL974-'OddsRatio_working_3-way'!R974/3))</f>
        <v/>
      </c>
      <c r="AS974" s="11" t="e">
        <f>IF(('OddsRatio_working_3-way'!X974=0),IF(Q974&gt;0,-Q974^(1/3),(-Q974)^(1/3)),'OddsRatio_working_3-way'!AM974-'OddsRatio_working_3-way'!R974/3)</f>
        <v>#VALUE!</v>
      </c>
      <c r="AT974" s="11" t="e">
        <f>IF(('OddsRatio_working_3-way'!X974=0),IF(Q974&gt;0,-Q974^(1/3),(-Q974)^(1/3)),'OddsRatio_working_3-way'!AN974-'OddsRatio_working_3-way'!R974/3)</f>
        <v>#VALUE!</v>
      </c>
      <c r="AU974" s="11" t="e">
        <f>IF(('OddsRatio_working_3-way'!X974=0),0,'OddsRatio_working_3-way'!AO974)</f>
        <v>#VALUE!</v>
      </c>
      <c r="AV974" s="11" t="e">
        <f>IF(('OddsRatio_working_3-way'!X974=0),0,'OddsRatio_working_3-way'!AP974)</f>
        <v>#VALUE!</v>
      </c>
      <c r="AW974" s="11" t="e">
        <f>IF(('OddsRatio_working_3-way'!X974=0),0,'OddsRatio_working_3-way'!AQ974)</f>
        <v>#VALUE!</v>
      </c>
    </row>
    <row r="975" spans="1:49">
      <c r="A975" s="4" t="str">
        <f>IF('True_Odds_Calculator_3-way'!A976="","",'True_Odds_Calculator_3-way'!A976)</f>
        <v/>
      </c>
      <c r="B975" s="4" t="str">
        <f>IF('True_Odds_Calculator_3-way'!B976="","",'True_Odds_Calculator_3-way'!B976)</f>
        <v/>
      </c>
      <c r="C975" s="4" t="str">
        <f>IF('True_Odds_Calculator_3-way'!C976="","",'True_Odds_Calculator_3-way'!C976)</f>
        <v/>
      </c>
      <c r="D975" s="9" t="e">
        <f t="shared" si="208"/>
        <v>#VALUE!</v>
      </c>
      <c r="E975" s="9" t="e">
        <f t="shared" si="209"/>
        <v>#VALUE!</v>
      </c>
      <c r="F975" s="9" t="e">
        <f t="shared" si="210"/>
        <v>#VALUE!</v>
      </c>
      <c r="G975" s="9" t="str">
        <f t="shared" si="211"/>
        <v/>
      </c>
      <c r="H975" s="9" t="str">
        <f t="shared" si="212"/>
        <v/>
      </c>
      <c r="I975" s="9" t="str">
        <f t="shared" si="213"/>
        <v/>
      </c>
      <c r="J975" s="9" t="str">
        <f t="shared" si="214"/>
        <v/>
      </c>
      <c r="K975" s="11" t="e">
        <f t="shared" si="215"/>
        <v>#VALUE!</v>
      </c>
      <c r="L975" s="11" t="e">
        <f t="shared" si="216"/>
        <v>#VALUE!</v>
      </c>
      <c r="M975" s="11" t="e">
        <f t="shared" si="217"/>
        <v>#VALUE!</v>
      </c>
      <c r="N975" s="11" t="e">
        <f>'OddsRatio_working_3-way'!K975+'OddsRatio_working_3-way'!L975+'OddsRatio_working_3-way'!M975-('OddsRatio_working_3-way'!K975*'OddsRatio_working_3-way'!L975)-('OddsRatio_working_3-way'!K975*'OddsRatio_working_3-way'!M975)-('OddsRatio_working_3-way'!L975*'OddsRatio_working_3-way'!M975)+('OddsRatio_working_3-way'!K975*'OddsRatio_working_3-way'!L975*'OddsRatio_working_3-way'!M975)-1</f>
        <v>#VALUE!</v>
      </c>
      <c r="O975" s="11">
        <f>0</f>
        <v>0</v>
      </c>
      <c r="P975" s="11" t="e">
        <f>('OddsRatio_working_3-way'!K975*'OddsRatio_working_3-way'!L975)+('OddsRatio_working_3-way'!K975*'OddsRatio_working_3-way'!M975)+('OddsRatio_working_3-way'!L975*'OddsRatio_working_3-way'!M975)-(3*'OddsRatio_working_3-way'!K975*'OddsRatio_working_3-way'!L975*'OddsRatio_working_3-way'!M975)</f>
        <v>#VALUE!</v>
      </c>
      <c r="Q975" s="11" t="e">
        <f>2*'OddsRatio_working_3-way'!K975*'OddsRatio_working_3-way'!L975*'OddsRatio_working_3-way'!M975</f>
        <v>#VALUE!</v>
      </c>
      <c r="R975" s="11" t="e">
        <f t="shared" si="218"/>
        <v>#VALUE!</v>
      </c>
      <c r="S975" s="11" t="e">
        <f t="shared" si="219"/>
        <v>#VALUE!</v>
      </c>
      <c r="T975" s="11" t="e">
        <f t="shared" si="220"/>
        <v>#VALUE!</v>
      </c>
      <c r="U975" s="11" t="e">
        <f>'OddsRatio_working_3-way'!S975-'OddsRatio_working_3-way'!R975^2/3</f>
        <v>#VALUE!</v>
      </c>
      <c r="V975" s="11" t="e">
        <f>'OddsRatio_working_3-way'!S975*'OddsRatio_working_3-way'!R975/3-2*'OddsRatio_working_3-way'!R975^3/27-'OddsRatio_working_3-way'!T975</f>
        <v>#VALUE!</v>
      </c>
      <c r="W975" s="11" t="e">
        <f>'OddsRatio_working_3-way'!V975^2+4*'OddsRatio_working_3-way'!U975^3/27</f>
        <v>#VALUE!</v>
      </c>
      <c r="X975" s="11" t="e">
        <f>IF('OddsRatio_working_3-way'!W975&gt;0,IF(ABS('OddsRatio_working_3-way'!V975+SQRT('OddsRatio_working_3-way'!W975))/2&gt;0,ABS('OddsRatio_working_3-way'!V975+SQRT('OddsRatio_working_3-way'!W975))/2,ABS('OddsRatio_working_3-way'!V975-SQRT('OddsRatio_working_3-way'!W975))/2),SQRT(-'OddsRatio_working_3-way'!U975^3/27))</f>
        <v>#VALUE!</v>
      </c>
      <c r="Y975" s="11" t="e">
        <f>IF('OddsRatio_working_3-way'!W975&gt;=0,IF('OddsRatio_working_3-way'!V975+SQRT('OddsRatio_working_3-way'!W975)&gt;0,0,PI()),ACOS('OddsRatio_working_3-way'!V975/(2*'OddsRatio_working_3-way'!X975)))</f>
        <v>#VALUE!</v>
      </c>
      <c r="Z975" s="11" t="e">
        <f>'OddsRatio_working_3-way'!X975^(1/3)*COS('OddsRatio_working_3-way'!Y975/3)</f>
        <v>#VALUE!</v>
      </c>
      <c r="AA975" s="11" t="e">
        <f>'OddsRatio_working_3-way'!X975^(1/3)*COS(('OddsRatio_working_3-way'!Y975+2*PI())/3)</f>
        <v>#VALUE!</v>
      </c>
      <c r="AB975" s="11" t="e">
        <f>'OddsRatio_working_3-way'!X975^(1/3)*COS(('OddsRatio_working_3-way'!Y975+4*PI())/3)</f>
        <v>#VALUE!</v>
      </c>
      <c r="AC975" s="11" t="e">
        <f>'OddsRatio_working_3-way'!X975^(1/3)*SIN('OddsRatio_working_3-way'!Y975/3)</f>
        <v>#VALUE!</v>
      </c>
      <c r="AD975" s="11" t="e">
        <f>'OddsRatio_working_3-way'!X975^(1/3)*SIN(('OddsRatio_working_3-way'!Y975+2*PI())/3)</f>
        <v>#VALUE!</v>
      </c>
      <c r="AE975" s="11" t="e">
        <f>'OddsRatio_working_3-way'!X975^(1/3)*SIN(('OddsRatio_working_3-way'!Y975+4*PI())/3)</f>
        <v>#VALUE!</v>
      </c>
      <c r="AF975" s="11" t="e">
        <f>-'OddsRatio_working_3-way'!U975/(3*'OddsRatio_working_3-way'!X975^(1/3))*COS(('OddsRatio_working_3-way'!Y975)/3)</f>
        <v>#VALUE!</v>
      </c>
      <c r="AG975" s="11" t="e">
        <f>-'OddsRatio_working_3-way'!U975/(3*'OddsRatio_working_3-way'!X975^(1/3))*COS(('OddsRatio_working_3-way'!Y975+2*PI())/3)</f>
        <v>#VALUE!</v>
      </c>
      <c r="AH975" s="11" t="e">
        <f>-'OddsRatio_working_3-way'!U975/(3*'OddsRatio_working_3-way'!X975^(1/3))*COS(('OddsRatio_working_3-way'!Y975+4*PI())/3)</f>
        <v>#VALUE!</v>
      </c>
      <c r="AI975" s="11" t="e">
        <f>'OddsRatio_working_3-way'!U975/(3*'OddsRatio_working_3-way'!X975^(1/3))*SIN(('OddsRatio_working_3-way'!Y975)/3)</f>
        <v>#VALUE!</v>
      </c>
      <c r="AJ975" s="11" t="e">
        <f>'OddsRatio_working_3-way'!U975/(3*'OddsRatio_working_3-way'!X975^(1/3))*SIN(('OddsRatio_working_3-way'!Y975+2*PI())/3)</f>
        <v>#VALUE!</v>
      </c>
      <c r="AK975" s="11" t="e">
        <f>'OddsRatio_working_3-way'!U975/(3*'OddsRatio_working_3-way'!X975^(1/3))*SIN(('OddsRatio_working_3-way'!Y975+4*PI())/3)</f>
        <v>#VALUE!</v>
      </c>
      <c r="AL975" s="11" t="e">
        <f>'OddsRatio_working_3-way'!Z975+'OddsRatio_working_3-way'!AF975</f>
        <v>#VALUE!</v>
      </c>
      <c r="AM975" s="11" t="e">
        <f>'OddsRatio_working_3-way'!AA975+'OddsRatio_working_3-way'!AG975</f>
        <v>#VALUE!</v>
      </c>
      <c r="AN975" s="11" t="e">
        <f>'OddsRatio_working_3-way'!AB975+'OddsRatio_working_3-way'!AH975</f>
        <v>#VALUE!</v>
      </c>
      <c r="AO975" s="11" t="e">
        <f>'OddsRatio_working_3-way'!AC975+'OddsRatio_working_3-way'!AI975</f>
        <v>#VALUE!</v>
      </c>
      <c r="AP975" s="11" t="e">
        <f>'OddsRatio_working_3-way'!AD975+'OddsRatio_working_3-way'!AJ975</f>
        <v>#VALUE!</v>
      </c>
      <c r="AQ975" s="11" t="e">
        <f>'OddsRatio_working_3-way'!AE975+'OddsRatio_working_3-way'!AK975</f>
        <v>#VALUE!</v>
      </c>
      <c r="AR975" s="10" t="str">
        <f>IF(A975="","",IF(('OddsRatio_working_3-way'!X975=0),IF(Q975&gt;0,-Q975^(1/3),(-Q975)^(1/3)),'OddsRatio_working_3-way'!AL975-'OddsRatio_working_3-way'!R975/3))</f>
        <v/>
      </c>
      <c r="AS975" s="11" t="e">
        <f>IF(('OddsRatio_working_3-way'!X975=0),IF(Q975&gt;0,-Q975^(1/3),(-Q975)^(1/3)),'OddsRatio_working_3-way'!AM975-'OddsRatio_working_3-way'!R975/3)</f>
        <v>#VALUE!</v>
      </c>
      <c r="AT975" s="11" t="e">
        <f>IF(('OddsRatio_working_3-way'!X975=0),IF(Q975&gt;0,-Q975^(1/3),(-Q975)^(1/3)),'OddsRatio_working_3-way'!AN975-'OddsRatio_working_3-way'!R975/3)</f>
        <v>#VALUE!</v>
      </c>
      <c r="AU975" s="11" t="e">
        <f>IF(('OddsRatio_working_3-way'!X975=0),0,'OddsRatio_working_3-way'!AO975)</f>
        <v>#VALUE!</v>
      </c>
      <c r="AV975" s="11" t="e">
        <f>IF(('OddsRatio_working_3-way'!X975=0),0,'OddsRatio_working_3-way'!AP975)</f>
        <v>#VALUE!</v>
      </c>
      <c r="AW975" s="11" t="e">
        <f>IF(('OddsRatio_working_3-way'!X975=0),0,'OddsRatio_working_3-way'!AQ975)</f>
        <v>#VALUE!</v>
      </c>
    </row>
    <row r="976" spans="1:49">
      <c r="A976" s="4" t="str">
        <f>IF('True_Odds_Calculator_3-way'!A977="","",'True_Odds_Calculator_3-way'!A977)</f>
        <v/>
      </c>
      <c r="B976" s="4" t="str">
        <f>IF('True_Odds_Calculator_3-way'!B977="","",'True_Odds_Calculator_3-way'!B977)</f>
        <v/>
      </c>
      <c r="C976" s="4" t="str">
        <f>IF('True_Odds_Calculator_3-way'!C977="","",'True_Odds_Calculator_3-way'!C977)</f>
        <v/>
      </c>
      <c r="D976" s="9" t="e">
        <f t="shared" si="208"/>
        <v>#VALUE!</v>
      </c>
      <c r="E976" s="9" t="e">
        <f t="shared" si="209"/>
        <v>#VALUE!</v>
      </c>
      <c r="F976" s="9" t="e">
        <f t="shared" si="210"/>
        <v>#VALUE!</v>
      </c>
      <c r="G976" s="9" t="str">
        <f t="shared" si="211"/>
        <v/>
      </c>
      <c r="H976" s="9" t="str">
        <f t="shared" si="212"/>
        <v/>
      </c>
      <c r="I976" s="9" t="str">
        <f t="shared" si="213"/>
        <v/>
      </c>
      <c r="J976" s="9" t="str">
        <f t="shared" si="214"/>
        <v/>
      </c>
      <c r="K976" s="11" t="e">
        <f t="shared" si="215"/>
        <v>#VALUE!</v>
      </c>
      <c r="L976" s="11" t="e">
        <f t="shared" si="216"/>
        <v>#VALUE!</v>
      </c>
      <c r="M976" s="11" t="e">
        <f t="shared" si="217"/>
        <v>#VALUE!</v>
      </c>
      <c r="N976" s="11" t="e">
        <f>'OddsRatio_working_3-way'!K976+'OddsRatio_working_3-way'!L976+'OddsRatio_working_3-way'!M976-('OddsRatio_working_3-way'!K976*'OddsRatio_working_3-way'!L976)-('OddsRatio_working_3-way'!K976*'OddsRatio_working_3-way'!M976)-('OddsRatio_working_3-way'!L976*'OddsRatio_working_3-way'!M976)+('OddsRatio_working_3-way'!K976*'OddsRatio_working_3-way'!L976*'OddsRatio_working_3-way'!M976)-1</f>
        <v>#VALUE!</v>
      </c>
      <c r="O976" s="11">
        <f>0</f>
        <v>0</v>
      </c>
      <c r="P976" s="11" t="e">
        <f>('OddsRatio_working_3-way'!K976*'OddsRatio_working_3-way'!L976)+('OddsRatio_working_3-way'!K976*'OddsRatio_working_3-way'!M976)+('OddsRatio_working_3-way'!L976*'OddsRatio_working_3-way'!M976)-(3*'OddsRatio_working_3-way'!K976*'OddsRatio_working_3-way'!L976*'OddsRatio_working_3-way'!M976)</f>
        <v>#VALUE!</v>
      </c>
      <c r="Q976" s="11" t="e">
        <f>2*'OddsRatio_working_3-way'!K976*'OddsRatio_working_3-way'!L976*'OddsRatio_working_3-way'!M976</f>
        <v>#VALUE!</v>
      </c>
      <c r="R976" s="11" t="e">
        <f t="shared" si="218"/>
        <v>#VALUE!</v>
      </c>
      <c r="S976" s="11" t="e">
        <f t="shared" si="219"/>
        <v>#VALUE!</v>
      </c>
      <c r="T976" s="11" t="e">
        <f t="shared" si="220"/>
        <v>#VALUE!</v>
      </c>
      <c r="U976" s="11" t="e">
        <f>'OddsRatio_working_3-way'!S976-'OddsRatio_working_3-way'!R976^2/3</f>
        <v>#VALUE!</v>
      </c>
      <c r="V976" s="11" t="e">
        <f>'OddsRatio_working_3-way'!S976*'OddsRatio_working_3-way'!R976/3-2*'OddsRatio_working_3-way'!R976^3/27-'OddsRatio_working_3-way'!T976</f>
        <v>#VALUE!</v>
      </c>
      <c r="W976" s="11" t="e">
        <f>'OddsRatio_working_3-way'!V976^2+4*'OddsRatio_working_3-way'!U976^3/27</f>
        <v>#VALUE!</v>
      </c>
      <c r="X976" s="11" t="e">
        <f>IF('OddsRatio_working_3-way'!W976&gt;0,IF(ABS('OddsRatio_working_3-way'!V976+SQRT('OddsRatio_working_3-way'!W976))/2&gt;0,ABS('OddsRatio_working_3-way'!V976+SQRT('OddsRatio_working_3-way'!W976))/2,ABS('OddsRatio_working_3-way'!V976-SQRT('OddsRatio_working_3-way'!W976))/2),SQRT(-'OddsRatio_working_3-way'!U976^3/27))</f>
        <v>#VALUE!</v>
      </c>
      <c r="Y976" s="11" t="e">
        <f>IF('OddsRatio_working_3-way'!W976&gt;=0,IF('OddsRatio_working_3-way'!V976+SQRT('OddsRatio_working_3-way'!W976)&gt;0,0,PI()),ACOS('OddsRatio_working_3-way'!V976/(2*'OddsRatio_working_3-way'!X976)))</f>
        <v>#VALUE!</v>
      </c>
      <c r="Z976" s="11" t="e">
        <f>'OddsRatio_working_3-way'!X976^(1/3)*COS('OddsRatio_working_3-way'!Y976/3)</f>
        <v>#VALUE!</v>
      </c>
      <c r="AA976" s="11" t="e">
        <f>'OddsRatio_working_3-way'!X976^(1/3)*COS(('OddsRatio_working_3-way'!Y976+2*PI())/3)</f>
        <v>#VALUE!</v>
      </c>
      <c r="AB976" s="11" t="e">
        <f>'OddsRatio_working_3-way'!X976^(1/3)*COS(('OddsRatio_working_3-way'!Y976+4*PI())/3)</f>
        <v>#VALUE!</v>
      </c>
      <c r="AC976" s="11" t="e">
        <f>'OddsRatio_working_3-way'!X976^(1/3)*SIN('OddsRatio_working_3-way'!Y976/3)</f>
        <v>#VALUE!</v>
      </c>
      <c r="AD976" s="11" t="e">
        <f>'OddsRatio_working_3-way'!X976^(1/3)*SIN(('OddsRatio_working_3-way'!Y976+2*PI())/3)</f>
        <v>#VALUE!</v>
      </c>
      <c r="AE976" s="11" t="e">
        <f>'OddsRatio_working_3-way'!X976^(1/3)*SIN(('OddsRatio_working_3-way'!Y976+4*PI())/3)</f>
        <v>#VALUE!</v>
      </c>
      <c r="AF976" s="11" t="e">
        <f>-'OddsRatio_working_3-way'!U976/(3*'OddsRatio_working_3-way'!X976^(1/3))*COS(('OddsRatio_working_3-way'!Y976)/3)</f>
        <v>#VALUE!</v>
      </c>
      <c r="AG976" s="11" t="e">
        <f>-'OddsRatio_working_3-way'!U976/(3*'OddsRatio_working_3-way'!X976^(1/3))*COS(('OddsRatio_working_3-way'!Y976+2*PI())/3)</f>
        <v>#VALUE!</v>
      </c>
      <c r="AH976" s="11" t="e">
        <f>-'OddsRatio_working_3-way'!U976/(3*'OddsRatio_working_3-way'!X976^(1/3))*COS(('OddsRatio_working_3-way'!Y976+4*PI())/3)</f>
        <v>#VALUE!</v>
      </c>
      <c r="AI976" s="11" t="e">
        <f>'OddsRatio_working_3-way'!U976/(3*'OddsRatio_working_3-way'!X976^(1/3))*SIN(('OddsRatio_working_3-way'!Y976)/3)</f>
        <v>#VALUE!</v>
      </c>
      <c r="AJ976" s="11" t="e">
        <f>'OddsRatio_working_3-way'!U976/(3*'OddsRatio_working_3-way'!X976^(1/3))*SIN(('OddsRatio_working_3-way'!Y976+2*PI())/3)</f>
        <v>#VALUE!</v>
      </c>
      <c r="AK976" s="11" t="e">
        <f>'OddsRatio_working_3-way'!U976/(3*'OddsRatio_working_3-way'!X976^(1/3))*SIN(('OddsRatio_working_3-way'!Y976+4*PI())/3)</f>
        <v>#VALUE!</v>
      </c>
      <c r="AL976" s="11" t="e">
        <f>'OddsRatio_working_3-way'!Z976+'OddsRatio_working_3-way'!AF976</f>
        <v>#VALUE!</v>
      </c>
      <c r="AM976" s="11" t="e">
        <f>'OddsRatio_working_3-way'!AA976+'OddsRatio_working_3-way'!AG976</f>
        <v>#VALUE!</v>
      </c>
      <c r="AN976" s="11" t="e">
        <f>'OddsRatio_working_3-way'!AB976+'OddsRatio_working_3-way'!AH976</f>
        <v>#VALUE!</v>
      </c>
      <c r="AO976" s="11" t="e">
        <f>'OddsRatio_working_3-way'!AC976+'OddsRatio_working_3-way'!AI976</f>
        <v>#VALUE!</v>
      </c>
      <c r="AP976" s="11" t="e">
        <f>'OddsRatio_working_3-way'!AD976+'OddsRatio_working_3-way'!AJ976</f>
        <v>#VALUE!</v>
      </c>
      <c r="AQ976" s="11" t="e">
        <f>'OddsRatio_working_3-way'!AE976+'OddsRatio_working_3-way'!AK976</f>
        <v>#VALUE!</v>
      </c>
      <c r="AR976" s="10" t="str">
        <f>IF(A976="","",IF(('OddsRatio_working_3-way'!X976=0),IF(Q976&gt;0,-Q976^(1/3),(-Q976)^(1/3)),'OddsRatio_working_3-way'!AL976-'OddsRatio_working_3-way'!R976/3))</f>
        <v/>
      </c>
      <c r="AS976" s="11" t="e">
        <f>IF(('OddsRatio_working_3-way'!X976=0),IF(Q976&gt;0,-Q976^(1/3),(-Q976)^(1/3)),'OddsRatio_working_3-way'!AM976-'OddsRatio_working_3-way'!R976/3)</f>
        <v>#VALUE!</v>
      </c>
      <c r="AT976" s="11" t="e">
        <f>IF(('OddsRatio_working_3-way'!X976=0),IF(Q976&gt;0,-Q976^(1/3),(-Q976)^(1/3)),'OddsRatio_working_3-way'!AN976-'OddsRatio_working_3-way'!R976/3)</f>
        <v>#VALUE!</v>
      </c>
      <c r="AU976" s="11" t="e">
        <f>IF(('OddsRatio_working_3-way'!X976=0),0,'OddsRatio_working_3-way'!AO976)</f>
        <v>#VALUE!</v>
      </c>
      <c r="AV976" s="11" t="e">
        <f>IF(('OddsRatio_working_3-way'!X976=0),0,'OddsRatio_working_3-way'!AP976)</f>
        <v>#VALUE!</v>
      </c>
      <c r="AW976" s="11" t="e">
        <f>IF(('OddsRatio_working_3-way'!X976=0),0,'OddsRatio_working_3-way'!AQ976)</f>
        <v>#VALUE!</v>
      </c>
    </row>
    <row r="977" spans="1:49">
      <c r="A977" s="4" t="str">
        <f>IF('True_Odds_Calculator_3-way'!A978="","",'True_Odds_Calculator_3-way'!A978)</f>
        <v/>
      </c>
      <c r="B977" s="4" t="str">
        <f>IF('True_Odds_Calculator_3-way'!B978="","",'True_Odds_Calculator_3-way'!B978)</f>
        <v/>
      </c>
      <c r="C977" s="4" t="str">
        <f>IF('True_Odds_Calculator_3-way'!C978="","",'True_Odds_Calculator_3-way'!C978)</f>
        <v/>
      </c>
      <c r="D977" s="9" t="e">
        <f t="shared" si="208"/>
        <v>#VALUE!</v>
      </c>
      <c r="E977" s="9" t="e">
        <f t="shared" si="209"/>
        <v>#VALUE!</v>
      </c>
      <c r="F977" s="9" t="e">
        <f t="shared" si="210"/>
        <v>#VALUE!</v>
      </c>
      <c r="G977" s="9" t="str">
        <f t="shared" si="211"/>
        <v/>
      </c>
      <c r="H977" s="9" t="str">
        <f t="shared" si="212"/>
        <v/>
      </c>
      <c r="I977" s="9" t="str">
        <f t="shared" si="213"/>
        <v/>
      </c>
      <c r="J977" s="9" t="str">
        <f t="shared" si="214"/>
        <v/>
      </c>
      <c r="K977" s="11" t="e">
        <f t="shared" si="215"/>
        <v>#VALUE!</v>
      </c>
      <c r="L977" s="11" t="e">
        <f t="shared" si="216"/>
        <v>#VALUE!</v>
      </c>
      <c r="M977" s="11" t="e">
        <f t="shared" si="217"/>
        <v>#VALUE!</v>
      </c>
      <c r="N977" s="11" t="e">
        <f>'OddsRatio_working_3-way'!K977+'OddsRatio_working_3-way'!L977+'OddsRatio_working_3-way'!M977-('OddsRatio_working_3-way'!K977*'OddsRatio_working_3-way'!L977)-('OddsRatio_working_3-way'!K977*'OddsRatio_working_3-way'!M977)-('OddsRatio_working_3-way'!L977*'OddsRatio_working_3-way'!M977)+('OddsRatio_working_3-way'!K977*'OddsRatio_working_3-way'!L977*'OddsRatio_working_3-way'!M977)-1</f>
        <v>#VALUE!</v>
      </c>
      <c r="O977" s="11">
        <f>0</f>
        <v>0</v>
      </c>
      <c r="P977" s="11" t="e">
        <f>('OddsRatio_working_3-way'!K977*'OddsRatio_working_3-way'!L977)+('OddsRatio_working_3-way'!K977*'OddsRatio_working_3-way'!M977)+('OddsRatio_working_3-way'!L977*'OddsRatio_working_3-way'!M977)-(3*'OddsRatio_working_3-way'!K977*'OddsRatio_working_3-way'!L977*'OddsRatio_working_3-way'!M977)</f>
        <v>#VALUE!</v>
      </c>
      <c r="Q977" s="11" t="e">
        <f>2*'OddsRatio_working_3-way'!K977*'OddsRatio_working_3-way'!L977*'OddsRatio_working_3-way'!M977</f>
        <v>#VALUE!</v>
      </c>
      <c r="R977" s="11" t="e">
        <f t="shared" si="218"/>
        <v>#VALUE!</v>
      </c>
      <c r="S977" s="11" t="e">
        <f t="shared" si="219"/>
        <v>#VALUE!</v>
      </c>
      <c r="T977" s="11" t="e">
        <f t="shared" si="220"/>
        <v>#VALUE!</v>
      </c>
      <c r="U977" s="11" t="e">
        <f>'OddsRatio_working_3-way'!S977-'OddsRatio_working_3-way'!R977^2/3</f>
        <v>#VALUE!</v>
      </c>
      <c r="V977" s="11" t="e">
        <f>'OddsRatio_working_3-way'!S977*'OddsRatio_working_3-way'!R977/3-2*'OddsRatio_working_3-way'!R977^3/27-'OddsRatio_working_3-way'!T977</f>
        <v>#VALUE!</v>
      </c>
      <c r="W977" s="11" t="e">
        <f>'OddsRatio_working_3-way'!V977^2+4*'OddsRatio_working_3-way'!U977^3/27</f>
        <v>#VALUE!</v>
      </c>
      <c r="X977" s="11" t="e">
        <f>IF('OddsRatio_working_3-way'!W977&gt;0,IF(ABS('OddsRatio_working_3-way'!V977+SQRT('OddsRatio_working_3-way'!W977))/2&gt;0,ABS('OddsRatio_working_3-way'!V977+SQRT('OddsRatio_working_3-way'!W977))/2,ABS('OddsRatio_working_3-way'!V977-SQRT('OddsRatio_working_3-way'!W977))/2),SQRT(-'OddsRatio_working_3-way'!U977^3/27))</f>
        <v>#VALUE!</v>
      </c>
      <c r="Y977" s="11" t="e">
        <f>IF('OddsRatio_working_3-way'!W977&gt;=0,IF('OddsRatio_working_3-way'!V977+SQRT('OddsRatio_working_3-way'!W977)&gt;0,0,PI()),ACOS('OddsRatio_working_3-way'!V977/(2*'OddsRatio_working_3-way'!X977)))</f>
        <v>#VALUE!</v>
      </c>
      <c r="Z977" s="11" t="e">
        <f>'OddsRatio_working_3-way'!X977^(1/3)*COS('OddsRatio_working_3-way'!Y977/3)</f>
        <v>#VALUE!</v>
      </c>
      <c r="AA977" s="11" t="e">
        <f>'OddsRatio_working_3-way'!X977^(1/3)*COS(('OddsRatio_working_3-way'!Y977+2*PI())/3)</f>
        <v>#VALUE!</v>
      </c>
      <c r="AB977" s="11" t="e">
        <f>'OddsRatio_working_3-way'!X977^(1/3)*COS(('OddsRatio_working_3-way'!Y977+4*PI())/3)</f>
        <v>#VALUE!</v>
      </c>
      <c r="AC977" s="11" t="e">
        <f>'OddsRatio_working_3-way'!X977^(1/3)*SIN('OddsRatio_working_3-way'!Y977/3)</f>
        <v>#VALUE!</v>
      </c>
      <c r="AD977" s="11" t="e">
        <f>'OddsRatio_working_3-way'!X977^(1/3)*SIN(('OddsRatio_working_3-way'!Y977+2*PI())/3)</f>
        <v>#VALUE!</v>
      </c>
      <c r="AE977" s="11" t="e">
        <f>'OddsRatio_working_3-way'!X977^(1/3)*SIN(('OddsRatio_working_3-way'!Y977+4*PI())/3)</f>
        <v>#VALUE!</v>
      </c>
      <c r="AF977" s="11" t="e">
        <f>-'OddsRatio_working_3-way'!U977/(3*'OddsRatio_working_3-way'!X977^(1/3))*COS(('OddsRatio_working_3-way'!Y977)/3)</f>
        <v>#VALUE!</v>
      </c>
      <c r="AG977" s="11" t="e">
        <f>-'OddsRatio_working_3-way'!U977/(3*'OddsRatio_working_3-way'!X977^(1/3))*COS(('OddsRatio_working_3-way'!Y977+2*PI())/3)</f>
        <v>#VALUE!</v>
      </c>
      <c r="AH977" s="11" t="e">
        <f>-'OddsRatio_working_3-way'!U977/(3*'OddsRatio_working_3-way'!X977^(1/3))*COS(('OddsRatio_working_3-way'!Y977+4*PI())/3)</f>
        <v>#VALUE!</v>
      </c>
      <c r="AI977" s="11" t="e">
        <f>'OddsRatio_working_3-way'!U977/(3*'OddsRatio_working_3-way'!X977^(1/3))*SIN(('OddsRatio_working_3-way'!Y977)/3)</f>
        <v>#VALUE!</v>
      </c>
      <c r="AJ977" s="11" t="e">
        <f>'OddsRatio_working_3-way'!U977/(3*'OddsRatio_working_3-way'!X977^(1/3))*SIN(('OddsRatio_working_3-way'!Y977+2*PI())/3)</f>
        <v>#VALUE!</v>
      </c>
      <c r="AK977" s="11" t="e">
        <f>'OddsRatio_working_3-way'!U977/(3*'OddsRatio_working_3-way'!X977^(1/3))*SIN(('OddsRatio_working_3-way'!Y977+4*PI())/3)</f>
        <v>#VALUE!</v>
      </c>
      <c r="AL977" s="11" t="e">
        <f>'OddsRatio_working_3-way'!Z977+'OddsRatio_working_3-way'!AF977</f>
        <v>#VALUE!</v>
      </c>
      <c r="AM977" s="11" t="e">
        <f>'OddsRatio_working_3-way'!AA977+'OddsRatio_working_3-way'!AG977</f>
        <v>#VALUE!</v>
      </c>
      <c r="AN977" s="11" t="e">
        <f>'OddsRatio_working_3-way'!AB977+'OddsRatio_working_3-way'!AH977</f>
        <v>#VALUE!</v>
      </c>
      <c r="AO977" s="11" t="e">
        <f>'OddsRatio_working_3-way'!AC977+'OddsRatio_working_3-way'!AI977</f>
        <v>#VALUE!</v>
      </c>
      <c r="AP977" s="11" t="e">
        <f>'OddsRatio_working_3-way'!AD977+'OddsRatio_working_3-way'!AJ977</f>
        <v>#VALUE!</v>
      </c>
      <c r="AQ977" s="11" t="e">
        <f>'OddsRatio_working_3-way'!AE977+'OddsRatio_working_3-way'!AK977</f>
        <v>#VALUE!</v>
      </c>
      <c r="AR977" s="10" t="str">
        <f>IF(A977="","",IF(('OddsRatio_working_3-way'!X977=0),IF(Q977&gt;0,-Q977^(1/3),(-Q977)^(1/3)),'OddsRatio_working_3-way'!AL977-'OddsRatio_working_3-way'!R977/3))</f>
        <v/>
      </c>
      <c r="AS977" s="11" t="e">
        <f>IF(('OddsRatio_working_3-way'!X977=0),IF(Q977&gt;0,-Q977^(1/3),(-Q977)^(1/3)),'OddsRatio_working_3-way'!AM977-'OddsRatio_working_3-way'!R977/3)</f>
        <v>#VALUE!</v>
      </c>
      <c r="AT977" s="11" t="e">
        <f>IF(('OddsRatio_working_3-way'!X977=0),IF(Q977&gt;0,-Q977^(1/3),(-Q977)^(1/3)),'OddsRatio_working_3-way'!AN977-'OddsRatio_working_3-way'!R977/3)</f>
        <v>#VALUE!</v>
      </c>
      <c r="AU977" s="11" t="e">
        <f>IF(('OddsRatio_working_3-way'!X977=0),0,'OddsRatio_working_3-way'!AO977)</f>
        <v>#VALUE!</v>
      </c>
      <c r="AV977" s="11" t="e">
        <f>IF(('OddsRatio_working_3-way'!X977=0),0,'OddsRatio_working_3-way'!AP977)</f>
        <v>#VALUE!</v>
      </c>
      <c r="AW977" s="11" t="e">
        <f>IF(('OddsRatio_working_3-way'!X977=0),0,'OddsRatio_working_3-way'!AQ977)</f>
        <v>#VALUE!</v>
      </c>
    </row>
    <row r="978" spans="1:49">
      <c r="A978" s="4" t="str">
        <f>IF('True_Odds_Calculator_3-way'!A979="","",'True_Odds_Calculator_3-way'!A979)</f>
        <v/>
      </c>
      <c r="B978" s="4" t="str">
        <f>IF('True_Odds_Calculator_3-way'!B979="","",'True_Odds_Calculator_3-way'!B979)</f>
        <v/>
      </c>
      <c r="C978" s="4" t="str">
        <f>IF('True_Odds_Calculator_3-way'!C979="","",'True_Odds_Calculator_3-way'!C979)</f>
        <v/>
      </c>
      <c r="D978" s="9" t="e">
        <f t="shared" si="208"/>
        <v>#VALUE!</v>
      </c>
      <c r="E978" s="9" t="e">
        <f t="shared" si="209"/>
        <v>#VALUE!</v>
      </c>
      <c r="F978" s="9" t="e">
        <f t="shared" si="210"/>
        <v>#VALUE!</v>
      </c>
      <c r="G978" s="9" t="str">
        <f t="shared" si="211"/>
        <v/>
      </c>
      <c r="H978" s="9" t="str">
        <f t="shared" si="212"/>
        <v/>
      </c>
      <c r="I978" s="9" t="str">
        <f t="shared" si="213"/>
        <v/>
      </c>
      <c r="J978" s="9" t="str">
        <f t="shared" si="214"/>
        <v/>
      </c>
      <c r="K978" s="11" t="e">
        <f t="shared" si="215"/>
        <v>#VALUE!</v>
      </c>
      <c r="L978" s="11" t="e">
        <f t="shared" si="216"/>
        <v>#VALUE!</v>
      </c>
      <c r="M978" s="11" t="e">
        <f t="shared" si="217"/>
        <v>#VALUE!</v>
      </c>
      <c r="N978" s="11" t="e">
        <f>'OddsRatio_working_3-way'!K978+'OddsRatio_working_3-way'!L978+'OddsRatio_working_3-way'!M978-('OddsRatio_working_3-way'!K978*'OddsRatio_working_3-way'!L978)-('OddsRatio_working_3-way'!K978*'OddsRatio_working_3-way'!M978)-('OddsRatio_working_3-way'!L978*'OddsRatio_working_3-way'!M978)+('OddsRatio_working_3-way'!K978*'OddsRatio_working_3-way'!L978*'OddsRatio_working_3-way'!M978)-1</f>
        <v>#VALUE!</v>
      </c>
      <c r="O978" s="11">
        <f>0</f>
        <v>0</v>
      </c>
      <c r="P978" s="11" t="e">
        <f>('OddsRatio_working_3-way'!K978*'OddsRatio_working_3-way'!L978)+('OddsRatio_working_3-way'!K978*'OddsRatio_working_3-way'!M978)+('OddsRatio_working_3-way'!L978*'OddsRatio_working_3-way'!M978)-(3*'OddsRatio_working_3-way'!K978*'OddsRatio_working_3-way'!L978*'OddsRatio_working_3-way'!M978)</f>
        <v>#VALUE!</v>
      </c>
      <c r="Q978" s="11" t="e">
        <f>2*'OddsRatio_working_3-way'!K978*'OddsRatio_working_3-way'!L978*'OddsRatio_working_3-way'!M978</f>
        <v>#VALUE!</v>
      </c>
      <c r="R978" s="11" t="e">
        <f t="shared" si="218"/>
        <v>#VALUE!</v>
      </c>
      <c r="S978" s="11" t="e">
        <f t="shared" si="219"/>
        <v>#VALUE!</v>
      </c>
      <c r="T978" s="11" t="e">
        <f t="shared" si="220"/>
        <v>#VALUE!</v>
      </c>
      <c r="U978" s="11" t="e">
        <f>'OddsRatio_working_3-way'!S978-'OddsRatio_working_3-way'!R978^2/3</f>
        <v>#VALUE!</v>
      </c>
      <c r="V978" s="11" t="e">
        <f>'OddsRatio_working_3-way'!S978*'OddsRatio_working_3-way'!R978/3-2*'OddsRatio_working_3-way'!R978^3/27-'OddsRatio_working_3-way'!T978</f>
        <v>#VALUE!</v>
      </c>
      <c r="W978" s="11" t="e">
        <f>'OddsRatio_working_3-way'!V978^2+4*'OddsRatio_working_3-way'!U978^3/27</f>
        <v>#VALUE!</v>
      </c>
      <c r="X978" s="11" t="e">
        <f>IF('OddsRatio_working_3-way'!W978&gt;0,IF(ABS('OddsRatio_working_3-way'!V978+SQRT('OddsRatio_working_3-way'!W978))/2&gt;0,ABS('OddsRatio_working_3-way'!V978+SQRT('OddsRatio_working_3-way'!W978))/2,ABS('OddsRatio_working_3-way'!V978-SQRT('OddsRatio_working_3-way'!W978))/2),SQRT(-'OddsRatio_working_3-way'!U978^3/27))</f>
        <v>#VALUE!</v>
      </c>
      <c r="Y978" s="11" t="e">
        <f>IF('OddsRatio_working_3-way'!W978&gt;=0,IF('OddsRatio_working_3-way'!V978+SQRT('OddsRatio_working_3-way'!W978)&gt;0,0,PI()),ACOS('OddsRatio_working_3-way'!V978/(2*'OddsRatio_working_3-way'!X978)))</f>
        <v>#VALUE!</v>
      </c>
      <c r="Z978" s="11" t="e">
        <f>'OddsRatio_working_3-way'!X978^(1/3)*COS('OddsRatio_working_3-way'!Y978/3)</f>
        <v>#VALUE!</v>
      </c>
      <c r="AA978" s="11" t="e">
        <f>'OddsRatio_working_3-way'!X978^(1/3)*COS(('OddsRatio_working_3-way'!Y978+2*PI())/3)</f>
        <v>#VALUE!</v>
      </c>
      <c r="AB978" s="11" t="e">
        <f>'OddsRatio_working_3-way'!X978^(1/3)*COS(('OddsRatio_working_3-way'!Y978+4*PI())/3)</f>
        <v>#VALUE!</v>
      </c>
      <c r="AC978" s="11" t="e">
        <f>'OddsRatio_working_3-way'!X978^(1/3)*SIN('OddsRatio_working_3-way'!Y978/3)</f>
        <v>#VALUE!</v>
      </c>
      <c r="AD978" s="11" t="e">
        <f>'OddsRatio_working_3-way'!X978^(1/3)*SIN(('OddsRatio_working_3-way'!Y978+2*PI())/3)</f>
        <v>#VALUE!</v>
      </c>
      <c r="AE978" s="11" t="e">
        <f>'OddsRatio_working_3-way'!X978^(1/3)*SIN(('OddsRatio_working_3-way'!Y978+4*PI())/3)</f>
        <v>#VALUE!</v>
      </c>
      <c r="AF978" s="11" t="e">
        <f>-'OddsRatio_working_3-way'!U978/(3*'OddsRatio_working_3-way'!X978^(1/3))*COS(('OddsRatio_working_3-way'!Y978)/3)</f>
        <v>#VALUE!</v>
      </c>
      <c r="AG978" s="11" t="e">
        <f>-'OddsRatio_working_3-way'!U978/(3*'OddsRatio_working_3-way'!X978^(1/3))*COS(('OddsRatio_working_3-way'!Y978+2*PI())/3)</f>
        <v>#VALUE!</v>
      </c>
      <c r="AH978" s="11" t="e">
        <f>-'OddsRatio_working_3-way'!U978/(3*'OddsRatio_working_3-way'!X978^(1/3))*COS(('OddsRatio_working_3-way'!Y978+4*PI())/3)</f>
        <v>#VALUE!</v>
      </c>
      <c r="AI978" s="11" t="e">
        <f>'OddsRatio_working_3-way'!U978/(3*'OddsRatio_working_3-way'!X978^(1/3))*SIN(('OddsRatio_working_3-way'!Y978)/3)</f>
        <v>#VALUE!</v>
      </c>
      <c r="AJ978" s="11" t="e">
        <f>'OddsRatio_working_3-way'!U978/(3*'OddsRatio_working_3-way'!X978^(1/3))*SIN(('OddsRatio_working_3-way'!Y978+2*PI())/3)</f>
        <v>#VALUE!</v>
      </c>
      <c r="AK978" s="11" t="e">
        <f>'OddsRatio_working_3-way'!U978/(3*'OddsRatio_working_3-way'!X978^(1/3))*SIN(('OddsRatio_working_3-way'!Y978+4*PI())/3)</f>
        <v>#VALUE!</v>
      </c>
      <c r="AL978" s="11" t="e">
        <f>'OddsRatio_working_3-way'!Z978+'OddsRatio_working_3-way'!AF978</f>
        <v>#VALUE!</v>
      </c>
      <c r="AM978" s="11" t="e">
        <f>'OddsRatio_working_3-way'!AA978+'OddsRatio_working_3-way'!AG978</f>
        <v>#VALUE!</v>
      </c>
      <c r="AN978" s="11" t="e">
        <f>'OddsRatio_working_3-way'!AB978+'OddsRatio_working_3-way'!AH978</f>
        <v>#VALUE!</v>
      </c>
      <c r="AO978" s="11" t="e">
        <f>'OddsRatio_working_3-way'!AC978+'OddsRatio_working_3-way'!AI978</f>
        <v>#VALUE!</v>
      </c>
      <c r="AP978" s="11" t="e">
        <f>'OddsRatio_working_3-way'!AD978+'OddsRatio_working_3-way'!AJ978</f>
        <v>#VALUE!</v>
      </c>
      <c r="AQ978" s="11" t="e">
        <f>'OddsRatio_working_3-way'!AE978+'OddsRatio_working_3-way'!AK978</f>
        <v>#VALUE!</v>
      </c>
      <c r="AR978" s="10" t="str">
        <f>IF(A978="","",IF(('OddsRatio_working_3-way'!X978=0),IF(Q978&gt;0,-Q978^(1/3),(-Q978)^(1/3)),'OddsRatio_working_3-way'!AL978-'OddsRatio_working_3-way'!R978/3))</f>
        <v/>
      </c>
      <c r="AS978" s="11" t="e">
        <f>IF(('OddsRatio_working_3-way'!X978=0),IF(Q978&gt;0,-Q978^(1/3),(-Q978)^(1/3)),'OddsRatio_working_3-way'!AM978-'OddsRatio_working_3-way'!R978/3)</f>
        <v>#VALUE!</v>
      </c>
      <c r="AT978" s="11" t="e">
        <f>IF(('OddsRatio_working_3-way'!X978=0),IF(Q978&gt;0,-Q978^(1/3),(-Q978)^(1/3)),'OddsRatio_working_3-way'!AN978-'OddsRatio_working_3-way'!R978/3)</f>
        <v>#VALUE!</v>
      </c>
      <c r="AU978" s="11" t="e">
        <f>IF(('OddsRatio_working_3-way'!X978=0),0,'OddsRatio_working_3-way'!AO978)</f>
        <v>#VALUE!</v>
      </c>
      <c r="AV978" s="11" t="e">
        <f>IF(('OddsRatio_working_3-way'!X978=0),0,'OddsRatio_working_3-way'!AP978)</f>
        <v>#VALUE!</v>
      </c>
      <c r="AW978" s="11" t="e">
        <f>IF(('OddsRatio_working_3-way'!X978=0),0,'OddsRatio_working_3-way'!AQ978)</f>
        <v>#VALUE!</v>
      </c>
    </row>
    <row r="979" spans="1:49">
      <c r="A979" s="4" t="str">
        <f>IF('True_Odds_Calculator_3-way'!A980="","",'True_Odds_Calculator_3-way'!A980)</f>
        <v/>
      </c>
      <c r="B979" s="4" t="str">
        <f>IF('True_Odds_Calculator_3-way'!B980="","",'True_Odds_Calculator_3-way'!B980)</f>
        <v/>
      </c>
      <c r="C979" s="4" t="str">
        <f>IF('True_Odds_Calculator_3-way'!C980="","",'True_Odds_Calculator_3-way'!C980)</f>
        <v/>
      </c>
      <c r="D979" s="9" t="e">
        <f t="shared" si="208"/>
        <v>#VALUE!</v>
      </c>
      <c r="E979" s="9" t="e">
        <f t="shared" si="209"/>
        <v>#VALUE!</v>
      </c>
      <c r="F979" s="9" t="e">
        <f t="shared" si="210"/>
        <v>#VALUE!</v>
      </c>
      <c r="G979" s="9" t="str">
        <f t="shared" si="211"/>
        <v/>
      </c>
      <c r="H979" s="9" t="str">
        <f t="shared" si="212"/>
        <v/>
      </c>
      <c r="I979" s="9" t="str">
        <f t="shared" si="213"/>
        <v/>
      </c>
      <c r="J979" s="9" t="str">
        <f t="shared" si="214"/>
        <v/>
      </c>
      <c r="K979" s="11" t="e">
        <f t="shared" si="215"/>
        <v>#VALUE!</v>
      </c>
      <c r="L979" s="11" t="e">
        <f t="shared" si="216"/>
        <v>#VALUE!</v>
      </c>
      <c r="M979" s="11" t="e">
        <f t="shared" si="217"/>
        <v>#VALUE!</v>
      </c>
      <c r="N979" s="11" t="e">
        <f>'OddsRatio_working_3-way'!K979+'OddsRatio_working_3-way'!L979+'OddsRatio_working_3-way'!M979-('OddsRatio_working_3-way'!K979*'OddsRatio_working_3-way'!L979)-('OddsRatio_working_3-way'!K979*'OddsRatio_working_3-way'!M979)-('OddsRatio_working_3-way'!L979*'OddsRatio_working_3-way'!M979)+('OddsRatio_working_3-way'!K979*'OddsRatio_working_3-way'!L979*'OddsRatio_working_3-way'!M979)-1</f>
        <v>#VALUE!</v>
      </c>
      <c r="O979" s="11">
        <f>0</f>
        <v>0</v>
      </c>
      <c r="P979" s="11" t="e">
        <f>('OddsRatio_working_3-way'!K979*'OddsRatio_working_3-way'!L979)+('OddsRatio_working_3-way'!K979*'OddsRatio_working_3-way'!M979)+('OddsRatio_working_3-way'!L979*'OddsRatio_working_3-way'!M979)-(3*'OddsRatio_working_3-way'!K979*'OddsRatio_working_3-way'!L979*'OddsRatio_working_3-way'!M979)</f>
        <v>#VALUE!</v>
      </c>
      <c r="Q979" s="11" t="e">
        <f>2*'OddsRatio_working_3-way'!K979*'OddsRatio_working_3-way'!L979*'OddsRatio_working_3-way'!M979</f>
        <v>#VALUE!</v>
      </c>
      <c r="R979" s="11" t="e">
        <f t="shared" si="218"/>
        <v>#VALUE!</v>
      </c>
      <c r="S979" s="11" t="e">
        <f t="shared" si="219"/>
        <v>#VALUE!</v>
      </c>
      <c r="T979" s="11" t="e">
        <f t="shared" si="220"/>
        <v>#VALUE!</v>
      </c>
      <c r="U979" s="11" t="e">
        <f>'OddsRatio_working_3-way'!S979-'OddsRatio_working_3-way'!R979^2/3</f>
        <v>#VALUE!</v>
      </c>
      <c r="V979" s="11" t="e">
        <f>'OddsRatio_working_3-way'!S979*'OddsRatio_working_3-way'!R979/3-2*'OddsRatio_working_3-way'!R979^3/27-'OddsRatio_working_3-way'!T979</f>
        <v>#VALUE!</v>
      </c>
      <c r="W979" s="11" t="e">
        <f>'OddsRatio_working_3-way'!V979^2+4*'OddsRatio_working_3-way'!U979^3/27</f>
        <v>#VALUE!</v>
      </c>
      <c r="X979" s="11" t="e">
        <f>IF('OddsRatio_working_3-way'!W979&gt;0,IF(ABS('OddsRatio_working_3-way'!V979+SQRT('OddsRatio_working_3-way'!W979))/2&gt;0,ABS('OddsRatio_working_3-way'!V979+SQRT('OddsRatio_working_3-way'!W979))/2,ABS('OddsRatio_working_3-way'!V979-SQRT('OddsRatio_working_3-way'!W979))/2),SQRT(-'OddsRatio_working_3-way'!U979^3/27))</f>
        <v>#VALUE!</v>
      </c>
      <c r="Y979" s="11" t="e">
        <f>IF('OddsRatio_working_3-way'!W979&gt;=0,IF('OddsRatio_working_3-way'!V979+SQRT('OddsRatio_working_3-way'!W979)&gt;0,0,PI()),ACOS('OddsRatio_working_3-way'!V979/(2*'OddsRatio_working_3-way'!X979)))</f>
        <v>#VALUE!</v>
      </c>
      <c r="Z979" s="11" t="e">
        <f>'OddsRatio_working_3-way'!X979^(1/3)*COS('OddsRatio_working_3-way'!Y979/3)</f>
        <v>#VALUE!</v>
      </c>
      <c r="AA979" s="11" t="e">
        <f>'OddsRatio_working_3-way'!X979^(1/3)*COS(('OddsRatio_working_3-way'!Y979+2*PI())/3)</f>
        <v>#VALUE!</v>
      </c>
      <c r="AB979" s="11" t="e">
        <f>'OddsRatio_working_3-way'!X979^(1/3)*COS(('OddsRatio_working_3-way'!Y979+4*PI())/3)</f>
        <v>#VALUE!</v>
      </c>
      <c r="AC979" s="11" t="e">
        <f>'OddsRatio_working_3-way'!X979^(1/3)*SIN('OddsRatio_working_3-way'!Y979/3)</f>
        <v>#VALUE!</v>
      </c>
      <c r="AD979" s="11" t="e">
        <f>'OddsRatio_working_3-way'!X979^(1/3)*SIN(('OddsRatio_working_3-way'!Y979+2*PI())/3)</f>
        <v>#VALUE!</v>
      </c>
      <c r="AE979" s="11" t="e">
        <f>'OddsRatio_working_3-way'!X979^(1/3)*SIN(('OddsRatio_working_3-way'!Y979+4*PI())/3)</f>
        <v>#VALUE!</v>
      </c>
      <c r="AF979" s="11" t="e">
        <f>-'OddsRatio_working_3-way'!U979/(3*'OddsRatio_working_3-way'!X979^(1/3))*COS(('OddsRatio_working_3-way'!Y979)/3)</f>
        <v>#VALUE!</v>
      </c>
      <c r="AG979" s="11" t="e">
        <f>-'OddsRatio_working_3-way'!U979/(3*'OddsRatio_working_3-way'!X979^(1/3))*COS(('OddsRatio_working_3-way'!Y979+2*PI())/3)</f>
        <v>#VALUE!</v>
      </c>
      <c r="AH979" s="11" t="e">
        <f>-'OddsRatio_working_3-way'!U979/(3*'OddsRatio_working_3-way'!X979^(1/3))*COS(('OddsRatio_working_3-way'!Y979+4*PI())/3)</f>
        <v>#VALUE!</v>
      </c>
      <c r="AI979" s="11" t="e">
        <f>'OddsRatio_working_3-way'!U979/(3*'OddsRatio_working_3-way'!X979^(1/3))*SIN(('OddsRatio_working_3-way'!Y979)/3)</f>
        <v>#VALUE!</v>
      </c>
      <c r="AJ979" s="11" t="e">
        <f>'OddsRatio_working_3-way'!U979/(3*'OddsRatio_working_3-way'!X979^(1/3))*SIN(('OddsRatio_working_3-way'!Y979+2*PI())/3)</f>
        <v>#VALUE!</v>
      </c>
      <c r="AK979" s="11" t="e">
        <f>'OddsRatio_working_3-way'!U979/(3*'OddsRatio_working_3-way'!X979^(1/3))*SIN(('OddsRatio_working_3-way'!Y979+4*PI())/3)</f>
        <v>#VALUE!</v>
      </c>
      <c r="AL979" s="11" t="e">
        <f>'OddsRatio_working_3-way'!Z979+'OddsRatio_working_3-way'!AF979</f>
        <v>#VALUE!</v>
      </c>
      <c r="AM979" s="11" t="e">
        <f>'OddsRatio_working_3-way'!AA979+'OddsRatio_working_3-way'!AG979</f>
        <v>#VALUE!</v>
      </c>
      <c r="AN979" s="11" t="e">
        <f>'OddsRatio_working_3-way'!AB979+'OddsRatio_working_3-way'!AH979</f>
        <v>#VALUE!</v>
      </c>
      <c r="AO979" s="11" t="e">
        <f>'OddsRatio_working_3-way'!AC979+'OddsRatio_working_3-way'!AI979</f>
        <v>#VALUE!</v>
      </c>
      <c r="AP979" s="11" t="e">
        <f>'OddsRatio_working_3-way'!AD979+'OddsRatio_working_3-way'!AJ979</f>
        <v>#VALUE!</v>
      </c>
      <c r="AQ979" s="11" t="e">
        <f>'OddsRatio_working_3-way'!AE979+'OddsRatio_working_3-way'!AK979</f>
        <v>#VALUE!</v>
      </c>
      <c r="AR979" s="10" t="str">
        <f>IF(A979="","",IF(('OddsRatio_working_3-way'!X979=0),IF(Q979&gt;0,-Q979^(1/3),(-Q979)^(1/3)),'OddsRatio_working_3-way'!AL979-'OddsRatio_working_3-way'!R979/3))</f>
        <v/>
      </c>
      <c r="AS979" s="11" t="e">
        <f>IF(('OddsRatio_working_3-way'!X979=0),IF(Q979&gt;0,-Q979^(1/3),(-Q979)^(1/3)),'OddsRatio_working_3-way'!AM979-'OddsRatio_working_3-way'!R979/3)</f>
        <v>#VALUE!</v>
      </c>
      <c r="AT979" s="11" t="e">
        <f>IF(('OddsRatio_working_3-way'!X979=0),IF(Q979&gt;0,-Q979^(1/3),(-Q979)^(1/3)),'OddsRatio_working_3-way'!AN979-'OddsRatio_working_3-way'!R979/3)</f>
        <v>#VALUE!</v>
      </c>
      <c r="AU979" s="11" t="e">
        <f>IF(('OddsRatio_working_3-way'!X979=0),0,'OddsRatio_working_3-way'!AO979)</f>
        <v>#VALUE!</v>
      </c>
      <c r="AV979" s="11" t="e">
        <f>IF(('OddsRatio_working_3-way'!X979=0),0,'OddsRatio_working_3-way'!AP979)</f>
        <v>#VALUE!</v>
      </c>
      <c r="AW979" s="11" t="e">
        <f>IF(('OddsRatio_working_3-way'!X979=0),0,'OddsRatio_working_3-way'!AQ979)</f>
        <v>#VALUE!</v>
      </c>
    </row>
    <row r="980" spans="1:49">
      <c r="A980" s="4" t="str">
        <f>IF('True_Odds_Calculator_3-way'!A981="","",'True_Odds_Calculator_3-way'!A981)</f>
        <v/>
      </c>
      <c r="B980" s="4" t="str">
        <f>IF('True_Odds_Calculator_3-way'!B981="","",'True_Odds_Calculator_3-way'!B981)</f>
        <v/>
      </c>
      <c r="C980" s="4" t="str">
        <f>IF('True_Odds_Calculator_3-way'!C981="","",'True_Odds_Calculator_3-way'!C981)</f>
        <v/>
      </c>
      <c r="D980" s="9" t="e">
        <f t="shared" si="208"/>
        <v>#VALUE!</v>
      </c>
      <c r="E980" s="9" t="e">
        <f t="shared" si="209"/>
        <v>#VALUE!</v>
      </c>
      <c r="F980" s="9" t="e">
        <f t="shared" si="210"/>
        <v>#VALUE!</v>
      </c>
      <c r="G980" s="9" t="str">
        <f t="shared" si="211"/>
        <v/>
      </c>
      <c r="H980" s="9" t="str">
        <f t="shared" si="212"/>
        <v/>
      </c>
      <c r="I980" s="9" t="str">
        <f t="shared" si="213"/>
        <v/>
      </c>
      <c r="J980" s="9" t="str">
        <f t="shared" si="214"/>
        <v/>
      </c>
      <c r="K980" s="11" t="e">
        <f t="shared" si="215"/>
        <v>#VALUE!</v>
      </c>
      <c r="L980" s="11" t="e">
        <f t="shared" si="216"/>
        <v>#VALUE!</v>
      </c>
      <c r="M980" s="11" t="e">
        <f t="shared" si="217"/>
        <v>#VALUE!</v>
      </c>
      <c r="N980" s="11" t="e">
        <f>'OddsRatio_working_3-way'!K980+'OddsRatio_working_3-way'!L980+'OddsRatio_working_3-way'!M980-('OddsRatio_working_3-way'!K980*'OddsRatio_working_3-way'!L980)-('OddsRatio_working_3-way'!K980*'OddsRatio_working_3-way'!M980)-('OddsRatio_working_3-way'!L980*'OddsRatio_working_3-way'!M980)+('OddsRatio_working_3-way'!K980*'OddsRatio_working_3-way'!L980*'OddsRatio_working_3-way'!M980)-1</f>
        <v>#VALUE!</v>
      </c>
      <c r="O980" s="11">
        <f>0</f>
        <v>0</v>
      </c>
      <c r="P980" s="11" t="e">
        <f>('OddsRatio_working_3-way'!K980*'OddsRatio_working_3-way'!L980)+('OddsRatio_working_3-way'!K980*'OddsRatio_working_3-way'!M980)+('OddsRatio_working_3-way'!L980*'OddsRatio_working_3-way'!M980)-(3*'OddsRatio_working_3-way'!K980*'OddsRatio_working_3-way'!L980*'OddsRatio_working_3-way'!M980)</f>
        <v>#VALUE!</v>
      </c>
      <c r="Q980" s="11" t="e">
        <f>2*'OddsRatio_working_3-way'!K980*'OddsRatio_working_3-way'!L980*'OddsRatio_working_3-way'!M980</f>
        <v>#VALUE!</v>
      </c>
      <c r="R980" s="11" t="e">
        <f t="shared" si="218"/>
        <v>#VALUE!</v>
      </c>
      <c r="S980" s="11" t="e">
        <f t="shared" si="219"/>
        <v>#VALUE!</v>
      </c>
      <c r="T980" s="11" t="e">
        <f t="shared" si="220"/>
        <v>#VALUE!</v>
      </c>
      <c r="U980" s="11" t="e">
        <f>'OddsRatio_working_3-way'!S980-'OddsRatio_working_3-way'!R980^2/3</f>
        <v>#VALUE!</v>
      </c>
      <c r="V980" s="11" t="e">
        <f>'OddsRatio_working_3-way'!S980*'OddsRatio_working_3-way'!R980/3-2*'OddsRatio_working_3-way'!R980^3/27-'OddsRatio_working_3-way'!T980</f>
        <v>#VALUE!</v>
      </c>
      <c r="W980" s="11" t="e">
        <f>'OddsRatio_working_3-way'!V980^2+4*'OddsRatio_working_3-way'!U980^3/27</f>
        <v>#VALUE!</v>
      </c>
      <c r="X980" s="11" t="e">
        <f>IF('OddsRatio_working_3-way'!W980&gt;0,IF(ABS('OddsRatio_working_3-way'!V980+SQRT('OddsRatio_working_3-way'!W980))/2&gt;0,ABS('OddsRatio_working_3-way'!V980+SQRT('OddsRatio_working_3-way'!W980))/2,ABS('OddsRatio_working_3-way'!V980-SQRT('OddsRatio_working_3-way'!W980))/2),SQRT(-'OddsRatio_working_3-way'!U980^3/27))</f>
        <v>#VALUE!</v>
      </c>
      <c r="Y980" s="11" t="e">
        <f>IF('OddsRatio_working_3-way'!W980&gt;=0,IF('OddsRatio_working_3-way'!V980+SQRT('OddsRatio_working_3-way'!W980)&gt;0,0,PI()),ACOS('OddsRatio_working_3-way'!V980/(2*'OddsRatio_working_3-way'!X980)))</f>
        <v>#VALUE!</v>
      </c>
      <c r="Z980" s="11" t="e">
        <f>'OddsRatio_working_3-way'!X980^(1/3)*COS('OddsRatio_working_3-way'!Y980/3)</f>
        <v>#VALUE!</v>
      </c>
      <c r="AA980" s="11" t="e">
        <f>'OddsRatio_working_3-way'!X980^(1/3)*COS(('OddsRatio_working_3-way'!Y980+2*PI())/3)</f>
        <v>#VALUE!</v>
      </c>
      <c r="AB980" s="11" t="e">
        <f>'OddsRatio_working_3-way'!X980^(1/3)*COS(('OddsRatio_working_3-way'!Y980+4*PI())/3)</f>
        <v>#VALUE!</v>
      </c>
      <c r="AC980" s="11" t="e">
        <f>'OddsRatio_working_3-way'!X980^(1/3)*SIN('OddsRatio_working_3-way'!Y980/3)</f>
        <v>#VALUE!</v>
      </c>
      <c r="AD980" s="11" t="e">
        <f>'OddsRatio_working_3-way'!X980^(1/3)*SIN(('OddsRatio_working_3-way'!Y980+2*PI())/3)</f>
        <v>#VALUE!</v>
      </c>
      <c r="AE980" s="11" t="e">
        <f>'OddsRatio_working_3-way'!X980^(1/3)*SIN(('OddsRatio_working_3-way'!Y980+4*PI())/3)</f>
        <v>#VALUE!</v>
      </c>
      <c r="AF980" s="11" t="e">
        <f>-'OddsRatio_working_3-way'!U980/(3*'OddsRatio_working_3-way'!X980^(1/3))*COS(('OddsRatio_working_3-way'!Y980)/3)</f>
        <v>#VALUE!</v>
      </c>
      <c r="AG980" s="11" t="e">
        <f>-'OddsRatio_working_3-way'!U980/(3*'OddsRatio_working_3-way'!X980^(1/3))*COS(('OddsRatio_working_3-way'!Y980+2*PI())/3)</f>
        <v>#VALUE!</v>
      </c>
      <c r="AH980" s="11" t="e">
        <f>-'OddsRatio_working_3-way'!U980/(3*'OddsRatio_working_3-way'!X980^(1/3))*COS(('OddsRatio_working_3-way'!Y980+4*PI())/3)</f>
        <v>#VALUE!</v>
      </c>
      <c r="AI980" s="11" t="e">
        <f>'OddsRatio_working_3-way'!U980/(3*'OddsRatio_working_3-way'!X980^(1/3))*SIN(('OddsRatio_working_3-way'!Y980)/3)</f>
        <v>#VALUE!</v>
      </c>
      <c r="AJ980" s="11" t="e">
        <f>'OddsRatio_working_3-way'!U980/(3*'OddsRatio_working_3-way'!X980^(1/3))*SIN(('OddsRatio_working_3-way'!Y980+2*PI())/3)</f>
        <v>#VALUE!</v>
      </c>
      <c r="AK980" s="11" t="e">
        <f>'OddsRatio_working_3-way'!U980/(3*'OddsRatio_working_3-way'!X980^(1/3))*SIN(('OddsRatio_working_3-way'!Y980+4*PI())/3)</f>
        <v>#VALUE!</v>
      </c>
      <c r="AL980" s="11" t="e">
        <f>'OddsRatio_working_3-way'!Z980+'OddsRatio_working_3-way'!AF980</f>
        <v>#VALUE!</v>
      </c>
      <c r="AM980" s="11" t="e">
        <f>'OddsRatio_working_3-way'!AA980+'OddsRatio_working_3-way'!AG980</f>
        <v>#VALUE!</v>
      </c>
      <c r="AN980" s="11" t="e">
        <f>'OddsRatio_working_3-way'!AB980+'OddsRatio_working_3-way'!AH980</f>
        <v>#VALUE!</v>
      </c>
      <c r="AO980" s="11" t="e">
        <f>'OddsRatio_working_3-way'!AC980+'OddsRatio_working_3-way'!AI980</f>
        <v>#VALUE!</v>
      </c>
      <c r="AP980" s="11" t="e">
        <f>'OddsRatio_working_3-way'!AD980+'OddsRatio_working_3-way'!AJ980</f>
        <v>#VALUE!</v>
      </c>
      <c r="AQ980" s="11" t="e">
        <f>'OddsRatio_working_3-way'!AE980+'OddsRatio_working_3-way'!AK980</f>
        <v>#VALUE!</v>
      </c>
      <c r="AR980" s="10" t="str">
        <f>IF(A980="","",IF(('OddsRatio_working_3-way'!X980=0),IF(Q980&gt;0,-Q980^(1/3),(-Q980)^(1/3)),'OddsRatio_working_3-way'!AL980-'OddsRatio_working_3-way'!R980/3))</f>
        <v/>
      </c>
      <c r="AS980" s="11" t="e">
        <f>IF(('OddsRatio_working_3-way'!X980=0),IF(Q980&gt;0,-Q980^(1/3),(-Q980)^(1/3)),'OddsRatio_working_3-way'!AM980-'OddsRatio_working_3-way'!R980/3)</f>
        <v>#VALUE!</v>
      </c>
      <c r="AT980" s="11" t="e">
        <f>IF(('OddsRatio_working_3-way'!X980=0),IF(Q980&gt;0,-Q980^(1/3),(-Q980)^(1/3)),'OddsRatio_working_3-way'!AN980-'OddsRatio_working_3-way'!R980/3)</f>
        <v>#VALUE!</v>
      </c>
      <c r="AU980" s="11" t="e">
        <f>IF(('OddsRatio_working_3-way'!X980=0),0,'OddsRatio_working_3-way'!AO980)</f>
        <v>#VALUE!</v>
      </c>
      <c r="AV980" s="11" t="e">
        <f>IF(('OddsRatio_working_3-way'!X980=0),0,'OddsRatio_working_3-way'!AP980)</f>
        <v>#VALUE!</v>
      </c>
      <c r="AW980" s="11" t="e">
        <f>IF(('OddsRatio_working_3-way'!X980=0),0,'OddsRatio_working_3-way'!AQ980)</f>
        <v>#VALUE!</v>
      </c>
    </row>
    <row r="981" spans="1:49">
      <c r="A981" s="4" t="str">
        <f>IF('True_Odds_Calculator_3-way'!A982="","",'True_Odds_Calculator_3-way'!A982)</f>
        <v/>
      </c>
      <c r="B981" s="4" t="str">
        <f>IF('True_Odds_Calculator_3-way'!B982="","",'True_Odds_Calculator_3-way'!B982)</f>
        <v/>
      </c>
      <c r="C981" s="4" t="str">
        <f>IF('True_Odds_Calculator_3-way'!C982="","",'True_Odds_Calculator_3-way'!C982)</f>
        <v/>
      </c>
      <c r="D981" s="9" t="e">
        <f t="shared" si="208"/>
        <v>#VALUE!</v>
      </c>
      <c r="E981" s="9" t="e">
        <f t="shared" si="209"/>
        <v>#VALUE!</v>
      </c>
      <c r="F981" s="9" t="e">
        <f t="shared" si="210"/>
        <v>#VALUE!</v>
      </c>
      <c r="G981" s="9" t="str">
        <f t="shared" si="211"/>
        <v/>
      </c>
      <c r="H981" s="9" t="str">
        <f t="shared" si="212"/>
        <v/>
      </c>
      <c r="I981" s="9" t="str">
        <f t="shared" si="213"/>
        <v/>
      </c>
      <c r="J981" s="9" t="str">
        <f t="shared" si="214"/>
        <v/>
      </c>
      <c r="K981" s="11" t="e">
        <f t="shared" si="215"/>
        <v>#VALUE!</v>
      </c>
      <c r="L981" s="11" t="e">
        <f t="shared" si="216"/>
        <v>#VALUE!</v>
      </c>
      <c r="M981" s="11" t="e">
        <f t="shared" si="217"/>
        <v>#VALUE!</v>
      </c>
      <c r="N981" s="11" t="e">
        <f>'OddsRatio_working_3-way'!K981+'OddsRatio_working_3-way'!L981+'OddsRatio_working_3-way'!M981-('OddsRatio_working_3-way'!K981*'OddsRatio_working_3-way'!L981)-('OddsRatio_working_3-way'!K981*'OddsRatio_working_3-way'!M981)-('OddsRatio_working_3-way'!L981*'OddsRatio_working_3-way'!M981)+('OddsRatio_working_3-way'!K981*'OddsRatio_working_3-way'!L981*'OddsRatio_working_3-way'!M981)-1</f>
        <v>#VALUE!</v>
      </c>
      <c r="O981" s="11">
        <f>0</f>
        <v>0</v>
      </c>
      <c r="P981" s="11" t="e">
        <f>('OddsRatio_working_3-way'!K981*'OddsRatio_working_3-way'!L981)+('OddsRatio_working_3-way'!K981*'OddsRatio_working_3-way'!M981)+('OddsRatio_working_3-way'!L981*'OddsRatio_working_3-way'!M981)-(3*'OddsRatio_working_3-way'!K981*'OddsRatio_working_3-way'!L981*'OddsRatio_working_3-way'!M981)</f>
        <v>#VALUE!</v>
      </c>
      <c r="Q981" s="11" t="e">
        <f>2*'OddsRatio_working_3-way'!K981*'OddsRatio_working_3-way'!L981*'OddsRatio_working_3-way'!M981</f>
        <v>#VALUE!</v>
      </c>
      <c r="R981" s="11" t="e">
        <f t="shared" si="218"/>
        <v>#VALUE!</v>
      </c>
      <c r="S981" s="11" t="e">
        <f t="shared" si="219"/>
        <v>#VALUE!</v>
      </c>
      <c r="T981" s="11" t="e">
        <f t="shared" si="220"/>
        <v>#VALUE!</v>
      </c>
      <c r="U981" s="11" t="e">
        <f>'OddsRatio_working_3-way'!S981-'OddsRatio_working_3-way'!R981^2/3</f>
        <v>#VALUE!</v>
      </c>
      <c r="V981" s="11" t="e">
        <f>'OddsRatio_working_3-way'!S981*'OddsRatio_working_3-way'!R981/3-2*'OddsRatio_working_3-way'!R981^3/27-'OddsRatio_working_3-way'!T981</f>
        <v>#VALUE!</v>
      </c>
      <c r="W981" s="11" t="e">
        <f>'OddsRatio_working_3-way'!V981^2+4*'OddsRatio_working_3-way'!U981^3/27</f>
        <v>#VALUE!</v>
      </c>
      <c r="X981" s="11" t="e">
        <f>IF('OddsRatio_working_3-way'!W981&gt;0,IF(ABS('OddsRatio_working_3-way'!V981+SQRT('OddsRatio_working_3-way'!W981))/2&gt;0,ABS('OddsRatio_working_3-way'!V981+SQRT('OddsRatio_working_3-way'!W981))/2,ABS('OddsRatio_working_3-way'!V981-SQRT('OddsRatio_working_3-way'!W981))/2),SQRT(-'OddsRatio_working_3-way'!U981^3/27))</f>
        <v>#VALUE!</v>
      </c>
      <c r="Y981" s="11" t="e">
        <f>IF('OddsRatio_working_3-way'!W981&gt;=0,IF('OddsRatio_working_3-way'!V981+SQRT('OddsRatio_working_3-way'!W981)&gt;0,0,PI()),ACOS('OddsRatio_working_3-way'!V981/(2*'OddsRatio_working_3-way'!X981)))</f>
        <v>#VALUE!</v>
      </c>
      <c r="Z981" s="11" t="e">
        <f>'OddsRatio_working_3-way'!X981^(1/3)*COS('OddsRatio_working_3-way'!Y981/3)</f>
        <v>#VALUE!</v>
      </c>
      <c r="AA981" s="11" t="e">
        <f>'OddsRatio_working_3-way'!X981^(1/3)*COS(('OddsRatio_working_3-way'!Y981+2*PI())/3)</f>
        <v>#VALUE!</v>
      </c>
      <c r="AB981" s="11" t="e">
        <f>'OddsRatio_working_3-way'!X981^(1/3)*COS(('OddsRatio_working_3-way'!Y981+4*PI())/3)</f>
        <v>#VALUE!</v>
      </c>
      <c r="AC981" s="11" t="e">
        <f>'OddsRatio_working_3-way'!X981^(1/3)*SIN('OddsRatio_working_3-way'!Y981/3)</f>
        <v>#VALUE!</v>
      </c>
      <c r="AD981" s="11" t="e">
        <f>'OddsRatio_working_3-way'!X981^(1/3)*SIN(('OddsRatio_working_3-way'!Y981+2*PI())/3)</f>
        <v>#VALUE!</v>
      </c>
      <c r="AE981" s="11" t="e">
        <f>'OddsRatio_working_3-way'!X981^(1/3)*SIN(('OddsRatio_working_3-way'!Y981+4*PI())/3)</f>
        <v>#VALUE!</v>
      </c>
      <c r="AF981" s="11" t="e">
        <f>-'OddsRatio_working_3-way'!U981/(3*'OddsRatio_working_3-way'!X981^(1/3))*COS(('OddsRatio_working_3-way'!Y981)/3)</f>
        <v>#VALUE!</v>
      </c>
      <c r="AG981" s="11" t="e">
        <f>-'OddsRatio_working_3-way'!U981/(3*'OddsRatio_working_3-way'!X981^(1/3))*COS(('OddsRatio_working_3-way'!Y981+2*PI())/3)</f>
        <v>#VALUE!</v>
      </c>
      <c r="AH981" s="11" t="e">
        <f>-'OddsRatio_working_3-way'!U981/(3*'OddsRatio_working_3-way'!X981^(1/3))*COS(('OddsRatio_working_3-way'!Y981+4*PI())/3)</f>
        <v>#VALUE!</v>
      </c>
      <c r="AI981" s="11" t="e">
        <f>'OddsRatio_working_3-way'!U981/(3*'OddsRatio_working_3-way'!X981^(1/3))*SIN(('OddsRatio_working_3-way'!Y981)/3)</f>
        <v>#VALUE!</v>
      </c>
      <c r="AJ981" s="11" t="e">
        <f>'OddsRatio_working_3-way'!U981/(3*'OddsRatio_working_3-way'!X981^(1/3))*SIN(('OddsRatio_working_3-way'!Y981+2*PI())/3)</f>
        <v>#VALUE!</v>
      </c>
      <c r="AK981" s="11" t="e">
        <f>'OddsRatio_working_3-way'!U981/(3*'OddsRatio_working_3-way'!X981^(1/3))*SIN(('OddsRatio_working_3-way'!Y981+4*PI())/3)</f>
        <v>#VALUE!</v>
      </c>
      <c r="AL981" s="11" t="e">
        <f>'OddsRatio_working_3-way'!Z981+'OddsRatio_working_3-way'!AF981</f>
        <v>#VALUE!</v>
      </c>
      <c r="AM981" s="11" t="e">
        <f>'OddsRatio_working_3-way'!AA981+'OddsRatio_working_3-way'!AG981</f>
        <v>#VALUE!</v>
      </c>
      <c r="AN981" s="11" t="e">
        <f>'OddsRatio_working_3-way'!AB981+'OddsRatio_working_3-way'!AH981</f>
        <v>#VALUE!</v>
      </c>
      <c r="AO981" s="11" t="e">
        <f>'OddsRatio_working_3-way'!AC981+'OddsRatio_working_3-way'!AI981</f>
        <v>#VALUE!</v>
      </c>
      <c r="AP981" s="11" t="e">
        <f>'OddsRatio_working_3-way'!AD981+'OddsRatio_working_3-way'!AJ981</f>
        <v>#VALUE!</v>
      </c>
      <c r="AQ981" s="11" t="e">
        <f>'OddsRatio_working_3-way'!AE981+'OddsRatio_working_3-way'!AK981</f>
        <v>#VALUE!</v>
      </c>
      <c r="AR981" s="10" t="str">
        <f>IF(A981="","",IF(('OddsRatio_working_3-way'!X981=0),IF(Q981&gt;0,-Q981^(1/3),(-Q981)^(1/3)),'OddsRatio_working_3-way'!AL981-'OddsRatio_working_3-way'!R981/3))</f>
        <v/>
      </c>
      <c r="AS981" s="11" t="e">
        <f>IF(('OddsRatio_working_3-way'!X981=0),IF(Q981&gt;0,-Q981^(1/3),(-Q981)^(1/3)),'OddsRatio_working_3-way'!AM981-'OddsRatio_working_3-way'!R981/3)</f>
        <v>#VALUE!</v>
      </c>
      <c r="AT981" s="11" t="e">
        <f>IF(('OddsRatio_working_3-way'!X981=0),IF(Q981&gt;0,-Q981^(1/3),(-Q981)^(1/3)),'OddsRatio_working_3-way'!AN981-'OddsRatio_working_3-way'!R981/3)</f>
        <v>#VALUE!</v>
      </c>
      <c r="AU981" s="11" t="e">
        <f>IF(('OddsRatio_working_3-way'!X981=0),0,'OddsRatio_working_3-way'!AO981)</f>
        <v>#VALUE!</v>
      </c>
      <c r="AV981" s="11" t="e">
        <f>IF(('OddsRatio_working_3-way'!X981=0),0,'OddsRatio_working_3-way'!AP981)</f>
        <v>#VALUE!</v>
      </c>
      <c r="AW981" s="11" t="e">
        <f>IF(('OddsRatio_working_3-way'!X981=0),0,'OddsRatio_working_3-way'!AQ981)</f>
        <v>#VALUE!</v>
      </c>
    </row>
    <row r="982" spans="1:49">
      <c r="A982" s="4" t="str">
        <f>IF('True_Odds_Calculator_3-way'!A983="","",'True_Odds_Calculator_3-way'!A983)</f>
        <v/>
      </c>
      <c r="B982" s="4" t="str">
        <f>IF('True_Odds_Calculator_3-way'!B983="","",'True_Odds_Calculator_3-way'!B983)</f>
        <v/>
      </c>
      <c r="C982" s="4" t="str">
        <f>IF('True_Odds_Calculator_3-way'!C983="","",'True_Odds_Calculator_3-way'!C983)</f>
        <v/>
      </c>
      <c r="D982" s="9" t="e">
        <f t="shared" si="208"/>
        <v>#VALUE!</v>
      </c>
      <c r="E982" s="9" t="e">
        <f t="shared" si="209"/>
        <v>#VALUE!</v>
      </c>
      <c r="F982" s="9" t="e">
        <f t="shared" si="210"/>
        <v>#VALUE!</v>
      </c>
      <c r="G982" s="9" t="str">
        <f t="shared" si="211"/>
        <v/>
      </c>
      <c r="H982" s="9" t="str">
        <f t="shared" si="212"/>
        <v/>
      </c>
      <c r="I982" s="9" t="str">
        <f t="shared" si="213"/>
        <v/>
      </c>
      <c r="J982" s="9" t="str">
        <f t="shared" si="214"/>
        <v/>
      </c>
      <c r="K982" s="11" t="e">
        <f t="shared" si="215"/>
        <v>#VALUE!</v>
      </c>
      <c r="L982" s="11" t="e">
        <f t="shared" si="216"/>
        <v>#VALUE!</v>
      </c>
      <c r="M982" s="11" t="e">
        <f t="shared" si="217"/>
        <v>#VALUE!</v>
      </c>
      <c r="N982" s="11" t="e">
        <f>'OddsRatio_working_3-way'!K982+'OddsRatio_working_3-way'!L982+'OddsRatio_working_3-way'!M982-('OddsRatio_working_3-way'!K982*'OddsRatio_working_3-way'!L982)-('OddsRatio_working_3-way'!K982*'OddsRatio_working_3-way'!M982)-('OddsRatio_working_3-way'!L982*'OddsRatio_working_3-way'!M982)+('OddsRatio_working_3-way'!K982*'OddsRatio_working_3-way'!L982*'OddsRatio_working_3-way'!M982)-1</f>
        <v>#VALUE!</v>
      </c>
      <c r="O982" s="11">
        <f>0</f>
        <v>0</v>
      </c>
      <c r="P982" s="11" t="e">
        <f>('OddsRatio_working_3-way'!K982*'OddsRatio_working_3-way'!L982)+('OddsRatio_working_3-way'!K982*'OddsRatio_working_3-way'!M982)+('OddsRatio_working_3-way'!L982*'OddsRatio_working_3-way'!M982)-(3*'OddsRatio_working_3-way'!K982*'OddsRatio_working_3-way'!L982*'OddsRatio_working_3-way'!M982)</f>
        <v>#VALUE!</v>
      </c>
      <c r="Q982" s="11" t="e">
        <f>2*'OddsRatio_working_3-way'!K982*'OddsRatio_working_3-way'!L982*'OddsRatio_working_3-way'!M982</f>
        <v>#VALUE!</v>
      </c>
      <c r="R982" s="11" t="e">
        <f t="shared" si="218"/>
        <v>#VALUE!</v>
      </c>
      <c r="S982" s="11" t="e">
        <f t="shared" si="219"/>
        <v>#VALUE!</v>
      </c>
      <c r="T982" s="11" t="e">
        <f t="shared" si="220"/>
        <v>#VALUE!</v>
      </c>
      <c r="U982" s="11" t="e">
        <f>'OddsRatio_working_3-way'!S982-'OddsRatio_working_3-way'!R982^2/3</f>
        <v>#VALUE!</v>
      </c>
      <c r="V982" s="11" t="e">
        <f>'OddsRatio_working_3-way'!S982*'OddsRatio_working_3-way'!R982/3-2*'OddsRatio_working_3-way'!R982^3/27-'OddsRatio_working_3-way'!T982</f>
        <v>#VALUE!</v>
      </c>
      <c r="W982" s="11" t="e">
        <f>'OddsRatio_working_3-way'!V982^2+4*'OddsRatio_working_3-way'!U982^3/27</f>
        <v>#VALUE!</v>
      </c>
      <c r="X982" s="11" t="e">
        <f>IF('OddsRatio_working_3-way'!W982&gt;0,IF(ABS('OddsRatio_working_3-way'!V982+SQRT('OddsRatio_working_3-way'!W982))/2&gt;0,ABS('OddsRatio_working_3-way'!V982+SQRT('OddsRatio_working_3-way'!W982))/2,ABS('OddsRatio_working_3-way'!V982-SQRT('OddsRatio_working_3-way'!W982))/2),SQRT(-'OddsRatio_working_3-way'!U982^3/27))</f>
        <v>#VALUE!</v>
      </c>
      <c r="Y982" s="11" t="e">
        <f>IF('OddsRatio_working_3-way'!W982&gt;=0,IF('OddsRatio_working_3-way'!V982+SQRT('OddsRatio_working_3-way'!W982)&gt;0,0,PI()),ACOS('OddsRatio_working_3-way'!V982/(2*'OddsRatio_working_3-way'!X982)))</f>
        <v>#VALUE!</v>
      </c>
      <c r="Z982" s="11" t="e">
        <f>'OddsRatio_working_3-way'!X982^(1/3)*COS('OddsRatio_working_3-way'!Y982/3)</f>
        <v>#VALUE!</v>
      </c>
      <c r="AA982" s="11" t="e">
        <f>'OddsRatio_working_3-way'!X982^(1/3)*COS(('OddsRatio_working_3-way'!Y982+2*PI())/3)</f>
        <v>#VALUE!</v>
      </c>
      <c r="AB982" s="11" t="e">
        <f>'OddsRatio_working_3-way'!X982^(1/3)*COS(('OddsRatio_working_3-way'!Y982+4*PI())/3)</f>
        <v>#VALUE!</v>
      </c>
      <c r="AC982" s="11" t="e">
        <f>'OddsRatio_working_3-way'!X982^(1/3)*SIN('OddsRatio_working_3-way'!Y982/3)</f>
        <v>#VALUE!</v>
      </c>
      <c r="AD982" s="11" t="e">
        <f>'OddsRatio_working_3-way'!X982^(1/3)*SIN(('OddsRatio_working_3-way'!Y982+2*PI())/3)</f>
        <v>#VALUE!</v>
      </c>
      <c r="AE982" s="11" t="e">
        <f>'OddsRatio_working_3-way'!X982^(1/3)*SIN(('OddsRatio_working_3-way'!Y982+4*PI())/3)</f>
        <v>#VALUE!</v>
      </c>
      <c r="AF982" s="11" t="e">
        <f>-'OddsRatio_working_3-way'!U982/(3*'OddsRatio_working_3-way'!X982^(1/3))*COS(('OddsRatio_working_3-way'!Y982)/3)</f>
        <v>#VALUE!</v>
      </c>
      <c r="AG982" s="11" t="e">
        <f>-'OddsRatio_working_3-way'!U982/(3*'OddsRatio_working_3-way'!X982^(1/3))*COS(('OddsRatio_working_3-way'!Y982+2*PI())/3)</f>
        <v>#VALUE!</v>
      </c>
      <c r="AH982" s="11" t="e">
        <f>-'OddsRatio_working_3-way'!U982/(3*'OddsRatio_working_3-way'!X982^(1/3))*COS(('OddsRatio_working_3-way'!Y982+4*PI())/3)</f>
        <v>#VALUE!</v>
      </c>
      <c r="AI982" s="11" t="e">
        <f>'OddsRatio_working_3-way'!U982/(3*'OddsRatio_working_3-way'!X982^(1/3))*SIN(('OddsRatio_working_3-way'!Y982)/3)</f>
        <v>#VALUE!</v>
      </c>
      <c r="AJ982" s="11" t="e">
        <f>'OddsRatio_working_3-way'!U982/(3*'OddsRatio_working_3-way'!X982^(1/3))*SIN(('OddsRatio_working_3-way'!Y982+2*PI())/3)</f>
        <v>#VALUE!</v>
      </c>
      <c r="AK982" s="11" t="e">
        <f>'OddsRatio_working_3-way'!U982/(3*'OddsRatio_working_3-way'!X982^(1/3))*SIN(('OddsRatio_working_3-way'!Y982+4*PI())/3)</f>
        <v>#VALUE!</v>
      </c>
      <c r="AL982" s="11" t="e">
        <f>'OddsRatio_working_3-way'!Z982+'OddsRatio_working_3-way'!AF982</f>
        <v>#VALUE!</v>
      </c>
      <c r="AM982" s="11" t="e">
        <f>'OddsRatio_working_3-way'!AA982+'OddsRatio_working_3-way'!AG982</f>
        <v>#VALUE!</v>
      </c>
      <c r="AN982" s="11" t="e">
        <f>'OddsRatio_working_3-way'!AB982+'OddsRatio_working_3-way'!AH982</f>
        <v>#VALUE!</v>
      </c>
      <c r="AO982" s="11" t="e">
        <f>'OddsRatio_working_3-way'!AC982+'OddsRatio_working_3-way'!AI982</f>
        <v>#VALUE!</v>
      </c>
      <c r="AP982" s="11" t="e">
        <f>'OddsRatio_working_3-way'!AD982+'OddsRatio_working_3-way'!AJ982</f>
        <v>#VALUE!</v>
      </c>
      <c r="AQ982" s="11" t="e">
        <f>'OddsRatio_working_3-way'!AE982+'OddsRatio_working_3-way'!AK982</f>
        <v>#VALUE!</v>
      </c>
      <c r="AR982" s="10" t="str">
        <f>IF(A982="","",IF(('OddsRatio_working_3-way'!X982=0),IF(Q982&gt;0,-Q982^(1/3),(-Q982)^(1/3)),'OddsRatio_working_3-way'!AL982-'OddsRatio_working_3-way'!R982/3))</f>
        <v/>
      </c>
      <c r="AS982" s="11" t="e">
        <f>IF(('OddsRatio_working_3-way'!X982=0),IF(Q982&gt;0,-Q982^(1/3),(-Q982)^(1/3)),'OddsRatio_working_3-way'!AM982-'OddsRatio_working_3-way'!R982/3)</f>
        <v>#VALUE!</v>
      </c>
      <c r="AT982" s="11" t="e">
        <f>IF(('OddsRatio_working_3-way'!X982=0),IF(Q982&gt;0,-Q982^(1/3),(-Q982)^(1/3)),'OddsRatio_working_3-way'!AN982-'OddsRatio_working_3-way'!R982/3)</f>
        <v>#VALUE!</v>
      </c>
      <c r="AU982" s="11" t="e">
        <f>IF(('OddsRatio_working_3-way'!X982=0),0,'OddsRatio_working_3-way'!AO982)</f>
        <v>#VALUE!</v>
      </c>
      <c r="AV982" s="11" t="e">
        <f>IF(('OddsRatio_working_3-way'!X982=0),0,'OddsRatio_working_3-way'!AP982)</f>
        <v>#VALUE!</v>
      </c>
      <c r="AW982" s="11" t="e">
        <f>IF(('OddsRatio_working_3-way'!X982=0),0,'OddsRatio_working_3-way'!AQ982)</f>
        <v>#VALUE!</v>
      </c>
    </row>
    <row r="983" spans="1:49">
      <c r="A983" s="4" t="str">
        <f>IF('True_Odds_Calculator_3-way'!A984="","",'True_Odds_Calculator_3-way'!A984)</f>
        <v/>
      </c>
      <c r="B983" s="4" t="str">
        <f>IF('True_Odds_Calculator_3-way'!B984="","",'True_Odds_Calculator_3-way'!B984)</f>
        <v/>
      </c>
      <c r="C983" s="4" t="str">
        <f>IF('True_Odds_Calculator_3-way'!C984="","",'True_Odds_Calculator_3-way'!C984)</f>
        <v/>
      </c>
      <c r="D983" s="9" t="e">
        <f t="shared" si="208"/>
        <v>#VALUE!</v>
      </c>
      <c r="E983" s="9" t="e">
        <f t="shared" si="209"/>
        <v>#VALUE!</v>
      </c>
      <c r="F983" s="9" t="e">
        <f t="shared" si="210"/>
        <v>#VALUE!</v>
      </c>
      <c r="G983" s="9" t="str">
        <f t="shared" si="211"/>
        <v/>
      </c>
      <c r="H983" s="9" t="str">
        <f t="shared" si="212"/>
        <v/>
      </c>
      <c r="I983" s="9" t="str">
        <f t="shared" si="213"/>
        <v/>
      </c>
      <c r="J983" s="9" t="str">
        <f t="shared" si="214"/>
        <v/>
      </c>
      <c r="K983" s="11" t="e">
        <f t="shared" si="215"/>
        <v>#VALUE!</v>
      </c>
      <c r="L983" s="11" t="e">
        <f t="shared" si="216"/>
        <v>#VALUE!</v>
      </c>
      <c r="M983" s="11" t="e">
        <f t="shared" si="217"/>
        <v>#VALUE!</v>
      </c>
      <c r="N983" s="11" t="e">
        <f>'OddsRatio_working_3-way'!K983+'OddsRatio_working_3-way'!L983+'OddsRatio_working_3-way'!M983-('OddsRatio_working_3-way'!K983*'OddsRatio_working_3-way'!L983)-('OddsRatio_working_3-way'!K983*'OddsRatio_working_3-way'!M983)-('OddsRatio_working_3-way'!L983*'OddsRatio_working_3-way'!M983)+('OddsRatio_working_3-way'!K983*'OddsRatio_working_3-way'!L983*'OddsRatio_working_3-way'!M983)-1</f>
        <v>#VALUE!</v>
      </c>
      <c r="O983" s="11">
        <f>0</f>
        <v>0</v>
      </c>
      <c r="P983" s="11" t="e">
        <f>('OddsRatio_working_3-way'!K983*'OddsRatio_working_3-way'!L983)+('OddsRatio_working_3-way'!K983*'OddsRatio_working_3-way'!M983)+('OddsRatio_working_3-way'!L983*'OddsRatio_working_3-way'!M983)-(3*'OddsRatio_working_3-way'!K983*'OddsRatio_working_3-way'!L983*'OddsRatio_working_3-way'!M983)</f>
        <v>#VALUE!</v>
      </c>
      <c r="Q983" s="11" t="e">
        <f>2*'OddsRatio_working_3-way'!K983*'OddsRatio_working_3-way'!L983*'OddsRatio_working_3-way'!M983</f>
        <v>#VALUE!</v>
      </c>
      <c r="R983" s="11" t="e">
        <f t="shared" si="218"/>
        <v>#VALUE!</v>
      </c>
      <c r="S983" s="11" t="e">
        <f t="shared" si="219"/>
        <v>#VALUE!</v>
      </c>
      <c r="T983" s="11" t="e">
        <f t="shared" si="220"/>
        <v>#VALUE!</v>
      </c>
      <c r="U983" s="11" t="e">
        <f>'OddsRatio_working_3-way'!S983-'OddsRatio_working_3-way'!R983^2/3</f>
        <v>#VALUE!</v>
      </c>
      <c r="V983" s="11" t="e">
        <f>'OddsRatio_working_3-way'!S983*'OddsRatio_working_3-way'!R983/3-2*'OddsRatio_working_3-way'!R983^3/27-'OddsRatio_working_3-way'!T983</f>
        <v>#VALUE!</v>
      </c>
      <c r="W983" s="11" t="e">
        <f>'OddsRatio_working_3-way'!V983^2+4*'OddsRatio_working_3-way'!U983^3/27</f>
        <v>#VALUE!</v>
      </c>
      <c r="X983" s="11" t="e">
        <f>IF('OddsRatio_working_3-way'!W983&gt;0,IF(ABS('OddsRatio_working_3-way'!V983+SQRT('OddsRatio_working_3-way'!W983))/2&gt;0,ABS('OddsRatio_working_3-way'!V983+SQRT('OddsRatio_working_3-way'!W983))/2,ABS('OddsRatio_working_3-way'!V983-SQRT('OddsRatio_working_3-way'!W983))/2),SQRT(-'OddsRatio_working_3-way'!U983^3/27))</f>
        <v>#VALUE!</v>
      </c>
      <c r="Y983" s="11" t="e">
        <f>IF('OddsRatio_working_3-way'!W983&gt;=0,IF('OddsRatio_working_3-way'!V983+SQRT('OddsRatio_working_3-way'!W983)&gt;0,0,PI()),ACOS('OddsRatio_working_3-way'!V983/(2*'OddsRatio_working_3-way'!X983)))</f>
        <v>#VALUE!</v>
      </c>
      <c r="Z983" s="11" t="e">
        <f>'OddsRatio_working_3-way'!X983^(1/3)*COS('OddsRatio_working_3-way'!Y983/3)</f>
        <v>#VALUE!</v>
      </c>
      <c r="AA983" s="11" t="e">
        <f>'OddsRatio_working_3-way'!X983^(1/3)*COS(('OddsRatio_working_3-way'!Y983+2*PI())/3)</f>
        <v>#VALUE!</v>
      </c>
      <c r="AB983" s="11" t="e">
        <f>'OddsRatio_working_3-way'!X983^(1/3)*COS(('OddsRatio_working_3-way'!Y983+4*PI())/3)</f>
        <v>#VALUE!</v>
      </c>
      <c r="AC983" s="11" t="e">
        <f>'OddsRatio_working_3-way'!X983^(1/3)*SIN('OddsRatio_working_3-way'!Y983/3)</f>
        <v>#VALUE!</v>
      </c>
      <c r="AD983" s="11" t="e">
        <f>'OddsRatio_working_3-way'!X983^(1/3)*SIN(('OddsRatio_working_3-way'!Y983+2*PI())/3)</f>
        <v>#VALUE!</v>
      </c>
      <c r="AE983" s="11" t="e">
        <f>'OddsRatio_working_3-way'!X983^(1/3)*SIN(('OddsRatio_working_3-way'!Y983+4*PI())/3)</f>
        <v>#VALUE!</v>
      </c>
      <c r="AF983" s="11" t="e">
        <f>-'OddsRatio_working_3-way'!U983/(3*'OddsRatio_working_3-way'!X983^(1/3))*COS(('OddsRatio_working_3-way'!Y983)/3)</f>
        <v>#VALUE!</v>
      </c>
      <c r="AG983" s="11" t="e">
        <f>-'OddsRatio_working_3-way'!U983/(3*'OddsRatio_working_3-way'!X983^(1/3))*COS(('OddsRatio_working_3-way'!Y983+2*PI())/3)</f>
        <v>#VALUE!</v>
      </c>
      <c r="AH983" s="11" t="e">
        <f>-'OddsRatio_working_3-way'!U983/(3*'OddsRatio_working_3-way'!X983^(1/3))*COS(('OddsRatio_working_3-way'!Y983+4*PI())/3)</f>
        <v>#VALUE!</v>
      </c>
      <c r="AI983" s="11" t="e">
        <f>'OddsRatio_working_3-way'!U983/(3*'OddsRatio_working_3-way'!X983^(1/3))*SIN(('OddsRatio_working_3-way'!Y983)/3)</f>
        <v>#VALUE!</v>
      </c>
      <c r="AJ983" s="11" t="e">
        <f>'OddsRatio_working_3-way'!U983/(3*'OddsRatio_working_3-way'!X983^(1/3))*SIN(('OddsRatio_working_3-way'!Y983+2*PI())/3)</f>
        <v>#VALUE!</v>
      </c>
      <c r="AK983" s="11" t="e">
        <f>'OddsRatio_working_3-way'!U983/(3*'OddsRatio_working_3-way'!X983^(1/3))*SIN(('OddsRatio_working_3-way'!Y983+4*PI())/3)</f>
        <v>#VALUE!</v>
      </c>
      <c r="AL983" s="11" t="e">
        <f>'OddsRatio_working_3-way'!Z983+'OddsRatio_working_3-way'!AF983</f>
        <v>#VALUE!</v>
      </c>
      <c r="AM983" s="11" t="e">
        <f>'OddsRatio_working_3-way'!AA983+'OddsRatio_working_3-way'!AG983</f>
        <v>#VALUE!</v>
      </c>
      <c r="AN983" s="11" t="e">
        <f>'OddsRatio_working_3-way'!AB983+'OddsRatio_working_3-way'!AH983</f>
        <v>#VALUE!</v>
      </c>
      <c r="AO983" s="11" t="e">
        <f>'OddsRatio_working_3-way'!AC983+'OddsRatio_working_3-way'!AI983</f>
        <v>#VALUE!</v>
      </c>
      <c r="AP983" s="11" t="e">
        <f>'OddsRatio_working_3-way'!AD983+'OddsRatio_working_3-way'!AJ983</f>
        <v>#VALUE!</v>
      </c>
      <c r="AQ983" s="11" t="e">
        <f>'OddsRatio_working_3-way'!AE983+'OddsRatio_working_3-way'!AK983</f>
        <v>#VALUE!</v>
      </c>
      <c r="AR983" s="10" t="str">
        <f>IF(A983="","",IF(('OddsRatio_working_3-way'!X983=0),IF(Q983&gt;0,-Q983^(1/3),(-Q983)^(1/3)),'OddsRatio_working_3-way'!AL983-'OddsRatio_working_3-way'!R983/3))</f>
        <v/>
      </c>
      <c r="AS983" s="11" t="e">
        <f>IF(('OddsRatio_working_3-way'!X983=0),IF(Q983&gt;0,-Q983^(1/3),(-Q983)^(1/3)),'OddsRatio_working_3-way'!AM983-'OddsRatio_working_3-way'!R983/3)</f>
        <v>#VALUE!</v>
      </c>
      <c r="AT983" s="11" t="e">
        <f>IF(('OddsRatio_working_3-way'!X983=0),IF(Q983&gt;0,-Q983^(1/3),(-Q983)^(1/3)),'OddsRatio_working_3-way'!AN983-'OddsRatio_working_3-way'!R983/3)</f>
        <v>#VALUE!</v>
      </c>
      <c r="AU983" s="11" t="e">
        <f>IF(('OddsRatio_working_3-way'!X983=0),0,'OddsRatio_working_3-way'!AO983)</f>
        <v>#VALUE!</v>
      </c>
      <c r="AV983" s="11" t="e">
        <f>IF(('OddsRatio_working_3-way'!X983=0),0,'OddsRatio_working_3-way'!AP983)</f>
        <v>#VALUE!</v>
      </c>
      <c r="AW983" s="11" t="e">
        <f>IF(('OddsRatio_working_3-way'!X983=0),0,'OddsRatio_working_3-way'!AQ983)</f>
        <v>#VALUE!</v>
      </c>
    </row>
    <row r="984" spans="1:49">
      <c r="A984" s="4" t="str">
        <f>IF('True_Odds_Calculator_3-way'!A985="","",'True_Odds_Calculator_3-way'!A985)</f>
        <v/>
      </c>
      <c r="B984" s="4" t="str">
        <f>IF('True_Odds_Calculator_3-way'!B985="","",'True_Odds_Calculator_3-way'!B985)</f>
        <v/>
      </c>
      <c r="C984" s="4" t="str">
        <f>IF('True_Odds_Calculator_3-way'!C985="","",'True_Odds_Calculator_3-way'!C985)</f>
        <v/>
      </c>
      <c r="D984" s="9" t="e">
        <f t="shared" si="208"/>
        <v>#VALUE!</v>
      </c>
      <c r="E984" s="9" t="e">
        <f t="shared" si="209"/>
        <v>#VALUE!</v>
      </c>
      <c r="F984" s="9" t="e">
        <f t="shared" si="210"/>
        <v>#VALUE!</v>
      </c>
      <c r="G984" s="9" t="str">
        <f t="shared" si="211"/>
        <v/>
      </c>
      <c r="H984" s="9" t="str">
        <f t="shared" si="212"/>
        <v/>
      </c>
      <c r="I984" s="9" t="str">
        <f t="shared" si="213"/>
        <v/>
      </c>
      <c r="J984" s="9" t="str">
        <f t="shared" si="214"/>
        <v/>
      </c>
      <c r="K984" s="11" t="e">
        <f t="shared" si="215"/>
        <v>#VALUE!</v>
      </c>
      <c r="L984" s="11" t="e">
        <f t="shared" si="216"/>
        <v>#VALUE!</v>
      </c>
      <c r="M984" s="11" t="e">
        <f t="shared" si="217"/>
        <v>#VALUE!</v>
      </c>
      <c r="N984" s="11" t="e">
        <f>'OddsRatio_working_3-way'!K984+'OddsRatio_working_3-way'!L984+'OddsRatio_working_3-way'!M984-('OddsRatio_working_3-way'!K984*'OddsRatio_working_3-way'!L984)-('OddsRatio_working_3-way'!K984*'OddsRatio_working_3-way'!M984)-('OddsRatio_working_3-way'!L984*'OddsRatio_working_3-way'!M984)+('OddsRatio_working_3-way'!K984*'OddsRatio_working_3-way'!L984*'OddsRatio_working_3-way'!M984)-1</f>
        <v>#VALUE!</v>
      </c>
      <c r="O984" s="11">
        <f>0</f>
        <v>0</v>
      </c>
      <c r="P984" s="11" t="e">
        <f>('OddsRatio_working_3-way'!K984*'OddsRatio_working_3-way'!L984)+('OddsRatio_working_3-way'!K984*'OddsRatio_working_3-way'!M984)+('OddsRatio_working_3-way'!L984*'OddsRatio_working_3-way'!M984)-(3*'OddsRatio_working_3-way'!K984*'OddsRatio_working_3-way'!L984*'OddsRatio_working_3-way'!M984)</f>
        <v>#VALUE!</v>
      </c>
      <c r="Q984" s="11" t="e">
        <f>2*'OddsRatio_working_3-way'!K984*'OddsRatio_working_3-way'!L984*'OddsRatio_working_3-way'!M984</f>
        <v>#VALUE!</v>
      </c>
      <c r="R984" s="11" t="e">
        <f t="shared" si="218"/>
        <v>#VALUE!</v>
      </c>
      <c r="S984" s="11" t="e">
        <f t="shared" si="219"/>
        <v>#VALUE!</v>
      </c>
      <c r="T984" s="11" t="e">
        <f t="shared" si="220"/>
        <v>#VALUE!</v>
      </c>
      <c r="U984" s="11" t="e">
        <f>'OddsRatio_working_3-way'!S984-'OddsRatio_working_3-way'!R984^2/3</f>
        <v>#VALUE!</v>
      </c>
      <c r="V984" s="11" t="e">
        <f>'OddsRatio_working_3-way'!S984*'OddsRatio_working_3-way'!R984/3-2*'OddsRatio_working_3-way'!R984^3/27-'OddsRatio_working_3-way'!T984</f>
        <v>#VALUE!</v>
      </c>
      <c r="W984" s="11" t="e">
        <f>'OddsRatio_working_3-way'!V984^2+4*'OddsRatio_working_3-way'!U984^3/27</f>
        <v>#VALUE!</v>
      </c>
      <c r="X984" s="11" t="e">
        <f>IF('OddsRatio_working_3-way'!W984&gt;0,IF(ABS('OddsRatio_working_3-way'!V984+SQRT('OddsRatio_working_3-way'!W984))/2&gt;0,ABS('OddsRatio_working_3-way'!V984+SQRT('OddsRatio_working_3-way'!W984))/2,ABS('OddsRatio_working_3-way'!V984-SQRT('OddsRatio_working_3-way'!W984))/2),SQRT(-'OddsRatio_working_3-way'!U984^3/27))</f>
        <v>#VALUE!</v>
      </c>
      <c r="Y984" s="11" t="e">
        <f>IF('OddsRatio_working_3-way'!W984&gt;=0,IF('OddsRatio_working_3-way'!V984+SQRT('OddsRatio_working_3-way'!W984)&gt;0,0,PI()),ACOS('OddsRatio_working_3-way'!V984/(2*'OddsRatio_working_3-way'!X984)))</f>
        <v>#VALUE!</v>
      </c>
      <c r="Z984" s="11" t="e">
        <f>'OddsRatio_working_3-way'!X984^(1/3)*COS('OddsRatio_working_3-way'!Y984/3)</f>
        <v>#VALUE!</v>
      </c>
      <c r="AA984" s="11" t="e">
        <f>'OddsRatio_working_3-way'!X984^(1/3)*COS(('OddsRatio_working_3-way'!Y984+2*PI())/3)</f>
        <v>#VALUE!</v>
      </c>
      <c r="AB984" s="11" t="e">
        <f>'OddsRatio_working_3-way'!X984^(1/3)*COS(('OddsRatio_working_3-way'!Y984+4*PI())/3)</f>
        <v>#VALUE!</v>
      </c>
      <c r="AC984" s="11" t="e">
        <f>'OddsRatio_working_3-way'!X984^(1/3)*SIN('OddsRatio_working_3-way'!Y984/3)</f>
        <v>#VALUE!</v>
      </c>
      <c r="AD984" s="11" t="e">
        <f>'OddsRatio_working_3-way'!X984^(1/3)*SIN(('OddsRatio_working_3-way'!Y984+2*PI())/3)</f>
        <v>#VALUE!</v>
      </c>
      <c r="AE984" s="11" t="e">
        <f>'OddsRatio_working_3-way'!X984^(1/3)*SIN(('OddsRatio_working_3-way'!Y984+4*PI())/3)</f>
        <v>#VALUE!</v>
      </c>
      <c r="AF984" s="11" t="e">
        <f>-'OddsRatio_working_3-way'!U984/(3*'OddsRatio_working_3-way'!X984^(1/3))*COS(('OddsRatio_working_3-way'!Y984)/3)</f>
        <v>#VALUE!</v>
      </c>
      <c r="AG984" s="11" t="e">
        <f>-'OddsRatio_working_3-way'!U984/(3*'OddsRatio_working_3-way'!X984^(1/3))*COS(('OddsRatio_working_3-way'!Y984+2*PI())/3)</f>
        <v>#VALUE!</v>
      </c>
      <c r="AH984" s="11" t="e">
        <f>-'OddsRatio_working_3-way'!U984/(3*'OddsRatio_working_3-way'!X984^(1/3))*COS(('OddsRatio_working_3-way'!Y984+4*PI())/3)</f>
        <v>#VALUE!</v>
      </c>
      <c r="AI984" s="11" t="e">
        <f>'OddsRatio_working_3-way'!U984/(3*'OddsRatio_working_3-way'!X984^(1/3))*SIN(('OddsRatio_working_3-way'!Y984)/3)</f>
        <v>#VALUE!</v>
      </c>
      <c r="AJ984" s="11" t="e">
        <f>'OddsRatio_working_3-way'!U984/(3*'OddsRatio_working_3-way'!X984^(1/3))*SIN(('OddsRatio_working_3-way'!Y984+2*PI())/3)</f>
        <v>#VALUE!</v>
      </c>
      <c r="AK984" s="11" t="e">
        <f>'OddsRatio_working_3-way'!U984/(3*'OddsRatio_working_3-way'!X984^(1/3))*SIN(('OddsRatio_working_3-way'!Y984+4*PI())/3)</f>
        <v>#VALUE!</v>
      </c>
      <c r="AL984" s="11" t="e">
        <f>'OddsRatio_working_3-way'!Z984+'OddsRatio_working_3-way'!AF984</f>
        <v>#VALUE!</v>
      </c>
      <c r="AM984" s="11" t="e">
        <f>'OddsRatio_working_3-way'!AA984+'OddsRatio_working_3-way'!AG984</f>
        <v>#VALUE!</v>
      </c>
      <c r="AN984" s="11" t="e">
        <f>'OddsRatio_working_3-way'!AB984+'OddsRatio_working_3-way'!AH984</f>
        <v>#VALUE!</v>
      </c>
      <c r="AO984" s="11" t="e">
        <f>'OddsRatio_working_3-way'!AC984+'OddsRatio_working_3-way'!AI984</f>
        <v>#VALUE!</v>
      </c>
      <c r="AP984" s="11" t="e">
        <f>'OddsRatio_working_3-way'!AD984+'OddsRatio_working_3-way'!AJ984</f>
        <v>#VALUE!</v>
      </c>
      <c r="AQ984" s="11" t="e">
        <f>'OddsRatio_working_3-way'!AE984+'OddsRatio_working_3-way'!AK984</f>
        <v>#VALUE!</v>
      </c>
      <c r="AR984" s="10" t="str">
        <f>IF(A984="","",IF(('OddsRatio_working_3-way'!X984=0),IF(Q984&gt;0,-Q984^(1/3),(-Q984)^(1/3)),'OddsRatio_working_3-way'!AL984-'OddsRatio_working_3-way'!R984/3))</f>
        <v/>
      </c>
      <c r="AS984" s="11" t="e">
        <f>IF(('OddsRatio_working_3-way'!X984=0),IF(Q984&gt;0,-Q984^(1/3),(-Q984)^(1/3)),'OddsRatio_working_3-way'!AM984-'OddsRatio_working_3-way'!R984/3)</f>
        <v>#VALUE!</v>
      </c>
      <c r="AT984" s="11" t="e">
        <f>IF(('OddsRatio_working_3-way'!X984=0),IF(Q984&gt;0,-Q984^(1/3),(-Q984)^(1/3)),'OddsRatio_working_3-way'!AN984-'OddsRatio_working_3-way'!R984/3)</f>
        <v>#VALUE!</v>
      </c>
      <c r="AU984" s="11" t="e">
        <f>IF(('OddsRatio_working_3-way'!X984=0),0,'OddsRatio_working_3-way'!AO984)</f>
        <v>#VALUE!</v>
      </c>
      <c r="AV984" s="11" t="e">
        <f>IF(('OddsRatio_working_3-way'!X984=0),0,'OddsRatio_working_3-way'!AP984)</f>
        <v>#VALUE!</v>
      </c>
      <c r="AW984" s="11" t="e">
        <f>IF(('OddsRatio_working_3-way'!X984=0),0,'OddsRatio_working_3-way'!AQ984)</f>
        <v>#VALUE!</v>
      </c>
    </row>
    <row r="985" spans="1:49">
      <c r="A985" s="4" t="str">
        <f>IF('True_Odds_Calculator_3-way'!A986="","",'True_Odds_Calculator_3-way'!A986)</f>
        <v/>
      </c>
      <c r="B985" s="4" t="str">
        <f>IF('True_Odds_Calculator_3-way'!B986="","",'True_Odds_Calculator_3-way'!B986)</f>
        <v/>
      </c>
      <c r="C985" s="4" t="str">
        <f>IF('True_Odds_Calculator_3-way'!C986="","",'True_Odds_Calculator_3-way'!C986)</f>
        <v/>
      </c>
      <c r="D985" s="9" t="e">
        <f t="shared" si="208"/>
        <v>#VALUE!</v>
      </c>
      <c r="E985" s="9" t="e">
        <f t="shared" si="209"/>
        <v>#VALUE!</v>
      </c>
      <c r="F985" s="9" t="e">
        <f t="shared" si="210"/>
        <v>#VALUE!</v>
      </c>
      <c r="G985" s="9" t="str">
        <f t="shared" si="211"/>
        <v/>
      </c>
      <c r="H985" s="9" t="str">
        <f t="shared" si="212"/>
        <v/>
      </c>
      <c r="I985" s="9" t="str">
        <f t="shared" si="213"/>
        <v/>
      </c>
      <c r="J985" s="9" t="str">
        <f t="shared" si="214"/>
        <v/>
      </c>
      <c r="K985" s="11" t="e">
        <f t="shared" si="215"/>
        <v>#VALUE!</v>
      </c>
      <c r="L985" s="11" t="e">
        <f t="shared" si="216"/>
        <v>#VALUE!</v>
      </c>
      <c r="M985" s="11" t="e">
        <f t="shared" si="217"/>
        <v>#VALUE!</v>
      </c>
      <c r="N985" s="11" t="e">
        <f>'OddsRatio_working_3-way'!K985+'OddsRatio_working_3-way'!L985+'OddsRatio_working_3-way'!M985-('OddsRatio_working_3-way'!K985*'OddsRatio_working_3-way'!L985)-('OddsRatio_working_3-way'!K985*'OddsRatio_working_3-way'!M985)-('OddsRatio_working_3-way'!L985*'OddsRatio_working_3-way'!M985)+('OddsRatio_working_3-way'!K985*'OddsRatio_working_3-way'!L985*'OddsRatio_working_3-way'!M985)-1</f>
        <v>#VALUE!</v>
      </c>
      <c r="O985" s="11">
        <f>0</f>
        <v>0</v>
      </c>
      <c r="P985" s="11" t="e">
        <f>('OddsRatio_working_3-way'!K985*'OddsRatio_working_3-way'!L985)+('OddsRatio_working_3-way'!K985*'OddsRatio_working_3-way'!M985)+('OddsRatio_working_3-way'!L985*'OddsRatio_working_3-way'!M985)-(3*'OddsRatio_working_3-way'!K985*'OddsRatio_working_3-way'!L985*'OddsRatio_working_3-way'!M985)</f>
        <v>#VALUE!</v>
      </c>
      <c r="Q985" s="11" t="e">
        <f>2*'OddsRatio_working_3-way'!K985*'OddsRatio_working_3-way'!L985*'OddsRatio_working_3-way'!M985</f>
        <v>#VALUE!</v>
      </c>
      <c r="R985" s="11" t="e">
        <f t="shared" si="218"/>
        <v>#VALUE!</v>
      </c>
      <c r="S985" s="11" t="e">
        <f t="shared" si="219"/>
        <v>#VALUE!</v>
      </c>
      <c r="T985" s="11" t="e">
        <f t="shared" si="220"/>
        <v>#VALUE!</v>
      </c>
      <c r="U985" s="11" t="e">
        <f>'OddsRatio_working_3-way'!S985-'OddsRatio_working_3-way'!R985^2/3</f>
        <v>#VALUE!</v>
      </c>
      <c r="V985" s="11" t="e">
        <f>'OddsRatio_working_3-way'!S985*'OddsRatio_working_3-way'!R985/3-2*'OddsRatio_working_3-way'!R985^3/27-'OddsRatio_working_3-way'!T985</f>
        <v>#VALUE!</v>
      </c>
      <c r="W985" s="11" t="e">
        <f>'OddsRatio_working_3-way'!V985^2+4*'OddsRatio_working_3-way'!U985^3/27</f>
        <v>#VALUE!</v>
      </c>
      <c r="X985" s="11" t="e">
        <f>IF('OddsRatio_working_3-way'!W985&gt;0,IF(ABS('OddsRatio_working_3-way'!V985+SQRT('OddsRatio_working_3-way'!W985))/2&gt;0,ABS('OddsRatio_working_3-way'!V985+SQRT('OddsRatio_working_3-way'!W985))/2,ABS('OddsRatio_working_3-way'!V985-SQRT('OddsRatio_working_3-way'!W985))/2),SQRT(-'OddsRatio_working_3-way'!U985^3/27))</f>
        <v>#VALUE!</v>
      </c>
      <c r="Y985" s="11" t="e">
        <f>IF('OddsRatio_working_3-way'!W985&gt;=0,IF('OddsRatio_working_3-way'!V985+SQRT('OddsRatio_working_3-way'!W985)&gt;0,0,PI()),ACOS('OddsRatio_working_3-way'!V985/(2*'OddsRatio_working_3-way'!X985)))</f>
        <v>#VALUE!</v>
      </c>
      <c r="Z985" s="11" t="e">
        <f>'OddsRatio_working_3-way'!X985^(1/3)*COS('OddsRatio_working_3-way'!Y985/3)</f>
        <v>#VALUE!</v>
      </c>
      <c r="AA985" s="11" t="e">
        <f>'OddsRatio_working_3-way'!X985^(1/3)*COS(('OddsRatio_working_3-way'!Y985+2*PI())/3)</f>
        <v>#VALUE!</v>
      </c>
      <c r="AB985" s="11" t="e">
        <f>'OddsRatio_working_3-way'!X985^(1/3)*COS(('OddsRatio_working_3-way'!Y985+4*PI())/3)</f>
        <v>#VALUE!</v>
      </c>
      <c r="AC985" s="11" t="e">
        <f>'OddsRatio_working_3-way'!X985^(1/3)*SIN('OddsRatio_working_3-way'!Y985/3)</f>
        <v>#VALUE!</v>
      </c>
      <c r="AD985" s="11" t="e">
        <f>'OddsRatio_working_3-way'!X985^(1/3)*SIN(('OddsRatio_working_3-way'!Y985+2*PI())/3)</f>
        <v>#VALUE!</v>
      </c>
      <c r="AE985" s="11" t="e">
        <f>'OddsRatio_working_3-way'!X985^(1/3)*SIN(('OddsRatio_working_3-way'!Y985+4*PI())/3)</f>
        <v>#VALUE!</v>
      </c>
      <c r="AF985" s="11" t="e">
        <f>-'OddsRatio_working_3-way'!U985/(3*'OddsRatio_working_3-way'!X985^(1/3))*COS(('OddsRatio_working_3-way'!Y985)/3)</f>
        <v>#VALUE!</v>
      </c>
      <c r="AG985" s="11" t="e">
        <f>-'OddsRatio_working_3-way'!U985/(3*'OddsRatio_working_3-way'!X985^(1/3))*COS(('OddsRatio_working_3-way'!Y985+2*PI())/3)</f>
        <v>#VALUE!</v>
      </c>
      <c r="AH985" s="11" t="e">
        <f>-'OddsRatio_working_3-way'!U985/(3*'OddsRatio_working_3-way'!X985^(1/3))*COS(('OddsRatio_working_3-way'!Y985+4*PI())/3)</f>
        <v>#VALUE!</v>
      </c>
      <c r="AI985" s="11" t="e">
        <f>'OddsRatio_working_3-way'!U985/(3*'OddsRatio_working_3-way'!X985^(1/3))*SIN(('OddsRatio_working_3-way'!Y985)/3)</f>
        <v>#VALUE!</v>
      </c>
      <c r="AJ985" s="11" t="e">
        <f>'OddsRatio_working_3-way'!U985/(3*'OddsRatio_working_3-way'!X985^(1/3))*SIN(('OddsRatio_working_3-way'!Y985+2*PI())/3)</f>
        <v>#VALUE!</v>
      </c>
      <c r="AK985" s="11" t="e">
        <f>'OddsRatio_working_3-way'!U985/(3*'OddsRatio_working_3-way'!X985^(1/3))*SIN(('OddsRatio_working_3-way'!Y985+4*PI())/3)</f>
        <v>#VALUE!</v>
      </c>
      <c r="AL985" s="11" t="e">
        <f>'OddsRatio_working_3-way'!Z985+'OddsRatio_working_3-way'!AF985</f>
        <v>#VALUE!</v>
      </c>
      <c r="AM985" s="11" t="e">
        <f>'OddsRatio_working_3-way'!AA985+'OddsRatio_working_3-way'!AG985</f>
        <v>#VALUE!</v>
      </c>
      <c r="AN985" s="11" t="e">
        <f>'OddsRatio_working_3-way'!AB985+'OddsRatio_working_3-way'!AH985</f>
        <v>#VALUE!</v>
      </c>
      <c r="AO985" s="11" t="e">
        <f>'OddsRatio_working_3-way'!AC985+'OddsRatio_working_3-way'!AI985</f>
        <v>#VALUE!</v>
      </c>
      <c r="AP985" s="11" t="e">
        <f>'OddsRatio_working_3-way'!AD985+'OddsRatio_working_3-way'!AJ985</f>
        <v>#VALUE!</v>
      </c>
      <c r="AQ985" s="11" t="e">
        <f>'OddsRatio_working_3-way'!AE985+'OddsRatio_working_3-way'!AK985</f>
        <v>#VALUE!</v>
      </c>
      <c r="AR985" s="10" t="str">
        <f>IF(A985="","",IF(('OddsRatio_working_3-way'!X985=0),IF(Q985&gt;0,-Q985^(1/3),(-Q985)^(1/3)),'OddsRatio_working_3-way'!AL985-'OddsRatio_working_3-way'!R985/3))</f>
        <v/>
      </c>
      <c r="AS985" s="11" t="e">
        <f>IF(('OddsRatio_working_3-way'!X985=0),IF(Q985&gt;0,-Q985^(1/3),(-Q985)^(1/3)),'OddsRatio_working_3-way'!AM985-'OddsRatio_working_3-way'!R985/3)</f>
        <v>#VALUE!</v>
      </c>
      <c r="AT985" s="11" t="e">
        <f>IF(('OddsRatio_working_3-way'!X985=0),IF(Q985&gt;0,-Q985^(1/3),(-Q985)^(1/3)),'OddsRatio_working_3-way'!AN985-'OddsRatio_working_3-way'!R985/3)</f>
        <v>#VALUE!</v>
      </c>
      <c r="AU985" s="11" t="e">
        <f>IF(('OddsRatio_working_3-way'!X985=0),0,'OddsRatio_working_3-way'!AO985)</f>
        <v>#VALUE!</v>
      </c>
      <c r="AV985" s="11" t="e">
        <f>IF(('OddsRatio_working_3-way'!X985=0),0,'OddsRatio_working_3-way'!AP985)</f>
        <v>#VALUE!</v>
      </c>
      <c r="AW985" s="11" t="e">
        <f>IF(('OddsRatio_working_3-way'!X985=0),0,'OddsRatio_working_3-way'!AQ985)</f>
        <v>#VALUE!</v>
      </c>
    </row>
    <row r="986" spans="1:49">
      <c r="A986" s="4" t="str">
        <f>IF('True_Odds_Calculator_3-way'!A987="","",'True_Odds_Calculator_3-way'!A987)</f>
        <v/>
      </c>
      <c r="B986" s="4" t="str">
        <f>IF('True_Odds_Calculator_3-way'!B987="","",'True_Odds_Calculator_3-way'!B987)</f>
        <v/>
      </c>
      <c r="C986" s="4" t="str">
        <f>IF('True_Odds_Calculator_3-way'!C987="","",'True_Odds_Calculator_3-way'!C987)</f>
        <v/>
      </c>
      <c r="D986" s="9" t="e">
        <f t="shared" si="208"/>
        <v>#VALUE!</v>
      </c>
      <c r="E986" s="9" t="e">
        <f t="shared" si="209"/>
        <v>#VALUE!</v>
      </c>
      <c r="F986" s="9" t="e">
        <f t="shared" si="210"/>
        <v>#VALUE!</v>
      </c>
      <c r="G986" s="9" t="str">
        <f t="shared" si="211"/>
        <v/>
      </c>
      <c r="H986" s="9" t="str">
        <f t="shared" si="212"/>
        <v/>
      </c>
      <c r="I986" s="9" t="str">
        <f t="shared" si="213"/>
        <v/>
      </c>
      <c r="J986" s="9" t="str">
        <f t="shared" si="214"/>
        <v/>
      </c>
      <c r="K986" s="11" t="e">
        <f t="shared" si="215"/>
        <v>#VALUE!</v>
      </c>
      <c r="L986" s="11" t="e">
        <f t="shared" si="216"/>
        <v>#VALUE!</v>
      </c>
      <c r="M986" s="11" t="e">
        <f t="shared" si="217"/>
        <v>#VALUE!</v>
      </c>
      <c r="N986" s="11" t="e">
        <f>'OddsRatio_working_3-way'!K986+'OddsRatio_working_3-way'!L986+'OddsRatio_working_3-way'!M986-('OddsRatio_working_3-way'!K986*'OddsRatio_working_3-way'!L986)-('OddsRatio_working_3-way'!K986*'OddsRatio_working_3-way'!M986)-('OddsRatio_working_3-way'!L986*'OddsRatio_working_3-way'!M986)+('OddsRatio_working_3-way'!K986*'OddsRatio_working_3-way'!L986*'OddsRatio_working_3-way'!M986)-1</f>
        <v>#VALUE!</v>
      </c>
      <c r="O986" s="11">
        <f>0</f>
        <v>0</v>
      </c>
      <c r="P986" s="11" t="e">
        <f>('OddsRatio_working_3-way'!K986*'OddsRatio_working_3-way'!L986)+('OddsRatio_working_3-way'!K986*'OddsRatio_working_3-way'!M986)+('OddsRatio_working_3-way'!L986*'OddsRatio_working_3-way'!M986)-(3*'OddsRatio_working_3-way'!K986*'OddsRatio_working_3-way'!L986*'OddsRatio_working_3-way'!M986)</f>
        <v>#VALUE!</v>
      </c>
      <c r="Q986" s="11" t="e">
        <f>2*'OddsRatio_working_3-way'!K986*'OddsRatio_working_3-way'!L986*'OddsRatio_working_3-way'!M986</f>
        <v>#VALUE!</v>
      </c>
      <c r="R986" s="11" t="e">
        <f t="shared" si="218"/>
        <v>#VALUE!</v>
      </c>
      <c r="S986" s="11" t="e">
        <f t="shared" si="219"/>
        <v>#VALUE!</v>
      </c>
      <c r="T986" s="11" t="e">
        <f t="shared" si="220"/>
        <v>#VALUE!</v>
      </c>
      <c r="U986" s="11" t="e">
        <f>'OddsRatio_working_3-way'!S986-'OddsRatio_working_3-way'!R986^2/3</f>
        <v>#VALUE!</v>
      </c>
      <c r="V986" s="11" t="e">
        <f>'OddsRatio_working_3-way'!S986*'OddsRatio_working_3-way'!R986/3-2*'OddsRatio_working_3-way'!R986^3/27-'OddsRatio_working_3-way'!T986</f>
        <v>#VALUE!</v>
      </c>
      <c r="W986" s="11" t="e">
        <f>'OddsRatio_working_3-way'!V986^2+4*'OddsRatio_working_3-way'!U986^3/27</f>
        <v>#VALUE!</v>
      </c>
      <c r="X986" s="11" t="e">
        <f>IF('OddsRatio_working_3-way'!W986&gt;0,IF(ABS('OddsRatio_working_3-way'!V986+SQRT('OddsRatio_working_3-way'!W986))/2&gt;0,ABS('OddsRatio_working_3-way'!V986+SQRT('OddsRatio_working_3-way'!W986))/2,ABS('OddsRatio_working_3-way'!V986-SQRT('OddsRatio_working_3-way'!W986))/2),SQRT(-'OddsRatio_working_3-way'!U986^3/27))</f>
        <v>#VALUE!</v>
      </c>
      <c r="Y986" s="11" t="e">
        <f>IF('OddsRatio_working_3-way'!W986&gt;=0,IF('OddsRatio_working_3-way'!V986+SQRT('OddsRatio_working_3-way'!W986)&gt;0,0,PI()),ACOS('OddsRatio_working_3-way'!V986/(2*'OddsRatio_working_3-way'!X986)))</f>
        <v>#VALUE!</v>
      </c>
      <c r="Z986" s="11" t="e">
        <f>'OddsRatio_working_3-way'!X986^(1/3)*COS('OddsRatio_working_3-way'!Y986/3)</f>
        <v>#VALUE!</v>
      </c>
      <c r="AA986" s="11" t="e">
        <f>'OddsRatio_working_3-way'!X986^(1/3)*COS(('OddsRatio_working_3-way'!Y986+2*PI())/3)</f>
        <v>#VALUE!</v>
      </c>
      <c r="AB986" s="11" t="e">
        <f>'OddsRatio_working_3-way'!X986^(1/3)*COS(('OddsRatio_working_3-way'!Y986+4*PI())/3)</f>
        <v>#VALUE!</v>
      </c>
      <c r="AC986" s="11" t="e">
        <f>'OddsRatio_working_3-way'!X986^(1/3)*SIN('OddsRatio_working_3-way'!Y986/3)</f>
        <v>#VALUE!</v>
      </c>
      <c r="AD986" s="11" t="e">
        <f>'OddsRatio_working_3-way'!X986^(1/3)*SIN(('OddsRatio_working_3-way'!Y986+2*PI())/3)</f>
        <v>#VALUE!</v>
      </c>
      <c r="AE986" s="11" t="e">
        <f>'OddsRatio_working_3-way'!X986^(1/3)*SIN(('OddsRatio_working_3-way'!Y986+4*PI())/3)</f>
        <v>#VALUE!</v>
      </c>
      <c r="AF986" s="11" t="e">
        <f>-'OddsRatio_working_3-way'!U986/(3*'OddsRatio_working_3-way'!X986^(1/3))*COS(('OddsRatio_working_3-way'!Y986)/3)</f>
        <v>#VALUE!</v>
      </c>
      <c r="AG986" s="11" t="e">
        <f>-'OddsRatio_working_3-way'!U986/(3*'OddsRatio_working_3-way'!X986^(1/3))*COS(('OddsRatio_working_3-way'!Y986+2*PI())/3)</f>
        <v>#VALUE!</v>
      </c>
      <c r="AH986" s="11" t="e">
        <f>-'OddsRatio_working_3-way'!U986/(3*'OddsRatio_working_3-way'!X986^(1/3))*COS(('OddsRatio_working_3-way'!Y986+4*PI())/3)</f>
        <v>#VALUE!</v>
      </c>
      <c r="AI986" s="11" t="e">
        <f>'OddsRatio_working_3-way'!U986/(3*'OddsRatio_working_3-way'!X986^(1/3))*SIN(('OddsRatio_working_3-way'!Y986)/3)</f>
        <v>#VALUE!</v>
      </c>
      <c r="AJ986" s="11" t="e">
        <f>'OddsRatio_working_3-way'!U986/(3*'OddsRatio_working_3-way'!X986^(1/3))*SIN(('OddsRatio_working_3-way'!Y986+2*PI())/3)</f>
        <v>#VALUE!</v>
      </c>
      <c r="AK986" s="11" t="e">
        <f>'OddsRatio_working_3-way'!U986/(3*'OddsRatio_working_3-way'!X986^(1/3))*SIN(('OddsRatio_working_3-way'!Y986+4*PI())/3)</f>
        <v>#VALUE!</v>
      </c>
      <c r="AL986" s="11" t="e">
        <f>'OddsRatio_working_3-way'!Z986+'OddsRatio_working_3-way'!AF986</f>
        <v>#VALUE!</v>
      </c>
      <c r="AM986" s="11" t="e">
        <f>'OddsRatio_working_3-way'!AA986+'OddsRatio_working_3-way'!AG986</f>
        <v>#VALUE!</v>
      </c>
      <c r="AN986" s="11" t="e">
        <f>'OddsRatio_working_3-way'!AB986+'OddsRatio_working_3-way'!AH986</f>
        <v>#VALUE!</v>
      </c>
      <c r="AO986" s="11" t="e">
        <f>'OddsRatio_working_3-way'!AC986+'OddsRatio_working_3-way'!AI986</f>
        <v>#VALUE!</v>
      </c>
      <c r="AP986" s="11" t="e">
        <f>'OddsRatio_working_3-way'!AD986+'OddsRatio_working_3-way'!AJ986</f>
        <v>#VALUE!</v>
      </c>
      <c r="AQ986" s="11" t="e">
        <f>'OddsRatio_working_3-way'!AE986+'OddsRatio_working_3-way'!AK986</f>
        <v>#VALUE!</v>
      </c>
      <c r="AR986" s="10" t="str">
        <f>IF(A986="","",IF(('OddsRatio_working_3-way'!X986=0),IF(Q986&gt;0,-Q986^(1/3),(-Q986)^(1/3)),'OddsRatio_working_3-way'!AL986-'OddsRatio_working_3-way'!R986/3))</f>
        <v/>
      </c>
      <c r="AS986" s="11" t="e">
        <f>IF(('OddsRatio_working_3-way'!X986=0),IF(Q986&gt;0,-Q986^(1/3),(-Q986)^(1/3)),'OddsRatio_working_3-way'!AM986-'OddsRatio_working_3-way'!R986/3)</f>
        <v>#VALUE!</v>
      </c>
      <c r="AT986" s="11" t="e">
        <f>IF(('OddsRatio_working_3-way'!X986=0),IF(Q986&gt;0,-Q986^(1/3),(-Q986)^(1/3)),'OddsRatio_working_3-way'!AN986-'OddsRatio_working_3-way'!R986/3)</f>
        <v>#VALUE!</v>
      </c>
      <c r="AU986" s="11" t="e">
        <f>IF(('OddsRatio_working_3-way'!X986=0),0,'OddsRatio_working_3-way'!AO986)</f>
        <v>#VALUE!</v>
      </c>
      <c r="AV986" s="11" t="e">
        <f>IF(('OddsRatio_working_3-way'!X986=0),0,'OddsRatio_working_3-way'!AP986)</f>
        <v>#VALUE!</v>
      </c>
      <c r="AW986" s="11" t="e">
        <f>IF(('OddsRatio_working_3-way'!X986=0),0,'OddsRatio_working_3-way'!AQ986)</f>
        <v>#VALUE!</v>
      </c>
    </row>
    <row r="987" spans="1:49">
      <c r="A987" s="4" t="str">
        <f>IF('True_Odds_Calculator_3-way'!A988="","",'True_Odds_Calculator_3-way'!A988)</f>
        <v/>
      </c>
      <c r="B987" s="4" t="str">
        <f>IF('True_Odds_Calculator_3-way'!B988="","",'True_Odds_Calculator_3-way'!B988)</f>
        <v/>
      </c>
      <c r="C987" s="4" t="str">
        <f>IF('True_Odds_Calculator_3-way'!C988="","",'True_Odds_Calculator_3-way'!C988)</f>
        <v/>
      </c>
      <c r="D987" s="9" t="e">
        <f t="shared" si="208"/>
        <v>#VALUE!</v>
      </c>
      <c r="E987" s="9" t="e">
        <f t="shared" si="209"/>
        <v>#VALUE!</v>
      </c>
      <c r="F987" s="9" t="e">
        <f t="shared" si="210"/>
        <v>#VALUE!</v>
      </c>
      <c r="G987" s="9" t="str">
        <f t="shared" si="211"/>
        <v/>
      </c>
      <c r="H987" s="9" t="str">
        <f t="shared" si="212"/>
        <v/>
      </c>
      <c r="I987" s="9" t="str">
        <f t="shared" si="213"/>
        <v/>
      </c>
      <c r="J987" s="9" t="str">
        <f t="shared" si="214"/>
        <v/>
      </c>
      <c r="K987" s="11" t="e">
        <f t="shared" si="215"/>
        <v>#VALUE!</v>
      </c>
      <c r="L987" s="11" t="e">
        <f t="shared" si="216"/>
        <v>#VALUE!</v>
      </c>
      <c r="M987" s="11" t="e">
        <f t="shared" si="217"/>
        <v>#VALUE!</v>
      </c>
      <c r="N987" s="11" t="e">
        <f>'OddsRatio_working_3-way'!K987+'OddsRatio_working_3-way'!L987+'OddsRatio_working_3-way'!M987-('OddsRatio_working_3-way'!K987*'OddsRatio_working_3-way'!L987)-('OddsRatio_working_3-way'!K987*'OddsRatio_working_3-way'!M987)-('OddsRatio_working_3-way'!L987*'OddsRatio_working_3-way'!M987)+('OddsRatio_working_3-way'!K987*'OddsRatio_working_3-way'!L987*'OddsRatio_working_3-way'!M987)-1</f>
        <v>#VALUE!</v>
      </c>
      <c r="O987" s="11">
        <f>0</f>
        <v>0</v>
      </c>
      <c r="P987" s="11" t="e">
        <f>('OddsRatio_working_3-way'!K987*'OddsRatio_working_3-way'!L987)+('OddsRatio_working_3-way'!K987*'OddsRatio_working_3-way'!M987)+('OddsRatio_working_3-way'!L987*'OddsRatio_working_3-way'!M987)-(3*'OddsRatio_working_3-way'!K987*'OddsRatio_working_3-way'!L987*'OddsRatio_working_3-way'!M987)</f>
        <v>#VALUE!</v>
      </c>
      <c r="Q987" s="11" t="e">
        <f>2*'OddsRatio_working_3-way'!K987*'OddsRatio_working_3-way'!L987*'OddsRatio_working_3-way'!M987</f>
        <v>#VALUE!</v>
      </c>
      <c r="R987" s="11" t="e">
        <f t="shared" si="218"/>
        <v>#VALUE!</v>
      </c>
      <c r="S987" s="11" t="e">
        <f t="shared" si="219"/>
        <v>#VALUE!</v>
      </c>
      <c r="T987" s="11" t="e">
        <f t="shared" si="220"/>
        <v>#VALUE!</v>
      </c>
      <c r="U987" s="11" t="e">
        <f>'OddsRatio_working_3-way'!S987-'OddsRatio_working_3-way'!R987^2/3</f>
        <v>#VALUE!</v>
      </c>
      <c r="V987" s="11" t="e">
        <f>'OddsRatio_working_3-way'!S987*'OddsRatio_working_3-way'!R987/3-2*'OddsRatio_working_3-way'!R987^3/27-'OddsRatio_working_3-way'!T987</f>
        <v>#VALUE!</v>
      </c>
      <c r="W987" s="11" t="e">
        <f>'OddsRatio_working_3-way'!V987^2+4*'OddsRatio_working_3-way'!U987^3/27</f>
        <v>#VALUE!</v>
      </c>
      <c r="X987" s="11" t="e">
        <f>IF('OddsRatio_working_3-way'!W987&gt;0,IF(ABS('OddsRatio_working_3-way'!V987+SQRT('OddsRatio_working_3-way'!W987))/2&gt;0,ABS('OddsRatio_working_3-way'!V987+SQRT('OddsRatio_working_3-way'!W987))/2,ABS('OddsRatio_working_3-way'!V987-SQRT('OddsRatio_working_3-way'!W987))/2),SQRT(-'OddsRatio_working_3-way'!U987^3/27))</f>
        <v>#VALUE!</v>
      </c>
      <c r="Y987" s="11" t="e">
        <f>IF('OddsRatio_working_3-way'!W987&gt;=0,IF('OddsRatio_working_3-way'!V987+SQRT('OddsRatio_working_3-way'!W987)&gt;0,0,PI()),ACOS('OddsRatio_working_3-way'!V987/(2*'OddsRatio_working_3-way'!X987)))</f>
        <v>#VALUE!</v>
      </c>
      <c r="Z987" s="11" t="e">
        <f>'OddsRatio_working_3-way'!X987^(1/3)*COS('OddsRatio_working_3-way'!Y987/3)</f>
        <v>#VALUE!</v>
      </c>
      <c r="AA987" s="11" t="e">
        <f>'OddsRatio_working_3-way'!X987^(1/3)*COS(('OddsRatio_working_3-way'!Y987+2*PI())/3)</f>
        <v>#VALUE!</v>
      </c>
      <c r="AB987" s="11" t="e">
        <f>'OddsRatio_working_3-way'!X987^(1/3)*COS(('OddsRatio_working_3-way'!Y987+4*PI())/3)</f>
        <v>#VALUE!</v>
      </c>
      <c r="AC987" s="11" t="e">
        <f>'OddsRatio_working_3-way'!X987^(1/3)*SIN('OddsRatio_working_3-way'!Y987/3)</f>
        <v>#VALUE!</v>
      </c>
      <c r="AD987" s="11" t="e">
        <f>'OddsRatio_working_3-way'!X987^(1/3)*SIN(('OddsRatio_working_3-way'!Y987+2*PI())/3)</f>
        <v>#VALUE!</v>
      </c>
      <c r="AE987" s="11" t="e">
        <f>'OddsRatio_working_3-way'!X987^(1/3)*SIN(('OddsRatio_working_3-way'!Y987+4*PI())/3)</f>
        <v>#VALUE!</v>
      </c>
      <c r="AF987" s="11" t="e">
        <f>-'OddsRatio_working_3-way'!U987/(3*'OddsRatio_working_3-way'!X987^(1/3))*COS(('OddsRatio_working_3-way'!Y987)/3)</f>
        <v>#VALUE!</v>
      </c>
      <c r="AG987" s="11" t="e">
        <f>-'OddsRatio_working_3-way'!U987/(3*'OddsRatio_working_3-way'!X987^(1/3))*COS(('OddsRatio_working_3-way'!Y987+2*PI())/3)</f>
        <v>#VALUE!</v>
      </c>
      <c r="AH987" s="11" t="e">
        <f>-'OddsRatio_working_3-way'!U987/(3*'OddsRatio_working_3-way'!X987^(1/3))*COS(('OddsRatio_working_3-way'!Y987+4*PI())/3)</f>
        <v>#VALUE!</v>
      </c>
      <c r="AI987" s="11" t="e">
        <f>'OddsRatio_working_3-way'!U987/(3*'OddsRatio_working_3-way'!X987^(1/3))*SIN(('OddsRatio_working_3-way'!Y987)/3)</f>
        <v>#VALUE!</v>
      </c>
      <c r="AJ987" s="11" t="e">
        <f>'OddsRatio_working_3-way'!U987/(3*'OddsRatio_working_3-way'!X987^(1/3))*SIN(('OddsRatio_working_3-way'!Y987+2*PI())/3)</f>
        <v>#VALUE!</v>
      </c>
      <c r="AK987" s="11" t="e">
        <f>'OddsRatio_working_3-way'!U987/(3*'OddsRatio_working_3-way'!X987^(1/3))*SIN(('OddsRatio_working_3-way'!Y987+4*PI())/3)</f>
        <v>#VALUE!</v>
      </c>
      <c r="AL987" s="11" t="e">
        <f>'OddsRatio_working_3-way'!Z987+'OddsRatio_working_3-way'!AF987</f>
        <v>#VALUE!</v>
      </c>
      <c r="AM987" s="11" t="e">
        <f>'OddsRatio_working_3-way'!AA987+'OddsRatio_working_3-way'!AG987</f>
        <v>#VALUE!</v>
      </c>
      <c r="AN987" s="11" t="e">
        <f>'OddsRatio_working_3-way'!AB987+'OddsRatio_working_3-way'!AH987</f>
        <v>#VALUE!</v>
      </c>
      <c r="AO987" s="11" t="e">
        <f>'OddsRatio_working_3-way'!AC987+'OddsRatio_working_3-way'!AI987</f>
        <v>#VALUE!</v>
      </c>
      <c r="AP987" s="11" t="e">
        <f>'OddsRatio_working_3-way'!AD987+'OddsRatio_working_3-way'!AJ987</f>
        <v>#VALUE!</v>
      </c>
      <c r="AQ987" s="11" t="e">
        <f>'OddsRatio_working_3-way'!AE987+'OddsRatio_working_3-way'!AK987</f>
        <v>#VALUE!</v>
      </c>
      <c r="AR987" s="10" t="str">
        <f>IF(A987="","",IF(('OddsRatio_working_3-way'!X987=0),IF(Q987&gt;0,-Q987^(1/3),(-Q987)^(1/3)),'OddsRatio_working_3-way'!AL987-'OddsRatio_working_3-way'!R987/3))</f>
        <v/>
      </c>
      <c r="AS987" s="11" t="e">
        <f>IF(('OddsRatio_working_3-way'!X987=0),IF(Q987&gt;0,-Q987^(1/3),(-Q987)^(1/3)),'OddsRatio_working_3-way'!AM987-'OddsRatio_working_3-way'!R987/3)</f>
        <v>#VALUE!</v>
      </c>
      <c r="AT987" s="11" t="e">
        <f>IF(('OddsRatio_working_3-way'!X987=0),IF(Q987&gt;0,-Q987^(1/3),(-Q987)^(1/3)),'OddsRatio_working_3-way'!AN987-'OddsRatio_working_3-way'!R987/3)</f>
        <v>#VALUE!</v>
      </c>
      <c r="AU987" s="11" t="e">
        <f>IF(('OddsRatio_working_3-way'!X987=0),0,'OddsRatio_working_3-way'!AO987)</f>
        <v>#VALUE!</v>
      </c>
      <c r="AV987" s="11" t="e">
        <f>IF(('OddsRatio_working_3-way'!X987=0),0,'OddsRatio_working_3-way'!AP987)</f>
        <v>#VALUE!</v>
      </c>
      <c r="AW987" s="11" t="e">
        <f>IF(('OddsRatio_working_3-way'!X987=0),0,'OddsRatio_working_3-way'!AQ987)</f>
        <v>#VALUE!</v>
      </c>
    </row>
    <row r="988" spans="1:49">
      <c r="A988" s="4" t="str">
        <f>IF('True_Odds_Calculator_3-way'!A989="","",'True_Odds_Calculator_3-way'!A989)</f>
        <v/>
      </c>
      <c r="B988" s="4" t="str">
        <f>IF('True_Odds_Calculator_3-way'!B989="","",'True_Odds_Calculator_3-way'!B989)</f>
        <v/>
      </c>
      <c r="C988" s="4" t="str">
        <f>IF('True_Odds_Calculator_3-way'!C989="","",'True_Odds_Calculator_3-way'!C989)</f>
        <v/>
      </c>
      <c r="D988" s="9" t="e">
        <f t="shared" si="208"/>
        <v>#VALUE!</v>
      </c>
      <c r="E988" s="9" t="e">
        <f t="shared" si="209"/>
        <v>#VALUE!</v>
      </c>
      <c r="F988" s="9" t="e">
        <f t="shared" si="210"/>
        <v>#VALUE!</v>
      </c>
      <c r="G988" s="9" t="str">
        <f t="shared" si="211"/>
        <v/>
      </c>
      <c r="H988" s="9" t="str">
        <f t="shared" si="212"/>
        <v/>
      </c>
      <c r="I988" s="9" t="str">
        <f t="shared" si="213"/>
        <v/>
      </c>
      <c r="J988" s="9" t="str">
        <f t="shared" si="214"/>
        <v/>
      </c>
      <c r="K988" s="11" t="e">
        <f t="shared" si="215"/>
        <v>#VALUE!</v>
      </c>
      <c r="L988" s="11" t="e">
        <f t="shared" si="216"/>
        <v>#VALUE!</v>
      </c>
      <c r="M988" s="11" t="e">
        <f t="shared" si="217"/>
        <v>#VALUE!</v>
      </c>
      <c r="N988" s="11" t="e">
        <f>'OddsRatio_working_3-way'!K988+'OddsRatio_working_3-way'!L988+'OddsRatio_working_3-way'!M988-('OddsRatio_working_3-way'!K988*'OddsRatio_working_3-way'!L988)-('OddsRatio_working_3-way'!K988*'OddsRatio_working_3-way'!M988)-('OddsRatio_working_3-way'!L988*'OddsRatio_working_3-way'!M988)+('OddsRatio_working_3-way'!K988*'OddsRatio_working_3-way'!L988*'OddsRatio_working_3-way'!M988)-1</f>
        <v>#VALUE!</v>
      </c>
      <c r="O988" s="11">
        <f>0</f>
        <v>0</v>
      </c>
      <c r="P988" s="11" t="e">
        <f>('OddsRatio_working_3-way'!K988*'OddsRatio_working_3-way'!L988)+('OddsRatio_working_3-way'!K988*'OddsRatio_working_3-way'!M988)+('OddsRatio_working_3-way'!L988*'OddsRatio_working_3-way'!M988)-(3*'OddsRatio_working_3-way'!K988*'OddsRatio_working_3-way'!L988*'OddsRatio_working_3-way'!M988)</f>
        <v>#VALUE!</v>
      </c>
      <c r="Q988" s="11" t="e">
        <f>2*'OddsRatio_working_3-way'!K988*'OddsRatio_working_3-way'!L988*'OddsRatio_working_3-way'!M988</f>
        <v>#VALUE!</v>
      </c>
      <c r="R988" s="11" t="e">
        <f t="shared" si="218"/>
        <v>#VALUE!</v>
      </c>
      <c r="S988" s="11" t="e">
        <f t="shared" si="219"/>
        <v>#VALUE!</v>
      </c>
      <c r="T988" s="11" t="e">
        <f t="shared" si="220"/>
        <v>#VALUE!</v>
      </c>
      <c r="U988" s="11" t="e">
        <f>'OddsRatio_working_3-way'!S988-'OddsRatio_working_3-way'!R988^2/3</f>
        <v>#VALUE!</v>
      </c>
      <c r="V988" s="11" t="e">
        <f>'OddsRatio_working_3-way'!S988*'OddsRatio_working_3-way'!R988/3-2*'OddsRatio_working_3-way'!R988^3/27-'OddsRatio_working_3-way'!T988</f>
        <v>#VALUE!</v>
      </c>
      <c r="W988" s="11" t="e">
        <f>'OddsRatio_working_3-way'!V988^2+4*'OddsRatio_working_3-way'!U988^3/27</f>
        <v>#VALUE!</v>
      </c>
      <c r="X988" s="11" t="e">
        <f>IF('OddsRatio_working_3-way'!W988&gt;0,IF(ABS('OddsRatio_working_3-way'!V988+SQRT('OddsRatio_working_3-way'!W988))/2&gt;0,ABS('OddsRatio_working_3-way'!V988+SQRT('OddsRatio_working_3-way'!W988))/2,ABS('OddsRatio_working_3-way'!V988-SQRT('OddsRatio_working_3-way'!W988))/2),SQRT(-'OddsRatio_working_3-way'!U988^3/27))</f>
        <v>#VALUE!</v>
      </c>
      <c r="Y988" s="11" t="e">
        <f>IF('OddsRatio_working_3-way'!W988&gt;=0,IF('OddsRatio_working_3-way'!V988+SQRT('OddsRatio_working_3-way'!W988)&gt;0,0,PI()),ACOS('OddsRatio_working_3-way'!V988/(2*'OddsRatio_working_3-way'!X988)))</f>
        <v>#VALUE!</v>
      </c>
      <c r="Z988" s="11" t="e">
        <f>'OddsRatio_working_3-way'!X988^(1/3)*COS('OddsRatio_working_3-way'!Y988/3)</f>
        <v>#VALUE!</v>
      </c>
      <c r="AA988" s="11" t="e">
        <f>'OddsRatio_working_3-way'!X988^(1/3)*COS(('OddsRatio_working_3-way'!Y988+2*PI())/3)</f>
        <v>#VALUE!</v>
      </c>
      <c r="AB988" s="11" t="e">
        <f>'OddsRatio_working_3-way'!X988^(1/3)*COS(('OddsRatio_working_3-way'!Y988+4*PI())/3)</f>
        <v>#VALUE!</v>
      </c>
      <c r="AC988" s="11" t="e">
        <f>'OddsRatio_working_3-way'!X988^(1/3)*SIN('OddsRatio_working_3-way'!Y988/3)</f>
        <v>#VALUE!</v>
      </c>
      <c r="AD988" s="11" t="e">
        <f>'OddsRatio_working_3-way'!X988^(1/3)*SIN(('OddsRatio_working_3-way'!Y988+2*PI())/3)</f>
        <v>#VALUE!</v>
      </c>
      <c r="AE988" s="11" t="e">
        <f>'OddsRatio_working_3-way'!X988^(1/3)*SIN(('OddsRatio_working_3-way'!Y988+4*PI())/3)</f>
        <v>#VALUE!</v>
      </c>
      <c r="AF988" s="11" t="e">
        <f>-'OddsRatio_working_3-way'!U988/(3*'OddsRatio_working_3-way'!X988^(1/3))*COS(('OddsRatio_working_3-way'!Y988)/3)</f>
        <v>#VALUE!</v>
      </c>
      <c r="AG988" s="11" t="e">
        <f>-'OddsRatio_working_3-way'!U988/(3*'OddsRatio_working_3-way'!X988^(1/3))*COS(('OddsRatio_working_3-way'!Y988+2*PI())/3)</f>
        <v>#VALUE!</v>
      </c>
      <c r="AH988" s="11" t="e">
        <f>-'OddsRatio_working_3-way'!U988/(3*'OddsRatio_working_3-way'!X988^(1/3))*COS(('OddsRatio_working_3-way'!Y988+4*PI())/3)</f>
        <v>#VALUE!</v>
      </c>
      <c r="AI988" s="11" t="e">
        <f>'OddsRatio_working_3-way'!U988/(3*'OddsRatio_working_3-way'!X988^(1/3))*SIN(('OddsRatio_working_3-way'!Y988)/3)</f>
        <v>#VALUE!</v>
      </c>
      <c r="AJ988" s="11" t="e">
        <f>'OddsRatio_working_3-way'!U988/(3*'OddsRatio_working_3-way'!X988^(1/3))*SIN(('OddsRatio_working_3-way'!Y988+2*PI())/3)</f>
        <v>#VALUE!</v>
      </c>
      <c r="AK988" s="11" t="e">
        <f>'OddsRatio_working_3-way'!U988/(3*'OddsRatio_working_3-way'!X988^(1/3))*SIN(('OddsRatio_working_3-way'!Y988+4*PI())/3)</f>
        <v>#VALUE!</v>
      </c>
      <c r="AL988" s="11" t="e">
        <f>'OddsRatio_working_3-way'!Z988+'OddsRatio_working_3-way'!AF988</f>
        <v>#VALUE!</v>
      </c>
      <c r="AM988" s="11" t="e">
        <f>'OddsRatio_working_3-way'!AA988+'OddsRatio_working_3-way'!AG988</f>
        <v>#VALUE!</v>
      </c>
      <c r="AN988" s="11" t="e">
        <f>'OddsRatio_working_3-way'!AB988+'OddsRatio_working_3-way'!AH988</f>
        <v>#VALUE!</v>
      </c>
      <c r="AO988" s="11" t="e">
        <f>'OddsRatio_working_3-way'!AC988+'OddsRatio_working_3-way'!AI988</f>
        <v>#VALUE!</v>
      </c>
      <c r="AP988" s="11" t="e">
        <f>'OddsRatio_working_3-way'!AD988+'OddsRatio_working_3-way'!AJ988</f>
        <v>#VALUE!</v>
      </c>
      <c r="AQ988" s="11" t="e">
        <f>'OddsRatio_working_3-way'!AE988+'OddsRatio_working_3-way'!AK988</f>
        <v>#VALUE!</v>
      </c>
      <c r="AR988" s="10" t="str">
        <f>IF(A988="","",IF(('OddsRatio_working_3-way'!X988=0),IF(Q988&gt;0,-Q988^(1/3),(-Q988)^(1/3)),'OddsRatio_working_3-way'!AL988-'OddsRatio_working_3-way'!R988/3))</f>
        <v/>
      </c>
      <c r="AS988" s="11" t="e">
        <f>IF(('OddsRatio_working_3-way'!X988=0),IF(Q988&gt;0,-Q988^(1/3),(-Q988)^(1/3)),'OddsRatio_working_3-way'!AM988-'OddsRatio_working_3-way'!R988/3)</f>
        <v>#VALUE!</v>
      </c>
      <c r="AT988" s="11" t="e">
        <f>IF(('OddsRatio_working_3-way'!X988=0),IF(Q988&gt;0,-Q988^(1/3),(-Q988)^(1/3)),'OddsRatio_working_3-way'!AN988-'OddsRatio_working_3-way'!R988/3)</f>
        <v>#VALUE!</v>
      </c>
      <c r="AU988" s="11" t="e">
        <f>IF(('OddsRatio_working_3-way'!X988=0),0,'OddsRatio_working_3-way'!AO988)</f>
        <v>#VALUE!</v>
      </c>
      <c r="AV988" s="11" t="e">
        <f>IF(('OddsRatio_working_3-way'!X988=0),0,'OddsRatio_working_3-way'!AP988)</f>
        <v>#VALUE!</v>
      </c>
      <c r="AW988" s="11" t="e">
        <f>IF(('OddsRatio_working_3-way'!X988=0),0,'OddsRatio_working_3-way'!AQ988)</f>
        <v>#VALUE!</v>
      </c>
    </row>
    <row r="989" spans="1:49">
      <c r="A989" s="4" t="str">
        <f>IF('True_Odds_Calculator_3-way'!A990="","",'True_Odds_Calculator_3-way'!A990)</f>
        <v/>
      </c>
      <c r="B989" s="4" t="str">
        <f>IF('True_Odds_Calculator_3-way'!B990="","",'True_Odds_Calculator_3-way'!B990)</f>
        <v/>
      </c>
      <c r="C989" s="4" t="str">
        <f>IF('True_Odds_Calculator_3-way'!C990="","",'True_Odds_Calculator_3-way'!C990)</f>
        <v/>
      </c>
      <c r="D989" s="9" t="e">
        <f t="shared" si="208"/>
        <v>#VALUE!</v>
      </c>
      <c r="E989" s="9" t="e">
        <f t="shared" si="209"/>
        <v>#VALUE!</v>
      </c>
      <c r="F989" s="9" t="e">
        <f t="shared" si="210"/>
        <v>#VALUE!</v>
      </c>
      <c r="G989" s="9" t="str">
        <f t="shared" si="211"/>
        <v/>
      </c>
      <c r="H989" s="9" t="str">
        <f t="shared" si="212"/>
        <v/>
      </c>
      <c r="I989" s="9" t="str">
        <f t="shared" si="213"/>
        <v/>
      </c>
      <c r="J989" s="9" t="str">
        <f t="shared" si="214"/>
        <v/>
      </c>
      <c r="K989" s="11" t="e">
        <f t="shared" si="215"/>
        <v>#VALUE!</v>
      </c>
      <c r="L989" s="11" t="e">
        <f t="shared" si="216"/>
        <v>#VALUE!</v>
      </c>
      <c r="M989" s="11" t="e">
        <f t="shared" si="217"/>
        <v>#VALUE!</v>
      </c>
      <c r="N989" s="11" t="e">
        <f>'OddsRatio_working_3-way'!K989+'OddsRatio_working_3-way'!L989+'OddsRatio_working_3-way'!M989-('OddsRatio_working_3-way'!K989*'OddsRatio_working_3-way'!L989)-('OddsRatio_working_3-way'!K989*'OddsRatio_working_3-way'!M989)-('OddsRatio_working_3-way'!L989*'OddsRatio_working_3-way'!M989)+('OddsRatio_working_3-way'!K989*'OddsRatio_working_3-way'!L989*'OddsRatio_working_3-way'!M989)-1</f>
        <v>#VALUE!</v>
      </c>
      <c r="O989" s="11">
        <f>0</f>
        <v>0</v>
      </c>
      <c r="P989" s="11" t="e">
        <f>('OddsRatio_working_3-way'!K989*'OddsRatio_working_3-way'!L989)+('OddsRatio_working_3-way'!K989*'OddsRatio_working_3-way'!M989)+('OddsRatio_working_3-way'!L989*'OddsRatio_working_3-way'!M989)-(3*'OddsRatio_working_3-way'!K989*'OddsRatio_working_3-way'!L989*'OddsRatio_working_3-way'!M989)</f>
        <v>#VALUE!</v>
      </c>
      <c r="Q989" s="11" t="e">
        <f>2*'OddsRatio_working_3-way'!K989*'OddsRatio_working_3-way'!L989*'OddsRatio_working_3-way'!M989</f>
        <v>#VALUE!</v>
      </c>
      <c r="R989" s="11" t="e">
        <f t="shared" si="218"/>
        <v>#VALUE!</v>
      </c>
      <c r="S989" s="11" t="e">
        <f t="shared" si="219"/>
        <v>#VALUE!</v>
      </c>
      <c r="T989" s="11" t="e">
        <f t="shared" si="220"/>
        <v>#VALUE!</v>
      </c>
      <c r="U989" s="11" t="e">
        <f>'OddsRatio_working_3-way'!S989-'OddsRatio_working_3-way'!R989^2/3</f>
        <v>#VALUE!</v>
      </c>
      <c r="V989" s="11" t="e">
        <f>'OddsRatio_working_3-way'!S989*'OddsRatio_working_3-way'!R989/3-2*'OddsRatio_working_3-way'!R989^3/27-'OddsRatio_working_3-way'!T989</f>
        <v>#VALUE!</v>
      </c>
      <c r="W989" s="11" t="e">
        <f>'OddsRatio_working_3-way'!V989^2+4*'OddsRatio_working_3-way'!U989^3/27</f>
        <v>#VALUE!</v>
      </c>
      <c r="X989" s="11" t="e">
        <f>IF('OddsRatio_working_3-way'!W989&gt;0,IF(ABS('OddsRatio_working_3-way'!V989+SQRT('OddsRatio_working_3-way'!W989))/2&gt;0,ABS('OddsRatio_working_3-way'!V989+SQRT('OddsRatio_working_3-way'!W989))/2,ABS('OddsRatio_working_3-way'!V989-SQRT('OddsRatio_working_3-way'!W989))/2),SQRT(-'OddsRatio_working_3-way'!U989^3/27))</f>
        <v>#VALUE!</v>
      </c>
      <c r="Y989" s="11" t="e">
        <f>IF('OddsRatio_working_3-way'!W989&gt;=0,IF('OddsRatio_working_3-way'!V989+SQRT('OddsRatio_working_3-way'!W989)&gt;0,0,PI()),ACOS('OddsRatio_working_3-way'!V989/(2*'OddsRatio_working_3-way'!X989)))</f>
        <v>#VALUE!</v>
      </c>
      <c r="Z989" s="11" t="e">
        <f>'OddsRatio_working_3-way'!X989^(1/3)*COS('OddsRatio_working_3-way'!Y989/3)</f>
        <v>#VALUE!</v>
      </c>
      <c r="AA989" s="11" t="e">
        <f>'OddsRatio_working_3-way'!X989^(1/3)*COS(('OddsRatio_working_3-way'!Y989+2*PI())/3)</f>
        <v>#VALUE!</v>
      </c>
      <c r="AB989" s="11" t="e">
        <f>'OddsRatio_working_3-way'!X989^(1/3)*COS(('OddsRatio_working_3-way'!Y989+4*PI())/3)</f>
        <v>#VALUE!</v>
      </c>
      <c r="AC989" s="11" t="e">
        <f>'OddsRatio_working_3-way'!X989^(1/3)*SIN('OddsRatio_working_3-way'!Y989/3)</f>
        <v>#VALUE!</v>
      </c>
      <c r="AD989" s="11" t="e">
        <f>'OddsRatio_working_3-way'!X989^(1/3)*SIN(('OddsRatio_working_3-way'!Y989+2*PI())/3)</f>
        <v>#VALUE!</v>
      </c>
      <c r="AE989" s="11" t="e">
        <f>'OddsRatio_working_3-way'!X989^(1/3)*SIN(('OddsRatio_working_3-way'!Y989+4*PI())/3)</f>
        <v>#VALUE!</v>
      </c>
      <c r="AF989" s="11" t="e">
        <f>-'OddsRatio_working_3-way'!U989/(3*'OddsRatio_working_3-way'!X989^(1/3))*COS(('OddsRatio_working_3-way'!Y989)/3)</f>
        <v>#VALUE!</v>
      </c>
      <c r="AG989" s="11" t="e">
        <f>-'OddsRatio_working_3-way'!U989/(3*'OddsRatio_working_3-way'!X989^(1/3))*COS(('OddsRatio_working_3-way'!Y989+2*PI())/3)</f>
        <v>#VALUE!</v>
      </c>
      <c r="AH989" s="11" t="e">
        <f>-'OddsRatio_working_3-way'!U989/(3*'OddsRatio_working_3-way'!X989^(1/3))*COS(('OddsRatio_working_3-way'!Y989+4*PI())/3)</f>
        <v>#VALUE!</v>
      </c>
      <c r="AI989" s="11" t="e">
        <f>'OddsRatio_working_3-way'!U989/(3*'OddsRatio_working_3-way'!X989^(1/3))*SIN(('OddsRatio_working_3-way'!Y989)/3)</f>
        <v>#VALUE!</v>
      </c>
      <c r="AJ989" s="11" t="e">
        <f>'OddsRatio_working_3-way'!U989/(3*'OddsRatio_working_3-way'!X989^(1/3))*SIN(('OddsRatio_working_3-way'!Y989+2*PI())/3)</f>
        <v>#VALUE!</v>
      </c>
      <c r="AK989" s="11" t="e">
        <f>'OddsRatio_working_3-way'!U989/(3*'OddsRatio_working_3-way'!X989^(1/3))*SIN(('OddsRatio_working_3-way'!Y989+4*PI())/3)</f>
        <v>#VALUE!</v>
      </c>
      <c r="AL989" s="11" t="e">
        <f>'OddsRatio_working_3-way'!Z989+'OddsRatio_working_3-way'!AF989</f>
        <v>#VALUE!</v>
      </c>
      <c r="AM989" s="11" t="e">
        <f>'OddsRatio_working_3-way'!AA989+'OddsRatio_working_3-way'!AG989</f>
        <v>#VALUE!</v>
      </c>
      <c r="AN989" s="11" t="e">
        <f>'OddsRatio_working_3-way'!AB989+'OddsRatio_working_3-way'!AH989</f>
        <v>#VALUE!</v>
      </c>
      <c r="AO989" s="11" t="e">
        <f>'OddsRatio_working_3-way'!AC989+'OddsRatio_working_3-way'!AI989</f>
        <v>#VALUE!</v>
      </c>
      <c r="AP989" s="11" t="e">
        <f>'OddsRatio_working_3-way'!AD989+'OddsRatio_working_3-way'!AJ989</f>
        <v>#VALUE!</v>
      </c>
      <c r="AQ989" s="11" t="e">
        <f>'OddsRatio_working_3-way'!AE989+'OddsRatio_working_3-way'!AK989</f>
        <v>#VALUE!</v>
      </c>
      <c r="AR989" s="10" t="str">
        <f>IF(A989="","",IF(('OddsRatio_working_3-way'!X989=0),IF(Q989&gt;0,-Q989^(1/3),(-Q989)^(1/3)),'OddsRatio_working_3-way'!AL989-'OddsRatio_working_3-way'!R989/3))</f>
        <v/>
      </c>
      <c r="AS989" s="11" t="e">
        <f>IF(('OddsRatio_working_3-way'!X989=0),IF(Q989&gt;0,-Q989^(1/3),(-Q989)^(1/3)),'OddsRatio_working_3-way'!AM989-'OddsRatio_working_3-way'!R989/3)</f>
        <v>#VALUE!</v>
      </c>
      <c r="AT989" s="11" t="e">
        <f>IF(('OddsRatio_working_3-way'!X989=0),IF(Q989&gt;0,-Q989^(1/3),(-Q989)^(1/3)),'OddsRatio_working_3-way'!AN989-'OddsRatio_working_3-way'!R989/3)</f>
        <v>#VALUE!</v>
      </c>
      <c r="AU989" s="11" t="e">
        <f>IF(('OddsRatio_working_3-way'!X989=0),0,'OddsRatio_working_3-way'!AO989)</f>
        <v>#VALUE!</v>
      </c>
      <c r="AV989" s="11" t="e">
        <f>IF(('OddsRatio_working_3-way'!X989=0),0,'OddsRatio_working_3-way'!AP989)</f>
        <v>#VALUE!</v>
      </c>
      <c r="AW989" s="11" t="e">
        <f>IF(('OddsRatio_working_3-way'!X989=0),0,'OddsRatio_working_3-way'!AQ989)</f>
        <v>#VALUE!</v>
      </c>
    </row>
    <row r="990" spans="1:49">
      <c r="A990" s="4" t="str">
        <f>IF('True_Odds_Calculator_3-way'!A991="","",'True_Odds_Calculator_3-way'!A991)</f>
        <v/>
      </c>
      <c r="B990" s="4" t="str">
        <f>IF('True_Odds_Calculator_3-way'!B991="","",'True_Odds_Calculator_3-way'!B991)</f>
        <v/>
      </c>
      <c r="C990" s="4" t="str">
        <f>IF('True_Odds_Calculator_3-way'!C991="","",'True_Odds_Calculator_3-way'!C991)</f>
        <v/>
      </c>
      <c r="D990" s="9" t="e">
        <f t="shared" si="208"/>
        <v>#VALUE!</v>
      </c>
      <c r="E990" s="9" t="e">
        <f t="shared" si="209"/>
        <v>#VALUE!</v>
      </c>
      <c r="F990" s="9" t="e">
        <f t="shared" si="210"/>
        <v>#VALUE!</v>
      </c>
      <c r="G990" s="9" t="str">
        <f t="shared" si="211"/>
        <v/>
      </c>
      <c r="H990" s="9" t="str">
        <f t="shared" si="212"/>
        <v/>
      </c>
      <c r="I990" s="9" t="str">
        <f t="shared" si="213"/>
        <v/>
      </c>
      <c r="J990" s="9" t="str">
        <f t="shared" si="214"/>
        <v/>
      </c>
      <c r="K990" s="11" t="e">
        <f t="shared" si="215"/>
        <v>#VALUE!</v>
      </c>
      <c r="L990" s="11" t="e">
        <f t="shared" si="216"/>
        <v>#VALUE!</v>
      </c>
      <c r="M990" s="11" t="e">
        <f t="shared" si="217"/>
        <v>#VALUE!</v>
      </c>
      <c r="N990" s="11" t="e">
        <f>'OddsRatio_working_3-way'!K990+'OddsRatio_working_3-way'!L990+'OddsRatio_working_3-way'!M990-('OddsRatio_working_3-way'!K990*'OddsRatio_working_3-way'!L990)-('OddsRatio_working_3-way'!K990*'OddsRatio_working_3-way'!M990)-('OddsRatio_working_3-way'!L990*'OddsRatio_working_3-way'!M990)+('OddsRatio_working_3-way'!K990*'OddsRatio_working_3-way'!L990*'OddsRatio_working_3-way'!M990)-1</f>
        <v>#VALUE!</v>
      </c>
      <c r="O990" s="11">
        <f>0</f>
        <v>0</v>
      </c>
      <c r="P990" s="11" t="e">
        <f>('OddsRatio_working_3-way'!K990*'OddsRatio_working_3-way'!L990)+('OddsRatio_working_3-way'!K990*'OddsRatio_working_3-way'!M990)+('OddsRatio_working_3-way'!L990*'OddsRatio_working_3-way'!M990)-(3*'OddsRatio_working_3-way'!K990*'OddsRatio_working_3-way'!L990*'OddsRatio_working_3-way'!M990)</f>
        <v>#VALUE!</v>
      </c>
      <c r="Q990" s="11" t="e">
        <f>2*'OddsRatio_working_3-way'!K990*'OddsRatio_working_3-way'!L990*'OddsRatio_working_3-way'!M990</f>
        <v>#VALUE!</v>
      </c>
      <c r="R990" s="11" t="e">
        <f t="shared" si="218"/>
        <v>#VALUE!</v>
      </c>
      <c r="S990" s="11" t="e">
        <f t="shared" si="219"/>
        <v>#VALUE!</v>
      </c>
      <c r="T990" s="11" t="e">
        <f t="shared" si="220"/>
        <v>#VALUE!</v>
      </c>
      <c r="U990" s="11" t="e">
        <f>'OddsRatio_working_3-way'!S990-'OddsRatio_working_3-way'!R990^2/3</f>
        <v>#VALUE!</v>
      </c>
      <c r="V990" s="11" t="e">
        <f>'OddsRatio_working_3-way'!S990*'OddsRatio_working_3-way'!R990/3-2*'OddsRatio_working_3-way'!R990^3/27-'OddsRatio_working_3-way'!T990</f>
        <v>#VALUE!</v>
      </c>
      <c r="W990" s="11" t="e">
        <f>'OddsRatio_working_3-way'!V990^2+4*'OddsRatio_working_3-way'!U990^3/27</f>
        <v>#VALUE!</v>
      </c>
      <c r="X990" s="11" t="e">
        <f>IF('OddsRatio_working_3-way'!W990&gt;0,IF(ABS('OddsRatio_working_3-way'!V990+SQRT('OddsRatio_working_3-way'!W990))/2&gt;0,ABS('OddsRatio_working_3-way'!V990+SQRT('OddsRatio_working_3-way'!W990))/2,ABS('OddsRatio_working_3-way'!V990-SQRT('OddsRatio_working_3-way'!W990))/2),SQRT(-'OddsRatio_working_3-way'!U990^3/27))</f>
        <v>#VALUE!</v>
      </c>
      <c r="Y990" s="11" t="e">
        <f>IF('OddsRatio_working_3-way'!W990&gt;=0,IF('OddsRatio_working_3-way'!V990+SQRT('OddsRatio_working_3-way'!W990)&gt;0,0,PI()),ACOS('OddsRatio_working_3-way'!V990/(2*'OddsRatio_working_3-way'!X990)))</f>
        <v>#VALUE!</v>
      </c>
      <c r="Z990" s="11" t="e">
        <f>'OddsRatio_working_3-way'!X990^(1/3)*COS('OddsRatio_working_3-way'!Y990/3)</f>
        <v>#VALUE!</v>
      </c>
      <c r="AA990" s="11" t="e">
        <f>'OddsRatio_working_3-way'!X990^(1/3)*COS(('OddsRatio_working_3-way'!Y990+2*PI())/3)</f>
        <v>#VALUE!</v>
      </c>
      <c r="AB990" s="11" t="e">
        <f>'OddsRatio_working_3-way'!X990^(1/3)*COS(('OddsRatio_working_3-way'!Y990+4*PI())/3)</f>
        <v>#VALUE!</v>
      </c>
      <c r="AC990" s="11" t="e">
        <f>'OddsRatio_working_3-way'!X990^(1/3)*SIN('OddsRatio_working_3-way'!Y990/3)</f>
        <v>#VALUE!</v>
      </c>
      <c r="AD990" s="11" t="e">
        <f>'OddsRatio_working_3-way'!X990^(1/3)*SIN(('OddsRatio_working_3-way'!Y990+2*PI())/3)</f>
        <v>#VALUE!</v>
      </c>
      <c r="AE990" s="11" t="e">
        <f>'OddsRatio_working_3-way'!X990^(1/3)*SIN(('OddsRatio_working_3-way'!Y990+4*PI())/3)</f>
        <v>#VALUE!</v>
      </c>
      <c r="AF990" s="11" t="e">
        <f>-'OddsRatio_working_3-way'!U990/(3*'OddsRatio_working_3-way'!X990^(1/3))*COS(('OddsRatio_working_3-way'!Y990)/3)</f>
        <v>#VALUE!</v>
      </c>
      <c r="AG990" s="11" t="e">
        <f>-'OddsRatio_working_3-way'!U990/(3*'OddsRatio_working_3-way'!X990^(1/3))*COS(('OddsRatio_working_3-way'!Y990+2*PI())/3)</f>
        <v>#VALUE!</v>
      </c>
      <c r="AH990" s="11" t="e">
        <f>-'OddsRatio_working_3-way'!U990/(3*'OddsRatio_working_3-way'!X990^(1/3))*COS(('OddsRatio_working_3-way'!Y990+4*PI())/3)</f>
        <v>#VALUE!</v>
      </c>
      <c r="AI990" s="11" t="e">
        <f>'OddsRatio_working_3-way'!U990/(3*'OddsRatio_working_3-way'!X990^(1/3))*SIN(('OddsRatio_working_3-way'!Y990)/3)</f>
        <v>#VALUE!</v>
      </c>
      <c r="AJ990" s="11" t="e">
        <f>'OddsRatio_working_3-way'!U990/(3*'OddsRatio_working_3-way'!X990^(1/3))*SIN(('OddsRatio_working_3-way'!Y990+2*PI())/3)</f>
        <v>#VALUE!</v>
      </c>
      <c r="AK990" s="11" t="e">
        <f>'OddsRatio_working_3-way'!U990/(3*'OddsRatio_working_3-way'!X990^(1/3))*SIN(('OddsRatio_working_3-way'!Y990+4*PI())/3)</f>
        <v>#VALUE!</v>
      </c>
      <c r="AL990" s="11" t="e">
        <f>'OddsRatio_working_3-way'!Z990+'OddsRatio_working_3-way'!AF990</f>
        <v>#VALUE!</v>
      </c>
      <c r="AM990" s="11" t="e">
        <f>'OddsRatio_working_3-way'!AA990+'OddsRatio_working_3-way'!AG990</f>
        <v>#VALUE!</v>
      </c>
      <c r="AN990" s="11" t="e">
        <f>'OddsRatio_working_3-way'!AB990+'OddsRatio_working_3-way'!AH990</f>
        <v>#VALUE!</v>
      </c>
      <c r="AO990" s="11" t="e">
        <f>'OddsRatio_working_3-way'!AC990+'OddsRatio_working_3-way'!AI990</f>
        <v>#VALUE!</v>
      </c>
      <c r="AP990" s="11" t="e">
        <f>'OddsRatio_working_3-way'!AD990+'OddsRatio_working_3-way'!AJ990</f>
        <v>#VALUE!</v>
      </c>
      <c r="AQ990" s="11" t="e">
        <f>'OddsRatio_working_3-way'!AE990+'OddsRatio_working_3-way'!AK990</f>
        <v>#VALUE!</v>
      </c>
      <c r="AR990" s="10" t="str">
        <f>IF(A990="","",IF(('OddsRatio_working_3-way'!X990=0),IF(Q990&gt;0,-Q990^(1/3),(-Q990)^(1/3)),'OddsRatio_working_3-way'!AL990-'OddsRatio_working_3-way'!R990/3))</f>
        <v/>
      </c>
      <c r="AS990" s="11" t="e">
        <f>IF(('OddsRatio_working_3-way'!X990=0),IF(Q990&gt;0,-Q990^(1/3),(-Q990)^(1/3)),'OddsRatio_working_3-way'!AM990-'OddsRatio_working_3-way'!R990/3)</f>
        <v>#VALUE!</v>
      </c>
      <c r="AT990" s="11" t="e">
        <f>IF(('OddsRatio_working_3-way'!X990=0),IF(Q990&gt;0,-Q990^(1/3),(-Q990)^(1/3)),'OddsRatio_working_3-way'!AN990-'OddsRatio_working_3-way'!R990/3)</f>
        <v>#VALUE!</v>
      </c>
      <c r="AU990" s="11" t="e">
        <f>IF(('OddsRatio_working_3-way'!X990=0),0,'OddsRatio_working_3-way'!AO990)</f>
        <v>#VALUE!</v>
      </c>
      <c r="AV990" s="11" t="e">
        <f>IF(('OddsRatio_working_3-way'!X990=0),0,'OddsRatio_working_3-way'!AP990)</f>
        <v>#VALUE!</v>
      </c>
      <c r="AW990" s="11" t="e">
        <f>IF(('OddsRatio_working_3-way'!X990=0),0,'OddsRatio_working_3-way'!AQ990)</f>
        <v>#VALUE!</v>
      </c>
    </row>
    <row r="991" spans="1:49">
      <c r="A991" s="4" t="str">
        <f>IF('True_Odds_Calculator_3-way'!A992="","",'True_Odds_Calculator_3-way'!A992)</f>
        <v/>
      </c>
      <c r="B991" s="4" t="str">
        <f>IF('True_Odds_Calculator_3-way'!B992="","",'True_Odds_Calculator_3-way'!B992)</f>
        <v/>
      </c>
      <c r="C991" s="4" t="str">
        <f>IF('True_Odds_Calculator_3-way'!C992="","",'True_Odds_Calculator_3-way'!C992)</f>
        <v/>
      </c>
      <c r="D991" s="9" t="e">
        <f t="shared" si="208"/>
        <v>#VALUE!</v>
      </c>
      <c r="E991" s="9" t="e">
        <f t="shared" si="209"/>
        <v>#VALUE!</v>
      </c>
      <c r="F991" s="9" t="e">
        <f t="shared" si="210"/>
        <v>#VALUE!</v>
      </c>
      <c r="G991" s="9" t="str">
        <f t="shared" si="211"/>
        <v/>
      </c>
      <c r="H991" s="9" t="str">
        <f t="shared" si="212"/>
        <v/>
      </c>
      <c r="I991" s="9" t="str">
        <f t="shared" si="213"/>
        <v/>
      </c>
      <c r="J991" s="9" t="str">
        <f t="shared" si="214"/>
        <v/>
      </c>
      <c r="K991" s="11" t="e">
        <f t="shared" si="215"/>
        <v>#VALUE!</v>
      </c>
      <c r="L991" s="11" t="e">
        <f t="shared" si="216"/>
        <v>#VALUE!</v>
      </c>
      <c r="M991" s="11" t="e">
        <f t="shared" si="217"/>
        <v>#VALUE!</v>
      </c>
      <c r="N991" s="11" t="e">
        <f>'OddsRatio_working_3-way'!K991+'OddsRatio_working_3-way'!L991+'OddsRatio_working_3-way'!M991-('OddsRatio_working_3-way'!K991*'OddsRatio_working_3-way'!L991)-('OddsRatio_working_3-way'!K991*'OddsRatio_working_3-way'!M991)-('OddsRatio_working_3-way'!L991*'OddsRatio_working_3-way'!M991)+('OddsRatio_working_3-way'!K991*'OddsRatio_working_3-way'!L991*'OddsRatio_working_3-way'!M991)-1</f>
        <v>#VALUE!</v>
      </c>
      <c r="O991" s="11">
        <f>0</f>
        <v>0</v>
      </c>
      <c r="P991" s="11" t="e">
        <f>('OddsRatio_working_3-way'!K991*'OddsRatio_working_3-way'!L991)+('OddsRatio_working_3-way'!K991*'OddsRatio_working_3-way'!M991)+('OddsRatio_working_3-way'!L991*'OddsRatio_working_3-way'!M991)-(3*'OddsRatio_working_3-way'!K991*'OddsRatio_working_3-way'!L991*'OddsRatio_working_3-way'!M991)</f>
        <v>#VALUE!</v>
      </c>
      <c r="Q991" s="11" t="e">
        <f>2*'OddsRatio_working_3-way'!K991*'OddsRatio_working_3-way'!L991*'OddsRatio_working_3-way'!M991</f>
        <v>#VALUE!</v>
      </c>
      <c r="R991" s="11" t="e">
        <f t="shared" si="218"/>
        <v>#VALUE!</v>
      </c>
      <c r="S991" s="11" t="e">
        <f t="shared" si="219"/>
        <v>#VALUE!</v>
      </c>
      <c r="T991" s="11" t="e">
        <f t="shared" si="220"/>
        <v>#VALUE!</v>
      </c>
      <c r="U991" s="11" t="e">
        <f>'OddsRatio_working_3-way'!S991-'OddsRatio_working_3-way'!R991^2/3</f>
        <v>#VALUE!</v>
      </c>
      <c r="V991" s="11" t="e">
        <f>'OddsRatio_working_3-way'!S991*'OddsRatio_working_3-way'!R991/3-2*'OddsRatio_working_3-way'!R991^3/27-'OddsRatio_working_3-way'!T991</f>
        <v>#VALUE!</v>
      </c>
      <c r="W991" s="11" t="e">
        <f>'OddsRatio_working_3-way'!V991^2+4*'OddsRatio_working_3-way'!U991^3/27</f>
        <v>#VALUE!</v>
      </c>
      <c r="X991" s="11" t="e">
        <f>IF('OddsRatio_working_3-way'!W991&gt;0,IF(ABS('OddsRatio_working_3-way'!V991+SQRT('OddsRatio_working_3-way'!W991))/2&gt;0,ABS('OddsRatio_working_3-way'!V991+SQRT('OddsRatio_working_3-way'!W991))/2,ABS('OddsRatio_working_3-way'!V991-SQRT('OddsRatio_working_3-way'!W991))/2),SQRT(-'OddsRatio_working_3-way'!U991^3/27))</f>
        <v>#VALUE!</v>
      </c>
      <c r="Y991" s="11" t="e">
        <f>IF('OddsRatio_working_3-way'!W991&gt;=0,IF('OddsRatio_working_3-way'!V991+SQRT('OddsRatio_working_3-way'!W991)&gt;0,0,PI()),ACOS('OddsRatio_working_3-way'!V991/(2*'OddsRatio_working_3-way'!X991)))</f>
        <v>#VALUE!</v>
      </c>
      <c r="Z991" s="11" t="e">
        <f>'OddsRatio_working_3-way'!X991^(1/3)*COS('OddsRatio_working_3-way'!Y991/3)</f>
        <v>#VALUE!</v>
      </c>
      <c r="AA991" s="11" t="e">
        <f>'OddsRatio_working_3-way'!X991^(1/3)*COS(('OddsRatio_working_3-way'!Y991+2*PI())/3)</f>
        <v>#VALUE!</v>
      </c>
      <c r="AB991" s="11" t="e">
        <f>'OddsRatio_working_3-way'!X991^(1/3)*COS(('OddsRatio_working_3-way'!Y991+4*PI())/3)</f>
        <v>#VALUE!</v>
      </c>
      <c r="AC991" s="11" t="e">
        <f>'OddsRatio_working_3-way'!X991^(1/3)*SIN('OddsRatio_working_3-way'!Y991/3)</f>
        <v>#VALUE!</v>
      </c>
      <c r="AD991" s="11" t="e">
        <f>'OddsRatio_working_3-way'!X991^(1/3)*SIN(('OddsRatio_working_3-way'!Y991+2*PI())/3)</f>
        <v>#VALUE!</v>
      </c>
      <c r="AE991" s="11" t="e">
        <f>'OddsRatio_working_3-way'!X991^(1/3)*SIN(('OddsRatio_working_3-way'!Y991+4*PI())/3)</f>
        <v>#VALUE!</v>
      </c>
      <c r="AF991" s="11" t="e">
        <f>-'OddsRatio_working_3-way'!U991/(3*'OddsRatio_working_3-way'!X991^(1/3))*COS(('OddsRatio_working_3-way'!Y991)/3)</f>
        <v>#VALUE!</v>
      </c>
      <c r="AG991" s="11" t="e">
        <f>-'OddsRatio_working_3-way'!U991/(3*'OddsRatio_working_3-way'!X991^(1/3))*COS(('OddsRatio_working_3-way'!Y991+2*PI())/3)</f>
        <v>#VALUE!</v>
      </c>
      <c r="AH991" s="11" t="e">
        <f>-'OddsRatio_working_3-way'!U991/(3*'OddsRatio_working_3-way'!X991^(1/3))*COS(('OddsRatio_working_3-way'!Y991+4*PI())/3)</f>
        <v>#VALUE!</v>
      </c>
      <c r="AI991" s="11" t="e">
        <f>'OddsRatio_working_3-way'!U991/(3*'OddsRatio_working_3-way'!X991^(1/3))*SIN(('OddsRatio_working_3-way'!Y991)/3)</f>
        <v>#VALUE!</v>
      </c>
      <c r="AJ991" s="11" t="e">
        <f>'OddsRatio_working_3-way'!U991/(3*'OddsRatio_working_3-way'!X991^(1/3))*SIN(('OddsRatio_working_3-way'!Y991+2*PI())/3)</f>
        <v>#VALUE!</v>
      </c>
      <c r="AK991" s="11" t="e">
        <f>'OddsRatio_working_3-way'!U991/(3*'OddsRatio_working_3-way'!X991^(1/3))*SIN(('OddsRatio_working_3-way'!Y991+4*PI())/3)</f>
        <v>#VALUE!</v>
      </c>
      <c r="AL991" s="11" t="e">
        <f>'OddsRatio_working_3-way'!Z991+'OddsRatio_working_3-way'!AF991</f>
        <v>#VALUE!</v>
      </c>
      <c r="AM991" s="11" t="e">
        <f>'OddsRatio_working_3-way'!AA991+'OddsRatio_working_3-way'!AG991</f>
        <v>#VALUE!</v>
      </c>
      <c r="AN991" s="11" t="e">
        <f>'OddsRatio_working_3-way'!AB991+'OddsRatio_working_3-way'!AH991</f>
        <v>#VALUE!</v>
      </c>
      <c r="AO991" s="11" t="e">
        <f>'OddsRatio_working_3-way'!AC991+'OddsRatio_working_3-way'!AI991</f>
        <v>#VALUE!</v>
      </c>
      <c r="AP991" s="11" t="e">
        <f>'OddsRatio_working_3-way'!AD991+'OddsRatio_working_3-way'!AJ991</f>
        <v>#VALUE!</v>
      </c>
      <c r="AQ991" s="11" t="e">
        <f>'OddsRatio_working_3-way'!AE991+'OddsRatio_working_3-way'!AK991</f>
        <v>#VALUE!</v>
      </c>
      <c r="AR991" s="10" t="str">
        <f>IF(A991="","",IF(('OddsRatio_working_3-way'!X991=0),IF(Q991&gt;0,-Q991^(1/3),(-Q991)^(1/3)),'OddsRatio_working_3-way'!AL991-'OddsRatio_working_3-way'!R991/3))</f>
        <v/>
      </c>
      <c r="AS991" s="11" t="e">
        <f>IF(('OddsRatio_working_3-way'!X991=0),IF(Q991&gt;0,-Q991^(1/3),(-Q991)^(1/3)),'OddsRatio_working_3-way'!AM991-'OddsRatio_working_3-way'!R991/3)</f>
        <v>#VALUE!</v>
      </c>
      <c r="AT991" s="11" t="e">
        <f>IF(('OddsRatio_working_3-way'!X991=0),IF(Q991&gt;0,-Q991^(1/3),(-Q991)^(1/3)),'OddsRatio_working_3-way'!AN991-'OddsRatio_working_3-way'!R991/3)</f>
        <v>#VALUE!</v>
      </c>
      <c r="AU991" s="11" t="e">
        <f>IF(('OddsRatio_working_3-way'!X991=0),0,'OddsRatio_working_3-way'!AO991)</f>
        <v>#VALUE!</v>
      </c>
      <c r="AV991" s="11" t="e">
        <f>IF(('OddsRatio_working_3-way'!X991=0),0,'OddsRatio_working_3-way'!AP991)</f>
        <v>#VALUE!</v>
      </c>
      <c r="AW991" s="11" t="e">
        <f>IF(('OddsRatio_working_3-way'!X991=0),0,'OddsRatio_working_3-way'!AQ991)</f>
        <v>#VALUE!</v>
      </c>
    </row>
    <row r="992" spans="1:49">
      <c r="A992" s="4" t="str">
        <f>IF('True_Odds_Calculator_3-way'!A993="","",'True_Odds_Calculator_3-way'!A993)</f>
        <v/>
      </c>
      <c r="B992" s="4" t="str">
        <f>IF('True_Odds_Calculator_3-way'!B993="","",'True_Odds_Calculator_3-way'!B993)</f>
        <v/>
      </c>
      <c r="C992" s="4" t="str">
        <f>IF('True_Odds_Calculator_3-way'!C993="","",'True_Odds_Calculator_3-way'!C993)</f>
        <v/>
      </c>
      <c r="D992" s="9" t="e">
        <f t="shared" si="208"/>
        <v>#VALUE!</v>
      </c>
      <c r="E992" s="9" t="e">
        <f t="shared" si="209"/>
        <v>#VALUE!</v>
      </c>
      <c r="F992" s="9" t="e">
        <f t="shared" si="210"/>
        <v>#VALUE!</v>
      </c>
      <c r="G992" s="9" t="str">
        <f t="shared" si="211"/>
        <v/>
      </c>
      <c r="H992" s="9" t="str">
        <f t="shared" si="212"/>
        <v/>
      </c>
      <c r="I992" s="9" t="str">
        <f t="shared" si="213"/>
        <v/>
      </c>
      <c r="J992" s="9" t="str">
        <f t="shared" si="214"/>
        <v/>
      </c>
      <c r="K992" s="11" t="e">
        <f t="shared" si="215"/>
        <v>#VALUE!</v>
      </c>
      <c r="L992" s="11" t="e">
        <f t="shared" si="216"/>
        <v>#VALUE!</v>
      </c>
      <c r="M992" s="11" t="e">
        <f t="shared" si="217"/>
        <v>#VALUE!</v>
      </c>
      <c r="N992" s="11" t="e">
        <f>'OddsRatio_working_3-way'!K992+'OddsRatio_working_3-way'!L992+'OddsRatio_working_3-way'!M992-('OddsRatio_working_3-way'!K992*'OddsRatio_working_3-way'!L992)-('OddsRatio_working_3-way'!K992*'OddsRatio_working_3-way'!M992)-('OddsRatio_working_3-way'!L992*'OddsRatio_working_3-way'!M992)+('OddsRatio_working_3-way'!K992*'OddsRatio_working_3-way'!L992*'OddsRatio_working_3-way'!M992)-1</f>
        <v>#VALUE!</v>
      </c>
      <c r="O992" s="11">
        <f>0</f>
        <v>0</v>
      </c>
      <c r="P992" s="11" t="e">
        <f>('OddsRatio_working_3-way'!K992*'OddsRatio_working_3-way'!L992)+('OddsRatio_working_3-way'!K992*'OddsRatio_working_3-way'!M992)+('OddsRatio_working_3-way'!L992*'OddsRatio_working_3-way'!M992)-(3*'OddsRatio_working_3-way'!K992*'OddsRatio_working_3-way'!L992*'OddsRatio_working_3-way'!M992)</f>
        <v>#VALUE!</v>
      </c>
      <c r="Q992" s="11" t="e">
        <f>2*'OddsRatio_working_3-way'!K992*'OddsRatio_working_3-way'!L992*'OddsRatio_working_3-way'!M992</f>
        <v>#VALUE!</v>
      </c>
      <c r="R992" s="11" t="e">
        <f t="shared" si="218"/>
        <v>#VALUE!</v>
      </c>
      <c r="S992" s="11" t="e">
        <f t="shared" si="219"/>
        <v>#VALUE!</v>
      </c>
      <c r="T992" s="11" t="e">
        <f t="shared" si="220"/>
        <v>#VALUE!</v>
      </c>
      <c r="U992" s="11" t="e">
        <f>'OddsRatio_working_3-way'!S992-'OddsRatio_working_3-way'!R992^2/3</f>
        <v>#VALUE!</v>
      </c>
      <c r="V992" s="11" t="e">
        <f>'OddsRatio_working_3-way'!S992*'OddsRatio_working_3-way'!R992/3-2*'OddsRatio_working_3-way'!R992^3/27-'OddsRatio_working_3-way'!T992</f>
        <v>#VALUE!</v>
      </c>
      <c r="W992" s="11" t="e">
        <f>'OddsRatio_working_3-way'!V992^2+4*'OddsRatio_working_3-way'!U992^3/27</f>
        <v>#VALUE!</v>
      </c>
      <c r="X992" s="11" t="e">
        <f>IF('OddsRatio_working_3-way'!W992&gt;0,IF(ABS('OddsRatio_working_3-way'!V992+SQRT('OddsRatio_working_3-way'!W992))/2&gt;0,ABS('OddsRatio_working_3-way'!V992+SQRT('OddsRatio_working_3-way'!W992))/2,ABS('OddsRatio_working_3-way'!V992-SQRT('OddsRatio_working_3-way'!W992))/2),SQRT(-'OddsRatio_working_3-way'!U992^3/27))</f>
        <v>#VALUE!</v>
      </c>
      <c r="Y992" s="11" t="e">
        <f>IF('OddsRatio_working_3-way'!W992&gt;=0,IF('OddsRatio_working_3-way'!V992+SQRT('OddsRatio_working_3-way'!W992)&gt;0,0,PI()),ACOS('OddsRatio_working_3-way'!V992/(2*'OddsRatio_working_3-way'!X992)))</f>
        <v>#VALUE!</v>
      </c>
      <c r="Z992" s="11" t="e">
        <f>'OddsRatio_working_3-way'!X992^(1/3)*COS('OddsRatio_working_3-way'!Y992/3)</f>
        <v>#VALUE!</v>
      </c>
      <c r="AA992" s="11" t="e">
        <f>'OddsRatio_working_3-way'!X992^(1/3)*COS(('OddsRatio_working_3-way'!Y992+2*PI())/3)</f>
        <v>#VALUE!</v>
      </c>
      <c r="AB992" s="11" t="e">
        <f>'OddsRatio_working_3-way'!X992^(1/3)*COS(('OddsRatio_working_3-way'!Y992+4*PI())/3)</f>
        <v>#VALUE!</v>
      </c>
      <c r="AC992" s="11" t="e">
        <f>'OddsRatio_working_3-way'!X992^(1/3)*SIN('OddsRatio_working_3-way'!Y992/3)</f>
        <v>#VALUE!</v>
      </c>
      <c r="AD992" s="11" t="e">
        <f>'OddsRatio_working_3-way'!X992^(1/3)*SIN(('OddsRatio_working_3-way'!Y992+2*PI())/3)</f>
        <v>#VALUE!</v>
      </c>
      <c r="AE992" s="11" t="e">
        <f>'OddsRatio_working_3-way'!X992^(1/3)*SIN(('OddsRatio_working_3-way'!Y992+4*PI())/3)</f>
        <v>#VALUE!</v>
      </c>
      <c r="AF992" s="11" t="e">
        <f>-'OddsRatio_working_3-way'!U992/(3*'OddsRatio_working_3-way'!X992^(1/3))*COS(('OddsRatio_working_3-way'!Y992)/3)</f>
        <v>#VALUE!</v>
      </c>
      <c r="AG992" s="11" t="e">
        <f>-'OddsRatio_working_3-way'!U992/(3*'OddsRatio_working_3-way'!X992^(1/3))*COS(('OddsRatio_working_3-way'!Y992+2*PI())/3)</f>
        <v>#VALUE!</v>
      </c>
      <c r="AH992" s="11" t="e">
        <f>-'OddsRatio_working_3-way'!U992/(3*'OddsRatio_working_3-way'!X992^(1/3))*COS(('OddsRatio_working_3-way'!Y992+4*PI())/3)</f>
        <v>#VALUE!</v>
      </c>
      <c r="AI992" s="11" t="e">
        <f>'OddsRatio_working_3-way'!U992/(3*'OddsRatio_working_3-way'!X992^(1/3))*SIN(('OddsRatio_working_3-way'!Y992)/3)</f>
        <v>#VALUE!</v>
      </c>
      <c r="AJ992" s="11" t="e">
        <f>'OddsRatio_working_3-way'!U992/(3*'OddsRatio_working_3-way'!X992^(1/3))*SIN(('OddsRatio_working_3-way'!Y992+2*PI())/3)</f>
        <v>#VALUE!</v>
      </c>
      <c r="AK992" s="11" t="e">
        <f>'OddsRatio_working_3-way'!U992/(3*'OddsRatio_working_3-way'!X992^(1/3))*SIN(('OddsRatio_working_3-way'!Y992+4*PI())/3)</f>
        <v>#VALUE!</v>
      </c>
      <c r="AL992" s="11" t="e">
        <f>'OddsRatio_working_3-way'!Z992+'OddsRatio_working_3-way'!AF992</f>
        <v>#VALUE!</v>
      </c>
      <c r="AM992" s="11" t="e">
        <f>'OddsRatio_working_3-way'!AA992+'OddsRatio_working_3-way'!AG992</f>
        <v>#VALUE!</v>
      </c>
      <c r="AN992" s="11" t="e">
        <f>'OddsRatio_working_3-way'!AB992+'OddsRatio_working_3-way'!AH992</f>
        <v>#VALUE!</v>
      </c>
      <c r="AO992" s="11" t="e">
        <f>'OddsRatio_working_3-way'!AC992+'OddsRatio_working_3-way'!AI992</f>
        <v>#VALUE!</v>
      </c>
      <c r="AP992" s="11" t="e">
        <f>'OddsRatio_working_3-way'!AD992+'OddsRatio_working_3-way'!AJ992</f>
        <v>#VALUE!</v>
      </c>
      <c r="AQ992" s="11" t="e">
        <f>'OddsRatio_working_3-way'!AE992+'OddsRatio_working_3-way'!AK992</f>
        <v>#VALUE!</v>
      </c>
      <c r="AR992" s="10" t="str">
        <f>IF(A992="","",IF(('OddsRatio_working_3-way'!X992=0),IF(Q992&gt;0,-Q992^(1/3),(-Q992)^(1/3)),'OddsRatio_working_3-way'!AL992-'OddsRatio_working_3-way'!R992/3))</f>
        <v/>
      </c>
      <c r="AS992" s="11" t="e">
        <f>IF(('OddsRatio_working_3-way'!X992=0),IF(Q992&gt;0,-Q992^(1/3),(-Q992)^(1/3)),'OddsRatio_working_3-way'!AM992-'OddsRatio_working_3-way'!R992/3)</f>
        <v>#VALUE!</v>
      </c>
      <c r="AT992" s="11" t="e">
        <f>IF(('OddsRatio_working_3-way'!X992=0),IF(Q992&gt;0,-Q992^(1/3),(-Q992)^(1/3)),'OddsRatio_working_3-way'!AN992-'OddsRatio_working_3-way'!R992/3)</f>
        <v>#VALUE!</v>
      </c>
      <c r="AU992" s="11" t="e">
        <f>IF(('OddsRatio_working_3-way'!X992=0),0,'OddsRatio_working_3-way'!AO992)</f>
        <v>#VALUE!</v>
      </c>
      <c r="AV992" s="11" t="e">
        <f>IF(('OddsRatio_working_3-way'!X992=0),0,'OddsRatio_working_3-way'!AP992)</f>
        <v>#VALUE!</v>
      </c>
      <c r="AW992" s="11" t="e">
        <f>IF(('OddsRatio_working_3-way'!X992=0),0,'OddsRatio_working_3-way'!AQ992)</f>
        <v>#VALUE!</v>
      </c>
    </row>
    <row r="993" spans="1:49">
      <c r="A993" s="4" t="str">
        <f>IF('True_Odds_Calculator_3-way'!A994="","",'True_Odds_Calculator_3-way'!A994)</f>
        <v/>
      </c>
      <c r="B993" s="4" t="str">
        <f>IF('True_Odds_Calculator_3-way'!B994="","",'True_Odds_Calculator_3-way'!B994)</f>
        <v/>
      </c>
      <c r="C993" s="4" t="str">
        <f>IF('True_Odds_Calculator_3-way'!C994="","",'True_Odds_Calculator_3-way'!C994)</f>
        <v/>
      </c>
      <c r="D993" s="9" t="e">
        <f t="shared" si="208"/>
        <v>#VALUE!</v>
      </c>
      <c r="E993" s="9" t="e">
        <f t="shared" si="209"/>
        <v>#VALUE!</v>
      </c>
      <c r="F993" s="9" t="e">
        <f t="shared" si="210"/>
        <v>#VALUE!</v>
      </c>
      <c r="G993" s="9" t="str">
        <f t="shared" si="211"/>
        <v/>
      </c>
      <c r="H993" s="9" t="str">
        <f t="shared" si="212"/>
        <v/>
      </c>
      <c r="I993" s="9" t="str">
        <f t="shared" si="213"/>
        <v/>
      </c>
      <c r="J993" s="9" t="str">
        <f t="shared" si="214"/>
        <v/>
      </c>
      <c r="K993" s="11" t="e">
        <f t="shared" si="215"/>
        <v>#VALUE!</v>
      </c>
      <c r="L993" s="11" t="e">
        <f t="shared" si="216"/>
        <v>#VALUE!</v>
      </c>
      <c r="M993" s="11" t="e">
        <f t="shared" si="217"/>
        <v>#VALUE!</v>
      </c>
      <c r="N993" s="11" t="e">
        <f>'OddsRatio_working_3-way'!K993+'OddsRatio_working_3-way'!L993+'OddsRatio_working_3-way'!M993-('OddsRatio_working_3-way'!K993*'OddsRatio_working_3-way'!L993)-('OddsRatio_working_3-way'!K993*'OddsRatio_working_3-way'!M993)-('OddsRatio_working_3-way'!L993*'OddsRatio_working_3-way'!M993)+('OddsRatio_working_3-way'!K993*'OddsRatio_working_3-way'!L993*'OddsRatio_working_3-way'!M993)-1</f>
        <v>#VALUE!</v>
      </c>
      <c r="O993" s="11">
        <f>0</f>
        <v>0</v>
      </c>
      <c r="P993" s="11" t="e">
        <f>('OddsRatio_working_3-way'!K993*'OddsRatio_working_3-way'!L993)+('OddsRatio_working_3-way'!K993*'OddsRatio_working_3-way'!M993)+('OddsRatio_working_3-way'!L993*'OddsRatio_working_3-way'!M993)-(3*'OddsRatio_working_3-way'!K993*'OddsRatio_working_3-way'!L993*'OddsRatio_working_3-way'!M993)</f>
        <v>#VALUE!</v>
      </c>
      <c r="Q993" s="11" t="e">
        <f>2*'OddsRatio_working_3-way'!K993*'OddsRatio_working_3-way'!L993*'OddsRatio_working_3-way'!M993</f>
        <v>#VALUE!</v>
      </c>
      <c r="R993" s="11" t="e">
        <f t="shared" si="218"/>
        <v>#VALUE!</v>
      </c>
      <c r="S993" s="11" t="e">
        <f t="shared" si="219"/>
        <v>#VALUE!</v>
      </c>
      <c r="T993" s="11" t="e">
        <f t="shared" si="220"/>
        <v>#VALUE!</v>
      </c>
      <c r="U993" s="11" t="e">
        <f>'OddsRatio_working_3-way'!S993-'OddsRatio_working_3-way'!R993^2/3</f>
        <v>#VALUE!</v>
      </c>
      <c r="V993" s="11" t="e">
        <f>'OddsRatio_working_3-way'!S993*'OddsRatio_working_3-way'!R993/3-2*'OddsRatio_working_3-way'!R993^3/27-'OddsRatio_working_3-way'!T993</f>
        <v>#VALUE!</v>
      </c>
      <c r="W993" s="11" t="e">
        <f>'OddsRatio_working_3-way'!V993^2+4*'OddsRatio_working_3-way'!U993^3/27</f>
        <v>#VALUE!</v>
      </c>
      <c r="X993" s="11" t="e">
        <f>IF('OddsRatio_working_3-way'!W993&gt;0,IF(ABS('OddsRatio_working_3-way'!V993+SQRT('OddsRatio_working_3-way'!W993))/2&gt;0,ABS('OddsRatio_working_3-way'!V993+SQRT('OddsRatio_working_3-way'!W993))/2,ABS('OddsRatio_working_3-way'!V993-SQRT('OddsRatio_working_3-way'!W993))/2),SQRT(-'OddsRatio_working_3-way'!U993^3/27))</f>
        <v>#VALUE!</v>
      </c>
      <c r="Y993" s="11" t="e">
        <f>IF('OddsRatio_working_3-way'!W993&gt;=0,IF('OddsRatio_working_3-way'!V993+SQRT('OddsRatio_working_3-way'!W993)&gt;0,0,PI()),ACOS('OddsRatio_working_3-way'!V993/(2*'OddsRatio_working_3-way'!X993)))</f>
        <v>#VALUE!</v>
      </c>
      <c r="Z993" s="11" t="e">
        <f>'OddsRatio_working_3-way'!X993^(1/3)*COS('OddsRatio_working_3-way'!Y993/3)</f>
        <v>#VALUE!</v>
      </c>
      <c r="AA993" s="11" t="e">
        <f>'OddsRatio_working_3-way'!X993^(1/3)*COS(('OddsRatio_working_3-way'!Y993+2*PI())/3)</f>
        <v>#VALUE!</v>
      </c>
      <c r="AB993" s="11" t="e">
        <f>'OddsRatio_working_3-way'!X993^(1/3)*COS(('OddsRatio_working_3-way'!Y993+4*PI())/3)</f>
        <v>#VALUE!</v>
      </c>
      <c r="AC993" s="11" t="e">
        <f>'OddsRatio_working_3-way'!X993^(1/3)*SIN('OddsRatio_working_3-way'!Y993/3)</f>
        <v>#VALUE!</v>
      </c>
      <c r="AD993" s="11" t="e">
        <f>'OddsRatio_working_3-way'!X993^(1/3)*SIN(('OddsRatio_working_3-way'!Y993+2*PI())/3)</f>
        <v>#VALUE!</v>
      </c>
      <c r="AE993" s="11" t="e">
        <f>'OddsRatio_working_3-way'!X993^(1/3)*SIN(('OddsRatio_working_3-way'!Y993+4*PI())/3)</f>
        <v>#VALUE!</v>
      </c>
      <c r="AF993" s="11" t="e">
        <f>-'OddsRatio_working_3-way'!U993/(3*'OddsRatio_working_3-way'!X993^(1/3))*COS(('OddsRatio_working_3-way'!Y993)/3)</f>
        <v>#VALUE!</v>
      </c>
      <c r="AG993" s="11" t="e">
        <f>-'OddsRatio_working_3-way'!U993/(3*'OddsRatio_working_3-way'!X993^(1/3))*COS(('OddsRatio_working_3-way'!Y993+2*PI())/3)</f>
        <v>#VALUE!</v>
      </c>
      <c r="AH993" s="11" t="e">
        <f>-'OddsRatio_working_3-way'!U993/(3*'OddsRatio_working_3-way'!X993^(1/3))*COS(('OddsRatio_working_3-way'!Y993+4*PI())/3)</f>
        <v>#VALUE!</v>
      </c>
      <c r="AI993" s="11" t="e">
        <f>'OddsRatio_working_3-way'!U993/(3*'OddsRatio_working_3-way'!X993^(1/3))*SIN(('OddsRatio_working_3-way'!Y993)/3)</f>
        <v>#VALUE!</v>
      </c>
      <c r="AJ993" s="11" t="e">
        <f>'OddsRatio_working_3-way'!U993/(3*'OddsRatio_working_3-way'!X993^(1/3))*SIN(('OddsRatio_working_3-way'!Y993+2*PI())/3)</f>
        <v>#VALUE!</v>
      </c>
      <c r="AK993" s="11" t="e">
        <f>'OddsRatio_working_3-way'!U993/(3*'OddsRatio_working_3-way'!X993^(1/3))*SIN(('OddsRatio_working_3-way'!Y993+4*PI())/3)</f>
        <v>#VALUE!</v>
      </c>
      <c r="AL993" s="11" t="e">
        <f>'OddsRatio_working_3-way'!Z993+'OddsRatio_working_3-way'!AF993</f>
        <v>#VALUE!</v>
      </c>
      <c r="AM993" s="11" t="e">
        <f>'OddsRatio_working_3-way'!AA993+'OddsRatio_working_3-way'!AG993</f>
        <v>#VALUE!</v>
      </c>
      <c r="AN993" s="11" t="e">
        <f>'OddsRatio_working_3-way'!AB993+'OddsRatio_working_3-way'!AH993</f>
        <v>#VALUE!</v>
      </c>
      <c r="AO993" s="11" t="e">
        <f>'OddsRatio_working_3-way'!AC993+'OddsRatio_working_3-way'!AI993</f>
        <v>#VALUE!</v>
      </c>
      <c r="AP993" s="11" t="e">
        <f>'OddsRatio_working_3-way'!AD993+'OddsRatio_working_3-way'!AJ993</f>
        <v>#VALUE!</v>
      </c>
      <c r="AQ993" s="11" t="e">
        <f>'OddsRatio_working_3-way'!AE993+'OddsRatio_working_3-way'!AK993</f>
        <v>#VALUE!</v>
      </c>
      <c r="AR993" s="10" t="str">
        <f>IF(A993="","",IF(('OddsRatio_working_3-way'!X993=0),IF(Q993&gt;0,-Q993^(1/3),(-Q993)^(1/3)),'OddsRatio_working_3-way'!AL993-'OddsRatio_working_3-way'!R993/3))</f>
        <v/>
      </c>
      <c r="AS993" s="11" t="e">
        <f>IF(('OddsRatio_working_3-way'!X993=0),IF(Q993&gt;0,-Q993^(1/3),(-Q993)^(1/3)),'OddsRatio_working_3-way'!AM993-'OddsRatio_working_3-way'!R993/3)</f>
        <v>#VALUE!</v>
      </c>
      <c r="AT993" s="11" t="e">
        <f>IF(('OddsRatio_working_3-way'!X993=0),IF(Q993&gt;0,-Q993^(1/3),(-Q993)^(1/3)),'OddsRatio_working_3-way'!AN993-'OddsRatio_working_3-way'!R993/3)</f>
        <v>#VALUE!</v>
      </c>
      <c r="AU993" s="11" t="e">
        <f>IF(('OddsRatio_working_3-way'!X993=0),0,'OddsRatio_working_3-way'!AO993)</f>
        <v>#VALUE!</v>
      </c>
      <c r="AV993" s="11" t="e">
        <f>IF(('OddsRatio_working_3-way'!X993=0),0,'OddsRatio_working_3-way'!AP993)</f>
        <v>#VALUE!</v>
      </c>
      <c r="AW993" s="11" t="e">
        <f>IF(('OddsRatio_working_3-way'!X993=0),0,'OddsRatio_working_3-way'!AQ993)</f>
        <v>#VALUE!</v>
      </c>
    </row>
    <row r="994" spans="1:49">
      <c r="A994" s="4" t="str">
        <f>IF('True_Odds_Calculator_3-way'!A995="","",'True_Odds_Calculator_3-way'!A995)</f>
        <v/>
      </c>
      <c r="B994" s="4" t="str">
        <f>IF('True_Odds_Calculator_3-way'!B995="","",'True_Odds_Calculator_3-way'!B995)</f>
        <v/>
      </c>
      <c r="C994" s="4" t="str">
        <f>IF('True_Odds_Calculator_3-way'!C995="","",'True_Odds_Calculator_3-way'!C995)</f>
        <v/>
      </c>
      <c r="D994" s="9" t="e">
        <f t="shared" si="208"/>
        <v>#VALUE!</v>
      </c>
      <c r="E994" s="9" t="e">
        <f t="shared" si="209"/>
        <v>#VALUE!</v>
      </c>
      <c r="F994" s="9" t="e">
        <f t="shared" si="210"/>
        <v>#VALUE!</v>
      </c>
      <c r="G994" s="9" t="str">
        <f t="shared" si="211"/>
        <v/>
      </c>
      <c r="H994" s="9" t="str">
        <f t="shared" si="212"/>
        <v/>
      </c>
      <c r="I994" s="9" t="str">
        <f t="shared" si="213"/>
        <v/>
      </c>
      <c r="J994" s="9" t="str">
        <f t="shared" si="214"/>
        <v/>
      </c>
      <c r="K994" s="11" t="e">
        <f t="shared" si="215"/>
        <v>#VALUE!</v>
      </c>
      <c r="L994" s="11" t="e">
        <f t="shared" si="216"/>
        <v>#VALUE!</v>
      </c>
      <c r="M994" s="11" t="e">
        <f t="shared" si="217"/>
        <v>#VALUE!</v>
      </c>
      <c r="N994" s="11" t="e">
        <f>'OddsRatio_working_3-way'!K994+'OddsRatio_working_3-way'!L994+'OddsRatio_working_3-way'!M994-('OddsRatio_working_3-way'!K994*'OddsRatio_working_3-way'!L994)-('OddsRatio_working_3-way'!K994*'OddsRatio_working_3-way'!M994)-('OddsRatio_working_3-way'!L994*'OddsRatio_working_3-way'!M994)+('OddsRatio_working_3-way'!K994*'OddsRatio_working_3-way'!L994*'OddsRatio_working_3-way'!M994)-1</f>
        <v>#VALUE!</v>
      </c>
      <c r="O994" s="11">
        <f>0</f>
        <v>0</v>
      </c>
      <c r="P994" s="11" t="e">
        <f>('OddsRatio_working_3-way'!K994*'OddsRatio_working_3-way'!L994)+('OddsRatio_working_3-way'!K994*'OddsRatio_working_3-way'!M994)+('OddsRatio_working_3-way'!L994*'OddsRatio_working_3-way'!M994)-(3*'OddsRatio_working_3-way'!K994*'OddsRatio_working_3-way'!L994*'OddsRatio_working_3-way'!M994)</f>
        <v>#VALUE!</v>
      </c>
      <c r="Q994" s="11" t="e">
        <f>2*'OddsRatio_working_3-way'!K994*'OddsRatio_working_3-way'!L994*'OddsRatio_working_3-way'!M994</f>
        <v>#VALUE!</v>
      </c>
      <c r="R994" s="11" t="e">
        <f t="shared" si="218"/>
        <v>#VALUE!</v>
      </c>
      <c r="S994" s="11" t="e">
        <f t="shared" si="219"/>
        <v>#VALUE!</v>
      </c>
      <c r="T994" s="11" t="e">
        <f t="shared" si="220"/>
        <v>#VALUE!</v>
      </c>
      <c r="U994" s="11" t="e">
        <f>'OddsRatio_working_3-way'!S994-'OddsRatio_working_3-way'!R994^2/3</f>
        <v>#VALUE!</v>
      </c>
      <c r="V994" s="11" t="e">
        <f>'OddsRatio_working_3-way'!S994*'OddsRatio_working_3-way'!R994/3-2*'OddsRatio_working_3-way'!R994^3/27-'OddsRatio_working_3-way'!T994</f>
        <v>#VALUE!</v>
      </c>
      <c r="W994" s="11" t="e">
        <f>'OddsRatio_working_3-way'!V994^2+4*'OddsRatio_working_3-way'!U994^3/27</f>
        <v>#VALUE!</v>
      </c>
      <c r="X994" s="11" t="e">
        <f>IF('OddsRatio_working_3-way'!W994&gt;0,IF(ABS('OddsRatio_working_3-way'!V994+SQRT('OddsRatio_working_3-way'!W994))/2&gt;0,ABS('OddsRatio_working_3-way'!V994+SQRT('OddsRatio_working_3-way'!W994))/2,ABS('OddsRatio_working_3-way'!V994-SQRT('OddsRatio_working_3-way'!W994))/2),SQRT(-'OddsRatio_working_3-way'!U994^3/27))</f>
        <v>#VALUE!</v>
      </c>
      <c r="Y994" s="11" t="e">
        <f>IF('OddsRatio_working_3-way'!W994&gt;=0,IF('OddsRatio_working_3-way'!V994+SQRT('OddsRatio_working_3-way'!W994)&gt;0,0,PI()),ACOS('OddsRatio_working_3-way'!V994/(2*'OddsRatio_working_3-way'!X994)))</f>
        <v>#VALUE!</v>
      </c>
      <c r="Z994" s="11" t="e">
        <f>'OddsRatio_working_3-way'!X994^(1/3)*COS('OddsRatio_working_3-way'!Y994/3)</f>
        <v>#VALUE!</v>
      </c>
      <c r="AA994" s="11" t="e">
        <f>'OddsRatio_working_3-way'!X994^(1/3)*COS(('OddsRatio_working_3-way'!Y994+2*PI())/3)</f>
        <v>#VALUE!</v>
      </c>
      <c r="AB994" s="11" t="e">
        <f>'OddsRatio_working_3-way'!X994^(1/3)*COS(('OddsRatio_working_3-way'!Y994+4*PI())/3)</f>
        <v>#VALUE!</v>
      </c>
      <c r="AC994" s="11" t="e">
        <f>'OddsRatio_working_3-way'!X994^(1/3)*SIN('OddsRatio_working_3-way'!Y994/3)</f>
        <v>#VALUE!</v>
      </c>
      <c r="AD994" s="11" t="e">
        <f>'OddsRatio_working_3-way'!X994^(1/3)*SIN(('OddsRatio_working_3-way'!Y994+2*PI())/3)</f>
        <v>#VALUE!</v>
      </c>
      <c r="AE994" s="11" t="e">
        <f>'OddsRatio_working_3-way'!X994^(1/3)*SIN(('OddsRatio_working_3-way'!Y994+4*PI())/3)</f>
        <v>#VALUE!</v>
      </c>
      <c r="AF994" s="11" t="e">
        <f>-'OddsRatio_working_3-way'!U994/(3*'OddsRatio_working_3-way'!X994^(1/3))*COS(('OddsRatio_working_3-way'!Y994)/3)</f>
        <v>#VALUE!</v>
      </c>
      <c r="AG994" s="11" t="e">
        <f>-'OddsRatio_working_3-way'!U994/(3*'OddsRatio_working_3-way'!X994^(1/3))*COS(('OddsRatio_working_3-way'!Y994+2*PI())/3)</f>
        <v>#VALUE!</v>
      </c>
      <c r="AH994" s="11" t="e">
        <f>-'OddsRatio_working_3-way'!U994/(3*'OddsRatio_working_3-way'!X994^(1/3))*COS(('OddsRatio_working_3-way'!Y994+4*PI())/3)</f>
        <v>#VALUE!</v>
      </c>
      <c r="AI994" s="11" t="e">
        <f>'OddsRatio_working_3-way'!U994/(3*'OddsRatio_working_3-way'!X994^(1/3))*SIN(('OddsRatio_working_3-way'!Y994)/3)</f>
        <v>#VALUE!</v>
      </c>
      <c r="AJ994" s="11" t="e">
        <f>'OddsRatio_working_3-way'!U994/(3*'OddsRatio_working_3-way'!X994^(1/3))*SIN(('OddsRatio_working_3-way'!Y994+2*PI())/3)</f>
        <v>#VALUE!</v>
      </c>
      <c r="AK994" s="11" t="e">
        <f>'OddsRatio_working_3-way'!U994/(3*'OddsRatio_working_3-way'!X994^(1/3))*SIN(('OddsRatio_working_3-way'!Y994+4*PI())/3)</f>
        <v>#VALUE!</v>
      </c>
      <c r="AL994" s="11" t="e">
        <f>'OddsRatio_working_3-way'!Z994+'OddsRatio_working_3-way'!AF994</f>
        <v>#VALUE!</v>
      </c>
      <c r="AM994" s="11" t="e">
        <f>'OddsRatio_working_3-way'!AA994+'OddsRatio_working_3-way'!AG994</f>
        <v>#VALUE!</v>
      </c>
      <c r="AN994" s="11" t="e">
        <f>'OddsRatio_working_3-way'!AB994+'OddsRatio_working_3-way'!AH994</f>
        <v>#VALUE!</v>
      </c>
      <c r="AO994" s="11" t="e">
        <f>'OddsRatio_working_3-way'!AC994+'OddsRatio_working_3-way'!AI994</f>
        <v>#VALUE!</v>
      </c>
      <c r="AP994" s="11" t="e">
        <f>'OddsRatio_working_3-way'!AD994+'OddsRatio_working_3-way'!AJ994</f>
        <v>#VALUE!</v>
      </c>
      <c r="AQ994" s="11" t="e">
        <f>'OddsRatio_working_3-way'!AE994+'OddsRatio_working_3-way'!AK994</f>
        <v>#VALUE!</v>
      </c>
      <c r="AR994" s="10" t="str">
        <f>IF(A994="","",IF(('OddsRatio_working_3-way'!X994=0),IF(Q994&gt;0,-Q994^(1/3),(-Q994)^(1/3)),'OddsRatio_working_3-way'!AL994-'OddsRatio_working_3-way'!R994/3))</f>
        <v/>
      </c>
      <c r="AS994" s="11" t="e">
        <f>IF(('OddsRatio_working_3-way'!X994=0),IF(Q994&gt;0,-Q994^(1/3),(-Q994)^(1/3)),'OddsRatio_working_3-way'!AM994-'OddsRatio_working_3-way'!R994/3)</f>
        <v>#VALUE!</v>
      </c>
      <c r="AT994" s="11" t="e">
        <f>IF(('OddsRatio_working_3-way'!X994=0),IF(Q994&gt;0,-Q994^(1/3),(-Q994)^(1/3)),'OddsRatio_working_3-way'!AN994-'OddsRatio_working_3-way'!R994/3)</f>
        <v>#VALUE!</v>
      </c>
      <c r="AU994" s="11" t="e">
        <f>IF(('OddsRatio_working_3-way'!X994=0),0,'OddsRatio_working_3-way'!AO994)</f>
        <v>#VALUE!</v>
      </c>
      <c r="AV994" s="11" t="e">
        <f>IF(('OddsRatio_working_3-way'!X994=0),0,'OddsRatio_working_3-way'!AP994)</f>
        <v>#VALUE!</v>
      </c>
      <c r="AW994" s="11" t="e">
        <f>IF(('OddsRatio_working_3-way'!X994=0),0,'OddsRatio_working_3-way'!AQ994)</f>
        <v>#VALUE!</v>
      </c>
    </row>
    <row r="995" spans="1:49">
      <c r="A995" s="4" t="str">
        <f>IF('True_Odds_Calculator_3-way'!A996="","",'True_Odds_Calculator_3-way'!A996)</f>
        <v/>
      </c>
      <c r="B995" s="4" t="str">
        <f>IF('True_Odds_Calculator_3-way'!B996="","",'True_Odds_Calculator_3-way'!B996)</f>
        <v/>
      </c>
      <c r="C995" s="4" t="str">
        <f>IF('True_Odds_Calculator_3-way'!C996="","",'True_Odds_Calculator_3-way'!C996)</f>
        <v/>
      </c>
      <c r="D995" s="9" t="e">
        <f t="shared" si="208"/>
        <v>#VALUE!</v>
      </c>
      <c r="E995" s="9" t="e">
        <f t="shared" si="209"/>
        <v>#VALUE!</v>
      </c>
      <c r="F995" s="9" t="e">
        <f t="shared" si="210"/>
        <v>#VALUE!</v>
      </c>
      <c r="G995" s="9" t="str">
        <f t="shared" si="211"/>
        <v/>
      </c>
      <c r="H995" s="9" t="str">
        <f t="shared" si="212"/>
        <v/>
      </c>
      <c r="I995" s="9" t="str">
        <f t="shared" si="213"/>
        <v/>
      </c>
      <c r="J995" s="9" t="str">
        <f t="shared" si="214"/>
        <v/>
      </c>
      <c r="K995" s="11" t="e">
        <f t="shared" si="215"/>
        <v>#VALUE!</v>
      </c>
      <c r="L995" s="11" t="e">
        <f t="shared" si="216"/>
        <v>#VALUE!</v>
      </c>
      <c r="M995" s="11" t="e">
        <f t="shared" si="217"/>
        <v>#VALUE!</v>
      </c>
      <c r="N995" s="11" t="e">
        <f>'OddsRatio_working_3-way'!K995+'OddsRatio_working_3-way'!L995+'OddsRatio_working_3-way'!M995-('OddsRatio_working_3-way'!K995*'OddsRatio_working_3-way'!L995)-('OddsRatio_working_3-way'!K995*'OddsRatio_working_3-way'!M995)-('OddsRatio_working_3-way'!L995*'OddsRatio_working_3-way'!M995)+('OddsRatio_working_3-way'!K995*'OddsRatio_working_3-way'!L995*'OddsRatio_working_3-way'!M995)-1</f>
        <v>#VALUE!</v>
      </c>
      <c r="O995" s="11">
        <f>0</f>
        <v>0</v>
      </c>
      <c r="P995" s="11" t="e">
        <f>('OddsRatio_working_3-way'!K995*'OddsRatio_working_3-way'!L995)+('OddsRatio_working_3-way'!K995*'OddsRatio_working_3-way'!M995)+('OddsRatio_working_3-way'!L995*'OddsRatio_working_3-way'!M995)-(3*'OddsRatio_working_3-way'!K995*'OddsRatio_working_3-way'!L995*'OddsRatio_working_3-way'!M995)</f>
        <v>#VALUE!</v>
      </c>
      <c r="Q995" s="11" t="e">
        <f>2*'OddsRatio_working_3-way'!K995*'OddsRatio_working_3-way'!L995*'OddsRatio_working_3-way'!M995</f>
        <v>#VALUE!</v>
      </c>
      <c r="R995" s="11" t="e">
        <f t="shared" si="218"/>
        <v>#VALUE!</v>
      </c>
      <c r="S995" s="11" t="e">
        <f t="shared" si="219"/>
        <v>#VALUE!</v>
      </c>
      <c r="T995" s="11" t="e">
        <f t="shared" si="220"/>
        <v>#VALUE!</v>
      </c>
      <c r="U995" s="11" t="e">
        <f>'OddsRatio_working_3-way'!S995-'OddsRatio_working_3-way'!R995^2/3</f>
        <v>#VALUE!</v>
      </c>
      <c r="V995" s="11" t="e">
        <f>'OddsRatio_working_3-way'!S995*'OddsRatio_working_3-way'!R995/3-2*'OddsRatio_working_3-way'!R995^3/27-'OddsRatio_working_3-way'!T995</f>
        <v>#VALUE!</v>
      </c>
      <c r="W995" s="11" t="e">
        <f>'OddsRatio_working_3-way'!V995^2+4*'OddsRatio_working_3-way'!U995^3/27</f>
        <v>#VALUE!</v>
      </c>
      <c r="X995" s="11" t="e">
        <f>IF('OddsRatio_working_3-way'!W995&gt;0,IF(ABS('OddsRatio_working_3-way'!V995+SQRT('OddsRatio_working_3-way'!W995))/2&gt;0,ABS('OddsRatio_working_3-way'!V995+SQRT('OddsRatio_working_3-way'!W995))/2,ABS('OddsRatio_working_3-way'!V995-SQRT('OddsRatio_working_3-way'!W995))/2),SQRT(-'OddsRatio_working_3-way'!U995^3/27))</f>
        <v>#VALUE!</v>
      </c>
      <c r="Y995" s="11" t="e">
        <f>IF('OddsRatio_working_3-way'!W995&gt;=0,IF('OddsRatio_working_3-way'!V995+SQRT('OddsRatio_working_3-way'!W995)&gt;0,0,PI()),ACOS('OddsRatio_working_3-way'!V995/(2*'OddsRatio_working_3-way'!X995)))</f>
        <v>#VALUE!</v>
      </c>
      <c r="Z995" s="11" t="e">
        <f>'OddsRatio_working_3-way'!X995^(1/3)*COS('OddsRatio_working_3-way'!Y995/3)</f>
        <v>#VALUE!</v>
      </c>
      <c r="AA995" s="11" t="e">
        <f>'OddsRatio_working_3-way'!X995^(1/3)*COS(('OddsRatio_working_3-way'!Y995+2*PI())/3)</f>
        <v>#VALUE!</v>
      </c>
      <c r="AB995" s="11" t="e">
        <f>'OddsRatio_working_3-way'!X995^(1/3)*COS(('OddsRatio_working_3-way'!Y995+4*PI())/3)</f>
        <v>#VALUE!</v>
      </c>
      <c r="AC995" s="11" t="e">
        <f>'OddsRatio_working_3-way'!X995^(1/3)*SIN('OddsRatio_working_3-way'!Y995/3)</f>
        <v>#VALUE!</v>
      </c>
      <c r="AD995" s="11" t="e">
        <f>'OddsRatio_working_3-way'!X995^(1/3)*SIN(('OddsRatio_working_3-way'!Y995+2*PI())/3)</f>
        <v>#VALUE!</v>
      </c>
      <c r="AE995" s="11" t="e">
        <f>'OddsRatio_working_3-way'!X995^(1/3)*SIN(('OddsRatio_working_3-way'!Y995+4*PI())/3)</f>
        <v>#VALUE!</v>
      </c>
      <c r="AF995" s="11" t="e">
        <f>-'OddsRatio_working_3-way'!U995/(3*'OddsRatio_working_3-way'!X995^(1/3))*COS(('OddsRatio_working_3-way'!Y995)/3)</f>
        <v>#VALUE!</v>
      </c>
      <c r="AG995" s="11" t="e">
        <f>-'OddsRatio_working_3-way'!U995/(3*'OddsRatio_working_3-way'!X995^(1/3))*COS(('OddsRatio_working_3-way'!Y995+2*PI())/3)</f>
        <v>#VALUE!</v>
      </c>
      <c r="AH995" s="11" t="e">
        <f>-'OddsRatio_working_3-way'!U995/(3*'OddsRatio_working_3-way'!X995^(1/3))*COS(('OddsRatio_working_3-way'!Y995+4*PI())/3)</f>
        <v>#VALUE!</v>
      </c>
      <c r="AI995" s="11" t="e">
        <f>'OddsRatio_working_3-way'!U995/(3*'OddsRatio_working_3-way'!X995^(1/3))*SIN(('OddsRatio_working_3-way'!Y995)/3)</f>
        <v>#VALUE!</v>
      </c>
      <c r="AJ995" s="11" t="e">
        <f>'OddsRatio_working_3-way'!U995/(3*'OddsRatio_working_3-way'!X995^(1/3))*SIN(('OddsRatio_working_3-way'!Y995+2*PI())/3)</f>
        <v>#VALUE!</v>
      </c>
      <c r="AK995" s="11" t="e">
        <f>'OddsRatio_working_3-way'!U995/(3*'OddsRatio_working_3-way'!X995^(1/3))*SIN(('OddsRatio_working_3-way'!Y995+4*PI())/3)</f>
        <v>#VALUE!</v>
      </c>
      <c r="AL995" s="11" t="e">
        <f>'OddsRatio_working_3-way'!Z995+'OddsRatio_working_3-way'!AF995</f>
        <v>#VALUE!</v>
      </c>
      <c r="AM995" s="11" t="e">
        <f>'OddsRatio_working_3-way'!AA995+'OddsRatio_working_3-way'!AG995</f>
        <v>#VALUE!</v>
      </c>
      <c r="AN995" s="11" t="e">
        <f>'OddsRatio_working_3-way'!AB995+'OddsRatio_working_3-way'!AH995</f>
        <v>#VALUE!</v>
      </c>
      <c r="AO995" s="11" t="e">
        <f>'OddsRatio_working_3-way'!AC995+'OddsRatio_working_3-way'!AI995</f>
        <v>#VALUE!</v>
      </c>
      <c r="AP995" s="11" t="e">
        <f>'OddsRatio_working_3-way'!AD995+'OddsRatio_working_3-way'!AJ995</f>
        <v>#VALUE!</v>
      </c>
      <c r="AQ995" s="11" t="e">
        <f>'OddsRatio_working_3-way'!AE995+'OddsRatio_working_3-way'!AK995</f>
        <v>#VALUE!</v>
      </c>
      <c r="AR995" s="10" t="str">
        <f>IF(A995="","",IF(('OddsRatio_working_3-way'!X995=0),IF(Q995&gt;0,-Q995^(1/3),(-Q995)^(1/3)),'OddsRatio_working_3-way'!AL995-'OddsRatio_working_3-way'!R995/3))</f>
        <v/>
      </c>
      <c r="AS995" s="11" t="e">
        <f>IF(('OddsRatio_working_3-way'!X995=0),IF(Q995&gt;0,-Q995^(1/3),(-Q995)^(1/3)),'OddsRatio_working_3-way'!AM995-'OddsRatio_working_3-way'!R995/3)</f>
        <v>#VALUE!</v>
      </c>
      <c r="AT995" s="11" t="e">
        <f>IF(('OddsRatio_working_3-way'!X995=0),IF(Q995&gt;0,-Q995^(1/3),(-Q995)^(1/3)),'OddsRatio_working_3-way'!AN995-'OddsRatio_working_3-way'!R995/3)</f>
        <v>#VALUE!</v>
      </c>
      <c r="AU995" s="11" t="e">
        <f>IF(('OddsRatio_working_3-way'!X995=0),0,'OddsRatio_working_3-way'!AO995)</f>
        <v>#VALUE!</v>
      </c>
      <c r="AV995" s="11" t="e">
        <f>IF(('OddsRatio_working_3-way'!X995=0),0,'OddsRatio_working_3-way'!AP995)</f>
        <v>#VALUE!</v>
      </c>
      <c r="AW995" s="11" t="e">
        <f>IF(('OddsRatio_working_3-way'!X995=0),0,'OddsRatio_working_3-way'!AQ995)</f>
        <v>#VALUE!</v>
      </c>
    </row>
    <row r="996" spans="1:49">
      <c r="A996" s="4" t="str">
        <f>IF('True_Odds_Calculator_3-way'!A997="","",'True_Odds_Calculator_3-way'!A997)</f>
        <v/>
      </c>
      <c r="B996" s="4" t="str">
        <f>IF('True_Odds_Calculator_3-way'!B997="","",'True_Odds_Calculator_3-way'!B997)</f>
        <v/>
      </c>
      <c r="C996" s="4" t="str">
        <f>IF('True_Odds_Calculator_3-way'!C997="","",'True_Odds_Calculator_3-way'!C997)</f>
        <v/>
      </c>
      <c r="D996" s="9" t="e">
        <f t="shared" si="208"/>
        <v>#VALUE!</v>
      </c>
      <c r="E996" s="9" t="e">
        <f t="shared" si="209"/>
        <v>#VALUE!</v>
      </c>
      <c r="F996" s="9" t="e">
        <f t="shared" si="210"/>
        <v>#VALUE!</v>
      </c>
      <c r="G996" s="9" t="str">
        <f t="shared" si="211"/>
        <v/>
      </c>
      <c r="H996" s="9" t="str">
        <f t="shared" si="212"/>
        <v/>
      </c>
      <c r="I996" s="9" t="str">
        <f t="shared" si="213"/>
        <v/>
      </c>
      <c r="J996" s="9" t="str">
        <f t="shared" si="214"/>
        <v/>
      </c>
      <c r="K996" s="11" t="e">
        <f t="shared" si="215"/>
        <v>#VALUE!</v>
      </c>
      <c r="L996" s="11" t="e">
        <f t="shared" si="216"/>
        <v>#VALUE!</v>
      </c>
      <c r="M996" s="11" t="e">
        <f t="shared" si="217"/>
        <v>#VALUE!</v>
      </c>
      <c r="N996" s="11" t="e">
        <f>'OddsRatio_working_3-way'!K996+'OddsRatio_working_3-way'!L996+'OddsRatio_working_3-way'!M996-('OddsRatio_working_3-way'!K996*'OddsRatio_working_3-way'!L996)-('OddsRatio_working_3-way'!K996*'OddsRatio_working_3-way'!M996)-('OddsRatio_working_3-way'!L996*'OddsRatio_working_3-way'!M996)+('OddsRatio_working_3-way'!K996*'OddsRatio_working_3-way'!L996*'OddsRatio_working_3-way'!M996)-1</f>
        <v>#VALUE!</v>
      </c>
      <c r="O996" s="11">
        <f>0</f>
        <v>0</v>
      </c>
      <c r="P996" s="11" t="e">
        <f>('OddsRatio_working_3-way'!K996*'OddsRatio_working_3-way'!L996)+('OddsRatio_working_3-way'!K996*'OddsRatio_working_3-way'!M996)+('OddsRatio_working_3-way'!L996*'OddsRatio_working_3-way'!M996)-(3*'OddsRatio_working_3-way'!K996*'OddsRatio_working_3-way'!L996*'OddsRatio_working_3-way'!M996)</f>
        <v>#VALUE!</v>
      </c>
      <c r="Q996" s="11" t="e">
        <f>2*'OddsRatio_working_3-way'!K996*'OddsRatio_working_3-way'!L996*'OddsRatio_working_3-way'!M996</f>
        <v>#VALUE!</v>
      </c>
      <c r="R996" s="11" t="e">
        <f t="shared" si="218"/>
        <v>#VALUE!</v>
      </c>
      <c r="S996" s="11" t="e">
        <f t="shared" si="219"/>
        <v>#VALUE!</v>
      </c>
      <c r="T996" s="11" t="e">
        <f t="shared" si="220"/>
        <v>#VALUE!</v>
      </c>
      <c r="U996" s="11" t="e">
        <f>'OddsRatio_working_3-way'!S996-'OddsRatio_working_3-way'!R996^2/3</f>
        <v>#VALUE!</v>
      </c>
      <c r="V996" s="11" t="e">
        <f>'OddsRatio_working_3-way'!S996*'OddsRatio_working_3-way'!R996/3-2*'OddsRatio_working_3-way'!R996^3/27-'OddsRatio_working_3-way'!T996</f>
        <v>#VALUE!</v>
      </c>
      <c r="W996" s="11" t="e">
        <f>'OddsRatio_working_3-way'!V996^2+4*'OddsRatio_working_3-way'!U996^3/27</f>
        <v>#VALUE!</v>
      </c>
      <c r="X996" s="11" t="e">
        <f>IF('OddsRatio_working_3-way'!W996&gt;0,IF(ABS('OddsRatio_working_3-way'!V996+SQRT('OddsRatio_working_3-way'!W996))/2&gt;0,ABS('OddsRatio_working_3-way'!V996+SQRT('OddsRatio_working_3-way'!W996))/2,ABS('OddsRatio_working_3-way'!V996-SQRT('OddsRatio_working_3-way'!W996))/2),SQRT(-'OddsRatio_working_3-way'!U996^3/27))</f>
        <v>#VALUE!</v>
      </c>
      <c r="Y996" s="11" t="e">
        <f>IF('OddsRatio_working_3-way'!W996&gt;=0,IF('OddsRatio_working_3-way'!V996+SQRT('OddsRatio_working_3-way'!W996)&gt;0,0,PI()),ACOS('OddsRatio_working_3-way'!V996/(2*'OddsRatio_working_3-way'!X996)))</f>
        <v>#VALUE!</v>
      </c>
      <c r="Z996" s="11" t="e">
        <f>'OddsRatio_working_3-way'!X996^(1/3)*COS('OddsRatio_working_3-way'!Y996/3)</f>
        <v>#VALUE!</v>
      </c>
      <c r="AA996" s="11" t="e">
        <f>'OddsRatio_working_3-way'!X996^(1/3)*COS(('OddsRatio_working_3-way'!Y996+2*PI())/3)</f>
        <v>#VALUE!</v>
      </c>
      <c r="AB996" s="11" t="e">
        <f>'OddsRatio_working_3-way'!X996^(1/3)*COS(('OddsRatio_working_3-way'!Y996+4*PI())/3)</f>
        <v>#VALUE!</v>
      </c>
      <c r="AC996" s="11" t="e">
        <f>'OddsRatio_working_3-way'!X996^(1/3)*SIN('OddsRatio_working_3-way'!Y996/3)</f>
        <v>#VALUE!</v>
      </c>
      <c r="AD996" s="11" t="e">
        <f>'OddsRatio_working_3-way'!X996^(1/3)*SIN(('OddsRatio_working_3-way'!Y996+2*PI())/3)</f>
        <v>#VALUE!</v>
      </c>
      <c r="AE996" s="11" t="e">
        <f>'OddsRatio_working_3-way'!X996^(1/3)*SIN(('OddsRatio_working_3-way'!Y996+4*PI())/3)</f>
        <v>#VALUE!</v>
      </c>
      <c r="AF996" s="11" t="e">
        <f>-'OddsRatio_working_3-way'!U996/(3*'OddsRatio_working_3-way'!X996^(1/3))*COS(('OddsRatio_working_3-way'!Y996)/3)</f>
        <v>#VALUE!</v>
      </c>
      <c r="AG996" s="11" t="e">
        <f>-'OddsRatio_working_3-way'!U996/(3*'OddsRatio_working_3-way'!X996^(1/3))*COS(('OddsRatio_working_3-way'!Y996+2*PI())/3)</f>
        <v>#VALUE!</v>
      </c>
      <c r="AH996" s="11" t="e">
        <f>-'OddsRatio_working_3-way'!U996/(3*'OddsRatio_working_3-way'!X996^(1/3))*COS(('OddsRatio_working_3-way'!Y996+4*PI())/3)</f>
        <v>#VALUE!</v>
      </c>
      <c r="AI996" s="11" t="e">
        <f>'OddsRatio_working_3-way'!U996/(3*'OddsRatio_working_3-way'!X996^(1/3))*SIN(('OddsRatio_working_3-way'!Y996)/3)</f>
        <v>#VALUE!</v>
      </c>
      <c r="AJ996" s="11" t="e">
        <f>'OddsRatio_working_3-way'!U996/(3*'OddsRatio_working_3-way'!X996^(1/3))*SIN(('OddsRatio_working_3-way'!Y996+2*PI())/3)</f>
        <v>#VALUE!</v>
      </c>
      <c r="AK996" s="11" t="e">
        <f>'OddsRatio_working_3-way'!U996/(3*'OddsRatio_working_3-way'!X996^(1/3))*SIN(('OddsRatio_working_3-way'!Y996+4*PI())/3)</f>
        <v>#VALUE!</v>
      </c>
      <c r="AL996" s="11" t="e">
        <f>'OddsRatio_working_3-way'!Z996+'OddsRatio_working_3-way'!AF996</f>
        <v>#VALUE!</v>
      </c>
      <c r="AM996" s="11" t="e">
        <f>'OddsRatio_working_3-way'!AA996+'OddsRatio_working_3-way'!AG996</f>
        <v>#VALUE!</v>
      </c>
      <c r="AN996" s="11" t="e">
        <f>'OddsRatio_working_3-way'!AB996+'OddsRatio_working_3-way'!AH996</f>
        <v>#VALUE!</v>
      </c>
      <c r="AO996" s="11" t="e">
        <f>'OddsRatio_working_3-way'!AC996+'OddsRatio_working_3-way'!AI996</f>
        <v>#VALUE!</v>
      </c>
      <c r="AP996" s="11" t="e">
        <f>'OddsRatio_working_3-way'!AD996+'OddsRatio_working_3-way'!AJ996</f>
        <v>#VALUE!</v>
      </c>
      <c r="AQ996" s="11" t="e">
        <f>'OddsRatio_working_3-way'!AE996+'OddsRatio_working_3-way'!AK996</f>
        <v>#VALUE!</v>
      </c>
      <c r="AR996" s="10" t="str">
        <f>IF(A996="","",IF(('OddsRatio_working_3-way'!X996=0),IF(Q996&gt;0,-Q996^(1/3),(-Q996)^(1/3)),'OddsRatio_working_3-way'!AL996-'OddsRatio_working_3-way'!R996/3))</f>
        <v/>
      </c>
      <c r="AS996" s="11" t="e">
        <f>IF(('OddsRatio_working_3-way'!X996=0),IF(Q996&gt;0,-Q996^(1/3),(-Q996)^(1/3)),'OddsRatio_working_3-way'!AM996-'OddsRatio_working_3-way'!R996/3)</f>
        <v>#VALUE!</v>
      </c>
      <c r="AT996" s="11" t="e">
        <f>IF(('OddsRatio_working_3-way'!X996=0),IF(Q996&gt;0,-Q996^(1/3),(-Q996)^(1/3)),'OddsRatio_working_3-way'!AN996-'OddsRatio_working_3-way'!R996/3)</f>
        <v>#VALUE!</v>
      </c>
      <c r="AU996" s="11" t="e">
        <f>IF(('OddsRatio_working_3-way'!X996=0),0,'OddsRatio_working_3-way'!AO996)</f>
        <v>#VALUE!</v>
      </c>
      <c r="AV996" s="11" t="e">
        <f>IF(('OddsRatio_working_3-way'!X996=0),0,'OddsRatio_working_3-way'!AP996)</f>
        <v>#VALUE!</v>
      </c>
      <c r="AW996" s="11" t="e">
        <f>IF(('OddsRatio_working_3-way'!X996=0),0,'OddsRatio_working_3-way'!AQ996)</f>
        <v>#VALUE!</v>
      </c>
    </row>
    <row r="997" spans="1:49">
      <c r="A997" s="4" t="str">
        <f>IF('True_Odds_Calculator_3-way'!A998="","",'True_Odds_Calculator_3-way'!A998)</f>
        <v/>
      </c>
      <c r="B997" s="4" t="str">
        <f>IF('True_Odds_Calculator_3-way'!B998="","",'True_Odds_Calculator_3-way'!B998)</f>
        <v/>
      </c>
      <c r="C997" s="4" t="str">
        <f>IF('True_Odds_Calculator_3-way'!C998="","",'True_Odds_Calculator_3-way'!C998)</f>
        <v/>
      </c>
      <c r="D997" s="9" t="e">
        <f t="shared" si="208"/>
        <v>#VALUE!</v>
      </c>
      <c r="E997" s="9" t="e">
        <f t="shared" si="209"/>
        <v>#VALUE!</v>
      </c>
      <c r="F997" s="9" t="e">
        <f t="shared" si="210"/>
        <v>#VALUE!</v>
      </c>
      <c r="G997" s="9" t="str">
        <f t="shared" si="211"/>
        <v/>
      </c>
      <c r="H997" s="9" t="str">
        <f t="shared" si="212"/>
        <v/>
      </c>
      <c r="I997" s="9" t="str">
        <f t="shared" si="213"/>
        <v/>
      </c>
      <c r="J997" s="9" t="str">
        <f t="shared" si="214"/>
        <v/>
      </c>
      <c r="K997" s="11" t="e">
        <f t="shared" si="215"/>
        <v>#VALUE!</v>
      </c>
      <c r="L997" s="11" t="e">
        <f t="shared" si="216"/>
        <v>#VALUE!</v>
      </c>
      <c r="M997" s="11" t="e">
        <f t="shared" si="217"/>
        <v>#VALUE!</v>
      </c>
      <c r="N997" s="11" t="e">
        <f>'OddsRatio_working_3-way'!K997+'OddsRatio_working_3-way'!L997+'OddsRatio_working_3-way'!M997-('OddsRatio_working_3-way'!K997*'OddsRatio_working_3-way'!L997)-('OddsRatio_working_3-way'!K997*'OddsRatio_working_3-way'!M997)-('OddsRatio_working_3-way'!L997*'OddsRatio_working_3-way'!M997)+('OddsRatio_working_3-way'!K997*'OddsRatio_working_3-way'!L997*'OddsRatio_working_3-way'!M997)-1</f>
        <v>#VALUE!</v>
      </c>
      <c r="O997" s="11">
        <f>0</f>
        <v>0</v>
      </c>
      <c r="P997" s="11" t="e">
        <f>('OddsRatio_working_3-way'!K997*'OddsRatio_working_3-way'!L997)+('OddsRatio_working_3-way'!K997*'OddsRatio_working_3-way'!M997)+('OddsRatio_working_3-way'!L997*'OddsRatio_working_3-way'!M997)-(3*'OddsRatio_working_3-way'!K997*'OddsRatio_working_3-way'!L997*'OddsRatio_working_3-way'!M997)</f>
        <v>#VALUE!</v>
      </c>
      <c r="Q997" s="11" t="e">
        <f>2*'OddsRatio_working_3-way'!K997*'OddsRatio_working_3-way'!L997*'OddsRatio_working_3-way'!M997</f>
        <v>#VALUE!</v>
      </c>
      <c r="R997" s="11" t="e">
        <f t="shared" si="218"/>
        <v>#VALUE!</v>
      </c>
      <c r="S997" s="11" t="e">
        <f t="shared" si="219"/>
        <v>#VALUE!</v>
      </c>
      <c r="T997" s="11" t="e">
        <f t="shared" si="220"/>
        <v>#VALUE!</v>
      </c>
      <c r="U997" s="11" t="e">
        <f>'OddsRatio_working_3-way'!S997-'OddsRatio_working_3-way'!R997^2/3</f>
        <v>#VALUE!</v>
      </c>
      <c r="V997" s="11" t="e">
        <f>'OddsRatio_working_3-way'!S997*'OddsRatio_working_3-way'!R997/3-2*'OddsRatio_working_3-way'!R997^3/27-'OddsRatio_working_3-way'!T997</f>
        <v>#VALUE!</v>
      </c>
      <c r="W997" s="11" t="e">
        <f>'OddsRatio_working_3-way'!V997^2+4*'OddsRatio_working_3-way'!U997^3/27</f>
        <v>#VALUE!</v>
      </c>
      <c r="X997" s="11" t="e">
        <f>IF('OddsRatio_working_3-way'!W997&gt;0,IF(ABS('OddsRatio_working_3-way'!V997+SQRT('OddsRatio_working_3-way'!W997))/2&gt;0,ABS('OddsRatio_working_3-way'!V997+SQRT('OddsRatio_working_3-way'!W997))/2,ABS('OddsRatio_working_3-way'!V997-SQRT('OddsRatio_working_3-way'!W997))/2),SQRT(-'OddsRatio_working_3-way'!U997^3/27))</f>
        <v>#VALUE!</v>
      </c>
      <c r="Y997" s="11" t="e">
        <f>IF('OddsRatio_working_3-way'!W997&gt;=0,IF('OddsRatio_working_3-way'!V997+SQRT('OddsRatio_working_3-way'!W997)&gt;0,0,PI()),ACOS('OddsRatio_working_3-way'!V997/(2*'OddsRatio_working_3-way'!X997)))</f>
        <v>#VALUE!</v>
      </c>
      <c r="Z997" s="11" t="e">
        <f>'OddsRatio_working_3-way'!X997^(1/3)*COS('OddsRatio_working_3-way'!Y997/3)</f>
        <v>#VALUE!</v>
      </c>
      <c r="AA997" s="11" t="e">
        <f>'OddsRatio_working_3-way'!X997^(1/3)*COS(('OddsRatio_working_3-way'!Y997+2*PI())/3)</f>
        <v>#VALUE!</v>
      </c>
      <c r="AB997" s="11" t="e">
        <f>'OddsRatio_working_3-way'!X997^(1/3)*COS(('OddsRatio_working_3-way'!Y997+4*PI())/3)</f>
        <v>#VALUE!</v>
      </c>
      <c r="AC997" s="11" t="e">
        <f>'OddsRatio_working_3-way'!X997^(1/3)*SIN('OddsRatio_working_3-way'!Y997/3)</f>
        <v>#VALUE!</v>
      </c>
      <c r="AD997" s="11" t="e">
        <f>'OddsRatio_working_3-way'!X997^(1/3)*SIN(('OddsRatio_working_3-way'!Y997+2*PI())/3)</f>
        <v>#VALUE!</v>
      </c>
      <c r="AE997" s="11" t="e">
        <f>'OddsRatio_working_3-way'!X997^(1/3)*SIN(('OddsRatio_working_3-way'!Y997+4*PI())/3)</f>
        <v>#VALUE!</v>
      </c>
      <c r="AF997" s="11" t="e">
        <f>-'OddsRatio_working_3-way'!U997/(3*'OddsRatio_working_3-way'!X997^(1/3))*COS(('OddsRatio_working_3-way'!Y997)/3)</f>
        <v>#VALUE!</v>
      </c>
      <c r="AG997" s="11" t="e">
        <f>-'OddsRatio_working_3-way'!U997/(3*'OddsRatio_working_3-way'!X997^(1/3))*COS(('OddsRatio_working_3-way'!Y997+2*PI())/3)</f>
        <v>#VALUE!</v>
      </c>
      <c r="AH997" s="11" t="e">
        <f>-'OddsRatio_working_3-way'!U997/(3*'OddsRatio_working_3-way'!X997^(1/3))*COS(('OddsRatio_working_3-way'!Y997+4*PI())/3)</f>
        <v>#VALUE!</v>
      </c>
      <c r="AI997" s="11" t="e">
        <f>'OddsRatio_working_3-way'!U997/(3*'OddsRatio_working_3-way'!X997^(1/3))*SIN(('OddsRatio_working_3-way'!Y997)/3)</f>
        <v>#VALUE!</v>
      </c>
      <c r="AJ997" s="11" t="e">
        <f>'OddsRatio_working_3-way'!U997/(3*'OddsRatio_working_3-way'!X997^(1/3))*SIN(('OddsRatio_working_3-way'!Y997+2*PI())/3)</f>
        <v>#VALUE!</v>
      </c>
      <c r="AK997" s="11" t="e">
        <f>'OddsRatio_working_3-way'!U997/(3*'OddsRatio_working_3-way'!X997^(1/3))*SIN(('OddsRatio_working_3-way'!Y997+4*PI())/3)</f>
        <v>#VALUE!</v>
      </c>
      <c r="AL997" s="11" t="e">
        <f>'OddsRatio_working_3-way'!Z997+'OddsRatio_working_3-way'!AF997</f>
        <v>#VALUE!</v>
      </c>
      <c r="AM997" s="11" t="e">
        <f>'OddsRatio_working_3-way'!AA997+'OddsRatio_working_3-way'!AG997</f>
        <v>#VALUE!</v>
      </c>
      <c r="AN997" s="11" t="e">
        <f>'OddsRatio_working_3-way'!AB997+'OddsRatio_working_3-way'!AH997</f>
        <v>#VALUE!</v>
      </c>
      <c r="AO997" s="11" t="e">
        <f>'OddsRatio_working_3-way'!AC997+'OddsRatio_working_3-way'!AI997</f>
        <v>#VALUE!</v>
      </c>
      <c r="AP997" s="11" t="e">
        <f>'OddsRatio_working_3-way'!AD997+'OddsRatio_working_3-way'!AJ997</f>
        <v>#VALUE!</v>
      </c>
      <c r="AQ997" s="11" t="e">
        <f>'OddsRatio_working_3-way'!AE997+'OddsRatio_working_3-way'!AK997</f>
        <v>#VALUE!</v>
      </c>
      <c r="AR997" s="10" t="str">
        <f>IF(A997="","",IF(('OddsRatio_working_3-way'!X997=0),IF(Q997&gt;0,-Q997^(1/3),(-Q997)^(1/3)),'OddsRatio_working_3-way'!AL997-'OddsRatio_working_3-way'!R997/3))</f>
        <v/>
      </c>
      <c r="AS997" s="11" t="e">
        <f>IF(('OddsRatio_working_3-way'!X997=0),IF(Q997&gt;0,-Q997^(1/3),(-Q997)^(1/3)),'OddsRatio_working_3-way'!AM997-'OddsRatio_working_3-way'!R997/3)</f>
        <v>#VALUE!</v>
      </c>
      <c r="AT997" s="11" t="e">
        <f>IF(('OddsRatio_working_3-way'!X997=0),IF(Q997&gt;0,-Q997^(1/3),(-Q997)^(1/3)),'OddsRatio_working_3-way'!AN997-'OddsRatio_working_3-way'!R997/3)</f>
        <v>#VALUE!</v>
      </c>
      <c r="AU997" s="11" t="e">
        <f>IF(('OddsRatio_working_3-way'!X997=0),0,'OddsRatio_working_3-way'!AO997)</f>
        <v>#VALUE!</v>
      </c>
      <c r="AV997" s="11" t="e">
        <f>IF(('OddsRatio_working_3-way'!X997=0),0,'OddsRatio_working_3-way'!AP997)</f>
        <v>#VALUE!</v>
      </c>
      <c r="AW997" s="11" t="e">
        <f>IF(('OddsRatio_working_3-way'!X997=0),0,'OddsRatio_working_3-way'!AQ997)</f>
        <v>#VALUE!</v>
      </c>
    </row>
    <row r="998" spans="1:49">
      <c r="A998" s="4" t="str">
        <f>IF('True_Odds_Calculator_3-way'!A999="","",'True_Odds_Calculator_3-way'!A999)</f>
        <v/>
      </c>
      <c r="B998" s="4" t="str">
        <f>IF('True_Odds_Calculator_3-way'!B999="","",'True_Odds_Calculator_3-way'!B999)</f>
        <v/>
      </c>
      <c r="C998" s="4" t="str">
        <f>IF('True_Odds_Calculator_3-way'!C999="","",'True_Odds_Calculator_3-way'!C999)</f>
        <v/>
      </c>
      <c r="D998" s="9" t="e">
        <f t="shared" si="208"/>
        <v>#VALUE!</v>
      </c>
      <c r="E998" s="9" t="e">
        <f t="shared" si="209"/>
        <v>#VALUE!</v>
      </c>
      <c r="F998" s="9" t="e">
        <f t="shared" si="210"/>
        <v>#VALUE!</v>
      </c>
      <c r="G998" s="9" t="str">
        <f t="shared" si="211"/>
        <v/>
      </c>
      <c r="H998" s="9" t="str">
        <f t="shared" si="212"/>
        <v/>
      </c>
      <c r="I998" s="9" t="str">
        <f t="shared" si="213"/>
        <v/>
      </c>
      <c r="J998" s="9" t="str">
        <f t="shared" si="214"/>
        <v/>
      </c>
      <c r="K998" s="11" t="e">
        <f t="shared" si="215"/>
        <v>#VALUE!</v>
      </c>
      <c r="L998" s="11" t="e">
        <f t="shared" si="216"/>
        <v>#VALUE!</v>
      </c>
      <c r="M998" s="11" t="e">
        <f t="shared" si="217"/>
        <v>#VALUE!</v>
      </c>
      <c r="N998" s="11" t="e">
        <f>'OddsRatio_working_3-way'!K998+'OddsRatio_working_3-way'!L998+'OddsRatio_working_3-way'!M998-('OddsRatio_working_3-way'!K998*'OddsRatio_working_3-way'!L998)-('OddsRatio_working_3-way'!K998*'OddsRatio_working_3-way'!M998)-('OddsRatio_working_3-way'!L998*'OddsRatio_working_3-way'!M998)+('OddsRatio_working_3-way'!K998*'OddsRatio_working_3-way'!L998*'OddsRatio_working_3-way'!M998)-1</f>
        <v>#VALUE!</v>
      </c>
      <c r="O998" s="11">
        <f>0</f>
        <v>0</v>
      </c>
      <c r="P998" s="11" t="e">
        <f>('OddsRatio_working_3-way'!K998*'OddsRatio_working_3-way'!L998)+('OddsRatio_working_3-way'!K998*'OddsRatio_working_3-way'!M998)+('OddsRatio_working_3-way'!L998*'OddsRatio_working_3-way'!M998)-(3*'OddsRatio_working_3-way'!K998*'OddsRatio_working_3-way'!L998*'OddsRatio_working_3-way'!M998)</f>
        <v>#VALUE!</v>
      </c>
      <c r="Q998" s="11" t="e">
        <f>2*'OddsRatio_working_3-way'!K998*'OddsRatio_working_3-way'!L998*'OddsRatio_working_3-way'!M998</f>
        <v>#VALUE!</v>
      </c>
      <c r="R998" s="11" t="e">
        <f t="shared" si="218"/>
        <v>#VALUE!</v>
      </c>
      <c r="S998" s="11" t="e">
        <f t="shared" si="219"/>
        <v>#VALUE!</v>
      </c>
      <c r="T998" s="11" t="e">
        <f t="shared" si="220"/>
        <v>#VALUE!</v>
      </c>
      <c r="U998" s="11" t="e">
        <f>'OddsRatio_working_3-way'!S998-'OddsRatio_working_3-way'!R998^2/3</f>
        <v>#VALUE!</v>
      </c>
      <c r="V998" s="11" t="e">
        <f>'OddsRatio_working_3-way'!S998*'OddsRatio_working_3-way'!R998/3-2*'OddsRatio_working_3-way'!R998^3/27-'OddsRatio_working_3-way'!T998</f>
        <v>#VALUE!</v>
      </c>
      <c r="W998" s="11" t="e">
        <f>'OddsRatio_working_3-way'!V998^2+4*'OddsRatio_working_3-way'!U998^3/27</f>
        <v>#VALUE!</v>
      </c>
      <c r="X998" s="11" t="e">
        <f>IF('OddsRatio_working_3-way'!W998&gt;0,IF(ABS('OddsRatio_working_3-way'!V998+SQRT('OddsRatio_working_3-way'!W998))/2&gt;0,ABS('OddsRatio_working_3-way'!V998+SQRT('OddsRatio_working_3-way'!W998))/2,ABS('OddsRatio_working_3-way'!V998-SQRT('OddsRatio_working_3-way'!W998))/2),SQRT(-'OddsRatio_working_3-way'!U998^3/27))</f>
        <v>#VALUE!</v>
      </c>
      <c r="Y998" s="11" t="e">
        <f>IF('OddsRatio_working_3-way'!W998&gt;=0,IF('OddsRatio_working_3-way'!V998+SQRT('OddsRatio_working_3-way'!W998)&gt;0,0,PI()),ACOS('OddsRatio_working_3-way'!V998/(2*'OddsRatio_working_3-way'!X998)))</f>
        <v>#VALUE!</v>
      </c>
      <c r="Z998" s="11" t="e">
        <f>'OddsRatio_working_3-way'!X998^(1/3)*COS('OddsRatio_working_3-way'!Y998/3)</f>
        <v>#VALUE!</v>
      </c>
      <c r="AA998" s="11" t="e">
        <f>'OddsRatio_working_3-way'!X998^(1/3)*COS(('OddsRatio_working_3-way'!Y998+2*PI())/3)</f>
        <v>#VALUE!</v>
      </c>
      <c r="AB998" s="11" t="e">
        <f>'OddsRatio_working_3-way'!X998^(1/3)*COS(('OddsRatio_working_3-way'!Y998+4*PI())/3)</f>
        <v>#VALUE!</v>
      </c>
      <c r="AC998" s="11" t="e">
        <f>'OddsRatio_working_3-way'!X998^(1/3)*SIN('OddsRatio_working_3-way'!Y998/3)</f>
        <v>#VALUE!</v>
      </c>
      <c r="AD998" s="11" t="e">
        <f>'OddsRatio_working_3-way'!X998^(1/3)*SIN(('OddsRatio_working_3-way'!Y998+2*PI())/3)</f>
        <v>#VALUE!</v>
      </c>
      <c r="AE998" s="11" t="e">
        <f>'OddsRatio_working_3-way'!X998^(1/3)*SIN(('OddsRatio_working_3-way'!Y998+4*PI())/3)</f>
        <v>#VALUE!</v>
      </c>
      <c r="AF998" s="11" t="e">
        <f>-'OddsRatio_working_3-way'!U998/(3*'OddsRatio_working_3-way'!X998^(1/3))*COS(('OddsRatio_working_3-way'!Y998)/3)</f>
        <v>#VALUE!</v>
      </c>
      <c r="AG998" s="11" t="e">
        <f>-'OddsRatio_working_3-way'!U998/(3*'OddsRatio_working_3-way'!X998^(1/3))*COS(('OddsRatio_working_3-way'!Y998+2*PI())/3)</f>
        <v>#VALUE!</v>
      </c>
      <c r="AH998" s="11" t="e">
        <f>-'OddsRatio_working_3-way'!U998/(3*'OddsRatio_working_3-way'!X998^(1/3))*COS(('OddsRatio_working_3-way'!Y998+4*PI())/3)</f>
        <v>#VALUE!</v>
      </c>
      <c r="AI998" s="11" t="e">
        <f>'OddsRatio_working_3-way'!U998/(3*'OddsRatio_working_3-way'!X998^(1/3))*SIN(('OddsRatio_working_3-way'!Y998)/3)</f>
        <v>#VALUE!</v>
      </c>
      <c r="AJ998" s="11" t="e">
        <f>'OddsRatio_working_3-way'!U998/(3*'OddsRatio_working_3-way'!X998^(1/3))*SIN(('OddsRatio_working_3-way'!Y998+2*PI())/3)</f>
        <v>#VALUE!</v>
      </c>
      <c r="AK998" s="11" t="e">
        <f>'OddsRatio_working_3-way'!U998/(3*'OddsRatio_working_3-way'!X998^(1/3))*SIN(('OddsRatio_working_3-way'!Y998+4*PI())/3)</f>
        <v>#VALUE!</v>
      </c>
      <c r="AL998" s="11" t="e">
        <f>'OddsRatio_working_3-way'!Z998+'OddsRatio_working_3-way'!AF998</f>
        <v>#VALUE!</v>
      </c>
      <c r="AM998" s="11" t="e">
        <f>'OddsRatio_working_3-way'!AA998+'OddsRatio_working_3-way'!AG998</f>
        <v>#VALUE!</v>
      </c>
      <c r="AN998" s="11" t="e">
        <f>'OddsRatio_working_3-way'!AB998+'OddsRatio_working_3-way'!AH998</f>
        <v>#VALUE!</v>
      </c>
      <c r="AO998" s="11" t="e">
        <f>'OddsRatio_working_3-way'!AC998+'OddsRatio_working_3-way'!AI998</f>
        <v>#VALUE!</v>
      </c>
      <c r="AP998" s="11" t="e">
        <f>'OddsRatio_working_3-way'!AD998+'OddsRatio_working_3-way'!AJ998</f>
        <v>#VALUE!</v>
      </c>
      <c r="AQ998" s="11" t="e">
        <f>'OddsRatio_working_3-way'!AE998+'OddsRatio_working_3-way'!AK998</f>
        <v>#VALUE!</v>
      </c>
      <c r="AR998" s="10" t="str">
        <f>IF(A998="","",IF(('OddsRatio_working_3-way'!X998=0),IF(Q998&gt;0,-Q998^(1/3),(-Q998)^(1/3)),'OddsRatio_working_3-way'!AL998-'OddsRatio_working_3-way'!R998/3))</f>
        <v/>
      </c>
      <c r="AS998" s="11" t="e">
        <f>IF(('OddsRatio_working_3-way'!X998=0),IF(Q998&gt;0,-Q998^(1/3),(-Q998)^(1/3)),'OddsRatio_working_3-way'!AM998-'OddsRatio_working_3-way'!R998/3)</f>
        <v>#VALUE!</v>
      </c>
      <c r="AT998" s="11" t="e">
        <f>IF(('OddsRatio_working_3-way'!X998=0),IF(Q998&gt;0,-Q998^(1/3),(-Q998)^(1/3)),'OddsRatio_working_3-way'!AN998-'OddsRatio_working_3-way'!R998/3)</f>
        <v>#VALUE!</v>
      </c>
      <c r="AU998" s="11" t="e">
        <f>IF(('OddsRatio_working_3-way'!X998=0),0,'OddsRatio_working_3-way'!AO998)</f>
        <v>#VALUE!</v>
      </c>
      <c r="AV998" s="11" t="e">
        <f>IF(('OddsRatio_working_3-way'!X998=0),0,'OddsRatio_working_3-way'!AP998)</f>
        <v>#VALUE!</v>
      </c>
      <c r="AW998" s="11" t="e">
        <f>IF(('OddsRatio_working_3-way'!X998=0),0,'OddsRatio_working_3-way'!AQ998)</f>
        <v>#VALUE!</v>
      </c>
    </row>
    <row r="999" spans="1:49">
      <c r="A999" s="4" t="str">
        <f>IF('True_Odds_Calculator_3-way'!A1000="","",'True_Odds_Calculator_3-way'!A1000)</f>
        <v/>
      </c>
      <c r="B999" s="4" t="str">
        <f>IF('True_Odds_Calculator_3-way'!B1000="","",'True_Odds_Calculator_3-way'!B1000)</f>
        <v/>
      </c>
      <c r="C999" s="4" t="str">
        <f>IF('True_Odds_Calculator_3-way'!C1000="","",'True_Odds_Calculator_3-way'!C1000)</f>
        <v/>
      </c>
      <c r="D999" s="9" t="e">
        <f t="shared" si="208"/>
        <v>#VALUE!</v>
      </c>
      <c r="E999" s="9" t="e">
        <f t="shared" si="209"/>
        <v>#VALUE!</v>
      </c>
      <c r="F999" s="9" t="e">
        <f t="shared" si="210"/>
        <v>#VALUE!</v>
      </c>
      <c r="G999" s="9" t="str">
        <f t="shared" si="211"/>
        <v/>
      </c>
      <c r="H999" s="9" t="str">
        <f t="shared" si="212"/>
        <v/>
      </c>
      <c r="I999" s="9" t="str">
        <f t="shared" si="213"/>
        <v/>
      </c>
      <c r="J999" s="9" t="str">
        <f t="shared" si="214"/>
        <v/>
      </c>
      <c r="K999" s="11" t="e">
        <f t="shared" si="215"/>
        <v>#VALUE!</v>
      </c>
      <c r="L999" s="11" t="e">
        <f t="shared" si="216"/>
        <v>#VALUE!</v>
      </c>
      <c r="M999" s="11" t="e">
        <f t="shared" si="217"/>
        <v>#VALUE!</v>
      </c>
      <c r="N999" s="11" t="e">
        <f>'OddsRatio_working_3-way'!K999+'OddsRatio_working_3-way'!L999+'OddsRatio_working_3-way'!M999-('OddsRatio_working_3-way'!K999*'OddsRatio_working_3-way'!L999)-('OddsRatio_working_3-way'!K999*'OddsRatio_working_3-way'!M999)-('OddsRatio_working_3-way'!L999*'OddsRatio_working_3-way'!M999)+('OddsRatio_working_3-way'!K999*'OddsRatio_working_3-way'!L999*'OddsRatio_working_3-way'!M999)-1</f>
        <v>#VALUE!</v>
      </c>
      <c r="O999" s="11">
        <f>0</f>
        <v>0</v>
      </c>
      <c r="P999" s="11" t="e">
        <f>('OddsRatio_working_3-way'!K999*'OddsRatio_working_3-way'!L999)+('OddsRatio_working_3-way'!K999*'OddsRatio_working_3-way'!M999)+('OddsRatio_working_3-way'!L999*'OddsRatio_working_3-way'!M999)-(3*'OddsRatio_working_3-way'!K999*'OddsRatio_working_3-way'!L999*'OddsRatio_working_3-way'!M999)</f>
        <v>#VALUE!</v>
      </c>
      <c r="Q999" s="11" t="e">
        <f>2*'OddsRatio_working_3-way'!K999*'OddsRatio_working_3-way'!L999*'OddsRatio_working_3-way'!M999</f>
        <v>#VALUE!</v>
      </c>
      <c r="R999" s="11" t="e">
        <f t="shared" si="218"/>
        <v>#VALUE!</v>
      </c>
      <c r="S999" s="11" t="e">
        <f t="shared" si="219"/>
        <v>#VALUE!</v>
      </c>
      <c r="T999" s="11" t="e">
        <f t="shared" si="220"/>
        <v>#VALUE!</v>
      </c>
      <c r="U999" s="11" t="e">
        <f>'OddsRatio_working_3-way'!S999-'OddsRatio_working_3-way'!R999^2/3</f>
        <v>#VALUE!</v>
      </c>
      <c r="V999" s="11" t="e">
        <f>'OddsRatio_working_3-way'!S999*'OddsRatio_working_3-way'!R999/3-2*'OddsRatio_working_3-way'!R999^3/27-'OddsRatio_working_3-way'!T999</f>
        <v>#VALUE!</v>
      </c>
      <c r="W999" s="11" t="e">
        <f>'OddsRatio_working_3-way'!V999^2+4*'OddsRatio_working_3-way'!U999^3/27</f>
        <v>#VALUE!</v>
      </c>
      <c r="X999" s="11" t="e">
        <f>IF('OddsRatio_working_3-way'!W999&gt;0,IF(ABS('OddsRatio_working_3-way'!V999+SQRT('OddsRatio_working_3-way'!W999))/2&gt;0,ABS('OddsRatio_working_3-way'!V999+SQRT('OddsRatio_working_3-way'!W999))/2,ABS('OddsRatio_working_3-way'!V999-SQRT('OddsRatio_working_3-way'!W999))/2),SQRT(-'OddsRatio_working_3-way'!U999^3/27))</f>
        <v>#VALUE!</v>
      </c>
      <c r="Y999" s="11" t="e">
        <f>IF('OddsRatio_working_3-way'!W999&gt;=0,IF('OddsRatio_working_3-way'!V999+SQRT('OddsRatio_working_3-way'!W999)&gt;0,0,PI()),ACOS('OddsRatio_working_3-way'!V999/(2*'OddsRatio_working_3-way'!X999)))</f>
        <v>#VALUE!</v>
      </c>
      <c r="Z999" s="11" t="e">
        <f>'OddsRatio_working_3-way'!X999^(1/3)*COS('OddsRatio_working_3-way'!Y999/3)</f>
        <v>#VALUE!</v>
      </c>
      <c r="AA999" s="11" t="e">
        <f>'OddsRatio_working_3-way'!X999^(1/3)*COS(('OddsRatio_working_3-way'!Y999+2*PI())/3)</f>
        <v>#VALUE!</v>
      </c>
      <c r="AB999" s="11" t="e">
        <f>'OddsRatio_working_3-way'!X999^(1/3)*COS(('OddsRatio_working_3-way'!Y999+4*PI())/3)</f>
        <v>#VALUE!</v>
      </c>
      <c r="AC999" s="11" t="e">
        <f>'OddsRatio_working_3-way'!X999^(1/3)*SIN('OddsRatio_working_3-way'!Y999/3)</f>
        <v>#VALUE!</v>
      </c>
      <c r="AD999" s="11" t="e">
        <f>'OddsRatio_working_3-way'!X999^(1/3)*SIN(('OddsRatio_working_3-way'!Y999+2*PI())/3)</f>
        <v>#VALUE!</v>
      </c>
      <c r="AE999" s="11" t="e">
        <f>'OddsRatio_working_3-way'!X999^(1/3)*SIN(('OddsRatio_working_3-way'!Y999+4*PI())/3)</f>
        <v>#VALUE!</v>
      </c>
      <c r="AF999" s="11" t="e">
        <f>-'OddsRatio_working_3-way'!U999/(3*'OddsRatio_working_3-way'!X999^(1/3))*COS(('OddsRatio_working_3-way'!Y999)/3)</f>
        <v>#VALUE!</v>
      </c>
      <c r="AG999" s="11" t="e">
        <f>-'OddsRatio_working_3-way'!U999/(3*'OddsRatio_working_3-way'!X999^(1/3))*COS(('OddsRatio_working_3-way'!Y999+2*PI())/3)</f>
        <v>#VALUE!</v>
      </c>
      <c r="AH999" s="11" t="e">
        <f>-'OddsRatio_working_3-way'!U999/(3*'OddsRatio_working_3-way'!X999^(1/3))*COS(('OddsRatio_working_3-way'!Y999+4*PI())/3)</f>
        <v>#VALUE!</v>
      </c>
      <c r="AI999" s="11" t="e">
        <f>'OddsRatio_working_3-way'!U999/(3*'OddsRatio_working_3-way'!X999^(1/3))*SIN(('OddsRatio_working_3-way'!Y999)/3)</f>
        <v>#VALUE!</v>
      </c>
      <c r="AJ999" s="11" t="e">
        <f>'OddsRatio_working_3-way'!U999/(3*'OddsRatio_working_3-way'!X999^(1/3))*SIN(('OddsRatio_working_3-way'!Y999+2*PI())/3)</f>
        <v>#VALUE!</v>
      </c>
      <c r="AK999" s="11" t="e">
        <f>'OddsRatio_working_3-way'!U999/(3*'OddsRatio_working_3-way'!X999^(1/3))*SIN(('OddsRatio_working_3-way'!Y999+4*PI())/3)</f>
        <v>#VALUE!</v>
      </c>
      <c r="AL999" s="11" t="e">
        <f>'OddsRatio_working_3-way'!Z999+'OddsRatio_working_3-way'!AF999</f>
        <v>#VALUE!</v>
      </c>
      <c r="AM999" s="11" t="e">
        <f>'OddsRatio_working_3-way'!AA999+'OddsRatio_working_3-way'!AG999</f>
        <v>#VALUE!</v>
      </c>
      <c r="AN999" s="11" t="e">
        <f>'OddsRatio_working_3-way'!AB999+'OddsRatio_working_3-way'!AH999</f>
        <v>#VALUE!</v>
      </c>
      <c r="AO999" s="11" t="e">
        <f>'OddsRatio_working_3-way'!AC999+'OddsRatio_working_3-way'!AI999</f>
        <v>#VALUE!</v>
      </c>
      <c r="AP999" s="11" t="e">
        <f>'OddsRatio_working_3-way'!AD999+'OddsRatio_working_3-way'!AJ999</f>
        <v>#VALUE!</v>
      </c>
      <c r="AQ999" s="11" t="e">
        <f>'OddsRatio_working_3-way'!AE999+'OddsRatio_working_3-way'!AK999</f>
        <v>#VALUE!</v>
      </c>
      <c r="AR999" s="10" t="str">
        <f>IF(A999="","",IF(('OddsRatio_working_3-way'!X999=0),IF(Q999&gt;0,-Q999^(1/3),(-Q999)^(1/3)),'OddsRatio_working_3-way'!AL999-'OddsRatio_working_3-way'!R999/3))</f>
        <v/>
      </c>
      <c r="AS999" s="11" t="e">
        <f>IF(('OddsRatio_working_3-way'!X999=0),IF(Q999&gt;0,-Q999^(1/3),(-Q999)^(1/3)),'OddsRatio_working_3-way'!AM999-'OddsRatio_working_3-way'!R999/3)</f>
        <v>#VALUE!</v>
      </c>
      <c r="AT999" s="11" t="e">
        <f>IF(('OddsRatio_working_3-way'!X999=0),IF(Q999&gt;0,-Q999^(1/3),(-Q999)^(1/3)),'OddsRatio_working_3-way'!AN999-'OddsRatio_working_3-way'!R999/3)</f>
        <v>#VALUE!</v>
      </c>
      <c r="AU999" s="11" t="e">
        <f>IF(('OddsRatio_working_3-way'!X999=0),0,'OddsRatio_working_3-way'!AO999)</f>
        <v>#VALUE!</v>
      </c>
      <c r="AV999" s="11" t="e">
        <f>IF(('OddsRatio_working_3-way'!X999=0),0,'OddsRatio_working_3-way'!AP999)</f>
        <v>#VALUE!</v>
      </c>
      <c r="AW999" s="11" t="e">
        <f>IF(('OddsRatio_working_3-way'!X999=0),0,'OddsRatio_working_3-way'!AQ999)</f>
        <v>#VALUE!</v>
      </c>
    </row>
    <row r="1000" spans="1:49">
      <c r="A1000" s="4" t="str">
        <f>IF('True_Odds_Calculator_3-way'!A1001="","",'True_Odds_Calculator_3-way'!A1001)</f>
        <v/>
      </c>
      <c r="B1000" s="4" t="str">
        <f>IF('True_Odds_Calculator_3-way'!B1001="","",'True_Odds_Calculator_3-way'!B1001)</f>
        <v/>
      </c>
      <c r="C1000" s="4" t="str">
        <f>IF('True_Odds_Calculator_3-way'!C1001="","",'True_Odds_Calculator_3-way'!C1001)</f>
        <v/>
      </c>
      <c r="D1000" s="9" t="e">
        <f t="shared" si="208"/>
        <v>#VALUE!</v>
      </c>
      <c r="E1000" s="9" t="e">
        <f t="shared" si="209"/>
        <v>#VALUE!</v>
      </c>
      <c r="F1000" s="9" t="e">
        <f t="shared" si="210"/>
        <v>#VALUE!</v>
      </c>
      <c r="G1000" s="9" t="str">
        <f t="shared" si="211"/>
        <v/>
      </c>
      <c r="H1000" s="9" t="str">
        <f t="shared" si="212"/>
        <v/>
      </c>
      <c r="I1000" s="9" t="str">
        <f t="shared" si="213"/>
        <v/>
      </c>
      <c r="J1000" s="9" t="str">
        <f t="shared" si="214"/>
        <v/>
      </c>
      <c r="K1000" s="11" t="e">
        <f t="shared" si="215"/>
        <v>#VALUE!</v>
      </c>
      <c r="L1000" s="11" t="e">
        <f t="shared" si="216"/>
        <v>#VALUE!</v>
      </c>
      <c r="M1000" s="11" t="e">
        <f t="shared" si="217"/>
        <v>#VALUE!</v>
      </c>
      <c r="N1000" s="11" t="e">
        <f>'OddsRatio_working_3-way'!K1000+'OddsRatio_working_3-way'!L1000+'OddsRatio_working_3-way'!M1000-('OddsRatio_working_3-way'!K1000*'OddsRatio_working_3-way'!L1000)-('OddsRatio_working_3-way'!K1000*'OddsRatio_working_3-way'!M1000)-('OddsRatio_working_3-way'!L1000*'OddsRatio_working_3-way'!M1000)+('OddsRatio_working_3-way'!K1000*'OddsRatio_working_3-way'!L1000*'OddsRatio_working_3-way'!M1000)-1</f>
        <v>#VALUE!</v>
      </c>
      <c r="O1000" s="11">
        <f>0</f>
        <v>0</v>
      </c>
      <c r="P1000" s="11" t="e">
        <f>('OddsRatio_working_3-way'!K1000*'OddsRatio_working_3-way'!L1000)+('OddsRatio_working_3-way'!K1000*'OddsRatio_working_3-way'!M1000)+('OddsRatio_working_3-way'!L1000*'OddsRatio_working_3-way'!M1000)-(3*'OddsRatio_working_3-way'!K1000*'OddsRatio_working_3-way'!L1000*'OddsRatio_working_3-way'!M1000)</f>
        <v>#VALUE!</v>
      </c>
      <c r="Q1000" s="11" t="e">
        <f>2*'OddsRatio_working_3-way'!K1000*'OddsRatio_working_3-way'!L1000*'OddsRatio_working_3-way'!M1000</f>
        <v>#VALUE!</v>
      </c>
      <c r="R1000" s="11" t="e">
        <f t="shared" si="218"/>
        <v>#VALUE!</v>
      </c>
      <c r="S1000" s="11" t="e">
        <f t="shared" si="219"/>
        <v>#VALUE!</v>
      </c>
      <c r="T1000" s="11" t="e">
        <f t="shared" si="220"/>
        <v>#VALUE!</v>
      </c>
      <c r="U1000" s="11" t="e">
        <f>'OddsRatio_working_3-way'!S1000-'OddsRatio_working_3-way'!R1000^2/3</f>
        <v>#VALUE!</v>
      </c>
      <c r="V1000" s="11" t="e">
        <f>'OddsRatio_working_3-way'!S1000*'OddsRatio_working_3-way'!R1000/3-2*'OddsRatio_working_3-way'!R1000^3/27-'OddsRatio_working_3-way'!T1000</f>
        <v>#VALUE!</v>
      </c>
      <c r="W1000" s="11" t="e">
        <f>'OddsRatio_working_3-way'!V1000^2+4*'OddsRatio_working_3-way'!U1000^3/27</f>
        <v>#VALUE!</v>
      </c>
      <c r="X1000" s="11" t="e">
        <f>IF('OddsRatio_working_3-way'!W1000&gt;0,IF(ABS('OddsRatio_working_3-way'!V1000+SQRT('OddsRatio_working_3-way'!W1000))/2&gt;0,ABS('OddsRatio_working_3-way'!V1000+SQRT('OddsRatio_working_3-way'!W1000))/2,ABS('OddsRatio_working_3-way'!V1000-SQRT('OddsRatio_working_3-way'!W1000))/2),SQRT(-'OddsRatio_working_3-way'!U1000^3/27))</f>
        <v>#VALUE!</v>
      </c>
      <c r="Y1000" s="11" t="e">
        <f>IF('OddsRatio_working_3-way'!W1000&gt;=0,IF('OddsRatio_working_3-way'!V1000+SQRT('OddsRatio_working_3-way'!W1000)&gt;0,0,PI()),ACOS('OddsRatio_working_3-way'!V1000/(2*'OddsRatio_working_3-way'!X1000)))</f>
        <v>#VALUE!</v>
      </c>
      <c r="Z1000" s="11" t="e">
        <f>'OddsRatio_working_3-way'!X1000^(1/3)*COS('OddsRatio_working_3-way'!Y1000/3)</f>
        <v>#VALUE!</v>
      </c>
      <c r="AA1000" s="11" t="e">
        <f>'OddsRatio_working_3-way'!X1000^(1/3)*COS(('OddsRatio_working_3-way'!Y1000+2*PI())/3)</f>
        <v>#VALUE!</v>
      </c>
      <c r="AB1000" s="11" t="e">
        <f>'OddsRatio_working_3-way'!X1000^(1/3)*COS(('OddsRatio_working_3-way'!Y1000+4*PI())/3)</f>
        <v>#VALUE!</v>
      </c>
      <c r="AC1000" s="11" t="e">
        <f>'OddsRatio_working_3-way'!X1000^(1/3)*SIN('OddsRatio_working_3-way'!Y1000/3)</f>
        <v>#VALUE!</v>
      </c>
      <c r="AD1000" s="11" t="e">
        <f>'OddsRatio_working_3-way'!X1000^(1/3)*SIN(('OddsRatio_working_3-way'!Y1000+2*PI())/3)</f>
        <v>#VALUE!</v>
      </c>
      <c r="AE1000" s="11" t="e">
        <f>'OddsRatio_working_3-way'!X1000^(1/3)*SIN(('OddsRatio_working_3-way'!Y1000+4*PI())/3)</f>
        <v>#VALUE!</v>
      </c>
      <c r="AF1000" s="11" t="e">
        <f>-'OddsRatio_working_3-way'!U1000/(3*'OddsRatio_working_3-way'!X1000^(1/3))*COS(('OddsRatio_working_3-way'!Y1000)/3)</f>
        <v>#VALUE!</v>
      </c>
      <c r="AG1000" s="11" t="e">
        <f>-'OddsRatio_working_3-way'!U1000/(3*'OddsRatio_working_3-way'!X1000^(1/3))*COS(('OddsRatio_working_3-way'!Y1000+2*PI())/3)</f>
        <v>#VALUE!</v>
      </c>
      <c r="AH1000" s="11" t="e">
        <f>-'OddsRatio_working_3-way'!U1000/(3*'OddsRatio_working_3-way'!X1000^(1/3))*COS(('OddsRatio_working_3-way'!Y1000+4*PI())/3)</f>
        <v>#VALUE!</v>
      </c>
      <c r="AI1000" s="11" t="e">
        <f>'OddsRatio_working_3-way'!U1000/(3*'OddsRatio_working_3-way'!X1000^(1/3))*SIN(('OddsRatio_working_3-way'!Y1000)/3)</f>
        <v>#VALUE!</v>
      </c>
      <c r="AJ1000" s="11" t="e">
        <f>'OddsRatio_working_3-way'!U1000/(3*'OddsRatio_working_3-way'!X1000^(1/3))*SIN(('OddsRatio_working_3-way'!Y1000+2*PI())/3)</f>
        <v>#VALUE!</v>
      </c>
      <c r="AK1000" s="11" t="e">
        <f>'OddsRatio_working_3-way'!U1000/(3*'OddsRatio_working_3-way'!X1000^(1/3))*SIN(('OddsRatio_working_3-way'!Y1000+4*PI())/3)</f>
        <v>#VALUE!</v>
      </c>
      <c r="AL1000" s="11" t="e">
        <f>'OddsRatio_working_3-way'!Z1000+'OddsRatio_working_3-way'!AF1000</f>
        <v>#VALUE!</v>
      </c>
      <c r="AM1000" s="11" t="e">
        <f>'OddsRatio_working_3-way'!AA1000+'OddsRatio_working_3-way'!AG1000</f>
        <v>#VALUE!</v>
      </c>
      <c r="AN1000" s="11" t="e">
        <f>'OddsRatio_working_3-way'!AB1000+'OddsRatio_working_3-way'!AH1000</f>
        <v>#VALUE!</v>
      </c>
      <c r="AO1000" s="11" t="e">
        <f>'OddsRatio_working_3-way'!AC1000+'OddsRatio_working_3-way'!AI1000</f>
        <v>#VALUE!</v>
      </c>
      <c r="AP1000" s="11" t="e">
        <f>'OddsRatio_working_3-way'!AD1000+'OddsRatio_working_3-way'!AJ1000</f>
        <v>#VALUE!</v>
      </c>
      <c r="AQ1000" s="11" t="e">
        <f>'OddsRatio_working_3-way'!AE1000+'OddsRatio_working_3-way'!AK1000</f>
        <v>#VALUE!</v>
      </c>
      <c r="AR1000" s="10" t="str">
        <f>IF(A1000="","",IF(('OddsRatio_working_3-way'!X1000=0),IF(Q1000&gt;0,-Q1000^(1/3),(-Q1000)^(1/3)),'OddsRatio_working_3-way'!AL1000-'OddsRatio_working_3-way'!R1000/3))</f>
        <v/>
      </c>
      <c r="AS1000" s="11" t="e">
        <f>IF(('OddsRatio_working_3-way'!X1000=0),IF(Q1000&gt;0,-Q1000^(1/3),(-Q1000)^(1/3)),'OddsRatio_working_3-way'!AM1000-'OddsRatio_working_3-way'!R1000/3)</f>
        <v>#VALUE!</v>
      </c>
      <c r="AT1000" s="11" t="e">
        <f>IF(('OddsRatio_working_3-way'!X1000=0),IF(Q1000&gt;0,-Q1000^(1/3),(-Q1000)^(1/3)),'OddsRatio_working_3-way'!AN1000-'OddsRatio_working_3-way'!R1000/3)</f>
        <v>#VALUE!</v>
      </c>
      <c r="AU1000" s="11" t="e">
        <f>IF(('OddsRatio_working_3-way'!X1000=0),0,'OddsRatio_working_3-way'!AO1000)</f>
        <v>#VALUE!</v>
      </c>
      <c r="AV1000" s="11" t="e">
        <f>IF(('OddsRatio_working_3-way'!X1000=0),0,'OddsRatio_working_3-way'!AP1000)</f>
        <v>#VALUE!</v>
      </c>
      <c r="AW1000" s="11" t="e">
        <f>IF(('OddsRatio_working_3-way'!X1000=0),0,'OddsRatio_working_3-way'!AQ1000)</f>
        <v>#VALUE!</v>
      </c>
    </row>
    <row r="1001" spans="1:49">
      <c r="A1001" s="4" t="str">
        <f>IF('True_Odds_Calculator_3-way'!A1002="","",'True_Odds_Calculator_3-way'!A1002)</f>
        <v/>
      </c>
      <c r="B1001" s="4" t="str">
        <f>IF('True_Odds_Calculator_3-way'!B1002="","",'True_Odds_Calculator_3-way'!B1002)</f>
        <v/>
      </c>
      <c r="C1001" s="4" t="str">
        <f>IF('True_Odds_Calculator_3-way'!C1002="","",'True_Odds_Calculator_3-way'!C1002)</f>
        <v/>
      </c>
      <c r="D1001" s="9" t="e">
        <f t="shared" si="208"/>
        <v>#VALUE!</v>
      </c>
      <c r="E1001" s="9" t="e">
        <f t="shared" si="209"/>
        <v>#VALUE!</v>
      </c>
      <c r="F1001" s="9" t="e">
        <f t="shared" si="210"/>
        <v>#VALUE!</v>
      </c>
      <c r="G1001" s="9" t="str">
        <f t="shared" si="211"/>
        <v/>
      </c>
      <c r="H1001" s="9" t="str">
        <f t="shared" si="212"/>
        <v/>
      </c>
      <c r="I1001" s="9" t="str">
        <f t="shared" si="213"/>
        <v/>
      </c>
      <c r="J1001" s="9" t="str">
        <f t="shared" si="214"/>
        <v/>
      </c>
      <c r="K1001" s="11" t="e">
        <f t="shared" si="215"/>
        <v>#VALUE!</v>
      </c>
      <c r="L1001" s="11" t="e">
        <f t="shared" si="216"/>
        <v>#VALUE!</v>
      </c>
      <c r="M1001" s="11" t="e">
        <f t="shared" si="217"/>
        <v>#VALUE!</v>
      </c>
      <c r="N1001" s="11" t="e">
        <f>'OddsRatio_working_3-way'!K1001+'OddsRatio_working_3-way'!L1001+'OddsRatio_working_3-way'!M1001-('OddsRatio_working_3-way'!K1001*'OddsRatio_working_3-way'!L1001)-('OddsRatio_working_3-way'!K1001*'OddsRatio_working_3-way'!M1001)-('OddsRatio_working_3-way'!L1001*'OddsRatio_working_3-way'!M1001)+('OddsRatio_working_3-way'!K1001*'OddsRatio_working_3-way'!L1001*'OddsRatio_working_3-way'!M1001)-1</f>
        <v>#VALUE!</v>
      </c>
      <c r="O1001" s="11">
        <f>0</f>
        <v>0</v>
      </c>
      <c r="P1001" s="11" t="e">
        <f>('OddsRatio_working_3-way'!K1001*'OddsRatio_working_3-way'!L1001)+('OddsRatio_working_3-way'!K1001*'OddsRatio_working_3-way'!M1001)+('OddsRatio_working_3-way'!L1001*'OddsRatio_working_3-way'!M1001)-(3*'OddsRatio_working_3-way'!K1001*'OddsRatio_working_3-way'!L1001*'OddsRatio_working_3-way'!M1001)</f>
        <v>#VALUE!</v>
      </c>
      <c r="Q1001" s="11" t="e">
        <f>2*'OddsRatio_working_3-way'!K1001*'OddsRatio_working_3-way'!L1001*'OddsRatio_working_3-way'!M1001</f>
        <v>#VALUE!</v>
      </c>
      <c r="R1001" s="11" t="e">
        <f t="shared" si="218"/>
        <v>#VALUE!</v>
      </c>
      <c r="S1001" s="11" t="e">
        <f t="shared" si="219"/>
        <v>#VALUE!</v>
      </c>
      <c r="T1001" s="11" t="e">
        <f t="shared" si="220"/>
        <v>#VALUE!</v>
      </c>
      <c r="U1001" s="11" t="e">
        <f>'OddsRatio_working_3-way'!S1001-'OddsRatio_working_3-way'!R1001^2/3</f>
        <v>#VALUE!</v>
      </c>
      <c r="V1001" s="11" t="e">
        <f>'OddsRatio_working_3-way'!S1001*'OddsRatio_working_3-way'!R1001/3-2*'OddsRatio_working_3-way'!R1001^3/27-'OddsRatio_working_3-way'!T1001</f>
        <v>#VALUE!</v>
      </c>
      <c r="W1001" s="11" t="e">
        <f>'OddsRatio_working_3-way'!V1001^2+4*'OddsRatio_working_3-way'!U1001^3/27</f>
        <v>#VALUE!</v>
      </c>
      <c r="X1001" s="11" t="e">
        <f>IF('OddsRatio_working_3-way'!W1001&gt;0,IF(ABS('OddsRatio_working_3-way'!V1001+SQRT('OddsRatio_working_3-way'!W1001))/2&gt;0,ABS('OddsRatio_working_3-way'!V1001+SQRT('OddsRatio_working_3-way'!W1001))/2,ABS('OddsRatio_working_3-way'!V1001-SQRT('OddsRatio_working_3-way'!W1001))/2),SQRT(-'OddsRatio_working_3-way'!U1001^3/27))</f>
        <v>#VALUE!</v>
      </c>
      <c r="Y1001" s="11" t="e">
        <f>IF('OddsRatio_working_3-way'!W1001&gt;=0,IF('OddsRatio_working_3-way'!V1001+SQRT('OddsRatio_working_3-way'!W1001)&gt;0,0,PI()),ACOS('OddsRatio_working_3-way'!V1001/(2*'OddsRatio_working_3-way'!X1001)))</f>
        <v>#VALUE!</v>
      </c>
      <c r="Z1001" s="11" t="e">
        <f>'OddsRatio_working_3-way'!X1001^(1/3)*COS('OddsRatio_working_3-way'!Y1001/3)</f>
        <v>#VALUE!</v>
      </c>
      <c r="AA1001" s="11" t="e">
        <f>'OddsRatio_working_3-way'!X1001^(1/3)*COS(('OddsRatio_working_3-way'!Y1001+2*PI())/3)</f>
        <v>#VALUE!</v>
      </c>
      <c r="AB1001" s="11" t="e">
        <f>'OddsRatio_working_3-way'!X1001^(1/3)*COS(('OddsRatio_working_3-way'!Y1001+4*PI())/3)</f>
        <v>#VALUE!</v>
      </c>
      <c r="AC1001" s="11" t="e">
        <f>'OddsRatio_working_3-way'!X1001^(1/3)*SIN('OddsRatio_working_3-way'!Y1001/3)</f>
        <v>#VALUE!</v>
      </c>
      <c r="AD1001" s="11" t="e">
        <f>'OddsRatio_working_3-way'!X1001^(1/3)*SIN(('OddsRatio_working_3-way'!Y1001+2*PI())/3)</f>
        <v>#VALUE!</v>
      </c>
      <c r="AE1001" s="11" t="e">
        <f>'OddsRatio_working_3-way'!X1001^(1/3)*SIN(('OddsRatio_working_3-way'!Y1001+4*PI())/3)</f>
        <v>#VALUE!</v>
      </c>
      <c r="AF1001" s="11" t="e">
        <f>-'OddsRatio_working_3-way'!U1001/(3*'OddsRatio_working_3-way'!X1001^(1/3))*COS(('OddsRatio_working_3-way'!Y1001)/3)</f>
        <v>#VALUE!</v>
      </c>
      <c r="AG1001" s="11" t="e">
        <f>-'OddsRatio_working_3-way'!U1001/(3*'OddsRatio_working_3-way'!X1001^(1/3))*COS(('OddsRatio_working_3-way'!Y1001+2*PI())/3)</f>
        <v>#VALUE!</v>
      </c>
      <c r="AH1001" s="11" t="e">
        <f>-'OddsRatio_working_3-way'!U1001/(3*'OddsRatio_working_3-way'!X1001^(1/3))*COS(('OddsRatio_working_3-way'!Y1001+4*PI())/3)</f>
        <v>#VALUE!</v>
      </c>
      <c r="AI1001" s="11" t="e">
        <f>'OddsRatio_working_3-way'!U1001/(3*'OddsRatio_working_3-way'!X1001^(1/3))*SIN(('OddsRatio_working_3-way'!Y1001)/3)</f>
        <v>#VALUE!</v>
      </c>
      <c r="AJ1001" s="11" t="e">
        <f>'OddsRatio_working_3-way'!U1001/(3*'OddsRatio_working_3-way'!X1001^(1/3))*SIN(('OddsRatio_working_3-way'!Y1001+2*PI())/3)</f>
        <v>#VALUE!</v>
      </c>
      <c r="AK1001" s="11" t="e">
        <f>'OddsRatio_working_3-way'!U1001/(3*'OddsRatio_working_3-way'!X1001^(1/3))*SIN(('OddsRatio_working_3-way'!Y1001+4*PI())/3)</f>
        <v>#VALUE!</v>
      </c>
      <c r="AL1001" s="11" t="e">
        <f>'OddsRatio_working_3-way'!Z1001+'OddsRatio_working_3-way'!AF1001</f>
        <v>#VALUE!</v>
      </c>
      <c r="AM1001" s="11" t="e">
        <f>'OddsRatio_working_3-way'!AA1001+'OddsRatio_working_3-way'!AG1001</f>
        <v>#VALUE!</v>
      </c>
      <c r="AN1001" s="11" t="e">
        <f>'OddsRatio_working_3-way'!AB1001+'OddsRatio_working_3-way'!AH1001</f>
        <v>#VALUE!</v>
      </c>
      <c r="AO1001" s="11" t="e">
        <f>'OddsRatio_working_3-way'!AC1001+'OddsRatio_working_3-way'!AI1001</f>
        <v>#VALUE!</v>
      </c>
      <c r="AP1001" s="11" t="e">
        <f>'OddsRatio_working_3-way'!AD1001+'OddsRatio_working_3-way'!AJ1001</f>
        <v>#VALUE!</v>
      </c>
      <c r="AQ1001" s="11" t="e">
        <f>'OddsRatio_working_3-way'!AE1001+'OddsRatio_working_3-way'!AK1001</f>
        <v>#VALUE!</v>
      </c>
      <c r="AR1001" s="10" t="str">
        <f>IF(A1001="","",IF(('OddsRatio_working_3-way'!X1001=0),IF(Q1001&gt;0,-Q1001^(1/3),(-Q1001)^(1/3)),'OddsRatio_working_3-way'!AL1001-'OddsRatio_working_3-way'!R1001/3))</f>
        <v/>
      </c>
      <c r="AS1001" s="11" t="e">
        <f>IF(('OddsRatio_working_3-way'!X1001=0),IF(Q1001&gt;0,-Q1001^(1/3),(-Q1001)^(1/3)),'OddsRatio_working_3-way'!AM1001-'OddsRatio_working_3-way'!R1001/3)</f>
        <v>#VALUE!</v>
      </c>
      <c r="AT1001" s="11" t="e">
        <f>IF(('OddsRatio_working_3-way'!X1001=0),IF(Q1001&gt;0,-Q1001^(1/3),(-Q1001)^(1/3)),'OddsRatio_working_3-way'!AN1001-'OddsRatio_working_3-way'!R1001/3)</f>
        <v>#VALUE!</v>
      </c>
      <c r="AU1001" s="11" t="e">
        <f>IF(('OddsRatio_working_3-way'!X1001=0),0,'OddsRatio_working_3-way'!AO1001)</f>
        <v>#VALUE!</v>
      </c>
      <c r="AV1001" s="11" t="e">
        <f>IF(('OddsRatio_working_3-way'!X1001=0),0,'OddsRatio_working_3-way'!AP1001)</f>
        <v>#VALUE!</v>
      </c>
      <c r="AW1001" s="11" t="e">
        <f>IF(('OddsRatio_working_3-way'!X1001=0),0,'OddsRatio_working_3-way'!AQ1001)</f>
        <v>#VALUE!</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6"/>
  <dimension ref="A1:G1001"/>
  <sheetViews>
    <sheetView workbookViewId="0">
      <selection activeCell="G2" sqref="G2"/>
    </sheetView>
  </sheetViews>
  <sheetFormatPr defaultRowHeight="12.75"/>
  <cols>
    <col min="1" max="16384" width="9.140625" style="4"/>
  </cols>
  <sheetData>
    <row r="1" spans="1:7">
      <c r="A1" s="8" t="s">
        <v>13</v>
      </c>
      <c r="B1" s="8" t="s">
        <v>15</v>
      </c>
      <c r="C1" s="8" t="s">
        <v>24</v>
      </c>
      <c r="D1" s="8" t="s">
        <v>13</v>
      </c>
      <c r="E1" s="8" t="s">
        <v>15</v>
      </c>
      <c r="G1" s="4" t="s">
        <v>26</v>
      </c>
    </row>
    <row r="2" spans="1:7">
      <c r="A2" s="4">
        <f>IF('True_Odds_Calculator_2-way'!A3="","",'True_Odds_Calculator_2-way'!A3)</f>
        <v>1.28</v>
      </c>
      <c r="B2" s="4">
        <f>IF('True_Odds_Calculator_2-way'!B3="","",'True_Odds_Calculator_2-way'!B3)</f>
        <v>4.0199999999999996</v>
      </c>
      <c r="C2" s="4">
        <f t="shared" ref="C2:C65" si="0">IF(A2="","",((1/A2)+(1/B2))-1)</f>
        <v>3.0006218905472615E-2</v>
      </c>
      <c r="D2" s="4">
        <f>IF(A2="","",(2*A2)/(2-($C2*A2)))</f>
        <v>1.3050623922085829</v>
      </c>
      <c r="E2" s="4">
        <f>IF(B2="","",(2*B2)/(2-($C2*B2)))</f>
        <v>4.2780179580977711</v>
      </c>
      <c r="G2" s="4">
        <f t="shared" ref="G2:G65" si="1">IF(A2="","",C2+1)</f>
        <v>1.0300062189054726</v>
      </c>
    </row>
    <row r="3" spans="1:7">
      <c r="A3" s="4">
        <f>IF('True_Odds_Calculator_2-way'!A4="","",'True_Odds_Calculator_2-way'!A4)</f>
        <v>1.22</v>
      </c>
      <c r="B3" s="4">
        <f>IF('True_Odds_Calculator_2-way'!B4="","",'True_Odds_Calculator_2-way'!B4)</f>
        <v>4.8</v>
      </c>
      <c r="C3" s="4">
        <f t="shared" si="0"/>
        <v>2.8005464480874265E-2</v>
      </c>
      <c r="D3" s="4">
        <f t="shared" ref="D3:D66" si="2">IF(A3="","",(2*A3)/(2-($C3*A3)))</f>
        <v>1.2412038999576092</v>
      </c>
      <c r="E3" s="4">
        <f t="shared" ref="E3:E66" si="3">IF(B3="","",(2*B3)/(2-($C3*B3)))</f>
        <v>5.145869947275922</v>
      </c>
      <c r="G3" s="4">
        <f t="shared" si="1"/>
        <v>1.0280054644808743</v>
      </c>
    </row>
    <row r="4" spans="1:7">
      <c r="A4" s="4">
        <f>IF('True_Odds_Calculator_2-way'!A5="","",'True_Odds_Calculator_2-way'!A5)</f>
        <v>1.22</v>
      </c>
      <c r="B4" s="4">
        <f>IF('True_Odds_Calculator_2-way'!B5="","",'True_Odds_Calculator_2-way'!B5)</f>
        <v>4.74</v>
      </c>
      <c r="C4" s="4">
        <f t="shared" si="0"/>
        <v>3.0642595282562191E-2</v>
      </c>
      <c r="D4" s="4">
        <f t="shared" si="2"/>
        <v>1.2432385948316638</v>
      </c>
      <c r="E4" s="4">
        <f t="shared" si="3"/>
        <v>5.1111896765069842</v>
      </c>
      <c r="G4" s="4">
        <f t="shared" si="1"/>
        <v>1.0306425952825622</v>
      </c>
    </row>
    <row r="5" spans="1:7">
      <c r="A5" s="4">
        <f>IF('True_Odds_Calculator_2-way'!A6="","",'True_Odds_Calculator_2-way'!A6)</f>
        <v>5.47</v>
      </c>
      <c r="B5" s="4">
        <f>IF('True_Odds_Calculator_2-way'!B6="","",'True_Odds_Calculator_2-way'!B6)</f>
        <v>1.18</v>
      </c>
      <c r="C5" s="4">
        <f t="shared" si="0"/>
        <v>3.0272983608589321E-2</v>
      </c>
      <c r="D5" s="4">
        <f t="shared" si="2"/>
        <v>5.9637808371061647</v>
      </c>
      <c r="E5" s="4">
        <f t="shared" si="3"/>
        <v>1.2014593377138283</v>
      </c>
      <c r="G5" s="4">
        <f t="shared" si="1"/>
        <v>1.0302729836085893</v>
      </c>
    </row>
    <row r="6" spans="1:7">
      <c r="A6" s="4">
        <f>IF('True_Odds_Calculator_2-way'!A7="","",'True_Odds_Calculator_2-way'!A7)</f>
        <v>3.09</v>
      </c>
      <c r="B6" s="4">
        <f>IF('True_Odds_Calculator_2-way'!B7="","",'True_Odds_Calculator_2-way'!B7)</f>
        <v>1.42</v>
      </c>
      <c r="C6" s="4">
        <f t="shared" si="0"/>
        <v>2.7849947581931822E-2</v>
      </c>
      <c r="D6" s="4">
        <f t="shared" si="2"/>
        <v>3.2289351681507106</v>
      </c>
      <c r="E6" s="4">
        <f t="shared" si="3"/>
        <v>1.4486447225065207</v>
      </c>
      <c r="G6" s="4">
        <f t="shared" si="1"/>
        <v>1.0278499475819318</v>
      </c>
    </row>
    <row r="7" spans="1:7">
      <c r="A7" s="4">
        <f>IF('True_Odds_Calculator_2-way'!A8="","",'True_Odds_Calculator_2-way'!A8)</f>
        <v>8.9499999999999993</v>
      </c>
      <c r="B7" s="4">
        <f>IF('True_Odds_Calculator_2-way'!B8="","",'True_Odds_Calculator_2-way'!B8)</f>
        <v>1.0900000000000001</v>
      </c>
      <c r="C7" s="4">
        <f t="shared" si="0"/>
        <v>2.9163036235969386E-2</v>
      </c>
      <c r="D7" s="4">
        <f t="shared" si="2"/>
        <v>10.293326299129513</v>
      </c>
      <c r="E7" s="4">
        <f t="shared" si="3"/>
        <v>1.1076040986631093</v>
      </c>
      <c r="G7" s="4">
        <f t="shared" si="1"/>
        <v>1.0291630362359694</v>
      </c>
    </row>
    <row r="8" spans="1:7">
      <c r="A8" s="4">
        <f>IF('True_Odds_Calculator_2-way'!A9="","",'True_Odds_Calculator_2-way'!A9)</f>
        <v>1.22</v>
      </c>
      <c r="B8" s="4">
        <f>IF('True_Odds_Calculator_2-way'!B9="","",'True_Odds_Calculator_2-way'!B9)</f>
        <v>4.74</v>
      </c>
      <c r="C8" s="4">
        <f t="shared" si="0"/>
        <v>3.0642595282562191E-2</v>
      </c>
      <c r="D8" s="4">
        <f t="shared" si="2"/>
        <v>1.2432385948316638</v>
      </c>
      <c r="E8" s="4">
        <f t="shared" si="3"/>
        <v>5.1111896765069842</v>
      </c>
      <c r="G8" s="4">
        <f t="shared" si="1"/>
        <v>1.0306425952825622</v>
      </c>
    </row>
    <row r="9" spans="1:7">
      <c r="A9" s="4">
        <f>IF('True_Odds_Calculator_2-way'!A10="","",'True_Odds_Calculator_2-way'!A10)</f>
        <v>3.34</v>
      </c>
      <c r="B9" s="4">
        <f>IF('True_Odds_Calculator_2-way'!B10="","",'True_Odds_Calculator_2-way'!B10)</f>
        <v>1.37</v>
      </c>
      <c r="C9" s="4">
        <f t="shared" si="0"/>
        <v>2.9328204904060406E-2</v>
      </c>
      <c r="D9" s="4">
        <f t="shared" si="2"/>
        <v>3.5120116662829064</v>
      </c>
      <c r="E9" s="4">
        <f t="shared" si="3"/>
        <v>1.3980873231690552</v>
      </c>
      <c r="G9" s="4">
        <f t="shared" si="1"/>
        <v>1.0293282049040604</v>
      </c>
    </row>
    <row r="10" spans="1:7">
      <c r="A10" s="4">
        <f>IF('True_Odds_Calculator_2-way'!A11="","",'True_Odds_Calculator_2-way'!A11)</f>
        <v>2.4</v>
      </c>
      <c r="B10" s="4">
        <f>IF('True_Odds_Calculator_2-way'!B11="","",'True_Odds_Calculator_2-way'!B11)</f>
        <v>1.63</v>
      </c>
      <c r="C10" s="4">
        <f t="shared" si="0"/>
        <v>3.0163599182004175E-2</v>
      </c>
      <c r="D10" s="4">
        <f t="shared" si="2"/>
        <v>2.49013367281986</v>
      </c>
      <c r="E10" s="4">
        <f t="shared" si="3"/>
        <v>1.6710807347287484</v>
      </c>
      <c r="G10" s="4">
        <f t="shared" si="1"/>
        <v>1.0301635991820042</v>
      </c>
    </row>
    <row r="11" spans="1:7">
      <c r="A11" s="4">
        <f>IF('True_Odds_Calculator_2-way'!A12="","",'True_Odds_Calculator_2-way'!A12)</f>
        <v>2.1</v>
      </c>
      <c r="B11" s="4">
        <f>IF('True_Odds_Calculator_2-way'!B12="","",'True_Odds_Calculator_2-way'!B12)</f>
        <v>1.81</v>
      </c>
      <c r="C11" s="4">
        <f t="shared" si="0"/>
        <v>2.8676664035780064E-2</v>
      </c>
      <c r="D11" s="4">
        <f t="shared" si="2"/>
        <v>2.1651951011107946</v>
      </c>
      <c r="E11" s="4">
        <f t="shared" si="3"/>
        <v>1.858225372769494</v>
      </c>
      <c r="G11" s="4">
        <f t="shared" si="1"/>
        <v>1.0286766640357801</v>
      </c>
    </row>
    <row r="12" spans="1:7">
      <c r="A12" s="4" t="str">
        <f>IF('True_Odds_Calculator_2-way'!A13="","",'True_Odds_Calculator_2-way'!A13)</f>
        <v/>
      </c>
      <c r="B12" s="4" t="str">
        <f>IF('True_Odds_Calculator_2-way'!B13="","",'True_Odds_Calculator_2-way'!B13)</f>
        <v/>
      </c>
      <c r="C12" s="4" t="str">
        <f t="shared" si="0"/>
        <v/>
      </c>
      <c r="D12" s="4" t="str">
        <f t="shared" si="2"/>
        <v/>
      </c>
      <c r="E12" s="4" t="str">
        <f t="shared" si="3"/>
        <v/>
      </c>
      <c r="G12" s="4" t="str">
        <f t="shared" si="1"/>
        <v/>
      </c>
    </row>
    <row r="13" spans="1:7">
      <c r="A13" s="4" t="str">
        <f>IF('True_Odds_Calculator_2-way'!A14="","",'True_Odds_Calculator_2-way'!A14)</f>
        <v/>
      </c>
      <c r="B13" s="4" t="str">
        <f>IF('True_Odds_Calculator_2-way'!B14="","",'True_Odds_Calculator_2-way'!B14)</f>
        <v/>
      </c>
      <c r="C13" s="4" t="str">
        <f t="shared" si="0"/>
        <v/>
      </c>
      <c r="D13" s="4" t="str">
        <f t="shared" si="2"/>
        <v/>
      </c>
      <c r="E13" s="4" t="str">
        <f t="shared" si="3"/>
        <v/>
      </c>
      <c r="G13" s="4" t="str">
        <f t="shared" si="1"/>
        <v/>
      </c>
    </row>
    <row r="14" spans="1:7">
      <c r="A14" s="4" t="str">
        <f>IF('True_Odds_Calculator_2-way'!A15="","",'True_Odds_Calculator_2-way'!A15)</f>
        <v/>
      </c>
      <c r="B14" s="4" t="str">
        <f>IF('True_Odds_Calculator_2-way'!B15="","",'True_Odds_Calculator_2-way'!B15)</f>
        <v/>
      </c>
      <c r="C14" s="4" t="str">
        <f t="shared" si="0"/>
        <v/>
      </c>
      <c r="D14" s="4" t="str">
        <f t="shared" si="2"/>
        <v/>
      </c>
      <c r="E14" s="4" t="str">
        <f t="shared" si="3"/>
        <v/>
      </c>
      <c r="G14" s="4" t="str">
        <f t="shared" si="1"/>
        <v/>
      </c>
    </row>
    <row r="15" spans="1:7">
      <c r="A15" s="4" t="str">
        <f>IF('True_Odds_Calculator_2-way'!A16="","",'True_Odds_Calculator_2-way'!A16)</f>
        <v/>
      </c>
      <c r="B15" s="4" t="str">
        <f>IF('True_Odds_Calculator_2-way'!B16="","",'True_Odds_Calculator_2-way'!B16)</f>
        <v/>
      </c>
      <c r="C15" s="4" t="str">
        <f t="shared" si="0"/>
        <v/>
      </c>
      <c r="D15" s="4" t="str">
        <f t="shared" si="2"/>
        <v/>
      </c>
      <c r="E15" s="4" t="str">
        <f t="shared" si="3"/>
        <v/>
      </c>
      <c r="G15" s="4" t="str">
        <f t="shared" si="1"/>
        <v/>
      </c>
    </row>
    <row r="16" spans="1:7">
      <c r="A16" s="4" t="str">
        <f>IF('True_Odds_Calculator_2-way'!A17="","",'True_Odds_Calculator_2-way'!A17)</f>
        <v/>
      </c>
      <c r="B16" s="4" t="str">
        <f>IF('True_Odds_Calculator_2-way'!B17="","",'True_Odds_Calculator_2-way'!B17)</f>
        <v/>
      </c>
      <c r="C16" s="4" t="str">
        <f t="shared" si="0"/>
        <v/>
      </c>
      <c r="D16" s="4" t="str">
        <f t="shared" si="2"/>
        <v/>
      </c>
      <c r="E16" s="4" t="str">
        <f t="shared" si="3"/>
        <v/>
      </c>
      <c r="G16" s="4" t="str">
        <f t="shared" si="1"/>
        <v/>
      </c>
    </row>
    <row r="17" spans="1:7">
      <c r="A17" s="4" t="str">
        <f>IF('True_Odds_Calculator_2-way'!A18="","",'True_Odds_Calculator_2-way'!A18)</f>
        <v/>
      </c>
      <c r="B17" s="4" t="str">
        <f>IF('True_Odds_Calculator_2-way'!B18="","",'True_Odds_Calculator_2-way'!B18)</f>
        <v/>
      </c>
      <c r="C17" s="4" t="str">
        <f t="shared" si="0"/>
        <v/>
      </c>
      <c r="D17" s="4" t="str">
        <f t="shared" si="2"/>
        <v/>
      </c>
      <c r="E17" s="4" t="str">
        <f t="shared" si="3"/>
        <v/>
      </c>
      <c r="G17" s="4" t="str">
        <f t="shared" si="1"/>
        <v/>
      </c>
    </row>
    <row r="18" spans="1:7">
      <c r="A18" s="4" t="str">
        <f>IF('True_Odds_Calculator_2-way'!A19="","",'True_Odds_Calculator_2-way'!A19)</f>
        <v/>
      </c>
      <c r="B18" s="4" t="str">
        <f>IF('True_Odds_Calculator_2-way'!B19="","",'True_Odds_Calculator_2-way'!B19)</f>
        <v/>
      </c>
      <c r="C18" s="4" t="str">
        <f t="shared" si="0"/>
        <v/>
      </c>
      <c r="D18" s="4" t="str">
        <f t="shared" si="2"/>
        <v/>
      </c>
      <c r="E18" s="4" t="str">
        <f t="shared" si="3"/>
        <v/>
      </c>
      <c r="G18" s="4" t="str">
        <f t="shared" si="1"/>
        <v/>
      </c>
    </row>
    <row r="19" spans="1:7">
      <c r="A19" s="4" t="str">
        <f>IF('True_Odds_Calculator_2-way'!A20="","",'True_Odds_Calculator_2-way'!A20)</f>
        <v/>
      </c>
      <c r="B19" s="4" t="str">
        <f>IF('True_Odds_Calculator_2-way'!B20="","",'True_Odds_Calculator_2-way'!B20)</f>
        <v/>
      </c>
      <c r="C19" s="4" t="str">
        <f t="shared" si="0"/>
        <v/>
      </c>
      <c r="D19" s="4" t="str">
        <f t="shared" si="2"/>
        <v/>
      </c>
      <c r="E19" s="4" t="str">
        <f t="shared" si="3"/>
        <v/>
      </c>
      <c r="G19" s="4" t="str">
        <f t="shared" si="1"/>
        <v/>
      </c>
    </row>
    <row r="20" spans="1:7">
      <c r="A20" s="4" t="str">
        <f>IF('True_Odds_Calculator_2-way'!A21="","",'True_Odds_Calculator_2-way'!A21)</f>
        <v/>
      </c>
      <c r="B20" s="4" t="str">
        <f>IF('True_Odds_Calculator_2-way'!B21="","",'True_Odds_Calculator_2-way'!B21)</f>
        <v/>
      </c>
      <c r="C20" s="4" t="str">
        <f t="shared" si="0"/>
        <v/>
      </c>
      <c r="D20" s="4" t="str">
        <f t="shared" si="2"/>
        <v/>
      </c>
      <c r="E20" s="4" t="str">
        <f t="shared" si="3"/>
        <v/>
      </c>
      <c r="G20" s="4" t="str">
        <f t="shared" si="1"/>
        <v/>
      </c>
    </row>
    <row r="21" spans="1:7">
      <c r="A21" s="4" t="str">
        <f>IF('True_Odds_Calculator_2-way'!A22="","",'True_Odds_Calculator_2-way'!A22)</f>
        <v/>
      </c>
      <c r="B21" s="4" t="str">
        <f>IF('True_Odds_Calculator_2-way'!B22="","",'True_Odds_Calculator_2-way'!B22)</f>
        <v/>
      </c>
      <c r="C21" s="4" t="str">
        <f t="shared" si="0"/>
        <v/>
      </c>
      <c r="D21" s="4" t="str">
        <f t="shared" si="2"/>
        <v/>
      </c>
      <c r="E21" s="4" t="str">
        <f t="shared" si="3"/>
        <v/>
      </c>
      <c r="G21" s="4" t="str">
        <f t="shared" si="1"/>
        <v/>
      </c>
    </row>
    <row r="22" spans="1:7">
      <c r="A22" s="4" t="str">
        <f>IF('True_Odds_Calculator_2-way'!A23="","",'True_Odds_Calculator_2-way'!A23)</f>
        <v/>
      </c>
      <c r="B22" s="4" t="str">
        <f>IF('True_Odds_Calculator_2-way'!B23="","",'True_Odds_Calculator_2-way'!B23)</f>
        <v/>
      </c>
      <c r="C22" s="4" t="str">
        <f t="shared" si="0"/>
        <v/>
      </c>
      <c r="D22" s="4" t="str">
        <f t="shared" si="2"/>
        <v/>
      </c>
      <c r="E22" s="4" t="str">
        <f t="shared" si="3"/>
        <v/>
      </c>
      <c r="G22" s="4" t="str">
        <f t="shared" si="1"/>
        <v/>
      </c>
    </row>
    <row r="23" spans="1:7">
      <c r="A23" s="4" t="str">
        <f>IF('True_Odds_Calculator_2-way'!A24="","",'True_Odds_Calculator_2-way'!A24)</f>
        <v/>
      </c>
      <c r="B23" s="4" t="str">
        <f>IF('True_Odds_Calculator_2-way'!B24="","",'True_Odds_Calculator_2-way'!B24)</f>
        <v/>
      </c>
      <c r="C23" s="4" t="str">
        <f t="shared" si="0"/>
        <v/>
      </c>
      <c r="D23" s="4" t="str">
        <f t="shared" si="2"/>
        <v/>
      </c>
      <c r="E23" s="4" t="str">
        <f t="shared" si="3"/>
        <v/>
      </c>
      <c r="G23" s="4" t="str">
        <f t="shared" si="1"/>
        <v/>
      </c>
    </row>
    <row r="24" spans="1:7">
      <c r="A24" s="4" t="str">
        <f>IF('True_Odds_Calculator_2-way'!A25="","",'True_Odds_Calculator_2-way'!A25)</f>
        <v/>
      </c>
      <c r="B24" s="4" t="str">
        <f>IF('True_Odds_Calculator_2-way'!B25="","",'True_Odds_Calculator_2-way'!B25)</f>
        <v/>
      </c>
      <c r="C24" s="4" t="str">
        <f t="shared" si="0"/>
        <v/>
      </c>
      <c r="D24" s="4" t="str">
        <f t="shared" si="2"/>
        <v/>
      </c>
      <c r="E24" s="4" t="str">
        <f t="shared" si="3"/>
        <v/>
      </c>
      <c r="G24" s="4" t="str">
        <f t="shared" si="1"/>
        <v/>
      </c>
    </row>
    <row r="25" spans="1:7">
      <c r="A25" s="4" t="str">
        <f>IF('True_Odds_Calculator_2-way'!A26="","",'True_Odds_Calculator_2-way'!A26)</f>
        <v/>
      </c>
      <c r="B25" s="4" t="str">
        <f>IF('True_Odds_Calculator_2-way'!B26="","",'True_Odds_Calculator_2-way'!B26)</f>
        <v/>
      </c>
      <c r="C25" s="4" t="str">
        <f t="shared" si="0"/>
        <v/>
      </c>
      <c r="D25" s="4" t="str">
        <f t="shared" si="2"/>
        <v/>
      </c>
      <c r="E25" s="4" t="str">
        <f t="shared" si="3"/>
        <v/>
      </c>
      <c r="G25" s="4" t="str">
        <f t="shared" si="1"/>
        <v/>
      </c>
    </row>
    <row r="26" spans="1:7">
      <c r="A26" s="4" t="str">
        <f>IF('True_Odds_Calculator_2-way'!A27="","",'True_Odds_Calculator_2-way'!A27)</f>
        <v/>
      </c>
      <c r="B26" s="4" t="str">
        <f>IF('True_Odds_Calculator_2-way'!B27="","",'True_Odds_Calculator_2-way'!B27)</f>
        <v/>
      </c>
      <c r="C26" s="4" t="str">
        <f t="shared" si="0"/>
        <v/>
      </c>
      <c r="D26" s="4" t="str">
        <f t="shared" si="2"/>
        <v/>
      </c>
      <c r="E26" s="4" t="str">
        <f t="shared" si="3"/>
        <v/>
      </c>
      <c r="G26" s="4" t="str">
        <f t="shared" si="1"/>
        <v/>
      </c>
    </row>
    <row r="27" spans="1:7">
      <c r="A27" s="4" t="str">
        <f>IF('True_Odds_Calculator_2-way'!A28="","",'True_Odds_Calculator_2-way'!A28)</f>
        <v/>
      </c>
      <c r="B27" s="4" t="str">
        <f>IF('True_Odds_Calculator_2-way'!B28="","",'True_Odds_Calculator_2-way'!B28)</f>
        <v/>
      </c>
      <c r="C27" s="4" t="str">
        <f t="shared" si="0"/>
        <v/>
      </c>
      <c r="D27" s="4" t="str">
        <f t="shared" si="2"/>
        <v/>
      </c>
      <c r="E27" s="4" t="str">
        <f t="shared" si="3"/>
        <v/>
      </c>
      <c r="G27" s="4" t="str">
        <f t="shared" si="1"/>
        <v/>
      </c>
    </row>
    <row r="28" spans="1:7">
      <c r="A28" s="4" t="str">
        <f>IF('True_Odds_Calculator_2-way'!A29="","",'True_Odds_Calculator_2-way'!A29)</f>
        <v/>
      </c>
      <c r="B28" s="4" t="str">
        <f>IF('True_Odds_Calculator_2-way'!B29="","",'True_Odds_Calculator_2-way'!B29)</f>
        <v/>
      </c>
      <c r="C28" s="4" t="str">
        <f t="shared" si="0"/>
        <v/>
      </c>
      <c r="D28" s="4" t="str">
        <f t="shared" si="2"/>
        <v/>
      </c>
      <c r="E28" s="4" t="str">
        <f t="shared" si="3"/>
        <v/>
      </c>
      <c r="G28" s="4" t="str">
        <f t="shared" si="1"/>
        <v/>
      </c>
    </row>
    <row r="29" spans="1:7">
      <c r="A29" s="4" t="str">
        <f>IF('True_Odds_Calculator_2-way'!A30="","",'True_Odds_Calculator_2-way'!A30)</f>
        <v/>
      </c>
      <c r="B29" s="4" t="str">
        <f>IF('True_Odds_Calculator_2-way'!B30="","",'True_Odds_Calculator_2-way'!B30)</f>
        <v/>
      </c>
      <c r="C29" s="4" t="str">
        <f t="shared" si="0"/>
        <v/>
      </c>
      <c r="D29" s="4" t="str">
        <f t="shared" si="2"/>
        <v/>
      </c>
      <c r="E29" s="4" t="str">
        <f t="shared" si="3"/>
        <v/>
      </c>
      <c r="G29" s="4" t="str">
        <f t="shared" si="1"/>
        <v/>
      </c>
    </row>
    <row r="30" spans="1:7">
      <c r="A30" s="4" t="str">
        <f>IF('True_Odds_Calculator_2-way'!A31="","",'True_Odds_Calculator_2-way'!A31)</f>
        <v/>
      </c>
      <c r="B30" s="4" t="str">
        <f>IF('True_Odds_Calculator_2-way'!B31="","",'True_Odds_Calculator_2-way'!B31)</f>
        <v/>
      </c>
      <c r="C30" s="4" t="str">
        <f t="shared" si="0"/>
        <v/>
      </c>
      <c r="D30" s="4" t="str">
        <f t="shared" si="2"/>
        <v/>
      </c>
      <c r="E30" s="4" t="str">
        <f t="shared" si="3"/>
        <v/>
      </c>
      <c r="G30" s="4" t="str">
        <f t="shared" si="1"/>
        <v/>
      </c>
    </row>
    <row r="31" spans="1:7">
      <c r="A31" s="4" t="str">
        <f>IF('True_Odds_Calculator_2-way'!A32="","",'True_Odds_Calculator_2-way'!A32)</f>
        <v/>
      </c>
      <c r="B31" s="4" t="str">
        <f>IF('True_Odds_Calculator_2-way'!B32="","",'True_Odds_Calculator_2-way'!B32)</f>
        <v/>
      </c>
      <c r="C31" s="4" t="str">
        <f t="shared" si="0"/>
        <v/>
      </c>
      <c r="D31" s="4" t="str">
        <f t="shared" si="2"/>
        <v/>
      </c>
      <c r="E31" s="4" t="str">
        <f t="shared" si="3"/>
        <v/>
      </c>
      <c r="G31" s="4" t="str">
        <f t="shared" si="1"/>
        <v/>
      </c>
    </row>
    <row r="32" spans="1:7">
      <c r="A32" s="4" t="str">
        <f>IF('True_Odds_Calculator_2-way'!A33="","",'True_Odds_Calculator_2-way'!A33)</f>
        <v/>
      </c>
      <c r="B32" s="4" t="str">
        <f>IF('True_Odds_Calculator_2-way'!B33="","",'True_Odds_Calculator_2-way'!B33)</f>
        <v/>
      </c>
      <c r="C32" s="4" t="str">
        <f t="shared" si="0"/>
        <v/>
      </c>
      <c r="D32" s="4" t="str">
        <f t="shared" si="2"/>
        <v/>
      </c>
      <c r="E32" s="4" t="str">
        <f t="shared" si="3"/>
        <v/>
      </c>
      <c r="G32" s="4" t="str">
        <f t="shared" si="1"/>
        <v/>
      </c>
    </row>
    <row r="33" spans="1:7">
      <c r="A33" s="4" t="str">
        <f>IF('True_Odds_Calculator_2-way'!A34="","",'True_Odds_Calculator_2-way'!A34)</f>
        <v/>
      </c>
      <c r="B33" s="4" t="str">
        <f>IF('True_Odds_Calculator_2-way'!B34="","",'True_Odds_Calculator_2-way'!B34)</f>
        <v/>
      </c>
      <c r="C33" s="4" t="str">
        <f t="shared" si="0"/>
        <v/>
      </c>
      <c r="D33" s="4" t="str">
        <f t="shared" si="2"/>
        <v/>
      </c>
      <c r="E33" s="4" t="str">
        <f t="shared" si="3"/>
        <v/>
      </c>
      <c r="G33" s="4" t="str">
        <f t="shared" si="1"/>
        <v/>
      </c>
    </row>
    <row r="34" spans="1:7">
      <c r="A34" s="4" t="str">
        <f>IF('True_Odds_Calculator_2-way'!A35="","",'True_Odds_Calculator_2-way'!A35)</f>
        <v/>
      </c>
      <c r="B34" s="4" t="str">
        <f>IF('True_Odds_Calculator_2-way'!B35="","",'True_Odds_Calculator_2-way'!B35)</f>
        <v/>
      </c>
      <c r="C34" s="4" t="str">
        <f t="shared" si="0"/>
        <v/>
      </c>
      <c r="D34" s="4" t="str">
        <f t="shared" si="2"/>
        <v/>
      </c>
      <c r="E34" s="4" t="str">
        <f t="shared" si="3"/>
        <v/>
      </c>
      <c r="G34" s="4" t="str">
        <f t="shared" si="1"/>
        <v/>
      </c>
    </row>
    <row r="35" spans="1:7">
      <c r="A35" s="4" t="str">
        <f>IF('True_Odds_Calculator_2-way'!A36="","",'True_Odds_Calculator_2-way'!A36)</f>
        <v/>
      </c>
      <c r="B35" s="4" t="str">
        <f>IF('True_Odds_Calculator_2-way'!B36="","",'True_Odds_Calculator_2-way'!B36)</f>
        <v/>
      </c>
      <c r="C35" s="4" t="str">
        <f t="shared" si="0"/>
        <v/>
      </c>
      <c r="D35" s="4" t="str">
        <f t="shared" si="2"/>
        <v/>
      </c>
      <c r="E35" s="4" t="str">
        <f t="shared" si="3"/>
        <v/>
      </c>
      <c r="G35" s="4" t="str">
        <f t="shared" si="1"/>
        <v/>
      </c>
    </row>
    <row r="36" spans="1:7">
      <c r="A36" s="4" t="str">
        <f>IF('True_Odds_Calculator_2-way'!A37="","",'True_Odds_Calculator_2-way'!A37)</f>
        <v/>
      </c>
      <c r="B36" s="4" t="str">
        <f>IF('True_Odds_Calculator_2-way'!B37="","",'True_Odds_Calculator_2-way'!B37)</f>
        <v/>
      </c>
      <c r="C36" s="4" t="str">
        <f t="shared" si="0"/>
        <v/>
      </c>
      <c r="D36" s="4" t="str">
        <f t="shared" si="2"/>
        <v/>
      </c>
      <c r="E36" s="4" t="str">
        <f t="shared" si="3"/>
        <v/>
      </c>
      <c r="G36" s="4" t="str">
        <f t="shared" si="1"/>
        <v/>
      </c>
    </row>
    <row r="37" spans="1:7">
      <c r="A37" s="4" t="str">
        <f>IF('True_Odds_Calculator_2-way'!A38="","",'True_Odds_Calculator_2-way'!A38)</f>
        <v/>
      </c>
      <c r="B37" s="4" t="str">
        <f>IF('True_Odds_Calculator_2-way'!B38="","",'True_Odds_Calculator_2-way'!B38)</f>
        <v/>
      </c>
      <c r="C37" s="4" t="str">
        <f t="shared" si="0"/>
        <v/>
      </c>
      <c r="D37" s="4" t="str">
        <f t="shared" si="2"/>
        <v/>
      </c>
      <c r="E37" s="4" t="str">
        <f t="shared" si="3"/>
        <v/>
      </c>
      <c r="G37" s="4" t="str">
        <f t="shared" si="1"/>
        <v/>
      </c>
    </row>
    <row r="38" spans="1:7">
      <c r="A38" s="4" t="str">
        <f>IF('True_Odds_Calculator_2-way'!A39="","",'True_Odds_Calculator_2-way'!A39)</f>
        <v/>
      </c>
      <c r="B38" s="4" t="str">
        <f>IF('True_Odds_Calculator_2-way'!B39="","",'True_Odds_Calculator_2-way'!B39)</f>
        <v/>
      </c>
      <c r="C38" s="4" t="str">
        <f t="shared" si="0"/>
        <v/>
      </c>
      <c r="D38" s="4" t="str">
        <f t="shared" si="2"/>
        <v/>
      </c>
      <c r="E38" s="4" t="str">
        <f t="shared" si="3"/>
        <v/>
      </c>
      <c r="G38" s="4" t="str">
        <f t="shared" si="1"/>
        <v/>
      </c>
    </row>
    <row r="39" spans="1:7">
      <c r="A39" s="4" t="str">
        <f>IF('True_Odds_Calculator_2-way'!A40="","",'True_Odds_Calculator_2-way'!A40)</f>
        <v/>
      </c>
      <c r="B39" s="4" t="str">
        <f>IF('True_Odds_Calculator_2-way'!B40="","",'True_Odds_Calculator_2-way'!B40)</f>
        <v/>
      </c>
      <c r="C39" s="4" t="str">
        <f t="shared" si="0"/>
        <v/>
      </c>
      <c r="D39" s="4" t="str">
        <f t="shared" si="2"/>
        <v/>
      </c>
      <c r="E39" s="4" t="str">
        <f t="shared" si="3"/>
        <v/>
      </c>
      <c r="G39" s="4" t="str">
        <f t="shared" si="1"/>
        <v/>
      </c>
    </row>
    <row r="40" spans="1:7">
      <c r="A40" s="4" t="str">
        <f>IF('True_Odds_Calculator_2-way'!A41="","",'True_Odds_Calculator_2-way'!A41)</f>
        <v/>
      </c>
      <c r="B40" s="4" t="str">
        <f>IF('True_Odds_Calculator_2-way'!B41="","",'True_Odds_Calculator_2-way'!B41)</f>
        <v/>
      </c>
      <c r="C40" s="4" t="str">
        <f t="shared" si="0"/>
        <v/>
      </c>
      <c r="D40" s="4" t="str">
        <f t="shared" si="2"/>
        <v/>
      </c>
      <c r="E40" s="4" t="str">
        <f t="shared" si="3"/>
        <v/>
      </c>
      <c r="G40" s="4" t="str">
        <f t="shared" si="1"/>
        <v/>
      </c>
    </row>
    <row r="41" spans="1:7">
      <c r="A41" s="4" t="str">
        <f>IF('True_Odds_Calculator_2-way'!A42="","",'True_Odds_Calculator_2-way'!A42)</f>
        <v/>
      </c>
      <c r="B41" s="4" t="str">
        <f>IF('True_Odds_Calculator_2-way'!B42="","",'True_Odds_Calculator_2-way'!B42)</f>
        <v/>
      </c>
      <c r="C41" s="4" t="str">
        <f t="shared" si="0"/>
        <v/>
      </c>
      <c r="D41" s="4" t="str">
        <f t="shared" si="2"/>
        <v/>
      </c>
      <c r="E41" s="4" t="str">
        <f t="shared" si="3"/>
        <v/>
      </c>
      <c r="G41" s="4" t="str">
        <f t="shared" si="1"/>
        <v/>
      </c>
    </row>
    <row r="42" spans="1:7">
      <c r="A42" s="4" t="str">
        <f>IF('True_Odds_Calculator_2-way'!A43="","",'True_Odds_Calculator_2-way'!A43)</f>
        <v/>
      </c>
      <c r="B42" s="4" t="str">
        <f>IF('True_Odds_Calculator_2-way'!B43="","",'True_Odds_Calculator_2-way'!B43)</f>
        <v/>
      </c>
      <c r="C42" s="4" t="str">
        <f t="shared" si="0"/>
        <v/>
      </c>
      <c r="D42" s="4" t="str">
        <f t="shared" si="2"/>
        <v/>
      </c>
      <c r="E42" s="4" t="str">
        <f t="shared" si="3"/>
        <v/>
      </c>
      <c r="G42" s="4" t="str">
        <f t="shared" si="1"/>
        <v/>
      </c>
    </row>
    <row r="43" spans="1:7">
      <c r="A43" s="4" t="str">
        <f>IF('True_Odds_Calculator_2-way'!A44="","",'True_Odds_Calculator_2-way'!A44)</f>
        <v/>
      </c>
      <c r="B43" s="4" t="str">
        <f>IF('True_Odds_Calculator_2-way'!B44="","",'True_Odds_Calculator_2-way'!B44)</f>
        <v/>
      </c>
      <c r="C43" s="4" t="str">
        <f t="shared" si="0"/>
        <v/>
      </c>
      <c r="D43" s="4" t="str">
        <f t="shared" si="2"/>
        <v/>
      </c>
      <c r="E43" s="4" t="str">
        <f t="shared" si="3"/>
        <v/>
      </c>
      <c r="G43" s="4" t="str">
        <f t="shared" si="1"/>
        <v/>
      </c>
    </row>
    <row r="44" spans="1:7">
      <c r="A44" s="4" t="str">
        <f>IF('True_Odds_Calculator_2-way'!A45="","",'True_Odds_Calculator_2-way'!A45)</f>
        <v/>
      </c>
      <c r="B44" s="4" t="str">
        <f>IF('True_Odds_Calculator_2-way'!B45="","",'True_Odds_Calculator_2-way'!B45)</f>
        <v/>
      </c>
      <c r="C44" s="4" t="str">
        <f t="shared" si="0"/>
        <v/>
      </c>
      <c r="D44" s="4" t="str">
        <f t="shared" si="2"/>
        <v/>
      </c>
      <c r="E44" s="4" t="str">
        <f t="shared" si="3"/>
        <v/>
      </c>
      <c r="G44" s="4" t="str">
        <f t="shared" si="1"/>
        <v/>
      </c>
    </row>
    <row r="45" spans="1:7">
      <c r="A45" s="4" t="str">
        <f>IF('True_Odds_Calculator_2-way'!A46="","",'True_Odds_Calculator_2-way'!A46)</f>
        <v/>
      </c>
      <c r="B45" s="4" t="str">
        <f>IF('True_Odds_Calculator_2-way'!B46="","",'True_Odds_Calculator_2-way'!B46)</f>
        <v/>
      </c>
      <c r="C45" s="4" t="str">
        <f t="shared" si="0"/>
        <v/>
      </c>
      <c r="D45" s="4" t="str">
        <f t="shared" si="2"/>
        <v/>
      </c>
      <c r="E45" s="4" t="str">
        <f t="shared" si="3"/>
        <v/>
      </c>
      <c r="G45" s="4" t="str">
        <f t="shared" si="1"/>
        <v/>
      </c>
    </row>
    <row r="46" spans="1:7">
      <c r="A46" s="4" t="str">
        <f>IF('True_Odds_Calculator_2-way'!A47="","",'True_Odds_Calculator_2-way'!A47)</f>
        <v/>
      </c>
      <c r="B46" s="4" t="str">
        <f>IF('True_Odds_Calculator_2-way'!B47="","",'True_Odds_Calculator_2-way'!B47)</f>
        <v/>
      </c>
      <c r="C46" s="4" t="str">
        <f t="shared" si="0"/>
        <v/>
      </c>
      <c r="D46" s="4" t="str">
        <f t="shared" si="2"/>
        <v/>
      </c>
      <c r="E46" s="4" t="str">
        <f t="shared" si="3"/>
        <v/>
      </c>
      <c r="G46" s="4" t="str">
        <f t="shared" si="1"/>
        <v/>
      </c>
    </row>
    <row r="47" spans="1:7">
      <c r="A47" s="4" t="str">
        <f>IF('True_Odds_Calculator_2-way'!A48="","",'True_Odds_Calculator_2-way'!A48)</f>
        <v/>
      </c>
      <c r="B47" s="4" t="str">
        <f>IF('True_Odds_Calculator_2-way'!B48="","",'True_Odds_Calculator_2-way'!B48)</f>
        <v/>
      </c>
      <c r="C47" s="4" t="str">
        <f t="shared" si="0"/>
        <v/>
      </c>
      <c r="D47" s="4" t="str">
        <f t="shared" si="2"/>
        <v/>
      </c>
      <c r="E47" s="4" t="str">
        <f t="shared" si="3"/>
        <v/>
      </c>
      <c r="G47" s="4" t="str">
        <f t="shared" si="1"/>
        <v/>
      </c>
    </row>
    <row r="48" spans="1:7">
      <c r="A48" s="4" t="str">
        <f>IF('True_Odds_Calculator_2-way'!A49="","",'True_Odds_Calculator_2-way'!A49)</f>
        <v/>
      </c>
      <c r="B48" s="4" t="str">
        <f>IF('True_Odds_Calculator_2-way'!B49="","",'True_Odds_Calculator_2-way'!B49)</f>
        <v/>
      </c>
      <c r="C48" s="4" t="str">
        <f t="shared" si="0"/>
        <v/>
      </c>
      <c r="D48" s="4" t="str">
        <f t="shared" si="2"/>
        <v/>
      </c>
      <c r="E48" s="4" t="str">
        <f t="shared" si="3"/>
        <v/>
      </c>
      <c r="G48" s="4" t="str">
        <f t="shared" si="1"/>
        <v/>
      </c>
    </row>
    <row r="49" spans="1:7">
      <c r="A49" s="4" t="str">
        <f>IF('True_Odds_Calculator_2-way'!A50="","",'True_Odds_Calculator_2-way'!A50)</f>
        <v/>
      </c>
      <c r="B49" s="4" t="str">
        <f>IF('True_Odds_Calculator_2-way'!B50="","",'True_Odds_Calculator_2-way'!B50)</f>
        <v/>
      </c>
      <c r="C49" s="4" t="str">
        <f t="shared" si="0"/>
        <v/>
      </c>
      <c r="D49" s="4" t="str">
        <f t="shared" si="2"/>
        <v/>
      </c>
      <c r="E49" s="4" t="str">
        <f t="shared" si="3"/>
        <v/>
      </c>
      <c r="G49" s="4" t="str">
        <f t="shared" si="1"/>
        <v/>
      </c>
    </row>
    <row r="50" spans="1:7">
      <c r="A50" s="4" t="str">
        <f>IF('True_Odds_Calculator_2-way'!A51="","",'True_Odds_Calculator_2-way'!A51)</f>
        <v/>
      </c>
      <c r="B50" s="4" t="str">
        <f>IF('True_Odds_Calculator_2-way'!B51="","",'True_Odds_Calculator_2-way'!B51)</f>
        <v/>
      </c>
      <c r="C50" s="4" t="str">
        <f t="shared" si="0"/>
        <v/>
      </c>
      <c r="D50" s="4" t="str">
        <f t="shared" si="2"/>
        <v/>
      </c>
      <c r="E50" s="4" t="str">
        <f t="shared" si="3"/>
        <v/>
      </c>
      <c r="G50" s="4" t="str">
        <f t="shared" si="1"/>
        <v/>
      </c>
    </row>
    <row r="51" spans="1:7">
      <c r="A51" s="4" t="str">
        <f>IF('True_Odds_Calculator_2-way'!A52="","",'True_Odds_Calculator_2-way'!A52)</f>
        <v/>
      </c>
      <c r="B51" s="4" t="str">
        <f>IF('True_Odds_Calculator_2-way'!B52="","",'True_Odds_Calculator_2-way'!B52)</f>
        <v/>
      </c>
      <c r="C51" s="4" t="str">
        <f t="shared" si="0"/>
        <v/>
      </c>
      <c r="D51" s="4" t="str">
        <f t="shared" si="2"/>
        <v/>
      </c>
      <c r="E51" s="4" t="str">
        <f t="shared" si="3"/>
        <v/>
      </c>
      <c r="G51" s="4" t="str">
        <f t="shared" si="1"/>
        <v/>
      </c>
    </row>
    <row r="52" spans="1:7">
      <c r="A52" s="4" t="str">
        <f>IF('True_Odds_Calculator_2-way'!A53="","",'True_Odds_Calculator_2-way'!A53)</f>
        <v/>
      </c>
      <c r="B52" s="4" t="str">
        <f>IF('True_Odds_Calculator_2-way'!B53="","",'True_Odds_Calculator_2-way'!B53)</f>
        <v/>
      </c>
      <c r="C52" s="4" t="str">
        <f t="shared" si="0"/>
        <v/>
      </c>
      <c r="D52" s="4" t="str">
        <f t="shared" si="2"/>
        <v/>
      </c>
      <c r="E52" s="4" t="str">
        <f t="shared" si="3"/>
        <v/>
      </c>
      <c r="G52" s="4" t="str">
        <f t="shared" si="1"/>
        <v/>
      </c>
    </row>
    <row r="53" spans="1:7">
      <c r="A53" s="4" t="str">
        <f>IF('True_Odds_Calculator_2-way'!A54="","",'True_Odds_Calculator_2-way'!A54)</f>
        <v/>
      </c>
      <c r="B53" s="4" t="str">
        <f>IF('True_Odds_Calculator_2-way'!B54="","",'True_Odds_Calculator_2-way'!B54)</f>
        <v/>
      </c>
      <c r="C53" s="4" t="str">
        <f t="shared" si="0"/>
        <v/>
      </c>
      <c r="D53" s="4" t="str">
        <f t="shared" si="2"/>
        <v/>
      </c>
      <c r="E53" s="4" t="str">
        <f t="shared" si="3"/>
        <v/>
      </c>
      <c r="G53" s="4" t="str">
        <f t="shared" si="1"/>
        <v/>
      </c>
    </row>
    <row r="54" spans="1:7">
      <c r="A54" s="4" t="str">
        <f>IF('True_Odds_Calculator_2-way'!A55="","",'True_Odds_Calculator_2-way'!A55)</f>
        <v/>
      </c>
      <c r="B54" s="4" t="str">
        <f>IF('True_Odds_Calculator_2-way'!B55="","",'True_Odds_Calculator_2-way'!B55)</f>
        <v/>
      </c>
      <c r="C54" s="4" t="str">
        <f t="shared" si="0"/>
        <v/>
      </c>
      <c r="D54" s="4" t="str">
        <f t="shared" si="2"/>
        <v/>
      </c>
      <c r="E54" s="4" t="str">
        <f t="shared" si="3"/>
        <v/>
      </c>
      <c r="G54" s="4" t="str">
        <f t="shared" si="1"/>
        <v/>
      </c>
    </row>
    <row r="55" spans="1:7">
      <c r="A55" s="4" t="str">
        <f>IF('True_Odds_Calculator_2-way'!A56="","",'True_Odds_Calculator_2-way'!A56)</f>
        <v/>
      </c>
      <c r="B55" s="4" t="str">
        <f>IF('True_Odds_Calculator_2-way'!B56="","",'True_Odds_Calculator_2-way'!B56)</f>
        <v/>
      </c>
      <c r="C55" s="4" t="str">
        <f t="shared" si="0"/>
        <v/>
      </c>
      <c r="D55" s="4" t="str">
        <f t="shared" si="2"/>
        <v/>
      </c>
      <c r="E55" s="4" t="str">
        <f t="shared" si="3"/>
        <v/>
      </c>
      <c r="G55" s="4" t="str">
        <f t="shared" si="1"/>
        <v/>
      </c>
    </row>
    <row r="56" spans="1:7">
      <c r="A56" s="4" t="str">
        <f>IF('True_Odds_Calculator_2-way'!A57="","",'True_Odds_Calculator_2-way'!A57)</f>
        <v/>
      </c>
      <c r="B56" s="4" t="str">
        <f>IF('True_Odds_Calculator_2-way'!B57="","",'True_Odds_Calculator_2-way'!B57)</f>
        <v/>
      </c>
      <c r="C56" s="4" t="str">
        <f t="shared" si="0"/>
        <v/>
      </c>
      <c r="D56" s="4" t="str">
        <f t="shared" si="2"/>
        <v/>
      </c>
      <c r="E56" s="4" t="str">
        <f t="shared" si="3"/>
        <v/>
      </c>
      <c r="G56" s="4" t="str">
        <f t="shared" si="1"/>
        <v/>
      </c>
    </row>
    <row r="57" spans="1:7">
      <c r="A57" s="4" t="str">
        <f>IF('True_Odds_Calculator_2-way'!A58="","",'True_Odds_Calculator_2-way'!A58)</f>
        <v/>
      </c>
      <c r="B57" s="4" t="str">
        <f>IF('True_Odds_Calculator_2-way'!B58="","",'True_Odds_Calculator_2-way'!B58)</f>
        <v/>
      </c>
      <c r="C57" s="4" t="str">
        <f t="shared" si="0"/>
        <v/>
      </c>
      <c r="D57" s="4" t="str">
        <f t="shared" si="2"/>
        <v/>
      </c>
      <c r="E57" s="4" t="str">
        <f t="shared" si="3"/>
        <v/>
      </c>
      <c r="G57" s="4" t="str">
        <f t="shared" si="1"/>
        <v/>
      </c>
    </row>
    <row r="58" spans="1:7">
      <c r="A58" s="4" t="str">
        <f>IF('True_Odds_Calculator_2-way'!A59="","",'True_Odds_Calculator_2-way'!A59)</f>
        <v/>
      </c>
      <c r="B58" s="4" t="str">
        <f>IF('True_Odds_Calculator_2-way'!B59="","",'True_Odds_Calculator_2-way'!B59)</f>
        <v/>
      </c>
      <c r="C58" s="4" t="str">
        <f t="shared" si="0"/>
        <v/>
      </c>
      <c r="D58" s="4" t="str">
        <f t="shared" si="2"/>
        <v/>
      </c>
      <c r="E58" s="4" t="str">
        <f t="shared" si="3"/>
        <v/>
      </c>
      <c r="G58" s="4" t="str">
        <f t="shared" si="1"/>
        <v/>
      </c>
    </row>
    <row r="59" spans="1:7">
      <c r="A59" s="4" t="str">
        <f>IF('True_Odds_Calculator_2-way'!A60="","",'True_Odds_Calculator_2-way'!A60)</f>
        <v/>
      </c>
      <c r="B59" s="4" t="str">
        <f>IF('True_Odds_Calculator_2-way'!B60="","",'True_Odds_Calculator_2-way'!B60)</f>
        <v/>
      </c>
      <c r="C59" s="4" t="str">
        <f t="shared" si="0"/>
        <v/>
      </c>
      <c r="D59" s="4" t="str">
        <f t="shared" si="2"/>
        <v/>
      </c>
      <c r="E59" s="4" t="str">
        <f t="shared" si="3"/>
        <v/>
      </c>
      <c r="G59" s="4" t="str">
        <f t="shared" si="1"/>
        <v/>
      </c>
    </row>
    <row r="60" spans="1:7">
      <c r="A60" s="4" t="str">
        <f>IF('True_Odds_Calculator_2-way'!A61="","",'True_Odds_Calculator_2-way'!A61)</f>
        <v/>
      </c>
      <c r="B60" s="4" t="str">
        <f>IF('True_Odds_Calculator_2-way'!B61="","",'True_Odds_Calculator_2-way'!B61)</f>
        <v/>
      </c>
      <c r="C60" s="4" t="str">
        <f t="shared" si="0"/>
        <v/>
      </c>
      <c r="D60" s="4" t="str">
        <f t="shared" si="2"/>
        <v/>
      </c>
      <c r="E60" s="4" t="str">
        <f t="shared" si="3"/>
        <v/>
      </c>
      <c r="G60" s="4" t="str">
        <f t="shared" si="1"/>
        <v/>
      </c>
    </row>
    <row r="61" spans="1:7">
      <c r="A61" s="4" t="str">
        <f>IF('True_Odds_Calculator_2-way'!A62="","",'True_Odds_Calculator_2-way'!A62)</f>
        <v/>
      </c>
      <c r="B61" s="4" t="str">
        <f>IF('True_Odds_Calculator_2-way'!B62="","",'True_Odds_Calculator_2-way'!B62)</f>
        <v/>
      </c>
      <c r="C61" s="4" t="str">
        <f t="shared" si="0"/>
        <v/>
      </c>
      <c r="D61" s="4" t="str">
        <f t="shared" si="2"/>
        <v/>
      </c>
      <c r="E61" s="4" t="str">
        <f t="shared" si="3"/>
        <v/>
      </c>
      <c r="G61" s="4" t="str">
        <f t="shared" si="1"/>
        <v/>
      </c>
    </row>
    <row r="62" spans="1:7">
      <c r="A62" s="4" t="str">
        <f>IF('True_Odds_Calculator_2-way'!A63="","",'True_Odds_Calculator_2-way'!A63)</f>
        <v/>
      </c>
      <c r="B62" s="4" t="str">
        <f>IF('True_Odds_Calculator_2-way'!B63="","",'True_Odds_Calculator_2-way'!B63)</f>
        <v/>
      </c>
      <c r="C62" s="4" t="str">
        <f t="shared" si="0"/>
        <v/>
      </c>
      <c r="D62" s="4" t="str">
        <f t="shared" si="2"/>
        <v/>
      </c>
      <c r="E62" s="4" t="str">
        <f t="shared" si="3"/>
        <v/>
      </c>
      <c r="G62" s="4" t="str">
        <f t="shared" si="1"/>
        <v/>
      </c>
    </row>
    <row r="63" spans="1:7">
      <c r="A63" s="4" t="str">
        <f>IF('True_Odds_Calculator_2-way'!A64="","",'True_Odds_Calculator_2-way'!A64)</f>
        <v/>
      </c>
      <c r="B63" s="4" t="str">
        <f>IF('True_Odds_Calculator_2-way'!B64="","",'True_Odds_Calculator_2-way'!B64)</f>
        <v/>
      </c>
      <c r="C63" s="4" t="str">
        <f t="shared" si="0"/>
        <v/>
      </c>
      <c r="D63" s="4" t="str">
        <f t="shared" si="2"/>
        <v/>
      </c>
      <c r="E63" s="4" t="str">
        <f t="shared" si="3"/>
        <v/>
      </c>
      <c r="G63" s="4" t="str">
        <f t="shared" si="1"/>
        <v/>
      </c>
    </row>
    <row r="64" spans="1:7">
      <c r="A64" s="4" t="str">
        <f>IF('True_Odds_Calculator_2-way'!A65="","",'True_Odds_Calculator_2-way'!A65)</f>
        <v/>
      </c>
      <c r="B64" s="4" t="str">
        <f>IF('True_Odds_Calculator_2-way'!B65="","",'True_Odds_Calculator_2-way'!B65)</f>
        <v/>
      </c>
      <c r="C64" s="4" t="str">
        <f t="shared" si="0"/>
        <v/>
      </c>
      <c r="D64" s="4" t="str">
        <f t="shared" si="2"/>
        <v/>
      </c>
      <c r="E64" s="4" t="str">
        <f t="shared" si="3"/>
        <v/>
      </c>
      <c r="G64" s="4" t="str">
        <f t="shared" si="1"/>
        <v/>
      </c>
    </row>
    <row r="65" spans="1:7">
      <c r="A65" s="4" t="str">
        <f>IF('True_Odds_Calculator_2-way'!A66="","",'True_Odds_Calculator_2-way'!A66)</f>
        <v/>
      </c>
      <c r="B65" s="4" t="str">
        <f>IF('True_Odds_Calculator_2-way'!B66="","",'True_Odds_Calculator_2-way'!B66)</f>
        <v/>
      </c>
      <c r="C65" s="4" t="str">
        <f t="shared" si="0"/>
        <v/>
      </c>
      <c r="D65" s="4" t="str">
        <f t="shared" si="2"/>
        <v/>
      </c>
      <c r="E65" s="4" t="str">
        <f t="shared" si="3"/>
        <v/>
      </c>
      <c r="G65" s="4" t="str">
        <f t="shared" si="1"/>
        <v/>
      </c>
    </row>
    <row r="66" spans="1:7">
      <c r="A66" s="4" t="str">
        <f>IF('True_Odds_Calculator_2-way'!A67="","",'True_Odds_Calculator_2-way'!A67)</f>
        <v/>
      </c>
      <c r="B66" s="4" t="str">
        <f>IF('True_Odds_Calculator_2-way'!B67="","",'True_Odds_Calculator_2-way'!B67)</f>
        <v/>
      </c>
      <c r="C66" s="4" t="str">
        <f t="shared" ref="C66:C129" si="4">IF(A66="","",((1/A66)+(1/B66))-1)</f>
        <v/>
      </c>
      <c r="D66" s="4" t="str">
        <f t="shared" si="2"/>
        <v/>
      </c>
      <c r="E66" s="4" t="str">
        <f t="shared" si="3"/>
        <v/>
      </c>
      <c r="G66" s="4" t="str">
        <f t="shared" ref="G66:G129" si="5">IF(A66="","",C66+1)</f>
        <v/>
      </c>
    </row>
    <row r="67" spans="1:7">
      <c r="A67" s="4" t="str">
        <f>IF('True_Odds_Calculator_2-way'!A68="","",'True_Odds_Calculator_2-way'!A68)</f>
        <v/>
      </c>
      <c r="B67" s="4" t="str">
        <f>IF('True_Odds_Calculator_2-way'!B68="","",'True_Odds_Calculator_2-way'!B68)</f>
        <v/>
      </c>
      <c r="C67" s="4" t="str">
        <f t="shared" si="4"/>
        <v/>
      </c>
      <c r="D67" s="4" t="str">
        <f t="shared" ref="D67:D130" si="6">IF(A67="","",(2*A67)/(2-($C67*A67)))</f>
        <v/>
      </c>
      <c r="E67" s="4" t="str">
        <f t="shared" ref="E67:E130" si="7">IF(B67="","",(2*B67)/(2-($C67*B67)))</f>
        <v/>
      </c>
      <c r="G67" s="4" t="str">
        <f t="shared" si="5"/>
        <v/>
      </c>
    </row>
    <row r="68" spans="1:7">
      <c r="A68" s="4" t="str">
        <f>IF('True_Odds_Calculator_2-way'!A69="","",'True_Odds_Calculator_2-way'!A69)</f>
        <v/>
      </c>
      <c r="B68" s="4" t="str">
        <f>IF('True_Odds_Calculator_2-way'!B69="","",'True_Odds_Calculator_2-way'!B69)</f>
        <v/>
      </c>
      <c r="C68" s="4" t="str">
        <f t="shared" si="4"/>
        <v/>
      </c>
      <c r="D68" s="4" t="str">
        <f t="shared" si="6"/>
        <v/>
      </c>
      <c r="E68" s="4" t="str">
        <f t="shared" si="7"/>
        <v/>
      </c>
      <c r="G68" s="4" t="str">
        <f t="shared" si="5"/>
        <v/>
      </c>
    </row>
    <row r="69" spans="1:7">
      <c r="A69" s="4" t="str">
        <f>IF('True_Odds_Calculator_2-way'!A70="","",'True_Odds_Calculator_2-way'!A70)</f>
        <v/>
      </c>
      <c r="B69" s="4" t="str">
        <f>IF('True_Odds_Calculator_2-way'!B70="","",'True_Odds_Calculator_2-way'!B70)</f>
        <v/>
      </c>
      <c r="C69" s="4" t="str">
        <f t="shared" si="4"/>
        <v/>
      </c>
      <c r="D69" s="4" t="str">
        <f t="shared" si="6"/>
        <v/>
      </c>
      <c r="E69" s="4" t="str">
        <f t="shared" si="7"/>
        <v/>
      </c>
      <c r="G69" s="4" t="str">
        <f t="shared" si="5"/>
        <v/>
      </c>
    </row>
    <row r="70" spans="1:7">
      <c r="A70" s="4" t="str">
        <f>IF('True_Odds_Calculator_2-way'!A71="","",'True_Odds_Calculator_2-way'!A71)</f>
        <v/>
      </c>
      <c r="B70" s="4" t="str">
        <f>IF('True_Odds_Calculator_2-way'!B71="","",'True_Odds_Calculator_2-way'!B71)</f>
        <v/>
      </c>
      <c r="C70" s="4" t="str">
        <f t="shared" si="4"/>
        <v/>
      </c>
      <c r="D70" s="4" t="str">
        <f t="shared" si="6"/>
        <v/>
      </c>
      <c r="E70" s="4" t="str">
        <f t="shared" si="7"/>
        <v/>
      </c>
      <c r="G70" s="4" t="str">
        <f t="shared" si="5"/>
        <v/>
      </c>
    </row>
    <row r="71" spans="1:7">
      <c r="A71" s="4" t="str">
        <f>IF('True_Odds_Calculator_2-way'!A72="","",'True_Odds_Calculator_2-way'!A72)</f>
        <v/>
      </c>
      <c r="B71" s="4" t="str">
        <f>IF('True_Odds_Calculator_2-way'!B72="","",'True_Odds_Calculator_2-way'!B72)</f>
        <v/>
      </c>
      <c r="C71" s="4" t="str">
        <f t="shared" si="4"/>
        <v/>
      </c>
      <c r="D71" s="4" t="str">
        <f t="shared" si="6"/>
        <v/>
      </c>
      <c r="E71" s="4" t="str">
        <f t="shared" si="7"/>
        <v/>
      </c>
      <c r="G71" s="4" t="str">
        <f t="shared" si="5"/>
        <v/>
      </c>
    </row>
    <row r="72" spans="1:7">
      <c r="A72" s="4" t="str">
        <f>IF('True_Odds_Calculator_2-way'!A73="","",'True_Odds_Calculator_2-way'!A73)</f>
        <v/>
      </c>
      <c r="B72" s="4" t="str">
        <f>IF('True_Odds_Calculator_2-way'!B73="","",'True_Odds_Calculator_2-way'!B73)</f>
        <v/>
      </c>
      <c r="C72" s="4" t="str">
        <f t="shared" si="4"/>
        <v/>
      </c>
      <c r="D72" s="4" t="str">
        <f t="shared" si="6"/>
        <v/>
      </c>
      <c r="E72" s="4" t="str">
        <f t="shared" si="7"/>
        <v/>
      </c>
      <c r="G72" s="4" t="str">
        <f t="shared" si="5"/>
        <v/>
      </c>
    </row>
    <row r="73" spans="1:7">
      <c r="A73" s="4" t="str">
        <f>IF('True_Odds_Calculator_2-way'!A74="","",'True_Odds_Calculator_2-way'!A74)</f>
        <v/>
      </c>
      <c r="B73" s="4" t="str">
        <f>IF('True_Odds_Calculator_2-way'!B74="","",'True_Odds_Calculator_2-way'!B74)</f>
        <v/>
      </c>
      <c r="C73" s="4" t="str">
        <f t="shared" si="4"/>
        <v/>
      </c>
      <c r="D73" s="4" t="str">
        <f t="shared" si="6"/>
        <v/>
      </c>
      <c r="E73" s="4" t="str">
        <f t="shared" si="7"/>
        <v/>
      </c>
      <c r="G73" s="4" t="str">
        <f t="shared" si="5"/>
        <v/>
      </c>
    </row>
    <row r="74" spans="1:7">
      <c r="A74" s="4" t="str">
        <f>IF('True_Odds_Calculator_2-way'!A75="","",'True_Odds_Calculator_2-way'!A75)</f>
        <v/>
      </c>
      <c r="B74" s="4" t="str">
        <f>IF('True_Odds_Calculator_2-way'!B75="","",'True_Odds_Calculator_2-way'!B75)</f>
        <v/>
      </c>
      <c r="C74" s="4" t="str">
        <f t="shared" si="4"/>
        <v/>
      </c>
      <c r="D74" s="4" t="str">
        <f t="shared" si="6"/>
        <v/>
      </c>
      <c r="E74" s="4" t="str">
        <f t="shared" si="7"/>
        <v/>
      </c>
      <c r="G74" s="4" t="str">
        <f t="shared" si="5"/>
        <v/>
      </c>
    </row>
    <row r="75" spans="1:7">
      <c r="A75" s="4" t="str">
        <f>IF('True_Odds_Calculator_2-way'!A76="","",'True_Odds_Calculator_2-way'!A76)</f>
        <v/>
      </c>
      <c r="B75" s="4" t="str">
        <f>IF('True_Odds_Calculator_2-way'!B76="","",'True_Odds_Calculator_2-way'!B76)</f>
        <v/>
      </c>
      <c r="C75" s="4" t="str">
        <f t="shared" si="4"/>
        <v/>
      </c>
      <c r="D75" s="4" t="str">
        <f t="shared" si="6"/>
        <v/>
      </c>
      <c r="E75" s="4" t="str">
        <f t="shared" si="7"/>
        <v/>
      </c>
      <c r="G75" s="4" t="str">
        <f t="shared" si="5"/>
        <v/>
      </c>
    </row>
    <row r="76" spans="1:7">
      <c r="A76" s="4" t="str">
        <f>IF('True_Odds_Calculator_2-way'!A77="","",'True_Odds_Calculator_2-way'!A77)</f>
        <v/>
      </c>
      <c r="B76" s="4" t="str">
        <f>IF('True_Odds_Calculator_2-way'!B77="","",'True_Odds_Calculator_2-way'!B77)</f>
        <v/>
      </c>
      <c r="C76" s="4" t="str">
        <f t="shared" si="4"/>
        <v/>
      </c>
      <c r="D76" s="4" t="str">
        <f t="shared" si="6"/>
        <v/>
      </c>
      <c r="E76" s="4" t="str">
        <f t="shared" si="7"/>
        <v/>
      </c>
      <c r="G76" s="4" t="str">
        <f t="shared" si="5"/>
        <v/>
      </c>
    </row>
    <row r="77" spans="1:7">
      <c r="A77" s="4" t="str">
        <f>IF('True_Odds_Calculator_2-way'!A78="","",'True_Odds_Calculator_2-way'!A78)</f>
        <v/>
      </c>
      <c r="B77" s="4" t="str">
        <f>IF('True_Odds_Calculator_2-way'!B78="","",'True_Odds_Calculator_2-way'!B78)</f>
        <v/>
      </c>
      <c r="C77" s="4" t="str">
        <f t="shared" si="4"/>
        <v/>
      </c>
      <c r="D77" s="4" t="str">
        <f t="shared" si="6"/>
        <v/>
      </c>
      <c r="E77" s="4" t="str">
        <f t="shared" si="7"/>
        <v/>
      </c>
      <c r="G77" s="4" t="str">
        <f t="shared" si="5"/>
        <v/>
      </c>
    </row>
    <row r="78" spans="1:7">
      <c r="A78" s="4" t="str">
        <f>IF('True_Odds_Calculator_2-way'!A79="","",'True_Odds_Calculator_2-way'!A79)</f>
        <v/>
      </c>
      <c r="B78" s="4" t="str">
        <f>IF('True_Odds_Calculator_2-way'!B79="","",'True_Odds_Calculator_2-way'!B79)</f>
        <v/>
      </c>
      <c r="C78" s="4" t="str">
        <f t="shared" si="4"/>
        <v/>
      </c>
      <c r="D78" s="4" t="str">
        <f t="shared" si="6"/>
        <v/>
      </c>
      <c r="E78" s="4" t="str">
        <f t="shared" si="7"/>
        <v/>
      </c>
      <c r="G78" s="4" t="str">
        <f t="shared" si="5"/>
        <v/>
      </c>
    </row>
    <row r="79" spans="1:7">
      <c r="A79" s="4" t="str">
        <f>IF('True_Odds_Calculator_2-way'!A80="","",'True_Odds_Calculator_2-way'!A80)</f>
        <v/>
      </c>
      <c r="B79" s="4" t="str">
        <f>IF('True_Odds_Calculator_2-way'!B80="","",'True_Odds_Calculator_2-way'!B80)</f>
        <v/>
      </c>
      <c r="C79" s="4" t="str">
        <f t="shared" si="4"/>
        <v/>
      </c>
      <c r="D79" s="4" t="str">
        <f t="shared" si="6"/>
        <v/>
      </c>
      <c r="E79" s="4" t="str">
        <f t="shared" si="7"/>
        <v/>
      </c>
      <c r="G79" s="4" t="str">
        <f t="shared" si="5"/>
        <v/>
      </c>
    </row>
    <row r="80" spans="1:7">
      <c r="A80" s="4" t="str">
        <f>IF('True_Odds_Calculator_2-way'!A81="","",'True_Odds_Calculator_2-way'!A81)</f>
        <v/>
      </c>
      <c r="B80" s="4" t="str">
        <f>IF('True_Odds_Calculator_2-way'!B81="","",'True_Odds_Calculator_2-way'!B81)</f>
        <v/>
      </c>
      <c r="C80" s="4" t="str">
        <f t="shared" si="4"/>
        <v/>
      </c>
      <c r="D80" s="4" t="str">
        <f t="shared" si="6"/>
        <v/>
      </c>
      <c r="E80" s="4" t="str">
        <f t="shared" si="7"/>
        <v/>
      </c>
      <c r="G80" s="4" t="str">
        <f t="shared" si="5"/>
        <v/>
      </c>
    </row>
    <row r="81" spans="1:7">
      <c r="A81" s="4" t="str">
        <f>IF('True_Odds_Calculator_2-way'!A82="","",'True_Odds_Calculator_2-way'!A82)</f>
        <v/>
      </c>
      <c r="B81" s="4" t="str">
        <f>IF('True_Odds_Calculator_2-way'!B82="","",'True_Odds_Calculator_2-way'!B82)</f>
        <v/>
      </c>
      <c r="C81" s="4" t="str">
        <f t="shared" si="4"/>
        <v/>
      </c>
      <c r="D81" s="4" t="str">
        <f t="shared" si="6"/>
        <v/>
      </c>
      <c r="E81" s="4" t="str">
        <f t="shared" si="7"/>
        <v/>
      </c>
      <c r="G81" s="4" t="str">
        <f t="shared" si="5"/>
        <v/>
      </c>
    </row>
    <row r="82" spans="1:7">
      <c r="A82" s="4" t="str">
        <f>IF('True_Odds_Calculator_2-way'!A83="","",'True_Odds_Calculator_2-way'!A83)</f>
        <v/>
      </c>
      <c r="B82" s="4" t="str">
        <f>IF('True_Odds_Calculator_2-way'!B83="","",'True_Odds_Calculator_2-way'!B83)</f>
        <v/>
      </c>
      <c r="C82" s="4" t="str">
        <f t="shared" si="4"/>
        <v/>
      </c>
      <c r="D82" s="4" t="str">
        <f t="shared" si="6"/>
        <v/>
      </c>
      <c r="E82" s="4" t="str">
        <f t="shared" si="7"/>
        <v/>
      </c>
      <c r="G82" s="4" t="str">
        <f t="shared" si="5"/>
        <v/>
      </c>
    </row>
    <row r="83" spans="1:7">
      <c r="A83" s="4" t="str">
        <f>IF('True_Odds_Calculator_2-way'!A84="","",'True_Odds_Calculator_2-way'!A84)</f>
        <v/>
      </c>
      <c r="B83" s="4" t="str">
        <f>IF('True_Odds_Calculator_2-way'!B84="","",'True_Odds_Calculator_2-way'!B84)</f>
        <v/>
      </c>
      <c r="C83" s="4" t="str">
        <f t="shared" si="4"/>
        <v/>
      </c>
      <c r="D83" s="4" t="str">
        <f t="shared" si="6"/>
        <v/>
      </c>
      <c r="E83" s="4" t="str">
        <f t="shared" si="7"/>
        <v/>
      </c>
      <c r="G83" s="4" t="str">
        <f t="shared" si="5"/>
        <v/>
      </c>
    </row>
    <row r="84" spans="1:7">
      <c r="A84" s="4" t="str">
        <f>IF('True_Odds_Calculator_2-way'!A85="","",'True_Odds_Calculator_2-way'!A85)</f>
        <v/>
      </c>
      <c r="B84" s="4" t="str">
        <f>IF('True_Odds_Calculator_2-way'!B85="","",'True_Odds_Calculator_2-way'!B85)</f>
        <v/>
      </c>
      <c r="C84" s="4" t="str">
        <f t="shared" si="4"/>
        <v/>
      </c>
      <c r="D84" s="4" t="str">
        <f t="shared" si="6"/>
        <v/>
      </c>
      <c r="E84" s="4" t="str">
        <f t="shared" si="7"/>
        <v/>
      </c>
      <c r="G84" s="4" t="str">
        <f t="shared" si="5"/>
        <v/>
      </c>
    </row>
    <row r="85" spans="1:7">
      <c r="A85" s="4" t="str">
        <f>IF('True_Odds_Calculator_2-way'!A86="","",'True_Odds_Calculator_2-way'!A86)</f>
        <v/>
      </c>
      <c r="B85" s="4" t="str">
        <f>IF('True_Odds_Calculator_2-way'!B86="","",'True_Odds_Calculator_2-way'!B86)</f>
        <v/>
      </c>
      <c r="C85" s="4" t="str">
        <f t="shared" si="4"/>
        <v/>
      </c>
      <c r="D85" s="4" t="str">
        <f t="shared" si="6"/>
        <v/>
      </c>
      <c r="E85" s="4" t="str">
        <f t="shared" si="7"/>
        <v/>
      </c>
      <c r="G85" s="4" t="str">
        <f t="shared" si="5"/>
        <v/>
      </c>
    </row>
    <row r="86" spans="1:7">
      <c r="A86" s="4" t="str">
        <f>IF('True_Odds_Calculator_2-way'!A87="","",'True_Odds_Calculator_2-way'!A87)</f>
        <v/>
      </c>
      <c r="B86" s="4" t="str">
        <f>IF('True_Odds_Calculator_2-way'!B87="","",'True_Odds_Calculator_2-way'!B87)</f>
        <v/>
      </c>
      <c r="C86" s="4" t="str">
        <f t="shared" si="4"/>
        <v/>
      </c>
      <c r="D86" s="4" t="str">
        <f t="shared" si="6"/>
        <v/>
      </c>
      <c r="E86" s="4" t="str">
        <f t="shared" si="7"/>
        <v/>
      </c>
      <c r="G86" s="4" t="str">
        <f t="shared" si="5"/>
        <v/>
      </c>
    </row>
    <row r="87" spans="1:7">
      <c r="A87" s="4" t="str">
        <f>IF('True_Odds_Calculator_2-way'!A88="","",'True_Odds_Calculator_2-way'!A88)</f>
        <v/>
      </c>
      <c r="B87" s="4" t="str">
        <f>IF('True_Odds_Calculator_2-way'!B88="","",'True_Odds_Calculator_2-way'!B88)</f>
        <v/>
      </c>
      <c r="C87" s="4" t="str">
        <f t="shared" si="4"/>
        <v/>
      </c>
      <c r="D87" s="4" t="str">
        <f t="shared" si="6"/>
        <v/>
      </c>
      <c r="E87" s="4" t="str">
        <f t="shared" si="7"/>
        <v/>
      </c>
      <c r="G87" s="4" t="str">
        <f t="shared" si="5"/>
        <v/>
      </c>
    </row>
    <row r="88" spans="1:7">
      <c r="A88" s="4" t="str">
        <f>IF('True_Odds_Calculator_2-way'!A89="","",'True_Odds_Calculator_2-way'!A89)</f>
        <v/>
      </c>
      <c r="B88" s="4" t="str">
        <f>IF('True_Odds_Calculator_2-way'!B89="","",'True_Odds_Calculator_2-way'!B89)</f>
        <v/>
      </c>
      <c r="C88" s="4" t="str">
        <f t="shared" si="4"/>
        <v/>
      </c>
      <c r="D88" s="4" t="str">
        <f t="shared" si="6"/>
        <v/>
      </c>
      <c r="E88" s="4" t="str">
        <f t="shared" si="7"/>
        <v/>
      </c>
      <c r="G88" s="4" t="str">
        <f t="shared" si="5"/>
        <v/>
      </c>
    </row>
    <row r="89" spans="1:7">
      <c r="A89" s="4" t="str">
        <f>IF('True_Odds_Calculator_2-way'!A90="","",'True_Odds_Calculator_2-way'!A90)</f>
        <v/>
      </c>
      <c r="B89" s="4" t="str">
        <f>IF('True_Odds_Calculator_2-way'!B90="","",'True_Odds_Calculator_2-way'!B90)</f>
        <v/>
      </c>
      <c r="C89" s="4" t="str">
        <f t="shared" si="4"/>
        <v/>
      </c>
      <c r="D89" s="4" t="str">
        <f t="shared" si="6"/>
        <v/>
      </c>
      <c r="E89" s="4" t="str">
        <f t="shared" si="7"/>
        <v/>
      </c>
      <c r="G89" s="4" t="str">
        <f t="shared" si="5"/>
        <v/>
      </c>
    </row>
    <row r="90" spans="1:7">
      <c r="A90" s="4" t="str">
        <f>IF('True_Odds_Calculator_2-way'!A91="","",'True_Odds_Calculator_2-way'!A91)</f>
        <v/>
      </c>
      <c r="B90" s="4" t="str">
        <f>IF('True_Odds_Calculator_2-way'!B91="","",'True_Odds_Calculator_2-way'!B91)</f>
        <v/>
      </c>
      <c r="C90" s="4" t="str">
        <f t="shared" si="4"/>
        <v/>
      </c>
      <c r="D90" s="4" t="str">
        <f t="shared" si="6"/>
        <v/>
      </c>
      <c r="E90" s="4" t="str">
        <f t="shared" si="7"/>
        <v/>
      </c>
      <c r="G90" s="4" t="str">
        <f t="shared" si="5"/>
        <v/>
      </c>
    </row>
    <row r="91" spans="1:7">
      <c r="A91" s="4" t="str">
        <f>IF('True_Odds_Calculator_2-way'!A92="","",'True_Odds_Calculator_2-way'!A92)</f>
        <v/>
      </c>
      <c r="B91" s="4" t="str">
        <f>IF('True_Odds_Calculator_2-way'!B92="","",'True_Odds_Calculator_2-way'!B92)</f>
        <v/>
      </c>
      <c r="C91" s="4" t="str">
        <f t="shared" si="4"/>
        <v/>
      </c>
      <c r="D91" s="4" t="str">
        <f t="shared" si="6"/>
        <v/>
      </c>
      <c r="E91" s="4" t="str">
        <f t="shared" si="7"/>
        <v/>
      </c>
      <c r="G91" s="4" t="str">
        <f t="shared" si="5"/>
        <v/>
      </c>
    </row>
    <row r="92" spans="1:7">
      <c r="A92" s="4" t="str">
        <f>IF('True_Odds_Calculator_2-way'!A93="","",'True_Odds_Calculator_2-way'!A93)</f>
        <v/>
      </c>
      <c r="B92" s="4" t="str">
        <f>IF('True_Odds_Calculator_2-way'!B93="","",'True_Odds_Calculator_2-way'!B93)</f>
        <v/>
      </c>
      <c r="C92" s="4" t="str">
        <f t="shared" si="4"/>
        <v/>
      </c>
      <c r="D92" s="4" t="str">
        <f t="shared" si="6"/>
        <v/>
      </c>
      <c r="E92" s="4" t="str">
        <f t="shared" si="7"/>
        <v/>
      </c>
      <c r="G92" s="4" t="str">
        <f t="shared" si="5"/>
        <v/>
      </c>
    </row>
    <row r="93" spans="1:7">
      <c r="A93" s="4" t="str">
        <f>IF('True_Odds_Calculator_2-way'!A94="","",'True_Odds_Calculator_2-way'!A94)</f>
        <v/>
      </c>
      <c r="B93" s="4" t="str">
        <f>IF('True_Odds_Calculator_2-way'!B94="","",'True_Odds_Calculator_2-way'!B94)</f>
        <v/>
      </c>
      <c r="C93" s="4" t="str">
        <f t="shared" si="4"/>
        <v/>
      </c>
      <c r="D93" s="4" t="str">
        <f t="shared" si="6"/>
        <v/>
      </c>
      <c r="E93" s="4" t="str">
        <f t="shared" si="7"/>
        <v/>
      </c>
      <c r="G93" s="4" t="str">
        <f t="shared" si="5"/>
        <v/>
      </c>
    </row>
    <row r="94" spans="1:7">
      <c r="A94" s="4" t="str">
        <f>IF('True_Odds_Calculator_2-way'!A95="","",'True_Odds_Calculator_2-way'!A95)</f>
        <v/>
      </c>
      <c r="B94" s="4" t="str">
        <f>IF('True_Odds_Calculator_2-way'!B95="","",'True_Odds_Calculator_2-way'!B95)</f>
        <v/>
      </c>
      <c r="C94" s="4" t="str">
        <f t="shared" si="4"/>
        <v/>
      </c>
      <c r="D94" s="4" t="str">
        <f t="shared" si="6"/>
        <v/>
      </c>
      <c r="E94" s="4" t="str">
        <f t="shared" si="7"/>
        <v/>
      </c>
      <c r="G94" s="4" t="str">
        <f t="shared" si="5"/>
        <v/>
      </c>
    </row>
    <row r="95" spans="1:7">
      <c r="A95" s="4" t="str">
        <f>IF('True_Odds_Calculator_2-way'!A96="","",'True_Odds_Calculator_2-way'!A96)</f>
        <v/>
      </c>
      <c r="B95" s="4" t="str">
        <f>IF('True_Odds_Calculator_2-way'!B96="","",'True_Odds_Calculator_2-way'!B96)</f>
        <v/>
      </c>
      <c r="C95" s="4" t="str">
        <f t="shared" si="4"/>
        <v/>
      </c>
      <c r="D95" s="4" t="str">
        <f t="shared" si="6"/>
        <v/>
      </c>
      <c r="E95" s="4" t="str">
        <f t="shared" si="7"/>
        <v/>
      </c>
      <c r="G95" s="4" t="str">
        <f t="shared" si="5"/>
        <v/>
      </c>
    </row>
    <row r="96" spans="1:7">
      <c r="A96" s="4" t="str">
        <f>IF('True_Odds_Calculator_2-way'!A97="","",'True_Odds_Calculator_2-way'!A97)</f>
        <v/>
      </c>
      <c r="B96" s="4" t="str">
        <f>IF('True_Odds_Calculator_2-way'!B97="","",'True_Odds_Calculator_2-way'!B97)</f>
        <v/>
      </c>
      <c r="C96" s="4" t="str">
        <f t="shared" si="4"/>
        <v/>
      </c>
      <c r="D96" s="4" t="str">
        <f t="shared" si="6"/>
        <v/>
      </c>
      <c r="E96" s="4" t="str">
        <f t="shared" si="7"/>
        <v/>
      </c>
      <c r="G96" s="4" t="str">
        <f t="shared" si="5"/>
        <v/>
      </c>
    </row>
    <row r="97" spans="1:7">
      <c r="A97" s="4" t="str">
        <f>IF('True_Odds_Calculator_2-way'!A98="","",'True_Odds_Calculator_2-way'!A98)</f>
        <v/>
      </c>
      <c r="B97" s="4" t="str">
        <f>IF('True_Odds_Calculator_2-way'!B98="","",'True_Odds_Calculator_2-way'!B98)</f>
        <v/>
      </c>
      <c r="C97" s="4" t="str">
        <f t="shared" si="4"/>
        <v/>
      </c>
      <c r="D97" s="4" t="str">
        <f t="shared" si="6"/>
        <v/>
      </c>
      <c r="E97" s="4" t="str">
        <f t="shared" si="7"/>
        <v/>
      </c>
      <c r="G97" s="4" t="str">
        <f t="shared" si="5"/>
        <v/>
      </c>
    </row>
    <row r="98" spans="1:7">
      <c r="A98" s="4" t="str">
        <f>IF('True_Odds_Calculator_2-way'!A99="","",'True_Odds_Calculator_2-way'!A99)</f>
        <v/>
      </c>
      <c r="B98" s="4" t="str">
        <f>IF('True_Odds_Calculator_2-way'!B99="","",'True_Odds_Calculator_2-way'!B99)</f>
        <v/>
      </c>
      <c r="C98" s="4" t="str">
        <f t="shared" si="4"/>
        <v/>
      </c>
      <c r="D98" s="4" t="str">
        <f t="shared" si="6"/>
        <v/>
      </c>
      <c r="E98" s="4" t="str">
        <f t="shared" si="7"/>
        <v/>
      </c>
      <c r="G98" s="4" t="str">
        <f t="shared" si="5"/>
        <v/>
      </c>
    </row>
    <row r="99" spans="1:7">
      <c r="A99" s="4" t="str">
        <f>IF('True_Odds_Calculator_2-way'!A100="","",'True_Odds_Calculator_2-way'!A100)</f>
        <v/>
      </c>
      <c r="B99" s="4" t="str">
        <f>IF('True_Odds_Calculator_2-way'!B100="","",'True_Odds_Calculator_2-way'!B100)</f>
        <v/>
      </c>
      <c r="C99" s="4" t="str">
        <f t="shared" si="4"/>
        <v/>
      </c>
      <c r="D99" s="4" t="str">
        <f t="shared" si="6"/>
        <v/>
      </c>
      <c r="E99" s="4" t="str">
        <f t="shared" si="7"/>
        <v/>
      </c>
      <c r="G99" s="4" t="str">
        <f t="shared" si="5"/>
        <v/>
      </c>
    </row>
    <row r="100" spans="1:7">
      <c r="A100" s="4" t="str">
        <f>IF('True_Odds_Calculator_2-way'!A101="","",'True_Odds_Calculator_2-way'!A101)</f>
        <v/>
      </c>
      <c r="B100" s="4" t="str">
        <f>IF('True_Odds_Calculator_2-way'!B101="","",'True_Odds_Calculator_2-way'!B101)</f>
        <v/>
      </c>
      <c r="C100" s="4" t="str">
        <f t="shared" si="4"/>
        <v/>
      </c>
      <c r="D100" s="4" t="str">
        <f t="shared" si="6"/>
        <v/>
      </c>
      <c r="E100" s="4" t="str">
        <f t="shared" si="7"/>
        <v/>
      </c>
      <c r="G100" s="4" t="str">
        <f t="shared" si="5"/>
        <v/>
      </c>
    </row>
    <row r="101" spans="1:7">
      <c r="A101" s="4" t="str">
        <f>IF('True_Odds_Calculator_2-way'!A102="","",'True_Odds_Calculator_2-way'!A102)</f>
        <v/>
      </c>
      <c r="B101" s="4" t="str">
        <f>IF('True_Odds_Calculator_2-way'!B102="","",'True_Odds_Calculator_2-way'!B102)</f>
        <v/>
      </c>
      <c r="C101" s="4" t="str">
        <f t="shared" si="4"/>
        <v/>
      </c>
      <c r="D101" s="4" t="str">
        <f t="shared" si="6"/>
        <v/>
      </c>
      <c r="E101" s="4" t="str">
        <f t="shared" si="7"/>
        <v/>
      </c>
      <c r="G101" s="4" t="str">
        <f t="shared" si="5"/>
        <v/>
      </c>
    </row>
    <row r="102" spans="1:7">
      <c r="A102" s="4" t="str">
        <f>IF('True_Odds_Calculator_2-way'!A103="","",'True_Odds_Calculator_2-way'!A103)</f>
        <v/>
      </c>
      <c r="B102" s="4" t="str">
        <f>IF('True_Odds_Calculator_2-way'!B103="","",'True_Odds_Calculator_2-way'!B103)</f>
        <v/>
      </c>
      <c r="C102" s="4" t="str">
        <f t="shared" si="4"/>
        <v/>
      </c>
      <c r="D102" s="4" t="str">
        <f t="shared" si="6"/>
        <v/>
      </c>
      <c r="E102" s="4" t="str">
        <f t="shared" si="7"/>
        <v/>
      </c>
      <c r="G102" s="4" t="str">
        <f t="shared" si="5"/>
        <v/>
      </c>
    </row>
    <row r="103" spans="1:7">
      <c r="A103" s="4" t="str">
        <f>IF('True_Odds_Calculator_2-way'!A104="","",'True_Odds_Calculator_2-way'!A104)</f>
        <v/>
      </c>
      <c r="B103" s="4" t="str">
        <f>IF('True_Odds_Calculator_2-way'!B104="","",'True_Odds_Calculator_2-way'!B104)</f>
        <v/>
      </c>
      <c r="C103" s="4" t="str">
        <f t="shared" si="4"/>
        <v/>
      </c>
      <c r="D103" s="4" t="str">
        <f t="shared" si="6"/>
        <v/>
      </c>
      <c r="E103" s="4" t="str">
        <f t="shared" si="7"/>
        <v/>
      </c>
      <c r="G103" s="4" t="str">
        <f t="shared" si="5"/>
        <v/>
      </c>
    </row>
    <row r="104" spans="1:7">
      <c r="A104" s="4" t="str">
        <f>IF('True_Odds_Calculator_2-way'!A105="","",'True_Odds_Calculator_2-way'!A105)</f>
        <v/>
      </c>
      <c r="B104" s="4" t="str">
        <f>IF('True_Odds_Calculator_2-way'!B105="","",'True_Odds_Calculator_2-way'!B105)</f>
        <v/>
      </c>
      <c r="C104" s="4" t="str">
        <f t="shared" si="4"/>
        <v/>
      </c>
      <c r="D104" s="4" t="str">
        <f t="shared" si="6"/>
        <v/>
      </c>
      <c r="E104" s="4" t="str">
        <f t="shared" si="7"/>
        <v/>
      </c>
      <c r="G104" s="4" t="str">
        <f t="shared" si="5"/>
        <v/>
      </c>
    </row>
    <row r="105" spans="1:7">
      <c r="A105" s="4" t="str">
        <f>IF('True_Odds_Calculator_2-way'!A106="","",'True_Odds_Calculator_2-way'!A106)</f>
        <v/>
      </c>
      <c r="B105" s="4" t="str">
        <f>IF('True_Odds_Calculator_2-way'!B106="","",'True_Odds_Calculator_2-way'!B106)</f>
        <v/>
      </c>
      <c r="C105" s="4" t="str">
        <f t="shared" si="4"/>
        <v/>
      </c>
      <c r="D105" s="4" t="str">
        <f t="shared" si="6"/>
        <v/>
      </c>
      <c r="E105" s="4" t="str">
        <f t="shared" si="7"/>
        <v/>
      </c>
      <c r="G105" s="4" t="str">
        <f t="shared" si="5"/>
        <v/>
      </c>
    </row>
    <row r="106" spans="1:7">
      <c r="A106" s="4" t="str">
        <f>IF('True_Odds_Calculator_2-way'!A107="","",'True_Odds_Calculator_2-way'!A107)</f>
        <v/>
      </c>
      <c r="B106" s="4" t="str">
        <f>IF('True_Odds_Calculator_2-way'!B107="","",'True_Odds_Calculator_2-way'!B107)</f>
        <v/>
      </c>
      <c r="C106" s="4" t="str">
        <f t="shared" si="4"/>
        <v/>
      </c>
      <c r="D106" s="4" t="str">
        <f t="shared" si="6"/>
        <v/>
      </c>
      <c r="E106" s="4" t="str">
        <f t="shared" si="7"/>
        <v/>
      </c>
      <c r="G106" s="4" t="str">
        <f t="shared" si="5"/>
        <v/>
      </c>
    </row>
    <row r="107" spans="1:7">
      <c r="A107" s="4" t="str">
        <f>IF('True_Odds_Calculator_2-way'!A108="","",'True_Odds_Calculator_2-way'!A108)</f>
        <v/>
      </c>
      <c r="B107" s="4" t="str">
        <f>IF('True_Odds_Calculator_2-way'!B108="","",'True_Odds_Calculator_2-way'!B108)</f>
        <v/>
      </c>
      <c r="C107" s="4" t="str">
        <f t="shared" si="4"/>
        <v/>
      </c>
      <c r="D107" s="4" t="str">
        <f t="shared" si="6"/>
        <v/>
      </c>
      <c r="E107" s="4" t="str">
        <f t="shared" si="7"/>
        <v/>
      </c>
      <c r="G107" s="4" t="str">
        <f t="shared" si="5"/>
        <v/>
      </c>
    </row>
    <row r="108" spans="1:7">
      <c r="A108" s="4" t="str">
        <f>IF('True_Odds_Calculator_2-way'!A109="","",'True_Odds_Calculator_2-way'!A109)</f>
        <v/>
      </c>
      <c r="B108" s="4" t="str">
        <f>IF('True_Odds_Calculator_2-way'!B109="","",'True_Odds_Calculator_2-way'!B109)</f>
        <v/>
      </c>
      <c r="C108" s="4" t="str">
        <f t="shared" si="4"/>
        <v/>
      </c>
      <c r="D108" s="4" t="str">
        <f t="shared" si="6"/>
        <v/>
      </c>
      <c r="E108" s="4" t="str">
        <f t="shared" si="7"/>
        <v/>
      </c>
      <c r="G108" s="4" t="str">
        <f t="shared" si="5"/>
        <v/>
      </c>
    </row>
    <row r="109" spans="1:7">
      <c r="A109" s="4" t="str">
        <f>IF('True_Odds_Calculator_2-way'!A110="","",'True_Odds_Calculator_2-way'!A110)</f>
        <v/>
      </c>
      <c r="B109" s="4" t="str">
        <f>IF('True_Odds_Calculator_2-way'!B110="","",'True_Odds_Calculator_2-way'!B110)</f>
        <v/>
      </c>
      <c r="C109" s="4" t="str">
        <f t="shared" si="4"/>
        <v/>
      </c>
      <c r="D109" s="4" t="str">
        <f t="shared" si="6"/>
        <v/>
      </c>
      <c r="E109" s="4" t="str">
        <f t="shared" si="7"/>
        <v/>
      </c>
      <c r="G109" s="4" t="str">
        <f t="shared" si="5"/>
        <v/>
      </c>
    </row>
    <row r="110" spans="1:7">
      <c r="A110" s="4" t="str">
        <f>IF('True_Odds_Calculator_2-way'!A111="","",'True_Odds_Calculator_2-way'!A111)</f>
        <v/>
      </c>
      <c r="B110" s="4" t="str">
        <f>IF('True_Odds_Calculator_2-way'!B111="","",'True_Odds_Calculator_2-way'!B111)</f>
        <v/>
      </c>
      <c r="C110" s="4" t="str">
        <f t="shared" si="4"/>
        <v/>
      </c>
      <c r="D110" s="4" t="str">
        <f t="shared" si="6"/>
        <v/>
      </c>
      <c r="E110" s="4" t="str">
        <f t="shared" si="7"/>
        <v/>
      </c>
      <c r="G110" s="4" t="str">
        <f t="shared" si="5"/>
        <v/>
      </c>
    </row>
    <row r="111" spans="1:7">
      <c r="A111" s="4" t="str">
        <f>IF('True_Odds_Calculator_2-way'!A112="","",'True_Odds_Calculator_2-way'!A112)</f>
        <v/>
      </c>
      <c r="B111" s="4" t="str">
        <f>IF('True_Odds_Calculator_2-way'!B112="","",'True_Odds_Calculator_2-way'!B112)</f>
        <v/>
      </c>
      <c r="C111" s="4" t="str">
        <f t="shared" si="4"/>
        <v/>
      </c>
      <c r="D111" s="4" t="str">
        <f t="shared" si="6"/>
        <v/>
      </c>
      <c r="E111" s="4" t="str">
        <f t="shared" si="7"/>
        <v/>
      </c>
      <c r="G111" s="4" t="str">
        <f t="shared" si="5"/>
        <v/>
      </c>
    </row>
    <row r="112" spans="1:7">
      <c r="A112" s="4" t="str">
        <f>IF('True_Odds_Calculator_2-way'!A113="","",'True_Odds_Calculator_2-way'!A113)</f>
        <v/>
      </c>
      <c r="B112" s="4" t="str">
        <f>IF('True_Odds_Calculator_2-way'!B113="","",'True_Odds_Calculator_2-way'!B113)</f>
        <v/>
      </c>
      <c r="C112" s="4" t="str">
        <f t="shared" si="4"/>
        <v/>
      </c>
      <c r="D112" s="4" t="str">
        <f t="shared" si="6"/>
        <v/>
      </c>
      <c r="E112" s="4" t="str">
        <f t="shared" si="7"/>
        <v/>
      </c>
      <c r="G112" s="4" t="str">
        <f t="shared" si="5"/>
        <v/>
      </c>
    </row>
    <row r="113" spans="1:7">
      <c r="A113" s="4" t="str">
        <f>IF('True_Odds_Calculator_2-way'!A114="","",'True_Odds_Calculator_2-way'!A114)</f>
        <v/>
      </c>
      <c r="B113" s="4" t="str">
        <f>IF('True_Odds_Calculator_2-way'!B114="","",'True_Odds_Calculator_2-way'!B114)</f>
        <v/>
      </c>
      <c r="C113" s="4" t="str">
        <f t="shared" si="4"/>
        <v/>
      </c>
      <c r="D113" s="4" t="str">
        <f t="shared" si="6"/>
        <v/>
      </c>
      <c r="E113" s="4" t="str">
        <f t="shared" si="7"/>
        <v/>
      </c>
      <c r="G113" s="4" t="str">
        <f t="shared" si="5"/>
        <v/>
      </c>
    </row>
    <row r="114" spans="1:7">
      <c r="A114" s="4" t="str">
        <f>IF('True_Odds_Calculator_2-way'!A115="","",'True_Odds_Calculator_2-way'!A115)</f>
        <v/>
      </c>
      <c r="B114" s="4" t="str">
        <f>IF('True_Odds_Calculator_2-way'!B115="","",'True_Odds_Calculator_2-way'!B115)</f>
        <v/>
      </c>
      <c r="C114" s="4" t="str">
        <f t="shared" si="4"/>
        <v/>
      </c>
      <c r="D114" s="4" t="str">
        <f t="shared" si="6"/>
        <v/>
      </c>
      <c r="E114" s="4" t="str">
        <f t="shared" si="7"/>
        <v/>
      </c>
      <c r="G114" s="4" t="str">
        <f t="shared" si="5"/>
        <v/>
      </c>
    </row>
    <row r="115" spans="1:7">
      <c r="A115" s="4" t="str">
        <f>IF('True_Odds_Calculator_2-way'!A116="","",'True_Odds_Calculator_2-way'!A116)</f>
        <v/>
      </c>
      <c r="B115" s="4" t="str">
        <f>IF('True_Odds_Calculator_2-way'!B116="","",'True_Odds_Calculator_2-way'!B116)</f>
        <v/>
      </c>
      <c r="C115" s="4" t="str">
        <f t="shared" si="4"/>
        <v/>
      </c>
      <c r="D115" s="4" t="str">
        <f t="shared" si="6"/>
        <v/>
      </c>
      <c r="E115" s="4" t="str">
        <f t="shared" si="7"/>
        <v/>
      </c>
      <c r="G115" s="4" t="str">
        <f t="shared" si="5"/>
        <v/>
      </c>
    </row>
    <row r="116" spans="1:7">
      <c r="A116" s="4" t="str">
        <f>IF('True_Odds_Calculator_2-way'!A117="","",'True_Odds_Calculator_2-way'!A117)</f>
        <v/>
      </c>
      <c r="B116" s="4" t="str">
        <f>IF('True_Odds_Calculator_2-way'!B117="","",'True_Odds_Calculator_2-way'!B117)</f>
        <v/>
      </c>
      <c r="C116" s="4" t="str">
        <f t="shared" si="4"/>
        <v/>
      </c>
      <c r="D116" s="4" t="str">
        <f t="shared" si="6"/>
        <v/>
      </c>
      <c r="E116" s="4" t="str">
        <f t="shared" si="7"/>
        <v/>
      </c>
      <c r="G116" s="4" t="str">
        <f t="shared" si="5"/>
        <v/>
      </c>
    </row>
    <row r="117" spans="1:7">
      <c r="A117" s="4" t="str">
        <f>IF('True_Odds_Calculator_2-way'!A118="","",'True_Odds_Calculator_2-way'!A118)</f>
        <v/>
      </c>
      <c r="B117" s="4" t="str">
        <f>IF('True_Odds_Calculator_2-way'!B118="","",'True_Odds_Calculator_2-way'!B118)</f>
        <v/>
      </c>
      <c r="C117" s="4" t="str">
        <f t="shared" si="4"/>
        <v/>
      </c>
      <c r="D117" s="4" t="str">
        <f t="shared" si="6"/>
        <v/>
      </c>
      <c r="E117" s="4" t="str">
        <f t="shared" si="7"/>
        <v/>
      </c>
      <c r="G117" s="4" t="str">
        <f t="shared" si="5"/>
        <v/>
      </c>
    </row>
    <row r="118" spans="1:7">
      <c r="A118" s="4" t="str">
        <f>IF('True_Odds_Calculator_2-way'!A119="","",'True_Odds_Calculator_2-way'!A119)</f>
        <v/>
      </c>
      <c r="B118" s="4" t="str">
        <f>IF('True_Odds_Calculator_2-way'!B119="","",'True_Odds_Calculator_2-way'!B119)</f>
        <v/>
      </c>
      <c r="C118" s="4" t="str">
        <f t="shared" si="4"/>
        <v/>
      </c>
      <c r="D118" s="4" t="str">
        <f t="shared" si="6"/>
        <v/>
      </c>
      <c r="E118" s="4" t="str">
        <f t="shared" si="7"/>
        <v/>
      </c>
      <c r="G118" s="4" t="str">
        <f t="shared" si="5"/>
        <v/>
      </c>
    </row>
    <row r="119" spans="1:7">
      <c r="A119" s="4" t="str">
        <f>IF('True_Odds_Calculator_2-way'!A120="","",'True_Odds_Calculator_2-way'!A120)</f>
        <v/>
      </c>
      <c r="B119" s="4" t="str">
        <f>IF('True_Odds_Calculator_2-way'!B120="","",'True_Odds_Calculator_2-way'!B120)</f>
        <v/>
      </c>
      <c r="C119" s="4" t="str">
        <f t="shared" si="4"/>
        <v/>
      </c>
      <c r="D119" s="4" t="str">
        <f t="shared" si="6"/>
        <v/>
      </c>
      <c r="E119" s="4" t="str">
        <f t="shared" si="7"/>
        <v/>
      </c>
      <c r="G119" s="4" t="str">
        <f t="shared" si="5"/>
        <v/>
      </c>
    </row>
    <row r="120" spans="1:7">
      <c r="A120" s="4" t="str">
        <f>IF('True_Odds_Calculator_2-way'!A121="","",'True_Odds_Calculator_2-way'!A121)</f>
        <v/>
      </c>
      <c r="B120" s="4" t="str">
        <f>IF('True_Odds_Calculator_2-way'!B121="","",'True_Odds_Calculator_2-way'!B121)</f>
        <v/>
      </c>
      <c r="C120" s="4" t="str">
        <f t="shared" si="4"/>
        <v/>
      </c>
      <c r="D120" s="4" t="str">
        <f t="shared" si="6"/>
        <v/>
      </c>
      <c r="E120" s="4" t="str">
        <f t="shared" si="7"/>
        <v/>
      </c>
      <c r="G120" s="4" t="str">
        <f t="shared" si="5"/>
        <v/>
      </c>
    </row>
    <row r="121" spans="1:7">
      <c r="A121" s="4" t="str">
        <f>IF('True_Odds_Calculator_2-way'!A122="","",'True_Odds_Calculator_2-way'!A122)</f>
        <v/>
      </c>
      <c r="B121" s="4" t="str">
        <f>IF('True_Odds_Calculator_2-way'!B122="","",'True_Odds_Calculator_2-way'!B122)</f>
        <v/>
      </c>
      <c r="C121" s="4" t="str">
        <f t="shared" si="4"/>
        <v/>
      </c>
      <c r="D121" s="4" t="str">
        <f t="shared" si="6"/>
        <v/>
      </c>
      <c r="E121" s="4" t="str">
        <f t="shared" si="7"/>
        <v/>
      </c>
      <c r="G121" s="4" t="str">
        <f t="shared" si="5"/>
        <v/>
      </c>
    </row>
    <row r="122" spans="1:7">
      <c r="A122" s="4" t="str">
        <f>IF('True_Odds_Calculator_2-way'!A123="","",'True_Odds_Calculator_2-way'!A123)</f>
        <v/>
      </c>
      <c r="B122" s="4" t="str">
        <f>IF('True_Odds_Calculator_2-way'!B123="","",'True_Odds_Calculator_2-way'!B123)</f>
        <v/>
      </c>
      <c r="C122" s="4" t="str">
        <f t="shared" si="4"/>
        <v/>
      </c>
      <c r="D122" s="4" t="str">
        <f t="shared" si="6"/>
        <v/>
      </c>
      <c r="E122" s="4" t="str">
        <f t="shared" si="7"/>
        <v/>
      </c>
      <c r="G122" s="4" t="str">
        <f t="shared" si="5"/>
        <v/>
      </c>
    </row>
    <row r="123" spans="1:7">
      <c r="A123" s="4" t="str">
        <f>IF('True_Odds_Calculator_2-way'!A124="","",'True_Odds_Calculator_2-way'!A124)</f>
        <v/>
      </c>
      <c r="B123" s="4" t="str">
        <f>IF('True_Odds_Calculator_2-way'!B124="","",'True_Odds_Calculator_2-way'!B124)</f>
        <v/>
      </c>
      <c r="C123" s="4" t="str">
        <f t="shared" si="4"/>
        <v/>
      </c>
      <c r="D123" s="4" t="str">
        <f t="shared" si="6"/>
        <v/>
      </c>
      <c r="E123" s="4" t="str">
        <f t="shared" si="7"/>
        <v/>
      </c>
      <c r="G123" s="4" t="str">
        <f t="shared" si="5"/>
        <v/>
      </c>
    </row>
    <row r="124" spans="1:7">
      <c r="A124" s="4" t="str">
        <f>IF('True_Odds_Calculator_2-way'!A125="","",'True_Odds_Calculator_2-way'!A125)</f>
        <v/>
      </c>
      <c r="B124" s="4" t="str">
        <f>IF('True_Odds_Calculator_2-way'!B125="","",'True_Odds_Calculator_2-way'!B125)</f>
        <v/>
      </c>
      <c r="C124" s="4" t="str">
        <f t="shared" si="4"/>
        <v/>
      </c>
      <c r="D124" s="4" t="str">
        <f t="shared" si="6"/>
        <v/>
      </c>
      <c r="E124" s="4" t="str">
        <f t="shared" si="7"/>
        <v/>
      </c>
      <c r="G124" s="4" t="str">
        <f t="shared" si="5"/>
        <v/>
      </c>
    </row>
    <row r="125" spans="1:7">
      <c r="A125" s="4" t="str">
        <f>IF('True_Odds_Calculator_2-way'!A126="","",'True_Odds_Calculator_2-way'!A126)</f>
        <v/>
      </c>
      <c r="B125" s="4" t="str">
        <f>IF('True_Odds_Calculator_2-way'!B126="","",'True_Odds_Calculator_2-way'!B126)</f>
        <v/>
      </c>
      <c r="C125" s="4" t="str">
        <f t="shared" si="4"/>
        <v/>
      </c>
      <c r="D125" s="4" t="str">
        <f t="shared" si="6"/>
        <v/>
      </c>
      <c r="E125" s="4" t="str">
        <f t="shared" si="7"/>
        <v/>
      </c>
      <c r="G125" s="4" t="str">
        <f t="shared" si="5"/>
        <v/>
      </c>
    </row>
    <row r="126" spans="1:7">
      <c r="A126" s="4" t="str">
        <f>IF('True_Odds_Calculator_2-way'!A127="","",'True_Odds_Calculator_2-way'!A127)</f>
        <v/>
      </c>
      <c r="B126" s="4" t="str">
        <f>IF('True_Odds_Calculator_2-way'!B127="","",'True_Odds_Calculator_2-way'!B127)</f>
        <v/>
      </c>
      <c r="C126" s="4" t="str">
        <f t="shared" si="4"/>
        <v/>
      </c>
      <c r="D126" s="4" t="str">
        <f t="shared" si="6"/>
        <v/>
      </c>
      <c r="E126" s="4" t="str">
        <f t="shared" si="7"/>
        <v/>
      </c>
      <c r="G126" s="4" t="str">
        <f t="shared" si="5"/>
        <v/>
      </c>
    </row>
    <row r="127" spans="1:7">
      <c r="A127" s="4" t="str">
        <f>IF('True_Odds_Calculator_2-way'!A128="","",'True_Odds_Calculator_2-way'!A128)</f>
        <v/>
      </c>
      <c r="B127" s="4" t="str">
        <f>IF('True_Odds_Calculator_2-way'!B128="","",'True_Odds_Calculator_2-way'!B128)</f>
        <v/>
      </c>
      <c r="C127" s="4" t="str">
        <f t="shared" si="4"/>
        <v/>
      </c>
      <c r="D127" s="4" t="str">
        <f t="shared" si="6"/>
        <v/>
      </c>
      <c r="E127" s="4" t="str">
        <f t="shared" si="7"/>
        <v/>
      </c>
      <c r="G127" s="4" t="str">
        <f t="shared" si="5"/>
        <v/>
      </c>
    </row>
    <row r="128" spans="1:7">
      <c r="A128" s="4" t="str">
        <f>IF('True_Odds_Calculator_2-way'!A129="","",'True_Odds_Calculator_2-way'!A129)</f>
        <v/>
      </c>
      <c r="B128" s="4" t="str">
        <f>IF('True_Odds_Calculator_2-way'!B129="","",'True_Odds_Calculator_2-way'!B129)</f>
        <v/>
      </c>
      <c r="C128" s="4" t="str">
        <f t="shared" si="4"/>
        <v/>
      </c>
      <c r="D128" s="4" t="str">
        <f t="shared" si="6"/>
        <v/>
      </c>
      <c r="E128" s="4" t="str">
        <f t="shared" si="7"/>
        <v/>
      </c>
      <c r="G128" s="4" t="str">
        <f t="shared" si="5"/>
        <v/>
      </c>
    </row>
    <row r="129" spans="1:7">
      <c r="A129" s="4" t="str">
        <f>IF('True_Odds_Calculator_2-way'!A130="","",'True_Odds_Calculator_2-way'!A130)</f>
        <v/>
      </c>
      <c r="B129" s="4" t="str">
        <f>IF('True_Odds_Calculator_2-way'!B130="","",'True_Odds_Calculator_2-way'!B130)</f>
        <v/>
      </c>
      <c r="C129" s="4" t="str">
        <f t="shared" si="4"/>
        <v/>
      </c>
      <c r="D129" s="4" t="str">
        <f t="shared" si="6"/>
        <v/>
      </c>
      <c r="E129" s="4" t="str">
        <f t="shared" si="7"/>
        <v/>
      </c>
      <c r="G129" s="4" t="str">
        <f t="shared" si="5"/>
        <v/>
      </c>
    </row>
    <row r="130" spans="1:7">
      <c r="A130" s="4" t="str">
        <f>IF('True_Odds_Calculator_2-way'!A131="","",'True_Odds_Calculator_2-way'!A131)</f>
        <v/>
      </c>
      <c r="B130" s="4" t="str">
        <f>IF('True_Odds_Calculator_2-way'!B131="","",'True_Odds_Calculator_2-way'!B131)</f>
        <v/>
      </c>
      <c r="C130" s="4" t="str">
        <f t="shared" ref="C130:C193" si="8">IF(A130="","",((1/A130)+(1/B130))-1)</f>
        <v/>
      </c>
      <c r="D130" s="4" t="str">
        <f t="shared" si="6"/>
        <v/>
      </c>
      <c r="E130" s="4" t="str">
        <f t="shared" si="7"/>
        <v/>
      </c>
      <c r="G130" s="4" t="str">
        <f t="shared" ref="G130:G193" si="9">IF(A130="","",C130+1)</f>
        <v/>
      </c>
    </row>
    <row r="131" spans="1:7">
      <c r="A131" s="4" t="str">
        <f>IF('True_Odds_Calculator_2-way'!A132="","",'True_Odds_Calculator_2-way'!A132)</f>
        <v/>
      </c>
      <c r="B131" s="4" t="str">
        <f>IF('True_Odds_Calculator_2-way'!B132="","",'True_Odds_Calculator_2-way'!B132)</f>
        <v/>
      </c>
      <c r="C131" s="4" t="str">
        <f t="shared" si="8"/>
        <v/>
      </c>
      <c r="D131" s="4" t="str">
        <f t="shared" ref="D131:D194" si="10">IF(A131="","",(2*A131)/(2-($C131*A131)))</f>
        <v/>
      </c>
      <c r="E131" s="4" t="str">
        <f t="shared" ref="E131:E194" si="11">IF(B131="","",(2*B131)/(2-($C131*B131)))</f>
        <v/>
      </c>
      <c r="G131" s="4" t="str">
        <f t="shared" si="9"/>
        <v/>
      </c>
    </row>
    <row r="132" spans="1:7">
      <c r="A132" s="4" t="str">
        <f>IF('True_Odds_Calculator_2-way'!A133="","",'True_Odds_Calculator_2-way'!A133)</f>
        <v/>
      </c>
      <c r="B132" s="4" t="str">
        <f>IF('True_Odds_Calculator_2-way'!B133="","",'True_Odds_Calculator_2-way'!B133)</f>
        <v/>
      </c>
      <c r="C132" s="4" t="str">
        <f t="shared" si="8"/>
        <v/>
      </c>
      <c r="D132" s="4" t="str">
        <f t="shared" si="10"/>
        <v/>
      </c>
      <c r="E132" s="4" t="str">
        <f t="shared" si="11"/>
        <v/>
      </c>
      <c r="G132" s="4" t="str">
        <f t="shared" si="9"/>
        <v/>
      </c>
    </row>
    <row r="133" spans="1:7">
      <c r="A133" s="4" t="str">
        <f>IF('True_Odds_Calculator_2-way'!A134="","",'True_Odds_Calculator_2-way'!A134)</f>
        <v/>
      </c>
      <c r="B133" s="4" t="str">
        <f>IF('True_Odds_Calculator_2-way'!B134="","",'True_Odds_Calculator_2-way'!B134)</f>
        <v/>
      </c>
      <c r="C133" s="4" t="str">
        <f t="shared" si="8"/>
        <v/>
      </c>
      <c r="D133" s="4" t="str">
        <f t="shared" si="10"/>
        <v/>
      </c>
      <c r="E133" s="4" t="str">
        <f t="shared" si="11"/>
        <v/>
      </c>
      <c r="G133" s="4" t="str">
        <f t="shared" si="9"/>
        <v/>
      </c>
    </row>
    <row r="134" spans="1:7">
      <c r="A134" s="4" t="str">
        <f>IF('True_Odds_Calculator_2-way'!A135="","",'True_Odds_Calculator_2-way'!A135)</f>
        <v/>
      </c>
      <c r="B134" s="4" t="str">
        <f>IF('True_Odds_Calculator_2-way'!B135="","",'True_Odds_Calculator_2-way'!B135)</f>
        <v/>
      </c>
      <c r="C134" s="4" t="str">
        <f t="shared" si="8"/>
        <v/>
      </c>
      <c r="D134" s="4" t="str">
        <f t="shared" si="10"/>
        <v/>
      </c>
      <c r="E134" s="4" t="str">
        <f t="shared" si="11"/>
        <v/>
      </c>
      <c r="G134" s="4" t="str">
        <f t="shared" si="9"/>
        <v/>
      </c>
    </row>
    <row r="135" spans="1:7">
      <c r="A135" s="4" t="str">
        <f>IF('True_Odds_Calculator_2-way'!A136="","",'True_Odds_Calculator_2-way'!A136)</f>
        <v/>
      </c>
      <c r="B135" s="4" t="str">
        <f>IF('True_Odds_Calculator_2-way'!B136="","",'True_Odds_Calculator_2-way'!B136)</f>
        <v/>
      </c>
      <c r="C135" s="4" t="str">
        <f t="shared" si="8"/>
        <v/>
      </c>
      <c r="D135" s="4" t="str">
        <f t="shared" si="10"/>
        <v/>
      </c>
      <c r="E135" s="4" t="str">
        <f t="shared" si="11"/>
        <v/>
      </c>
      <c r="G135" s="4" t="str">
        <f t="shared" si="9"/>
        <v/>
      </c>
    </row>
    <row r="136" spans="1:7">
      <c r="A136" s="4" t="str">
        <f>IF('True_Odds_Calculator_2-way'!A137="","",'True_Odds_Calculator_2-way'!A137)</f>
        <v/>
      </c>
      <c r="B136" s="4" t="str">
        <f>IF('True_Odds_Calculator_2-way'!B137="","",'True_Odds_Calculator_2-way'!B137)</f>
        <v/>
      </c>
      <c r="C136" s="4" t="str">
        <f t="shared" si="8"/>
        <v/>
      </c>
      <c r="D136" s="4" t="str">
        <f t="shared" si="10"/>
        <v/>
      </c>
      <c r="E136" s="4" t="str">
        <f t="shared" si="11"/>
        <v/>
      </c>
      <c r="G136" s="4" t="str">
        <f t="shared" si="9"/>
        <v/>
      </c>
    </row>
    <row r="137" spans="1:7">
      <c r="A137" s="4" t="str">
        <f>IF('True_Odds_Calculator_2-way'!A138="","",'True_Odds_Calculator_2-way'!A138)</f>
        <v/>
      </c>
      <c r="B137" s="4" t="str">
        <f>IF('True_Odds_Calculator_2-way'!B138="","",'True_Odds_Calculator_2-way'!B138)</f>
        <v/>
      </c>
      <c r="C137" s="4" t="str">
        <f t="shared" si="8"/>
        <v/>
      </c>
      <c r="D137" s="4" t="str">
        <f t="shared" si="10"/>
        <v/>
      </c>
      <c r="E137" s="4" t="str">
        <f t="shared" si="11"/>
        <v/>
      </c>
      <c r="G137" s="4" t="str">
        <f t="shared" si="9"/>
        <v/>
      </c>
    </row>
    <row r="138" spans="1:7">
      <c r="A138" s="4" t="str">
        <f>IF('True_Odds_Calculator_2-way'!A139="","",'True_Odds_Calculator_2-way'!A139)</f>
        <v/>
      </c>
      <c r="B138" s="4" t="str">
        <f>IF('True_Odds_Calculator_2-way'!B139="","",'True_Odds_Calculator_2-way'!B139)</f>
        <v/>
      </c>
      <c r="C138" s="4" t="str">
        <f t="shared" si="8"/>
        <v/>
      </c>
      <c r="D138" s="4" t="str">
        <f t="shared" si="10"/>
        <v/>
      </c>
      <c r="E138" s="4" t="str">
        <f t="shared" si="11"/>
        <v/>
      </c>
      <c r="G138" s="4" t="str">
        <f t="shared" si="9"/>
        <v/>
      </c>
    </row>
    <row r="139" spans="1:7">
      <c r="A139" s="4" t="str">
        <f>IF('True_Odds_Calculator_2-way'!A140="","",'True_Odds_Calculator_2-way'!A140)</f>
        <v/>
      </c>
      <c r="B139" s="4" t="str">
        <f>IF('True_Odds_Calculator_2-way'!B140="","",'True_Odds_Calculator_2-way'!B140)</f>
        <v/>
      </c>
      <c r="C139" s="4" t="str">
        <f t="shared" si="8"/>
        <v/>
      </c>
      <c r="D139" s="4" t="str">
        <f t="shared" si="10"/>
        <v/>
      </c>
      <c r="E139" s="4" t="str">
        <f t="shared" si="11"/>
        <v/>
      </c>
      <c r="G139" s="4" t="str">
        <f t="shared" si="9"/>
        <v/>
      </c>
    </row>
    <row r="140" spans="1:7">
      <c r="A140" s="4" t="str">
        <f>IF('True_Odds_Calculator_2-way'!A141="","",'True_Odds_Calculator_2-way'!A141)</f>
        <v/>
      </c>
      <c r="B140" s="4" t="str">
        <f>IF('True_Odds_Calculator_2-way'!B141="","",'True_Odds_Calculator_2-way'!B141)</f>
        <v/>
      </c>
      <c r="C140" s="4" t="str">
        <f t="shared" si="8"/>
        <v/>
      </c>
      <c r="D140" s="4" t="str">
        <f t="shared" si="10"/>
        <v/>
      </c>
      <c r="E140" s="4" t="str">
        <f t="shared" si="11"/>
        <v/>
      </c>
      <c r="G140" s="4" t="str">
        <f t="shared" si="9"/>
        <v/>
      </c>
    </row>
    <row r="141" spans="1:7">
      <c r="A141" s="4" t="str">
        <f>IF('True_Odds_Calculator_2-way'!A142="","",'True_Odds_Calculator_2-way'!A142)</f>
        <v/>
      </c>
      <c r="B141" s="4" t="str">
        <f>IF('True_Odds_Calculator_2-way'!B142="","",'True_Odds_Calculator_2-way'!B142)</f>
        <v/>
      </c>
      <c r="C141" s="4" t="str">
        <f t="shared" si="8"/>
        <v/>
      </c>
      <c r="D141" s="4" t="str">
        <f t="shared" si="10"/>
        <v/>
      </c>
      <c r="E141" s="4" t="str">
        <f t="shared" si="11"/>
        <v/>
      </c>
      <c r="G141" s="4" t="str">
        <f t="shared" si="9"/>
        <v/>
      </c>
    </row>
    <row r="142" spans="1:7">
      <c r="A142" s="4" t="str">
        <f>IF('True_Odds_Calculator_2-way'!A143="","",'True_Odds_Calculator_2-way'!A143)</f>
        <v/>
      </c>
      <c r="B142" s="4" t="str">
        <f>IF('True_Odds_Calculator_2-way'!B143="","",'True_Odds_Calculator_2-way'!B143)</f>
        <v/>
      </c>
      <c r="C142" s="4" t="str">
        <f t="shared" si="8"/>
        <v/>
      </c>
      <c r="D142" s="4" t="str">
        <f t="shared" si="10"/>
        <v/>
      </c>
      <c r="E142" s="4" t="str">
        <f t="shared" si="11"/>
        <v/>
      </c>
      <c r="G142" s="4" t="str">
        <f t="shared" si="9"/>
        <v/>
      </c>
    </row>
    <row r="143" spans="1:7">
      <c r="A143" s="4" t="str">
        <f>IF('True_Odds_Calculator_2-way'!A144="","",'True_Odds_Calculator_2-way'!A144)</f>
        <v/>
      </c>
      <c r="B143" s="4" t="str">
        <f>IF('True_Odds_Calculator_2-way'!B144="","",'True_Odds_Calculator_2-way'!B144)</f>
        <v/>
      </c>
      <c r="C143" s="4" t="str">
        <f t="shared" si="8"/>
        <v/>
      </c>
      <c r="D143" s="4" t="str">
        <f t="shared" si="10"/>
        <v/>
      </c>
      <c r="E143" s="4" t="str">
        <f t="shared" si="11"/>
        <v/>
      </c>
      <c r="G143" s="4" t="str">
        <f t="shared" si="9"/>
        <v/>
      </c>
    </row>
    <row r="144" spans="1:7">
      <c r="A144" s="4" t="str">
        <f>IF('True_Odds_Calculator_2-way'!A145="","",'True_Odds_Calculator_2-way'!A145)</f>
        <v/>
      </c>
      <c r="B144" s="4" t="str">
        <f>IF('True_Odds_Calculator_2-way'!B145="","",'True_Odds_Calculator_2-way'!B145)</f>
        <v/>
      </c>
      <c r="C144" s="4" t="str">
        <f t="shared" si="8"/>
        <v/>
      </c>
      <c r="D144" s="4" t="str">
        <f t="shared" si="10"/>
        <v/>
      </c>
      <c r="E144" s="4" t="str">
        <f t="shared" si="11"/>
        <v/>
      </c>
      <c r="G144" s="4" t="str">
        <f t="shared" si="9"/>
        <v/>
      </c>
    </row>
    <row r="145" spans="1:7">
      <c r="A145" s="4" t="str">
        <f>IF('True_Odds_Calculator_2-way'!A146="","",'True_Odds_Calculator_2-way'!A146)</f>
        <v/>
      </c>
      <c r="B145" s="4" t="str">
        <f>IF('True_Odds_Calculator_2-way'!B146="","",'True_Odds_Calculator_2-way'!B146)</f>
        <v/>
      </c>
      <c r="C145" s="4" t="str">
        <f t="shared" si="8"/>
        <v/>
      </c>
      <c r="D145" s="4" t="str">
        <f t="shared" si="10"/>
        <v/>
      </c>
      <c r="E145" s="4" t="str">
        <f t="shared" si="11"/>
        <v/>
      </c>
      <c r="G145" s="4" t="str">
        <f t="shared" si="9"/>
        <v/>
      </c>
    </row>
    <row r="146" spans="1:7">
      <c r="A146" s="4" t="str">
        <f>IF('True_Odds_Calculator_2-way'!A147="","",'True_Odds_Calculator_2-way'!A147)</f>
        <v/>
      </c>
      <c r="B146" s="4" t="str">
        <f>IF('True_Odds_Calculator_2-way'!B147="","",'True_Odds_Calculator_2-way'!B147)</f>
        <v/>
      </c>
      <c r="C146" s="4" t="str">
        <f t="shared" si="8"/>
        <v/>
      </c>
      <c r="D146" s="4" t="str">
        <f t="shared" si="10"/>
        <v/>
      </c>
      <c r="E146" s="4" t="str">
        <f t="shared" si="11"/>
        <v/>
      </c>
      <c r="G146" s="4" t="str">
        <f t="shared" si="9"/>
        <v/>
      </c>
    </row>
    <row r="147" spans="1:7">
      <c r="A147" s="4" t="str">
        <f>IF('True_Odds_Calculator_2-way'!A148="","",'True_Odds_Calculator_2-way'!A148)</f>
        <v/>
      </c>
      <c r="B147" s="4" t="str">
        <f>IF('True_Odds_Calculator_2-way'!B148="","",'True_Odds_Calculator_2-way'!B148)</f>
        <v/>
      </c>
      <c r="C147" s="4" t="str">
        <f t="shared" si="8"/>
        <v/>
      </c>
      <c r="D147" s="4" t="str">
        <f t="shared" si="10"/>
        <v/>
      </c>
      <c r="E147" s="4" t="str">
        <f t="shared" si="11"/>
        <v/>
      </c>
      <c r="G147" s="4" t="str">
        <f t="shared" si="9"/>
        <v/>
      </c>
    </row>
    <row r="148" spans="1:7">
      <c r="A148" s="4" t="str">
        <f>IF('True_Odds_Calculator_2-way'!A149="","",'True_Odds_Calculator_2-way'!A149)</f>
        <v/>
      </c>
      <c r="B148" s="4" t="str">
        <f>IF('True_Odds_Calculator_2-way'!B149="","",'True_Odds_Calculator_2-way'!B149)</f>
        <v/>
      </c>
      <c r="C148" s="4" t="str">
        <f t="shared" si="8"/>
        <v/>
      </c>
      <c r="D148" s="4" t="str">
        <f t="shared" si="10"/>
        <v/>
      </c>
      <c r="E148" s="4" t="str">
        <f t="shared" si="11"/>
        <v/>
      </c>
      <c r="G148" s="4" t="str">
        <f t="shared" si="9"/>
        <v/>
      </c>
    </row>
    <row r="149" spans="1:7">
      <c r="A149" s="4" t="str">
        <f>IF('True_Odds_Calculator_2-way'!A150="","",'True_Odds_Calculator_2-way'!A150)</f>
        <v/>
      </c>
      <c r="B149" s="4" t="str">
        <f>IF('True_Odds_Calculator_2-way'!B150="","",'True_Odds_Calculator_2-way'!B150)</f>
        <v/>
      </c>
      <c r="C149" s="4" t="str">
        <f t="shared" si="8"/>
        <v/>
      </c>
      <c r="D149" s="4" t="str">
        <f t="shared" si="10"/>
        <v/>
      </c>
      <c r="E149" s="4" t="str">
        <f t="shared" si="11"/>
        <v/>
      </c>
      <c r="G149" s="4" t="str">
        <f t="shared" si="9"/>
        <v/>
      </c>
    </row>
    <row r="150" spans="1:7">
      <c r="A150" s="4" t="str">
        <f>IF('True_Odds_Calculator_2-way'!A151="","",'True_Odds_Calculator_2-way'!A151)</f>
        <v/>
      </c>
      <c r="B150" s="4" t="str">
        <f>IF('True_Odds_Calculator_2-way'!B151="","",'True_Odds_Calculator_2-way'!B151)</f>
        <v/>
      </c>
      <c r="C150" s="4" t="str">
        <f t="shared" si="8"/>
        <v/>
      </c>
      <c r="D150" s="4" t="str">
        <f t="shared" si="10"/>
        <v/>
      </c>
      <c r="E150" s="4" t="str">
        <f t="shared" si="11"/>
        <v/>
      </c>
      <c r="G150" s="4" t="str">
        <f t="shared" si="9"/>
        <v/>
      </c>
    </row>
    <row r="151" spans="1:7">
      <c r="A151" s="4" t="str">
        <f>IF('True_Odds_Calculator_2-way'!A152="","",'True_Odds_Calculator_2-way'!A152)</f>
        <v/>
      </c>
      <c r="B151" s="4" t="str">
        <f>IF('True_Odds_Calculator_2-way'!B152="","",'True_Odds_Calculator_2-way'!B152)</f>
        <v/>
      </c>
      <c r="C151" s="4" t="str">
        <f t="shared" si="8"/>
        <v/>
      </c>
      <c r="D151" s="4" t="str">
        <f t="shared" si="10"/>
        <v/>
      </c>
      <c r="E151" s="4" t="str">
        <f t="shared" si="11"/>
        <v/>
      </c>
      <c r="G151" s="4" t="str">
        <f t="shared" si="9"/>
        <v/>
      </c>
    </row>
    <row r="152" spans="1:7">
      <c r="A152" s="4" t="str">
        <f>IF('True_Odds_Calculator_2-way'!A153="","",'True_Odds_Calculator_2-way'!A153)</f>
        <v/>
      </c>
      <c r="B152" s="4" t="str">
        <f>IF('True_Odds_Calculator_2-way'!B153="","",'True_Odds_Calculator_2-way'!B153)</f>
        <v/>
      </c>
      <c r="C152" s="4" t="str">
        <f t="shared" si="8"/>
        <v/>
      </c>
      <c r="D152" s="4" t="str">
        <f t="shared" si="10"/>
        <v/>
      </c>
      <c r="E152" s="4" t="str">
        <f t="shared" si="11"/>
        <v/>
      </c>
      <c r="G152" s="4" t="str">
        <f t="shared" si="9"/>
        <v/>
      </c>
    </row>
    <row r="153" spans="1:7">
      <c r="A153" s="4" t="str">
        <f>IF('True_Odds_Calculator_2-way'!A154="","",'True_Odds_Calculator_2-way'!A154)</f>
        <v/>
      </c>
      <c r="B153" s="4" t="str">
        <f>IF('True_Odds_Calculator_2-way'!B154="","",'True_Odds_Calculator_2-way'!B154)</f>
        <v/>
      </c>
      <c r="C153" s="4" t="str">
        <f t="shared" si="8"/>
        <v/>
      </c>
      <c r="D153" s="4" t="str">
        <f t="shared" si="10"/>
        <v/>
      </c>
      <c r="E153" s="4" t="str">
        <f t="shared" si="11"/>
        <v/>
      </c>
      <c r="G153" s="4" t="str">
        <f t="shared" si="9"/>
        <v/>
      </c>
    </row>
    <row r="154" spans="1:7">
      <c r="A154" s="4" t="str">
        <f>IF('True_Odds_Calculator_2-way'!A155="","",'True_Odds_Calculator_2-way'!A155)</f>
        <v/>
      </c>
      <c r="B154" s="4" t="str">
        <f>IF('True_Odds_Calculator_2-way'!B155="","",'True_Odds_Calculator_2-way'!B155)</f>
        <v/>
      </c>
      <c r="C154" s="4" t="str">
        <f t="shared" si="8"/>
        <v/>
      </c>
      <c r="D154" s="4" t="str">
        <f t="shared" si="10"/>
        <v/>
      </c>
      <c r="E154" s="4" t="str">
        <f t="shared" si="11"/>
        <v/>
      </c>
      <c r="G154" s="4" t="str">
        <f t="shared" si="9"/>
        <v/>
      </c>
    </row>
    <row r="155" spans="1:7">
      <c r="A155" s="4" t="str">
        <f>IF('True_Odds_Calculator_2-way'!A156="","",'True_Odds_Calculator_2-way'!A156)</f>
        <v/>
      </c>
      <c r="B155" s="4" t="str">
        <f>IF('True_Odds_Calculator_2-way'!B156="","",'True_Odds_Calculator_2-way'!B156)</f>
        <v/>
      </c>
      <c r="C155" s="4" t="str">
        <f t="shared" si="8"/>
        <v/>
      </c>
      <c r="D155" s="4" t="str">
        <f t="shared" si="10"/>
        <v/>
      </c>
      <c r="E155" s="4" t="str">
        <f t="shared" si="11"/>
        <v/>
      </c>
      <c r="G155" s="4" t="str">
        <f t="shared" si="9"/>
        <v/>
      </c>
    </row>
    <row r="156" spans="1:7">
      <c r="A156" s="4" t="str">
        <f>IF('True_Odds_Calculator_2-way'!A157="","",'True_Odds_Calculator_2-way'!A157)</f>
        <v/>
      </c>
      <c r="B156" s="4" t="str">
        <f>IF('True_Odds_Calculator_2-way'!B157="","",'True_Odds_Calculator_2-way'!B157)</f>
        <v/>
      </c>
      <c r="C156" s="4" t="str">
        <f t="shared" si="8"/>
        <v/>
      </c>
      <c r="D156" s="4" t="str">
        <f t="shared" si="10"/>
        <v/>
      </c>
      <c r="E156" s="4" t="str">
        <f t="shared" si="11"/>
        <v/>
      </c>
      <c r="G156" s="4" t="str">
        <f t="shared" si="9"/>
        <v/>
      </c>
    </row>
    <row r="157" spans="1:7">
      <c r="A157" s="4" t="str">
        <f>IF('True_Odds_Calculator_2-way'!A158="","",'True_Odds_Calculator_2-way'!A158)</f>
        <v/>
      </c>
      <c r="B157" s="4" t="str">
        <f>IF('True_Odds_Calculator_2-way'!B158="","",'True_Odds_Calculator_2-way'!B158)</f>
        <v/>
      </c>
      <c r="C157" s="4" t="str">
        <f t="shared" si="8"/>
        <v/>
      </c>
      <c r="D157" s="4" t="str">
        <f t="shared" si="10"/>
        <v/>
      </c>
      <c r="E157" s="4" t="str">
        <f t="shared" si="11"/>
        <v/>
      </c>
      <c r="G157" s="4" t="str">
        <f t="shared" si="9"/>
        <v/>
      </c>
    </row>
    <row r="158" spans="1:7">
      <c r="A158" s="4" t="str">
        <f>IF('True_Odds_Calculator_2-way'!A159="","",'True_Odds_Calculator_2-way'!A159)</f>
        <v/>
      </c>
      <c r="B158" s="4" t="str">
        <f>IF('True_Odds_Calculator_2-way'!B159="","",'True_Odds_Calculator_2-way'!B159)</f>
        <v/>
      </c>
      <c r="C158" s="4" t="str">
        <f t="shared" si="8"/>
        <v/>
      </c>
      <c r="D158" s="4" t="str">
        <f t="shared" si="10"/>
        <v/>
      </c>
      <c r="E158" s="4" t="str">
        <f t="shared" si="11"/>
        <v/>
      </c>
      <c r="G158" s="4" t="str">
        <f t="shared" si="9"/>
        <v/>
      </c>
    </row>
    <row r="159" spans="1:7">
      <c r="A159" s="4" t="str">
        <f>IF('True_Odds_Calculator_2-way'!A160="","",'True_Odds_Calculator_2-way'!A160)</f>
        <v/>
      </c>
      <c r="B159" s="4" t="str">
        <f>IF('True_Odds_Calculator_2-way'!B160="","",'True_Odds_Calculator_2-way'!B160)</f>
        <v/>
      </c>
      <c r="C159" s="4" t="str">
        <f t="shared" si="8"/>
        <v/>
      </c>
      <c r="D159" s="4" t="str">
        <f t="shared" si="10"/>
        <v/>
      </c>
      <c r="E159" s="4" t="str">
        <f t="shared" si="11"/>
        <v/>
      </c>
      <c r="G159" s="4" t="str">
        <f t="shared" si="9"/>
        <v/>
      </c>
    </row>
    <row r="160" spans="1:7">
      <c r="A160" s="4" t="str">
        <f>IF('True_Odds_Calculator_2-way'!A161="","",'True_Odds_Calculator_2-way'!A161)</f>
        <v/>
      </c>
      <c r="B160" s="4" t="str">
        <f>IF('True_Odds_Calculator_2-way'!B161="","",'True_Odds_Calculator_2-way'!B161)</f>
        <v/>
      </c>
      <c r="C160" s="4" t="str">
        <f t="shared" si="8"/>
        <v/>
      </c>
      <c r="D160" s="4" t="str">
        <f t="shared" si="10"/>
        <v/>
      </c>
      <c r="E160" s="4" t="str">
        <f t="shared" si="11"/>
        <v/>
      </c>
      <c r="G160" s="4" t="str">
        <f t="shared" si="9"/>
        <v/>
      </c>
    </row>
    <row r="161" spans="1:7">
      <c r="A161" s="4" t="str">
        <f>IF('True_Odds_Calculator_2-way'!A162="","",'True_Odds_Calculator_2-way'!A162)</f>
        <v/>
      </c>
      <c r="B161" s="4" t="str">
        <f>IF('True_Odds_Calculator_2-way'!B162="","",'True_Odds_Calculator_2-way'!B162)</f>
        <v/>
      </c>
      <c r="C161" s="4" t="str">
        <f t="shared" si="8"/>
        <v/>
      </c>
      <c r="D161" s="4" t="str">
        <f t="shared" si="10"/>
        <v/>
      </c>
      <c r="E161" s="4" t="str">
        <f t="shared" si="11"/>
        <v/>
      </c>
      <c r="G161" s="4" t="str">
        <f t="shared" si="9"/>
        <v/>
      </c>
    </row>
    <row r="162" spans="1:7">
      <c r="A162" s="4" t="str">
        <f>IF('True_Odds_Calculator_2-way'!A163="","",'True_Odds_Calculator_2-way'!A163)</f>
        <v/>
      </c>
      <c r="B162" s="4" t="str">
        <f>IF('True_Odds_Calculator_2-way'!B163="","",'True_Odds_Calculator_2-way'!B163)</f>
        <v/>
      </c>
      <c r="C162" s="4" t="str">
        <f t="shared" si="8"/>
        <v/>
      </c>
      <c r="D162" s="4" t="str">
        <f t="shared" si="10"/>
        <v/>
      </c>
      <c r="E162" s="4" t="str">
        <f t="shared" si="11"/>
        <v/>
      </c>
      <c r="G162" s="4" t="str">
        <f t="shared" si="9"/>
        <v/>
      </c>
    </row>
    <row r="163" spans="1:7">
      <c r="A163" s="4" t="str">
        <f>IF('True_Odds_Calculator_2-way'!A164="","",'True_Odds_Calculator_2-way'!A164)</f>
        <v/>
      </c>
      <c r="B163" s="4" t="str">
        <f>IF('True_Odds_Calculator_2-way'!B164="","",'True_Odds_Calculator_2-way'!B164)</f>
        <v/>
      </c>
      <c r="C163" s="4" t="str">
        <f t="shared" si="8"/>
        <v/>
      </c>
      <c r="D163" s="4" t="str">
        <f t="shared" si="10"/>
        <v/>
      </c>
      <c r="E163" s="4" t="str">
        <f t="shared" si="11"/>
        <v/>
      </c>
      <c r="G163" s="4" t="str">
        <f t="shared" si="9"/>
        <v/>
      </c>
    </row>
    <row r="164" spans="1:7">
      <c r="A164" s="4" t="str">
        <f>IF('True_Odds_Calculator_2-way'!A165="","",'True_Odds_Calculator_2-way'!A165)</f>
        <v/>
      </c>
      <c r="B164" s="4" t="str">
        <f>IF('True_Odds_Calculator_2-way'!B165="","",'True_Odds_Calculator_2-way'!B165)</f>
        <v/>
      </c>
      <c r="C164" s="4" t="str">
        <f t="shared" si="8"/>
        <v/>
      </c>
      <c r="D164" s="4" t="str">
        <f t="shared" si="10"/>
        <v/>
      </c>
      <c r="E164" s="4" t="str">
        <f t="shared" si="11"/>
        <v/>
      </c>
      <c r="G164" s="4" t="str">
        <f t="shared" si="9"/>
        <v/>
      </c>
    </row>
    <row r="165" spans="1:7">
      <c r="A165" s="4" t="str">
        <f>IF('True_Odds_Calculator_2-way'!A166="","",'True_Odds_Calculator_2-way'!A166)</f>
        <v/>
      </c>
      <c r="B165" s="4" t="str">
        <f>IF('True_Odds_Calculator_2-way'!B166="","",'True_Odds_Calculator_2-way'!B166)</f>
        <v/>
      </c>
      <c r="C165" s="4" t="str">
        <f t="shared" si="8"/>
        <v/>
      </c>
      <c r="D165" s="4" t="str">
        <f t="shared" si="10"/>
        <v/>
      </c>
      <c r="E165" s="4" t="str">
        <f t="shared" si="11"/>
        <v/>
      </c>
      <c r="G165" s="4" t="str">
        <f t="shared" si="9"/>
        <v/>
      </c>
    </row>
    <row r="166" spans="1:7">
      <c r="A166" s="4" t="str">
        <f>IF('True_Odds_Calculator_2-way'!A167="","",'True_Odds_Calculator_2-way'!A167)</f>
        <v/>
      </c>
      <c r="B166" s="4" t="str">
        <f>IF('True_Odds_Calculator_2-way'!B167="","",'True_Odds_Calculator_2-way'!B167)</f>
        <v/>
      </c>
      <c r="C166" s="4" t="str">
        <f t="shared" si="8"/>
        <v/>
      </c>
      <c r="D166" s="4" t="str">
        <f t="shared" si="10"/>
        <v/>
      </c>
      <c r="E166" s="4" t="str">
        <f t="shared" si="11"/>
        <v/>
      </c>
      <c r="G166" s="4" t="str">
        <f t="shared" si="9"/>
        <v/>
      </c>
    </row>
    <row r="167" spans="1:7">
      <c r="A167" s="4" t="str">
        <f>IF('True_Odds_Calculator_2-way'!A168="","",'True_Odds_Calculator_2-way'!A168)</f>
        <v/>
      </c>
      <c r="B167" s="4" t="str">
        <f>IF('True_Odds_Calculator_2-way'!B168="","",'True_Odds_Calculator_2-way'!B168)</f>
        <v/>
      </c>
      <c r="C167" s="4" t="str">
        <f t="shared" si="8"/>
        <v/>
      </c>
      <c r="D167" s="4" t="str">
        <f t="shared" si="10"/>
        <v/>
      </c>
      <c r="E167" s="4" t="str">
        <f t="shared" si="11"/>
        <v/>
      </c>
      <c r="G167" s="4" t="str">
        <f t="shared" si="9"/>
        <v/>
      </c>
    </row>
    <row r="168" spans="1:7">
      <c r="A168" s="4" t="str">
        <f>IF('True_Odds_Calculator_2-way'!A169="","",'True_Odds_Calculator_2-way'!A169)</f>
        <v/>
      </c>
      <c r="B168" s="4" t="str">
        <f>IF('True_Odds_Calculator_2-way'!B169="","",'True_Odds_Calculator_2-way'!B169)</f>
        <v/>
      </c>
      <c r="C168" s="4" t="str">
        <f t="shared" si="8"/>
        <v/>
      </c>
      <c r="D168" s="4" t="str">
        <f t="shared" si="10"/>
        <v/>
      </c>
      <c r="E168" s="4" t="str">
        <f t="shared" si="11"/>
        <v/>
      </c>
      <c r="G168" s="4" t="str">
        <f t="shared" si="9"/>
        <v/>
      </c>
    </row>
    <row r="169" spans="1:7">
      <c r="A169" s="4" t="str">
        <f>IF('True_Odds_Calculator_2-way'!A170="","",'True_Odds_Calculator_2-way'!A170)</f>
        <v/>
      </c>
      <c r="B169" s="4" t="str">
        <f>IF('True_Odds_Calculator_2-way'!B170="","",'True_Odds_Calculator_2-way'!B170)</f>
        <v/>
      </c>
      <c r="C169" s="4" t="str">
        <f t="shared" si="8"/>
        <v/>
      </c>
      <c r="D169" s="4" t="str">
        <f t="shared" si="10"/>
        <v/>
      </c>
      <c r="E169" s="4" t="str">
        <f t="shared" si="11"/>
        <v/>
      </c>
      <c r="G169" s="4" t="str">
        <f t="shared" si="9"/>
        <v/>
      </c>
    </row>
    <row r="170" spans="1:7">
      <c r="A170" s="4" t="str">
        <f>IF('True_Odds_Calculator_2-way'!A171="","",'True_Odds_Calculator_2-way'!A171)</f>
        <v/>
      </c>
      <c r="B170" s="4" t="str">
        <f>IF('True_Odds_Calculator_2-way'!B171="","",'True_Odds_Calculator_2-way'!B171)</f>
        <v/>
      </c>
      <c r="C170" s="4" t="str">
        <f t="shared" si="8"/>
        <v/>
      </c>
      <c r="D170" s="4" t="str">
        <f t="shared" si="10"/>
        <v/>
      </c>
      <c r="E170" s="4" t="str">
        <f t="shared" si="11"/>
        <v/>
      </c>
      <c r="G170" s="4" t="str">
        <f t="shared" si="9"/>
        <v/>
      </c>
    </row>
    <row r="171" spans="1:7">
      <c r="A171" s="4" t="str">
        <f>IF('True_Odds_Calculator_2-way'!A172="","",'True_Odds_Calculator_2-way'!A172)</f>
        <v/>
      </c>
      <c r="B171" s="4" t="str">
        <f>IF('True_Odds_Calculator_2-way'!B172="","",'True_Odds_Calculator_2-way'!B172)</f>
        <v/>
      </c>
      <c r="C171" s="4" t="str">
        <f t="shared" si="8"/>
        <v/>
      </c>
      <c r="D171" s="4" t="str">
        <f t="shared" si="10"/>
        <v/>
      </c>
      <c r="E171" s="4" t="str">
        <f t="shared" si="11"/>
        <v/>
      </c>
      <c r="G171" s="4" t="str">
        <f t="shared" si="9"/>
        <v/>
      </c>
    </row>
    <row r="172" spans="1:7">
      <c r="A172" s="4" t="str">
        <f>IF('True_Odds_Calculator_2-way'!A173="","",'True_Odds_Calculator_2-way'!A173)</f>
        <v/>
      </c>
      <c r="B172" s="4" t="str">
        <f>IF('True_Odds_Calculator_2-way'!B173="","",'True_Odds_Calculator_2-way'!B173)</f>
        <v/>
      </c>
      <c r="C172" s="4" t="str">
        <f t="shared" si="8"/>
        <v/>
      </c>
      <c r="D172" s="4" t="str">
        <f t="shared" si="10"/>
        <v/>
      </c>
      <c r="E172" s="4" t="str">
        <f t="shared" si="11"/>
        <v/>
      </c>
      <c r="G172" s="4" t="str">
        <f t="shared" si="9"/>
        <v/>
      </c>
    </row>
    <row r="173" spans="1:7">
      <c r="A173" s="4" t="str">
        <f>IF('True_Odds_Calculator_2-way'!A174="","",'True_Odds_Calculator_2-way'!A174)</f>
        <v/>
      </c>
      <c r="B173" s="4" t="str">
        <f>IF('True_Odds_Calculator_2-way'!B174="","",'True_Odds_Calculator_2-way'!B174)</f>
        <v/>
      </c>
      <c r="C173" s="4" t="str">
        <f t="shared" si="8"/>
        <v/>
      </c>
      <c r="D173" s="4" t="str">
        <f t="shared" si="10"/>
        <v/>
      </c>
      <c r="E173" s="4" t="str">
        <f t="shared" si="11"/>
        <v/>
      </c>
      <c r="G173" s="4" t="str">
        <f t="shared" si="9"/>
        <v/>
      </c>
    </row>
    <row r="174" spans="1:7">
      <c r="A174" s="4" t="str">
        <f>IF('True_Odds_Calculator_2-way'!A175="","",'True_Odds_Calculator_2-way'!A175)</f>
        <v/>
      </c>
      <c r="B174" s="4" t="str">
        <f>IF('True_Odds_Calculator_2-way'!B175="","",'True_Odds_Calculator_2-way'!B175)</f>
        <v/>
      </c>
      <c r="C174" s="4" t="str">
        <f t="shared" si="8"/>
        <v/>
      </c>
      <c r="D174" s="4" t="str">
        <f t="shared" si="10"/>
        <v/>
      </c>
      <c r="E174" s="4" t="str">
        <f t="shared" si="11"/>
        <v/>
      </c>
      <c r="G174" s="4" t="str">
        <f t="shared" si="9"/>
        <v/>
      </c>
    </row>
    <row r="175" spans="1:7">
      <c r="A175" s="4" t="str">
        <f>IF('True_Odds_Calculator_2-way'!A176="","",'True_Odds_Calculator_2-way'!A176)</f>
        <v/>
      </c>
      <c r="B175" s="4" t="str">
        <f>IF('True_Odds_Calculator_2-way'!B176="","",'True_Odds_Calculator_2-way'!B176)</f>
        <v/>
      </c>
      <c r="C175" s="4" t="str">
        <f t="shared" si="8"/>
        <v/>
      </c>
      <c r="D175" s="4" t="str">
        <f t="shared" si="10"/>
        <v/>
      </c>
      <c r="E175" s="4" t="str">
        <f t="shared" si="11"/>
        <v/>
      </c>
      <c r="G175" s="4" t="str">
        <f t="shared" si="9"/>
        <v/>
      </c>
    </row>
    <row r="176" spans="1:7">
      <c r="A176" s="4" t="str">
        <f>IF('True_Odds_Calculator_2-way'!A177="","",'True_Odds_Calculator_2-way'!A177)</f>
        <v/>
      </c>
      <c r="B176" s="4" t="str">
        <f>IF('True_Odds_Calculator_2-way'!B177="","",'True_Odds_Calculator_2-way'!B177)</f>
        <v/>
      </c>
      <c r="C176" s="4" t="str">
        <f t="shared" si="8"/>
        <v/>
      </c>
      <c r="D176" s="4" t="str">
        <f t="shared" si="10"/>
        <v/>
      </c>
      <c r="E176" s="4" t="str">
        <f t="shared" si="11"/>
        <v/>
      </c>
      <c r="G176" s="4" t="str">
        <f t="shared" si="9"/>
        <v/>
      </c>
    </row>
    <row r="177" spans="1:7">
      <c r="A177" s="4" t="str">
        <f>IF('True_Odds_Calculator_2-way'!A178="","",'True_Odds_Calculator_2-way'!A178)</f>
        <v/>
      </c>
      <c r="B177" s="4" t="str">
        <f>IF('True_Odds_Calculator_2-way'!B178="","",'True_Odds_Calculator_2-way'!B178)</f>
        <v/>
      </c>
      <c r="C177" s="4" t="str">
        <f t="shared" si="8"/>
        <v/>
      </c>
      <c r="D177" s="4" t="str">
        <f t="shared" si="10"/>
        <v/>
      </c>
      <c r="E177" s="4" t="str">
        <f t="shared" si="11"/>
        <v/>
      </c>
      <c r="G177" s="4" t="str">
        <f t="shared" si="9"/>
        <v/>
      </c>
    </row>
    <row r="178" spans="1:7">
      <c r="A178" s="4" t="str">
        <f>IF('True_Odds_Calculator_2-way'!A179="","",'True_Odds_Calculator_2-way'!A179)</f>
        <v/>
      </c>
      <c r="B178" s="4" t="str">
        <f>IF('True_Odds_Calculator_2-way'!B179="","",'True_Odds_Calculator_2-way'!B179)</f>
        <v/>
      </c>
      <c r="C178" s="4" t="str">
        <f t="shared" si="8"/>
        <v/>
      </c>
      <c r="D178" s="4" t="str">
        <f t="shared" si="10"/>
        <v/>
      </c>
      <c r="E178" s="4" t="str">
        <f t="shared" si="11"/>
        <v/>
      </c>
      <c r="G178" s="4" t="str">
        <f t="shared" si="9"/>
        <v/>
      </c>
    </row>
    <row r="179" spans="1:7">
      <c r="A179" s="4" t="str">
        <f>IF('True_Odds_Calculator_2-way'!A180="","",'True_Odds_Calculator_2-way'!A180)</f>
        <v/>
      </c>
      <c r="B179" s="4" t="str">
        <f>IF('True_Odds_Calculator_2-way'!B180="","",'True_Odds_Calculator_2-way'!B180)</f>
        <v/>
      </c>
      <c r="C179" s="4" t="str">
        <f t="shared" si="8"/>
        <v/>
      </c>
      <c r="D179" s="4" t="str">
        <f t="shared" si="10"/>
        <v/>
      </c>
      <c r="E179" s="4" t="str">
        <f t="shared" si="11"/>
        <v/>
      </c>
      <c r="G179" s="4" t="str">
        <f t="shared" si="9"/>
        <v/>
      </c>
    </row>
    <row r="180" spans="1:7">
      <c r="A180" s="4" t="str">
        <f>IF('True_Odds_Calculator_2-way'!A181="","",'True_Odds_Calculator_2-way'!A181)</f>
        <v/>
      </c>
      <c r="B180" s="4" t="str">
        <f>IF('True_Odds_Calculator_2-way'!B181="","",'True_Odds_Calculator_2-way'!B181)</f>
        <v/>
      </c>
      <c r="C180" s="4" t="str">
        <f t="shared" si="8"/>
        <v/>
      </c>
      <c r="D180" s="4" t="str">
        <f t="shared" si="10"/>
        <v/>
      </c>
      <c r="E180" s="4" t="str">
        <f t="shared" si="11"/>
        <v/>
      </c>
      <c r="G180" s="4" t="str">
        <f t="shared" si="9"/>
        <v/>
      </c>
    </row>
    <row r="181" spans="1:7">
      <c r="A181" s="4" t="str">
        <f>IF('True_Odds_Calculator_2-way'!A182="","",'True_Odds_Calculator_2-way'!A182)</f>
        <v/>
      </c>
      <c r="B181" s="4" t="str">
        <f>IF('True_Odds_Calculator_2-way'!B182="","",'True_Odds_Calculator_2-way'!B182)</f>
        <v/>
      </c>
      <c r="C181" s="4" t="str">
        <f t="shared" si="8"/>
        <v/>
      </c>
      <c r="D181" s="4" t="str">
        <f t="shared" si="10"/>
        <v/>
      </c>
      <c r="E181" s="4" t="str">
        <f t="shared" si="11"/>
        <v/>
      </c>
      <c r="G181" s="4" t="str">
        <f t="shared" si="9"/>
        <v/>
      </c>
    </row>
    <row r="182" spans="1:7">
      <c r="A182" s="4" t="str">
        <f>IF('True_Odds_Calculator_2-way'!A183="","",'True_Odds_Calculator_2-way'!A183)</f>
        <v/>
      </c>
      <c r="B182" s="4" t="str">
        <f>IF('True_Odds_Calculator_2-way'!B183="","",'True_Odds_Calculator_2-way'!B183)</f>
        <v/>
      </c>
      <c r="C182" s="4" t="str">
        <f t="shared" si="8"/>
        <v/>
      </c>
      <c r="D182" s="4" t="str">
        <f t="shared" si="10"/>
        <v/>
      </c>
      <c r="E182" s="4" t="str">
        <f t="shared" si="11"/>
        <v/>
      </c>
      <c r="G182" s="4" t="str">
        <f t="shared" si="9"/>
        <v/>
      </c>
    </row>
    <row r="183" spans="1:7">
      <c r="A183" s="4" t="str">
        <f>IF('True_Odds_Calculator_2-way'!A184="","",'True_Odds_Calculator_2-way'!A184)</f>
        <v/>
      </c>
      <c r="B183" s="4" t="str">
        <f>IF('True_Odds_Calculator_2-way'!B184="","",'True_Odds_Calculator_2-way'!B184)</f>
        <v/>
      </c>
      <c r="C183" s="4" t="str">
        <f t="shared" si="8"/>
        <v/>
      </c>
      <c r="D183" s="4" t="str">
        <f t="shared" si="10"/>
        <v/>
      </c>
      <c r="E183" s="4" t="str">
        <f t="shared" si="11"/>
        <v/>
      </c>
      <c r="G183" s="4" t="str">
        <f t="shared" si="9"/>
        <v/>
      </c>
    </row>
    <row r="184" spans="1:7">
      <c r="A184" s="4" t="str">
        <f>IF('True_Odds_Calculator_2-way'!A185="","",'True_Odds_Calculator_2-way'!A185)</f>
        <v/>
      </c>
      <c r="B184" s="4" t="str">
        <f>IF('True_Odds_Calculator_2-way'!B185="","",'True_Odds_Calculator_2-way'!B185)</f>
        <v/>
      </c>
      <c r="C184" s="4" t="str">
        <f t="shared" si="8"/>
        <v/>
      </c>
      <c r="D184" s="4" t="str">
        <f t="shared" si="10"/>
        <v/>
      </c>
      <c r="E184" s="4" t="str">
        <f t="shared" si="11"/>
        <v/>
      </c>
      <c r="G184" s="4" t="str">
        <f t="shared" si="9"/>
        <v/>
      </c>
    </row>
    <row r="185" spans="1:7">
      <c r="A185" s="4" t="str">
        <f>IF('True_Odds_Calculator_2-way'!A186="","",'True_Odds_Calculator_2-way'!A186)</f>
        <v/>
      </c>
      <c r="B185" s="4" t="str">
        <f>IF('True_Odds_Calculator_2-way'!B186="","",'True_Odds_Calculator_2-way'!B186)</f>
        <v/>
      </c>
      <c r="C185" s="4" t="str">
        <f t="shared" si="8"/>
        <v/>
      </c>
      <c r="D185" s="4" t="str">
        <f t="shared" si="10"/>
        <v/>
      </c>
      <c r="E185" s="4" t="str">
        <f t="shared" si="11"/>
        <v/>
      </c>
      <c r="G185" s="4" t="str">
        <f t="shared" si="9"/>
        <v/>
      </c>
    </row>
    <row r="186" spans="1:7">
      <c r="A186" s="4" t="str">
        <f>IF('True_Odds_Calculator_2-way'!A187="","",'True_Odds_Calculator_2-way'!A187)</f>
        <v/>
      </c>
      <c r="B186" s="4" t="str">
        <f>IF('True_Odds_Calculator_2-way'!B187="","",'True_Odds_Calculator_2-way'!B187)</f>
        <v/>
      </c>
      <c r="C186" s="4" t="str">
        <f t="shared" si="8"/>
        <v/>
      </c>
      <c r="D186" s="4" t="str">
        <f t="shared" si="10"/>
        <v/>
      </c>
      <c r="E186" s="4" t="str">
        <f t="shared" si="11"/>
        <v/>
      </c>
      <c r="G186" s="4" t="str">
        <f t="shared" si="9"/>
        <v/>
      </c>
    </row>
    <row r="187" spans="1:7">
      <c r="A187" s="4" t="str">
        <f>IF('True_Odds_Calculator_2-way'!A188="","",'True_Odds_Calculator_2-way'!A188)</f>
        <v/>
      </c>
      <c r="B187" s="4" t="str">
        <f>IF('True_Odds_Calculator_2-way'!B188="","",'True_Odds_Calculator_2-way'!B188)</f>
        <v/>
      </c>
      <c r="C187" s="4" t="str">
        <f t="shared" si="8"/>
        <v/>
      </c>
      <c r="D187" s="4" t="str">
        <f t="shared" si="10"/>
        <v/>
      </c>
      <c r="E187" s="4" t="str">
        <f t="shared" si="11"/>
        <v/>
      </c>
      <c r="G187" s="4" t="str">
        <f t="shared" si="9"/>
        <v/>
      </c>
    </row>
    <row r="188" spans="1:7">
      <c r="A188" s="4" t="str">
        <f>IF('True_Odds_Calculator_2-way'!A189="","",'True_Odds_Calculator_2-way'!A189)</f>
        <v/>
      </c>
      <c r="B188" s="4" t="str">
        <f>IF('True_Odds_Calculator_2-way'!B189="","",'True_Odds_Calculator_2-way'!B189)</f>
        <v/>
      </c>
      <c r="C188" s="4" t="str">
        <f t="shared" si="8"/>
        <v/>
      </c>
      <c r="D188" s="4" t="str">
        <f t="shared" si="10"/>
        <v/>
      </c>
      <c r="E188" s="4" t="str">
        <f t="shared" si="11"/>
        <v/>
      </c>
      <c r="G188" s="4" t="str">
        <f t="shared" si="9"/>
        <v/>
      </c>
    </row>
    <row r="189" spans="1:7">
      <c r="A189" s="4" t="str">
        <f>IF('True_Odds_Calculator_2-way'!A190="","",'True_Odds_Calculator_2-way'!A190)</f>
        <v/>
      </c>
      <c r="B189" s="4" t="str">
        <f>IF('True_Odds_Calculator_2-way'!B190="","",'True_Odds_Calculator_2-way'!B190)</f>
        <v/>
      </c>
      <c r="C189" s="4" t="str">
        <f t="shared" si="8"/>
        <v/>
      </c>
      <c r="D189" s="4" t="str">
        <f t="shared" si="10"/>
        <v/>
      </c>
      <c r="E189" s="4" t="str">
        <f t="shared" si="11"/>
        <v/>
      </c>
      <c r="G189" s="4" t="str">
        <f t="shared" si="9"/>
        <v/>
      </c>
    </row>
    <row r="190" spans="1:7">
      <c r="A190" s="4" t="str">
        <f>IF('True_Odds_Calculator_2-way'!A191="","",'True_Odds_Calculator_2-way'!A191)</f>
        <v/>
      </c>
      <c r="B190" s="4" t="str">
        <f>IF('True_Odds_Calculator_2-way'!B191="","",'True_Odds_Calculator_2-way'!B191)</f>
        <v/>
      </c>
      <c r="C190" s="4" t="str">
        <f t="shared" si="8"/>
        <v/>
      </c>
      <c r="D190" s="4" t="str">
        <f t="shared" si="10"/>
        <v/>
      </c>
      <c r="E190" s="4" t="str">
        <f t="shared" si="11"/>
        <v/>
      </c>
      <c r="G190" s="4" t="str">
        <f t="shared" si="9"/>
        <v/>
      </c>
    </row>
    <row r="191" spans="1:7">
      <c r="A191" s="4" t="str">
        <f>IF('True_Odds_Calculator_2-way'!A192="","",'True_Odds_Calculator_2-way'!A192)</f>
        <v/>
      </c>
      <c r="B191" s="4" t="str">
        <f>IF('True_Odds_Calculator_2-way'!B192="","",'True_Odds_Calculator_2-way'!B192)</f>
        <v/>
      </c>
      <c r="C191" s="4" t="str">
        <f t="shared" si="8"/>
        <v/>
      </c>
      <c r="D191" s="4" t="str">
        <f t="shared" si="10"/>
        <v/>
      </c>
      <c r="E191" s="4" t="str">
        <f t="shared" si="11"/>
        <v/>
      </c>
      <c r="G191" s="4" t="str">
        <f t="shared" si="9"/>
        <v/>
      </c>
    </row>
    <row r="192" spans="1:7">
      <c r="A192" s="4" t="str">
        <f>IF('True_Odds_Calculator_2-way'!A193="","",'True_Odds_Calculator_2-way'!A193)</f>
        <v/>
      </c>
      <c r="B192" s="4" t="str">
        <f>IF('True_Odds_Calculator_2-way'!B193="","",'True_Odds_Calculator_2-way'!B193)</f>
        <v/>
      </c>
      <c r="C192" s="4" t="str">
        <f t="shared" si="8"/>
        <v/>
      </c>
      <c r="D192" s="4" t="str">
        <f t="shared" si="10"/>
        <v/>
      </c>
      <c r="E192" s="4" t="str">
        <f t="shared" si="11"/>
        <v/>
      </c>
      <c r="G192" s="4" t="str">
        <f t="shared" si="9"/>
        <v/>
      </c>
    </row>
    <row r="193" spans="1:7">
      <c r="A193" s="4" t="str">
        <f>IF('True_Odds_Calculator_2-way'!A194="","",'True_Odds_Calculator_2-way'!A194)</f>
        <v/>
      </c>
      <c r="B193" s="4" t="str">
        <f>IF('True_Odds_Calculator_2-way'!B194="","",'True_Odds_Calculator_2-way'!B194)</f>
        <v/>
      </c>
      <c r="C193" s="4" t="str">
        <f t="shared" si="8"/>
        <v/>
      </c>
      <c r="D193" s="4" t="str">
        <f t="shared" si="10"/>
        <v/>
      </c>
      <c r="E193" s="4" t="str">
        <f t="shared" si="11"/>
        <v/>
      </c>
      <c r="G193" s="4" t="str">
        <f t="shared" si="9"/>
        <v/>
      </c>
    </row>
    <row r="194" spans="1:7">
      <c r="A194" s="4" t="str">
        <f>IF('True_Odds_Calculator_2-way'!A195="","",'True_Odds_Calculator_2-way'!A195)</f>
        <v/>
      </c>
      <c r="B194" s="4" t="str">
        <f>IF('True_Odds_Calculator_2-way'!B195="","",'True_Odds_Calculator_2-way'!B195)</f>
        <v/>
      </c>
      <c r="C194" s="4" t="str">
        <f t="shared" ref="C194:C257" si="12">IF(A194="","",((1/A194)+(1/B194))-1)</f>
        <v/>
      </c>
      <c r="D194" s="4" t="str">
        <f t="shared" si="10"/>
        <v/>
      </c>
      <c r="E194" s="4" t="str">
        <f t="shared" si="11"/>
        <v/>
      </c>
      <c r="G194" s="4" t="str">
        <f t="shared" ref="G194:G257" si="13">IF(A194="","",C194+1)</f>
        <v/>
      </c>
    </row>
    <row r="195" spans="1:7">
      <c r="A195" s="4" t="str">
        <f>IF('True_Odds_Calculator_2-way'!A196="","",'True_Odds_Calculator_2-way'!A196)</f>
        <v/>
      </c>
      <c r="B195" s="4" t="str">
        <f>IF('True_Odds_Calculator_2-way'!B196="","",'True_Odds_Calculator_2-way'!B196)</f>
        <v/>
      </c>
      <c r="C195" s="4" t="str">
        <f t="shared" si="12"/>
        <v/>
      </c>
      <c r="D195" s="4" t="str">
        <f t="shared" ref="D195:D258" si="14">IF(A195="","",(2*A195)/(2-($C195*A195)))</f>
        <v/>
      </c>
      <c r="E195" s="4" t="str">
        <f t="shared" ref="E195:E258" si="15">IF(B195="","",(2*B195)/(2-($C195*B195)))</f>
        <v/>
      </c>
      <c r="G195" s="4" t="str">
        <f t="shared" si="13"/>
        <v/>
      </c>
    </row>
    <row r="196" spans="1:7">
      <c r="A196" s="4" t="str">
        <f>IF('True_Odds_Calculator_2-way'!A197="","",'True_Odds_Calculator_2-way'!A197)</f>
        <v/>
      </c>
      <c r="B196" s="4" t="str">
        <f>IF('True_Odds_Calculator_2-way'!B197="","",'True_Odds_Calculator_2-way'!B197)</f>
        <v/>
      </c>
      <c r="C196" s="4" t="str">
        <f t="shared" si="12"/>
        <v/>
      </c>
      <c r="D196" s="4" t="str">
        <f t="shared" si="14"/>
        <v/>
      </c>
      <c r="E196" s="4" t="str">
        <f t="shared" si="15"/>
        <v/>
      </c>
      <c r="G196" s="4" t="str">
        <f t="shared" si="13"/>
        <v/>
      </c>
    </row>
    <row r="197" spans="1:7">
      <c r="A197" s="4" t="str">
        <f>IF('True_Odds_Calculator_2-way'!A198="","",'True_Odds_Calculator_2-way'!A198)</f>
        <v/>
      </c>
      <c r="B197" s="4" t="str">
        <f>IF('True_Odds_Calculator_2-way'!B198="","",'True_Odds_Calculator_2-way'!B198)</f>
        <v/>
      </c>
      <c r="C197" s="4" t="str">
        <f t="shared" si="12"/>
        <v/>
      </c>
      <c r="D197" s="4" t="str">
        <f t="shared" si="14"/>
        <v/>
      </c>
      <c r="E197" s="4" t="str">
        <f t="shared" si="15"/>
        <v/>
      </c>
      <c r="G197" s="4" t="str">
        <f t="shared" si="13"/>
        <v/>
      </c>
    </row>
    <row r="198" spans="1:7">
      <c r="A198" s="4" t="str">
        <f>IF('True_Odds_Calculator_2-way'!A199="","",'True_Odds_Calculator_2-way'!A199)</f>
        <v/>
      </c>
      <c r="B198" s="4" t="str">
        <f>IF('True_Odds_Calculator_2-way'!B199="","",'True_Odds_Calculator_2-way'!B199)</f>
        <v/>
      </c>
      <c r="C198" s="4" t="str">
        <f t="shared" si="12"/>
        <v/>
      </c>
      <c r="D198" s="4" t="str">
        <f t="shared" si="14"/>
        <v/>
      </c>
      <c r="E198" s="4" t="str">
        <f t="shared" si="15"/>
        <v/>
      </c>
      <c r="G198" s="4" t="str">
        <f t="shared" si="13"/>
        <v/>
      </c>
    </row>
    <row r="199" spans="1:7">
      <c r="A199" s="4" t="str">
        <f>IF('True_Odds_Calculator_2-way'!A200="","",'True_Odds_Calculator_2-way'!A200)</f>
        <v/>
      </c>
      <c r="B199" s="4" t="str">
        <f>IF('True_Odds_Calculator_2-way'!B200="","",'True_Odds_Calculator_2-way'!B200)</f>
        <v/>
      </c>
      <c r="C199" s="4" t="str">
        <f t="shared" si="12"/>
        <v/>
      </c>
      <c r="D199" s="4" t="str">
        <f t="shared" si="14"/>
        <v/>
      </c>
      <c r="E199" s="4" t="str">
        <f t="shared" si="15"/>
        <v/>
      </c>
      <c r="G199" s="4" t="str">
        <f t="shared" si="13"/>
        <v/>
      </c>
    </row>
    <row r="200" spans="1:7">
      <c r="A200" s="4" t="str">
        <f>IF('True_Odds_Calculator_2-way'!A201="","",'True_Odds_Calculator_2-way'!A201)</f>
        <v/>
      </c>
      <c r="B200" s="4" t="str">
        <f>IF('True_Odds_Calculator_2-way'!B201="","",'True_Odds_Calculator_2-way'!B201)</f>
        <v/>
      </c>
      <c r="C200" s="4" t="str">
        <f t="shared" si="12"/>
        <v/>
      </c>
      <c r="D200" s="4" t="str">
        <f t="shared" si="14"/>
        <v/>
      </c>
      <c r="E200" s="4" t="str">
        <f t="shared" si="15"/>
        <v/>
      </c>
      <c r="G200" s="4" t="str">
        <f t="shared" si="13"/>
        <v/>
      </c>
    </row>
    <row r="201" spans="1:7">
      <c r="A201" s="4" t="str">
        <f>IF('True_Odds_Calculator_2-way'!A202="","",'True_Odds_Calculator_2-way'!A202)</f>
        <v/>
      </c>
      <c r="B201" s="4" t="str">
        <f>IF('True_Odds_Calculator_2-way'!B202="","",'True_Odds_Calculator_2-way'!B202)</f>
        <v/>
      </c>
      <c r="C201" s="4" t="str">
        <f t="shared" si="12"/>
        <v/>
      </c>
      <c r="D201" s="4" t="str">
        <f t="shared" si="14"/>
        <v/>
      </c>
      <c r="E201" s="4" t="str">
        <f t="shared" si="15"/>
        <v/>
      </c>
      <c r="G201" s="4" t="str">
        <f t="shared" si="13"/>
        <v/>
      </c>
    </row>
    <row r="202" spans="1:7">
      <c r="A202" s="4" t="str">
        <f>IF('True_Odds_Calculator_2-way'!A203="","",'True_Odds_Calculator_2-way'!A203)</f>
        <v/>
      </c>
      <c r="B202" s="4" t="str">
        <f>IF('True_Odds_Calculator_2-way'!B203="","",'True_Odds_Calculator_2-way'!B203)</f>
        <v/>
      </c>
      <c r="C202" s="4" t="str">
        <f t="shared" si="12"/>
        <v/>
      </c>
      <c r="D202" s="4" t="str">
        <f t="shared" si="14"/>
        <v/>
      </c>
      <c r="E202" s="4" t="str">
        <f t="shared" si="15"/>
        <v/>
      </c>
      <c r="G202" s="4" t="str">
        <f t="shared" si="13"/>
        <v/>
      </c>
    </row>
    <row r="203" spans="1:7">
      <c r="A203" s="4" t="str">
        <f>IF('True_Odds_Calculator_2-way'!A204="","",'True_Odds_Calculator_2-way'!A204)</f>
        <v/>
      </c>
      <c r="B203" s="4" t="str">
        <f>IF('True_Odds_Calculator_2-way'!B204="","",'True_Odds_Calculator_2-way'!B204)</f>
        <v/>
      </c>
      <c r="C203" s="4" t="str">
        <f t="shared" si="12"/>
        <v/>
      </c>
      <c r="D203" s="4" t="str">
        <f t="shared" si="14"/>
        <v/>
      </c>
      <c r="E203" s="4" t="str">
        <f t="shared" si="15"/>
        <v/>
      </c>
      <c r="G203" s="4" t="str">
        <f t="shared" si="13"/>
        <v/>
      </c>
    </row>
    <row r="204" spans="1:7">
      <c r="A204" s="4" t="str">
        <f>IF('True_Odds_Calculator_2-way'!A205="","",'True_Odds_Calculator_2-way'!A205)</f>
        <v/>
      </c>
      <c r="B204" s="4" t="str">
        <f>IF('True_Odds_Calculator_2-way'!B205="","",'True_Odds_Calculator_2-way'!B205)</f>
        <v/>
      </c>
      <c r="C204" s="4" t="str">
        <f t="shared" si="12"/>
        <v/>
      </c>
      <c r="D204" s="4" t="str">
        <f t="shared" si="14"/>
        <v/>
      </c>
      <c r="E204" s="4" t="str">
        <f t="shared" si="15"/>
        <v/>
      </c>
      <c r="G204" s="4" t="str">
        <f t="shared" si="13"/>
        <v/>
      </c>
    </row>
    <row r="205" spans="1:7">
      <c r="A205" s="4" t="str">
        <f>IF('True_Odds_Calculator_2-way'!A206="","",'True_Odds_Calculator_2-way'!A206)</f>
        <v/>
      </c>
      <c r="B205" s="4" t="str">
        <f>IF('True_Odds_Calculator_2-way'!B206="","",'True_Odds_Calculator_2-way'!B206)</f>
        <v/>
      </c>
      <c r="C205" s="4" t="str">
        <f t="shared" si="12"/>
        <v/>
      </c>
      <c r="D205" s="4" t="str">
        <f t="shared" si="14"/>
        <v/>
      </c>
      <c r="E205" s="4" t="str">
        <f t="shared" si="15"/>
        <v/>
      </c>
      <c r="G205" s="4" t="str">
        <f t="shared" si="13"/>
        <v/>
      </c>
    </row>
    <row r="206" spans="1:7">
      <c r="A206" s="4" t="str">
        <f>IF('True_Odds_Calculator_2-way'!A207="","",'True_Odds_Calculator_2-way'!A207)</f>
        <v/>
      </c>
      <c r="B206" s="4" t="str">
        <f>IF('True_Odds_Calculator_2-way'!B207="","",'True_Odds_Calculator_2-way'!B207)</f>
        <v/>
      </c>
      <c r="C206" s="4" t="str">
        <f t="shared" si="12"/>
        <v/>
      </c>
      <c r="D206" s="4" t="str">
        <f t="shared" si="14"/>
        <v/>
      </c>
      <c r="E206" s="4" t="str">
        <f t="shared" si="15"/>
        <v/>
      </c>
      <c r="G206" s="4" t="str">
        <f t="shared" si="13"/>
        <v/>
      </c>
    </row>
    <row r="207" spans="1:7">
      <c r="A207" s="4" t="str">
        <f>IF('True_Odds_Calculator_2-way'!A208="","",'True_Odds_Calculator_2-way'!A208)</f>
        <v/>
      </c>
      <c r="B207" s="4" t="str">
        <f>IF('True_Odds_Calculator_2-way'!B208="","",'True_Odds_Calculator_2-way'!B208)</f>
        <v/>
      </c>
      <c r="C207" s="4" t="str">
        <f t="shared" si="12"/>
        <v/>
      </c>
      <c r="D207" s="4" t="str">
        <f t="shared" si="14"/>
        <v/>
      </c>
      <c r="E207" s="4" t="str">
        <f t="shared" si="15"/>
        <v/>
      </c>
      <c r="G207" s="4" t="str">
        <f t="shared" si="13"/>
        <v/>
      </c>
    </row>
    <row r="208" spans="1:7">
      <c r="A208" s="4" t="str">
        <f>IF('True_Odds_Calculator_2-way'!A209="","",'True_Odds_Calculator_2-way'!A209)</f>
        <v/>
      </c>
      <c r="B208" s="4" t="str">
        <f>IF('True_Odds_Calculator_2-way'!B209="","",'True_Odds_Calculator_2-way'!B209)</f>
        <v/>
      </c>
      <c r="C208" s="4" t="str">
        <f t="shared" si="12"/>
        <v/>
      </c>
      <c r="D208" s="4" t="str">
        <f t="shared" si="14"/>
        <v/>
      </c>
      <c r="E208" s="4" t="str">
        <f t="shared" si="15"/>
        <v/>
      </c>
      <c r="G208" s="4" t="str">
        <f t="shared" si="13"/>
        <v/>
      </c>
    </row>
    <row r="209" spans="1:7">
      <c r="A209" s="4" t="str">
        <f>IF('True_Odds_Calculator_2-way'!A210="","",'True_Odds_Calculator_2-way'!A210)</f>
        <v/>
      </c>
      <c r="B209" s="4" t="str">
        <f>IF('True_Odds_Calculator_2-way'!B210="","",'True_Odds_Calculator_2-way'!B210)</f>
        <v/>
      </c>
      <c r="C209" s="4" t="str">
        <f t="shared" si="12"/>
        <v/>
      </c>
      <c r="D209" s="4" t="str">
        <f t="shared" si="14"/>
        <v/>
      </c>
      <c r="E209" s="4" t="str">
        <f t="shared" si="15"/>
        <v/>
      </c>
      <c r="G209" s="4" t="str">
        <f t="shared" si="13"/>
        <v/>
      </c>
    </row>
    <row r="210" spans="1:7">
      <c r="A210" s="4" t="str">
        <f>IF('True_Odds_Calculator_2-way'!A211="","",'True_Odds_Calculator_2-way'!A211)</f>
        <v/>
      </c>
      <c r="B210" s="4" t="str">
        <f>IF('True_Odds_Calculator_2-way'!B211="","",'True_Odds_Calculator_2-way'!B211)</f>
        <v/>
      </c>
      <c r="C210" s="4" t="str">
        <f t="shared" si="12"/>
        <v/>
      </c>
      <c r="D210" s="4" t="str">
        <f t="shared" si="14"/>
        <v/>
      </c>
      <c r="E210" s="4" t="str">
        <f t="shared" si="15"/>
        <v/>
      </c>
      <c r="G210" s="4" t="str">
        <f t="shared" si="13"/>
        <v/>
      </c>
    </row>
    <row r="211" spans="1:7">
      <c r="A211" s="4" t="str">
        <f>IF('True_Odds_Calculator_2-way'!A212="","",'True_Odds_Calculator_2-way'!A212)</f>
        <v/>
      </c>
      <c r="B211" s="4" t="str">
        <f>IF('True_Odds_Calculator_2-way'!B212="","",'True_Odds_Calculator_2-way'!B212)</f>
        <v/>
      </c>
      <c r="C211" s="4" t="str">
        <f t="shared" si="12"/>
        <v/>
      </c>
      <c r="D211" s="4" t="str">
        <f t="shared" si="14"/>
        <v/>
      </c>
      <c r="E211" s="4" t="str">
        <f t="shared" si="15"/>
        <v/>
      </c>
      <c r="G211" s="4" t="str">
        <f t="shared" si="13"/>
        <v/>
      </c>
    </row>
    <row r="212" spans="1:7">
      <c r="A212" s="4" t="str">
        <f>IF('True_Odds_Calculator_2-way'!A213="","",'True_Odds_Calculator_2-way'!A213)</f>
        <v/>
      </c>
      <c r="B212" s="4" t="str">
        <f>IF('True_Odds_Calculator_2-way'!B213="","",'True_Odds_Calculator_2-way'!B213)</f>
        <v/>
      </c>
      <c r="C212" s="4" t="str">
        <f t="shared" si="12"/>
        <v/>
      </c>
      <c r="D212" s="4" t="str">
        <f t="shared" si="14"/>
        <v/>
      </c>
      <c r="E212" s="4" t="str">
        <f t="shared" si="15"/>
        <v/>
      </c>
      <c r="G212" s="4" t="str">
        <f t="shared" si="13"/>
        <v/>
      </c>
    </row>
    <row r="213" spans="1:7">
      <c r="A213" s="4" t="str">
        <f>IF('True_Odds_Calculator_2-way'!A214="","",'True_Odds_Calculator_2-way'!A214)</f>
        <v/>
      </c>
      <c r="B213" s="4" t="str">
        <f>IF('True_Odds_Calculator_2-way'!B214="","",'True_Odds_Calculator_2-way'!B214)</f>
        <v/>
      </c>
      <c r="C213" s="4" t="str">
        <f t="shared" si="12"/>
        <v/>
      </c>
      <c r="D213" s="4" t="str">
        <f t="shared" si="14"/>
        <v/>
      </c>
      <c r="E213" s="4" t="str">
        <f t="shared" si="15"/>
        <v/>
      </c>
      <c r="G213" s="4" t="str">
        <f t="shared" si="13"/>
        <v/>
      </c>
    </row>
    <row r="214" spans="1:7">
      <c r="A214" s="4" t="str">
        <f>IF('True_Odds_Calculator_2-way'!A215="","",'True_Odds_Calculator_2-way'!A215)</f>
        <v/>
      </c>
      <c r="B214" s="4" t="str">
        <f>IF('True_Odds_Calculator_2-way'!B215="","",'True_Odds_Calculator_2-way'!B215)</f>
        <v/>
      </c>
      <c r="C214" s="4" t="str">
        <f t="shared" si="12"/>
        <v/>
      </c>
      <c r="D214" s="4" t="str">
        <f t="shared" si="14"/>
        <v/>
      </c>
      <c r="E214" s="4" t="str">
        <f t="shared" si="15"/>
        <v/>
      </c>
      <c r="G214" s="4" t="str">
        <f t="shared" si="13"/>
        <v/>
      </c>
    </row>
    <row r="215" spans="1:7">
      <c r="A215" s="4" t="str">
        <f>IF('True_Odds_Calculator_2-way'!A216="","",'True_Odds_Calculator_2-way'!A216)</f>
        <v/>
      </c>
      <c r="B215" s="4" t="str">
        <f>IF('True_Odds_Calculator_2-way'!B216="","",'True_Odds_Calculator_2-way'!B216)</f>
        <v/>
      </c>
      <c r="C215" s="4" t="str">
        <f t="shared" si="12"/>
        <v/>
      </c>
      <c r="D215" s="4" t="str">
        <f t="shared" si="14"/>
        <v/>
      </c>
      <c r="E215" s="4" t="str">
        <f t="shared" si="15"/>
        <v/>
      </c>
      <c r="G215" s="4" t="str">
        <f t="shared" si="13"/>
        <v/>
      </c>
    </row>
    <row r="216" spans="1:7">
      <c r="A216" s="4" t="str">
        <f>IF('True_Odds_Calculator_2-way'!A217="","",'True_Odds_Calculator_2-way'!A217)</f>
        <v/>
      </c>
      <c r="B216" s="4" t="str">
        <f>IF('True_Odds_Calculator_2-way'!B217="","",'True_Odds_Calculator_2-way'!B217)</f>
        <v/>
      </c>
      <c r="C216" s="4" t="str">
        <f t="shared" si="12"/>
        <v/>
      </c>
      <c r="D216" s="4" t="str">
        <f t="shared" si="14"/>
        <v/>
      </c>
      <c r="E216" s="4" t="str">
        <f t="shared" si="15"/>
        <v/>
      </c>
      <c r="G216" s="4" t="str">
        <f t="shared" si="13"/>
        <v/>
      </c>
    </row>
    <row r="217" spans="1:7">
      <c r="A217" s="4" t="str">
        <f>IF('True_Odds_Calculator_2-way'!A218="","",'True_Odds_Calculator_2-way'!A218)</f>
        <v/>
      </c>
      <c r="B217" s="4" t="str">
        <f>IF('True_Odds_Calculator_2-way'!B218="","",'True_Odds_Calculator_2-way'!B218)</f>
        <v/>
      </c>
      <c r="C217" s="4" t="str">
        <f t="shared" si="12"/>
        <v/>
      </c>
      <c r="D217" s="4" t="str">
        <f t="shared" si="14"/>
        <v/>
      </c>
      <c r="E217" s="4" t="str">
        <f t="shared" si="15"/>
        <v/>
      </c>
      <c r="G217" s="4" t="str">
        <f t="shared" si="13"/>
        <v/>
      </c>
    </row>
    <row r="218" spans="1:7">
      <c r="A218" s="4" t="str">
        <f>IF('True_Odds_Calculator_2-way'!A219="","",'True_Odds_Calculator_2-way'!A219)</f>
        <v/>
      </c>
      <c r="B218" s="4" t="str">
        <f>IF('True_Odds_Calculator_2-way'!B219="","",'True_Odds_Calculator_2-way'!B219)</f>
        <v/>
      </c>
      <c r="C218" s="4" t="str">
        <f t="shared" si="12"/>
        <v/>
      </c>
      <c r="D218" s="4" t="str">
        <f t="shared" si="14"/>
        <v/>
      </c>
      <c r="E218" s="4" t="str">
        <f t="shared" si="15"/>
        <v/>
      </c>
      <c r="G218" s="4" t="str">
        <f t="shared" si="13"/>
        <v/>
      </c>
    </row>
    <row r="219" spans="1:7">
      <c r="A219" s="4" t="str">
        <f>IF('True_Odds_Calculator_2-way'!A220="","",'True_Odds_Calculator_2-way'!A220)</f>
        <v/>
      </c>
      <c r="B219" s="4" t="str">
        <f>IF('True_Odds_Calculator_2-way'!B220="","",'True_Odds_Calculator_2-way'!B220)</f>
        <v/>
      </c>
      <c r="C219" s="4" t="str">
        <f t="shared" si="12"/>
        <v/>
      </c>
      <c r="D219" s="4" t="str">
        <f t="shared" si="14"/>
        <v/>
      </c>
      <c r="E219" s="4" t="str">
        <f t="shared" si="15"/>
        <v/>
      </c>
      <c r="G219" s="4" t="str">
        <f t="shared" si="13"/>
        <v/>
      </c>
    </row>
    <row r="220" spans="1:7">
      <c r="A220" s="4" t="str">
        <f>IF('True_Odds_Calculator_2-way'!A221="","",'True_Odds_Calculator_2-way'!A221)</f>
        <v/>
      </c>
      <c r="B220" s="4" t="str">
        <f>IF('True_Odds_Calculator_2-way'!B221="","",'True_Odds_Calculator_2-way'!B221)</f>
        <v/>
      </c>
      <c r="C220" s="4" t="str">
        <f t="shared" si="12"/>
        <v/>
      </c>
      <c r="D220" s="4" t="str">
        <f t="shared" si="14"/>
        <v/>
      </c>
      <c r="E220" s="4" t="str">
        <f t="shared" si="15"/>
        <v/>
      </c>
      <c r="G220" s="4" t="str">
        <f t="shared" si="13"/>
        <v/>
      </c>
    </row>
    <row r="221" spans="1:7">
      <c r="A221" s="4" t="str">
        <f>IF('True_Odds_Calculator_2-way'!A222="","",'True_Odds_Calculator_2-way'!A222)</f>
        <v/>
      </c>
      <c r="B221" s="4" t="str">
        <f>IF('True_Odds_Calculator_2-way'!B222="","",'True_Odds_Calculator_2-way'!B222)</f>
        <v/>
      </c>
      <c r="C221" s="4" t="str">
        <f t="shared" si="12"/>
        <v/>
      </c>
      <c r="D221" s="4" t="str">
        <f t="shared" si="14"/>
        <v/>
      </c>
      <c r="E221" s="4" t="str">
        <f t="shared" si="15"/>
        <v/>
      </c>
      <c r="G221" s="4" t="str">
        <f t="shared" si="13"/>
        <v/>
      </c>
    </row>
    <row r="222" spans="1:7">
      <c r="A222" s="4" t="str">
        <f>IF('True_Odds_Calculator_2-way'!A223="","",'True_Odds_Calculator_2-way'!A223)</f>
        <v/>
      </c>
      <c r="B222" s="4" t="str">
        <f>IF('True_Odds_Calculator_2-way'!B223="","",'True_Odds_Calculator_2-way'!B223)</f>
        <v/>
      </c>
      <c r="C222" s="4" t="str">
        <f t="shared" si="12"/>
        <v/>
      </c>
      <c r="D222" s="4" t="str">
        <f t="shared" si="14"/>
        <v/>
      </c>
      <c r="E222" s="4" t="str">
        <f t="shared" si="15"/>
        <v/>
      </c>
      <c r="G222" s="4" t="str">
        <f t="shared" si="13"/>
        <v/>
      </c>
    </row>
    <row r="223" spans="1:7">
      <c r="A223" s="4" t="str">
        <f>IF('True_Odds_Calculator_2-way'!A224="","",'True_Odds_Calculator_2-way'!A224)</f>
        <v/>
      </c>
      <c r="B223" s="4" t="str">
        <f>IF('True_Odds_Calculator_2-way'!B224="","",'True_Odds_Calculator_2-way'!B224)</f>
        <v/>
      </c>
      <c r="C223" s="4" t="str">
        <f t="shared" si="12"/>
        <v/>
      </c>
      <c r="D223" s="4" t="str">
        <f t="shared" si="14"/>
        <v/>
      </c>
      <c r="E223" s="4" t="str">
        <f t="shared" si="15"/>
        <v/>
      </c>
      <c r="G223" s="4" t="str">
        <f t="shared" si="13"/>
        <v/>
      </c>
    </row>
    <row r="224" spans="1:7">
      <c r="A224" s="4" t="str">
        <f>IF('True_Odds_Calculator_2-way'!A225="","",'True_Odds_Calculator_2-way'!A225)</f>
        <v/>
      </c>
      <c r="B224" s="4" t="str">
        <f>IF('True_Odds_Calculator_2-way'!B225="","",'True_Odds_Calculator_2-way'!B225)</f>
        <v/>
      </c>
      <c r="C224" s="4" t="str">
        <f t="shared" si="12"/>
        <v/>
      </c>
      <c r="D224" s="4" t="str">
        <f t="shared" si="14"/>
        <v/>
      </c>
      <c r="E224" s="4" t="str">
        <f t="shared" si="15"/>
        <v/>
      </c>
      <c r="G224" s="4" t="str">
        <f t="shared" si="13"/>
        <v/>
      </c>
    </row>
    <row r="225" spans="1:7">
      <c r="A225" s="4" t="str">
        <f>IF('True_Odds_Calculator_2-way'!A226="","",'True_Odds_Calculator_2-way'!A226)</f>
        <v/>
      </c>
      <c r="B225" s="4" t="str">
        <f>IF('True_Odds_Calculator_2-way'!B226="","",'True_Odds_Calculator_2-way'!B226)</f>
        <v/>
      </c>
      <c r="C225" s="4" t="str">
        <f t="shared" si="12"/>
        <v/>
      </c>
      <c r="D225" s="4" t="str">
        <f t="shared" si="14"/>
        <v/>
      </c>
      <c r="E225" s="4" t="str">
        <f t="shared" si="15"/>
        <v/>
      </c>
      <c r="G225" s="4" t="str">
        <f t="shared" si="13"/>
        <v/>
      </c>
    </row>
    <row r="226" spans="1:7">
      <c r="A226" s="4" t="str">
        <f>IF('True_Odds_Calculator_2-way'!A227="","",'True_Odds_Calculator_2-way'!A227)</f>
        <v/>
      </c>
      <c r="B226" s="4" t="str">
        <f>IF('True_Odds_Calculator_2-way'!B227="","",'True_Odds_Calculator_2-way'!B227)</f>
        <v/>
      </c>
      <c r="C226" s="4" t="str">
        <f t="shared" si="12"/>
        <v/>
      </c>
      <c r="D226" s="4" t="str">
        <f t="shared" si="14"/>
        <v/>
      </c>
      <c r="E226" s="4" t="str">
        <f t="shared" si="15"/>
        <v/>
      </c>
      <c r="G226" s="4" t="str">
        <f t="shared" si="13"/>
        <v/>
      </c>
    </row>
    <row r="227" spans="1:7">
      <c r="A227" s="4" t="str">
        <f>IF('True_Odds_Calculator_2-way'!A228="","",'True_Odds_Calculator_2-way'!A228)</f>
        <v/>
      </c>
      <c r="B227" s="4" t="str">
        <f>IF('True_Odds_Calculator_2-way'!B228="","",'True_Odds_Calculator_2-way'!B228)</f>
        <v/>
      </c>
      <c r="C227" s="4" t="str">
        <f t="shared" si="12"/>
        <v/>
      </c>
      <c r="D227" s="4" t="str">
        <f t="shared" si="14"/>
        <v/>
      </c>
      <c r="E227" s="4" t="str">
        <f t="shared" si="15"/>
        <v/>
      </c>
      <c r="G227" s="4" t="str">
        <f t="shared" si="13"/>
        <v/>
      </c>
    </row>
    <row r="228" spans="1:7">
      <c r="A228" s="4" t="str">
        <f>IF('True_Odds_Calculator_2-way'!A229="","",'True_Odds_Calculator_2-way'!A229)</f>
        <v/>
      </c>
      <c r="B228" s="4" t="str">
        <f>IF('True_Odds_Calculator_2-way'!B229="","",'True_Odds_Calculator_2-way'!B229)</f>
        <v/>
      </c>
      <c r="C228" s="4" t="str">
        <f t="shared" si="12"/>
        <v/>
      </c>
      <c r="D228" s="4" t="str">
        <f t="shared" si="14"/>
        <v/>
      </c>
      <c r="E228" s="4" t="str">
        <f t="shared" si="15"/>
        <v/>
      </c>
      <c r="G228" s="4" t="str">
        <f t="shared" si="13"/>
        <v/>
      </c>
    </row>
    <row r="229" spans="1:7">
      <c r="A229" s="4" t="str">
        <f>IF('True_Odds_Calculator_2-way'!A230="","",'True_Odds_Calculator_2-way'!A230)</f>
        <v/>
      </c>
      <c r="B229" s="4" t="str">
        <f>IF('True_Odds_Calculator_2-way'!B230="","",'True_Odds_Calculator_2-way'!B230)</f>
        <v/>
      </c>
      <c r="C229" s="4" t="str">
        <f t="shared" si="12"/>
        <v/>
      </c>
      <c r="D229" s="4" t="str">
        <f t="shared" si="14"/>
        <v/>
      </c>
      <c r="E229" s="4" t="str">
        <f t="shared" si="15"/>
        <v/>
      </c>
      <c r="G229" s="4" t="str">
        <f t="shared" si="13"/>
        <v/>
      </c>
    </row>
    <row r="230" spans="1:7">
      <c r="A230" s="4" t="str">
        <f>IF('True_Odds_Calculator_2-way'!A231="","",'True_Odds_Calculator_2-way'!A231)</f>
        <v/>
      </c>
      <c r="B230" s="4" t="str">
        <f>IF('True_Odds_Calculator_2-way'!B231="","",'True_Odds_Calculator_2-way'!B231)</f>
        <v/>
      </c>
      <c r="C230" s="4" t="str">
        <f t="shared" si="12"/>
        <v/>
      </c>
      <c r="D230" s="4" t="str">
        <f t="shared" si="14"/>
        <v/>
      </c>
      <c r="E230" s="4" t="str">
        <f t="shared" si="15"/>
        <v/>
      </c>
      <c r="G230" s="4" t="str">
        <f t="shared" si="13"/>
        <v/>
      </c>
    </row>
    <row r="231" spans="1:7">
      <c r="A231" s="4" t="str">
        <f>IF('True_Odds_Calculator_2-way'!A232="","",'True_Odds_Calculator_2-way'!A232)</f>
        <v/>
      </c>
      <c r="B231" s="4" t="str">
        <f>IF('True_Odds_Calculator_2-way'!B232="","",'True_Odds_Calculator_2-way'!B232)</f>
        <v/>
      </c>
      <c r="C231" s="4" t="str">
        <f t="shared" si="12"/>
        <v/>
      </c>
      <c r="D231" s="4" t="str">
        <f t="shared" si="14"/>
        <v/>
      </c>
      <c r="E231" s="4" t="str">
        <f t="shared" si="15"/>
        <v/>
      </c>
      <c r="G231" s="4" t="str">
        <f t="shared" si="13"/>
        <v/>
      </c>
    </row>
    <row r="232" spans="1:7">
      <c r="A232" s="4" t="str">
        <f>IF('True_Odds_Calculator_2-way'!A233="","",'True_Odds_Calculator_2-way'!A233)</f>
        <v/>
      </c>
      <c r="B232" s="4" t="str">
        <f>IF('True_Odds_Calculator_2-way'!B233="","",'True_Odds_Calculator_2-way'!B233)</f>
        <v/>
      </c>
      <c r="C232" s="4" t="str">
        <f t="shared" si="12"/>
        <v/>
      </c>
      <c r="D232" s="4" t="str">
        <f t="shared" si="14"/>
        <v/>
      </c>
      <c r="E232" s="4" t="str">
        <f t="shared" si="15"/>
        <v/>
      </c>
      <c r="G232" s="4" t="str">
        <f t="shared" si="13"/>
        <v/>
      </c>
    </row>
    <row r="233" spans="1:7">
      <c r="A233" s="4" t="str">
        <f>IF('True_Odds_Calculator_2-way'!A234="","",'True_Odds_Calculator_2-way'!A234)</f>
        <v/>
      </c>
      <c r="B233" s="4" t="str">
        <f>IF('True_Odds_Calculator_2-way'!B234="","",'True_Odds_Calculator_2-way'!B234)</f>
        <v/>
      </c>
      <c r="C233" s="4" t="str">
        <f t="shared" si="12"/>
        <v/>
      </c>
      <c r="D233" s="4" t="str">
        <f t="shared" si="14"/>
        <v/>
      </c>
      <c r="E233" s="4" t="str">
        <f t="shared" si="15"/>
        <v/>
      </c>
      <c r="G233" s="4" t="str">
        <f t="shared" si="13"/>
        <v/>
      </c>
    </row>
    <row r="234" spans="1:7">
      <c r="A234" s="4" t="str">
        <f>IF('True_Odds_Calculator_2-way'!A235="","",'True_Odds_Calculator_2-way'!A235)</f>
        <v/>
      </c>
      <c r="B234" s="4" t="str">
        <f>IF('True_Odds_Calculator_2-way'!B235="","",'True_Odds_Calculator_2-way'!B235)</f>
        <v/>
      </c>
      <c r="C234" s="4" t="str">
        <f t="shared" si="12"/>
        <v/>
      </c>
      <c r="D234" s="4" t="str">
        <f t="shared" si="14"/>
        <v/>
      </c>
      <c r="E234" s="4" t="str">
        <f t="shared" si="15"/>
        <v/>
      </c>
      <c r="G234" s="4" t="str">
        <f t="shared" si="13"/>
        <v/>
      </c>
    </row>
    <row r="235" spans="1:7">
      <c r="A235" s="4" t="str">
        <f>IF('True_Odds_Calculator_2-way'!A236="","",'True_Odds_Calculator_2-way'!A236)</f>
        <v/>
      </c>
      <c r="B235" s="4" t="str">
        <f>IF('True_Odds_Calculator_2-way'!B236="","",'True_Odds_Calculator_2-way'!B236)</f>
        <v/>
      </c>
      <c r="C235" s="4" t="str">
        <f t="shared" si="12"/>
        <v/>
      </c>
      <c r="D235" s="4" t="str">
        <f t="shared" si="14"/>
        <v/>
      </c>
      <c r="E235" s="4" t="str">
        <f t="shared" si="15"/>
        <v/>
      </c>
      <c r="G235" s="4" t="str">
        <f t="shared" si="13"/>
        <v/>
      </c>
    </row>
    <row r="236" spans="1:7">
      <c r="A236" s="4" t="str">
        <f>IF('True_Odds_Calculator_2-way'!A237="","",'True_Odds_Calculator_2-way'!A237)</f>
        <v/>
      </c>
      <c r="B236" s="4" t="str">
        <f>IF('True_Odds_Calculator_2-way'!B237="","",'True_Odds_Calculator_2-way'!B237)</f>
        <v/>
      </c>
      <c r="C236" s="4" t="str">
        <f t="shared" si="12"/>
        <v/>
      </c>
      <c r="D236" s="4" t="str">
        <f t="shared" si="14"/>
        <v/>
      </c>
      <c r="E236" s="4" t="str">
        <f t="shared" si="15"/>
        <v/>
      </c>
      <c r="G236" s="4" t="str">
        <f t="shared" si="13"/>
        <v/>
      </c>
    </row>
    <row r="237" spans="1:7">
      <c r="A237" s="4" t="str">
        <f>IF('True_Odds_Calculator_2-way'!A238="","",'True_Odds_Calculator_2-way'!A238)</f>
        <v/>
      </c>
      <c r="B237" s="4" t="str">
        <f>IF('True_Odds_Calculator_2-way'!B238="","",'True_Odds_Calculator_2-way'!B238)</f>
        <v/>
      </c>
      <c r="C237" s="4" t="str">
        <f t="shared" si="12"/>
        <v/>
      </c>
      <c r="D237" s="4" t="str">
        <f t="shared" si="14"/>
        <v/>
      </c>
      <c r="E237" s="4" t="str">
        <f t="shared" si="15"/>
        <v/>
      </c>
      <c r="G237" s="4" t="str">
        <f t="shared" si="13"/>
        <v/>
      </c>
    </row>
    <row r="238" spans="1:7">
      <c r="A238" s="4" t="str">
        <f>IF('True_Odds_Calculator_2-way'!A239="","",'True_Odds_Calculator_2-way'!A239)</f>
        <v/>
      </c>
      <c r="B238" s="4" t="str">
        <f>IF('True_Odds_Calculator_2-way'!B239="","",'True_Odds_Calculator_2-way'!B239)</f>
        <v/>
      </c>
      <c r="C238" s="4" t="str">
        <f t="shared" si="12"/>
        <v/>
      </c>
      <c r="D238" s="4" t="str">
        <f t="shared" si="14"/>
        <v/>
      </c>
      <c r="E238" s="4" t="str">
        <f t="shared" si="15"/>
        <v/>
      </c>
      <c r="G238" s="4" t="str">
        <f t="shared" si="13"/>
        <v/>
      </c>
    </row>
    <row r="239" spans="1:7">
      <c r="A239" s="4" t="str">
        <f>IF('True_Odds_Calculator_2-way'!A240="","",'True_Odds_Calculator_2-way'!A240)</f>
        <v/>
      </c>
      <c r="B239" s="4" t="str">
        <f>IF('True_Odds_Calculator_2-way'!B240="","",'True_Odds_Calculator_2-way'!B240)</f>
        <v/>
      </c>
      <c r="C239" s="4" t="str">
        <f t="shared" si="12"/>
        <v/>
      </c>
      <c r="D239" s="4" t="str">
        <f t="shared" si="14"/>
        <v/>
      </c>
      <c r="E239" s="4" t="str">
        <f t="shared" si="15"/>
        <v/>
      </c>
      <c r="G239" s="4" t="str">
        <f t="shared" si="13"/>
        <v/>
      </c>
    </row>
    <row r="240" spans="1:7">
      <c r="A240" s="4" t="str">
        <f>IF('True_Odds_Calculator_2-way'!A241="","",'True_Odds_Calculator_2-way'!A241)</f>
        <v/>
      </c>
      <c r="B240" s="4" t="str">
        <f>IF('True_Odds_Calculator_2-way'!B241="","",'True_Odds_Calculator_2-way'!B241)</f>
        <v/>
      </c>
      <c r="C240" s="4" t="str">
        <f t="shared" si="12"/>
        <v/>
      </c>
      <c r="D240" s="4" t="str">
        <f t="shared" si="14"/>
        <v/>
      </c>
      <c r="E240" s="4" t="str">
        <f t="shared" si="15"/>
        <v/>
      </c>
      <c r="G240" s="4" t="str">
        <f t="shared" si="13"/>
        <v/>
      </c>
    </row>
    <row r="241" spans="1:7">
      <c r="A241" s="4" t="str">
        <f>IF('True_Odds_Calculator_2-way'!A242="","",'True_Odds_Calculator_2-way'!A242)</f>
        <v/>
      </c>
      <c r="B241" s="4" t="str">
        <f>IF('True_Odds_Calculator_2-way'!B242="","",'True_Odds_Calculator_2-way'!B242)</f>
        <v/>
      </c>
      <c r="C241" s="4" t="str">
        <f t="shared" si="12"/>
        <v/>
      </c>
      <c r="D241" s="4" t="str">
        <f t="shared" si="14"/>
        <v/>
      </c>
      <c r="E241" s="4" t="str">
        <f t="shared" si="15"/>
        <v/>
      </c>
      <c r="G241" s="4" t="str">
        <f t="shared" si="13"/>
        <v/>
      </c>
    </row>
    <row r="242" spans="1:7">
      <c r="A242" s="4" t="str">
        <f>IF('True_Odds_Calculator_2-way'!A243="","",'True_Odds_Calculator_2-way'!A243)</f>
        <v/>
      </c>
      <c r="B242" s="4" t="str">
        <f>IF('True_Odds_Calculator_2-way'!B243="","",'True_Odds_Calculator_2-way'!B243)</f>
        <v/>
      </c>
      <c r="C242" s="4" t="str">
        <f t="shared" si="12"/>
        <v/>
      </c>
      <c r="D242" s="4" t="str">
        <f t="shared" si="14"/>
        <v/>
      </c>
      <c r="E242" s="4" t="str">
        <f t="shared" si="15"/>
        <v/>
      </c>
      <c r="G242" s="4" t="str">
        <f t="shared" si="13"/>
        <v/>
      </c>
    </row>
    <row r="243" spans="1:7">
      <c r="A243" s="4" t="str">
        <f>IF('True_Odds_Calculator_2-way'!A244="","",'True_Odds_Calculator_2-way'!A244)</f>
        <v/>
      </c>
      <c r="B243" s="4" t="str">
        <f>IF('True_Odds_Calculator_2-way'!B244="","",'True_Odds_Calculator_2-way'!B244)</f>
        <v/>
      </c>
      <c r="C243" s="4" t="str">
        <f t="shared" si="12"/>
        <v/>
      </c>
      <c r="D243" s="4" t="str">
        <f t="shared" si="14"/>
        <v/>
      </c>
      <c r="E243" s="4" t="str">
        <f t="shared" si="15"/>
        <v/>
      </c>
      <c r="G243" s="4" t="str">
        <f t="shared" si="13"/>
        <v/>
      </c>
    </row>
    <row r="244" spans="1:7">
      <c r="A244" s="4" t="str">
        <f>IF('True_Odds_Calculator_2-way'!A245="","",'True_Odds_Calculator_2-way'!A245)</f>
        <v/>
      </c>
      <c r="B244" s="4" t="str">
        <f>IF('True_Odds_Calculator_2-way'!B245="","",'True_Odds_Calculator_2-way'!B245)</f>
        <v/>
      </c>
      <c r="C244" s="4" t="str">
        <f t="shared" si="12"/>
        <v/>
      </c>
      <c r="D244" s="4" t="str">
        <f t="shared" si="14"/>
        <v/>
      </c>
      <c r="E244" s="4" t="str">
        <f t="shared" si="15"/>
        <v/>
      </c>
      <c r="G244" s="4" t="str">
        <f t="shared" si="13"/>
        <v/>
      </c>
    </row>
    <row r="245" spans="1:7">
      <c r="A245" s="4" t="str">
        <f>IF('True_Odds_Calculator_2-way'!A246="","",'True_Odds_Calculator_2-way'!A246)</f>
        <v/>
      </c>
      <c r="B245" s="4" t="str">
        <f>IF('True_Odds_Calculator_2-way'!B246="","",'True_Odds_Calculator_2-way'!B246)</f>
        <v/>
      </c>
      <c r="C245" s="4" t="str">
        <f t="shared" si="12"/>
        <v/>
      </c>
      <c r="D245" s="4" t="str">
        <f t="shared" si="14"/>
        <v/>
      </c>
      <c r="E245" s="4" t="str">
        <f t="shared" si="15"/>
        <v/>
      </c>
      <c r="G245" s="4" t="str">
        <f t="shared" si="13"/>
        <v/>
      </c>
    </row>
    <row r="246" spans="1:7">
      <c r="A246" s="4" t="str">
        <f>IF('True_Odds_Calculator_2-way'!A247="","",'True_Odds_Calculator_2-way'!A247)</f>
        <v/>
      </c>
      <c r="B246" s="4" t="str">
        <f>IF('True_Odds_Calculator_2-way'!B247="","",'True_Odds_Calculator_2-way'!B247)</f>
        <v/>
      </c>
      <c r="C246" s="4" t="str">
        <f t="shared" si="12"/>
        <v/>
      </c>
      <c r="D246" s="4" t="str">
        <f t="shared" si="14"/>
        <v/>
      </c>
      <c r="E246" s="4" t="str">
        <f t="shared" si="15"/>
        <v/>
      </c>
      <c r="G246" s="4" t="str">
        <f t="shared" si="13"/>
        <v/>
      </c>
    </row>
    <row r="247" spans="1:7">
      <c r="A247" s="4" t="str">
        <f>IF('True_Odds_Calculator_2-way'!A248="","",'True_Odds_Calculator_2-way'!A248)</f>
        <v/>
      </c>
      <c r="B247" s="4" t="str">
        <f>IF('True_Odds_Calculator_2-way'!B248="","",'True_Odds_Calculator_2-way'!B248)</f>
        <v/>
      </c>
      <c r="C247" s="4" t="str">
        <f t="shared" si="12"/>
        <v/>
      </c>
      <c r="D247" s="4" t="str">
        <f t="shared" si="14"/>
        <v/>
      </c>
      <c r="E247" s="4" t="str">
        <f t="shared" si="15"/>
        <v/>
      </c>
      <c r="G247" s="4" t="str">
        <f t="shared" si="13"/>
        <v/>
      </c>
    </row>
    <row r="248" spans="1:7">
      <c r="A248" s="4" t="str">
        <f>IF('True_Odds_Calculator_2-way'!A249="","",'True_Odds_Calculator_2-way'!A249)</f>
        <v/>
      </c>
      <c r="B248" s="4" t="str">
        <f>IF('True_Odds_Calculator_2-way'!B249="","",'True_Odds_Calculator_2-way'!B249)</f>
        <v/>
      </c>
      <c r="C248" s="4" t="str">
        <f t="shared" si="12"/>
        <v/>
      </c>
      <c r="D248" s="4" t="str">
        <f t="shared" si="14"/>
        <v/>
      </c>
      <c r="E248" s="4" t="str">
        <f t="shared" si="15"/>
        <v/>
      </c>
      <c r="G248" s="4" t="str">
        <f t="shared" si="13"/>
        <v/>
      </c>
    </row>
    <row r="249" spans="1:7">
      <c r="A249" s="4" t="str">
        <f>IF('True_Odds_Calculator_2-way'!A250="","",'True_Odds_Calculator_2-way'!A250)</f>
        <v/>
      </c>
      <c r="B249" s="4" t="str">
        <f>IF('True_Odds_Calculator_2-way'!B250="","",'True_Odds_Calculator_2-way'!B250)</f>
        <v/>
      </c>
      <c r="C249" s="4" t="str">
        <f t="shared" si="12"/>
        <v/>
      </c>
      <c r="D249" s="4" t="str">
        <f t="shared" si="14"/>
        <v/>
      </c>
      <c r="E249" s="4" t="str">
        <f t="shared" si="15"/>
        <v/>
      </c>
      <c r="G249" s="4" t="str">
        <f t="shared" si="13"/>
        <v/>
      </c>
    </row>
    <row r="250" spans="1:7">
      <c r="A250" s="4" t="str">
        <f>IF('True_Odds_Calculator_2-way'!A251="","",'True_Odds_Calculator_2-way'!A251)</f>
        <v/>
      </c>
      <c r="B250" s="4" t="str">
        <f>IF('True_Odds_Calculator_2-way'!B251="","",'True_Odds_Calculator_2-way'!B251)</f>
        <v/>
      </c>
      <c r="C250" s="4" t="str">
        <f t="shared" si="12"/>
        <v/>
      </c>
      <c r="D250" s="4" t="str">
        <f t="shared" si="14"/>
        <v/>
      </c>
      <c r="E250" s="4" t="str">
        <f t="shared" si="15"/>
        <v/>
      </c>
      <c r="G250" s="4" t="str">
        <f t="shared" si="13"/>
        <v/>
      </c>
    </row>
    <row r="251" spans="1:7">
      <c r="A251" s="4" t="str">
        <f>IF('True_Odds_Calculator_2-way'!A252="","",'True_Odds_Calculator_2-way'!A252)</f>
        <v/>
      </c>
      <c r="B251" s="4" t="str">
        <f>IF('True_Odds_Calculator_2-way'!B252="","",'True_Odds_Calculator_2-way'!B252)</f>
        <v/>
      </c>
      <c r="C251" s="4" t="str">
        <f t="shared" si="12"/>
        <v/>
      </c>
      <c r="D251" s="4" t="str">
        <f t="shared" si="14"/>
        <v/>
      </c>
      <c r="E251" s="4" t="str">
        <f t="shared" si="15"/>
        <v/>
      </c>
      <c r="G251" s="4" t="str">
        <f t="shared" si="13"/>
        <v/>
      </c>
    </row>
    <row r="252" spans="1:7">
      <c r="A252" s="4" t="str">
        <f>IF('True_Odds_Calculator_2-way'!A253="","",'True_Odds_Calculator_2-way'!A253)</f>
        <v/>
      </c>
      <c r="B252" s="4" t="str">
        <f>IF('True_Odds_Calculator_2-way'!B253="","",'True_Odds_Calculator_2-way'!B253)</f>
        <v/>
      </c>
      <c r="C252" s="4" t="str">
        <f t="shared" si="12"/>
        <v/>
      </c>
      <c r="D252" s="4" t="str">
        <f t="shared" si="14"/>
        <v/>
      </c>
      <c r="E252" s="4" t="str">
        <f t="shared" si="15"/>
        <v/>
      </c>
      <c r="G252" s="4" t="str">
        <f t="shared" si="13"/>
        <v/>
      </c>
    </row>
    <row r="253" spans="1:7">
      <c r="A253" s="4" t="str">
        <f>IF('True_Odds_Calculator_2-way'!A254="","",'True_Odds_Calculator_2-way'!A254)</f>
        <v/>
      </c>
      <c r="B253" s="4" t="str">
        <f>IF('True_Odds_Calculator_2-way'!B254="","",'True_Odds_Calculator_2-way'!B254)</f>
        <v/>
      </c>
      <c r="C253" s="4" t="str">
        <f t="shared" si="12"/>
        <v/>
      </c>
      <c r="D253" s="4" t="str">
        <f t="shared" si="14"/>
        <v/>
      </c>
      <c r="E253" s="4" t="str">
        <f t="shared" si="15"/>
        <v/>
      </c>
      <c r="G253" s="4" t="str">
        <f t="shared" si="13"/>
        <v/>
      </c>
    </row>
    <row r="254" spans="1:7">
      <c r="A254" s="4" t="str">
        <f>IF('True_Odds_Calculator_2-way'!A255="","",'True_Odds_Calculator_2-way'!A255)</f>
        <v/>
      </c>
      <c r="B254" s="4" t="str">
        <f>IF('True_Odds_Calculator_2-way'!B255="","",'True_Odds_Calculator_2-way'!B255)</f>
        <v/>
      </c>
      <c r="C254" s="4" t="str">
        <f t="shared" si="12"/>
        <v/>
      </c>
      <c r="D254" s="4" t="str">
        <f t="shared" si="14"/>
        <v/>
      </c>
      <c r="E254" s="4" t="str">
        <f t="shared" si="15"/>
        <v/>
      </c>
      <c r="G254" s="4" t="str">
        <f t="shared" si="13"/>
        <v/>
      </c>
    </row>
    <row r="255" spans="1:7">
      <c r="A255" s="4" t="str">
        <f>IF('True_Odds_Calculator_2-way'!A256="","",'True_Odds_Calculator_2-way'!A256)</f>
        <v/>
      </c>
      <c r="B255" s="4" t="str">
        <f>IF('True_Odds_Calculator_2-way'!B256="","",'True_Odds_Calculator_2-way'!B256)</f>
        <v/>
      </c>
      <c r="C255" s="4" t="str">
        <f t="shared" si="12"/>
        <v/>
      </c>
      <c r="D255" s="4" t="str">
        <f t="shared" si="14"/>
        <v/>
      </c>
      <c r="E255" s="4" t="str">
        <f t="shared" si="15"/>
        <v/>
      </c>
      <c r="G255" s="4" t="str">
        <f t="shared" si="13"/>
        <v/>
      </c>
    </row>
    <row r="256" spans="1:7">
      <c r="A256" s="4" t="str">
        <f>IF('True_Odds_Calculator_2-way'!A257="","",'True_Odds_Calculator_2-way'!A257)</f>
        <v/>
      </c>
      <c r="B256" s="4" t="str">
        <f>IF('True_Odds_Calculator_2-way'!B257="","",'True_Odds_Calculator_2-way'!B257)</f>
        <v/>
      </c>
      <c r="C256" s="4" t="str">
        <f t="shared" si="12"/>
        <v/>
      </c>
      <c r="D256" s="4" t="str">
        <f t="shared" si="14"/>
        <v/>
      </c>
      <c r="E256" s="4" t="str">
        <f t="shared" si="15"/>
        <v/>
      </c>
      <c r="G256" s="4" t="str">
        <f t="shared" si="13"/>
        <v/>
      </c>
    </row>
    <row r="257" spans="1:7">
      <c r="A257" s="4" t="str">
        <f>IF('True_Odds_Calculator_2-way'!A258="","",'True_Odds_Calculator_2-way'!A258)</f>
        <v/>
      </c>
      <c r="B257" s="4" t="str">
        <f>IF('True_Odds_Calculator_2-way'!B258="","",'True_Odds_Calculator_2-way'!B258)</f>
        <v/>
      </c>
      <c r="C257" s="4" t="str">
        <f t="shared" si="12"/>
        <v/>
      </c>
      <c r="D257" s="4" t="str">
        <f t="shared" si="14"/>
        <v/>
      </c>
      <c r="E257" s="4" t="str">
        <f t="shared" si="15"/>
        <v/>
      </c>
      <c r="G257" s="4" t="str">
        <f t="shared" si="13"/>
        <v/>
      </c>
    </row>
    <row r="258" spans="1:7">
      <c r="A258" s="4" t="str">
        <f>IF('True_Odds_Calculator_2-way'!A259="","",'True_Odds_Calculator_2-way'!A259)</f>
        <v/>
      </c>
      <c r="B258" s="4" t="str">
        <f>IF('True_Odds_Calculator_2-way'!B259="","",'True_Odds_Calculator_2-way'!B259)</f>
        <v/>
      </c>
      <c r="C258" s="4" t="str">
        <f t="shared" ref="C258:C321" si="16">IF(A258="","",((1/A258)+(1/B258))-1)</f>
        <v/>
      </c>
      <c r="D258" s="4" t="str">
        <f t="shared" si="14"/>
        <v/>
      </c>
      <c r="E258" s="4" t="str">
        <f t="shared" si="15"/>
        <v/>
      </c>
      <c r="G258" s="4" t="str">
        <f t="shared" ref="G258:G321" si="17">IF(A258="","",C258+1)</f>
        <v/>
      </c>
    </row>
    <row r="259" spans="1:7">
      <c r="A259" s="4" t="str">
        <f>IF('True_Odds_Calculator_2-way'!A260="","",'True_Odds_Calculator_2-way'!A260)</f>
        <v/>
      </c>
      <c r="B259" s="4" t="str">
        <f>IF('True_Odds_Calculator_2-way'!B260="","",'True_Odds_Calculator_2-way'!B260)</f>
        <v/>
      </c>
      <c r="C259" s="4" t="str">
        <f t="shared" si="16"/>
        <v/>
      </c>
      <c r="D259" s="4" t="str">
        <f t="shared" ref="D259:D322" si="18">IF(A259="","",(2*A259)/(2-($C259*A259)))</f>
        <v/>
      </c>
      <c r="E259" s="4" t="str">
        <f t="shared" ref="E259:E322" si="19">IF(B259="","",(2*B259)/(2-($C259*B259)))</f>
        <v/>
      </c>
      <c r="G259" s="4" t="str">
        <f t="shared" si="17"/>
        <v/>
      </c>
    </row>
    <row r="260" spans="1:7">
      <c r="A260" s="4" t="str">
        <f>IF('True_Odds_Calculator_2-way'!A261="","",'True_Odds_Calculator_2-way'!A261)</f>
        <v/>
      </c>
      <c r="B260" s="4" t="str">
        <f>IF('True_Odds_Calculator_2-way'!B261="","",'True_Odds_Calculator_2-way'!B261)</f>
        <v/>
      </c>
      <c r="C260" s="4" t="str">
        <f t="shared" si="16"/>
        <v/>
      </c>
      <c r="D260" s="4" t="str">
        <f t="shared" si="18"/>
        <v/>
      </c>
      <c r="E260" s="4" t="str">
        <f t="shared" si="19"/>
        <v/>
      </c>
      <c r="G260" s="4" t="str">
        <f t="shared" si="17"/>
        <v/>
      </c>
    </row>
    <row r="261" spans="1:7">
      <c r="A261" s="4" t="str">
        <f>IF('True_Odds_Calculator_2-way'!A262="","",'True_Odds_Calculator_2-way'!A262)</f>
        <v/>
      </c>
      <c r="B261" s="4" t="str">
        <f>IF('True_Odds_Calculator_2-way'!B262="","",'True_Odds_Calculator_2-way'!B262)</f>
        <v/>
      </c>
      <c r="C261" s="4" t="str">
        <f t="shared" si="16"/>
        <v/>
      </c>
      <c r="D261" s="4" t="str">
        <f t="shared" si="18"/>
        <v/>
      </c>
      <c r="E261" s="4" t="str">
        <f t="shared" si="19"/>
        <v/>
      </c>
      <c r="G261" s="4" t="str">
        <f t="shared" si="17"/>
        <v/>
      </c>
    </row>
    <row r="262" spans="1:7">
      <c r="A262" s="4" t="str">
        <f>IF('True_Odds_Calculator_2-way'!A263="","",'True_Odds_Calculator_2-way'!A263)</f>
        <v/>
      </c>
      <c r="B262" s="4" t="str">
        <f>IF('True_Odds_Calculator_2-way'!B263="","",'True_Odds_Calculator_2-way'!B263)</f>
        <v/>
      </c>
      <c r="C262" s="4" t="str">
        <f t="shared" si="16"/>
        <v/>
      </c>
      <c r="D262" s="4" t="str">
        <f t="shared" si="18"/>
        <v/>
      </c>
      <c r="E262" s="4" t="str">
        <f t="shared" si="19"/>
        <v/>
      </c>
      <c r="G262" s="4" t="str">
        <f t="shared" si="17"/>
        <v/>
      </c>
    </row>
    <row r="263" spans="1:7">
      <c r="A263" s="4" t="str">
        <f>IF('True_Odds_Calculator_2-way'!A264="","",'True_Odds_Calculator_2-way'!A264)</f>
        <v/>
      </c>
      <c r="B263" s="4" t="str">
        <f>IF('True_Odds_Calculator_2-way'!B264="","",'True_Odds_Calculator_2-way'!B264)</f>
        <v/>
      </c>
      <c r="C263" s="4" t="str">
        <f t="shared" si="16"/>
        <v/>
      </c>
      <c r="D263" s="4" t="str">
        <f t="shared" si="18"/>
        <v/>
      </c>
      <c r="E263" s="4" t="str">
        <f t="shared" si="19"/>
        <v/>
      </c>
      <c r="G263" s="4" t="str">
        <f t="shared" si="17"/>
        <v/>
      </c>
    </row>
    <row r="264" spans="1:7">
      <c r="A264" s="4" t="str">
        <f>IF('True_Odds_Calculator_2-way'!A265="","",'True_Odds_Calculator_2-way'!A265)</f>
        <v/>
      </c>
      <c r="B264" s="4" t="str">
        <f>IF('True_Odds_Calculator_2-way'!B265="","",'True_Odds_Calculator_2-way'!B265)</f>
        <v/>
      </c>
      <c r="C264" s="4" t="str">
        <f t="shared" si="16"/>
        <v/>
      </c>
      <c r="D264" s="4" t="str">
        <f t="shared" si="18"/>
        <v/>
      </c>
      <c r="E264" s="4" t="str">
        <f t="shared" si="19"/>
        <v/>
      </c>
      <c r="G264" s="4" t="str">
        <f t="shared" si="17"/>
        <v/>
      </c>
    </row>
    <row r="265" spans="1:7">
      <c r="A265" s="4" t="str">
        <f>IF('True_Odds_Calculator_2-way'!A266="","",'True_Odds_Calculator_2-way'!A266)</f>
        <v/>
      </c>
      <c r="B265" s="4" t="str">
        <f>IF('True_Odds_Calculator_2-way'!B266="","",'True_Odds_Calculator_2-way'!B266)</f>
        <v/>
      </c>
      <c r="C265" s="4" t="str">
        <f t="shared" si="16"/>
        <v/>
      </c>
      <c r="D265" s="4" t="str">
        <f t="shared" si="18"/>
        <v/>
      </c>
      <c r="E265" s="4" t="str">
        <f t="shared" si="19"/>
        <v/>
      </c>
      <c r="G265" s="4" t="str">
        <f t="shared" si="17"/>
        <v/>
      </c>
    </row>
    <row r="266" spans="1:7">
      <c r="A266" s="4" t="str">
        <f>IF('True_Odds_Calculator_2-way'!A267="","",'True_Odds_Calculator_2-way'!A267)</f>
        <v/>
      </c>
      <c r="B266" s="4" t="str">
        <f>IF('True_Odds_Calculator_2-way'!B267="","",'True_Odds_Calculator_2-way'!B267)</f>
        <v/>
      </c>
      <c r="C266" s="4" t="str">
        <f t="shared" si="16"/>
        <v/>
      </c>
      <c r="D266" s="4" t="str">
        <f t="shared" si="18"/>
        <v/>
      </c>
      <c r="E266" s="4" t="str">
        <f t="shared" si="19"/>
        <v/>
      </c>
      <c r="G266" s="4" t="str">
        <f t="shared" si="17"/>
        <v/>
      </c>
    </row>
    <row r="267" spans="1:7">
      <c r="A267" s="4" t="str">
        <f>IF('True_Odds_Calculator_2-way'!A268="","",'True_Odds_Calculator_2-way'!A268)</f>
        <v/>
      </c>
      <c r="B267" s="4" t="str">
        <f>IF('True_Odds_Calculator_2-way'!B268="","",'True_Odds_Calculator_2-way'!B268)</f>
        <v/>
      </c>
      <c r="C267" s="4" t="str">
        <f t="shared" si="16"/>
        <v/>
      </c>
      <c r="D267" s="4" t="str">
        <f t="shared" si="18"/>
        <v/>
      </c>
      <c r="E267" s="4" t="str">
        <f t="shared" si="19"/>
        <v/>
      </c>
      <c r="G267" s="4" t="str">
        <f t="shared" si="17"/>
        <v/>
      </c>
    </row>
    <row r="268" spans="1:7">
      <c r="A268" s="4" t="str">
        <f>IF('True_Odds_Calculator_2-way'!A269="","",'True_Odds_Calculator_2-way'!A269)</f>
        <v/>
      </c>
      <c r="B268" s="4" t="str">
        <f>IF('True_Odds_Calculator_2-way'!B269="","",'True_Odds_Calculator_2-way'!B269)</f>
        <v/>
      </c>
      <c r="C268" s="4" t="str">
        <f t="shared" si="16"/>
        <v/>
      </c>
      <c r="D268" s="4" t="str">
        <f t="shared" si="18"/>
        <v/>
      </c>
      <c r="E268" s="4" t="str">
        <f t="shared" si="19"/>
        <v/>
      </c>
      <c r="G268" s="4" t="str">
        <f t="shared" si="17"/>
        <v/>
      </c>
    </row>
    <row r="269" spans="1:7">
      <c r="A269" s="4" t="str">
        <f>IF('True_Odds_Calculator_2-way'!A270="","",'True_Odds_Calculator_2-way'!A270)</f>
        <v/>
      </c>
      <c r="B269" s="4" t="str">
        <f>IF('True_Odds_Calculator_2-way'!B270="","",'True_Odds_Calculator_2-way'!B270)</f>
        <v/>
      </c>
      <c r="C269" s="4" t="str">
        <f t="shared" si="16"/>
        <v/>
      </c>
      <c r="D269" s="4" t="str">
        <f t="shared" si="18"/>
        <v/>
      </c>
      <c r="E269" s="4" t="str">
        <f t="shared" si="19"/>
        <v/>
      </c>
      <c r="G269" s="4" t="str">
        <f t="shared" si="17"/>
        <v/>
      </c>
    </row>
    <row r="270" spans="1:7">
      <c r="A270" s="4" t="str">
        <f>IF('True_Odds_Calculator_2-way'!A271="","",'True_Odds_Calculator_2-way'!A271)</f>
        <v/>
      </c>
      <c r="B270" s="4" t="str">
        <f>IF('True_Odds_Calculator_2-way'!B271="","",'True_Odds_Calculator_2-way'!B271)</f>
        <v/>
      </c>
      <c r="C270" s="4" t="str">
        <f t="shared" si="16"/>
        <v/>
      </c>
      <c r="D270" s="4" t="str">
        <f t="shared" si="18"/>
        <v/>
      </c>
      <c r="E270" s="4" t="str">
        <f t="shared" si="19"/>
        <v/>
      </c>
      <c r="G270" s="4" t="str">
        <f t="shared" si="17"/>
        <v/>
      </c>
    </row>
    <row r="271" spans="1:7">
      <c r="A271" s="4" t="str">
        <f>IF('True_Odds_Calculator_2-way'!A272="","",'True_Odds_Calculator_2-way'!A272)</f>
        <v/>
      </c>
      <c r="B271" s="4" t="str">
        <f>IF('True_Odds_Calculator_2-way'!B272="","",'True_Odds_Calculator_2-way'!B272)</f>
        <v/>
      </c>
      <c r="C271" s="4" t="str">
        <f t="shared" si="16"/>
        <v/>
      </c>
      <c r="D271" s="4" t="str">
        <f t="shared" si="18"/>
        <v/>
      </c>
      <c r="E271" s="4" t="str">
        <f t="shared" si="19"/>
        <v/>
      </c>
      <c r="G271" s="4" t="str">
        <f t="shared" si="17"/>
        <v/>
      </c>
    </row>
    <row r="272" spans="1:7">
      <c r="A272" s="4" t="str">
        <f>IF('True_Odds_Calculator_2-way'!A273="","",'True_Odds_Calculator_2-way'!A273)</f>
        <v/>
      </c>
      <c r="B272" s="4" t="str">
        <f>IF('True_Odds_Calculator_2-way'!B273="","",'True_Odds_Calculator_2-way'!B273)</f>
        <v/>
      </c>
      <c r="C272" s="4" t="str">
        <f t="shared" si="16"/>
        <v/>
      </c>
      <c r="D272" s="4" t="str">
        <f t="shared" si="18"/>
        <v/>
      </c>
      <c r="E272" s="4" t="str">
        <f t="shared" si="19"/>
        <v/>
      </c>
      <c r="G272" s="4" t="str">
        <f t="shared" si="17"/>
        <v/>
      </c>
    </row>
    <row r="273" spans="1:7">
      <c r="A273" s="4" t="str">
        <f>IF('True_Odds_Calculator_2-way'!A274="","",'True_Odds_Calculator_2-way'!A274)</f>
        <v/>
      </c>
      <c r="B273" s="4" t="str">
        <f>IF('True_Odds_Calculator_2-way'!B274="","",'True_Odds_Calculator_2-way'!B274)</f>
        <v/>
      </c>
      <c r="C273" s="4" t="str">
        <f t="shared" si="16"/>
        <v/>
      </c>
      <c r="D273" s="4" t="str">
        <f t="shared" si="18"/>
        <v/>
      </c>
      <c r="E273" s="4" t="str">
        <f t="shared" si="19"/>
        <v/>
      </c>
      <c r="G273" s="4" t="str">
        <f t="shared" si="17"/>
        <v/>
      </c>
    </row>
    <row r="274" spans="1:7">
      <c r="A274" s="4" t="str">
        <f>IF('True_Odds_Calculator_2-way'!A275="","",'True_Odds_Calculator_2-way'!A275)</f>
        <v/>
      </c>
      <c r="B274" s="4" t="str">
        <f>IF('True_Odds_Calculator_2-way'!B275="","",'True_Odds_Calculator_2-way'!B275)</f>
        <v/>
      </c>
      <c r="C274" s="4" t="str">
        <f t="shared" si="16"/>
        <v/>
      </c>
      <c r="D274" s="4" t="str">
        <f t="shared" si="18"/>
        <v/>
      </c>
      <c r="E274" s="4" t="str">
        <f t="shared" si="19"/>
        <v/>
      </c>
      <c r="G274" s="4" t="str">
        <f t="shared" si="17"/>
        <v/>
      </c>
    </row>
    <row r="275" spans="1:7">
      <c r="A275" s="4" t="str">
        <f>IF('True_Odds_Calculator_2-way'!A276="","",'True_Odds_Calculator_2-way'!A276)</f>
        <v/>
      </c>
      <c r="B275" s="4" t="str">
        <f>IF('True_Odds_Calculator_2-way'!B276="","",'True_Odds_Calculator_2-way'!B276)</f>
        <v/>
      </c>
      <c r="C275" s="4" t="str">
        <f t="shared" si="16"/>
        <v/>
      </c>
      <c r="D275" s="4" t="str">
        <f t="shared" si="18"/>
        <v/>
      </c>
      <c r="E275" s="4" t="str">
        <f t="shared" si="19"/>
        <v/>
      </c>
      <c r="G275" s="4" t="str">
        <f t="shared" si="17"/>
        <v/>
      </c>
    </row>
    <row r="276" spans="1:7">
      <c r="A276" s="4" t="str">
        <f>IF('True_Odds_Calculator_2-way'!A277="","",'True_Odds_Calculator_2-way'!A277)</f>
        <v/>
      </c>
      <c r="B276" s="4" t="str">
        <f>IF('True_Odds_Calculator_2-way'!B277="","",'True_Odds_Calculator_2-way'!B277)</f>
        <v/>
      </c>
      <c r="C276" s="4" t="str">
        <f t="shared" si="16"/>
        <v/>
      </c>
      <c r="D276" s="4" t="str">
        <f t="shared" si="18"/>
        <v/>
      </c>
      <c r="E276" s="4" t="str">
        <f t="shared" si="19"/>
        <v/>
      </c>
      <c r="G276" s="4" t="str">
        <f t="shared" si="17"/>
        <v/>
      </c>
    </row>
    <row r="277" spans="1:7">
      <c r="A277" s="4" t="str">
        <f>IF('True_Odds_Calculator_2-way'!A278="","",'True_Odds_Calculator_2-way'!A278)</f>
        <v/>
      </c>
      <c r="B277" s="4" t="str">
        <f>IF('True_Odds_Calculator_2-way'!B278="","",'True_Odds_Calculator_2-way'!B278)</f>
        <v/>
      </c>
      <c r="C277" s="4" t="str">
        <f t="shared" si="16"/>
        <v/>
      </c>
      <c r="D277" s="4" t="str">
        <f t="shared" si="18"/>
        <v/>
      </c>
      <c r="E277" s="4" t="str">
        <f t="shared" si="19"/>
        <v/>
      </c>
      <c r="G277" s="4" t="str">
        <f t="shared" si="17"/>
        <v/>
      </c>
    </row>
    <row r="278" spans="1:7">
      <c r="A278" s="4" t="str">
        <f>IF('True_Odds_Calculator_2-way'!A279="","",'True_Odds_Calculator_2-way'!A279)</f>
        <v/>
      </c>
      <c r="B278" s="4" t="str">
        <f>IF('True_Odds_Calculator_2-way'!B279="","",'True_Odds_Calculator_2-way'!B279)</f>
        <v/>
      </c>
      <c r="C278" s="4" t="str">
        <f t="shared" si="16"/>
        <v/>
      </c>
      <c r="D278" s="4" t="str">
        <f t="shared" si="18"/>
        <v/>
      </c>
      <c r="E278" s="4" t="str">
        <f t="shared" si="19"/>
        <v/>
      </c>
      <c r="G278" s="4" t="str">
        <f t="shared" si="17"/>
        <v/>
      </c>
    </row>
    <row r="279" spans="1:7">
      <c r="A279" s="4" t="str">
        <f>IF('True_Odds_Calculator_2-way'!A280="","",'True_Odds_Calculator_2-way'!A280)</f>
        <v/>
      </c>
      <c r="B279" s="4" t="str">
        <f>IF('True_Odds_Calculator_2-way'!B280="","",'True_Odds_Calculator_2-way'!B280)</f>
        <v/>
      </c>
      <c r="C279" s="4" t="str">
        <f t="shared" si="16"/>
        <v/>
      </c>
      <c r="D279" s="4" t="str">
        <f t="shared" si="18"/>
        <v/>
      </c>
      <c r="E279" s="4" t="str">
        <f t="shared" si="19"/>
        <v/>
      </c>
      <c r="G279" s="4" t="str">
        <f t="shared" si="17"/>
        <v/>
      </c>
    </row>
    <row r="280" spans="1:7">
      <c r="A280" s="4" t="str">
        <f>IF('True_Odds_Calculator_2-way'!A281="","",'True_Odds_Calculator_2-way'!A281)</f>
        <v/>
      </c>
      <c r="B280" s="4" t="str">
        <f>IF('True_Odds_Calculator_2-way'!B281="","",'True_Odds_Calculator_2-way'!B281)</f>
        <v/>
      </c>
      <c r="C280" s="4" t="str">
        <f t="shared" si="16"/>
        <v/>
      </c>
      <c r="D280" s="4" t="str">
        <f t="shared" si="18"/>
        <v/>
      </c>
      <c r="E280" s="4" t="str">
        <f t="shared" si="19"/>
        <v/>
      </c>
      <c r="G280" s="4" t="str">
        <f t="shared" si="17"/>
        <v/>
      </c>
    </row>
    <row r="281" spans="1:7">
      <c r="A281" s="4" t="str">
        <f>IF('True_Odds_Calculator_2-way'!A282="","",'True_Odds_Calculator_2-way'!A282)</f>
        <v/>
      </c>
      <c r="B281" s="4" t="str">
        <f>IF('True_Odds_Calculator_2-way'!B282="","",'True_Odds_Calculator_2-way'!B282)</f>
        <v/>
      </c>
      <c r="C281" s="4" t="str">
        <f t="shared" si="16"/>
        <v/>
      </c>
      <c r="D281" s="4" t="str">
        <f t="shared" si="18"/>
        <v/>
      </c>
      <c r="E281" s="4" t="str">
        <f t="shared" si="19"/>
        <v/>
      </c>
      <c r="G281" s="4" t="str">
        <f t="shared" si="17"/>
        <v/>
      </c>
    </row>
    <row r="282" spans="1:7">
      <c r="A282" s="4" t="str">
        <f>IF('True_Odds_Calculator_2-way'!A283="","",'True_Odds_Calculator_2-way'!A283)</f>
        <v/>
      </c>
      <c r="B282" s="4" t="str">
        <f>IF('True_Odds_Calculator_2-way'!B283="","",'True_Odds_Calculator_2-way'!B283)</f>
        <v/>
      </c>
      <c r="C282" s="4" t="str">
        <f t="shared" si="16"/>
        <v/>
      </c>
      <c r="D282" s="4" t="str">
        <f t="shared" si="18"/>
        <v/>
      </c>
      <c r="E282" s="4" t="str">
        <f t="shared" si="19"/>
        <v/>
      </c>
      <c r="G282" s="4" t="str">
        <f t="shared" si="17"/>
        <v/>
      </c>
    </row>
    <row r="283" spans="1:7">
      <c r="A283" s="4" t="str">
        <f>IF('True_Odds_Calculator_2-way'!A284="","",'True_Odds_Calculator_2-way'!A284)</f>
        <v/>
      </c>
      <c r="B283" s="4" t="str">
        <f>IF('True_Odds_Calculator_2-way'!B284="","",'True_Odds_Calculator_2-way'!B284)</f>
        <v/>
      </c>
      <c r="C283" s="4" t="str">
        <f t="shared" si="16"/>
        <v/>
      </c>
      <c r="D283" s="4" t="str">
        <f t="shared" si="18"/>
        <v/>
      </c>
      <c r="E283" s="4" t="str">
        <f t="shared" si="19"/>
        <v/>
      </c>
      <c r="G283" s="4" t="str">
        <f t="shared" si="17"/>
        <v/>
      </c>
    </row>
    <row r="284" spans="1:7">
      <c r="A284" s="4" t="str">
        <f>IF('True_Odds_Calculator_2-way'!A285="","",'True_Odds_Calculator_2-way'!A285)</f>
        <v/>
      </c>
      <c r="B284" s="4" t="str">
        <f>IF('True_Odds_Calculator_2-way'!B285="","",'True_Odds_Calculator_2-way'!B285)</f>
        <v/>
      </c>
      <c r="C284" s="4" t="str">
        <f t="shared" si="16"/>
        <v/>
      </c>
      <c r="D284" s="4" t="str">
        <f t="shared" si="18"/>
        <v/>
      </c>
      <c r="E284" s="4" t="str">
        <f t="shared" si="19"/>
        <v/>
      </c>
      <c r="G284" s="4" t="str">
        <f t="shared" si="17"/>
        <v/>
      </c>
    </row>
    <row r="285" spans="1:7">
      <c r="A285" s="4" t="str">
        <f>IF('True_Odds_Calculator_2-way'!A286="","",'True_Odds_Calculator_2-way'!A286)</f>
        <v/>
      </c>
      <c r="B285" s="4" t="str">
        <f>IF('True_Odds_Calculator_2-way'!B286="","",'True_Odds_Calculator_2-way'!B286)</f>
        <v/>
      </c>
      <c r="C285" s="4" t="str">
        <f t="shared" si="16"/>
        <v/>
      </c>
      <c r="D285" s="4" t="str">
        <f t="shared" si="18"/>
        <v/>
      </c>
      <c r="E285" s="4" t="str">
        <f t="shared" si="19"/>
        <v/>
      </c>
      <c r="G285" s="4" t="str">
        <f t="shared" si="17"/>
        <v/>
      </c>
    </row>
    <row r="286" spans="1:7">
      <c r="A286" s="4" t="str">
        <f>IF('True_Odds_Calculator_2-way'!A287="","",'True_Odds_Calculator_2-way'!A287)</f>
        <v/>
      </c>
      <c r="B286" s="4" t="str">
        <f>IF('True_Odds_Calculator_2-way'!B287="","",'True_Odds_Calculator_2-way'!B287)</f>
        <v/>
      </c>
      <c r="C286" s="4" t="str">
        <f t="shared" si="16"/>
        <v/>
      </c>
      <c r="D286" s="4" t="str">
        <f t="shared" si="18"/>
        <v/>
      </c>
      <c r="E286" s="4" t="str">
        <f t="shared" si="19"/>
        <v/>
      </c>
      <c r="G286" s="4" t="str">
        <f t="shared" si="17"/>
        <v/>
      </c>
    </row>
    <row r="287" spans="1:7">
      <c r="A287" s="4" t="str">
        <f>IF('True_Odds_Calculator_2-way'!A288="","",'True_Odds_Calculator_2-way'!A288)</f>
        <v/>
      </c>
      <c r="B287" s="4" t="str">
        <f>IF('True_Odds_Calculator_2-way'!B288="","",'True_Odds_Calculator_2-way'!B288)</f>
        <v/>
      </c>
      <c r="C287" s="4" t="str">
        <f t="shared" si="16"/>
        <v/>
      </c>
      <c r="D287" s="4" t="str">
        <f t="shared" si="18"/>
        <v/>
      </c>
      <c r="E287" s="4" t="str">
        <f t="shared" si="19"/>
        <v/>
      </c>
      <c r="G287" s="4" t="str">
        <f t="shared" si="17"/>
        <v/>
      </c>
    </row>
    <row r="288" spans="1:7">
      <c r="A288" s="4" t="str">
        <f>IF('True_Odds_Calculator_2-way'!A289="","",'True_Odds_Calculator_2-way'!A289)</f>
        <v/>
      </c>
      <c r="B288" s="4" t="str">
        <f>IF('True_Odds_Calculator_2-way'!B289="","",'True_Odds_Calculator_2-way'!B289)</f>
        <v/>
      </c>
      <c r="C288" s="4" t="str">
        <f t="shared" si="16"/>
        <v/>
      </c>
      <c r="D288" s="4" t="str">
        <f t="shared" si="18"/>
        <v/>
      </c>
      <c r="E288" s="4" t="str">
        <f t="shared" si="19"/>
        <v/>
      </c>
      <c r="G288" s="4" t="str">
        <f t="shared" si="17"/>
        <v/>
      </c>
    </row>
    <row r="289" spans="1:7">
      <c r="A289" s="4" t="str">
        <f>IF('True_Odds_Calculator_2-way'!A290="","",'True_Odds_Calculator_2-way'!A290)</f>
        <v/>
      </c>
      <c r="B289" s="4" t="str">
        <f>IF('True_Odds_Calculator_2-way'!B290="","",'True_Odds_Calculator_2-way'!B290)</f>
        <v/>
      </c>
      <c r="C289" s="4" t="str">
        <f t="shared" si="16"/>
        <v/>
      </c>
      <c r="D289" s="4" t="str">
        <f t="shared" si="18"/>
        <v/>
      </c>
      <c r="E289" s="4" t="str">
        <f t="shared" si="19"/>
        <v/>
      </c>
      <c r="G289" s="4" t="str">
        <f t="shared" si="17"/>
        <v/>
      </c>
    </row>
    <row r="290" spans="1:7">
      <c r="A290" s="4" t="str">
        <f>IF('True_Odds_Calculator_2-way'!A291="","",'True_Odds_Calculator_2-way'!A291)</f>
        <v/>
      </c>
      <c r="B290" s="4" t="str">
        <f>IF('True_Odds_Calculator_2-way'!B291="","",'True_Odds_Calculator_2-way'!B291)</f>
        <v/>
      </c>
      <c r="C290" s="4" t="str">
        <f t="shared" si="16"/>
        <v/>
      </c>
      <c r="D290" s="4" t="str">
        <f t="shared" si="18"/>
        <v/>
      </c>
      <c r="E290" s="4" t="str">
        <f t="shared" si="19"/>
        <v/>
      </c>
      <c r="G290" s="4" t="str">
        <f t="shared" si="17"/>
        <v/>
      </c>
    </row>
    <row r="291" spans="1:7">
      <c r="A291" s="4" t="str">
        <f>IF('True_Odds_Calculator_2-way'!A292="","",'True_Odds_Calculator_2-way'!A292)</f>
        <v/>
      </c>
      <c r="B291" s="4" t="str">
        <f>IF('True_Odds_Calculator_2-way'!B292="","",'True_Odds_Calculator_2-way'!B292)</f>
        <v/>
      </c>
      <c r="C291" s="4" t="str">
        <f t="shared" si="16"/>
        <v/>
      </c>
      <c r="D291" s="4" t="str">
        <f t="shared" si="18"/>
        <v/>
      </c>
      <c r="E291" s="4" t="str">
        <f t="shared" si="19"/>
        <v/>
      </c>
      <c r="G291" s="4" t="str">
        <f t="shared" si="17"/>
        <v/>
      </c>
    </row>
    <row r="292" spans="1:7">
      <c r="A292" s="4" t="str">
        <f>IF('True_Odds_Calculator_2-way'!A293="","",'True_Odds_Calculator_2-way'!A293)</f>
        <v/>
      </c>
      <c r="B292" s="4" t="str">
        <f>IF('True_Odds_Calculator_2-way'!B293="","",'True_Odds_Calculator_2-way'!B293)</f>
        <v/>
      </c>
      <c r="C292" s="4" t="str">
        <f t="shared" si="16"/>
        <v/>
      </c>
      <c r="D292" s="4" t="str">
        <f t="shared" si="18"/>
        <v/>
      </c>
      <c r="E292" s="4" t="str">
        <f t="shared" si="19"/>
        <v/>
      </c>
      <c r="G292" s="4" t="str">
        <f t="shared" si="17"/>
        <v/>
      </c>
    </row>
    <row r="293" spans="1:7">
      <c r="A293" s="4" t="str">
        <f>IF('True_Odds_Calculator_2-way'!A294="","",'True_Odds_Calculator_2-way'!A294)</f>
        <v/>
      </c>
      <c r="B293" s="4" t="str">
        <f>IF('True_Odds_Calculator_2-way'!B294="","",'True_Odds_Calculator_2-way'!B294)</f>
        <v/>
      </c>
      <c r="C293" s="4" t="str">
        <f t="shared" si="16"/>
        <v/>
      </c>
      <c r="D293" s="4" t="str">
        <f t="shared" si="18"/>
        <v/>
      </c>
      <c r="E293" s="4" t="str">
        <f t="shared" si="19"/>
        <v/>
      </c>
      <c r="G293" s="4" t="str">
        <f t="shared" si="17"/>
        <v/>
      </c>
    </row>
    <row r="294" spans="1:7">
      <c r="A294" s="4" t="str">
        <f>IF('True_Odds_Calculator_2-way'!A295="","",'True_Odds_Calculator_2-way'!A295)</f>
        <v/>
      </c>
      <c r="B294" s="4" t="str">
        <f>IF('True_Odds_Calculator_2-way'!B295="","",'True_Odds_Calculator_2-way'!B295)</f>
        <v/>
      </c>
      <c r="C294" s="4" t="str">
        <f t="shared" si="16"/>
        <v/>
      </c>
      <c r="D294" s="4" t="str">
        <f t="shared" si="18"/>
        <v/>
      </c>
      <c r="E294" s="4" t="str">
        <f t="shared" si="19"/>
        <v/>
      </c>
      <c r="G294" s="4" t="str">
        <f t="shared" si="17"/>
        <v/>
      </c>
    </row>
    <row r="295" spans="1:7">
      <c r="A295" s="4" t="str">
        <f>IF('True_Odds_Calculator_2-way'!A296="","",'True_Odds_Calculator_2-way'!A296)</f>
        <v/>
      </c>
      <c r="B295" s="4" t="str">
        <f>IF('True_Odds_Calculator_2-way'!B296="","",'True_Odds_Calculator_2-way'!B296)</f>
        <v/>
      </c>
      <c r="C295" s="4" t="str">
        <f t="shared" si="16"/>
        <v/>
      </c>
      <c r="D295" s="4" t="str">
        <f t="shared" si="18"/>
        <v/>
      </c>
      <c r="E295" s="4" t="str">
        <f t="shared" si="19"/>
        <v/>
      </c>
      <c r="G295" s="4" t="str">
        <f t="shared" si="17"/>
        <v/>
      </c>
    </row>
    <row r="296" spans="1:7">
      <c r="A296" s="4" t="str">
        <f>IF('True_Odds_Calculator_2-way'!A297="","",'True_Odds_Calculator_2-way'!A297)</f>
        <v/>
      </c>
      <c r="B296" s="4" t="str">
        <f>IF('True_Odds_Calculator_2-way'!B297="","",'True_Odds_Calculator_2-way'!B297)</f>
        <v/>
      </c>
      <c r="C296" s="4" t="str">
        <f t="shared" si="16"/>
        <v/>
      </c>
      <c r="D296" s="4" t="str">
        <f t="shared" si="18"/>
        <v/>
      </c>
      <c r="E296" s="4" t="str">
        <f t="shared" si="19"/>
        <v/>
      </c>
      <c r="G296" s="4" t="str">
        <f t="shared" si="17"/>
        <v/>
      </c>
    </row>
    <row r="297" spans="1:7">
      <c r="A297" s="4" t="str">
        <f>IF('True_Odds_Calculator_2-way'!A298="","",'True_Odds_Calculator_2-way'!A298)</f>
        <v/>
      </c>
      <c r="B297" s="4" t="str">
        <f>IF('True_Odds_Calculator_2-way'!B298="","",'True_Odds_Calculator_2-way'!B298)</f>
        <v/>
      </c>
      <c r="C297" s="4" t="str">
        <f t="shared" si="16"/>
        <v/>
      </c>
      <c r="D297" s="4" t="str">
        <f t="shared" si="18"/>
        <v/>
      </c>
      <c r="E297" s="4" t="str">
        <f t="shared" si="19"/>
        <v/>
      </c>
      <c r="G297" s="4" t="str">
        <f t="shared" si="17"/>
        <v/>
      </c>
    </row>
    <row r="298" spans="1:7">
      <c r="A298" s="4" t="str">
        <f>IF('True_Odds_Calculator_2-way'!A299="","",'True_Odds_Calculator_2-way'!A299)</f>
        <v/>
      </c>
      <c r="B298" s="4" t="str">
        <f>IF('True_Odds_Calculator_2-way'!B299="","",'True_Odds_Calculator_2-way'!B299)</f>
        <v/>
      </c>
      <c r="C298" s="4" t="str">
        <f t="shared" si="16"/>
        <v/>
      </c>
      <c r="D298" s="4" t="str">
        <f t="shared" si="18"/>
        <v/>
      </c>
      <c r="E298" s="4" t="str">
        <f t="shared" si="19"/>
        <v/>
      </c>
      <c r="G298" s="4" t="str">
        <f t="shared" si="17"/>
        <v/>
      </c>
    </row>
    <row r="299" spans="1:7">
      <c r="A299" s="4" t="str">
        <f>IF('True_Odds_Calculator_2-way'!A300="","",'True_Odds_Calculator_2-way'!A300)</f>
        <v/>
      </c>
      <c r="B299" s="4" t="str">
        <f>IF('True_Odds_Calculator_2-way'!B300="","",'True_Odds_Calculator_2-way'!B300)</f>
        <v/>
      </c>
      <c r="C299" s="4" t="str">
        <f t="shared" si="16"/>
        <v/>
      </c>
      <c r="D299" s="4" t="str">
        <f t="shared" si="18"/>
        <v/>
      </c>
      <c r="E299" s="4" t="str">
        <f t="shared" si="19"/>
        <v/>
      </c>
      <c r="G299" s="4" t="str">
        <f t="shared" si="17"/>
        <v/>
      </c>
    </row>
    <row r="300" spans="1:7">
      <c r="A300" s="4" t="str">
        <f>IF('True_Odds_Calculator_2-way'!A301="","",'True_Odds_Calculator_2-way'!A301)</f>
        <v/>
      </c>
      <c r="B300" s="4" t="str">
        <f>IF('True_Odds_Calculator_2-way'!B301="","",'True_Odds_Calculator_2-way'!B301)</f>
        <v/>
      </c>
      <c r="C300" s="4" t="str">
        <f t="shared" si="16"/>
        <v/>
      </c>
      <c r="D300" s="4" t="str">
        <f t="shared" si="18"/>
        <v/>
      </c>
      <c r="E300" s="4" t="str">
        <f t="shared" si="19"/>
        <v/>
      </c>
      <c r="G300" s="4" t="str">
        <f t="shared" si="17"/>
        <v/>
      </c>
    </row>
    <row r="301" spans="1:7">
      <c r="A301" s="4" t="str">
        <f>IF('True_Odds_Calculator_2-way'!A302="","",'True_Odds_Calculator_2-way'!A302)</f>
        <v/>
      </c>
      <c r="B301" s="4" t="str">
        <f>IF('True_Odds_Calculator_2-way'!B302="","",'True_Odds_Calculator_2-way'!B302)</f>
        <v/>
      </c>
      <c r="C301" s="4" t="str">
        <f t="shared" si="16"/>
        <v/>
      </c>
      <c r="D301" s="4" t="str">
        <f t="shared" si="18"/>
        <v/>
      </c>
      <c r="E301" s="4" t="str">
        <f t="shared" si="19"/>
        <v/>
      </c>
      <c r="G301" s="4" t="str">
        <f t="shared" si="17"/>
        <v/>
      </c>
    </row>
    <row r="302" spans="1:7">
      <c r="A302" s="4" t="str">
        <f>IF('True_Odds_Calculator_2-way'!A303="","",'True_Odds_Calculator_2-way'!A303)</f>
        <v/>
      </c>
      <c r="B302" s="4" t="str">
        <f>IF('True_Odds_Calculator_2-way'!B303="","",'True_Odds_Calculator_2-way'!B303)</f>
        <v/>
      </c>
      <c r="C302" s="4" t="str">
        <f t="shared" si="16"/>
        <v/>
      </c>
      <c r="D302" s="4" t="str">
        <f t="shared" si="18"/>
        <v/>
      </c>
      <c r="E302" s="4" t="str">
        <f t="shared" si="19"/>
        <v/>
      </c>
      <c r="G302" s="4" t="str">
        <f t="shared" si="17"/>
        <v/>
      </c>
    </row>
    <row r="303" spans="1:7">
      <c r="A303" s="4" t="str">
        <f>IF('True_Odds_Calculator_2-way'!A304="","",'True_Odds_Calculator_2-way'!A304)</f>
        <v/>
      </c>
      <c r="B303" s="4" t="str">
        <f>IF('True_Odds_Calculator_2-way'!B304="","",'True_Odds_Calculator_2-way'!B304)</f>
        <v/>
      </c>
      <c r="C303" s="4" t="str">
        <f t="shared" si="16"/>
        <v/>
      </c>
      <c r="D303" s="4" t="str">
        <f t="shared" si="18"/>
        <v/>
      </c>
      <c r="E303" s="4" t="str">
        <f t="shared" si="19"/>
        <v/>
      </c>
      <c r="G303" s="4" t="str">
        <f t="shared" si="17"/>
        <v/>
      </c>
    </row>
    <row r="304" spans="1:7">
      <c r="A304" s="4" t="str">
        <f>IF('True_Odds_Calculator_2-way'!A305="","",'True_Odds_Calculator_2-way'!A305)</f>
        <v/>
      </c>
      <c r="B304" s="4" t="str">
        <f>IF('True_Odds_Calculator_2-way'!B305="","",'True_Odds_Calculator_2-way'!B305)</f>
        <v/>
      </c>
      <c r="C304" s="4" t="str">
        <f t="shared" si="16"/>
        <v/>
      </c>
      <c r="D304" s="4" t="str">
        <f t="shared" si="18"/>
        <v/>
      </c>
      <c r="E304" s="4" t="str">
        <f t="shared" si="19"/>
        <v/>
      </c>
      <c r="G304" s="4" t="str">
        <f t="shared" si="17"/>
        <v/>
      </c>
    </row>
    <row r="305" spans="1:7">
      <c r="A305" s="4" t="str">
        <f>IF('True_Odds_Calculator_2-way'!A306="","",'True_Odds_Calculator_2-way'!A306)</f>
        <v/>
      </c>
      <c r="B305" s="4" t="str">
        <f>IF('True_Odds_Calculator_2-way'!B306="","",'True_Odds_Calculator_2-way'!B306)</f>
        <v/>
      </c>
      <c r="C305" s="4" t="str">
        <f t="shared" si="16"/>
        <v/>
      </c>
      <c r="D305" s="4" t="str">
        <f t="shared" si="18"/>
        <v/>
      </c>
      <c r="E305" s="4" t="str">
        <f t="shared" si="19"/>
        <v/>
      </c>
      <c r="G305" s="4" t="str">
        <f t="shared" si="17"/>
        <v/>
      </c>
    </row>
    <row r="306" spans="1:7">
      <c r="A306" s="4" t="str">
        <f>IF('True_Odds_Calculator_2-way'!A307="","",'True_Odds_Calculator_2-way'!A307)</f>
        <v/>
      </c>
      <c r="B306" s="4" t="str">
        <f>IF('True_Odds_Calculator_2-way'!B307="","",'True_Odds_Calculator_2-way'!B307)</f>
        <v/>
      </c>
      <c r="C306" s="4" t="str">
        <f t="shared" si="16"/>
        <v/>
      </c>
      <c r="D306" s="4" t="str">
        <f t="shared" si="18"/>
        <v/>
      </c>
      <c r="E306" s="4" t="str">
        <f t="shared" si="19"/>
        <v/>
      </c>
      <c r="G306" s="4" t="str">
        <f t="shared" si="17"/>
        <v/>
      </c>
    </row>
    <row r="307" spans="1:7">
      <c r="A307" s="4" t="str">
        <f>IF('True_Odds_Calculator_2-way'!A308="","",'True_Odds_Calculator_2-way'!A308)</f>
        <v/>
      </c>
      <c r="B307" s="4" t="str">
        <f>IF('True_Odds_Calculator_2-way'!B308="","",'True_Odds_Calculator_2-way'!B308)</f>
        <v/>
      </c>
      <c r="C307" s="4" t="str">
        <f t="shared" si="16"/>
        <v/>
      </c>
      <c r="D307" s="4" t="str">
        <f t="shared" si="18"/>
        <v/>
      </c>
      <c r="E307" s="4" t="str">
        <f t="shared" si="19"/>
        <v/>
      </c>
      <c r="G307" s="4" t="str">
        <f t="shared" si="17"/>
        <v/>
      </c>
    </row>
    <row r="308" spans="1:7">
      <c r="A308" s="4" t="str">
        <f>IF('True_Odds_Calculator_2-way'!A309="","",'True_Odds_Calculator_2-way'!A309)</f>
        <v/>
      </c>
      <c r="B308" s="4" t="str">
        <f>IF('True_Odds_Calculator_2-way'!B309="","",'True_Odds_Calculator_2-way'!B309)</f>
        <v/>
      </c>
      <c r="C308" s="4" t="str">
        <f t="shared" si="16"/>
        <v/>
      </c>
      <c r="D308" s="4" t="str">
        <f t="shared" si="18"/>
        <v/>
      </c>
      <c r="E308" s="4" t="str">
        <f t="shared" si="19"/>
        <v/>
      </c>
      <c r="G308" s="4" t="str">
        <f t="shared" si="17"/>
        <v/>
      </c>
    </row>
    <row r="309" spans="1:7">
      <c r="A309" s="4" t="str">
        <f>IF('True_Odds_Calculator_2-way'!A310="","",'True_Odds_Calculator_2-way'!A310)</f>
        <v/>
      </c>
      <c r="B309" s="4" t="str">
        <f>IF('True_Odds_Calculator_2-way'!B310="","",'True_Odds_Calculator_2-way'!B310)</f>
        <v/>
      </c>
      <c r="C309" s="4" t="str">
        <f t="shared" si="16"/>
        <v/>
      </c>
      <c r="D309" s="4" t="str">
        <f t="shared" si="18"/>
        <v/>
      </c>
      <c r="E309" s="4" t="str">
        <f t="shared" si="19"/>
        <v/>
      </c>
      <c r="G309" s="4" t="str">
        <f t="shared" si="17"/>
        <v/>
      </c>
    </row>
    <row r="310" spans="1:7">
      <c r="A310" s="4" t="str">
        <f>IF('True_Odds_Calculator_2-way'!A311="","",'True_Odds_Calculator_2-way'!A311)</f>
        <v/>
      </c>
      <c r="B310" s="4" t="str">
        <f>IF('True_Odds_Calculator_2-way'!B311="","",'True_Odds_Calculator_2-way'!B311)</f>
        <v/>
      </c>
      <c r="C310" s="4" t="str">
        <f t="shared" si="16"/>
        <v/>
      </c>
      <c r="D310" s="4" t="str">
        <f t="shared" si="18"/>
        <v/>
      </c>
      <c r="E310" s="4" t="str">
        <f t="shared" si="19"/>
        <v/>
      </c>
      <c r="G310" s="4" t="str">
        <f t="shared" si="17"/>
        <v/>
      </c>
    </row>
    <row r="311" spans="1:7">
      <c r="A311" s="4" t="str">
        <f>IF('True_Odds_Calculator_2-way'!A312="","",'True_Odds_Calculator_2-way'!A312)</f>
        <v/>
      </c>
      <c r="B311" s="4" t="str">
        <f>IF('True_Odds_Calculator_2-way'!B312="","",'True_Odds_Calculator_2-way'!B312)</f>
        <v/>
      </c>
      <c r="C311" s="4" t="str">
        <f t="shared" si="16"/>
        <v/>
      </c>
      <c r="D311" s="4" t="str">
        <f t="shared" si="18"/>
        <v/>
      </c>
      <c r="E311" s="4" t="str">
        <f t="shared" si="19"/>
        <v/>
      </c>
      <c r="G311" s="4" t="str">
        <f t="shared" si="17"/>
        <v/>
      </c>
    </row>
    <row r="312" spans="1:7">
      <c r="A312" s="4" t="str">
        <f>IF('True_Odds_Calculator_2-way'!A313="","",'True_Odds_Calculator_2-way'!A313)</f>
        <v/>
      </c>
      <c r="B312" s="4" t="str">
        <f>IF('True_Odds_Calculator_2-way'!B313="","",'True_Odds_Calculator_2-way'!B313)</f>
        <v/>
      </c>
      <c r="C312" s="4" t="str">
        <f t="shared" si="16"/>
        <v/>
      </c>
      <c r="D312" s="4" t="str">
        <f t="shared" si="18"/>
        <v/>
      </c>
      <c r="E312" s="4" t="str">
        <f t="shared" si="19"/>
        <v/>
      </c>
      <c r="G312" s="4" t="str">
        <f t="shared" si="17"/>
        <v/>
      </c>
    </row>
    <row r="313" spans="1:7">
      <c r="A313" s="4" t="str">
        <f>IF('True_Odds_Calculator_2-way'!A314="","",'True_Odds_Calculator_2-way'!A314)</f>
        <v/>
      </c>
      <c r="B313" s="4" t="str">
        <f>IF('True_Odds_Calculator_2-way'!B314="","",'True_Odds_Calculator_2-way'!B314)</f>
        <v/>
      </c>
      <c r="C313" s="4" t="str">
        <f t="shared" si="16"/>
        <v/>
      </c>
      <c r="D313" s="4" t="str">
        <f t="shared" si="18"/>
        <v/>
      </c>
      <c r="E313" s="4" t="str">
        <f t="shared" si="19"/>
        <v/>
      </c>
      <c r="G313" s="4" t="str">
        <f t="shared" si="17"/>
        <v/>
      </c>
    </row>
    <row r="314" spans="1:7">
      <c r="A314" s="4" t="str">
        <f>IF('True_Odds_Calculator_2-way'!A315="","",'True_Odds_Calculator_2-way'!A315)</f>
        <v/>
      </c>
      <c r="B314" s="4" t="str">
        <f>IF('True_Odds_Calculator_2-way'!B315="","",'True_Odds_Calculator_2-way'!B315)</f>
        <v/>
      </c>
      <c r="C314" s="4" t="str">
        <f t="shared" si="16"/>
        <v/>
      </c>
      <c r="D314" s="4" t="str">
        <f t="shared" si="18"/>
        <v/>
      </c>
      <c r="E314" s="4" t="str">
        <f t="shared" si="19"/>
        <v/>
      </c>
      <c r="G314" s="4" t="str">
        <f t="shared" si="17"/>
        <v/>
      </c>
    </row>
    <row r="315" spans="1:7">
      <c r="A315" s="4" t="str">
        <f>IF('True_Odds_Calculator_2-way'!A316="","",'True_Odds_Calculator_2-way'!A316)</f>
        <v/>
      </c>
      <c r="B315" s="4" t="str">
        <f>IF('True_Odds_Calculator_2-way'!B316="","",'True_Odds_Calculator_2-way'!B316)</f>
        <v/>
      </c>
      <c r="C315" s="4" t="str">
        <f t="shared" si="16"/>
        <v/>
      </c>
      <c r="D315" s="4" t="str">
        <f t="shared" si="18"/>
        <v/>
      </c>
      <c r="E315" s="4" t="str">
        <f t="shared" si="19"/>
        <v/>
      </c>
      <c r="G315" s="4" t="str">
        <f t="shared" si="17"/>
        <v/>
      </c>
    </row>
    <row r="316" spans="1:7">
      <c r="A316" s="4" t="str">
        <f>IF('True_Odds_Calculator_2-way'!A317="","",'True_Odds_Calculator_2-way'!A317)</f>
        <v/>
      </c>
      <c r="B316" s="4" t="str">
        <f>IF('True_Odds_Calculator_2-way'!B317="","",'True_Odds_Calculator_2-way'!B317)</f>
        <v/>
      </c>
      <c r="C316" s="4" t="str">
        <f t="shared" si="16"/>
        <v/>
      </c>
      <c r="D316" s="4" t="str">
        <f t="shared" si="18"/>
        <v/>
      </c>
      <c r="E316" s="4" t="str">
        <f t="shared" si="19"/>
        <v/>
      </c>
      <c r="G316" s="4" t="str">
        <f t="shared" si="17"/>
        <v/>
      </c>
    </row>
    <row r="317" spans="1:7">
      <c r="A317" s="4" t="str">
        <f>IF('True_Odds_Calculator_2-way'!A318="","",'True_Odds_Calculator_2-way'!A318)</f>
        <v/>
      </c>
      <c r="B317" s="4" t="str">
        <f>IF('True_Odds_Calculator_2-way'!B318="","",'True_Odds_Calculator_2-way'!B318)</f>
        <v/>
      </c>
      <c r="C317" s="4" t="str">
        <f t="shared" si="16"/>
        <v/>
      </c>
      <c r="D317" s="4" t="str">
        <f t="shared" si="18"/>
        <v/>
      </c>
      <c r="E317" s="4" t="str">
        <f t="shared" si="19"/>
        <v/>
      </c>
      <c r="G317" s="4" t="str">
        <f t="shared" si="17"/>
        <v/>
      </c>
    </row>
    <row r="318" spans="1:7">
      <c r="A318" s="4" t="str">
        <f>IF('True_Odds_Calculator_2-way'!A319="","",'True_Odds_Calculator_2-way'!A319)</f>
        <v/>
      </c>
      <c r="B318" s="4" t="str">
        <f>IF('True_Odds_Calculator_2-way'!B319="","",'True_Odds_Calculator_2-way'!B319)</f>
        <v/>
      </c>
      <c r="C318" s="4" t="str">
        <f t="shared" si="16"/>
        <v/>
      </c>
      <c r="D318" s="4" t="str">
        <f t="shared" si="18"/>
        <v/>
      </c>
      <c r="E318" s="4" t="str">
        <f t="shared" si="19"/>
        <v/>
      </c>
      <c r="G318" s="4" t="str">
        <f t="shared" si="17"/>
        <v/>
      </c>
    </row>
    <row r="319" spans="1:7">
      <c r="A319" s="4" t="str">
        <f>IF('True_Odds_Calculator_2-way'!A320="","",'True_Odds_Calculator_2-way'!A320)</f>
        <v/>
      </c>
      <c r="B319" s="4" t="str">
        <f>IF('True_Odds_Calculator_2-way'!B320="","",'True_Odds_Calculator_2-way'!B320)</f>
        <v/>
      </c>
      <c r="C319" s="4" t="str">
        <f t="shared" si="16"/>
        <v/>
      </c>
      <c r="D319" s="4" t="str">
        <f t="shared" si="18"/>
        <v/>
      </c>
      <c r="E319" s="4" t="str">
        <f t="shared" si="19"/>
        <v/>
      </c>
      <c r="G319" s="4" t="str">
        <f t="shared" si="17"/>
        <v/>
      </c>
    </row>
    <row r="320" spans="1:7">
      <c r="A320" s="4" t="str">
        <f>IF('True_Odds_Calculator_2-way'!A321="","",'True_Odds_Calculator_2-way'!A321)</f>
        <v/>
      </c>
      <c r="B320" s="4" t="str">
        <f>IF('True_Odds_Calculator_2-way'!B321="","",'True_Odds_Calculator_2-way'!B321)</f>
        <v/>
      </c>
      <c r="C320" s="4" t="str">
        <f t="shared" si="16"/>
        <v/>
      </c>
      <c r="D320" s="4" t="str">
        <f t="shared" si="18"/>
        <v/>
      </c>
      <c r="E320" s="4" t="str">
        <f t="shared" si="19"/>
        <v/>
      </c>
      <c r="G320" s="4" t="str">
        <f t="shared" si="17"/>
        <v/>
      </c>
    </row>
    <row r="321" spans="1:7">
      <c r="A321" s="4" t="str">
        <f>IF('True_Odds_Calculator_2-way'!A322="","",'True_Odds_Calculator_2-way'!A322)</f>
        <v/>
      </c>
      <c r="B321" s="4" t="str">
        <f>IF('True_Odds_Calculator_2-way'!B322="","",'True_Odds_Calculator_2-way'!B322)</f>
        <v/>
      </c>
      <c r="C321" s="4" t="str">
        <f t="shared" si="16"/>
        <v/>
      </c>
      <c r="D321" s="4" t="str">
        <f t="shared" si="18"/>
        <v/>
      </c>
      <c r="E321" s="4" t="str">
        <f t="shared" si="19"/>
        <v/>
      </c>
      <c r="G321" s="4" t="str">
        <f t="shared" si="17"/>
        <v/>
      </c>
    </row>
    <row r="322" spans="1:7">
      <c r="A322" s="4" t="str">
        <f>IF('True_Odds_Calculator_2-way'!A323="","",'True_Odds_Calculator_2-way'!A323)</f>
        <v/>
      </c>
      <c r="B322" s="4" t="str">
        <f>IF('True_Odds_Calculator_2-way'!B323="","",'True_Odds_Calculator_2-way'!B323)</f>
        <v/>
      </c>
      <c r="C322" s="4" t="str">
        <f t="shared" ref="C322:C385" si="20">IF(A322="","",((1/A322)+(1/B322))-1)</f>
        <v/>
      </c>
      <c r="D322" s="4" t="str">
        <f t="shared" si="18"/>
        <v/>
      </c>
      <c r="E322" s="4" t="str">
        <f t="shared" si="19"/>
        <v/>
      </c>
      <c r="G322" s="4" t="str">
        <f t="shared" ref="G322:G385" si="21">IF(A322="","",C322+1)</f>
        <v/>
      </c>
    </row>
    <row r="323" spans="1:7">
      <c r="A323" s="4" t="str">
        <f>IF('True_Odds_Calculator_2-way'!A324="","",'True_Odds_Calculator_2-way'!A324)</f>
        <v/>
      </c>
      <c r="B323" s="4" t="str">
        <f>IF('True_Odds_Calculator_2-way'!B324="","",'True_Odds_Calculator_2-way'!B324)</f>
        <v/>
      </c>
      <c r="C323" s="4" t="str">
        <f t="shared" si="20"/>
        <v/>
      </c>
      <c r="D323" s="4" t="str">
        <f t="shared" ref="D323:D386" si="22">IF(A323="","",(2*A323)/(2-($C323*A323)))</f>
        <v/>
      </c>
      <c r="E323" s="4" t="str">
        <f t="shared" ref="E323:E386" si="23">IF(B323="","",(2*B323)/(2-($C323*B323)))</f>
        <v/>
      </c>
      <c r="G323" s="4" t="str">
        <f t="shared" si="21"/>
        <v/>
      </c>
    </row>
    <row r="324" spans="1:7">
      <c r="A324" s="4" t="str">
        <f>IF('True_Odds_Calculator_2-way'!A325="","",'True_Odds_Calculator_2-way'!A325)</f>
        <v/>
      </c>
      <c r="B324" s="4" t="str">
        <f>IF('True_Odds_Calculator_2-way'!B325="","",'True_Odds_Calculator_2-way'!B325)</f>
        <v/>
      </c>
      <c r="C324" s="4" t="str">
        <f t="shared" si="20"/>
        <v/>
      </c>
      <c r="D324" s="4" t="str">
        <f t="shared" si="22"/>
        <v/>
      </c>
      <c r="E324" s="4" t="str">
        <f t="shared" si="23"/>
        <v/>
      </c>
      <c r="G324" s="4" t="str">
        <f t="shared" si="21"/>
        <v/>
      </c>
    </row>
    <row r="325" spans="1:7">
      <c r="A325" s="4" t="str">
        <f>IF('True_Odds_Calculator_2-way'!A326="","",'True_Odds_Calculator_2-way'!A326)</f>
        <v/>
      </c>
      <c r="B325" s="4" t="str">
        <f>IF('True_Odds_Calculator_2-way'!B326="","",'True_Odds_Calculator_2-way'!B326)</f>
        <v/>
      </c>
      <c r="C325" s="4" t="str">
        <f t="shared" si="20"/>
        <v/>
      </c>
      <c r="D325" s="4" t="str">
        <f t="shared" si="22"/>
        <v/>
      </c>
      <c r="E325" s="4" t="str">
        <f t="shared" si="23"/>
        <v/>
      </c>
      <c r="G325" s="4" t="str">
        <f t="shared" si="21"/>
        <v/>
      </c>
    </row>
    <row r="326" spans="1:7">
      <c r="A326" s="4" t="str">
        <f>IF('True_Odds_Calculator_2-way'!A327="","",'True_Odds_Calculator_2-way'!A327)</f>
        <v/>
      </c>
      <c r="B326" s="4" t="str">
        <f>IF('True_Odds_Calculator_2-way'!B327="","",'True_Odds_Calculator_2-way'!B327)</f>
        <v/>
      </c>
      <c r="C326" s="4" t="str">
        <f t="shared" si="20"/>
        <v/>
      </c>
      <c r="D326" s="4" t="str">
        <f t="shared" si="22"/>
        <v/>
      </c>
      <c r="E326" s="4" t="str">
        <f t="shared" si="23"/>
        <v/>
      </c>
      <c r="G326" s="4" t="str">
        <f t="shared" si="21"/>
        <v/>
      </c>
    </row>
    <row r="327" spans="1:7">
      <c r="A327" s="4" t="str">
        <f>IF('True_Odds_Calculator_2-way'!A328="","",'True_Odds_Calculator_2-way'!A328)</f>
        <v/>
      </c>
      <c r="B327" s="4" t="str">
        <f>IF('True_Odds_Calculator_2-way'!B328="","",'True_Odds_Calculator_2-way'!B328)</f>
        <v/>
      </c>
      <c r="C327" s="4" t="str">
        <f t="shared" si="20"/>
        <v/>
      </c>
      <c r="D327" s="4" t="str">
        <f t="shared" si="22"/>
        <v/>
      </c>
      <c r="E327" s="4" t="str">
        <f t="shared" si="23"/>
        <v/>
      </c>
      <c r="G327" s="4" t="str">
        <f t="shared" si="21"/>
        <v/>
      </c>
    </row>
    <row r="328" spans="1:7">
      <c r="A328" s="4" t="str">
        <f>IF('True_Odds_Calculator_2-way'!A329="","",'True_Odds_Calculator_2-way'!A329)</f>
        <v/>
      </c>
      <c r="B328" s="4" t="str">
        <f>IF('True_Odds_Calculator_2-way'!B329="","",'True_Odds_Calculator_2-way'!B329)</f>
        <v/>
      </c>
      <c r="C328" s="4" t="str">
        <f t="shared" si="20"/>
        <v/>
      </c>
      <c r="D328" s="4" t="str">
        <f t="shared" si="22"/>
        <v/>
      </c>
      <c r="E328" s="4" t="str">
        <f t="shared" si="23"/>
        <v/>
      </c>
      <c r="G328" s="4" t="str">
        <f t="shared" si="21"/>
        <v/>
      </c>
    </row>
    <row r="329" spans="1:7">
      <c r="A329" s="4" t="str">
        <f>IF('True_Odds_Calculator_2-way'!A330="","",'True_Odds_Calculator_2-way'!A330)</f>
        <v/>
      </c>
      <c r="B329" s="4" t="str">
        <f>IF('True_Odds_Calculator_2-way'!B330="","",'True_Odds_Calculator_2-way'!B330)</f>
        <v/>
      </c>
      <c r="C329" s="4" t="str">
        <f t="shared" si="20"/>
        <v/>
      </c>
      <c r="D329" s="4" t="str">
        <f t="shared" si="22"/>
        <v/>
      </c>
      <c r="E329" s="4" t="str">
        <f t="shared" si="23"/>
        <v/>
      </c>
      <c r="G329" s="4" t="str">
        <f t="shared" si="21"/>
        <v/>
      </c>
    </row>
    <row r="330" spans="1:7">
      <c r="A330" s="4" t="str">
        <f>IF('True_Odds_Calculator_2-way'!A331="","",'True_Odds_Calculator_2-way'!A331)</f>
        <v/>
      </c>
      <c r="B330" s="4" t="str">
        <f>IF('True_Odds_Calculator_2-way'!B331="","",'True_Odds_Calculator_2-way'!B331)</f>
        <v/>
      </c>
      <c r="C330" s="4" t="str">
        <f t="shared" si="20"/>
        <v/>
      </c>
      <c r="D330" s="4" t="str">
        <f t="shared" si="22"/>
        <v/>
      </c>
      <c r="E330" s="4" t="str">
        <f t="shared" si="23"/>
        <v/>
      </c>
      <c r="G330" s="4" t="str">
        <f t="shared" si="21"/>
        <v/>
      </c>
    </row>
    <row r="331" spans="1:7">
      <c r="A331" s="4" t="str">
        <f>IF('True_Odds_Calculator_2-way'!A332="","",'True_Odds_Calculator_2-way'!A332)</f>
        <v/>
      </c>
      <c r="B331" s="4" t="str">
        <f>IF('True_Odds_Calculator_2-way'!B332="","",'True_Odds_Calculator_2-way'!B332)</f>
        <v/>
      </c>
      <c r="C331" s="4" t="str">
        <f t="shared" si="20"/>
        <v/>
      </c>
      <c r="D331" s="4" t="str">
        <f t="shared" si="22"/>
        <v/>
      </c>
      <c r="E331" s="4" t="str">
        <f t="shared" si="23"/>
        <v/>
      </c>
      <c r="G331" s="4" t="str">
        <f t="shared" si="21"/>
        <v/>
      </c>
    </row>
    <row r="332" spans="1:7">
      <c r="A332" s="4" t="str">
        <f>IF('True_Odds_Calculator_2-way'!A333="","",'True_Odds_Calculator_2-way'!A333)</f>
        <v/>
      </c>
      <c r="B332" s="4" t="str">
        <f>IF('True_Odds_Calculator_2-way'!B333="","",'True_Odds_Calculator_2-way'!B333)</f>
        <v/>
      </c>
      <c r="C332" s="4" t="str">
        <f t="shared" si="20"/>
        <v/>
      </c>
      <c r="D332" s="4" t="str">
        <f t="shared" si="22"/>
        <v/>
      </c>
      <c r="E332" s="4" t="str">
        <f t="shared" si="23"/>
        <v/>
      </c>
      <c r="G332" s="4" t="str">
        <f t="shared" si="21"/>
        <v/>
      </c>
    </row>
    <row r="333" spans="1:7">
      <c r="A333" s="4" t="str">
        <f>IF('True_Odds_Calculator_2-way'!A334="","",'True_Odds_Calculator_2-way'!A334)</f>
        <v/>
      </c>
      <c r="B333" s="4" t="str">
        <f>IF('True_Odds_Calculator_2-way'!B334="","",'True_Odds_Calculator_2-way'!B334)</f>
        <v/>
      </c>
      <c r="C333" s="4" t="str">
        <f t="shared" si="20"/>
        <v/>
      </c>
      <c r="D333" s="4" t="str">
        <f t="shared" si="22"/>
        <v/>
      </c>
      <c r="E333" s="4" t="str">
        <f t="shared" si="23"/>
        <v/>
      </c>
      <c r="G333" s="4" t="str">
        <f t="shared" si="21"/>
        <v/>
      </c>
    </row>
    <row r="334" spans="1:7">
      <c r="A334" s="4" t="str">
        <f>IF('True_Odds_Calculator_2-way'!A335="","",'True_Odds_Calculator_2-way'!A335)</f>
        <v/>
      </c>
      <c r="B334" s="4" t="str">
        <f>IF('True_Odds_Calculator_2-way'!B335="","",'True_Odds_Calculator_2-way'!B335)</f>
        <v/>
      </c>
      <c r="C334" s="4" t="str">
        <f t="shared" si="20"/>
        <v/>
      </c>
      <c r="D334" s="4" t="str">
        <f t="shared" si="22"/>
        <v/>
      </c>
      <c r="E334" s="4" t="str">
        <f t="shared" si="23"/>
        <v/>
      </c>
      <c r="G334" s="4" t="str">
        <f t="shared" si="21"/>
        <v/>
      </c>
    </row>
    <row r="335" spans="1:7">
      <c r="A335" s="4" t="str">
        <f>IF('True_Odds_Calculator_2-way'!A336="","",'True_Odds_Calculator_2-way'!A336)</f>
        <v/>
      </c>
      <c r="B335" s="4" t="str">
        <f>IF('True_Odds_Calculator_2-way'!B336="","",'True_Odds_Calculator_2-way'!B336)</f>
        <v/>
      </c>
      <c r="C335" s="4" t="str">
        <f t="shared" si="20"/>
        <v/>
      </c>
      <c r="D335" s="4" t="str">
        <f t="shared" si="22"/>
        <v/>
      </c>
      <c r="E335" s="4" t="str">
        <f t="shared" si="23"/>
        <v/>
      </c>
      <c r="G335" s="4" t="str">
        <f t="shared" si="21"/>
        <v/>
      </c>
    </row>
    <row r="336" spans="1:7">
      <c r="A336" s="4" t="str">
        <f>IF('True_Odds_Calculator_2-way'!A337="","",'True_Odds_Calculator_2-way'!A337)</f>
        <v/>
      </c>
      <c r="B336" s="4" t="str">
        <f>IF('True_Odds_Calculator_2-way'!B337="","",'True_Odds_Calculator_2-way'!B337)</f>
        <v/>
      </c>
      <c r="C336" s="4" t="str">
        <f t="shared" si="20"/>
        <v/>
      </c>
      <c r="D336" s="4" t="str">
        <f t="shared" si="22"/>
        <v/>
      </c>
      <c r="E336" s="4" t="str">
        <f t="shared" si="23"/>
        <v/>
      </c>
      <c r="G336" s="4" t="str">
        <f t="shared" si="21"/>
        <v/>
      </c>
    </row>
    <row r="337" spans="1:7">
      <c r="A337" s="4" t="str">
        <f>IF('True_Odds_Calculator_2-way'!A338="","",'True_Odds_Calculator_2-way'!A338)</f>
        <v/>
      </c>
      <c r="B337" s="4" t="str">
        <f>IF('True_Odds_Calculator_2-way'!B338="","",'True_Odds_Calculator_2-way'!B338)</f>
        <v/>
      </c>
      <c r="C337" s="4" t="str">
        <f t="shared" si="20"/>
        <v/>
      </c>
      <c r="D337" s="4" t="str">
        <f t="shared" si="22"/>
        <v/>
      </c>
      <c r="E337" s="4" t="str">
        <f t="shared" si="23"/>
        <v/>
      </c>
      <c r="G337" s="4" t="str">
        <f t="shared" si="21"/>
        <v/>
      </c>
    </row>
    <row r="338" spans="1:7">
      <c r="A338" s="4" t="str">
        <f>IF('True_Odds_Calculator_2-way'!A339="","",'True_Odds_Calculator_2-way'!A339)</f>
        <v/>
      </c>
      <c r="B338" s="4" t="str">
        <f>IF('True_Odds_Calculator_2-way'!B339="","",'True_Odds_Calculator_2-way'!B339)</f>
        <v/>
      </c>
      <c r="C338" s="4" t="str">
        <f t="shared" si="20"/>
        <v/>
      </c>
      <c r="D338" s="4" t="str">
        <f t="shared" si="22"/>
        <v/>
      </c>
      <c r="E338" s="4" t="str">
        <f t="shared" si="23"/>
        <v/>
      </c>
      <c r="G338" s="4" t="str">
        <f t="shared" si="21"/>
        <v/>
      </c>
    </row>
    <row r="339" spans="1:7">
      <c r="A339" s="4" t="str">
        <f>IF('True_Odds_Calculator_2-way'!A340="","",'True_Odds_Calculator_2-way'!A340)</f>
        <v/>
      </c>
      <c r="B339" s="4" t="str">
        <f>IF('True_Odds_Calculator_2-way'!B340="","",'True_Odds_Calculator_2-way'!B340)</f>
        <v/>
      </c>
      <c r="C339" s="4" t="str">
        <f t="shared" si="20"/>
        <v/>
      </c>
      <c r="D339" s="4" t="str">
        <f t="shared" si="22"/>
        <v/>
      </c>
      <c r="E339" s="4" t="str">
        <f t="shared" si="23"/>
        <v/>
      </c>
      <c r="G339" s="4" t="str">
        <f t="shared" si="21"/>
        <v/>
      </c>
    </row>
    <row r="340" spans="1:7">
      <c r="A340" s="4" t="str">
        <f>IF('True_Odds_Calculator_2-way'!A341="","",'True_Odds_Calculator_2-way'!A341)</f>
        <v/>
      </c>
      <c r="B340" s="4" t="str">
        <f>IF('True_Odds_Calculator_2-way'!B341="","",'True_Odds_Calculator_2-way'!B341)</f>
        <v/>
      </c>
      <c r="C340" s="4" t="str">
        <f t="shared" si="20"/>
        <v/>
      </c>
      <c r="D340" s="4" t="str">
        <f t="shared" si="22"/>
        <v/>
      </c>
      <c r="E340" s="4" t="str">
        <f t="shared" si="23"/>
        <v/>
      </c>
      <c r="G340" s="4" t="str">
        <f t="shared" si="21"/>
        <v/>
      </c>
    </row>
    <row r="341" spans="1:7">
      <c r="A341" s="4" t="str">
        <f>IF('True_Odds_Calculator_2-way'!A342="","",'True_Odds_Calculator_2-way'!A342)</f>
        <v/>
      </c>
      <c r="B341" s="4" t="str">
        <f>IF('True_Odds_Calculator_2-way'!B342="","",'True_Odds_Calculator_2-way'!B342)</f>
        <v/>
      </c>
      <c r="C341" s="4" t="str">
        <f t="shared" si="20"/>
        <v/>
      </c>
      <c r="D341" s="4" t="str">
        <f t="shared" si="22"/>
        <v/>
      </c>
      <c r="E341" s="4" t="str">
        <f t="shared" si="23"/>
        <v/>
      </c>
      <c r="G341" s="4" t="str">
        <f t="shared" si="21"/>
        <v/>
      </c>
    </row>
    <row r="342" spans="1:7">
      <c r="A342" s="4" t="str">
        <f>IF('True_Odds_Calculator_2-way'!A343="","",'True_Odds_Calculator_2-way'!A343)</f>
        <v/>
      </c>
      <c r="B342" s="4" t="str">
        <f>IF('True_Odds_Calculator_2-way'!B343="","",'True_Odds_Calculator_2-way'!B343)</f>
        <v/>
      </c>
      <c r="C342" s="4" t="str">
        <f t="shared" si="20"/>
        <v/>
      </c>
      <c r="D342" s="4" t="str">
        <f t="shared" si="22"/>
        <v/>
      </c>
      <c r="E342" s="4" t="str">
        <f t="shared" si="23"/>
        <v/>
      </c>
      <c r="G342" s="4" t="str">
        <f t="shared" si="21"/>
        <v/>
      </c>
    </row>
    <row r="343" spans="1:7">
      <c r="A343" s="4" t="str">
        <f>IF('True_Odds_Calculator_2-way'!A344="","",'True_Odds_Calculator_2-way'!A344)</f>
        <v/>
      </c>
      <c r="B343" s="4" t="str">
        <f>IF('True_Odds_Calculator_2-way'!B344="","",'True_Odds_Calculator_2-way'!B344)</f>
        <v/>
      </c>
      <c r="C343" s="4" t="str">
        <f t="shared" si="20"/>
        <v/>
      </c>
      <c r="D343" s="4" t="str">
        <f t="shared" si="22"/>
        <v/>
      </c>
      <c r="E343" s="4" t="str">
        <f t="shared" si="23"/>
        <v/>
      </c>
      <c r="G343" s="4" t="str">
        <f t="shared" si="21"/>
        <v/>
      </c>
    </row>
    <row r="344" spans="1:7">
      <c r="A344" s="4" t="str">
        <f>IF('True_Odds_Calculator_2-way'!A345="","",'True_Odds_Calculator_2-way'!A345)</f>
        <v/>
      </c>
      <c r="B344" s="4" t="str">
        <f>IF('True_Odds_Calculator_2-way'!B345="","",'True_Odds_Calculator_2-way'!B345)</f>
        <v/>
      </c>
      <c r="C344" s="4" t="str">
        <f t="shared" si="20"/>
        <v/>
      </c>
      <c r="D344" s="4" t="str">
        <f t="shared" si="22"/>
        <v/>
      </c>
      <c r="E344" s="4" t="str">
        <f t="shared" si="23"/>
        <v/>
      </c>
      <c r="G344" s="4" t="str">
        <f t="shared" si="21"/>
        <v/>
      </c>
    </row>
    <row r="345" spans="1:7">
      <c r="A345" s="4" t="str">
        <f>IF('True_Odds_Calculator_2-way'!A346="","",'True_Odds_Calculator_2-way'!A346)</f>
        <v/>
      </c>
      <c r="B345" s="4" t="str">
        <f>IF('True_Odds_Calculator_2-way'!B346="","",'True_Odds_Calculator_2-way'!B346)</f>
        <v/>
      </c>
      <c r="C345" s="4" t="str">
        <f t="shared" si="20"/>
        <v/>
      </c>
      <c r="D345" s="4" t="str">
        <f t="shared" si="22"/>
        <v/>
      </c>
      <c r="E345" s="4" t="str">
        <f t="shared" si="23"/>
        <v/>
      </c>
      <c r="G345" s="4" t="str">
        <f t="shared" si="21"/>
        <v/>
      </c>
    </row>
    <row r="346" spans="1:7">
      <c r="A346" s="4" t="str">
        <f>IF('True_Odds_Calculator_2-way'!A347="","",'True_Odds_Calculator_2-way'!A347)</f>
        <v/>
      </c>
      <c r="B346" s="4" t="str">
        <f>IF('True_Odds_Calculator_2-way'!B347="","",'True_Odds_Calculator_2-way'!B347)</f>
        <v/>
      </c>
      <c r="C346" s="4" t="str">
        <f t="shared" si="20"/>
        <v/>
      </c>
      <c r="D346" s="4" t="str">
        <f t="shared" si="22"/>
        <v/>
      </c>
      <c r="E346" s="4" t="str">
        <f t="shared" si="23"/>
        <v/>
      </c>
      <c r="G346" s="4" t="str">
        <f t="shared" si="21"/>
        <v/>
      </c>
    </row>
    <row r="347" spans="1:7">
      <c r="A347" s="4" t="str">
        <f>IF('True_Odds_Calculator_2-way'!A348="","",'True_Odds_Calculator_2-way'!A348)</f>
        <v/>
      </c>
      <c r="B347" s="4" t="str">
        <f>IF('True_Odds_Calculator_2-way'!B348="","",'True_Odds_Calculator_2-way'!B348)</f>
        <v/>
      </c>
      <c r="C347" s="4" t="str">
        <f t="shared" si="20"/>
        <v/>
      </c>
      <c r="D347" s="4" t="str">
        <f t="shared" si="22"/>
        <v/>
      </c>
      <c r="E347" s="4" t="str">
        <f t="shared" si="23"/>
        <v/>
      </c>
      <c r="G347" s="4" t="str">
        <f t="shared" si="21"/>
        <v/>
      </c>
    </row>
    <row r="348" spans="1:7">
      <c r="A348" s="4" t="str">
        <f>IF('True_Odds_Calculator_2-way'!A349="","",'True_Odds_Calculator_2-way'!A349)</f>
        <v/>
      </c>
      <c r="B348" s="4" t="str">
        <f>IF('True_Odds_Calculator_2-way'!B349="","",'True_Odds_Calculator_2-way'!B349)</f>
        <v/>
      </c>
      <c r="C348" s="4" t="str">
        <f t="shared" si="20"/>
        <v/>
      </c>
      <c r="D348" s="4" t="str">
        <f t="shared" si="22"/>
        <v/>
      </c>
      <c r="E348" s="4" t="str">
        <f t="shared" si="23"/>
        <v/>
      </c>
      <c r="G348" s="4" t="str">
        <f t="shared" si="21"/>
        <v/>
      </c>
    </row>
    <row r="349" spans="1:7">
      <c r="A349" s="4" t="str">
        <f>IF('True_Odds_Calculator_2-way'!A350="","",'True_Odds_Calculator_2-way'!A350)</f>
        <v/>
      </c>
      <c r="B349" s="4" t="str">
        <f>IF('True_Odds_Calculator_2-way'!B350="","",'True_Odds_Calculator_2-way'!B350)</f>
        <v/>
      </c>
      <c r="C349" s="4" t="str">
        <f t="shared" si="20"/>
        <v/>
      </c>
      <c r="D349" s="4" t="str">
        <f t="shared" si="22"/>
        <v/>
      </c>
      <c r="E349" s="4" t="str">
        <f t="shared" si="23"/>
        <v/>
      </c>
      <c r="G349" s="4" t="str">
        <f t="shared" si="21"/>
        <v/>
      </c>
    </row>
    <row r="350" spans="1:7">
      <c r="A350" s="4" t="str">
        <f>IF('True_Odds_Calculator_2-way'!A351="","",'True_Odds_Calculator_2-way'!A351)</f>
        <v/>
      </c>
      <c r="B350" s="4" t="str">
        <f>IF('True_Odds_Calculator_2-way'!B351="","",'True_Odds_Calculator_2-way'!B351)</f>
        <v/>
      </c>
      <c r="C350" s="4" t="str">
        <f t="shared" si="20"/>
        <v/>
      </c>
      <c r="D350" s="4" t="str">
        <f t="shared" si="22"/>
        <v/>
      </c>
      <c r="E350" s="4" t="str">
        <f t="shared" si="23"/>
        <v/>
      </c>
      <c r="G350" s="4" t="str">
        <f t="shared" si="21"/>
        <v/>
      </c>
    </row>
    <row r="351" spans="1:7">
      <c r="A351" s="4" t="str">
        <f>IF('True_Odds_Calculator_2-way'!A352="","",'True_Odds_Calculator_2-way'!A352)</f>
        <v/>
      </c>
      <c r="B351" s="4" t="str">
        <f>IF('True_Odds_Calculator_2-way'!B352="","",'True_Odds_Calculator_2-way'!B352)</f>
        <v/>
      </c>
      <c r="C351" s="4" t="str">
        <f t="shared" si="20"/>
        <v/>
      </c>
      <c r="D351" s="4" t="str">
        <f t="shared" si="22"/>
        <v/>
      </c>
      <c r="E351" s="4" t="str">
        <f t="shared" si="23"/>
        <v/>
      </c>
      <c r="G351" s="4" t="str">
        <f t="shared" si="21"/>
        <v/>
      </c>
    </row>
    <row r="352" spans="1:7">
      <c r="A352" s="4" t="str">
        <f>IF('True_Odds_Calculator_2-way'!A353="","",'True_Odds_Calculator_2-way'!A353)</f>
        <v/>
      </c>
      <c r="B352" s="4" t="str">
        <f>IF('True_Odds_Calculator_2-way'!B353="","",'True_Odds_Calculator_2-way'!B353)</f>
        <v/>
      </c>
      <c r="C352" s="4" t="str">
        <f t="shared" si="20"/>
        <v/>
      </c>
      <c r="D352" s="4" t="str">
        <f t="shared" si="22"/>
        <v/>
      </c>
      <c r="E352" s="4" t="str">
        <f t="shared" si="23"/>
        <v/>
      </c>
      <c r="G352" s="4" t="str">
        <f t="shared" si="21"/>
        <v/>
      </c>
    </row>
    <row r="353" spans="1:7">
      <c r="A353" s="4" t="str">
        <f>IF('True_Odds_Calculator_2-way'!A354="","",'True_Odds_Calculator_2-way'!A354)</f>
        <v/>
      </c>
      <c r="B353" s="4" t="str">
        <f>IF('True_Odds_Calculator_2-way'!B354="","",'True_Odds_Calculator_2-way'!B354)</f>
        <v/>
      </c>
      <c r="C353" s="4" t="str">
        <f t="shared" si="20"/>
        <v/>
      </c>
      <c r="D353" s="4" t="str">
        <f t="shared" si="22"/>
        <v/>
      </c>
      <c r="E353" s="4" t="str">
        <f t="shared" si="23"/>
        <v/>
      </c>
      <c r="G353" s="4" t="str">
        <f t="shared" si="21"/>
        <v/>
      </c>
    </row>
    <row r="354" spans="1:7">
      <c r="A354" s="4" t="str">
        <f>IF('True_Odds_Calculator_2-way'!A355="","",'True_Odds_Calculator_2-way'!A355)</f>
        <v/>
      </c>
      <c r="B354" s="4" t="str">
        <f>IF('True_Odds_Calculator_2-way'!B355="","",'True_Odds_Calculator_2-way'!B355)</f>
        <v/>
      </c>
      <c r="C354" s="4" t="str">
        <f t="shared" si="20"/>
        <v/>
      </c>
      <c r="D354" s="4" t="str">
        <f t="shared" si="22"/>
        <v/>
      </c>
      <c r="E354" s="4" t="str">
        <f t="shared" si="23"/>
        <v/>
      </c>
      <c r="G354" s="4" t="str">
        <f t="shared" si="21"/>
        <v/>
      </c>
    </row>
    <row r="355" spans="1:7">
      <c r="A355" s="4" t="str">
        <f>IF('True_Odds_Calculator_2-way'!A356="","",'True_Odds_Calculator_2-way'!A356)</f>
        <v/>
      </c>
      <c r="B355" s="4" t="str">
        <f>IF('True_Odds_Calculator_2-way'!B356="","",'True_Odds_Calculator_2-way'!B356)</f>
        <v/>
      </c>
      <c r="C355" s="4" t="str">
        <f t="shared" si="20"/>
        <v/>
      </c>
      <c r="D355" s="4" t="str">
        <f t="shared" si="22"/>
        <v/>
      </c>
      <c r="E355" s="4" t="str">
        <f t="shared" si="23"/>
        <v/>
      </c>
      <c r="G355" s="4" t="str">
        <f t="shared" si="21"/>
        <v/>
      </c>
    </row>
    <row r="356" spans="1:7">
      <c r="A356" s="4" t="str">
        <f>IF('True_Odds_Calculator_2-way'!A357="","",'True_Odds_Calculator_2-way'!A357)</f>
        <v/>
      </c>
      <c r="B356" s="4" t="str">
        <f>IF('True_Odds_Calculator_2-way'!B357="","",'True_Odds_Calculator_2-way'!B357)</f>
        <v/>
      </c>
      <c r="C356" s="4" t="str">
        <f t="shared" si="20"/>
        <v/>
      </c>
      <c r="D356" s="4" t="str">
        <f t="shared" si="22"/>
        <v/>
      </c>
      <c r="E356" s="4" t="str">
        <f t="shared" si="23"/>
        <v/>
      </c>
      <c r="G356" s="4" t="str">
        <f t="shared" si="21"/>
        <v/>
      </c>
    </row>
    <row r="357" spans="1:7">
      <c r="A357" s="4" t="str">
        <f>IF('True_Odds_Calculator_2-way'!A358="","",'True_Odds_Calculator_2-way'!A358)</f>
        <v/>
      </c>
      <c r="B357" s="4" t="str">
        <f>IF('True_Odds_Calculator_2-way'!B358="","",'True_Odds_Calculator_2-way'!B358)</f>
        <v/>
      </c>
      <c r="C357" s="4" t="str">
        <f t="shared" si="20"/>
        <v/>
      </c>
      <c r="D357" s="4" t="str">
        <f t="shared" si="22"/>
        <v/>
      </c>
      <c r="E357" s="4" t="str">
        <f t="shared" si="23"/>
        <v/>
      </c>
      <c r="G357" s="4" t="str">
        <f t="shared" si="21"/>
        <v/>
      </c>
    </row>
    <row r="358" spans="1:7">
      <c r="A358" s="4" t="str">
        <f>IF('True_Odds_Calculator_2-way'!A359="","",'True_Odds_Calculator_2-way'!A359)</f>
        <v/>
      </c>
      <c r="B358" s="4" t="str">
        <f>IF('True_Odds_Calculator_2-way'!B359="","",'True_Odds_Calculator_2-way'!B359)</f>
        <v/>
      </c>
      <c r="C358" s="4" t="str">
        <f t="shared" si="20"/>
        <v/>
      </c>
      <c r="D358" s="4" t="str">
        <f t="shared" si="22"/>
        <v/>
      </c>
      <c r="E358" s="4" t="str">
        <f t="shared" si="23"/>
        <v/>
      </c>
      <c r="G358" s="4" t="str">
        <f t="shared" si="21"/>
        <v/>
      </c>
    </row>
    <row r="359" spans="1:7">
      <c r="A359" s="4" t="str">
        <f>IF('True_Odds_Calculator_2-way'!A360="","",'True_Odds_Calculator_2-way'!A360)</f>
        <v/>
      </c>
      <c r="B359" s="4" t="str">
        <f>IF('True_Odds_Calculator_2-way'!B360="","",'True_Odds_Calculator_2-way'!B360)</f>
        <v/>
      </c>
      <c r="C359" s="4" t="str">
        <f t="shared" si="20"/>
        <v/>
      </c>
      <c r="D359" s="4" t="str">
        <f t="shared" si="22"/>
        <v/>
      </c>
      <c r="E359" s="4" t="str">
        <f t="shared" si="23"/>
        <v/>
      </c>
      <c r="G359" s="4" t="str">
        <f t="shared" si="21"/>
        <v/>
      </c>
    </row>
    <row r="360" spans="1:7">
      <c r="A360" s="4" t="str">
        <f>IF('True_Odds_Calculator_2-way'!A361="","",'True_Odds_Calculator_2-way'!A361)</f>
        <v/>
      </c>
      <c r="B360" s="4" t="str">
        <f>IF('True_Odds_Calculator_2-way'!B361="","",'True_Odds_Calculator_2-way'!B361)</f>
        <v/>
      </c>
      <c r="C360" s="4" t="str">
        <f t="shared" si="20"/>
        <v/>
      </c>
      <c r="D360" s="4" t="str">
        <f t="shared" si="22"/>
        <v/>
      </c>
      <c r="E360" s="4" t="str">
        <f t="shared" si="23"/>
        <v/>
      </c>
      <c r="G360" s="4" t="str">
        <f t="shared" si="21"/>
        <v/>
      </c>
    </row>
    <row r="361" spans="1:7">
      <c r="A361" s="4" t="str">
        <f>IF('True_Odds_Calculator_2-way'!A362="","",'True_Odds_Calculator_2-way'!A362)</f>
        <v/>
      </c>
      <c r="B361" s="4" t="str">
        <f>IF('True_Odds_Calculator_2-way'!B362="","",'True_Odds_Calculator_2-way'!B362)</f>
        <v/>
      </c>
      <c r="C361" s="4" t="str">
        <f t="shared" si="20"/>
        <v/>
      </c>
      <c r="D361" s="4" t="str">
        <f t="shared" si="22"/>
        <v/>
      </c>
      <c r="E361" s="4" t="str">
        <f t="shared" si="23"/>
        <v/>
      </c>
      <c r="G361" s="4" t="str">
        <f t="shared" si="21"/>
        <v/>
      </c>
    </row>
    <row r="362" spans="1:7">
      <c r="A362" s="4" t="str">
        <f>IF('True_Odds_Calculator_2-way'!A363="","",'True_Odds_Calculator_2-way'!A363)</f>
        <v/>
      </c>
      <c r="B362" s="4" t="str">
        <f>IF('True_Odds_Calculator_2-way'!B363="","",'True_Odds_Calculator_2-way'!B363)</f>
        <v/>
      </c>
      <c r="C362" s="4" t="str">
        <f t="shared" si="20"/>
        <v/>
      </c>
      <c r="D362" s="4" t="str">
        <f t="shared" si="22"/>
        <v/>
      </c>
      <c r="E362" s="4" t="str">
        <f t="shared" si="23"/>
        <v/>
      </c>
      <c r="G362" s="4" t="str">
        <f t="shared" si="21"/>
        <v/>
      </c>
    </row>
    <row r="363" spans="1:7">
      <c r="A363" s="4" t="str">
        <f>IF('True_Odds_Calculator_2-way'!A364="","",'True_Odds_Calculator_2-way'!A364)</f>
        <v/>
      </c>
      <c r="B363" s="4" t="str">
        <f>IF('True_Odds_Calculator_2-way'!B364="","",'True_Odds_Calculator_2-way'!B364)</f>
        <v/>
      </c>
      <c r="C363" s="4" t="str">
        <f t="shared" si="20"/>
        <v/>
      </c>
      <c r="D363" s="4" t="str">
        <f t="shared" si="22"/>
        <v/>
      </c>
      <c r="E363" s="4" t="str">
        <f t="shared" si="23"/>
        <v/>
      </c>
      <c r="G363" s="4" t="str">
        <f t="shared" si="21"/>
        <v/>
      </c>
    </row>
    <row r="364" spans="1:7">
      <c r="A364" s="4" t="str">
        <f>IF('True_Odds_Calculator_2-way'!A365="","",'True_Odds_Calculator_2-way'!A365)</f>
        <v/>
      </c>
      <c r="B364" s="4" t="str">
        <f>IF('True_Odds_Calculator_2-way'!B365="","",'True_Odds_Calculator_2-way'!B365)</f>
        <v/>
      </c>
      <c r="C364" s="4" t="str">
        <f t="shared" si="20"/>
        <v/>
      </c>
      <c r="D364" s="4" t="str">
        <f t="shared" si="22"/>
        <v/>
      </c>
      <c r="E364" s="4" t="str">
        <f t="shared" si="23"/>
        <v/>
      </c>
      <c r="G364" s="4" t="str">
        <f t="shared" si="21"/>
        <v/>
      </c>
    </row>
    <row r="365" spans="1:7">
      <c r="A365" s="4" t="str">
        <f>IF('True_Odds_Calculator_2-way'!A366="","",'True_Odds_Calculator_2-way'!A366)</f>
        <v/>
      </c>
      <c r="B365" s="4" t="str">
        <f>IF('True_Odds_Calculator_2-way'!B366="","",'True_Odds_Calculator_2-way'!B366)</f>
        <v/>
      </c>
      <c r="C365" s="4" t="str">
        <f t="shared" si="20"/>
        <v/>
      </c>
      <c r="D365" s="4" t="str">
        <f t="shared" si="22"/>
        <v/>
      </c>
      <c r="E365" s="4" t="str">
        <f t="shared" si="23"/>
        <v/>
      </c>
      <c r="G365" s="4" t="str">
        <f t="shared" si="21"/>
        <v/>
      </c>
    </row>
    <row r="366" spans="1:7">
      <c r="A366" s="4" t="str">
        <f>IF('True_Odds_Calculator_2-way'!A367="","",'True_Odds_Calculator_2-way'!A367)</f>
        <v/>
      </c>
      <c r="B366" s="4" t="str">
        <f>IF('True_Odds_Calculator_2-way'!B367="","",'True_Odds_Calculator_2-way'!B367)</f>
        <v/>
      </c>
      <c r="C366" s="4" t="str">
        <f t="shared" si="20"/>
        <v/>
      </c>
      <c r="D366" s="4" t="str">
        <f t="shared" si="22"/>
        <v/>
      </c>
      <c r="E366" s="4" t="str">
        <f t="shared" si="23"/>
        <v/>
      </c>
      <c r="G366" s="4" t="str">
        <f t="shared" si="21"/>
        <v/>
      </c>
    </row>
    <row r="367" spans="1:7">
      <c r="A367" s="4" t="str">
        <f>IF('True_Odds_Calculator_2-way'!A368="","",'True_Odds_Calculator_2-way'!A368)</f>
        <v/>
      </c>
      <c r="B367" s="4" t="str">
        <f>IF('True_Odds_Calculator_2-way'!B368="","",'True_Odds_Calculator_2-way'!B368)</f>
        <v/>
      </c>
      <c r="C367" s="4" t="str">
        <f t="shared" si="20"/>
        <v/>
      </c>
      <c r="D367" s="4" t="str">
        <f t="shared" si="22"/>
        <v/>
      </c>
      <c r="E367" s="4" t="str">
        <f t="shared" si="23"/>
        <v/>
      </c>
      <c r="G367" s="4" t="str">
        <f t="shared" si="21"/>
        <v/>
      </c>
    </row>
    <row r="368" spans="1:7">
      <c r="A368" s="4" t="str">
        <f>IF('True_Odds_Calculator_2-way'!A369="","",'True_Odds_Calculator_2-way'!A369)</f>
        <v/>
      </c>
      <c r="B368" s="4" t="str">
        <f>IF('True_Odds_Calculator_2-way'!B369="","",'True_Odds_Calculator_2-way'!B369)</f>
        <v/>
      </c>
      <c r="C368" s="4" t="str">
        <f t="shared" si="20"/>
        <v/>
      </c>
      <c r="D368" s="4" t="str">
        <f t="shared" si="22"/>
        <v/>
      </c>
      <c r="E368" s="4" t="str">
        <f t="shared" si="23"/>
        <v/>
      </c>
      <c r="G368" s="4" t="str">
        <f t="shared" si="21"/>
        <v/>
      </c>
    </row>
    <row r="369" spans="1:7">
      <c r="A369" s="4" t="str">
        <f>IF('True_Odds_Calculator_2-way'!A370="","",'True_Odds_Calculator_2-way'!A370)</f>
        <v/>
      </c>
      <c r="B369" s="4" t="str">
        <f>IF('True_Odds_Calculator_2-way'!B370="","",'True_Odds_Calculator_2-way'!B370)</f>
        <v/>
      </c>
      <c r="C369" s="4" t="str">
        <f t="shared" si="20"/>
        <v/>
      </c>
      <c r="D369" s="4" t="str">
        <f t="shared" si="22"/>
        <v/>
      </c>
      <c r="E369" s="4" t="str">
        <f t="shared" si="23"/>
        <v/>
      </c>
      <c r="G369" s="4" t="str">
        <f t="shared" si="21"/>
        <v/>
      </c>
    </row>
    <row r="370" spans="1:7">
      <c r="A370" s="4" t="str">
        <f>IF('True_Odds_Calculator_2-way'!A371="","",'True_Odds_Calculator_2-way'!A371)</f>
        <v/>
      </c>
      <c r="B370" s="4" t="str">
        <f>IF('True_Odds_Calculator_2-way'!B371="","",'True_Odds_Calculator_2-way'!B371)</f>
        <v/>
      </c>
      <c r="C370" s="4" t="str">
        <f t="shared" si="20"/>
        <v/>
      </c>
      <c r="D370" s="4" t="str">
        <f t="shared" si="22"/>
        <v/>
      </c>
      <c r="E370" s="4" t="str">
        <f t="shared" si="23"/>
        <v/>
      </c>
      <c r="G370" s="4" t="str">
        <f t="shared" si="21"/>
        <v/>
      </c>
    </row>
    <row r="371" spans="1:7">
      <c r="A371" s="4" t="str">
        <f>IF('True_Odds_Calculator_2-way'!A372="","",'True_Odds_Calculator_2-way'!A372)</f>
        <v/>
      </c>
      <c r="B371" s="4" t="str">
        <f>IF('True_Odds_Calculator_2-way'!B372="","",'True_Odds_Calculator_2-way'!B372)</f>
        <v/>
      </c>
      <c r="C371" s="4" t="str">
        <f t="shared" si="20"/>
        <v/>
      </c>
      <c r="D371" s="4" t="str">
        <f t="shared" si="22"/>
        <v/>
      </c>
      <c r="E371" s="4" t="str">
        <f t="shared" si="23"/>
        <v/>
      </c>
      <c r="G371" s="4" t="str">
        <f t="shared" si="21"/>
        <v/>
      </c>
    </row>
    <row r="372" spans="1:7">
      <c r="A372" s="4" t="str">
        <f>IF('True_Odds_Calculator_2-way'!A373="","",'True_Odds_Calculator_2-way'!A373)</f>
        <v/>
      </c>
      <c r="B372" s="4" t="str">
        <f>IF('True_Odds_Calculator_2-way'!B373="","",'True_Odds_Calculator_2-way'!B373)</f>
        <v/>
      </c>
      <c r="C372" s="4" t="str">
        <f t="shared" si="20"/>
        <v/>
      </c>
      <c r="D372" s="4" t="str">
        <f t="shared" si="22"/>
        <v/>
      </c>
      <c r="E372" s="4" t="str">
        <f t="shared" si="23"/>
        <v/>
      </c>
      <c r="G372" s="4" t="str">
        <f t="shared" si="21"/>
        <v/>
      </c>
    </row>
    <row r="373" spans="1:7">
      <c r="A373" s="4" t="str">
        <f>IF('True_Odds_Calculator_2-way'!A374="","",'True_Odds_Calculator_2-way'!A374)</f>
        <v/>
      </c>
      <c r="B373" s="4" t="str">
        <f>IF('True_Odds_Calculator_2-way'!B374="","",'True_Odds_Calculator_2-way'!B374)</f>
        <v/>
      </c>
      <c r="C373" s="4" t="str">
        <f t="shared" si="20"/>
        <v/>
      </c>
      <c r="D373" s="4" t="str">
        <f t="shared" si="22"/>
        <v/>
      </c>
      <c r="E373" s="4" t="str">
        <f t="shared" si="23"/>
        <v/>
      </c>
      <c r="G373" s="4" t="str">
        <f t="shared" si="21"/>
        <v/>
      </c>
    </row>
    <row r="374" spans="1:7">
      <c r="A374" s="4" t="str">
        <f>IF('True_Odds_Calculator_2-way'!A375="","",'True_Odds_Calculator_2-way'!A375)</f>
        <v/>
      </c>
      <c r="B374" s="4" t="str">
        <f>IF('True_Odds_Calculator_2-way'!B375="","",'True_Odds_Calculator_2-way'!B375)</f>
        <v/>
      </c>
      <c r="C374" s="4" t="str">
        <f t="shared" si="20"/>
        <v/>
      </c>
      <c r="D374" s="4" t="str">
        <f t="shared" si="22"/>
        <v/>
      </c>
      <c r="E374" s="4" t="str">
        <f t="shared" si="23"/>
        <v/>
      </c>
      <c r="G374" s="4" t="str">
        <f t="shared" si="21"/>
        <v/>
      </c>
    </row>
    <row r="375" spans="1:7">
      <c r="A375" s="4" t="str">
        <f>IF('True_Odds_Calculator_2-way'!A376="","",'True_Odds_Calculator_2-way'!A376)</f>
        <v/>
      </c>
      <c r="B375" s="4" t="str">
        <f>IF('True_Odds_Calculator_2-way'!B376="","",'True_Odds_Calculator_2-way'!B376)</f>
        <v/>
      </c>
      <c r="C375" s="4" t="str">
        <f t="shared" si="20"/>
        <v/>
      </c>
      <c r="D375" s="4" t="str">
        <f t="shared" si="22"/>
        <v/>
      </c>
      <c r="E375" s="4" t="str">
        <f t="shared" si="23"/>
        <v/>
      </c>
      <c r="G375" s="4" t="str">
        <f t="shared" si="21"/>
        <v/>
      </c>
    </row>
    <row r="376" spans="1:7">
      <c r="A376" s="4" t="str">
        <f>IF('True_Odds_Calculator_2-way'!A377="","",'True_Odds_Calculator_2-way'!A377)</f>
        <v/>
      </c>
      <c r="B376" s="4" t="str">
        <f>IF('True_Odds_Calculator_2-way'!B377="","",'True_Odds_Calculator_2-way'!B377)</f>
        <v/>
      </c>
      <c r="C376" s="4" t="str">
        <f t="shared" si="20"/>
        <v/>
      </c>
      <c r="D376" s="4" t="str">
        <f t="shared" si="22"/>
        <v/>
      </c>
      <c r="E376" s="4" t="str">
        <f t="shared" si="23"/>
        <v/>
      </c>
      <c r="G376" s="4" t="str">
        <f t="shared" si="21"/>
        <v/>
      </c>
    </row>
    <row r="377" spans="1:7">
      <c r="A377" s="4" t="str">
        <f>IF('True_Odds_Calculator_2-way'!A378="","",'True_Odds_Calculator_2-way'!A378)</f>
        <v/>
      </c>
      <c r="B377" s="4" t="str">
        <f>IF('True_Odds_Calculator_2-way'!B378="","",'True_Odds_Calculator_2-way'!B378)</f>
        <v/>
      </c>
      <c r="C377" s="4" t="str">
        <f t="shared" si="20"/>
        <v/>
      </c>
      <c r="D377" s="4" t="str">
        <f t="shared" si="22"/>
        <v/>
      </c>
      <c r="E377" s="4" t="str">
        <f t="shared" si="23"/>
        <v/>
      </c>
      <c r="G377" s="4" t="str">
        <f t="shared" si="21"/>
        <v/>
      </c>
    </row>
    <row r="378" spans="1:7">
      <c r="A378" s="4" t="str">
        <f>IF('True_Odds_Calculator_2-way'!A379="","",'True_Odds_Calculator_2-way'!A379)</f>
        <v/>
      </c>
      <c r="B378" s="4" t="str">
        <f>IF('True_Odds_Calculator_2-way'!B379="","",'True_Odds_Calculator_2-way'!B379)</f>
        <v/>
      </c>
      <c r="C378" s="4" t="str">
        <f t="shared" si="20"/>
        <v/>
      </c>
      <c r="D378" s="4" t="str">
        <f t="shared" si="22"/>
        <v/>
      </c>
      <c r="E378" s="4" t="str">
        <f t="shared" si="23"/>
        <v/>
      </c>
      <c r="G378" s="4" t="str">
        <f t="shared" si="21"/>
        <v/>
      </c>
    </row>
    <row r="379" spans="1:7">
      <c r="A379" s="4" t="str">
        <f>IF('True_Odds_Calculator_2-way'!A380="","",'True_Odds_Calculator_2-way'!A380)</f>
        <v/>
      </c>
      <c r="B379" s="4" t="str">
        <f>IF('True_Odds_Calculator_2-way'!B380="","",'True_Odds_Calculator_2-way'!B380)</f>
        <v/>
      </c>
      <c r="C379" s="4" t="str">
        <f t="shared" si="20"/>
        <v/>
      </c>
      <c r="D379" s="4" t="str">
        <f t="shared" si="22"/>
        <v/>
      </c>
      <c r="E379" s="4" t="str">
        <f t="shared" si="23"/>
        <v/>
      </c>
      <c r="G379" s="4" t="str">
        <f t="shared" si="21"/>
        <v/>
      </c>
    </row>
    <row r="380" spans="1:7">
      <c r="A380" s="4" t="str">
        <f>IF('True_Odds_Calculator_2-way'!A381="","",'True_Odds_Calculator_2-way'!A381)</f>
        <v/>
      </c>
      <c r="B380" s="4" t="str">
        <f>IF('True_Odds_Calculator_2-way'!B381="","",'True_Odds_Calculator_2-way'!B381)</f>
        <v/>
      </c>
      <c r="C380" s="4" t="str">
        <f t="shared" si="20"/>
        <v/>
      </c>
      <c r="D380" s="4" t="str">
        <f t="shared" si="22"/>
        <v/>
      </c>
      <c r="E380" s="4" t="str">
        <f t="shared" si="23"/>
        <v/>
      </c>
      <c r="G380" s="4" t="str">
        <f t="shared" si="21"/>
        <v/>
      </c>
    </row>
    <row r="381" spans="1:7">
      <c r="A381" s="4" t="str">
        <f>IF('True_Odds_Calculator_2-way'!A382="","",'True_Odds_Calculator_2-way'!A382)</f>
        <v/>
      </c>
      <c r="B381" s="4" t="str">
        <f>IF('True_Odds_Calculator_2-way'!B382="","",'True_Odds_Calculator_2-way'!B382)</f>
        <v/>
      </c>
      <c r="C381" s="4" t="str">
        <f t="shared" si="20"/>
        <v/>
      </c>
      <c r="D381" s="4" t="str">
        <f t="shared" si="22"/>
        <v/>
      </c>
      <c r="E381" s="4" t="str">
        <f t="shared" si="23"/>
        <v/>
      </c>
      <c r="G381" s="4" t="str">
        <f t="shared" si="21"/>
        <v/>
      </c>
    </row>
    <row r="382" spans="1:7">
      <c r="A382" s="4" t="str">
        <f>IF('True_Odds_Calculator_2-way'!A383="","",'True_Odds_Calculator_2-way'!A383)</f>
        <v/>
      </c>
      <c r="B382" s="4" t="str">
        <f>IF('True_Odds_Calculator_2-way'!B383="","",'True_Odds_Calculator_2-way'!B383)</f>
        <v/>
      </c>
      <c r="C382" s="4" t="str">
        <f t="shared" si="20"/>
        <v/>
      </c>
      <c r="D382" s="4" t="str">
        <f t="shared" si="22"/>
        <v/>
      </c>
      <c r="E382" s="4" t="str">
        <f t="shared" si="23"/>
        <v/>
      </c>
      <c r="G382" s="4" t="str">
        <f t="shared" si="21"/>
        <v/>
      </c>
    </row>
    <row r="383" spans="1:7">
      <c r="A383" s="4" t="str">
        <f>IF('True_Odds_Calculator_2-way'!A384="","",'True_Odds_Calculator_2-way'!A384)</f>
        <v/>
      </c>
      <c r="B383" s="4" t="str">
        <f>IF('True_Odds_Calculator_2-way'!B384="","",'True_Odds_Calculator_2-way'!B384)</f>
        <v/>
      </c>
      <c r="C383" s="4" t="str">
        <f t="shared" si="20"/>
        <v/>
      </c>
      <c r="D383" s="4" t="str">
        <f t="shared" si="22"/>
        <v/>
      </c>
      <c r="E383" s="4" t="str">
        <f t="shared" si="23"/>
        <v/>
      </c>
      <c r="G383" s="4" t="str">
        <f t="shared" si="21"/>
        <v/>
      </c>
    </row>
    <row r="384" spans="1:7">
      <c r="A384" s="4" t="str">
        <f>IF('True_Odds_Calculator_2-way'!A385="","",'True_Odds_Calculator_2-way'!A385)</f>
        <v/>
      </c>
      <c r="B384" s="4" t="str">
        <f>IF('True_Odds_Calculator_2-way'!B385="","",'True_Odds_Calculator_2-way'!B385)</f>
        <v/>
      </c>
      <c r="C384" s="4" t="str">
        <f t="shared" si="20"/>
        <v/>
      </c>
      <c r="D384" s="4" t="str">
        <f t="shared" si="22"/>
        <v/>
      </c>
      <c r="E384" s="4" t="str">
        <f t="shared" si="23"/>
        <v/>
      </c>
      <c r="G384" s="4" t="str">
        <f t="shared" si="21"/>
        <v/>
      </c>
    </row>
    <row r="385" spans="1:7">
      <c r="A385" s="4" t="str">
        <f>IF('True_Odds_Calculator_2-way'!A386="","",'True_Odds_Calculator_2-way'!A386)</f>
        <v/>
      </c>
      <c r="B385" s="4" t="str">
        <f>IF('True_Odds_Calculator_2-way'!B386="","",'True_Odds_Calculator_2-way'!B386)</f>
        <v/>
      </c>
      <c r="C385" s="4" t="str">
        <f t="shared" si="20"/>
        <v/>
      </c>
      <c r="D385" s="4" t="str">
        <f t="shared" si="22"/>
        <v/>
      </c>
      <c r="E385" s="4" t="str">
        <f t="shared" si="23"/>
        <v/>
      </c>
      <c r="G385" s="4" t="str">
        <f t="shared" si="21"/>
        <v/>
      </c>
    </row>
    <row r="386" spans="1:7">
      <c r="A386" s="4" t="str">
        <f>IF('True_Odds_Calculator_2-way'!A387="","",'True_Odds_Calculator_2-way'!A387)</f>
        <v/>
      </c>
      <c r="B386" s="4" t="str">
        <f>IF('True_Odds_Calculator_2-way'!B387="","",'True_Odds_Calculator_2-way'!B387)</f>
        <v/>
      </c>
      <c r="C386" s="4" t="str">
        <f t="shared" ref="C386:C449" si="24">IF(A386="","",((1/A386)+(1/B386))-1)</f>
        <v/>
      </c>
      <c r="D386" s="4" t="str">
        <f t="shared" si="22"/>
        <v/>
      </c>
      <c r="E386" s="4" t="str">
        <f t="shared" si="23"/>
        <v/>
      </c>
      <c r="G386" s="4" t="str">
        <f t="shared" ref="G386:G449" si="25">IF(A386="","",C386+1)</f>
        <v/>
      </c>
    </row>
    <row r="387" spans="1:7">
      <c r="A387" s="4" t="str">
        <f>IF('True_Odds_Calculator_2-way'!A388="","",'True_Odds_Calculator_2-way'!A388)</f>
        <v/>
      </c>
      <c r="B387" s="4" t="str">
        <f>IF('True_Odds_Calculator_2-way'!B388="","",'True_Odds_Calculator_2-way'!B388)</f>
        <v/>
      </c>
      <c r="C387" s="4" t="str">
        <f t="shared" si="24"/>
        <v/>
      </c>
      <c r="D387" s="4" t="str">
        <f t="shared" ref="D387:D450" si="26">IF(A387="","",(2*A387)/(2-($C387*A387)))</f>
        <v/>
      </c>
      <c r="E387" s="4" t="str">
        <f t="shared" ref="E387:E450" si="27">IF(B387="","",(2*B387)/(2-($C387*B387)))</f>
        <v/>
      </c>
      <c r="G387" s="4" t="str">
        <f t="shared" si="25"/>
        <v/>
      </c>
    </row>
    <row r="388" spans="1:7">
      <c r="A388" s="4" t="str">
        <f>IF('True_Odds_Calculator_2-way'!A389="","",'True_Odds_Calculator_2-way'!A389)</f>
        <v/>
      </c>
      <c r="B388" s="4" t="str">
        <f>IF('True_Odds_Calculator_2-way'!B389="","",'True_Odds_Calculator_2-way'!B389)</f>
        <v/>
      </c>
      <c r="C388" s="4" t="str">
        <f t="shared" si="24"/>
        <v/>
      </c>
      <c r="D388" s="4" t="str">
        <f t="shared" si="26"/>
        <v/>
      </c>
      <c r="E388" s="4" t="str">
        <f t="shared" si="27"/>
        <v/>
      </c>
      <c r="G388" s="4" t="str">
        <f t="shared" si="25"/>
        <v/>
      </c>
    </row>
    <row r="389" spans="1:7">
      <c r="A389" s="4" t="str">
        <f>IF('True_Odds_Calculator_2-way'!A390="","",'True_Odds_Calculator_2-way'!A390)</f>
        <v/>
      </c>
      <c r="B389" s="4" t="str">
        <f>IF('True_Odds_Calculator_2-way'!B390="","",'True_Odds_Calculator_2-way'!B390)</f>
        <v/>
      </c>
      <c r="C389" s="4" t="str">
        <f t="shared" si="24"/>
        <v/>
      </c>
      <c r="D389" s="4" t="str">
        <f t="shared" si="26"/>
        <v/>
      </c>
      <c r="E389" s="4" t="str">
        <f t="shared" si="27"/>
        <v/>
      </c>
      <c r="G389" s="4" t="str">
        <f t="shared" si="25"/>
        <v/>
      </c>
    </row>
    <row r="390" spans="1:7">
      <c r="A390" s="4" t="str">
        <f>IF('True_Odds_Calculator_2-way'!A391="","",'True_Odds_Calculator_2-way'!A391)</f>
        <v/>
      </c>
      <c r="B390" s="4" t="str">
        <f>IF('True_Odds_Calculator_2-way'!B391="","",'True_Odds_Calculator_2-way'!B391)</f>
        <v/>
      </c>
      <c r="C390" s="4" t="str">
        <f t="shared" si="24"/>
        <v/>
      </c>
      <c r="D390" s="4" t="str">
        <f t="shared" si="26"/>
        <v/>
      </c>
      <c r="E390" s="4" t="str">
        <f t="shared" si="27"/>
        <v/>
      </c>
      <c r="G390" s="4" t="str">
        <f t="shared" si="25"/>
        <v/>
      </c>
    </row>
    <row r="391" spans="1:7">
      <c r="A391" s="4" t="str">
        <f>IF('True_Odds_Calculator_2-way'!A392="","",'True_Odds_Calculator_2-way'!A392)</f>
        <v/>
      </c>
      <c r="B391" s="4" t="str">
        <f>IF('True_Odds_Calculator_2-way'!B392="","",'True_Odds_Calculator_2-way'!B392)</f>
        <v/>
      </c>
      <c r="C391" s="4" t="str">
        <f t="shared" si="24"/>
        <v/>
      </c>
      <c r="D391" s="4" t="str">
        <f t="shared" si="26"/>
        <v/>
      </c>
      <c r="E391" s="4" t="str">
        <f t="shared" si="27"/>
        <v/>
      </c>
      <c r="G391" s="4" t="str">
        <f t="shared" si="25"/>
        <v/>
      </c>
    </row>
    <row r="392" spans="1:7">
      <c r="A392" s="4" t="str">
        <f>IF('True_Odds_Calculator_2-way'!A393="","",'True_Odds_Calculator_2-way'!A393)</f>
        <v/>
      </c>
      <c r="B392" s="4" t="str">
        <f>IF('True_Odds_Calculator_2-way'!B393="","",'True_Odds_Calculator_2-way'!B393)</f>
        <v/>
      </c>
      <c r="C392" s="4" t="str">
        <f t="shared" si="24"/>
        <v/>
      </c>
      <c r="D392" s="4" t="str">
        <f t="shared" si="26"/>
        <v/>
      </c>
      <c r="E392" s="4" t="str">
        <f t="shared" si="27"/>
        <v/>
      </c>
      <c r="G392" s="4" t="str">
        <f t="shared" si="25"/>
        <v/>
      </c>
    </row>
    <row r="393" spans="1:7">
      <c r="A393" s="4" t="str">
        <f>IF('True_Odds_Calculator_2-way'!A394="","",'True_Odds_Calculator_2-way'!A394)</f>
        <v/>
      </c>
      <c r="B393" s="4" t="str">
        <f>IF('True_Odds_Calculator_2-way'!B394="","",'True_Odds_Calculator_2-way'!B394)</f>
        <v/>
      </c>
      <c r="C393" s="4" t="str">
        <f t="shared" si="24"/>
        <v/>
      </c>
      <c r="D393" s="4" t="str">
        <f t="shared" si="26"/>
        <v/>
      </c>
      <c r="E393" s="4" t="str">
        <f t="shared" si="27"/>
        <v/>
      </c>
      <c r="G393" s="4" t="str">
        <f t="shared" si="25"/>
        <v/>
      </c>
    </row>
    <row r="394" spans="1:7">
      <c r="A394" s="4" t="str">
        <f>IF('True_Odds_Calculator_2-way'!A395="","",'True_Odds_Calculator_2-way'!A395)</f>
        <v/>
      </c>
      <c r="B394" s="4" t="str">
        <f>IF('True_Odds_Calculator_2-way'!B395="","",'True_Odds_Calculator_2-way'!B395)</f>
        <v/>
      </c>
      <c r="C394" s="4" t="str">
        <f t="shared" si="24"/>
        <v/>
      </c>
      <c r="D394" s="4" t="str">
        <f t="shared" si="26"/>
        <v/>
      </c>
      <c r="E394" s="4" t="str">
        <f t="shared" si="27"/>
        <v/>
      </c>
      <c r="G394" s="4" t="str">
        <f t="shared" si="25"/>
        <v/>
      </c>
    </row>
    <row r="395" spans="1:7">
      <c r="A395" s="4" t="str">
        <f>IF('True_Odds_Calculator_2-way'!A396="","",'True_Odds_Calculator_2-way'!A396)</f>
        <v/>
      </c>
      <c r="B395" s="4" t="str">
        <f>IF('True_Odds_Calculator_2-way'!B396="","",'True_Odds_Calculator_2-way'!B396)</f>
        <v/>
      </c>
      <c r="C395" s="4" t="str">
        <f t="shared" si="24"/>
        <v/>
      </c>
      <c r="D395" s="4" t="str">
        <f t="shared" si="26"/>
        <v/>
      </c>
      <c r="E395" s="4" t="str">
        <f t="shared" si="27"/>
        <v/>
      </c>
      <c r="G395" s="4" t="str">
        <f t="shared" si="25"/>
        <v/>
      </c>
    </row>
    <row r="396" spans="1:7">
      <c r="A396" s="4" t="str">
        <f>IF('True_Odds_Calculator_2-way'!A397="","",'True_Odds_Calculator_2-way'!A397)</f>
        <v/>
      </c>
      <c r="B396" s="4" t="str">
        <f>IF('True_Odds_Calculator_2-way'!B397="","",'True_Odds_Calculator_2-way'!B397)</f>
        <v/>
      </c>
      <c r="C396" s="4" t="str">
        <f t="shared" si="24"/>
        <v/>
      </c>
      <c r="D396" s="4" t="str">
        <f t="shared" si="26"/>
        <v/>
      </c>
      <c r="E396" s="4" t="str">
        <f t="shared" si="27"/>
        <v/>
      </c>
      <c r="G396" s="4" t="str">
        <f t="shared" si="25"/>
        <v/>
      </c>
    </row>
    <row r="397" spans="1:7">
      <c r="A397" s="4" t="str">
        <f>IF('True_Odds_Calculator_2-way'!A398="","",'True_Odds_Calculator_2-way'!A398)</f>
        <v/>
      </c>
      <c r="B397" s="4" t="str">
        <f>IF('True_Odds_Calculator_2-way'!B398="","",'True_Odds_Calculator_2-way'!B398)</f>
        <v/>
      </c>
      <c r="C397" s="4" t="str">
        <f t="shared" si="24"/>
        <v/>
      </c>
      <c r="D397" s="4" t="str">
        <f t="shared" si="26"/>
        <v/>
      </c>
      <c r="E397" s="4" t="str">
        <f t="shared" si="27"/>
        <v/>
      </c>
      <c r="G397" s="4" t="str">
        <f t="shared" si="25"/>
        <v/>
      </c>
    </row>
    <row r="398" spans="1:7">
      <c r="A398" s="4" t="str">
        <f>IF('True_Odds_Calculator_2-way'!A399="","",'True_Odds_Calculator_2-way'!A399)</f>
        <v/>
      </c>
      <c r="B398" s="4" t="str">
        <f>IF('True_Odds_Calculator_2-way'!B399="","",'True_Odds_Calculator_2-way'!B399)</f>
        <v/>
      </c>
      <c r="C398" s="4" t="str">
        <f t="shared" si="24"/>
        <v/>
      </c>
      <c r="D398" s="4" t="str">
        <f t="shared" si="26"/>
        <v/>
      </c>
      <c r="E398" s="4" t="str">
        <f t="shared" si="27"/>
        <v/>
      </c>
      <c r="G398" s="4" t="str">
        <f t="shared" si="25"/>
        <v/>
      </c>
    </row>
    <row r="399" spans="1:7">
      <c r="A399" s="4" t="str">
        <f>IF('True_Odds_Calculator_2-way'!A400="","",'True_Odds_Calculator_2-way'!A400)</f>
        <v/>
      </c>
      <c r="B399" s="4" t="str">
        <f>IF('True_Odds_Calculator_2-way'!B400="","",'True_Odds_Calculator_2-way'!B400)</f>
        <v/>
      </c>
      <c r="C399" s="4" t="str">
        <f t="shared" si="24"/>
        <v/>
      </c>
      <c r="D399" s="4" t="str">
        <f t="shared" si="26"/>
        <v/>
      </c>
      <c r="E399" s="4" t="str">
        <f t="shared" si="27"/>
        <v/>
      </c>
      <c r="G399" s="4" t="str">
        <f t="shared" si="25"/>
        <v/>
      </c>
    </row>
    <row r="400" spans="1:7">
      <c r="A400" s="4" t="str">
        <f>IF('True_Odds_Calculator_2-way'!A401="","",'True_Odds_Calculator_2-way'!A401)</f>
        <v/>
      </c>
      <c r="B400" s="4" t="str">
        <f>IF('True_Odds_Calculator_2-way'!B401="","",'True_Odds_Calculator_2-way'!B401)</f>
        <v/>
      </c>
      <c r="C400" s="4" t="str">
        <f t="shared" si="24"/>
        <v/>
      </c>
      <c r="D400" s="4" t="str">
        <f t="shared" si="26"/>
        <v/>
      </c>
      <c r="E400" s="4" t="str">
        <f t="shared" si="27"/>
        <v/>
      </c>
      <c r="G400" s="4" t="str">
        <f t="shared" si="25"/>
        <v/>
      </c>
    </row>
    <row r="401" spans="1:7">
      <c r="A401" s="4" t="str">
        <f>IF('True_Odds_Calculator_2-way'!A402="","",'True_Odds_Calculator_2-way'!A402)</f>
        <v/>
      </c>
      <c r="B401" s="4" t="str">
        <f>IF('True_Odds_Calculator_2-way'!B402="","",'True_Odds_Calculator_2-way'!B402)</f>
        <v/>
      </c>
      <c r="C401" s="4" t="str">
        <f t="shared" si="24"/>
        <v/>
      </c>
      <c r="D401" s="4" t="str">
        <f t="shared" si="26"/>
        <v/>
      </c>
      <c r="E401" s="4" t="str">
        <f t="shared" si="27"/>
        <v/>
      </c>
      <c r="G401" s="4" t="str">
        <f t="shared" si="25"/>
        <v/>
      </c>
    </row>
    <row r="402" spans="1:7">
      <c r="A402" s="4" t="str">
        <f>IF('True_Odds_Calculator_2-way'!A403="","",'True_Odds_Calculator_2-way'!A403)</f>
        <v/>
      </c>
      <c r="B402" s="4" t="str">
        <f>IF('True_Odds_Calculator_2-way'!B403="","",'True_Odds_Calculator_2-way'!B403)</f>
        <v/>
      </c>
      <c r="C402" s="4" t="str">
        <f t="shared" si="24"/>
        <v/>
      </c>
      <c r="D402" s="4" t="str">
        <f t="shared" si="26"/>
        <v/>
      </c>
      <c r="E402" s="4" t="str">
        <f t="shared" si="27"/>
        <v/>
      </c>
      <c r="G402" s="4" t="str">
        <f t="shared" si="25"/>
        <v/>
      </c>
    </row>
    <row r="403" spans="1:7">
      <c r="A403" s="4" t="str">
        <f>IF('True_Odds_Calculator_2-way'!A404="","",'True_Odds_Calculator_2-way'!A404)</f>
        <v/>
      </c>
      <c r="B403" s="4" t="str">
        <f>IF('True_Odds_Calculator_2-way'!B404="","",'True_Odds_Calculator_2-way'!B404)</f>
        <v/>
      </c>
      <c r="C403" s="4" t="str">
        <f t="shared" si="24"/>
        <v/>
      </c>
      <c r="D403" s="4" t="str">
        <f t="shared" si="26"/>
        <v/>
      </c>
      <c r="E403" s="4" t="str">
        <f t="shared" si="27"/>
        <v/>
      </c>
      <c r="G403" s="4" t="str">
        <f t="shared" si="25"/>
        <v/>
      </c>
    </row>
    <row r="404" spans="1:7">
      <c r="A404" s="4" t="str">
        <f>IF('True_Odds_Calculator_2-way'!A405="","",'True_Odds_Calculator_2-way'!A405)</f>
        <v/>
      </c>
      <c r="B404" s="4" t="str">
        <f>IF('True_Odds_Calculator_2-way'!B405="","",'True_Odds_Calculator_2-way'!B405)</f>
        <v/>
      </c>
      <c r="C404" s="4" t="str">
        <f t="shared" si="24"/>
        <v/>
      </c>
      <c r="D404" s="4" t="str">
        <f t="shared" si="26"/>
        <v/>
      </c>
      <c r="E404" s="4" t="str">
        <f t="shared" si="27"/>
        <v/>
      </c>
      <c r="G404" s="4" t="str">
        <f t="shared" si="25"/>
        <v/>
      </c>
    </row>
    <row r="405" spans="1:7">
      <c r="A405" s="4" t="str">
        <f>IF('True_Odds_Calculator_2-way'!A406="","",'True_Odds_Calculator_2-way'!A406)</f>
        <v/>
      </c>
      <c r="B405" s="4" t="str">
        <f>IF('True_Odds_Calculator_2-way'!B406="","",'True_Odds_Calculator_2-way'!B406)</f>
        <v/>
      </c>
      <c r="C405" s="4" t="str">
        <f t="shared" si="24"/>
        <v/>
      </c>
      <c r="D405" s="4" t="str">
        <f t="shared" si="26"/>
        <v/>
      </c>
      <c r="E405" s="4" t="str">
        <f t="shared" si="27"/>
        <v/>
      </c>
      <c r="G405" s="4" t="str">
        <f t="shared" si="25"/>
        <v/>
      </c>
    </row>
    <row r="406" spans="1:7">
      <c r="A406" s="4" t="str">
        <f>IF('True_Odds_Calculator_2-way'!A407="","",'True_Odds_Calculator_2-way'!A407)</f>
        <v/>
      </c>
      <c r="B406" s="4" t="str">
        <f>IF('True_Odds_Calculator_2-way'!B407="","",'True_Odds_Calculator_2-way'!B407)</f>
        <v/>
      </c>
      <c r="C406" s="4" t="str">
        <f t="shared" si="24"/>
        <v/>
      </c>
      <c r="D406" s="4" t="str">
        <f t="shared" si="26"/>
        <v/>
      </c>
      <c r="E406" s="4" t="str">
        <f t="shared" si="27"/>
        <v/>
      </c>
      <c r="G406" s="4" t="str">
        <f t="shared" si="25"/>
        <v/>
      </c>
    </row>
    <row r="407" spans="1:7">
      <c r="A407" s="4" t="str">
        <f>IF('True_Odds_Calculator_2-way'!A408="","",'True_Odds_Calculator_2-way'!A408)</f>
        <v/>
      </c>
      <c r="B407" s="4" t="str">
        <f>IF('True_Odds_Calculator_2-way'!B408="","",'True_Odds_Calculator_2-way'!B408)</f>
        <v/>
      </c>
      <c r="C407" s="4" t="str">
        <f t="shared" si="24"/>
        <v/>
      </c>
      <c r="D407" s="4" t="str">
        <f t="shared" si="26"/>
        <v/>
      </c>
      <c r="E407" s="4" t="str">
        <f t="shared" si="27"/>
        <v/>
      </c>
      <c r="G407" s="4" t="str">
        <f t="shared" si="25"/>
        <v/>
      </c>
    </row>
    <row r="408" spans="1:7">
      <c r="A408" s="4" t="str">
        <f>IF('True_Odds_Calculator_2-way'!A409="","",'True_Odds_Calculator_2-way'!A409)</f>
        <v/>
      </c>
      <c r="B408" s="4" t="str">
        <f>IF('True_Odds_Calculator_2-way'!B409="","",'True_Odds_Calculator_2-way'!B409)</f>
        <v/>
      </c>
      <c r="C408" s="4" t="str">
        <f t="shared" si="24"/>
        <v/>
      </c>
      <c r="D408" s="4" t="str">
        <f t="shared" si="26"/>
        <v/>
      </c>
      <c r="E408" s="4" t="str">
        <f t="shared" si="27"/>
        <v/>
      </c>
      <c r="G408" s="4" t="str">
        <f t="shared" si="25"/>
        <v/>
      </c>
    </row>
    <row r="409" spans="1:7">
      <c r="A409" s="4" t="str">
        <f>IF('True_Odds_Calculator_2-way'!A410="","",'True_Odds_Calculator_2-way'!A410)</f>
        <v/>
      </c>
      <c r="B409" s="4" t="str">
        <f>IF('True_Odds_Calculator_2-way'!B410="","",'True_Odds_Calculator_2-way'!B410)</f>
        <v/>
      </c>
      <c r="C409" s="4" t="str">
        <f t="shared" si="24"/>
        <v/>
      </c>
      <c r="D409" s="4" t="str">
        <f t="shared" si="26"/>
        <v/>
      </c>
      <c r="E409" s="4" t="str">
        <f t="shared" si="27"/>
        <v/>
      </c>
      <c r="G409" s="4" t="str">
        <f t="shared" si="25"/>
        <v/>
      </c>
    </row>
    <row r="410" spans="1:7">
      <c r="A410" s="4" t="str">
        <f>IF('True_Odds_Calculator_2-way'!A411="","",'True_Odds_Calculator_2-way'!A411)</f>
        <v/>
      </c>
      <c r="B410" s="4" t="str">
        <f>IF('True_Odds_Calculator_2-way'!B411="","",'True_Odds_Calculator_2-way'!B411)</f>
        <v/>
      </c>
      <c r="C410" s="4" t="str">
        <f t="shared" si="24"/>
        <v/>
      </c>
      <c r="D410" s="4" t="str">
        <f t="shared" si="26"/>
        <v/>
      </c>
      <c r="E410" s="4" t="str">
        <f t="shared" si="27"/>
        <v/>
      </c>
      <c r="G410" s="4" t="str">
        <f t="shared" si="25"/>
        <v/>
      </c>
    </row>
    <row r="411" spans="1:7">
      <c r="A411" s="4" t="str">
        <f>IF('True_Odds_Calculator_2-way'!A412="","",'True_Odds_Calculator_2-way'!A412)</f>
        <v/>
      </c>
      <c r="B411" s="4" t="str">
        <f>IF('True_Odds_Calculator_2-way'!B412="","",'True_Odds_Calculator_2-way'!B412)</f>
        <v/>
      </c>
      <c r="C411" s="4" t="str">
        <f t="shared" si="24"/>
        <v/>
      </c>
      <c r="D411" s="4" t="str">
        <f t="shared" si="26"/>
        <v/>
      </c>
      <c r="E411" s="4" t="str">
        <f t="shared" si="27"/>
        <v/>
      </c>
      <c r="G411" s="4" t="str">
        <f t="shared" si="25"/>
        <v/>
      </c>
    </row>
    <row r="412" spans="1:7">
      <c r="A412" s="4" t="str">
        <f>IF('True_Odds_Calculator_2-way'!A413="","",'True_Odds_Calculator_2-way'!A413)</f>
        <v/>
      </c>
      <c r="B412" s="4" t="str">
        <f>IF('True_Odds_Calculator_2-way'!B413="","",'True_Odds_Calculator_2-way'!B413)</f>
        <v/>
      </c>
      <c r="C412" s="4" t="str">
        <f t="shared" si="24"/>
        <v/>
      </c>
      <c r="D412" s="4" t="str">
        <f t="shared" si="26"/>
        <v/>
      </c>
      <c r="E412" s="4" t="str">
        <f t="shared" si="27"/>
        <v/>
      </c>
      <c r="G412" s="4" t="str">
        <f t="shared" si="25"/>
        <v/>
      </c>
    </row>
    <row r="413" spans="1:7">
      <c r="A413" s="4" t="str">
        <f>IF('True_Odds_Calculator_2-way'!A414="","",'True_Odds_Calculator_2-way'!A414)</f>
        <v/>
      </c>
      <c r="B413" s="4" t="str">
        <f>IF('True_Odds_Calculator_2-way'!B414="","",'True_Odds_Calculator_2-way'!B414)</f>
        <v/>
      </c>
      <c r="C413" s="4" t="str">
        <f t="shared" si="24"/>
        <v/>
      </c>
      <c r="D413" s="4" t="str">
        <f t="shared" si="26"/>
        <v/>
      </c>
      <c r="E413" s="4" t="str">
        <f t="shared" si="27"/>
        <v/>
      </c>
      <c r="G413" s="4" t="str">
        <f t="shared" si="25"/>
        <v/>
      </c>
    </row>
    <row r="414" spans="1:7">
      <c r="A414" s="4" t="str">
        <f>IF('True_Odds_Calculator_2-way'!A415="","",'True_Odds_Calculator_2-way'!A415)</f>
        <v/>
      </c>
      <c r="B414" s="4" t="str">
        <f>IF('True_Odds_Calculator_2-way'!B415="","",'True_Odds_Calculator_2-way'!B415)</f>
        <v/>
      </c>
      <c r="C414" s="4" t="str">
        <f t="shared" si="24"/>
        <v/>
      </c>
      <c r="D414" s="4" t="str">
        <f t="shared" si="26"/>
        <v/>
      </c>
      <c r="E414" s="4" t="str">
        <f t="shared" si="27"/>
        <v/>
      </c>
      <c r="G414" s="4" t="str">
        <f t="shared" si="25"/>
        <v/>
      </c>
    </row>
    <row r="415" spans="1:7">
      <c r="A415" s="4" t="str">
        <f>IF('True_Odds_Calculator_2-way'!A416="","",'True_Odds_Calculator_2-way'!A416)</f>
        <v/>
      </c>
      <c r="B415" s="4" t="str">
        <f>IF('True_Odds_Calculator_2-way'!B416="","",'True_Odds_Calculator_2-way'!B416)</f>
        <v/>
      </c>
      <c r="C415" s="4" t="str">
        <f t="shared" si="24"/>
        <v/>
      </c>
      <c r="D415" s="4" t="str">
        <f t="shared" si="26"/>
        <v/>
      </c>
      <c r="E415" s="4" t="str">
        <f t="shared" si="27"/>
        <v/>
      </c>
      <c r="G415" s="4" t="str">
        <f t="shared" si="25"/>
        <v/>
      </c>
    </row>
    <row r="416" spans="1:7">
      <c r="A416" s="4" t="str">
        <f>IF('True_Odds_Calculator_2-way'!A417="","",'True_Odds_Calculator_2-way'!A417)</f>
        <v/>
      </c>
      <c r="B416" s="4" t="str">
        <f>IF('True_Odds_Calculator_2-way'!B417="","",'True_Odds_Calculator_2-way'!B417)</f>
        <v/>
      </c>
      <c r="C416" s="4" t="str">
        <f t="shared" si="24"/>
        <v/>
      </c>
      <c r="D416" s="4" t="str">
        <f t="shared" si="26"/>
        <v/>
      </c>
      <c r="E416" s="4" t="str">
        <f t="shared" si="27"/>
        <v/>
      </c>
      <c r="G416" s="4" t="str">
        <f t="shared" si="25"/>
        <v/>
      </c>
    </row>
    <row r="417" spans="1:7">
      <c r="A417" s="4" t="str">
        <f>IF('True_Odds_Calculator_2-way'!A418="","",'True_Odds_Calculator_2-way'!A418)</f>
        <v/>
      </c>
      <c r="B417" s="4" t="str">
        <f>IF('True_Odds_Calculator_2-way'!B418="","",'True_Odds_Calculator_2-way'!B418)</f>
        <v/>
      </c>
      <c r="C417" s="4" t="str">
        <f t="shared" si="24"/>
        <v/>
      </c>
      <c r="D417" s="4" t="str">
        <f t="shared" si="26"/>
        <v/>
      </c>
      <c r="E417" s="4" t="str">
        <f t="shared" si="27"/>
        <v/>
      </c>
      <c r="G417" s="4" t="str">
        <f t="shared" si="25"/>
        <v/>
      </c>
    </row>
    <row r="418" spans="1:7">
      <c r="A418" s="4" t="str">
        <f>IF('True_Odds_Calculator_2-way'!A419="","",'True_Odds_Calculator_2-way'!A419)</f>
        <v/>
      </c>
      <c r="B418" s="4" t="str">
        <f>IF('True_Odds_Calculator_2-way'!B419="","",'True_Odds_Calculator_2-way'!B419)</f>
        <v/>
      </c>
      <c r="C418" s="4" t="str">
        <f t="shared" si="24"/>
        <v/>
      </c>
      <c r="D418" s="4" t="str">
        <f t="shared" si="26"/>
        <v/>
      </c>
      <c r="E418" s="4" t="str">
        <f t="shared" si="27"/>
        <v/>
      </c>
      <c r="G418" s="4" t="str">
        <f t="shared" si="25"/>
        <v/>
      </c>
    </row>
    <row r="419" spans="1:7">
      <c r="A419" s="4" t="str">
        <f>IF('True_Odds_Calculator_2-way'!A420="","",'True_Odds_Calculator_2-way'!A420)</f>
        <v/>
      </c>
      <c r="B419" s="4" t="str">
        <f>IF('True_Odds_Calculator_2-way'!B420="","",'True_Odds_Calculator_2-way'!B420)</f>
        <v/>
      </c>
      <c r="C419" s="4" t="str">
        <f t="shared" si="24"/>
        <v/>
      </c>
      <c r="D419" s="4" t="str">
        <f t="shared" si="26"/>
        <v/>
      </c>
      <c r="E419" s="4" t="str">
        <f t="shared" si="27"/>
        <v/>
      </c>
      <c r="G419" s="4" t="str">
        <f t="shared" si="25"/>
        <v/>
      </c>
    </row>
    <row r="420" spans="1:7">
      <c r="A420" s="4" t="str">
        <f>IF('True_Odds_Calculator_2-way'!A421="","",'True_Odds_Calculator_2-way'!A421)</f>
        <v/>
      </c>
      <c r="B420" s="4" t="str">
        <f>IF('True_Odds_Calculator_2-way'!B421="","",'True_Odds_Calculator_2-way'!B421)</f>
        <v/>
      </c>
      <c r="C420" s="4" t="str">
        <f t="shared" si="24"/>
        <v/>
      </c>
      <c r="D420" s="4" t="str">
        <f t="shared" si="26"/>
        <v/>
      </c>
      <c r="E420" s="4" t="str">
        <f t="shared" si="27"/>
        <v/>
      </c>
      <c r="G420" s="4" t="str">
        <f t="shared" si="25"/>
        <v/>
      </c>
    </row>
    <row r="421" spans="1:7">
      <c r="A421" s="4" t="str">
        <f>IF('True_Odds_Calculator_2-way'!A422="","",'True_Odds_Calculator_2-way'!A422)</f>
        <v/>
      </c>
      <c r="B421" s="4" t="str">
        <f>IF('True_Odds_Calculator_2-way'!B422="","",'True_Odds_Calculator_2-way'!B422)</f>
        <v/>
      </c>
      <c r="C421" s="4" t="str">
        <f t="shared" si="24"/>
        <v/>
      </c>
      <c r="D421" s="4" t="str">
        <f t="shared" si="26"/>
        <v/>
      </c>
      <c r="E421" s="4" t="str">
        <f t="shared" si="27"/>
        <v/>
      </c>
      <c r="G421" s="4" t="str">
        <f t="shared" si="25"/>
        <v/>
      </c>
    </row>
    <row r="422" spans="1:7">
      <c r="A422" s="4" t="str">
        <f>IF('True_Odds_Calculator_2-way'!A423="","",'True_Odds_Calculator_2-way'!A423)</f>
        <v/>
      </c>
      <c r="B422" s="4" t="str">
        <f>IF('True_Odds_Calculator_2-way'!B423="","",'True_Odds_Calculator_2-way'!B423)</f>
        <v/>
      </c>
      <c r="C422" s="4" t="str">
        <f t="shared" si="24"/>
        <v/>
      </c>
      <c r="D422" s="4" t="str">
        <f t="shared" si="26"/>
        <v/>
      </c>
      <c r="E422" s="4" t="str">
        <f t="shared" si="27"/>
        <v/>
      </c>
      <c r="G422" s="4" t="str">
        <f t="shared" si="25"/>
        <v/>
      </c>
    </row>
    <row r="423" spans="1:7">
      <c r="A423" s="4" t="str">
        <f>IF('True_Odds_Calculator_2-way'!A424="","",'True_Odds_Calculator_2-way'!A424)</f>
        <v/>
      </c>
      <c r="B423" s="4" t="str">
        <f>IF('True_Odds_Calculator_2-way'!B424="","",'True_Odds_Calculator_2-way'!B424)</f>
        <v/>
      </c>
      <c r="C423" s="4" t="str">
        <f t="shared" si="24"/>
        <v/>
      </c>
      <c r="D423" s="4" t="str">
        <f t="shared" si="26"/>
        <v/>
      </c>
      <c r="E423" s="4" t="str">
        <f t="shared" si="27"/>
        <v/>
      </c>
      <c r="G423" s="4" t="str">
        <f t="shared" si="25"/>
        <v/>
      </c>
    </row>
    <row r="424" spans="1:7">
      <c r="A424" s="4" t="str">
        <f>IF('True_Odds_Calculator_2-way'!A425="","",'True_Odds_Calculator_2-way'!A425)</f>
        <v/>
      </c>
      <c r="B424" s="4" t="str">
        <f>IF('True_Odds_Calculator_2-way'!B425="","",'True_Odds_Calculator_2-way'!B425)</f>
        <v/>
      </c>
      <c r="C424" s="4" t="str">
        <f t="shared" si="24"/>
        <v/>
      </c>
      <c r="D424" s="4" t="str">
        <f t="shared" si="26"/>
        <v/>
      </c>
      <c r="E424" s="4" t="str">
        <f t="shared" si="27"/>
        <v/>
      </c>
      <c r="G424" s="4" t="str">
        <f t="shared" si="25"/>
        <v/>
      </c>
    </row>
    <row r="425" spans="1:7">
      <c r="A425" s="4" t="str">
        <f>IF('True_Odds_Calculator_2-way'!A426="","",'True_Odds_Calculator_2-way'!A426)</f>
        <v/>
      </c>
      <c r="B425" s="4" t="str">
        <f>IF('True_Odds_Calculator_2-way'!B426="","",'True_Odds_Calculator_2-way'!B426)</f>
        <v/>
      </c>
      <c r="C425" s="4" t="str">
        <f t="shared" si="24"/>
        <v/>
      </c>
      <c r="D425" s="4" t="str">
        <f t="shared" si="26"/>
        <v/>
      </c>
      <c r="E425" s="4" t="str">
        <f t="shared" si="27"/>
        <v/>
      </c>
      <c r="G425" s="4" t="str">
        <f t="shared" si="25"/>
        <v/>
      </c>
    </row>
    <row r="426" spans="1:7">
      <c r="A426" s="4" t="str">
        <f>IF('True_Odds_Calculator_2-way'!A427="","",'True_Odds_Calculator_2-way'!A427)</f>
        <v/>
      </c>
      <c r="B426" s="4" t="str">
        <f>IF('True_Odds_Calculator_2-way'!B427="","",'True_Odds_Calculator_2-way'!B427)</f>
        <v/>
      </c>
      <c r="C426" s="4" t="str">
        <f t="shared" si="24"/>
        <v/>
      </c>
      <c r="D426" s="4" t="str">
        <f t="shared" si="26"/>
        <v/>
      </c>
      <c r="E426" s="4" t="str">
        <f t="shared" si="27"/>
        <v/>
      </c>
      <c r="G426" s="4" t="str">
        <f t="shared" si="25"/>
        <v/>
      </c>
    </row>
    <row r="427" spans="1:7">
      <c r="A427" s="4" t="str">
        <f>IF('True_Odds_Calculator_2-way'!A428="","",'True_Odds_Calculator_2-way'!A428)</f>
        <v/>
      </c>
      <c r="B427" s="4" t="str">
        <f>IF('True_Odds_Calculator_2-way'!B428="","",'True_Odds_Calculator_2-way'!B428)</f>
        <v/>
      </c>
      <c r="C427" s="4" t="str">
        <f t="shared" si="24"/>
        <v/>
      </c>
      <c r="D427" s="4" t="str">
        <f t="shared" si="26"/>
        <v/>
      </c>
      <c r="E427" s="4" t="str">
        <f t="shared" si="27"/>
        <v/>
      </c>
      <c r="G427" s="4" t="str">
        <f t="shared" si="25"/>
        <v/>
      </c>
    </row>
    <row r="428" spans="1:7">
      <c r="A428" s="4" t="str">
        <f>IF('True_Odds_Calculator_2-way'!A429="","",'True_Odds_Calculator_2-way'!A429)</f>
        <v/>
      </c>
      <c r="B428" s="4" t="str">
        <f>IF('True_Odds_Calculator_2-way'!B429="","",'True_Odds_Calculator_2-way'!B429)</f>
        <v/>
      </c>
      <c r="C428" s="4" t="str">
        <f t="shared" si="24"/>
        <v/>
      </c>
      <c r="D428" s="4" t="str">
        <f t="shared" si="26"/>
        <v/>
      </c>
      <c r="E428" s="4" t="str">
        <f t="shared" si="27"/>
        <v/>
      </c>
      <c r="G428" s="4" t="str">
        <f t="shared" si="25"/>
        <v/>
      </c>
    </row>
    <row r="429" spans="1:7">
      <c r="A429" s="4" t="str">
        <f>IF('True_Odds_Calculator_2-way'!A430="","",'True_Odds_Calculator_2-way'!A430)</f>
        <v/>
      </c>
      <c r="B429" s="4" t="str">
        <f>IF('True_Odds_Calculator_2-way'!B430="","",'True_Odds_Calculator_2-way'!B430)</f>
        <v/>
      </c>
      <c r="C429" s="4" t="str">
        <f t="shared" si="24"/>
        <v/>
      </c>
      <c r="D429" s="4" t="str">
        <f t="shared" si="26"/>
        <v/>
      </c>
      <c r="E429" s="4" t="str">
        <f t="shared" si="27"/>
        <v/>
      </c>
      <c r="G429" s="4" t="str">
        <f t="shared" si="25"/>
        <v/>
      </c>
    </row>
    <row r="430" spans="1:7">
      <c r="A430" s="4" t="str">
        <f>IF('True_Odds_Calculator_2-way'!A431="","",'True_Odds_Calculator_2-way'!A431)</f>
        <v/>
      </c>
      <c r="B430" s="4" t="str">
        <f>IF('True_Odds_Calculator_2-way'!B431="","",'True_Odds_Calculator_2-way'!B431)</f>
        <v/>
      </c>
      <c r="C430" s="4" t="str">
        <f t="shared" si="24"/>
        <v/>
      </c>
      <c r="D430" s="4" t="str">
        <f t="shared" si="26"/>
        <v/>
      </c>
      <c r="E430" s="4" t="str">
        <f t="shared" si="27"/>
        <v/>
      </c>
      <c r="G430" s="4" t="str">
        <f t="shared" si="25"/>
        <v/>
      </c>
    </row>
    <row r="431" spans="1:7">
      <c r="A431" s="4" t="str">
        <f>IF('True_Odds_Calculator_2-way'!A432="","",'True_Odds_Calculator_2-way'!A432)</f>
        <v/>
      </c>
      <c r="B431" s="4" t="str">
        <f>IF('True_Odds_Calculator_2-way'!B432="","",'True_Odds_Calculator_2-way'!B432)</f>
        <v/>
      </c>
      <c r="C431" s="4" t="str">
        <f t="shared" si="24"/>
        <v/>
      </c>
      <c r="D431" s="4" t="str">
        <f t="shared" si="26"/>
        <v/>
      </c>
      <c r="E431" s="4" t="str">
        <f t="shared" si="27"/>
        <v/>
      </c>
      <c r="G431" s="4" t="str">
        <f t="shared" si="25"/>
        <v/>
      </c>
    </row>
    <row r="432" spans="1:7">
      <c r="A432" s="4" t="str">
        <f>IF('True_Odds_Calculator_2-way'!A433="","",'True_Odds_Calculator_2-way'!A433)</f>
        <v/>
      </c>
      <c r="B432" s="4" t="str">
        <f>IF('True_Odds_Calculator_2-way'!B433="","",'True_Odds_Calculator_2-way'!B433)</f>
        <v/>
      </c>
      <c r="C432" s="4" t="str">
        <f t="shared" si="24"/>
        <v/>
      </c>
      <c r="D432" s="4" t="str">
        <f t="shared" si="26"/>
        <v/>
      </c>
      <c r="E432" s="4" t="str">
        <f t="shared" si="27"/>
        <v/>
      </c>
      <c r="G432" s="4" t="str">
        <f t="shared" si="25"/>
        <v/>
      </c>
    </row>
    <row r="433" spans="1:7">
      <c r="A433" s="4" t="str">
        <f>IF('True_Odds_Calculator_2-way'!A434="","",'True_Odds_Calculator_2-way'!A434)</f>
        <v/>
      </c>
      <c r="B433" s="4" t="str">
        <f>IF('True_Odds_Calculator_2-way'!B434="","",'True_Odds_Calculator_2-way'!B434)</f>
        <v/>
      </c>
      <c r="C433" s="4" t="str">
        <f t="shared" si="24"/>
        <v/>
      </c>
      <c r="D433" s="4" t="str">
        <f t="shared" si="26"/>
        <v/>
      </c>
      <c r="E433" s="4" t="str">
        <f t="shared" si="27"/>
        <v/>
      </c>
      <c r="G433" s="4" t="str">
        <f t="shared" si="25"/>
        <v/>
      </c>
    </row>
    <row r="434" spans="1:7">
      <c r="A434" s="4" t="str">
        <f>IF('True_Odds_Calculator_2-way'!A435="","",'True_Odds_Calculator_2-way'!A435)</f>
        <v/>
      </c>
      <c r="B434" s="4" t="str">
        <f>IF('True_Odds_Calculator_2-way'!B435="","",'True_Odds_Calculator_2-way'!B435)</f>
        <v/>
      </c>
      <c r="C434" s="4" t="str">
        <f t="shared" si="24"/>
        <v/>
      </c>
      <c r="D434" s="4" t="str">
        <f t="shared" si="26"/>
        <v/>
      </c>
      <c r="E434" s="4" t="str">
        <f t="shared" si="27"/>
        <v/>
      </c>
      <c r="G434" s="4" t="str">
        <f t="shared" si="25"/>
        <v/>
      </c>
    </row>
    <row r="435" spans="1:7">
      <c r="A435" s="4" t="str">
        <f>IF('True_Odds_Calculator_2-way'!A436="","",'True_Odds_Calculator_2-way'!A436)</f>
        <v/>
      </c>
      <c r="B435" s="4" t="str">
        <f>IF('True_Odds_Calculator_2-way'!B436="","",'True_Odds_Calculator_2-way'!B436)</f>
        <v/>
      </c>
      <c r="C435" s="4" t="str">
        <f t="shared" si="24"/>
        <v/>
      </c>
      <c r="D435" s="4" t="str">
        <f t="shared" si="26"/>
        <v/>
      </c>
      <c r="E435" s="4" t="str">
        <f t="shared" si="27"/>
        <v/>
      </c>
      <c r="G435" s="4" t="str">
        <f t="shared" si="25"/>
        <v/>
      </c>
    </row>
    <row r="436" spans="1:7">
      <c r="A436" s="4" t="str">
        <f>IF('True_Odds_Calculator_2-way'!A437="","",'True_Odds_Calculator_2-way'!A437)</f>
        <v/>
      </c>
      <c r="B436" s="4" t="str">
        <f>IF('True_Odds_Calculator_2-way'!B437="","",'True_Odds_Calculator_2-way'!B437)</f>
        <v/>
      </c>
      <c r="C436" s="4" t="str">
        <f t="shared" si="24"/>
        <v/>
      </c>
      <c r="D436" s="4" t="str">
        <f t="shared" si="26"/>
        <v/>
      </c>
      <c r="E436" s="4" t="str">
        <f t="shared" si="27"/>
        <v/>
      </c>
      <c r="G436" s="4" t="str">
        <f t="shared" si="25"/>
        <v/>
      </c>
    </row>
    <row r="437" spans="1:7">
      <c r="A437" s="4" t="str">
        <f>IF('True_Odds_Calculator_2-way'!A438="","",'True_Odds_Calculator_2-way'!A438)</f>
        <v/>
      </c>
      <c r="B437" s="4" t="str">
        <f>IF('True_Odds_Calculator_2-way'!B438="","",'True_Odds_Calculator_2-way'!B438)</f>
        <v/>
      </c>
      <c r="C437" s="4" t="str">
        <f t="shared" si="24"/>
        <v/>
      </c>
      <c r="D437" s="4" t="str">
        <f t="shared" si="26"/>
        <v/>
      </c>
      <c r="E437" s="4" t="str">
        <f t="shared" si="27"/>
        <v/>
      </c>
      <c r="G437" s="4" t="str">
        <f t="shared" si="25"/>
        <v/>
      </c>
    </row>
    <row r="438" spans="1:7">
      <c r="A438" s="4" t="str">
        <f>IF('True_Odds_Calculator_2-way'!A439="","",'True_Odds_Calculator_2-way'!A439)</f>
        <v/>
      </c>
      <c r="B438" s="4" t="str">
        <f>IF('True_Odds_Calculator_2-way'!B439="","",'True_Odds_Calculator_2-way'!B439)</f>
        <v/>
      </c>
      <c r="C438" s="4" t="str">
        <f t="shared" si="24"/>
        <v/>
      </c>
      <c r="D438" s="4" t="str">
        <f t="shared" si="26"/>
        <v/>
      </c>
      <c r="E438" s="4" t="str">
        <f t="shared" si="27"/>
        <v/>
      </c>
      <c r="G438" s="4" t="str">
        <f t="shared" si="25"/>
        <v/>
      </c>
    </row>
    <row r="439" spans="1:7">
      <c r="A439" s="4" t="str">
        <f>IF('True_Odds_Calculator_2-way'!A440="","",'True_Odds_Calculator_2-way'!A440)</f>
        <v/>
      </c>
      <c r="B439" s="4" t="str">
        <f>IF('True_Odds_Calculator_2-way'!B440="","",'True_Odds_Calculator_2-way'!B440)</f>
        <v/>
      </c>
      <c r="C439" s="4" t="str">
        <f t="shared" si="24"/>
        <v/>
      </c>
      <c r="D439" s="4" t="str">
        <f t="shared" si="26"/>
        <v/>
      </c>
      <c r="E439" s="4" t="str">
        <f t="shared" si="27"/>
        <v/>
      </c>
      <c r="G439" s="4" t="str">
        <f t="shared" si="25"/>
        <v/>
      </c>
    </row>
    <row r="440" spans="1:7">
      <c r="A440" s="4" t="str">
        <f>IF('True_Odds_Calculator_2-way'!A441="","",'True_Odds_Calculator_2-way'!A441)</f>
        <v/>
      </c>
      <c r="B440" s="4" t="str">
        <f>IF('True_Odds_Calculator_2-way'!B441="","",'True_Odds_Calculator_2-way'!B441)</f>
        <v/>
      </c>
      <c r="C440" s="4" t="str">
        <f t="shared" si="24"/>
        <v/>
      </c>
      <c r="D440" s="4" t="str">
        <f t="shared" si="26"/>
        <v/>
      </c>
      <c r="E440" s="4" t="str">
        <f t="shared" si="27"/>
        <v/>
      </c>
      <c r="G440" s="4" t="str">
        <f t="shared" si="25"/>
        <v/>
      </c>
    </row>
    <row r="441" spans="1:7">
      <c r="A441" s="4" t="str">
        <f>IF('True_Odds_Calculator_2-way'!A442="","",'True_Odds_Calculator_2-way'!A442)</f>
        <v/>
      </c>
      <c r="B441" s="4" t="str">
        <f>IF('True_Odds_Calculator_2-way'!B442="","",'True_Odds_Calculator_2-way'!B442)</f>
        <v/>
      </c>
      <c r="C441" s="4" t="str">
        <f t="shared" si="24"/>
        <v/>
      </c>
      <c r="D441" s="4" t="str">
        <f t="shared" si="26"/>
        <v/>
      </c>
      <c r="E441" s="4" t="str">
        <f t="shared" si="27"/>
        <v/>
      </c>
      <c r="G441" s="4" t="str">
        <f t="shared" si="25"/>
        <v/>
      </c>
    </row>
    <row r="442" spans="1:7">
      <c r="A442" s="4" t="str">
        <f>IF('True_Odds_Calculator_2-way'!A443="","",'True_Odds_Calculator_2-way'!A443)</f>
        <v/>
      </c>
      <c r="B442" s="4" t="str">
        <f>IF('True_Odds_Calculator_2-way'!B443="","",'True_Odds_Calculator_2-way'!B443)</f>
        <v/>
      </c>
      <c r="C442" s="4" t="str">
        <f t="shared" si="24"/>
        <v/>
      </c>
      <c r="D442" s="4" t="str">
        <f t="shared" si="26"/>
        <v/>
      </c>
      <c r="E442" s="4" t="str">
        <f t="shared" si="27"/>
        <v/>
      </c>
      <c r="G442" s="4" t="str">
        <f t="shared" si="25"/>
        <v/>
      </c>
    </row>
    <row r="443" spans="1:7">
      <c r="A443" s="4" t="str">
        <f>IF('True_Odds_Calculator_2-way'!A444="","",'True_Odds_Calculator_2-way'!A444)</f>
        <v/>
      </c>
      <c r="B443" s="4" t="str">
        <f>IF('True_Odds_Calculator_2-way'!B444="","",'True_Odds_Calculator_2-way'!B444)</f>
        <v/>
      </c>
      <c r="C443" s="4" t="str">
        <f t="shared" si="24"/>
        <v/>
      </c>
      <c r="D443" s="4" t="str">
        <f t="shared" si="26"/>
        <v/>
      </c>
      <c r="E443" s="4" t="str">
        <f t="shared" si="27"/>
        <v/>
      </c>
      <c r="G443" s="4" t="str">
        <f t="shared" si="25"/>
        <v/>
      </c>
    </row>
    <row r="444" spans="1:7">
      <c r="A444" s="4" t="str">
        <f>IF('True_Odds_Calculator_2-way'!A445="","",'True_Odds_Calculator_2-way'!A445)</f>
        <v/>
      </c>
      <c r="B444" s="4" t="str">
        <f>IF('True_Odds_Calculator_2-way'!B445="","",'True_Odds_Calculator_2-way'!B445)</f>
        <v/>
      </c>
      <c r="C444" s="4" t="str">
        <f t="shared" si="24"/>
        <v/>
      </c>
      <c r="D444" s="4" t="str">
        <f t="shared" si="26"/>
        <v/>
      </c>
      <c r="E444" s="4" t="str">
        <f t="shared" si="27"/>
        <v/>
      </c>
      <c r="G444" s="4" t="str">
        <f t="shared" si="25"/>
        <v/>
      </c>
    </row>
    <row r="445" spans="1:7">
      <c r="A445" s="4" t="str">
        <f>IF('True_Odds_Calculator_2-way'!A446="","",'True_Odds_Calculator_2-way'!A446)</f>
        <v/>
      </c>
      <c r="B445" s="4" t="str">
        <f>IF('True_Odds_Calculator_2-way'!B446="","",'True_Odds_Calculator_2-way'!B446)</f>
        <v/>
      </c>
      <c r="C445" s="4" t="str">
        <f t="shared" si="24"/>
        <v/>
      </c>
      <c r="D445" s="4" t="str">
        <f t="shared" si="26"/>
        <v/>
      </c>
      <c r="E445" s="4" t="str">
        <f t="shared" si="27"/>
        <v/>
      </c>
      <c r="G445" s="4" t="str">
        <f t="shared" si="25"/>
        <v/>
      </c>
    </row>
    <row r="446" spans="1:7">
      <c r="A446" s="4" t="str">
        <f>IF('True_Odds_Calculator_2-way'!A447="","",'True_Odds_Calculator_2-way'!A447)</f>
        <v/>
      </c>
      <c r="B446" s="4" t="str">
        <f>IF('True_Odds_Calculator_2-way'!B447="","",'True_Odds_Calculator_2-way'!B447)</f>
        <v/>
      </c>
      <c r="C446" s="4" t="str">
        <f t="shared" si="24"/>
        <v/>
      </c>
      <c r="D446" s="4" t="str">
        <f t="shared" si="26"/>
        <v/>
      </c>
      <c r="E446" s="4" t="str">
        <f t="shared" si="27"/>
        <v/>
      </c>
      <c r="G446" s="4" t="str">
        <f t="shared" si="25"/>
        <v/>
      </c>
    </row>
    <row r="447" spans="1:7">
      <c r="A447" s="4" t="str">
        <f>IF('True_Odds_Calculator_2-way'!A448="","",'True_Odds_Calculator_2-way'!A448)</f>
        <v/>
      </c>
      <c r="B447" s="4" t="str">
        <f>IF('True_Odds_Calculator_2-way'!B448="","",'True_Odds_Calculator_2-way'!B448)</f>
        <v/>
      </c>
      <c r="C447" s="4" t="str">
        <f t="shared" si="24"/>
        <v/>
      </c>
      <c r="D447" s="4" t="str">
        <f t="shared" si="26"/>
        <v/>
      </c>
      <c r="E447" s="4" t="str">
        <f t="shared" si="27"/>
        <v/>
      </c>
      <c r="G447" s="4" t="str">
        <f t="shared" si="25"/>
        <v/>
      </c>
    </row>
    <row r="448" spans="1:7">
      <c r="A448" s="4" t="str">
        <f>IF('True_Odds_Calculator_2-way'!A449="","",'True_Odds_Calculator_2-way'!A449)</f>
        <v/>
      </c>
      <c r="B448" s="4" t="str">
        <f>IF('True_Odds_Calculator_2-way'!B449="","",'True_Odds_Calculator_2-way'!B449)</f>
        <v/>
      </c>
      <c r="C448" s="4" t="str">
        <f t="shared" si="24"/>
        <v/>
      </c>
      <c r="D448" s="4" t="str">
        <f t="shared" si="26"/>
        <v/>
      </c>
      <c r="E448" s="4" t="str">
        <f t="shared" si="27"/>
        <v/>
      </c>
      <c r="G448" s="4" t="str">
        <f t="shared" si="25"/>
        <v/>
      </c>
    </row>
    <row r="449" spans="1:7">
      <c r="A449" s="4" t="str">
        <f>IF('True_Odds_Calculator_2-way'!A450="","",'True_Odds_Calculator_2-way'!A450)</f>
        <v/>
      </c>
      <c r="B449" s="4" t="str">
        <f>IF('True_Odds_Calculator_2-way'!B450="","",'True_Odds_Calculator_2-way'!B450)</f>
        <v/>
      </c>
      <c r="C449" s="4" t="str">
        <f t="shared" si="24"/>
        <v/>
      </c>
      <c r="D449" s="4" t="str">
        <f t="shared" si="26"/>
        <v/>
      </c>
      <c r="E449" s="4" t="str">
        <f t="shared" si="27"/>
        <v/>
      </c>
      <c r="G449" s="4" t="str">
        <f t="shared" si="25"/>
        <v/>
      </c>
    </row>
    <row r="450" spans="1:7">
      <c r="A450" s="4" t="str">
        <f>IF('True_Odds_Calculator_2-way'!A451="","",'True_Odds_Calculator_2-way'!A451)</f>
        <v/>
      </c>
      <c r="B450" s="4" t="str">
        <f>IF('True_Odds_Calculator_2-way'!B451="","",'True_Odds_Calculator_2-way'!B451)</f>
        <v/>
      </c>
      <c r="C450" s="4" t="str">
        <f t="shared" ref="C450:C513" si="28">IF(A450="","",((1/A450)+(1/B450))-1)</f>
        <v/>
      </c>
      <c r="D450" s="4" t="str">
        <f t="shared" si="26"/>
        <v/>
      </c>
      <c r="E450" s="4" t="str">
        <f t="shared" si="27"/>
        <v/>
      </c>
      <c r="G450" s="4" t="str">
        <f t="shared" ref="G450:G513" si="29">IF(A450="","",C450+1)</f>
        <v/>
      </c>
    </row>
    <row r="451" spans="1:7">
      <c r="A451" s="4" t="str">
        <f>IF('True_Odds_Calculator_2-way'!A452="","",'True_Odds_Calculator_2-way'!A452)</f>
        <v/>
      </c>
      <c r="B451" s="4" t="str">
        <f>IF('True_Odds_Calculator_2-way'!B452="","",'True_Odds_Calculator_2-way'!B452)</f>
        <v/>
      </c>
      <c r="C451" s="4" t="str">
        <f t="shared" si="28"/>
        <v/>
      </c>
      <c r="D451" s="4" t="str">
        <f t="shared" ref="D451:D514" si="30">IF(A451="","",(2*A451)/(2-($C451*A451)))</f>
        <v/>
      </c>
      <c r="E451" s="4" t="str">
        <f t="shared" ref="E451:E514" si="31">IF(B451="","",(2*B451)/(2-($C451*B451)))</f>
        <v/>
      </c>
      <c r="G451" s="4" t="str">
        <f t="shared" si="29"/>
        <v/>
      </c>
    </row>
    <row r="452" spans="1:7">
      <c r="A452" s="4" t="str">
        <f>IF('True_Odds_Calculator_2-way'!A453="","",'True_Odds_Calculator_2-way'!A453)</f>
        <v/>
      </c>
      <c r="B452" s="4" t="str">
        <f>IF('True_Odds_Calculator_2-way'!B453="","",'True_Odds_Calculator_2-way'!B453)</f>
        <v/>
      </c>
      <c r="C452" s="4" t="str">
        <f t="shared" si="28"/>
        <v/>
      </c>
      <c r="D452" s="4" t="str">
        <f t="shared" si="30"/>
        <v/>
      </c>
      <c r="E452" s="4" t="str">
        <f t="shared" si="31"/>
        <v/>
      </c>
      <c r="G452" s="4" t="str">
        <f t="shared" si="29"/>
        <v/>
      </c>
    </row>
    <row r="453" spans="1:7">
      <c r="A453" s="4" t="str">
        <f>IF('True_Odds_Calculator_2-way'!A454="","",'True_Odds_Calculator_2-way'!A454)</f>
        <v/>
      </c>
      <c r="B453" s="4" t="str">
        <f>IF('True_Odds_Calculator_2-way'!B454="","",'True_Odds_Calculator_2-way'!B454)</f>
        <v/>
      </c>
      <c r="C453" s="4" t="str">
        <f t="shared" si="28"/>
        <v/>
      </c>
      <c r="D453" s="4" t="str">
        <f t="shared" si="30"/>
        <v/>
      </c>
      <c r="E453" s="4" t="str">
        <f t="shared" si="31"/>
        <v/>
      </c>
      <c r="G453" s="4" t="str">
        <f t="shared" si="29"/>
        <v/>
      </c>
    </row>
    <row r="454" spans="1:7">
      <c r="A454" s="4" t="str">
        <f>IF('True_Odds_Calculator_2-way'!A455="","",'True_Odds_Calculator_2-way'!A455)</f>
        <v/>
      </c>
      <c r="B454" s="4" t="str">
        <f>IF('True_Odds_Calculator_2-way'!B455="","",'True_Odds_Calculator_2-way'!B455)</f>
        <v/>
      </c>
      <c r="C454" s="4" t="str">
        <f t="shared" si="28"/>
        <v/>
      </c>
      <c r="D454" s="4" t="str">
        <f t="shared" si="30"/>
        <v/>
      </c>
      <c r="E454" s="4" t="str">
        <f t="shared" si="31"/>
        <v/>
      </c>
      <c r="G454" s="4" t="str">
        <f t="shared" si="29"/>
        <v/>
      </c>
    </row>
    <row r="455" spans="1:7">
      <c r="A455" s="4" t="str">
        <f>IF('True_Odds_Calculator_2-way'!A456="","",'True_Odds_Calculator_2-way'!A456)</f>
        <v/>
      </c>
      <c r="B455" s="4" t="str">
        <f>IF('True_Odds_Calculator_2-way'!B456="","",'True_Odds_Calculator_2-way'!B456)</f>
        <v/>
      </c>
      <c r="C455" s="4" t="str">
        <f t="shared" si="28"/>
        <v/>
      </c>
      <c r="D455" s="4" t="str">
        <f t="shared" si="30"/>
        <v/>
      </c>
      <c r="E455" s="4" t="str">
        <f t="shared" si="31"/>
        <v/>
      </c>
      <c r="G455" s="4" t="str">
        <f t="shared" si="29"/>
        <v/>
      </c>
    </row>
    <row r="456" spans="1:7">
      <c r="A456" s="4" t="str">
        <f>IF('True_Odds_Calculator_2-way'!A457="","",'True_Odds_Calculator_2-way'!A457)</f>
        <v/>
      </c>
      <c r="B456" s="4" t="str">
        <f>IF('True_Odds_Calculator_2-way'!B457="","",'True_Odds_Calculator_2-way'!B457)</f>
        <v/>
      </c>
      <c r="C456" s="4" t="str">
        <f t="shared" si="28"/>
        <v/>
      </c>
      <c r="D456" s="4" t="str">
        <f t="shared" si="30"/>
        <v/>
      </c>
      <c r="E456" s="4" t="str">
        <f t="shared" si="31"/>
        <v/>
      </c>
      <c r="G456" s="4" t="str">
        <f t="shared" si="29"/>
        <v/>
      </c>
    </row>
    <row r="457" spans="1:7">
      <c r="A457" s="4" t="str">
        <f>IF('True_Odds_Calculator_2-way'!A458="","",'True_Odds_Calculator_2-way'!A458)</f>
        <v/>
      </c>
      <c r="B457" s="4" t="str">
        <f>IF('True_Odds_Calculator_2-way'!B458="","",'True_Odds_Calculator_2-way'!B458)</f>
        <v/>
      </c>
      <c r="C457" s="4" t="str">
        <f t="shared" si="28"/>
        <v/>
      </c>
      <c r="D457" s="4" t="str">
        <f t="shared" si="30"/>
        <v/>
      </c>
      <c r="E457" s="4" t="str">
        <f t="shared" si="31"/>
        <v/>
      </c>
      <c r="G457" s="4" t="str">
        <f t="shared" si="29"/>
        <v/>
      </c>
    </row>
    <row r="458" spans="1:7">
      <c r="A458" s="4" t="str">
        <f>IF('True_Odds_Calculator_2-way'!A459="","",'True_Odds_Calculator_2-way'!A459)</f>
        <v/>
      </c>
      <c r="B458" s="4" t="str">
        <f>IF('True_Odds_Calculator_2-way'!B459="","",'True_Odds_Calculator_2-way'!B459)</f>
        <v/>
      </c>
      <c r="C458" s="4" t="str">
        <f t="shared" si="28"/>
        <v/>
      </c>
      <c r="D458" s="4" t="str">
        <f t="shared" si="30"/>
        <v/>
      </c>
      <c r="E458" s="4" t="str">
        <f t="shared" si="31"/>
        <v/>
      </c>
      <c r="G458" s="4" t="str">
        <f t="shared" si="29"/>
        <v/>
      </c>
    </row>
    <row r="459" spans="1:7">
      <c r="A459" s="4" t="str">
        <f>IF('True_Odds_Calculator_2-way'!A460="","",'True_Odds_Calculator_2-way'!A460)</f>
        <v/>
      </c>
      <c r="B459" s="4" t="str">
        <f>IF('True_Odds_Calculator_2-way'!B460="","",'True_Odds_Calculator_2-way'!B460)</f>
        <v/>
      </c>
      <c r="C459" s="4" t="str">
        <f t="shared" si="28"/>
        <v/>
      </c>
      <c r="D459" s="4" t="str">
        <f t="shared" si="30"/>
        <v/>
      </c>
      <c r="E459" s="4" t="str">
        <f t="shared" si="31"/>
        <v/>
      </c>
      <c r="G459" s="4" t="str">
        <f t="shared" si="29"/>
        <v/>
      </c>
    </row>
    <row r="460" spans="1:7">
      <c r="A460" s="4" t="str">
        <f>IF('True_Odds_Calculator_2-way'!A461="","",'True_Odds_Calculator_2-way'!A461)</f>
        <v/>
      </c>
      <c r="B460" s="4" t="str">
        <f>IF('True_Odds_Calculator_2-way'!B461="","",'True_Odds_Calculator_2-way'!B461)</f>
        <v/>
      </c>
      <c r="C460" s="4" t="str">
        <f t="shared" si="28"/>
        <v/>
      </c>
      <c r="D460" s="4" t="str">
        <f t="shared" si="30"/>
        <v/>
      </c>
      <c r="E460" s="4" t="str">
        <f t="shared" si="31"/>
        <v/>
      </c>
      <c r="G460" s="4" t="str">
        <f t="shared" si="29"/>
        <v/>
      </c>
    </row>
    <row r="461" spans="1:7">
      <c r="A461" s="4" t="str">
        <f>IF('True_Odds_Calculator_2-way'!A462="","",'True_Odds_Calculator_2-way'!A462)</f>
        <v/>
      </c>
      <c r="B461" s="4" t="str">
        <f>IF('True_Odds_Calculator_2-way'!B462="","",'True_Odds_Calculator_2-way'!B462)</f>
        <v/>
      </c>
      <c r="C461" s="4" t="str">
        <f t="shared" si="28"/>
        <v/>
      </c>
      <c r="D461" s="4" t="str">
        <f t="shared" si="30"/>
        <v/>
      </c>
      <c r="E461" s="4" t="str">
        <f t="shared" si="31"/>
        <v/>
      </c>
      <c r="G461" s="4" t="str">
        <f t="shared" si="29"/>
        <v/>
      </c>
    </row>
    <row r="462" spans="1:7">
      <c r="A462" s="4" t="str">
        <f>IF('True_Odds_Calculator_2-way'!A463="","",'True_Odds_Calculator_2-way'!A463)</f>
        <v/>
      </c>
      <c r="B462" s="4" t="str">
        <f>IF('True_Odds_Calculator_2-way'!B463="","",'True_Odds_Calculator_2-way'!B463)</f>
        <v/>
      </c>
      <c r="C462" s="4" t="str">
        <f t="shared" si="28"/>
        <v/>
      </c>
      <c r="D462" s="4" t="str">
        <f t="shared" si="30"/>
        <v/>
      </c>
      <c r="E462" s="4" t="str">
        <f t="shared" si="31"/>
        <v/>
      </c>
      <c r="G462" s="4" t="str">
        <f t="shared" si="29"/>
        <v/>
      </c>
    </row>
    <row r="463" spans="1:7">
      <c r="A463" s="4" t="str">
        <f>IF('True_Odds_Calculator_2-way'!A464="","",'True_Odds_Calculator_2-way'!A464)</f>
        <v/>
      </c>
      <c r="B463" s="4" t="str">
        <f>IF('True_Odds_Calculator_2-way'!B464="","",'True_Odds_Calculator_2-way'!B464)</f>
        <v/>
      </c>
      <c r="C463" s="4" t="str">
        <f t="shared" si="28"/>
        <v/>
      </c>
      <c r="D463" s="4" t="str">
        <f t="shared" si="30"/>
        <v/>
      </c>
      <c r="E463" s="4" t="str">
        <f t="shared" si="31"/>
        <v/>
      </c>
      <c r="G463" s="4" t="str">
        <f t="shared" si="29"/>
        <v/>
      </c>
    </row>
    <row r="464" spans="1:7">
      <c r="A464" s="4" t="str">
        <f>IF('True_Odds_Calculator_2-way'!A465="","",'True_Odds_Calculator_2-way'!A465)</f>
        <v/>
      </c>
      <c r="B464" s="4" t="str">
        <f>IF('True_Odds_Calculator_2-way'!B465="","",'True_Odds_Calculator_2-way'!B465)</f>
        <v/>
      </c>
      <c r="C464" s="4" t="str">
        <f t="shared" si="28"/>
        <v/>
      </c>
      <c r="D464" s="4" t="str">
        <f t="shared" si="30"/>
        <v/>
      </c>
      <c r="E464" s="4" t="str">
        <f t="shared" si="31"/>
        <v/>
      </c>
      <c r="G464" s="4" t="str">
        <f t="shared" si="29"/>
        <v/>
      </c>
    </row>
    <row r="465" spans="1:7">
      <c r="A465" s="4" t="str">
        <f>IF('True_Odds_Calculator_2-way'!A466="","",'True_Odds_Calculator_2-way'!A466)</f>
        <v/>
      </c>
      <c r="B465" s="4" t="str">
        <f>IF('True_Odds_Calculator_2-way'!B466="","",'True_Odds_Calculator_2-way'!B466)</f>
        <v/>
      </c>
      <c r="C465" s="4" t="str">
        <f t="shared" si="28"/>
        <v/>
      </c>
      <c r="D465" s="4" t="str">
        <f t="shared" si="30"/>
        <v/>
      </c>
      <c r="E465" s="4" t="str">
        <f t="shared" si="31"/>
        <v/>
      </c>
      <c r="G465" s="4" t="str">
        <f t="shared" si="29"/>
        <v/>
      </c>
    </row>
    <row r="466" spans="1:7">
      <c r="A466" s="4" t="str">
        <f>IF('True_Odds_Calculator_2-way'!A467="","",'True_Odds_Calculator_2-way'!A467)</f>
        <v/>
      </c>
      <c r="B466" s="4" t="str">
        <f>IF('True_Odds_Calculator_2-way'!B467="","",'True_Odds_Calculator_2-way'!B467)</f>
        <v/>
      </c>
      <c r="C466" s="4" t="str">
        <f t="shared" si="28"/>
        <v/>
      </c>
      <c r="D466" s="4" t="str">
        <f t="shared" si="30"/>
        <v/>
      </c>
      <c r="E466" s="4" t="str">
        <f t="shared" si="31"/>
        <v/>
      </c>
      <c r="G466" s="4" t="str">
        <f t="shared" si="29"/>
        <v/>
      </c>
    </row>
    <row r="467" spans="1:7">
      <c r="A467" s="4" t="str">
        <f>IF('True_Odds_Calculator_2-way'!A468="","",'True_Odds_Calculator_2-way'!A468)</f>
        <v/>
      </c>
      <c r="B467" s="4" t="str">
        <f>IF('True_Odds_Calculator_2-way'!B468="","",'True_Odds_Calculator_2-way'!B468)</f>
        <v/>
      </c>
      <c r="C467" s="4" t="str">
        <f t="shared" si="28"/>
        <v/>
      </c>
      <c r="D467" s="4" t="str">
        <f t="shared" si="30"/>
        <v/>
      </c>
      <c r="E467" s="4" t="str">
        <f t="shared" si="31"/>
        <v/>
      </c>
      <c r="G467" s="4" t="str">
        <f t="shared" si="29"/>
        <v/>
      </c>
    </row>
    <row r="468" spans="1:7">
      <c r="A468" s="4" t="str">
        <f>IF('True_Odds_Calculator_2-way'!A469="","",'True_Odds_Calculator_2-way'!A469)</f>
        <v/>
      </c>
      <c r="B468" s="4" t="str">
        <f>IF('True_Odds_Calculator_2-way'!B469="","",'True_Odds_Calculator_2-way'!B469)</f>
        <v/>
      </c>
      <c r="C468" s="4" t="str">
        <f t="shared" si="28"/>
        <v/>
      </c>
      <c r="D468" s="4" t="str">
        <f t="shared" si="30"/>
        <v/>
      </c>
      <c r="E468" s="4" t="str">
        <f t="shared" si="31"/>
        <v/>
      </c>
      <c r="G468" s="4" t="str">
        <f t="shared" si="29"/>
        <v/>
      </c>
    </row>
    <row r="469" spans="1:7">
      <c r="A469" s="4" t="str">
        <f>IF('True_Odds_Calculator_2-way'!A470="","",'True_Odds_Calculator_2-way'!A470)</f>
        <v/>
      </c>
      <c r="B469" s="4" t="str">
        <f>IF('True_Odds_Calculator_2-way'!B470="","",'True_Odds_Calculator_2-way'!B470)</f>
        <v/>
      </c>
      <c r="C469" s="4" t="str">
        <f t="shared" si="28"/>
        <v/>
      </c>
      <c r="D469" s="4" t="str">
        <f t="shared" si="30"/>
        <v/>
      </c>
      <c r="E469" s="4" t="str">
        <f t="shared" si="31"/>
        <v/>
      </c>
      <c r="G469" s="4" t="str">
        <f t="shared" si="29"/>
        <v/>
      </c>
    </row>
    <row r="470" spans="1:7">
      <c r="A470" s="4" t="str">
        <f>IF('True_Odds_Calculator_2-way'!A471="","",'True_Odds_Calculator_2-way'!A471)</f>
        <v/>
      </c>
      <c r="B470" s="4" t="str">
        <f>IF('True_Odds_Calculator_2-way'!B471="","",'True_Odds_Calculator_2-way'!B471)</f>
        <v/>
      </c>
      <c r="C470" s="4" t="str">
        <f t="shared" si="28"/>
        <v/>
      </c>
      <c r="D470" s="4" t="str">
        <f t="shared" si="30"/>
        <v/>
      </c>
      <c r="E470" s="4" t="str">
        <f t="shared" si="31"/>
        <v/>
      </c>
      <c r="G470" s="4" t="str">
        <f t="shared" si="29"/>
        <v/>
      </c>
    </row>
    <row r="471" spans="1:7">
      <c r="A471" s="4" t="str">
        <f>IF('True_Odds_Calculator_2-way'!A472="","",'True_Odds_Calculator_2-way'!A472)</f>
        <v/>
      </c>
      <c r="B471" s="4" t="str">
        <f>IF('True_Odds_Calculator_2-way'!B472="","",'True_Odds_Calculator_2-way'!B472)</f>
        <v/>
      </c>
      <c r="C471" s="4" t="str">
        <f t="shared" si="28"/>
        <v/>
      </c>
      <c r="D471" s="4" t="str">
        <f t="shared" si="30"/>
        <v/>
      </c>
      <c r="E471" s="4" t="str">
        <f t="shared" si="31"/>
        <v/>
      </c>
      <c r="G471" s="4" t="str">
        <f t="shared" si="29"/>
        <v/>
      </c>
    </row>
    <row r="472" spans="1:7">
      <c r="A472" s="4" t="str">
        <f>IF('True_Odds_Calculator_2-way'!A473="","",'True_Odds_Calculator_2-way'!A473)</f>
        <v/>
      </c>
      <c r="B472" s="4" t="str">
        <f>IF('True_Odds_Calculator_2-way'!B473="","",'True_Odds_Calculator_2-way'!B473)</f>
        <v/>
      </c>
      <c r="C472" s="4" t="str">
        <f t="shared" si="28"/>
        <v/>
      </c>
      <c r="D472" s="4" t="str">
        <f t="shared" si="30"/>
        <v/>
      </c>
      <c r="E472" s="4" t="str">
        <f t="shared" si="31"/>
        <v/>
      </c>
      <c r="G472" s="4" t="str">
        <f t="shared" si="29"/>
        <v/>
      </c>
    </row>
    <row r="473" spans="1:7">
      <c r="A473" s="4" t="str">
        <f>IF('True_Odds_Calculator_2-way'!A474="","",'True_Odds_Calculator_2-way'!A474)</f>
        <v/>
      </c>
      <c r="B473" s="4" t="str">
        <f>IF('True_Odds_Calculator_2-way'!B474="","",'True_Odds_Calculator_2-way'!B474)</f>
        <v/>
      </c>
      <c r="C473" s="4" t="str">
        <f t="shared" si="28"/>
        <v/>
      </c>
      <c r="D473" s="4" t="str">
        <f t="shared" si="30"/>
        <v/>
      </c>
      <c r="E473" s="4" t="str">
        <f t="shared" si="31"/>
        <v/>
      </c>
      <c r="G473" s="4" t="str">
        <f t="shared" si="29"/>
        <v/>
      </c>
    </row>
    <row r="474" spans="1:7">
      <c r="A474" s="4" t="str">
        <f>IF('True_Odds_Calculator_2-way'!A475="","",'True_Odds_Calculator_2-way'!A475)</f>
        <v/>
      </c>
      <c r="B474" s="4" t="str">
        <f>IF('True_Odds_Calculator_2-way'!B475="","",'True_Odds_Calculator_2-way'!B475)</f>
        <v/>
      </c>
      <c r="C474" s="4" t="str">
        <f t="shared" si="28"/>
        <v/>
      </c>
      <c r="D474" s="4" t="str">
        <f t="shared" si="30"/>
        <v/>
      </c>
      <c r="E474" s="4" t="str">
        <f t="shared" si="31"/>
        <v/>
      </c>
      <c r="G474" s="4" t="str">
        <f t="shared" si="29"/>
        <v/>
      </c>
    </row>
    <row r="475" spans="1:7">
      <c r="A475" s="4" t="str">
        <f>IF('True_Odds_Calculator_2-way'!A476="","",'True_Odds_Calculator_2-way'!A476)</f>
        <v/>
      </c>
      <c r="B475" s="4" t="str">
        <f>IF('True_Odds_Calculator_2-way'!B476="","",'True_Odds_Calculator_2-way'!B476)</f>
        <v/>
      </c>
      <c r="C475" s="4" t="str">
        <f t="shared" si="28"/>
        <v/>
      </c>
      <c r="D475" s="4" t="str">
        <f t="shared" si="30"/>
        <v/>
      </c>
      <c r="E475" s="4" t="str">
        <f t="shared" si="31"/>
        <v/>
      </c>
      <c r="G475" s="4" t="str">
        <f t="shared" si="29"/>
        <v/>
      </c>
    </row>
    <row r="476" spans="1:7">
      <c r="A476" s="4" t="str">
        <f>IF('True_Odds_Calculator_2-way'!A477="","",'True_Odds_Calculator_2-way'!A477)</f>
        <v/>
      </c>
      <c r="B476" s="4" t="str">
        <f>IF('True_Odds_Calculator_2-way'!B477="","",'True_Odds_Calculator_2-way'!B477)</f>
        <v/>
      </c>
      <c r="C476" s="4" t="str">
        <f t="shared" si="28"/>
        <v/>
      </c>
      <c r="D476" s="4" t="str">
        <f t="shared" si="30"/>
        <v/>
      </c>
      <c r="E476" s="4" t="str">
        <f t="shared" si="31"/>
        <v/>
      </c>
      <c r="G476" s="4" t="str">
        <f t="shared" si="29"/>
        <v/>
      </c>
    </row>
    <row r="477" spans="1:7">
      <c r="A477" s="4" t="str">
        <f>IF('True_Odds_Calculator_2-way'!A478="","",'True_Odds_Calculator_2-way'!A478)</f>
        <v/>
      </c>
      <c r="B477" s="4" t="str">
        <f>IF('True_Odds_Calculator_2-way'!B478="","",'True_Odds_Calculator_2-way'!B478)</f>
        <v/>
      </c>
      <c r="C477" s="4" t="str">
        <f t="shared" si="28"/>
        <v/>
      </c>
      <c r="D477" s="4" t="str">
        <f t="shared" si="30"/>
        <v/>
      </c>
      <c r="E477" s="4" t="str">
        <f t="shared" si="31"/>
        <v/>
      </c>
      <c r="G477" s="4" t="str">
        <f t="shared" si="29"/>
        <v/>
      </c>
    </row>
    <row r="478" spans="1:7">
      <c r="A478" s="4" t="str">
        <f>IF('True_Odds_Calculator_2-way'!A479="","",'True_Odds_Calculator_2-way'!A479)</f>
        <v/>
      </c>
      <c r="B478" s="4" t="str">
        <f>IF('True_Odds_Calculator_2-way'!B479="","",'True_Odds_Calculator_2-way'!B479)</f>
        <v/>
      </c>
      <c r="C478" s="4" t="str">
        <f t="shared" si="28"/>
        <v/>
      </c>
      <c r="D478" s="4" t="str">
        <f t="shared" si="30"/>
        <v/>
      </c>
      <c r="E478" s="4" t="str">
        <f t="shared" si="31"/>
        <v/>
      </c>
      <c r="G478" s="4" t="str">
        <f t="shared" si="29"/>
        <v/>
      </c>
    </row>
    <row r="479" spans="1:7">
      <c r="A479" s="4" t="str">
        <f>IF('True_Odds_Calculator_2-way'!A480="","",'True_Odds_Calculator_2-way'!A480)</f>
        <v/>
      </c>
      <c r="B479" s="4" t="str">
        <f>IF('True_Odds_Calculator_2-way'!B480="","",'True_Odds_Calculator_2-way'!B480)</f>
        <v/>
      </c>
      <c r="C479" s="4" t="str">
        <f t="shared" si="28"/>
        <v/>
      </c>
      <c r="D479" s="4" t="str">
        <f t="shared" si="30"/>
        <v/>
      </c>
      <c r="E479" s="4" t="str">
        <f t="shared" si="31"/>
        <v/>
      </c>
      <c r="G479" s="4" t="str">
        <f t="shared" si="29"/>
        <v/>
      </c>
    </row>
    <row r="480" spans="1:7">
      <c r="A480" s="4" t="str">
        <f>IF('True_Odds_Calculator_2-way'!A481="","",'True_Odds_Calculator_2-way'!A481)</f>
        <v/>
      </c>
      <c r="B480" s="4" t="str">
        <f>IF('True_Odds_Calculator_2-way'!B481="","",'True_Odds_Calculator_2-way'!B481)</f>
        <v/>
      </c>
      <c r="C480" s="4" t="str">
        <f t="shared" si="28"/>
        <v/>
      </c>
      <c r="D480" s="4" t="str">
        <f t="shared" si="30"/>
        <v/>
      </c>
      <c r="E480" s="4" t="str">
        <f t="shared" si="31"/>
        <v/>
      </c>
      <c r="G480" s="4" t="str">
        <f t="shared" si="29"/>
        <v/>
      </c>
    </row>
    <row r="481" spans="1:7">
      <c r="A481" s="4" t="str">
        <f>IF('True_Odds_Calculator_2-way'!A482="","",'True_Odds_Calculator_2-way'!A482)</f>
        <v/>
      </c>
      <c r="B481" s="4" t="str">
        <f>IF('True_Odds_Calculator_2-way'!B482="","",'True_Odds_Calculator_2-way'!B482)</f>
        <v/>
      </c>
      <c r="C481" s="4" t="str">
        <f t="shared" si="28"/>
        <v/>
      </c>
      <c r="D481" s="4" t="str">
        <f t="shared" si="30"/>
        <v/>
      </c>
      <c r="E481" s="4" t="str">
        <f t="shared" si="31"/>
        <v/>
      </c>
      <c r="G481" s="4" t="str">
        <f t="shared" si="29"/>
        <v/>
      </c>
    </row>
    <row r="482" spans="1:7">
      <c r="A482" s="4" t="str">
        <f>IF('True_Odds_Calculator_2-way'!A483="","",'True_Odds_Calculator_2-way'!A483)</f>
        <v/>
      </c>
      <c r="B482" s="4" t="str">
        <f>IF('True_Odds_Calculator_2-way'!B483="","",'True_Odds_Calculator_2-way'!B483)</f>
        <v/>
      </c>
      <c r="C482" s="4" t="str">
        <f t="shared" si="28"/>
        <v/>
      </c>
      <c r="D482" s="4" t="str">
        <f t="shared" si="30"/>
        <v/>
      </c>
      <c r="E482" s="4" t="str">
        <f t="shared" si="31"/>
        <v/>
      </c>
      <c r="G482" s="4" t="str">
        <f t="shared" si="29"/>
        <v/>
      </c>
    </row>
    <row r="483" spans="1:7">
      <c r="A483" s="4" t="str">
        <f>IF('True_Odds_Calculator_2-way'!A484="","",'True_Odds_Calculator_2-way'!A484)</f>
        <v/>
      </c>
      <c r="B483" s="4" t="str">
        <f>IF('True_Odds_Calculator_2-way'!B484="","",'True_Odds_Calculator_2-way'!B484)</f>
        <v/>
      </c>
      <c r="C483" s="4" t="str">
        <f t="shared" si="28"/>
        <v/>
      </c>
      <c r="D483" s="4" t="str">
        <f t="shared" si="30"/>
        <v/>
      </c>
      <c r="E483" s="4" t="str">
        <f t="shared" si="31"/>
        <v/>
      </c>
      <c r="G483" s="4" t="str">
        <f t="shared" si="29"/>
        <v/>
      </c>
    </row>
    <row r="484" spans="1:7">
      <c r="A484" s="4" t="str">
        <f>IF('True_Odds_Calculator_2-way'!A485="","",'True_Odds_Calculator_2-way'!A485)</f>
        <v/>
      </c>
      <c r="B484" s="4" t="str">
        <f>IF('True_Odds_Calculator_2-way'!B485="","",'True_Odds_Calculator_2-way'!B485)</f>
        <v/>
      </c>
      <c r="C484" s="4" t="str">
        <f t="shared" si="28"/>
        <v/>
      </c>
      <c r="D484" s="4" t="str">
        <f t="shared" si="30"/>
        <v/>
      </c>
      <c r="E484" s="4" t="str">
        <f t="shared" si="31"/>
        <v/>
      </c>
      <c r="G484" s="4" t="str">
        <f t="shared" si="29"/>
        <v/>
      </c>
    </row>
    <row r="485" spans="1:7">
      <c r="A485" s="4" t="str">
        <f>IF('True_Odds_Calculator_2-way'!A486="","",'True_Odds_Calculator_2-way'!A486)</f>
        <v/>
      </c>
      <c r="B485" s="4" t="str">
        <f>IF('True_Odds_Calculator_2-way'!B486="","",'True_Odds_Calculator_2-way'!B486)</f>
        <v/>
      </c>
      <c r="C485" s="4" t="str">
        <f t="shared" si="28"/>
        <v/>
      </c>
      <c r="D485" s="4" t="str">
        <f t="shared" si="30"/>
        <v/>
      </c>
      <c r="E485" s="4" t="str">
        <f t="shared" si="31"/>
        <v/>
      </c>
      <c r="G485" s="4" t="str">
        <f t="shared" si="29"/>
        <v/>
      </c>
    </row>
    <row r="486" spans="1:7">
      <c r="A486" s="4" t="str">
        <f>IF('True_Odds_Calculator_2-way'!A487="","",'True_Odds_Calculator_2-way'!A487)</f>
        <v/>
      </c>
      <c r="B486" s="4" t="str">
        <f>IF('True_Odds_Calculator_2-way'!B487="","",'True_Odds_Calculator_2-way'!B487)</f>
        <v/>
      </c>
      <c r="C486" s="4" t="str">
        <f t="shared" si="28"/>
        <v/>
      </c>
      <c r="D486" s="4" t="str">
        <f t="shared" si="30"/>
        <v/>
      </c>
      <c r="E486" s="4" t="str">
        <f t="shared" si="31"/>
        <v/>
      </c>
      <c r="G486" s="4" t="str">
        <f t="shared" si="29"/>
        <v/>
      </c>
    </row>
    <row r="487" spans="1:7">
      <c r="A487" s="4" t="str">
        <f>IF('True_Odds_Calculator_2-way'!A488="","",'True_Odds_Calculator_2-way'!A488)</f>
        <v/>
      </c>
      <c r="B487" s="4" t="str">
        <f>IF('True_Odds_Calculator_2-way'!B488="","",'True_Odds_Calculator_2-way'!B488)</f>
        <v/>
      </c>
      <c r="C487" s="4" t="str">
        <f t="shared" si="28"/>
        <v/>
      </c>
      <c r="D487" s="4" t="str">
        <f t="shared" si="30"/>
        <v/>
      </c>
      <c r="E487" s="4" t="str">
        <f t="shared" si="31"/>
        <v/>
      </c>
      <c r="G487" s="4" t="str">
        <f t="shared" si="29"/>
        <v/>
      </c>
    </row>
    <row r="488" spans="1:7">
      <c r="A488" s="4" t="str">
        <f>IF('True_Odds_Calculator_2-way'!A489="","",'True_Odds_Calculator_2-way'!A489)</f>
        <v/>
      </c>
      <c r="B488" s="4" t="str">
        <f>IF('True_Odds_Calculator_2-way'!B489="","",'True_Odds_Calculator_2-way'!B489)</f>
        <v/>
      </c>
      <c r="C488" s="4" t="str">
        <f t="shared" si="28"/>
        <v/>
      </c>
      <c r="D488" s="4" t="str">
        <f t="shared" si="30"/>
        <v/>
      </c>
      <c r="E488" s="4" t="str">
        <f t="shared" si="31"/>
        <v/>
      </c>
      <c r="G488" s="4" t="str">
        <f t="shared" si="29"/>
        <v/>
      </c>
    </row>
    <row r="489" spans="1:7">
      <c r="A489" s="4" t="str">
        <f>IF('True_Odds_Calculator_2-way'!A490="","",'True_Odds_Calculator_2-way'!A490)</f>
        <v/>
      </c>
      <c r="B489" s="4" t="str">
        <f>IF('True_Odds_Calculator_2-way'!B490="","",'True_Odds_Calculator_2-way'!B490)</f>
        <v/>
      </c>
      <c r="C489" s="4" t="str">
        <f t="shared" si="28"/>
        <v/>
      </c>
      <c r="D489" s="4" t="str">
        <f t="shared" si="30"/>
        <v/>
      </c>
      <c r="E489" s="4" t="str">
        <f t="shared" si="31"/>
        <v/>
      </c>
      <c r="G489" s="4" t="str">
        <f t="shared" si="29"/>
        <v/>
      </c>
    </row>
    <row r="490" spans="1:7">
      <c r="A490" s="4" t="str">
        <f>IF('True_Odds_Calculator_2-way'!A491="","",'True_Odds_Calculator_2-way'!A491)</f>
        <v/>
      </c>
      <c r="B490" s="4" t="str">
        <f>IF('True_Odds_Calculator_2-way'!B491="","",'True_Odds_Calculator_2-way'!B491)</f>
        <v/>
      </c>
      <c r="C490" s="4" t="str">
        <f t="shared" si="28"/>
        <v/>
      </c>
      <c r="D490" s="4" t="str">
        <f t="shared" si="30"/>
        <v/>
      </c>
      <c r="E490" s="4" t="str">
        <f t="shared" si="31"/>
        <v/>
      </c>
      <c r="G490" s="4" t="str">
        <f t="shared" si="29"/>
        <v/>
      </c>
    </row>
    <row r="491" spans="1:7">
      <c r="A491" s="4" t="str">
        <f>IF('True_Odds_Calculator_2-way'!A492="","",'True_Odds_Calculator_2-way'!A492)</f>
        <v/>
      </c>
      <c r="B491" s="4" t="str">
        <f>IF('True_Odds_Calculator_2-way'!B492="","",'True_Odds_Calculator_2-way'!B492)</f>
        <v/>
      </c>
      <c r="C491" s="4" t="str">
        <f t="shared" si="28"/>
        <v/>
      </c>
      <c r="D491" s="4" t="str">
        <f t="shared" si="30"/>
        <v/>
      </c>
      <c r="E491" s="4" t="str">
        <f t="shared" si="31"/>
        <v/>
      </c>
      <c r="G491" s="4" t="str">
        <f t="shared" si="29"/>
        <v/>
      </c>
    </row>
    <row r="492" spans="1:7">
      <c r="A492" s="4" t="str">
        <f>IF('True_Odds_Calculator_2-way'!A493="","",'True_Odds_Calculator_2-way'!A493)</f>
        <v/>
      </c>
      <c r="B492" s="4" t="str">
        <f>IF('True_Odds_Calculator_2-way'!B493="","",'True_Odds_Calculator_2-way'!B493)</f>
        <v/>
      </c>
      <c r="C492" s="4" t="str">
        <f t="shared" si="28"/>
        <v/>
      </c>
      <c r="D492" s="4" t="str">
        <f t="shared" si="30"/>
        <v/>
      </c>
      <c r="E492" s="4" t="str">
        <f t="shared" si="31"/>
        <v/>
      </c>
      <c r="G492" s="4" t="str">
        <f t="shared" si="29"/>
        <v/>
      </c>
    </row>
    <row r="493" spans="1:7">
      <c r="A493" s="4" t="str">
        <f>IF('True_Odds_Calculator_2-way'!A494="","",'True_Odds_Calculator_2-way'!A494)</f>
        <v/>
      </c>
      <c r="B493" s="4" t="str">
        <f>IF('True_Odds_Calculator_2-way'!B494="","",'True_Odds_Calculator_2-way'!B494)</f>
        <v/>
      </c>
      <c r="C493" s="4" t="str">
        <f t="shared" si="28"/>
        <v/>
      </c>
      <c r="D493" s="4" t="str">
        <f t="shared" si="30"/>
        <v/>
      </c>
      <c r="E493" s="4" t="str">
        <f t="shared" si="31"/>
        <v/>
      </c>
      <c r="G493" s="4" t="str">
        <f t="shared" si="29"/>
        <v/>
      </c>
    </row>
    <row r="494" spans="1:7">
      <c r="A494" s="4" t="str">
        <f>IF('True_Odds_Calculator_2-way'!A495="","",'True_Odds_Calculator_2-way'!A495)</f>
        <v/>
      </c>
      <c r="B494" s="4" t="str">
        <f>IF('True_Odds_Calculator_2-way'!B495="","",'True_Odds_Calculator_2-way'!B495)</f>
        <v/>
      </c>
      <c r="C494" s="4" t="str">
        <f t="shared" si="28"/>
        <v/>
      </c>
      <c r="D494" s="4" t="str">
        <f t="shared" si="30"/>
        <v/>
      </c>
      <c r="E494" s="4" t="str">
        <f t="shared" si="31"/>
        <v/>
      </c>
      <c r="G494" s="4" t="str">
        <f t="shared" si="29"/>
        <v/>
      </c>
    </row>
    <row r="495" spans="1:7">
      <c r="A495" s="4" t="str">
        <f>IF('True_Odds_Calculator_2-way'!A496="","",'True_Odds_Calculator_2-way'!A496)</f>
        <v/>
      </c>
      <c r="B495" s="4" t="str">
        <f>IF('True_Odds_Calculator_2-way'!B496="","",'True_Odds_Calculator_2-way'!B496)</f>
        <v/>
      </c>
      <c r="C495" s="4" t="str">
        <f t="shared" si="28"/>
        <v/>
      </c>
      <c r="D495" s="4" t="str">
        <f t="shared" si="30"/>
        <v/>
      </c>
      <c r="E495" s="4" t="str">
        <f t="shared" si="31"/>
        <v/>
      </c>
      <c r="G495" s="4" t="str">
        <f t="shared" si="29"/>
        <v/>
      </c>
    </row>
    <row r="496" spans="1:7">
      <c r="A496" s="4" t="str">
        <f>IF('True_Odds_Calculator_2-way'!A497="","",'True_Odds_Calculator_2-way'!A497)</f>
        <v/>
      </c>
      <c r="B496" s="4" t="str">
        <f>IF('True_Odds_Calculator_2-way'!B497="","",'True_Odds_Calculator_2-way'!B497)</f>
        <v/>
      </c>
      <c r="C496" s="4" t="str">
        <f t="shared" si="28"/>
        <v/>
      </c>
      <c r="D496" s="4" t="str">
        <f t="shared" si="30"/>
        <v/>
      </c>
      <c r="E496" s="4" t="str">
        <f t="shared" si="31"/>
        <v/>
      </c>
      <c r="G496" s="4" t="str">
        <f t="shared" si="29"/>
        <v/>
      </c>
    </row>
    <row r="497" spans="1:7">
      <c r="A497" s="4" t="str">
        <f>IF('True_Odds_Calculator_2-way'!A498="","",'True_Odds_Calculator_2-way'!A498)</f>
        <v/>
      </c>
      <c r="B497" s="4" t="str">
        <f>IF('True_Odds_Calculator_2-way'!B498="","",'True_Odds_Calculator_2-way'!B498)</f>
        <v/>
      </c>
      <c r="C497" s="4" t="str">
        <f t="shared" si="28"/>
        <v/>
      </c>
      <c r="D497" s="4" t="str">
        <f t="shared" si="30"/>
        <v/>
      </c>
      <c r="E497" s="4" t="str">
        <f t="shared" si="31"/>
        <v/>
      </c>
      <c r="G497" s="4" t="str">
        <f t="shared" si="29"/>
        <v/>
      </c>
    </row>
    <row r="498" spans="1:7">
      <c r="A498" s="4" t="str">
        <f>IF('True_Odds_Calculator_2-way'!A499="","",'True_Odds_Calculator_2-way'!A499)</f>
        <v/>
      </c>
      <c r="B498" s="4" t="str">
        <f>IF('True_Odds_Calculator_2-way'!B499="","",'True_Odds_Calculator_2-way'!B499)</f>
        <v/>
      </c>
      <c r="C498" s="4" t="str">
        <f t="shared" si="28"/>
        <v/>
      </c>
      <c r="D498" s="4" t="str">
        <f t="shared" si="30"/>
        <v/>
      </c>
      <c r="E498" s="4" t="str">
        <f t="shared" si="31"/>
        <v/>
      </c>
      <c r="G498" s="4" t="str">
        <f t="shared" si="29"/>
        <v/>
      </c>
    </row>
    <row r="499" spans="1:7">
      <c r="A499" s="4" t="str">
        <f>IF('True_Odds_Calculator_2-way'!A500="","",'True_Odds_Calculator_2-way'!A500)</f>
        <v/>
      </c>
      <c r="B499" s="4" t="str">
        <f>IF('True_Odds_Calculator_2-way'!B500="","",'True_Odds_Calculator_2-way'!B500)</f>
        <v/>
      </c>
      <c r="C499" s="4" t="str">
        <f t="shared" si="28"/>
        <v/>
      </c>
      <c r="D499" s="4" t="str">
        <f t="shared" si="30"/>
        <v/>
      </c>
      <c r="E499" s="4" t="str">
        <f t="shared" si="31"/>
        <v/>
      </c>
      <c r="G499" s="4" t="str">
        <f t="shared" si="29"/>
        <v/>
      </c>
    </row>
    <row r="500" spans="1:7">
      <c r="A500" s="4" t="str">
        <f>IF('True_Odds_Calculator_2-way'!A501="","",'True_Odds_Calculator_2-way'!A501)</f>
        <v/>
      </c>
      <c r="B500" s="4" t="str">
        <f>IF('True_Odds_Calculator_2-way'!B501="","",'True_Odds_Calculator_2-way'!B501)</f>
        <v/>
      </c>
      <c r="C500" s="4" t="str">
        <f t="shared" si="28"/>
        <v/>
      </c>
      <c r="D500" s="4" t="str">
        <f t="shared" si="30"/>
        <v/>
      </c>
      <c r="E500" s="4" t="str">
        <f t="shared" si="31"/>
        <v/>
      </c>
      <c r="G500" s="4" t="str">
        <f t="shared" si="29"/>
        <v/>
      </c>
    </row>
    <row r="501" spans="1:7">
      <c r="A501" s="4" t="str">
        <f>IF('True_Odds_Calculator_2-way'!A502="","",'True_Odds_Calculator_2-way'!A502)</f>
        <v/>
      </c>
      <c r="B501" s="4" t="str">
        <f>IF('True_Odds_Calculator_2-way'!B502="","",'True_Odds_Calculator_2-way'!B502)</f>
        <v/>
      </c>
      <c r="C501" s="4" t="str">
        <f t="shared" si="28"/>
        <v/>
      </c>
      <c r="D501" s="4" t="str">
        <f t="shared" si="30"/>
        <v/>
      </c>
      <c r="E501" s="4" t="str">
        <f t="shared" si="31"/>
        <v/>
      </c>
      <c r="G501" s="4" t="str">
        <f t="shared" si="29"/>
        <v/>
      </c>
    </row>
    <row r="502" spans="1:7">
      <c r="A502" s="4" t="str">
        <f>IF('True_Odds_Calculator_2-way'!A503="","",'True_Odds_Calculator_2-way'!A503)</f>
        <v/>
      </c>
      <c r="B502" s="4" t="str">
        <f>IF('True_Odds_Calculator_2-way'!B503="","",'True_Odds_Calculator_2-way'!B503)</f>
        <v/>
      </c>
      <c r="C502" s="4" t="str">
        <f t="shared" si="28"/>
        <v/>
      </c>
      <c r="D502" s="4" t="str">
        <f t="shared" si="30"/>
        <v/>
      </c>
      <c r="E502" s="4" t="str">
        <f t="shared" si="31"/>
        <v/>
      </c>
      <c r="G502" s="4" t="str">
        <f t="shared" si="29"/>
        <v/>
      </c>
    </row>
    <row r="503" spans="1:7">
      <c r="A503" s="4" t="str">
        <f>IF('True_Odds_Calculator_2-way'!A504="","",'True_Odds_Calculator_2-way'!A504)</f>
        <v/>
      </c>
      <c r="B503" s="4" t="str">
        <f>IF('True_Odds_Calculator_2-way'!B504="","",'True_Odds_Calculator_2-way'!B504)</f>
        <v/>
      </c>
      <c r="C503" s="4" t="str">
        <f t="shared" si="28"/>
        <v/>
      </c>
      <c r="D503" s="4" t="str">
        <f t="shared" si="30"/>
        <v/>
      </c>
      <c r="E503" s="4" t="str">
        <f t="shared" si="31"/>
        <v/>
      </c>
      <c r="G503" s="4" t="str">
        <f t="shared" si="29"/>
        <v/>
      </c>
    </row>
    <row r="504" spans="1:7">
      <c r="A504" s="4" t="str">
        <f>IF('True_Odds_Calculator_2-way'!A505="","",'True_Odds_Calculator_2-way'!A505)</f>
        <v/>
      </c>
      <c r="B504" s="4" t="str">
        <f>IF('True_Odds_Calculator_2-way'!B505="","",'True_Odds_Calculator_2-way'!B505)</f>
        <v/>
      </c>
      <c r="C504" s="4" t="str">
        <f t="shared" si="28"/>
        <v/>
      </c>
      <c r="D504" s="4" t="str">
        <f t="shared" si="30"/>
        <v/>
      </c>
      <c r="E504" s="4" t="str">
        <f t="shared" si="31"/>
        <v/>
      </c>
      <c r="G504" s="4" t="str">
        <f t="shared" si="29"/>
        <v/>
      </c>
    </row>
    <row r="505" spans="1:7">
      <c r="A505" s="4" t="str">
        <f>IF('True_Odds_Calculator_2-way'!A506="","",'True_Odds_Calculator_2-way'!A506)</f>
        <v/>
      </c>
      <c r="B505" s="4" t="str">
        <f>IF('True_Odds_Calculator_2-way'!B506="","",'True_Odds_Calculator_2-way'!B506)</f>
        <v/>
      </c>
      <c r="C505" s="4" t="str">
        <f t="shared" si="28"/>
        <v/>
      </c>
      <c r="D505" s="4" t="str">
        <f t="shared" si="30"/>
        <v/>
      </c>
      <c r="E505" s="4" t="str">
        <f t="shared" si="31"/>
        <v/>
      </c>
      <c r="G505" s="4" t="str">
        <f t="shared" si="29"/>
        <v/>
      </c>
    </row>
    <row r="506" spans="1:7">
      <c r="A506" s="4" t="str">
        <f>IF('True_Odds_Calculator_2-way'!A507="","",'True_Odds_Calculator_2-way'!A507)</f>
        <v/>
      </c>
      <c r="B506" s="4" t="str">
        <f>IF('True_Odds_Calculator_2-way'!B507="","",'True_Odds_Calculator_2-way'!B507)</f>
        <v/>
      </c>
      <c r="C506" s="4" t="str">
        <f t="shared" si="28"/>
        <v/>
      </c>
      <c r="D506" s="4" t="str">
        <f t="shared" si="30"/>
        <v/>
      </c>
      <c r="E506" s="4" t="str">
        <f t="shared" si="31"/>
        <v/>
      </c>
      <c r="G506" s="4" t="str">
        <f t="shared" si="29"/>
        <v/>
      </c>
    </row>
    <row r="507" spans="1:7">
      <c r="A507" s="4" t="str">
        <f>IF('True_Odds_Calculator_2-way'!A508="","",'True_Odds_Calculator_2-way'!A508)</f>
        <v/>
      </c>
      <c r="B507" s="4" t="str">
        <f>IF('True_Odds_Calculator_2-way'!B508="","",'True_Odds_Calculator_2-way'!B508)</f>
        <v/>
      </c>
      <c r="C507" s="4" t="str">
        <f t="shared" si="28"/>
        <v/>
      </c>
      <c r="D507" s="4" t="str">
        <f t="shared" si="30"/>
        <v/>
      </c>
      <c r="E507" s="4" t="str">
        <f t="shared" si="31"/>
        <v/>
      </c>
      <c r="G507" s="4" t="str">
        <f t="shared" si="29"/>
        <v/>
      </c>
    </row>
    <row r="508" spans="1:7">
      <c r="A508" s="4" t="str">
        <f>IF('True_Odds_Calculator_2-way'!A509="","",'True_Odds_Calculator_2-way'!A509)</f>
        <v/>
      </c>
      <c r="B508" s="4" t="str">
        <f>IF('True_Odds_Calculator_2-way'!B509="","",'True_Odds_Calculator_2-way'!B509)</f>
        <v/>
      </c>
      <c r="C508" s="4" t="str">
        <f t="shared" si="28"/>
        <v/>
      </c>
      <c r="D508" s="4" t="str">
        <f t="shared" si="30"/>
        <v/>
      </c>
      <c r="E508" s="4" t="str">
        <f t="shared" si="31"/>
        <v/>
      </c>
      <c r="G508" s="4" t="str">
        <f t="shared" si="29"/>
        <v/>
      </c>
    </row>
    <row r="509" spans="1:7">
      <c r="A509" s="4" t="str">
        <f>IF('True_Odds_Calculator_2-way'!A510="","",'True_Odds_Calculator_2-way'!A510)</f>
        <v/>
      </c>
      <c r="B509" s="4" t="str">
        <f>IF('True_Odds_Calculator_2-way'!B510="","",'True_Odds_Calculator_2-way'!B510)</f>
        <v/>
      </c>
      <c r="C509" s="4" t="str">
        <f t="shared" si="28"/>
        <v/>
      </c>
      <c r="D509" s="4" t="str">
        <f t="shared" si="30"/>
        <v/>
      </c>
      <c r="E509" s="4" t="str">
        <f t="shared" si="31"/>
        <v/>
      </c>
      <c r="G509" s="4" t="str">
        <f t="shared" si="29"/>
        <v/>
      </c>
    </row>
    <row r="510" spans="1:7">
      <c r="A510" s="4" t="str">
        <f>IF('True_Odds_Calculator_2-way'!A511="","",'True_Odds_Calculator_2-way'!A511)</f>
        <v/>
      </c>
      <c r="B510" s="4" t="str">
        <f>IF('True_Odds_Calculator_2-way'!B511="","",'True_Odds_Calculator_2-way'!B511)</f>
        <v/>
      </c>
      <c r="C510" s="4" t="str">
        <f t="shared" si="28"/>
        <v/>
      </c>
      <c r="D510" s="4" t="str">
        <f t="shared" si="30"/>
        <v/>
      </c>
      <c r="E510" s="4" t="str">
        <f t="shared" si="31"/>
        <v/>
      </c>
      <c r="G510" s="4" t="str">
        <f t="shared" si="29"/>
        <v/>
      </c>
    </row>
    <row r="511" spans="1:7">
      <c r="A511" s="4" t="str">
        <f>IF('True_Odds_Calculator_2-way'!A512="","",'True_Odds_Calculator_2-way'!A512)</f>
        <v/>
      </c>
      <c r="B511" s="4" t="str">
        <f>IF('True_Odds_Calculator_2-way'!B512="","",'True_Odds_Calculator_2-way'!B512)</f>
        <v/>
      </c>
      <c r="C511" s="4" t="str">
        <f t="shared" si="28"/>
        <v/>
      </c>
      <c r="D511" s="4" t="str">
        <f t="shared" si="30"/>
        <v/>
      </c>
      <c r="E511" s="4" t="str">
        <f t="shared" si="31"/>
        <v/>
      </c>
      <c r="G511" s="4" t="str">
        <f t="shared" si="29"/>
        <v/>
      </c>
    </row>
    <row r="512" spans="1:7">
      <c r="A512" s="4" t="str">
        <f>IF('True_Odds_Calculator_2-way'!A513="","",'True_Odds_Calculator_2-way'!A513)</f>
        <v/>
      </c>
      <c r="B512" s="4" t="str">
        <f>IF('True_Odds_Calculator_2-way'!B513="","",'True_Odds_Calculator_2-way'!B513)</f>
        <v/>
      </c>
      <c r="C512" s="4" t="str">
        <f t="shared" si="28"/>
        <v/>
      </c>
      <c r="D512" s="4" t="str">
        <f t="shared" si="30"/>
        <v/>
      </c>
      <c r="E512" s="4" t="str">
        <f t="shared" si="31"/>
        <v/>
      </c>
      <c r="G512" s="4" t="str">
        <f t="shared" si="29"/>
        <v/>
      </c>
    </row>
    <row r="513" spans="1:7">
      <c r="A513" s="4" t="str">
        <f>IF('True_Odds_Calculator_2-way'!A514="","",'True_Odds_Calculator_2-way'!A514)</f>
        <v/>
      </c>
      <c r="B513" s="4" t="str">
        <f>IF('True_Odds_Calculator_2-way'!B514="","",'True_Odds_Calculator_2-way'!B514)</f>
        <v/>
      </c>
      <c r="C513" s="4" t="str">
        <f t="shared" si="28"/>
        <v/>
      </c>
      <c r="D513" s="4" t="str">
        <f t="shared" si="30"/>
        <v/>
      </c>
      <c r="E513" s="4" t="str">
        <f t="shared" si="31"/>
        <v/>
      </c>
      <c r="G513" s="4" t="str">
        <f t="shared" si="29"/>
        <v/>
      </c>
    </row>
    <row r="514" spans="1:7">
      <c r="A514" s="4" t="str">
        <f>IF('True_Odds_Calculator_2-way'!A515="","",'True_Odds_Calculator_2-way'!A515)</f>
        <v/>
      </c>
      <c r="B514" s="4" t="str">
        <f>IF('True_Odds_Calculator_2-way'!B515="","",'True_Odds_Calculator_2-way'!B515)</f>
        <v/>
      </c>
      <c r="C514" s="4" t="str">
        <f t="shared" ref="C514:C577" si="32">IF(A514="","",((1/A514)+(1/B514))-1)</f>
        <v/>
      </c>
      <c r="D514" s="4" t="str">
        <f t="shared" si="30"/>
        <v/>
      </c>
      <c r="E514" s="4" t="str">
        <f t="shared" si="31"/>
        <v/>
      </c>
      <c r="G514" s="4" t="str">
        <f t="shared" ref="G514:G577" si="33">IF(A514="","",C514+1)</f>
        <v/>
      </c>
    </row>
    <row r="515" spans="1:7">
      <c r="A515" s="4" t="str">
        <f>IF('True_Odds_Calculator_2-way'!A516="","",'True_Odds_Calculator_2-way'!A516)</f>
        <v/>
      </c>
      <c r="B515" s="4" t="str">
        <f>IF('True_Odds_Calculator_2-way'!B516="","",'True_Odds_Calculator_2-way'!B516)</f>
        <v/>
      </c>
      <c r="C515" s="4" t="str">
        <f t="shared" si="32"/>
        <v/>
      </c>
      <c r="D515" s="4" t="str">
        <f t="shared" ref="D515:D578" si="34">IF(A515="","",(2*A515)/(2-($C515*A515)))</f>
        <v/>
      </c>
      <c r="E515" s="4" t="str">
        <f t="shared" ref="E515:E578" si="35">IF(B515="","",(2*B515)/(2-($C515*B515)))</f>
        <v/>
      </c>
      <c r="G515" s="4" t="str">
        <f t="shared" si="33"/>
        <v/>
      </c>
    </row>
    <row r="516" spans="1:7">
      <c r="A516" s="4" t="str">
        <f>IF('True_Odds_Calculator_2-way'!A517="","",'True_Odds_Calculator_2-way'!A517)</f>
        <v/>
      </c>
      <c r="B516" s="4" t="str">
        <f>IF('True_Odds_Calculator_2-way'!B517="","",'True_Odds_Calculator_2-way'!B517)</f>
        <v/>
      </c>
      <c r="C516" s="4" t="str">
        <f t="shared" si="32"/>
        <v/>
      </c>
      <c r="D516" s="4" t="str">
        <f t="shared" si="34"/>
        <v/>
      </c>
      <c r="E516" s="4" t="str">
        <f t="shared" si="35"/>
        <v/>
      </c>
      <c r="G516" s="4" t="str">
        <f t="shared" si="33"/>
        <v/>
      </c>
    </row>
    <row r="517" spans="1:7">
      <c r="A517" s="4" t="str">
        <f>IF('True_Odds_Calculator_2-way'!A518="","",'True_Odds_Calculator_2-way'!A518)</f>
        <v/>
      </c>
      <c r="B517" s="4" t="str">
        <f>IF('True_Odds_Calculator_2-way'!B518="","",'True_Odds_Calculator_2-way'!B518)</f>
        <v/>
      </c>
      <c r="C517" s="4" t="str">
        <f t="shared" si="32"/>
        <v/>
      </c>
      <c r="D517" s="4" t="str">
        <f t="shared" si="34"/>
        <v/>
      </c>
      <c r="E517" s="4" t="str">
        <f t="shared" si="35"/>
        <v/>
      </c>
      <c r="G517" s="4" t="str">
        <f t="shared" si="33"/>
        <v/>
      </c>
    </row>
    <row r="518" spans="1:7">
      <c r="A518" s="4" t="str">
        <f>IF('True_Odds_Calculator_2-way'!A519="","",'True_Odds_Calculator_2-way'!A519)</f>
        <v/>
      </c>
      <c r="B518" s="4" t="str">
        <f>IF('True_Odds_Calculator_2-way'!B519="","",'True_Odds_Calculator_2-way'!B519)</f>
        <v/>
      </c>
      <c r="C518" s="4" t="str">
        <f t="shared" si="32"/>
        <v/>
      </c>
      <c r="D518" s="4" t="str">
        <f t="shared" si="34"/>
        <v/>
      </c>
      <c r="E518" s="4" t="str">
        <f t="shared" si="35"/>
        <v/>
      </c>
      <c r="G518" s="4" t="str">
        <f t="shared" si="33"/>
        <v/>
      </c>
    </row>
    <row r="519" spans="1:7">
      <c r="A519" s="4" t="str">
        <f>IF('True_Odds_Calculator_2-way'!A520="","",'True_Odds_Calculator_2-way'!A520)</f>
        <v/>
      </c>
      <c r="B519" s="4" t="str">
        <f>IF('True_Odds_Calculator_2-way'!B520="","",'True_Odds_Calculator_2-way'!B520)</f>
        <v/>
      </c>
      <c r="C519" s="4" t="str">
        <f t="shared" si="32"/>
        <v/>
      </c>
      <c r="D519" s="4" t="str">
        <f t="shared" si="34"/>
        <v/>
      </c>
      <c r="E519" s="4" t="str">
        <f t="shared" si="35"/>
        <v/>
      </c>
      <c r="G519" s="4" t="str">
        <f t="shared" si="33"/>
        <v/>
      </c>
    </row>
    <row r="520" spans="1:7">
      <c r="A520" s="4" t="str">
        <f>IF('True_Odds_Calculator_2-way'!A521="","",'True_Odds_Calculator_2-way'!A521)</f>
        <v/>
      </c>
      <c r="B520" s="4" t="str">
        <f>IF('True_Odds_Calculator_2-way'!B521="","",'True_Odds_Calculator_2-way'!B521)</f>
        <v/>
      </c>
      <c r="C520" s="4" t="str">
        <f t="shared" si="32"/>
        <v/>
      </c>
      <c r="D520" s="4" t="str">
        <f t="shared" si="34"/>
        <v/>
      </c>
      <c r="E520" s="4" t="str">
        <f t="shared" si="35"/>
        <v/>
      </c>
      <c r="G520" s="4" t="str">
        <f t="shared" si="33"/>
        <v/>
      </c>
    </row>
    <row r="521" spans="1:7">
      <c r="A521" s="4" t="str">
        <f>IF('True_Odds_Calculator_2-way'!A522="","",'True_Odds_Calculator_2-way'!A522)</f>
        <v/>
      </c>
      <c r="B521" s="4" t="str">
        <f>IF('True_Odds_Calculator_2-way'!B522="","",'True_Odds_Calculator_2-way'!B522)</f>
        <v/>
      </c>
      <c r="C521" s="4" t="str">
        <f t="shared" si="32"/>
        <v/>
      </c>
      <c r="D521" s="4" t="str">
        <f t="shared" si="34"/>
        <v/>
      </c>
      <c r="E521" s="4" t="str">
        <f t="shared" si="35"/>
        <v/>
      </c>
      <c r="G521" s="4" t="str">
        <f t="shared" si="33"/>
        <v/>
      </c>
    </row>
    <row r="522" spans="1:7">
      <c r="A522" s="4" t="str">
        <f>IF('True_Odds_Calculator_2-way'!A523="","",'True_Odds_Calculator_2-way'!A523)</f>
        <v/>
      </c>
      <c r="B522" s="4" t="str">
        <f>IF('True_Odds_Calculator_2-way'!B523="","",'True_Odds_Calculator_2-way'!B523)</f>
        <v/>
      </c>
      <c r="C522" s="4" t="str">
        <f t="shared" si="32"/>
        <v/>
      </c>
      <c r="D522" s="4" t="str">
        <f t="shared" si="34"/>
        <v/>
      </c>
      <c r="E522" s="4" t="str">
        <f t="shared" si="35"/>
        <v/>
      </c>
      <c r="G522" s="4" t="str">
        <f t="shared" si="33"/>
        <v/>
      </c>
    </row>
    <row r="523" spans="1:7">
      <c r="A523" s="4" t="str">
        <f>IF('True_Odds_Calculator_2-way'!A524="","",'True_Odds_Calculator_2-way'!A524)</f>
        <v/>
      </c>
      <c r="B523" s="4" t="str">
        <f>IF('True_Odds_Calculator_2-way'!B524="","",'True_Odds_Calculator_2-way'!B524)</f>
        <v/>
      </c>
      <c r="C523" s="4" t="str">
        <f t="shared" si="32"/>
        <v/>
      </c>
      <c r="D523" s="4" t="str">
        <f t="shared" si="34"/>
        <v/>
      </c>
      <c r="E523" s="4" t="str">
        <f t="shared" si="35"/>
        <v/>
      </c>
      <c r="G523" s="4" t="str">
        <f t="shared" si="33"/>
        <v/>
      </c>
    </row>
    <row r="524" spans="1:7">
      <c r="A524" s="4" t="str">
        <f>IF('True_Odds_Calculator_2-way'!A525="","",'True_Odds_Calculator_2-way'!A525)</f>
        <v/>
      </c>
      <c r="B524" s="4" t="str">
        <f>IF('True_Odds_Calculator_2-way'!B525="","",'True_Odds_Calculator_2-way'!B525)</f>
        <v/>
      </c>
      <c r="C524" s="4" t="str">
        <f t="shared" si="32"/>
        <v/>
      </c>
      <c r="D524" s="4" t="str">
        <f t="shared" si="34"/>
        <v/>
      </c>
      <c r="E524" s="4" t="str">
        <f t="shared" si="35"/>
        <v/>
      </c>
      <c r="G524" s="4" t="str">
        <f t="shared" si="33"/>
        <v/>
      </c>
    </row>
    <row r="525" spans="1:7">
      <c r="A525" s="4" t="str">
        <f>IF('True_Odds_Calculator_2-way'!A526="","",'True_Odds_Calculator_2-way'!A526)</f>
        <v/>
      </c>
      <c r="B525" s="4" t="str">
        <f>IF('True_Odds_Calculator_2-way'!B526="","",'True_Odds_Calculator_2-way'!B526)</f>
        <v/>
      </c>
      <c r="C525" s="4" t="str">
        <f t="shared" si="32"/>
        <v/>
      </c>
      <c r="D525" s="4" t="str">
        <f t="shared" si="34"/>
        <v/>
      </c>
      <c r="E525" s="4" t="str">
        <f t="shared" si="35"/>
        <v/>
      </c>
      <c r="G525" s="4" t="str">
        <f t="shared" si="33"/>
        <v/>
      </c>
    </row>
    <row r="526" spans="1:7">
      <c r="A526" s="4" t="str">
        <f>IF('True_Odds_Calculator_2-way'!A527="","",'True_Odds_Calculator_2-way'!A527)</f>
        <v/>
      </c>
      <c r="B526" s="4" t="str">
        <f>IF('True_Odds_Calculator_2-way'!B527="","",'True_Odds_Calculator_2-way'!B527)</f>
        <v/>
      </c>
      <c r="C526" s="4" t="str">
        <f t="shared" si="32"/>
        <v/>
      </c>
      <c r="D526" s="4" t="str">
        <f t="shared" si="34"/>
        <v/>
      </c>
      <c r="E526" s="4" t="str">
        <f t="shared" si="35"/>
        <v/>
      </c>
      <c r="G526" s="4" t="str">
        <f t="shared" si="33"/>
        <v/>
      </c>
    </row>
    <row r="527" spans="1:7">
      <c r="A527" s="4" t="str">
        <f>IF('True_Odds_Calculator_2-way'!A528="","",'True_Odds_Calculator_2-way'!A528)</f>
        <v/>
      </c>
      <c r="B527" s="4" t="str">
        <f>IF('True_Odds_Calculator_2-way'!B528="","",'True_Odds_Calculator_2-way'!B528)</f>
        <v/>
      </c>
      <c r="C527" s="4" t="str">
        <f t="shared" si="32"/>
        <v/>
      </c>
      <c r="D527" s="4" t="str">
        <f t="shared" si="34"/>
        <v/>
      </c>
      <c r="E527" s="4" t="str">
        <f t="shared" si="35"/>
        <v/>
      </c>
      <c r="G527" s="4" t="str">
        <f t="shared" si="33"/>
        <v/>
      </c>
    </row>
    <row r="528" spans="1:7">
      <c r="A528" s="4" t="str">
        <f>IF('True_Odds_Calculator_2-way'!A529="","",'True_Odds_Calculator_2-way'!A529)</f>
        <v/>
      </c>
      <c r="B528" s="4" t="str">
        <f>IF('True_Odds_Calculator_2-way'!B529="","",'True_Odds_Calculator_2-way'!B529)</f>
        <v/>
      </c>
      <c r="C528" s="4" t="str">
        <f t="shared" si="32"/>
        <v/>
      </c>
      <c r="D528" s="4" t="str">
        <f t="shared" si="34"/>
        <v/>
      </c>
      <c r="E528" s="4" t="str">
        <f t="shared" si="35"/>
        <v/>
      </c>
      <c r="G528" s="4" t="str">
        <f t="shared" si="33"/>
        <v/>
      </c>
    </row>
    <row r="529" spans="1:7">
      <c r="A529" s="4" t="str">
        <f>IF('True_Odds_Calculator_2-way'!A530="","",'True_Odds_Calculator_2-way'!A530)</f>
        <v/>
      </c>
      <c r="B529" s="4" t="str">
        <f>IF('True_Odds_Calculator_2-way'!B530="","",'True_Odds_Calculator_2-way'!B530)</f>
        <v/>
      </c>
      <c r="C529" s="4" t="str">
        <f t="shared" si="32"/>
        <v/>
      </c>
      <c r="D529" s="4" t="str">
        <f t="shared" si="34"/>
        <v/>
      </c>
      <c r="E529" s="4" t="str">
        <f t="shared" si="35"/>
        <v/>
      </c>
      <c r="G529" s="4" t="str">
        <f t="shared" si="33"/>
        <v/>
      </c>
    </row>
    <row r="530" spans="1:7">
      <c r="A530" s="4" t="str">
        <f>IF('True_Odds_Calculator_2-way'!A531="","",'True_Odds_Calculator_2-way'!A531)</f>
        <v/>
      </c>
      <c r="B530" s="4" t="str">
        <f>IF('True_Odds_Calculator_2-way'!B531="","",'True_Odds_Calculator_2-way'!B531)</f>
        <v/>
      </c>
      <c r="C530" s="4" t="str">
        <f t="shared" si="32"/>
        <v/>
      </c>
      <c r="D530" s="4" t="str">
        <f t="shared" si="34"/>
        <v/>
      </c>
      <c r="E530" s="4" t="str">
        <f t="shared" si="35"/>
        <v/>
      </c>
      <c r="G530" s="4" t="str">
        <f t="shared" si="33"/>
        <v/>
      </c>
    </row>
    <row r="531" spans="1:7">
      <c r="A531" s="4" t="str">
        <f>IF('True_Odds_Calculator_2-way'!A532="","",'True_Odds_Calculator_2-way'!A532)</f>
        <v/>
      </c>
      <c r="B531" s="4" t="str">
        <f>IF('True_Odds_Calculator_2-way'!B532="","",'True_Odds_Calculator_2-way'!B532)</f>
        <v/>
      </c>
      <c r="C531" s="4" t="str">
        <f t="shared" si="32"/>
        <v/>
      </c>
      <c r="D531" s="4" t="str">
        <f t="shared" si="34"/>
        <v/>
      </c>
      <c r="E531" s="4" t="str">
        <f t="shared" si="35"/>
        <v/>
      </c>
      <c r="G531" s="4" t="str">
        <f t="shared" si="33"/>
        <v/>
      </c>
    </row>
    <row r="532" spans="1:7">
      <c r="A532" s="4" t="str">
        <f>IF('True_Odds_Calculator_2-way'!A533="","",'True_Odds_Calculator_2-way'!A533)</f>
        <v/>
      </c>
      <c r="B532" s="4" t="str">
        <f>IF('True_Odds_Calculator_2-way'!B533="","",'True_Odds_Calculator_2-way'!B533)</f>
        <v/>
      </c>
      <c r="C532" s="4" t="str">
        <f t="shared" si="32"/>
        <v/>
      </c>
      <c r="D532" s="4" t="str">
        <f t="shared" si="34"/>
        <v/>
      </c>
      <c r="E532" s="4" t="str">
        <f t="shared" si="35"/>
        <v/>
      </c>
      <c r="G532" s="4" t="str">
        <f t="shared" si="33"/>
        <v/>
      </c>
    </row>
    <row r="533" spans="1:7">
      <c r="A533" s="4" t="str">
        <f>IF('True_Odds_Calculator_2-way'!A534="","",'True_Odds_Calculator_2-way'!A534)</f>
        <v/>
      </c>
      <c r="B533" s="4" t="str">
        <f>IF('True_Odds_Calculator_2-way'!B534="","",'True_Odds_Calculator_2-way'!B534)</f>
        <v/>
      </c>
      <c r="C533" s="4" t="str">
        <f t="shared" si="32"/>
        <v/>
      </c>
      <c r="D533" s="4" t="str">
        <f t="shared" si="34"/>
        <v/>
      </c>
      <c r="E533" s="4" t="str">
        <f t="shared" si="35"/>
        <v/>
      </c>
      <c r="G533" s="4" t="str">
        <f t="shared" si="33"/>
        <v/>
      </c>
    </row>
    <row r="534" spans="1:7">
      <c r="A534" s="4" t="str">
        <f>IF('True_Odds_Calculator_2-way'!A535="","",'True_Odds_Calculator_2-way'!A535)</f>
        <v/>
      </c>
      <c r="B534" s="4" t="str">
        <f>IF('True_Odds_Calculator_2-way'!B535="","",'True_Odds_Calculator_2-way'!B535)</f>
        <v/>
      </c>
      <c r="C534" s="4" t="str">
        <f t="shared" si="32"/>
        <v/>
      </c>
      <c r="D534" s="4" t="str">
        <f t="shared" si="34"/>
        <v/>
      </c>
      <c r="E534" s="4" t="str">
        <f t="shared" si="35"/>
        <v/>
      </c>
      <c r="G534" s="4" t="str">
        <f t="shared" si="33"/>
        <v/>
      </c>
    </row>
    <row r="535" spans="1:7">
      <c r="A535" s="4" t="str">
        <f>IF('True_Odds_Calculator_2-way'!A536="","",'True_Odds_Calculator_2-way'!A536)</f>
        <v/>
      </c>
      <c r="B535" s="4" t="str">
        <f>IF('True_Odds_Calculator_2-way'!B536="","",'True_Odds_Calculator_2-way'!B536)</f>
        <v/>
      </c>
      <c r="C535" s="4" t="str">
        <f t="shared" si="32"/>
        <v/>
      </c>
      <c r="D535" s="4" t="str">
        <f t="shared" si="34"/>
        <v/>
      </c>
      <c r="E535" s="4" t="str">
        <f t="shared" si="35"/>
        <v/>
      </c>
      <c r="G535" s="4" t="str">
        <f t="shared" si="33"/>
        <v/>
      </c>
    </row>
    <row r="536" spans="1:7">
      <c r="A536" s="4" t="str">
        <f>IF('True_Odds_Calculator_2-way'!A537="","",'True_Odds_Calculator_2-way'!A537)</f>
        <v/>
      </c>
      <c r="B536" s="4" t="str">
        <f>IF('True_Odds_Calculator_2-way'!B537="","",'True_Odds_Calculator_2-way'!B537)</f>
        <v/>
      </c>
      <c r="C536" s="4" t="str">
        <f t="shared" si="32"/>
        <v/>
      </c>
      <c r="D536" s="4" t="str">
        <f t="shared" si="34"/>
        <v/>
      </c>
      <c r="E536" s="4" t="str">
        <f t="shared" si="35"/>
        <v/>
      </c>
      <c r="G536" s="4" t="str">
        <f t="shared" si="33"/>
        <v/>
      </c>
    </row>
    <row r="537" spans="1:7">
      <c r="A537" s="4" t="str">
        <f>IF('True_Odds_Calculator_2-way'!A538="","",'True_Odds_Calculator_2-way'!A538)</f>
        <v/>
      </c>
      <c r="B537" s="4" t="str">
        <f>IF('True_Odds_Calculator_2-way'!B538="","",'True_Odds_Calculator_2-way'!B538)</f>
        <v/>
      </c>
      <c r="C537" s="4" t="str">
        <f t="shared" si="32"/>
        <v/>
      </c>
      <c r="D537" s="4" t="str">
        <f t="shared" si="34"/>
        <v/>
      </c>
      <c r="E537" s="4" t="str">
        <f t="shared" si="35"/>
        <v/>
      </c>
      <c r="G537" s="4" t="str">
        <f t="shared" si="33"/>
        <v/>
      </c>
    </row>
    <row r="538" spans="1:7">
      <c r="A538" s="4" t="str">
        <f>IF('True_Odds_Calculator_2-way'!A539="","",'True_Odds_Calculator_2-way'!A539)</f>
        <v/>
      </c>
      <c r="B538" s="4" t="str">
        <f>IF('True_Odds_Calculator_2-way'!B539="","",'True_Odds_Calculator_2-way'!B539)</f>
        <v/>
      </c>
      <c r="C538" s="4" t="str">
        <f t="shared" si="32"/>
        <v/>
      </c>
      <c r="D538" s="4" t="str">
        <f t="shared" si="34"/>
        <v/>
      </c>
      <c r="E538" s="4" t="str">
        <f t="shared" si="35"/>
        <v/>
      </c>
      <c r="G538" s="4" t="str">
        <f t="shared" si="33"/>
        <v/>
      </c>
    </row>
    <row r="539" spans="1:7">
      <c r="A539" s="4" t="str">
        <f>IF('True_Odds_Calculator_2-way'!A540="","",'True_Odds_Calculator_2-way'!A540)</f>
        <v/>
      </c>
      <c r="B539" s="4" t="str">
        <f>IF('True_Odds_Calculator_2-way'!B540="","",'True_Odds_Calculator_2-way'!B540)</f>
        <v/>
      </c>
      <c r="C539" s="4" t="str">
        <f t="shared" si="32"/>
        <v/>
      </c>
      <c r="D539" s="4" t="str">
        <f t="shared" si="34"/>
        <v/>
      </c>
      <c r="E539" s="4" t="str">
        <f t="shared" si="35"/>
        <v/>
      </c>
      <c r="G539" s="4" t="str">
        <f t="shared" si="33"/>
        <v/>
      </c>
    </row>
    <row r="540" spans="1:7">
      <c r="A540" s="4" t="str">
        <f>IF('True_Odds_Calculator_2-way'!A541="","",'True_Odds_Calculator_2-way'!A541)</f>
        <v/>
      </c>
      <c r="B540" s="4" t="str">
        <f>IF('True_Odds_Calculator_2-way'!B541="","",'True_Odds_Calculator_2-way'!B541)</f>
        <v/>
      </c>
      <c r="C540" s="4" t="str">
        <f t="shared" si="32"/>
        <v/>
      </c>
      <c r="D540" s="4" t="str">
        <f t="shared" si="34"/>
        <v/>
      </c>
      <c r="E540" s="4" t="str">
        <f t="shared" si="35"/>
        <v/>
      </c>
      <c r="G540" s="4" t="str">
        <f t="shared" si="33"/>
        <v/>
      </c>
    </row>
    <row r="541" spans="1:7">
      <c r="A541" s="4" t="str">
        <f>IF('True_Odds_Calculator_2-way'!A542="","",'True_Odds_Calculator_2-way'!A542)</f>
        <v/>
      </c>
      <c r="B541" s="4" t="str">
        <f>IF('True_Odds_Calculator_2-way'!B542="","",'True_Odds_Calculator_2-way'!B542)</f>
        <v/>
      </c>
      <c r="C541" s="4" t="str">
        <f t="shared" si="32"/>
        <v/>
      </c>
      <c r="D541" s="4" t="str">
        <f t="shared" si="34"/>
        <v/>
      </c>
      <c r="E541" s="4" t="str">
        <f t="shared" si="35"/>
        <v/>
      </c>
      <c r="G541" s="4" t="str">
        <f t="shared" si="33"/>
        <v/>
      </c>
    </row>
    <row r="542" spans="1:7">
      <c r="A542" s="4" t="str">
        <f>IF('True_Odds_Calculator_2-way'!A543="","",'True_Odds_Calculator_2-way'!A543)</f>
        <v/>
      </c>
      <c r="B542" s="4" t="str">
        <f>IF('True_Odds_Calculator_2-way'!B543="","",'True_Odds_Calculator_2-way'!B543)</f>
        <v/>
      </c>
      <c r="C542" s="4" t="str">
        <f t="shared" si="32"/>
        <v/>
      </c>
      <c r="D542" s="4" t="str">
        <f t="shared" si="34"/>
        <v/>
      </c>
      <c r="E542" s="4" t="str">
        <f t="shared" si="35"/>
        <v/>
      </c>
      <c r="G542" s="4" t="str">
        <f t="shared" si="33"/>
        <v/>
      </c>
    </row>
    <row r="543" spans="1:7">
      <c r="A543" s="4" t="str">
        <f>IF('True_Odds_Calculator_2-way'!A544="","",'True_Odds_Calculator_2-way'!A544)</f>
        <v/>
      </c>
      <c r="B543" s="4" t="str">
        <f>IF('True_Odds_Calculator_2-way'!B544="","",'True_Odds_Calculator_2-way'!B544)</f>
        <v/>
      </c>
      <c r="C543" s="4" t="str">
        <f t="shared" si="32"/>
        <v/>
      </c>
      <c r="D543" s="4" t="str">
        <f t="shared" si="34"/>
        <v/>
      </c>
      <c r="E543" s="4" t="str">
        <f t="shared" si="35"/>
        <v/>
      </c>
      <c r="G543" s="4" t="str">
        <f t="shared" si="33"/>
        <v/>
      </c>
    </row>
    <row r="544" spans="1:7">
      <c r="A544" s="4" t="str">
        <f>IF('True_Odds_Calculator_2-way'!A545="","",'True_Odds_Calculator_2-way'!A545)</f>
        <v/>
      </c>
      <c r="B544" s="4" t="str">
        <f>IF('True_Odds_Calculator_2-way'!B545="","",'True_Odds_Calculator_2-way'!B545)</f>
        <v/>
      </c>
      <c r="C544" s="4" t="str">
        <f t="shared" si="32"/>
        <v/>
      </c>
      <c r="D544" s="4" t="str">
        <f t="shared" si="34"/>
        <v/>
      </c>
      <c r="E544" s="4" t="str">
        <f t="shared" si="35"/>
        <v/>
      </c>
      <c r="G544" s="4" t="str">
        <f t="shared" si="33"/>
        <v/>
      </c>
    </row>
    <row r="545" spans="1:7">
      <c r="A545" s="4" t="str">
        <f>IF('True_Odds_Calculator_2-way'!A546="","",'True_Odds_Calculator_2-way'!A546)</f>
        <v/>
      </c>
      <c r="B545" s="4" t="str">
        <f>IF('True_Odds_Calculator_2-way'!B546="","",'True_Odds_Calculator_2-way'!B546)</f>
        <v/>
      </c>
      <c r="C545" s="4" t="str">
        <f t="shared" si="32"/>
        <v/>
      </c>
      <c r="D545" s="4" t="str">
        <f t="shared" si="34"/>
        <v/>
      </c>
      <c r="E545" s="4" t="str">
        <f t="shared" si="35"/>
        <v/>
      </c>
      <c r="G545" s="4" t="str">
        <f t="shared" si="33"/>
        <v/>
      </c>
    </row>
    <row r="546" spans="1:7">
      <c r="A546" s="4" t="str">
        <f>IF('True_Odds_Calculator_2-way'!A547="","",'True_Odds_Calculator_2-way'!A547)</f>
        <v/>
      </c>
      <c r="B546" s="4" t="str">
        <f>IF('True_Odds_Calculator_2-way'!B547="","",'True_Odds_Calculator_2-way'!B547)</f>
        <v/>
      </c>
      <c r="C546" s="4" t="str">
        <f t="shared" si="32"/>
        <v/>
      </c>
      <c r="D546" s="4" t="str">
        <f t="shared" si="34"/>
        <v/>
      </c>
      <c r="E546" s="4" t="str">
        <f t="shared" si="35"/>
        <v/>
      </c>
      <c r="G546" s="4" t="str">
        <f t="shared" si="33"/>
        <v/>
      </c>
    </row>
    <row r="547" spans="1:7">
      <c r="A547" s="4" t="str">
        <f>IF('True_Odds_Calculator_2-way'!A548="","",'True_Odds_Calculator_2-way'!A548)</f>
        <v/>
      </c>
      <c r="B547" s="4" t="str">
        <f>IF('True_Odds_Calculator_2-way'!B548="","",'True_Odds_Calculator_2-way'!B548)</f>
        <v/>
      </c>
      <c r="C547" s="4" t="str">
        <f t="shared" si="32"/>
        <v/>
      </c>
      <c r="D547" s="4" t="str">
        <f t="shared" si="34"/>
        <v/>
      </c>
      <c r="E547" s="4" t="str">
        <f t="shared" si="35"/>
        <v/>
      </c>
      <c r="G547" s="4" t="str">
        <f t="shared" si="33"/>
        <v/>
      </c>
    </row>
    <row r="548" spans="1:7">
      <c r="A548" s="4" t="str">
        <f>IF('True_Odds_Calculator_2-way'!A549="","",'True_Odds_Calculator_2-way'!A549)</f>
        <v/>
      </c>
      <c r="B548" s="4" t="str">
        <f>IF('True_Odds_Calculator_2-way'!B549="","",'True_Odds_Calculator_2-way'!B549)</f>
        <v/>
      </c>
      <c r="C548" s="4" t="str">
        <f t="shared" si="32"/>
        <v/>
      </c>
      <c r="D548" s="4" t="str">
        <f t="shared" si="34"/>
        <v/>
      </c>
      <c r="E548" s="4" t="str">
        <f t="shared" si="35"/>
        <v/>
      </c>
      <c r="G548" s="4" t="str">
        <f t="shared" si="33"/>
        <v/>
      </c>
    </row>
    <row r="549" spans="1:7">
      <c r="A549" s="4" t="str">
        <f>IF('True_Odds_Calculator_2-way'!A550="","",'True_Odds_Calculator_2-way'!A550)</f>
        <v/>
      </c>
      <c r="B549" s="4" t="str">
        <f>IF('True_Odds_Calculator_2-way'!B550="","",'True_Odds_Calculator_2-way'!B550)</f>
        <v/>
      </c>
      <c r="C549" s="4" t="str">
        <f t="shared" si="32"/>
        <v/>
      </c>
      <c r="D549" s="4" t="str">
        <f t="shared" si="34"/>
        <v/>
      </c>
      <c r="E549" s="4" t="str">
        <f t="shared" si="35"/>
        <v/>
      </c>
      <c r="G549" s="4" t="str">
        <f t="shared" si="33"/>
        <v/>
      </c>
    </row>
    <row r="550" spans="1:7">
      <c r="A550" s="4" t="str">
        <f>IF('True_Odds_Calculator_2-way'!A551="","",'True_Odds_Calculator_2-way'!A551)</f>
        <v/>
      </c>
      <c r="B550" s="4" t="str">
        <f>IF('True_Odds_Calculator_2-way'!B551="","",'True_Odds_Calculator_2-way'!B551)</f>
        <v/>
      </c>
      <c r="C550" s="4" t="str">
        <f t="shared" si="32"/>
        <v/>
      </c>
      <c r="D550" s="4" t="str">
        <f t="shared" si="34"/>
        <v/>
      </c>
      <c r="E550" s="4" t="str">
        <f t="shared" si="35"/>
        <v/>
      </c>
      <c r="G550" s="4" t="str">
        <f t="shared" si="33"/>
        <v/>
      </c>
    </row>
    <row r="551" spans="1:7">
      <c r="A551" s="4" t="str">
        <f>IF('True_Odds_Calculator_2-way'!A552="","",'True_Odds_Calculator_2-way'!A552)</f>
        <v/>
      </c>
      <c r="B551" s="4" t="str">
        <f>IF('True_Odds_Calculator_2-way'!B552="","",'True_Odds_Calculator_2-way'!B552)</f>
        <v/>
      </c>
      <c r="C551" s="4" t="str">
        <f t="shared" si="32"/>
        <v/>
      </c>
      <c r="D551" s="4" t="str">
        <f t="shared" si="34"/>
        <v/>
      </c>
      <c r="E551" s="4" t="str">
        <f t="shared" si="35"/>
        <v/>
      </c>
      <c r="G551" s="4" t="str">
        <f t="shared" si="33"/>
        <v/>
      </c>
    </row>
    <row r="552" spans="1:7">
      <c r="A552" s="4" t="str">
        <f>IF('True_Odds_Calculator_2-way'!A553="","",'True_Odds_Calculator_2-way'!A553)</f>
        <v/>
      </c>
      <c r="B552" s="4" t="str">
        <f>IF('True_Odds_Calculator_2-way'!B553="","",'True_Odds_Calculator_2-way'!B553)</f>
        <v/>
      </c>
      <c r="C552" s="4" t="str">
        <f t="shared" si="32"/>
        <v/>
      </c>
      <c r="D552" s="4" t="str">
        <f t="shared" si="34"/>
        <v/>
      </c>
      <c r="E552" s="4" t="str">
        <f t="shared" si="35"/>
        <v/>
      </c>
      <c r="G552" s="4" t="str">
        <f t="shared" si="33"/>
        <v/>
      </c>
    </row>
    <row r="553" spans="1:7">
      <c r="A553" s="4" t="str">
        <f>IF('True_Odds_Calculator_2-way'!A554="","",'True_Odds_Calculator_2-way'!A554)</f>
        <v/>
      </c>
      <c r="B553" s="4" t="str">
        <f>IF('True_Odds_Calculator_2-way'!B554="","",'True_Odds_Calculator_2-way'!B554)</f>
        <v/>
      </c>
      <c r="C553" s="4" t="str">
        <f t="shared" si="32"/>
        <v/>
      </c>
      <c r="D553" s="4" t="str">
        <f t="shared" si="34"/>
        <v/>
      </c>
      <c r="E553" s="4" t="str">
        <f t="shared" si="35"/>
        <v/>
      </c>
      <c r="G553" s="4" t="str">
        <f t="shared" si="33"/>
        <v/>
      </c>
    </row>
    <row r="554" spans="1:7">
      <c r="A554" s="4" t="str">
        <f>IF('True_Odds_Calculator_2-way'!A555="","",'True_Odds_Calculator_2-way'!A555)</f>
        <v/>
      </c>
      <c r="B554" s="4" t="str">
        <f>IF('True_Odds_Calculator_2-way'!B555="","",'True_Odds_Calculator_2-way'!B555)</f>
        <v/>
      </c>
      <c r="C554" s="4" t="str">
        <f t="shared" si="32"/>
        <v/>
      </c>
      <c r="D554" s="4" t="str">
        <f t="shared" si="34"/>
        <v/>
      </c>
      <c r="E554" s="4" t="str">
        <f t="shared" si="35"/>
        <v/>
      </c>
      <c r="G554" s="4" t="str">
        <f t="shared" si="33"/>
        <v/>
      </c>
    </row>
    <row r="555" spans="1:7">
      <c r="A555" s="4" t="str">
        <f>IF('True_Odds_Calculator_2-way'!A556="","",'True_Odds_Calculator_2-way'!A556)</f>
        <v/>
      </c>
      <c r="B555" s="4" t="str">
        <f>IF('True_Odds_Calculator_2-way'!B556="","",'True_Odds_Calculator_2-way'!B556)</f>
        <v/>
      </c>
      <c r="C555" s="4" t="str">
        <f t="shared" si="32"/>
        <v/>
      </c>
      <c r="D555" s="4" t="str">
        <f t="shared" si="34"/>
        <v/>
      </c>
      <c r="E555" s="4" t="str">
        <f t="shared" si="35"/>
        <v/>
      </c>
      <c r="G555" s="4" t="str">
        <f t="shared" si="33"/>
        <v/>
      </c>
    </row>
    <row r="556" spans="1:7">
      <c r="A556" s="4" t="str">
        <f>IF('True_Odds_Calculator_2-way'!A557="","",'True_Odds_Calculator_2-way'!A557)</f>
        <v/>
      </c>
      <c r="B556" s="4" t="str">
        <f>IF('True_Odds_Calculator_2-way'!B557="","",'True_Odds_Calculator_2-way'!B557)</f>
        <v/>
      </c>
      <c r="C556" s="4" t="str">
        <f t="shared" si="32"/>
        <v/>
      </c>
      <c r="D556" s="4" t="str">
        <f t="shared" si="34"/>
        <v/>
      </c>
      <c r="E556" s="4" t="str">
        <f t="shared" si="35"/>
        <v/>
      </c>
      <c r="G556" s="4" t="str">
        <f t="shared" si="33"/>
        <v/>
      </c>
    </row>
    <row r="557" spans="1:7">
      <c r="A557" s="4" t="str">
        <f>IF('True_Odds_Calculator_2-way'!A558="","",'True_Odds_Calculator_2-way'!A558)</f>
        <v/>
      </c>
      <c r="B557" s="4" t="str">
        <f>IF('True_Odds_Calculator_2-way'!B558="","",'True_Odds_Calculator_2-way'!B558)</f>
        <v/>
      </c>
      <c r="C557" s="4" t="str">
        <f t="shared" si="32"/>
        <v/>
      </c>
      <c r="D557" s="4" t="str">
        <f t="shared" si="34"/>
        <v/>
      </c>
      <c r="E557" s="4" t="str">
        <f t="shared" si="35"/>
        <v/>
      </c>
      <c r="G557" s="4" t="str">
        <f t="shared" si="33"/>
        <v/>
      </c>
    </row>
    <row r="558" spans="1:7">
      <c r="A558" s="4" t="str">
        <f>IF('True_Odds_Calculator_2-way'!A559="","",'True_Odds_Calculator_2-way'!A559)</f>
        <v/>
      </c>
      <c r="B558" s="4" t="str">
        <f>IF('True_Odds_Calculator_2-way'!B559="","",'True_Odds_Calculator_2-way'!B559)</f>
        <v/>
      </c>
      <c r="C558" s="4" t="str">
        <f t="shared" si="32"/>
        <v/>
      </c>
      <c r="D558" s="4" t="str">
        <f t="shared" si="34"/>
        <v/>
      </c>
      <c r="E558" s="4" t="str">
        <f t="shared" si="35"/>
        <v/>
      </c>
      <c r="G558" s="4" t="str">
        <f t="shared" si="33"/>
        <v/>
      </c>
    </row>
    <row r="559" spans="1:7">
      <c r="A559" s="4" t="str">
        <f>IF('True_Odds_Calculator_2-way'!A560="","",'True_Odds_Calculator_2-way'!A560)</f>
        <v/>
      </c>
      <c r="B559" s="4" t="str">
        <f>IF('True_Odds_Calculator_2-way'!B560="","",'True_Odds_Calculator_2-way'!B560)</f>
        <v/>
      </c>
      <c r="C559" s="4" t="str">
        <f t="shared" si="32"/>
        <v/>
      </c>
      <c r="D559" s="4" t="str">
        <f t="shared" si="34"/>
        <v/>
      </c>
      <c r="E559" s="4" t="str">
        <f t="shared" si="35"/>
        <v/>
      </c>
      <c r="G559" s="4" t="str">
        <f t="shared" si="33"/>
        <v/>
      </c>
    </row>
    <row r="560" spans="1:7">
      <c r="A560" s="4" t="str">
        <f>IF('True_Odds_Calculator_2-way'!A561="","",'True_Odds_Calculator_2-way'!A561)</f>
        <v/>
      </c>
      <c r="B560" s="4" t="str">
        <f>IF('True_Odds_Calculator_2-way'!B561="","",'True_Odds_Calculator_2-way'!B561)</f>
        <v/>
      </c>
      <c r="C560" s="4" t="str">
        <f t="shared" si="32"/>
        <v/>
      </c>
      <c r="D560" s="4" t="str">
        <f t="shared" si="34"/>
        <v/>
      </c>
      <c r="E560" s="4" t="str">
        <f t="shared" si="35"/>
        <v/>
      </c>
      <c r="G560" s="4" t="str">
        <f t="shared" si="33"/>
        <v/>
      </c>
    </row>
    <row r="561" spans="1:7">
      <c r="A561" s="4" t="str">
        <f>IF('True_Odds_Calculator_2-way'!A562="","",'True_Odds_Calculator_2-way'!A562)</f>
        <v/>
      </c>
      <c r="B561" s="4" t="str">
        <f>IF('True_Odds_Calculator_2-way'!B562="","",'True_Odds_Calculator_2-way'!B562)</f>
        <v/>
      </c>
      <c r="C561" s="4" t="str">
        <f t="shared" si="32"/>
        <v/>
      </c>
      <c r="D561" s="4" t="str">
        <f t="shared" si="34"/>
        <v/>
      </c>
      <c r="E561" s="4" t="str">
        <f t="shared" si="35"/>
        <v/>
      </c>
      <c r="G561" s="4" t="str">
        <f t="shared" si="33"/>
        <v/>
      </c>
    </row>
    <row r="562" spans="1:7">
      <c r="A562" s="4" t="str">
        <f>IF('True_Odds_Calculator_2-way'!A563="","",'True_Odds_Calculator_2-way'!A563)</f>
        <v/>
      </c>
      <c r="B562" s="4" t="str">
        <f>IF('True_Odds_Calculator_2-way'!B563="","",'True_Odds_Calculator_2-way'!B563)</f>
        <v/>
      </c>
      <c r="C562" s="4" t="str">
        <f t="shared" si="32"/>
        <v/>
      </c>
      <c r="D562" s="4" t="str">
        <f t="shared" si="34"/>
        <v/>
      </c>
      <c r="E562" s="4" t="str">
        <f t="shared" si="35"/>
        <v/>
      </c>
      <c r="G562" s="4" t="str">
        <f t="shared" si="33"/>
        <v/>
      </c>
    </row>
    <row r="563" spans="1:7">
      <c r="A563" s="4" t="str">
        <f>IF('True_Odds_Calculator_2-way'!A564="","",'True_Odds_Calculator_2-way'!A564)</f>
        <v/>
      </c>
      <c r="B563" s="4" t="str">
        <f>IF('True_Odds_Calculator_2-way'!B564="","",'True_Odds_Calculator_2-way'!B564)</f>
        <v/>
      </c>
      <c r="C563" s="4" t="str">
        <f t="shared" si="32"/>
        <v/>
      </c>
      <c r="D563" s="4" t="str">
        <f t="shared" si="34"/>
        <v/>
      </c>
      <c r="E563" s="4" t="str">
        <f t="shared" si="35"/>
        <v/>
      </c>
      <c r="G563" s="4" t="str">
        <f t="shared" si="33"/>
        <v/>
      </c>
    </row>
    <row r="564" spans="1:7">
      <c r="A564" s="4" t="str">
        <f>IF('True_Odds_Calculator_2-way'!A565="","",'True_Odds_Calculator_2-way'!A565)</f>
        <v/>
      </c>
      <c r="B564" s="4" t="str">
        <f>IF('True_Odds_Calculator_2-way'!B565="","",'True_Odds_Calculator_2-way'!B565)</f>
        <v/>
      </c>
      <c r="C564" s="4" t="str">
        <f t="shared" si="32"/>
        <v/>
      </c>
      <c r="D564" s="4" t="str">
        <f t="shared" si="34"/>
        <v/>
      </c>
      <c r="E564" s="4" t="str">
        <f t="shared" si="35"/>
        <v/>
      </c>
      <c r="G564" s="4" t="str">
        <f t="shared" si="33"/>
        <v/>
      </c>
    </row>
    <row r="565" spans="1:7">
      <c r="A565" s="4" t="str">
        <f>IF('True_Odds_Calculator_2-way'!A566="","",'True_Odds_Calculator_2-way'!A566)</f>
        <v/>
      </c>
      <c r="B565" s="4" t="str">
        <f>IF('True_Odds_Calculator_2-way'!B566="","",'True_Odds_Calculator_2-way'!B566)</f>
        <v/>
      </c>
      <c r="C565" s="4" t="str">
        <f t="shared" si="32"/>
        <v/>
      </c>
      <c r="D565" s="4" t="str">
        <f t="shared" si="34"/>
        <v/>
      </c>
      <c r="E565" s="4" t="str">
        <f t="shared" si="35"/>
        <v/>
      </c>
      <c r="G565" s="4" t="str">
        <f t="shared" si="33"/>
        <v/>
      </c>
    </row>
    <row r="566" spans="1:7">
      <c r="A566" s="4" t="str">
        <f>IF('True_Odds_Calculator_2-way'!A567="","",'True_Odds_Calculator_2-way'!A567)</f>
        <v/>
      </c>
      <c r="B566" s="4" t="str">
        <f>IF('True_Odds_Calculator_2-way'!B567="","",'True_Odds_Calculator_2-way'!B567)</f>
        <v/>
      </c>
      <c r="C566" s="4" t="str">
        <f t="shared" si="32"/>
        <v/>
      </c>
      <c r="D566" s="4" t="str">
        <f t="shared" si="34"/>
        <v/>
      </c>
      <c r="E566" s="4" t="str">
        <f t="shared" si="35"/>
        <v/>
      </c>
      <c r="G566" s="4" t="str">
        <f t="shared" si="33"/>
        <v/>
      </c>
    </row>
    <row r="567" spans="1:7">
      <c r="A567" s="4" t="str">
        <f>IF('True_Odds_Calculator_2-way'!A568="","",'True_Odds_Calculator_2-way'!A568)</f>
        <v/>
      </c>
      <c r="B567" s="4" t="str">
        <f>IF('True_Odds_Calculator_2-way'!B568="","",'True_Odds_Calculator_2-way'!B568)</f>
        <v/>
      </c>
      <c r="C567" s="4" t="str">
        <f t="shared" si="32"/>
        <v/>
      </c>
      <c r="D567" s="4" t="str">
        <f t="shared" si="34"/>
        <v/>
      </c>
      <c r="E567" s="4" t="str">
        <f t="shared" si="35"/>
        <v/>
      </c>
      <c r="G567" s="4" t="str">
        <f t="shared" si="33"/>
        <v/>
      </c>
    </row>
    <row r="568" spans="1:7">
      <c r="A568" s="4" t="str">
        <f>IF('True_Odds_Calculator_2-way'!A569="","",'True_Odds_Calculator_2-way'!A569)</f>
        <v/>
      </c>
      <c r="B568" s="4" t="str">
        <f>IF('True_Odds_Calculator_2-way'!B569="","",'True_Odds_Calculator_2-way'!B569)</f>
        <v/>
      </c>
      <c r="C568" s="4" t="str">
        <f t="shared" si="32"/>
        <v/>
      </c>
      <c r="D568" s="4" t="str">
        <f t="shared" si="34"/>
        <v/>
      </c>
      <c r="E568" s="4" t="str">
        <f t="shared" si="35"/>
        <v/>
      </c>
      <c r="G568" s="4" t="str">
        <f t="shared" si="33"/>
        <v/>
      </c>
    </row>
    <row r="569" spans="1:7">
      <c r="A569" s="4" t="str">
        <f>IF('True_Odds_Calculator_2-way'!A570="","",'True_Odds_Calculator_2-way'!A570)</f>
        <v/>
      </c>
      <c r="B569" s="4" t="str">
        <f>IF('True_Odds_Calculator_2-way'!B570="","",'True_Odds_Calculator_2-way'!B570)</f>
        <v/>
      </c>
      <c r="C569" s="4" t="str">
        <f t="shared" si="32"/>
        <v/>
      </c>
      <c r="D569" s="4" t="str">
        <f t="shared" si="34"/>
        <v/>
      </c>
      <c r="E569" s="4" t="str">
        <f t="shared" si="35"/>
        <v/>
      </c>
      <c r="G569" s="4" t="str">
        <f t="shared" si="33"/>
        <v/>
      </c>
    </row>
    <row r="570" spans="1:7">
      <c r="A570" s="4" t="str">
        <f>IF('True_Odds_Calculator_2-way'!A571="","",'True_Odds_Calculator_2-way'!A571)</f>
        <v/>
      </c>
      <c r="B570" s="4" t="str">
        <f>IF('True_Odds_Calculator_2-way'!B571="","",'True_Odds_Calculator_2-way'!B571)</f>
        <v/>
      </c>
      <c r="C570" s="4" t="str">
        <f t="shared" si="32"/>
        <v/>
      </c>
      <c r="D570" s="4" t="str">
        <f t="shared" si="34"/>
        <v/>
      </c>
      <c r="E570" s="4" t="str">
        <f t="shared" si="35"/>
        <v/>
      </c>
      <c r="G570" s="4" t="str">
        <f t="shared" si="33"/>
        <v/>
      </c>
    </row>
    <row r="571" spans="1:7">
      <c r="A571" s="4" t="str">
        <f>IF('True_Odds_Calculator_2-way'!A572="","",'True_Odds_Calculator_2-way'!A572)</f>
        <v/>
      </c>
      <c r="B571" s="4" t="str">
        <f>IF('True_Odds_Calculator_2-way'!B572="","",'True_Odds_Calculator_2-way'!B572)</f>
        <v/>
      </c>
      <c r="C571" s="4" t="str">
        <f t="shared" si="32"/>
        <v/>
      </c>
      <c r="D571" s="4" t="str">
        <f t="shared" si="34"/>
        <v/>
      </c>
      <c r="E571" s="4" t="str">
        <f t="shared" si="35"/>
        <v/>
      </c>
      <c r="G571" s="4" t="str">
        <f t="shared" si="33"/>
        <v/>
      </c>
    </row>
    <row r="572" spans="1:7">
      <c r="A572" s="4" t="str">
        <f>IF('True_Odds_Calculator_2-way'!A573="","",'True_Odds_Calculator_2-way'!A573)</f>
        <v/>
      </c>
      <c r="B572" s="4" t="str">
        <f>IF('True_Odds_Calculator_2-way'!B573="","",'True_Odds_Calculator_2-way'!B573)</f>
        <v/>
      </c>
      <c r="C572" s="4" t="str">
        <f t="shared" si="32"/>
        <v/>
      </c>
      <c r="D572" s="4" t="str">
        <f t="shared" si="34"/>
        <v/>
      </c>
      <c r="E572" s="4" t="str">
        <f t="shared" si="35"/>
        <v/>
      </c>
      <c r="G572" s="4" t="str">
        <f t="shared" si="33"/>
        <v/>
      </c>
    </row>
    <row r="573" spans="1:7">
      <c r="A573" s="4" t="str">
        <f>IF('True_Odds_Calculator_2-way'!A574="","",'True_Odds_Calculator_2-way'!A574)</f>
        <v/>
      </c>
      <c r="B573" s="4" t="str">
        <f>IF('True_Odds_Calculator_2-way'!B574="","",'True_Odds_Calculator_2-way'!B574)</f>
        <v/>
      </c>
      <c r="C573" s="4" t="str">
        <f t="shared" si="32"/>
        <v/>
      </c>
      <c r="D573" s="4" t="str">
        <f t="shared" si="34"/>
        <v/>
      </c>
      <c r="E573" s="4" t="str">
        <f t="shared" si="35"/>
        <v/>
      </c>
      <c r="G573" s="4" t="str">
        <f t="shared" si="33"/>
        <v/>
      </c>
    </row>
    <row r="574" spans="1:7">
      <c r="A574" s="4" t="str">
        <f>IF('True_Odds_Calculator_2-way'!A575="","",'True_Odds_Calculator_2-way'!A575)</f>
        <v/>
      </c>
      <c r="B574" s="4" t="str">
        <f>IF('True_Odds_Calculator_2-way'!B575="","",'True_Odds_Calculator_2-way'!B575)</f>
        <v/>
      </c>
      <c r="C574" s="4" t="str">
        <f t="shared" si="32"/>
        <v/>
      </c>
      <c r="D574" s="4" t="str">
        <f t="shared" si="34"/>
        <v/>
      </c>
      <c r="E574" s="4" t="str">
        <f t="shared" si="35"/>
        <v/>
      </c>
      <c r="G574" s="4" t="str">
        <f t="shared" si="33"/>
        <v/>
      </c>
    </row>
    <row r="575" spans="1:7">
      <c r="A575" s="4" t="str">
        <f>IF('True_Odds_Calculator_2-way'!A576="","",'True_Odds_Calculator_2-way'!A576)</f>
        <v/>
      </c>
      <c r="B575" s="4" t="str">
        <f>IF('True_Odds_Calculator_2-way'!B576="","",'True_Odds_Calculator_2-way'!B576)</f>
        <v/>
      </c>
      <c r="C575" s="4" t="str">
        <f t="shared" si="32"/>
        <v/>
      </c>
      <c r="D575" s="4" t="str">
        <f t="shared" si="34"/>
        <v/>
      </c>
      <c r="E575" s="4" t="str">
        <f t="shared" si="35"/>
        <v/>
      </c>
      <c r="G575" s="4" t="str">
        <f t="shared" si="33"/>
        <v/>
      </c>
    </row>
    <row r="576" spans="1:7">
      <c r="A576" s="4" t="str">
        <f>IF('True_Odds_Calculator_2-way'!A577="","",'True_Odds_Calculator_2-way'!A577)</f>
        <v/>
      </c>
      <c r="B576" s="4" t="str">
        <f>IF('True_Odds_Calculator_2-way'!B577="","",'True_Odds_Calculator_2-way'!B577)</f>
        <v/>
      </c>
      <c r="C576" s="4" t="str">
        <f t="shared" si="32"/>
        <v/>
      </c>
      <c r="D576" s="4" t="str">
        <f t="shared" si="34"/>
        <v/>
      </c>
      <c r="E576" s="4" t="str">
        <f t="shared" si="35"/>
        <v/>
      </c>
      <c r="G576" s="4" t="str">
        <f t="shared" si="33"/>
        <v/>
      </c>
    </row>
    <row r="577" spans="1:7">
      <c r="A577" s="4" t="str">
        <f>IF('True_Odds_Calculator_2-way'!A578="","",'True_Odds_Calculator_2-way'!A578)</f>
        <v/>
      </c>
      <c r="B577" s="4" t="str">
        <f>IF('True_Odds_Calculator_2-way'!B578="","",'True_Odds_Calculator_2-way'!B578)</f>
        <v/>
      </c>
      <c r="C577" s="4" t="str">
        <f t="shared" si="32"/>
        <v/>
      </c>
      <c r="D577" s="4" t="str">
        <f t="shared" si="34"/>
        <v/>
      </c>
      <c r="E577" s="4" t="str">
        <f t="shared" si="35"/>
        <v/>
      </c>
      <c r="G577" s="4" t="str">
        <f t="shared" si="33"/>
        <v/>
      </c>
    </row>
    <row r="578" spans="1:7">
      <c r="A578" s="4" t="str">
        <f>IF('True_Odds_Calculator_2-way'!A579="","",'True_Odds_Calculator_2-way'!A579)</f>
        <v/>
      </c>
      <c r="B578" s="4" t="str">
        <f>IF('True_Odds_Calculator_2-way'!B579="","",'True_Odds_Calculator_2-way'!B579)</f>
        <v/>
      </c>
      <c r="C578" s="4" t="str">
        <f t="shared" ref="C578:C641" si="36">IF(A578="","",((1/A578)+(1/B578))-1)</f>
        <v/>
      </c>
      <c r="D578" s="4" t="str">
        <f t="shared" si="34"/>
        <v/>
      </c>
      <c r="E578" s="4" t="str">
        <f t="shared" si="35"/>
        <v/>
      </c>
      <c r="G578" s="4" t="str">
        <f t="shared" ref="G578:G641" si="37">IF(A578="","",C578+1)</f>
        <v/>
      </c>
    </row>
    <row r="579" spans="1:7">
      <c r="A579" s="4" t="str">
        <f>IF('True_Odds_Calculator_2-way'!A580="","",'True_Odds_Calculator_2-way'!A580)</f>
        <v/>
      </c>
      <c r="B579" s="4" t="str">
        <f>IF('True_Odds_Calculator_2-way'!B580="","",'True_Odds_Calculator_2-way'!B580)</f>
        <v/>
      </c>
      <c r="C579" s="4" t="str">
        <f t="shared" si="36"/>
        <v/>
      </c>
      <c r="D579" s="4" t="str">
        <f t="shared" ref="D579:D642" si="38">IF(A579="","",(2*A579)/(2-($C579*A579)))</f>
        <v/>
      </c>
      <c r="E579" s="4" t="str">
        <f t="shared" ref="E579:E642" si="39">IF(B579="","",(2*B579)/(2-($C579*B579)))</f>
        <v/>
      </c>
      <c r="G579" s="4" t="str">
        <f t="shared" si="37"/>
        <v/>
      </c>
    </row>
    <row r="580" spans="1:7">
      <c r="A580" s="4" t="str">
        <f>IF('True_Odds_Calculator_2-way'!A581="","",'True_Odds_Calculator_2-way'!A581)</f>
        <v/>
      </c>
      <c r="B580" s="4" t="str">
        <f>IF('True_Odds_Calculator_2-way'!B581="","",'True_Odds_Calculator_2-way'!B581)</f>
        <v/>
      </c>
      <c r="C580" s="4" t="str">
        <f t="shared" si="36"/>
        <v/>
      </c>
      <c r="D580" s="4" t="str">
        <f t="shared" si="38"/>
        <v/>
      </c>
      <c r="E580" s="4" t="str">
        <f t="shared" si="39"/>
        <v/>
      </c>
      <c r="G580" s="4" t="str">
        <f t="shared" si="37"/>
        <v/>
      </c>
    </row>
    <row r="581" spans="1:7">
      <c r="A581" s="4" t="str">
        <f>IF('True_Odds_Calculator_2-way'!A582="","",'True_Odds_Calculator_2-way'!A582)</f>
        <v/>
      </c>
      <c r="B581" s="4" t="str">
        <f>IF('True_Odds_Calculator_2-way'!B582="","",'True_Odds_Calculator_2-way'!B582)</f>
        <v/>
      </c>
      <c r="C581" s="4" t="str">
        <f t="shared" si="36"/>
        <v/>
      </c>
      <c r="D581" s="4" t="str">
        <f t="shared" si="38"/>
        <v/>
      </c>
      <c r="E581" s="4" t="str">
        <f t="shared" si="39"/>
        <v/>
      </c>
      <c r="G581" s="4" t="str">
        <f t="shared" si="37"/>
        <v/>
      </c>
    </row>
    <row r="582" spans="1:7">
      <c r="A582" s="4" t="str">
        <f>IF('True_Odds_Calculator_2-way'!A583="","",'True_Odds_Calculator_2-way'!A583)</f>
        <v/>
      </c>
      <c r="B582" s="4" t="str">
        <f>IF('True_Odds_Calculator_2-way'!B583="","",'True_Odds_Calculator_2-way'!B583)</f>
        <v/>
      </c>
      <c r="C582" s="4" t="str">
        <f t="shared" si="36"/>
        <v/>
      </c>
      <c r="D582" s="4" t="str">
        <f t="shared" si="38"/>
        <v/>
      </c>
      <c r="E582" s="4" t="str">
        <f t="shared" si="39"/>
        <v/>
      </c>
      <c r="G582" s="4" t="str">
        <f t="shared" si="37"/>
        <v/>
      </c>
    </row>
    <row r="583" spans="1:7">
      <c r="A583" s="4" t="str">
        <f>IF('True_Odds_Calculator_2-way'!A584="","",'True_Odds_Calculator_2-way'!A584)</f>
        <v/>
      </c>
      <c r="B583" s="4" t="str">
        <f>IF('True_Odds_Calculator_2-way'!B584="","",'True_Odds_Calculator_2-way'!B584)</f>
        <v/>
      </c>
      <c r="C583" s="4" t="str">
        <f t="shared" si="36"/>
        <v/>
      </c>
      <c r="D583" s="4" t="str">
        <f t="shared" si="38"/>
        <v/>
      </c>
      <c r="E583" s="4" t="str">
        <f t="shared" si="39"/>
        <v/>
      </c>
      <c r="G583" s="4" t="str">
        <f t="shared" si="37"/>
        <v/>
      </c>
    </row>
    <row r="584" spans="1:7">
      <c r="A584" s="4" t="str">
        <f>IF('True_Odds_Calculator_2-way'!A585="","",'True_Odds_Calculator_2-way'!A585)</f>
        <v/>
      </c>
      <c r="B584" s="4" t="str">
        <f>IF('True_Odds_Calculator_2-way'!B585="","",'True_Odds_Calculator_2-way'!B585)</f>
        <v/>
      </c>
      <c r="C584" s="4" t="str">
        <f t="shared" si="36"/>
        <v/>
      </c>
      <c r="D584" s="4" t="str">
        <f t="shared" si="38"/>
        <v/>
      </c>
      <c r="E584" s="4" t="str">
        <f t="shared" si="39"/>
        <v/>
      </c>
      <c r="G584" s="4" t="str">
        <f t="shared" si="37"/>
        <v/>
      </c>
    </row>
    <row r="585" spans="1:7">
      <c r="A585" s="4" t="str">
        <f>IF('True_Odds_Calculator_2-way'!A586="","",'True_Odds_Calculator_2-way'!A586)</f>
        <v/>
      </c>
      <c r="B585" s="4" t="str">
        <f>IF('True_Odds_Calculator_2-way'!B586="","",'True_Odds_Calculator_2-way'!B586)</f>
        <v/>
      </c>
      <c r="C585" s="4" t="str">
        <f t="shared" si="36"/>
        <v/>
      </c>
      <c r="D585" s="4" t="str">
        <f t="shared" si="38"/>
        <v/>
      </c>
      <c r="E585" s="4" t="str">
        <f t="shared" si="39"/>
        <v/>
      </c>
      <c r="G585" s="4" t="str">
        <f t="shared" si="37"/>
        <v/>
      </c>
    </row>
    <row r="586" spans="1:7">
      <c r="A586" s="4" t="str">
        <f>IF('True_Odds_Calculator_2-way'!A587="","",'True_Odds_Calculator_2-way'!A587)</f>
        <v/>
      </c>
      <c r="B586" s="4" t="str">
        <f>IF('True_Odds_Calculator_2-way'!B587="","",'True_Odds_Calculator_2-way'!B587)</f>
        <v/>
      </c>
      <c r="C586" s="4" t="str">
        <f t="shared" si="36"/>
        <v/>
      </c>
      <c r="D586" s="4" t="str">
        <f t="shared" si="38"/>
        <v/>
      </c>
      <c r="E586" s="4" t="str">
        <f t="shared" si="39"/>
        <v/>
      </c>
      <c r="G586" s="4" t="str">
        <f t="shared" si="37"/>
        <v/>
      </c>
    </row>
    <row r="587" spans="1:7">
      <c r="A587" s="4" t="str">
        <f>IF('True_Odds_Calculator_2-way'!A588="","",'True_Odds_Calculator_2-way'!A588)</f>
        <v/>
      </c>
      <c r="B587" s="4" t="str">
        <f>IF('True_Odds_Calculator_2-way'!B588="","",'True_Odds_Calculator_2-way'!B588)</f>
        <v/>
      </c>
      <c r="C587" s="4" t="str">
        <f t="shared" si="36"/>
        <v/>
      </c>
      <c r="D587" s="4" t="str">
        <f t="shared" si="38"/>
        <v/>
      </c>
      <c r="E587" s="4" t="str">
        <f t="shared" si="39"/>
        <v/>
      </c>
      <c r="G587" s="4" t="str">
        <f t="shared" si="37"/>
        <v/>
      </c>
    </row>
    <row r="588" spans="1:7">
      <c r="A588" s="4" t="str">
        <f>IF('True_Odds_Calculator_2-way'!A589="","",'True_Odds_Calculator_2-way'!A589)</f>
        <v/>
      </c>
      <c r="B588" s="4" t="str">
        <f>IF('True_Odds_Calculator_2-way'!B589="","",'True_Odds_Calculator_2-way'!B589)</f>
        <v/>
      </c>
      <c r="C588" s="4" t="str">
        <f t="shared" si="36"/>
        <v/>
      </c>
      <c r="D588" s="4" t="str">
        <f t="shared" si="38"/>
        <v/>
      </c>
      <c r="E588" s="4" t="str">
        <f t="shared" si="39"/>
        <v/>
      </c>
      <c r="G588" s="4" t="str">
        <f t="shared" si="37"/>
        <v/>
      </c>
    </row>
    <row r="589" spans="1:7">
      <c r="A589" s="4" t="str">
        <f>IF('True_Odds_Calculator_2-way'!A590="","",'True_Odds_Calculator_2-way'!A590)</f>
        <v/>
      </c>
      <c r="B589" s="4" t="str">
        <f>IF('True_Odds_Calculator_2-way'!B590="","",'True_Odds_Calculator_2-way'!B590)</f>
        <v/>
      </c>
      <c r="C589" s="4" t="str">
        <f t="shared" si="36"/>
        <v/>
      </c>
      <c r="D589" s="4" t="str">
        <f t="shared" si="38"/>
        <v/>
      </c>
      <c r="E589" s="4" t="str">
        <f t="shared" si="39"/>
        <v/>
      </c>
      <c r="G589" s="4" t="str">
        <f t="shared" si="37"/>
        <v/>
      </c>
    </row>
    <row r="590" spans="1:7">
      <c r="A590" s="4" t="str">
        <f>IF('True_Odds_Calculator_2-way'!A591="","",'True_Odds_Calculator_2-way'!A591)</f>
        <v/>
      </c>
      <c r="B590" s="4" t="str">
        <f>IF('True_Odds_Calculator_2-way'!B591="","",'True_Odds_Calculator_2-way'!B591)</f>
        <v/>
      </c>
      <c r="C590" s="4" t="str">
        <f t="shared" si="36"/>
        <v/>
      </c>
      <c r="D590" s="4" t="str">
        <f t="shared" si="38"/>
        <v/>
      </c>
      <c r="E590" s="4" t="str">
        <f t="shared" si="39"/>
        <v/>
      </c>
      <c r="G590" s="4" t="str">
        <f t="shared" si="37"/>
        <v/>
      </c>
    </row>
    <row r="591" spans="1:7">
      <c r="A591" s="4" t="str">
        <f>IF('True_Odds_Calculator_2-way'!A592="","",'True_Odds_Calculator_2-way'!A592)</f>
        <v/>
      </c>
      <c r="B591" s="4" t="str">
        <f>IF('True_Odds_Calculator_2-way'!B592="","",'True_Odds_Calculator_2-way'!B592)</f>
        <v/>
      </c>
      <c r="C591" s="4" t="str">
        <f t="shared" si="36"/>
        <v/>
      </c>
      <c r="D591" s="4" t="str">
        <f t="shared" si="38"/>
        <v/>
      </c>
      <c r="E591" s="4" t="str">
        <f t="shared" si="39"/>
        <v/>
      </c>
      <c r="G591" s="4" t="str">
        <f t="shared" si="37"/>
        <v/>
      </c>
    </row>
    <row r="592" spans="1:7">
      <c r="A592" s="4" t="str">
        <f>IF('True_Odds_Calculator_2-way'!A593="","",'True_Odds_Calculator_2-way'!A593)</f>
        <v/>
      </c>
      <c r="B592" s="4" t="str">
        <f>IF('True_Odds_Calculator_2-way'!B593="","",'True_Odds_Calculator_2-way'!B593)</f>
        <v/>
      </c>
      <c r="C592" s="4" t="str">
        <f t="shared" si="36"/>
        <v/>
      </c>
      <c r="D592" s="4" t="str">
        <f t="shared" si="38"/>
        <v/>
      </c>
      <c r="E592" s="4" t="str">
        <f t="shared" si="39"/>
        <v/>
      </c>
      <c r="G592" s="4" t="str">
        <f t="shared" si="37"/>
        <v/>
      </c>
    </row>
    <row r="593" spans="1:7">
      <c r="A593" s="4" t="str">
        <f>IF('True_Odds_Calculator_2-way'!A594="","",'True_Odds_Calculator_2-way'!A594)</f>
        <v/>
      </c>
      <c r="B593" s="4" t="str">
        <f>IF('True_Odds_Calculator_2-way'!B594="","",'True_Odds_Calculator_2-way'!B594)</f>
        <v/>
      </c>
      <c r="C593" s="4" t="str">
        <f t="shared" si="36"/>
        <v/>
      </c>
      <c r="D593" s="4" t="str">
        <f t="shared" si="38"/>
        <v/>
      </c>
      <c r="E593" s="4" t="str">
        <f t="shared" si="39"/>
        <v/>
      </c>
      <c r="G593" s="4" t="str">
        <f t="shared" si="37"/>
        <v/>
      </c>
    </row>
    <row r="594" spans="1:7">
      <c r="A594" s="4" t="str">
        <f>IF('True_Odds_Calculator_2-way'!A595="","",'True_Odds_Calculator_2-way'!A595)</f>
        <v/>
      </c>
      <c r="B594" s="4" t="str">
        <f>IF('True_Odds_Calculator_2-way'!B595="","",'True_Odds_Calculator_2-way'!B595)</f>
        <v/>
      </c>
      <c r="C594" s="4" t="str">
        <f t="shared" si="36"/>
        <v/>
      </c>
      <c r="D594" s="4" t="str">
        <f t="shared" si="38"/>
        <v/>
      </c>
      <c r="E594" s="4" t="str">
        <f t="shared" si="39"/>
        <v/>
      </c>
      <c r="G594" s="4" t="str">
        <f t="shared" si="37"/>
        <v/>
      </c>
    </row>
    <row r="595" spans="1:7">
      <c r="A595" s="4" t="str">
        <f>IF('True_Odds_Calculator_2-way'!A596="","",'True_Odds_Calculator_2-way'!A596)</f>
        <v/>
      </c>
      <c r="B595" s="4" t="str">
        <f>IF('True_Odds_Calculator_2-way'!B596="","",'True_Odds_Calculator_2-way'!B596)</f>
        <v/>
      </c>
      <c r="C595" s="4" t="str">
        <f t="shared" si="36"/>
        <v/>
      </c>
      <c r="D595" s="4" t="str">
        <f t="shared" si="38"/>
        <v/>
      </c>
      <c r="E595" s="4" t="str">
        <f t="shared" si="39"/>
        <v/>
      </c>
      <c r="G595" s="4" t="str">
        <f t="shared" si="37"/>
        <v/>
      </c>
    </row>
    <row r="596" spans="1:7">
      <c r="A596" s="4" t="str">
        <f>IF('True_Odds_Calculator_2-way'!A597="","",'True_Odds_Calculator_2-way'!A597)</f>
        <v/>
      </c>
      <c r="B596" s="4" t="str">
        <f>IF('True_Odds_Calculator_2-way'!B597="","",'True_Odds_Calculator_2-way'!B597)</f>
        <v/>
      </c>
      <c r="C596" s="4" t="str">
        <f t="shared" si="36"/>
        <v/>
      </c>
      <c r="D596" s="4" t="str">
        <f t="shared" si="38"/>
        <v/>
      </c>
      <c r="E596" s="4" t="str">
        <f t="shared" si="39"/>
        <v/>
      </c>
      <c r="G596" s="4" t="str">
        <f t="shared" si="37"/>
        <v/>
      </c>
    </row>
    <row r="597" spans="1:7">
      <c r="A597" s="4" t="str">
        <f>IF('True_Odds_Calculator_2-way'!A598="","",'True_Odds_Calculator_2-way'!A598)</f>
        <v/>
      </c>
      <c r="B597" s="4" t="str">
        <f>IF('True_Odds_Calculator_2-way'!B598="","",'True_Odds_Calculator_2-way'!B598)</f>
        <v/>
      </c>
      <c r="C597" s="4" t="str">
        <f t="shared" si="36"/>
        <v/>
      </c>
      <c r="D597" s="4" t="str">
        <f t="shared" si="38"/>
        <v/>
      </c>
      <c r="E597" s="4" t="str">
        <f t="shared" si="39"/>
        <v/>
      </c>
      <c r="G597" s="4" t="str">
        <f t="shared" si="37"/>
        <v/>
      </c>
    </row>
    <row r="598" spans="1:7">
      <c r="A598" s="4" t="str">
        <f>IF('True_Odds_Calculator_2-way'!A599="","",'True_Odds_Calculator_2-way'!A599)</f>
        <v/>
      </c>
      <c r="B598" s="4" t="str">
        <f>IF('True_Odds_Calculator_2-way'!B599="","",'True_Odds_Calculator_2-way'!B599)</f>
        <v/>
      </c>
      <c r="C598" s="4" t="str">
        <f t="shared" si="36"/>
        <v/>
      </c>
      <c r="D598" s="4" t="str">
        <f t="shared" si="38"/>
        <v/>
      </c>
      <c r="E598" s="4" t="str">
        <f t="shared" si="39"/>
        <v/>
      </c>
      <c r="G598" s="4" t="str">
        <f t="shared" si="37"/>
        <v/>
      </c>
    </row>
    <row r="599" spans="1:7">
      <c r="A599" s="4" t="str">
        <f>IF('True_Odds_Calculator_2-way'!A600="","",'True_Odds_Calculator_2-way'!A600)</f>
        <v/>
      </c>
      <c r="B599" s="4" t="str">
        <f>IF('True_Odds_Calculator_2-way'!B600="","",'True_Odds_Calculator_2-way'!B600)</f>
        <v/>
      </c>
      <c r="C599" s="4" t="str">
        <f t="shared" si="36"/>
        <v/>
      </c>
      <c r="D599" s="4" t="str">
        <f t="shared" si="38"/>
        <v/>
      </c>
      <c r="E599" s="4" t="str">
        <f t="shared" si="39"/>
        <v/>
      </c>
      <c r="G599" s="4" t="str">
        <f t="shared" si="37"/>
        <v/>
      </c>
    </row>
    <row r="600" spans="1:7">
      <c r="A600" s="4" t="str">
        <f>IF('True_Odds_Calculator_2-way'!A601="","",'True_Odds_Calculator_2-way'!A601)</f>
        <v/>
      </c>
      <c r="B600" s="4" t="str">
        <f>IF('True_Odds_Calculator_2-way'!B601="","",'True_Odds_Calculator_2-way'!B601)</f>
        <v/>
      </c>
      <c r="C600" s="4" t="str">
        <f t="shared" si="36"/>
        <v/>
      </c>
      <c r="D600" s="4" t="str">
        <f t="shared" si="38"/>
        <v/>
      </c>
      <c r="E600" s="4" t="str">
        <f t="shared" si="39"/>
        <v/>
      </c>
      <c r="G600" s="4" t="str">
        <f t="shared" si="37"/>
        <v/>
      </c>
    </row>
    <row r="601" spans="1:7">
      <c r="A601" s="4" t="str">
        <f>IF('True_Odds_Calculator_2-way'!A602="","",'True_Odds_Calculator_2-way'!A602)</f>
        <v/>
      </c>
      <c r="B601" s="4" t="str">
        <f>IF('True_Odds_Calculator_2-way'!B602="","",'True_Odds_Calculator_2-way'!B602)</f>
        <v/>
      </c>
      <c r="C601" s="4" t="str">
        <f t="shared" si="36"/>
        <v/>
      </c>
      <c r="D601" s="4" t="str">
        <f t="shared" si="38"/>
        <v/>
      </c>
      <c r="E601" s="4" t="str">
        <f t="shared" si="39"/>
        <v/>
      </c>
      <c r="G601" s="4" t="str">
        <f t="shared" si="37"/>
        <v/>
      </c>
    </row>
    <row r="602" spans="1:7">
      <c r="A602" s="4" t="str">
        <f>IF('True_Odds_Calculator_2-way'!A603="","",'True_Odds_Calculator_2-way'!A603)</f>
        <v/>
      </c>
      <c r="B602" s="4" t="str">
        <f>IF('True_Odds_Calculator_2-way'!B603="","",'True_Odds_Calculator_2-way'!B603)</f>
        <v/>
      </c>
      <c r="C602" s="4" t="str">
        <f t="shared" si="36"/>
        <v/>
      </c>
      <c r="D602" s="4" t="str">
        <f t="shared" si="38"/>
        <v/>
      </c>
      <c r="E602" s="4" t="str">
        <f t="shared" si="39"/>
        <v/>
      </c>
      <c r="G602" s="4" t="str">
        <f t="shared" si="37"/>
        <v/>
      </c>
    </row>
    <row r="603" spans="1:7">
      <c r="A603" s="4" t="str">
        <f>IF('True_Odds_Calculator_2-way'!A604="","",'True_Odds_Calculator_2-way'!A604)</f>
        <v/>
      </c>
      <c r="B603" s="4" t="str">
        <f>IF('True_Odds_Calculator_2-way'!B604="","",'True_Odds_Calculator_2-way'!B604)</f>
        <v/>
      </c>
      <c r="C603" s="4" t="str">
        <f t="shared" si="36"/>
        <v/>
      </c>
      <c r="D603" s="4" t="str">
        <f t="shared" si="38"/>
        <v/>
      </c>
      <c r="E603" s="4" t="str">
        <f t="shared" si="39"/>
        <v/>
      </c>
      <c r="G603" s="4" t="str">
        <f t="shared" si="37"/>
        <v/>
      </c>
    </row>
    <row r="604" spans="1:7">
      <c r="A604" s="4" t="str">
        <f>IF('True_Odds_Calculator_2-way'!A605="","",'True_Odds_Calculator_2-way'!A605)</f>
        <v/>
      </c>
      <c r="B604" s="4" t="str">
        <f>IF('True_Odds_Calculator_2-way'!B605="","",'True_Odds_Calculator_2-way'!B605)</f>
        <v/>
      </c>
      <c r="C604" s="4" t="str">
        <f t="shared" si="36"/>
        <v/>
      </c>
      <c r="D604" s="4" t="str">
        <f t="shared" si="38"/>
        <v/>
      </c>
      <c r="E604" s="4" t="str">
        <f t="shared" si="39"/>
        <v/>
      </c>
      <c r="G604" s="4" t="str">
        <f t="shared" si="37"/>
        <v/>
      </c>
    </row>
    <row r="605" spans="1:7">
      <c r="A605" s="4" t="str">
        <f>IF('True_Odds_Calculator_2-way'!A606="","",'True_Odds_Calculator_2-way'!A606)</f>
        <v/>
      </c>
      <c r="B605" s="4" t="str">
        <f>IF('True_Odds_Calculator_2-way'!B606="","",'True_Odds_Calculator_2-way'!B606)</f>
        <v/>
      </c>
      <c r="C605" s="4" t="str">
        <f t="shared" si="36"/>
        <v/>
      </c>
      <c r="D605" s="4" t="str">
        <f t="shared" si="38"/>
        <v/>
      </c>
      <c r="E605" s="4" t="str">
        <f t="shared" si="39"/>
        <v/>
      </c>
      <c r="G605" s="4" t="str">
        <f t="shared" si="37"/>
        <v/>
      </c>
    </row>
    <row r="606" spans="1:7">
      <c r="A606" s="4" t="str">
        <f>IF('True_Odds_Calculator_2-way'!A607="","",'True_Odds_Calculator_2-way'!A607)</f>
        <v/>
      </c>
      <c r="B606" s="4" t="str">
        <f>IF('True_Odds_Calculator_2-way'!B607="","",'True_Odds_Calculator_2-way'!B607)</f>
        <v/>
      </c>
      <c r="C606" s="4" t="str">
        <f t="shared" si="36"/>
        <v/>
      </c>
      <c r="D606" s="4" t="str">
        <f t="shared" si="38"/>
        <v/>
      </c>
      <c r="E606" s="4" t="str">
        <f t="shared" si="39"/>
        <v/>
      </c>
      <c r="G606" s="4" t="str">
        <f t="shared" si="37"/>
        <v/>
      </c>
    </row>
    <row r="607" spans="1:7">
      <c r="A607" s="4" t="str">
        <f>IF('True_Odds_Calculator_2-way'!A608="","",'True_Odds_Calculator_2-way'!A608)</f>
        <v/>
      </c>
      <c r="B607" s="4" t="str">
        <f>IF('True_Odds_Calculator_2-way'!B608="","",'True_Odds_Calculator_2-way'!B608)</f>
        <v/>
      </c>
      <c r="C607" s="4" t="str">
        <f t="shared" si="36"/>
        <v/>
      </c>
      <c r="D607" s="4" t="str">
        <f t="shared" si="38"/>
        <v/>
      </c>
      <c r="E607" s="4" t="str">
        <f t="shared" si="39"/>
        <v/>
      </c>
      <c r="G607" s="4" t="str">
        <f t="shared" si="37"/>
        <v/>
      </c>
    </row>
    <row r="608" spans="1:7">
      <c r="A608" s="4" t="str">
        <f>IF('True_Odds_Calculator_2-way'!A609="","",'True_Odds_Calculator_2-way'!A609)</f>
        <v/>
      </c>
      <c r="B608" s="4" t="str">
        <f>IF('True_Odds_Calculator_2-way'!B609="","",'True_Odds_Calculator_2-way'!B609)</f>
        <v/>
      </c>
      <c r="C608" s="4" t="str">
        <f t="shared" si="36"/>
        <v/>
      </c>
      <c r="D608" s="4" t="str">
        <f t="shared" si="38"/>
        <v/>
      </c>
      <c r="E608" s="4" t="str">
        <f t="shared" si="39"/>
        <v/>
      </c>
      <c r="G608" s="4" t="str">
        <f t="shared" si="37"/>
        <v/>
      </c>
    </row>
    <row r="609" spans="1:7">
      <c r="A609" s="4" t="str">
        <f>IF('True_Odds_Calculator_2-way'!A610="","",'True_Odds_Calculator_2-way'!A610)</f>
        <v/>
      </c>
      <c r="B609" s="4" t="str">
        <f>IF('True_Odds_Calculator_2-way'!B610="","",'True_Odds_Calculator_2-way'!B610)</f>
        <v/>
      </c>
      <c r="C609" s="4" t="str">
        <f t="shared" si="36"/>
        <v/>
      </c>
      <c r="D609" s="4" t="str">
        <f t="shared" si="38"/>
        <v/>
      </c>
      <c r="E609" s="4" t="str">
        <f t="shared" si="39"/>
        <v/>
      </c>
      <c r="G609" s="4" t="str">
        <f t="shared" si="37"/>
        <v/>
      </c>
    </row>
    <row r="610" spans="1:7">
      <c r="A610" s="4" t="str">
        <f>IF('True_Odds_Calculator_2-way'!A611="","",'True_Odds_Calculator_2-way'!A611)</f>
        <v/>
      </c>
      <c r="B610" s="4" t="str">
        <f>IF('True_Odds_Calculator_2-way'!B611="","",'True_Odds_Calculator_2-way'!B611)</f>
        <v/>
      </c>
      <c r="C610" s="4" t="str">
        <f t="shared" si="36"/>
        <v/>
      </c>
      <c r="D610" s="4" t="str">
        <f t="shared" si="38"/>
        <v/>
      </c>
      <c r="E610" s="4" t="str">
        <f t="shared" si="39"/>
        <v/>
      </c>
      <c r="G610" s="4" t="str">
        <f t="shared" si="37"/>
        <v/>
      </c>
    </row>
    <row r="611" spans="1:7">
      <c r="A611" s="4" t="str">
        <f>IF('True_Odds_Calculator_2-way'!A612="","",'True_Odds_Calculator_2-way'!A612)</f>
        <v/>
      </c>
      <c r="B611" s="4" t="str">
        <f>IF('True_Odds_Calculator_2-way'!B612="","",'True_Odds_Calculator_2-way'!B612)</f>
        <v/>
      </c>
      <c r="C611" s="4" t="str">
        <f t="shared" si="36"/>
        <v/>
      </c>
      <c r="D611" s="4" t="str">
        <f t="shared" si="38"/>
        <v/>
      </c>
      <c r="E611" s="4" t="str">
        <f t="shared" si="39"/>
        <v/>
      </c>
      <c r="G611" s="4" t="str">
        <f t="shared" si="37"/>
        <v/>
      </c>
    </row>
    <row r="612" spans="1:7">
      <c r="A612" s="4" t="str">
        <f>IF('True_Odds_Calculator_2-way'!A613="","",'True_Odds_Calculator_2-way'!A613)</f>
        <v/>
      </c>
      <c r="B612" s="4" t="str">
        <f>IF('True_Odds_Calculator_2-way'!B613="","",'True_Odds_Calculator_2-way'!B613)</f>
        <v/>
      </c>
      <c r="C612" s="4" t="str">
        <f t="shared" si="36"/>
        <v/>
      </c>
      <c r="D612" s="4" t="str">
        <f t="shared" si="38"/>
        <v/>
      </c>
      <c r="E612" s="4" t="str">
        <f t="shared" si="39"/>
        <v/>
      </c>
      <c r="G612" s="4" t="str">
        <f t="shared" si="37"/>
        <v/>
      </c>
    </row>
    <row r="613" spans="1:7">
      <c r="A613" s="4" t="str">
        <f>IF('True_Odds_Calculator_2-way'!A614="","",'True_Odds_Calculator_2-way'!A614)</f>
        <v/>
      </c>
      <c r="B613" s="4" t="str">
        <f>IF('True_Odds_Calculator_2-way'!B614="","",'True_Odds_Calculator_2-way'!B614)</f>
        <v/>
      </c>
      <c r="C613" s="4" t="str">
        <f t="shared" si="36"/>
        <v/>
      </c>
      <c r="D613" s="4" t="str">
        <f t="shared" si="38"/>
        <v/>
      </c>
      <c r="E613" s="4" t="str">
        <f t="shared" si="39"/>
        <v/>
      </c>
      <c r="G613" s="4" t="str">
        <f t="shared" si="37"/>
        <v/>
      </c>
    </row>
    <row r="614" spans="1:7">
      <c r="A614" s="4" t="str">
        <f>IF('True_Odds_Calculator_2-way'!A615="","",'True_Odds_Calculator_2-way'!A615)</f>
        <v/>
      </c>
      <c r="B614" s="4" t="str">
        <f>IF('True_Odds_Calculator_2-way'!B615="","",'True_Odds_Calculator_2-way'!B615)</f>
        <v/>
      </c>
      <c r="C614" s="4" t="str">
        <f t="shared" si="36"/>
        <v/>
      </c>
      <c r="D614" s="4" t="str">
        <f t="shared" si="38"/>
        <v/>
      </c>
      <c r="E614" s="4" t="str">
        <f t="shared" si="39"/>
        <v/>
      </c>
      <c r="G614" s="4" t="str">
        <f t="shared" si="37"/>
        <v/>
      </c>
    </row>
    <row r="615" spans="1:7">
      <c r="A615" s="4" t="str">
        <f>IF('True_Odds_Calculator_2-way'!A616="","",'True_Odds_Calculator_2-way'!A616)</f>
        <v/>
      </c>
      <c r="B615" s="4" t="str">
        <f>IF('True_Odds_Calculator_2-way'!B616="","",'True_Odds_Calculator_2-way'!B616)</f>
        <v/>
      </c>
      <c r="C615" s="4" t="str">
        <f t="shared" si="36"/>
        <v/>
      </c>
      <c r="D615" s="4" t="str">
        <f t="shared" si="38"/>
        <v/>
      </c>
      <c r="E615" s="4" t="str">
        <f t="shared" si="39"/>
        <v/>
      </c>
      <c r="G615" s="4" t="str">
        <f t="shared" si="37"/>
        <v/>
      </c>
    </row>
    <row r="616" spans="1:7">
      <c r="A616" s="4" t="str">
        <f>IF('True_Odds_Calculator_2-way'!A617="","",'True_Odds_Calculator_2-way'!A617)</f>
        <v/>
      </c>
      <c r="B616" s="4" t="str">
        <f>IF('True_Odds_Calculator_2-way'!B617="","",'True_Odds_Calculator_2-way'!B617)</f>
        <v/>
      </c>
      <c r="C616" s="4" t="str">
        <f t="shared" si="36"/>
        <v/>
      </c>
      <c r="D616" s="4" t="str">
        <f t="shared" si="38"/>
        <v/>
      </c>
      <c r="E616" s="4" t="str">
        <f t="shared" si="39"/>
        <v/>
      </c>
      <c r="G616" s="4" t="str">
        <f t="shared" si="37"/>
        <v/>
      </c>
    </row>
    <row r="617" spans="1:7">
      <c r="A617" s="4" t="str">
        <f>IF('True_Odds_Calculator_2-way'!A618="","",'True_Odds_Calculator_2-way'!A618)</f>
        <v/>
      </c>
      <c r="B617" s="4" t="str">
        <f>IF('True_Odds_Calculator_2-way'!B618="","",'True_Odds_Calculator_2-way'!B618)</f>
        <v/>
      </c>
      <c r="C617" s="4" t="str">
        <f t="shared" si="36"/>
        <v/>
      </c>
      <c r="D617" s="4" t="str">
        <f t="shared" si="38"/>
        <v/>
      </c>
      <c r="E617" s="4" t="str">
        <f t="shared" si="39"/>
        <v/>
      </c>
      <c r="G617" s="4" t="str">
        <f t="shared" si="37"/>
        <v/>
      </c>
    </row>
    <row r="618" spans="1:7">
      <c r="A618" s="4" t="str">
        <f>IF('True_Odds_Calculator_2-way'!A619="","",'True_Odds_Calculator_2-way'!A619)</f>
        <v/>
      </c>
      <c r="B618" s="4" t="str">
        <f>IF('True_Odds_Calculator_2-way'!B619="","",'True_Odds_Calculator_2-way'!B619)</f>
        <v/>
      </c>
      <c r="C618" s="4" t="str">
        <f t="shared" si="36"/>
        <v/>
      </c>
      <c r="D618" s="4" t="str">
        <f t="shared" si="38"/>
        <v/>
      </c>
      <c r="E618" s="4" t="str">
        <f t="shared" si="39"/>
        <v/>
      </c>
      <c r="G618" s="4" t="str">
        <f t="shared" si="37"/>
        <v/>
      </c>
    </row>
    <row r="619" spans="1:7">
      <c r="A619" s="4" t="str">
        <f>IF('True_Odds_Calculator_2-way'!A620="","",'True_Odds_Calculator_2-way'!A620)</f>
        <v/>
      </c>
      <c r="B619" s="4" t="str">
        <f>IF('True_Odds_Calculator_2-way'!B620="","",'True_Odds_Calculator_2-way'!B620)</f>
        <v/>
      </c>
      <c r="C619" s="4" t="str">
        <f t="shared" si="36"/>
        <v/>
      </c>
      <c r="D619" s="4" t="str">
        <f t="shared" si="38"/>
        <v/>
      </c>
      <c r="E619" s="4" t="str">
        <f t="shared" si="39"/>
        <v/>
      </c>
      <c r="G619" s="4" t="str">
        <f t="shared" si="37"/>
        <v/>
      </c>
    </row>
    <row r="620" spans="1:7">
      <c r="A620" s="4" t="str">
        <f>IF('True_Odds_Calculator_2-way'!A621="","",'True_Odds_Calculator_2-way'!A621)</f>
        <v/>
      </c>
      <c r="B620" s="4" t="str">
        <f>IF('True_Odds_Calculator_2-way'!B621="","",'True_Odds_Calculator_2-way'!B621)</f>
        <v/>
      </c>
      <c r="C620" s="4" t="str">
        <f t="shared" si="36"/>
        <v/>
      </c>
      <c r="D620" s="4" t="str">
        <f t="shared" si="38"/>
        <v/>
      </c>
      <c r="E620" s="4" t="str">
        <f t="shared" si="39"/>
        <v/>
      </c>
      <c r="G620" s="4" t="str">
        <f t="shared" si="37"/>
        <v/>
      </c>
    </row>
    <row r="621" spans="1:7">
      <c r="A621" s="4" t="str">
        <f>IF('True_Odds_Calculator_2-way'!A622="","",'True_Odds_Calculator_2-way'!A622)</f>
        <v/>
      </c>
      <c r="B621" s="4" t="str">
        <f>IF('True_Odds_Calculator_2-way'!B622="","",'True_Odds_Calculator_2-way'!B622)</f>
        <v/>
      </c>
      <c r="C621" s="4" t="str">
        <f t="shared" si="36"/>
        <v/>
      </c>
      <c r="D621" s="4" t="str">
        <f t="shared" si="38"/>
        <v/>
      </c>
      <c r="E621" s="4" t="str">
        <f t="shared" si="39"/>
        <v/>
      </c>
      <c r="G621" s="4" t="str">
        <f t="shared" si="37"/>
        <v/>
      </c>
    </row>
    <row r="622" spans="1:7">
      <c r="A622" s="4" t="str">
        <f>IF('True_Odds_Calculator_2-way'!A623="","",'True_Odds_Calculator_2-way'!A623)</f>
        <v/>
      </c>
      <c r="B622" s="4" t="str">
        <f>IF('True_Odds_Calculator_2-way'!B623="","",'True_Odds_Calculator_2-way'!B623)</f>
        <v/>
      </c>
      <c r="C622" s="4" t="str">
        <f t="shared" si="36"/>
        <v/>
      </c>
      <c r="D622" s="4" t="str">
        <f t="shared" si="38"/>
        <v/>
      </c>
      <c r="E622" s="4" t="str">
        <f t="shared" si="39"/>
        <v/>
      </c>
      <c r="G622" s="4" t="str">
        <f t="shared" si="37"/>
        <v/>
      </c>
    </row>
    <row r="623" spans="1:7">
      <c r="A623" s="4" t="str">
        <f>IF('True_Odds_Calculator_2-way'!A624="","",'True_Odds_Calculator_2-way'!A624)</f>
        <v/>
      </c>
      <c r="B623" s="4" t="str">
        <f>IF('True_Odds_Calculator_2-way'!B624="","",'True_Odds_Calculator_2-way'!B624)</f>
        <v/>
      </c>
      <c r="C623" s="4" t="str">
        <f t="shared" si="36"/>
        <v/>
      </c>
      <c r="D623" s="4" t="str">
        <f t="shared" si="38"/>
        <v/>
      </c>
      <c r="E623" s="4" t="str">
        <f t="shared" si="39"/>
        <v/>
      </c>
      <c r="G623" s="4" t="str">
        <f t="shared" si="37"/>
        <v/>
      </c>
    </row>
    <row r="624" spans="1:7">
      <c r="A624" s="4" t="str">
        <f>IF('True_Odds_Calculator_2-way'!A625="","",'True_Odds_Calculator_2-way'!A625)</f>
        <v/>
      </c>
      <c r="B624" s="4" t="str">
        <f>IF('True_Odds_Calculator_2-way'!B625="","",'True_Odds_Calculator_2-way'!B625)</f>
        <v/>
      </c>
      <c r="C624" s="4" t="str">
        <f t="shared" si="36"/>
        <v/>
      </c>
      <c r="D624" s="4" t="str">
        <f t="shared" si="38"/>
        <v/>
      </c>
      <c r="E624" s="4" t="str">
        <f t="shared" si="39"/>
        <v/>
      </c>
      <c r="G624" s="4" t="str">
        <f t="shared" si="37"/>
        <v/>
      </c>
    </row>
    <row r="625" spans="1:7">
      <c r="A625" s="4" t="str">
        <f>IF('True_Odds_Calculator_2-way'!A626="","",'True_Odds_Calculator_2-way'!A626)</f>
        <v/>
      </c>
      <c r="B625" s="4" t="str">
        <f>IF('True_Odds_Calculator_2-way'!B626="","",'True_Odds_Calculator_2-way'!B626)</f>
        <v/>
      </c>
      <c r="C625" s="4" t="str">
        <f t="shared" si="36"/>
        <v/>
      </c>
      <c r="D625" s="4" t="str">
        <f t="shared" si="38"/>
        <v/>
      </c>
      <c r="E625" s="4" t="str">
        <f t="shared" si="39"/>
        <v/>
      </c>
      <c r="G625" s="4" t="str">
        <f t="shared" si="37"/>
        <v/>
      </c>
    </row>
    <row r="626" spans="1:7">
      <c r="A626" s="4" t="str">
        <f>IF('True_Odds_Calculator_2-way'!A627="","",'True_Odds_Calculator_2-way'!A627)</f>
        <v/>
      </c>
      <c r="B626" s="4" t="str">
        <f>IF('True_Odds_Calculator_2-way'!B627="","",'True_Odds_Calculator_2-way'!B627)</f>
        <v/>
      </c>
      <c r="C626" s="4" t="str">
        <f t="shared" si="36"/>
        <v/>
      </c>
      <c r="D626" s="4" t="str">
        <f t="shared" si="38"/>
        <v/>
      </c>
      <c r="E626" s="4" t="str">
        <f t="shared" si="39"/>
        <v/>
      </c>
      <c r="G626" s="4" t="str">
        <f t="shared" si="37"/>
        <v/>
      </c>
    </row>
    <row r="627" spans="1:7">
      <c r="A627" s="4" t="str">
        <f>IF('True_Odds_Calculator_2-way'!A628="","",'True_Odds_Calculator_2-way'!A628)</f>
        <v/>
      </c>
      <c r="B627" s="4" t="str">
        <f>IF('True_Odds_Calculator_2-way'!B628="","",'True_Odds_Calculator_2-way'!B628)</f>
        <v/>
      </c>
      <c r="C627" s="4" t="str">
        <f t="shared" si="36"/>
        <v/>
      </c>
      <c r="D627" s="4" t="str">
        <f t="shared" si="38"/>
        <v/>
      </c>
      <c r="E627" s="4" t="str">
        <f t="shared" si="39"/>
        <v/>
      </c>
      <c r="G627" s="4" t="str">
        <f t="shared" si="37"/>
        <v/>
      </c>
    </row>
    <row r="628" spans="1:7">
      <c r="A628" s="4" t="str">
        <f>IF('True_Odds_Calculator_2-way'!A629="","",'True_Odds_Calculator_2-way'!A629)</f>
        <v/>
      </c>
      <c r="B628" s="4" t="str">
        <f>IF('True_Odds_Calculator_2-way'!B629="","",'True_Odds_Calculator_2-way'!B629)</f>
        <v/>
      </c>
      <c r="C628" s="4" t="str">
        <f t="shared" si="36"/>
        <v/>
      </c>
      <c r="D628" s="4" t="str">
        <f t="shared" si="38"/>
        <v/>
      </c>
      <c r="E628" s="4" t="str">
        <f t="shared" si="39"/>
        <v/>
      </c>
      <c r="G628" s="4" t="str">
        <f t="shared" si="37"/>
        <v/>
      </c>
    </row>
    <row r="629" spans="1:7">
      <c r="A629" s="4" t="str">
        <f>IF('True_Odds_Calculator_2-way'!A630="","",'True_Odds_Calculator_2-way'!A630)</f>
        <v/>
      </c>
      <c r="B629" s="4" t="str">
        <f>IF('True_Odds_Calculator_2-way'!B630="","",'True_Odds_Calculator_2-way'!B630)</f>
        <v/>
      </c>
      <c r="C629" s="4" t="str">
        <f t="shared" si="36"/>
        <v/>
      </c>
      <c r="D629" s="4" t="str">
        <f t="shared" si="38"/>
        <v/>
      </c>
      <c r="E629" s="4" t="str">
        <f t="shared" si="39"/>
        <v/>
      </c>
      <c r="G629" s="4" t="str">
        <f t="shared" si="37"/>
        <v/>
      </c>
    </row>
    <row r="630" spans="1:7">
      <c r="A630" s="4" t="str">
        <f>IF('True_Odds_Calculator_2-way'!A631="","",'True_Odds_Calculator_2-way'!A631)</f>
        <v/>
      </c>
      <c r="B630" s="4" t="str">
        <f>IF('True_Odds_Calculator_2-way'!B631="","",'True_Odds_Calculator_2-way'!B631)</f>
        <v/>
      </c>
      <c r="C630" s="4" t="str">
        <f t="shared" si="36"/>
        <v/>
      </c>
      <c r="D630" s="4" t="str">
        <f t="shared" si="38"/>
        <v/>
      </c>
      <c r="E630" s="4" t="str">
        <f t="shared" si="39"/>
        <v/>
      </c>
      <c r="G630" s="4" t="str">
        <f t="shared" si="37"/>
        <v/>
      </c>
    </row>
    <row r="631" spans="1:7">
      <c r="A631" s="4" t="str">
        <f>IF('True_Odds_Calculator_2-way'!A632="","",'True_Odds_Calculator_2-way'!A632)</f>
        <v/>
      </c>
      <c r="B631" s="4" t="str">
        <f>IF('True_Odds_Calculator_2-way'!B632="","",'True_Odds_Calculator_2-way'!B632)</f>
        <v/>
      </c>
      <c r="C631" s="4" t="str">
        <f t="shared" si="36"/>
        <v/>
      </c>
      <c r="D631" s="4" t="str">
        <f t="shared" si="38"/>
        <v/>
      </c>
      <c r="E631" s="4" t="str">
        <f t="shared" si="39"/>
        <v/>
      </c>
      <c r="G631" s="4" t="str">
        <f t="shared" si="37"/>
        <v/>
      </c>
    </row>
    <row r="632" spans="1:7">
      <c r="A632" s="4" t="str">
        <f>IF('True_Odds_Calculator_2-way'!A633="","",'True_Odds_Calculator_2-way'!A633)</f>
        <v/>
      </c>
      <c r="B632" s="4" t="str">
        <f>IF('True_Odds_Calculator_2-way'!B633="","",'True_Odds_Calculator_2-way'!B633)</f>
        <v/>
      </c>
      <c r="C632" s="4" t="str">
        <f t="shared" si="36"/>
        <v/>
      </c>
      <c r="D632" s="4" t="str">
        <f t="shared" si="38"/>
        <v/>
      </c>
      <c r="E632" s="4" t="str">
        <f t="shared" si="39"/>
        <v/>
      </c>
      <c r="G632" s="4" t="str">
        <f t="shared" si="37"/>
        <v/>
      </c>
    </row>
    <row r="633" spans="1:7">
      <c r="A633" s="4" t="str">
        <f>IF('True_Odds_Calculator_2-way'!A634="","",'True_Odds_Calculator_2-way'!A634)</f>
        <v/>
      </c>
      <c r="B633" s="4" t="str">
        <f>IF('True_Odds_Calculator_2-way'!B634="","",'True_Odds_Calculator_2-way'!B634)</f>
        <v/>
      </c>
      <c r="C633" s="4" t="str">
        <f t="shared" si="36"/>
        <v/>
      </c>
      <c r="D633" s="4" t="str">
        <f t="shared" si="38"/>
        <v/>
      </c>
      <c r="E633" s="4" t="str">
        <f t="shared" si="39"/>
        <v/>
      </c>
      <c r="G633" s="4" t="str">
        <f t="shared" si="37"/>
        <v/>
      </c>
    </row>
    <row r="634" spans="1:7">
      <c r="A634" s="4" t="str">
        <f>IF('True_Odds_Calculator_2-way'!A635="","",'True_Odds_Calculator_2-way'!A635)</f>
        <v/>
      </c>
      <c r="B634" s="4" t="str">
        <f>IF('True_Odds_Calculator_2-way'!B635="","",'True_Odds_Calculator_2-way'!B635)</f>
        <v/>
      </c>
      <c r="C634" s="4" t="str">
        <f t="shared" si="36"/>
        <v/>
      </c>
      <c r="D634" s="4" t="str">
        <f t="shared" si="38"/>
        <v/>
      </c>
      <c r="E634" s="4" t="str">
        <f t="shared" si="39"/>
        <v/>
      </c>
      <c r="G634" s="4" t="str">
        <f t="shared" si="37"/>
        <v/>
      </c>
    </row>
    <row r="635" spans="1:7">
      <c r="A635" s="4" t="str">
        <f>IF('True_Odds_Calculator_2-way'!A636="","",'True_Odds_Calculator_2-way'!A636)</f>
        <v/>
      </c>
      <c r="B635" s="4" t="str">
        <f>IF('True_Odds_Calculator_2-way'!B636="","",'True_Odds_Calculator_2-way'!B636)</f>
        <v/>
      </c>
      <c r="C635" s="4" t="str">
        <f t="shared" si="36"/>
        <v/>
      </c>
      <c r="D635" s="4" t="str">
        <f t="shared" si="38"/>
        <v/>
      </c>
      <c r="E635" s="4" t="str">
        <f t="shared" si="39"/>
        <v/>
      </c>
      <c r="G635" s="4" t="str">
        <f t="shared" si="37"/>
        <v/>
      </c>
    </row>
    <row r="636" spans="1:7">
      <c r="A636" s="4" t="str">
        <f>IF('True_Odds_Calculator_2-way'!A637="","",'True_Odds_Calculator_2-way'!A637)</f>
        <v/>
      </c>
      <c r="B636" s="4" t="str">
        <f>IF('True_Odds_Calculator_2-way'!B637="","",'True_Odds_Calculator_2-way'!B637)</f>
        <v/>
      </c>
      <c r="C636" s="4" t="str">
        <f t="shared" si="36"/>
        <v/>
      </c>
      <c r="D636" s="4" t="str">
        <f t="shared" si="38"/>
        <v/>
      </c>
      <c r="E636" s="4" t="str">
        <f t="shared" si="39"/>
        <v/>
      </c>
      <c r="G636" s="4" t="str">
        <f t="shared" si="37"/>
        <v/>
      </c>
    </row>
    <row r="637" spans="1:7">
      <c r="A637" s="4" t="str">
        <f>IF('True_Odds_Calculator_2-way'!A638="","",'True_Odds_Calculator_2-way'!A638)</f>
        <v/>
      </c>
      <c r="B637" s="4" t="str">
        <f>IF('True_Odds_Calculator_2-way'!B638="","",'True_Odds_Calculator_2-way'!B638)</f>
        <v/>
      </c>
      <c r="C637" s="4" t="str">
        <f t="shared" si="36"/>
        <v/>
      </c>
      <c r="D637" s="4" t="str">
        <f t="shared" si="38"/>
        <v/>
      </c>
      <c r="E637" s="4" t="str">
        <f t="shared" si="39"/>
        <v/>
      </c>
      <c r="G637" s="4" t="str">
        <f t="shared" si="37"/>
        <v/>
      </c>
    </row>
    <row r="638" spans="1:7">
      <c r="A638" s="4" t="str">
        <f>IF('True_Odds_Calculator_2-way'!A639="","",'True_Odds_Calculator_2-way'!A639)</f>
        <v/>
      </c>
      <c r="B638" s="4" t="str">
        <f>IF('True_Odds_Calculator_2-way'!B639="","",'True_Odds_Calculator_2-way'!B639)</f>
        <v/>
      </c>
      <c r="C638" s="4" t="str">
        <f t="shared" si="36"/>
        <v/>
      </c>
      <c r="D638" s="4" t="str">
        <f t="shared" si="38"/>
        <v/>
      </c>
      <c r="E638" s="4" t="str">
        <f t="shared" si="39"/>
        <v/>
      </c>
      <c r="G638" s="4" t="str">
        <f t="shared" si="37"/>
        <v/>
      </c>
    </row>
    <row r="639" spans="1:7">
      <c r="A639" s="4" t="str">
        <f>IF('True_Odds_Calculator_2-way'!A640="","",'True_Odds_Calculator_2-way'!A640)</f>
        <v/>
      </c>
      <c r="B639" s="4" t="str">
        <f>IF('True_Odds_Calculator_2-way'!B640="","",'True_Odds_Calculator_2-way'!B640)</f>
        <v/>
      </c>
      <c r="C639" s="4" t="str">
        <f t="shared" si="36"/>
        <v/>
      </c>
      <c r="D639" s="4" t="str">
        <f t="shared" si="38"/>
        <v/>
      </c>
      <c r="E639" s="4" t="str">
        <f t="shared" si="39"/>
        <v/>
      </c>
      <c r="G639" s="4" t="str">
        <f t="shared" si="37"/>
        <v/>
      </c>
    </row>
    <row r="640" spans="1:7">
      <c r="A640" s="4" t="str">
        <f>IF('True_Odds_Calculator_2-way'!A641="","",'True_Odds_Calculator_2-way'!A641)</f>
        <v/>
      </c>
      <c r="B640" s="4" t="str">
        <f>IF('True_Odds_Calculator_2-way'!B641="","",'True_Odds_Calculator_2-way'!B641)</f>
        <v/>
      </c>
      <c r="C640" s="4" t="str">
        <f t="shared" si="36"/>
        <v/>
      </c>
      <c r="D640" s="4" t="str">
        <f t="shared" si="38"/>
        <v/>
      </c>
      <c r="E640" s="4" t="str">
        <f t="shared" si="39"/>
        <v/>
      </c>
      <c r="G640" s="4" t="str">
        <f t="shared" si="37"/>
        <v/>
      </c>
    </row>
    <row r="641" spans="1:7">
      <c r="A641" s="4" t="str">
        <f>IF('True_Odds_Calculator_2-way'!A642="","",'True_Odds_Calculator_2-way'!A642)</f>
        <v/>
      </c>
      <c r="B641" s="4" t="str">
        <f>IF('True_Odds_Calculator_2-way'!B642="","",'True_Odds_Calculator_2-way'!B642)</f>
        <v/>
      </c>
      <c r="C641" s="4" t="str">
        <f t="shared" si="36"/>
        <v/>
      </c>
      <c r="D641" s="4" t="str">
        <f t="shared" si="38"/>
        <v/>
      </c>
      <c r="E641" s="4" t="str">
        <f t="shared" si="39"/>
        <v/>
      </c>
      <c r="G641" s="4" t="str">
        <f t="shared" si="37"/>
        <v/>
      </c>
    </row>
    <row r="642" spans="1:7">
      <c r="A642" s="4" t="str">
        <f>IF('True_Odds_Calculator_2-way'!A643="","",'True_Odds_Calculator_2-way'!A643)</f>
        <v/>
      </c>
      <c r="B642" s="4" t="str">
        <f>IF('True_Odds_Calculator_2-way'!B643="","",'True_Odds_Calculator_2-way'!B643)</f>
        <v/>
      </c>
      <c r="C642" s="4" t="str">
        <f t="shared" ref="C642:C705" si="40">IF(A642="","",((1/A642)+(1/B642))-1)</f>
        <v/>
      </c>
      <c r="D642" s="4" t="str">
        <f t="shared" si="38"/>
        <v/>
      </c>
      <c r="E642" s="4" t="str">
        <f t="shared" si="39"/>
        <v/>
      </c>
      <c r="G642" s="4" t="str">
        <f t="shared" ref="G642:G705" si="41">IF(A642="","",C642+1)</f>
        <v/>
      </c>
    </row>
    <row r="643" spans="1:7">
      <c r="A643" s="4" t="str">
        <f>IF('True_Odds_Calculator_2-way'!A644="","",'True_Odds_Calculator_2-way'!A644)</f>
        <v/>
      </c>
      <c r="B643" s="4" t="str">
        <f>IF('True_Odds_Calculator_2-way'!B644="","",'True_Odds_Calculator_2-way'!B644)</f>
        <v/>
      </c>
      <c r="C643" s="4" t="str">
        <f t="shared" si="40"/>
        <v/>
      </c>
      <c r="D643" s="4" t="str">
        <f t="shared" ref="D643:D706" si="42">IF(A643="","",(2*A643)/(2-($C643*A643)))</f>
        <v/>
      </c>
      <c r="E643" s="4" t="str">
        <f t="shared" ref="E643:E706" si="43">IF(B643="","",(2*B643)/(2-($C643*B643)))</f>
        <v/>
      </c>
      <c r="G643" s="4" t="str">
        <f t="shared" si="41"/>
        <v/>
      </c>
    </row>
    <row r="644" spans="1:7">
      <c r="A644" s="4" t="str">
        <f>IF('True_Odds_Calculator_2-way'!A645="","",'True_Odds_Calculator_2-way'!A645)</f>
        <v/>
      </c>
      <c r="B644" s="4" t="str">
        <f>IF('True_Odds_Calculator_2-way'!B645="","",'True_Odds_Calculator_2-way'!B645)</f>
        <v/>
      </c>
      <c r="C644" s="4" t="str">
        <f t="shared" si="40"/>
        <v/>
      </c>
      <c r="D644" s="4" t="str">
        <f t="shared" si="42"/>
        <v/>
      </c>
      <c r="E644" s="4" t="str">
        <f t="shared" si="43"/>
        <v/>
      </c>
      <c r="G644" s="4" t="str">
        <f t="shared" si="41"/>
        <v/>
      </c>
    </row>
    <row r="645" spans="1:7">
      <c r="A645" s="4" t="str">
        <f>IF('True_Odds_Calculator_2-way'!A646="","",'True_Odds_Calculator_2-way'!A646)</f>
        <v/>
      </c>
      <c r="B645" s="4" t="str">
        <f>IF('True_Odds_Calculator_2-way'!B646="","",'True_Odds_Calculator_2-way'!B646)</f>
        <v/>
      </c>
      <c r="C645" s="4" t="str">
        <f t="shared" si="40"/>
        <v/>
      </c>
      <c r="D645" s="4" t="str">
        <f t="shared" si="42"/>
        <v/>
      </c>
      <c r="E645" s="4" t="str">
        <f t="shared" si="43"/>
        <v/>
      </c>
      <c r="G645" s="4" t="str">
        <f t="shared" si="41"/>
        <v/>
      </c>
    </row>
    <row r="646" spans="1:7">
      <c r="A646" s="4" t="str">
        <f>IF('True_Odds_Calculator_2-way'!A647="","",'True_Odds_Calculator_2-way'!A647)</f>
        <v/>
      </c>
      <c r="B646" s="4" t="str">
        <f>IF('True_Odds_Calculator_2-way'!B647="","",'True_Odds_Calculator_2-way'!B647)</f>
        <v/>
      </c>
      <c r="C646" s="4" t="str">
        <f t="shared" si="40"/>
        <v/>
      </c>
      <c r="D646" s="4" t="str">
        <f t="shared" si="42"/>
        <v/>
      </c>
      <c r="E646" s="4" t="str">
        <f t="shared" si="43"/>
        <v/>
      </c>
      <c r="G646" s="4" t="str">
        <f t="shared" si="41"/>
        <v/>
      </c>
    </row>
    <row r="647" spans="1:7">
      <c r="A647" s="4" t="str">
        <f>IF('True_Odds_Calculator_2-way'!A648="","",'True_Odds_Calculator_2-way'!A648)</f>
        <v/>
      </c>
      <c r="B647" s="4" t="str">
        <f>IF('True_Odds_Calculator_2-way'!B648="","",'True_Odds_Calculator_2-way'!B648)</f>
        <v/>
      </c>
      <c r="C647" s="4" t="str">
        <f t="shared" si="40"/>
        <v/>
      </c>
      <c r="D647" s="4" t="str">
        <f t="shared" si="42"/>
        <v/>
      </c>
      <c r="E647" s="4" t="str">
        <f t="shared" si="43"/>
        <v/>
      </c>
      <c r="G647" s="4" t="str">
        <f t="shared" si="41"/>
        <v/>
      </c>
    </row>
    <row r="648" spans="1:7">
      <c r="A648" s="4" t="str">
        <f>IF('True_Odds_Calculator_2-way'!A649="","",'True_Odds_Calculator_2-way'!A649)</f>
        <v/>
      </c>
      <c r="B648" s="4" t="str">
        <f>IF('True_Odds_Calculator_2-way'!B649="","",'True_Odds_Calculator_2-way'!B649)</f>
        <v/>
      </c>
      <c r="C648" s="4" t="str">
        <f t="shared" si="40"/>
        <v/>
      </c>
      <c r="D648" s="4" t="str">
        <f t="shared" si="42"/>
        <v/>
      </c>
      <c r="E648" s="4" t="str">
        <f t="shared" si="43"/>
        <v/>
      </c>
      <c r="G648" s="4" t="str">
        <f t="shared" si="41"/>
        <v/>
      </c>
    </row>
    <row r="649" spans="1:7">
      <c r="A649" s="4" t="str">
        <f>IF('True_Odds_Calculator_2-way'!A650="","",'True_Odds_Calculator_2-way'!A650)</f>
        <v/>
      </c>
      <c r="B649" s="4" t="str">
        <f>IF('True_Odds_Calculator_2-way'!B650="","",'True_Odds_Calculator_2-way'!B650)</f>
        <v/>
      </c>
      <c r="C649" s="4" t="str">
        <f t="shared" si="40"/>
        <v/>
      </c>
      <c r="D649" s="4" t="str">
        <f t="shared" si="42"/>
        <v/>
      </c>
      <c r="E649" s="4" t="str">
        <f t="shared" si="43"/>
        <v/>
      </c>
      <c r="G649" s="4" t="str">
        <f t="shared" si="41"/>
        <v/>
      </c>
    </row>
    <row r="650" spans="1:7">
      <c r="A650" s="4" t="str">
        <f>IF('True_Odds_Calculator_2-way'!A651="","",'True_Odds_Calculator_2-way'!A651)</f>
        <v/>
      </c>
      <c r="B650" s="4" t="str">
        <f>IF('True_Odds_Calculator_2-way'!B651="","",'True_Odds_Calculator_2-way'!B651)</f>
        <v/>
      </c>
      <c r="C650" s="4" t="str">
        <f t="shared" si="40"/>
        <v/>
      </c>
      <c r="D650" s="4" t="str">
        <f t="shared" si="42"/>
        <v/>
      </c>
      <c r="E650" s="4" t="str">
        <f t="shared" si="43"/>
        <v/>
      </c>
      <c r="G650" s="4" t="str">
        <f t="shared" si="41"/>
        <v/>
      </c>
    </row>
    <row r="651" spans="1:7">
      <c r="A651" s="4" t="str">
        <f>IF('True_Odds_Calculator_2-way'!A652="","",'True_Odds_Calculator_2-way'!A652)</f>
        <v/>
      </c>
      <c r="B651" s="4" t="str">
        <f>IF('True_Odds_Calculator_2-way'!B652="","",'True_Odds_Calculator_2-way'!B652)</f>
        <v/>
      </c>
      <c r="C651" s="4" t="str">
        <f t="shared" si="40"/>
        <v/>
      </c>
      <c r="D651" s="4" t="str">
        <f t="shared" si="42"/>
        <v/>
      </c>
      <c r="E651" s="4" t="str">
        <f t="shared" si="43"/>
        <v/>
      </c>
      <c r="G651" s="4" t="str">
        <f t="shared" si="41"/>
        <v/>
      </c>
    </row>
    <row r="652" spans="1:7">
      <c r="A652" s="4" t="str">
        <f>IF('True_Odds_Calculator_2-way'!A653="","",'True_Odds_Calculator_2-way'!A653)</f>
        <v/>
      </c>
      <c r="B652" s="4" t="str">
        <f>IF('True_Odds_Calculator_2-way'!B653="","",'True_Odds_Calculator_2-way'!B653)</f>
        <v/>
      </c>
      <c r="C652" s="4" t="str">
        <f t="shared" si="40"/>
        <v/>
      </c>
      <c r="D652" s="4" t="str">
        <f t="shared" si="42"/>
        <v/>
      </c>
      <c r="E652" s="4" t="str">
        <f t="shared" si="43"/>
        <v/>
      </c>
      <c r="G652" s="4" t="str">
        <f t="shared" si="41"/>
        <v/>
      </c>
    </row>
    <row r="653" spans="1:7">
      <c r="A653" s="4" t="str">
        <f>IF('True_Odds_Calculator_2-way'!A654="","",'True_Odds_Calculator_2-way'!A654)</f>
        <v/>
      </c>
      <c r="B653" s="4" t="str">
        <f>IF('True_Odds_Calculator_2-way'!B654="","",'True_Odds_Calculator_2-way'!B654)</f>
        <v/>
      </c>
      <c r="C653" s="4" t="str">
        <f t="shared" si="40"/>
        <v/>
      </c>
      <c r="D653" s="4" t="str">
        <f t="shared" si="42"/>
        <v/>
      </c>
      <c r="E653" s="4" t="str">
        <f t="shared" si="43"/>
        <v/>
      </c>
      <c r="G653" s="4" t="str">
        <f t="shared" si="41"/>
        <v/>
      </c>
    </row>
    <row r="654" spans="1:7">
      <c r="A654" s="4" t="str">
        <f>IF('True_Odds_Calculator_2-way'!A655="","",'True_Odds_Calculator_2-way'!A655)</f>
        <v/>
      </c>
      <c r="B654" s="4" t="str">
        <f>IF('True_Odds_Calculator_2-way'!B655="","",'True_Odds_Calculator_2-way'!B655)</f>
        <v/>
      </c>
      <c r="C654" s="4" t="str">
        <f t="shared" si="40"/>
        <v/>
      </c>
      <c r="D654" s="4" t="str">
        <f t="shared" si="42"/>
        <v/>
      </c>
      <c r="E654" s="4" t="str">
        <f t="shared" si="43"/>
        <v/>
      </c>
      <c r="G654" s="4" t="str">
        <f t="shared" si="41"/>
        <v/>
      </c>
    </row>
    <row r="655" spans="1:7">
      <c r="A655" s="4" t="str">
        <f>IF('True_Odds_Calculator_2-way'!A656="","",'True_Odds_Calculator_2-way'!A656)</f>
        <v/>
      </c>
      <c r="B655" s="4" t="str">
        <f>IF('True_Odds_Calculator_2-way'!B656="","",'True_Odds_Calculator_2-way'!B656)</f>
        <v/>
      </c>
      <c r="C655" s="4" t="str">
        <f t="shared" si="40"/>
        <v/>
      </c>
      <c r="D655" s="4" t="str">
        <f t="shared" si="42"/>
        <v/>
      </c>
      <c r="E655" s="4" t="str">
        <f t="shared" si="43"/>
        <v/>
      </c>
      <c r="G655" s="4" t="str">
        <f t="shared" si="41"/>
        <v/>
      </c>
    </row>
    <row r="656" spans="1:7">
      <c r="A656" s="4" t="str">
        <f>IF('True_Odds_Calculator_2-way'!A657="","",'True_Odds_Calculator_2-way'!A657)</f>
        <v/>
      </c>
      <c r="B656" s="4" t="str">
        <f>IF('True_Odds_Calculator_2-way'!B657="","",'True_Odds_Calculator_2-way'!B657)</f>
        <v/>
      </c>
      <c r="C656" s="4" t="str">
        <f t="shared" si="40"/>
        <v/>
      </c>
      <c r="D656" s="4" t="str">
        <f t="shared" si="42"/>
        <v/>
      </c>
      <c r="E656" s="4" t="str">
        <f t="shared" si="43"/>
        <v/>
      </c>
      <c r="G656" s="4" t="str">
        <f t="shared" si="41"/>
        <v/>
      </c>
    </row>
    <row r="657" spans="1:7">
      <c r="A657" s="4" t="str">
        <f>IF('True_Odds_Calculator_2-way'!A658="","",'True_Odds_Calculator_2-way'!A658)</f>
        <v/>
      </c>
      <c r="B657" s="4" t="str">
        <f>IF('True_Odds_Calculator_2-way'!B658="","",'True_Odds_Calculator_2-way'!B658)</f>
        <v/>
      </c>
      <c r="C657" s="4" t="str">
        <f t="shared" si="40"/>
        <v/>
      </c>
      <c r="D657" s="4" t="str">
        <f t="shared" si="42"/>
        <v/>
      </c>
      <c r="E657" s="4" t="str">
        <f t="shared" si="43"/>
        <v/>
      </c>
      <c r="G657" s="4" t="str">
        <f t="shared" si="41"/>
        <v/>
      </c>
    </row>
    <row r="658" spans="1:7">
      <c r="A658" s="4" t="str">
        <f>IF('True_Odds_Calculator_2-way'!A659="","",'True_Odds_Calculator_2-way'!A659)</f>
        <v/>
      </c>
      <c r="B658" s="4" t="str">
        <f>IF('True_Odds_Calculator_2-way'!B659="","",'True_Odds_Calculator_2-way'!B659)</f>
        <v/>
      </c>
      <c r="C658" s="4" t="str">
        <f t="shared" si="40"/>
        <v/>
      </c>
      <c r="D658" s="4" t="str">
        <f t="shared" si="42"/>
        <v/>
      </c>
      <c r="E658" s="4" t="str">
        <f t="shared" si="43"/>
        <v/>
      </c>
      <c r="G658" s="4" t="str">
        <f t="shared" si="41"/>
        <v/>
      </c>
    </row>
    <row r="659" spans="1:7">
      <c r="A659" s="4" t="str">
        <f>IF('True_Odds_Calculator_2-way'!A660="","",'True_Odds_Calculator_2-way'!A660)</f>
        <v/>
      </c>
      <c r="B659" s="4" t="str">
        <f>IF('True_Odds_Calculator_2-way'!B660="","",'True_Odds_Calculator_2-way'!B660)</f>
        <v/>
      </c>
      <c r="C659" s="4" t="str">
        <f t="shared" si="40"/>
        <v/>
      </c>
      <c r="D659" s="4" t="str">
        <f t="shared" si="42"/>
        <v/>
      </c>
      <c r="E659" s="4" t="str">
        <f t="shared" si="43"/>
        <v/>
      </c>
      <c r="G659" s="4" t="str">
        <f t="shared" si="41"/>
        <v/>
      </c>
    </row>
    <row r="660" spans="1:7">
      <c r="A660" s="4" t="str">
        <f>IF('True_Odds_Calculator_2-way'!A661="","",'True_Odds_Calculator_2-way'!A661)</f>
        <v/>
      </c>
      <c r="B660" s="4" t="str">
        <f>IF('True_Odds_Calculator_2-way'!B661="","",'True_Odds_Calculator_2-way'!B661)</f>
        <v/>
      </c>
      <c r="C660" s="4" t="str">
        <f t="shared" si="40"/>
        <v/>
      </c>
      <c r="D660" s="4" t="str">
        <f t="shared" si="42"/>
        <v/>
      </c>
      <c r="E660" s="4" t="str">
        <f t="shared" si="43"/>
        <v/>
      </c>
      <c r="G660" s="4" t="str">
        <f t="shared" si="41"/>
        <v/>
      </c>
    </row>
    <row r="661" spans="1:7">
      <c r="A661" s="4" t="str">
        <f>IF('True_Odds_Calculator_2-way'!A662="","",'True_Odds_Calculator_2-way'!A662)</f>
        <v/>
      </c>
      <c r="B661" s="4" t="str">
        <f>IF('True_Odds_Calculator_2-way'!B662="","",'True_Odds_Calculator_2-way'!B662)</f>
        <v/>
      </c>
      <c r="C661" s="4" t="str">
        <f t="shared" si="40"/>
        <v/>
      </c>
      <c r="D661" s="4" t="str">
        <f t="shared" si="42"/>
        <v/>
      </c>
      <c r="E661" s="4" t="str">
        <f t="shared" si="43"/>
        <v/>
      </c>
      <c r="G661" s="4" t="str">
        <f t="shared" si="41"/>
        <v/>
      </c>
    </row>
    <row r="662" spans="1:7">
      <c r="A662" s="4" t="str">
        <f>IF('True_Odds_Calculator_2-way'!A663="","",'True_Odds_Calculator_2-way'!A663)</f>
        <v/>
      </c>
      <c r="B662" s="4" t="str">
        <f>IF('True_Odds_Calculator_2-way'!B663="","",'True_Odds_Calculator_2-way'!B663)</f>
        <v/>
      </c>
      <c r="C662" s="4" t="str">
        <f t="shared" si="40"/>
        <v/>
      </c>
      <c r="D662" s="4" t="str">
        <f t="shared" si="42"/>
        <v/>
      </c>
      <c r="E662" s="4" t="str">
        <f t="shared" si="43"/>
        <v/>
      </c>
      <c r="G662" s="4" t="str">
        <f t="shared" si="41"/>
        <v/>
      </c>
    </row>
    <row r="663" spans="1:7">
      <c r="A663" s="4" t="str">
        <f>IF('True_Odds_Calculator_2-way'!A664="","",'True_Odds_Calculator_2-way'!A664)</f>
        <v/>
      </c>
      <c r="B663" s="4" t="str">
        <f>IF('True_Odds_Calculator_2-way'!B664="","",'True_Odds_Calculator_2-way'!B664)</f>
        <v/>
      </c>
      <c r="C663" s="4" t="str">
        <f t="shared" si="40"/>
        <v/>
      </c>
      <c r="D663" s="4" t="str">
        <f t="shared" si="42"/>
        <v/>
      </c>
      <c r="E663" s="4" t="str">
        <f t="shared" si="43"/>
        <v/>
      </c>
      <c r="G663" s="4" t="str">
        <f t="shared" si="41"/>
        <v/>
      </c>
    </row>
    <row r="664" spans="1:7">
      <c r="A664" s="4" t="str">
        <f>IF('True_Odds_Calculator_2-way'!A665="","",'True_Odds_Calculator_2-way'!A665)</f>
        <v/>
      </c>
      <c r="B664" s="4" t="str">
        <f>IF('True_Odds_Calculator_2-way'!B665="","",'True_Odds_Calculator_2-way'!B665)</f>
        <v/>
      </c>
      <c r="C664" s="4" t="str">
        <f t="shared" si="40"/>
        <v/>
      </c>
      <c r="D664" s="4" t="str">
        <f t="shared" si="42"/>
        <v/>
      </c>
      <c r="E664" s="4" t="str">
        <f t="shared" si="43"/>
        <v/>
      </c>
      <c r="G664" s="4" t="str">
        <f t="shared" si="41"/>
        <v/>
      </c>
    </row>
    <row r="665" spans="1:7">
      <c r="A665" s="4" t="str">
        <f>IF('True_Odds_Calculator_2-way'!A666="","",'True_Odds_Calculator_2-way'!A666)</f>
        <v/>
      </c>
      <c r="B665" s="4" t="str">
        <f>IF('True_Odds_Calculator_2-way'!B666="","",'True_Odds_Calculator_2-way'!B666)</f>
        <v/>
      </c>
      <c r="C665" s="4" t="str">
        <f t="shared" si="40"/>
        <v/>
      </c>
      <c r="D665" s="4" t="str">
        <f t="shared" si="42"/>
        <v/>
      </c>
      <c r="E665" s="4" t="str">
        <f t="shared" si="43"/>
        <v/>
      </c>
      <c r="G665" s="4" t="str">
        <f t="shared" si="41"/>
        <v/>
      </c>
    </row>
    <row r="666" spans="1:7">
      <c r="A666" s="4" t="str">
        <f>IF('True_Odds_Calculator_2-way'!A667="","",'True_Odds_Calculator_2-way'!A667)</f>
        <v/>
      </c>
      <c r="B666" s="4" t="str">
        <f>IF('True_Odds_Calculator_2-way'!B667="","",'True_Odds_Calculator_2-way'!B667)</f>
        <v/>
      </c>
      <c r="C666" s="4" t="str">
        <f t="shared" si="40"/>
        <v/>
      </c>
      <c r="D666" s="4" t="str">
        <f t="shared" si="42"/>
        <v/>
      </c>
      <c r="E666" s="4" t="str">
        <f t="shared" si="43"/>
        <v/>
      </c>
      <c r="G666" s="4" t="str">
        <f t="shared" si="41"/>
        <v/>
      </c>
    </row>
    <row r="667" spans="1:7">
      <c r="A667" s="4" t="str">
        <f>IF('True_Odds_Calculator_2-way'!A668="","",'True_Odds_Calculator_2-way'!A668)</f>
        <v/>
      </c>
      <c r="B667" s="4" t="str">
        <f>IF('True_Odds_Calculator_2-way'!B668="","",'True_Odds_Calculator_2-way'!B668)</f>
        <v/>
      </c>
      <c r="C667" s="4" t="str">
        <f t="shared" si="40"/>
        <v/>
      </c>
      <c r="D667" s="4" t="str">
        <f t="shared" si="42"/>
        <v/>
      </c>
      <c r="E667" s="4" t="str">
        <f t="shared" si="43"/>
        <v/>
      </c>
      <c r="G667" s="4" t="str">
        <f t="shared" si="41"/>
        <v/>
      </c>
    </row>
    <row r="668" spans="1:7">
      <c r="A668" s="4" t="str">
        <f>IF('True_Odds_Calculator_2-way'!A669="","",'True_Odds_Calculator_2-way'!A669)</f>
        <v/>
      </c>
      <c r="B668" s="4" t="str">
        <f>IF('True_Odds_Calculator_2-way'!B669="","",'True_Odds_Calculator_2-way'!B669)</f>
        <v/>
      </c>
      <c r="C668" s="4" t="str">
        <f t="shared" si="40"/>
        <v/>
      </c>
      <c r="D668" s="4" t="str">
        <f t="shared" si="42"/>
        <v/>
      </c>
      <c r="E668" s="4" t="str">
        <f t="shared" si="43"/>
        <v/>
      </c>
      <c r="G668" s="4" t="str">
        <f t="shared" si="41"/>
        <v/>
      </c>
    </row>
    <row r="669" spans="1:7">
      <c r="A669" s="4" t="str">
        <f>IF('True_Odds_Calculator_2-way'!A670="","",'True_Odds_Calculator_2-way'!A670)</f>
        <v/>
      </c>
      <c r="B669" s="4" t="str">
        <f>IF('True_Odds_Calculator_2-way'!B670="","",'True_Odds_Calculator_2-way'!B670)</f>
        <v/>
      </c>
      <c r="C669" s="4" t="str">
        <f t="shared" si="40"/>
        <v/>
      </c>
      <c r="D669" s="4" t="str">
        <f t="shared" si="42"/>
        <v/>
      </c>
      <c r="E669" s="4" t="str">
        <f t="shared" si="43"/>
        <v/>
      </c>
      <c r="G669" s="4" t="str">
        <f t="shared" si="41"/>
        <v/>
      </c>
    </row>
    <row r="670" spans="1:7">
      <c r="A670" s="4" t="str">
        <f>IF('True_Odds_Calculator_2-way'!A671="","",'True_Odds_Calculator_2-way'!A671)</f>
        <v/>
      </c>
      <c r="B670" s="4" t="str">
        <f>IF('True_Odds_Calculator_2-way'!B671="","",'True_Odds_Calculator_2-way'!B671)</f>
        <v/>
      </c>
      <c r="C670" s="4" t="str">
        <f t="shared" si="40"/>
        <v/>
      </c>
      <c r="D670" s="4" t="str">
        <f t="shared" si="42"/>
        <v/>
      </c>
      <c r="E670" s="4" t="str">
        <f t="shared" si="43"/>
        <v/>
      </c>
      <c r="G670" s="4" t="str">
        <f t="shared" si="41"/>
        <v/>
      </c>
    </row>
    <row r="671" spans="1:7">
      <c r="A671" s="4" t="str">
        <f>IF('True_Odds_Calculator_2-way'!A672="","",'True_Odds_Calculator_2-way'!A672)</f>
        <v/>
      </c>
      <c r="B671" s="4" t="str">
        <f>IF('True_Odds_Calculator_2-way'!B672="","",'True_Odds_Calculator_2-way'!B672)</f>
        <v/>
      </c>
      <c r="C671" s="4" t="str">
        <f t="shared" si="40"/>
        <v/>
      </c>
      <c r="D671" s="4" t="str">
        <f t="shared" si="42"/>
        <v/>
      </c>
      <c r="E671" s="4" t="str">
        <f t="shared" si="43"/>
        <v/>
      </c>
      <c r="G671" s="4" t="str">
        <f t="shared" si="41"/>
        <v/>
      </c>
    </row>
    <row r="672" spans="1:7">
      <c r="A672" s="4" t="str">
        <f>IF('True_Odds_Calculator_2-way'!A673="","",'True_Odds_Calculator_2-way'!A673)</f>
        <v/>
      </c>
      <c r="B672" s="4" t="str">
        <f>IF('True_Odds_Calculator_2-way'!B673="","",'True_Odds_Calculator_2-way'!B673)</f>
        <v/>
      </c>
      <c r="C672" s="4" t="str">
        <f t="shared" si="40"/>
        <v/>
      </c>
      <c r="D672" s="4" t="str">
        <f t="shared" si="42"/>
        <v/>
      </c>
      <c r="E672" s="4" t="str">
        <f t="shared" si="43"/>
        <v/>
      </c>
      <c r="G672" s="4" t="str">
        <f t="shared" si="41"/>
        <v/>
      </c>
    </row>
    <row r="673" spans="1:7">
      <c r="A673" s="4" t="str">
        <f>IF('True_Odds_Calculator_2-way'!A674="","",'True_Odds_Calculator_2-way'!A674)</f>
        <v/>
      </c>
      <c r="B673" s="4" t="str">
        <f>IF('True_Odds_Calculator_2-way'!B674="","",'True_Odds_Calculator_2-way'!B674)</f>
        <v/>
      </c>
      <c r="C673" s="4" t="str">
        <f t="shared" si="40"/>
        <v/>
      </c>
      <c r="D673" s="4" t="str">
        <f t="shared" si="42"/>
        <v/>
      </c>
      <c r="E673" s="4" t="str">
        <f t="shared" si="43"/>
        <v/>
      </c>
      <c r="G673" s="4" t="str">
        <f t="shared" si="41"/>
        <v/>
      </c>
    </row>
    <row r="674" spans="1:7">
      <c r="A674" s="4" t="str">
        <f>IF('True_Odds_Calculator_2-way'!A675="","",'True_Odds_Calculator_2-way'!A675)</f>
        <v/>
      </c>
      <c r="B674" s="4" t="str">
        <f>IF('True_Odds_Calculator_2-way'!B675="","",'True_Odds_Calculator_2-way'!B675)</f>
        <v/>
      </c>
      <c r="C674" s="4" t="str">
        <f t="shared" si="40"/>
        <v/>
      </c>
      <c r="D674" s="4" t="str">
        <f t="shared" si="42"/>
        <v/>
      </c>
      <c r="E674" s="4" t="str">
        <f t="shared" si="43"/>
        <v/>
      </c>
      <c r="G674" s="4" t="str">
        <f t="shared" si="41"/>
        <v/>
      </c>
    </row>
    <row r="675" spans="1:7">
      <c r="A675" s="4" t="str">
        <f>IF('True_Odds_Calculator_2-way'!A676="","",'True_Odds_Calculator_2-way'!A676)</f>
        <v/>
      </c>
      <c r="B675" s="4" t="str">
        <f>IF('True_Odds_Calculator_2-way'!B676="","",'True_Odds_Calculator_2-way'!B676)</f>
        <v/>
      </c>
      <c r="C675" s="4" t="str">
        <f t="shared" si="40"/>
        <v/>
      </c>
      <c r="D675" s="4" t="str">
        <f t="shared" si="42"/>
        <v/>
      </c>
      <c r="E675" s="4" t="str">
        <f t="shared" si="43"/>
        <v/>
      </c>
      <c r="G675" s="4" t="str">
        <f t="shared" si="41"/>
        <v/>
      </c>
    </row>
    <row r="676" spans="1:7">
      <c r="A676" s="4" t="str">
        <f>IF('True_Odds_Calculator_2-way'!A677="","",'True_Odds_Calculator_2-way'!A677)</f>
        <v/>
      </c>
      <c r="B676" s="4" t="str">
        <f>IF('True_Odds_Calculator_2-way'!B677="","",'True_Odds_Calculator_2-way'!B677)</f>
        <v/>
      </c>
      <c r="C676" s="4" t="str">
        <f t="shared" si="40"/>
        <v/>
      </c>
      <c r="D676" s="4" t="str">
        <f t="shared" si="42"/>
        <v/>
      </c>
      <c r="E676" s="4" t="str">
        <f t="shared" si="43"/>
        <v/>
      </c>
      <c r="G676" s="4" t="str">
        <f t="shared" si="41"/>
        <v/>
      </c>
    </row>
    <row r="677" spans="1:7">
      <c r="A677" s="4" t="str">
        <f>IF('True_Odds_Calculator_2-way'!A678="","",'True_Odds_Calculator_2-way'!A678)</f>
        <v/>
      </c>
      <c r="B677" s="4" t="str">
        <f>IF('True_Odds_Calculator_2-way'!B678="","",'True_Odds_Calculator_2-way'!B678)</f>
        <v/>
      </c>
      <c r="C677" s="4" t="str">
        <f t="shared" si="40"/>
        <v/>
      </c>
      <c r="D677" s="4" t="str">
        <f t="shared" si="42"/>
        <v/>
      </c>
      <c r="E677" s="4" t="str">
        <f t="shared" si="43"/>
        <v/>
      </c>
      <c r="G677" s="4" t="str">
        <f t="shared" si="41"/>
        <v/>
      </c>
    </row>
    <row r="678" spans="1:7">
      <c r="A678" s="4" t="str">
        <f>IF('True_Odds_Calculator_2-way'!A679="","",'True_Odds_Calculator_2-way'!A679)</f>
        <v/>
      </c>
      <c r="B678" s="4" t="str">
        <f>IF('True_Odds_Calculator_2-way'!B679="","",'True_Odds_Calculator_2-way'!B679)</f>
        <v/>
      </c>
      <c r="C678" s="4" t="str">
        <f t="shared" si="40"/>
        <v/>
      </c>
      <c r="D678" s="4" t="str">
        <f t="shared" si="42"/>
        <v/>
      </c>
      <c r="E678" s="4" t="str">
        <f t="shared" si="43"/>
        <v/>
      </c>
      <c r="G678" s="4" t="str">
        <f t="shared" si="41"/>
        <v/>
      </c>
    </row>
    <row r="679" spans="1:7">
      <c r="A679" s="4" t="str">
        <f>IF('True_Odds_Calculator_2-way'!A680="","",'True_Odds_Calculator_2-way'!A680)</f>
        <v/>
      </c>
      <c r="B679" s="4" t="str">
        <f>IF('True_Odds_Calculator_2-way'!B680="","",'True_Odds_Calculator_2-way'!B680)</f>
        <v/>
      </c>
      <c r="C679" s="4" t="str">
        <f t="shared" si="40"/>
        <v/>
      </c>
      <c r="D679" s="4" t="str">
        <f t="shared" si="42"/>
        <v/>
      </c>
      <c r="E679" s="4" t="str">
        <f t="shared" si="43"/>
        <v/>
      </c>
      <c r="G679" s="4" t="str">
        <f t="shared" si="41"/>
        <v/>
      </c>
    </row>
    <row r="680" spans="1:7">
      <c r="A680" s="4" t="str">
        <f>IF('True_Odds_Calculator_2-way'!A681="","",'True_Odds_Calculator_2-way'!A681)</f>
        <v/>
      </c>
      <c r="B680" s="4" t="str">
        <f>IF('True_Odds_Calculator_2-way'!B681="","",'True_Odds_Calculator_2-way'!B681)</f>
        <v/>
      </c>
      <c r="C680" s="4" t="str">
        <f t="shared" si="40"/>
        <v/>
      </c>
      <c r="D680" s="4" t="str">
        <f t="shared" si="42"/>
        <v/>
      </c>
      <c r="E680" s="4" t="str">
        <f t="shared" si="43"/>
        <v/>
      </c>
      <c r="G680" s="4" t="str">
        <f t="shared" si="41"/>
        <v/>
      </c>
    </row>
    <row r="681" spans="1:7">
      <c r="A681" s="4" t="str">
        <f>IF('True_Odds_Calculator_2-way'!A682="","",'True_Odds_Calculator_2-way'!A682)</f>
        <v/>
      </c>
      <c r="B681" s="4" t="str">
        <f>IF('True_Odds_Calculator_2-way'!B682="","",'True_Odds_Calculator_2-way'!B682)</f>
        <v/>
      </c>
      <c r="C681" s="4" t="str">
        <f t="shared" si="40"/>
        <v/>
      </c>
      <c r="D681" s="4" t="str">
        <f t="shared" si="42"/>
        <v/>
      </c>
      <c r="E681" s="4" t="str">
        <f t="shared" si="43"/>
        <v/>
      </c>
      <c r="G681" s="4" t="str">
        <f t="shared" si="41"/>
        <v/>
      </c>
    </row>
    <row r="682" spans="1:7">
      <c r="A682" s="4" t="str">
        <f>IF('True_Odds_Calculator_2-way'!A683="","",'True_Odds_Calculator_2-way'!A683)</f>
        <v/>
      </c>
      <c r="B682" s="4" t="str">
        <f>IF('True_Odds_Calculator_2-way'!B683="","",'True_Odds_Calculator_2-way'!B683)</f>
        <v/>
      </c>
      <c r="C682" s="4" t="str">
        <f t="shared" si="40"/>
        <v/>
      </c>
      <c r="D682" s="4" t="str">
        <f t="shared" si="42"/>
        <v/>
      </c>
      <c r="E682" s="4" t="str">
        <f t="shared" si="43"/>
        <v/>
      </c>
      <c r="G682" s="4" t="str">
        <f t="shared" si="41"/>
        <v/>
      </c>
    </row>
    <row r="683" spans="1:7">
      <c r="A683" s="4" t="str">
        <f>IF('True_Odds_Calculator_2-way'!A684="","",'True_Odds_Calculator_2-way'!A684)</f>
        <v/>
      </c>
      <c r="B683" s="4" t="str">
        <f>IF('True_Odds_Calculator_2-way'!B684="","",'True_Odds_Calculator_2-way'!B684)</f>
        <v/>
      </c>
      <c r="C683" s="4" t="str">
        <f t="shared" si="40"/>
        <v/>
      </c>
      <c r="D683" s="4" t="str">
        <f t="shared" si="42"/>
        <v/>
      </c>
      <c r="E683" s="4" t="str">
        <f t="shared" si="43"/>
        <v/>
      </c>
      <c r="G683" s="4" t="str">
        <f t="shared" si="41"/>
        <v/>
      </c>
    </row>
    <row r="684" spans="1:7">
      <c r="A684" s="4" t="str">
        <f>IF('True_Odds_Calculator_2-way'!A685="","",'True_Odds_Calculator_2-way'!A685)</f>
        <v/>
      </c>
      <c r="B684" s="4" t="str">
        <f>IF('True_Odds_Calculator_2-way'!B685="","",'True_Odds_Calculator_2-way'!B685)</f>
        <v/>
      </c>
      <c r="C684" s="4" t="str">
        <f t="shared" si="40"/>
        <v/>
      </c>
      <c r="D684" s="4" t="str">
        <f t="shared" si="42"/>
        <v/>
      </c>
      <c r="E684" s="4" t="str">
        <f t="shared" si="43"/>
        <v/>
      </c>
      <c r="G684" s="4" t="str">
        <f t="shared" si="41"/>
        <v/>
      </c>
    </row>
    <row r="685" spans="1:7">
      <c r="A685" s="4" t="str">
        <f>IF('True_Odds_Calculator_2-way'!A686="","",'True_Odds_Calculator_2-way'!A686)</f>
        <v/>
      </c>
      <c r="B685" s="4" t="str">
        <f>IF('True_Odds_Calculator_2-way'!B686="","",'True_Odds_Calculator_2-way'!B686)</f>
        <v/>
      </c>
      <c r="C685" s="4" t="str">
        <f t="shared" si="40"/>
        <v/>
      </c>
      <c r="D685" s="4" t="str">
        <f t="shared" si="42"/>
        <v/>
      </c>
      <c r="E685" s="4" t="str">
        <f t="shared" si="43"/>
        <v/>
      </c>
      <c r="G685" s="4" t="str">
        <f t="shared" si="41"/>
        <v/>
      </c>
    </row>
    <row r="686" spans="1:7">
      <c r="A686" s="4" t="str">
        <f>IF('True_Odds_Calculator_2-way'!A687="","",'True_Odds_Calculator_2-way'!A687)</f>
        <v/>
      </c>
      <c r="B686" s="4" t="str">
        <f>IF('True_Odds_Calculator_2-way'!B687="","",'True_Odds_Calculator_2-way'!B687)</f>
        <v/>
      </c>
      <c r="C686" s="4" t="str">
        <f t="shared" si="40"/>
        <v/>
      </c>
      <c r="D686" s="4" t="str">
        <f t="shared" si="42"/>
        <v/>
      </c>
      <c r="E686" s="4" t="str">
        <f t="shared" si="43"/>
        <v/>
      </c>
      <c r="G686" s="4" t="str">
        <f t="shared" si="41"/>
        <v/>
      </c>
    </row>
    <row r="687" spans="1:7">
      <c r="A687" s="4" t="str">
        <f>IF('True_Odds_Calculator_2-way'!A688="","",'True_Odds_Calculator_2-way'!A688)</f>
        <v/>
      </c>
      <c r="B687" s="4" t="str">
        <f>IF('True_Odds_Calculator_2-way'!B688="","",'True_Odds_Calculator_2-way'!B688)</f>
        <v/>
      </c>
      <c r="C687" s="4" t="str">
        <f t="shared" si="40"/>
        <v/>
      </c>
      <c r="D687" s="4" t="str">
        <f t="shared" si="42"/>
        <v/>
      </c>
      <c r="E687" s="4" t="str">
        <f t="shared" si="43"/>
        <v/>
      </c>
      <c r="G687" s="4" t="str">
        <f t="shared" si="41"/>
        <v/>
      </c>
    </row>
    <row r="688" spans="1:7">
      <c r="A688" s="4" t="str">
        <f>IF('True_Odds_Calculator_2-way'!A689="","",'True_Odds_Calculator_2-way'!A689)</f>
        <v/>
      </c>
      <c r="B688" s="4" t="str">
        <f>IF('True_Odds_Calculator_2-way'!B689="","",'True_Odds_Calculator_2-way'!B689)</f>
        <v/>
      </c>
      <c r="C688" s="4" t="str">
        <f t="shared" si="40"/>
        <v/>
      </c>
      <c r="D688" s="4" t="str">
        <f t="shared" si="42"/>
        <v/>
      </c>
      <c r="E688" s="4" t="str">
        <f t="shared" si="43"/>
        <v/>
      </c>
      <c r="G688" s="4" t="str">
        <f t="shared" si="41"/>
        <v/>
      </c>
    </row>
    <row r="689" spans="1:7">
      <c r="A689" s="4" t="str">
        <f>IF('True_Odds_Calculator_2-way'!A690="","",'True_Odds_Calculator_2-way'!A690)</f>
        <v/>
      </c>
      <c r="B689" s="4" t="str">
        <f>IF('True_Odds_Calculator_2-way'!B690="","",'True_Odds_Calculator_2-way'!B690)</f>
        <v/>
      </c>
      <c r="C689" s="4" t="str">
        <f t="shared" si="40"/>
        <v/>
      </c>
      <c r="D689" s="4" t="str">
        <f t="shared" si="42"/>
        <v/>
      </c>
      <c r="E689" s="4" t="str">
        <f t="shared" si="43"/>
        <v/>
      </c>
      <c r="G689" s="4" t="str">
        <f t="shared" si="41"/>
        <v/>
      </c>
    </row>
    <row r="690" spans="1:7">
      <c r="A690" s="4" t="str">
        <f>IF('True_Odds_Calculator_2-way'!A691="","",'True_Odds_Calculator_2-way'!A691)</f>
        <v/>
      </c>
      <c r="B690" s="4" t="str">
        <f>IF('True_Odds_Calculator_2-way'!B691="","",'True_Odds_Calculator_2-way'!B691)</f>
        <v/>
      </c>
      <c r="C690" s="4" t="str">
        <f t="shared" si="40"/>
        <v/>
      </c>
      <c r="D690" s="4" t="str">
        <f t="shared" si="42"/>
        <v/>
      </c>
      <c r="E690" s="4" t="str">
        <f t="shared" si="43"/>
        <v/>
      </c>
      <c r="G690" s="4" t="str">
        <f t="shared" si="41"/>
        <v/>
      </c>
    </row>
    <row r="691" spans="1:7">
      <c r="A691" s="4" t="str">
        <f>IF('True_Odds_Calculator_2-way'!A692="","",'True_Odds_Calculator_2-way'!A692)</f>
        <v/>
      </c>
      <c r="B691" s="4" t="str">
        <f>IF('True_Odds_Calculator_2-way'!B692="","",'True_Odds_Calculator_2-way'!B692)</f>
        <v/>
      </c>
      <c r="C691" s="4" t="str">
        <f t="shared" si="40"/>
        <v/>
      </c>
      <c r="D691" s="4" t="str">
        <f t="shared" si="42"/>
        <v/>
      </c>
      <c r="E691" s="4" t="str">
        <f t="shared" si="43"/>
        <v/>
      </c>
      <c r="G691" s="4" t="str">
        <f t="shared" si="41"/>
        <v/>
      </c>
    </row>
    <row r="692" spans="1:7">
      <c r="A692" s="4" t="str">
        <f>IF('True_Odds_Calculator_2-way'!A693="","",'True_Odds_Calculator_2-way'!A693)</f>
        <v/>
      </c>
      <c r="B692" s="4" t="str">
        <f>IF('True_Odds_Calculator_2-way'!B693="","",'True_Odds_Calculator_2-way'!B693)</f>
        <v/>
      </c>
      <c r="C692" s="4" t="str">
        <f t="shared" si="40"/>
        <v/>
      </c>
      <c r="D692" s="4" t="str">
        <f t="shared" si="42"/>
        <v/>
      </c>
      <c r="E692" s="4" t="str">
        <f t="shared" si="43"/>
        <v/>
      </c>
      <c r="G692" s="4" t="str">
        <f t="shared" si="41"/>
        <v/>
      </c>
    </row>
    <row r="693" spans="1:7">
      <c r="A693" s="4" t="str">
        <f>IF('True_Odds_Calculator_2-way'!A694="","",'True_Odds_Calculator_2-way'!A694)</f>
        <v/>
      </c>
      <c r="B693" s="4" t="str">
        <f>IF('True_Odds_Calculator_2-way'!B694="","",'True_Odds_Calculator_2-way'!B694)</f>
        <v/>
      </c>
      <c r="C693" s="4" t="str">
        <f t="shared" si="40"/>
        <v/>
      </c>
      <c r="D693" s="4" t="str">
        <f t="shared" si="42"/>
        <v/>
      </c>
      <c r="E693" s="4" t="str">
        <f t="shared" si="43"/>
        <v/>
      </c>
      <c r="G693" s="4" t="str">
        <f t="shared" si="41"/>
        <v/>
      </c>
    </row>
    <row r="694" spans="1:7">
      <c r="A694" s="4" t="str">
        <f>IF('True_Odds_Calculator_2-way'!A695="","",'True_Odds_Calculator_2-way'!A695)</f>
        <v/>
      </c>
      <c r="B694" s="4" t="str">
        <f>IF('True_Odds_Calculator_2-way'!B695="","",'True_Odds_Calculator_2-way'!B695)</f>
        <v/>
      </c>
      <c r="C694" s="4" t="str">
        <f t="shared" si="40"/>
        <v/>
      </c>
      <c r="D694" s="4" t="str">
        <f t="shared" si="42"/>
        <v/>
      </c>
      <c r="E694" s="4" t="str">
        <f t="shared" si="43"/>
        <v/>
      </c>
      <c r="G694" s="4" t="str">
        <f t="shared" si="41"/>
        <v/>
      </c>
    </row>
    <row r="695" spans="1:7">
      <c r="A695" s="4" t="str">
        <f>IF('True_Odds_Calculator_2-way'!A696="","",'True_Odds_Calculator_2-way'!A696)</f>
        <v/>
      </c>
      <c r="B695" s="4" t="str">
        <f>IF('True_Odds_Calculator_2-way'!B696="","",'True_Odds_Calculator_2-way'!B696)</f>
        <v/>
      </c>
      <c r="C695" s="4" t="str">
        <f t="shared" si="40"/>
        <v/>
      </c>
      <c r="D695" s="4" t="str">
        <f t="shared" si="42"/>
        <v/>
      </c>
      <c r="E695" s="4" t="str">
        <f t="shared" si="43"/>
        <v/>
      </c>
      <c r="G695" s="4" t="str">
        <f t="shared" si="41"/>
        <v/>
      </c>
    </row>
    <row r="696" spans="1:7">
      <c r="A696" s="4" t="str">
        <f>IF('True_Odds_Calculator_2-way'!A697="","",'True_Odds_Calculator_2-way'!A697)</f>
        <v/>
      </c>
      <c r="B696" s="4" t="str">
        <f>IF('True_Odds_Calculator_2-way'!B697="","",'True_Odds_Calculator_2-way'!B697)</f>
        <v/>
      </c>
      <c r="C696" s="4" t="str">
        <f t="shared" si="40"/>
        <v/>
      </c>
      <c r="D696" s="4" t="str">
        <f t="shared" si="42"/>
        <v/>
      </c>
      <c r="E696" s="4" t="str">
        <f t="shared" si="43"/>
        <v/>
      </c>
      <c r="G696" s="4" t="str">
        <f t="shared" si="41"/>
        <v/>
      </c>
    </row>
    <row r="697" spans="1:7">
      <c r="A697" s="4" t="str">
        <f>IF('True_Odds_Calculator_2-way'!A698="","",'True_Odds_Calculator_2-way'!A698)</f>
        <v/>
      </c>
      <c r="B697" s="4" t="str">
        <f>IF('True_Odds_Calculator_2-way'!B698="","",'True_Odds_Calculator_2-way'!B698)</f>
        <v/>
      </c>
      <c r="C697" s="4" t="str">
        <f t="shared" si="40"/>
        <v/>
      </c>
      <c r="D697" s="4" t="str">
        <f t="shared" si="42"/>
        <v/>
      </c>
      <c r="E697" s="4" t="str">
        <f t="shared" si="43"/>
        <v/>
      </c>
      <c r="G697" s="4" t="str">
        <f t="shared" si="41"/>
        <v/>
      </c>
    </row>
    <row r="698" spans="1:7">
      <c r="A698" s="4" t="str">
        <f>IF('True_Odds_Calculator_2-way'!A699="","",'True_Odds_Calculator_2-way'!A699)</f>
        <v/>
      </c>
      <c r="B698" s="4" t="str">
        <f>IF('True_Odds_Calculator_2-way'!B699="","",'True_Odds_Calculator_2-way'!B699)</f>
        <v/>
      </c>
      <c r="C698" s="4" t="str">
        <f t="shared" si="40"/>
        <v/>
      </c>
      <c r="D698" s="4" t="str">
        <f t="shared" si="42"/>
        <v/>
      </c>
      <c r="E698" s="4" t="str">
        <f t="shared" si="43"/>
        <v/>
      </c>
      <c r="G698" s="4" t="str">
        <f t="shared" si="41"/>
        <v/>
      </c>
    </row>
    <row r="699" spans="1:7">
      <c r="A699" s="4" t="str">
        <f>IF('True_Odds_Calculator_2-way'!A700="","",'True_Odds_Calculator_2-way'!A700)</f>
        <v/>
      </c>
      <c r="B699" s="4" t="str">
        <f>IF('True_Odds_Calculator_2-way'!B700="","",'True_Odds_Calculator_2-way'!B700)</f>
        <v/>
      </c>
      <c r="C699" s="4" t="str">
        <f t="shared" si="40"/>
        <v/>
      </c>
      <c r="D699" s="4" t="str">
        <f t="shared" si="42"/>
        <v/>
      </c>
      <c r="E699" s="4" t="str">
        <f t="shared" si="43"/>
        <v/>
      </c>
      <c r="G699" s="4" t="str">
        <f t="shared" si="41"/>
        <v/>
      </c>
    </row>
    <row r="700" spans="1:7">
      <c r="A700" s="4" t="str">
        <f>IF('True_Odds_Calculator_2-way'!A701="","",'True_Odds_Calculator_2-way'!A701)</f>
        <v/>
      </c>
      <c r="B700" s="4" t="str">
        <f>IF('True_Odds_Calculator_2-way'!B701="","",'True_Odds_Calculator_2-way'!B701)</f>
        <v/>
      </c>
      <c r="C700" s="4" t="str">
        <f t="shared" si="40"/>
        <v/>
      </c>
      <c r="D700" s="4" t="str">
        <f t="shared" si="42"/>
        <v/>
      </c>
      <c r="E700" s="4" t="str">
        <f t="shared" si="43"/>
        <v/>
      </c>
      <c r="G700" s="4" t="str">
        <f t="shared" si="41"/>
        <v/>
      </c>
    </row>
    <row r="701" spans="1:7">
      <c r="A701" s="4" t="str">
        <f>IF('True_Odds_Calculator_2-way'!A702="","",'True_Odds_Calculator_2-way'!A702)</f>
        <v/>
      </c>
      <c r="B701" s="4" t="str">
        <f>IF('True_Odds_Calculator_2-way'!B702="","",'True_Odds_Calculator_2-way'!B702)</f>
        <v/>
      </c>
      <c r="C701" s="4" t="str">
        <f t="shared" si="40"/>
        <v/>
      </c>
      <c r="D701" s="4" t="str">
        <f t="shared" si="42"/>
        <v/>
      </c>
      <c r="E701" s="4" t="str">
        <f t="shared" si="43"/>
        <v/>
      </c>
      <c r="G701" s="4" t="str">
        <f t="shared" si="41"/>
        <v/>
      </c>
    </row>
    <row r="702" spans="1:7">
      <c r="A702" s="4" t="str">
        <f>IF('True_Odds_Calculator_2-way'!A703="","",'True_Odds_Calculator_2-way'!A703)</f>
        <v/>
      </c>
      <c r="B702" s="4" t="str">
        <f>IF('True_Odds_Calculator_2-way'!B703="","",'True_Odds_Calculator_2-way'!B703)</f>
        <v/>
      </c>
      <c r="C702" s="4" t="str">
        <f t="shared" si="40"/>
        <v/>
      </c>
      <c r="D702" s="4" t="str">
        <f t="shared" si="42"/>
        <v/>
      </c>
      <c r="E702" s="4" t="str">
        <f t="shared" si="43"/>
        <v/>
      </c>
      <c r="G702" s="4" t="str">
        <f t="shared" si="41"/>
        <v/>
      </c>
    </row>
    <row r="703" spans="1:7">
      <c r="A703" s="4" t="str">
        <f>IF('True_Odds_Calculator_2-way'!A704="","",'True_Odds_Calculator_2-way'!A704)</f>
        <v/>
      </c>
      <c r="B703" s="4" t="str">
        <f>IF('True_Odds_Calculator_2-way'!B704="","",'True_Odds_Calculator_2-way'!B704)</f>
        <v/>
      </c>
      <c r="C703" s="4" t="str">
        <f t="shared" si="40"/>
        <v/>
      </c>
      <c r="D703" s="4" t="str">
        <f t="shared" si="42"/>
        <v/>
      </c>
      <c r="E703" s="4" t="str">
        <f t="shared" si="43"/>
        <v/>
      </c>
      <c r="G703" s="4" t="str">
        <f t="shared" si="41"/>
        <v/>
      </c>
    </row>
    <row r="704" spans="1:7">
      <c r="A704" s="4" t="str">
        <f>IF('True_Odds_Calculator_2-way'!A705="","",'True_Odds_Calculator_2-way'!A705)</f>
        <v/>
      </c>
      <c r="B704" s="4" t="str">
        <f>IF('True_Odds_Calculator_2-way'!B705="","",'True_Odds_Calculator_2-way'!B705)</f>
        <v/>
      </c>
      <c r="C704" s="4" t="str">
        <f t="shared" si="40"/>
        <v/>
      </c>
      <c r="D704" s="4" t="str">
        <f t="shared" si="42"/>
        <v/>
      </c>
      <c r="E704" s="4" t="str">
        <f t="shared" si="43"/>
        <v/>
      </c>
      <c r="G704" s="4" t="str">
        <f t="shared" si="41"/>
        <v/>
      </c>
    </row>
    <row r="705" spans="1:7">
      <c r="A705" s="4" t="str">
        <f>IF('True_Odds_Calculator_2-way'!A706="","",'True_Odds_Calculator_2-way'!A706)</f>
        <v/>
      </c>
      <c r="B705" s="4" t="str">
        <f>IF('True_Odds_Calculator_2-way'!B706="","",'True_Odds_Calculator_2-way'!B706)</f>
        <v/>
      </c>
      <c r="C705" s="4" t="str">
        <f t="shared" si="40"/>
        <v/>
      </c>
      <c r="D705" s="4" t="str">
        <f t="shared" si="42"/>
        <v/>
      </c>
      <c r="E705" s="4" t="str">
        <f t="shared" si="43"/>
        <v/>
      </c>
      <c r="G705" s="4" t="str">
        <f t="shared" si="41"/>
        <v/>
      </c>
    </row>
    <row r="706" spans="1:7">
      <c r="A706" s="4" t="str">
        <f>IF('True_Odds_Calculator_2-way'!A707="","",'True_Odds_Calculator_2-way'!A707)</f>
        <v/>
      </c>
      <c r="B706" s="4" t="str">
        <f>IF('True_Odds_Calculator_2-way'!B707="","",'True_Odds_Calculator_2-way'!B707)</f>
        <v/>
      </c>
      <c r="C706" s="4" t="str">
        <f t="shared" ref="C706:C769" si="44">IF(A706="","",((1/A706)+(1/B706))-1)</f>
        <v/>
      </c>
      <c r="D706" s="4" t="str">
        <f t="shared" si="42"/>
        <v/>
      </c>
      <c r="E706" s="4" t="str">
        <f t="shared" si="43"/>
        <v/>
      </c>
      <c r="G706" s="4" t="str">
        <f t="shared" ref="G706:G769" si="45">IF(A706="","",C706+1)</f>
        <v/>
      </c>
    </row>
    <row r="707" spans="1:7">
      <c r="A707" s="4" t="str">
        <f>IF('True_Odds_Calculator_2-way'!A708="","",'True_Odds_Calculator_2-way'!A708)</f>
        <v/>
      </c>
      <c r="B707" s="4" t="str">
        <f>IF('True_Odds_Calculator_2-way'!B708="","",'True_Odds_Calculator_2-way'!B708)</f>
        <v/>
      </c>
      <c r="C707" s="4" t="str">
        <f t="shared" si="44"/>
        <v/>
      </c>
      <c r="D707" s="4" t="str">
        <f t="shared" ref="D707:D770" si="46">IF(A707="","",(2*A707)/(2-($C707*A707)))</f>
        <v/>
      </c>
      <c r="E707" s="4" t="str">
        <f t="shared" ref="E707:E770" si="47">IF(B707="","",(2*B707)/(2-($C707*B707)))</f>
        <v/>
      </c>
      <c r="G707" s="4" t="str">
        <f t="shared" si="45"/>
        <v/>
      </c>
    </row>
    <row r="708" spans="1:7">
      <c r="A708" s="4" t="str">
        <f>IF('True_Odds_Calculator_2-way'!A709="","",'True_Odds_Calculator_2-way'!A709)</f>
        <v/>
      </c>
      <c r="B708" s="4" t="str">
        <f>IF('True_Odds_Calculator_2-way'!B709="","",'True_Odds_Calculator_2-way'!B709)</f>
        <v/>
      </c>
      <c r="C708" s="4" t="str">
        <f t="shared" si="44"/>
        <v/>
      </c>
      <c r="D708" s="4" t="str">
        <f t="shared" si="46"/>
        <v/>
      </c>
      <c r="E708" s="4" t="str">
        <f t="shared" si="47"/>
        <v/>
      </c>
      <c r="G708" s="4" t="str">
        <f t="shared" si="45"/>
        <v/>
      </c>
    </row>
    <row r="709" spans="1:7">
      <c r="A709" s="4" t="str">
        <f>IF('True_Odds_Calculator_2-way'!A710="","",'True_Odds_Calculator_2-way'!A710)</f>
        <v/>
      </c>
      <c r="B709" s="4" t="str">
        <f>IF('True_Odds_Calculator_2-way'!B710="","",'True_Odds_Calculator_2-way'!B710)</f>
        <v/>
      </c>
      <c r="C709" s="4" t="str">
        <f t="shared" si="44"/>
        <v/>
      </c>
      <c r="D709" s="4" t="str">
        <f t="shared" si="46"/>
        <v/>
      </c>
      <c r="E709" s="4" t="str">
        <f t="shared" si="47"/>
        <v/>
      </c>
      <c r="G709" s="4" t="str">
        <f t="shared" si="45"/>
        <v/>
      </c>
    </row>
    <row r="710" spans="1:7">
      <c r="A710" s="4" t="str">
        <f>IF('True_Odds_Calculator_2-way'!A711="","",'True_Odds_Calculator_2-way'!A711)</f>
        <v/>
      </c>
      <c r="B710" s="4" t="str">
        <f>IF('True_Odds_Calculator_2-way'!B711="","",'True_Odds_Calculator_2-way'!B711)</f>
        <v/>
      </c>
      <c r="C710" s="4" t="str">
        <f t="shared" si="44"/>
        <v/>
      </c>
      <c r="D710" s="4" t="str">
        <f t="shared" si="46"/>
        <v/>
      </c>
      <c r="E710" s="4" t="str">
        <f t="shared" si="47"/>
        <v/>
      </c>
      <c r="G710" s="4" t="str">
        <f t="shared" si="45"/>
        <v/>
      </c>
    </row>
    <row r="711" spans="1:7">
      <c r="A711" s="4" t="str">
        <f>IF('True_Odds_Calculator_2-way'!A712="","",'True_Odds_Calculator_2-way'!A712)</f>
        <v/>
      </c>
      <c r="B711" s="4" t="str">
        <f>IF('True_Odds_Calculator_2-way'!B712="","",'True_Odds_Calculator_2-way'!B712)</f>
        <v/>
      </c>
      <c r="C711" s="4" t="str">
        <f t="shared" si="44"/>
        <v/>
      </c>
      <c r="D711" s="4" t="str">
        <f t="shared" si="46"/>
        <v/>
      </c>
      <c r="E711" s="4" t="str">
        <f t="shared" si="47"/>
        <v/>
      </c>
      <c r="G711" s="4" t="str">
        <f t="shared" si="45"/>
        <v/>
      </c>
    </row>
    <row r="712" spans="1:7">
      <c r="A712" s="4" t="str">
        <f>IF('True_Odds_Calculator_2-way'!A713="","",'True_Odds_Calculator_2-way'!A713)</f>
        <v/>
      </c>
      <c r="B712" s="4" t="str">
        <f>IF('True_Odds_Calculator_2-way'!B713="","",'True_Odds_Calculator_2-way'!B713)</f>
        <v/>
      </c>
      <c r="C712" s="4" t="str">
        <f t="shared" si="44"/>
        <v/>
      </c>
      <c r="D712" s="4" t="str">
        <f t="shared" si="46"/>
        <v/>
      </c>
      <c r="E712" s="4" t="str">
        <f t="shared" si="47"/>
        <v/>
      </c>
      <c r="G712" s="4" t="str">
        <f t="shared" si="45"/>
        <v/>
      </c>
    </row>
    <row r="713" spans="1:7">
      <c r="A713" s="4" t="str">
        <f>IF('True_Odds_Calculator_2-way'!A714="","",'True_Odds_Calculator_2-way'!A714)</f>
        <v/>
      </c>
      <c r="B713" s="4" t="str">
        <f>IF('True_Odds_Calculator_2-way'!B714="","",'True_Odds_Calculator_2-way'!B714)</f>
        <v/>
      </c>
      <c r="C713" s="4" t="str">
        <f t="shared" si="44"/>
        <v/>
      </c>
      <c r="D713" s="4" t="str">
        <f t="shared" si="46"/>
        <v/>
      </c>
      <c r="E713" s="4" t="str">
        <f t="shared" si="47"/>
        <v/>
      </c>
      <c r="G713" s="4" t="str">
        <f t="shared" si="45"/>
        <v/>
      </c>
    </row>
    <row r="714" spans="1:7">
      <c r="A714" s="4" t="str">
        <f>IF('True_Odds_Calculator_2-way'!A715="","",'True_Odds_Calculator_2-way'!A715)</f>
        <v/>
      </c>
      <c r="B714" s="4" t="str">
        <f>IF('True_Odds_Calculator_2-way'!B715="","",'True_Odds_Calculator_2-way'!B715)</f>
        <v/>
      </c>
      <c r="C714" s="4" t="str">
        <f t="shared" si="44"/>
        <v/>
      </c>
      <c r="D714" s="4" t="str">
        <f t="shared" si="46"/>
        <v/>
      </c>
      <c r="E714" s="4" t="str">
        <f t="shared" si="47"/>
        <v/>
      </c>
      <c r="G714" s="4" t="str">
        <f t="shared" si="45"/>
        <v/>
      </c>
    </row>
    <row r="715" spans="1:7">
      <c r="A715" s="4" t="str">
        <f>IF('True_Odds_Calculator_2-way'!A716="","",'True_Odds_Calculator_2-way'!A716)</f>
        <v/>
      </c>
      <c r="B715" s="4" t="str">
        <f>IF('True_Odds_Calculator_2-way'!B716="","",'True_Odds_Calculator_2-way'!B716)</f>
        <v/>
      </c>
      <c r="C715" s="4" t="str">
        <f t="shared" si="44"/>
        <v/>
      </c>
      <c r="D715" s="4" t="str">
        <f t="shared" si="46"/>
        <v/>
      </c>
      <c r="E715" s="4" t="str">
        <f t="shared" si="47"/>
        <v/>
      </c>
      <c r="G715" s="4" t="str">
        <f t="shared" si="45"/>
        <v/>
      </c>
    </row>
    <row r="716" spans="1:7">
      <c r="A716" s="4" t="str">
        <f>IF('True_Odds_Calculator_2-way'!A717="","",'True_Odds_Calculator_2-way'!A717)</f>
        <v/>
      </c>
      <c r="B716" s="4" t="str">
        <f>IF('True_Odds_Calculator_2-way'!B717="","",'True_Odds_Calculator_2-way'!B717)</f>
        <v/>
      </c>
      <c r="C716" s="4" t="str">
        <f t="shared" si="44"/>
        <v/>
      </c>
      <c r="D716" s="4" t="str">
        <f t="shared" si="46"/>
        <v/>
      </c>
      <c r="E716" s="4" t="str">
        <f t="shared" si="47"/>
        <v/>
      </c>
      <c r="G716" s="4" t="str">
        <f t="shared" si="45"/>
        <v/>
      </c>
    </row>
    <row r="717" spans="1:7">
      <c r="A717" s="4" t="str">
        <f>IF('True_Odds_Calculator_2-way'!A718="","",'True_Odds_Calculator_2-way'!A718)</f>
        <v/>
      </c>
      <c r="B717" s="4" t="str">
        <f>IF('True_Odds_Calculator_2-way'!B718="","",'True_Odds_Calculator_2-way'!B718)</f>
        <v/>
      </c>
      <c r="C717" s="4" t="str">
        <f t="shared" si="44"/>
        <v/>
      </c>
      <c r="D717" s="4" t="str">
        <f t="shared" si="46"/>
        <v/>
      </c>
      <c r="E717" s="4" t="str">
        <f t="shared" si="47"/>
        <v/>
      </c>
      <c r="G717" s="4" t="str">
        <f t="shared" si="45"/>
        <v/>
      </c>
    </row>
    <row r="718" spans="1:7">
      <c r="A718" s="4" t="str">
        <f>IF('True_Odds_Calculator_2-way'!A719="","",'True_Odds_Calculator_2-way'!A719)</f>
        <v/>
      </c>
      <c r="B718" s="4" t="str">
        <f>IF('True_Odds_Calculator_2-way'!B719="","",'True_Odds_Calculator_2-way'!B719)</f>
        <v/>
      </c>
      <c r="C718" s="4" t="str">
        <f t="shared" si="44"/>
        <v/>
      </c>
      <c r="D718" s="4" t="str">
        <f t="shared" si="46"/>
        <v/>
      </c>
      <c r="E718" s="4" t="str">
        <f t="shared" si="47"/>
        <v/>
      </c>
      <c r="G718" s="4" t="str">
        <f t="shared" si="45"/>
        <v/>
      </c>
    </row>
    <row r="719" spans="1:7">
      <c r="A719" s="4" t="str">
        <f>IF('True_Odds_Calculator_2-way'!A720="","",'True_Odds_Calculator_2-way'!A720)</f>
        <v/>
      </c>
      <c r="B719" s="4" t="str">
        <f>IF('True_Odds_Calculator_2-way'!B720="","",'True_Odds_Calculator_2-way'!B720)</f>
        <v/>
      </c>
      <c r="C719" s="4" t="str">
        <f t="shared" si="44"/>
        <v/>
      </c>
      <c r="D719" s="4" t="str">
        <f t="shared" si="46"/>
        <v/>
      </c>
      <c r="E719" s="4" t="str">
        <f t="shared" si="47"/>
        <v/>
      </c>
      <c r="G719" s="4" t="str">
        <f t="shared" si="45"/>
        <v/>
      </c>
    </row>
    <row r="720" spans="1:7">
      <c r="A720" s="4" t="str">
        <f>IF('True_Odds_Calculator_2-way'!A721="","",'True_Odds_Calculator_2-way'!A721)</f>
        <v/>
      </c>
      <c r="B720" s="4" t="str">
        <f>IF('True_Odds_Calculator_2-way'!B721="","",'True_Odds_Calculator_2-way'!B721)</f>
        <v/>
      </c>
      <c r="C720" s="4" t="str">
        <f t="shared" si="44"/>
        <v/>
      </c>
      <c r="D720" s="4" t="str">
        <f t="shared" si="46"/>
        <v/>
      </c>
      <c r="E720" s="4" t="str">
        <f t="shared" si="47"/>
        <v/>
      </c>
      <c r="G720" s="4" t="str">
        <f t="shared" si="45"/>
        <v/>
      </c>
    </row>
    <row r="721" spans="1:7">
      <c r="A721" s="4" t="str">
        <f>IF('True_Odds_Calculator_2-way'!A722="","",'True_Odds_Calculator_2-way'!A722)</f>
        <v/>
      </c>
      <c r="B721" s="4" t="str">
        <f>IF('True_Odds_Calculator_2-way'!B722="","",'True_Odds_Calculator_2-way'!B722)</f>
        <v/>
      </c>
      <c r="C721" s="4" t="str">
        <f t="shared" si="44"/>
        <v/>
      </c>
      <c r="D721" s="4" t="str">
        <f t="shared" si="46"/>
        <v/>
      </c>
      <c r="E721" s="4" t="str">
        <f t="shared" si="47"/>
        <v/>
      </c>
      <c r="G721" s="4" t="str">
        <f t="shared" si="45"/>
        <v/>
      </c>
    </row>
    <row r="722" spans="1:7">
      <c r="A722" s="4" t="str">
        <f>IF('True_Odds_Calculator_2-way'!A723="","",'True_Odds_Calculator_2-way'!A723)</f>
        <v/>
      </c>
      <c r="B722" s="4" t="str">
        <f>IF('True_Odds_Calculator_2-way'!B723="","",'True_Odds_Calculator_2-way'!B723)</f>
        <v/>
      </c>
      <c r="C722" s="4" t="str">
        <f t="shared" si="44"/>
        <v/>
      </c>
      <c r="D722" s="4" t="str">
        <f t="shared" si="46"/>
        <v/>
      </c>
      <c r="E722" s="4" t="str">
        <f t="shared" si="47"/>
        <v/>
      </c>
      <c r="G722" s="4" t="str">
        <f t="shared" si="45"/>
        <v/>
      </c>
    </row>
    <row r="723" spans="1:7">
      <c r="A723" s="4" t="str">
        <f>IF('True_Odds_Calculator_2-way'!A724="","",'True_Odds_Calculator_2-way'!A724)</f>
        <v/>
      </c>
      <c r="B723" s="4" t="str">
        <f>IF('True_Odds_Calculator_2-way'!B724="","",'True_Odds_Calculator_2-way'!B724)</f>
        <v/>
      </c>
      <c r="C723" s="4" t="str">
        <f t="shared" si="44"/>
        <v/>
      </c>
      <c r="D723" s="4" t="str">
        <f t="shared" si="46"/>
        <v/>
      </c>
      <c r="E723" s="4" t="str">
        <f t="shared" si="47"/>
        <v/>
      </c>
      <c r="G723" s="4" t="str">
        <f t="shared" si="45"/>
        <v/>
      </c>
    </row>
    <row r="724" spans="1:7">
      <c r="A724" s="4" t="str">
        <f>IF('True_Odds_Calculator_2-way'!A725="","",'True_Odds_Calculator_2-way'!A725)</f>
        <v/>
      </c>
      <c r="B724" s="4" t="str">
        <f>IF('True_Odds_Calculator_2-way'!B725="","",'True_Odds_Calculator_2-way'!B725)</f>
        <v/>
      </c>
      <c r="C724" s="4" t="str">
        <f t="shared" si="44"/>
        <v/>
      </c>
      <c r="D724" s="4" t="str">
        <f t="shared" si="46"/>
        <v/>
      </c>
      <c r="E724" s="4" t="str">
        <f t="shared" si="47"/>
        <v/>
      </c>
      <c r="G724" s="4" t="str">
        <f t="shared" si="45"/>
        <v/>
      </c>
    </row>
    <row r="725" spans="1:7">
      <c r="A725" s="4" t="str">
        <f>IF('True_Odds_Calculator_2-way'!A726="","",'True_Odds_Calculator_2-way'!A726)</f>
        <v/>
      </c>
      <c r="B725" s="4" t="str">
        <f>IF('True_Odds_Calculator_2-way'!B726="","",'True_Odds_Calculator_2-way'!B726)</f>
        <v/>
      </c>
      <c r="C725" s="4" t="str">
        <f t="shared" si="44"/>
        <v/>
      </c>
      <c r="D725" s="4" t="str">
        <f t="shared" si="46"/>
        <v/>
      </c>
      <c r="E725" s="4" t="str">
        <f t="shared" si="47"/>
        <v/>
      </c>
      <c r="G725" s="4" t="str">
        <f t="shared" si="45"/>
        <v/>
      </c>
    </row>
    <row r="726" spans="1:7">
      <c r="A726" s="4" t="str">
        <f>IF('True_Odds_Calculator_2-way'!A727="","",'True_Odds_Calculator_2-way'!A727)</f>
        <v/>
      </c>
      <c r="B726" s="4" t="str">
        <f>IF('True_Odds_Calculator_2-way'!B727="","",'True_Odds_Calculator_2-way'!B727)</f>
        <v/>
      </c>
      <c r="C726" s="4" t="str">
        <f t="shared" si="44"/>
        <v/>
      </c>
      <c r="D726" s="4" t="str">
        <f t="shared" si="46"/>
        <v/>
      </c>
      <c r="E726" s="4" t="str">
        <f t="shared" si="47"/>
        <v/>
      </c>
      <c r="G726" s="4" t="str">
        <f t="shared" si="45"/>
        <v/>
      </c>
    </row>
    <row r="727" spans="1:7">
      <c r="A727" s="4" t="str">
        <f>IF('True_Odds_Calculator_2-way'!A728="","",'True_Odds_Calculator_2-way'!A728)</f>
        <v/>
      </c>
      <c r="B727" s="4" t="str">
        <f>IF('True_Odds_Calculator_2-way'!B728="","",'True_Odds_Calculator_2-way'!B728)</f>
        <v/>
      </c>
      <c r="C727" s="4" t="str">
        <f t="shared" si="44"/>
        <v/>
      </c>
      <c r="D727" s="4" t="str">
        <f t="shared" si="46"/>
        <v/>
      </c>
      <c r="E727" s="4" t="str">
        <f t="shared" si="47"/>
        <v/>
      </c>
      <c r="G727" s="4" t="str">
        <f t="shared" si="45"/>
        <v/>
      </c>
    </row>
    <row r="728" spans="1:7">
      <c r="A728" s="4" t="str">
        <f>IF('True_Odds_Calculator_2-way'!A729="","",'True_Odds_Calculator_2-way'!A729)</f>
        <v/>
      </c>
      <c r="B728" s="4" t="str">
        <f>IF('True_Odds_Calculator_2-way'!B729="","",'True_Odds_Calculator_2-way'!B729)</f>
        <v/>
      </c>
      <c r="C728" s="4" t="str">
        <f t="shared" si="44"/>
        <v/>
      </c>
      <c r="D728" s="4" t="str">
        <f t="shared" si="46"/>
        <v/>
      </c>
      <c r="E728" s="4" t="str">
        <f t="shared" si="47"/>
        <v/>
      </c>
      <c r="G728" s="4" t="str">
        <f t="shared" si="45"/>
        <v/>
      </c>
    </row>
    <row r="729" spans="1:7">
      <c r="A729" s="4" t="str">
        <f>IF('True_Odds_Calculator_2-way'!A730="","",'True_Odds_Calculator_2-way'!A730)</f>
        <v/>
      </c>
      <c r="B729" s="4" t="str">
        <f>IF('True_Odds_Calculator_2-way'!B730="","",'True_Odds_Calculator_2-way'!B730)</f>
        <v/>
      </c>
      <c r="C729" s="4" t="str">
        <f t="shared" si="44"/>
        <v/>
      </c>
      <c r="D729" s="4" t="str">
        <f t="shared" si="46"/>
        <v/>
      </c>
      <c r="E729" s="4" t="str">
        <f t="shared" si="47"/>
        <v/>
      </c>
      <c r="G729" s="4" t="str">
        <f t="shared" si="45"/>
        <v/>
      </c>
    </row>
    <row r="730" spans="1:7">
      <c r="A730" s="4" t="str">
        <f>IF('True_Odds_Calculator_2-way'!A731="","",'True_Odds_Calculator_2-way'!A731)</f>
        <v/>
      </c>
      <c r="B730" s="4" t="str">
        <f>IF('True_Odds_Calculator_2-way'!B731="","",'True_Odds_Calculator_2-way'!B731)</f>
        <v/>
      </c>
      <c r="C730" s="4" t="str">
        <f t="shared" si="44"/>
        <v/>
      </c>
      <c r="D730" s="4" t="str">
        <f t="shared" si="46"/>
        <v/>
      </c>
      <c r="E730" s="4" t="str">
        <f t="shared" si="47"/>
        <v/>
      </c>
      <c r="G730" s="4" t="str">
        <f t="shared" si="45"/>
        <v/>
      </c>
    </row>
    <row r="731" spans="1:7">
      <c r="A731" s="4" t="str">
        <f>IF('True_Odds_Calculator_2-way'!A732="","",'True_Odds_Calculator_2-way'!A732)</f>
        <v/>
      </c>
      <c r="B731" s="4" t="str">
        <f>IF('True_Odds_Calculator_2-way'!B732="","",'True_Odds_Calculator_2-way'!B732)</f>
        <v/>
      </c>
      <c r="C731" s="4" t="str">
        <f t="shared" si="44"/>
        <v/>
      </c>
      <c r="D731" s="4" t="str">
        <f t="shared" si="46"/>
        <v/>
      </c>
      <c r="E731" s="4" t="str">
        <f t="shared" si="47"/>
        <v/>
      </c>
      <c r="G731" s="4" t="str">
        <f t="shared" si="45"/>
        <v/>
      </c>
    </row>
    <row r="732" spans="1:7">
      <c r="A732" s="4" t="str">
        <f>IF('True_Odds_Calculator_2-way'!A733="","",'True_Odds_Calculator_2-way'!A733)</f>
        <v/>
      </c>
      <c r="B732" s="4" t="str">
        <f>IF('True_Odds_Calculator_2-way'!B733="","",'True_Odds_Calculator_2-way'!B733)</f>
        <v/>
      </c>
      <c r="C732" s="4" t="str">
        <f t="shared" si="44"/>
        <v/>
      </c>
      <c r="D732" s="4" t="str">
        <f t="shared" si="46"/>
        <v/>
      </c>
      <c r="E732" s="4" t="str">
        <f t="shared" si="47"/>
        <v/>
      </c>
      <c r="G732" s="4" t="str">
        <f t="shared" si="45"/>
        <v/>
      </c>
    </row>
    <row r="733" spans="1:7">
      <c r="A733" s="4" t="str">
        <f>IF('True_Odds_Calculator_2-way'!A734="","",'True_Odds_Calculator_2-way'!A734)</f>
        <v/>
      </c>
      <c r="B733" s="4" t="str">
        <f>IF('True_Odds_Calculator_2-way'!B734="","",'True_Odds_Calculator_2-way'!B734)</f>
        <v/>
      </c>
      <c r="C733" s="4" t="str">
        <f t="shared" si="44"/>
        <v/>
      </c>
      <c r="D733" s="4" t="str">
        <f t="shared" si="46"/>
        <v/>
      </c>
      <c r="E733" s="4" t="str">
        <f t="shared" si="47"/>
        <v/>
      </c>
      <c r="G733" s="4" t="str">
        <f t="shared" si="45"/>
        <v/>
      </c>
    </row>
    <row r="734" spans="1:7">
      <c r="A734" s="4" t="str">
        <f>IF('True_Odds_Calculator_2-way'!A735="","",'True_Odds_Calculator_2-way'!A735)</f>
        <v/>
      </c>
      <c r="B734" s="4" t="str">
        <f>IF('True_Odds_Calculator_2-way'!B735="","",'True_Odds_Calculator_2-way'!B735)</f>
        <v/>
      </c>
      <c r="C734" s="4" t="str">
        <f t="shared" si="44"/>
        <v/>
      </c>
      <c r="D734" s="4" t="str">
        <f t="shared" si="46"/>
        <v/>
      </c>
      <c r="E734" s="4" t="str">
        <f t="shared" si="47"/>
        <v/>
      </c>
      <c r="G734" s="4" t="str">
        <f t="shared" si="45"/>
        <v/>
      </c>
    </row>
    <row r="735" spans="1:7">
      <c r="A735" s="4" t="str">
        <f>IF('True_Odds_Calculator_2-way'!A736="","",'True_Odds_Calculator_2-way'!A736)</f>
        <v/>
      </c>
      <c r="B735" s="4" t="str">
        <f>IF('True_Odds_Calculator_2-way'!B736="","",'True_Odds_Calculator_2-way'!B736)</f>
        <v/>
      </c>
      <c r="C735" s="4" t="str">
        <f t="shared" si="44"/>
        <v/>
      </c>
      <c r="D735" s="4" t="str">
        <f t="shared" si="46"/>
        <v/>
      </c>
      <c r="E735" s="4" t="str">
        <f t="shared" si="47"/>
        <v/>
      </c>
      <c r="G735" s="4" t="str">
        <f t="shared" si="45"/>
        <v/>
      </c>
    </row>
    <row r="736" spans="1:7">
      <c r="A736" s="4" t="str">
        <f>IF('True_Odds_Calculator_2-way'!A737="","",'True_Odds_Calculator_2-way'!A737)</f>
        <v/>
      </c>
      <c r="B736" s="4" t="str">
        <f>IF('True_Odds_Calculator_2-way'!B737="","",'True_Odds_Calculator_2-way'!B737)</f>
        <v/>
      </c>
      <c r="C736" s="4" t="str">
        <f t="shared" si="44"/>
        <v/>
      </c>
      <c r="D736" s="4" t="str">
        <f t="shared" si="46"/>
        <v/>
      </c>
      <c r="E736" s="4" t="str">
        <f t="shared" si="47"/>
        <v/>
      </c>
      <c r="G736" s="4" t="str">
        <f t="shared" si="45"/>
        <v/>
      </c>
    </row>
    <row r="737" spans="1:7">
      <c r="A737" s="4" t="str">
        <f>IF('True_Odds_Calculator_2-way'!A738="","",'True_Odds_Calculator_2-way'!A738)</f>
        <v/>
      </c>
      <c r="B737" s="4" t="str">
        <f>IF('True_Odds_Calculator_2-way'!B738="","",'True_Odds_Calculator_2-way'!B738)</f>
        <v/>
      </c>
      <c r="C737" s="4" t="str">
        <f t="shared" si="44"/>
        <v/>
      </c>
      <c r="D737" s="4" t="str">
        <f t="shared" si="46"/>
        <v/>
      </c>
      <c r="E737" s="4" t="str">
        <f t="shared" si="47"/>
        <v/>
      </c>
      <c r="G737" s="4" t="str">
        <f t="shared" si="45"/>
        <v/>
      </c>
    </row>
    <row r="738" spans="1:7">
      <c r="A738" s="4" t="str">
        <f>IF('True_Odds_Calculator_2-way'!A739="","",'True_Odds_Calculator_2-way'!A739)</f>
        <v/>
      </c>
      <c r="B738" s="4" t="str">
        <f>IF('True_Odds_Calculator_2-way'!B739="","",'True_Odds_Calculator_2-way'!B739)</f>
        <v/>
      </c>
      <c r="C738" s="4" t="str">
        <f t="shared" si="44"/>
        <v/>
      </c>
      <c r="D738" s="4" t="str">
        <f t="shared" si="46"/>
        <v/>
      </c>
      <c r="E738" s="4" t="str">
        <f t="shared" si="47"/>
        <v/>
      </c>
      <c r="G738" s="4" t="str">
        <f t="shared" si="45"/>
        <v/>
      </c>
    </row>
    <row r="739" spans="1:7">
      <c r="A739" s="4" t="str">
        <f>IF('True_Odds_Calculator_2-way'!A740="","",'True_Odds_Calculator_2-way'!A740)</f>
        <v/>
      </c>
      <c r="B739" s="4" t="str">
        <f>IF('True_Odds_Calculator_2-way'!B740="","",'True_Odds_Calculator_2-way'!B740)</f>
        <v/>
      </c>
      <c r="C739" s="4" t="str">
        <f t="shared" si="44"/>
        <v/>
      </c>
      <c r="D739" s="4" t="str">
        <f t="shared" si="46"/>
        <v/>
      </c>
      <c r="E739" s="4" t="str">
        <f t="shared" si="47"/>
        <v/>
      </c>
      <c r="G739" s="4" t="str">
        <f t="shared" si="45"/>
        <v/>
      </c>
    </row>
    <row r="740" spans="1:7">
      <c r="A740" s="4" t="str">
        <f>IF('True_Odds_Calculator_2-way'!A741="","",'True_Odds_Calculator_2-way'!A741)</f>
        <v/>
      </c>
      <c r="B740" s="4" t="str">
        <f>IF('True_Odds_Calculator_2-way'!B741="","",'True_Odds_Calculator_2-way'!B741)</f>
        <v/>
      </c>
      <c r="C740" s="4" t="str">
        <f t="shared" si="44"/>
        <v/>
      </c>
      <c r="D740" s="4" t="str">
        <f t="shared" si="46"/>
        <v/>
      </c>
      <c r="E740" s="4" t="str">
        <f t="shared" si="47"/>
        <v/>
      </c>
      <c r="G740" s="4" t="str">
        <f t="shared" si="45"/>
        <v/>
      </c>
    </row>
    <row r="741" spans="1:7">
      <c r="A741" s="4" t="str">
        <f>IF('True_Odds_Calculator_2-way'!A742="","",'True_Odds_Calculator_2-way'!A742)</f>
        <v/>
      </c>
      <c r="B741" s="4" t="str">
        <f>IF('True_Odds_Calculator_2-way'!B742="","",'True_Odds_Calculator_2-way'!B742)</f>
        <v/>
      </c>
      <c r="C741" s="4" t="str">
        <f t="shared" si="44"/>
        <v/>
      </c>
      <c r="D741" s="4" t="str">
        <f t="shared" si="46"/>
        <v/>
      </c>
      <c r="E741" s="4" t="str">
        <f t="shared" si="47"/>
        <v/>
      </c>
      <c r="G741" s="4" t="str">
        <f t="shared" si="45"/>
        <v/>
      </c>
    </row>
    <row r="742" spans="1:7">
      <c r="A742" s="4" t="str">
        <f>IF('True_Odds_Calculator_2-way'!A743="","",'True_Odds_Calculator_2-way'!A743)</f>
        <v/>
      </c>
      <c r="B742" s="4" t="str">
        <f>IF('True_Odds_Calculator_2-way'!B743="","",'True_Odds_Calculator_2-way'!B743)</f>
        <v/>
      </c>
      <c r="C742" s="4" t="str">
        <f t="shared" si="44"/>
        <v/>
      </c>
      <c r="D742" s="4" t="str">
        <f t="shared" si="46"/>
        <v/>
      </c>
      <c r="E742" s="4" t="str">
        <f t="shared" si="47"/>
        <v/>
      </c>
      <c r="G742" s="4" t="str">
        <f t="shared" si="45"/>
        <v/>
      </c>
    </row>
    <row r="743" spans="1:7">
      <c r="A743" s="4" t="str">
        <f>IF('True_Odds_Calculator_2-way'!A744="","",'True_Odds_Calculator_2-way'!A744)</f>
        <v/>
      </c>
      <c r="B743" s="4" t="str">
        <f>IF('True_Odds_Calculator_2-way'!B744="","",'True_Odds_Calculator_2-way'!B744)</f>
        <v/>
      </c>
      <c r="C743" s="4" t="str">
        <f t="shared" si="44"/>
        <v/>
      </c>
      <c r="D743" s="4" t="str">
        <f t="shared" si="46"/>
        <v/>
      </c>
      <c r="E743" s="4" t="str">
        <f t="shared" si="47"/>
        <v/>
      </c>
      <c r="G743" s="4" t="str">
        <f t="shared" si="45"/>
        <v/>
      </c>
    </row>
    <row r="744" spans="1:7">
      <c r="A744" s="4" t="str">
        <f>IF('True_Odds_Calculator_2-way'!A745="","",'True_Odds_Calculator_2-way'!A745)</f>
        <v/>
      </c>
      <c r="B744" s="4" t="str">
        <f>IF('True_Odds_Calculator_2-way'!B745="","",'True_Odds_Calculator_2-way'!B745)</f>
        <v/>
      </c>
      <c r="C744" s="4" t="str">
        <f t="shared" si="44"/>
        <v/>
      </c>
      <c r="D744" s="4" t="str">
        <f t="shared" si="46"/>
        <v/>
      </c>
      <c r="E744" s="4" t="str">
        <f t="shared" si="47"/>
        <v/>
      </c>
      <c r="G744" s="4" t="str">
        <f t="shared" si="45"/>
        <v/>
      </c>
    </row>
    <row r="745" spans="1:7">
      <c r="A745" s="4" t="str">
        <f>IF('True_Odds_Calculator_2-way'!A746="","",'True_Odds_Calculator_2-way'!A746)</f>
        <v/>
      </c>
      <c r="B745" s="4" t="str">
        <f>IF('True_Odds_Calculator_2-way'!B746="","",'True_Odds_Calculator_2-way'!B746)</f>
        <v/>
      </c>
      <c r="C745" s="4" t="str">
        <f t="shared" si="44"/>
        <v/>
      </c>
      <c r="D745" s="4" t="str">
        <f t="shared" si="46"/>
        <v/>
      </c>
      <c r="E745" s="4" t="str">
        <f t="shared" si="47"/>
        <v/>
      </c>
      <c r="G745" s="4" t="str">
        <f t="shared" si="45"/>
        <v/>
      </c>
    </row>
    <row r="746" spans="1:7">
      <c r="A746" s="4" t="str">
        <f>IF('True_Odds_Calculator_2-way'!A747="","",'True_Odds_Calculator_2-way'!A747)</f>
        <v/>
      </c>
      <c r="B746" s="4" t="str">
        <f>IF('True_Odds_Calculator_2-way'!B747="","",'True_Odds_Calculator_2-way'!B747)</f>
        <v/>
      </c>
      <c r="C746" s="4" t="str">
        <f t="shared" si="44"/>
        <v/>
      </c>
      <c r="D746" s="4" t="str">
        <f t="shared" si="46"/>
        <v/>
      </c>
      <c r="E746" s="4" t="str">
        <f t="shared" si="47"/>
        <v/>
      </c>
      <c r="G746" s="4" t="str">
        <f t="shared" si="45"/>
        <v/>
      </c>
    </row>
    <row r="747" spans="1:7">
      <c r="A747" s="4" t="str">
        <f>IF('True_Odds_Calculator_2-way'!A748="","",'True_Odds_Calculator_2-way'!A748)</f>
        <v/>
      </c>
      <c r="B747" s="4" t="str">
        <f>IF('True_Odds_Calculator_2-way'!B748="","",'True_Odds_Calculator_2-way'!B748)</f>
        <v/>
      </c>
      <c r="C747" s="4" t="str">
        <f t="shared" si="44"/>
        <v/>
      </c>
      <c r="D747" s="4" t="str">
        <f t="shared" si="46"/>
        <v/>
      </c>
      <c r="E747" s="4" t="str">
        <f t="shared" si="47"/>
        <v/>
      </c>
      <c r="G747" s="4" t="str">
        <f t="shared" si="45"/>
        <v/>
      </c>
    </row>
    <row r="748" spans="1:7">
      <c r="A748" s="4" t="str">
        <f>IF('True_Odds_Calculator_2-way'!A749="","",'True_Odds_Calculator_2-way'!A749)</f>
        <v/>
      </c>
      <c r="B748" s="4" t="str">
        <f>IF('True_Odds_Calculator_2-way'!B749="","",'True_Odds_Calculator_2-way'!B749)</f>
        <v/>
      </c>
      <c r="C748" s="4" t="str">
        <f t="shared" si="44"/>
        <v/>
      </c>
      <c r="D748" s="4" t="str">
        <f t="shared" si="46"/>
        <v/>
      </c>
      <c r="E748" s="4" t="str">
        <f t="shared" si="47"/>
        <v/>
      </c>
      <c r="G748" s="4" t="str">
        <f t="shared" si="45"/>
        <v/>
      </c>
    </row>
    <row r="749" spans="1:7">
      <c r="A749" s="4" t="str">
        <f>IF('True_Odds_Calculator_2-way'!A750="","",'True_Odds_Calculator_2-way'!A750)</f>
        <v/>
      </c>
      <c r="B749" s="4" t="str">
        <f>IF('True_Odds_Calculator_2-way'!B750="","",'True_Odds_Calculator_2-way'!B750)</f>
        <v/>
      </c>
      <c r="C749" s="4" t="str">
        <f t="shared" si="44"/>
        <v/>
      </c>
      <c r="D749" s="4" t="str">
        <f t="shared" si="46"/>
        <v/>
      </c>
      <c r="E749" s="4" t="str">
        <f t="shared" si="47"/>
        <v/>
      </c>
      <c r="G749" s="4" t="str">
        <f t="shared" si="45"/>
        <v/>
      </c>
    </row>
    <row r="750" spans="1:7">
      <c r="A750" s="4" t="str">
        <f>IF('True_Odds_Calculator_2-way'!A751="","",'True_Odds_Calculator_2-way'!A751)</f>
        <v/>
      </c>
      <c r="B750" s="4" t="str">
        <f>IF('True_Odds_Calculator_2-way'!B751="","",'True_Odds_Calculator_2-way'!B751)</f>
        <v/>
      </c>
      <c r="C750" s="4" t="str">
        <f t="shared" si="44"/>
        <v/>
      </c>
      <c r="D750" s="4" t="str">
        <f t="shared" si="46"/>
        <v/>
      </c>
      <c r="E750" s="4" t="str">
        <f t="shared" si="47"/>
        <v/>
      </c>
      <c r="G750" s="4" t="str">
        <f t="shared" si="45"/>
        <v/>
      </c>
    </row>
    <row r="751" spans="1:7">
      <c r="A751" s="4" t="str">
        <f>IF('True_Odds_Calculator_2-way'!A752="","",'True_Odds_Calculator_2-way'!A752)</f>
        <v/>
      </c>
      <c r="B751" s="4" t="str">
        <f>IF('True_Odds_Calculator_2-way'!B752="","",'True_Odds_Calculator_2-way'!B752)</f>
        <v/>
      </c>
      <c r="C751" s="4" t="str">
        <f t="shared" si="44"/>
        <v/>
      </c>
      <c r="D751" s="4" t="str">
        <f t="shared" si="46"/>
        <v/>
      </c>
      <c r="E751" s="4" t="str">
        <f t="shared" si="47"/>
        <v/>
      </c>
      <c r="G751" s="4" t="str">
        <f t="shared" si="45"/>
        <v/>
      </c>
    </row>
    <row r="752" spans="1:7">
      <c r="A752" s="4" t="str">
        <f>IF('True_Odds_Calculator_2-way'!A753="","",'True_Odds_Calculator_2-way'!A753)</f>
        <v/>
      </c>
      <c r="B752" s="4" t="str">
        <f>IF('True_Odds_Calculator_2-way'!B753="","",'True_Odds_Calculator_2-way'!B753)</f>
        <v/>
      </c>
      <c r="C752" s="4" t="str">
        <f t="shared" si="44"/>
        <v/>
      </c>
      <c r="D752" s="4" t="str">
        <f t="shared" si="46"/>
        <v/>
      </c>
      <c r="E752" s="4" t="str">
        <f t="shared" si="47"/>
        <v/>
      </c>
      <c r="G752" s="4" t="str">
        <f t="shared" si="45"/>
        <v/>
      </c>
    </row>
    <row r="753" spans="1:7">
      <c r="A753" s="4" t="str">
        <f>IF('True_Odds_Calculator_2-way'!A754="","",'True_Odds_Calculator_2-way'!A754)</f>
        <v/>
      </c>
      <c r="B753" s="4" t="str">
        <f>IF('True_Odds_Calculator_2-way'!B754="","",'True_Odds_Calculator_2-way'!B754)</f>
        <v/>
      </c>
      <c r="C753" s="4" t="str">
        <f t="shared" si="44"/>
        <v/>
      </c>
      <c r="D753" s="4" t="str">
        <f t="shared" si="46"/>
        <v/>
      </c>
      <c r="E753" s="4" t="str">
        <f t="shared" si="47"/>
        <v/>
      </c>
      <c r="G753" s="4" t="str">
        <f t="shared" si="45"/>
        <v/>
      </c>
    </row>
    <row r="754" spans="1:7">
      <c r="A754" s="4" t="str">
        <f>IF('True_Odds_Calculator_2-way'!A755="","",'True_Odds_Calculator_2-way'!A755)</f>
        <v/>
      </c>
      <c r="B754" s="4" t="str">
        <f>IF('True_Odds_Calculator_2-way'!B755="","",'True_Odds_Calculator_2-way'!B755)</f>
        <v/>
      </c>
      <c r="C754" s="4" t="str">
        <f t="shared" si="44"/>
        <v/>
      </c>
      <c r="D754" s="4" t="str">
        <f t="shared" si="46"/>
        <v/>
      </c>
      <c r="E754" s="4" t="str">
        <f t="shared" si="47"/>
        <v/>
      </c>
      <c r="G754" s="4" t="str">
        <f t="shared" si="45"/>
        <v/>
      </c>
    </row>
    <row r="755" spans="1:7">
      <c r="A755" s="4" t="str">
        <f>IF('True_Odds_Calculator_2-way'!A756="","",'True_Odds_Calculator_2-way'!A756)</f>
        <v/>
      </c>
      <c r="B755" s="4" t="str">
        <f>IF('True_Odds_Calculator_2-way'!B756="","",'True_Odds_Calculator_2-way'!B756)</f>
        <v/>
      </c>
      <c r="C755" s="4" t="str">
        <f t="shared" si="44"/>
        <v/>
      </c>
      <c r="D755" s="4" t="str">
        <f t="shared" si="46"/>
        <v/>
      </c>
      <c r="E755" s="4" t="str">
        <f t="shared" si="47"/>
        <v/>
      </c>
      <c r="G755" s="4" t="str">
        <f t="shared" si="45"/>
        <v/>
      </c>
    </row>
    <row r="756" spans="1:7">
      <c r="A756" s="4" t="str">
        <f>IF('True_Odds_Calculator_2-way'!A757="","",'True_Odds_Calculator_2-way'!A757)</f>
        <v/>
      </c>
      <c r="B756" s="4" t="str">
        <f>IF('True_Odds_Calculator_2-way'!B757="","",'True_Odds_Calculator_2-way'!B757)</f>
        <v/>
      </c>
      <c r="C756" s="4" t="str">
        <f t="shared" si="44"/>
        <v/>
      </c>
      <c r="D756" s="4" t="str">
        <f t="shared" si="46"/>
        <v/>
      </c>
      <c r="E756" s="4" t="str">
        <f t="shared" si="47"/>
        <v/>
      </c>
      <c r="G756" s="4" t="str">
        <f t="shared" si="45"/>
        <v/>
      </c>
    </row>
    <row r="757" spans="1:7">
      <c r="A757" s="4" t="str">
        <f>IF('True_Odds_Calculator_2-way'!A758="","",'True_Odds_Calculator_2-way'!A758)</f>
        <v/>
      </c>
      <c r="B757" s="4" t="str">
        <f>IF('True_Odds_Calculator_2-way'!B758="","",'True_Odds_Calculator_2-way'!B758)</f>
        <v/>
      </c>
      <c r="C757" s="4" t="str">
        <f t="shared" si="44"/>
        <v/>
      </c>
      <c r="D757" s="4" t="str">
        <f t="shared" si="46"/>
        <v/>
      </c>
      <c r="E757" s="4" t="str">
        <f t="shared" si="47"/>
        <v/>
      </c>
      <c r="G757" s="4" t="str">
        <f t="shared" si="45"/>
        <v/>
      </c>
    </row>
    <row r="758" spans="1:7">
      <c r="A758" s="4" t="str">
        <f>IF('True_Odds_Calculator_2-way'!A759="","",'True_Odds_Calculator_2-way'!A759)</f>
        <v/>
      </c>
      <c r="B758" s="4" t="str">
        <f>IF('True_Odds_Calculator_2-way'!B759="","",'True_Odds_Calculator_2-way'!B759)</f>
        <v/>
      </c>
      <c r="C758" s="4" t="str">
        <f t="shared" si="44"/>
        <v/>
      </c>
      <c r="D758" s="4" t="str">
        <f t="shared" si="46"/>
        <v/>
      </c>
      <c r="E758" s="4" t="str">
        <f t="shared" si="47"/>
        <v/>
      </c>
      <c r="G758" s="4" t="str">
        <f t="shared" si="45"/>
        <v/>
      </c>
    </row>
    <row r="759" spans="1:7">
      <c r="A759" s="4" t="str">
        <f>IF('True_Odds_Calculator_2-way'!A760="","",'True_Odds_Calculator_2-way'!A760)</f>
        <v/>
      </c>
      <c r="B759" s="4" t="str">
        <f>IF('True_Odds_Calculator_2-way'!B760="","",'True_Odds_Calculator_2-way'!B760)</f>
        <v/>
      </c>
      <c r="C759" s="4" t="str">
        <f t="shared" si="44"/>
        <v/>
      </c>
      <c r="D759" s="4" t="str">
        <f t="shared" si="46"/>
        <v/>
      </c>
      <c r="E759" s="4" t="str">
        <f t="shared" si="47"/>
        <v/>
      </c>
      <c r="G759" s="4" t="str">
        <f t="shared" si="45"/>
        <v/>
      </c>
    </row>
    <row r="760" spans="1:7">
      <c r="A760" s="4" t="str">
        <f>IF('True_Odds_Calculator_2-way'!A761="","",'True_Odds_Calculator_2-way'!A761)</f>
        <v/>
      </c>
      <c r="B760" s="4" t="str">
        <f>IF('True_Odds_Calculator_2-way'!B761="","",'True_Odds_Calculator_2-way'!B761)</f>
        <v/>
      </c>
      <c r="C760" s="4" t="str">
        <f t="shared" si="44"/>
        <v/>
      </c>
      <c r="D760" s="4" t="str">
        <f t="shared" si="46"/>
        <v/>
      </c>
      <c r="E760" s="4" t="str">
        <f t="shared" si="47"/>
        <v/>
      </c>
      <c r="G760" s="4" t="str">
        <f t="shared" si="45"/>
        <v/>
      </c>
    </row>
    <row r="761" spans="1:7">
      <c r="A761" s="4" t="str">
        <f>IF('True_Odds_Calculator_2-way'!A762="","",'True_Odds_Calculator_2-way'!A762)</f>
        <v/>
      </c>
      <c r="B761" s="4" t="str">
        <f>IF('True_Odds_Calculator_2-way'!B762="","",'True_Odds_Calculator_2-way'!B762)</f>
        <v/>
      </c>
      <c r="C761" s="4" t="str">
        <f t="shared" si="44"/>
        <v/>
      </c>
      <c r="D761" s="4" t="str">
        <f t="shared" si="46"/>
        <v/>
      </c>
      <c r="E761" s="4" t="str">
        <f t="shared" si="47"/>
        <v/>
      </c>
      <c r="G761" s="4" t="str">
        <f t="shared" si="45"/>
        <v/>
      </c>
    </row>
    <row r="762" spans="1:7">
      <c r="A762" s="4" t="str">
        <f>IF('True_Odds_Calculator_2-way'!A763="","",'True_Odds_Calculator_2-way'!A763)</f>
        <v/>
      </c>
      <c r="B762" s="4" t="str">
        <f>IF('True_Odds_Calculator_2-way'!B763="","",'True_Odds_Calculator_2-way'!B763)</f>
        <v/>
      </c>
      <c r="C762" s="4" t="str">
        <f t="shared" si="44"/>
        <v/>
      </c>
      <c r="D762" s="4" t="str">
        <f t="shared" si="46"/>
        <v/>
      </c>
      <c r="E762" s="4" t="str">
        <f t="shared" si="47"/>
        <v/>
      </c>
      <c r="G762" s="4" t="str">
        <f t="shared" si="45"/>
        <v/>
      </c>
    </row>
    <row r="763" spans="1:7">
      <c r="A763" s="4" t="str">
        <f>IF('True_Odds_Calculator_2-way'!A764="","",'True_Odds_Calculator_2-way'!A764)</f>
        <v/>
      </c>
      <c r="B763" s="4" t="str">
        <f>IF('True_Odds_Calculator_2-way'!B764="","",'True_Odds_Calculator_2-way'!B764)</f>
        <v/>
      </c>
      <c r="C763" s="4" t="str">
        <f t="shared" si="44"/>
        <v/>
      </c>
      <c r="D763" s="4" t="str">
        <f t="shared" si="46"/>
        <v/>
      </c>
      <c r="E763" s="4" t="str">
        <f t="shared" si="47"/>
        <v/>
      </c>
      <c r="G763" s="4" t="str">
        <f t="shared" si="45"/>
        <v/>
      </c>
    </row>
    <row r="764" spans="1:7">
      <c r="A764" s="4" t="str">
        <f>IF('True_Odds_Calculator_2-way'!A765="","",'True_Odds_Calculator_2-way'!A765)</f>
        <v/>
      </c>
      <c r="B764" s="4" t="str">
        <f>IF('True_Odds_Calculator_2-way'!B765="","",'True_Odds_Calculator_2-way'!B765)</f>
        <v/>
      </c>
      <c r="C764" s="4" t="str">
        <f t="shared" si="44"/>
        <v/>
      </c>
      <c r="D764" s="4" t="str">
        <f t="shared" si="46"/>
        <v/>
      </c>
      <c r="E764" s="4" t="str">
        <f t="shared" si="47"/>
        <v/>
      </c>
      <c r="G764" s="4" t="str">
        <f t="shared" si="45"/>
        <v/>
      </c>
    </row>
    <row r="765" spans="1:7">
      <c r="A765" s="4" t="str">
        <f>IF('True_Odds_Calculator_2-way'!A766="","",'True_Odds_Calculator_2-way'!A766)</f>
        <v/>
      </c>
      <c r="B765" s="4" t="str">
        <f>IF('True_Odds_Calculator_2-way'!B766="","",'True_Odds_Calculator_2-way'!B766)</f>
        <v/>
      </c>
      <c r="C765" s="4" t="str">
        <f t="shared" si="44"/>
        <v/>
      </c>
      <c r="D765" s="4" t="str">
        <f t="shared" si="46"/>
        <v/>
      </c>
      <c r="E765" s="4" t="str">
        <f t="shared" si="47"/>
        <v/>
      </c>
      <c r="G765" s="4" t="str">
        <f t="shared" si="45"/>
        <v/>
      </c>
    </row>
    <row r="766" spans="1:7">
      <c r="A766" s="4" t="str">
        <f>IF('True_Odds_Calculator_2-way'!A767="","",'True_Odds_Calculator_2-way'!A767)</f>
        <v/>
      </c>
      <c r="B766" s="4" t="str">
        <f>IF('True_Odds_Calculator_2-way'!B767="","",'True_Odds_Calculator_2-way'!B767)</f>
        <v/>
      </c>
      <c r="C766" s="4" t="str">
        <f t="shared" si="44"/>
        <v/>
      </c>
      <c r="D766" s="4" t="str">
        <f t="shared" si="46"/>
        <v/>
      </c>
      <c r="E766" s="4" t="str">
        <f t="shared" si="47"/>
        <v/>
      </c>
      <c r="G766" s="4" t="str">
        <f t="shared" si="45"/>
        <v/>
      </c>
    </row>
    <row r="767" spans="1:7">
      <c r="A767" s="4" t="str">
        <f>IF('True_Odds_Calculator_2-way'!A768="","",'True_Odds_Calculator_2-way'!A768)</f>
        <v/>
      </c>
      <c r="B767" s="4" t="str">
        <f>IF('True_Odds_Calculator_2-way'!B768="","",'True_Odds_Calculator_2-way'!B768)</f>
        <v/>
      </c>
      <c r="C767" s="4" t="str">
        <f t="shared" si="44"/>
        <v/>
      </c>
      <c r="D767" s="4" t="str">
        <f t="shared" si="46"/>
        <v/>
      </c>
      <c r="E767" s="4" t="str">
        <f t="shared" si="47"/>
        <v/>
      </c>
      <c r="G767" s="4" t="str">
        <f t="shared" si="45"/>
        <v/>
      </c>
    </row>
    <row r="768" spans="1:7">
      <c r="A768" s="4" t="str">
        <f>IF('True_Odds_Calculator_2-way'!A769="","",'True_Odds_Calculator_2-way'!A769)</f>
        <v/>
      </c>
      <c r="B768" s="4" t="str">
        <f>IF('True_Odds_Calculator_2-way'!B769="","",'True_Odds_Calculator_2-way'!B769)</f>
        <v/>
      </c>
      <c r="C768" s="4" t="str">
        <f t="shared" si="44"/>
        <v/>
      </c>
      <c r="D768" s="4" t="str">
        <f t="shared" si="46"/>
        <v/>
      </c>
      <c r="E768" s="4" t="str">
        <f t="shared" si="47"/>
        <v/>
      </c>
      <c r="G768" s="4" t="str">
        <f t="shared" si="45"/>
        <v/>
      </c>
    </row>
    <row r="769" spans="1:7">
      <c r="A769" s="4" t="str">
        <f>IF('True_Odds_Calculator_2-way'!A770="","",'True_Odds_Calculator_2-way'!A770)</f>
        <v/>
      </c>
      <c r="B769" s="4" t="str">
        <f>IF('True_Odds_Calculator_2-way'!B770="","",'True_Odds_Calculator_2-way'!B770)</f>
        <v/>
      </c>
      <c r="C769" s="4" t="str">
        <f t="shared" si="44"/>
        <v/>
      </c>
      <c r="D769" s="4" t="str">
        <f t="shared" si="46"/>
        <v/>
      </c>
      <c r="E769" s="4" t="str">
        <f t="shared" si="47"/>
        <v/>
      </c>
      <c r="G769" s="4" t="str">
        <f t="shared" si="45"/>
        <v/>
      </c>
    </row>
    <row r="770" spans="1:7">
      <c r="A770" s="4" t="str">
        <f>IF('True_Odds_Calculator_2-way'!A771="","",'True_Odds_Calculator_2-way'!A771)</f>
        <v/>
      </c>
      <c r="B770" s="4" t="str">
        <f>IF('True_Odds_Calculator_2-way'!B771="","",'True_Odds_Calculator_2-way'!B771)</f>
        <v/>
      </c>
      <c r="C770" s="4" t="str">
        <f t="shared" ref="C770:C833" si="48">IF(A770="","",((1/A770)+(1/B770))-1)</f>
        <v/>
      </c>
      <c r="D770" s="4" t="str">
        <f t="shared" si="46"/>
        <v/>
      </c>
      <c r="E770" s="4" t="str">
        <f t="shared" si="47"/>
        <v/>
      </c>
      <c r="G770" s="4" t="str">
        <f t="shared" ref="G770:G833" si="49">IF(A770="","",C770+1)</f>
        <v/>
      </c>
    </row>
    <row r="771" spans="1:7">
      <c r="A771" s="4" t="str">
        <f>IF('True_Odds_Calculator_2-way'!A772="","",'True_Odds_Calculator_2-way'!A772)</f>
        <v/>
      </c>
      <c r="B771" s="4" t="str">
        <f>IF('True_Odds_Calculator_2-way'!B772="","",'True_Odds_Calculator_2-way'!B772)</f>
        <v/>
      </c>
      <c r="C771" s="4" t="str">
        <f t="shared" si="48"/>
        <v/>
      </c>
      <c r="D771" s="4" t="str">
        <f t="shared" ref="D771:D834" si="50">IF(A771="","",(2*A771)/(2-($C771*A771)))</f>
        <v/>
      </c>
      <c r="E771" s="4" t="str">
        <f t="shared" ref="E771:E834" si="51">IF(B771="","",(2*B771)/(2-($C771*B771)))</f>
        <v/>
      </c>
      <c r="G771" s="4" t="str">
        <f t="shared" si="49"/>
        <v/>
      </c>
    </row>
    <row r="772" spans="1:7">
      <c r="A772" s="4" t="str">
        <f>IF('True_Odds_Calculator_2-way'!A773="","",'True_Odds_Calculator_2-way'!A773)</f>
        <v/>
      </c>
      <c r="B772" s="4" t="str">
        <f>IF('True_Odds_Calculator_2-way'!B773="","",'True_Odds_Calculator_2-way'!B773)</f>
        <v/>
      </c>
      <c r="C772" s="4" t="str">
        <f t="shared" si="48"/>
        <v/>
      </c>
      <c r="D772" s="4" t="str">
        <f t="shared" si="50"/>
        <v/>
      </c>
      <c r="E772" s="4" t="str">
        <f t="shared" si="51"/>
        <v/>
      </c>
      <c r="G772" s="4" t="str">
        <f t="shared" si="49"/>
        <v/>
      </c>
    </row>
    <row r="773" spans="1:7">
      <c r="A773" s="4" t="str">
        <f>IF('True_Odds_Calculator_2-way'!A774="","",'True_Odds_Calculator_2-way'!A774)</f>
        <v/>
      </c>
      <c r="B773" s="4" t="str">
        <f>IF('True_Odds_Calculator_2-way'!B774="","",'True_Odds_Calculator_2-way'!B774)</f>
        <v/>
      </c>
      <c r="C773" s="4" t="str">
        <f t="shared" si="48"/>
        <v/>
      </c>
      <c r="D773" s="4" t="str">
        <f t="shared" si="50"/>
        <v/>
      </c>
      <c r="E773" s="4" t="str">
        <f t="shared" si="51"/>
        <v/>
      </c>
      <c r="G773" s="4" t="str">
        <f t="shared" si="49"/>
        <v/>
      </c>
    </row>
    <row r="774" spans="1:7">
      <c r="A774" s="4" t="str">
        <f>IF('True_Odds_Calculator_2-way'!A775="","",'True_Odds_Calculator_2-way'!A775)</f>
        <v/>
      </c>
      <c r="B774" s="4" t="str">
        <f>IF('True_Odds_Calculator_2-way'!B775="","",'True_Odds_Calculator_2-way'!B775)</f>
        <v/>
      </c>
      <c r="C774" s="4" t="str">
        <f t="shared" si="48"/>
        <v/>
      </c>
      <c r="D774" s="4" t="str">
        <f t="shared" si="50"/>
        <v/>
      </c>
      <c r="E774" s="4" t="str">
        <f t="shared" si="51"/>
        <v/>
      </c>
      <c r="G774" s="4" t="str">
        <f t="shared" si="49"/>
        <v/>
      </c>
    </row>
    <row r="775" spans="1:7">
      <c r="A775" s="4" t="str">
        <f>IF('True_Odds_Calculator_2-way'!A776="","",'True_Odds_Calculator_2-way'!A776)</f>
        <v/>
      </c>
      <c r="B775" s="4" t="str">
        <f>IF('True_Odds_Calculator_2-way'!B776="","",'True_Odds_Calculator_2-way'!B776)</f>
        <v/>
      </c>
      <c r="C775" s="4" t="str">
        <f t="shared" si="48"/>
        <v/>
      </c>
      <c r="D775" s="4" t="str">
        <f t="shared" si="50"/>
        <v/>
      </c>
      <c r="E775" s="4" t="str">
        <f t="shared" si="51"/>
        <v/>
      </c>
      <c r="G775" s="4" t="str">
        <f t="shared" si="49"/>
        <v/>
      </c>
    </row>
    <row r="776" spans="1:7">
      <c r="A776" s="4" t="str">
        <f>IF('True_Odds_Calculator_2-way'!A777="","",'True_Odds_Calculator_2-way'!A777)</f>
        <v/>
      </c>
      <c r="B776" s="4" t="str">
        <f>IF('True_Odds_Calculator_2-way'!B777="","",'True_Odds_Calculator_2-way'!B777)</f>
        <v/>
      </c>
      <c r="C776" s="4" t="str">
        <f t="shared" si="48"/>
        <v/>
      </c>
      <c r="D776" s="4" t="str">
        <f t="shared" si="50"/>
        <v/>
      </c>
      <c r="E776" s="4" t="str">
        <f t="shared" si="51"/>
        <v/>
      </c>
      <c r="G776" s="4" t="str">
        <f t="shared" si="49"/>
        <v/>
      </c>
    </row>
    <row r="777" spans="1:7">
      <c r="A777" s="4" t="str">
        <f>IF('True_Odds_Calculator_2-way'!A778="","",'True_Odds_Calculator_2-way'!A778)</f>
        <v/>
      </c>
      <c r="B777" s="4" t="str">
        <f>IF('True_Odds_Calculator_2-way'!B778="","",'True_Odds_Calculator_2-way'!B778)</f>
        <v/>
      </c>
      <c r="C777" s="4" t="str">
        <f t="shared" si="48"/>
        <v/>
      </c>
      <c r="D777" s="4" t="str">
        <f t="shared" si="50"/>
        <v/>
      </c>
      <c r="E777" s="4" t="str">
        <f t="shared" si="51"/>
        <v/>
      </c>
      <c r="G777" s="4" t="str">
        <f t="shared" si="49"/>
        <v/>
      </c>
    </row>
    <row r="778" spans="1:7">
      <c r="A778" s="4" t="str">
        <f>IF('True_Odds_Calculator_2-way'!A779="","",'True_Odds_Calculator_2-way'!A779)</f>
        <v/>
      </c>
      <c r="B778" s="4" t="str">
        <f>IF('True_Odds_Calculator_2-way'!B779="","",'True_Odds_Calculator_2-way'!B779)</f>
        <v/>
      </c>
      <c r="C778" s="4" t="str">
        <f t="shared" si="48"/>
        <v/>
      </c>
      <c r="D778" s="4" t="str">
        <f t="shared" si="50"/>
        <v/>
      </c>
      <c r="E778" s="4" t="str">
        <f t="shared" si="51"/>
        <v/>
      </c>
      <c r="G778" s="4" t="str">
        <f t="shared" si="49"/>
        <v/>
      </c>
    </row>
    <row r="779" spans="1:7">
      <c r="A779" s="4" t="str">
        <f>IF('True_Odds_Calculator_2-way'!A780="","",'True_Odds_Calculator_2-way'!A780)</f>
        <v/>
      </c>
      <c r="B779" s="4" t="str">
        <f>IF('True_Odds_Calculator_2-way'!B780="","",'True_Odds_Calculator_2-way'!B780)</f>
        <v/>
      </c>
      <c r="C779" s="4" t="str">
        <f t="shared" si="48"/>
        <v/>
      </c>
      <c r="D779" s="4" t="str">
        <f t="shared" si="50"/>
        <v/>
      </c>
      <c r="E779" s="4" t="str">
        <f t="shared" si="51"/>
        <v/>
      </c>
      <c r="G779" s="4" t="str">
        <f t="shared" si="49"/>
        <v/>
      </c>
    </row>
    <row r="780" spans="1:7">
      <c r="A780" s="4" t="str">
        <f>IF('True_Odds_Calculator_2-way'!A781="","",'True_Odds_Calculator_2-way'!A781)</f>
        <v/>
      </c>
      <c r="B780" s="4" t="str">
        <f>IF('True_Odds_Calculator_2-way'!B781="","",'True_Odds_Calculator_2-way'!B781)</f>
        <v/>
      </c>
      <c r="C780" s="4" t="str">
        <f t="shared" si="48"/>
        <v/>
      </c>
      <c r="D780" s="4" t="str">
        <f t="shared" si="50"/>
        <v/>
      </c>
      <c r="E780" s="4" t="str">
        <f t="shared" si="51"/>
        <v/>
      </c>
      <c r="G780" s="4" t="str">
        <f t="shared" si="49"/>
        <v/>
      </c>
    </row>
    <row r="781" spans="1:7">
      <c r="A781" s="4" t="str">
        <f>IF('True_Odds_Calculator_2-way'!A782="","",'True_Odds_Calculator_2-way'!A782)</f>
        <v/>
      </c>
      <c r="B781" s="4" t="str">
        <f>IF('True_Odds_Calculator_2-way'!B782="","",'True_Odds_Calculator_2-way'!B782)</f>
        <v/>
      </c>
      <c r="C781" s="4" t="str">
        <f t="shared" si="48"/>
        <v/>
      </c>
      <c r="D781" s="4" t="str">
        <f t="shared" si="50"/>
        <v/>
      </c>
      <c r="E781" s="4" t="str">
        <f t="shared" si="51"/>
        <v/>
      </c>
      <c r="G781" s="4" t="str">
        <f t="shared" si="49"/>
        <v/>
      </c>
    </row>
    <row r="782" spans="1:7">
      <c r="A782" s="4" t="str">
        <f>IF('True_Odds_Calculator_2-way'!A783="","",'True_Odds_Calculator_2-way'!A783)</f>
        <v/>
      </c>
      <c r="B782" s="4" t="str">
        <f>IF('True_Odds_Calculator_2-way'!B783="","",'True_Odds_Calculator_2-way'!B783)</f>
        <v/>
      </c>
      <c r="C782" s="4" t="str">
        <f t="shared" si="48"/>
        <v/>
      </c>
      <c r="D782" s="4" t="str">
        <f t="shared" si="50"/>
        <v/>
      </c>
      <c r="E782" s="4" t="str">
        <f t="shared" si="51"/>
        <v/>
      </c>
      <c r="G782" s="4" t="str">
        <f t="shared" si="49"/>
        <v/>
      </c>
    </row>
    <row r="783" spans="1:7">
      <c r="A783" s="4" t="str">
        <f>IF('True_Odds_Calculator_2-way'!A784="","",'True_Odds_Calculator_2-way'!A784)</f>
        <v/>
      </c>
      <c r="B783" s="4" t="str">
        <f>IF('True_Odds_Calculator_2-way'!B784="","",'True_Odds_Calculator_2-way'!B784)</f>
        <v/>
      </c>
      <c r="C783" s="4" t="str">
        <f t="shared" si="48"/>
        <v/>
      </c>
      <c r="D783" s="4" t="str">
        <f t="shared" si="50"/>
        <v/>
      </c>
      <c r="E783" s="4" t="str">
        <f t="shared" si="51"/>
        <v/>
      </c>
      <c r="G783" s="4" t="str">
        <f t="shared" si="49"/>
        <v/>
      </c>
    </row>
    <row r="784" spans="1:7">
      <c r="A784" s="4" t="str">
        <f>IF('True_Odds_Calculator_2-way'!A785="","",'True_Odds_Calculator_2-way'!A785)</f>
        <v/>
      </c>
      <c r="B784" s="4" t="str">
        <f>IF('True_Odds_Calculator_2-way'!B785="","",'True_Odds_Calculator_2-way'!B785)</f>
        <v/>
      </c>
      <c r="C784" s="4" t="str">
        <f t="shared" si="48"/>
        <v/>
      </c>
      <c r="D784" s="4" t="str">
        <f t="shared" si="50"/>
        <v/>
      </c>
      <c r="E784" s="4" t="str">
        <f t="shared" si="51"/>
        <v/>
      </c>
      <c r="G784" s="4" t="str">
        <f t="shared" si="49"/>
        <v/>
      </c>
    </row>
    <row r="785" spans="1:7">
      <c r="A785" s="4" t="str">
        <f>IF('True_Odds_Calculator_2-way'!A786="","",'True_Odds_Calculator_2-way'!A786)</f>
        <v/>
      </c>
      <c r="B785" s="4" t="str">
        <f>IF('True_Odds_Calculator_2-way'!B786="","",'True_Odds_Calculator_2-way'!B786)</f>
        <v/>
      </c>
      <c r="C785" s="4" t="str">
        <f t="shared" si="48"/>
        <v/>
      </c>
      <c r="D785" s="4" t="str">
        <f t="shared" si="50"/>
        <v/>
      </c>
      <c r="E785" s="4" t="str">
        <f t="shared" si="51"/>
        <v/>
      </c>
      <c r="G785" s="4" t="str">
        <f t="shared" si="49"/>
        <v/>
      </c>
    </row>
    <row r="786" spans="1:7">
      <c r="A786" s="4" t="str">
        <f>IF('True_Odds_Calculator_2-way'!A787="","",'True_Odds_Calculator_2-way'!A787)</f>
        <v/>
      </c>
      <c r="B786" s="4" t="str">
        <f>IF('True_Odds_Calculator_2-way'!B787="","",'True_Odds_Calculator_2-way'!B787)</f>
        <v/>
      </c>
      <c r="C786" s="4" t="str">
        <f t="shared" si="48"/>
        <v/>
      </c>
      <c r="D786" s="4" t="str">
        <f t="shared" si="50"/>
        <v/>
      </c>
      <c r="E786" s="4" t="str">
        <f t="shared" si="51"/>
        <v/>
      </c>
      <c r="G786" s="4" t="str">
        <f t="shared" si="49"/>
        <v/>
      </c>
    </row>
    <row r="787" spans="1:7">
      <c r="A787" s="4" t="str">
        <f>IF('True_Odds_Calculator_2-way'!A788="","",'True_Odds_Calculator_2-way'!A788)</f>
        <v/>
      </c>
      <c r="B787" s="4" t="str">
        <f>IF('True_Odds_Calculator_2-way'!B788="","",'True_Odds_Calculator_2-way'!B788)</f>
        <v/>
      </c>
      <c r="C787" s="4" t="str">
        <f t="shared" si="48"/>
        <v/>
      </c>
      <c r="D787" s="4" t="str">
        <f t="shared" si="50"/>
        <v/>
      </c>
      <c r="E787" s="4" t="str">
        <f t="shared" si="51"/>
        <v/>
      </c>
      <c r="G787" s="4" t="str">
        <f t="shared" si="49"/>
        <v/>
      </c>
    </row>
    <row r="788" spans="1:7">
      <c r="A788" s="4" t="str">
        <f>IF('True_Odds_Calculator_2-way'!A789="","",'True_Odds_Calculator_2-way'!A789)</f>
        <v/>
      </c>
      <c r="B788" s="4" t="str">
        <f>IF('True_Odds_Calculator_2-way'!B789="","",'True_Odds_Calculator_2-way'!B789)</f>
        <v/>
      </c>
      <c r="C788" s="4" t="str">
        <f t="shared" si="48"/>
        <v/>
      </c>
      <c r="D788" s="4" t="str">
        <f t="shared" si="50"/>
        <v/>
      </c>
      <c r="E788" s="4" t="str">
        <f t="shared" si="51"/>
        <v/>
      </c>
      <c r="G788" s="4" t="str">
        <f t="shared" si="49"/>
        <v/>
      </c>
    </row>
    <row r="789" spans="1:7">
      <c r="A789" s="4" t="str">
        <f>IF('True_Odds_Calculator_2-way'!A790="","",'True_Odds_Calculator_2-way'!A790)</f>
        <v/>
      </c>
      <c r="B789" s="4" t="str">
        <f>IF('True_Odds_Calculator_2-way'!B790="","",'True_Odds_Calculator_2-way'!B790)</f>
        <v/>
      </c>
      <c r="C789" s="4" t="str">
        <f t="shared" si="48"/>
        <v/>
      </c>
      <c r="D789" s="4" t="str">
        <f t="shared" si="50"/>
        <v/>
      </c>
      <c r="E789" s="4" t="str">
        <f t="shared" si="51"/>
        <v/>
      </c>
      <c r="G789" s="4" t="str">
        <f t="shared" si="49"/>
        <v/>
      </c>
    </row>
    <row r="790" spans="1:7">
      <c r="A790" s="4" t="str">
        <f>IF('True_Odds_Calculator_2-way'!A791="","",'True_Odds_Calculator_2-way'!A791)</f>
        <v/>
      </c>
      <c r="B790" s="4" t="str">
        <f>IF('True_Odds_Calculator_2-way'!B791="","",'True_Odds_Calculator_2-way'!B791)</f>
        <v/>
      </c>
      <c r="C790" s="4" t="str">
        <f t="shared" si="48"/>
        <v/>
      </c>
      <c r="D790" s="4" t="str">
        <f t="shared" si="50"/>
        <v/>
      </c>
      <c r="E790" s="4" t="str">
        <f t="shared" si="51"/>
        <v/>
      </c>
      <c r="G790" s="4" t="str">
        <f t="shared" si="49"/>
        <v/>
      </c>
    </row>
    <row r="791" spans="1:7">
      <c r="A791" s="4" t="str">
        <f>IF('True_Odds_Calculator_2-way'!A792="","",'True_Odds_Calculator_2-way'!A792)</f>
        <v/>
      </c>
      <c r="B791" s="4" t="str">
        <f>IF('True_Odds_Calculator_2-way'!B792="","",'True_Odds_Calculator_2-way'!B792)</f>
        <v/>
      </c>
      <c r="C791" s="4" t="str">
        <f t="shared" si="48"/>
        <v/>
      </c>
      <c r="D791" s="4" t="str">
        <f t="shared" si="50"/>
        <v/>
      </c>
      <c r="E791" s="4" t="str">
        <f t="shared" si="51"/>
        <v/>
      </c>
      <c r="G791" s="4" t="str">
        <f t="shared" si="49"/>
        <v/>
      </c>
    </row>
    <row r="792" spans="1:7">
      <c r="A792" s="4" t="str">
        <f>IF('True_Odds_Calculator_2-way'!A793="","",'True_Odds_Calculator_2-way'!A793)</f>
        <v/>
      </c>
      <c r="B792" s="4" t="str">
        <f>IF('True_Odds_Calculator_2-way'!B793="","",'True_Odds_Calculator_2-way'!B793)</f>
        <v/>
      </c>
      <c r="C792" s="4" t="str">
        <f t="shared" si="48"/>
        <v/>
      </c>
      <c r="D792" s="4" t="str">
        <f t="shared" si="50"/>
        <v/>
      </c>
      <c r="E792" s="4" t="str">
        <f t="shared" si="51"/>
        <v/>
      </c>
      <c r="G792" s="4" t="str">
        <f t="shared" si="49"/>
        <v/>
      </c>
    </row>
    <row r="793" spans="1:7">
      <c r="A793" s="4" t="str">
        <f>IF('True_Odds_Calculator_2-way'!A794="","",'True_Odds_Calculator_2-way'!A794)</f>
        <v/>
      </c>
      <c r="B793" s="4" t="str">
        <f>IF('True_Odds_Calculator_2-way'!B794="","",'True_Odds_Calculator_2-way'!B794)</f>
        <v/>
      </c>
      <c r="C793" s="4" t="str">
        <f t="shared" si="48"/>
        <v/>
      </c>
      <c r="D793" s="4" t="str">
        <f t="shared" si="50"/>
        <v/>
      </c>
      <c r="E793" s="4" t="str">
        <f t="shared" si="51"/>
        <v/>
      </c>
      <c r="G793" s="4" t="str">
        <f t="shared" si="49"/>
        <v/>
      </c>
    </row>
    <row r="794" spans="1:7">
      <c r="A794" s="4" t="str">
        <f>IF('True_Odds_Calculator_2-way'!A795="","",'True_Odds_Calculator_2-way'!A795)</f>
        <v/>
      </c>
      <c r="B794" s="4" t="str">
        <f>IF('True_Odds_Calculator_2-way'!B795="","",'True_Odds_Calculator_2-way'!B795)</f>
        <v/>
      </c>
      <c r="C794" s="4" t="str">
        <f t="shared" si="48"/>
        <v/>
      </c>
      <c r="D794" s="4" t="str">
        <f t="shared" si="50"/>
        <v/>
      </c>
      <c r="E794" s="4" t="str">
        <f t="shared" si="51"/>
        <v/>
      </c>
      <c r="G794" s="4" t="str">
        <f t="shared" si="49"/>
        <v/>
      </c>
    </row>
    <row r="795" spans="1:7">
      <c r="A795" s="4" t="str">
        <f>IF('True_Odds_Calculator_2-way'!A796="","",'True_Odds_Calculator_2-way'!A796)</f>
        <v/>
      </c>
      <c r="B795" s="4" t="str">
        <f>IF('True_Odds_Calculator_2-way'!B796="","",'True_Odds_Calculator_2-way'!B796)</f>
        <v/>
      </c>
      <c r="C795" s="4" t="str">
        <f t="shared" si="48"/>
        <v/>
      </c>
      <c r="D795" s="4" t="str">
        <f t="shared" si="50"/>
        <v/>
      </c>
      <c r="E795" s="4" t="str">
        <f t="shared" si="51"/>
        <v/>
      </c>
      <c r="G795" s="4" t="str">
        <f t="shared" si="49"/>
        <v/>
      </c>
    </row>
    <row r="796" spans="1:7">
      <c r="A796" s="4" t="str">
        <f>IF('True_Odds_Calculator_2-way'!A797="","",'True_Odds_Calculator_2-way'!A797)</f>
        <v/>
      </c>
      <c r="B796" s="4" t="str">
        <f>IF('True_Odds_Calculator_2-way'!B797="","",'True_Odds_Calculator_2-way'!B797)</f>
        <v/>
      </c>
      <c r="C796" s="4" t="str">
        <f t="shared" si="48"/>
        <v/>
      </c>
      <c r="D796" s="4" t="str">
        <f t="shared" si="50"/>
        <v/>
      </c>
      <c r="E796" s="4" t="str">
        <f t="shared" si="51"/>
        <v/>
      </c>
      <c r="G796" s="4" t="str">
        <f t="shared" si="49"/>
        <v/>
      </c>
    </row>
    <row r="797" spans="1:7">
      <c r="A797" s="4" t="str">
        <f>IF('True_Odds_Calculator_2-way'!A798="","",'True_Odds_Calculator_2-way'!A798)</f>
        <v/>
      </c>
      <c r="B797" s="4" t="str">
        <f>IF('True_Odds_Calculator_2-way'!B798="","",'True_Odds_Calculator_2-way'!B798)</f>
        <v/>
      </c>
      <c r="C797" s="4" t="str">
        <f t="shared" si="48"/>
        <v/>
      </c>
      <c r="D797" s="4" t="str">
        <f t="shared" si="50"/>
        <v/>
      </c>
      <c r="E797" s="4" t="str">
        <f t="shared" si="51"/>
        <v/>
      </c>
      <c r="G797" s="4" t="str">
        <f t="shared" si="49"/>
        <v/>
      </c>
    </row>
    <row r="798" spans="1:7">
      <c r="A798" s="4" t="str">
        <f>IF('True_Odds_Calculator_2-way'!A799="","",'True_Odds_Calculator_2-way'!A799)</f>
        <v/>
      </c>
      <c r="B798" s="4" t="str">
        <f>IF('True_Odds_Calculator_2-way'!B799="","",'True_Odds_Calculator_2-way'!B799)</f>
        <v/>
      </c>
      <c r="C798" s="4" t="str">
        <f t="shared" si="48"/>
        <v/>
      </c>
      <c r="D798" s="4" t="str">
        <f t="shared" si="50"/>
        <v/>
      </c>
      <c r="E798" s="4" t="str">
        <f t="shared" si="51"/>
        <v/>
      </c>
      <c r="G798" s="4" t="str">
        <f t="shared" si="49"/>
        <v/>
      </c>
    </row>
    <row r="799" spans="1:7">
      <c r="A799" s="4" t="str">
        <f>IF('True_Odds_Calculator_2-way'!A800="","",'True_Odds_Calculator_2-way'!A800)</f>
        <v/>
      </c>
      <c r="B799" s="4" t="str">
        <f>IF('True_Odds_Calculator_2-way'!B800="","",'True_Odds_Calculator_2-way'!B800)</f>
        <v/>
      </c>
      <c r="C799" s="4" t="str">
        <f t="shared" si="48"/>
        <v/>
      </c>
      <c r="D799" s="4" t="str">
        <f t="shared" si="50"/>
        <v/>
      </c>
      <c r="E799" s="4" t="str">
        <f t="shared" si="51"/>
        <v/>
      </c>
      <c r="G799" s="4" t="str">
        <f t="shared" si="49"/>
        <v/>
      </c>
    </row>
    <row r="800" spans="1:7">
      <c r="A800" s="4" t="str">
        <f>IF('True_Odds_Calculator_2-way'!A801="","",'True_Odds_Calculator_2-way'!A801)</f>
        <v/>
      </c>
      <c r="B800" s="4" t="str">
        <f>IF('True_Odds_Calculator_2-way'!B801="","",'True_Odds_Calculator_2-way'!B801)</f>
        <v/>
      </c>
      <c r="C800" s="4" t="str">
        <f t="shared" si="48"/>
        <v/>
      </c>
      <c r="D800" s="4" t="str">
        <f t="shared" si="50"/>
        <v/>
      </c>
      <c r="E800" s="4" t="str">
        <f t="shared" si="51"/>
        <v/>
      </c>
      <c r="G800" s="4" t="str">
        <f t="shared" si="49"/>
        <v/>
      </c>
    </row>
    <row r="801" spans="1:7">
      <c r="A801" s="4" t="str">
        <f>IF('True_Odds_Calculator_2-way'!A802="","",'True_Odds_Calculator_2-way'!A802)</f>
        <v/>
      </c>
      <c r="B801" s="4" t="str">
        <f>IF('True_Odds_Calculator_2-way'!B802="","",'True_Odds_Calculator_2-way'!B802)</f>
        <v/>
      </c>
      <c r="C801" s="4" t="str">
        <f t="shared" si="48"/>
        <v/>
      </c>
      <c r="D801" s="4" t="str">
        <f t="shared" si="50"/>
        <v/>
      </c>
      <c r="E801" s="4" t="str">
        <f t="shared" si="51"/>
        <v/>
      </c>
      <c r="G801" s="4" t="str">
        <f t="shared" si="49"/>
        <v/>
      </c>
    </row>
    <row r="802" spans="1:7">
      <c r="A802" s="4" t="str">
        <f>IF('True_Odds_Calculator_2-way'!A803="","",'True_Odds_Calculator_2-way'!A803)</f>
        <v/>
      </c>
      <c r="B802" s="4" t="str">
        <f>IF('True_Odds_Calculator_2-way'!B803="","",'True_Odds_Calculator_2-way'!B803)</f>
        <v/>
      </c>
      <c r="C802" s="4" t="str">
        <f t="shared" si="48"/>
        <v/>
      </c>
      <c r="D802" s="4" t="str">
        <f t="shared" si="50"/>
        <v/>
      </c>
      <c r="E802" s="4" t="str">
        <f t="shared" si="51"/>
        <v/>
      </c>
      <c r="G802" s="4" t="str">
        <f t="shared" si="49"/>
        <v/>
      </c>
    </row>
    <row r="803" spans="1:7">
      <c r="A803" s="4" t="str">
        <f>IF('True_Odds_Calculator_2-way'!A804="","",'True_Odds_Calculator_2-way'!A804)</f>
        <v/>
      </c>
      <c r="B803" s="4" t="str">
        <f>IF('True_Odds_Calculator_2-way'!B804="","",'True_Odds_Calculator_2-way'!B804)</f>
        <v/>
      </c>
      <c r="C803" s="4" t="str">
        <f t="shared" si="48"/>
        <v/>
      </c>
      <c r="D803" s="4" t="str">
        <f t="shared" si="50"/>
        <v/>
      </c>
      <c r="E803" s="4" t="str">
        <f t="shared" si="51"/>
        <v/>
      </c>
      <c r="G803" s="4" t="str">
        <f t="shared" si="49"/>
        <v/>
      </c>
    </row>
    <row r="804" spans="1:7">
      <c r="A804" s="4" t="str">
        <f>IF('True_Odds_Calculator_2-way'!A805="","",'True_Odds_Calculator_2-way'!A805)</f>
        <v/>
      </c>
      <c r="B804" s="4" t="str">
        <f>IF('True_Odds_Calculator_2-way'!B805="","",'True_Odds_Calculator_2-way'!B805)</f>
        <v/>
      </c>
      <c r="C804" s="4" t="str">
        <f t="shared" si="48"/>
        <v/>
      </c>
      <c r="D804" s="4" t="str">
        <f t="shared" si="50"/>
        <v/>
      </c>
      <c r="E804" s="4" t="str">
        <f t="shared" si="51"/>
        <v/>
      </c>
      <c r="G804" s="4" t="str">
        <f t="shared" si="49"/>
        <v/>
      </c>
    </row>
    <row r="805" spans="1:7">
      <c r="A805" s="4" t="str">
        <f>IF('True_Odds_Calculator_2-way'!A806="","",'True_Odds_Calculator_2-way'!A806)</f>
        <v/>
      </c>
      <c r="B805" s="4" t="str">
        <f>IF('True_Odds_Calculator_2-way'!B806="","",'True_Odds_Calculator_2-way'!B806)</f>
        <v/>
      </c>
      <c r="C805" s="4" t="str">
        <f t="shared" si="48"/>
        <v/>
      </c>
      <c r="D805" s="4" t="str">
        <f t="shared" si="50"/>
        <v/>
      </c>
      <c r="E805" s="4" t="str">
        <f t="shared" si="51"/>
        <v/>
      </c>
      <c r="G805" s="4" t="str">
        <f t="shared" si="49"/>
        <v/>
      </c>
    </row>
    <row r="806" spans="1:7">
      <c r="A806" s="4" t="str">
        <f>IF('True_Odds_Calculator_2-way'!A807="","",'True_Odds_Calculator_2-way'!A807)</f>
        <v/>
      </c>
      <c r="B806" s="4" t="str">
        <f>IF('True_Odds_Calculator_2-way'!B807="","",'True_Odds_Calculator_2-way'!B807)</f>
        <v/>
      </c>
      <c r="C806" s="4" t="str">
        <f t="shared" si="48"/>
        <v/>
      </c>
      <c r="D806" s="4" t="str">
        <f t="shared" si="50"/>
        <v/>
      </c>
      <c r="E806" s="4" t="str">
        <f t="shared" si="51"/>
        <v/>
      </c>
      <c r="G806" s="4" t="str">
        <f t="shared" si="49"/>
        <v/>
      </c>
    </row>
    <row r="807" spans="1:7">
      <c r="A807" s="4" t="str">
        <f>IF('True_Odds_Calculator_2-way'!A808="","",'True_Odds_Calculator_2-way'!A808)</f>
        <v/>
      </c>
      <c r="B807" s="4" t="str">
        <f>IF('True_Odds_Calculator_2-way'!B808="","",'True_Odds_Calculator_2-way'!B808)</f>
        <v/>
      </c>
      <c r="C807" s="4" t="str">
        <f t="shared" si="48"/>
        <v/>
      </c>
      <c r="D807" s="4" t="str">
        <f t="shared" si="50"/>
        <v/>
      </c>
      <c r="E807" s="4" t="str">
        <f t="shared" si="51"/>
        <v/>
      </c>
      <c r="G807" s="4" t="str">
        <f t="shared" si="49"/>
        <v/>
      </c>
    </row>
    <row r="808" spans="1:7">
      <c r="A808" s="4" t="str">
        <f>IF('True_Odds_Calculator_2-way'!A809="","",'True_Odds_Calculator_2-way'!A809)</f>
        <v/>
      </c>
      <c r="B808" s="4" t="str">
        <f>IF('True_Odds_Calculator_2-way'!B809="","",'True_Odds_Calculator_2-way'!B809)</f>
        <v/>
      </c>
      <c r="C808" s="4" t="str">
        <f t="shared" si="48"/>
        <v/>
      </c>
      <c r="D808" s="4" t="str">
        <f t="shared" si="50"/>
        <v/>
      </c>
      <c r="E808" s="4" t="str">
        <f t="shared" si="51"/>
        <v/>
      </c>
      <c r="G808" s="4" t="str">
        <f t="shared" si="49"/>
        <v/>
      </c>
    </row>
    <row r="809" spans="1:7">
      <c r="A809" s="4" t="str">
        <f>IF('True_Odds_Calculator_2-way'!A810="","",'True_Odds_Calculator_2-way'!A810)</f>
        <v/>
      </c>
      <c r="B809" s="4" t="str">
        <f>IF('True_Odds_Calculator_2-way'!B810="","",'True_Odds_Calculator_2-way'!B810)</f>
        <v/>
      </c>
      <c r="C809" s="4" t="str">
        <f t="shared" si="48"/>
        <v/>
      </c>
      <c r="D809" s="4" t="str">
        <f t="shared" si="50"/>
        <v/>
      </c>
      <c r="E809" s="4" t="str">
        <f t="shared" si="51"/>
        <v/>
      </c>
      <c r="G809" s="4" t="str">
        <f t="shared" si="49"/>
        <v/>
      </c>
    </row>
    <row r="810" spans="1:7">
      <c r="A810" s="4" t="str">
        <f>IF('True_Odds_Calculator_2-way'!A811="","",'True_Odds_Calculator_2-way'!A811)</f>
        <v/>
      </c>
      <c r="B810" s="4" t="str">
        <f>IF('True_Odds_Calculator_2-way'!B811="","",'True_Odds_Calculator_2-way'!B811)</f>
        <v/>
      </c>
      <c r="C810" s="4" t="str">
        <f t="shared" si="48"/>
        <v/>
      </c>
      <c r="D810" s="4" t="str">
        <f t="shared" si="50"/>
        <v/>
      </c>
      <c r="E810" s="4" t="str">
        <f t="shared" si="51"/>
        <v/>
      </c>
      <c r="G810" s="4" t="str">
        <f t="shared" si="49"/>
        <v/>
      </c>
    </row>
    <row r="811" spans="1:7">
      <c r="A811" s="4" t="str">
        <f>IF('True_Odds_Calculator_2-way'!A812="","",'True_Odds_Calculator_2-way'!A812)</f>
        <v/>
      </c>
      <c r="B811" s="4" t="str">
        <f>IF('True_Odds_Calculator_2-way'!B812="","",'True_Odds_Calculator_2-way'!B812)</f>
        <v/>
      </c>
      <c r="C811" s="4" t="str">
        <f t="shared" si="48"/>
        <v/>
      </c>
      <c r="D811" s="4" t="str">
        <f t="shared" si="50"/>
        <v/>
      </c>
      <c r="E811" s="4" t="str">
        <f t="shared" si="51"/>
        <v/>
      </c>
      <c r="G811" s="4" t="str">
        <f t="shared" si="49"/>
        <v/>
      </c>
    </row>
    <row r="812" spans="1:7">
      <c r="A812" s="4" t="str">
        <f>IF('True_Odds_Calculator_2-way'!A813="","",'True_Odds_Calculator_2-way'!A813)</f>
        <v/>
      </c>
      <c r="B812" s="4" t="str">
        <f>IF('True_Odds_Calculator_2-way'!B813="","",'True_Odds_Calculator_2-way'!B813)</f>
        <v/>
      </c>
      <c r="C812" s="4" t="str">
        <f t="shared" si="48"/>
        <v/>
      </c>
      <c r="D812" s="4" t="str">
        <f t="shared" si="50"/>
        <v/>
      </c>
      <c r="E812" s="4" t="str">
        <f t="shared" si="51"/>
        <v/>
      </c>
      <c r="G812" s="4" t="str">
        <f t="shared" si="49"/>
        <v/>
      </c>
    </row>
    <row r="813" spans="1:7">
      <c r="A813" s="4" t="str">
        <f>IF('True_Odds_Calculator_2-way'!A814="","",'True_Odds_Calculator_2-way'!A814)</f>
        <v/>
      </c>
      <c r="B813" s="4" t="str">
        <f>IF('True_Odds_Calculator_2-way'!B814="","",'True_Odds_Calculator_2-way'!B814)</f>
        <v/>
      </c>
      <c r="C813" s="4" t="str">
        <f t="shared" si="48"/>
        <v/>
      </c>
      <c r="D813" s="4" t="str">
        <f t="shared" si="50"/>
        <v/>
      </c>
      <c r="E813" s="4" t="str">
        <f t="shared" si="51"/>
        <v/>
      </c>
      <c r="G813" s="4" t="str">
        <f t="shared" si="49"/>
        <v/>
      </c>
    </row>
    <row r="814" spans="1:7">
      <c r="A814" s="4" t="str">
        <f>IF('True_Odds_Calculator_2-way'!A815="","",'True_Odds_Calculator_2-way'!A815)</f>
        <v/>
      </c>
      <c r="B814" s="4" t="str">
        <f>IF('True_Odds_Calculator_2-way'!B815="","",'True_Odds_Calculator_2-way'!B815)</f>
        <v/>
      </c>
      <c r="C814" s="4" t="str">
        <f t="shared" si="48"/>
        <v/>
      </c>
      <c r="D814" s="4" t="str">
        <f t="shared" si="50"/>
        <v/>
      </c>
      <c r="E814" s="4" t="str">
        <f t="shared" si="51"/>
        <v/>
      </c>
      <c r="G814" s="4" t="str">
        <f t="shared" si="49"/>
        <v/>
      </c>
    </row>
    <row r="815" spans="1:7">
      <c r="A815" s="4" t="str">
        <f>IF('True_Odds_Calculator_2-way'!A816="","",'True_Odds_Calculator_2-way'!A816)</f>
        <v/>
      </c>
      <c r="B815" s="4" t="str">
        <f>IF('True_Odds_Calculator_2-way'!B816="","",'True_Odds_Calculator_2-way'!B816)</f>
        <v/>
      </c>
      <c r="C815" s="4" t="str">
        <f t="shared" si="48"/>
        <v/>
      </c>
      <c r="D815" s="4" t="str">
        <f t="shared" si="50"/>
        <v/>
      </c>
      <c r="E815" s="4" t="str">
        <f t="shared" si="51"/>
        <v/>
      </c>
      <c r="G815" s="4" t="str">
        <f t="shared" si="49"/>
        <v/>
      </c>
    </row>
    <row r="816" spans="1:7">
      <c r="A816" s="4" t="str">
        <f>IF('True_Odds_Calculator_2-way'!A817="","",'True_Odds_Calculator_2-way'!A817)</f>
        <v/>
      </c>
      <c r="B816" s="4" t="str">
        <f>IF('True_Odds_Calculator_2-way'!B817="","",'True_Odds_Calculator_2-way'!B817)</f>
        <v/>
      </c>
      <c r="C816" s="4" t="str">
        <f t="shared" si="48"/>
        <v/>
      </c>
      <c r="D816" s="4" t="str">
        <f t="shared" si="50"/>
        <v/>
      </c>
      <c r="E816" s="4" t="str">
        <f t="shared" si="51"/>
        <v/>
      </c>
      <c r="G816" s="4" t="str">
        <f t="shared" si="49"/>
        <v/>
      </c>
    </row>
    <row r="817" spans="1:7">
      <c r="A817" s="4" t="str">
        <f>IF('True_Odds_Calculator_2-way'!A818="","",'True_Odds_Calculator_2-way'!A818)</f>
        <v/>
      </c>
      <c r="B817" s="4" t="str">
        <f>IF('True_Odds_Calculator_2-way'!B818="","",'True_Odds_Calculator_2-way'!B818)</f>
        <v/>
      </c>
      <c r="C817" s="4" t="str">
        <f t="shared" si="48"/>
        <v/>
      </c>
      <c r="D817" s="4" t="str">
        <f t="shared" si="50"/>
        <v/>
      </c>
      <c r="E817" s="4" t="str">
        <f t="shared" si="51"/>
        <v/>
      </c>
      <c r="G817" s="4" t="str">
        <f t="shared" si="49"/>
        <v/>
      </c>
    </row>
    <row r="818" spans="1:7">
      <c r="A818" s="4" t="str">
        <f>IF('True_Odds_Calculator_2-way'!A819="","",'True_Odds_Calculator_2-way'!A819)</f>
        <v/>
      </c>
      <c r="B818" s="4" t="str">
        <f>IF('True_Odds_Calculator_2-way'!B819="","",'True_Odds_Calculator_2-way'!B819)</f>
        <v/>
      </c>
      <c r="C818" s="4" t="str">
        <f t="shared" si="48"/>
        <v/>
      </c>
      <c r="D818" s="4" t="str">
        <f t="shared" si="50"/>
        <v/>
      </c>
      <c r="E818" s="4" t="str">
        <f t="shared" si="51"/>
        <v/>
      </c>
      <c r="G818" s="4" t="str">
        <f t="shared" si="49"/>
        <v/>
      </c>
    </row>
    <row r="819" spans="1:7">
      <c r="A819" s="4" t="str">
        <f>IF('True_Odds_Calculator_2-way'!A820="","",'True_Odds_Calculator_2-way'!A820)</f>
        <v/>
      </c>
      <c r="B819" s="4" t="str">
        <f>IF('True_Odds_Calculator_2-way'!B820="","",'True_Odds_Calculator_2-way'!B820)</f>
        <v/>
      </c>
      <c r="C819" s="4" t="str">
        <f t="shared" si="48"/>
        <v/>
      </c>
      <c r="D819" s="4" t="str">
        <f t="shared" si="50"/>
        <v/>
      </c>
      <c r="E819" s="4" t="str">
        <f t="shared" si="51"/>
        <v/>
      </c>
      <c r="G819" s="4" t="str">
        <f t="shared" si="49"/>
        <v/>
      </c>
    </row>
    <row r="820" spans="1:7">
      <c r="A820" s="4" t="str">
        <f>IF('True_Odds_Calculator_2-way'!A821="","",'True_Odds_Calculator_2-way'!A821)</f>
        <v/>
      </c>
      <c r="B820" s="4" t="str">
        <f>IF('True_Odds_Calculator_2-way'!B821="","",'True_Odds_Calculator_2-way'!B821)</f>
        <v/>
      </c>
      <c r="C820" s="4" t="str">
        <f t="shared" si="48"/>
        <v/>
      </c>
      <c r="D820" s="4" t="str">
        <f t="shared" si="50"/>
        <v/>
      </c>
      <c r="E820" s="4" t="str">
        <f t="shared" si="51"/>
        <v/>
      </c>
      <c r="G820" s="4" t="str">
        <f t="shared" si="49"/>
        <v/>
      </c>
    </row>
    <row r="821" spans="1:7">
      <c r="A821" s="4" t="str">
        <f>IF('True_Odds_Calculator_2-way'!A822="","",'True_Odds_Calculator_2-way'!A822)</f>
        <v/>
      </c>
      <c r="B821" s="4" t="str">
        <f>IF('True_Odds_Calculator_2-way'!B822="","",'True_Odds_Calculator_2-way'!B822)</f>
        <v/>
      </c>
      <c r="C821" s="4" t="str">
        <f t="shared" si="48"/>
        <v/>
      </c>
      <c r="D821" s="4" t="str">
        <f t="shared" si="50"/>
        <v/>
      </c>
      <c r="E821" s="4" t="str">
        <f t="shared" si="51"/>
        <v/>
      </c>
      <c r="G821" s="4" t="str">
        <f t="shared" si="49"/>
        <v/>
      </c>
    </row>
    <row r="822" spans="1:7">
      <c r="A822" s="4" t="str">
        <f>IF('True_Odds_Calculator_2-way'!A823="","",'True_Odds_Calculator_2-way'!A823)</f>
        <v/>
      </c>
      <c r="B822" s="4" t="str">
        <f>IF('True_Odds_Calculator_2-way'!B823="","",'True_Odds_Calculator_2-way'!B823)</f>
        <v/>
      </c>
      <c r="C822" s="4" t="str">
        <f t="shared" si="48"/>
        <v/>
      </c>
      <c r="D822" s="4" t="str">
        <f t="shared" si="50"/>
        <v/>
      </c>
      <c r="E822" s="4" t="str">
        <f t="shared" si="51"/>
        <v/>
      </c>
      <c r="G822" s="4" t="str">
        <f t="shared" si="49"/>
        <v/>
      </c>
    </row>
    <row r="823" spans="1:7">
      <c r="A823" s="4" t="str">
        <f>IF('True_Odds_Calculator_2-way'!A824="","",'True_Odds_Calculator_2-way'!A824)</f>
        <v/>
      </c>
      <c r="B823" s="4" t="str">
        <f>IF('True_Odds_Calculator_2-way'!B824="","",'True_Odds_Calculator_2-way'!B824)</f>
        <v/>
      </c>
      <c r="C823" s="4" t="str">
        <f t="shared" si="48"/>
        <v/>
      </c>
      <c r="D823" s="4" t="str">
        <f t="shared" si="50"/>
        <v/>
      </c>
      <c r="E823" s="4" t="str">
        <f t="shared" si="51"/>
        <v/>
      </c>
      <c r="G823" s="4" t="str">
        <f t="shared" si="49"/>
        <v/>
      </c>
    </row>
    <row r="824" spans="1:7">
      <c r="A824" s="4" t="str">
        <f>IF('True_Odds_Calculator_2-way'!A825="","",'True_Odds_Calculator_2-way'!A825)</f>
        <v/>
      </c>
      <c r="B824" s="4" t="str">
        <f>IF('True_Odds_Calculator_2-way'!B825="","",'True_Odds_Calculator_2-way'!B825)</f>
        <v/>
      </c>
      <c r="C824" s="4" t="str">
        <f t="shared" si="48"/>
        <v/>
      </c>
      <c r="D824" s="4" t="str">
        <f t="shared" si="50"/>
        <v/>
      </c>
      <c r="E824" s="4" t="str">
        <f t="shared" si="51"/>
        <v/>
      </c>
      <c r="G824" s="4" t="str">
        <f t="shared" si="49"/>
        <v/>
      </c>
    </row>
    <row r="825" spans="1:7">
      <c r="A825" s="4" t="str">
        <f>IF('True_Odds_Calculator_2-way'!A826="","",'True_Odds_Calculator_2-way'!A826)</f>
        <v/>
      </c>
      <c r="B825" s="4" t="str">
        <f>IF('True_Odds_Calculator_2-way'!B826="","",'True_Odds_Calculator_2-way'!B826)</f>
        <v/>
      </c>
      <c r="C825" s="4" t="str">
        <f t="shared" si="48"/>
        <v/>
      </c>
      <c r="D825" s="4" t="str">
        <f t="shared" si="50"/>
        <v/>
      </c>
      <c r="E825" s="4" t="str">
        <f t="shared" si="51"/>
        <v/>
      </c>
      <c r="G825" s="4" t="str">
        <f t="shared" si="49"/>
        <v/>
      </c>
    </row>
    <row r="826" spans="1:7">
      <c r="A826" s="4" t="str">
        <f>IF('True_Odds_Calculator_2-way'!A827="","",'True_Odds_Calculator_2-way'!A827)</f>
        <v/>
      </c>
      <c r="B826" s="4" t="str">
        <f>IF('True_Odds_Calculator_2-way'!B827="","",'True_Odds_Calculator_2-way'!B827)</f>
        <v/>
      </c>
      <c r="C826" s="4" t="str">
        <f t="shared" si="48"/>
        <v/>
      </c>
      <c r="D826" s="4" t="str">
        <f t="shared" si="50"/>
        <v/>
      </c>
      <c r="E826" s="4" t="str">
        <f t="shared" si="51"/>
        <v/>
      </c>
      <c r="G826" s="4" t="str">
        <f t="shared" si="49"/>
        <v/>
      </c>
    </row>
    <row r="827" spans="1:7">
      <c r="A827" s="4" t="str">
        <f>IF('True_Odds_Calculator_2-way'!A828="","",'True_Odds_Calculator_2-way'!A828)</f>
        <v/>
      </c>
      <c r="B827" s="4" t="str">
        <f>IF('True_Odds_Calculator_2-way'!B828="","",'True_Odds_Calculator_2-way'!B828)</f>
        <v/>
      </c>
      <c r="C827" s="4" t="str">
        <f t="shared" si="48"/>
        <v/>
      </c>
      <c r="D827" s="4" t="str">
        <f t="shared" si="50"/>
        <v/>
      </c>
      <c r="E827" s="4" t="str">
        <f t="shared" si="51"/>
        <v/>
      </c>
      <c r="G827" s="4" t="str">
        <f t="shared" si="49"/>
        <v/>
      </c>
    </row>
    <row r="828" spans="1:7">
      <c r="A828" s="4" t="str">
        <f>IF('True_Odds_Calculator_2-way'!A829="","",'True_Odds_Calculator_2-way'!A829)</f>
        <v/>
      </c>
      <c r="B828" s="4" t="str">
        <f>IF('True_Odds_Calculator_2-way'!B829="","",'True_Odds_Calculator_2-way'!B829)</f>
        <v/>
      </c>
      <c r="C828" s="4" t="str">
        <f t="shared" si="48"/>
        <v/>
      </c>
      <c r="D828" s="4" t="str">
        <f t="shared" si="50"/>
        <v/>
      </c>
      <c r="E828" s="4" t="str">
        <f t="shared" si="51"/>
        <v/>
      </c>
      <c r="G828" s="4" t="str">
        <f t="shared" si="49"/>
        <v/>
      </c>
    </row>
    <row r="829" spans="1:7">
      <c r="A829" s="4" t="str">
        <f>IF('True_Odds_Calculator_2-way'!A830="","",'True_Odds_Calculator_2-way'!A830)</f>
        <v/>
      </c>
      <c r="B829" s="4" t="str">
        <f>IF('True_Odds_Calculator_2-way'!B830="","",'True_Odds_Calculator_2-way'!B830)</f>
        <v/>
      </c>
      <c r="C829" s="4" t="str">
        <f t="shared" si="48"/>
        <v/>
      </c>
      <c r="D829" s="4" t="str">
        <f t="shared" si="50"/>
        <v/>
      </c>
      <c r="E829" s="4" t="str">
        <f t="shared" si="51"/>
        <v/>
      </c>
      <c r="G829" s="4" t="str">
        <f t="shared" si="49"/>
        <v/>
      </c>
    </row>
    <row r="830" spans="1:7">
      <c r="A830" s="4" t="str">
        <f>IF('True_Odds_Calculator_2-way'!A831="","",'True_Odds_Calculator_2-way'!A831)</f>
        <v/>
      </c>
      <c r="B830" s="4" t="str">
        <f>IF('True_Odds_Calculator_2-way'!B831="","",'True_Odds_Calculator_2-way'!B831)</f>
        <v/>
      </c>
      <c r="C830" s="4" t="str">
        <f t="shared" si="48"/>
        <v/>
      </c>
      <c r="D830" s="4" t="str">
        <f t="shared" si="50"/>
        <v/>
      </c>
      <c r="E830" s="4" t="str">
        <f t="shared" si="51"/>
        <v/>
      </c>
      <c r="G830" s="4" t="str">
        <f t="shared" si="49"/>
        <v/>
      </c>
    </row>
    <row r="831" spans="1:7">
      <c r="A831" s="4" t="str">
        <f>IF('True_Odds_Calculator_2-way'!A832="","",'True_Odds_Calculator_2-way'!A832)</f>
        <v/>
      </c>
      <c r="B831" s="4" t="str">
        <f>IF('True_Odds_Calculator_2-way'!B832="","",'True_Odds_Calculator_2-way'!B832)</f>
        <v/>
      </c>
      <c r="C831" s="4" t="str">
        <f t="shared" si="48"/>
        <v/>
      </c>
      <c r="D831" s="4" t="str">
        <f t="shared" si="50"/>
        <v/>
      </c>
      <c r="E831" s="4" t="str">
        <f t="shared" si="51"/>
        <v/>
      </c>
      <c r="G831" s="4" t="str">
        <f t="shared" si="49"/>
        <v/>
      </c>
    </row>
    <row r="832" spans="1:7">
      <c r="A832" s="4" t="str">
        <f>IF('True_Odds_Calculator_2-way'!A833="","",'True_Odds_Calculator_2-way'!A833)</f>
        <v/>
      </c>
      <c r="B832" s="4" t="str">
        <f>IF('True_Odds_Calculator_2-way'!B833="","",'True_Odds_Calculator_2-way'!B833)</f>
        <v/>
      </c>
      <c r="C832" s="4" t="str">
        <f t="shared" si="48"/>
        <v/>
      </c>
      <c r="D832" s="4" t="str">
        <f t="shared" si="50"/>
        <v/>
      </c>
      <c r="E832" s="4" t="str">
        <f t="shared" si="51"/>
        <v/>
      </c>
      <c r="G832" s="4" t="str">
        <f t="shared" si="49"/>
        <v/>
      </c>
    </row>
    <row r="833" spans="1:7">
      <c r="A833" s="4" t="str">
        <f>IF('True_Odds_Calculator_2-way'!A834="","",'True_Odds_Calculator_2-way'!A834)</f>
        <v/>
      </c>
      <c r="B833" s="4" t="str">
        <f>IF('True_Odds_Calculator_2-way'!B834="","",'True_Odds_Calculator_2-way'!B834)</f>
        <v/>
      </c>
      <c r="C833" s="4" t="str">
        <f t="shared" si="48"/>
        <v/>
      </c>
      <c r="D833" s="4" t="str">
        <f t="shared" si="50"/>
        <v/>
      </c>
      <c r="E833" s="4" t="str">
        <f t="shared" si="51"/>
        <v/>
      </c>
      <c r="G833" s="4" t="str">
        <f t="shared" si="49"/>
        <v/>
      </c>
    </row>
    <row r="834" spans="1:7">
      <c r="A834" s="4" t="str">
        <f>IF('True_Odds_Calculator_2-way'!A835="","",'True_Odds_Calculator_2-way'!A835)</f>
        <v/>
      </c>
      <c r="B834" s="4" t="str">
        <f>IF('True_Odds_Calculator_2-way'!B835="","",'True_Odds_Calculator_2-way'!B835)</f>
        <v/>
      </c>
      <c r="C834" s="4" t="str">
        <f t="shared" ref="C834:C897" si="52">IF(A834="","",((1/A834)+(1/B834))-1)</f>
        <v/>
      </c>
      <c r="D834" s="4" t="str">
        <f t="shared" si="50"/>
        <v/>
      </c>
      <c r="E834" s="4" t="str">
        <f t="shared" si="51"/>
        <v/>
      </c>
      <c r="G834" s="4" t="str">
        <f t="shared" ref="G834:G897" si="53">IF(A834="","",C834+1)</f>
        <v/>
      </c>
    </row>
    <row r="835" spans="1:7">
      <c r="A835" s="4" t="str">
        <f>IF('True_Odds_Calculator_2-way'!A836="","",'True_Odds_Calculator_2-way'!A836)</f>
        <v/>
      </c>
      <c r="B835" s="4" t="str">
        <f>IF('True_Odds_Calculator_2-way'!B836="","",'True_Odds_Calculator_2-way'!B836)</f>
        <v/>
      </c>
      <c r="C835" s="4" t="str">
        <f t="shared" si="52"/>
        <v/>
      </c>
      <c r="D835" s="4" t="str">
        <f t="shared" ref="D835:D898" si="54">IF(A835="","",(2*A835)/(2-($C835*A835)))</f>
        <v/>
      </c>
      <c r="E835" s="4" t="str">
        <f t="shared" ref="E835:E898" si="55">IF(B835="","",(2*B835)/(2-($C835*B835)))</f>
        <v/>
      </c>
      <c r="G835" s="4" t="str">
        <f t="shared" si="53"/>
        <v/>
      </c>
    </row>
    <row r="836" spans="1:7">
      <c r="A836" s="4" t="str">
        <f>IF('True_Odds_Calculator_2-way'!A837="","",'True_Odds_Calculator_2-way'!A837)</f>
        <v/>
      </c>
      <c r="B836" s="4" t="str">
        <f>IF('True_Odds_Calculator_2-way'!B837="","",'True_Odds_Calculator_2-way'!B837)</f>
        <v/>
      </c>
      <c r="C836" s="4" t="str">
        <f t="shared" si="52"/>
        <v/>
      </c>
      <c r="D836" s="4" t="str">
        <f t="shared" si="54"/>
        <v/>
      </c>
      <c r="E836" s="4" t="str">
        <f t="shared" si="55"/>
        <v/>
      </c>
      <c r="G836" s="4" t="str">
        <f t="shared" si="53"/>
        <v/>
      </c>
    </row>
    <row r="837" spans="1:7">
      <c r="A837" s="4" t="str">
        <f>IF('True_Odds_Calculator_2-way'!A838="","",'True_Odds_Calculator_2-way'!A838)</f>
        <v/>
      </c>
      <c r="B837" s="4" t="str">
        <f>IF('True_Odds_Calculator_2-way'!B838="","",'True_Odds_Calculator_2-way'!B838)</f>
        <v/>
      </c>
      <c r="C837" s="4" t="str">
        <f t="shared" si="52"/>
        <v/>
      </c>
      <c r="D837" s="4" t="str">
        <f t="shared" si="54"/>
        <v/>
      </c>
      <c r="E837" s="4" t="str">
        <f t="shared" si="55"/>
        <v/>
      </c>
      <c r="G837" s="4" t="str">
        <f t="shared" si="53"/>
        <v/>
      </c>
    </row>
    <row r="838" spans="1:7">
      <c r="A838" s="4" t="str">
        <f>IF('True_Odds_Calculator_2-way'!A839="","",'True_Odds_Calculator_2-way'!A839)</f>
        <v/>
      </c>
      <c r="B838" s="4" t="str">
        <f>IF('True_Odds_Calculator_2-way'!B839="","",'True_Odds_Calculator_2-way'!B839)</f>
        <v/>
      </c>
      <c r="C838" s="4" t="str">
        <f t="shared" si="52"/>
        <v/>
      </c>
      <c r="D838" s="4" t="str">
        <f t="shared" si="54"/>
        <v/>
      </c>
      <c r="E838" s="4" t="str">
        <f t="shared" si="55"/>
        <v/>
      </c>
      <c r="G838" s="4" t="str">
        <f t="shared" si="53"/>
        <v/>
      </c>
    </row>
    <row r="839" spans="1:7">
      <c r="A839" s="4" t="str">
        <f>IF('True_Odds_Calculator_2-way'!A840="","",'True_Odds_Calculator_2-way'!A840)</f>
        <v/>
      </c>
      <c r="B839" s="4" t="str">
        <f>IF('True_Odds_Calculator_2-way'!B840="","",'True_Odds_Calculator_2-way'!B840)</f>
        <v/>
      </c>
      <c r="C839" s="4" t="str">
        <f t="shared" si="52"/>
        <v/>
      </c>
      <c r="D839" s="4" t="str">
        <f t="shared" si="54"/>
        <v/>
      </c>
      <c r="E839" s="4" t="str">
        <f t="shared" si="55"/>
        <v/>
      </c>
      <c r="G839" s="4" t="str">
        <f t="shared" si="53"/>
        <v/>
      </c>
    </row>
    <row r="840" spans="1:7">
      <c r="A840" s="4" t="str">
        <f>IF('True_Odds_Calculator_2-way'!A841="","",'True_Odds_Calculator_2-way'!A841)</f>
        <v/>
      </c>
      <c r="B840" s="4" t="str">
        <f>IF('True_Odds_Calculator_2-way'!B841="","",'True_Odds_Calculator_2-way'!B841)</f>
        <v/>
      </c>
      <c r="C840" s="4" t="str">
        <f t="shared" si="52"/>
        <v/>
      </c>
      <c r="D840" s="4" t="str">
        <f t="shared" si="54"/>
        <v/>
      </c>
      <c r="E840" s="4" t="str">
        <f t="shared" si="55"/>
        <v/>
      </c>
      <c r="G840" s="4" t="str">
        <f t="shared" si="53"/>
        <v/>
      </c>
    </row>
    <row r="841" spans="1:7">
      <c r="A841" s="4" t="str">
        <f>IF('True_Odds_Calculator_2-way'!A842="","",'True_Odds_Calculator_2-way'!A842)</f>
        <v/>
      </c>
      <c r="B841" s="4" t="str">
        <f>IF('True_Odds_Calculator_2-way'!B842="","",'True_Odds_Calculator_2-way'!B842)</f>
        <v/>
      </c>
      <c r="C841" s="4" t="str">
        <f t="shared" si="52"/>
        <v/>
      </c>
      <c r="D841" s="4" t="str">
        <f t="shared" si="54"/>
        <v/>
      </c>
      <c r="E841" s="4" t="str">
        <f t="shared" si="55"/>
        <v/>
      </c>
      <c r="G841" s="4" t="str">
        <f t="shared" si="53"/>
        <v/>
      </c>
    </row>
    <row r="842" spans="1:7">
      <c r="A842" s="4" t="str">
        <f>IF('True_Odds_Calculator_2-way'!A843="","",'True_Odds_Calculator_2-way'!A843)</f>
        <v/>
      </c>
      <c r="B842" s="4" t="str">
        <f>IF('True_Odds_Calculator_2-way'!B843="","",'True_Odds_Calculator_2-way'!B843)</f>
        <v/>
      </c>
      <c r="C842" s="4" t="str">
        <f t="shared" si="52"/>
        <v/>
      </c>
      <c r="D842" s="4" t="str">
        <f t="shared" si="54"/>
        <v/>
      </c>
      <c r="E842" s="4" t="str">
        <f t="shared" si="55"/>
        <v/>
      </c>
      <c r="G842" s="4" t="str">
        <f t="shared" si="53"/>
        <v/>
      </c>
    </row>
    <row r="843" spans="1:7">
      <c r="A843" s="4" t="str">
        <f>IF('True_Odds_Calculator_2-way'!A844="","",'True_Odds_Calculator_2-way'!A844)</f>
        <v/>
      </c>
      <c r="B843" s="4" t="str">
        <f>IF('True_Odds_Calculator_2-way'!B844="","",'True_Odds_Calculator_2-way'!B844)</f>
        <v/>
      </c>
      <c r="C843" s="4" t="str">
        <f t="shared" si="52"/>
        <v/>
      </c>
      <c r="D843" s="4" t="str">
        <f t="shared" si="54"/>
        <v/>
      </c>
      <c r="E843" s="4" t="str">
        <f t="shared" si="55"/>
        <v/>
      </c>
      <c r="G843" s="4" t="str">
        <f t="shared" si="53"/>
        <v/>
      </c>
    </row>
    <row r="844" spans="1:7">
      <c r="A844" s="4" t="str">
        <f>IF('True_Odds_Calculator_2-way'!A845="","",'True_Odds_Calculator_2-way'!A845)</f>
        <v/>
      </c>
      <c r="B844" s="4" t="str">
        <f>IF('True_Odds_Calculator_2-way'!B845="","",'True_Odds_Calculator_2-way'!B845)</f>
        <v/>
      </c>
      <c r="C844" s="4" t="str">
        <f t="shared" si="52"/>
        <v/>
      </c>
      <c r="D844" s="4" t="str">
        <f t="shared" si="54"/>
        <v/>
      </c>
      <c r="E844" s="4" t="str">
        <f t="shared" si="55"/>
        <v/>
      </c>
      <c r="G844" s="4" t="str">
        <f t="shared" si="53"/>
        <v/>
      </c>
    </row>
    <row r="845" spans="1:7">
      <c r="A845" s="4" t="str">
        <f>IF('True_Odds_Calculator_2-way'!A846="","",'True_Odds_Calculator_2-way'!A846)</f>
        <v/>
      </c>
      <c r="B845" s="4" t="str">
        <f>IF('True_Odds_Calculator_2-way'!B846="","",'True_Odds_Calculator_2-way'!B846)</f>
        <v/>
      </c>
      <c r="C845" s="4" t="str">
        <f t="shared" si="52"/>
        <v/>
      </c>
      <c r="D845" s="4" t="str">
        <f t="shared" si="54"/>
        <v/>
      </c>
      <c r="E845" s="4" t="str">
        <f t="shared" si="55"/>
        <v/>
      </c>
      <c r="G845" s="4" t="str">
        <f t="shared" si="53"/>
        <v/>
      </c>
    </row>
    <row r="846" spans="1:7">
      <c r="A846" s="4" t="str">
        <f>IF('True_Odds_Calculator_2-way'!A847="","",'True_Odds_Calculator_2-way'!A847)</f>
        <v/>
      </c>
      <c r="B846" s="4" t="str">
        <f>IF('True_Odds_Calculator_2-way'!B847="","",'True_Odds_Calculator_2-way'!B847)</f>
        <v/>
      </c>
      <c r="C846" s="4" t="str">
        <f t="shared" si="52"/>
        <v/>
      </c>
      <c r="D846" s="4" t="str">
        <f t="shared" si="54"/>
        <v/>
      </c>
      <c r="E846" s="4" t="str">
        <f t="shared" si="55"/>
        <v/>
      </c>
      <c r="G846" s="4" t="str">
        <f t="shared" si="53"/>
        <v/>
      </c>
    </row>
    <row r="847" spans="1:7">
      <c r="A847" s="4" t="str">
        <f>IF('True_Odds_Calculator_2-way'!A848="","",'True_Odds_Calculator_2-way'!A848)</f>
        <v/>
      </c>
      <c r="B847" s="4" t="str">
        <f>IF('True_Odds_Calculator_2-way'!B848="","",'True_Odds_Calculator_2-way'!B848)</f>
        <v/>
      </c>
      <c r="C847" s="4" t="str">
        <f t="shared" si="52"/>
        <v/>
      </c>
      <c r="D847" s="4" t="str">
        <f t="shared" si="54"/>
        <v/>
      </c>
      <c r="E847" s="4" t="str">
        <f t="shared" si="55"/>
        <v/>
      </c>
      <c r="G847" s="4" t="str">
        <f t="shared" si="53"/>
        <v/>
      </c>
    </row>
    <row r="848" spans="1:7">
      <c r="A848" s="4" t="str">
        <f>IF('True_Odds_Calculator_2-way'!A849="","",'True_Odds_Calculator_2-way'!A849)</f>
        <v/>
      </c>
      <c r="B848" s="4" t="str">
        <f>IF('True_Odds_Calculator_2-way'!B849="","",'True_Odds_Calculator_2-way'!B849)</f>
        <v/>
      </c>
      <c r="C848" s="4" t="str">
        <f t="shared" si="52"/>
        <v/>
      </c>
      <c r="D848" s="4" t="str">
        <f t="shared" si="54"/>
        <v/>
      </c>
      <c r="E848" s="4" t="str">
        <f t="shared" si="55"/>
        <v/>
      </c>
      <c r="G848" s="4" t="str">
        <f t="shared" si="53"/>
        <v/>
      </c>
    </row>
    <row r="849" spans="1:7">
      <c r="A849" s="4" t="str">
        <f>IF('True_Odds_Calculator_2-way'!A850="","",'True_Odds_Calculator_2-way'!A850)</f>
        <v/>
      </c>
      <c r="B849" s="4" t="str">
        <f>IF('True_Odds_Calculator_2-way'!B850="","",'True_Odds_Calculator_2-way'!B850)</f>
        <v/>
      </c>
      <c r="C849" s="4" t="str">
        <f t="shared" si="52"/>
        <v/>
      </c>
      <c r="D849" s="4" t="str">
        <f t="shared" si="54"/>
        <v/>
      </c>
      <c r="E849" s="4" t="str">
        <f t="shared" si="55"/>
        <v/>
      </c>
      <c r="G849" s="4" t="str">
        <f t="shared" si="53"/>
        <v/>
      </c>
    </row>
    <row r="850" spans="1:7">
      <c r="A850" s="4" t="str">
        <f>IF('True_Odds_Calculator_2-way'!A851="","",'True_Odds_Calculator_2-way'!A851)</f>
        <v/>
      </c>
      <c r="B850" s="4" t="str">
        <f>IF('True_Odds_Calculator_2-way'!B851="","",'True_Odds_Calculator_2-way'!B851)</f>
        <v/>
      </c>
      <c r="C850" s="4" t="str">
        <f t="shared" si="52"/>
        <v/>
      </c>
      <c r="D850" s="4" t="str">
        <f t="shared" si="54"/>
        <v/>
      </c>
      <c r="E850" s="4" t="str">
        <f t="shared" si="55"/>
        <v/>
      </c>
      <c r="G850" s="4" t="str">
        <f t="shared" si="53"/>
        <v/>
      </c>
    </row>
    <row r="851" spans="1:7">
      <c r="A851" s="4" t="str">
        <f>IF('True_Odds_Calculator_2-way'!A852="","",'True_Odds_Calculator_2-way'!A852)</f>
        <v/>
      </c>
      <c r="B851" s="4" t="str">
        <f>IF('True_Odds_Calculator_2-way'!B852="","",'True_Odds_Calculator_2-way'!B852)</f>
        <v/>
      </c>
      <c r="C851" s="4" t="str">
        <f t="shared" si="52"/>
        <v/>
      </c>
      <c r="D851" s="4" t="str">
        <f t="shared" si="54"/>
        <v/>
      </c>
      <c r="E851" s="4" t="str">
        <f t="shared" si="55"/>
        <v/>
      </c>
      <c r="G851" s="4" t="str">
        <f t="shared" si="53"/>
        <v/>
      </c>
    </row>
    <row r="852" spans="1:7">
      <c r="A852" s="4" t="str">
        <f>IF('True_Odds_Calculator_2-way'!A853="","",'True_Odds_Calculator_2-way'!A853)</f>
        <v/>
      </c>
      <c r="B852" s="4" t="str">
        <f>IF('True_Odds_Calculator_2-way'!B853="","",'True_Odds_Calculator_2-way'!B853)</f>
        <v/>
      </c>
      <c r="C852" s="4" t="str">
        <f t="shared" si="52"/>
        <v/>
      </c>
      <c r="D852" s="4" t="str">
        <f t="shared" si="54"/>
        <v/>
      </c>
      <c r="E852" s="4" t="str">
        <f t="shared" si="55"/>
        <v/>
      </c>
      <c r="G852" s="4" t="str">
        <f t="shared" si="53"/>
        <v/>
      </c>
    </row>
    <row r="853" spans="1:7">
      <c r="A853" s="4" t="str">
        <f>IF('True_Odds_Calculator_2-way'!A854="","",'True_Odds_Calculator_2-way'!A854)</f>
        <v/>
      </c>
      <c r="B853" s="4" t="str">
        <f>IF('True_Odds_Calculator_2-way'!B854="","",'True_Odds_Calculator_2-way'!B854)</f>
        <v/>
      </c>
      <c r="C853" s="4" t="str">
        <f t="shared" si="52"/>
        <v/>
      </c>
      <c r="D853" s="4" t="str">
        <f t="shared" si="54"/>
        <v/>
      </c>
      <c r="E853" s="4" t="str">
        <f t="shared" si="55"/>
        <v/>
      </c>
      <c r="G853" s="4" t="str">
        <f t="shared" si="53"/>
        <v/>
      </c>
    </row>
    <row r="854" spans="1:7">
      <c r="A854" s="4" t="str">
        <f>IF('True_Odds_Calculator_2-way'!A855="","",'True_Odds_Calculator_2-way'!A855)</f>
        <v/>
      </c>
      <c r="B854" s="4" t="str">
        <f>IF('True_Odds_Calculator_2-way'!B855="","",'True_Odds_Calculator_2-way'!B855)</f>
        <v/>
      </c>
      <c r="C854" s="4" t="str">
        <f t="shared" si="52"/>
        <v/>
      </c>
      <c r="D854" s="4" t="str">
        <f t="shared" si="54"/>
        <v/>
      </c>
      <c r="E854" s="4" t="str">
        <f t="shared" si="55"/>
        <v/>
      </c>
      <c r="G854" s="4" t="str">
        <f t="shared" si="53"/>
        <v/>
      </c>
    </row>
    <row r="855" spans="1:7">
      <c r="A855" s="4" t="str">
        <f>IF('True_Odds_Calculator_2-way'!A856="","",'True_Odds_Calculator_2-way'!A856)</f>
        <v/>
      </c>
      <c r="B855" s="4" t="str">
        <f>IF('True_Odds_Calculator_2-way'!B856="","",'True_Odds_Calculator_2-way'!B856)</f>
        <v/>
      </c>
      <c r="C855" s="4" t="str">
        <f t="shared" si="52"/>
        <v/>
      </c>
      <c r="D855" s="4" t="str">
        <f t="shared" si="54"/>
        <v/>
      </c>
      <c r="E855" s="4" t="str">
        <f t="shared" si="55"/>
        <v/>
      </c>
      <c r="G855" s="4" t="str">
        <f t="shared" si="53"/>
        <v/>
      </c>
    </row>
    <row r="856" spans="1:7">
      <c r="A856" s="4" t="str">
        <f>IF('True_Odds_Calculator_2-way'!A857="","",'True_Odds_Calculator_2-way'!A857)</f>
        <v/>
      </c>
      <c r="B856" s="4" t="str">
        <f>IF('True_Odds_Calculator_2-way'!B857="","",'True_Odds_Calculator_2-way'!B857)</f>
        <v/>
      </c>
      <c r="C856" s="4" t="str">
        <f t="shared" si="52"/>
        <v/>
      </c>
      <c r="D856" s="4" t="str">
        <f t="shared" si="54"/>
        <v/>
      </c>
      <c r="E856" s="4" t="str">
        <f t="shared" si="55"/>
        <v/>
      </c>
      <c r="G856" s="4" t="str">
        <f t="shared" si="53"/>
        <v/>
      </c>
    </row>
    <row r="857" spans="1:7">
      <c r="A857" s="4" t="str">
        <f>IF('True_Odds_Calculator_2-way'!A858="","",'True_Odds_Calculator_2-way'!A858)</f>
        <v/>
      </c>
      <c r="B857" s="4" t="str">
        <f>IF('True_Odds_Calculator_2-way'!B858="","",'True_Odds_Calculator_2-way'!B858)</f>
        <v/>
      </c>
      <c r="C857" s="4" t="str">
        <f t="shared" si="52"/>
        <v/>
      </c>
      <c r="D857" s="4" t="str">
        <f t="shared" si="54"/>
        <v/>
      </c>
      <c r="E857" s="4" t="str">
        <f t="shared" si="55"/>
        <v/>
      </c>
      <c r="G857" s="4" t="str">
        <f t="shared" si="53"/>
        <v/>
      </c>
    </row>
    <row r="858" spans="1:7">
      <c r="A858" s="4" t="str">
        <f>IF('True_Odds_Calculator_2-way'!A859="","",'True_Odds_Calculator_2-way'!A859)</f>
        <v/>
      </c>
      <c r="B858" s="4" t="str">
        <f>IF('True_Odds_Calculator_2-way'!B859="","",'True_Odds_Calculator_2-way'!B859)</f>
        <v/>
      </c>
      <c r="C858" s="4" t="str">
        <f t="shared" si="52"/>
        <v/>
      </c>
      <c r="D858" s="4" t="str">
        <f t="shared" si="54"/>
        <v/>
      </c>
      <c r="E858" s="4" t="str">
        <f t="shared" si="55"/>
        <v/>
      </c>
      <c r="G858" s="4" t="str">
        <f t="shared" si="53"/>
        <v/>
      </c>
    </row>
    <row r="859" spans="1:7">
      <c r="A859" s="4" t="str">
        <f>IF('True_Odds_Calculator_2-way'!A860="","",'True_Odds_Calculator_2-way'!A860)</f>
        <v/>
      </c>
      <c r="B859" s="4" t="str">
        <f>IF('True_Odds_Calculator_2-way'!B860="","",'True_Odds_Calculator_2-way'!B860)</f>
        <v/>
      </c>
      <c r="C859" s="4" t="str">
        <f t="shared" si="52"/>
        <v/>
      </c>
      <c r="D859" s="4" t="str">
        <f t="shared" si="54"/>
        <v/>
      </c>
      <c r="E859" s="4" t="str">
        <f t="shared" si="55"/>
        <v/>
      </c>
      <c r="G859" s="4" t="str">
        <f t="shared" si="53"/>
        <v/>
      </c>
    </row>
    <row r="860" spans="1:7">
      <c r="A860" s="4" t="str">
        <f>IF('True_Odds_Calculator_2-way'!A861="","",'True_Odds_Calculator_2-way'!A861)</f>
        <v/>
      </c>
      <c r="B860" s="4" t="str">
        <f>IF('True_Odds_Calculator_2-way'!B861="","",'True_Odds_Calculator_2-way'!B861)</f>
        <v/>
      </c>
      <c r="C860" s="4" t="str">
        <f t="shared" si="52"/>
        <v/>
      </c>
      <c r="D860" s="4" t="str">
        <f t="shared" si="54"/>
        <v/>
      </c>
      <c r="E860" s="4" t="str">
        <f t="shared" si="55"/>
        <v/>
      </c>
      <c r="G860" s="4" t="str">
        <f t="shared" si="53"/>
        <v/>
      </c>
    </row>
    <row r="861" spans="1:7">
      <c r="A861" s="4" t="str">
        <f>IF('True_Odds_Calculator_2-way'!A862="","",'True_Odds_Calculator_2-way'!A862)</f>
        <v/>
      </c>
      <c r="B861" s="4" t="str">
        <f>IF('True_Odds_Calculator_2-way'!B862="","",'True_Odds_Calculator_2-way'!B862)</f>
        <v/>
      </c>
      <c r="C861" s="4" t="str">
        <f t="shared" si="52"/>
        <v/>
      </c>
      <c r="D861" s="4" t="str">
        <f t="shared" si="54"/>
        <v/>
      </c>
      <c r="E861" s="4" t="str">
        <f t="shared" si="55"/>
        <v/>
      </c>
      <c r="G861" s="4" t="str">
        <f t="shared" si="53"/>
        <v/>
      </c>
    </row>
    <row r="862" spans="1:7">
      <c r="A862" s="4" t="str">
        <f>IF('True_Odds_Calculator_2-way'!A863="","",'True_Odds_Calculator_2-way'!A863)</f>
        <v/>
      </c>
      <c r="B862" s="4" t="str">
        <f>IF('True_Odds_Calculator_2-way'!B863="","",'True_Odds_Calculator_2-way'!B863)</f>
        <v/>
      </c>
      <c r="C862" s="4" t="str">
        <f t="shared" si="52"/>
        <v/>
      </c>
      <c r="D862" s="4" t="str">
        <f t="shared" si="54"/>
        <v/>
      </c>
      <c r="E862" s="4" t="str">
        <f t="shared" si="55"/>
        <v/>
      </c>
      <c r="G862" s="4" t="str">
        <f t="shared" si="53"/>
        <v/>
      </c>
    </row>
    <row r="863" spans="1:7">
      <c r="A863" s="4" t="str">
        <f>IF('True_Odds_Calculator_2-way'!A864="","",'True_Odds_Calculator_2-way'!A864)</f>
        <v/>
      </c>
      <c r="B863" s="4" t="str">
        <f>IF('True_Odds_Calculator_2-way'!B864="","",'True_Odds_Calculator_2-way'!B864)</f>
        <v/>
      </c>
      <c r="C863" s="4" t="str">
        <f t="shared" si="52"/>
        <v/>
      </c>
      <c r="D863" s="4" t="str">
        <f t="shared" si="54"/>
        <v/>
      </c>
      <c r="E863" s="4" t="str">
        <f t="shared" si="55"/>
        <v/>
      </c>
      <c r="G863" s="4" t="str">
        <f t="shared" si="53"/>
        <v/>
      </c>
    </row>
    <row r="864" spans="1:7">
      <c r="A864" s="4" t="str">
        <f>IF('True_Odds_Calculator_2-way'!A865="","",'True_Odds_Calculator_2-way'!A865)</f>
        <v/>
      </c>
      <c r="B864" s="4" t="str">
        <f>IF('True_Odds_Calculator_2-way'!B865="","",'True_Odds_Calculator_2-way'!B865)</f>
        <v/>
      </c>
      <c r="C864" s="4" t="str">
        <f t="shared" si="52"/>
        <v/>
      </c>
      <c r="D864" s="4" t="str">
        <f t="shared" si="54"/>
        <v/>
      </c>
      <c r="E864" s="4" t="str">
        <f t="shared" si="55"/>
        <v/>
      </c>
      <c r="G864" s="4" t="str">
        <f t="shared" si="53"/>
        <v/>
      </c>
    </row>
    <row r="865" spans="1:7">
      <c r="A865" s="4" t="str">
        <f>IF('True_Odds_Calculator_2-way'!A866="","",'True_Odds_Calculator_2-way'!A866)</f>
        <v/>
      </c>
      <c r="B865" s="4" t="str">
        <f>IF('True_Odds_Calculator_2-way'!B866="","",'True_Odds_Calculator_2-way'!B866)</f>
        <v/>
      </c>
      <c r="C865" s="4" t="str">
        <f t="shared" si="52"/>
        <v/>
      </c>
      <c r="D865" s="4" t="str">
        <f t="shared" si="54"/>
        <v/>
      </c>
      <c r="E865" s="4" t="str">
        <f t="shared" si="55"/>
        <v/>
      </c>
      <c r="G865" s="4" t="str">
        <f t="shared" si="53"/>
        <v/>
      </c>
    </row>
    <row r="866" spans="1:7">
      <c r="A866" s="4" t="str">
        <f>IF('True_Odds_Calculator_2-way'!A867="","",'True_Odds_Calculator_2-way'!A867)</f>
        <v/>
      </c>
      <c r="B866" s="4" t="str">
        <f>IF('True_Odds_Calculator_2-way'!B867="","",'True_Odds_Calculator_2-way'!B867)</f>
        <v/>
      </c>
      <c r="C866" s="4" t="str">
        <f t="shared" si="52"/>
        <v/>
      </c>
      <c r="D866" s="4" t="str">
        <f t="shared" si="54"/>
        <v/>
      </c>
      <c r="E866" s="4" t="str">
        <f t="shared" si="55"/>
        <v/>
      </c>
      <c r="G866" s="4" t="str">
        <f t="shared" si="53"/>
        <v/>
      </c>
    </row>
    <row r="867" spans="1:7">
      <c r="A867" s="4" t="str">
        <f>IF('True_Odds_Calculator_2-way'!A868="","",'True_Odds_Calculator_2-way'!A868)</f>
        <v/>
      </c>
      <c r="B867" s="4" t="str">
        <f>IF('True_Odds_Calculator_2-way'!B868="","",'True_Odds_Calculator_2-way'!B868)</f>
        <v/>
      </c>
      <c r="C867" s="4" t="str">
        <f t="shared" si="52"/>
        <v/>
      </c>
      <c r="D867" s="4" t="str">
        <f t="shared" si="54"/>
        <v/>
      </c>
      <c r="E867" s="4" t="str">
        <f t="shared" si="55"/>
        <v/>
      </c>
      <c r="G867" s="4" t="str">
        <f t="shared" si="53"/>
        <v/>
      </c>
    </row>
    <row r="868" spans="1:7">
      <c r="A868" s="4" t="str">
        <f>IF('True_Odds_Calculator_2-way'!A869="","",'True_Odds_Calculator_2-way'!A869)</f>
        <v/>
      </c>
      <c r="B868" s="4" t="str">
        <f>IF('True_Odds_Calculator_2-way'!B869="","",'True_Odds_Calculator_2-way'!B869)</f>
        <v/>
      </c>
      <c r="C868" s="4" t="str">
        <f t="shared" si="52"/>
        <v/>
      </c>
      <c r="D868" s="4" t="str">
        <f t="shared" si="54"/>
        <v/>
      </c>
      <c r="E868" s="4" t="str">
        <f t="shared" si="55"/>
        <v/>
      </c>
      <c r="G868" s="4" t="str">
        <f t="shared" si="53"/>
        <v/>
      </c>
    </row>
    <row r="869" spans="1:7">
      <c r="A869" s="4" t="str">
        <f>IF('True_Odds_Calculator_2-way'!A870="","",'True_Odds_Calculator_2-way'!A870)</f>
        <v/>
      </c>
      <c r="B869" s="4" t="str">
        <f>IF('True_Odds_Calculator_2-way'!B870="","",'True_Odds_Calculator_2-way'!B870)</f>
        <v/>
      </c>
      <c r="C869" s="4" t="str">
        <f t="shared" si="52"/>
        <v/>
      </c>
      <c r="D869" s="4" t="str">
        <f t="shared" si="54"/>
        <v/>
      </c>
      <c r="E869" s="4" t="str">
        <f t="shared" si="55"/>
        <v/>
      </c>
      <c r="G869" s="4" t="str">
        <f t="shared" si="53"/>
        <v/>
      </c>
    </row>
    <row r="870" spans="1:7">
      <c r="A870" s="4" t="str">
        <f>IF('True_Odds_Calculator_2-way'!A871="","",'True_Odds_Calculator_2-way'!A871)</f>
        <v/>
      </c>
      <c r="B870" s="4" t="str">
        <f>IF('True_Odds_Calculator_2-way'!B871="","",'True_Odds_Calculator_2-way'!B871)</f>
        <v/>
      </c>
      <c r="C870" s="4" t="str">
        <f t="shared" si="52"/>
        <v/>
      </c>
      <c r="D870" s="4" t="str">
        <f t="shared" si="54"/>
        <v/>
      </c>
      <c r="E870" s="4" t="str">
        <f t="shared" si="55"/>
        <v/>
      </c>
      <c r="G870" s="4" t="str">
        <f t="shared" si="53"/>
        <v/>
      </c>
    </row>
    <row r="871" spans="1:7">
      <c r="A871" s="4" t="str">
        <f>IF('True_Odds_Calculator_2-way'!A872="","",'True_Odds_Calculator_2-way'!A872)</f>
        <v/>
      </c>
      <c r="B871" s="4" t="str">
        <f>IF('True_Odds_Calculator_2-way'!B872="","",'True_Odds_Calculator_2-way'!B872)</f>
        <v/>
      </c>
      <c r="C871" s="4" t="str">
        <f t="shared" si="52"/>
        <v/>
      </c>
      <c r="D871" s="4" t="str">
        <f t="shared" si="54"/>
        <v/>
      </c>
      <c r="E871" s="4" t="str">
        <f t="shared" si="55"/>
        <v/>
      </c>
      <c r="G871" s="4" t="str">
        <f t="shared" si="53"/>
        <v/>
      </c>
    </row>
    <row r="872" spans="1:7">
      <c r="A872" s="4" t="str">
        <f>IF('True_Odds_Calculator_2-way'!A873="","",'True_Odds_Calculator_2-way'!A873)</f>
        <v/>
      </c>
      <c r="B872" s="4" t="str">
        <f>IF('True_Odds_Calculator_2-way'!B873="","",'True_Odds_Calculator_2-way'!B873)</f>
        <v/>
      </c>
      <c r="C872" s="4" t="str">
        <f t="shared" si="52"/>
        <v/>
      </c>
      <c r="D872" s="4" t="str">
        <f t="shared" si="54"/>
        <v/>
      </c>
      <c r="E872" s="4" t="str">
        <f t="shared" si="55"/>
        <v/>
      </c>
      <c r="G872" s="4" t="str">
        <f t="shared" si="53"/>
        <v/>
      </c>
    </row>
    <row r="873" spans="1:7">
      <c r="A873" s="4" t="str">
        <f>IF('True_Odds_Calculator_2-way'!A874="","",'True_Odds_Calculator_2-way'!A874)</f>
        <v/>
      </c>
      <c r="B873" s="4" t="str">
        <f>IF('True_Odds_Calculator_2-way'!B874="","",'True_Odds_Calculator_2-way'!B874)</f>
        <v/>
      </c>
      <c r="C873" s="4" t="str">
        <f t="shared" si="52"/>
        <v/>
      </c>
      <c r="D873" s="4" t="str">
        <f t="shared" si="54"/>
        <v/>
      </c>
      <c r="E873" s="4" t="str">
        <f t="shared" si="55"/>
        <v/>
      </c>
      <c r="G873" s="4" t="str">
        <f t="shared" si="53"/>
        <v/>
      </c>
    </row>
    <row r="874" spans="1:7">
      <c r="A874" s="4" t="str">
        <f>IF('True_Odds_Calculator_2-way'!A875="","",'True_Odds_Calculator_2-way'!A875)</f>
        <v/>
      </c>
      <c r="B874" s="4" t="str">
        <f>IF('True_Odds_Calculator_2-way'!B875="","",'True_Odds_Calculator_2-way'!B875)</f>
        <v/>
      </c>
      <c r="C874" s="4" t="str">
        <f t="shared" si="52"/>
        <v/>
      </c>
      <c r="D874" s="4" t="str">
        <f t="shared" si="54"/>
        <v/>
      </c>
      <c r="E874" s="4" t="str">
        <f t="shared" si="55"/>
        <v/>
      </c>
      <c r="G874" s="4" t="str">
        <f t="shared" si="53"/>
        <v/>
      </c>
    </row>
    <row r="875" spans="1:7">
      <c r="A875" s="4" t="str">
        <f>IF('True_Odds_Calculator_2-way'!A876="","",'True_Odds_Calculator_2-way'!A876)</f>
        <v/>
      </c>
      <c r="B875" s="4" t="str">
        <f>IF('True_Odds_Calculator_2-way'!B876="","",'True_Odds_Calculator_2-way'!B876)</f>
        <v/>
      </c>
      <c r="C875" s="4" t="str">
        <f t="shared" si="52"/>
        <v/>
      </c>
      <c r="D875" s="4" t="str">
        <f t="shared" si="54"/>
        <v/>
      </c>
      <c r="E875" s="4" t="str">
        <f t="shared" si="55"/>
        <v/>
      </c>
      <c r="G875" s="4" t="str">
        <f t="shared" si="53"/>
        <v/>
      </c>
    </row>
    <row r="876" spans="1:7">
      <c r="A876" s="4" t="str">
        <f>IF('True_Odds_Calculator_2-way'!A877="","",'True_Odds_Calculator_2-way'!A877)</f>
        <v/>
      </c>
      <c r="B876" s="4" t="str">
        <f>IF('True_Odds_Calculator_2-way'!B877="","",'True_Odds_Calculator_2-way'!B877)</f>
        <v/>
      </c>
      <c r="C876" s="4" t="str">
        <f t="shared" si="52"/>
        <v/>
      </c>
      <c r="D876" s="4" t="str">
        <f t="shared" si="54"/>
        <v/>
      </c>
      <c r="E876" s="4" t="str">
        <f t="shared" si="55"/>
        <v/>
      </c>
      <c r="G876" s="4" t="str">
        <f t="shared" si="53"/>
        <v/>
      </c>
    </row>
    <row r="877" spans="1:7">
      <c r="A877" s="4" t="str">
        <f>IF('True_Odds_Calculator_2-way'!A878="","",'True_Odds_Calculator_2-way'!A878)</f>
        <v/>
      </c>
      <c r="B877" s="4" t="str">
        <f>IF('True_Odds_Calculator_2-way'!B878="","",'True_Odds_Calculator_2-way'!B878)</f>
        <v/>
      </c>
      <c r="C877" s="4" t="str">
        <f t="shared" si="52"/>
        <v/>
      </c>
      <c r="D877" s="4" t="str">
        <f t="shared" si="54"/>
        <v/>
      </c>
      <c r="E877" s="4" t="str">
        <f t="shared" si="55"/>
        <v/>
      </c>
      <c r="G877" s="4" t="str">
        <f t="shared" si="53"/>
        <v/>
      </c>
    </row>
    <row r="878" spans="1:7">
      <c r="A878" s="4" t="str">
        <f>IF('True_Odds_Calculator_2-way'!A879="","",'True_Odds_Calculator_2-way'!A879)</f>
        <v/>
      </c>
      <c r="B878" s="4" t="str">
        <f>IF('True_Odds_Calculator_2-way'!B879="","",'True_Odds_Calculator_2-way'!B879)</f>
        <v/>
      </c>
      <c r="C878" s="4" t="str">
        <f t="shared" si="52"/>
        <v/>
      </c>
      <c r="D878" s="4" t="str">
        <f t="shared" si="54"/>
        <v/>
      </c>
      <c r="E878" s="4" t="str">
        <f t="shared" si="55"/>
        <v/>
      </c>
      <c r="G878" s="4" t="str">
        <f t="shared" si="53"/>
        <v/>
      </c>
    </row>
    <row r="879" spans="1:7">
      <c r="A879" s="4" t="str">
        <f>IF('True_Odds_Calculator_2-way'!A880="","",'True_Odds_Calculator_2-way'!A880)</f>
        <v/>
      </c>
      <c r="B879" s="4" t="str">
        <f>IF('True_Odds_Calculator_2-way'!B880="","",'True_Odds_Calculator_2-way'!B880)</f>
        <v/>
      </c>
      <c r="C879" s="4" t="str">
        <f t="shared" si="52"/>
        <v/>
      </c>
      <c r="D879" s="4" t="str">
        <f t="shared" si="54"/>
        <v/>
      </c>
      <c r="E879" s="4" t="str">
        <f t="shared" si="55"/>
        <v/>
      </c>
      <c r="G879" s="4" t="str">
        <f t="shared" si="53"/>
        <v/>
      </c>
    </row>
    <row r="880" spans="1:7">
      <c r="A880" s="4" t="str">
        <f>IF('True_Odds_Calculator_2-way'!A881="","",'True_Odds_Calculator_2-way'!A881)</f>
        <v/>
      </c>
      <c r="B880" s="4" t="str">
        <f>IF('True_Odds_Calculator_2-way'!B881="","",'True_Odds_Calculator_2-way'!B881)</f>
        <v/>
      </c>
      <c r="C880" s="4" t="str">
        <f t="shared" si="52"/>
        <v/>
      </c>
      <c r="D880" s="4" t="str">
        <f t="shared" si="54"/>
        <v/>
      </c>
      <c r="E880" s="4" t="str">
        <f t="shared" si="55"/>
        <v/>
      </c>
      <c r="G880" s="4" t="str">
        <f t="shared" si="53"/>
        <v/>
      </c>
    </row>
    <row r="881" spans="1:7">
      <c r="A881" s="4" t="str">
        <f>IF('True_Odds_Calculator_2-way'!A882="","",'True_Odds_Calculator_2-way'!A882)</f>
        <v/>
      </c>
      <c r="B881" s="4" t="str">
        <f>IF('True_Odds_Calculator_2-way'!B882="","",'True_Odds_Calculator_2-way'!B882)</f>
        <v/>
      </c>
      <c r="C881" s="4" t="str">
        <f t="shared" si="52"/>
        <v/>
      </c>
      <c r="D881" s="4" t="str">
        <f t="shared" si="54"/>
        <v/>
      </c>
      <c r="E881" s="4" t="str">
        <f t="shared" si="55"/>
        <v/>
      </c>
      <c r="G881" s="4" t="str">
        <f t="shared" si="53"/>
        <v/>
      </c>
    </row>
    <row r="882" spans="1:7">
      <c r="A882" s="4" t="str">
        <f>IF('True_Odds_Calculator_2-way'!A883="","",'True_Odds_Calculator_2-way'!A883)</f>
        <v/>
      </c>
      <c r="B882" s="4" t="str">
        <f>IF('True_Odds_Calculator_2-way'!B883="","",'True_Odds_Calculator_2-way'!B883)</f>
        <v/>
      </c>
      <c r="C882" s="4" t="str">
        <f t="shared" si="52"/>
        <v/>
      </c>
      <c r="D882" s="4" t="str">
        <f t="shared" si="54"/>
        <v/>
      </c>
      <c r="E882" s="4" t="str">
        <f t="shared" si="55"/>
        <v/>
      </c>
      <c r="G882" s="4" t="str">
        <f t="shared" si="53"/>
        <v/>
      </c>
    </row>
    <row r="883" spans="1:7">
      <c r="A883" s="4" t="str">
        <f>IF('True_Odds_Calculator_2-way'!A884="","",'True_Odds_Calculator_2-way'!A884)</f>
        <v/>
      </c>
      <c r="B883" s="4" t="str">
        <f>IF('True_Odds_Calculator_2-way'!B884="","",'True_Odds_Calculator_2-way'!B884)</f>
        <v/>
      </c>
      <c r="C883" s="4" t="str">
        <f t="shared" si="52"/>
        <v/>
      </c>
      <c r="D883" s="4" t="str">
        <f t="shared" si="54"/>
        <v/>
      </c>
      <c r="E883" s="4" t="str">
        <f t="shared" si="55"/>
        <v/>
      </c>
      <c r="G883" s="4" t="str">
        <f t="shared" si="53"/>
        <v/>
      </c>
    </row>
    <row r="884" spans="1:7">
      <c r="A884" s="4" t="str">
        <f>IF('True_Odds_Calculator_2-way'!A885="","",'True_Odds_Calculator_2-way'!A885)</f>
        <v/>
      </c>
      <c r="B884" s="4" t="str">
        <f>IF('True_Odds_Calculator_2-way'!B885="","",'True_Odds_Calculator_2-way'!B885)</f>
        <v/>
      </c>
      <c r="C884" s="4" t="str">
        <f t="shared" si="52"/>
        <v/>
      </c>
      <c r="D884" s="4" t="str">
        <f t="shared" si="54"/>
        <v/>
      </c>
      <c r="E884" s="4" t="str">
        <f t="shared" si="55"/>
        <v/>
      </c>
      <c r="G884" s="4" t="str">
        <f t="shared" si="53"/>
        <v/>
      </c>
    </row>
    <row r="885" spans="1:7">
      <c r="A885" s="4" t="str">
        <f>IF('True_Odds_Calculator_2-way'!A886="","",'True_Odds_Calculator_2-way'!A886)</f>
        <v/>
      </c>
      <c r="B885" s="4" t="str">
        <f>IF('True_Odds_Calculator_2-way'!B886="","",'True_Odds_Calculator_2-way'!B886)</f>
        <v/>
      </c>
      <c r="C885" s="4" t="str">
        <f t="shared" si="52"/>
        <v/>
      </c>
      <c r="D885" s="4" t="str">
        <f t="shared" si="54"/>
        <v/>
      </c>
      <c r="E885" s="4" t="str">
        <f t="shared" si="55"/>
        <v/>
      </c>
      <c r="G885" s="4" t="str">
        <f t="shared" si="53"/>
        <v/>
      </c>
    </row>
    <row r="886" spans="1:7">
      <c r="A886" s="4" t="str">
        <f>IF('True_Odds_Calculator_2-way'!A887="","",'True_Odds_Calculator_2-way'!A887)</f>
        <v/>
      </c>
      <c r="B886" s="4" t="str">
        <f>IF('True_Odds_Calculator_2-way'!B887="","",'True_Odds_Calculator_2-way'!B887)</f>
        <v/>
      </c>
      <c r="C886" s="4" t="str">
        <f t="shared" si="52"/>
        <v/>
      </c>
      <c r="D886" s="4" t="str">
        <f t="shared" si="54"/>
        <v/>
      </c>
      <c r="E886" s="4" t="str">
        <f t="shared" si="55"/>
        <v/>
      </c>
      <c r="G886" s="4" t="str">
        <f t="shared" si="53"/>
        <v/>
      </c>
    </row>
    <row r="887" spans="1:7">
      <c r="A887" s="4" t="str">
        <f>IF('True_Odds_Calculator_2-way'!A888="","",'True_Odds_Calculator_2-way'!A888)</f>
        <v/>
      </c>
      <c r="B887" s="4" t="str">
        <f>IF('True_Odds_Calculator_2-way'!B888="","",'True_Odds_Calculator_2-way'!B888)</f>
        <v/>
      </c>
      <c r="C887" s="4" t="str">
        <f t="shared" si="52"/>
        <v/>
      </c>
      <c r="D887" s="4" t="str">
        <f t="shared" si="54"/>
        <v/>
      </c>
      <c r="E887" s="4" t="str">
        <f t="shared" si="55"/>
        <v/>
      </c>
      <c r="G887" s="4" t="str">
        <f t="shared" si="53"/>
        <v/>
      </c>
    </row>
    <row r="888" spans="1:7">
      <c r="A888" s="4" t="str">
        <f>IF('True_Odds_Calculator_2-way'!A889="","",'True_Odds_Calculator_2-way'!A889)</f>
        <v/>
      </c>
      <c r="B888" s="4" t="str">
        <f>IF('True_Odds_Calculator_2-way'!B889="","",'True_Odds_Calculator_2-way'!B889)</f>
        <v/>
      </c>
      <c r="C888" s="4" t="str">
        <f t="shared" si="52"/>
        <v/>
      </c>
      <c r="D888" s="4" t="str">
        <f t="shared" si="54"/>
        <v/>
      </c>
      <c r="E888" s="4" t="str">
        <f t="shared" si="55"/>
        <v/>
      </c>
      <c r="G888" s="4" t="str">
        <f t="shared" si="53"/>
        <v/>
      </c>
    </row>
    <row r="889" spans="1:7">
      <c r="A889" s="4" t="str">
        <f>IF('True_Odds_Calculator_2-way'!A890="","",'True_Odds_Calculator_2-way'!A890)</f>
        <v/>
      </c>
      <c r="B889" s="4" t="str">
        <f>IF('True_Odds_Calculator_2-way'!B890="","",'True_Odds_Calculator_2-way'!B890)</f>
        <v/>
      </c>
      <c r="C889" s="4" t="str">
        <f t="shared" si="52"/>
        <v/>
      </c>
      <c r="D889" s="4" t="str">
        <f t="shared" si="54"/>
        <v/>
      </c>
      <c r="E889" s="4" t="str">
        <f t="shared" si="55"/>
        <v/>
      </c>
      <c r="G889" s="4" t="str">
        <f t="shared" si="53"/>
        <v/>
      </c>
    </row>
    <row r="890" spans="1:7">
      <c r="A890" s="4" t="str">
        <f>IF('True_Odds_Calculator_2-way'!A891="","",'True_Odds_Calculator_2-way'!A891)</f>
        <v/>
      </c>
      <c r="B890" s="4" t="str">
        <f>IF('True_Odds_Calculator_2-way'!B891="","",'True_Odds_Calculator_2-way'!B891)</f>
        <v/>
      </c>
      <c r="C890" s="4" t="str">
        <f t="shared" si="52"/>
        <v/>
      </c>
      <c r="D890" s="4" t="str">
        <f t="shared" si="54"/>
        <v/>
      </c>
      <c r="E890" s="4" t="str">
        <f t="shared" si="55"/>
        <v/>
      </c>
      <c r="G890" s="4" t="str">
        <f t="shared" si="53"/>
        <v/>
      </c>
    </row>
    <row r="891" spans="1:7">
      <c r="A891" s="4" t="str">
        <f>IF('True_Odds_Calculator_2-way'!A892="","",'True_Odds_Calculator_2-way'!A892)</f>
        <v/>
      </c>
      <c r="B891" s="4" t="str">
        <f>IF('True_Odds_Calculator_2-way'!B892="","",'True_Odds_Calculator_2-way'!B892)</f>
        <v/>
      </c>
      <c r="C891" s="4" t="str">
        <f t="shared" si="52"/>
        <v/>
      </c>
      <c r="D891" s="4" t="str">
        <f t="shared" si="54"/>
        <v/>
      </c>
      <c r="E891" s="4" t="str">
        <f t="shared" si="55"/>
        <v/>
      </c>
      <c r="G891" s="4" t="str">
        <f t="shared" si="53"/>
        <v/>
      </c>
    </row>
    <row r="892" spans="1:7">
      <c r="A892" s="4" t="str">
        <f>IF('True_Odds_Calculator_2-way'!A893="","",'True_Odds_Calculator_2-way'!A893)</f>
        <v/>
      </c>
      <c r="B892" s="4" t="str">
        <f>IF('True_Odds_Calculator_2-way'!B893="","",'True_Odds_Calculator_2-way'!B893)</f>
        <v/>
      </c>
      <c r="C892" s="4" t="str">
        <f t="shared" si="52"/>
        <v/>
      </c>
      <c r="D892" s="4" t="str">
        <f t="shared" si="54"/>
        <v/>
      </c>
      <c r="E892" s="4" t="str">
        <f t="shared" si="55"/>
        <v/>
      </c>
      <c r="G892" s="4" t="str">
        <f t="shared" si="53"/>
        <v/>
      </c>
    </row>
    <row r="893" spans="1:7">
      <c r="A893" s="4" t="str">
        <f>IF('True_Odds_Calculator_2-way'!A894="","",'True_Odds_Calculator_2-way'!A894)</f>
        <v/>
      </c>
      <c r="B893" s="4" t="str">
        <f>IF('True_Odds_Calculator_2-way'!B894="","",'True_Odds_Calculator_2-way'!B894)</f>
        <v/>
      </c>
      <c r="C893" s="4" t="str">
        <f t="shared" si="52"/>
        <v/>
      </c>
      <c r="D893" s="4" t="str">
        <f t="shared" si="54"/>
        <v/>
      </c>
      <c r="E893" s="4" t="str">
        <f t="shared" si="55"/>
        <v/>
      </c>
      <c r="G893" s="4" t="str">
        <f t="shared" si="53"/>
        <v/>
      </c>
    </row>
    <row r="894" spans="1:7">
      <c r="A894" s="4" t="str">
        <f>IF('True_Odds_Calculator_2-way'!A895="","",'True_Odds_Calculator_2-way'!A895)</f>
        <v/>
      </c>
      <c r="B894" s="4" t="str">
        <f>IF('True_Odds_Calculator_2-way'!B895="","",'True_Odds_Calculator_2-way'!B895)</f>
        <v/>
      </c>
      <c r="C894" s="4" t="str">
        <f t="shared" si="52"/>
        <v/>
      </c>
      <c r="D894" s="4" t="str">
        <f t="shared" si="54"/>
        <v/>
      </c>
      <c r="E894" s="4" t="str">
        <f t="shared" si="55"/>
        <v/>
      </c>
      <c r="G894" s="4" t="str">
        <f t="shared" si="53"/>
        <v/>
      </c>
    </row>
    <row r="895" spans="1:7">
      <c r="A895" s="4" t="str">
        <f>IF('True_Odds_Calculator_2-way'!A896="","",'True_Odds_Calculator_2-way'!A896)</f>
        <v/>
      </c>
      <c r="B895" s="4" t="str">
        <f>IF('True_Odds_Calculator_2-way'!B896="","",'True_Odds_Calculator_2-way'!B896)</f>
        <v/>
      </c>
      <c r="C895" s="4" t="str">
        <f t="shared" si="52"/>
        <v/>
      </c>
      <c r="D895" s="4" t="str">
        <f t="shared" si="54"/>
        <v/>
      </c>
      <c r="E895" s="4" t="str">
        <f t="shared" si="55"/>
        <v/>
      </c>
      <c r="G895" s="4" t="str">
        <f t="shared" si="53"/>
        <v/>
      </c>
    </row>
    <row r="896" spans="1:7">
      <c r="A896" s="4" t="str">
        <f>IF('True_Odds_Calculator_2-way'!A897="","",'True_Odds_Calculator_2-way'!A897)</f>
        <v/>
      </c>
      <c r="B896" s="4" t="str">
        <f>IF('True_Odds_Calculator_2-way'!B897="","",'True_Odds_Calculator_2-way'!B897)</f>
        <v/>
      </c>
      <c r="C896" s="4" t="str">
        <f t="shared" si="52"/>
        <v/>
      </c>
      <c r="D896" s="4" t="str">
        <f t="shared" si="54"/>
        <v/>
      </c>
      <c r="E896" s="4" t="str">
        <f t="shared" si="55"/>
        <v/>
      </c>
      <c r="G896" s="4" t="str">
        <f t="shared" si="53"/>
        <v/>
      </c>
    </row>
    <row r="897" spans="1:7">
      <c r="A897" s="4" t="str">
        <f>IF('True_Odds_Calculator_2-way'!A898="","",'True_Odds_Calculator_2-way'!A898)</f>
        <v/>
      </c>
      <c r="B897" s="4" t="str">
        <f>IF('True_Odds_Calculator_2-way'!B898="","",'True_Odds_Calculator_2-way'!B898)</f>
        <v/>
      </c>
      <c r="C897" s="4" t="str">
        <f t="shared" si="52"/>
        <v/>
      </c>
      <c r="D897" s="4" t="str">
        <f t="shared" si="54"/>
        <v/>
      </c>
      <c r="E897" s="4" t="str">
        <f t="shared" si="55"/>
        <v/>
      </c>
      <c r="G897" s="4" t="str">
        <f t="shared" si="53"/>
        <v/>
      </c>
    </row>
    <row r="898" spans="1:7">
      <c r="A898" s="4" t="str">
        <f>IF('True_Odds_Calculator_2-way'!A899="","",'True_Odds_Calculator_2-way'!A899)</f>
        <v/>
      </c>
      <c r="B898" s="4" t="str">
        <f>IF('True_Odds_Calculator_2-way'!B899="","",'True_Odds_Calculator_2-way'!B899)</f>
        <v/>
      </c>
      <c r="C898" s="4" t="str">
        <f t="shared" ref="C898:C961" si="56">IF(A898="","",((1/A898)+(1/B898))-1)</f>
        <v/>
      </c>
      <c r="D898" s="4" t="str">
        <f t="shared" si="54"/>
        <v/>
      </c>
      <c r="E898" s="4" t="str">
        <f t="shared" si="55"/>
        <v/>
      </c>
      <c r="G898" s="4" t="str">
        <f t="shared" ref="G898:G961" si="57">IF(A898="","",C898+1)</f>
        <v/>
      </c>
    </row>
    <row r="899" spans="1:7">
      <c r="A899" s="4" t="str">
        <f>IF('True_Odds_Calculator_2-way'!A900="","",'True_Odds_Calculator_2-way'!A900)</f>
        <v/>
      </c>
      <c r="B899" s="4" t="str">
        <f>IF('True_Odds_Calculator_2-way'!B900="","",'True_Odds_Calculator_2-way'!B900)</f>
        <v/>
      </c>
      <c r="C899" s="4" t="str">
        <f t="shared" si="56"/>
        <v/>
      </c>
      <c r="D899" s="4" t="str">
        <f t="shared" ref="D899:D962" si="58">IF(A899="","",(2*A899)/(2-($C899*A899)))</f>
        <v/>
      </c>
      <c r="E899" s="4" t="str">
        <f t="shared" ref="E899:E962" si="59">IF(B899="","",(2*B899)/(2-($C899*B899)))</f>
        <v/>
      </c>
      <c r="G899" s="4" t="str">
        <f t="shared" si="57"/>
        <v/>
      </c>
    </row>
    <row r="900" spans="1:7">
      <c r="A900" s="4" t="str">
        <f>IF('True_Odds_Calculator_2-way'!A901="","",'True_Odds_Calculator_2-way'!A901)</f>
        <v/>
      </c>
      <c r="B900" s="4" t="str">
        <f>IF('True_Odds_Calculator_2-way'!B901="","",'True_Odds_Calculator_2-way'!B901)</f>
        <v/>
      </c>
      <c r="C900" s="4" t="str">
        <f t="shared" si="56"/>
        <v/>
      </c>
      <c r="D900" s="4" t="str">
        <f t="shared" si="58"/>
        <v/>
      </c>
      <c r="E900" s="4" t="str">
        <f t="shared" si="59"/>
        <v/>
      </c>
      <c r="G900" s="4" t="str">
        <f t="shared" si="57"/>
        <v/>
      </c>
    </row>
    <row r="901" spans="1:7">
      <c r="A901" s="4" t="str">
        <f>IF('True_Odds_Calculator_2-way'!A902="","",'True_Odds_Calculator_2-way'!A902)</f>
        <v/>
      </c>
      <c r="B901" s="4" t="str">
        <f>IF('True_Odds_Calculator_2-way'!B902="","",'True_Odds_Calculator_2-way'!B902)</f>
        <v/>
      </c>
      <c r="C901" s="4" t="str">
        <f t="shared" si="56"/>
        <v/>
      </c>
      <c r="D901" s="4" t="str">
        <f t="shared" si="58"/>
        <v/>
      </c>
      <c r="E901" s="4" t="str">
        <f t="shared" si="59"/>
        <v/>
      </c>
      <c r="G901" s="4" t="str">
        <f t="shared" si="57"/>
        <v/>
      </c>
    </row>
    <row r="902" spans="1:7">
      <c r="A902" s="4" t="str">
        <f>IF('True_Odds_Calculator_2-way'!A903="","",'True_Odds_Calculator_2-way'!A903)</f>
        <v/>
      </c>
      <c r="B902" s="4" t="str">
        <f>IF('True_Odds_Calculator_2-way'!B903="","",'True_Odds_Calculator_2-way'!B903)</f>
        <v/>
      </c>
      <c r="C902" s="4" t="str">
        <f t="shared" si="56"/>
        <v/>
      </c>
      <c r="D902" s="4" t="str">
        <f t="shared" si="58"/>
        <v/>
      </c>
      <c r="E902" s="4" t="str">
        <f t="shared" si="59"/>
        <v/>
      </c>
      <c r="G902" s="4" t="str">
        <f t="shared" si="57"/>
        <v/>
      </c>
    </row>
    <row r="903" spans="1:7">
      <c r="A903" s="4" t="str">
        <f>IF('True_Odds_Calculator_2-way'!A904="","",'True_Odds_Calculator_2-way'!A904)</f>
        <v/>
      </c>
      <c r="B903" s="4" t="str">
        <f>IF('True_Odds_Calculator_2-way'!B904="","",'True_Odds_Calculator_2-way'!B904)</f>
        <v/>
      </c>
      <c r="C903" s="4" t="str">
        <f t="shared" si="56"/>
        <v/>
      </c>
      <c r="D903" s="4" t="str">
        <f t="shared" si="58"/>
        <v/>
      </c>
      <c r="E903" s="4" t="str">
        <f t="shared" si="59"/>
        <v/>
      </c>
      <c r="G903" s="4" t="str">
        <f t="shared" si="57"/>
        <v/>
      </c>
    </row>
    <row r="904" spans="1:7">
      <c r="A904" s="4" t="str">
        <f>IF('True_Odds_Calculator_2-way'!A905="","",'True_Odds_Calculator_2-way'!A905)</f>
        <v/>
      </c>
      <c r="B904" s="4" t="str">
        <f>IF('True_Odds_Calculator_2-way'!B905="","",'True_Odds_Calculator_2-way'!B905)</f>
        <v/>
      </c>
      <c r="C904" s="4" t="str">
        <f t="shared" si="56"/>
        <v/>
      </c>
      <c r="D904" s="4" t="str">
        <f t="shared" si="58"/>
        <v/>
      </c>
      <c r="E904" s="4" t="str">
        <f t="shared" si="59"/>
        <v/>
      </c>
      <c r="G904" s="4" t="str">
        <f t="shared" si="57"/>
        <v/>
      </c>
    </row>
    <row r="905" spans="1:7">
      <c r="A905" s="4" t="str">
        <f>IF('True_Odds_Calculator_2-way'!A906="","",'True_Odds_Calculator_2-way'!A906)</f>
        <v/>
      </c>
      <c r="B905" s="4" t="str">
        <f>IF('True_Odds_Calculator_2-way'!B906="","",'True_Odds_Calculator_2-way'!B906)</f>
        <v/>
      </c>
      <c r="C905" s="4" t="str">
        <f t="shared" si="56"/>
        <v/>
      </c>
      <c r="D905" s="4" t="str">
        <f t="shared" si="58"/>
        <v/>
      </c>
      <c r="E905" s="4" t="str">
        <f t="shared" si="59"/>
        <v/>
      </c>
      <c r="G905" s="4" t="str">
        <f t="shared" si="57"/>
        <v/>
      </c>
    </row>
    <row r="906" spans="1:7">
      <c r="A906" s="4" t="str">
        <f>IF('True_Odds_Calculator_2-way'!A907="","",'True_Odds_Calculator_2-way'!A907)</f>
        <v/>
      </c>
      <c r="B906" s="4" t="str">
        <f>IF('True_Odds_Calculator_2-way'!B907="","",'True_Odds_Calculator_2-way'!B907)</f>
        <v/>
      </c>
      <c r="C906" s="4" t="str">
        <f t="shared" si="56"/>
        <v/>
      </c>
      <c r="D906" s="4" t="str">
        <f t="shared" si="58"/>
        <v/>
      </c>
      <c r="E906" s="4" t="str">
        <f t="shared" si="59"/>
        <v/>
      </c>
      <c r="G906" s="4" t="str">
        <f t="shared" si="57"/>
        <v/>
      </c>
    </row>
    <row r="907" spans="1:7">
      <c r="A907" s="4" t="str">
        <f>IF('True_Odds_Calculator_2-way'!A908="","",'True_Odds_Calculator_2-way'!A908)</f>
        <v/>
      </c>
      <c r="B907" s="4" t="str">
        <f>IF('True_Odds_Calculator_2-way'!B908="","",'True_Odds_Calculator_2-way'!B908)</f>
        <v/>
      </c>
      <c r="C907" s="4" t="str">
        <f t="shared" si="56"/>
        <v/>
      </c>
      <c r="D907" s="4" t="str">
        <f t="shared" si="58"/>
        <v/>
      </c>
      <c r="E907" s="4" t="str">
        <f t="shared" si="59"/>
        <v/>
      </c>
      <c r="G907" s="4" t="str">
        <f t="shared" si="57"/>
        <v/>
      </c>
    </row>
    <row r="908" spans="1:7">
      <c r="A908" s="4" t="str">
        <f>IF('True_Odds_Calculator_2-way'!A909="","",'True_Odds_Calculator_2-way'!A909)</f>
        <v/>
      </c>
      <c r="B908" s="4" t="str">
        <f>IF('True_Odds_Calculator_2-way'!B909="","",'True_Odds_Calculator_2-way'!B909)</f>
        <v/>
      </c>
      <c r="C908" s="4" t="str">
        <f t="shared" si="56"/>
        <v/>
      </c>
      <c r="D908" s="4" t="str">
        <f t="shared" si="58"/>
        <v/>
      </c>
      <c r="E908" s="4" t="str">
        <f t="shared" si="59"/>
        <v/>
      </c>
      <c r="G908" s="4" t="str">
        <f t="shared" si="57"/>
        <v/>
      </c>
    </row>
    <row r="909" spans="1:7">
      <c r="A909" s="4" t="str">
        <f>IF('True_Odds_Calculator_2-way'!A910="","",'True_Odds_Calculator_2-way'!A910)</f>
        <v/>
      </c>
      <c r="B909" s="4" t="str">
        <f>IF('True_Odds_Calculator_2-way'!B910="","",'True_Odds_Calculator_2-way'!B910)</f>
        <v/>
      </c>
      <c r="C909" s="4" t="str">
        <f t="shared" si="56"/>
        <v/>
      </c>
      <c r="D909" s="4" t="str">
        <f t="shared" si="58"/>
        <v/>
      </c>
      <c r="E909" s="4" t="str">
        <f t="shared" si="59"/>
        <v/>
      </c>
      <c r="G909" s="4" t="str">
        <f t="shared" si="57"/>
        <v/>
      </c>
    </row>
    <row r="910" spans="1:7">
      <c r="A910" s="4" t="str">
        <f>IF('True_Odds_Calculator_2-way'!A911="","",'True_Odds_Calculator_2-way'!A911)</f>
        <v/>
      </c>
      <c r="B910" s="4" t="str">
        <f>IF('True_Odds_Calculator_2-way'!B911="","",'True_Odds_Calculator_2-way'!B911)</f>
        <v/>
      </c>
      <c r="C910" s="4" t="str">
        <f t="shared" si="56"/>
        <v/>
      </c>
      <c r="D910" s="4" t="str">
        <f t="shared" si="58"/>
        <v/>
      </c>
      <c r="E910" s="4" t="str">
        <f t="shared" si="59"/>
        <v/>
      </c>
      <c r="G910" s="4" t="str">
        <f t="shared" si="57"/>
        <v/>
      </c>
    </row>
    <row r="911" spans="1:7">
      <c r="A911" s="4" t="str">
        <f>IF('True_Odds_Calculator_2-way'!A912="","",'True_Odds_Calculator_2-way'!A912)</f>
        <v/>
      </c>
      <c r="B911" s="4" t="str">
        <f>IF('True_Odds_Calculator_2-way'!B912="","",'True_Odds_Calculator_2-way'!B912)</f>
        <v/>
      </c>
      <c r="C911" s="4" t="str">
        <f t="shared" si="56"/>
        <v/>
      </c>
      <c r="D911" s="4" t="str">
        <f t="shared" si="58"/>
        <v/>
      </c>
      <c r="E911" s="4" t="str">
        <f t="shared" si="59"/>
        <v/>
      </c>
      <c r="G911" s="4" t="str">
        <f t="shared" si="57"/>
        <v/>
      </c>
    </row>
    <row r="912" spans="1:7">
      <c r="A912" s="4" t="str">
        <f>IF('True_Odds_Calculator_2-way'!A913="","",'True_Odds_Calculator_2-way'!A913)</f>
        <v/>
      </c>
      <c r="B912" s="4" t="str">
        <f>IF('True_Odds_Calculator_2-way'!B913="","",'True_Odds_Calculator_2-way'!B913)</f>
        <v/>
      </c>
      <c r="C912" s="4" t="str">
        <f t="shared" si="56"/>
        <v/>
      </c>
      <c r="D912" s="4" t="str">
        <f t="shared" si="58"/>
        <v/>
      </c>
      <c r="E912" s="4" t="str">
        <f t="shared" si="59"/>
        <v/>
      </c>
      <c r="G912" s="4" t="str">
        <f t="shared" si="57"/>
        <v/>
      </c>
    </row>
    <row r="913" spans="1:7">
      <c r="A913" s="4" t="str">
        <f>IF('True_Odds_Calculator_2-way'!A914="","",'True_Odds_Calculator_2-way'!A914)</f>
        <v/>
      </c>
      <c r="B913" s="4" t="str">
        <f>IF('True_Odds_Calculator_2-way'!B914="","",'True_Odds_Calculator_2-way'!B914)</f>
        <v/>
      </c>
      <c r="C913" s="4" t="str">
        <f t="shared" si="56"/>
        <v/>
      </c>
      <c r="D913" s="4" t="str">
        <f t="shared" si="58"/>
        <v/>
      </c>
      <c r="E913" s="4" t="str">
        <f t="shared" si="59"/>
        <v/>
      </c>
      <c r="G913" s="4" t="str">
        <f t="shared" si="57"/>
        <v/>
      </c>
    </row>
    <row r="914" spans="1:7">
      <c r="A914" s="4" t="str">
        <f>IF('True_Odds_Calculator_2-way'!A915="","",'True_Odds_Calculator_2-way'!A915)</f>
        <v/>
      </c>
      <c r="B914" s="4" t="str">
        <f>IF('True_Odds_Calculator_2-way'!B915="","",'True_Odds_Calculator_2-way'!B915)</f>
        <v/>
      </c>
      <c r="C914" s="4" t="str">
        <f t="shared" si="56"/>
        <v/>
      </c>
      <c r="D914" s="4" t="str">
        <f t="shared" si="58"/>
        <v/>
      </c>
      <c r="E914" s="4" t="str">
        <f t="shared" si="59"/>
        <v/>
      </c>
      <c r="G914" s="4" t="str">
        <f t="shared" si="57"/>
        <v/>
      </c>
    </row>
    <row r="915" spans="1:7">
      <c r="A915" s="4" t="str">
        <f>IF('True_Odds_Calculator_2-way'!A916="","",'True_Odds_Calculator_2-way'!A916)</f>
        <v/>
      </c>
      <c r="B915" s="4" t="str">
        <f>IF('True_Odds_Calculator_2-way'!B916="","",'True_Odds_Calculator_2-way'!B916)</f>
        <v/>
      </c>
      <c r="C915" s="4" t="str">
        <f t="shared" si="56"/>
        <v/>
      </c>
      <c r="D915" s="4" t="str">
        <f t="shared" si="58"/>
        <v/>
      </c>
      <c r="E915" s="4" t="str">
        <f t="shared" si="59"/>
        <v/>
      </c>
      <c r="G915" s="4" t="str">
        <f t="shared" si="57"/>
        <v/>
      </c>
    </row>
    <row r="916" spans="1:7">
      <c r="A916" s="4" t="str">
        <f>IF('True_Odds_Calculator_2-way'!A917="","",'True_Odds_Calculator_2-way'!A917)</f>
        <v/>
      </c>
      <c r="B916" s="4" t="str">
        <f>IF('True_Odds_Calculator_2-way'!B917="","",'True_Odds_Calculator_2-way'!B917)</f>
        <v/>
      </c>
      <c r="C916" s="4" t="str">
        <f t="shared" si="56"/>
        <v/>
      </c>
      <c r="D916" s="4" t="str">
        <f t="shared" si="58"/>
        <v/>
      </c>
      <c r="E916" s="4" t="str">
        <f t="shared" si="59"/>
        <v/>
      </c>
      <c r="G916" s="4" t="str">
        <f t="shared" si="57"/>
        <v/>
      </c>
    </row>
    <row r="917" spans="1:7">
      <c r="A917" s="4" t="str">
        <f>IF('True_Odds_Calculator_2-way'!A918="","",'True_Odds_Calculator_2-way'!A918)</f>
        <v/>
      </c>
      <c r="B917" s="4" t="str">
        <f>IF('True_Odds_Calculator_2-way'!B918="","",'True_Odds_Calculator_2-way'!B918)</f>
        <v/>
      </c>
      <c r="C917" s="4" t="str">
        <f t="shared" si="56"/>
        <v/>
      </c>
      <c r="D917" s="4" t="str">
        <f t="shared" si="58"/>
        <v/>
      </c>
      <c r="E917" s="4" t="str">
        <f t="shared" si="59"/>
        <v/>
      </c>
      <c r="G917" s="4" t="str">
        <f t="shared" si="57"/>
        <v/>
      </c>
    </row>
    <row r="918" spans="1:7">
      <c r="A918" s="4" t="str">
        <f>IF('True_Odds_Calculator_2-way'!A919="","",'True_Odds_Calculator_2-way'!A919)</f>
        <v/>
      </c>
      <c r="B918" s="4" t="str">
        <f>IF('True_Odds_Calculator_2-way'!B919="","",'True_Odds_Calculator_2-way'!B919)</f>
        <v/>
      </c>
      <c r="C918" s="4" t="str">
        <f t="shared" si="56"/>
        <v/>
      </c>
      <c r="D918" s="4" t="str">
        <f t="shared" si="58"/>
        <v/>
      </c>
      <c r="E918" s="4" t="str">
        <f t="shared" si="59"/>
        <v/>
      </c>
      <c r="G918" s="4" t="str">
        <f t="shared" si="57"/>
        <v/>
      </c>
    </row>
    <row r="919" spans="1:7">
      <c r="A919" s="4" t="str">
        <f>IF('True_Odds_Calculator_2-way'!A920="","",'True_Odds_Calculator_2-way'!A920)</f>
        <v/>
      </c>
      <c r="B919" s="4" t="str">
        <f>IF('True_Odds_Calculator_2-way'!B920="","",'True_Odds_Calculator_2-way'!B920)</f>
        <v/>
      </c>
      <c r="C919" s="4" t="str">
        <f t="shared" si="56"/>
        <v/>
      </c>
      <c r="D919" s="4" t="str">
        <f t="shared" si="58"/>
        <v/>
      </c>
      <c r="E919" s="4" t="str">
        <f t="shared" si="59"/>
        <v/>
      </c>
      <c r="G919" s="4" t="str">
        <f t="shared" si="57"/>
        <v/>
      </c>
    </row>
    <row r="920" spans="1:7">
      <c r="A920" s="4" t="str">
        <f>IF('True_Odds_Calculator_2-way'!A921="","",'True_Odds_Calculator_2-way'!A921)</f>
        <v/>
      </c>
      <c r="B920" s="4" t="str">
        <f>IF('True_Odds_Calculator_2-way'!B921="","",'True_Odds_Calculator_2-way'!B921)</f>
        <v/>
      </c>
      <c r="C920" s="4" t="str">
        <f t="shared" si="56"/>
        <v/>
      </c>
      <c r="D920" s="4" t="str">
        <f t="shared" si="58"/>
        <v/>
      </c>
      <c r="E920" s="4" t="str">
        <f t="shared" si="59"/>
        <v/>
      </c>
      <c r="G920" s="4" t="str">
        <f t="shared" si="57"/>
        <v/>
      </c>
    </row>
    <row r="921" spans="1:7">
      <c r="A921" s="4" t="str">
        <f>IF('True_Odds_Calculator_2-way'!A922="","",'True_Odds_Calculator_2-way'!A922)</f>
        <v/>
      </c>
      <c r="B921" s="4" t="str">
        <f>IF('True_Odds_Calculator_2-way'!B922="","",'True_Odds_Calculator_2-way'!B922)</f>
        <v/>
      </c>
      <c r="C921" s="4" t="str">
        <f t="shared" si="56"/>
        <v/>
      </c>
      <c r="D921" s="4" t="str">
        <f t="shared" si="58"/>
        <v/>
      </c>
      <c r="E921" s="4" t="str">
        <f t="shared" si="59"/>
        <v/>
      </c>
      <c r="G921" s="4" t="str">
        <f t="shared" si="57"/>
        <v/>
      </c>
    </row>
    <row r="922" spans="1:7">
      <c r="A922" s="4" t="str">
        <f>IF('True_Odds_Calculator_2-way'!A923="","",'True_Odds_Calculator_2-way'!A923)</f>
        <v/>
      </c>
      <c r="B922" s="4" t="str">
        <f>IF('True_Odds_Calculator_2-way'!B923="","",'True_Odds_Calculator_2-way'!B923)</f>
        <v/>
      </c>
      <c r="C922" s="4" t="str">
        <f t="shared" si="56"/>
        <v/>
      </c>
      <c r="D922" s="4" t="str">
        <f t="shared" si="58"/>
        <v/>
      </c>
      <c r="E922" s="4" t="str">
        <f t="shared" si="59"/>
        <v/>
      </c>
      <c r="G922" s="4" t="str">
        <f t="shared" si="57"/>
        <v/>
      </c>
    </row>
    <row r="923" spans="1:7">
      <c r="A923" s="4" t="str">
        <f>IF('True_Odds_Calculator_2-way'!A924="","",'True_Odds_Calculator_2-way'!A924)</f>
        <v/>
      </c>
      <c r="B923" s="4" t="str">
        <f>IF('True_Odds_Calculator_2-way'!B924="","",'True_Odds_Calculator_2-way'!B924)</f>
        <v/>
      </c>
      <c r="C923" s="4" t="str">
        <f t="shared" si="56"/>
        <v/>
      </c>
      <c r="D923" s="4" t="str">
        <f t="shared" si="58"/>
        <v/>
      </c>
      <c r="E923" s="4" t="str">
        <f t="shared" si="59"/>
        <v/>
      </c>
      <c r="G923" s="4" t="str">
        <f t="shared" si="57"/>
        <v/>
      </c>
    </row>
    <row r="924" spans="1:7">
      <c r="A924" s="4" t="str">
        <f>IF('True_Odds_Calculator_2-way'!A925="","",'True_Odds_Calculator_2-way'!A925)</f>
        <v/>
      </c>
      <c r="B924" s="4" t="str">
        <f>IF('True_Odds_Calculator_2-way'!B925="","",'True_Odds_Calculator_2-way'!B925)</f>
        <v/>
      </c>
      <c r="C924" s="4" t="str">
        <f t="shared" si="56"/>
        <v/>
      </c>
      <c r="D924" s="4" t="str">
        <f t="shared" si="58"/>
        <v/>
      </c>
      <c r="E924" s="4" t="str">
        <f t="shared" si="59"/>
        <v/>
      </c>
      <c r="G924" s="4" t="str">
        <f t="shared" si="57"/>
        <v/>
      </c>
    </row>
    <row r="925" spans="1:7">
      <c r="A925" s="4" t="str">
        <f>IF('True_Odds_Calculator_2-way'!A926="","",'True_Odds_Calculator_2-way'!A926)</f>
        <v/>
      </c>
      <c r="B925" s="4" t="str">
        <f>IF('True_Odds_Calculator_2-way'!B926="","",'True_Odds_Calculator_2-way'!B926)</f>
        <v/>
      </c>
      <c r="C925" s="4" t="str">
        <f t="shared" si="56"/>
        <v/>
      </c>
      <c r="D925" s="4" t="str">
        <f t="shared" si="58"/>
        <v/>
      </c>
      <c r="E925" s="4" t="str">
        <f t="shared" si="59"/>
        <v/>
      </c>
      <c r="G925" s="4" t="str">
        <f t="shared" si="57"/>
        <v/>
      </c>
    </row>
    <row r="926" spans="1:7">
      <c r="A926" s="4" t="str">
        <f>IF('True_Odds_Calculator_2-way'!A927="","",'True_Odds_Calculator_2-way'!A927)</f>
        <v/>
      </c>
      <c r="B926" s="4" t="str">
        <f>IF('True_Odds_Calculator_2-way'!B927="","",'True_Odds_Calculator_2-way'!B927)</f>
        <v/>
      </c>
      <c r="C926" s="4" t="str">
        <f t="shared" si="56"/>
        <v/>
      </c>
      <c r="D926" s="4" t="str">
        <f t="shared" si="58"/>
        <v/>
      </c>
      <c r="E926" s="4" t="str">
        <f t="shared" si="59"/>
        <v/>
      </c>
      <c r="G926" s="4" t="str">
        <f t="shared" si="57"/>
        <v/>
      </c>
    </row>
    <row r="927" spans="1:7">
      <c r="A927" s="4" t="str">
        <f>IF('True_Odds_Calculator_2-way'!A928="","",'True_Odds_Calculator_2-way'!A928)</f>
        <v/>
      </c>
      <c r="B927" s="4" t="str">
        <f>IF('True_Odds_Calculator_2-way'!B928="","",'True_Odds_Calculator_2-way'!B928)</f>
        <v/>
      </c>
      <c r="C927" s="4" t="str">
        <f t="shared" si="56"/>
        <v/>
      </c>
      <c r="D927" s="4" t="str">
        <f t="shared" si="58"/>
        <v/>
      </c>
      <c r="E927" s="4" t="str">
        <f t="shared" si="59"/>
        <v/>
      </c>
      <c r="G927" s="4" t="str">
        <f t="shared" si="57"/>
        <v/>
      </c>
    </row>
    <row r="928" spans="1:7">
      <c r="A928" s="4" t="str">
        <f>IF('True_Odds_Calculator_2-way'!A929="","",'True_Odds_Calculator_2-way'!A929)</f>
        <v/>
      </c>
      <c r="B928" s="4" t="str">
        <f>IF('True_Odds_Calculator_2-way'!B929="","",'True_Odds_Calculator_2-way'!B929)</f>
        <v/>
      </c>
      <c r="C928" s="4" t="str">
        <f t="shared" si="56"/>
        <v/>
      </c>
      <c r="D928" s="4" t="str">
        <f t="shared" si="58"/>
        <v/>
      </c>
      <c r="E928" s="4" t="str">
        <f t="shared" si="59"/>
        <v/>
      </c>
      <c r="G928" s="4" t="str">
        <f t="shared" si="57"/>
        <v/>
      </c>
    </row>
    <row r="929" spans="1:7">
      <c r="A929" s="4" t="str">
        <f>IF('True_Odds_Calculator_2-way'!A930="","",'True_Odds_Calculator_2-way'!A930)</f>
        <v/>
      </c>
      <c r="B929" s="4" t="str">
        <f>IF('True_Odds_Calculator_2-way'!B930="","",'True_Odds_Calculator_2-way'!B930)</f>
        <v/>
      </c>
      <c r="C929" s="4" t="str">
        <f t="shared" si="56"/>
        <v/>
      </c>
      <c r="D929" s="4" t="str">
        <f t="shared" si="58"/>
        <v/>
      </c>
      <c r="E929" s="4" t="str">
        <f t="shared" si="59"/>
        <v/>
      </c>
      <c r="G929" s="4" t="str">
        <f t="shared" si="57"/>
        <v/>
      </c>
    </row>
    <row r="930" spans="1:7">
      <c r="A930" s="4" t="str">
        <f>IF('True_Odds_Calculator_2-way'!A931="","",'True_Odds_Calculator_2-way'!A931)</f>
        <v/>
      </c>
      <c r="B930" s="4" t="str">
        <f>IF('True_Odds_Calculator_2-way'!B931="","",'True_Odds_Calculator_2-way'!B931)</f>
        <v/>
      </c>
      <c r="C930" s="4" t="str">
        <f t="shared" si="56"/>
        <v/>
      </c>
      <c r="D930" s="4" t="str">
        <f t="shared" si="58"/>
        <v/>
      </c>
      <c r="E930" s="4" t="str">
        <f t="shared" si="59"/>
        <v/>
      </c>
      <c r="G930" s="4" t="str">
        <f t="shared" si="57"/>
        <v/>
      </c>
    </row>
    <row r="931" spans="1:7">
      <c r="A931" s="4" t="str">
        <f>IF('True_Odds_Calculator_2-way'!A932="","",'True_Odds_Calculator_2-way'!A932)</f>
        <v/>
      </c>
      <c r="B931" s="4" t="str">
        <f>IF('True_Odds_Calculator_2-way'!B932="","",'True_Odds_Calculator_2-way'!B932)</f>
        <v/>
      </c>
      <c r="C931" s="4" t="str">
        <f t="shared" si="56"/>
        <v/>
      </c>
      <c r="D931" s="4" t="str">
        <f t="shared" si="58"/>
        <v/>
      </c>
      <c r="E931" s="4" t="str">
        <f t="shared" si="59"/>
        <v/>
      </c>
      <c r="G931" s="4" t="str">
        <f t="shared" si="57"/>
        <v/>
      </c>
    </row>
    <row r="932" spans="1:7">
      <c r="A932" s="4" t="str">
        <f>IF('True_Odds_Calculator_2-way'!A933="","",'True_Odds_Calculator_2-way'!A933)</f>
        <v/>
      </c>
      <c r="B932" s="4" t="str">
        <f>IF('True_Odds_Calculator_2-way'!B933="","",'True_Odds_Calculator_2-way'!B933)</f>
        <v/>
      </c>
      <c r="C932" s="4" t="str">
        <f t="shared" si="56"/>
        <v/>
      </c>
      <c r="D932" s="4" t="str">
        <f t="shared" si="58"/>
        <v/>
      </c>
      <c r="E932" s="4" t="str">
        <f t="shared" si="59"/>
        <v/>
      </c>
      <c r="G932" s="4" t="str">
        <f t="shared" si="57"/>
        <v/>
      </c>
    </row>
    <row r="933" spans="1:7">
      <c r="A933" s="4" t="str">
        <f>IF('True_Odds_Calculator_2-way'!A934="","",'True_Odds_Calculator_2-way'!A934)</f>
        <v/>
      </c>
      <c r="B933" s="4" t="str">
        <f>IF('True_Odds_Calculator_2-way'!B934="","",'True_Odds_Calculator_2-way'!B934)</f>
        <v/>
      </c>
      <c r="C933" s="4" t="str">
        <f t="shared" si="56"/>
        <v/>
      </c>
      <c r="D933" s="4" t="str">
        <f t="shared" si="58"/>
        <v/>
      </c>
      <c r="E933" s="4" t="str">
        <f t="shared" si="59"/>
        <v/>
      </c>
      <c r="G933" s="4" t="str">
        <f t="shared" si="57"/>
        <v/>
      </c>
    </row>
    <row r="934" spans="1:7">
      <c r="A934" s="4" t="str">
        <f>IF('True_Odds_Calculator_2-way'!A935="","",'True_Odds_Calculator_2-way'!A935)</f>
        <v/>
      </c>
      <c r="B934" s="4" t="str">
        <f>IF('True_Odds_Calculator_2-way'!B935="","",'True_Odds_Calculator_2-way'!B935)</f>
        <v/>
      </c>
      <c r="C934" s="4" t="str">
        <f t="shared" si="56"/>
        <v/>
      </c>
      <c r="D934" s="4" t="str">
        <f t="shared" si="58"/>
        <v/>
      </c>
      <c r="E934" s="4" t="str">
        <f t="shared" si="59"/>
        <v/>
      </c>
      <c r="G934" s="4" t="str">
        <f t="shared" si="57"/>
        <v/>
      </c>
    </row>
    <row r="935" spans="1:7">
      <c r="A935" s="4" t="str">
        <f>IF('True_Odds_Calculator_2-way'!A936="","",'True_Odds_Calculator_2-way'!A936)</f>
        <v/>
      </c>
      <c r="B935" s="4" t="str">
        <f>IF('True_Odds_Calculator_2-way'!B936="","",'True_Odds_Calculator_2-way'!B936)</f>
        <v/>
      </c>
      <c r="C935" s="4" t="str">
        <f t="shared" si="56"/>
        <v/>
      </c>
      <c r="D935" s="4" t="str">
        <f t="shared" si="58"/>
        <v/>
      </c>
      <c r="E935" s="4" t="str">
        <f t="shared" si="59"/>
        <v/>
      </c>
      <c r="G935" s="4" t="str">
        <f t="shared" si="57"/>
        <v/>
      </c>
    </row>
    <row r="936" spans="1:7">
      <c r="A936" s="4" t="str">
        <f>IF('True_Odds_Calculator_2-way'!A937="","",'True_Odds_Calculator_2-way'!A937)</f>
        <v/>
      </c>
      <c r="B936" s="4" t="str">
        <f>IF('True_Odds_Calculator_2-way'!B937="","",'True_Odds_Calculator_2-way'!B937)</f>
        <v/>
      </c>
      <c r="C936" s="4" t="str">
        <f t="shared" si="56"/>
        <v/>
      </c>
      <c r="D936" s="4" t="str">
        <f t="shared" si="58"/>
        <v/>
      </c>
      <c r="E936" s="4" t="str">
        <f t="shared" si="59"/>
        <v/>
      </c>
      <c r="G936" s="4" t="str">
        <f t="shared" si="57"/>
        <v/>
      </c>
    </row>
    <row r="937" spans="1:7">
      <c r="A937" s="4" t="str">
        <f>IF('True_Odds_Calculator_2-way'!A938="","",'True_Odds_Calculator_2-way'!A938)</f>
        <v/>
      </c>
      <c r="B937" s="4" t="str">
        <f>IF('True_Odds_Calculator_2-way'!B938="","",'True_Odds_Calculator_2-way'!B938)</f>
        <v/>
      </c>
      <c r="C937" s="4" t="str">
        <f t="shared" si="56"/>
        <v/>
      </c>
      <c r="D937" s="4" t="str">
        <f t="shared" si="58"/>
        <v/>
      </c>
      <c r="E937" s="4" t="str">
        <f t="shared" si="59"/>
        <v/>
      </c>
      <c r="G937" s="4" t="str">
        <f t="shared" si="57"/>
        <v/>
      </c>
    </row>
    <row r="938" spans="1:7">
      <c r="A938" s="4" t="str">
        <f>IF('True_Odds_Calculator_2-way'!A939="","",'True_Odds_Calculator_2-way'!A939)</f>
        <v/>
      </c>
      <c r="B938" s="4" t="str">
        <f>IF('True_Odds_Calculator_2-way'!B939="","",'True_Odds_Calculator_2-way'!B939)</f>
        <v/>
      </c>
      <c r="C938" s="4" t="str">
        <f t="shared" si="56"/>
        <v/>
      </c>
      <c r="D938" s="4" t="str">
        <f t="shared" si="58"/>
        <v/>
      </c>
      <c r="E938" s="4" t="str">
        <f t="shared" si="59"/>
        <v/>
      </c>
      <c r="G938" s="4" t="str">
        <f t="shared" si="57"/>
        <v/>
      </c>
    </row>
    <row r="939" spans="1:7">
      <c r="A939" s="4" t="str">
        <f>IF('True_Odds_Calculator_2-way'!A940="","",'True_Odds_Calculator_2-way'!A940)</f>
        <v/>
      </c>
      <c r="B939" s="4" t="str">
        <f>IF('True_Odds_Calculator_2-way'!B940="","",'True_Odds_Calculator_2-way'!B940)</f>
        <v/>
      </c>
      <c r="C939" s="4" t="str">
        <f t="shared" si="56"/>
        <v/>
      </c>
      <c r="D939" s="4" t="str">
        <f t="shared" si="58"/>
        <v/>
      </c>
      <c r="E939" s="4" t="str">
        <f t="shared" si="59"/>
        <v/>
      </c>
      <c r="G939" s="4" t="str">
        <f t="shared" si="57"/>
        <v/>
      </c>
    </row>
    <row r="940" spans="1:7">
      <c r="A940" s="4" t="str">
        <f>IF('True_Odds_Calculator_2-way'!A941="","",'True_Odds_Calculator_2-way'!A941)</f>
        <v/>
      </c>
      <c r="B940" s="4" t="str">
        <f>IF('True_Odds_Calculator_2-way'!B941="","",'True_Odds_Calculator_2-way'!B941)</f>
        <v/>
      </c>
      <c r="C940" s="4" t="str">
        <f t="shared" si="56"/>
        <v/>
      </c>
      <c r="D940" s="4" t="str">
        <f t="shared" si="58"/>
        <v/>
      </c>
      <c r="E940" s="4" t="str">
        <f t="shared" si="59"/>
        <v/>
      </c>
      <c r="G940" s="4" t="str">
        <f t="shared" si="57"/>
        <v/>
      </c>
    </row>
    <row r="941" spans="1:7">
      <c r="A941" s="4" t="str">
        <f>IF('True_Odds_Calculator_2-way'!A942="","",'True_Odds_Calculator_2-way'!A942)</f>
        <v/>
      </c>
      <c r="B941" s="4" t="str">
        <f>IF('True_Odds_Calculator_2-way'!B942="","",'True_Odds_Calculator_2-way'!B942)</f>
        <v/>
      </c>
      <c r="C941" s="4" t="str">
        <f t="shared" si="56"/>
        <v/>
      </c>
      <c r="D941" s="4" t="str">
        <f t="shared" si="58"/>
        <v/>
      </c>
      <c r="E941" s="4" t="str">
        <f t="shared" si="59"/>
        <v/>
      </c>
      <c r="G941" s="4" t="str">
        <f t="shared" si="57"/>
        <v/>
      </c>
    </row>
    <row r="942" spans="1:7">
      <c r="A942" s="4" t="str">
        <f>IF('True_Odds_Calculator_2-way'!A943="","",'True_Odds_Calculator_2-way'!A943)</f>
        <v/>
      </c>
      <c r="B942" s="4" t="str">
        <f>IF('True_Odds_Calculator_2-way'!B943="","",'True_Odds_Calculator_2-way'!B943)</f>
        <v/>
      </c>
      <c r="C942" s="4" t="str">
        <f t="shared" si="56"/>
        <v/>
      </c>
      <c r="D942" s="4" t="str">
        <f t="shared" si="58"/>
        <v/>
      </c>
      <c r="E942" s="4" t="str">
        <f t="shared" si="59"/>
        <v/>
      </c>
      <c r="G942" s="4" t="str">
        <f t="shared" si="57"/>
        <v/>
      </c>
    </row>
    <row r="943" spans="1:7">
      <c r="A943" s="4" t="str">
        <f>IF('True_Odds_Calculator_2-way'!A944="","",'True_Odds_Calculator_2-way'!A944)</f>
        <v/>
      </c>
      <c r="B943" s="4" t="str">
        <f>IF('True_Odds_Calculator_2-way'!B944="","",'True_Odds_Calculator_2-way'!B944)</f>
        <v/>
      </c>
      <c r="C943" s="4" t="str">
        <f t="shared" si="56"/>
        <v/>
      </c>
      <c r="D943" s="4" t="str">
        <f t="shared" si="58"/>
        <v/>
      </c>
      <c r="E943" s="4" t="str">
        <f t="shared" si="59"/>
        <v/>
      </c>
      <c r="G943" s="4" t="str">
        <f t="shared" si="57"/>
        <v/>
      </c>
    </row>
    <row r="944" spans="1:7">
      <c r="A944" s="4" t="str">
        <f>IF('True_Odds_Calculator_2-way'!A945="","",'True_Odds_Calculator_2-way'!A945)</f>
        <v/>
      </c>
      <c r="B944" s="4" t="str">
        <f>IF('True_Odds_Calculator_2-way'!B945="","",'True_Odds_Calculator_2-way'!B945)</f>
        <v/>
      </c>
      <c r="C944" s="4" t="str">
        <f t="shared" si="56"/>
        <v/>
      </c>
      <c r="D944" s="4" t="str">
        <f t="shared" si="58"/>
        <v/>
      </c>
      <c r="E944" s="4" t="str">
        <f t="shared" si="59"/>
        <v/>
      </c>
      <c r="G944" s="4" t="str">
        <f t="shared" si="57"/>
        <v/>
      </c>
    </row>
    <row r="945" spans="1:7">
      <c r="A945" s="4" t="str">
        <f>IF('True_Odds_Calculator_2-way'!A946="","",'True_Odds_Calculator_2-way'!A946)</f>
        <v/>
      </c>
      <c r="B945" s="4" t="str">
        <f>IF('True_Odds_Calculator_2-way'!B946="","",'True_Odds_Calculator_2-way'!B946)</f>
        <v/>
      </c>
      <c r="C945" s="4" t="str">
        <f t="shared" si="56"/>
        <v/>
      </c>
      <c r="D945" s="4" t="str">
        <f t="shared" si="58"/>
        <v/>
      </c>
      <c r="E945" s="4" t="str">
        <f t="shared" si="59"/>
        <v/>
      </c>
      <c r="G945" s="4" t="str">
        <f t="shared" si="57"/>
        <v/>
      </c>
    </row>
    <row r="946" spans="1:7">
      <c r="A946" s="4" t="str">
        <f>IF('True_Odds_Calculator_2-way'!A947="","",'True_Odds_Calculator_2-way'!A947)</f>
        <v/>
      </c>
      <c r="B946" s="4" t="str">
        <f>IF('True_Odds_Calculator_2-way'!B947="","",'True_Odds_Calculator_2-way'!B947)</f>
        <v/>
      </c>
      <c r="C946" s="4" t="str">
        <f t="shared" si="56"/>
        <v/>
      </c>
      <c r="D946" s="4" t="str">
        <f t="shared" si="58"/>
        <v/>
      </c>
      <c r="E946" s="4" t="str">
        <f t="shared" si="59"/>
        <v/>
      </c>
      <c r="G946" s="4" t="str">
        <f t="shared" si="57"/>
        <v/>
      </c>
    </row>
    <row r="947" spans="1:7">
      <c r="A947" s="4" t="str">
        <f>IF('True_Odds_Calculator_2-way'!A948="","",'True_Odds_Calculator_2-way'!A948)</f>
        <v/>
      </c>
      <c r="B947" s="4" t="str">
        <f>IF('True_Odds_Calculator_2-way'!B948="","",'True_Odds_Calculator_2-way'!B948)</f>
        <v/>
      </c>
      <c r="C947" s="4" t="str">
        <f t="shared" si="56"/>
        <v/>
      </c>
      <c r="D947" s="4" t="str">
        <f t="shared" si="58"/>
        <v/>
      </c>
      <c r="E947" s="4" t="str">
        <f t="shared" si="59"/>
        <v/>
      </c>
      <c r="G947" s="4" t="str">
        <f t="shared" si="57"/>
        <v/>
      </c>
    </row>
    <row r="948" spans="1:7">
      <c r="A948" s="4" t="str">
        <f>IF('True_Odds_Calculator_2-way'!A949="","",'True_Odds_Calculator_2-way'!A949)</f>
        <v/>
      </c>
      <c r="B948" s="4" t="str">
        <f>IF('True_Odds_Calculator_2-way'!B949="","",'True_Odds_Calculator_2-way'!B949)</f>
        <v/>
      </c>
      <c r="C948" s="4" t="str">
        <f t="shared" si="56"/>
        <v/>
      </c>
      <c r="D948" s="4" t="str">
        <f t="shared" si="58"/>
        <v/>
      </c>
      <c r="E948" s="4" t="str">
        <f t="shared" si="59"/>
        <v/>
      </c>
      <c r="G948" s="4" t="str">
        <f t="shared" si="57"/>
        <v/>
      </c>
    </row>
    <row r="949" spans="1:7">
      <c r="A949" s="4" t="str">
        <f>IF('True_Odds_Calculator_2-way'!A950="","",'True_Odds_Calculator_2-way'!A950)</f>
        <v/>
      </c>
      <c r="B949" s="4" t="str">
        <f>IF('True_Odds_Calculator_2-way'!B950="","",'True_Odds_Calculator_2-way'!B950)</f>
        <v/>
      </c>
      <c r="C949" s="4" t="str">
        <f t="shared" si="56"/>
        <v/>
      </c>
      <c r="D949" s="4" t="str">
        <f t="shared" si="58"/>
        <v/>
      </c>
      <c r="E949" s="4" t="str">
        <f t="shared" si="59"/>
        <v/>
      </c>
      <c r="G949" s="4" t="str">
        <f t="shared" si="57"/>
        <v/>
      </c>
    </row>
    <row r="950" spans="1:7">
      <c r="A950" s="4" t="str">
        <f>IF('True_Odds_Calculator_2-way'!A951="","",'True_Odds_Calculator_2-way'!A951)</f>
        <v/>
      </c>
      <c r="B950" s="4" t="str">
        <f>IF('True_Odds_Calculator_2-way'!B951="","",'True_Odds_Calculator_2-way'!B951)</f>
        <v/>
      </c>
      <c r="C950" s="4" t="str">
        <f t="shared" si="56"/>
        <v/>
      </c>
      <c r="D950" s="4" t="str">
        <f t="shared" si="58"/>
        <v/>
      </c>
      <c r="E950" s="4" t="str">
        <f t="shared" si="59"/>
        <v/>
      </c>
      <c r="G950" s="4" t="str">
        <f t="shared" si="57"/>
        <v/>
      </c>
    </row>
    <row r="951" spans="1:7">
      <c r="A951" s="4" t="str">
        <f>IF('True_Odds_Calculator_2-way'!A952="","",'True_Odds_Calculator_2-way'!A952)</f>
        <v/>
      </c>
      <c r="B951" s="4" t="str">
        <f>IF('True_Odds_Calculator_2-way'!B952="","",'True_Odds_Calculator_2-way'!B952)</f>
        <v/>
      </c>
      <c r="C951" s="4" t="str">
        <f t="shared" si="56"/>
        <v/>
      </c>
      <c r="D951" s="4" t="str">
        <f t="shared" si="58"/>
        <v/>
      </c>
      <c r="E951" s="4" t="str">
        <f t="shared" si="59"/>
        <v/>
      </c>
      <c r="G951" s="4" t="str">
        <f t="shared" si="57"/>
        <v/>
      </c>
    </row>
    <row r="952" spans="1:7">
      <c r="A952" s="4" t="str">
        <f>IF('True_Odds_Calculator_2-way'!A953="","",'True_Odds_Calculator_2-way'!A953)</f>
        <v/>
      </c>
      <c r="B952" s="4" t="str">
        <f>IF('True_Odds_Calculator_2-way'!B953="","",'True_Odds_Calculator_2-way'!B953)</f>
        <v/>
      </c>
      <c r="C952" s="4" t="str">
        <f t="shared" si="56"/>
        <v/>
      </c>
      <c r="D952" s="4" t="str">
        <f t="shared" si="58"/>
        <v/>
      </c>
      <c r="E952" s="4" t="str">
        <f t="shared" si="59"/>
        <v/>
      </c>
      <c r="G952" s="4" t="str">
        <f t="shared" si="57"/>
        <v/>
      </c>
    </row>
    <row r="953" spans="1:7">
      <c r="A953" s="4" t="str">
        <f>IF('True_Odds_Calculator_2-way'!A954="","",'True_Odds_Calculator_2-way'!A954)</f>
        <v/>
      </c>
      <c r="B953" s="4" t="str">
        <f>IF('True_Odds_Calculator_2-way'!B954="","",'True_Odds_Calculator_2-way'!B954)</f>
        <v/>
      </c>
      <c r="C953" s="4" t="str">
        <f t="shared" si="56"/>
        <v/>
      </c>
      <c r="D953" s="4" t="str">
        <f t="shared" si="58"/>
        <v/>
      </c>
      <c r="E953" s="4" t="str">
        <f t="shared" si="59"/>
        <v/>
      </c>
      <c r="G953" s="4" t="str">
        <f t="shared" si="57"/>
        <v/>
      </c>
    </row>
    <row r="954" spans="1:7">
      <c r="A954" s="4" t="str">
        <f>IF('True_Odds_Calculator_2-way'!A955="","",'True_Odds_Calculator_2-way'!A955)</f>
        <v/>
      </c>
      <c r="B954" s="4" t="str">
        <f>IF('True_Odds_Calculator_2-way'!B955="","",'True_Odds_Calculator_2-way'!B955)</f>
        <v/>
      </c>
      <c r="C954" s="4" t="str">
        <f t="shared" si="56"/>
        <v/>
      </c>
      <c r="D954" s="4" t="str">
        <f t="shared" si="58"/>
        <v/>
      </c>
      <c r="E954" s="4" t="str">
        <f t="shared" si="59"/>
        <v/>
      </c>
      <c r="G954" s="4" t="str">
        <f t="shared" si="57"/>
        <v/>
      </c>
    </row>
    <row r="955" spans="1:7">
      <c r="A955" s="4" t="str">
        <f>IF('True_Odds_Calculator_2-way'!A956="","",'True_Odds_Calculator_2-way'!A956)</f>
        <v/>
      </c>
      <c r="B955" s="4" t="str">
        <f>IF('True_Odds_Calculator_2-way'!B956="","",'True_Odds_Calculator_2-way'!B956)</f>
        <v/>
      </c>
      <c r="C955" s="4" t="str">
        <f t="shared" si="56"/>
        <v/>
      </c>
      <c r="D955" s="4" t="str">
        <f t="shared" si="58"/>
        <v/>
      </c>
      <c r="E955" s="4" t="str">
        <f t="shared" si="59"/>
        <v/>
      </c>
      <c r="G955" s="4" t="str">
        <f t="shared" si="57"/>
        <v/>
      </c>
    </row>
    <row r="956" spans="1:7">
      <c r="A956" s="4" t="str">
        <f>IF('True_Odds_Calculator_2-way'!A957="","",'True_Odds_Calculator_2-way'!A957)</f>
        <v/>
      </c>
      <c r="B956" s="4" t="str">
        <f>IF('True_Odds_Calculator_2-way'!B957="","",'True_Odds_Calculator_2-way'!B957)</f>
        <v/>
      </c>
      <c r="C956" s="4" t="str">
        <f t="shared" si="56"/>
        <v/>
      </c>
      <c r="D956" s="4" t="str">
        <f t="shared" si="58"/>
        <v/>
      </c>
      <c r="E956" s="4" t="str">
        <f t="shared" si="59"/>
        <v/>
      </c>
      <c r="G956" s="4" t="str">
        <f t="shared" si="57"/>
        <v/>
      </c>
    </row>
    <row r="957" spans="1:7">
      <c r="A957" s="4" t="str">
        <f>IF('True_Odds_Calculator_2-way'!A958="","",'True_Odds_Calculator_2-way'!A958)</f>
        <v/>
      </c>
      <c r="B957" s="4" t="str">
        <f>IF('True_Odds_Calculator_2-way'!B958="","",'True_Odds_Calculator_2-way'!B958)</f>
        <v/>
      </c>
      <c r="C957" s="4" t="str">
        <f t="shared" si="56"/>
        <v/>
      </c>
      <c r="D957" s="4" t="str">
        <f t="shared" si="58"/>
        <v/>
      </c>
      <c r="E957" s="4" t="str">
        <f t="shared" si="59"/>
        <v/>
      </c>
      <c r="G957" s="4" t="str">
        <f t="shared" si="57"/>
        <v/>
      </c>
    </row>
    <row r="958" spans="1:7">
      <c r="A958" s="4" t="str">
        <f>IF('True_Odds_Calculator_2-way'!A959="","",'True_Odds_Calculator_2-way'!A959)</f>
        <v/>
      </c>
      <c r="B958" s="4" t="str">
        <f>IF('True_Odds_Calculator_2-way'!B959="","",'True_Odds_Calculator_2-way'!B959)</f>
        <v/>
      </c>
      <c r="C958" s="4" t="str">
        <f t="shared" si="56"/>
        <v/>
      </c>
      <c r="D958" s="4" t="str">
        <f t="shared" si="58"/>
        <v/>
      </c>
      <c r="E958" s="4" t="str">
        <f t="shared" si="59"/>
        <v/>
      </c>
      <c r="G958" s="4" t="str">
        <f t="shared" si="57"/>
        <v/>
      </c>
    </row>
    <row r="959" spans="1:7">
      <c r="A959" s="4" t="str">
        <f>IF('True_Odds_Calculator_2-way'!A960="","",'True_Odds_Calculator_2-way'!A960)</f>
        <v/>
      </c>
      <c r="B959" s="4" t="str">
        <f>IF('True_Odds_Calculator_2-way'!B960="","",'True_Odds_Calculator_2-way'!B960)</f>
        <v/>
      </c>
      <c r="C959" s="4" t="str">
        <f t="shared" si="56"/>
        <v/>
      </c>
      <c r="D959" s="4" t="str">
        <f t="shared" si="58"/>
        <v/>
      </c>
      <c r="E959" s="4" t="str">
        <f t="shared" si="59"/>
        <v/>
      </c>
      <c r="G959" s="4" t="str">
        <f t="shared" si="57"/>
        <v/>
      </c>
    </row>
    <row r="960" spans="1:7">
      <c r="A960" s="4" t="str">
        <f>IF('True_Odds_Calculator_2-way'!A961="","",'True_Odds_Calculator_2-way'!A961)</f>
        <v/>
      </c>
      <c r="B960" s="4" t="str">
        <f>IF('True_Odds_Calculator_2-way'!B961="","",'True_Odds_Calculator_2-way'!B961)</f>
        <v/>
      </c>
      <c r="C960" s="4" t="str">
        <f t="shared" si="56"/>
        <v/>
      </c>
      <c r="D960" s="4" t="str">
        <f t="shared" si="58"/>
        <v/>
      </c>
      <c r="E960" s="4" t="str">
        <f t="shared" si="59"/>
        <v/>
      </c>
      <c r="G960" s="4" t="str">
        <f t="shared" si="57"/>
        <v/>
      </c>
    </row>
    <row r="961" spans="1:7">
      <c r="A961" s="4" t="str">
        <f>IF('True_Odds_Calculator_2-way'!A962="","",'True_Odds_Calculator_2-way'!A962)</f>
        <v/>
      </c>
      <c r="B961" s="4" t="str">
        <f>IF('True_Odds_Calculator_2-way'!B962="","",'True_Odds_Calculator_2-way'!B962)</f>
        <v/>
      </c>
      <c r="C961" s="4" t="str">
        <f t="shared" si="56"/>
        <v/>
      </c>
      <c r="D961" s="4" t="str">
        <f t="shared" si="58"/>
        <v/>
      </c>
      <c r="E961" s="4" t="str">
        <f t="shared" si="59"/>
        <v/>
      </c>
      <c r="G961" s="4" t="str">
        <f t="shared" si="57"/>
        <v/>
      </c>
    </row>
    <row r="962" spans="1:7">
      <c r="A962" s="4" t="str">
        <f>IF('True_Odds_Calculator_2-way'!A963="","",'True_Odds_Calculator_2-way'!A963)</f>
        <v/>
      </c>
      <c r="B962" s="4" t="str">
        <f>IF('True_Odds_Calculator_2-way'!B963="","",'True_Odds_Calculator_2-way'!B963)</f>
        <v/>
      </c>
      <c r="C962" s="4" t="str">
        <f t="shared" ref="C962:C1025" si="60">IF(A962="","",((1/A962)+(1/B962))-1)</f>
        <v/>
      </c>
      <c r="D962" s="4" t="str">
        <f t="shared" si="58"/>
        <v/>
      </c>
      <c r="E962" s="4" t="str">
        <f t="shared" si="59"/>
        <v/>
      </c>
      <c r="G962" s="4" t="str">
        <f t="shared" ref="G962:G1001" si="61">IF(A962="","",C962+1)</f>
        <v/>
      </c>
    </row>
    <row r="963" spans="1:7">
      <c r="A963" s="4" t="str">
        <f>IF('True_Odds_Calculator_2-way'!A964="","",'True_Odds_Calculator_2-way'!A964)</f>
        <v/>
      </c>
      <c r="B963" s="4" t="str">
        <f>IF('True_Odds_Calculator_2-way'!B964="","",'True_Odds_Calculator_2-way'!B964)</f>
        <v/>
      </c>
      <c r="C963" s="4" t="str">
        <f t="shared" si="60"/>
        <v/>
      </c>
      <c r="D963" s="4" t="str">
        <f t="shared" ref="D963:D1001" si="62">IF(A963="","",(2*A963)/(2-($C963*A963)))</f>
        <v/>
      </c>
      <c r="E963" s="4" t="str">
        <f t="shared" ref="E963:E1001" si="63">IF(B963="","",(2*B963)/(2-($C963*B963)))</f>
        <v/>
      </c>
      <c r="G963" s="4" t="str">
        <f t="shared" si="61"/>
        <v/>
      </c>
    </row>
    <row r="964" spans="1:7">
      <c r="A964" s="4" t="str">
        <f>IF('True_Odds_Calculator_2-way'!A965="","",'True_Odds_Calculator_2-way'!A965)</f>
        <v/>
      </c>
      <c r="B964" s="4" t="str">
        <f>IF('True_Odds_Calculator_2-way'!B965="","",'True_Odds_Calculator_2-way'!B965)</f>
        <v/>
      </c>
      <c r="C964" s="4" t="str">
        <f t="shared" si="60"/>
        <v/>
      </c>
      <c r="D964" s="4" t="str">
        <f t="shared" si="62"/>
        <v/>
      </c>
      <c r="E964" s="4" t="str">
        <f t="shared" si="63"/>
        <v/>
      </c>
      <c r="G964" s="4" t="str">
        <f t="shared" si="61"/>
        <v/>
      </c>
    </row>
    <row r="965" spans="1:7">
      <c r="A965" s="4" t="str">
        <f>IF('True_Odds_Calculator_2-way'!A966="","",'True_Odds_Calculator_2-way'!A966)</f>
        <v/>
      </c>
      <c r="B965" s="4" t="str">
        <f>IF('True_Odds_Calculator_2-way'!B966="","",'True_Odds_Calculator_2-way'!B966)</f>
        <v/>
      </c>
      <c r="C965" s="4" t="str">
        <f t="shared" si="60"/>
        <v/>
      </c>
      <c r="D965" s="4" t="str">
        <f t="shared" si="62"/>
        <v/>
      </c>
      <c r="E965" s="4" t="str">
        <f t="shared" si="63"/>
        <v/>
      </c>
      <c r="G965" s="4" t="str">
        <f t="shared" si="61"/>
        <v/>
      </c>
    </row>
    <row r="966" spans="1:7">
      <c r="A966" s="4" t="str">
        <f>IF('True_Odds_Calculator_2-way'!A967="","",'True_Odds_Calculator_2-way'!A967)</f>
        <v/>
      </c>
      <c r="B966" s="4" t="str">
        <f>IF('True_Odds_Calculator_2-way'!B967="","",'True_Odds_Calculator_2-way'!B967)</f>
        <v/>
      </c>
      <c r="C966" s="4" t="str">
        <f t="shared" si="60"/>
        <v/>
      </c>
      <c r="D966" s="4" t="str">
        <f t="shared" si="62"/>
        <v/>
      </c>
      <c r="E966" s="4" t="str">
        <f t="shared" si="63"/>
        <v/>
      </c>
      <c r="G966" s="4" t="str">
        <f t="shared" si="61"/>
        <v/>
      </c>
    </row>
    <row r="967" spans="1:7">
      <c r="A967" s="4" t="str">
        <f>IF('True_Odds_Calculator_2-way'!A968="","",'True_Odds_Calculator_2-way'!A968)</f>
        <v/>
      </c>
      <c r="B967" s="4" t="str">
        <f>IF('True_Odds_Calculator_2-way'!B968="","",'True_Odds_Calculator_2-way'!B968)</f>
        <v/>
      </c>
      <c r="C967" s="4" t="str">
        <f t="shared" si="60"/>
        <v/>
      </c>
      <c r="D967" s="4" t="str">
        <f t="shared" si="62"/>
        <v/>
      </c>
      <c r="E967" s="4" t="str">
        <f t="shared" si="63"/>
        <v/>
      </c>
      <c r="G967" s="4" t="str">
        <f t="shared" si="61"/>
        <v/>
      </c>
    </row>
    <row r="968" spans="1:7">
      <c r="A968" s="4" t="str">
        <f>IF('True_Odds_Calculator_2-way'!A969="","",'True_Odds_Calculator_2-way'!A969)</f>
        <v/>
      </c>
      <c r="B968" s="4" t="str">
        <f>IF('True_Odds_Calculator_2-way'!B969="","",'True_Odds_Calculator_2-way'!B969)</f>
        <v/>
      </c>
      <c r="C968" s="4" t="str">
        <f t="shared" si="60"/>
        <v/>
      </c>
      <c r="D968" s="4" t="str">
        <f t="shared" si="62"/>
        <v/>
      </c>
      <c r="E968" s="4" t="str">
        <f t="shared" si="63"/>
        <v/>
      </c>
      <c r="G968" s="4" t="str">
        <f t="shared" si="61"/>
        <v/>
      </c>
    </row>
    <row r="969" spans="1:7">
      <c r="A969" s="4" t="str">
        <f>IF('True_Odds_Calculator_2-way'!A970="","",'True_Odds_Calculator_2-way'!A970)</f>
        <v/>
      </c>
      <c r="B969" s="4" t="str">
        <f>IF('True_Odds_Calculator_2-way'!B970="","",'True_Odds_Calculator_2-way'!B970)</f>
        <v/>
      </c>
      <c r="C969" s="4" t="str">
        <f t="shared" si="60"/>
        <v/>
      </c>
      <c r="D969" s="4" t="str">
        <f t="shared" si="62"/>
        <v/>
      </c>
      <c r="E969" s="4" t="str">
        <f t="shared" si="63"/>
        <v/>
      </c>
      <c r="G969" s="4" t="str">
        <f t="shared" si="61"/>
        <v/>
      </c>
    </row>
    <row r="970" spans="1:7">
      <c r="A970" s="4" t="str">
        <f>IF('True_Odds_Calculator_2-way'!A971="","",'True_Odds_Calculator_2-way'!A971)</f>
        <v/>
      </c>
      <c r="B970" s="4" t="str">
        <f>IF('True_Odds_Calculator_2-way'!B971="","",'True_Odds_Calculator_2-way'!B971)</f>
        <v/>
      </c>
      <c r="C970" s="4" t="str">
        <f t="shared" si="60"/>
        <v/>
      </c>
      <c r="D970" s="4" t="str">
        <f t="shared" si="62"/>
        <v/>
      </c>
      <c r="E970" s="4" t="str">
        <f t="shared" si="63"/>
        <v/>
      </c>
      <c r="G970" s="4" t="str">
        <f t="shared" si="61"/>
        <v/>
      </c>
    </row>
    <row r="971" spans="1:7">
      <c r="A971" s="4" t="str">
        <f>IF('True_Odds_Calculator_2-way'!A972="","",'True_Odds_Calculator_2-way'!A972)</f>
        <v/>
      </c>
      <c r="B971" s="4" t="str">
        <f>IF('True_Odds_Calculator_2-way'!B972="","",'True_Odds_Calculator_2-way'!B972)</f>
        <v/>
      </c>
      <c r="C971" s="4" t="str">
        <f t="shared" si="60"/>
        <v/>
      </c>
      <c r="D971" s="4" t="str">
        <f t="shared" si="62"/>
        <v/>
      </c>
      <c r="E971" s="4" t="str">
        <f t="shared" si="63"/>
        <v/>
      </c>
      <c r="G971" s="4" t="str">
        <f t="shared" si="61"/>
        <v/>
      </c>
    </row>
    <row r="972" spans="1:7">
      <c r="A972" s="4" t="str">
        <f>IF('True_Odds_Calculator_2-way'!A973="","",'True_Odds_Calculator_2-way'!A973)</f>
        <v/>
      </c>
      <c r="B972" s="4" t="str">
        <f>IF('True_Odds_Calculator_2-way'!B973="","",'True_Odds_Calculator_2-way'!B973)</f>
        <v/>
      </c>
      <c r="C972" s="4" t="str">
        <f t="shared" si="60"/>
        <v/>
      </c>
      <c r="D972" s="4" t="str">
        <f t="shared" si="62"/>
        <v/>
      </c>
      <c r="E972" s="4" t="str">
        <f t="shared" si="63"/>
        <v/>
      </c>
      <c r="G972" s="4" t="str">
        <f t="shared" si="61"/>
        <v/>
      </c>
    </row>
    <row r="973" spans="1:7">
      <c r="A973" s="4" t="str">
        <f>IF('True_Odds_Calculator_2-way'!A974="","",'True_Odds_Calculator_2-way'!A974)</f>
        <v/>
      </c>
      <c r="B973" s="4" t="str">
        <f>IF('True_Odds_Calculator_2-way'!B974="","",'True_Odds_Calculator_2-way'!B974)</f>
        <v/>
      </c>
      <c r="C973" s="4" t="str">
        <f t="shared" si="60"/>
        <v/>
      </c>
      <c r="D973" s="4" t="str">
        <f t="shared" si="62"/>
        <v/>
      </c>
      <c r="E973" s="4" t="str">
        <f t="shared" si="63"/>
        <v/>
      </c>
      <c r="G973" s="4" t="str">
        <f t="shared" si="61"/>
        <v/>
      </c>
    </row>
    <row r="974" spans="1:7">
      <c r="A974" s="4" t="str">
        <f>IF('True_Odds_Calculator_2-way'!A975="","",'True_Odds_Calculator_2-way'!A975)</f>
        <v/>
      </c>
      <c r="B974" s="4" t="str">
        <f>IF('True_Odds_Calculator_2-way'!B975="","",'True_Odds_Calculator_2-way'!B975)</f>
        <v/>
      </c>
      <c r="C974" s="4" t="str">
        <f t="shared" si="60"/>
        <v/>
      </c>
      <c r="D974" s="4" t="str">
        <f t="shared" si="62"/>
        <v/>
      </c>
      <c r="E974" s="4" t="str">
        <f t="shared" si="63"/>
        <v/>
      </c>
      <c r="G974" s="4" t="str">
        <f t="shared" si="61"/>
        <v/>
      </c>
    </row>
    <row r="975" spans="1:7">
      <c r="A975" s="4" t="str">
        <f>IF('True_Odds_Calculator_2-way'!A976="","",'True_Odds_Calculator_2-way'!A976)</f>
        <v/>
      </c>
      <c r="B975" s="4" t="str">
        <f>IF('True_Odds_Calculator_2-way'!B976="","",'True_Odds_Calculator_2-way'!B976)</f>
        <v/>
      </c>
      <c r="C975" s="4" t="str">
        <f t="shared" si="60"/>
        <v/>
      </c>
      <c r="D975" s="4" t="str">
        <f t="shared" si="62"/>
        <v/>
      </c>
      <c r="E975" s="4" t="str">
        <f t="shared" si="63"/>
        <v/>
      </c>
      <c r="G975" s="4" t="str">
        <f t="shared" si="61"/>
        <v/>
      </c>
    </row>
    <row r="976" spans="1:7">
      <c r="A976" s="4" t="str">
        <f>IF('True_Odds_Calculator_2-way'!A977="","",'True_Odds_Calculator_2-way'!A977)</f>
        <v/>
      </c>
      <c r="B976" s="4" t="str">
        <f>IF('True_Odds_Calculator_2-way'!B977="","",'True_Odds_Calculator_2-way'!B977)</f>
        <v/>
      </c>
      <c r="C976" s="4" t="str">
        <f t="shared" si="60"/>
        <v/>
      </c>
      <c r="D976" s="4" t="str">
        <f t="shared" si="62"/>
        <v/>
      </c>
      <c r="E976" s="4" t="str">
        <f t="shared" si="63"/>
        <v/>
      </c>
      <c r="G976" s="4" t="str">
        <f t="shared" si="61"/>
        <v/>
      </c>
    </row>
    <row r="977" spans="1:7">
      <c r="A977" s="4" t="str">
        <f>IF('True_Odds_Calculator_2-way'!A978="","",'True_Odds_Calculator_2-way'!A978)</f>
        <v/>
      </c>
      <c r="B977" s="4" t="str">
        <f>IF('True_Odds_Calculator_2-way'!B978="","",'True_Odds_Calculator_2-way'!B978)</f>
        <v/>
      </c>
      <c r="C977" s="4" t="str">
        <f t="shared" si="60"/>
        <v/>
      </c>
      <c r="D977" s="4" t="str">
        <f t="shared" si="62"/>
        <v/>
      </c>
      <c r="E977" s="4" t="str">
        <f t="shared" si="63"/>
        <v/>
      </c>
      <c r="G977" s="4" t="str">
        <f t="shared" si="61"/>
        <v/>
      </c>
    </row>
    <row r="978" spans="1:7">
      <c r="A978" s="4" t="str">
        <f>IF('True_Odds_Calculator_2-way'!A979="","",'True_Odds_Calculator_2-way'!A979)</f>
        <v/>
      </c>
      <c r="B978" s="4" t="str">
        <f>IF('True_Odds_Calculator_2-way'!B979="","",'True_Odds_Calculator_2-way'!B979)</f>
        <v/>
      </c>
      <c r="C978" s="4" t="str">
        <f t="shared" si="60"/>
        <v/>
      </c>
      <c r="D978" s="4" t="str">
        <f t="shared" si="62"/>
        <v/>
      </c>
      <c r="E978" s="4" t="str">
        <f t="shared" si="63"/>
        <v/>
      </c>
      <c r="G978" s="4" t="str">
        <f t="shared" si="61"/>
        <v/>
      </c>
    </row>
    <row r="979" spans="1:7">
      <c r="A979" s="4" t="str">
        <f>IF('True_Odds_Calculator_2-way'!A980="","",'True_Odds_Calculator_2-way'!A980)</f>
        <v/>
      </c>
      <c r="B979" s="4" t="str">
        <f>IF('True_Odds_Calculator_2-way'!B980="","",'True_Odds_Calculator_2-way'!B980)</f>
        <v/>
      </c>
      <c r="C979" s="4" t="str">
        <f t="shared" si="60"/>
        <v/>
      </c>
      <c r="D979" s="4" t="str">
        <f t="shared" si="62"/>
        <v/>
      </c>
      <c r="E979" s="4" t="str">
        <f t="shared" si="63"/>
        <v/>
      </c>
      <c r="G979" s="4" t="str">
        <f t="shared" si="61"/>
        <v/>
      </c>
    </row>
    <row r="980" spans="1:7">
      <c r="A980" s="4" t="str">
        <f>IF('True_Odds_Calculator_2-way'!A981="","",'True_Odds_Calculator_2-way'!A981)</f>
        <v/>
      </c>
      <c r="B980" s="4" t="str">
        <f>IF('True_Odds_Calculator_2-way'!B981="","",'True_Odds_Calculator_2-way'!B981)</f>
        <v/>
      </c>
      <c r="C980" s="4" t="str">
        <f t="shared" si="60"/>
        <v/>
      </c>
      <c r="D980" s="4" t="str">
        <f t="shared" si="62"/>
        <v/>
      </c>
      <c r="E980" s="4" t="str">
        <f t="shared" si="63"/>
        <v/>
      </c>
      <c r="G980" s="4" t="str">
        <f t="shared" si="61"/>
        <v/>
      </c>
    </row>
    <row r="981" spans="1:7">
      <c r="A981" s="4" t="str">
        <f>IF('True_Odds_Calculator_2-way'!A982="","",'True_Odds_Calculator_2-way'!A982)</f>
        <v/>
      </c>
      <c r="B981" s="4" t="str">
        <f>IF('True_Odds_Calculator_2-way'!B982="","",'True_Odds_Calculator_2-way'!B982)</f>
        <v/>
      </c>
      <c r="C981" s="4" t="str">
        <f t="shared" si="60"/>
        <v/>
      </c>
      <c r="D981" s="4" t="str">
        <f t="shared" si="62"/>
        <v/>
      </c>
      <c r="E981" s="4" t="str">
        <f t="shared" si="63"/>
        <v/>
      </c>
      <c r="G981" s="4" t="str">
        <f t="shared" si="61"/>
        <v/>
      </c>
    </row>
    <row r="982" spans="1:7">
      <c r="A982" s="4" t="str">
        <f>IF('True_Odds_Calculator_2-way'!A983="","",'True_Odds_Calculator_2-way'!A983)</f>
        <v/>
      </c>
      <c r="B982" s="4" t="str">
        <f>IF('True_Odds_Calculator_2-way'!B983="","",'True_Odds_Calculator_2-way'!B983)</f>
        <v/>
      </c>
      <c r="C982" s="4" t="str">
        <f t="shared" si="60"/>
        <v/>
      </c>
      <c r="D982" s="4" t="str">
        <f t="shared" si="62"/>
        <v/>
      </c>
      <c r="E982" s="4" t="str">
        <f t="shared" si="63"/>
        <v/>
      </c>
      <c r="G982" s="4" t="str">
        <f t="shared" si="61"/>
        <v/>
      </c>
    </row>
    <row r="983" spans="1:7">
      <c r="A983" s="4" t="str">
        <f>IF('True_Odds_Calculator_2-way'!A984="","",'True_Odds_Calculator_2-way'!A984)</f>
        <v/>
      </c>
      <c r="B983" s="4" t="str">
        <f>IF('True_Odds_Calculator_2-way'!B984="","",'True_Odds_Calculator_2-way'!B984)</f>
        <v/>
      </c>
      <c r="C983" s="4" t="str">
        <f t="shared" si="60"/>
        <v/>
      </c>
      <c r="D983" s="4" t="str">
        <f t="shared" si="62"/>
        <v/>
      </c>
      <c r="E983" s="4" t="str">
        <f t="shared" si="63"/>
        <v/>
      </c>
      <c r="G983" s="4" t="str">
        <f t="shared" si="61"/>
        <v/>
      </c>
    </row>
    <row r="984" spans="1:7">
      <c r="A984" s="4" t="str">
        <f>IF('True_Odds_Calculator_2-way'!A985="","",'True_Odds_Calculator_2-way'!A985)</f>
        <v/>
      </c>
      <c r="B984" s="4" t="str">
        <f>IF('True_Odds_Calculator_2-way'!B985="","",'True_Odds_Calculator_2-way'!B985)</f>
        <v/>
      </c>
      <c r="C984" s="4" t="str">
        <f t="shared" si="60"/>
        <v/>
      </c>
      <c r="D984" s="4" t="str">
        <f t="shared" si="62"/>
        <v/>
      </c>
      <c r="E984" s="4" t="str">
        <f t="shared" si="63"/>
        <v/>
      </c>
      <c r="G984" s="4" t="str">
        <f t="shared" si="61"/>
        <v/>
      </c>
    </row>
    <row r="985" spans="1:7">
      <c r="A985" s="4" t="str">
        <f>IF('True_Odds_Calculator_2-way'!A986="","",'True_Odds_Calculator_2-way'!A986)</f>
        <v/>
      </c>
      <c r="B985" s="4" t="str">
        <f>IF('True_Odds_Calculator_2-way'!B986="","",'True_Odds_Calculator_2-way'!B986)</f>
        <v/>
      </c>
      <c r="C985" s="4" t="str">
        <f t="shared" si="60"/>
        <v/>
      </c>
      <c r="D985" s="4" t="str">
        <f t="shared" si="62"/>
        <v/>
      </c>
      <c r="E985" s="4" t="str">
        <f t="shared" si="63"/>
        <v/>
      </c>
      <c r="G985" s="4" t="str">
        <f t="shared" si="61"/>
        <v/>
      </c>
    </row>
    <row r="986" spans="1:7">
      <c r="A986" s="4" t="str">
        <f>IF('True_Odds_Calculator_2-way'!A987="","",'True_Odds_Calculator_2-way'!A987)</f>
        <v/>
      </c>
      <c r="B986" s="4" t="str">
        <f>IF('True_Odds_Calculator_2-way'!B987="","",'True_Odds_Calculator_2-way'!B987)</f>
        <v/>
      </c>
      <c r="C986" s="4" t="str">
        <f t="shared" si="60"/>
        <v/>
      </c>
      <c r="D986" s="4" t="str">
        <f t="shared" si="62"/>
        <v/>
      </c>
      <c r="E986" s="4" t="str">
        <f t="shared" si="63"/>
        <v/>
      </c>
      <c r="G986" s="4" t="str">
        <f t="shared" si="61"/>
        <v/>
      </c>
    </row>
    <row r="987" spans="1:7">
      <c r="A987" s="4" t="str">
        <f>IF('True_Odds_Calculator_2-way'!A988="","",'True_Odds_Calculator_2-way'!A988)</f>
        <v/>
      </c>
      <c r="B987" s="4" t="str">
        <f>IF('True_Odds_Calculator_2-way'!B988="","",'True_Odds_Calculator_2-way'!B988)</f>
        <v/>
      </c>
      <c r="C987" s="4" t="str">
        <f t="shared" si="60"/>
        <v/>
      </c>
      <c r="D987" s="4" t="str">
        <f t="shared" si="62"/>
        <v/>
      </c>
      <c r="E987" s="4" t="str">
        <f t="shared" si="63"/>
        <v/>
      </c>
      <c r="G987" s="4" t="str">
        <f t="shared" si="61"/>
        <v/>
      </c>
    </row>
    <row r="988" spans="1:7">
      <c r="A988" s="4" t="str">
        <f>IF('True_Odds_Calculator_2-way'!A989="","",'True_Odds_Calculator_2-way'!A989)</f>
        <v/>
      </c>
      <c r="B988" s="4" t="str">
        <f>IF('True_Odds_Calculator_2-way'!B989="","",'True_Odds_Calculator_2-way'!B989)</f>
        <v/>
      </c>
      <c r="C988" s="4" t="str">
        <f t="shared" si="60"/>
        <v/>
      </c>
      <c r="D988" s="4" t="str">
        <f t="shared" si="62"/>
        <v/>
      </c>
      <c r="E988" s="4" t="str">
        <f t="shared" si="63"/>
        <v/>
      </c>
      <c r="G988" s="4" t="str">
        <f t="shared" si="61"/>
        <v/>
      </c>
    </row>
    <row r="989" spans="1:7">
      <c r="A989" s="4" t="str">
        <f>IF('True_Odds_Calculator_2-way'!A990="","",'True_Odds_Calculator_2-way'!A990)</f>
        <v/>
      </c>
      <c r="B989" s="4" t="str">
        <f>IF('True_Odds_Calculator_2-way'!B990="","",'True_Odds_Calculator_2-way'!B990)</f>
        <v/>
      </c>
      <c r="C989" s="4" t="str">
        <f t="shared" si="60"/>
        <v/>
      </c>
      <c r="D989" s="4" t="str">
        <f t="shared" si="62"/>
        <v/>
      </c>
      <c r="E989" s="4" t="str">
        <f t="shared" si="63"/>
        <v/>
      </c>
      <c r="G989" s="4" t="str">
        <f t="shared" si="61"/>
        <v/>
      </c>
    </row>
    <row r="990" spans="1:7">
      <c r="A990" s="4" t="str">
        <f>IF('True_Odds_Calculator_2-way'!A991="","",'True_Odds_Calculator_2-way'!A991)</f>
        <v/>
      </c>
      <c r="B990" s="4" t="str">
        <f>IF('True_Odds_Calculator_2-way'!B991="","",'True_Odds_Calculator_2-way'!B991)</f>
        <v/>
      </c>
      <c r="C990" s="4" t="str">
        <f t="shared" si="60"/>
        <v/>
      </c>
      <c r="D990" s="4" t="str">
        <f t="shared" si="62"/>
        <v/>
      </c>
      <c r="E990" s="4" t="str">
        <f t="shared" si="63"/>
        <v/>
      </c>
      <c r="G990" s="4" t="str">
        <f t="shared" si="61"/>
        <v/>
      </c>
    </row>
    <row r="991" spans="1:7">
      <c r="A991" s="4" t="str">
        <f>IF('True_Odds_Calculator_2-way'!A992="","",'True_Odds_Calculator_2-way'!A992)</f>
        <v/>
      </c>
      <c r="B991" s="4" t="str">
        <f>IF('True_Odds_Calculator_2-way'!B992="","",'True_Odds_Calculator_2-way'!B992)</f>
        <v/>
      </c>
      <c r="C991" s="4" t="str">
        <f t="shared" si="60"/>
        <v/>
      </c>
      <c r="D991" s="4" t="str">
        <f t="shared" si="62"/>
        <v/>
      </c>
      <c r="E991" s="4" t="str">
        <f t="shared" si="63"/>
        <v/>
      </c>
      <c r="G991" s="4" t="str">
        <f t="shared" si="61"/>
        <v/>
      </c>
    </row>
    <row r="992" spans="1:7">
      <c r="A992" s="4" t="str">
        <f>IF('True_Odds_Calculator_2-way'!A993="","",'True_Odds_Calculator_2-way'!A993)</f>
        <v/>
      </c>
      <c r="B992" s="4" t="str">
        <f>IF('True_Odds_Calculator_2-way'!B993="","",'True_Odds_Calculator_2-way'!B993)</f>
        <v/>
      </c>
      <c r="C992" s="4" t="str">
        <f t="shared" si="60"/>
        <v/>
      </c>
      <c r="D992" s="4" t="str">
        <f t="shared" si="62"/>
        <v/>
      </c>
      <c r="E992" s="4" t="str">
        <f t="shared" si="63"/>
        <v/>
      </c>
      <c r="G992" s="4" t="str">
        <f t="shared" si="61"/>
        <v/>
      </c>
    </row>
    <row r="993" spans="1:7">
      <c r="A993" s="4" t="str">
        <f>IF('True_Odds_Calculator_2-way'!A994="","",'True_Odds_Calculator_2-way'!A994)</f>
        <v/>
      </c>
      <c r="B993" s="4" t="str">
        <f>IF('True_Odds_Calculator_2-way'!B994="","",'True_Odds_Calculator_2-way'!B994)</f>
        <v/>
      </c>
      <c r="C993" s="4" t="str">
        <f t="shared" si="60"/>
        <v/>
      </c>
      <c r="D993" s="4" t="str">
        <f t="shared" si="62"/>
        <v/>
      </c>
      <c r="E993" s="4" t="str">
        <f t="shared" si="63"/>
        <v/>
      </c>
      <c r="G993" s="4" t="str">
        <f t="shared" si="61"/>
        <v/>
      </c>
    </row>
    <row r="994" spans="1:7">
      <c r="A994" s="4" t="str">
        <f>IF('True_Odds_Calculator_2-way'!A995="","",'True_Odds_Calculator_2-way'!A995)</f>
        <v/>
      </c>
      <c r="B994" s="4" t="str">
        <f>IF('True_Odds_Calculator_2-way'!B995="","",'True_Odds_Calculator_2-way'!B995)</f>
        <v/>
      </c>
      <c r="C994" s="4" t="str">
        <f t="shared" si="60"/>
        <v/>
      </c>
      <c r="D994" s="4" t="str">
        <f t="shared" si="62"/>
        <v/>
      </c>
      <c r="E994" s="4" t="str">
        <f t="shared" si="63"/>
        <v/>
      </c>
      <c r="G994" s="4" t="str">
        <f t="shared" si="61"/>
        <v/>
      </c>
    </row>
    <row r="995" spans="1:7">
      <c r="A995" s="4" t="str">
        <f>IF('True_Odds_Calculator_2-way'!A996="","",'True_Odds_Calculator_2-way'!A996)</f>
        <v/>
      </c>
      <c r="B995" s="4" t="str">
        <f>IF('True_Odds_Calculator_2-way'!B996="","",'True_Odds_Calculator_2-way'!B996)</f>
        <v/>
      </c>
      <c r="C995" s="4" t="str">
        <f t="shared" si="60"/>
        <v/>
      </c>
      <c r="D995" s="4" t="str">
        <f t="shared" si="62"/>
        <v/>
      </c>
      <c r="E995" s="4" t="str">
        <f t="shared" si="63"/>
        <v/>
      </c>
      <c r="G995" s="4" t="str">
        <f t="shared" si="61"/>
        <v/>
      </c>
    </row>
    <row r="996" spans="1:7">
      <c r="A996" s="4" t="str">
        <f>IF('True_Odds_Calculator_2-way'!A997="","",'True_Odds_Calculator_2-way'!A997)</f>
        <v/>
      </c>
      <c r="B996" s="4" t="str">
        <f>IF('True_Odds_Calculator_2-way'!B997="","",'True_Odds_Calculator_2-way'!B997)</f>
        <v/>
      </c>
      <c r="C996" s="4" t="str">
        <f t="shared" si="60"/>
        <v/>
      </c>
      <c r="D996" s="4" t="str">
        <f t="shared" si="62"/>
        <v/>
      </c>
      <c r="E996" s="4" t="str">
        <f t="shared" si="63"/>
        <v/>
      </c>
      <c r="G996" s="4" t="str">
        <f t="shared" si="61"/>
        <v/>
      </c>
    </row>
    <row r="997" spans="1:7">
      <c r="A997" s="4" t="str">
        <f>IF('True_Odds_Calculator_2-way'!A998="","",'True_Odds_Calculator_2-way'!A998)</f>
        <v/>
      </c>
      <c r="B997" s="4" t="str">
        <f>IF('True_Odds_Calculator_2-way'!B998="","",'True_Odds_Calculator_2-way'!B998)</f>
        <v/>
      </c>
      <c r="C997" s="4" t="str">
        <f t="shared" si="60"/>
        <v/>
      </c>
      <c r="D997" s="4" t="str">
        <f t="shared" si="62"/>
        <v/>
      </c>
      <c r="E997" s="4" t="str">
        <f t="shared" si="63"/>
        <v/>
      </c>
      <c r="G997" s="4" t="str">
        <f t="shared" si="61"/>
        <v/>
      </c>
    </row>
    <row r="998" spans="1:7">
      <c r="A998" s="4" t="str">
        <f>IF('True_Odds_Calculator_2-way'!A999="","",'True_Odds_Calculator_2-way'!A999)</f>
        <v/>
      </c>
      <c r="B998" s="4" t="str">
        <f>IF('True_Odds_Calculator_2-way'!B999="","",'True_Odds_Calculator_2-way'!B999)</f>
        <v/>
      </c>
      <c r="C998" s="4" t="str">
        <f t="shared" si="60"/>
        <v/>
      </c>
      <c r="D998" s="4" t="str">
        <f t="shared" si="62"/>
        <v/>
      </c>
      <c r="E998" s="4" t="str">
        <f t="shared" si="63"/>
        <v/>
      </c>
      <c r="G998" s="4" t="str">
        <f t="shared" si="61"/>
        <v/>
      </c>
    </row>
    <row r="999" spans="1:7">
      <c r="A999" s="4" t="str">
        <f>IF('True_Odds_Calculator_2-way'!A1000="","",'True_Odds_Calculator_2-way'!A1000)</f>
        <v/>
      </c>
      <c r="B999" s="4" t="str">
        <f>IF('True_Odds_Calculator_2-way'!B1000="","",'True_Odds_Calculator_2-way'!B1000)</f>
        <v/>
      </c>
      <c r="C999" s="4" t="str">
        <f t="shared" si="60"/>
        <v/>
      </c>
      <c r="D999" s="4" t="str">
        <f t="shared" si="62"/>
        <v/>
      </c>
      <c r="E999" s="4" t="str">
        <f t="shared" si="63"/>
        <v/>
      </c>
      <c r="G999" s="4" t="str">
        <f t="shared" si="61"/>
        <v/>
      </c>
    </row>
    <row r="1000" spans="1:7">
      <c r="A1000" s="4" t="str">
        <f>IF('True_Odds_Calculator_2-way'!A1001="","",'True_Odds_Calculator_2-way'!A1001)</f>
        <v/>
      </c>
      <c r="B1000" s="4" t="str">
        <f>IF('True_Odds_Calculator_2-way'!B1001="","",'True_Odds_Calculator_2-way'!B1001)</f>
        <v/>
      </c>
      <c r="C1000" s="4" t="str">
        <f t="shared" si="60"/>
        <v/>
      </c>
      <c r="D1000" s="4" t="str">
        <f t="shared" si="62"/>
        <v/>
      </c>
      <c r="E1000" s="4" t="str">
        <f t="shared" si="63"/>
        <v/>
      </c>
      <c r="G1000" s="4" t="str">
        <f t="shared" si="61"/>
        <v/>
      </c>
    </row>
    <row r="1001" spans="1:7">
      <c r="A1001" s="4" t="str">
        <f>IF('True_Odds_Calculator_2-way'!A1002="","",'True_Odds_Calculator_2-way'!A1002)</f>
        <v/>
      </c>
      <c r="B1001" s="4" t="str">
        <f>IF('True_Odds_Calculator_2-way'!B1002="","",'True_Odds_Calculator_2-way'!B1002)</f>
        <v/>
      </c>
      <c r="C1001" s="4" t="str">
        <f t="shared" si="60"/>
        <v/>
      </c>
      <c r="D1001" s="4" t="str">
        <f t="shared" si="62"/>
        <v/>
      </c>
      <c r="E1001" s="4" t="str">
        <f t="shared" si="63"/>
        <v/>
      </c>
      <c r="G1001" s="4" t="str">
        <f t="shared" si="61"/>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4"/>
  <dimension ref="A1:I1001"/>
  <sheetViews>
    <sheetView workbookViewId="0">
      <selection activeCell="K22" sqref="K22"/>
    </sheetView>
  </sheetViews>
  <sheetFormatPr defaultRowHeight="12.75"/>
  <cols>
    <col min="1" max="16384" width="9.140625" style="4"/>
  </cols>
  <sheetData>
    <row r="1" spans="1:9">
      <c r="A1" s="8" t="s">
        <v>13</v>
      </c>
      <c r="B1" s="8" t="s">
        <v>14</v>
      </c>
      <c r="C1" s="8" t="s">
        <v>15</v>
      </c>
      <c r="D1" s="8" t="s">
        <v>24</v>
      </c>
      <c r="E1" s="8" t="s">
        <v>13</v>
      </c>
      <c r="F1" s="8" t="s">
        <v>14</v>
      </c>
      <c r="G1" s="8" t="s">
        <v>15</v>
      </c>
      <c r="I1" s="4" t="s">
        <v>26</v>
      </c>
    </row>
    <row r="2" spans="1:9">
      <c r="A2" s="4">
        <f>IF('True_Odds_Calculator_3-way'!A3="","",'True_Odds_Calculator_3-way'!A3)</f>
        <v>1.42</v>
      </c>
      <c r="B2" s="4">
        <f>IF('True_Odds_Calculator_3-way'!B3="","",'True_Odds_Calculator_3-way'!B3)</f>
        <v>5.29</v>
      </c>
      <c r="C2" s="4">
        <f>IF('True_Odds_Calculator_3-way'!C3="","",'True_Odds_Calculator_3-way'!C3)</f>
        <v>7.75</v>
      </c>
      <c r="D2" s="4">
        <f>IF(A2="","",((1/A2)+(1/B2)+(1/C2))-1)</f>
        <v>2.2293527001388869E-2</v>
      </c>
      <c r="E2" s="4">
        <f>IF(A2="","",(3*A2)/(3-($D2*A2)))</f>
        <v>1.4351440264629547</v>
      </c>
      <c r="F2" s="4">
        <f>IF(B2="","",(3*B2)/(3-($D2*B2)))</f>
        <v>5.5064641684388427</v>
      </c>
      <c r="G2" s="4">
        <f>IF(C2="","",(3*C2)/(3-($D2*C2)))</f>
        <v>8.2236110097445341</v>
      </c>
      <c r="I2" s="4">
        <f>IF(A2="","",D2+1)</f>
        <v>1.0222935270013889</v>
      </c>
    </row>
    <row r="3" spans="1:9">
      <c r="A3" s="4">
        <f>IF('True_Odds_Calculator_3-way'!A4="","",'True_Odds_Calculator_3-way'!A4)</f>
        <v>2.38</v>
      </c>
      <c r="B3" s="4">
        <f>IF('True_Odds_Calculator_3-way'!B4="","",'True_Odds_Calculator_3-way'!B4)</f>
        <v>3.4</v>
      </c>
      <c r="C3" s="4">
        <f>IF('True_Odds_Calculator_3-way'!C4="","",'True_Odds_Calculator_3-way'!C4)</f>
        <v>3.26</v>
      </c>
      <c r="D3" s="4">
        <f t="shared" ref="D3:D66" si="0">IF(A3="","",((1/A3)+(1/B3)+(1/C3))-1)</f>
        <v>2.103418054338313E-2</v>
      </c>
      <c r="E3" s="4">
        <f t="shared" ref="E3:E66" si="1">IF(A3="","",(3*A3)/(3-($D3*A3)))</f>
        <v>2.4203893186922887</v>
      </c>
      <c r="F3" s="4">
        <f t="shared" ref="F3:F66" si="2">IF(B3="","",(3*B3)/(3-($D3*B3)))</f>
        <v>3.4830310648231286</v>
      </c>
      <c r="G3" s="4">
        <f t="shared" ref="G3:G66" si="3">IF(C3="","",(3*C3)/(3-($D3*C3)))</f>
        <v>3.3362573099415207</v>
      </c>
      <c r="I3" s="4">
        <f t="shared" ref="I3:I66" si="4">IF(A3="","",D3+1)</f>
        <v>1.0210341805433831</v>
      </c>
    </row>
    <row r="4" spans="1:9">
      <c r="A4" s="4">
        <f>IF('True_Odds_Calculator_3-way'!A5="","",'True_Odds_Calculator_3-way'!A5)</f>
        <v>1.1599999999999999</v>
      </c>
      <c r="B4" s="4">
        <f>IF('True_Odds_Calculator_3-way'!B5="","",'True_Odds_Calculator_3-way'!B5)</f>
        <v>9.01</v>
      </c>
      <c r="C4" s="4">
        <f>IF('True_Odds_Calculator_3-way'!C5="","",'True_Odds_Calculator_3-way'!C5)</f>
        <v>21.02</v>
      </c>
      <c r="D4" s="4">
        <f t="shared" si="0"/>
        <v>2.0630496156102351E-2</v>
      </c>
      <c r="E4" s="4">
        <f t="shared" si="1"/>
        <v>1.169327874834438</v>
      </c>
      <c r="F4" s="4">
        <f t="shared" si="2"/>
        <v>9.6051367388296889</v>
      </c>
      <c r="G4" s="4">
        <f t="shared" si="3"/>
        <v>24.571891765817515</v>
      </c>
      <c r="I4" s="4">
        <f t="shared" si="4"/>
        <v>1.0206304961561024</v>
      </c>
    </row>
    <row r="5" spans="1:9">
      <c r="A5" s="4">
        <f>IF('True_Odds_Calculator_3-way'!A6="","",'True_Odds_Calculator_3-way'!A6)</f>
        <v>6.36</v>
      </c>
      <c r="B5" s="4">
        <f>IF('True_Odds_Calculator_3-way'!B6="","",'True_Odds_Calculator_3-way'!B6)</f>
        <v>4.6100000000000003</v>
      </c>
      <c r="C5" s="4">
        <f>IF('True_Odds_Calculator_3-way'!C6="","",'True_Odds_Calculator_3-way'!C6)</f>
        <v>1.55</v>
      </c>
      <c r="D5" s="4">
        <f t="shared" si="0"/>
        <v>1.9313734421408713E-2</v>
      </c>
      <c r="E5" s="4">
        <f t="shared" si="1"/>
        <v>6.6315287191166012</v>
      </c>
      <c r="F5" s="4">
        <f t="shared" si="2"/>
        <v>4.7510039628829945</v>
      </c>
      <c r="G5" s="4">
        <f t="shared" si="3"/>
        <v>1.5656229803305151</v>
      </c>
      <c r="I5" s="4">
        <f t="shared" si="4"/>
        <v>1.0193137344214087</v>
      </c>
    </row>
    <row r="6" spans="1:9">
      <c r="A6" s="4">
        <f>IF('True_Odds_Calculator_3-way'!A7="","",'True_Odds_Calculator_3-way'!A7)</f>
        <v>1.91</v>
      </c>
      <c r="B6" s="4">
        <f>IF('True_Odds_Calculator_3-way'!B7="","",'True_Odds_Calculator_3-way'!B7)</f>
        <v>3.75</v>
      </c>
      <c r="C6" s="4">
        <f>IF('True_Odds_Calculator_3-way'!C7="","",'True_Odds_Calculator_3-way'!C7)</f>
        <v>4.3499999999999996</v>
      </c>
      <c r="D6" s="4">
        <f t="shared" si="0"/>
        <v>2.0111933562014794E-2</v>
      </c>
      <c r="E6" s="4">
        <f t="shared" si="1"/>
        <v>1.9347740027478282</v>
      </c>
      <c r="F6" s="4">
        <f t="shared" si="2"/>
        <v>3.8467058660123152</v>
      </c>
      <c r="G6" s="4">
        <f t="shared" si="3"/>
        <v>4.4806665588092534</v>
      </c>
      <c r="I6" s="4">
        <f t="shared" si="4"/>
        <v>1.0201119335620148</v>
      </c>
    </row>
    <row r="7" spans="1:9">
      <c r="A7" s="4">
        <f>IF('True_Odds_Calculator_3-way'!A8="","",'True_Odds_Calculator_3-way'!A8)</f>
        <v>1.1399999999999999</v>
      </c>
      <c r="B7" s="4">
        <f>IF('True_Odds_Calculator_3-way'!B8="","",'True_Odds_Calculator_3-way'!B8)</f>
        <v>9.31</v>
      </c>
      <c r="C7" s="4">
        <f>IF('True_Odds_Calculator_3-way'!C8="","",'True_Odds_Calculator_3-way'!C8)</f>
        <v>27.82</v>
      </c>
      <c r="D7" s="4">
        <f t="shared" si="0"/>
        <v>2.0549731111181524E-2</v>
      </c>
      <c r="E7" s="4">
        <f t="shared" si="1"/>
        <v>1.1489722065616437</v>
      </c>
      <c r="F7" s="4">
        <f t="shared" si="2"/>
        <v>9.9441659706005581</v>
      </c>
      <c r="G7" s="4">
        <f t="shared" si="3"/>
        <v>34.369631951591387</v>
      </c>
      <c r="I7" s="4">
        <f t="shared" si="4"/>
        <v>1.0205497311111815</v>
      </c>
    </row>
    <row r="8" spans="1:9">
      <c r="A8" s="4">
        <f>IF('True_Odds_Calculator_3-way'!A9="","",'True_Odds_Calculator_3-way'!A9)</f>
        <v>2.44</v>
      </c>
      <c r="B8" s="4">
        <f>IF('True_Odds_Calculator_3-way'!B9="","",'True_Odds_Calculator_3-way'!B9)</f>
        <v>3.4</v>
      </c>
      <c r="C8" s="4">
        <f>IF('True_Odds_Calculator_3-way'!C9="","",'True_Odds_Calculator_3-way'!C9)</f>
        <v>3.14</v>
      </c>
      <c r="D8" s="4">
        <f t="shared" si="0"/>
        <v>2.2425050212211861E-2</v>
      </c>
      <c r="E8" s="4">
        <f t="shared" si="1"/>
        <v>2.4853300360261343</v>
      </c>
      <c r="F8" s="4">
        <f t="shared" si="2"/>
        <v>3.4886646095825831</v>
      </c>
      <c r="G8" s="4">
        <f t="shared" si="3"/>
        <v>3.215472122923785</v>
      </c>
      <c r="I8" s="4">
        <f t="shared" si="4"/>
        <v>1.0224250502122119</v>
      </c>
    </row>
    <row r="9" spans="1:9">
      <c r="A9" s="4">
        <f>IF('True_Odds_Calculator_3-way'!A10="","",'True_Odds_Calculator_3-way'!A10)</f>
        <v>1.8</v>
      </c>
      <c r="B9" s="4">
        <f>IF('True_Odds_Calculator_3-way'!B10="","",'True_Odds_Calculator_3-way'!B10)</f>
        <v>3.95</v>
      </c>
      <c r="C9" s="4">
        <f>IF('True_Odds_Calculator_3-way'!C10="","",'True_Odds_Calculator_3-way'!C10)</f>
        <v>4.7300000000000004</v>
      </c>
      <c r="D9" s="4">
        <f t="shared" si="0"/>
        <v>2.0136603003838793E-2</v>
      </c>
      <c r="E9" s="4">
        <f t="shared" si="1"/>
        <v>1.8220134974798323</v>
      </c>
      <c r="F9" s="4">
        <f t="shared" si="2"/>
        <v>4.0575793893375378</v>
      </c>
      <c r="G9" s="4">
        <f t="shared" si="3"/>
        <v>4.8850954834211349</v>
      </c>
      <c r="I9" s="4">
        <f t="shared" si="4"/>
        <v>1.0201366030038388</v>
      </c>
    </row>
    <row r="10" spans="1:9">
      <c r="A10" s="4">
        <f>IF('True_Odds_Calculator_3-way'!A11="","",'True_Odds_Calculator_3-way'!A11)</f>
        <v>2.1</v>
      </c>
      <c r="B10" s="4">
        <f>IF('True_Odds_Calculator_3-way'!B11="","",'True_Odds_Calculator_3-way'!B11)</f>
        <v>3.68</v>
      </c>
      <c r="C10" s="4">
        <f>IF('True_Odds_Calculator_3-way'!C11="","",'True_Odds_Calculator_3-way'!C11)</f>
        <v>3.67</v>
      </c>
      <c r="D10" s="4">
        <f t="shared" si="0"/>
        <v>2.0409170657956333E-2</v>
      </c>
      <c r="E10" s="4">
        <f t="shared" si="1"/>
        <v>2.1304363067117102</v>
      </c>
      <c r="F10" s="4">
        <f t="shared" si="2"/>
        <v>3.7744954343328239</v>
      </c>
      <c r="G10" s="4">
        <f t="shared" si="3"/>
        <v>3.7639760125564248</v>
      </c>
      <c r="I10" s="4">
        <f t="shared" si="4"/>
        <v>1.0204091706579563</v>
      </c>
    </row>
    <row r="11" spans="1:9">
      <c r="A11" s="4">
        <f>IF('True_Odds_Calculator_3-way'!A12="","",'True_Odds_Calculator_3-way'!A12)</f>
        <v>11.51</v>
      </c>
      <c r="B11" s="4">
        <f>IF('True_Odds_Calculator_3-way'!B12="","",'True_Odds_Calculator_3-way'!B12)</f>
        <v>6.21</v>
      </c>
      <c r="C11" s="4">
        <f>IF('True_Odds_Calculator_3-way'!C12="","",'True_Odds_Calculator_3-way'!C12)</f>
        <v>1.29</v>
      </c>
      <c r="D11" s="4">
        <f t="shared" si="0"/>
        <v>2.3105367329715243E-2</v>
      </c>
      <c r="E11" s="4">
        <f t="shared" si="1"/>
        <v>12.629582044482261</v>
      </c>
      <c r="F11" s="4">
        <f t="shared" si="2"/>
        <v>6.5219316676419501</v>
      </c>
      <c r="G11" s="4">
        <f t="shared" si="3"/>
        <v>1.3029451614230163</v>
      </c>
      <c r="I11" s="4">
        <f t="shared" si="4"/>
        <v>1.0231053673297152</v>
      </c>
    </row>
    <row r="12" spans="1:9">
      <c r="A12" s="4" t="str">
        <f>IF('True_Odds_Calculator_3-way'!A13="","",'True_Odds_Calculator_3-way'!A13)</f>
        <v/>
      </c>
      <c r="B12" s="4" t="str">
        <f>IF('True_Odds_Calculator_3-way'!B13="","",'True_Odds_Calculator_3-way'!B13)</f>
        <v/>
      </c>
      <c r="C12" s="4" t="str">
        <f>IF('True_Odds_Calculator_3-way'!C13="","",'True_Odds_Calculator_3-way'!C13)</f>
        <v/>
      </c>
      <c r="D12" s="4" t="str">
        <f t="shared" si="0"/>
        <v/>
      </c>
      <c r="E12" s="4" t="str">
        <f t="shared" si="1"/>
        <v/>
      </c>
      <c r="F12" s="4" t="str">
        <f t="shared" si="2"/>
        <v/>
      </c>
      <c r="G12" s="4" t="str">
        <f t="shared" si="3"/>
        <v/>
      </c>
      <c r="I12" s="4" t="str">
        <f t="shared" si="4"/>
        <v/>
      </c>
    </row>
    <row r="13" spans="1:9">
      <c r="A13" s="4" t="str">
        <f>IF('True_Odds_Calculator_3-way'!A14="","",'True_Odds_Calculator_3-way'!A14)</f>
        <v/>
      </c>
      <c r="B13" s="4" t="str">
        <f>IF('True_Odds_Calculator_3-way'!B14="","",'True_Odds_Calculator_3-way'!B14)</f>
        <v/>
      </c>
      <c r="C13" s="4" t="str">
        <f>IF('True_Odds_Calculator_3-way'!C14="","",'True_Odds_Calculator_3-way'!C14)</f>
        <v/>
      </c>
      <c r="D13" s="4" t="str">
        <f t="shared" si="0"/>
        <v/>
      </c>
      <c r="E13" s="4" t="str">
        <f t="shared" si="1"/>
        <v/>
      </c>
      <c r="F13" s="4" t="str">
        <f t="shared" si="2"/>
        <v/>
      </c>
      <c r="G13" s="4" t="str">
        <f t="shared" si="3"/>
        <v/>
      </c>
      <c r="I13" s="4" t="str">
        <f t="shared" si="4"/>
        <v/>
      </c>
    </row>
    <row r="14" spans="1:9">
      <c r="A14" s="4" t="str">
        <f>IF('True_Odds_Calculator_3-way'!A15="","",'True_Odds_Calculator_3-way'!A15)</f>
        <v/>
      </c>
      <c r="B14" s="4" t="str">
        <f>IF('True_Odds_Calculator_3-way'!B15="","",'True_Odds_Calculator_3-way'!B15)</f>
        <v/>
      </c>
      <c r="C14" s="4" t="str">
        <f>IF('True_Odds_Calculator_3-way'!C15="","",'True_Odds_Calculator_3-way'!C15)</f>
        <v/>
      </c>
      <c r="D14" s="4" t="str">
        <f t="shared" si="0"/>
        <v/>
      </c>
      <c r="E14" s="4" t="str">
        <f t="shared" si="1"/>
        <v/>
      </c>
      <c r="F14" s="4" t="str">
        <f t="shared" si="2"/>
        <v/>
      </c>
      <c r="G14" s="4" t="str">
        <f t="shared" si="3"/>
        <v/>
      </c>
      <c r="I14" s="4" t="str">
        <f t="shared" si="4"/>
        <v/>
      </c>
    </row>
    <row r="15" spans="1:9">
      <c r="A15" s="4" t="str">
        <f>IF('True_Odds_Calculator_3-way'!A16="","",'True_Odds_Calculator_3-way'!A16)</f>
        <v/>
      </c>
      <c r="B15" s="4" t="str">
        <f>IF('True_Odds_Calculator_3-way'!B16="","",'True_Odds_Calculator_3-way'!B16)</f>
        <v/>
      </c>
      <c r="C15" s="4" t="str">
        <f>IF('True_Odds_Calculator_3-way'!C16="","",'True_Odds_Calculator_3-way'!C16)</f>
        <v/>
      </c>
      <c r="D15" s="4" t="str">
        <f t="shared" si="0"/>
        <v/>
      </c>
      <c r="E15" s="4" t="str">
        <f t="shared" si="1"/>
        <v/>
      </c>
      <c r="F15" s="4" t="str">
        <f t="shared" si="2"/>
        <v/>
      </c>
      <c r="G15" s="4" t="str">
        <f t="shared" si="3"/>
        <v/>
      </c>
      <c r="I15" s="4" t="str">
        <f t="shared" si="4"/>
        <v/>
      </c>
    </row>
    <row r="16" spans="1:9">
      <c r="A16" s="4" t="str">
        <f>IF('True_Odds_Calculator_3-way'!A17="","",'True_Odds_Calculator_3-way'!A17)</f>
        <v/>
      </c>
      <c r="B16" s="4" t="str">
        <f>IF('True_Odds_Calculator_3-way'!B17="","",'True_Odds_Calculator_3-way'!B17)</f>
        <v/>
      </c>
      <c r="C16" s="4" t="str">
        <f>IF('True_Odds_Calculator_3-way'!C17="","",'True_Odds_Calculator_3-way'!C17)</f>
        <v/>
      </c>
      <c r="D16" s="4" t="str">
        <f t="shared" si="0"/>
        <v/>
      </c>
      <c r="E16" s="4" t="str">
        <f t="shared" si="1"/>
        <v/>
      </c>
      <c r="F16" s="4" t="str">
        <f t="shared" si="2"/>
        <v/>
      </c>
      <c r="G16" s="4" t="str">
        <f t="shared" si="3"/>
        <v/>
      </c>
      <c r="I16" s="4" t="str">
        <f t="shared" si="4"/>
        <v/>
      </c>
    </row>
    <row r="17" spans="1:9">
      <c r="A17" s="4" t="str">
        <f>IF('True_Odds_Calculator_3-way'!A18="","",'True_Odds_Calculator_3-way'!A18)</f>
        <v/>
      </c>
      <c r="B17" s="4" t="str">
        <f>IF('True_Odds_Calculator_3-way'!B18="","",'True_Odds_Calculator_3-way'!B18)</f>
        <v/>
      </c>
      <c r="C17" s="4" t="str">
        <f>IF('True_Odds_Calculator_3-way'!C18="","",'True_Odds_Calculator_3-way'!C18)</f>
        <v/>
      </c>
      <c r="D17" s="4" t="str">
        <f t="shared" si="0"/>
        <v/>
      </c>
      <c r="E17" s="4" t="str">
        <f t="shared" si="1"/>
        <v/>
      </c>
      <c r="F17" s="4" t="str">
        <f t="shared" si="2"/>
        <v/>
      </c>
      <c r="G17" s="4" t="str">
        <f t="shared" si="3"/>
        <v/>
      </c>
      <c r="I17" s="4" t="str">
        <f t="shared" si="4"/>
        <v/>
      </c>
    </row>
    <row r="18" spans="1:9">
      <c r="A18" s="4" t="str">
        <f>IF('True_Odds_Calculator_3-way'!A19="","",'True_Odds_Calculator_3-way'!A19)</f>
        <v/>
      </c>
      <c r="B18" s="4" t="str">
        <f>IF('True_Odds_Calculator_3-way'!B19="","",'True_Odds_Calculator_3-way'!B19)</f>
        <v/>
      </c>
      <c r="C18" s="4" t="str">
        <f>IF('True_Odds_Calculator_3-way'!C19="","",'True_Odds_Calculator_3-way'!C19)</f>
        <v/>
      </c>
      <c r="D18" s="4" t="str">
        <f t="shared" si="0"/>
        <v/>
      </c>
      <c r="E18" s="4" t="str">
        <f t="shared" si="1"/>
        <v/>
      </c>
      <c r="F18" s="4" t="str">
        <f t="shared" si="2"/>
        <v/>
      </c>
      <c r="G18" s="4" t="str">
        <f t="shared" si="3"/>
        <v/>
      </c>
      <c r="I18" s="4" t="str">
        <f t="shared" si="4"/>
        <v/>
      </c>
    </row>
    <row r="19" spans="1:9">
      <c r="A19" s="4" t="str">
        <f>IF('True_Odds_Calculator_3-way'!A20="","",'True_Odds_Calculator_3-way'!A20)</f>
        <v/>
      </c>
      <c r="B19" s="4" t="str">
        <f>IF('True_Odds_Calculator_3-way'!B20="","",'True_Odds_Calculator_3-way'!B20)</f>
        <v/>
      </c>
      <c r="C19" s="4" t="str">
        <f>IF('True_Odds_Calculator_3-way'!C20="","",'True_Odds_Calculator_3-way'!C20)</f>
        <v/>
      </c>
      <c r="D19" s="4" t="str">
        <f t="shared" si="0"/>
        <v/>
      </c>
      <c r="E19" s="4" t="str">
        <f t="shared" si="1"/>
        <v/>
      </c>
      <c r="F19" s="4" t="str">
        <f t="shared" si="2"/>
        <v/>
      </c>
      <c r="G19" s="4" t="str">
        <f t="shared" si="3"/>
        <v/>
      </c>
      <c r="I19" s="4" t="str">
        <f t="shared" si="4"/>
        <v/>
      </c>
    </row>
    <row r="20" spans="1:9">
      <c r="A20" s="4" t="str">
        <f>IF('True_Odds_Calculator_3-way'!A21="","",'True_Odds_Calculator_3-way'!A21)</f>
        <v/>
      </c>
      <c r="B20" s="4" t="str">
        <f>IF('True_Odds_Calculator_3-way'!B21="","",'True_Odds_Calculator_3-way'!B21)</f>
        <v/>
      </c>
      <c r="C20" s="4" t="str">
        <f>IF('True_Odds_Calculator_3-way'!C21="","",'True_Odds_Calculator_3-way'!C21)</f>
        <v/>
      </c>
      <c r="D20" s="4" t="str">
        <f t="shared" si="0"/>
        <v/>
      </c>
      <c r="E20" s="4" t="str">
        <f t="shared" si="1"/>
        <v/>
      </c>
      <c r="F20" s="4" t="str">
        <f t="shared" si="2"/>
        <v/>
      </c>
      <c r="G20" s="4" t="str">
        <f t="shared" si="3"/>
        <v/>
      </c>
      <c r="I20" s="4" t="str">
        <f t="shared" si="4"/>
        <v/>
      </c>
    </row>
    <row r="21" spans="1:9">
      <c r="A21" s="4" t="str">
        <f>IF('True_Odds_Calculator_3-way'!A22="","",'True_Odds_Calculator_3-way'!A22)</f>
        <v/>
      </c>
      <c r="B21" s="4" t="str">
        <f>IF('True_Odds_Calculator_3-way'!B22="","",'True_Odds_Calculator_3-way'!B22)</f>
        <v/>
      </c>
      <c r="C21" s="4" t="str">
        <f>IF('True_Odds_Calculator_3-way'!C22="","",'True_Odds_Calculator_3-way'!C22)</f>
        <v/>
      </c>
      <c r="D21" s="4" t="str">
        <f t="shared" si="0"/>
        <v/>
      </c>
      <c r="E21" s="4" t="str">
        <f t="shared" si="1"/>
        <v/>
      </c>
      <c r="F21" s="4" t="str">
        <f t="shared" si="2"/>
        <v/>
      </c>
      <c r="G21" s="4" t="str">
        <f t="shared" si="3"/>
        <v/>
      </c>
      <c r="I21" s="4" t="str">
        <f t="shared" si="4"/>
        <v/>
      </c>
    </row>
    <row r="22" spans="1:9">
      <c r="A22" s="4" t="str">
        <f>IF('True_Odds_Calculator_3-way'!A23="","",'True_Odds_Calculator_3-way'!A23)</f>
        <v/>
      </c>
      <c r="B22" s="4" t="str">
        <f>IF('True_Odds_Calculator_3-way'!B23="","",'True_Odds_Calculator_3-way'!B23)</f>
        <v/>
      </c>
      <c r="C22" s="4" t="str">
        <f>IF('True_Odds_Calculator_3-way'!C23="","",'True_Odds_Calculator_3-way'!C23)</f>
        <v/>
      </c>
      <c r="D22" s="4" t="str">
        <f t="shared" si="0"/>
        <v/>
      </c>
      <c r="E22" s="4" t="str">
        <f t="shared" si="1"/>
        <v/>
      </c>
      <c r="F22" s="4" t="str">
        <f t="shared" si="2"/>
        <v/>
      </c>
      <c r="G22" s="4" t="str">
        <f t="shared" si="3"/>
        <v/>
      </c>
      <c r="I22" s="4" t="str">
        <f t="shared" si="4"/>
        <v/>
      </c>
    </row>
    <row r="23" spans="1:9">
      <c r="A23" s="4" t="str">
        <f>IF('True_Odds_Calculator_3-way'!A24="","",'True_Odds_Calculator_3-way'!A24)</f>
        <v/>
      </c>
      <c r="B23" s="4" t="str">
        <f>IF('True_Odds_Calculator_3-way'!B24="","",'True_Odds_Calculator_3-way'!B24)</f>
        <v/>
      </c>
      <c r="C23" s="4" t="str">
        <f>IF('True_Odds_Calculator_3-way'!C24="","",'True_Odds_Calculator_3-way'!C24)</f>
        <v/>
      </c>
      <c r="D23" s="4" t="str">
        <f t="shared" si="0"/>
        <v/>
      </c>
      <c r="E23" s="4" t="str">
        <f t="shared" si="1"/>
        <v/>
      </c>
      <c r="F23" s="4" t="str">
        <f t="shared" si="2"/>
        <v/>
      </c>
      <c r="G23" s="4" t="str">
        <f t="shared" si="3"/>
        <v/>
      </c>
      <c r="I23" s="4" t="str">
        <f t="shared" si="4"/>
        <v/>
      </c>
    </row>
    <row r="24" spans="1:9">
      <c r="A24" s="4" t="str">
        <f>IF('True_Odds_Calculator_3-way'!A25="","",'True_Odds_Calculator_3-way'!A25)</f>
        <v/>
      </c>
      <c r="B24" s="4" t="str">
        <f>IF('True_Odds_Calculator_3-way'!B25="","",'True_Odds_Calculator_3-way'!B25)</f>
        <v/>
      </c>
      <c r="C24" s="4" t="str">
        <f>IF('True_Odds_Calculator_3-way'!C25="","",'True_Odds_Calculator_3-way'!C25)</f>
        <v/>
      </c>
      <c r="D24" s="4" t="str">
        <f t="shared" si="0"/>
        <v/>
      </c>
      <c r="E24" s="4" t="str">
        <f t="shared" si="1"/>
        <v/>
      </c>
      <c r="F24" s="4" t="str">
        <f t="shared" si="2"/>
        <v/>
      </c>
      <c r="G24" s="4" t="str">
        <f t="shared" si="3"/>
        <v/>
      </c>
      <c r="I24" s="4" t="str">
        <f t="shared" si="4"/>
        <v/>
      </c>
    </row>
    <row r="25" spans="1:9">
      <c r="A25" s="4" t="str">
        <f>IF('True_Odds_Calculator_3-way'!A26="","",'True_Odds_Calculator_3-way'!A26)</f>
        <v/>
      </c>
      <c r="B25" s="4" t="str">
        <f>IF('True_Odds_Calculator_3-way'!B26="","",'True_Odds_Calculator_3-way'!B26)</f>
        <v/>
      </c>
      <c r="C25" s="4" t="str">
        <f>IF('True_Odds_Calculator_3-way'!C26="","",'True_Odds_Calculator_3-way'!C26)</f>
        <v/>
      </c>
      <c r="D25" s="4" t="str">
        <f t="shared" si="0"/>
        <v/>
      </c>
      <c r="E25" s="4" t="str">
        <f t="shared" si="1"/>
        <v/>
      </c>
      <c r="F25" s="4" t="str">
        <f t="shared" si="2"/>
        <v/>
      </c>
      <c r="G25" s="4" t="str">
        <f t="shared" si="3"/>
        <v/>
      </c>
      <c r="I25" s="4" t="str">
        <f t="shared" si="4"/>
        <v/>
      </c>
    </row>
    <row r="26" spans="1:9">
      <c r="A26" s="4" t="str">
        <f>IF('True_Odds_Calculator_3-way'!A27="","",'True_Odds_Calculator_3-way'!A27)</f>
        <v/>
      </c>
      <c r="B26" s="4" t="str">
        <f>IF('True_Odds_Calculator_3-way'!B27="","",'True_Odds_Calculator_3-way'!B27)</f>
        <v/>
      </c>
      <c r="C26" s="4" t="str">
        <f>IF('True_Odds_Calculator_3-way'!C27="","",'True_Odds_Calculator_3-way'!C27)</f>
        <v/>
      </c>
      <c r="D26" s="4" t="str">
        <f t="shared" si="0"/>
        <v/>
      </c>
      <c r="E26" s="4" t="str">
        <f t="shared" si="1"/>
        <v/>
      </c>
      <c r="F26" s="4" t="str">
        <f t="shared" si="2"/>
        <v/>
      </c>
      <c r="G26" s="4" t="str">
        <f t="shared" si="3"/>
        <v/>
      </c>
      <c r="I26" s="4" t="str">
        <f t="shared" si="4"/>
        <v/>
      </c>
    </row>
    <row r="27" spans="1:9">
      <c r="A27" s="4" t="str">
        <f>IF('True_Odds_Calculator_3-way'!A28="","",'True_Odds_Calculator_3-way'!A28)</f>
        <v/>
      </c>
      <c r="B27" s="4" t="str">
        <f>IF('True_Odds_Calculator_3-way'!B28="","",'True_Odds_Calculator_3-way'!B28)</f>
        <v/>
      </c>
      <c r="C27" s="4" t="str">
        <f>IF('True_Odds_Calculator_3-way'!C28="","",'True_Odds_Calculator_3-way'!C28)</f>
        <v/>
      </c>
      <c r="D27" s="4" t="str">
        <f t="shared" si="0"/>
        <v/>
      </c>
      <c r="E27" s="4" t="str">
        <f t="shared" si="1"/>
        <v/>
      </c>
      <c r="F27" s="4" t="str">
        <f t="shared" si="2"/>
        <v/>
      </c>
      <c r="G27" s="4" t="str">
        <f t="shared" si="3"/>
        <v/>
      </c>
      <c r="I27" s="4" t="str">
        <f t="shared" si="4"/>
        <v/>
      </c>
    </row>
    <row r="28" spans="1:9">
      <c r="A28" s="4" t="str">
        <f>IF('True_Odds_Calculator_3-way'!A29="","",'True_Odds_Calculator_3-way'!A29)</f>
        <v/>
      </c>
      <c r="B28" s="4" t="str">
        <f>IF('True_Odds_Calculator_3-way'!B29="","",'True_Odds_Calculator_3-way'!B29)</f>
        <v/>
      </c>
      <c r="C28" s="4" t="str">
        <f>IF('True_Odds_Calculator_3-way'!C29="","",'True_Odds_Calculator_3-way'!C29)</f>
        <v/>
      </c>
      <c r="D28" s="4" t="str">
        <f t="shared" si="0"/>
        <v/>
      </c>
      <c r="E28" s="4" t="str">
        <f t="shared" si="1"/>
        <v/>
      </c>
      <c r="F28" s="4" t="str">
        <f t="shared" si="2"/>
        <v/>
      </c>
      <c r="G28" s="4" t="str">
        <f t="shared" si="3"/>
        <v/>
      </c>
      <c r="I28" s="4" t="str">
        <f t="shared" si="4"/>
        <v/>
      </c>
    </row>
    <row r="29" spans="1:9">
      <c r="A29" s="4" t="str">
        <f>IF('True_Odds_Calculator_3-way'!A30="","",'True_Odds_Calculator_3-way'!A30)</f>
        <v/>
      </c>
      <c r="B29" s="4" t="str">
        <f>IF('True_Odds_Calculator_3-way'!B30="","",'True_Odds_Calculator_3-way'!B30)</f>
        <v/>
      </c>
      <c r="C29" s="4" t="str">
        <f>IF('True_Odds_Calculator_3-way'!C30="","",'True_Odds_Calculator_3-way'!C30)</f>
        <v/>
      </c>
      <c r="D29" s="4" t="str">
        <f t="shared" si="0"/>
        <v/>
      </c>
      <c r="E29" s="4" t="str">
        <f t="shared" si="1"/>
        <v/>
      </c>
      <c r="F29" s="4" t="str">
        <f t="shared" si="2"/>
        <v/>
      </c>
      <c r="G29" s="4" t="str">
        <f t="shared" si="3"/>
        <v/>
      </c>
      <c r="I29" s="4" t="str">
        <f t="shared" si="4"/>
        <v/>
      </c>
    </row>
    <row r="30" spans="1:9">
      <c r="A30" s="4" t="str">
        <f>IF('True_Odds_Calculator_3-way'!A31="","",'True_Odds_Calculator_3-way'!A31)</f>
        <v/>
      </c>
      <c r="B30" s="4" t="str">
        <f>IF('True_Odds_Calculator_3-way'!B31="","",'True_Odds_Calculator_3-way'!B31)</f>
        <v/>
      </c>
      <c r="C30" s="4" t="str">
        <f>IF('True_Odds_Calculator_3-way'!C31="","",'True_Odds_Calculator_3-way'!C31)</f>
        <v/>
      </c>
      <c r="D30" s="4" t="str">
        <f t="shared" si="0"/>
        <v/>
      </c>
      <c r="E30" s="4" t="str">
        <f t="shared" si="1"/>
        <v/>
      </c>
      <c r="F30" s="4" t="str">
        <f t="shared" si="2"/>
        <v/>
      </c>
      <c r="G30" s="4" t="str">
        <f t="shared" si="3"/>
        <v/>
      </c>
      <c r="I30" s="4" t="str">
        <f t="shared" si="4"/>
        <v/>
      </c>
    </row>
    <row r="31" spans="1:9">
      <c r="A31" s="4" t="str">
        <f>IF('True_Odds_Calculator_3-way'!A32="","",'True_Odds_Calculator_3-way'!A32)</f>
        <v/>
      </c>
      <c r="B31" s="4" t="str">
        <f>IF('True_Odds_Calculator_3-way'!B32="","",'True_Odds_Calculator_3-way'!B32)</f>
        <v/>
      </c>
      <c r="C31" s="4" t="str">
        <f>IF('True_Odds_Calculator_3-way'!C32="","",'True_Odds_Calculator_3-way'!C32)</f>
        <v/>
      </c>
      <c r="D31" s="4" t="str">
        <f t="shared" si="0"/>
        <v/>
      </c>
      <c r="E31" s="4" t="str">
        <f t="shared" si="1"/>
        <v/>
      </c>
      <c r="F31" s="4" t="str">
        <f t="shared" si="2"/>
        <v/>
      </c>
      <c r="G31" s="4" t="str">
        <f t="shared" si="3"/>
        <v/>
      </c>
      <c r="I31" s="4" t="str">
        <f t="shared" si="4"/>
        <v/>
      </c>
    </row>
    <row r="32" spans="1:9">
      <c r="A32" s="4" t="str">
        <f>IF('True_Odds_Calculator_3-way'!A33="","",'True_Odds_Calculator_3-way'!A33)</f>
        <v/>
      </c>
      <c r="B32" s="4" t="str">
        <f>IF('True_Odds_Calculator_3-way'!B33="","",'True_Odds_Calculator_3-way'!B33)</f>
        <v/>
      </c>
      <c r="C32" s="4" t="str">
        <f>IF('True_Odds_Calculator_3-way'!C33="","",'True_Odds_Calculator_3-way'!C33)</f>
        <v/>
      </c>
      <c r="D32" s="4" t="str">
        <f t="shared" si="0"/>
        <v/>
      </c>
      <c r="E32" s="4" t="str">
        <f t="shared" si="1"/>
        <v/>
      </c>
      <c r="F32" s="4" t="str">
        <f t="shared" si="2"/>
        <v/>
      </c>
      <c r="G32" s="4" t="str">
        <f t="shared" si="3"/>
        <v/>
      </c>
      <c r="I32" s="4" t="str">
        <f t="shared" si="4"/>
        <v/>
      </c>
    </row>
    <row r="33" spans="1:9">
      <c r="A33" s="4" t="str">
        <f>IF('True_Odds_Calculator_3-way'!A34="","",'True_Odds_Calculator_3-way'!A34)</f>
        <v/>
      </c>
      <c r="B33" s="4" t="str">
        <f>IF('True_Odds_Calculator_3-way'!B34="","",'True_Odds_Calculator_3-way'!B34)</f>
        <v/>
      </c>
      <c r="C33" s="4" t="str">
        <f>IF('True_Odds_Calculator_3-way'!C34="","",'True_Odds_Calculator_3-way'!C34)</f>
        <v/>
      </c>
      <c r="D33" s="4" t="str">
        <f t="shared" si="0"/>
        <v/>
      </c>
      <c r="E33" s="4" t="str">
        <f t="shared" si="1"/>
        <v/>
      </c>
      <c r="F33" s="4" t="str">
        <f t="shared" si="2"/>
        <v/>
      </c>
      <c r="G33" s="4" t="str">
        <f t="shared" si="3"/>
        <v/>
      </c>
      <c r="I33" s="4" t="str">
        <f t="shared" si="4"/>
        <v/>
      </c>
    </row>
    <row r="34" spans="1:9">
      <c r="A34" s="4" t="str">
        <f>IF('True_Odds_Calculator_3-way'!A35="","",'True_Odds_Calculator_3-way'!A35)</f>
        <v/>
      </c>
      <c r="B34" s="4" t="str">
        <f>IF('True_Odds_Calculator_3-way'!B35="","",'True_Odds_Calculator_3-way'!B35)</f>
        <v/>
      </c>
      <c r="C34" s="4" t="str">
        <f>IF('True_Odds_Calculator_3-way'!C35="","",'True_Odds_Calculator_3-way'!C35)</f>
        <v/>
      </c>
      <c r="D34" s="4" t="str">
        <f t="shared" si="0"/>
        <v/>
      </c>
      <c r="E34" s="4" t="str">
        <f t="shared" si="1"/>
        <v/>
      </c>
      <c r="F34" s="4" t="str">
        <f t="shared" si="2"/>
        <v/>
      </c>
      <c r="G34" s="4" t="str">
        <f t="shared" si="3"/>
        <v/>
      </c>
      <c r="I34" s="4" t="str">
        <f t="shared" si="4"/>
        <v/>
      </c>
    </row>
    <row r="35" spans="1:9">
      <c r="A35" s="4" t="str">
        <f>IF('True_Odds_Calculator_3-way'!A36="","",'True_Odds_Calculator_3-way'!A36)</f>
        <v/>
      </c>
      <c r="B35" s="4" t="str">
        <f>IF('True_Odds_Calculator_3-way'!B36="","",'True_Odds_Calculator_3-way'!B36)</f>
        <v/>
      </c>
      <c r="C35" s="4" t="str">
        <f>IF('True_Odds_Calculator_3-way'!C36="","",'True_Odds_Calculator_3-way'!C36)</f>
        <v/>
      </c>
      <c r="D35" s="4" t="str">
        <f t="shared" si="0"/>
        <v/>
      </c>
      <c r="E35" s="4" t="str">
        <f t="shared" si="1"/>
        <v/>
      </c>
      <c r="F35" s="4" t="str">
        <f t="shared" si="2"/>
        <v/>
      </c>
      <c r="G35" s="4" t="str">
        <f t="shared" si="3"/>
        <v/>
      </c>
      <c r="I35" s="4" t="str">
        <f t="shared" si="4"/>
        <v/>
      </c>
    </row>
    <row r="36" spans="1:9">
      <c r="A36" s="4" t="str">
        <f>IF('True_Odds_Calculator_3-way'!A37="","",'True_Odds_Calculator_3-way'!A37)</f>
        <v/>
      </c>
      <c r="B36" s="4" t="str">
        <f>IF('True_Odds_Calculator_3-way'!B37="","",'True_Odds_Calculator_3-way'!B37)</f>
        <v/>
      </c>
      <c r="C36" s="4" t="str">
        <f>IF('True_Odds_Calculator_3-way'!C37="","",'True_Odds_Calculator_3-way'!C37)</f>
        <v/>
      </c>
      <c r="D36" s="4" t="str">
        <f t="shared" si="0"/>
        <v/>
      </c>
      <c r="E36" s="4" t="str">
        <f t="shared" si="1"/>
        <v/>
      </c>
      <c r="F36" s="4" t="str">
        <f t="shared" si="2"/>
        <v/>
      </c>
      <c r="G36" s="4" t="str">
        <f t="shared" si="3"/>
        <v/>
      </c>
      <c r="I36" s="4" t="str">
        <f t="shared" si="4"/>
        <v/>
      </c>
    </row>
    <row r="37" spans="1:9">
      <c r="A37" s="4" t="str">
        <f>IF('True_Odds_Calculator_3-way'!A38="","",'True_Odds_Calculator_3-way'!A38)</f>
        <v/>
      </c>
      <c r="B37" s="4" t="str">
        <f>IF('True_Odds_Calculator_3-way'!B38="","",'True_Odds_Calculator_3-way'!B38)</f>
        <v/>
      </c>
      <c r="C37" s="4" t="str">
        <f>IF('True_Odds_Calculator_3-way'!C38="","",'True_Odds_Calculator_3-way'!C38)</f>
        <v/>
      </c>
      <c r="D37" s="4" t="str">
        <f t="shared" si="0"/>
        <v/>
      </c>
      <c r="E37" s="4" t="str">
        <f t="shared" si="1"/>
        <v/>
      </c>
      <c r="F37" s="4" t="str">
        <f t="shared" si="2"/>
        <v/>
      </c>
      <c r="G37" s="4" t="str">
        <f t="shared" si="3"/>
        <v/>
      </c>
      <c r="I37" s="4" t="str">
        <f t="shared" si="4"/>
        <v/>
      </c>
    </row>
    <row r="38" spans="1:9">
      <c r="A38" s="4" t="str">
        <f>IF('True_Odds_Calculator_3-way'!A39="","",'True_Odds_Calculator_3-way'!A39)</f>
        <v/>
      </c>
      <c r="B38" s="4" t="str">
        <f>IF('True_Odds_Calculator_3-way'!B39="","",'True_Odds_Calculator_3-way'!B39)</f>
        <v/>
      </c>
      <c r="C38" s="4" t="str">
        <f>IF('True_Odds_Calculator_3-way'!C39="","",'True_Odds_Calculator_3-way'!C39)</f>
        <v/>
      </c>
      <c r="D38" s="4" t="str">
        <f t="shared" si="0"/>
        <v/>
      </c>
      <c r="E38" s="4" t="str">
        <f t="shared" si="1"/>
        <v/>
      </c>
      <c r="F38" s="4" t="str">
        <f t="shared" si="2"/>
        <v/>
      </c>
      <c r="G38" s="4" t="str">
        <f t="shared" si="3"/>
        <v/>
      </c>
      <c r="I38" s="4" t="str">
        <f t="shared" si="4"/>
        <v/>
      </c>
    </row>
    <row r="39" spans="1:9">
      <c r="A39" s="4" t="str">
        <f>IF('True_Odds_Calculator_3-way'!A40="","",'True_Odds_Calculator_3-way'!A40)</f>
        <v/>
      </c>
      <c r="B39" s="4" t="str">
        <f>IF('True_Odds_Calculator_3-way'!B40="","",'True_Odds_Calculator_3-way'!B40)</f>
        <v/>
      </c>
      <c r="C39" s="4" t="str">
        <f>IF('True_Odds_Calculator_3-way'!C40="","",'True_Odds_Calculator_3-way'!C40)</f>
        <v/>
      </c>
      <c r="D39" s="4" t="str">
        <f t="shared" si="0"/>
        <v/>
      </c>
      <c r="E39" s="4" t="str">
        <f t="shared" si="1"/>
        <v/>
      </c>
      <c r="F39" s="4" t="str">
        <f t="shared" si="2"/>
        <v/>
      </c>
      <c r="G39" s="4" t="str">
        <f t="shared" si="3"/>
        <v/>
      </c>
      <c r="I39" s="4" t="str">
        <f t="shared" si="4"/>
        <v/>
      </c>
    </row>
    <row r="40" spans="1:9">
      <c r="A40" s="4" t="str">
        <f>IF('True_Odds_Calculator_3-way'!A41="","",'True_Odds_Calculator_3-way'!A41)</f>
        <v/>
      </c>
      <c r="B40" s="4" t="str">
        <f>IF('True_Odds_Calculator_3-way'!B41="","",'True_Odds_Calculator_3-way'!B41)</f>
        <v/>
      </c>
      <c r="C40" s="4" t="str">
        <f>IF('True_Odds_Calculator_3-way'!C41="","",'True_Odds_Calculator_3-way'!C41)</f>
        <v/>
      </c>
      <c r="D40" s="4" t="str">
        <f t="shared" si="0"/>
        <v/>
      </c>
      <c r="E40" s="4" t="str">
        <f t="shared" si="1"/>
        <v/>
      </c>
      <c r="F40" s="4" t="str">
        <f t="shared" si="2"/>
        <v/>
      </c>
      <c r="G40" s="4" t="str">
        <f t="shared" si="3"/>
        <v/>
      </c>
      <c r="I40" s="4" t="str">
        <f t="shared" si="4"/>
        <v/>
      </c>
    </row>
    <row r="41" spans="1:9">
      <c r="A41" s="4" t="str">
        <f>IF('True_Odds_Calculator_3-way'!A42="","",'True_Odds_Calculator_3-way'!A42)</f>
        <v/>
      </c>
      <c r="B41" s="4" t="str">
        <f>IF('True_Odds_Calculator_3-way'!B42="","",'True_Odds_Calculator_3-way'!B42)</f>
        <v/>
      </c>
      <c r="C41" s="4" t="str">
        <f>IF('True_Odds_Calculator_3-way'!C42="","",'True_Odds_Calculator_3-way'!C42)</f>
        <v/>
      </c>
      <c r="D41" s="4" t="str">
        <f t="shared" si="0"/>
        <v/>
      </c>
      <c r="E41" s="4" t="str">
        <f t="shared" si="1"/>
        <v/>
      </c>
      <c r="F41" s="4" t="str">
        <f t="shared" si="2"/>
        <v/>
      </c>
      <c r="G41" s="4" t="str">
        <f t="shared" si="3"/>
        <v/>
      </c>
      <c r="I41" s="4" t="str">
        <f t="shared" si="4"/>
        <v/>
      </c>
    </row>
    <row r="42" spans="1:9">
      <c r="A42" s="4" t="str">
        <f>IF('True_Odds_Calculator_3-way'!A43="","",'True_Odds_Calculator_3-way'!A43)</f>
        <v/>
      </c>
      <c r="B42" s="4" t="str">
        <f>IF('True_Odds_Calculator_3-way'!B43="","",'True_Odds_Calculator_3-way'!B43)</f>
        <v/>
      </c>
      <c r="C42" s="4" t="str">
        <f>IF('True_Odds_Calculator_3-way'!C43="","",'True_Odds_Calculator_3-way'!C43)</f>
        <v/>
      </c>
      <c r="D42" s="4" t="str">
        <f t="shared" si="0"/>
        <v/>
      </c>
      <c r="E42" s="4" t="str">
        <f t="shared" si="1"/>
        <v/>
      </c>
      <c r="F42" s="4" t="str">
        <f t="shared" si="2"/>
        <v/>
      </c>
      <c r="G42" s="4" t="str">
        <f t="shared" si="3"/>
        <v/>
      </c>
      <c r="I42" s="4" t="str">
        <f t="shared" si="4"/>
        <v/>
      </c>
    </row>
    <row r="43" spans="1:9">
      <c r="A43" s="4" t="str">
        <f>IF('True_Odds_Calculator_3-way'!A44="","",'True_Odds_Calculator_3-way'!A44)</f>
        <v/>
      </c>
      <c r="B43" s="4" t="str">
        <f>IF('True_Odds_Calculator_3-way'!B44="","",'True_Odds_Calculator_3-way'!B44)</f>
        <v/>
      </c>
      <c r="C43" s="4" t="str">
        <f>IF('True_Odds_Calculator_3-way'!C44="","",'True_Odds_Calculator_3-way'!C44)</f>
        <v/>
      </c>
      <c r="D43" s="4" t="str">
        <f t="shared" si="0"/>
        <v/>
      </c>
      <c r="E43" s="4" t="str">
        <f t="shared" si="1"/>
        <v/>
      </c>
      <c r="F43" s="4" t="str">
        <f t="shared" si="2"/>
        <v/>
      </c>
      <c r="G43" s="4" t="str">
        <f t="shared" si="3"/>
        <v/>
      </c>
      <c r="I43" s="4" t="str">
        <f t="shared" si="4"/>
        <v/>
      </c>
    </row>
    <row r="44" spans="1:9">
      <c r="A44" s="4" t="str">
        <f>IF('True_Odds_Calculator_3-way'!A45="","",'True_Odds_Calculator_3-way'!A45)</f>
        <v/>
      </c>
      <c r="B44" s="4" t="str">
        <f>IF('True_Odds_Calculator_3-way'!B45="","",'True_Odds_Calculator_3-way'!B45)</f>
        <v/>
      </c>
      <c r="C44" s="4" t="str">
        <f>IF('True_Odds_Calculator_3-way'!C45="","",'True_Odds_Calculator_3-way'!C45)</f>
        <v/>
      </c>
      <c r="D44" s="4" t="str">
        <f t="shared" si="0"/>
        <v/>
      </c>
      <c r="E44" s="4" t="str">
        <f t="shared" si="1"/>
        <v/>
      </c>
      <c r="F44" s="4" t="str">
        <f t="shared" si="2"/>
        <v/>
      </c>
      <c r="G44" s="4" t="str">
        <f t="shared" si="3"/>
        <v/>
      </c>
      <c r="I44" s="4" t="str">
        <f t="shared" si="4"/>
        <v/>
      </c>
    </row>
    <row r="45" spans="1:9">
      <c r="A45" s="4" t="str">
        <f>IF('True_Odds_Calculator_3-way'!A46="","",'True_Odds_Calculator_3-way'!A46)</f>
        <v/>
      </c>
      <c r="B45" s="4" t="str">
        <f>IF('True_Odds_Calculator_3-way'!B46="","",'True_Odds_Calculator_3-way'!B46)</f>
        <v/>
      </c>
      <c r="C45" s="4" t="str">
        <f>IF('True_Odds_Calculator_3-way'!C46="","",'True_Odds_Calculator_3-way'!C46)</f>
        <v/>
      </c>
      <c r="D45" s="4" t="str">
        <f t="shared" si="0"/>
        <v/>
      </c>
      <c r="E45" s="4" t="str">
        <f t="shared" si="1"/>
        <v/>
      </c>
      <c r="F45" s="4" t="str">
        <f t="shared" si="2"/>
        <v/>
      </c>
      <c r="G45" s="4" t="str">
        <f t="shared" si="3"/>
        <v/>
      </c>
      <c r="I45" s="4" t="str">
        <f t="shared" si="4"/>
        <v/>
      </c>
    </row>
    <row r="46" spans="1:9">
      <c r="A46" s="4" t="str">
        <f>IF('True_Odds_Calculator_3-way'!A47="","",'True_Odds_Calculator_3-way'!A47)</f>
        <v/>
      </c>
      <c r="B46" s="4" t="str">
        <f>IF('True_Odds_Calculator_3-way'!B47="","",'True_Odds_Calculator_3-way'!B47)</f>
        <v/>
      </c>
      <c r="C46" s="4" t="str">
        <f>IF('True_Odds_Calculator_3-way'!C47="","",'True_Odds_Calculator_3-way'!C47)</f>
        <v/>
      </c>
      <c r="D46" s="4" t="str">
        <f t="shared" si="0"/>
        <v/>
      </c>
      <c r="E46" s="4" t="str">
        <f t="shared" si="1"/>
        <v/>
      </c>
      <c r="F46" s="4" t="str">
        <f t="shared" si="2"/>
        <v/>
      </c>
      <c r="G46" s="4" t="str">
        <f t="shared" si="3"/>
        <v/>
      </c>
      <c r="I46" s="4" t="str">
        <f t="shared" si="4"/>
        <v/>
      </c>
    </row>
    <row r="47" spans="1:9">
      <c r="A47" s="4" t="str">
        <f>IF('True_Odds_Calculator_3-way'!A48="","",'True_Odds_Calculator_3-way'!A48)</f>
        <v/>
      </c>
      <c r="B47" s="4" t="str">
        <f>IF('True_Odds_Calculator_3-way'!B48="","",'True_Odds_Calculator_3-way'!B48)</f>
        <v/>
      </c>
      <c r="C47" s="4" t="str">
        <f>IF('True_Odds_Calculator_3-way'!C48="","",'True_Odds_Calculator_3-way'!C48)</f>
        <v/>
      </c>
      <c r="D47" s="4" t="str">
        <f t="shared" si="0"/>
        <v/>
      </c>
      <c r="E47" s="4" t="str">
        <f t="shared" si="1"/>
        <v/>
      </c>
      <c r="F47" s="4" t="str">
        <f t="shared" si="2"/>
        <v/>
      </c>
      <c r="G47" s="4" t="str">
        <f t="shared" si="3"/>
        <v/>
      </c>
      <c r="I47" s="4" t="str">
        <f t="shared" si="4"/>
        <v/>
      </c>
    </row>
    <row r="48" spans="1:9">
      <c r="A48" s="4" t="str">
        <f>IF('True_Odds_Calculator_3-way'!A49="","",'True_Odds_Calculator_3-way'!A49)</f>
        <v/>
      </c>
      <c r="B48" s="4" t="str">
        <f>IF('True_Odds_Calculator_3-way'!B49="","",'True_Odds_Calculator_3-way'!B49)</f>
        <v/>
      </c>
      <c r="C48" s="4" t="str">
        <f>IF('True_Odds_Calculator_3-way'!C49="","",'True_Odds_Calculator_3-way'!C49)</f>
        <v/>
      </c>
      <c r="D48" s="4" t="str">
        <f t="shared" si="0"/>
        <v/>
      </c>
      <c r="E48" s="4" t="str">
        <f t="shared" si="1"/>
        <v/>
      </c>
      <c r="F48" s="4" t="str">
        <f t="shared" si="2"/>
        <v/>
      </c>
      <c r="G48" s="4" t="str">
        <f t="shared" si="3"/>
        <v/>
      </c>
      <c r="I48" s="4" t="str">
        <f t="shared" si="4"/>
        <v/>
      </c>
    </row>
    <row r="49" spans="1:9">
      <c r="A49" s="4" t="str">
        <f>IF('True_Odds_Calculator_3-way'!A50="","",'True_Odds_Calculator_3-way'!A50)</f>
        <v/>
      </c>
      <c r="B49" s="4" t="str">
        <f>IF('True_Odds_Calculator_3-way'!B50="","",'True_Odds_Calculator_3-way'!B50)</f>
        <v/>
      </c>
      <c r="C49" s="4" t="str">
        <f>IF('True_Odds_Calculator_3-way'!C50="","",'True_Odds_Calculator_3-way'!C50)</f>
        <v/>
      </c>
      <c r="D49" s="4" t="str">
        <f t="shared" si="0"/>
        <v/>
      </c>
      <c r="E49" s="4" t="str">
        <f t="shared" si="1"/>
        <v/>
      </c>
      <c r="F49" s="4" t="str">
        <f t="shared" si="2"/>
        <v/>
      </c>
      <c r="G49" s="4" t="str">
        <f t="shared" si="3"/>
        <v/>
      </c>
      <c r="I49" s="4" t="str">
        <f t="shared" si="4"/>
        <v/>
      </c>
    </row>
    <row r="50" spans="1:9">
      <c r="A50" s="4" t="str">
        <f>IF('True_Odds_Calculator_3-way'!A51="","",'True_Odds_Calculator_3-way'!A51)</f>
        <v/>
      </c>
      <c r="B50" s="4" t="str">
        <f>IF('True_Odds_Calculator_3-way'!B51="","",'True_Odds_Calculator_3-way'!B51)</f>
        <v/>
      </c>
      <c r="C50" s="4" t="str">
        <f>IF('True_Odds_Calculator_3-way'!C51="","",'True_Odds_Calculator_3-way'!C51)</f>
        <v/>
      </c>
      <c r="D50" s="4" t="str">
        <f t="shared" si="0"/>
        <v/>
      </c>
      <c r="E50" s="4" t="str">
        <f t="shared" si="1"/>
        <v/>
      </c>
      <c r="F50" s="4" t="str">
        <f t="shared" si="2"/>
        <v/>
      </c>
      <c r="G50" s="4" t="str">
        <f t="shared" si="3"/>
        <v/>
      </c>
      <c r="I50" s="4" t="str">
        <f t="shared" si="4"/>
        <v/>
      </c>
    </row>
    <row r="51" spans="1:9">
      <c r="A51" s="4" t="str">
        <f>IF('True_Odds_Calculator_3-way'!A52="","",'True_Odds_Calculator_3-way'!A52)</f>
        <v/>
      </c>
      <c r="B51" s="4" t="str">
        <f>IF('True_Odds_Calculator_3-way'!B52="","",'True_Odds_Calculator_3-way'!B52)</f>
        <v/>
      </c>
      <c r="C51" s="4" t="str">
        <f>IF('True_Odds_Calculator_3-way'!C52="","",'True_Odds_Calculator_3-way'!C52)</f>
        <v/>
      </c>
      <c r="D51" s="4" t="str">
        <f t="shared" si="0"/>
        <v/>
      </c>
      <c r="E51" s="4" t="str">
        <f t="shared" si="1"/>
        <v/>
      </c>
      <c r="F51" s="4" t="str">
        <f t="shared" si="2"/>
        <v/>
      </c>
      <c r="G51" s="4" t="str">
        <f t="shared" si="3"/>
        <v/>
      </c>
      <c r="I51" s="4" t="str">
        <f t="shared" si="4"/>
        <v/>
      </c>
    </row>
    <row r="52" spans="1:9">
      <c r="A52" s="4" t="str">
        <f>IF('True_Odds_Calculator_3-way'!A53="","",'True_Odds_Calculator_3-way'!A53)</f>
        <v/>
      </c>
      <c r="B52" s="4" t="str">
        <f>IF('True_Odds_Calculator_3-way'!B53="","",'True_Odds_Calculator_3-way'!B53)</f>
        <v/>
      </c>
      <c r="C52" s="4" t="str">
        <f>IF('True_Odds_Calculator_3-way'!C53="","",'True_Odds_Calculator_3-way'!C53)</f>
        <v/>
      </c>
      <c r="D52" s="4" t="str">
        <f t="shared" si="0"/>
        <v/>
      </c>
      <c r="E52" s="4" t="str">
        <f t="shared" si="1"/>
        <v/>
      </c>
      <c r="F52" s="4" t="str">
        <f t="shared" si="2"/>
        <v/>
      </c>
      <c r="G52" s="4" t="str">
        <f t="shared" si="3"/>
        <v/>
      </c>
      <c r="I52" s="4" t="str">
        <f t="shared" si="4"/>
        <v/>
      </c>
    </row>
    <row r="53" spans="1:9">
      <c r="A53" s="4" t="str">
        <f>IF('True_Odds_Calculator_3-way'!A54="","",'True_Odds_Calculator_3-way'!A54)</f>
        <v/>
      </c>
      <c r="B53" s="4" t="str">
        <f>IF('True_Odds_Calculator_3-way'!B54="","",'True_Odds_Calculator_3-way'!B54)</f>
        <v/>
      </c>
      <c r="C53" s="4" t="str">
        <f>IF('True_Odds_Calculator_3-way'!C54="","",'True_Odds_Calculator_3-way'!C54)</f>
        <v/>
      </c>
      <c r="D53" s="4" t="str">
        <f t="shared" si="0"/>
        <v/>
      </c>
      <c r="E53" s="4" t="str">
        <f t="shared" si="1"/>
        <v/>
      </c>
      <c r="F53" s="4" t="str">
        <f t="shared" si="2"/>
        <v/>
      </c>
      <c r="G53" s="4" t="str">
        <f t="shared" si="3"/>
        <v/>
      </c>
      <c r="I53" s="4" t="str">
        <f t="shared" si="4"/>
        <v/>
      </c>
    </row>
    <row r="54" spans="1:9">
      <c r="A54" s="4" t="str">
        <f>IF('True_Odds_Calculator_3-way'!A55="","",'True_Odds_Calculator_3-way'!A55)</f>
        <v/>
      </c>
      <c r="B54" s="4" t="str">
        <f>IF('True_Odds_Calculator_3-way'!B55="","",'True_Odds_Calculator_3-way'!B55)</f>
        <v/>
      </c>
      <c r="C54" s="4" t="str">
        <f>IF('True_Odds_Calculator_3-way'!C55="","",'True_Odds_Calculator_3-way'!C55)</f>
        <v/>
      </c>
      <c r="D54" s="4" t="str">
        <f t="shared" si="0"/>
        <v/>
      </c>
      <c r="E54" s="4" t="str">
        <f t="shared" si="1"/>
        <v/>
      </c>
      <c r="F54" s="4" t="str">
        <f t="shared" si="2"/>
        <v/>
      </c>
      <c r="G54" s="4" t="str">
        <f t="shared" si="3"/>
        <v/>
      </c>
      <c r="I54" s="4" t="str">
        <f t="shared" si="4"/>
        <v/>
      </c>
    </row>
    <row r="55" spans="1:9">
      <c r="A55" s="4" t="str">
        <f>IF('True_Odds_Calculator_3-way'!A56="","",'True_Odds_Calculator_3-way'!A56)</f>
        <v/>
      </c>
      <c r="B55" s="4" t="str">
        <f>IF('True_Odds_Calculator_3-way'!B56="","",'True_Odds_Calculator_3-way'!B56)</f>
        <v/>
      </c>
      <c r="C55" s="4" t="str">
        <f>IF('True_Odds_Calculator_3-way'!C56="","",'True_Odds_Calculator_3-way'!C56)</f>
        <v/>
      </c>
      <c r="D55" s="4" t="str">
        <f t="shared" si="0"/>
        <v/>
      </c>
      <c r="E55" s="4" t="str">
        <f t="shared" si="1"/>
        <v/>
      </c>
      <c r="F55" s="4" t="str">
        <f t="shared" si="2"/>
        <v/>
      </c>
      <c r="G55" s="4" t="str">
        <f t="shared" si="3"/>
        <v/>
      </c>
      <c r="I55" s="4" t="str">
        <f t="shared" si="4"/>
        <v/>
      </c>
    </row>
    <row r="56" spans="1:9">
      <c r="A56" s="4" t="str">
        <f>IF('True_Odds_Calculator_3-way'!A57="","",'True_Odds_Calculator_3-way'!A57)</f>
        <v/>
      </c>
      <c r="B56" s="4" t="str">
        <f>IF('True_Odds_Calculator_3-way'!B57="","",'True_Odds_Calculator_3-way'!B57)</f>
        <v/>
      </c>
      <c r="C56" s="4" t="str">
        <f>IF('True_Odds_Calculator_3-way'!C57="","",'True_Odds_Calculator_3-way'!C57)</f>
        <v/>
      </c>
      <c r="D56" s="4" t="str">
        <f t="shared" si="0"/>
        <v/>
      </c>
      <c r="E56" s="4" t="str">
        <f t="shared" si="1"/>
        <v/>
      </c>
      <c r="F56" s="4" t="str">
        <f t="shared" si="2"/>
        <v/>
      </c>
      <c r="G56" s="4" t="str">
        <f t="shared" si="3"/>
        <v/>
      </c>
      <c r="I56" s="4" t="str">
        <f t="shared" si="4"/>
        <v/>
      </c>
    </row>
    <row r="57" spans="1:9">
      <c r="A57" s="4" t="str">
        <f>IF('True_Odds_Calculator_3-way'!A58="","",'True_Odds_Calculator_3-way'!A58)</f>
        <v/>
      </c>
      <c r="B57" s="4" t="str">
        <f>IF('True_Odds_Calculator_3-way'!B58="","",'True_Odds_Calculator_3-way'!B58)</f>
        <v/>
      </c>
      <c r="C57" s="4" t="str">
        <f>IF('True_Odds_Calculator_3-way'!C58="","",'True_Odds_Calculator_3-way'!C58)</f>
        <v/>
      </c>
      <c r="D57" s="4" t="str">
        <f t="shared" si="0"/>
        <v/>
      </c>
      <c r="E57" s="4" t="str">
        <f t="shared" si="1"/>
        <v/>
      </c>
      <c r="F57" s="4" t="str">
        <f t="shared" si="2"/>
        <v/>
      </c>
      <c r="G57" s="4" t="str">
        <f t="shared" si="3"/>
        <v/>
      </c>
      <c r="I57" s="4" t="str">
        <f t="shared" si="4"/>
        <v/>
      </c>
    </row>
    <row r="58" spans="1:9">
      <c r="A58" s="4" t="str">
        <f>IF('True_Odds_Calculator_3-way'!A59="","",'True_Odds_Calculator_3-way'!A59)</f>
        <v/>
      </c>
      <c r="B58" s="4" t="str">
        <f>IF('True_Odds_Calculator_3-way'!B59="","",'True_Odds_Calculator_3-way'!B59)</f>
        <v/>
      </c>
      <c r="C58" s="4" t="str">
        <f>IF('True_Odds_Calculator_3-way'!C59="","",'True_Odds_Calculator_3-way'!C59)</f>
        <v/>
      </c>
      <c r="D58" s="4" t="str">
        <f t="shared" si="0"/>
        <v/>
      </c>
      <c r="E58" s="4" t="str">
        <f t="shared" si="1"/>
        <v/>
      </c>
      <c r="F58" s="4" t="str">
        <f t="shared" si="2"/>
        <v/>
      </c>
      <c r="G58" s="4" t="str">
        <f t="shared" si="3"/>
        <v/>
      </c>
      <c r="I58" s="4" t="str">
        <f t="shared" si="4"/>
        <v/>
      </c>
    </row>
    <row r="59" spans="1:9">
      <c r="A59" s="4" t="str">
        <f>IF('True_Odds_Calculator_3-way'!A60="","",'True_Odds_Calculator_3-way'!A60)</f>
        <v/>
      </c>
      <c r="B59" s="4" t="str">
        <f>IF('True_Odds_Calculator_3-way'!B60="","",'True_Odds_Calculator_3-way'!B60)</f>
        <v/>
      </c>
      <c r="C59" s="4" t="str">
        <f>IF('True_Odds_Calculator_3-way'!C60="","",'True_Odds_Calculator_3-way'!C60)</f>
        <v/>
      </c>
      <c r="D59" s="4" t="str">
        <f t="shared" si="0"/>
        <v/>
      </c>
      <c r="E59" s="4" t="str">
        <f t="shared" si="1"/>
        <v/>
      </c>
      <c r="F59" s="4" t="str">
        <f t="shared" si="2"/>
        <v/>
      </c>
      <c r="G59" s="4" t="str">
        <f t="shared" si="3"/>
        <v/>
      </c>
      <c r="I59" s="4" t="str">
        <f t="shared" si="4"/>
        <v/>
      </c>
    </row>
    <row r="60" spans="1:9">
      <c r="A60" s="4" t="str">
        <f>IF('True_Odds_Calculator_3-way'!A61="","",'True_Odds_Calculator_3-way'!A61)</f>
        <v/>
      </c>
      <c r="B60" s="4" t="str">
        <f>IF('True_Odds_Calculator_3-way'!B61="","",'True_Odds_Calculator_3-way'!B61)</f>
        <v/>
      </c>
      <c r="C60" s="4" t="str">
        <f>IF('True_Odds_Calculator_3-way'!C61="","",'True_Odds_Calculator_3-way'!C61)</f>
        <v/>
      </c>
      <c r="D60" s="4" t="str">
        <f t="shared" si="0"/>
        <v/>
      </c>
      <c r="E60" s="4" t="str">
        <f t="shared" si="1"/>
        <v/>
      </c>
      <c r="F60" s="4" t="str">
        <f t="shared" si="2"/>
        <v/>
      </c>
      <c r="G60" s="4" t="str">
        <f t="shared" si="3"/>
        <v/>
      </c>
      <c r="I60" s="4" t="str">
        <f t="shared" si="4"/>
        <v/>
      </c>
    </row>
    <row r="61" spans="1:9">
      <c r="A61" s="4" t="str">
        <f>IF('True_Odds_Calculator_3-way'!A62="","",'True_Odds_Calculator_3-way'!A62)</f>
        <v/>
      </c>
      <c r="B61" s="4" t="str">
        <f>IF('True_Odds_Calculator_3-way'!B62="","",'True_Odds_Calculator_3-way'!B62)</f>
        <v/>
      </c>
      <c r="C61" s="4" t="str">
        <f>IF('True_Odds_Calculator_3-way'!C62="","",'True_Odds_Calculator_3-way'!C62)</f>
        <v/>
      </c>
      <c r="D61" s="4" t="str">
        <f t="shared" si="0"/>
        <v/>
      </c>
      <c r="E61" s="4" t="str">
        <f t="shared" si="1"/>
        <v/>
      </c>
      <c r="F61" s="4" t="str">
        <f t="shared" si="2"/>
        <v/>
      </c>
      <c r="G61" s="4" t="str">
        <f t="shared" si="3"/>
        <v/>
      </c>
      <c r="I61" s="4" t="str">
        <f t="shared" si="4"/>
        <v/>
      </c>
    </row>
    <row r="62" spans="1:9">
      <c r="A62" s="4" t="str">
        <f>IF('True_Odds_Calculator_3-way'!A63="","",'True_Odds_Calculator_3-way'!A63)</f>
        <v/>
      </c>
      <c r="B62" s="4" t="str">
        <f>IF('True_Odds_Calculator_3-way'!B63="","",'True_Odds_Calculator_3-way'!B63)</f>
        <v/>
      </c>
      <c r="C62" s="4" t="str">
        <f>IF('True_Odds_Calculator_3-way'!C63="","",'True_Odds_Calculator_3-way'!C63)</f>
        <v/>
      </c>
      <c r="D62" s="4" t="str">
        <f t="shared" si="0"/>
        <v/>
      </c>
      <c r="E62" s="4" t="str">
        <f t="shared" si="1"/>
        <v/>
      </c>
      <c r="F62" s="4" t="str">
        <f t="shared" si="2"/>
        <v/>
      </c>
      <c r="G62" s="4" t="str">
        <f t="shared" si="3"/>
        <v/>
      </c>
      <c r="I62" s="4" t="str">
        <f t="shared" si="4"/>
        <v/>
      </c>
    </row>
    <row r="63" spans="1:9">
      <c r="A63" s="4" t="str">
        <f>IF('True_Odds_Calculator_3-way'!A64="","",'True_Odds_Calculator_3-way'!A64)</f>
        <v/>
      </c>
      <c r="B63" s="4" t="str">
        <f>IF('True_Odds_Calculator_3-way'!B64="","",'True_Odds_Calculator_3-way'!B64)</f>
        <v/>
      </c>
      <c r="C63" s="4" t="str">
        <f>IF('True_Odds_Calculator_3-way'!C64="","",'True_Odds_Calculator_3-way'!C64)</f>
        <v/>
      </c>
      <c r="D63" s="4" t="str">
        <f t="shared" si="0"/>
        <v/>
      </c>
      <c r="E63" s="4" t="str">
        <f t="shared" si="1"/>
        <v/>
      </c>
      <c r="F63" s="4" t="str">
        <f t="shared" si="2"/>
        <v/>
      </c>
      <c r="G63" s="4" t="str">
        <f t="shared" si="3"/>
        <v/>
      </c>
      <c r="I63" s="4" t="str">
        <f t="shared" si="4"/>
        <v/>
      </c>
    </row>
    <row r="64" spans="1:9">
      <c r="A64" s="4" t="str">
        <f>IF('True_Odds_Calculator_3-way'!A65="","",'True_Odds_Calculator_3-way'!A65)</f>
        <v/>
      </c>
      <c r="B64" s="4" t="str">
        <f>IF('True_Odds_Calculator_3-way'!B65="","",'True_Odds_Calculator_3-way'!B65)</f>
        <v/>
      </c>
      <c r="C64" s="4" t="str">
        <f>IF('True_Odds_Calculator_3-way'!C65="","",'True_Odds_Calculator_3-way'!C65)</f>
        <v/>
      </c>
      <c r="D64" s="4" t="str">
        <f t="shared" si="0"/>
        <v/>
      </c>
      <c r="E64" s="4" t="str">
        <f t="shared" si="1"/>
        <v/>
      </c>
      <c r="F64" s="4" t="str">
        <f t="shared" si="2"/>
        <v/>
      </c>
      <c r="G64" s="4" t="str">
        <f t="shared" si="3"/>
        <v/>
      </c>
      <c r="I64" s="4" t="str">
        <f t="shared" si="4"/>
        <v/>
      </c>
    </row>
    <row r="65" spans="1:9">
      <c r="A65" s="4" t="str">
        <f>IF('True_Odds_Calculator_3-way'!A66="","",'True_Odds_Calculator_3-way'!A66)</f>
        <v/>
      </c>
      <c r="B65" s="4" t="str">
        <f>IF('True_Odds_Calculator_3-way'!B66="","",'True_Odds_Calculator_3-way'!B66)</f>
        <v/>
      </c>
      <c r="C65" s="4" t="str">
        <f>IF('True_Odds_Calculator_3-way'!C66="","",'True_Odds_Calculator_3-way'!C66)</f>
        <v/>
      </c>
      <c r="D65" s="4" t="str">
        <f t="shared" si="0"/>
        <v/>
      </c>
      <c r="E65" s="4" t="str">
        <f t="shared" si="1"/>
        <v/>
      </c>
      <c r="F65" s="4" t="str">
        <f t="shared" si="2"/>
        <v/>
      </c>
      <c r="G65" s="4" t="str">
        <f t="shared" si="3"/>
        <v/>
      </c>
      <c r="I65" s="4" t="str">
        <f t="shared" si="4"/>
        <v/>
      </c>
    </row>
    <row r="66" spans="1:9">
      <c r="A66" s="4" t="str">
        <f>IF('True_Odds_Calculator_3-way'!A67="","",'True_Odds_Calculator_3-way'!A67)</f>
        <v/>
      </c>
      <c r="B66" s="4" t="str">
        <f>IF('True_Odds_Calculator_3-way'!B67="","",'True_Odds_Calculator_3-way'!B67)</f>
        <v/>
      </c>
      <c r="C66" s="4" t="str">
        <f>IF('True_Odds_Calculator_3-way'!C67="","",'True_Odds_Calculator_3-way'!C67)</f>
        <v/>
      </c>
      <c r="D66" s="4" t="str">
        <f t="shared" si="0"/>
        <v/>
      </c>
      <c r="E66" s="4" t="str">
        <f t="shared" si="1"/>
        <v/>
      </c>
      <c r="F66" s="4" t="str">
        <f t="shared" si="2"/>
        <v/>
      </c>
      <c r="G66" s="4" t="str">
        <f t="shared" si="3"/>
        <v/>
      </c>
      <c r="I66" s="4" t="str">
        <f t="shared" si="4"/>
        <v/>
      </c>
    </row>
    <row r="67" spans="1:9">
      <c r="A67" s="4" t="str">
        <f>IF('True_Odds_Calculator_3-way'!A68="","",'True_Odds_Calculator_3-way'!A68)</f>
        <v/>
      </c>
      <c r="B67" s="4" t="str">
        <f>IF('True_Odds_Calculator_3-way'!B68="","",'True_Odds_Calculator_3-way'!B68)</f>
        <v/>
      </c>
      <c r="C67" s="4" t="str">
        <f>IF('True_Odds_Calculator_3-way'!C68="","",'True_Odds_Calculator_3-way'!C68)</f>
        <v/>
      </c>
      <c r="D67" s="4" t="str">
        <f t="shared" ref="D67:D130" si="5">IF(A67="","",((1/A67)+(1/B67)+(1/C67))-1)</f>
        <v/>
      </c>
      <c r="E67" s="4" t="str">
        <f t="shared" ref="E67:E130" si="6">IF(A67="","",(3*A67)/(3-($D67*A67)))</f>
        <v/>
      </c>
      <c r="F67" s="4" t="str">
        <f t="shared" ref="F67:F130" si="7">IF(B67="","",(3*B67)/(3-($D67*B67)))</f>
        <v/>
      </c>
      <c r="G67" s="4" t="str">
        <f t="shared" ref="G67:G130" si="8">IF(C67="","",(3*C67)/(3-($D67*C67)))</f>
        <v/>
      </c>
      <c r="I67" s="4" t="str">
        <f t="shared" ref="I67:I130" si="9">IF(A67="","",D67+1)</f>
        <v/>
      </c>
    </row>
    <row r="68" spans="1:9">
      <c r="A68" s="4" t="str">
        <f>IF('True_Odds_Calculator_3-way'!A69="","",'True_Odds_Calculator_3-way'!A69)</f>
        <v/>
      </c>
      <c r="B68" s="4" t="str">
        <f>IF('True_Odds_Calculator_3-way'!B69="","",'True_Odds_Calculator_3-way'!B69)</f>
        <v/>
      </c>
      <c r="C68" s="4" t="str">
        <f>IF('True_Odds_Calculator_3-way'!C69="","",'True_Odds_Calculator_3-way'!C69)</f>
        <v/>
      </c>
      <c r="D68" s="4" t="str">
        <f t="shared" si="5"/>
        <v/>
      </c>
      <c r="E68" s="4" t="str">
        <f t="shared" si="6"/>
        <v/>
      </c>
      <c r="F68" s="4" t="str">
        <f t="shared" si="7"/>
        <v/>
      </c>
      <c r="G68" s="4" t="str">
        <f t="shared" si="8"/>
        <v/>
      </c>
      <c r="I68" s="4" t="str">
        <f t="shared" si="9"/>
        <v/>
      </c>
    </row>
    <row r="69" spans="1:9">
      <c r="A69" s="4" t="str">
        <f>IF('True_Odds_Calculator_3-way'!A70="","",'True_Odds_Calculator_3-way'!A70)</f>
        <v/>
      </c>
      <c r="B69" s="4" t="str">
        <f>IF('True_Odds_Calculator_3-way'!B70="","",'True_Odds_Calculator_3-way'!B70)</f>
        <v/>
      </c>
      <c r="C69" s="4" t="str">
        <f>IF('True_Odds_Calculator_3-way'!C70="","",'True_Odds_Calculator_3-way'!C70)</f>
        <v/>
      </c>
      <c r="D69" s="4" t="str">
        <f t="shared" si="5"/>
        <v/>
      </c>
      <c r="E69" s="4" t="str">
        <f t="shared" si="6"/>
        <v/>
      </c>
      <c r="F69" s="4" t="str">
        <f t="shared" si="7"/>
        <v/>
      </c>
      <c r="G69" s="4" t="str">
        <f t="shared" si="8"/>
        <v/>
      </c>
      <c r="I69" s="4" t="str">
        <f t="shared" si="9"/>
        <v/>
      </c>
    </row>
    <row r="70" spans="1:9">
      <c r="A70" s="4" t="str">
        <f>IF('True_Odds_Calculator_3-way'!A71="","",'True_Odds_Calculator_3-way'!A71)</f>
        <v/>
      </c>
      <c r="B70" s="4" t="str">
        <f>IF('True_Odds_Calculator_3-way'!B71="","",'True_Odds_Calculator_3-way'!B71)</f>
        <v/>
      </c>
      <c r="C70" s="4" t="str">
        <f>IF('True_Odds_Calculator_3-way'!C71="","",'True_Odds_Calculator_3-way'!C71)</f>
        <v/>
      </c>
      <c r="D70" s="4" t="str">
        <f t="shared" si="5"/>
        <v/>
      </c>
      <c r="E70" s="4" t="str">
        <f t="shared" si="6"/>
        <v/>
      </c>
      <c r="F70" s="4" t="str">
        <f t="shared" si="7"/>
        <v/>
      </c>
      <c r="G70" s="4" t="str">
        <f t="shared" si="8"/>
        <v/>
      </c>
      <c r="I70" s="4" t="str">
        <f t="shared" si="9"/>
        <v/>
      </c>
    </row>
    <row r="71" spans="1:9">
      <c r="A71" s="4" t="str">
        <f>IF('True_Odds_Calculator_3-way'!A72="","",'True_Odds_Calculator_3-way'!A72)</f>
        <v/>
      </c>
      <c r="B71" s="4" t="str">
        <f>IF('True_Odds_Calculator_3-way'!B72="","",'True_Odds_Calculator_3-way'!B72)</f>
        <v/>
      </c>
      <c r="C71" s="4" t="str">
        <f>IF('True_Odds_Calculator_3-way'!C72="","",'True_Odds_Calculator_3-way'!C72)</f>
        <v/>
      </c>
      <c r="D71" s="4" t="str">
        <f t="shared" si="5"/>
        <v/>
      </c>
      <c r="E71" s="4" t="str">
        <f t="shared" si="6"/>
        <v/>
      </c>
      <c r="F71" s="4" t="str">
        <f t="shared" si="7"/>
        <v/>
      </c>
      <c r="G71" s="4" t="str">
        <f t="shared" si="8"/>
        <v/>
      </c>
      <c r="I71" s="4" t="str">
        <f t="shared" si="9"/>
        <v/>
      </c>
    </row>
    <row r="72" spans="1:9">
      <c r="A72" s="4" t="str">
        <f>IF('True_Odds_Calculator_3-way'!A73="","",'True_Odds_Calculator_3-way'!A73)</f>
        <v/>
      </c>
      <c r="B72" s="4" t="str">
        <f>IF('True_Odds_Calculator_3-way'!B73="","",'True_Odds_Calculator_3-way'!B73)</f>
        <v/>
      </c>
      <c r="C72" s="4" t="str">
        <f>IF('True_Odds_Calculator_3-way'!C73="","",'True_Odds_Calculator_3-way'!C73)</f>
        <v/>
      </c>
      <c r="D72" s="4" t="str">
        <f t="shared" si="5"/>
        <v/>
      </c>
      <c r="E72" s="4" t="str">
        <f t="shared" si="6"/>
        <v/>
      </c>
      <c r="F72" s="4" t="str">
        <f t="shared" si="7"/>
        <v/>
      </c>
      <c r="G72" s="4" t="str">
        <f t="shared" si="8"/>
        <v/>
      </c>
      <c r="I72" s="4" t="str">
        <f t="shared" si="9"/>
        <v/>
      </c>
    </row>
    <row r="73" spans="1:9">
      <c r="A73" s="4" t="str">
        <f>IF('True_Odds_Calculator_3-way'!A74="","",'True_Odds_Calculator_3-way'!A74)</f>
        <v/>
      </c>
      <c r="B73" s="4" t="str">
        <f>IF('True_Odds_Calculator_3-way'!B74="","",'True_Odds_Calculator_3-way'!B74)</f>
        <v/>
      </c>
      <c r="C73" s="4" t="str">
        <f>IF('True_Odds_Calculator_3-way'!C74="","",'True_Odds_Calculator_3-way'!C74)</f>
        <v/>
      </c>
      <c r="D73" s="4" t="str">
        <f t="shared" si="5"/>
        <v/>
      </c>
      <c r="E73" s="4" t="str">
        <f t="shared" si="6"/>
        <v/>
      </c>
      <c r="F73" s="4" t="str">
        <f t="shared" si="7"/>
        <v/>
      </c>
      <c r="G73" s="4" t="str">
        <f t="shared" si="8"/>
        <v/>
      </c>
      <c r="I73" s="4" t="str">
        <f t="shared" si="9"/>
        <v/>
      </c>
    </row>
    <row r="74" spans="1:9">
      <c r="A74" s="4" t="str">
        <f>IF('True_Odds_Calculator_3-way'!A75="","",'True_Odds_Calculator_3-way'!A75)</f>
        <v/>
      </c>
      <c r="B74" s="4" t="str">
        <f>IF('True_Odds_Calculator_3-way'!B75="","",'True_Odds_Calculator_3-way'!B75)</f>
        <v/>
      </c>
      <c r="C74" s="4" t="str">
        <f>IF('True_Odds_Calculator_3-way'!C75="","",'True_Odds_Calculator_3-way'!C75)</f>
        <v/>
      </c>
      <c r="D74" s="4" t="str">
        <f t="shared" si="5"/>
        <v/>
      </c>
      <c r="E74" s="4" t="str">
        <f t="shared" si="6"/>
        <v/>
      </c>
      <c r="F74" s="4" t="str">
        <f t="shared" si="7"/>
        <v/>
      </c>
      <c r="G74" s="4" t="str">
        <f t="shared" si="8"/>
        <v/>
      </c>
      <c r="I74" s="4" t="str">
        <f t="shared" si="9"/>
        <v/>
      </c>
    </row>
    <row r="75" spans="1:9">
      <c r="A75" s="4" t="str">
        <f>IF('True_Odds_Calculator_3-way'!A76="","",'True_Odds_Calculator_3-way'!A76)</f>
        <v/>
      </c>
      <c r="B75" s="4" t="str">
        <f>IF('True_Odds_Calculator_3-way'!B76="","",'True_Odds_Calculator_3-way'!B76)</f>
        <v/>
      </c>
      <c r="C75" s="4" t="str">
        <f>IF('True_Odds_Calculator_3-way'!C76="","",'True_Odds_Calculator_3-way'!C76)</f>
        <v/>
      </c>
      <c r="D75" s="4" t="str">
        <f t="shared" si="5"/>
        <v/>
      </c>
      <c r="E75" s="4" t="str">
        <f t="shared" si="6"/>
        <v/>
      </c>
      <c r="F75" s="4" t="str">
        <f t="shared" si="7"/>
        <v/>
      </c>
      <c r="G75" s="4" t="str">
        <f t="shared" si="8"/>
        <v/>
      </c>
      <c r="I75" s="4" t="str">
        <f t="shared" si="9"/>
        <v/>
      </c>
    </row>
    <row r="76" spans="1:9">
      <c r="A76" s="4" t="str">
        <f>IF('True_Odds_Calculator_3-way'!A77="","",'True_Odds_Calculator_3-way'!A77)</f>
        <v/>
      </c>
      <c r="B76" s="4" t="str">
        <f>IF('True_Odds_Calculator_3-way'!B77="","",'True_Odds_Calculator_3-way'!B77)</f>
        <v/>
      </c>
      <c r="C76" s="4" t="str">
        <f>IF('True_Odds_Calculator_3-way'!C77="","",'True_Odds_Calculator_3-way'!C77)</f>
        <v/>
      </c>
      <c r="D76" s="4" t="str">
        <f t="shared" si="5"/>
        <v/>
      </c>
      <c r="E76" s="4" t="str">
        <f t="shared" si="6"/>
        <v/>
      </c>
      <c r="F76" s="4" t="str">
        <f t="shared" si="7"/>
        <v/>
      </c>
      <c r="G76" s="4" t="str">
        <f t="shared" si="8"/>
        <v/>
      </c>
      <c r="I76" s="4" t="str">
        <f t="shared" si="9"/>
        <v/>
      </c>
    </row>
    <row r="77" spans="1:9">
      <c r="A77" s="4" t="str">
        <f>IF('True_Odds_Calculator_3-way'!A78="","",'True_Odds_Calculator_3-way'!A78)</f>
        <v/>
      </c>
      <c r="B77" s="4" t="str">
        <f>IF('True_Odds_Calculator_3-way'!B78="","",'True_Odds_Calculator_3-way'!B78)</f>
        <v/>
      </c>
      <c r="C77" s="4" t="str">
        <f>IF('True_Odds_Calculator_3-way'!C78="","",'True_Odds_Calculator_3-way'!C78)</f>
        <v/>
      </c>
      <c r="D77" s="4" t="str">
        <f t="shared" si="5"/>
        <v/>
      </c>
      <c r="E77" s="4" t="str">
        <f t="shared" si="6"/>
        <v/>
      </c>
      <c r="F77" s="4" t="str">
        <f t="shared" si="7"/>
        <v/>
      </c>
      <c r="G77" s="4" t="str">
        <f t="shared" si="8"/>
        <v/>
      </c>
      <c r="I77" s="4" t="str">
        <f t="shared" si="9"/>
        <v/>
      </c>
    </row>
    <row r="78" spans="1:9">
      <c r="A78" s="4" t="str">
        <f>IF('True_Odds_Calculator_3-way'!A79="","",'True_Odds_Calculator_3-way'!A79)</f>
        <v/>
      </c>
      <c r="B78" s="4" t="str">
        <f>IF('True_Odds_Calculator_3-way'!B79="","",'True_Odds_Calculator_3-way'!B79)</f>
        <v/>
      </c>
      <c r="C78" s="4" t="str">
        <f>IF('True_Odds_Calculator_3-way'!C79="","",'True_Odds_Calculator_3-way'!C79)</f>
        <v/>
      </c>
      <c r="D78" s="4" t="str">
        <f t="shared" si="5"/>
        <v/>
      </c>
      <c r="E78" s="4" t="str">
        <f t="shared" si="6"/>
        <v/>
      </c>
      <c r="F78" s="4" t="str">
        <f t="shared" si="7"/>
        <v/>
      </c>
      <c r="G78" s="4" t="str">
        <f t="shared" si="8"/>
        <v/>
      </c>
      <c r="I78" s="4" t="str">
        <f t="shared" si="9"/>
        <v/>
      </c>
    </row>
    <row r="79" spans="1:9">
      <c r="A79" s="4" t="str">
        <f>IF('True_Odds_Calculator_3-way'!A80="","",'True_Odds_Calculator_3-way'!A80)</f>
        <v/>
      </c>
      <c r="B79" s="4" t="str">
        <f>IF('True_Odds_Calculator_3-way'!B80="","",'True_Odds_Calculator_3-way'!B80)</f>
        <v/>
      </c>
      <c r="C79" s="4" t="str">
        <f>IF('True_Odds_Calculator_3-way'!C80="","",'True_Odds_Calculator_3-way'!C80)</f>
        <v/>
      </c>
      <c r="D79" s="4" t="str">
        <f t="shared" si="5"/>
        <v/>
      </c>
      <c r="E79" s="4" t="str">
        <f t="shared" si="6"/>
        <v/>
      </c>
      <c r="F79" s="4" t="str">
        <f t="shared" si="7"/>
        <v/>
      </c>
      <c r="G79" s="4" t="str">
        <f t="shared" si="8"/>
        <v/>
      </c>
      <c r="I79" s="4" t="str">
        <f t="shared" si="9"/>
        <v/>
      </c>
    </row>
    <row r="80" spans="1:9">
      <c r="A80" s="4" t="str">
        <f>IF('True_Odds_Calculator_3-way'!A81="","",'True_Odds_Calculator_3-way'!A81)</f>
        <v/>
      </c>
      <c r="B80" s="4" t="str">
        <f>IF('True_Odds_Calculator_3-way'!B81="","",'True_Odds_Calculator_3-way'!B81)</f>
        <v/>
      </c>
      <c r="C80" s="4" t="str">
        <f>IF('True_Odds_Calculator_3-way'!C81="","",'True_Odds_Calculator_3-way'!C81)</f>
        <v/>
      </c>
      <c r="D80" s="4" t="str">
        <f t="shared" si="5"/>
        <v/>
      </c>
      <c r="E80" s="4" t="str">
        <f t="shared" si="6"/>
        <v/>
      </c>
      <c r="F80" s="4" t="str">
        <f t="shared" si="7"/>
        <v/>
      </c>
      <c r="G80" s="4" t="str">
        <f t="shared" si="8"/>
        <v/>
      </c>
      <c r="I80" s="4" t="str">
        <f t="shared" si="9"/>
        <v/>
      </c>
    </row>
    <row r="81" spans="1:9">
      <c r="A81" s="4" t="str">
        <f>IF('True_Odds_Calculator_3-way'!A82="","",'True_Odds_Calculator_3-way'!A82)</f>
        <v/>
      </c>
      <c r="B81" s="4" t="str">
        <f>IF('True_Odds_Calculator_3-way'!B82="","",'True_Odds_Calculator_3-way'!B82)</f>
        <v/>
      </c>
      <c r="C81" s="4" t="str">
        <f>IF('True_Odds_Calculator_3-way'!C82="","",'True_Odds_Calculator_3-way'!C82)</f>
        <v/>
      </c>
      <c r="D81" s="4" t="str">
        <f t="shared" si="5"/>
        <v/>
      </c>
      <c r="E81" s="4" t="str">
        <f t="shared" si="6"/>
        <v/>
      </c>
      <c r="F81" s="4" t="str">
        <f t="shared" si="7"/>
        <v/>
      </c>
      <c r="G81" s="4" t="str">
        <f t="shared" si="8"/>
        <v/>
      </c>
      <c r="I81" s="4" t="str">
        <f t="shared" si="9"/>
        <v/>
      </c>
    </row>
    <row r="82" spans="1:9">
      <c r="A82" s="4" t="str">
        <f>IF('True_Odds_Calculator_3-way'!A83="","",'True_Odds_Calculator_3-way'!A83)</f>
        <v/>
      </c>
      <c r="B82" s="4" t="str">
        <f>IF('True_Odds_Calculator_3-way'!B83="","",'True_Odds_Calculator_3-way'!B83)</f>
        <v/>
      </c>
      <c r="C82" s="4" t="str">
        <f>IF('True_Odds_Calculator_3-way'!C83="","",'True_Odds_Calculator_3-way'!C83)</f>
        <v/>
      </c>
      <c r="D82" s="4" t="str">
        <f t="shared" si="5"/>
        <v/>
      </c>
      <c r="E82" s="4" t="str">
        <f t="shared" si="6"/>
        <v/>
      </c>
      <c r="F82" s="4" t="str">
        <f t="shared" si="7"/>
        <v/>
      </c>
      <c r="G82" s="4" t="str">
        <f t="shared" si="8"/>
        <v/>
      </c>
      <c r="I82" s="4" t="str">
        <f t="shared" si="9"/>
        <v/>
      </c>
    </row>
    <row r="83" spans="1:9">
      <c r="A83" s="4" t="str">
        <f>IF('True_Odds_Calculator_3-way'!A84="","",'True_Odds_Calculator_3-way'!A84)</f>
        <v/>
      </c>
      <c r="B83" s="4" t="str">
        <f>IF('True_Odds_Calculator_3-way'!B84="","",'True_Odds_Calculator_3-way'!B84)</f>
        <v/>
      </c>
      <c r="C83" s="4" t="str">
        <f>IF('True_Odds_Calculator_3-way'!C84="","",'True_Odds_Calculator_3-way'!C84)</f>
        <v/>
      </c>
      <c r="D83" s="4" t="str">
        <f t="shared" si="5"/>
        <v/>
      </c>
      <c r="E83" s="4" t="str">
        <f t="shared" si="6"/>
        <v/>
      </c>
      <c r="F83" s="4" t="str">
        <f t="shared" si="7"/>
        <v/>
      </c>
      <c r="G83" s="4" t="str">
        <f t="shared" si="8"/>
        <v/>
      </c>
      <c r="I83" s="4" t="str">
        <f t="shared" si="9"/>
        <v/>
      </c>
    </row>
    <row r="84" spans="1:9">
      <c r="A84" s="4" t="str">
        <f>IF('True_Odds_Calculator_3-way'!A85="","",'True_Odds_Calculator_3-way'!A85)</f>
        <v/>
      </c>
      <c r="B84" s="4" t="str">
        <f>IF('True_Odds_Calculator_3-way'!B85="","",'True_Odds_Calculator_3-way'!B85)</f>
        <v/>
      </c>
      <c r="C84" s="4" t="str">
        <f>IF('True_Odds_Calculator_3-way'!C85="","",'True_Odds_Calculator_3-way'!C85)</f>
        <v/>
      </c>
      <c r="D84" s="4" t="str">
        <f t="shared" si="5"/>
        <v/>
      </c>
      <c r="E84" s="4" t="str">
        <f t="shared" si="6"/>
        <v/>
      </c>
      <c r="F84" s="4" t="str">
        <f t="shared" si="7"/>
        <v/>
      </c>
      <c r="G84" s="4" t="str">
        <f t="shared" si="8"/>
        <v/>
      </c>
      <c r="I84" s="4" t="str">
        <f t="shared" si="9"/>
        <v/>
      </c>
    </row>
    <row r="85" spans="1:9">
      <c r="A85" s="4" t="str">
        <f>IF('True_Odds_Calculator_3-way'!A86="","",'True_Odds_Calculator_3-way'!A86)</f>
        <v/>
      </c>
      <c r="B85" s="4" t="str">
        <f>IF('True_Odds_Calculator_3-way'!B86="","",'True_Odds_Calculator_3-way'!B86)</f>
        <v/>
      </c>
      <c r="C85" s="4" t="str">
        <f>IF('True_Odds_Calculator_3-way'!C86="","",'True_Odds_Calculator_3-way'!C86)</f>
        <v/>
      </c>
      <c r="D85" s="4" t="str">
        <f t="shared" si="5"/>
        <v/>
      </c>
      <c r="E85" s="4" t="str">
        <f t="shared" si="6"/>
        <v/>
      </c>
      <c r="F85" s="4" t="str">
        <f t="shared" si="7"/>
        <v/>
      </c>
      <c r="G85" s="4" t="str">
        <f t="shared" si="8"/>
        <v/>
      </c>
      <c r="I85" s="4" t="str">
        <f t="shared" si="9"/>
        <v/>
      </c>
    </row>
    <row r="86" spans="1:9">
      <c r="A86" s="4" t="str">
        <f>IF('True_Odds_Calculator_3-way'!A87="","",'True_Odds_Calculator_3-way'!A87)</f>
        <v/>
      </c>
      <c r="B86" s="4" t="str">
        <f>IF('True_Odds_Calculator_3-way'!B87="","",'True_Odds_Calculator_3-way'!B87)</f>
        <v/>
      </c>
      <c r="C86" s="4" t="str">
        <f>IF('True_Odds_Calculator_3-way'!C87="","",'True_Odds_Calculator_3-way'!C87)</f>
        <v/>
      </c>
      <c r="D86" s="4" t="str">
        <f t="shared" si="5"/>
        <v/>
      </c>
      <c r="E86" s="4" t="str">
        <f t="shared" si="6"/>
        <v/>
      </c>
      <c r="F86" s="4" t="str">
        <f t="shared" si="7"/>
        <v/>
      </c>
      <c r="G86" s="4" t="str">
        <f t="shared" si="8"/>
        <v/>
      </c>
      <c r="I86" s="4" t="str">
        <f t="shared" si="9"/>
        <v/>
      </c>
    </row>
    <row r="87" spans="1:9">
      <c r="A87" s="4" t="str">
        <f>IF('True_Odds_Calculator_3-way'!A88="","",'True_Odds_Calculator_3-way'!A88)</f>
        <v/>
      </c>
      <c r="B87" s="4" t="str">
        <f>IF('True_Odds_Calculator_3-way'!B88="","",'True_Odds_Calculator_3-way'!B88)</f>
        <v/>
      </c>
      <c r="C87" s="4" t="str">
        <f>IF('True_Odds_Calculator_3-way'!C88="","",'True_Odds_Calculator_3-way'!C88)</f>
        <v/>
      </c>
      <c r="D87" s="4" t="str">
        <f t="shared" si="5"/>
        <v/>
      </c>
      <c r="E87" s="4" t="str">
        <f t="shared" si="6"/>
        <v/>
      </c>
      <c r="F87" s="4" t="str">
        <f t="shared" si="7"/>
        <v/>
      </c>
      <c r="G87" s="4" t="str">
        <f t="shared" si="8"/>
        <v/>
      </c>
      <c r="I87" s="4" t="str">
        <f t="shared" si="9"/>
        <v/>
      </c>
    </row>
    <row r="88" spans="1:9">
      <c r="A88" s="4" t="str">
        <f>IF('True_Odds_Calculator_3-way'!A89="","",'True_Odds_Calculator_3-way'!A89)</f>
        <v/>
      </c>
      <c r="B88" s="4" t="str">
        <f>IF('True_Odds_Calculator_3-way'!B89="","",'True_Odds_Calculator_3-way'!B89)</f>
        <v/>
      </c>
      <c r="C88" s="4" t="str">
        <f>IF('True_Odds_Calculator_3-way'!C89="","",'True_Odds_Calculator_3-way'!C89)</f>
        <v/>
      </c>
      <c r="D88" s="4" t="str">
        <f t="shared" si="5"/>
        <v/>
      </c>
      <c r="E88" s="4" t="str">
        <f t="shared" si="6"/>
        <v/>
      </c>
      <c r="F88" s="4" t="str">
        <f t="shared" si="7"/>
        <v/>
      </c>
      <c r="G88" s="4" t="str">
        <f t="shared" si="8"/>
        <v/>
      </c>
      <c r="I88" s="4" t="str">
        <f t="shared" si="9"/>
        <v/>
      </c>
    </row>
    <row r="89" spans="1:9">
      <c r="A89" s="4" t="str">
        <f>IF('True_Odds_Calculator_3-way'!A90="","",'True_Odds_Calculator_3-way'!A90)</f>
        <v/>
      </c>
      <c r="B89" s="4" t="str">
        <f>IF('True_Odds_Calculator_3-way'!B90="","",'True_Odds_Calculator_3-way'!B90)</f>
        <v/>
      </c>
      <c r="C89" s="4" t="str">
        <f>IF('True_Odds_Calculator_3-way'!C90="","",'True_Odds_Calculator_3-way'!C90)</f>
        <v/>
      </c>
      <c r="D89" s="4" t="str">
        <f t="shared" si="5"/>
        <v/>
      </c>
      <c r="E89" s="4" t="str">
        <f t="shared" si="6"/>
        <v/>
      </c>
      <c r="F89" s="4" t="str">
        <f t="shared" si="7"/>
        <v/>
      </c>
      <c r="G89" s="4" t="str">
        <f t="shared" si="8"/>
        <v/>
      </c>
      <c r="I89" s="4" t="str">
        <f t="shared" si="9"/>
        <v/>
      </c>
    </row>
    <row r="90" spans="1:9">
      <c r="A90" s="4" t="str">
        <f>IF('True_Odds_Calculator_3-way'!A91="","",'True_Odds_Calculator_3-way'!A91)</f>
        <v/>
      </c>
      <c r="B90" s="4" t="str">
        <f>IF('True_Odds_Calculator_3-way'!B91="","",'True_Odds_Calculator_3-way'!B91)</f>
        <v/>
      </c>
      <c r="C90" s="4" t="str">
        <f>IF('True_Odds_Calculator_3-way'!C91="","",'True_Odds_Calculator_3-way'!C91)</f>
        <v/>
      </c>
      <c r="D90" s="4" t="str">
        <f t="shared" si="5"/>
        <v/>
      </c>
      <c r="E90" s="4" t="str">
        <f t="shared" si="6"/>
        <v/>
      </c>
      <c r="F90" s="4" t="str">
        <f t="shared" si="7"/>
        <v/>
      </c>
      <c r="G90" s="4" t="str">
        <f t="shared" si="8"/>
        <v/>
      </c>
      <c r="I90" s="4" t="str">
        <f t="shared" si="9"/>
        <v/>
      </c>
    </row>
    <row r="91" spans="1:9">
      <c r="A91" s="4" t="str">
        <f>IF('True_Odds_Calculator_3-way'!A92="","",'True_Odds_Calculator_3-way'!A92)</f>
        <v/>
      </c>
      <c r="B91" s="4" t="str">
        <f>IF('True_Odds_Calculator_3-way'!B92="","",'True_Odds_Calculator_3-way'!B92)</f>
        <v/>
      </c>
      <c r="C91" s="4" t="str">
        <f>IF('True_Odds_Calculator_3-way'!C92="","",'True_Odds_Calculator_3-way'!C92)</f>
        <v/>
      </c>
      <c r="D91" s="4" t="str">
        <f t="shared" si="5"/>
        <v/>
      </c>
      <c r="E91" s="4" t="str">
        <f t="shared" si="6"/>
        <v/>
      </c>
      <c r="F91" s="4" t="str">
        <f t="shared" si="7"/>
        <v/>
      </c>
      <c r="G91" s="4" t="str">
        <f t="shared" si="8"/>
        <v/>
      </c>
      <c r="I91" s="4" t="str">
        <f t="shared" si="9"/>
        <v/>
      </c>
    </row>
    <row r="92" spans="1:9">
      <c r="A92" s="4" t="str">
        <f>IF('True_Odds_Calculator_3-way'!A93="","",'True_Odds_Calculator_3-way'!A93)</f>
        <v/>
      </c>
      <c r="B92" s="4" t="str">
        <f>IF('True_Odds_Calculator_3-way'!B93="","",'True_Odds_Calculator_3-way'!B93)</f>
        <v/>
      </c>
      <c r="C92" s="4" t="str">
        <f>IF('True_Odds_Calculator_3-way'!C93="","",'True_Odds_Calculator_3-way'!C93)</f>
        <v/>
      </c>
      <c r="D92" s="4" t="str">
        <f t="shared" si="5"/>
        <v/>
      </c>
      <c r="E92" s="4" t="str">
        <f t="shared" si="6"/>
        <v/>
      </c>
      <c r="F92" s="4" t="str">
        <f t="shared" si="7"/>
        <v/>
      </c>
      <c r="G92" s="4" t="str">
        <f t="shared" si="8"/>
        <v/>
      </c>
      <c r="I92" s="4" t="str">
        <f t="shared" si="9"/>
        <v/>
      </c>
    </row>
    <row r="93" spans="1:9">
      <c r="A93" s="4" t="str">
        <f>IF('True_Odds_Calculator_3-way'!A94="","",'True_Odds_Calculator_3-way'!A94)</f>
        <v/>
      </c>
      <c r="B93" s="4" t="str">
        <f>IF('True_Odds_Calculator_3-way'!B94="","",'True_Odds_Calculator_3-way'!B94)</f>
        <v/>
      </c>
      <c r="C93" s="4" t="str">
        <f>IF('True_Odds_Calculator_3-way'!C94="","",'True_Odds_Calculator_3-way'!C94)</f>
        <v/>
      </c>
      <c r="D93" s="4" t="str">
        <f t="shared" si="5"/>
        <v/>
      </c>
      <c r="E93" s="4" t="str">
        <f t="shared" si="6"/>
        <v/>
      </c>
      <c r="F93" s="4" t="str">
        <f t="shared" si="7"/>
        <v/>
      </c>
      <c r="G93" s="4" t="str">
        <f t="shared" si="8"/>
        <v/>
      </c>
      <c r="I93" s="4" t="str">
        <f t="shared" si="9"/>
        <v/>
      </c>
    </row>
    <row r="94" spans="1:9">
      <c r="A94" s="4" t="str">
        <f>IF('True_Odds_Calculator_3-way'!A95="","",'True_Odds_Calculator_3-way'!A95)</f>
        <v/>
      </c>
      <c r="B94" s="4" t="str">
        <f>IF('True_Odds_Calculator_3-way'!B95="","",'True_Odds_Calculator_3-way'!B95)</f>
        <v/>
      </c>
      <c r="C94" s="4" t="str">
        <f>IF('True_Odds_Calculator_3-way'!C95="","",'True_Odds_Calculator_3-way'!C95)</f>
        <v/>
      </c>
      <c r="D94" s="4" t="str">
        <f t="shared" si="5"/>
        <v/>
      </c>
      <c r="E94" s="4" t="str">
        <f t="shared" si="6"/>
        <v/>
      </c>
      <c r="F94" s="4" t="str">
        <f t="shared" si="7"/>
        <v/>
      </c>
      <c r="G94" s="4" t="str">
        <f t="shared" si="8"/>
        <v/>
      </c>
      <c r="I94" s="4" t="str">
        <f t="shared" si="9"/>
        <v/>
      </c>
    </row>
    <row r="95" spans="1:9">
      <c r="A95" s="4" t="str">
        <f>IF('True_Odds_Calculator_3-way'!A96="","",'True_Odds_Calculator_3-way'!A96)</f>
        <v/>
      </c>
      <c r="B95" s="4" t="str">
        <f>IF('True_Odds_Calculator_3-way'!B96="","",'True_Odds_Calculator_3-way'!B96)</f>
        <v/>
      </c>
      <c r="C95" s="4" t="str">
        <f>IF('True_Odds_Calculator_3-way'!C96="","",'True_Odds_Calculator_3-way'!C96)</f>
        <v/>
      </c>
      <c r="D95" s="4" t="str">
        <f t="shared" si="5"/>
        <v/>
      </c>
      <c r="E95" s="4" t="str">
        <f t="shared" si="6"/>
        <v/>
      </c>
      <c r="F95" s="4" t="str">
        <f t="shared" si="7"/>
        <v/>
      </c>
      <c r="G95" s="4" t="str">
        <f t="shared" si="8"/>
        <v/>
      </c>
      <c r="I95" s="4" t="str">
        <f t="shared" si="9"/>
        <v/>
      </c>
    </row>
    <row r="96" spans="1:9">
      <c r="A96" s="4" t="str">
        <f>IF('True_Odds_Calculator_3-way'!A97="","",'True_Odds_Calculator_3-way'!A97)</f>
        <v/>
      </c>
      <c r="B96" s="4" t="str">
        <f>IF('True_Odds_Calculator_3-way'!B97="","",'True_Odds_Calculator_3-way'!B97)</f>
        <v/>
      </c>
      <c r="C96" s="4" t="str">
        <f>IF('True_Odds_Calculator_3-way'!C97="","",'True_Odds_Calculator_3-way'!C97)</f>
        <v/>
      </c>
      <c r="D96" s="4" t="str">
        <f t="shared" si="5"/>
        <v/>
      </c>
      <c r="E96" s="4" t="str">
        <f t="shared" si="6"/>
        <v/>
      </c>
      <c r="F96" s="4" t="str">
        <f t="shared" si="7"/>
        <v/>
      </c>
      <c r="G96" s="4" t="str">
        <f t="shared" si="8"/>
        <v/>
      </c>
      <c r="I96" s="4" t="str">
        <f t="shared" si="9"/>
        <v/>
      </c>
    </row>
    <row r="97" spans="1:9">
      <c r="A97" s="4" t="str">
        <f>IF('True_Odds_Calculator_3-way'!A98="","",'True_Odds_Calculator_3-way'!A98)</f>
        <v/>
      </c>
      <c r="B97" s="4" t="str">
        <f>IF('True_Odds_Calculator_3-way'!B98="","",'True_Odds_Calculator_3-way'!B98)</f>
        <v/>
      </c>
      <c r="C97" s="4" t="str">
        <f>IF('True_Odds_Calculator_3-way'!C98="","",'True_Odds_Calculator_3-way'!C98)</f>
        <v/>
      </c>
      <c r="D97" s="4" t="str">
        <f t="shared" si="5"/>
        <v/>
      </c>
      <c r="E97" s="4" t="str">
        <f t="shared" si="6"/>
        <v/>
      </c>
      <c r="F97" s="4" t="str">
        <f t="shared" si="7"/>
        <v/>
      </c>
      <c r="G97" s="4" t="str">
        <f t="shared" si="8"/>
        <v/>
      </c>
      <c r="I97" s="4" t="str">
        <f t="shared" si="9"/>
        <v/>
      </c>
    </row>
    <row r="98" spans="1:9">
      <c r="A98" s="4" t="str">
        <f>IF('True_Odds_Calculator_3-way'!A99="","",'True_Odds_Calculator_3-way'!A99)</f>
        <v/>
      </c>
      <c r="B98" s="4" t="str">
        <f>IF('True_Odds_Calculator_3-way'!B99="","",'True_Odds_Calculator_3-way'!B99)</f>
        <v/>
      </c>
      <c r="C98" s="4" t="str">
        <f>IF('True_Odds_Calculator_3-way'!C99="","",'True_Odds_Calculator_3-way'!C99)</f>
        <v/>
      </c>
      <c r="D98" s="4" t="str">
        <f t="shared" si="5"/>
        <v/>
      </c>
      <c r="E98" s="4" t="str">
        <f t="shared" si="6"/>
        <v/>
      </c>
      <c r="F98" s="4" t="str">
        <f t="shared" si="7"/>
        <v/>
      </c>
      <c r="G98" s="4" t="str">
        <f t="shared" si="8"/>
        <v/>
      </c>
      <c r="I98" s="4" t="str">
        <f t="shared" si="9"/>
        <v/>
      </c>
    </row>
    <row r="99" spans="1:9">
      <c r="A99" s="4" t="str">
        <f>IF('True_Odds_Calculator_3-way'!A100="","",'True_Odds_Calculator_3-way'!A100)</f>
        <v/>
      </c>
      <c r="B99" s="4" t="str">
        <f>IF('True_Odds_Calculator_3-way'!B100="","",'True_Odds_Calculator_3-way'!B100)</f>
        <v/>
      </c>
      <c r="C99" s="4" t="str">
        <f>IF('True_Odds_Calculator_3-way'!C100="","",'True_Odds_Calculator_3-way'!C100)</f>
        <v/>
      </c>
      <c r="D99" s="4" t="str">
        <f t="shared" si="5"/>
        <v/>
      </c>
      <c r="E99" s="4" t="str">
        <f t="shared" si="6"/>
        <v/>
      </c>
      <c r="F99" s="4" t="str">
        <f t="shared" si="7"/>
        <v/>
      </c>
      <c r="G99" s="4" t="str">
        <f t="shared" si="8"/>
        <v/>
      </c>
      <c r="I99" s="4" t="str">
        <f t="shared" si="9"/>
        <v/>
      </c>
    </row>
    <row r="100" spans="1:9">
      <c r="A100" s="4" t="str">
        <f>IF('True_Odds_Calculator_3-way'!A101="","",'True_Odds_Calculator_3-way'!A101)</f>
        <v/>
      </c>
      <c r="B100" s="4" t="str">
        <f>IF('True_Odds_Calculator_3-way'!B101="","",'True_Odds_Calculator_3-way'!B101)</f>
        <v/>
      </c>
      <c r="C100" s="4" t="str">
        <f>IF('True_Odds_Calculator_3-way'!C101="","",'True_Odds_Calculator_3-way'!C101)</f>
        <v/>
      </c>
      <c r="D100" s="4" t="str">
        <f t="shared" si="5"/>
        <v/>
      </c>
      <c r="E100" s="4" t="str">
        <f t="shared" si="6"/>
        <v/>
      </c>
      <c r="F100" s="4" t="str">
        <f t="shared" si="7"/>
        <v/>
      </c>
      <c r="G100" s="4" t="str">
        <f t="shared" si="8"/>
        <v/>
      </c>
      <c r="I100" s="4" t="str">
        <f t="shared" si="9"/>
        <v/>
      </c>
    </row>
    <row r="101" spans="1:9">
      <c r="A101" s="4" t="str">
        <f>IF('True_Odds_Calculator_3-way'!A102="","",'True_Odds_Calculator_3-way'!A102)</f>
        <v/>
      </c>
      <c r="B101" s="4" t="str">
        <f>IF('True_Odds_Calculator_3-way'!B102="","",'True_Odds_Calculator_3-way'!B102)</f>
        <v/>
      </c>
      <c r="C101" s="4" t="str">
        <f>IF('True_Odds_Calculator_3-way'!C102="","",'True_Odds_Calculator_3-way'!C102)</f>
        <v/>
      </c>
      <c r="D101" s="4" t="str">
        <f t="shared" si="5"/>
        <v/>
      </c>
      <c r="E101" s="4" t="str">
        <f t="shared" si="6"/>
        <v/>
      </c>
      <c r="F101" s="4" t="str">
        <f t="shared" si="7"/>
        <v/>
      </c>
      <c r="G101" s="4" t="str">
        <f t="shared" si="8"/>
        <v/>
      </c>
      <c r="I101" s="4" t="str">
        <f t="shared" si="9"/>
        <v/>
      </c>
    </row>
    <row r="102" spans="1:9">
      <c r="A102" s="4" t="str">
        <f>IF('True_Odds_Calculator_3-way'!A103="","",'True_Odds_Calculator_3-way'!A103)</f>
        <v/>
      </c>
      <c r="B102" s="4" t="str">
        <f>IF('True_Odds_Calculator_3-way'!B103="","",'True_Odds_Calculator_3-way'!B103)</f>
        <v/>
      </c>
      <c r="C102" s="4" t="str">
        <f>IF('True_Odds_Calculator_3-way'!C103="","",'True_Odds_Calculator_3-way'!C103)</f>
        <v/>
      </c>
      <c r="D102" s="4" t="str">
        <f t="shared" si="5"/>
        <v/>
      </c>
      <c r="E102" s="4" t="str">
        <f t="shared" si="6"/>
        <v/>
      </c>
      <c r="F102" s="4" t="str">
        <f t="shared" si="7"/>
        <v/>
      </c>
      <c r="G102" s="4" t="str">
        <f t="shared" si="8"/>
        <v/>
      </c>
      <c r="I102" s="4" t="str">
        <f t="shared" si="9"/>
        <v/>
      </c>
    </row>
    <row r="103" spans="1:9">
      <c r="A103" s="4" t="str">
        <f>IF('True_Odds_Calculator_3-way'!A104="","",'True_Odds_Calculator_3-way'!A104)</f>
        <v/>
      </c>
      <c r="B103" s="4" t="str">
        <f>IF('True_Odds_Calculator_3-way'!B104="","",'True_Odds_Calculator_3-way'!B104)</f>
        <v/>
      </c>
      <c r="C103" s="4" t="str">
        <f>IF('True_Odds_Calculator_3-way'!C104="","",'True_Odds_Calculator_3-way'!C104)</f>
        <v/>
      </c>
      <c r="D103" s="4" t="str">
        <f t="shared" si="5"/>
        <v/>
      </c>
      <c r="E103" s="4" t="str">
        <f t="shared" si="6"/>
        <v/>
      </c>
      <c r="F103" s="4" t="str">
        <f t="shared" si="7"/>
        <v/>
      </c>
      <c r="G103" s="4" t="str">
        <f t="shared" si="8"/>
        <v/>
      </c>
      <c r="I103" s="4" t="str">
        <f t="shared" si="9"/>
        <v/>
      </c>
    </row>
    <row r="104" spans="1:9">
      <c r="A104" s="4" t="str">
        <f>IF('True_Odds_Calculator_3-way'!A105="","",'True_Odds_Calculator_3-way'!A105)</f>
        <v/>
      </c>
      <c r="B104" s="4" t="str">
        <f>IF('True_Odds_Calculator_3-way'!B105="","",'True_Odds_Calculator_3-way'!B105)</f>
        <v/>
      </c>
      <c r="C104" s="4" t="str">
        <f>IF('True_Odds_Calculator_3-way'!C105="","",'True_Odds_Calculator_3-way'!C105)</f>
        <v/>
      </c>
      <c r="D104" s="4" t="str">
        <f t="shared" si="5"/>
        <v/>
      </c>
      <c r="E104" s="4" t="str">
        <f t="shared" si="6"/>
        <v/>
      </c>
      <c r="F104" s="4" t="str">
        <f t="shared" si="7"/>
        <v/>
      </c>
      <c r="G104" s="4" t="str">
        <f t="shared" si="8"/>
        <v/>
      </c>
      <c r="I104" s="4" t="str">
        <f t="shared" si="9"/>
        <v/>
      </c>
    </row>
    <row r="105" spans="1:9">
      <c r="A105" s="4" t="str">
        <f>IF('True_Odds_Calculator_3-way'!A106="","",'True_Odds_Calculator_3-way'!A106)</f>
        <v/>
      </c>
      <c r="B105" s="4" t="str">
        <f>IF('True_Odds_Calculator_3-way'!B106="","",'True_Odds_Calculator_3-way'!B106)</f>
        <v/>
      </c>
      <c r="C105" s="4" t="str">
        <f>IF('True_Odds_Calculator_3-way'!C106="","",'True_Odds_Calculator_3-way'!C106)</f>
        <v/>
      </c>
      <c r="D105" s="4" t="str">
        <f t="shared" si="5"/>
        <v/>
      </c>
      <c r="E105" s="4" t="str">
        <f t="shared" si="6"/>
        <v/>
      </c>
      <c r="F105" s="4" t="str">
        <f t="shared" si="7"/>
        <v/>
      </c>
      <c r="G105" s="4" t="str">
        <f t="shared" si="8"/>
        <v/>
      </c>
      <c r="I105" s="4" t="str">
        <f t="shared" si="9"/>
        <v/>
      </c>
    </row>
    <row r="106" spans="1:9">
      <c r="A106" s="4" t="str">
        <f>IF('True_Odds_Calculator_3-way'!A107="","",'True_Odds_Calculator_3-way'!A107)</f>
        <v/>
      </c>
      <c r="B106" s="4" t="str">
        <f>IF('True_Odds_Calculator_3-way'!B107="","",'True_Odds_Calculator_3-way'!B107)</f>
        <v/>
      </c>
      <c r="C106" s="4" t="str">
        <f>IF('True_Odds_Calculator_3-way'!C107="","",'True_Odds_Calculator_3-way'!C107)</f>
        <v/>
      </c>
      <c r="D106" s="4" t="str">
        <f t="shared" si="5"/>
        <v/>
      </c>
      <c r="E106" s="4" t="str">
        <f t="shared" si="6"/>
        <v/>
      </c>
      <c r="F106" s="4" t="str">
        <f t="shared" si="7"/>
        <v/>
      </c>
      <c r="G106" s="4" t="str">
        <f t="shared" si="8"/>
        <v/>
      </c>
      <c r="I106" s="4" t="str">
        <f t="shared" si="9"/>
        <v/>
      </c>
    </row>
    <row r="107" spans="1:9">
      <c r="A107" s="4" t="str">
        <f>IF('True_Odds_Calculator_3-way'!A108="","",'True_Odds_Calculator_3-way'!A108)</f>
        <v/>
      </c>
      <c r="B107" s="4" t="str">
        <f>IF('True_Odds_Calculator_3-way'!B108="","",'True_Odds_Calculator_3-way'!B108)</f>
        <v/>
      </c>
      <c r="C107" s="4" t="str">
        <f>IF('True_Odds_Calculator_3-way'!C108="","",'True_Odds_Calculator_3-way'!C108)</f>
        <v/>
      </c>
      <c r="D107" s="4" t="str">
        <f t="shared" si="5"/>
        <v/>
      </c>
      <c r="E107" s="4" t="str">
        <f t="shared" si="6"/>
        <v/>
      </c>
      <c r="F107" s="4" t="str">
        <f t="shared" si="7"/>
        <v/>
      </c>
      <c r="G107" s="4" t="str">
        <f t="shared" si="8"/>
        <v/>
      </c>
      <c r="I107" s="4" t="str">
        <f t="shared" si="9"/>
        <v/>
      </c>
    </row>
    <row r="108" spans="1:9">
      <c r="A108" s="4" t="str">
        <f>IF('True_Odds_Calculator_3-way'!A109="","",'True_Odds_Calculator_3-way'!A109)</f>
        <v/>
      </c>
      <c r="B108" s="4" t="str">
        <f>IF('True_Odds_Calculator_3-way'!B109="","",'True_Odds_Calculator_3-way'!B109)</f>
        <v/>
      </c>
      <c r="C108" s="4" t="str">
        <f>IF('True_Odds_Calculator_3-way'!C109="","",'True_Odds_Calculator_3-way'!C109)</f>
        <v/>
      </c>
      <c r="D108" s="4" t="str">
        <f t="shared" si="5"/>
        <v/>
      </c>
      <c r="E108" s="4" t="str">
        <f t="shared" si="6"/>
        <v/>
      </c>
      <c r="F108" s="4" t="str">
        <f t="shared" si="7"/>
        <v/>
      </c>
      <c r="G108" s="4" t="str">
        <f t="shared" si="8"/>
        <v/>
      </c>
      <c r="I108" s="4" t="str">
        <f t="shared" si="9"/>
        <v/>
      </c>
    </row>
    <row r="109" spans="1:9">
      <c r="A109" s="4" t="str">
        <f>IF('True_Odds_Calculator_3-way'!A110="","",'True_Odds_Calculator_3-way'!A110)</f>
        <v/>
      </c>
      <c r="B109" s="4" t="str">
        <f>IF('True_Odds_Calculator_3-way'!B110="","",'True_Odds_Calculator_3-way'!B110)</f>
        <v/>
      </c>
      <c r="C109" s="4" t="str">
        <f>IF('True_Odds_Calculator_3-way'!C110="","",'True_Odds_Calculator_3-way'!C110)</f>
        <v/>
      </c>
      <c r="D109" s="4" t="str">
        <f t="shared" si="5"/>
        <v/>
      </c>
      <c r="E109" s="4" t="str">
        <f t="shared" si="6"/>
        <v/>
      </c>
      <c r="F109" s="4" t="str">
        <f t="shared" si="7"/>
        <v/>
      </c>
      <c r="G109" s="4" t="str">
        <f t="shared" si="8"/>
        <v/>
      </c>
      <c r="I109" s="4" t="str">
        <f t="shared" si="9"/>
        <v/>
      </c>
    </row>
    <row r="110" spans="1:9">
      <c r="A110" s="4" t="str">
        <f>IF('True_Odds_Calculator_3-way'!A111="","",'True_Odds_Calculator_3-way'!A111)</f>
        <v/>
      </c>
      <c r="B110" s="4" t="str">
        <f>IF('True_Odds_Calculator_3-way'!B111="","",'True_Odds_Calculator_3-way'!B111)</f>
        <v/>
      </c>
      <c r="C110" s="4" t="str">
        <f>IF('True_Odds_Calculator_3-way'!C111="","",'True_Odds_Calculator_3-way'!C111)</f>
        <v/>
      </c>
      <c r="D110" s="4" t="str">
        <f t="shared" si="5"/>
        <v/>
      </c>
      <c r="E110" s="4" t="str">
        <f t="shared" si="6"/>
        <v/>
      </c>
      <c r="F110" s="4" t="str">
        <f t="shared" si="7"/>
        <v/>
      </c>
      <c r="G110" s="4" t="str">
        <f t="shared" si="8"/>
        <v/>
      </c>
      <c r="I110" s="4" t="str">
        <f t="shared" si="9"/>
        <v/>
      </c>
    </row>
    <row r="111" spans="1:9">
      <c r="A111" s="4" t="str">
        <f>IF('True_Odds_Calculator_3-way'!A112="","",'True_Odds_Calculator_3-way'!A112)</f>
        <v/>
      </c>
      <c r="B111" s="4" t="str">
        <f>IF('True_Odds_Calculator_3-way'!B112="","",'True_Odds_Calculator_3-way'!B112)</f>
        <v/>
      </c>
      <c r="C111" s="4" t="str">
        <f>IF('True_Odds_Calculator_3-way'!C112="","",'True_Odds_Calculator_3-way'!C112)</f>
        <v/>
      </c>
      <c r="D111" s="4" t="str">
        <f t="shared" si="5"/>
        <v/>
      </c>
      <c r="E111" s="4" t="str">
        <f t="shared" si="6"/>
        <v/>
      </c>
      <c r="F111" s="4" t="str">
        <f t="shared" si="7"/>
        <v/>
      </c>
      <c r="G111" s="4" t="str">
        <f t="shared" si="8"/>
        <v/>
      </c>
      <c r="I111" s="4" t="str">
        <f t="shared" si="9"/>
        <v/>
      </c>
    </row>
    <row r="112" spans="1:9">
      <c r="A112" s="4" t="str">
        <f>IF('True_Odds_Calculator_3-way'!A113="","",'True_Odds_Calculator_3-way'!A113)</f>
        <v/>
      </c>
      <c r="B112" s="4" t="str">
        <f>IF('True_Odds_Calculator_3-way'!B113="","",'True_Odds_Calculator_3-way'!B113)</f>
        <v/>
      </c>
      <c r="C112" s="4" t="str">
        <f>IF('True_Odds_Calculator_3-way'!C113="","",'True_Odds_Calculator_3-way'!C113)</f>
        <v/>
      </c>
      <c r="D112" s="4" t="str">
        <f t="shared" si="5"/>
        <v/>
      </c>
      <c r="E112" s="4" t="str">
        <f t="shared" si="6"/>
        <v/>
      </c>
      <c r="F112" s="4" t="str">
        <f t="shared" si="7"/>
        <v/>
      </c>
      <c r="G112" s="4" t="str">
        <f t="shared" si="8"/>
        <v/>
      </c>
      <c r="I112" s="4" t="str">
        <f t="shared" si="9"/>
        <v/>
      </c>
    </row>
    <row r="113" spans="1:9">
      <c r="A113" s="4" t="str">
        <f>IF('True_Odds_Calculator_3-way'!A114="","",'True_Odds_Calculator_3-way'!A114)</f>
        <v/>
      </c>
      <c r="B113" s="4" t="str">
        <f>IF('True_Odds_Calculator_3-way'!B114="","",'True_Odds_Calculator_3-way'!B114)</f>
        <v/>
      </c>
      <c r="C113" s="4" t="str">
        <f>IF('True_Odds_Calculator_3-way'!C114="","",'True_Odds_Calculator_3-way'!C114)</f>
        <v/>
      </c>
      <c r="D113" s="4" t="str">
        <f t="shared" si="5"/>
        <v/>
      </c>
      <c r="E113" s="4" t="str">
        <f t="shared" si="6"/>
        <v/>
      </c>
      <c r="F113" s="4" t="str">
        <f t="shared" si="7"/>
        <v/>
      </c>
      <c r="G113" s="4" t="str">
        <f t="shared" si="8"/>
        <v/>
      </c>
      <c r="I113" s="4" t="str">
        <f t="shared" si="9"/>
        <v/>
      </c>
    </row>
    <row r="114" spans="1:9">
      <c r="A114" s="4" t="str">
        <f>IF('True_Odds_Calculator_3-way'!A115="","",'True_Odds_Calculator_3-way'!A115)</f>
        <v/>
      </c>
      <c r="B114" s="4" t="str">
        <f>IF('True_Odds_Calculator_3-way'!B115="","",'True_Odds_Calculator_3-way'!B115)</f>
        <v/>
      </c>
      <c r="C114" s="4" t="str">
        <f>IF('True_Odds_Calculator_3-way'!C115="","",'True_Odds_Calculator_3-way'!C115)</f>
        <v/>
      </c>
      <c r="D114" s="4" t="str">
        <f t="shared" si="5"/>
        <v/>
      </c>
      <c r="E114" s="4" t="str">
        <f t="shared" si="6"/>
        <v/>
      </c>
      <c r="F114" s="4" t="str">
        <f t="shared" si="7"/>
        <v/>
      </c>
      <c r="G114" s="4" t="str">
        <f t="shared" si="8"/>
        <v/>
      </c>
      <c r="I114" s="4" t="str">
        <f t="shared" si="9"/>
        <v/>
      </c>
    </row>
    <row r="115" spans="1:9">
      <c r="A115" s="4" t="str">
        <f>IF('True_Odds_Calculator_3-way'!A116="","",'True_Odds_Calculator_3-way'!A116)</f>
        <v/>
      </c>
      <c r="B115" s="4" t="str">
        <f>IF('True_Odds_Calculator_3-way'!B116="","",'True_Odds_Calculator_3-way'!B116)</f>
        <v/>
      </c>
      <c r="C115" s="4" t="str">
        <f>IF('True_Odds_Calculator_3-way'!C116="","",'True_Odds_Calculator_3-way'!C116)</f>
        <v/>
      </c>
      <c r="D115" s="4" t="str">
        <f t="shared" si="5"/>
        <v/>
      </c>
      <c r="E115" s="4" t="str">
        <f t="shared" si="6"/>
        <v/>
      </c>
      <c r="F115" s="4" t="str">
        <f t="shared" si="7"/>
        <v/>
      </c>
      <c r="G115" s="4" t="str">
        <f t="shared" si="8"/>
        <v/>
      </c>
      <c r="I115" s="4" t="str">
        <f t="shared" si="9"/>
        <v/>
      </c>
    </row>
    <row r="116" spans="1:9">
      <c r="A116" s="4" t="str">
        <f>IF('True_Odds_Calculator_3-way'!A117="","",'True_Odds_Calculator_3-way'!A117)</f>
        <v/>
      </c>
      <c r="B116" s="4" t="str">
        <f>IF('True_Odds_Calculator_3-way'!B117="","",'True_Odds_Calculator_3-way'!B117)</f>
        <v/>
      </c>
      <c r="C116" s="4" t="str">
        <f>IF('True_Odds_Calculator_3-way'!C117="","",'True_Odds_Calculator_3-way'!C117)</f>
        <v/>
      </c>
      <c r="D116" s="4" t="str">
        <f t="shared" si="5"/>
        <v/>
      </c>
      <c r="E116" s="4" t="str">
        <f t="shared" si="6"/>
        <v/>
      </c>
      <c r="F116" s="4" t="str">
        <f t="shared" si="7"/>
        <v/>
      </c>
      <c r="G116" s="4" t="str">
        <f t="shared" si="8"/>
        <v/>
      </c>
      <c r="I116" s="4" t="str">
        <f t="shared" si="9"/>
        <v/>
      </c>
    </row>
    <row r="117" spans="1:9">
      <c r="A117" s="4" t="str">
        <f>IF('True_Odds_Calculator_3-way'!A118="","",'True_Odds_Calculator_3-way'!A118)</f>
        <v/>
      </c>
      <c r="B117" s="4" t="str">
        <f>IF('True_Odds_Calculator_3-way'!B118="","",'True_Odds_Calculator_3-way'!B118)</f>
        <v/>
      </c>
      <c r="C117" s="4" t="str">
        <f>IF('True_Odds_Calculator_3-way'!C118="","",'True_Odds_Calculator_3-way'!C118)</f>
        <v/>
      </c>
      <c r="D117" s="4" t="str">
        <f t="shared" si="5"/>
        <v/>
      </c>
      <c r="E117" s="4" t="str">
        <f t="shared" si="6"/>
        <v/>
      </c>
      <c r="F117" s="4" t="str">
        <f t="shared" si="7"/>
        <v/>
      </c>
      <c r="G117" s="4" t="str">
        <f t="shared" si="8"/>
        <v/>
      </c>
      <c r="I117" s="4" t="str">
        <f t="shared" si="9"/>
        <v/>
      </c>
    </row>
    <row r="118" spans="1:9">
      <c r="A118" s="4" t="str">
        <f>IF('True_Odds_Calculator_3-way'!A119="","",'True_Odds_Calculator_3-way'!A119)</f>
        <v/>
      </c>
      <c r="B118" s="4" t="str">
        <f>IF('True_Odds_Calculator_3-way'!B119="","",'True_Odds_Calculator_3-way'!B119)</f>
        <v/>
      </c>
      <c r="C118" s="4" t="str">
        <f>IF('True_Odds_Calculator_3-way'!C119="","",'True_Odds_Calculator_3-way'!C119)</f>
        <v/>
      </c>
      <c r="D118" s="4" t="str">
        <f t="shared" si="5"/>
        <v/>
      </c>
      <c r="E118" s="4" t="str">
        <f t="shared" si="6"/>
        <v/>
      </c>
      <c r="F118" s="4" t="str">
        <f t="shared" si="7"/>
        <v/>
      </c>
      <c r="G118" s="4" t="str">
        <f t="shared" si="8"/>
        <v/>
      </c>
      <c r="I118" s="4" t="str">
        <f t="shared" si="9"/>
        <v/>
      </c>
    </row>
    <row r="119" spans="1:9">
      <c r="A119" s="4" t="str">
        <f>IF('True_Odds_Calculator_3-way'!A120="","",'True_Odds_Calculator_3-way'!A120)</f>
        <v/>
      </c>
      <c r="B119" s="4" t="str">
        <f>IF('True_Odds_Calculator_3-way'!B120="","",'True_Odds_Calculator_3-way'!B120)</f>
        <v/>
      </c>
      <c r="C119" s="4" t="str">
        <f>IF('True_Odds_Calculator_3-way'!C120="","",'True_Odds_Calculator_3-way'!C120)</f>
        <v/>
      </c>
      <c r="D119" s="4" t="str">
        <f t="shared" si="5"/>
        <v/>
      </c>
      <c r="E119" s="4" t="str">
        <f t="shared" si="6"/>
        <v/>
      </c>
      <c r="F119" s="4" t="str">
        <f t="shared" si="7"/>
        <v/>
      </c>
      <c r="G119" s="4" t="str">
        <f t="shared" si="8"/>
        <v/>
      </c>
      <c r="I119" s="4" t="str">
        <f t="shared" si="9"/>
        <v/>
      </c>
    </row>
    <row r="120" spans="1:9">
      <c r="A120" s="4" t="str">
        <f>IF('True_Odds_Calculator_3-way'!A121="","",'True_Odds_Calculator_3-way'!A121)</f>
        <v/>
      </c>
      <c r="B120" s="4" t="str">
        <f>IF('True_Odds_Calculator_3-way'!B121="","",'True_Odds_Calculator_3-way'!B121)</f>
        <v/>
      </c>
      <c r="C120" s="4" t="str">
        <f>IF('True_Odds_Calculator_3-way'!C121="","",'True_Odds_Calculator_3-way'!C121)</f>
        <v/>
      </c>
      <c r="D120" s="4" t="str">
        <f t="shared" si="5"/>
        <v/>
      </c>
      <c r="E120" s="4" t="str">
        <f t="shared" si="6"/>
        <v/>
      </c>
      <c r="F120" s="4" t="str">
        <f t="shared" si="7"/>
        <v/>
      </c>
      <c r="G120" s="4" t="str">
        <f t="shared" si="8"/>
        <v/>
      </c>
      <c r="I120" s="4" t="str">
        <f t="shared" si="9"/>
        <v/>
      </c>
    </row>
    <row r="121" spans="1:9">
      <c r="A121" s="4" t="str">
        <f>IF('True_Odds_Calculator_3-way'!A122="","",'True_Odds_Calculator_3-way'!A122)</f>
        <v/>
      </c>
      <c r="B121" s="4" t="str">
        <f>IF('True_Odds_Calculator_3-way'!B122="","",'True_Odds_Calculator_3-way'!B122)</f>
        <v/>
      </c>
      <c r="C121" s="4" t="str">
        <f>IF('True_Odds_Calculator_3-way'!C122="","",'True_Odds_Calculator_3-way'!C122)</f>
        <v/>
      </c>
      <c r="D121" s="4" t="str">
        <f t="shared" si="5"/>
        <v/>
      </c>
      <c r="E121" s="4" t="str">
        <f t="shared" si="6"/>
        <v/>
      </c>
      <c r="F121" s="4" t="str">
        <f t="shared" si="7"/>
        <v/>
      </c>
      <c r="G121" s="4" t="str">
        <f t="shared" si="8"/>
        <v/>
      </c>
      <c r="I121" s="4" t="str">
        <f t="shared" si="9"/>
        <v/>
      </c>
    </row>
    <row r="122" spans="1:9">
      <c r="A122" s="4" t="str">
        <f>IF('True_Odds_Calculator_3-way'!A123="","",'True_Odds_Calculator_3-way'!A123)</f>
        <v/>
      </c>
      <c r="B122" s="4" t="str">
        <f>IF('True_Odds_Calculator_3-way'!B123="","",'True_Odds_Calculator_3-way'!B123)</f>
        <v/>
      </c>
      <c r="C122" s="4" t="str">
        <f>IF('True_Odds_Calculator_3-way'!C123="","",'True_Odds_Calculator_3-way'!C123)</f>
        <v/>
      </c>
      <c r="D122" s="4" t="str">
        <f t="shared" si="5"/>
        <v/>
      </c>
      <c r="E122" s="4" t="str">
        <f t="shared" si="6"/>
        <v/>
      </c>
      <c r="F122" s="4" t="str">
        <f t="shared" si="7"/>
        <v/>
      </c>
      <c r="G122" s="4" t="str">
        <f t="shared" si="8"/>
        <v/>
      </c>
      <c r="I122" s="4" t="str">
        <f t="shared" si="9"/>
        <v/>
      </c>
    </row>
    <row r="123" spans="1:9">
      <c r="A123" s="4" t="str">
        <f>IF('True_Odds_Calculator_3-way'!A124="","",'True_Odds_Calculator_3-way'!A124)</f>
        <v/>
      </c>
      <c r="B123" s="4" t="str">
        <f>IF('True_Odds_Calculator_3-way'!B124="","",'True_Odds_Calculator_3-way'!B124)</f>
        <v/>
      </c>
      <c r="C123" s="4" t="str">
        <f>IF('True_Odds_Calculator_3-way'!C124="","",'True_Odds_Calculator_3-way'!C124)</f>
        <v/>
      </c>
      <c r="D123" s="4" t="str">
        <f t="shared" si="5"/>
        <v/>
      </c>
      <c r="E123" s="4" t="str">
        <f t="shared" si="6"/>
        <v/>
      </c>
      <c r="F123" s="4" t="str">
        <f t="shared" si="7"/>
        <v/>
      </c>
      <c r="G123" s="4" t="str">
        <f t="shared" si="8"/>
        <v/>
      </c>
      <c r="I123" s="4" t="str">
        <f t="shared" si="9"/>
        <v/>
      </c>
    </row>
    <row r="124" spans="1:9">
      <c r="A124" s="4" t="str">
        <f>IF('True_Odds_Calculator_3-way'!A125="","",'True_Odds_Calculator_3-way'!A125)</f>
        <v/>
      </c>
      <c r="B124" s="4" t="str">
        <f>IF('True_Odds_Calculator_3-way'!B125="","",'True_Odds_Calculator_3-way'!B125)</f>
        <v/>
      </c>
      <c r="C124" s="4" t="str">
        <f>IF('True_Odds_Calculator_3-way'!C125="","",'True_Odds_Calculator_3-way'!C125)</f>
        <v/>
      </c>
      <c r="D124" s="4" t="str">
        <f t="shared" si="5"/>
        <v/>
      </c>
      <c r="E124" s="4" t="str">
        <f t="shared" si="6"/>
        <v/>
      </c>
      <c r="F124" s="4" t="str">
        <f t="shared" si="7"/>
        <v/>
      </c>
      <c r="G124" s="4" t="str">
        <f t="shared" si="8"/>
        <v/>
      </c>
      <c r="I124" s="4" t="str">
        <f t="shared" si="9"/>
        <v/>
      </c>
    </row>
    <row r="125" spans="1:9">
      <c r="A125" s="4" t="str">
        <f>IF('True_Odds_Calculator_3-way'!A126="","",'True_Odds_Calculator_3-way'!A126)</f>
        <v/>
      </c>
      <c r="B125" s="4" t="str">
        <f>IF('True_Odds_Calculator_3-way'!B126="","",'True_Odds_Calculator_3-way'!B126)</f>
        <v/>
      </c>
      <c r="C125" s="4" t="str">
        <f>IF('True_Odds_Calculator_3-way'!C126="","",'True_Odds_Calculator_3-way'!C126)</f>
        <v/>
      </c>
      <c r="D125" s="4" t="str">
        <f t="shared" si="5"/>
        <v/>
      </c>
      <c r="E125" s="4" t="str">
        <f t="shared" si="6"/>
        <v/>
      </c>
      <c r="F125" s="4" t="str">
        <f t="shared" si="7"/>
        <v/>
      </c>
      <c r="G125" s="4" t="str">
        <f t="shared" si="8"/>
        <v/>
      </c>
      <c r="I125" s="4" t="str">
        <f t="shared" si="9"/>
        <v/>
      </c>
    </row>
    <row r="126" spans="1:9">
      <c r="A126" s="4" t="str">
        <f>IF('True_Odds_Calculator_3-way'!A127="","",'True_Odds_Calculator_3-way'!A127)</f>
        <v/>
      </c>
      <c r="B126" s="4" t="str">
        <f>IF('True_Odds_Calculator_3-way'!B127="","",'True_Odds_Calculator_3-way'!B127)</f>
        <v/>
      </c>
      <c r="C126" s="4" t="str">
        <f>IF('True_Odds_Calculator_3-way'!C127="","",'True_Odds_Calculator_3-way'!C127)</f>
        <v/>
      </c>
      <c r="D126" s="4" t="str">
        <f t="shared" si="5"/>
        <v/>
      </c>
      <c r="E126" s="4" t="str">
        <f t="shared" si="6"/>
        <v/>
      </c>
      <c r="F126" s="4" t="str">
        <f t="shared" si="7"/>
        <v/>
      </c>
      <c r="G126" s="4" t="str">
        <f t="shared" si="8"/>
        <v/>
      </c>
      <c r="I126" s="4" t="str">
        <f t="shared" si="9"/>
        <v/>
      </c>
    </row>
    <row r="127" spans="1:9">
      <c r="A127" s="4" t="str">
        <f>IF('True_Odds_Calculator_3-way'!A128="","",'True_Odds_Calculator_3-way'!A128)</f>
        <v/>
      </c>
      <c r="B127" s="4" t="str">
        <f>IF('True_Odds_Calculator_3-way'!B128="","",'True_Odds_Calculator_3-way'!B128)</f>
        <v/>
      </c>
      <c r="C127" s="4" t="str">
        <f>IF('True_Odds_Calculator_3-way'!C128="","",'True_Odds_Calculator_3-way'!C128)</f>
        <v/>
      </c>
      <c r="D127" s="4" t="str">
        <f t="shared" si="5"/>
        <v/>
      </c>
      <c r="E127" s="4" t="str">
        <f t="shared" si="6"/>
        <v/>
      </c>
      <c r="F127" s="4" t="str">
        <f t="shared" si="7"/>
        <v/>
      </c>
      <c r="G127" s="4" t="str">
        <f t="shared" si="8"/>
        <v/>
      </c>
      <c r="I127" s="4" t="str">
        <f t="shared" si="9"/>
        <v/>
      </c>
    </row>
    <row r="128" spans="1:9">
      <c r="A128" s="4" t="str">
        <f>IF('True_Odds_Calculator_3-way'!A129="","",'True_Odds_Calculator_3-way'!A129)</f>
        <v/>
      </c>
      <c r="B128" s="4" t="str">
        <f>IF('True_Odds_Calculator_3-way'!B129="","",'True_Odds_Calculator_3-way'!B129)</f>
        <v/>
      </c>
      <c r="C128" s="4" t="str">
        <f>IF('True_Odds_Calculator_3-way'!C129="","",'True_Odds_Calculator_3-way'!C129)</f>
        <v/>
      </c>
      <c r="D128" s="4" t="str">
        <f t="shared" si="5"/>
        <v/>
      </c>
      <c r="E128" s="4" t="str">
        <f t="shared" si="6"/>
        <v/>
      </c>
      <c r="F128" s="4" t="str">
        <f t="shared" si="7"/>
        <v/>
      </c>
      <c r="G128" s="4" t="str">
        <f t="shared" si="8"/>
        <v/>
      </c>
      <c r="I128" s="4" t="str">
        <f t="shared" si="9"/>
        <v/>
      </c>
    </row>
    <row r="129" spans="1:9">
      <c r="A129" s="4" t="str">
        <f>IF('True_Odds_Calculator_3-way'!A130="","",'True_Odds_Calculator_3-way'!A130)</f>
        <v/>
      </c>
      <c r="B129" s="4" t="str">
        <f>IF('True_Odds_Calculator_3-way'!B130="","",'True_Odds_Calculator_3-way'!B130)</f>
        <v/>
      </c>
      <c r="C129" s="4" t="str">
        <f>IF('True_Odds_Calculator_3-way'!C130="","",'True_Odds_Calculator_3-way'!C130)</f>
        <v/>
      </c>
      <c r="D129" s="4" t="str">
        <f t="shared" si="5"/>
        <v/>
      </c>
      <c r="E129" s="4" t="str">
        <f t="shared" si="6"/>
        <v/>
      </c>
      <c r="F129" s="4" t="str">
        <f t="shared" si="7"/>
        <v/>
      </c>
      <c r="G129" s="4" t="str">
        <f t="shared" si="8"/>
        <v/>
      </c>
      <c r="I129" s="4" t="str">
        <f t="shared" si="9"/>
        <v/>
      </c>
    </row>
    <row r="130" spans="1:9">
      <c r="A130" s="4" t="str">
        <f>IF('True_Odds_Calculator_3-way'!A131="","",'True_Odds_Calculator_3-way'!A131)</f>
        <v/>
      </c>
      <c r="B130" s="4" t="str">
        <f>IF('True_Odds_Calculator_3-way'!B131="","",'True_Odds_Calculator_3-way'!B131)</f>
        <v/>
      </c>
      <c r="C130" s="4" t="str">
        <f>IF('True_Odds_Calculator_3-way'!C131="","",'True_Odds_Calculator_3-way'!C131)</f>
        <v/>
      </c>
      <c r="D130" s="4" t="str">
        <f t="shared" si="5"/>
        <v/>
      </c>
      <c r="E130" s="4" t="str">
        <f t="shared" si="6"/>
        <v/>
      </c>
      <c r="F130" s="4" t="str">
        <f t="shared" si="7"/>
        <v/>
      </c>
      <c r="G130" s="4" t="str">
        <f t="shared" si="8"/>
        <v/>
      </c>
      <c r="I130" s="4" t="str">
        <f t="shared" si="9"/>
        <v/>
      </c>
    </row>
    <row r="131" spans="1:9">
      <c r="A131" s="4" t="str">
        <f>IF('True_Odds_Calculator_3-way'!A132="","",'True_Odds_Calculator_3-way'!A132)</f>
        <v/>
      </c>
      <c r="B131" s="4" t="str">
        <f>IF('True_Odds_Calculator_3-way'!B132="","",'True_Odds_Calculator_3-way'!B132)</f>
        <v/>
      </c>
      <c r="C131" s="4" t="str">
        <f>IF('True_Odds_Calculator_3-way'!C132="","",'True_Odds_Calculator_3-way'!C132)</f>
        <v/>
      </c>
      <c r="D131" s="4" t="str">
        <f t="shared" ref="D131:D194" si="10">IF(A131="","",((1/A131)+(1/B131)+(1/C131))-1)</f>
        <v/>
      </c>
      <c r="E131" s="4" t="str">
        <f t="shared" ref="E131:E194" si="11">IF(A131="","",(3*A131)/(3-($D131*A131)))</f>
        <v/>
      </c>
      <c r="F131" s="4" t="str">
        <f t="shared" ref="F131:F194" si="12">IF(B131="","",(3*B131)/(3-($D131*B131)))</f>
        <v/>
      </c>
      <c r="G131" s="4" t="str">
        <f t="shared" ref="G131:G194" si="13">IF(C131="","",(3*C131)/(3-($D131*C131)))</f>
        <v/>
      </c>
      <c r="I131" s="4" t="str">
        <f t="shared" ref="I131:I194" si="14">IF(A131="","",D131+1)</f>
        <v/>
      </c>
    </row>
    <row r="132" spans="1:9">
      <c r="A132" s="4" t="str">
        <f>IF('True_Odds_Calculator_3-way'!A133="","",'True_Odds_Calculator_3-way'!A133)</f>
        <v/>
      </c>
      <c r="B132" s="4" t="str">
        <f>IF('True_Odds_Calculator_3-way'!B133="","",'True_Odds_Calculator_3-way'!B133)</f>
        <v/>
      </c>
      <c r="C132" s="4" t="str">
        <f>IF('True_Odds_Calculator_3-way'!C133="","",'True_Odds_Calculator_3-way'!C133)</f>
        <v/>
      </c>
      <c r="D132" s="4" t="str">
        <f t="shared" si="10"/>
        <v/>
      </c>
      <c r="E132" s="4" t="str">
        <f t="shared" si="11"/>
        <v/>
      </c>
      <c r="F132" s="4" t="str">
        <f t="shared" si="12"/>
        <v/>
      </c>
      <c r="G132" s="4" t="str">
        <f t="shared" si="13"/>
        <v/>
      </c>
      <c r="I132" s="4" t="str">
        <f t="shared" si="14"/>
        <v/>
      </c>
    </row>
    <row r="133" spans="1:9">
      <c r="A133" s="4" t="str">
        <f>IF('True_Odds_Calculator_3-way'!A134="","",'True_Odds_Calculator_3-way'!A134)</f>
        <v/>
      </c>
      <c r="B133" s="4" t="str">
        <f>IF('True_Odds_Calculator_3-way'!B134="","",'True_Odds_Calculator_3-way'!B134)</f>
        <v/>
      </c>
      <c r="C133" s="4" t="str">
        <f>IF('True_Odds_Calculator_3-way'!C134="","",'True_Odds_Calculator_3-way'!C134)</f>
        <v/>
      </c>
      <c r="D133" s="4" t="str">
        <f t="shared" si="10"/>
        <v/>
      </c>
      <c r="E133" s="4" t="str">
        <f t="shared" si="11"/>
        <v/>
      </c>
      <c r="F133" s="4" t="str">
        <f t="shared" si="12"/>
        <v/>
      </c>
      <c r="G133" s="4" t="str">
        <f t="shared" si="13"/>
        <v/>
      </c>
      <c r="I133" s="4" t="str">
        <f t="shared" si="14"/>
        <v/>
      </c>
    </row>
    <row r="134" spans="1:9">
      <c r="A134" s="4" t="str">
        <f>IF('True_Odds_Calculator_3-way'!A135="","",'True_Odds_Calculator_3-way'!A135)</f>
        <v/>
      </c>
      <c r="B134" s="4" t="str">
        <f>IF('True_Odds_Calculator_3-way'!B135="","",'True_Odds_Calculator_3-way'!B135)</f>
        <v/>
      </c>
      <c r="C134" s="4" t="str">
        <f>IF('True_Odds_Calculator_3-way'!C135="","",'True_Odds_Calculator_3-way'!C135)</f>
        <v/>
      </c>
      <c r="D134" s="4" t="str">
        <f t="shared" si="10"/>
        <v/>
      </c>
      <c r="E134" s="4" t="str">
        <f t="shared" si="11"/>
        <v/>
      </c>
      <c r="F134" s="4" t="str">
        <f t="shared" si="12"/>
        <v/>
      </c>
      <c r="G134" s="4" t="str">
        <f t="shared" si="13"/>
        <v/>
      </c>
      <c r="I134" s="4" t="str">
        <f t="shared" si="14"/>
        <v/>
      </c>
    </row>
    <row r="135" spans="1:9">
      <c r="A135" s="4" t="str">
        <f>IF('True_Odds_Calculator_3-way'!A136="","",'True_Odds_Calculator_3-way'!A136)</f>
        <v/>
      </c>
      <c r="B135" s="4" t="str">
        <f>IF('True_Odds_Calculator_3-way'!B136="","",'True_Odds_Calculator_3-way'!B136)</f>
        <v/>
      </c>
      <c r="C135" s="4" t="str">
        <f>IF('True_Odds_Calculator_3-way'!C136="","",'True_Odds_Calculator_3-way'!C136)</f>
        <v/>
      </c>
      <c r="D135" s="4" t="str">
        <f t="shared" si="10"/>
        <v/>
      </c>
      <c r="E135" s="4" t="str">
        <f t="shared" si="11"/>
        <v/>
      </c>
      <c r="F135" s="4" t="str">
        <f t="shared" si="12"/>
        <v/>
      </c>
      <c r="G135" s="4" t="str">
        <f t="shared" si="13"/>
        <v/>
      </c>
      <c r="I135" s="4" t="str">
        <f t="shared" si="14"/>
        <v/>
      </c>
    </row>
    <row r="136" spans="1:9">
      <c r="A136" s="4" t="str">
        <f>IF('True_Odds_Calculator_3-way'!A137="","",'True_Odds_Calculator_3-way'!A137)</f>
        <v/>
      </c>
      <c r="B136" s="4" t="str">
        <f>IF('True_Odds_Calculator_3-way'!B137="","",'True_Odds_Calculator_3-way'!B137)</f>
        <v/>
      </c>
      <c r="C136" s="4" t="str">
        <f>IF('True_Odds_Calculator_3-way'!C137="","",'True_Odds_Calculator_3-way'!C137)</f>
        <v/>
      </c>
      <c r="D136" s="4" t="str">
        <f t="shared" si="10"/>
        <v/>
      </c>
      <c r="E136" s="4" t="str">
        <f t="shared" si="11"/>
        <v/>
      </c>
      <c r="F136" s="4" t="str">
        <f t="shared" si="12"/>
        <v/>
      </c>
      <c r="G136" s="4" t="str">
        <f t="shared" si="13"/>
        <v/>
      </c>
      <c r="I136" s="4" t="str">
        <f t="shared" si="14"/>
        <v/>
      </c>
    </row>
    <row r="137" spans="1:9">
      <c r="A137" s="4" t="str">
        <f>IF('True_Odds_Calculator_3-way'!A138="","",'True_Odds_Calculator_3-way'!A138)</f>
        <v/>
      </c>
      <c r="B137" s="4" t="str">
        <f>IF('True_Odds_Calculator_3-way'!B138="","",'True_Odds_Calculator_3-way'!B138)</f>
        <v/>
      </c>
      <c r="C137" s="4" t="str">
        <f>IF('True_Odds_Calculator_3-way'!C138="","",'True_Odds_Calculator_3-way'!C138)</f>
        <v/>
      </c>
      <c r="D137" s="4" t="str">
        <f t="shared" si="10"/>
        <v/>
      </c>
      <c r="E137" s="4" t="str">
        <f t="shared" si="11"/>
        <v/>
      </c>
      <c r="F137" s="4" t="str">
        <f t="shared" si="12"/>
        <v/>
      </c>
      <c r="G137" s="4" t="str">
        <f t="shared" si="13"/>
        <v/>
      </c>
      <c r="I137" s="4" t="str">
        <f t="shared" si="14"/>
        <v/>
      </c>
    </row>
    <row r="138" spans="1:9">
      <c r="A138" s="4" t="str">
        <f>IF('True_Odds_Calculator_3-way'!A139="","",'True_Odds_Calculator_3-way'!A139)</f>
        <v/>
      </c>
      <c r="B138" s="4" t="str">
        <f>IF('True_Odds_Calculator_3-way'!B139="","",'True_Odds_Calculator_3-way'!B139)</f>
        <v/>
      </c>
      <c r="C138" s="4" t="str">
        <f>IF('True_Odds_Calculator_3-way'!C139="","",'True_Odds_Calculator_3-way'!C139)</f>
        <v/>
      </c>
      <c r="D138" s="4" t="str">
        <f t="shared" si="10"/>
        <v/>
      </c>
      <c r="E138" s="4" t="str">
        <f t="shared" si="11"/>
        <v/>
      </c>
      <c r="F138" s="4" t="str">
        <f t="shared" si="12"/>
        <v/>
      </c>
      <c r="G138" s="4" t="str">
        <f t="shared" si="13"/>
        <v/>
      </c>
      <c r="I138" s="4" t="str">
        <f t="shared" si="14"/>
        <v/>
      </c>
    </row>
    <row r="139" spans="1:9">
      <c r="A139" s="4" t="str">
        <f>IF('True_Odds_Calculator_3-way'!A140="","",'True_Odds_Calculator_3-way'!A140)</f>
        <v/>
      </c>
      <c r="B139" s="4" t="str">
        <f>IF('True_Odds_Calculator_3-way'!B140="","",'True_Odds_Calculator_3-way'!B140)</f>
        <v/>
      </c>
      <c r="C139" s="4" t="str">
        <f>IF('True_Odds_Calculator_3-way'!C140="","",'True_Odds_Calculator_3-way'!C140)</f>
        <v/>
      </c>
      <c r="D139" s="4" t="str">
        <f t="shared" si="10"/>
        <v/>
      </c>
      <c r="E139" s="4" t="str">
        <f t="shared" si="11"/>
        <v/>
      </c>
      <c r="F139" s="4" t="str">
        <f t="shared" si="12"/>
        <v/>
      </c>
      <c r="G139" s="4" t="str">
        <f t="shared" si="13"/>
        <v/>
      </c>
      <c r="I139" s="4" t="str">
        <f t="shared" si="14"/>
        <v/>
      </c>
    </row>
    <row r="140" spans="1:9">
      <c r="A140" s="4" t="str">
        <f>IF('True_Odds_Calculator_3-way'!A141="","",'True_Odds_Calculator_3-way'!A141)</f>
        <v/>
      </c>
      <c r="B140" s="4" t="str">
        <f>IF('True_Odds_Calculator_3-way'!B141="","",'True_Odds_Calculator_3-way'!B141)</f>
        <v/>
      </c>
      <c r="C140" s="4" t="str">
        <f>IF('True_Odds_Calculator_3-way'!C141="","",'True_Odds_Calculator_3-way'!C141)</f>
        <v/>
      </c>
      <c r="D140" s="4" t="str">
        <f t="shared" si="10"/>
        <v/>
      </c>
      <c r="E140" s="4" t="str">
        <f t="shared" si="11"/>
        <v/>
      </c>
      <c r="F140" s="4" t="str">
        <f t="shared" si="12"/>
        <v/>
      </c>
      <c r="G140" s="4" t="str">
        <f t="shared" si="13"/>
        <v/>
      </c>
      <c r="I140" s="4" t="str">
        <f t="shared" si="14"/>
        <v/>
      </c>
    </row>
    <row r="141" spans="1:9">
      <c r="A141" s="4" t="str">
        <f>IF('True_Odds_Calculator_3-way'!A142="","",'True_Odds_Calculator_3-way'!A142)</f>
        <v/>
      </c>
      <c r="B141" s="4" t="str">
        <f>IF('True_Odds_Calculator_3-way'!B142="","",'True_Odds_Calculator_3-way'!B142)</f>
        <v/>
      </c>
      <c r="C141" s="4" t="str">
        <f>IF('True_Odds_Calculator_3-way'!C142="","",'True_Odds_Calculator_3-way'!C142)</f>
        <v/>
      </c>
      <c r="D141" s="4" t="str">
        <f t="shared" si="10"/>
        <v/>
      </c>
      <c r="E141" s="4" t="str">
        <f t="shared" si="11"/>
        <v/>
      </c>
      <c r="F141" s="4" t="str">
        <f t="shared" si="12"/>
        <v/>
      </c>
      <c r="G141" s="4" t="str">
        <f t="shared" si="13"/>
        <v/>
      </c>
      <c r="I141" s="4" t="str">
        <f t="shared" si="14"/>
        <v/>
      </c>
    </row>
    <row r="142" spans="1:9">
      <c r="A142" s="4" t="str">
        <f>IF('True_Odds_Calculator_3-way'!A143="","",'True_Odds_Calculator_3-way'!A143)</f>
        <v/>
      </c>
      <c r="B142" s="4" t="str">
        <f>IF('True_Odds_Calculator_3-way'!B143="","",'True_Odds_Calculator_3-way'!B143)</f>
        <v/>
      </c>
      <c r="C142" s="4" t="str">
        <f>IF('True_Odds_Calculator_3-way'!C143="","",'True_Odds_Calculator_3-way'!C143)</f>
        <v/>
      </c>
      <c r="D142" s="4" t="str">
        <f t="shared" si="10"/>
        <v/>
      </c>
      <c r="E142" s="4" t="str">
        <f t="shared" si="11"/>
        <v/>
      </c>
      <c r="F142" s="4" t="str">
        <f t="shared" si="12"/>
        <v/>
      </c>
      <c r="G142" s="4" t="str">
        <f t="shared" si="13"/>
        <v/>
      </c>
      <c r="I142" s="4" t="str">
        <f t="shared" si="14"/>
        <v/>
      </c>
    </row>
    <row r="143" spans="1:9">
      <c r="A143" s="4" t="str">
        <f>IF('True_Odds_Calculator_3-way'!A144="","",'True_Odds_Calculator_3-way'!A144)</f>
        <v/>
      </c>
      <c r="B143" s="4" t="str">
        <f>IF('True_Odds_Calculator_3-way'!B144="","",'True_Odds_Calculator_3-way'!B144)</f>
        <v/>
      </c>
      <c r="C143" s="4" t="str">
        <f>IF('True_Odds_Calculator_3-way'!C144="","",'True_Odds_Calculator_3-way'!C144)</f>
        <v/>
      </c>
      <c r="D143" s="4" t="str">
        <f t="shared" si="10"/>
        <v/>
      </c>
      <c r="E143" s="4" t="str">
        <f t="shared" si="11"/>
        <v/>
      </c>
      <c r="F143" s="4" t="str">
        <f t="shared" si="12"/>
        <v/>
      </c>
      <c r="G143" s="4" t="str">
        <f t="shared" si="13"/>
        <v/>
      </c>
      <c r="I143" s="4" t="str">
        <f t="shared" si="14"/>
        <v/>
      </c>
    </row>
    <row r="144" spans="1:9">
      <c r="A144" s="4" t="str">
        <f>IF('True_Odds_Calculator_3-way'!A145="","",'True_Odds_Calculator_3-way'!A145)</f>
        <v/>
      </c>
      <c r="B144" s="4" t="str">
        <f>IF('True_Odds_Calculator_3-way'!B145="","",'True_Odds_Calculator_3-way'!B145)</f>
        <v/>
      </c>
      <c r="C144" s="4" t="str">
        <f>IF('True_Odds_Calculator_3-way'!C145="","",'True_Odds_Calculator_3-way'!C145)</f>
        <v/>
      </c>
      <c r="D144" s="4" t="str">
        <f t="shared" si="10"/>
        <v/>
      </c>
      <c r="E144" s="4" t="str">
        <f t="shared" si="11"/>
        <v/>
      </c>
      <c r="F144" s="4" t="str">
        <f t="shared" si="12"/>
        <v/>
      </c>
      <c r="G144" s="4" t="str">
        <f t="shared" si="13"/>
        <v/>
      </c>
      <c r="I144" s="4" t="str">
        <f t="shared" si="14"/>
        <v/>
      </c>
    </row>
    <row r="145" spans="1:9">
      <c r="A145" s="4" t="str">
        <f>IF('True_Odds_Calculator_3-way'!A146="","",'True_Odds_Calculator_3-way'!A146)</f>
        <v/>
      </c>
      <c r="B145" s="4" t="str">
        <f>IF('True_Odds_Calculator_3-way'!B146="","",'True_Odds_Calculator_3-way'!B146)</f>
        <v/>
      </c>
      <c r="C145" s="4" t="str">
        <f>IF('True_Odds_Calculator_3-way'!C146="","",'True_Odds_Calculator_3-way'!C146)</f>
        <v/>
      </c>
      <c r="D145" s="4" t="str">
        <f t="shared" si="10"/>
        <v/>
      </c>
      <c r="E145" s="4" t="str">
        <f t="shared" si="11"/>
        <v/>
      </c>
      <c r="F145" s="4" t="str">
        <f t="shared" si="12"/>
        <v/>
      </c>
      <c r="G145" s="4" t="str">
        <f t="shared" si="13"/>
        <v/>
      </c>
      <c r="I145" s="4" t="str">
        <f t="shared" si="14"/>
        <v/>
      </c>
    </row>
    <row r="146" spans="1:9">
      <c r="A146" s="4" t="str">
        <f>IF('True_Odds_Calculator_3-way'!A147="","",'True_Odds_Calculator_3-way'!A147)</f>
        <v/>
      </c>
      <c r="B146" s="4" t="str">
        <f>IF('True_Odds_Calculator_3-way'!B147="","",'True_Odds_Calculator_3-way'!B147)</f>
        <v/>
      </c>
      <c r="C146" s="4" t="str">
        <f>IF('True_Odds_Calculator_3-way'!C147="","",'True_Odds_Calculator_3-way'!C147)</f>
        <v/>
      </c>
      <c r="D146" s="4" t="str">
        <f t="shared" si="10"/>
        <v/>
      </c>
      <c r="E146" s="4" t="str">
        <f t="shared" si="11"/>
        <v/>
      </c>
      <c r="F146" s="4" t="str">
        <f t="shared" si="12"/>
        <v/>
      </c>
      <c r="G146" s="4" t="str">
        <f t="shared" si="13"/>
        <v/>
      </c>
      <c r="I146" s="4" t="str">
        <f t="shared" si="14"/>
        <v/>
      </c>
    </row>
    <row r="147" spans="1:9">
      <c r="A147" s="4" t="str">
        <f>IF('True_Odds_Calculator_3-way'!A148="","",'True_Odds_Calculator_3-way'!A148)</f>
        <v/>
      </c>
      <c r="B147" s="4" t="str">
        <f>IF('True_Odds_Calculator_3-way'!B148="","",'True_Odds_Calculator_3-way'!B148)</f>
        <v/>
      </c>
      <c r="C147" s="4" t="str">
        <f>IF('True_Odds_Calculator_3-way'!C148="","",'True_Odds_Calculator_3-way'!C148)</f>
        <v/>
      </c>
      <c r="D147" s="4" t="str">
        <f t="shared" si="10"/>
        <v/>
      </c>
      <c r="E147" s="4" t="str">
        <f t="shared" si="11"/>
        <v/>
      </c>
      <c r="F147" s="4" t="str">
        <f t="shared" si="12"/>
        <v/>
      </c>
      <c r="G147" s="4" t="str">
        <f t="shared" si="13"/>
        <v/>
      </c>
      <c r="I147" s="4" t="str">
        <f t="shared" si="14"/>
        <v/>
      </c>
    </row>
    <row r="148" spans="1:9">
      <c r="A148" s="4" t="str">
        <f>IF('True_Odds_Calculator_3-way'!A149="","",'True_Odds_Calculator_3-way'!A149)</f>
        <v/>
      </c>
      <c r="B148" s="4" t="str">
        <f>IF('True_Odds_Calculator_3-way'!B149="","",'True_Odds_Calculator_3-way'!B149)</f>
        <v/>
      </c>
      <c r="C148" s="4" t="str">
        <f>IF('True_Odds_Calculator_3-way'!C149="","",'True_Odds_Calculator_3-way'!C149)</f>
        <v/>
      </c>
      <c r="D148" s="4" t="str">
        <f t="shared" si="10"/>
        <v/>
      </c>
      <c r="E148" s="4" t="str">
        <f t="shared" si="11"/>
        <v/>
      </c>
      <c r="F148" s="4" t="str">
        <f t="shared" si="12"/>
        <v/>
      </c>
      <c r="G148" s="4" t="str">
        <f t="shared" si="13"/>
        <v/>
      </c>
      <c r="I148" s="4" t="str">
        <f t="shared" si="14"/>
        <v/>
      </c>
    </row>
    <row r="149" spans="1:9">
      <c r="A149" s="4" t="str">
        <f>IF('True_Odds_Calculator_3-way'!A150="","",'True_Odds_Calculator_3-way'!A150)</f>
        <v/>
      </c>
      <c r="B149" s="4" t="str">
        <f>IF('True_Odds_Calculator_3-way'!B150="","",'True_Odds_Calculator_3-way'!B150)</f>
        <v/>
      </c>
      <c r="C149" s="4" t="str">
        <f>IF('True_Odds_Calculator_3-way'!C150="","",'True_Odds_Calculator_3-way'!C150)</f>
        <v/>
      </c>
      <c r="D149" s="4" t="str">
        <f t="shared" si="10"/>
        <v/>
      </c>
      <c r="E149" s="4" t="str">
        <f t="shared" si="11"/>
        <v/>
      </c>
      <c r="F149" s="4" t="str">
        <f t="shared" si="12"/>
        <v/>
      </c>
      <c r="G149" s="4" t="str">
        <f t="shared" si="13"/>
        <v/>
      </c>
      <c r="I149" s="4" t="str">
        <f t="shared" si="14"/>
        <v/>
      </c>
    </row>
    <row r="150" spans="1:9">
      <c r="A150" s="4" t="str">
        <f>IF('True_Odds_Calculator_3-way'!A151="","",'True_Odds_Calculator_3-way'!A151)</f>
        <v/>
      </c>
      <c r="B150" s="4" t="str">
        <f>IF('True_Odds_Calculator_3-way'!B151="","",'True_Odds_Calculator_3-way'!B151)</f>
        <v/>
      </c>
      <c r="C150" s="4" t="str">
        <f>IF('True_Odds_Calculator_3-way'!C151="","",'True_Odds_Calculator_3-way'!C151)</f>
        <v/>
      </c>
      <c r="D150" s="4" t="str">
        <f t="shared" si="10"/>
        <v/>
      </c>
      <c r="E150" s="4" t="str">
        <f t="shared" si="11"/>
        <v/>
      </c>
      <c r="F150" s="4" t="str">
        <f t="shared" si="12"/>
        <v/>
      </c>
      <c r="G150" s="4" t="str">
        <f t="shared" si="13"/>
        <v/>
      </c>
      <c r="I150" s="4" t="str">
        <f t="shared" si="14"/>
        <v/>
      </c>
    </row>
    <row r="151" spans="1:9">
      <c r="A151" s="4" t="str">
        <f>IF('True_Odds_Calculator_3-way'!A152="","",'True_Odds_Calculator_3-way'!A152)</f>
        <v/>
      </c>
      <c r="B151" s="4" t="str">
        <f>IF('True_Odds_Calculator_3-way'!B152="","",'True_Odds_Calculator_3-way'!B152)</f>
        <v/>
      </c>
      <c r="C151" s="4" t="str">
        <f>IF('True_Odds_Calculator_3-way'!C152="","",'True_Odds_Calculator_3-way'!C152)</f>
        <v/>
      </c>
      <c r="D151" s="4" t="str">
        <f t="shared" si="10"/>
        <v/>
      </c>
      <c r="E151" s="4" t="str">
        <f t="shared" si="11"/>
        <v/>
      </c>
      <c r="F151" s="4" t="str">
        <f t="shared" si="12"/>
        <v/>
      </c>
      <c r="G151" s="4" t="str">
        <f t="shared" si="13"/>
        <v/>
      </c>
      <c r="I151" s="4" t="str">
        <f t="shared" si="14"/>
        <v/>
      </c>
    </row>
    <row r="152" spans="1:9">
      <c r="A152" s="4" t="str">
        <f>IF('True_Odds_Calculator_3-way'!A153="","",'True_Odds_Calculator_3-way'!A153)</f>
        <v/>
      </c>
      <c r="B152" s="4" t="str">
        <f>IF('True_Odds_Calculator_3-way'!B153="","",'True_Odds_Calculator_3-way'!B153)</f>
        <v/>
      </c>
      <c r="C152" s="4" t="str">
        <f>IF('True_Odds_Calculator_3-way'!C153="","",'True_Odds_Calculator_3-way'!C153)</f>
        <v/>
      </c>
      <c r="D152" s="4" t="str">
        <f t="shared" si="10"/>
        <v/>
      </c>
      <c r="E152" s="4" t="str">
        <f t="shared" si="11"/>
        <v/>
      </c>
      <c r="F152" s="4" t="str">
        <f t="shared" si="12"/>
        <v/>
      </c>
      <c r="G152" s="4" t="str">
        <f t="shared" si="13"/>
        <v/>
      </c>
      <c r="I152" s="4" t="str">
        <f t="shared" si="14"/>
        <v/>
      </c>
    </row>
    <row r="153" spans="1:9">
      <c r="A153" s="4" t="str">
        <f>IF('True_Odds_Calculator_3-way'!A154="","",'True_Odds_Calculator_3-way'!A154)</f>
        <v/>
      </c>
      <c r="B153" s="4" t="str">
        <f>IF('True_Odds_Calculator_3-way'!B154="","",'True_Odds_Calculator_3-way'!B154)</f>
        <v/>
      </c>
      <c r="C153" s="4" t="str">
        <f>IF('True_Odds_Calculator_3-way'!C154="","",'True_Odds_Calculator_3-way'!C154)</f>
        <v/>
      </c>
      <c r="D153" s="4" t="str">
        <f t="shared" si="10"/>
        <v/>
      </c>
      <c r="E153" s="4" t="str">
        <f t="shared" si="11"/>
        <v/>
      </c>
      <c r="F153" s="4" t="str">
        <f t="shared" si="12"/>
        <v/>
      </c>
      <c r="G153" s="4" t="str">
        <f t="shared" si="13"/>
        <v/>
      </c>
      <c r="I153" s="4" t="str">
        <f t="shared" si="14"/>
        <v/>
      </c>
    </row>
    <row r="154" spans="1:9">
      <c r="A154" s="4" t="str">
        <f>IF('True_Odds_Calculator_3-way'!A155="","",'True_Odds_Calculator_3-way'!A155)</f>
        <v/>
      </c>
      <c r="B154" s="4" t="str">
        <f>IF('True_Odds_Calculator_3-way'!B155="","",'True_Odds_Calculator_3-way'!B155)</f>
        <v/>
      </c>
      <c r="C154" s="4" t="str">
        <f>IF('True_Odds_Calculator_3-way'!C155="","",'True_Odds_Calculator_3-way'!C155)</f>
        <v/>
      </c>
      <c r="D154" s="4" t="str">
        <f t="shared" si="10"/>
        <v/>
      </c>
      <c r="E154" s="4" t="str">
        <f t="shared" si="11"/>
        <v/>
      </c>
      <c r="F154" s="4" t="str">
        <f t="shared" si="12"/>
        <v/>
      </c>
      <c r="G154" s="4" t="str">
        <f t="shared" si="13"/>
        <v/>
      </c>
      <c r="I154" s="4" t="str">
        <f t="shared" si="14"/>
        <v/>
      </c>
    </row>
    <row r="155" spans="1:9">
      <c r="A155" s="4" t="str">
        <f>IF('True_Odds_Calculator_3-way'!A156="","",'True_Odds_Calculator_3-way'!A156)</f>
        <v/>
      </c>
      <c r="B155" s="4" t="str">
        <f>IF('True_Odds_Calculator_3-way'!B156="","",'True_Odds_Calculator_3-way'!B156)</f>
        <v/>
      </c>
      <c r="C155" s="4" t="str">
        <f>IF('True_Odds_Calculator_3-way'!C156="","",'True_Odds_Calculator_3-way'!C156)</f>
        <v/>
      </c>
      <c r="D155" s="4" t="str">
        <f t="shared" si="10"/>
        <v/>
      </c>
      <c r="E155" s="4" t="str">
        <f t="shared" si="11"/>
        <v/>
      </c>
      <c r="F155" s="4" t="str">
        <f t="shared" si="12"/>
        <v/>
      </c>
      <c r="G155" s="4" t="str">
        <f t="shared" si="13"/>
        <v/>
      </c>
      <c r="I155" s="4" t="str">
        <f t="shared" si="14"/>
        <v/>
      </c>
    </row>
    <row r="156" spans="1:9">
      <c r="A156" s="4" t="str">
        <f>IF('True_Odds_Calculator_3-way'!A157="","",'True_Odds_Calculator_3-way'!A157)</f>
        <v/>
      </c>
      <c r="B156" s="4" t="str">
        <f>IF('True_Odds_Calculator_3-way'!B157="","",'True_Odds_Calculator_3-way'!B157)</f>
        <v/>
      </c>
      <c r="C156" s="4" t="str">
        <f>IF('True_Odds_Calculator_3-way'!C157="","",'True_Odds_Calculator_3-way'!C157)</f>
        <v/>
      </c>
      <c r="D156" s="4" t="str">
        <f t="shared" si="10"/>
        <v/>
      </c>
      <c r="E156" s="4" t="str">
        <f t="shared" si="11"/>
        <v/>
      </c>
      <c r="F156" s="4" t="str">
        <f t="shared" si="12"/>
        <v/>
      </c>
      <c r="G156" s="4" t="str">
        <f t="shared" si="13"/>
        <v/>
      </c>
      <c r="I156" s="4" t="str">
        <f t="shared" si="14"/>
        <v/>
      </c>
    </row>
    <row r="157" spans="1:9">
      <c r="A157" s="4" t="str">
        <f>IF('True_Odds_Calculator_3-way'!A158="","",'True_Odds_Calculator_3-way'!A158)</f>
        <v/>
      </c>
      <c r="B157" s="4" t="str">
        <f>IF('True_Odds_Calculator_3-way'!B158="","",'True_Odds_Calculator_3-way'!B158)</f>
        <v/>
      </c>
      <c r="C157" s="4" t="str">
        <f>IF('True_Odds_Calculator_3-way'!C158="","",'True_Odds_Calculator_3-way'!C158)</f>
        <v/>
      </c>
      <c r="D157" s="4" t="str">
        <f t="shared" si="10"/>
        <v/>
      </c>
      <c r="E157" s="4" t="str">
        <f t="shared" si="11"/>
        <v/>
      </c>
      <c r="F157" s="4" t="str">
        <f t="shared" si="12"/>
        <v/>
      </c>
      <c r="G157" s="4" t="str">
        <f t="shared" si="13"/>
        <v/>
      </c>
      <c r="I157" s="4" t="str">
        <f t="shared" si="14"/>
        <v/>
      </c>
    </row>
    <row r="158" spans="1:9">
      <c r="A158" s="4" t="str">
        <f>IF('True_Odds_Calculator_3-way'!A159="","",'True_Odds_Calculator_3-way'!A159)</f>
        <v/>
      </c>
      <c r="B158" s="4" t="str">
        <f>IF('True_Odds_Calculator_3-way'!B159="","",'True_Odds_Calculator_3-way'!B159)</f>
        <v/>
      </c>
      <c r="C158" s="4" t="str">
        <f>IF('True_Odds_Calculator_3-way'!C159="","",'True_Odds_Calculator_3-way'!C159)</f>
        <v/>
      </c>
      <c r="D158" s="4" t="str">
        <f t="shared" si="10"/>
        <v/>
      </c>
      <c r="E158" s="4" t="str">
        <f t="shared" si="11"/>
        <v/>
      </c>
      <c r="F158" s="4" t="str">
        <f t="shared" si="12"/>
        <v/>
      </c>
      <c r="G158" s="4" t="str">
        <f t="shared" si="13"/>
        <v/>
      </c>
      <c r="I158" s="4" t="str">
        <f t="shared" si="14"/>
        <v/>
      </c>
    </row>
    <row r="159" spans="1:9">
      <c r="A159" s="4" t="str">
        <f>IF('True_Odds_Calculator_3-way'!A160="","",'True_Odds_Calculator_3-way'!A160)</f>
        <v/>
      </c>
      <c r="B159" s="4" t="str">
        <f>IF('True_Odds_Calculator_3-way'!B160="","",'True_Odds_Calculator_3-way'!B160)</f>
        <v/>
      </c>
      <c r="C159" s="4" t="str">
        <f>IF('True_Odds_Calculator_3-way'!C160="","",'True_Odds_Calculator_3-way'!C160)</f>
        <v/>
      </c>
      <c r="D159" s="4" t="str">
        <f t="shared" si="10"/>
        <v/>
      </c>
      <c r="E159" s="4" t="str">
        <f t="shared" si="11"/>
        <v/>
      </c>
      <c r="F159" s="4" t="str">
        <f t="shared" si="12"/>
        <v/>
      </c>
      <c r="G159" s="4" t="str">
        <f t="shared" si="13"/>
        <v/>
      </c>
      <c r="I159" s="4" t="str">
        <f t="shared" si="14"/>
        <v/>
      </c>
    </row>
    <row r="160" spans="1:9">
      <c r="A160" s="4" t="str">
        <f>IF('True_Odds_Calculator_3-way'!A161="","",'True_Odds_Calculator_3-way'!A161)</f>
        <v/>
      </c>
      <c r="B160" s="4" t="str">
        <f>IF('True_Odds_Calculator_3-way'!B161="","",'True_Odds_Calculator_3-way'!B161)</f>
        <v/>
      </c>
      <c r="C160" s="4" t="str">
        <f>IF('True_Odds_Calculator_3-way'!C161="","",'True_Odds_Calculator_3-way'!C161)</f>
        <v/>
      </c>
      <c r="D160" s="4" t="str">
        <f t="shared" si="10"/>
        <v/>
      </c>
      <c r="E160" s="4" t="str">
        <f t="shared" si="11"/>
        <v/>
      </c>
      <c r="F160" s="4" t="str">
        <f t="shared" si="12"/>
        <v/>
      </c>
      <c r="G160" s="4" t="str">
        <f t="shared" si="13"/>
        <v/>
      </c>
      <c r="I160" s="4" t="str">
        <f t="shared" si="14"/>
        <v/>
      </c>
    </row>
    <row r="161" spans="1:9">
      <c r="A161" s="4" t="str">
        <f>IF('True_Odds_Calculator_3-way'!A162="","",'True_Odds_Calculator_3-way'!A162)</f>
        <v/>
      </c>
      <c r="B161" s="4" t="str">
        <f>IF('True_Odds_Calculator_3-way'!B162="","",'True_Odds_Calculator_3-way'!B162)</f>
        <v/>
      </c>
      <c r="C161" s="4" t="str">
        <f>IF('True_Odds_Calculator_3-way'!C162="","",'True_Odds_Calculator_3-way'!C162)</f>
        <v/>
      </c>
      <c r="D161" s="4" t="str">
        <f t="shared" si="10"/>
        <v/>
      </c>
      <c r="E161" s="4" t="str">
        <f t="shared" si="11"/>
        <v/>
      </c>
      <c r="F161" s="4" t="str">
        <f t="shared" si="12"/>
        <v/>
      </c>
      <c r="G161" s="4" t="str">
        <f t="shared" si="13"/>
        <v/>
      </c>
      <c r="I161" s="4" t="str">
        <f t="shared" si="14"/>
        <v/>
      </c>
    </row>
    <row r="162" spans="1:9">
      <c r="A162" s="4" t="str">
        <f>IF('True_Odds_Calculator_3-way'!A163="","",'True_Odds_Calculator_3-way'!A163)</f>
        <v/>
      </c>
      <c r="B162" s="4" t="str">
        <f>IF('True_Odds_Calculator_3-way'!B163="","",'True_Odds_Calculator_3-way'!B163)</f>
        <v/>
      </c>
      <c r="C162" s="4" t="str">
        <f>IF('True_Odds_Calculator_3-way'!C163="","",'True_Odds_Calculator_3-way'!C163)</f>
        <v/>
      </c>
      <c r="D162" s="4" t="str">
        <f t="shared" si="10"/>
        <v/>
      </c>
      <c r="E162" s="4" t="str">
        <f t="shared" si="11"/>
        <v/>
      </c>
      <c r="F162" s="4" t="str">
        <f t="shared" si="12"/>
        <v/>
      </c>
      <c r="G162" s="4" t="str">
        <f t="shared" si="13"/>
        <v/>
      </c>
      <c r="I162" s="4" t="str">
        <f t="shared" si="14"/>
        <v/>
      </c>
    </row>
    <row r="163" spans="1:9">
      <c r="A163" s="4" t="str">
        <f>IF('True_Odds_Calculator_3-way'!A164="","",'True_Odds_Calculator_3-way'!A164)</f>
        <v/>
      </c>
      <c r="B163" s="4" t="str">
        <f>IF('True_Odds_Calculator_3-way'!B164="","",'True_Odds_Calculator_3-way'!B164)</f>
        <v/>
      </c>
      <c r="C163" s="4" t="str">
        <f>IF('True_Odds_Calculator_3-way'!C164="","",'True_Odds_Calculator_3-way'!C164)</f>
        <v/>
      </c>
      <c r="D163" s="4" t="str">
        <f t="shared" si="10"/>
        <v/>
      </c>
      <c r="E163" s="4" t="str">
        <f t="shared" si="11"/>
        <v/>
      </c>
      <c r="F163" s="4" t="str">
        <f t="shared" si="12"/>
        <v/>
      </c>
      <c r="G163" s="4" t="str">
        <f t="shared" si="13"/>
        <v/>
      </c>
      <c r="I163" s="4" t="str">
        <f t="shared" si="14"/>
        <v/>
      </c>
    </row>
    <row r="164" spans="1:9">
      <c r="A164" s="4" t="str">
        <f>IF('True_Odds_Calculator_3-way'!A165="","",'True_Odds_Calculator_3-way'!A165)</f>
        <v/>
      </c>
      <c r="B164" s="4" t="str">
        <f>IF('True_Odds_Calculator_3-way'!B165="","",'True_Odds_Calculator_3-way'!B165)</f>
        <v/>
      </c>
      <c r="C164" s="4" t="str">
        <f>IF('True_Odds_Calculator_3-way'!C165="","",'True_Odds_Calculator_3-way'!C165)</f>
        <v/>
      </c>
      <c r="D164" s="4" t="str">
        <f t="shared" si="10"/>
        <v/>
      </c>
      <c r="E164" s="4" t="str">
        <f t="shared" si="11"/>
        <v/>
      </c>
      <c r="F164" s="4" t="str">
        <f t="shared" si="12"/>
        <v/>
      </c>
      <c r="G164" s="4" t="str">
        <f t="shared" si="13"/>
        <v/>
      </c>
      <c r="I164" s="4" t="str">
        <f t="shared" si="14"/>
        <v/>
      </c>
    </row>
    <row r="165" spans="1:9">
      <c r="A165" s="4" t="str">
        <f>IF('True_Odds_Calculator_3-way'!A166="","",'True_Odds_Calculator_3-way'!A166)</f>
        <v/>
      </c>
      <c r="B165" s="4" t="str">
        <f>IF('True_Odds_Calculator_3-way'!B166="","",'True_Odds_Calculator_3-way'!B166)</f>
        <v/>
      </c>
      <c r="C165" s="4" t="str">
        <f>IF('True_Odds_Calculator_3-way'!C166="","",'True_Odds_Calculator_3-way'!C166)</f>
        <v/>
      </c>
      <c r="D165" s="4" t="str">
        <f t="shared" si="10"/>
        <v/>
      </c>
      <c r="E165" s="4" t="str">
        <f t="shared" si="11"/>
        <v/>
      </c>
      <c r="F165" s="4" t="str">
        <f t="shared" si="12"/>
        <v/>
      </c>
      <c r="G165" s="4" t="str">
        <f t="shared" si="13"/>
        <v/>
      </c>
      <c r="I165" s="4" t="str">
        <f t="shared" si="14"/>
        <v/>
      </c>
    </row>
    <row r="166" spans="1:9">
      <c r="A166" s="4" t="str">
        <f>IF('True_Odds_Calculator_3-way'!A167="","",'True_Odds_Calculator_3-way'!A167)</f>
        <v/>
      </c>
      <c r="B166" s="4" t="str">
        <f>IF('True_Odds_Calculator_3-way'!B167="","",'True_Odds_Calculator_3-way'!B167)</f>
        <v/>
      </c>
      <c r="C166" s="4" t="str">
        <f>IF('True_Odds_Calculator_3-way'!C167="","",'True_Odds_Calculator_3-way'!C167)</f>
        <v/>
      </c>
      <c r="D166" s="4" t="str">
        <f t="shared" si="10"/>
        <v/>
      </c>
      <c r="E166" s="4" t="str">
        <f t="shared" si="11"/>
        <v/>
      </c>
      <c r="F166" s="4" t="str">
        <f t="shared" si="12"/>
        <v/>
      </c>
      <c r="G166" s="4" t="str">
        <f t="shared" si="13"/>
        <v/>
      </c>
      <c r="I166" s="4" t="str">
        <f t="shared" si="14"/>
        <v/>
      </c>
    </row>
    <row r="167" spans="1:9">
      <c r="A167" s="4" t="str">
        <f>IF('True_Odds_Calculator_3-way'!A168="","",'True_Odds_Calculator_3-way'!A168)</f>
        <v/>
      </c>
      <c r="B167" s="4" t="str">
        <f>IF('True_Odds_Calculator_3-way'!B168="","",'True_Odds_Calculator_3-way'!B168)</f>
        <v/>
      </c>
      <c r="C167" s="4" t="str">
        <f>IF('True_Odds_Calculator_3-way'!C168="","",'True_Odds_Calculator_3-way'!C168)</f>
        <v/>
      </c>
      <c r="D167" s="4" t="str">
        <f t="shared" si="10"/>
        <v/>
      </c>
      <c r="E167" s="4" t="str">
        <f t="shared" si="11"/>
        <v/>
      </c>
      <c r="F167" s="4" t="str">
        <f t="shared" si="12"/>
        <v/>
      </c>
      <c r="G167" s="4" t="str">
        <f t="shared" si="13"/>
        <v/>
      </c>
      <c r="I167" s="4" t="str">
        <f t="shared" si="14"/>
        <v/>
      </c>
    </row>
    <row r="168" spans="1:9">
      <c r="A168" s="4" t="str">
        <f>IF('True_Odds_Calculator_3-way'!A169="","",'True_Odds_Calculator_3-way'!A169)</f>
        <v/>
      </c>
      <c r="B168" s="4" t="str">
        <f>IF('True_Odds_Calculator_3-way'!B169="","",'True_Odds_Calculator_3-way'!B169)</f>
        <v/>
      </c>
      <c r="C168" s="4" t="str">
        <f>IF('True_Odds_Calculator_3-way'!C169="","",'True_Odds_Calculator_3-way'!C169)</f>
        <v/>
      </c>
      <c r="D168" s="4" t="str">
        <f t="shared" si="10"/>
        <v/>
      </c>
      <c r="E168" s="4" t="str">
        <f t="shared" si="11"/>
        <v/>
      </c>
      <c r="F168" s="4" t="str">
        <f t="shared" si="12"/>
        <v/>
      </c>
      <c r="G168" s="4" t="str">
        <f t="shared" si="13"/>
        <v/>
      </c>
      <c r="I168" s="4" t="str">
        <f t="shared" si="14"/>
        <v/>
      </c>
    </row>
    <row r="169" spans="1:9">
      <c r="A169" s="4" t="str">
        <f>IF('True_Odds_Calculator_3-way'!A170="","",'True_Odds_Calculator_3-way'!A170)</f>
        <v/>
      </c>
      <c r="B169" s="4" t="str">
        <f>IF('True_Odds_Calculator_3-way'!B170="","",'True_Odds_Calculator_3-way'!B170)</f>
        <v/>
      </c>
      <c r="C169" s="4" t="str">
        <f>IF('True_Odds_Calculator_3-way'!C170="","",'True_Odds_Calculator_3-way'!C170)</f>
        <v/>
      </c>
      <c r="D169" s="4" t="str">
        <f t="shared" si="10"/>
        <v/>
      </c>
      <c r="E169" s="4" t="str">
        <f t="shared" si="11"/>
        <v/>
      </c>
      <c r="F169" s="4" t="str">
        <f t="shared" si="12"/>
        <v/>
      </c>
      <c r="G169" s="4" t="str">
        <f t="shared" si="13"/>
        <v/>
      </c>
      <c r="I169" s="4" t="str">
        <f t="shared" si="14"/>
        <v/>
      </c>
    </row>
    <row r="170" spans="1:9">
      <c r="A170" s="4" t="str">
        <f>IF('True_Odds_Calculator_3-way'!A171="","",'True_Odds_Calculator_3-way'!A171)</f>
        <v/>
      </c>
      <c r="B170" s="4" t="str">
        <f>IF('True_Odds_Calculator_3-way'!B171="","",'True_Odds_Calculator_3-way'!B171)</f>
        <v/>
      </c>
      <c r="C170" s="4" t="str">
        <f>IF('True_Odds_Calculator_3-way'!C171="","",'True_Odds_Calculator_3-way'!C171)</f>
        <v/>
      </c>
      <c r="D170" s="4" t="str">
        <f t="shared" si="10"/>
        <v/>
      </c>
      <c r="E170" s="4" t="str">
        <f t="shared" si="11"/>
        <v/>
      </c>
      <c r="F170" s="4" t="str">
        <f t="shared" si="12"/>
        <v/>
      </c>
      <c r="G170" s="4" t="str">
        <f t="shared" si="13"/>
        <v/>
      </c>
      <c r="I170" s="4" t="str">
        <f t="shared" si="14"/>
        <v/>
      </c>
    </row>
    <row r="171" spans="1:9">
      <c r="A171" s="4" t="str">
        <f>IF('True_Odds_Calculator_3-way'!A172="","",'True_Odds_Calculator_3-way'!A172)</f>
        <v/>
      </c>
      <c r="B171" s="4" t="str">
        <f>IF('True_Odds_Calculator_3-way'!B172="","",'True_Odds_Calculator_3-way'!B172)</f>
        <v/>
      </c>
      <c r="C171" s="4" t="str">
        <f>IF('True_Odds_Calculator_3-way'!C172="","",'True_Odds_Calculator_3-way'!C172)</f>
        <v/>
      </c>
      <c r="D171" s="4" t="str">
        <f t="shared" si="10"/>
        <v/>
      </c>
      <c r="E171" s="4" t="str">
        <f t="shared" si="11"/>
        <v/>
      </c>
      <c r="F171" s="4" t="str">
        <f t="shared" si="12"/>
        <v/>
      </c>
      <c r="G171" s="4" t="str">
        <f t="shared" si="13"/>
        <v/>
      </c>
      <c r="I171" s="4" t="str">
        <f t="shared" si="14"/>
        <v/>
      </c>
    </row>
    <row r="172" spans="1:9">
      <c r="A172" s="4" t="str">
        <f>IF('True_Odds_Calculator_3-way'!A173="","",'True_Odds_Calculator_3-way'!A173)</f>
        <v/>
      </c>
      <c r="B172" s="4" t="str">
        <f>IF('True_Odds_Calculator_3-way'!B173="","",'True_Odds_Calculator_3-way'!B173)</f>
        <v/>
      </c>
      <c r="C172" s="4" t="str">
        <f>IF('True_Odds_Calculator_3-way'!C173="","",'True_Odds_Calculator_3-way'!C173)</f>
        <v/>
      </c>
      <c r="D172" s="4" t="str">
        <f t="shared" si="10"/>
        <v/>
      </c>
      <c r="E172" s="4" t="str">
        <f t="shared" si="11"/>
        <v/>
      </c>
      <c r="F172" s="4" t="str">
        <f t="shared" si="12"/>
        <v/>
      </c>
      <c r="G172" s="4" t="str">
        <f t="shared" si="13"/>
        <v/>
      </c>
      <c r="I172" s="4" t="str">
        <f t="shared" si="14"/>
        <v/>
      </c>
    </row>
    <row r="173" spans="1:9">
      <c r="A173" s="4" t="str">
        <f>IF('True_Odds_Calculator_3-way'!A174="","",'True_Odds_Calculator_3-way'!A174)</f>
        <v/>
      </c>
      <c r="B173" s="4" t="str">
        <f>IF('True_Odds_Calculator_3-way'!B174="","",'True_Odds_Calculator_3-way'!B174)</f>
        <v/>
      </c>
      <c r="C173" s="4" t="str">
        <f>IF('True_Odds_Calculator_3-way'!C174="","",'True_Odds_Calculator_3-way'!C174)</f>
        <v/>
      </c>
      <c r="D173" s="4" t="str">
        <f t="shared" si="10"/>
        <v/>
      </c>
      <c r="E173" s="4" t="str">
        <f t="shared" si="11"/>
        <v/>
      </c>
      <c r="F173" s="4" t="str">
        <f t="shared" si="12"/>
        <v/>
      </c>
      <c r="G173" s="4" t="str">
        <f t="shared" si="13"/>
        <v/>
      </c>
      <c r="I173" s="4" t="str">
        <f t="shared" si="14"/>
        <v/>
      </c>
    </row>
    <row r="174" spans="1:9">
      <c r="A174" s="4" t="str">
        <f>IF('True_Odds_Calculator_3-way'!A175="","",'True_Odds_Calculator_3-way'!A175)</f>
        <v/>
      </c>
      <c r="B174" s="4" t="str">
        <f>IF('True_Odds_Calculator_3-way'!B175="","",'True_Odds_Calculator_3-way'!B175)</f>
        <v/>
      </c>
      <c r="C174" s="4" t="str">
        <f>IF('True_Odds_Calculator_3-way'!C175="","",'True_Odds_Calculator_3-way'!C175)</f>
        <v/>
      </c>
      <c r="D174" s="4" t="str">
        <f t="shared" si="10"/>
        <v/>
      </c>
      <c r="E174" s="4" t="str">
        <f t="shared" si="11"/>
        <v/>
      </c>
      <c r="F174" s="4" t="str">
        <f t="shared" si="12"/>
        <v/>
      </c>
      <c r="G174" s="4" t="str">
        <f t="shared" si="13"/>
        <v/>
      </c>
      <c r="I174" s="4" t="str">
        <f t="shared" si="14"/>
        <v/>
      </c>
    </row>
    <row r="175" spans="1:9">
      <c r="A175" s="4" t="str">
        <f>IF('True_Odds_Calculator_3-way'!A176="","",'True_Odds_Calculator_3-way'!A176)</f>
        <v/>
      </c>
      <c r="B175" s="4" t="str">
        <f>IF('True_Odds_Calculator_3-way'!B176="","",'True_Odds_Calculator_3-way'!B176)</f>
        <v/>
      </c>
      <c r="C175" s="4" t="str">
        <f>IF('True_Odds_Calculator_3-way'!C176="","",'True_Odds_Calculator_3-way'!C176)</f>
        <v/>
      </c>
      <c r="D175" s="4" t="str">
        <f t="shared" si="10"/>
        <v/>
      </c>
      <c r="E175" s="4" t="str">
        <f t="shared" si="11"/>
        <v/>
      </c>
      <c r="F175" s="4" t="str">
        <f t="shared" si="12"/>
        <v/>
      </c>
      <c r="G175" s="4" t="str">
        <f t="shared" si="13"/>
        <v/>
      </c>
      <c r="I175" s="4" t="str">
        <f t="shared" si="14"/>
        <v/>
      </c>
    </row>
    <row r="176" spans="1:9">
      <c r="A176" s="4" t="str">
        <f>IF('True_Odds_Calculator_3-way'!A177="","",'True_Odds_Calculator_3-way'!A177)</f>
        <v/>
      </c>
      <c r="B176" s="4" t="str">
        <f>IF('True_Odds_Calculator_3-way'!B177="","",'True_Odds_Calculator_3-way'!B177)</f>
        <v/>
      </c>
      <c r="C176" s="4" t="str">
        <f>IF('True_Odds_Calculator_3-way'!C177="","",'True_Odds_Calculator_3-way'!C177)</f>
        <v/>
      </c>
      <c r="D176" s="4" t="str">
        <f t="shared" si="10"/>
        <v/>
      </c>
      <c r="E176" s="4" t="str">
        <f t="shared" si="11"/>
        <v/>
      </c>
      <c r="F176" s="4" t="str">
        <f t="shared" si="12"/>
        <v/>
      </c>
      <c r="G176" s="4" t="str">
        <f t="shared" si="13"/>
        <v/>
      </c>
      <c r="I176" s="4" t="str">
        <f t="shared" si="14"/>
        <v/>
      </c>
    </row>
    <row r="177" spans="1:9">
      <c r="A177" s="4" t="str">
        <f>IF('True_Odds_Calculator_3-way'!A178="","",'True_Odds_Calculator_3-way'!A178)</f>
        <v/>
      </c>
      <c r="B177" s="4" t="str">
        <f>IF('True_Odds_Calculator_3-way'!B178="","",'True_Odds_Calculator_3-way'!B178)</f>
        <v/>
      </c>
      <c r="C177" s="4" t="str">
        <f>IF('True_Odds_Calculator_3-way'!C178="","",'True_Odds_Calculator_3-way'!C178)</f>
        <v/>
      </c>
      <c r="D177" s="4" t="str">
        <f t="shared" si="10"/>
        <v/>
      </c>
      <c r="E177" s="4" t="str">
        <f t="shared" si="11"/>
        <v/>
      </c>
      <c r="F177" s="4" t="str">
        <f t="shared" si="12"/>
        <v/>
      </c>
      <c r="G177" s="4" t="str">
        <f t="shared" si="13"/>
        <v/>
      </c>
      <c r="I177" s="4" t="str">
        <f t="shared" si="14"/>
        <v/>
      </c>
    </row>
    <row r="178" spans="1:9">
      <c r="A178" s="4" t="str">
        <f>IF('True_Odds_Calculator_3-way'!A179="","",'True_Odds_Calculator_3-way'!A179)</f>
        <v/>
      </c>
      <c r="B178" s="4" t="str">
        <f>IF('True_Odds_Calculator_3-way'!B179="","",'True_Odds_Calculator_3-way'!B179)</f>
        <v/>
      </c>
      <c r="C178" s="4" t="str">
        <f>IF('True_Odds_Calculator_3-way'!C179="","",'True_Odds_Calculator_3-way'!C179)</f>
        <v/>
      </c>
      <c r="D178" s="4" t="str">
        <f t="shared" si="10"/>
        <v/>
      </c>
      <c r="E178" s="4" t="str">
        <f t="shared" si="11"/>
        <v/>
      </c>
      <c r="F178" s="4" t="str">
        <f t="shared" si="12"/>
        <v/>
      </c>
      <c r="G178" s="4" t="str">
        <f t="shared" si="13"/>
        <v/>
      </c>
      <c r="I178" s="4" t="str">
        <f t="shared" si="14"/>
        <v/>
      </c>
    </row>
    <row r="179" spans="1:9">
      <c r="A179" s="4" t="str">
        <f>IF('True_Odds_Calculator_3-way'!A180="","",'True_Odds_Calculator_3-way'!A180)</f>
        <v/>
      </c>
      <c r="B179" s="4" t="str">
        <f>IF('True_Odds_Calculator_3-way'!B180="","",'True_Odds_Calculator_3-way'!B180)</f>
        <v/>
      </c>
      <c r="C179" s="4" t="str">
        <f>IF('True_Odds_Calculator_3-way'!C180="","",'True_Odds_Calculator_3-way'!C180)</f>
        <v/>
      </c>
      <c r="D179" s="4" t="str">
        <f t="shared" si="10"/>
        <v/>
      </c>
      <c r="E179" s="4" t="str">
        <f t="shared" si="11"/>
        <v/>
      </c>
      <c r="F179" s="4" t="str">
        <f t="shared" si="12"/>
        <v/>
      </c>
      <c r="G179" s="4" t="str">
        <f t="shared" si="13"/>
        <v/>
      </c>
      <c r="I179" s="4" t="str">
        <f t="shared" si="14"/>
        <v/>
      </c>
    </row>
    <row r="180" spans="1:9">
      <c r="A180" s="4" t="str">
        <f>IF('True_Odds_Calculator_3-way'!A181="","",'True_Odds_Calculator_3-way'!A181)</f>
        <v/>
      </c>
      <c r="B180" s="4" t="str">
        <f>IF('True_Odds_Calculator_3-way'!B181="","",'True_Odds_Calculator_3-way'!B181)</f>
        <v/>
      </c>
      <c r="C180" s="4" t="str">
        <f>IF('True_Odds_Calculator_3-way'!C181="","",'True_Odds_Calculator_3-way'!C181)</f>
        <v/>
      </c>
      <c r="D180" s="4" t="str">
        <f t="shared" si="10"/>
        <v/>
      </c>
      <c r="E180" s="4" t="str">
        <f t="shared" si="11"/>
        <v/>
      </c>
      <c r="F180" s="4" t="str">
        <f t="shared" si="12"/>
        <v/>
      </c>
      <c r="G180" s="4" t="str">
        <f t="shared" si="13"/>
        <v/>
      </c>
      <c r="I180" s="4" t="str">
        <f t="shared" si="14"/>
        <v/>
      </c>
    </row>
    <row r="181" spans="1:9">
      <c r="A181" s="4" t="str">
        <f>IF('True_Odds_Calculator_3-way'!A182="","",'True_Odds_Calculator_3-way'!A182)</f>
        <v/>
      </c>
      <c r="B181" s="4" t="str">
        <f>IF('True_Odds_Calculator_3-way'!B182="","",'True_Odds_Calculator_3-way'!B182)</f>
        <v/>
      </c>
      <c r="C181" s="4" t="str">
        <f>IF('True_Odds_Calculator_3-way'!C182="","",'True_Odds_Calculator_3-way'!C182)</f>
        <v/>
      </c>
      <c r="D181" s="4" t="str">
        <f t="shared" si="10"/>
        <v/>
      </c>
      <c r="E181" s="4" t="str">
        <f t="shared" si="11"/>
        <v/>
      </c>
      <c r="F181" s="4" t="str">
        <f t="shared" si="12"/>
        <v/>
      </c>
      <c r="G181" s="4" t="str">
        <f t="shared" si="13"/>
        <v/>
      </c>
      <c r="I181" s="4" t="str">
        <f t="shared" si="14"/>
        <v/>
      </c>
    </row>
    <row r="182" spans="1:9">
      <c r="A182" s="4" t="str">
        <f>IF('True_Odds_Calculator_3-way'!A183="","",'True_Odds_Calculator_3-way'!A183)</f>
        <v/>
      </c>
      <c r="B182" s="4" t="str">
        <f>IF('True_Odds_Calculator_3-way'!B183="","",'True_Odds_Calculator_3-way'!B183)</f>
        <v/>
      </c>
      <c r="C182" s="4" t="str">
        <f>IF('True_Odds_Calculator_3-way'!C183="","",'True_Odds_Calculator_3-way'!C183)</f>
        <v/>
      </c>
      <c r="D182" s="4" t="str">
        <f t="shared" si="10"/>
        <v/>
      </c>
      <c r="E182" s="4" t="str">
        <f t="shared" si="11"/>
        <v/>
      </c>
      <c r="F182" s="4" t="str">
        <f t="shared" si="12"/>
        <v/>
      </c>
      <c r="G182" s="4" t="str">
        <f t="shared" si="13"/>
        <v/>
      </c>
      <c r="I182" s="4" t="str">
        <f t="shared" si="14"/>
        <v/>
      </c>
    </row>
    <row r="183" spans="1:9">
      <c r="A183" s="4" t="str">
        <f>IF('True_Odds_Calculator_3-way'!A184="","",'True_Odds_Calculator_3-way'!A184)</f>
        <v/>
      </c>
      <c r="B183" s="4" t="str">
        <f>IF('True_Odds_Calculator_3-way'!B184="","",'True_Odds_Calculator_3-way'!B184)</f>
        <v/>
      </c>
      <c r="C183" s="4" t="str">
        <f>IF('True_Odds_Calculator_3-way'!C184="","",'True_Odds_Calculator_3-way'!C184)</f>
        <v/>
      </c>
      <c r="D183" s="4" t="str">
        <f t="shared" si="10"/>
        <v/>
      </c>
      <c r="E183" s="4" t="str">
        <f t="shared" si="11"/>
        <v/>
      </c>
      <c r="F183" s="4" t="str">
        <f t="shared" si="12"/>
        <v/>
      </c>
      <c r="G183" s="4" t="str">
        <f t="shared" si="13"/>
        <v/>
      </c>
      <c r="I183" s="4" t="str">
        <f t="shared" si="14"/>
        <v/>
      </c>
    </row>
    <row r="184" spans="1:9">
      <c r="A184" s="4" t="str">
        <f>IF('True_Odds_Calculator_3-way'!A185="","",'True_Odds_Calculator_3-way'!A185)</f>
        <v/>
      </c>
      <c r="B184" s="4" t="str">
        <f>IF('True_Odds_Calculator_3-way'!B185="","",'True_Odds_Calculator_3-way'!B185)</f>
        <v/>
      </c>
      <c r="C184" s="4" t="str">
        <f>IF('True_Odds_Calculator_3-way'!C185="","",'True_Odds_Calculator_3-way'!C185)</f>
        <v/>
      </c>
      <c r="D184" s="4" t="str">
        <f t="shared" si="10"/>
        <v/>
      </c>
      <c r="E184" s="4" t="str">
        <f t="shared" si="11"/>
        <v/>
      </c>
      <c r="F184" s="4" t="str">
        <f t="shared" si="12"/>
        <v/>
      </c>
      <c r="G184" s="4" t="str">
        <f t="shared" si="13"/>
        <v/>
      </c>
      <c r="I184" s="4" t="str">
        <f t="shared" si="14"/>
        <v/>
      </c>
    </row>
    <row r="185" spans="1:9">
      <c r="A185" s="4" t="str">
        <f>IF('True_Odds_Calculator_3-way'!A186="","",'True_Odds_Calculator_3-way'!A186)</f>
        <v/>
      </c>
      <c r="B185" s="4" t="str">
        <f>IF('True_Odds_Calculator_3-way'!B186="","",'True_Odds_Calculator_3-way'!B186)</f>
        <v/>
      </c>
      <c r="C185" s="4" t="str">
        <f>IF('True_Odds_Calculator_3-way'!C186="","",'True_Odds_Calculator_3-way'!C186)</f>
        <v/>
      </c>
      <c r="D185" s="4" t="str">
        <f t="shared" si="10"/>
        <v/>
      </c>
      <c r="E185" s="4" t="str">
        <f t="shared" si="11"/>
        <v/>
      </c>
      <c r="F185" s="4" t="str">
        <f t="shared" si="12"/>
        <v/>
      </c>
      <c r="G185" s="4" t="str">
        <f t="shared" si="13"/>
        <v/>
      </c>
      <c r="I185" s="4" t="str">
        <f t="shared" si="14"/>
        <v/>
      </c>
    </row>
    <row r="186" spans="1:9">
      <c r="A186" s="4" t="str">
        <f>IF('True_Odds_Calculator_3-way'!A187="","",'True_Odds_Calculator_3-way'!A187)</f>
        <v/>
      </c>
      <c r="B186" s="4" t="str">
        <f>IF('True_Odds_Calculator_3-way'!B187="","",'True_Odds_Calculator_3-way'!B187)</f>
        <v/>
      </c>
      <c r="C186" s="4" t="str">
        <f>IF('True_Odds_Calculator_3-way'!C187="","",'True_Odds_Calculator_3-way'!C187)</f>
        <v/>
      </c>
      <c r="D186" s="4" t="str">
        <f t="shared" si="10"/>
        <v/>
      </c>
      <c r="E186" s="4" t="str">
        <f t="shared" si="11"/>
        <v/>
      </c>
      <c r="F186" s="4" t="str">
        <f t="shared" si="12"/>
        <v/>
      </c>
      <c r="G186" s="4" t="str">
        <f t="shared" si="13"/>
        <v/>
      </c>
      <c r="I186" s="4" t="str">
        <f t="shared" si="14"/>
        <v/>
      </c>
    </row>
    <row r="187" spans="1:9">
      <c r="A187" s="4" t="str">
        <f>IF('True_Odds_Calculator_3-way'!A188="","",'True_Odds_Calculator_3-way'!A188)</f>
        <v/>
      </c>
      <c r="B187" s="4" t="str">
        <f>IF('True_Odds_Calculator_3-way'!B188="","",'True_Odds_Calculator_3-way'!B188)</f>
        <v/>
      </c>
      <c r="C187" s="4" t="str">
        <f>IF('True_Odds_Calculator_3-way'!C188="","",'True_Odds_Calculator_3-way'!C188)</f>
        <v/>
      </c>
      <c r="D187" s="4" t="str">
        <f t="shared" si="10"/>
        <v/>
      </c>
      <c r="E187" s="4" t="str">
        <f t="shared" si="11"/>
        <v/>
      </c>
      <c r="F187" s="4" t="str">
        <f t="shared" si="12"/>
        <v/>
      </c>
      <c r="G187" s="4" t="str">
        <f t="shared" si="13"/>
        <v/>
      </c>
      <c r="I187" s="4" t="str">
        <f t="shared" si="14"/>
        <v/>
      </c>
    </row>
    <row r="188" spans="1:9">
      <c r="A188" s="4" t="str">
        <f>IF('True_Odds_Calculator_3-way'!A189="","",'True_Odds_Calculator_3-way'!A189)</f>
        <v/>
      </c>
      <c r="B188" s="4" t="str">
        <f>IF('True_Odds_Calculator_3-way'!B189="","",'True_Odds_Calculator_3-way'!B189)</f>
        <v/>
      </c>
      <c r="C188" s="4" t="str">
        <f>IF('True_Odds_Calculator_3-way'!C189="","",'True_Odds_Calculator_3-way'!C189)</f>
        <v/>
      </c>
      <c r="D188" s="4" t="str">
        <f t="shared" si="10"/>
        <v/>
      </c>
      <c r="E188" s="4" t="str">
        <f t="shared" si="11"/>
        <v/>
      </c>
      <c r="F188" s="4" t="str">
        <f t="shared" si="12"/>
        <v/>
      </c>
      <c r="G188" s="4" t="str">
        <f t="shared" si="13"/>
        <v/>
      </c>
      <c r="I188" s="4" t="str">
        <f t="shared" si="14"/>
        <v/>
      </c>
    </row>
    <row r="189" spans="1:9">
      <c r="A189" s="4" t="str">
        <f>IF('True_Odds_Calculator_3-way'!A190="","",'True_Odds_Calculator_3-way'!A190)</f>
        <v/>
      </c>
      <c r="B189" s="4" t="str">
        <f>IF('True_Odds_Calculator_3-way'!B190="","",'True_Odds_Calculator_3-way'!B190)</f>
        <v/>
      </c>
      <c r="C189" s="4" t="str">
        <f>IF('True_Odds_Calculator_3-way'!C190="","",'True_Odds_Calculator_3-way'!C190)</f>
        <v/>
      </c>
      <c r="D189" s="4" t="str">
        <f t="shared" si="10"/>
        <v/>
      </c>
      <c r="E189" s="4" t="str">
        <f t="shared" si="11"/>
        <v/>
      </c>
      <c r="F189" s="4" t="str">
        <f t="shared" si="12"/>
        <v/>
      </c>
      <c r="G189" s="4" t="str">
        <f t="shared" si="13"/>
        <v/>
      </c>
      <c r="I189" s="4" t="str">
        <f t="shared" si="14"/>
        <v/>
      </c>
    </row>
    <row r="190" spans="1:9">
      <c r="A190" s="4" t="str">
        <f>IF('True_Odds_Calculator_3-way'!A191="","",'True_Odds_Calculator_3-way'!A191)</f>
        <v/>
      </c>
      <c r="B190" s="4" t="str">
        <f>IF('True_Odds_Calculator_3-way'!B191="","",'True_Odds_Calculator_3-way'!B191)</f>
        <v/>
      </c>
      <c r="C190" s="4" t="str">
        <f>IF('True_Odds_Calculator_3-way'!C191="","",'True_Odds_Calculator_3-way'!C191)</f>
        <v/>
      </c>
      <c r="D190" s="4" t="str">
        <f t="shared" si="10"/>
        <v/>
      </c>
      <c r="E190" s="4" t="str">
        <f t="shared" si="11"/>
        <v/>
      </c>
      <c r="F190" s="4" t="str">
        <f t="shared" si="12"/>
        <v/>
      </c>
      <c r="G190" s="4" t="str">
        <f t="shared" si="13"/>
        <v/>
      </c>
      <c r="I190" s="4" t="str">
        <f t="shared" si="14"/>
        <v/>
      </c>
    </row>
    <row r="191" spans="1:9">
      <c r="A191" s="4" t="str">
        <f>IF('True_Odds_Calculator_3-way'!A192="","",'True_Odds_Calculator_3-way'!A192)</f>
        <v/>
      </c>
      <c r="B191" s="4" t="str">
        <f>IF('True_Odds_Calculator_3-way'!B192="","",'True_Odds_Calculator_3-way'!B192)</f>
        <v/>
      </c>
      <c r="C191" s="4" t="str">
        <f>IF('True_Odds_Calculator_3-way'!C192="","",'True_Odds_Calculator_3-way'!C192)</f>
        <v/>
      </c>
      <c r="D191" s="4" t="str">
        <f t="shared" si="10"/>
        <v/>
      </c>
      <c r="E191" s="4" t="str">
        <f t="shared" si="11"/>
        <v/>
      </c>
      <c r="F191" s="4" t="str">
        <f t="shared" si="12"/>
        <v/>
      </c>
      <c r="G191" s="4" t="str">
        <f t="shared" si="13"/>
        <v/>
      </c>
      <c r="I191" s="4" t="str">
        <f t="shared" si="14"/>
        <v/>
      </c>
    </row>
    <row r="192" spans="1:9">
      <c r="A192" s="4" t="str">
        <f>IF('True_Odds_Calculator_3-way'!A193="","",'True_Odds_Calculator_3-way'!A193)</f>
        <v/>
      </c>
      <c r="B192" s="4" t="str">
        <f>IF('True_Odds_Calculator_3-way'!B193="","",'True_Odds_Calculator_3-way'!B193)</f>
        <v/>
      </c>
      <c r="C192" s="4" t="str">
        <f>IF('True_Odds_Calculator_3-way'!C193="","",'True_Odds_Calculator_3-way'!C193)</f>
        <v/>
      </c>
      <c r="D192" s="4" t="str">
        <f t="shared" si="10"/>
        <v/>
      </c>
      <c r="E192" s="4" t="str">
        <f t="shared" si="11"/>
        <v/>
      </c>
      <c r="F192" s="4" t="str">
        <f t="shared" si="12"/>
        <v/>
      </c>
      <c r="G192" s="4" t="str">
        <f t="shared" si="13"/>
        <v/>
      </c>
      <c r="I192" s="4" t="str">
        <f t="shared" si="14"/>
        <v/>
      </c>
    </row>
    <row r="193" spans="1:9">
      <c r="A193" s="4" t="str">
        <f>IF('True_Odds_Calculator_3-way'!A194="","",'True_Odds_Calculator_3-way'!A194)</f>
        <v/>
      </c>
      <c r="B193" s="4" t="str">
        <f>IF('True_Odds_Calculator_3-way'!B194="","",'True_Odds_Calculator_3-way'!B194)</f>
        <v/>
      </c>
      <c r="C193" s="4" t="str">
        <f>IF('True_Odds_Calculator_3-way'!C194="","",'True_Odds_Calculator_3-way'!C194)</f>
        <v/>
      </c>
      <c r="D193" s="4" t="str">
        <f t="shared" si="10"/>
        <v/>
      </c>
      <c r="E193" s="4" t="str">
        <f t="shared" si="11"/>
        <v/>
      </c>
      <c r="F193" s="4" t="str">
        <f t="shared" si="12"/>
        <v/>
      </c>
      <c r="G193" s="4" t="str">
        <f t="shared" si="13"/>
        <v/>
      </c>
      <c r="I193" s="4" t="str">
        <f t="shared" si="14"/>
        <v/>
      </c>
    </row>
    <row r="194" spans="1:9">
      <c r="A194" s="4" t="str">
        <f>IF('True_Odds_Calculator_3-way'!A195="","",'True_Odds_Calculator_3-way'!A195)</f>
        <v/>
      </c>
      <c r="B194" s="4" t="str">
        <f>IF('True_Odds_Calculator_3-way'!B195="","",'True_Odds_Calculator_3-way'!B195)</f>
        <v/>
      </c>
      <c r="C194" s="4" t="str">
        <f>IF('True_Odds_Calculator_3-way'!C195="","",'True_Odds_Calculator_3-way'!C195)</f>
        <v/>
      </c>
      <c r="D194" s="4" t="str">
        <f t="shared" si="10"/>
        <v/>
      </c>
      <c r="E194" s="4" t="str">
        <f t="shared" si="11"/>
        <v/>
      </c>
      <c r="F194" s="4" t="str">
        <f t="shared" si="12"/>
        <v/>
      </c>
      <c r="G194" s="4" t="str">
        <f t="shared" si="13"/>
        <v/>
      </c>
      <c r="I194" s="4" t="str">
        <f t="shared" si="14"/>
        <v/>
      </c>
    </row>
    <row r="195" spans="1:9">
      <c r="A195" s="4" t="str">
        <f>IF('True_Odds_Calculator_3-way'!A196="","",'True_Odds_Calculator_3-way'!A196)</f>
        <v/>
      </c>
      <c r="B195" s="4" t="str">
        <f>IF('True_Odds_Calculator_3-way'!B196="","",'True_Odds_Calculator_3-way'!B196)</f>
        <v/>
      </c>
      <c r="C195" s="4" t="str">
        <f>IF('True_Odds_Calculator_3-way'!C196="","",'True_Odds_Calculator_3-way'!C196)</f>
        <v/>
      </c>
      <c r="D195" s="4" t="str">
        <f t="shared" ref="D195:D258" si="15">IF(A195="","",((1/A195)+(1/B195)+(1/C195))-1)</f>
        <v/>
      </c>
      <c r="E195" s="4" t="str">
        <f t="shared" ref="E195:E258" si="16">IF(A195="","",(3*A195)/(3-($D195*A195)))</f>
        <v/>
      </c>
      <c r="F195" s="4" t="str">
        <f t="shared" ref="F195:F258" si="17">IF(B195="","",(3*B195)/(3-($D195*B195)))</f>
        <v/>
      </c>
      <c r="G195" s="4" t="str">
        <f t="shared" ref="G195:G258" si="18">IF(C195="","",(3*C195)/(3-($D195*C195)))</f>
        <v/>
      </c>
      <c r="I195" s="4" t="str">
        <f t="shared" ref="I195:I258" si="19">IF(A195="","",D195+1)</f>
        <v/>
      </c>
    </row>
    <row r="196" spans="1:9">
      <c r="A196" s="4" t="str">
        <f>IF('True_Odds_Calculator_3-way'!A197="","",'True_Odds_Calculator_3-way'!A197)</f>
        <v/>
      </c>
      <c r="B196" s="4" t="str">
        <f>IF('True_Odds_Calculator_3-way'!B197="","",'True_Odds_Calculator_3-way'!B197)</f>
        <v/>
      </c>
      <c r="C196" s="4" t="str">
        <f>IF('True_Odds_Calculator_3-way'!C197="","",'True_Odds_Calculator_3-way'!C197)</f>
        <v/>
      </c>
      <c r="D196" s="4" t="str">
        <f t="shared" si="15"/>
        <v/>
      </c>
      <c r="E196" s="4" t="str">
        <f t="shared" si="16"/>
        <v/>
      </c>
      <c r="F196" s="4" t="str">
        <f t="shared" si="17"/>
        <v/>
      </c>
      <c r="G196" s="4" t="str">
        <f t="shared" si="18"/>
        <v/>
      </c>
      <c r="I196" s="4" t="str">
        <f t="shared" si="19"/>
        <v/>
      </c>
    </row>
    <row r="197" spans="1:9">
      <c r="A197" s="4" t="str">
        <f>IF('True_Odds_Calculator_3-way'!A198="","",'True_Odds_Calculator_3-way'!A198)</f>
        <v/>
      </c>
      <c r="B197" s="4" t="str">
        <f>IF('True_Odds_Calculator_3-way'!B198="","",'True_Odds_Calculator_3-way'!B198)</f>
        <v/>
      </c>
      <c r="C197" s="4" t="str">
        <f>IF('True_Odds_Calculator_3-way'!C198="","",'True_Odds_Calculator_3-way'!C198)</f>
        <v/>
      </c>
      <c r="D197" s="4" t="str">
        <f t="shared" si="15"/>
        <v/>
      </c>
      <c r="E197" s="4" t="str">
        <f t="shared" si="16"/>
        <v/>
      </c>
      <c r="F197" s="4" t="str">
        <f t="shared" si="17"/>
        <v/>
      </c>
      <c r="G197" s="4" t="str">
        <f t="shared" si="18"/>
        <v/>
      </c>
      <c r="I197" s="4" t="str">
        <f t="shared" si="19"/>
        <v/>
      </c>
    </row>
    <row r="198" spans="1:9">
      <c r="A198" s="4" t="str">
        <f>IF('True_Odds_Calculator_3-way'!A199="","",'True_Odds_Calculator_3-way'!A199)</f>
        <v/>
      </c>
      <c r="B198" s="4" t="str">
        <f>IF('True_Odds_Calculator_3-way'!B199="","",'True_Odds_Calculator_3-way'!B199)</f>
        <v/>
      </c>
      <c r="C198" s="4" t="str">
        <f>IF('True_Odds_Calculator_3-way'!C199="","",'True_Odds_Calculator_3-way'!C199)</f>
        <v/>
      </c>
      <c r="D198" s="4" t="str">
        <f t="shared" si="15"/>
        <v/>
      </c>
      <c r="E198" s="4" t="str">
        <f t="shared" si="16"/>
        <v/>
      </c>
      <c r="F198" s="4" t="str">
        <f t="shared" si="17"/>
        <v/>
      </c>
      <c r="G198" s="4" t="str">
        <f t="shared" si="18"/>
        <v/>
      </c>
      <c r="I198" s="4" t="str">
        <f t="shared" si="19"/>
        <v/>
      </c>
    </row>
    <row r="199" spans="1:9">
      <c r="A199" s="4" t="str">
        <f>IF('True_Odds_Calculator_3-way'!A200="","",'True_Odds_Calculator_3-way'!A200)</f>
        <v/>
      </c>
      <c r="B199" s="4" t="str">
        <f>IF('True_Odds_Calculator_3-way'!B200="","",'True_Odds_Calculator_3-way'!B200)</f>
        <v/>
      </c>
      <c r="C199" s="4" t="str">
        <f>IF('True_Odds_Calculator_3-way'!C200="","",'True_Odds_Calculator_3-way'!C200)</f>
        <v/>
      </c>
      <c r="D199" s="4" t="str">
        <f t="shared" si="15"/>
        <v/>
      </c>
      <c r="E199" s="4" t="str">
        <f t="shared" si="16"/>
        <v/>
      </c>
      <c r="F199" s="4" t="str">
        <f t="shared" si="17"/>
        <v/>
      </c>
      <c r="G199" s="4" t="str">
        <f t="shared" si="18"/>
        <v/>
      </c>
      <c r="I199" s="4" t="str">
        <f t="shared" si="19"/>
        <v/>
      </c>
    </row>
    <row r="200" spans="1:9">
      <c r="A200" s="4" t="str">
        <f>IF('True_Odds_Calculator_3-way'!A201="","",'True_Odds_Calculator_3-way'!A201)</f>
        <v/>
      </c>
      <c r="B200" s="4" t="str">
        <f>IF('True_Odds_Calculator_3-way'!B201="","",'True_Odds_Calculator_3-way'!B201)</f>
        <v/>
      </c>
      <c r="C200" s="4" t="str">
        <f>IF('True_Odds_Calculator_3-way'!C201="","",'True_Odds_Calculator_3-way'!C201)</f>
        <v/>
      </c>
      <c r="D200" s="4" t="str">
        <f t="shared" si="15"/>
        <v/>
      </c>
      <c r="E200" s="4" t="str">
        <f t="shared" si="16"/>
        <v/>
      </c>
      <c r="F200" s="4" t="str">
        <f t="shared" si="17"/>
        <v/>
      </c>
      <c r="G200" s="4" t="str">
        <f t="shared" si="18"/>
        <v/>
      </c>
      <c r="I200" s="4" t="str">
        <f t="shared" si="19"/>
        <v/>
      </c>
    </row>
    <row r="201" spans="1:9">
      <c r="A201" s="4" t="str">
        <f>IF('True_Odds_Calculator_3-way'!A202="","",'True_Odds_Calculator_3-way'!A202)</f>
        <v/>
      </c>
      <c r="B201" s="4" t="str">
        <f>IF('True_Odds_Calculator_3-way'!B202="","",'True_Odds_Calculator_3-way'!B202)</f>
        <v/>
      </c>
      <c r="C201" s="4" t="str">
        <f>IF('True_Odds_Calculator_3-way'!C202="","",'True_Odds_Calculator_3-way'!C202)</f>
        <v/>
      </c>
      <c r="D201" s="4" t="str">
        <f t="shared" si="15"/>
        <v/>
      </c>
      <c r="E201" s="4" t="str">
        <f t="shared" si="16"/>
        <v/>
      </c>
      <c r="F201" s="4" t="str">
        <f t="shared" si="17"/>
        <v/>
      </c>
      <c r="G201" s="4" t="str">
        <f t="shared" si="18"/>
        <v/>
      </c>
      <c r="I201" s="4" t="str">
        <f t="shared" si="19"/>
        <v/>
      </c>
    </row>
    <row r="202" spans="1:9">
      <c r="A202" s="4" t="str">
        <f>IF('True_Odds_Calculator_3-way'!A203="","",'True_Odds_Calculator_3-way'!A203)</f>
        <v/>
      </c>
      <c r="B202" s="4" t="str">
        <f>IF('True_Odds_Calculator_3-way'!B203="","",'True_Odds_Calculator_3-way'!B203)</f>
        <v/>
      </c>
      <c r="C202" s="4" t="str">
        <f>IF('True_Odds_Calculator_3-way'!C203="","",'True_Odds_Calculator_3-way'!C203)</f>
        <v/>
      </c>
      <c r="D202" s="4" t="str">
        <f t="shared" si="15"/>
        <v/>
      </c>
      <c r="E202" s="4" t="str">
        <f t="shared" si="16"/>
        <v/>
      </c>
      <c r="F202" s="4" t="str">
        <f t="shared" si="17"/>
        <v/>
      </c>
      <c r="G202" s="4" t="str">
        <f t="shared" si="18"/>
        <v/>
      </c>
      <c r="I202" s="4" t="str">
        <f t="shared" si="19"/>
        <v/>
      </c>
    </row>
    <row r="203" spans="1:9">
      <c r="A203" s="4" t="str">
        <f>IF('True_Odds_Calculator_3-way'!A204="","",'True_Odds_Calculator_3-way'!A204)</f>
        <v/>
      </c>
      <c r="B203" s="4" t="str">
        <f>IF('True_Odds_Calculator_3-way'!B204="","",'True_Odds_Calculator_3-way'!B204)</f>
        <v/>
      </c>
      <c r="C203" s="4" t="str">
        <f>IF('True_Odds_Calculator_3-way'!C204="","",'True_Odds_Calculator_3-way'!C204)</f>
        <v/>
      </c>
      <c r="D203" s="4" t="str">
        <f t="shared" si="15"/>
        <v/>
      </c>
      <c r="E203" s="4" t="str">
        <f t="shared" si="16"/>
        <v/>
      </c>
      <c r="F203" s="4" t="str">
        <f t="shared" si="17"/>
        <v/>
      </c>
      <c r="G203" s="4" t="str">
        <f t="shared" si="18"/>
        <v/>
      </c>
      <c r="I203" s="4" t="str">
        <f t="shared" si="19"/>
        <v/>
      </c>
    </row>
    <row r="204" spans="1:9">
      <c r="A204" s="4" t="str">
        <f>IF('True_Odds_Calculator_3-way'!A205="","",'True_Odds_Calculator_3-way'!A205)</f>
        <v/>
      </c>
      <c r="B204" s="4" t="str">
        <f>IF('True_Odds_Calculator_3-way'!B205="","",'True_Odds_Calculator_3-way'!B205)</f>
        <v/>
      </c>
      <c r="C204" s="4" t="str">
        <f>IF('True_Odds_Calculator_3-way'!C205="","",'True_Odds_Calculator_3-way'!C205)</f>
        <v/>
      </c>
      <c r="D204" s="4" t="str">
        <f t="shared" si="15"/>
        <v/>
      </c>
      <c r="E204" s="4" t="str">
        <f t="shared" si="16"/>
        <v/>
      </c>
      <c r="F204" s="4" t="str">
        <f t="shared" si="17"/>
        <v/>
      </c>
      <c r="G204" s="4" t="str">
        <f t="shared" si="18"/>
        <v/>
      </c>
      <c r="I204" s="4" t="str">
        <f t="shared" si="19"/>
        <v/>
      </c>
    </row>
    <row r="205" spans="1:9">
      <c r="A205" s="4" t="str">
        <f>IF('True_Odds_Calculator_3-way'!A206="","",'True_Odds_Calculator_3-way'!A206)</f>
        <v/>
      </c>
      <c r="B205" s="4" t="str">
        <f>IF('True_Odds_Calculator_3-way'!B206="","",'True_Odds_Calculator_3-way'!B206)</f>
        <v/>
      </c>
      <c r="C205" s="4" t="str">
        <f>IF('True_Odds_Calculator_3-way'!C206="","",'True_Odds_Calculator_3-way'!C206)</f>
        <v/>
      </c>
      <c r="D205" s="4" t="str">
        <f t="shared" si="15"/>
        <v/>
      </c>
      <c r="E205" s="4" t="str">
        <f t="shared" si="16"/>
        <v/>
      </c>
      <c r="F205" s="4" t="str">
        <f t="shared" si="17"/>
        <v/>
      </c>
      <c r="G205" s="4" t="str">
        <f t="shared" si="18"/>
        <v/>
      </c>
      <c r="I205" s="4" t="str">
        <f t="shared" si="19"/>
        <v/>
      </c>
    </row>
    <row r="206" spans="1:9">
      <c r="A206" s="4" t="str">
        <f>IF('True_Odds_Calculator_3-way'!A207="","",'True_Odds_Calculator_3-way'!A207)</f>
        <v/>
      </c>
      <c r="B206" s="4" t="str">
        <f>IF('True_Odds_Calculator_3-way'!B207="","",'True_Odds_Calculator_3-way'!B207)</f>
        <v/>
      </c>
      <c r="C206" s="4" t="str">
        <f>IF('True_Odds_Calculator_3-way'!C207="","",'True_Odds_Calculator_3-way'!C207)</f>
        <v/>
      </c>
      <c r="D206" s="4" t="str">
        <f t="shared" si="15"/>
        <v/>
      </c>
      <c r="E206" s="4" t="str">
        <f t="shared" si="16"/>
        <v/>
      </c>
      <c r="F206" s="4" t="str">
        <f t="shared" si="17"/>
        <v/>
      </c>
      <c r="G206" s="4" t="str">
        <f t="shared" si="18"/>
        <v/>
      </c>
      <c r="I206" s="4" t="str">
        <f t="shared" si="19"/>
        <v/>
      </c>
    </row>
    <row r="207" spans="1:9">
      <c r="A207" s="4" t="str">
        <f>IF('True_Odds_Calculator_3-way'!A208="","",'True_Odds_Calculator_3-way'!A208)</f>
        <v/>
      </c>
      <c r="B207" s="4" t="str">
        <f>IF('True_Odds_Calculator_3-way'!B208="","",'True_Odds_Calculator_3-way'!B208)</f>
        <v/>
      </c>
      <c r="C207" s="4" t="str">
        <f>IF('True_Odds_Calculator_3-way'!C208="","",'True_Odds_Calculator_3-way'!C208)</f>
        <v/>
      </c>
      <c r="D207" s="4" t="str">
        <f t="shared" si="15"/>
        <v/>
      </c>
      <c r="E207" s="4" t="str">
        <f t="shared" si="16"/>
        <v/>
      </c>
      <c r="F207" s="4" t="str">
        <f t="shared" si="17"/>
        <v/>
      </c>
      <c r="G207" s="4" t="str">
        <f t="shared" si="18"/>
        <v/>
      </c>
      <c r="I207" s="4" t="str">
        <f t="shared" si="19"/>
        <v/>
      </c>
    </row>
    <row r="208" spans="1:9">
      <c r="A208" s="4" t="str">
        <f>IF('True_Odds_Calculator_3-way'!A209="","",'True_Odds_Calculator_3-way'!A209)</f>
        <v/>
      </c>
      <c r="B208" s="4" t="str">
        <f>IF('True_Odds_Calculator_3-way'!B209="","",'True_Odds_Calculator_3-way'!B209)</f>
        <v/>
      </c>
      <c r="C208" s="4" t="str">
        <f>IF('True_Odds_Calculator_3-way'!C209="","",'True_Odds_Calculator_3-way'!C209)</f>
        <v/>
      </c>
      <c r="D208" s="4" t="str">
        <f t="shared" si="15"/>
        <v/>
      </c>
      <c r="E208" s="4" t="str">
        <f t="shared" si="16"/>
        <v/>
      </c>
      <c r="F208" s="4" t="str">
        <f t="shared" si="17"/>
        <v/>
      </c>
      <c r="G208" s="4" t="str">
        <f t="shared" si="18"/>
        <v/>
      </c>
      <c r="I208" s="4" t="str">
        <f t="shared" si="19"/>
        <v/>
      </c>
    </row>
    <row r="209" spans="1:9">
      <c r="A209" s="4" t="str">
        <f>IF('True_Odds_Calculator_3-way'!A210="","",'True_Odds_Calculator_3-way'!A210)</f>
        <v/>
      </c>
      <c r="B209" s="4" t="str">
        <f>IF('True_Odds_Calculator_3-way'!B210="","",'True_Odds_Calculator_3-way'!B210)</f>
        <v/>
      </c>
      <c r="C209" s="4" t="str">
        <f>IF('True_Odds_Calculator_3-way'!C210="","",'True_Odds_Calculator_3-way'!C210)</f>
        <v/>
      </c>
      <c r="D209" s="4" t="str">
        <f t="shared" si="15"/>
        <v/>
      </c>
      <c r="E209" s="4" t="str">
        <f t="shared" si="16"/>
        <v/>
      </c>
      <c r="F209" s="4" t="str">
        <f t="shared" si="17"/>
        <v/>
      </c>
      <c r="G209" s="4" t="str">
        <f t="shared" si="18"/>
        <v/>
      </c>
      <c r="I209" s="4" t="str">
        <f t="shared" si="19"/>
        <v/>
      </c>
    </row>
    <row r="210" spans="1:9">
      <c r="A210" s="4" t="str">
        <f>IF('True_Odds_Calculator_3-way'!A211="","",'True_Odds_Calculator_3-way'!A211)</f>
        <v/>
      </c>
      <c r="B210" s="4" t="str">
        <f>IF('True_Odds_Calculator_3-way'!B211="","",'True_Odds_Calculator_3-way'!B211)</f>
        <v/>
      </c>
      <c r="C210" s="4" t="str">
        <f>IF('True_Odds_Calculator_3-way'!C211="","",'True_Odds_Calculator_3-way'!C211)</f>
        <v/>
      </c>
      <c r="D210" s="4" t="str">
        <f t="shared" si="15"/>
        <v/>
      </c>
      <c r="E210" s="4" t="str">
        <f t="shared" si="16"/>
        <v/>
      </c>
      <c r="F210" s="4" t="str">
        <f t="shared" si="17"/>
        <v/>
      </c>
      <c r="G210" s="4" t="str">
        <f t="shared" si="18"/>
        <v/>
      </c>
      <c r="I210" s="4" t="str">
        <f t="shared" si="19"/>
        <v/>
      </c>
    </row>
    <row r="211" spans="1:9">
      <c r="A211" s="4" t="str">
        <f>IF('True_Odds_Calculator_3-way'!A212="","",'True_Odds_Calculator_3-way'!A212)</f>
        <v/>
      </c>
      <c r="B211" s="4" t="str">
        <f>IF('True_Odds_Calculator_3-way'!B212="","",'True_Odds_Calculator_3-way'!B212)</f>
        <v/>
      </c>
      <c r="C211" s="4" t="str">
        <f>IF('True_Odds_Calculator_3-way'!C212="","",'True_Odds_Calculator_3-way'!C212)</f>
        <v/>
      </c>
      <c r="D211" s="4" t="str">
        <f t="shared" si="15"/>
        <v/>
      </c>
      <c r="E211" s="4" t="str">
        <f t="shared" si="16"/>
        <v/>
      </c>
      <c r="F211" s="4" t="str">
        <f t="shared" si="17"/>
        <v/>
      </c>
      <c r="G211" s="4" t="str">
        <f t="shared" si="18"/>
        <v/>
      </c>
      <c r="I211" s="4" t="str">
        <f t="shared" si="19"/>
        <v/>
      </c>
    </row>
    <row r="212" spans="1:9">
      <c r="A212" s="4" t="str">
        <f>IF('True_Odds_Calculator_3-way'!A213="","",'True_Odds_Calculator_3-way'!A213)</f>
        <v/>
      </c>
      <c r="B212" s="4" t="str">
        <f>IF('True_Odds_Calculator_3-way'!B213="","",'True_Odds_Calculator_3-way'!B213)</f>
        <v/>
      </c>
      <c r="C212" s="4" t="str">
        <f>IF('True_Odds_Calculator_3-way'!C213="","",'True_Odds_Calculator_3-way'!C213)</f>
        <v/>
      </c>
      <c r="D212" s="4" t="str">
        <f t="shared" si="15"/>
        <v/>
      </c>
      <c r="E212" s="4" t="str">
        <f t="shared" si="16"/>
        <v/>
      </c>
      <c r="F212" s="4" t="str">
        <f t="shared" si="17"/>
        <v/>
      </c>
      <c r="G212" s="4" t="str">
        <f t="shared" si="18"/>
        <v/>
      </c>
      <c r="I212" s="4" t="str">
        <f t="shared" si="19"/>
        <v/>
      </c>
    </row>
    <row r="213" spans="1:9">
      <c r="A213" s="4" t="str">
        <f>IF('True_Odds_Calculator_3-way'!A214="","",'True_Odds_Calculator_3-way'!A214)</f>
        <v/>
      </c>
      <c r="B213" s="4" t="str">
        <f>IF('True_Odds_Calculator_3-way'!B214="","",'True_Odds_Calculator_3-way'!B214)</f>
        <v/>
      </c>
      <c r="C213" s="4" t="str">
        <f>IF('True_Odds_Calculator_3-way'!C214="","",'True_Odds_Calculator_3-way'!C214)</f>
        <v/>
      </c>
      <c r="D213" s="4" t="str">
        <f t="shared" si="15"/>
        <v/>
      </c>
      <c r="E213" s="4" t="str">
        <f t="shared" si="16"/>
        <v/>
      </c>
      <c r="F213" s="4" t="str">
        <f t="shared" si="17"/>
        <v/>
      </c>
      <c r="G213" s="4" t="str">
        <f t="shared" si="18"/>
        <v/>
      </c>
      <c r="I213" s="4" t="str">
        <f t="shared" si="19"/>
        <v/>
      </c>
    </row>
    <row r="214" spans="1:9">
      <c r="A214" s="4" t="str">
        <f>IF('True_Odds_Calculator_3-way'!A215="","",'True_Odds_Calculator_3-way'!A215)</f>
        <v/>
      </c>
      <c r="B214" s="4" t="str">
        <f>IF('True_Odds_Calculator_3-way'!B215="","",'True_Odds_Calculator_3-way'!B215)</f>
        <v/>
      </c>
      <c r="C214" s="4" t="str">
        <f>IF('True_Odds_Calculator_3-way'!C215="","",'True_Odds_Calculator_3-way'!C215)</f>
        <v/>
      </c>
      <c r="D214" s="4" t="str">
        <f t="shared" si="15"/>
        <v/>
      </c>
      <c r="E214" s="4" t="str">
        <f t="shared" si="16"/>
        <v/>
      </c>
      <c r="F214" s="4" t="str">
        <f t="shared" si="17"/>
        <v/>
      </c>
      <c r="G214" s="4" t="str">
        <f t="shared" si="18"/>
        <v/>
      </c>
      <c r="I214" s="4" t="str">
        <f t="shared" si="19"/>
        <v/>
      </c>
    </row>
    <row r="215" spans="1:9">
      <c r="A215" s="4" t="str">
        <f>IF('True_Odds_Calculator_3-way'!A216="","",'True_Odds_Calculator_3-way'!A216)</f>
        <v/>
      </c>
      <c r="B215" s="4" t="str">
        <f>IF('True_Odds_Calculator_3-way'!B216="","",'True_Odds_Calculator_3-way'!B216)</f>
        <v/>
      </c>
      <c r="C215" s="4" t="str">
        <f>IF('True_Odds_Calculator_3-way'!C216="","",'True_Odds_Calculator_3-way'!C216)</f>
        <v/>
      </c>
      <c r="D215" s="4" t="str">
        <f t="shared" si="15"/>
        <v/>
      </c>
      <c r="E215" s="4" t="str">
        <f t="shared" si="16"/>
        <v/>
      </c>
      <c r="F215" s="4" t="str">
        <f t="shared" si="17"/>
        <v/>
      </c>
      <c r="G215" s="4" t="str">
        <f t="shared" si="18"/>
        <v/>
      </c>
      <c r="I215" s="4" t="str">
        <f t="shared" si="19"/>
        <v/>
      </c>
    </row>
    <row r="216" spans="1:9">
      <c r="A216" s="4" t="str">
        <f>IF('True_Odds_Calculator_3-way'!A217="","",'True_Odds_Calculator_3-way'!A217)</f>
        <v/>
      </c>
      <c r="B216" s="4" t="str">
        <f>IF('True_Odds_Calculator_3-way'!B217="","",'True_Odds_Calculator_3-way'!B217)</f>
        <v/>
      </c>
      <c r="C216" s="4" t="str">
        <f>IF('True_Odds_Calculator_3-way'!C217="","",'True_Odds_Calculator_3-way'!C217)</f>
        <v/>
      </c>
      <c r="D216" s="4" t="str">
        <f t="shared" si="15"/>
        <v/>
      </c>
      <c r="E216" s="4" t="str">
        <f t="shared" si="16"/>
        <v/>
      </c>
      <c r="F216" s="4" t="str">
        <f t="shared" si="17"/>
        <v/>
      </c>
      <c r="G216" s="4" t="str">
        <f t="shared" si="18"/>
        <v/>
      </c>
      <c r="I216" s="4" t="str">
        <f t="shared" si="19"/>
        <v/>
      </c>
    </row>
    <row r="217" spans="1:9">
      <c r="A217" s="4" t="str">
        <f>IF('True_Odds_Calculator_3-way'!A218="","",'True_Odds_Calculator_3-way'!A218)</f>
        <v/>
      </c>
      <c r="B217" s="4" t="str">
        <f>IF('True_Odds_Calculator_3-way'!B218="","",'True_Odds_Calculator_3-way'!B218)</f>
        <v/>
      </c>
      <c r="C217" s="4" t="str">
        <f>IF('True_Odds_Calculator_3-way'!C218="","",'True_Odds_Calculator_3-way'!C218)</f>
        <v/>
      </c>
      <c r="D217" s="4" t="str">
        <f t="shared" si="15"/>
        <v/>
      </c>
      <c r="E217" s="4" t="str">
        <f t="shared" si="16"/>
        <v/>
      </c>
      <c r="F217" s="4" t="str">
        <f t="shared" si="17"/>
        <v/>
      </c>
      <c r="G217" s="4" t="str">
        <f t="shared" si="18"/>
        <v/>
      </c>
      <c r="I217" s="4" t="str">
        <f t="shared" si="19"/>
        <v/>
      </c>
    </row>
    <row r="218" spans="1:9">
      <c r="A218" s="4" t="str">
        <f>IF('True_Odds_Calculator_3-way'!A219="","",'True_Odds_Calculator_3-way'!A219)</f>
        <v/>
      </c>
      <c r="B218" s="4" t="str">
        <f>IF('True_Odds_Calculator_3-way'!B219="","",'True_Odds_Calculator_3-way'!B219)</f>
        <v/>
      </c>
      <c r="C218" s="4" t="str">
        <f>IF('True_Odds_Calculator_3-way'!C219="","",'True_Odds_Calculator_3-way'!C219)</f>
        <v/>
      </c>
      <c r="D218" s="4" t="str">
        <f t="shared" si="15"/>
        <v/>
      </c>
      <c r="E218" s="4" t="str">
        <f t="shared" si="16"/>
        <v/>
      </c>
      <c r="F218" s="4" t="str">
        <f t="shared" si="17"/>
        <v/>
      </c>
      <c r="G218" s="4" t="str">
        <f t="shared" si="18"/>
        <v/>
      </c>
      <c r="I218" s="4" t="str">
        <f t="shared" si="19"/>
        <v/>
      </c>
    </row>
    <row r="219" spans="1:9">
      <c r="A219" s="4" t="str">
        <f>IF('True_Odds_Calculator_3-way'!A220="","",'True_Odds_Calculator_3-way'!A220)</f>
        <v/>
      </c>
      <c r="B219" s="4" t="str">
        <f>IF('True_Odds_Calculator_3-way'!B220="","",'True_Odds_Calculator_3-way'!B220)</f>
        <v/>
      </c>
      <c r="C219" s="4" t="str">
        <f>IF('True_Odds_Calculator_3-way'!C220="","",'True_Odds_Calculator_3-way'!C220)</f>
        <v/>
      </c>
      <c r="D219" s="4" t="str">
        <f t="shared" si="15"/>
        <v/>
      </c>
      <c r="E219" s="4" t="str">
        <f t="shared" si="16"/>
        <v/>
      </c>
      <c r="F219" s="4" t="str">
        <f t="shared" si="17"/>
        <v/>
      </c>
      <c r="G219" s="4" t="str">
        <f t="shared" si="18"/>
        <v/>
      </c>
      <c r="I219" s="4" t="str">
        <f t="shared" si="19"/>
        <v/>
      </c>
    </row>
    <row r="220" spans="1:9">
      <c r="A220" s="4" t="str">
        <f>IF('True_Odds_Calculator_3-way'!A221="","",'True_Odds_Calculator_3-way'!A221)</f>
        <v/>
      </c>
      <c r="B220" s="4" t="str">
        <f>IF('True_Odds_Calculator_3-way'!B221="","",'True_Odds_Calculator_3-way'!B221)</f>
        <v/>
      </c>
      <c r="C220" s="4" t="str">
        <f>IF('True_Odds_Calculator_3-way'!C221="","",'True_Odds_Calculator_3-way'!C221)</f>
        <v/>
      </c>
      <c r="D220" s="4" t="str">
        <f t="shared" si="15"/>
        <v/>
      </c>
      <c r="E220" s="4" t="str">
        <f t="shared" si="16"/>
        <v/>
      </c>
      <c r="F220" s="4" t="str">
        <f t="shared" si="17"/>
        <v/>
      </c>
      <c r="G220" s="4" t="str">
        <f t="shared" si="18"/>
        <v/>
      </c>
      <c r="I220" s="4" t="str">
        <f t="shared" si="19"/>
        <v/>
      </c>
    </row>
    <row r="221" spans="1:9">
      <c r="A221" s="4" t="str">
        <f>IF('True_Odds_Calculator_3-way'!A222="","",'True_Odds_Calculator_3-way'!A222)</f>
        <v/>
      </c>
      <c r="B221" s="4" t="str">
        <f>IF('True_Odds_Calculator_3-way'!B222="","",'True_Odds_Calculator_3-way'!B222)</f>
        <v/>
      </c>
      <c r="C221" s="4" t="str">
        <f>IF('True_Odds_Calculator_3-way'!C222="","",'True_Odds_Calculator_3-way'!C222)</f>
        <v/>
      </c>
      <c r="D221" s="4" t="str">
        <f t="shared" si="15"/>
        <v/>
      </c>
      <c r="E221" s="4" t="str">
        <f t="shared" si="16"/>
        <v/>
      </c>
      <c r="F221" s="4" t="str">
        <f t="shared" si="17"/>
        <v/>
      </c>
      <c r="G221" s="4" t="str">
        <f t="shared" si="18"/>
        <v/>
      </c>
      <c r="I221" s="4" t="str">
        <f t="shared" si="19"/>
        <v/>
      </c>
    </row>
    <row r="222" spans="1:9">
      <c r="A222" s="4" t="str">
        <f>IF('True_Odds_Calculator_3-way'!A223="","",'True_Odds_Calculator_3-way'!A223)</f>
        <v/>
      </c>
      <c r="B222" s="4" t="str">
        <f>IF('True_Odds_Calculator_3-way'!B223="","",'True_Odds_Calculator_3-way'!B223)</f>
        <v/>
      </c>
      <c r="C222" s="4" t="str">
        <f>IF('True_Odds_Calculator_3-way'!C223="","",'True_Odds_Calculator_3-way'!C223)</f>
        <v/>
      </c>
      <c r="D222" s="4" t="str">
        <f t="shared" si="15"/>
        <v/>
      </c>
      <c r="E222" s="4" t="str">
        <f t="shared" si="16"/>
        <v/>
      </c>
      <c r="F222" s="4" t="str">
        <f t="shared" si="17"/>
        <v/>
      </c>
      <c r="G222" s="4" t="str">
        <f t="shared" si="18"/>
        <v/>
      </c>
      <c r="I222" s="4" t="str">
        <f t="shared" si="19"/>
        <v/>
      </c>
    </row>
    <row r="223" spans="1:9">
      <c r="A223" s="4" t="str">
        <f>IF('True_Odds_Calculator_3-way'!A224="","",'True_Odds_Calculator_3-way'!A224)</f>
        <v/>
      </c>
      <c r="B223" s="4" t="str">
        <f>IF('True_Odds_Calculator_3-way'!B224="","",'True_Odds_Calculator_3-way'!B224)</f>
        <v/>
      </c>
      <c r="C223" s="4" t="str">
        <f>IF('True_Odds_Calculator_3-way'!C224="","",'True_Odds_Calculator_3-way'!C224)</f>
        <v/>
      </c>
      <c r="D223" s="4" t="str">
        <f t="shared" si="15"/>
        <v/>
      </c>
      <c r="E223" s="4" t="str">
        <f t="shared" si="16"/>
        <v/>
      </c>
      <c r="F223" s="4" t="str">
        <f t="shared" si="17"/>
        <v/>
      </c>
      <c r="G223" s="4" t="str">
        <f t="shared" si="18"/>
        <v/>
      </c>
      <c r="I223" s="4" t="str">
        <f t="shared" si="19"/>
        <v/>
      </c>
    </row>
    <row r="224" spans="1:9">
      <c r="A224" s="4" t="str">
        <f>IF('True_Odds_Calculator_3-way'!A225="","",'True_Odds_Calculator_3-way'!A225)</f>
        <v/>
      </c>
      <c r="B224" s="4" t="str">
        <f>IF('True_Odds_Calculator_3-way'!B225="","",'True_Odds_Calculator_3-way'!B225)</f>
        <v/>
      </c>
      <c r="C224" s="4" t="str">
        <f>IF('True_Odds_Calculator_3-way'!C225="","",'True_Odds_Calculator_3-way'!C225)</f>
        <v/>
      </c>
      <c r="D224" s="4" t="str">
        <f t="shared" si="15"/>
        <v/>
      </c>
      <c r="E224" s="4" t="str">
        <f t="shared" si="16"/>
        <v/>
      </c>
      <c r="F224" s="4" t="str">
        <f t="shared" si="17"/>
        <v/>
      </c>
      <c r="G224" s="4" t="str">
        <f t="shared" si="18"/>
        <v/>
      </c>
      <c r="I224" s="4" t="str">
        <f t="shared" si="19"/>
        <v/>
      </c>
    </row>
    <row r="225" spans="1:9">
      <c r="A225" s="4" t="str">
        <f>IF('True_Odds_Calculator_3-way'!A226="","",'True_Odds_Calculator_3-way'!A226)</f>
        <v/>
      </c>
      <c r="B225" s="4" t="str">
        <f>IF('True_Odds_Calculator_3-way'!B226="","",'True_Odds_Calculator_3-way'!B226)</f>
        <v/>
      </c>
      <c r="C225" s="4" t="str">
        <f>IF('True_Odds_Calculator_3-way'!C226="","",'True_Odds_Calculator_3-way'!C226)</f>
        <v/>
      </c>
      <c r="D225" s="4" t="str">
        <f t="shared" si="15"/>
        <v/>
      </c>
      <c r="E225" s="4" t="str">
        <f t="shared" si="16"/>
        <v/>
      </c>
      <c r="F225" s="4" t="str">
        <f t="shared" si="17"/>
        <v/>
      </c>
      <c r="G225" s="4" t="str">
        <f t="shared" si="18"/>
        <v/>
      </c>
      <c r="I225" s="4" t="str">
        <f t="shared" si="19"/>
        <v/>
      </c>
    </row>
    <row r="226" spans="1:9">
      <c r="A226" s="4" t="str">
        <f>IF('True_Odds_Calculator_3-way'!A227="","",'True_Odds_Calculator_3-way'!A227)</f>
        <v/>
      </c>
      <c r="B226" s="4" t="str">
        <f>IF('True_Odds_Calculator_3-way'!B227="","",'True_Odds_Calculator_3-way'!B227)</f>
        <v/>
      </c>
      <c r="C226" s="4" t="str">
        <f>IF('True_Odds_Calculator_3-way'!C227="","",'True_Odds_Calculator_3-way'!C227)</f>
        <v/>
      </c>
      <c r="D226" s="4" t="str">
        <f t="shared" si="15"/>
        <v/>
      </c>
      <c r="E226" s="4" t="str">
        <f t="shared" si="16"/>
        <v/>
      </c>
      <c r="F226" s="4" t="str">
        <f t="shared" si="17"/>
        <v/>
      </c>
      <c r="G226" s="4" t="str">
        <f t="shared" si="18"/>
        <v/>
      </c>
      <c r="I226" s="4" t="str">
        <f t="shared" si="19"/>
        <v/>
      </c>
    </row>
    <row r="227" spans="1:9">
      <c r="A227" s="4" t="str">
        <f>IF('True_Odds_Calculator_3-way'!A228="","",'True_Odds_Calculator_3-way'!A228)</f>
        <v/>
      </c>
      <c r="B227" s="4" t="str">
        <f>IF('True_Odds_Calculator_3-way'!B228="","",'True_Odds_Calculator_3-way'!B228)</f>
        <v/>
      </c>
      <c r="C227" s="4" t="str">
        <f>IF('True_Odds_Calculator_3-way'!C228="","",'True_Odds_Calculator_3-way'!C228)</f>
        <v/>
      </c>
      <c r="D227" s="4" t="str">
        <f t="shared" si="15"/>
        <v/>
      </c>
      <c r="E227" s="4" t="str">
        <f t="shared" si="16"/>
        <v/>
      </c>
      <c r="F227" s="4" t="str">
        <f t="shared" si="17"/>
        <v/>
      </c>
      <c r="G227" s="4" t="str">
        <f t="shared" si="18"/>
        <v/>
      </c>
      <c r="I227" s="4" t="str">
        <f t="shared" si="19"/>
        <v/>
      </c>
    </row>
    <row r="228" spans="1:9">
      <c r="A228" s="4" t="str">
        <f>IF('True_Odds_Calculator_3-way'!A229="","",'True_Odds_Calculator_3-way'!A229)</f>
        <v/>
      </c>
      <c r="B228" s="4" t="str">
        <f>IF('True_Odds_Calculator_3-way'!B229="","",'True_Odds_Calculator_3-way'!B229)</f>
        <v/>
      </c>
      <c r="C228" s="4" t="str">
        <f>IF('True_Odds_Calculator_3-way'!C229="","",'True_Odds_Calculator_3-way'!C229)</f>
        <v/>
      </c>
      <c r="D228" s="4" t="str">
        <f t="shared" si="15"/>
        <v/>
      </c>
      <c r="E228" s="4" t="str">
        <f t="shared" si="16"/>
        <v/>
      </c>
      <c r="F228" s="4" t="str">
        <f t="shared" si="17"/>
        <v/>
      </c>
      <c r="G228" s="4" t="str">
        <f t="shared" si="18"/>
        <v/>
      </c>
      <c r="I228" s="4" t="str">
        <f t="shared" si="19"/>
        <v/>
      </c>
    </row>
    <row r="229" spans="1:9">
      <c r="A229" s="4" t="str">
        <f>IF('True_Odds_Calculator_3-way'!A230="","",'True_Odds_Calculator_3-way'!A230)</f>
        <v/>
      </c>
      <c r="B229" s="4" t="str">
        <f>IF('True_Odds_Calculator_3-way'!B230="","",'True_Odds_Calculator_3-way'!B230)</f>
        <v/>
      </c>
      <c r="C229" s="4" t="str">
        <f>IF('True_Odds_Calculator_3-way'!C230="","",'True_Odds_Calculator_3-way'!C230)</f>
        <v/>
      </c>
      <c r="D229" s="4" t="str">
        <f t="shared" si="15"/>
        <v/>
      </c>
      <c r="E229" s="4" t="str">
        <f t="shared" si="16"/>
        <v/>
      </c>
      <c r="F229" s="4" t="str">
        <f t="shared" si="17"/>
        <v/>
      </c>
      <c r="G229" s="4" t="str">
        <f t="shared" si="18"/>
        <v/>
      </c>
      <c r="I229" s="4" t="str">
        <f t="shared" si="19"/>
        <v/>
      </c>
    </row>
    <row r="230" spans="1:9">
      <c r="A230" s="4" t="str">
        <f>IF('True_Odds_Calculator_3-way'!A231="","",'True_Odds_Calculator_3-way'!A231)</f>
        <v/>
      </c>
      <c r="B230" s="4" t="str">
        <f>IF('True_Odds_Calculator_3-way'!B231="","",'True_Odds_Calculator_3-way'!B231)</f>
        <v/>
      </c>
      <c r="C230" s="4" t="str">
        <f>IF('True_Odds_Calculator_3-way'!C231="","",'True_Odds_Calculator_3-way'!C231)</f>
        <v/>
      </c>
      <c r="D230" s="4" t="str">
        <f t="shared" si="15"/>
        <v/>
      </c>
      <c r="E230" s="4" t="str">
        <f t="shared" si="16"/>
        <v/>
      </c>
      <c r="F230" s="4" t="str">
        <f t="shared" si="17"/>
        <v/>
      </c>
      <c r="G230" s="4" t="str">
        <f t="shared" si="18"/>
        <v/>
      </c>
      <c r="I230" s="4" t="str">
        <f t="shared" si="19"/>
        <v/>
      </c>
    </row>
    <row r="231" spans="1:9">
      <c r="A231" s="4" t="str">
        <f>IF('True_Odds_Calculator_3-way'!A232="","",'True_Odds_Calculator_3-way'!A232)</f>
        <v/>
      </c>
      <c r="B231" s="4" t="str">
        <f>IF('True_Odds_Calculator_3-way'!B232="","",'True_Odds_Calculator_3-way'!B232)</f>
        <v/>
      </c>
      <c r="C231" s="4" t="str">
        <f>IF('True_Odds_Calculator_3-way'!C232="","",'True_Odds_Calculator_3-way'!C232)</f>
        <v/>
      </c>
      <c r="D231" s="4" t="str">
        <f t="shared" si="15"/>
        <v/>
      </c>
      <c r="E231" s="4" t="str">
        <f t="shared" si="16"/>
        <v/>
      </c>
      <c r="F231" s="4" t="str">
        <f t="shared" si="17"/>
        <v/>
      </c>
      <c r="G231" s="4" t="str">
        <f t="shared" si="18"/>
        <v/>
      </c>
      <c r="I231" s="4" t="str">
        <f t="shared" si="19"/>
        <v/>
      </c>
    </row>
    <row r="232" spans="1:9">
      <c r="A232" s="4" t="str">
        <f>IF('True_Odds_Calculator_3-way'!A233="","",'True_Odds_Calculator_3-way'!A233)</f>
        <v/>
      </c>
      <c r="B232" s="4" t="str">
        <f>IF('True_Odds_Calculator_3-way'!B233="","",'True_Odds_Calculator_3-way'!B233)</f>
        <v/>
      </c>
      <c r="C232" s="4" t="str">
        <f>IF('True_Odds_Calculator_3-way'!C233="","",'True_Odds_Calculator_3-way'!C233)</f>
        <v/>
      </c>
      <c r="D232" s="4" t="str">
        <f t="shared" si="15"/>
        <v/>
      </c>
      <c r="E232" s="4" t="str">
        <f t="shared" si="16"/>
        <v/>
      </c>
      <c r="F232" s="4" t="str">
        <f t="shared" si="17"/>
        <v/>
      </c>
      <c r="G232" s="4" t="str">
        <f t="shared" si="18"/>
        <v/>
      </c>
      <c r="I232" s="4" t="str">
        <f t="shared" si="19"/>
        <v/>
      </c>
    </row>
    <row r="233" spans="1:9">
      <c r="A233" s="4" t="str">
        <f>IF('True_Odds_Calculator_3-way'!A234="","",'True_Odds_Calculator_3-way'!A234)</f>
        <v/>
      </c>
      <c r="B233" s="4" t="str">
        <f>IF('True_Odds_Calculator_3-way'!B234="","",'True_Odds_Calculator_3-way'!B234)</f>
        <v/>
      </c>
      <c r="C233" s="4" t="str">
        <f>IF('True_Odds_Calculator_3-way'!C234="","",'True_Odds_Calculator_3-way'!C234)</f>
        <v/>
      </c>
      <c r="D233" s="4" t="str">
        <f t="shared" si="15"/>
        <v/>
      </c>
      <c r="E233" s="4" t="str">
        <f t="shared" si="16"/>
        <v/>
      </c>
      <c r="F233" s="4" t="str">
        <f t="shared" si="17"/>
        <v/>
      </c>
      <c r="G233" s="4" t="str">
        <f t="shared" si="18"/>
        <v/>
      </c>
      <c r="I233" s="4" t="str">
        <f t="shared" si="19"/>
        <v/>
      </c>
    </row>
    <row r="234" spans="1:9">
      <c r="A234" s="4" t="str">
        <f>IF('True_Odds_Calculator_3-way'!A235="","",'True_Odds_Calculator_3-way'!A235)</f>
        <v/>
      </c>
      <c r="B234" s="4" t="str">
        <f>IF('True_Odds_Calculator_3-way'!B235="","",'True_Odds_Calculator_3-way'!B235)</f>
        <v/>
      </c>
      <c r="C234" s="4" t="str">
        <f>IF('True_Odds_Calculator_3-way'!C235="","",'True_Odds_Calculator_3-way'!C235)</f>
        <v/>
      </c>
      <c r="D234" s="4" t="str">
        <f t="shared" si="15"/>
        <v/>
      </c>
      <c r="E234" s="4" t="str">
        <f t="shared" si="16"/>
        <v/>
      </c>
      <c r="F234" s="4" t="str">
        <f t="shared" si="17"/>
        <v/>
      </c>
      <c r="G234" s="4" t="str">
        <f t="shared" si="18"/>
        <v/>
      </c>
      <c r="I234" s="4" t="str">
        <f t="shared" si="19"/>
        <v/>
      </c>
    </row>
    <row r="235" spans="1:9">
      <c r="A235" s="4" t="str">
        <f>IF('True_Odds_Calculator_3-way'!A236="","",'True_Odds_Calculator_3-way'!A236)</f>
        <v/>
      </c>
      <c r="B235" s="4" t="str">
        <f>IF('True_Odds_Calculator_3-way'!B236="","",'True_Odds_Calculator_3-way'!B236)</f>
        <v/>
      </c>
      <c r="C235" s="4" t="str">
        <f>IF('True_Odds_Calculator_3-way'!C236="","",'True_Odds_Calculator_3-way'!C236)</f>
        <v/>
      </c>
      <c r="D235" s="4" t="str">
        <f t="shared" si="15"/>
        <v/>
      </c>
      <c r="E235" s="4" t="str">
        <f t="shared" si="16"/>
        <v/>
      </c>
      <c r="F235" s="4" t="str">
        <f t="shared" si="17"/>
        <v/>
      </c>
      <c r="G235" s="4" t="str">
        <f t="shared" si="18"/>
        <v/>
      </c>
      <c r="I235" s="4" t="str">
        <f t="shared" si="19"/>
        <v/>
      </c>
    </row>
    <row r="236" spans="1:9">
      <c r="A236" s="4" t="str">
        <f>IF('True_Odds_Calculator_3-way'!A237="","",'True_Odds_Calculator_3-way'!A237)</f>
        <v/>
      </c>
      <c r="B236" s="4" t="str">
        <f>IF('True_Odds_Calculator_3-way'!B237="","",'True_Odds_Calculator_3-way'!B237)</f>
        <v/>
      </c>
      <c r="C236" s="4" t="str">
        <f>IF('True_Odds_Calculator_3-way'!C237="","",'True_Odds_Calculator_3-way'!C237)</f>
        <v/>
      </c>
      <c r="D236" s="4" t="str">
        <f t="shared" si="15"/>
        <v/>
      </c>
      <c r="E236" s="4" t="str">
        <f t="shared" si="16"/>
        <v/>
      </c>
      <c r="F236" s="4" t="str">
        <f t="shared" si="17"/>
        <v/>
      </c>
      <c r="G236" s="4" t="str">
        <f t="shared" si="18"/>
        <v/>
      </c>
      <c r="I236" s="4" t="str">
        <f t="shared" si="19"/>
        <v/>
      </c>
    </row>
    <row r="237" spans="1:9">
      <c r="A237" s="4" t="str">
        <f>IF('True_Odds_Calculator_3-way'!A238="","",'True_Odds_Calculator_3-way'!A238)</f>
        <v/>
      </c>
      <c r="B237" s="4" t="str">
        <f>IF('True_Odds_Calculator_3-way'!B238="","",'True_Odds_Calculator_3-way'!B238)</f>
        <v/>
      </c>
      <c r="C237" s="4" t="str">
        <f>IF('True_Odds_Calculator_3-way'!C238="","",'True_Odds_Calculator_3-way'!C238)</f>
        <v/>
      </c>
      <c r="D237" s="4" t="str">
        <f t="shared" si="15"/>
        <v/>
      </c>
      <c r="E237" s="4" t="str">
        <f t="shared" si="16"/>
        <v/>
      </c>
      <c r="F237" s="4" t="str">
        <f t="shared" si="17"/>
        <v/>
      </c>
      <c r="G237" s="4" t="str">
        <f t="shared" si="18"/>
        <v/>
      </c>
      <c r="I237" s="4" t="str">
        <f t="shared" si="19"/>
        <v/>
      </c>
    </row>
    <row r="238" spans="1:9">
      <c r="A238" s="4" t="str">
        <f>IF('True_Odds_Calculator_3-way'!A239="","",'True_Odds_Calculator_3-way'!A239)</f>
        <v/>
      </c>
      <c r="B238" s="4" t="str">
        <f>IF('True_Odds_Calculator_3-way'!B239="","",'True_Odds_Calculator_3-way'!B239)</f>
        <v/>
      </c>
      <c r="C238" s="4" t="str">
        <f>IF('True_Odds_Calculator_3-way'!C239="","",'True_Odds_Calculator_3-way'!C239)</f>
        <v/>
      </c>
      <c r="D238" s="4" t="str">
        <f t="shared" si="15"/>
        <v/>
      </c>
      <c r="E238" s="4" t="str">
        <f t="shared" si="16"/>
        <v/>
      </c>
      <c r="F238" s="4" t="str">
        <f t="shared" si="17"/>
        <v/>
      </c>
      <c r="G238" s="4" t="str">
        <f t="shared" si="18"/>
        <v/>
      </c>
      <c r="I238" s="4" t="str">
        <f t="shared" si="19"/>
        <v/>
      </c>
    </row>
    <row r="239" spans="1:9">
      <c r="A239" s="4" t="str">
        <f>IF('True_Odds_Calculator_3-way'!A240="","",'True_Odds_Calculator_3-way'!A240)</f>
        <v/>
      </c>
      <c r="B239" s="4" t="str">
        <f>IF('True_Odds_Calculator_3-way'!B240="","",'True_Odds_Calculator_3-way'!B240)</f>
        <v/>
      </c>
      <c r="C239" s="4" t="str">
        <f>IF('True_Odds_Calculator_3-way'!C240="","",'True_Odds_Calculator_3-way'!C240)</f>
        <v/>
      </c>
      <c r="D239" s="4" t="str">
        <f t="shared" si="15"/>
        <v/>
      </c>
      <c r="E239" s="4" t="str">
        <f t="shared" si="16"/>
        <v/>
      </c>
      <c r="F239" s="4" t="str">
        <f t="shared" si="17"/>
        <v/>
      </c>
      <c r="G239" s="4" t="str">
        <f t="shared" si="18"/>
        <v/>
      </c>
      <c r="I239" s="4" t="str">
        <f t="shared" si="19"/>
        <v/>
      </c>
    </row>
    <row r="240" spans="1:9">
      <c r="A240" s="4" t="str">
        <f>IF('True_Odds_Calculator_3-way'!A241="","",'True_Odds_Calculator_3-way'!A241)</f>
        <v/>
      </c>
      <c r="B240" s="4" t="str">
        <f>IF('True_Odds_Calculator_3-way'!B241="","",'True_Odds_Calculator_3-way'!B241)</f>
        <v/>
      </c>
      <c r="C240" s="4" t="str">
        <f>IF('True_Odds_Calculator_3-way'!C241="","",'True_Odds_Calculator_3-way'!C241)</f>
        <v/>
      </c>
      <c r="D240" s="4" t="str">
        <f t="shared" si="15"/>
        <v/>
      </c>
      <c r="E240" s="4" t="str">
        <f t="shared" si="16"/>
        <v/>
      </c>
      <c r="F240" s="4" t="str">
        <f t="shared" si="17"/>
        <v/>
      </c>
      <c r="G240" s="4" t="str">
        <f t="shared" si="18"/>
        <v/>
      </c>
      <c r="I240" s="4" t="str">
        <f t="shared" si="19"/>
        <v/>
      </c>
    </row>
    <row r="241" spans="1:9">
      <c r="A241" s="4" t="str">
        <f>IF('True_Odds_Calculator_3-way'!A242="","",'True_Odds_Calculator_3-way'!A242)</f>
        <v/>
      </c>
      <c r="B241" s="4" t="str">
        <f>IF('True_Odds_Calculator_3-way'!B242="","",'True_Odds_Calculator_3-way'!B242)</f>
        <v/>
      </c>
      <c r="C241" s="4" t="str">
        <f>IF('True_Odds_Calculator_3-way'!C242="","",'True_Odds_Calculator_3-way'!C242)</f>
        <v/>
      </c>
      <c r="D241" s="4" t="str">
        <f t="shared" si="15"/>
        <v/>
      </c>
      <c r="E241" s="4" t="str">
        <f t="shared" si="16"/>
        <v/>
      </c>
      <c r="F241" s="4" t="str">
        <f t="shared" si="17"/>
        <v/>
      </c>
      <c r="G241" s="4" t="str">
        <f t="shared" si="18"/>
        <v/>
      </c>
      <c r="I241" s="4" t="str">
        <f t="shared" si="19"/>
        <v/>
      </c>
    </row>
    <row r="242" spans="1:9">
      <c r="A242" s="4" t="str">
        <f>IF('True_Odds_Calculator_3-way'!A243="","",'True_Odds_Calculator_3-way'!A243)</f>
        <v/>
      </c>
      <c r="B242" s="4" t="str">
        <f>IF('True_Odds_Calculator_3-way'!B243="","",'True_Odds_Calculator_3-way'!B243)</f>
        <v/>
      </c>
      <c r="C242" s="4" t="str">
        <f>IF('True_Odds_Calculator_3-way'!C243="","",'True_Odds_Calculator_3-way'!C243)</f>
        <v/>
      </c>
      <c r="D242" s="4" t="str">
        <f t="shared" si="15"/>
        <v/>
      </c>
      <c r="E242" s="4" t="str">
        <f t="shared" si="16"/>
        <v/>
      </c>
      <c r="F242" s="4" t="str">
        <f t="shared" si="17"/>
        <v/>
      </c>
      <c r="G242" s="4" t="str">
        <f t="shared" si="18"/>
        <v/>
      </c>
      <c r="I242" s="4" t="str">
        <f t="shared" si="19"/>
        <v/>
      </c>
    </row>
    <row r="243" spans="1:9">
      <c r="A243" s="4" t="str">
        <f>IF('True_Odds_Calculator_3-way'!A244="","",'True_Odds_Calculator_3-way'!A244)</f>
        <v/>
      </c>
      <c r="B243" s="4" t="str">
        <f>IF('True_Odds_Calculator_3-way'!B244="","",'True_Odds_Calculator_3-way'!B244)</f>
        <v/>
      </c>
      <c r="C243" s="4" t="str">
        <f>IF('True_Odds_Calculator_3-way'!C244="","",'True_Odds_Calculator_3-way'!C244)</f>
        <v/>
      </c>
      <c r="D243" s="4" t="str">
        <f t="shared" si="15"/>
        <v/>
      </c>
      <c r="E243" s="4" t="str">
        <f t="shared" si="16"/>
        <v/>
      </c>
      <c r="F243" s="4" t="str">
        <f t="shared" si="17"/>
        <v/>
      </c>
      <c r="G243" s="4" t="str">
        <f t="shared" si="18"/>
        <v/>
      </c>
      <c r="I243" s="4" t="str">
        <f t="shared" si="19"/>
        <v/>
      </c>
    </row>
    <row r="244" spans="1:9">
      <c r="A244" s="4" t="str">
        <f>IF('True_Odds_Calculator_3-way'!A245="","",'True_Odds_Calculator_3-way'!A245)</f>
        <v/>
      </c>
      <c r="B244" s="4" t="str">
        <f>IF('True_Odds_Calculator_3-way'!B245="","",'True_Odds_Calculator_3-way'!B245)</f>
        <v/>
      </c>
      <c r="C244" s="4" t="str">
        <f>IF('True_Odds_Calculator_3-way'!C245="","",'True_Odds_Calculator_3-way'!C245)</f>
        <v/>
      </c>
      <c r="D244" s="4" t="str">
        <f t="shared" si="15"/>
        <v/>
      </c>
      <c r="E244" s="4" t="str">
        <f t="shared" si="16"/>
        <v/>
      </c>
      <c r="F244" s="4" t="str">
        <f t="shared" si="17"/>
        <v/>
      </c>
      <c r="G244" s="4" t="str">
        <f t="shared" si="18"/>
        <v/>
      </c>
      <c r="I244" s="4" t="str">
        <f t="shared" si="19"/>
        <v/>
      </c>
    </row>
    <row r="245" spans="1:9">
      <c r="A245" s="4" t="str">
        <f>IF('True_Odds_Calculator_3-way'!A246="","",'True_Odds_Calculator_3-way'!A246)</f>
        <v/>
      </c>
      <c r="B245" s="4" t="str">
        <f>IF('True_Odds_Calculator_3-way'!B246="","",'True_Odds_Calculator_3-way'!B246)</f>
        <v/>
      </c>
      <c r="C245" s="4" t="str">
        <f>IF('True_Odds_Calculator_3-way'!C246="","",'True_Odds_Calculator_3-way'!C246)</f>
        <v/>
      </c>
      <c r="D245" s="4" t="str">
        <f t="shared" si="15"/>
        <v/>
      </c>
      <c r="E245" s="4" t="str">
        <f t="shared" si="16"/>
        <v/>
      </c>
      <c r="F245" s="4" t="str">
        <f t="shared" si="17"/>
        <v/>
      </c>
      <c r="G245" s="4" t="str">
        <f t="shared" si="18"/>
        <v/>
      </c>
      <c r="I245" s="4" t="str">
        <f t="shared" si="19"/>
        <v/>
      </c>
    </row>
    <row r="246" spans="1:9">
      <c r="A246" s="4" t="str">
        <f>IF('True_Odds_Calculator_3-way'!A247="","",'True_Odds_Calculator_3-way'!A247)</f>
        <v/>
      </c>
      <c r="B246" s="4" t="str">
        <f>IF('True_Odds_Calculator_3-way'!B247="","",'True_Odds_Calculator_3-way'!B247)</f>
        <v/>
      </c>
      <c r="C246" s="4" t="str">
        <f>IF('True_Odds_Calculator_3-way'!C247="","",'True_Odds_Calculator_3-way'!C247)</f>
        <v/>
      </c>
      <c r="D246" s="4" t="str">
        <f t="shared" si="15"/>
        <v/>
      </c>
      <c r="E246" s="4" t="str">
        <f t="shared" si="16"/>
        <v/>
      </c>
      <c r="F246" s="4" t="str">
        <f t="shared" si="17"/>
        <v/>
      </c>
      <c r="G246" s="4" t="str">
        <f t="shared" si="18"/>
        <v/>
      </c>
      <c r="I246" s="4" t="str">
        <f t="shared" si="19"/>
        <v/>
      </c>
    </row>
    <row r="247" spans="1:9">
      <c r="A247" s="4" t="str">
        <f>IF('True_Odds_Calculator_3-way'!A248="","",'True_Odds_Calculator_3-way'!A248)</f>
        <v/>
      </c>
      <c r="B247" s="4" t="str">
        <f>IF('True_Odds_Calculator_3-way'!B248="","",'True_Odds_Calculator_3-way'!B248)</f>
        <v/>
      </c>
      <c r="C247" s="4" t="str">
        <f>IF('True_Odds_Calculator_3-way'!C248="","",'True_Odds_Calculator_3-way'!C248)</f>
        <v/>
      </c>
      <c r="D247" s="4" t="str">
        <f t="shared" si="15"/>
        <v/>
      </c>
      <c r="E247" s="4" t="str">
        <f t="shared" si="16"/>
        <v/>
      </c>
      <c r="F247" s="4" t="str">
        <f t="shared" si="17"/>
        <v/>
      </c>
      <c r="G247" s="4" t="str">
        <f t="shared" si="18"/>
        <v/>
      </c>
      <c r="I247" s="4" t="str">
        <f t="shared" si="19"/>
        <v/>
      </c>
    </row>
    <row r="248" spans="1:9">
      <c r="A248" s="4" t="str">
        <f>IF('True_Odds_Calculator_3-way'!A249="","",'True_Odds_Calculator_3-way'!A249)</f>
        <v/>
      </c>
      <c r="B248" s="4" t="str">
        <f>IF('True_Odds_Calculator_3-way'!B249="","",'True_Odds_Calculator_3-way'!B249)</f>
        <v/>
      </c>
      <c r="C248" s="4" t="str">
        <f>IF('True_Odds_Calculator_3-way'!C249="","",'True_Odds_Calculator_3-way'!C249)</f>
        <v/>
      </c>
      <c r="D248" s="4" t="str">
        <f t="shared" si="15"/>
        <v/>
      </c>
      <c r="E248" s="4" t="str">
        <f t="shared" si="16"/>
        <v/>
      </c>
      <c r="F248" s="4" t="str">
        <f t="shared" si="17"/>
        <v/>
      </c>
      <c r="G248" s="4" t="str">
        <f t="shared" si="18"/>
        <v/>
      </c>
      <c r="I248" s="4" t="str">
        <f t="shared" si="19"/>
        <v/>
      </c>
    </row>
    <row r="249" spans="1:9">
      <c r="A249" s="4" t="str">
        <f>IF('True_Odds_Calculator_3-way'!A250="","",'True_Odds_Calculator_3-way'!A250)</f>
        <v/>
      </c>
      <c r="B249" s="4" t="str">
        <f>IF('True_Odds_Calculator_3-way'!B250="","",'True_Odds_Calculator_3-way'!B250)</f>
        <v/>
      </c>
      <c r="C249" s="4" t="str">
        <f>IF('True_Odds_Calculator_3-way'!C250="","",'True_Odds_Calculator_3-way'!C250)</f>
        <v/>
      </c>
      <c r="D249" s="4" t="str">
        <f t="shared" si="15"/>
        <v/>
      </c>
      <c r="E249" s="4" t="str">
        <f t="shared" si="16"/>
        <v/>
      </c>
      <c r="F249" s="4" t="str">
        <f t="shared" si="17"/>
        <v/>
      </c>
      <c r="G249" s="4" t="str">
        <f t="shared" si="18"/>
        <v/>
      </c>
      <c r="I249" s="4" t="str">
        <f t="shared" si="19"/>
        <v/>
      </c>
    </row>
    <row r="250" spans="1:9">
      <c r="A250" s="4" t="str">
        <f>IF('True_Odds_Calculator_3-way'!A251="","",'True_Odds_Calculator_3-way'!A251)</f>
        <v/>
      </c>
      <c r="B250" s="4" t="str">
        <f>IF('True_Odds_Calculator_3-way'!B251="","",'True_Odds_Calculator_3-way'!B251)</f>
        <v/>
      </c>
      <c r="C250" s="4" t="str">
        <f>IF('True_Odds_Calculator_3-way'!C251="","",'True_Odds_Calculator_3-way'!C251)</f>
        <v/>
      </c>
      <c r="D250" s="4" t="str">
        <f t="shared" si="15"/>
        <v/>
      </c>
      <c r="E250" s="4" t="str">
        <f t="shared" si="16"/>
        <v/>
      </c>
      <c r="F250" s="4" t="str">
        <f t="shared" si="17"/>
        <v/>
      </c>
      <c r="G250" s="4" t="str">
        <f t="shared" si="18"/>
        <v/>
      </c>
      <c r="I250" s="4" t="str">
        <f t="shared" si="19"/>
        <v/>
      </c>
    </row>
    <row r="251" spans="1:9">
      <c r="A251" s="4" t="str">
        <f>IF('True_Odds_Calculator_3-way'!A252="","",'True_Odds_Calculator_3-way'!A252)</f>
        <v/>
      </c>
      <c r="B251" s="4" t="str">
        <f>IF('True_Odds_Calculator_3-way'!B252="","",'True_Odds_Calculator_3-way'!B252)</f>
        <v/>
      </c>
      <c r="C251" s="4" t="str">
        <f>IF('True_Odds_Calculator_3-way'!C252="","",'True_Odds_Calculator_3-way'!C252)</f>
        <v/>
      </c>
      <c r="D251" s="4" t="str">
        <f t="shared" si="15"/>
        <v/>
      </c>
      <c r="E251" s="4" t="str">
        <f t="shared" si="16"/>
        <v/>
      </c>
      <c r="F251" s="4" t="str">
        <f t="shared" si="17"/>
        <v/>
      </c>
      <c r="G251" s="4" t="str">
        <f t="shared" si="18"/>
        <v/>
      </c>
      <c r="I251" s="4" t="str">
        <f t="shared" si="19"/>
        <v/>
      </c>
    </row>
    <row r="252" spans="1:9">
      <c r="A252" s="4" t="str">
        <f>IF('True_Odds_Calculator_3-way'!A253="","",'True_Odds_Calculator_3-way'!A253)</f>
        <v/>
      </c>
      <c r="B252" s="4" t="str">
        <f>IF('True_Odds_Calculator_3-way'!B253="","",'True_Odds_Calculator_3-way'!B253)</f>
        <v/>
      </c>
      <c r="C252" s="4" t="str">
        <f>IF('True_Odds_Calculator_3-way'!C253="","",'True_Odds_Calculator_3-way'!C253)</f>
        <v/>
      </c>
      <c r="D252" s="4" t="str">
        <f t="shared" si="15"/>
        <v/>
      </c>
      <c r="E252" s="4" t="str">
        <f t="shared" si="16"/>
        <v/>
      </c>
      <c r="F252" s="4" t="str">
        <f t="shared" si="17"/>
        <v/>
      </c>
      <c r="G252" s="4" t="str">
        <f t="shared" si="18"/>
        <v/>
      </c>
      <c r="I252" s="4" t="str">
        <f t="shared" si="19"/>
        <v/>
      </c>
    </row>
    <row r="253" spans="1:9">
      <c r="A253" s="4" t="str">
        <f>IF('True_Odds_Calculator_3-way'!A254="","",'True_Odds_Calculator_3-way'!A254)</f>
        <v/>
      </c>
      <c r="B253" s="4" t="str">
        <f>IF('True_Odds_Calculator_3-way'!B254="","",'True_Odds_Calculator_3-way'!B254)</f>
        <v/>
      </c>
      <c r="C253" s="4" t="str">
        <f>IF('True_Odds_Calculator_3-way'!C254="","",'True_Odds_Calculator_3-way'!C254)</f>
        <v/>
      </c>
      <c r="D253" s="4" t="str">
        <f t="shared" si="15"/>
        <v/>
      </c>
      <c r="E253" s="4" t="str">
        <f t="shared" si="16"/>
        <v/>
      </c>
      <c r="F253" s="4" t="str">
        <f t="shared" si="17"/>
        <v/>
      </c>
      <c r="G253" s="4" t="str">
        <f t="shared" si="18"/>
        <v/>
      </c>
      <c r="I253" s="4" t="str">
        <f t="shared" si="19"/>
        <v/>
      </c>
    </row>
    <row r="254" spans="1:9">
      <c r="A254" s="4" t="str">
        <f>IF('True_Odds_Calculator_3-way'!A255="","",'True_Odds_Calculator_3-way'!A255)</f>
        <v/>
      </c>
      <c r="B254" s="4" t="str">
        <f>IF('True_Odds_Calculator_3-way'!B255="","",'True_Odds_Calculator_3-way'!B255)</f>
        <v/>
      </c>
      <c r="C254" s="4" t="str">
        <f>IF('True_Odds_Calculator_3-way'!C255="","",'True_Odds_Calculator_3-way'!C255)</f>
        <v/>
      </c>
      <c r="D254" s="4" t="str">
        <f t="shared" si="15"/>
        <v/>
      </c>
      <c r="E254" s="4" t="str">
        <f t="shared" si="16"/>
        <v/>
      </c>
      <c r="F254" s="4" t="str">
        <f t="shared" si="17"/>
        <v/>
      </c>
      <c r="G254" s="4" t="str">
        <f t="shared" si="18"/>
        <v/>
      </c>
      <c r="I254" s="4" t="str">
        <f t="shared" si="19"/>
        <v/>
      </c>
    </row>
    <row r="255" spans="1:9">
      <c r="A255" s="4" t="str">
        <f>IF('True_Odds_Calculator_3-way'!A256="","",'True_Odds_Calculator_3-way'!A256)</f>
        <v/>
      </c>
      <c r="B255" s="4" t="str">
        <f>IF('True_Odds_Calculator_3-way'!B256="","",'True_Odds_Calculator_3-way'!B256)</f>
        <v/>
      </c>
      <c r="C255" s="4" t="str">
        <f>IF('True_Odds_Calculator_3-way'!C256="","",'True_Odds_Calculator_3-way'!C256)</f>
        <v/>
      </c>
      <c r="D255" s="4" t="str">
        <f t="shared" si="15"/>
        <v/>
      </c>
      <c r="E255" s="4" t="str">
        <f t="shared" si="16"/>
        <v/>
      </c>
      <c r="F255" s="4" t="str">
        <f t="shared" si="17"/>
        <v/>
      </c>
      <c r="G255" s="4" t="str">
        <f t="shared" si="18"/>
        <v/>
      </c>
      <c r="I255" s="4" t="str">
        <f t="shared" si="19"/>
        <v/>
      </c>
    </row>
    <row r="256" spans="1:9">
      <c r="A256" s="4" t="str">
        <f>IF('True_Odds_Calculator_3-way'!A257="","",'True_Odds_Calculator_3-way'!A257)</f>
        <v/>
      </c>
      <c r="B256" s="4" t="str">
        <f>IF('True_Odds_Calculator_3-way'!B257="","",'True_Odds_Calculator_3-way'!B257)</f>
        <v/>
      </c>
      <c r="C256" s="4" t="str">
        <f>IF('True_Odds_Calculator_3-way'!C257="","",'True_Odds_Calculator_3-way'!C257)</f>
        <v/>
      </c>
      <c r="D256" s="4" t="str">
        <f t="shared" si="15"/>
        <v/>
      </c>
      <c r="E256" s="4" t="str">
        <f t="shared" si="16"/>
        <v/>
      </c>
      <c r="F256" s="4" t="str">
        <f t="shared" si="17"/>
        <v/>
      </c>
      <c r="G256" s="4" t="str">
        <f t="shared" si="18"/>
        <v/>
      </c>
      <c r="I256" s="4" t="str">
        <f t="shared" si="19"/>
        <v/>
      </c>
    </row>
    <row r="257" spans="1:9">
      <c r="A257" s="4" t="str">
        <f>IF('True_Odds_Calculator_3-way'!A258="","",'True_Odds_Calculator_3-way'!A258)</f>
        <v/>
      </c>
      <c r="B257" s="4" t="str">
        <f>IF('True_Odds_Calculator_3-way'!B258="","",'True_Odds_Calculator_3-way'!B258)</f>
        <v/>
      </c>
      <c r="C257" s="4" t="str">
        <f>IF('True_Odds_Calculator_3-way'!C258="","",'True_Odds_Calculator_3-way'!C258)</f>
        <v/>
      </c>
      <c r="D257" s="4" t="str">
        <f t="shared" si="15"/>
        <v/>
      </c>
      <c r="E257" s="4" t="str">
        <f t="shared" si="16"/>
        <v/>
      </c>
      <c r="F257" s="4" t="str">
        <f t="shared" si="17"/>
        <v/>
      </c>
      <c r="G257" s="4" t="str">
        <f t="shared" si="18"/>
        <v/>
      </c>
      <c r="I257" s="4" t="str">
        <f t="shared" si="19"/>
        <v/>
      </c>
    </row>
    <row r="258" spans="1:9">
      <c r="A258" s="4" t="str">
        <f>IF('True_Odds_Calculator_3-way'!A259="","",'True_Odds_Calculator_3-way'!A259)</f>
        <v/>
      </c>
      <c r="B258" s="4" t="str">
        <f>IF('True_Odds_Calculator_3-way'!B259="","",'True_Odds_Calculator_3-way'!B259)</f>
        <v/>
      </c>
      <c r="C258" s="4" t="str">
        <f>IF('True_Odds_Calculator_3-way'!C259="","",'True_Odds_Calculator_3-way'!C259)</f>
        <v/>
      </c>
      <c r="D258" s="4" t="str">
        <f t="shared" si="15"/>
        <v/>
      </c>
      <c r="E258" s="4" t="str">
        <f t="shared" si="16"/>
        <v/>
      </c>
      <c r="F258" s="4" t="str">
        <f t="shared" si="17"/>
        <v/>
      </c>
      <c r="G258" s="4" t="str">
        <f t="shared" si="18"/>
        <v/>
      </c>
      <c r="I258" s="4" t="str">
        <f t="shared" si="19"/>
        <v/>
      </c>
    </row>
    <row r="259" spans="1:9">
      <c r="A259" s="4" t="str">
        <f>IF('True_Odds_Calculator_3-way'!A260="","",'True_Odds_Calculator_3-way'!A260)</f>
        <v/>
      </c>
      <c r="B259" s="4" t="str">
        <f>IF('True_Odds_Calculator_3-way'!B260="","",'True_Odds_Calculator_3-way'!B260)</f>
        <v/>
      </c>
      <c r="C259" s="4" t="str">
        <f>IF('True_Odds_Calculator_3-way'!C260="","",'True_Odds_Calculator_3-way'!C260)</f>
        <v/>
      </c>
      <c r="D259" s="4" t="str">
        <f t="shared" ref="D259:D322" si="20">IF(A259="","",((1/A259)+(1/B259)+(1/C259))-1)</f>
        <v/>
      </c>
      <c r="E259" s="4" t="str">
        <f t="shared" ref="E259:E322" si="21">IF(A259="","",(3*A259)/(3-($D259*A259)))</f>
        <v/>
      </c>
      <c r="F259" s="4" t="str">
        <f t="shared" ref="F259:F322" si="22">IF(B259="","",(3*B259)/(3-($D259*B259)))</f>
        <v/>
      </c>
      <c r="G259" s="4" t="str">
        <f t="shared" ref="G259:G322" si="23">IF(C259="","",(3*C259)/(3-($D259*C259)))</f>
        <v/>
      </c>
      <c r="I259" s="4" t="str">
        <f t="shared" ref="I259:I322" si="24">IF(A259="","",D259+1)</f>
        <v/>
      </c>
    </row>
    <row r="260" spans="1:9">
      <c r="A260" s="4" t="str">
        <f>IF('True_Odds_Calculator_3-way'!A261="","",'True_Odds_Calculator_3-way'!A261)</f>
        <v/>
      </c>
      <c r="B260" s="4" t="str">
        <f>IF('True_Odds_Calculator_3-way'!B261="","",'True_Odds_Calculator_3-way'!B261)</f>
        <v/>
      </c>
      <c r="C260" s="4" t="str">
        <f>IF('True_Odds_Calculator_3-way'!C261="","",'True_Odds_Calculator_3-way'!C261)</f>
        <v/>
      </c>
      <c r="D260" s="4" t="str">
        <f t="shared" si="20"/>
        <v/>
      </c>
      <c r="E260" s="4" t="str">
        <f t="shared" si="21"/>
        <v/>
      </c>
      <c r="F260" s="4" t="str">
        <f t="shared" si="22"/>
        <v/>
      </c>
      <c r="G260" s="4" t="str">
        <f t="shared" si="23"/>
        <v/>
      </c>
      <c r="I260" s="4" t="str">
        <f t="shared" si="24"/>
        <v/>
      </c>
    </row>
    <row r="261" spans="1:9">
      <c r="A261" s="4" t="str">
        <f>IF('True_Odds_Calculator_3-way'!A262="","",'True_Odds_Calculator_3-way'!A262)</f>
        <v/>
      </c>
      <c r="B261" s="4" t="str">
        <f>IF('True_Odds_Calculator_3-way'!B262="","",'True_Odds_Calculator_3-way'!B262)</f>
        <v/>
      </c>
      <c r="C261" s="4" t="str">
        <f>IF('True_Odds_Calculator_3-way'!C262="","",'True_Odds_Calculator_3-way'!C262)</f>
        <v/>
      </c>
      <c r="D261" s="4" t="str">
        <f t="shared" si="20"/>
        <v/>
      </c>
      <c r="E261" s="4" t="str">
        <f t="shared" si="21"/>
        <v/>
      </c>
      <c r="F261" s="4" t="str">
        <f t="shared" si="22"/>
        <v/>
      </c>
      <c r="G261" s="4" t="str">
        <f t="shared" si="23"/>
        <v/>
      </c>
      <c r="I261" s="4" t="str">
        <f t="shared" si="24"/>
        <v/>
      </c>
    </row>
    <row r="262" spans="1:9">
      <c r="A262" s="4" t="str">
        <f>IF('True_Odds_Calculator_3-way'!A263="","",'True_Odds_Calculator_3-way'!A263)</f>
        <v/>
      </c>
      <c r="B262" s="4" t="str">
        <f>IF('True_Odds_Calculator_3-way'!B263="","",'True_Odds_Calculator_3-way'!B263)</f>
        <v/>
      </c>
      <c r="C262" s="4" t="str">
        <f>IF('True_Odds_Calculator_3-way'!C263="","",'True_Odds_Calculator_3-way'!C263)</f>
        <v/>
      </c>
      <c r="D262" s="4" t="str">
        <f t="shared" si="20"/>
        <v/>
      </c>
      <c r="E262" s="4" t="str">
        <f t="shared" si="21"/>
        <v/>
      </c>
      <c r="F262" s="4" t="str">
        <f t="shared" si="22"/>
        <v/>
      </c>
      <c r="G262" s="4" t="str">
        <f t="shared" si="23"/>
        <v/>
      </c>
      <c r="I262" s="4" t="str">
        <f t="shared" si="24"/>
        <v/>
      </c>
    </row>
    <row r="263" spans="1:9">
      <c r="A263" s="4" t="str">
        <f>IF('True_Odds_Calculator_3-way'!A264="","",'True_Odds_Calculator_3-way'!A264)</f>
        <v/>
      </c>
      <c r="B263" s="4" t="str">
        <f>IF('True_Odds_Calculator_3-way'!B264="","",'True_Odds_Calculator_3-way'!B264)</f>
        <v/>
      </c>
      <c r="C263" s="4" t="str">
        <f>IF('True_Odds_Calculator_3-way'!C264="","",'True_Odds_Calculator_3-way'!C264)</f>
        <v/>
      </c>
      <c r="D263" s="4" t="str">
        <f t="shared" si="20"/>
        <v/>
      </c>
      <c r="E263" s="4" t="str">
        <f t="shared" si="21"/>
        <v/>
      </c>
      <c r="F263" s="4" t="str">
        <f t="shared" si="22"/>
        <v/>
      </c>
      <c r="G263" s="4" t="str">
        <f t="shared" si="23"/>
        <v/>
      </c>
      <c r="I263" s="4" t="str">
        <f t="shared" si="24"/>
        <v/>
      </c>
    </row>
    <row r="264" spans="1:9">
      <c r="A264" s="4" t="str">
        <f>IF('True_Odds_Calculator_3-way'!A265="","",'True_Odds_Calculator_3-way'!A265)</f>
        <v/>
      </c>
      <c r="B264" s="4" t="str">
        <f>IF('True_Odds_Calculator_3-way'!B265="","",'True_Odds_Calculator_3-way'!B265)</f>
        <v/>
      </c>
      <c r="C264" s="4" t="str">
        <f>IF('True_Odds_Calculator_3-way'!C265="","",'True_Odds_Calculator_3-way'!C265)</f>
        <v/>
      </c>
      <c r="D264" s="4" t="str">
        <f t="shared" si="20"/>
        <v/>
      </c>
      <c r="E264" s="4" t="str">
        <f t="shared" si="21"/>
        <v/>
      </c>
      <c r="F264" s="4" t="str">
        <f t="shared" si="22"/>
        <v/>
      </c>
      <c r="G264" s="4" t="str">
        <f t="shared" si="23"/>
        <v/>
      </c>
      <c r="I264" s="4" t="str">
        <f t="shared" si="24"/>
        <v/>
      </c>
    </row>
    <row r="265" spans="1:9">
      <c r="A265" s="4" t="str">
        <f>IF('True_Odds_Calculator_3-way'!A266="","",'True_Odds_Calculator_3-way'!A266)</f>
        <v/>
      </c>
      <c r="B265" s="4" t="str">
        <f>IF('True_Odds_Calculator_3-way'!B266="","",'True_Odds_Calculator_3-way'!B266)</f>
        <v/>
      </c>
      <c r="C265" s="4" t="str">
        <f>IF('True_Odds_Calculator_3-way'!C266="","",'True_Odds_Calculator_3-way'!C266)</f>
        <v/>
      </c>
      <c r="D265" s="4" t="str">
        <f t="shared" si="20"/>
        <v/>
      </c>
      <c r="E265" s="4" t="str">
        <f t="shared" si="21"/>
        <v/>
      </c>
      <c r="F265" s="4" t="str">
        <f t="shared" si="22"/>
        <v/>
      </c>
      <c r="G265" s="4" t="str">
        <f t="shared" si="23"/>
        <v/>
      </c>
      <c r="I265" s="4" t="str">
        <f t="shared" si="24"/>
        <v/>
      </c>
    </row>
    <row r="266" spans="1:9">
      <c r="A266" s="4" t="str">
        <f>IF('True_Odds_Calculator_3-way'!A267="","",'True_Odds_Calculator_3-way'!A267)</f>
        <v/>
      </c>
      <c r="B266" s="4" t="str">
        <f>IF('True_Odds_Calculator_3-way'!B267="","",'True_Odds_Calculator_3-way'!B267)</f>
        <v/>
      </c>
      <c r="C266" s="4" t="str">
        <f>IF('True_Odds_Calculator_3-way'!C267="","",'True_Odds_Calculator_3-way'!C267)</f>
        <v/>
      </c>
      <c r="D266" s="4" t="str">
        <f t="shared" si="20"/>
        <v/>
      </c>
      <c r="E266" s="4" t="str">
        <f t="shared" si="21"/>
        <v/>
      </c>
      <c r="F266" s="4" t="str">
        <f t="shared" si="22"/>
        <v/>
      </c>
      <c r="G266" s="4" t="str">
        <f t="shared" si="23"/>
        <v/>
      </c>
      <c r="I266" s="4" t="str">
        <f t="shared" si="24"/>
        <v/>
      </c>
    </row>
    <row r="267" spans="1:9">
      <c r="A267" s="4" t="str">
        <f>IF('True_Odds_Calculator_3-way'!A268="","",'True_Odds_Calculator_3-way'!A268)</f>
        <v/>
      </c>
      <c r="B267" s="4" t="str">
        <f>IF('True_Odds_Calculator_3-way'!B268="","",'True_Odds_Calculator_3-way'!B268)</f>
        <v/>
      </c>
      <c r="C267" s="4" t="str">
        <f>IF('True_Odds_Calculator_3-way'!C268="","",'True_Odds_Calculator_3-way'!C268)</f>
        <v/>
      </c>
      <c r="D267" s="4" t="str">
        <f t="shared" si="20"/>
        <v/>
      </c>
      <c r="E267" s="4" t="str">
        <f t="shared" si="21"/>
        <v/>
      </c>
      <c r="F267" s="4" t="str">
        <f t="shared" si="22"/>
        <v/>
      </c>
      <c r="G267" s="4" t="str">
        <f t="shared" si="23"/>
        <v/>
      </c>
      <c r="I267" s="4" t="str">
        <f t="shared" si="24"/>
        <v/>
      </c>
    </row>
    <row r="268" spans="1:9">
      <c r="A268" s="4" t="str">
        <f>IF('True_Odds_Calculator_3-way'!A269="","",'True_Odds_Calculator_3-way'!A269)</f>
        <v/>
      </c>
      <c r="B268" s="4" t="str">
        <f>IF('True_Odds_Calculator_3-way'!B269="","",'True_Odds_Calculator_3-way'!B269)</f>
        <v/>
      </c>
      <c r="C268" s="4" t="str">
        <f>IF('True_Odds_Calculator_3-way'!C269="","",'True_Odds_Calculator_3-way'!C269)</f>
        <v/>
      </c>
      <c r="D268" s="4" t="str">
        <f t="shared" si="20"/>
        <v/>
      </c>
      <c r="E268" s="4" t="str">
        <f t="shared" si="21"/>
        <v/>
      </c>
      <c r="F268" s="4" t="str">
        <f t="shared" si="22"/>
        <v/>
      </c>
      <c r="G268" s="4" t="str">
        <f t="shared" si="23"/>
        <v/>
      </c>
      <c r="I268" s="4" t="str">
        <f t="shared" si="24"/>
        <v/>
      </c>
    </row>
    <row r="269" spans="1:9">
      <c r="A269" s="4" t="str">
        <f>IF('True_Odds_Calculator_3-way'!A270="","",'True_Odds_Calculator_3-way'!A270)</f>
        <v/>
      </c>
      <c r="B269" s="4" t="str">
        <f>IF('True_Odds_Calculator_3-way'!B270="","",'True_Odds_Calculator_3-way'!B270)</f>
        <v/>
      </c>
      <c r="C269" s="4" t="str">
        <f>IF('True_Odds_Calculator_3-way'!C270="","",'True_Odds_Calculator_3-way'!C270)</f>
        <v/>
      </c>
      <c r="D269" s="4" t="str">
        <f t="shared" si="20"/>
        <v/>
      </c>
      <c r="E269" s="4" t="str">
        <f t="shared" si="21"/>
        <v/>
      </c>
      <c r="F269" s="4" t="str">
        <f t="shared" si="22"/>
        <v/>
      </c>
      <c r="G269" s="4" t="str">
        <f t="shared" si="23"/>
        <v/>
      </c>
      <c r="I269" s="4" t="str">
        <f t="shared" si="24"/>
        <v/>
      </c>
    </row>
    <row r="270" spans="1:9">
      <c r="A270" s="4" t="str">
        <f>IF('True_Odds_Calculator_3-way'!A271="","",'True_Odds_Calculator_3-way'!A271)</f>
        <v/>
      </c>
      <c r="B270" s="4" t="str">
        <f>IF('True_Odds_Calculator_3-way'!B271="","",'True_Odds_Calculator_3-way'!B271)</f>
        <v/>
      </c>
      <c r="C270" s="4" t="str">
        <f>IF('True_Odds_Calculator_3-way'!C271="","",'True_Odds_Calculator_3-way'!C271)</f>
        <v/>
      </c>
      <c r="D270" s="4" t="str">
        <f t="shared" si="20"/>
        <v/>
      </c>
      <c r="E270" s="4" t="str">
        <f t="shared" si="21"/>
        <v/>
      </c>
      <c r="F270" s="4" t="str">
        <f t="shared" si="22"/>
        <v/>
      </c>
      <c r="G270" s="4" t="str">
        <f t="shared" si="23"/>
        <v/>
      </c>
      <c r="I270" s="4" t="str">
        <f t="shared" si="24"/>
        <v/>
      </c>
    </row>
    <row r="271" spans="1:9">
      <c r="A271" s="4" t="str">
        <f>IF('True_Odds_Calculator_3-way'!A272="","",'True_Odds_Calculator_3-way'!A272)</f>
        <v/>
      </c>
      <c r="B271" s="4" t="str">
        <f>IF('True_Odds_Calculator_3-way'!B272="","",'True_Odds_Calculator_3-way'!B272)</f>
        <v/>
      </c>
      <c r="C271" s="4" t="str">
        <f>IF('True_Odds_Calculator_3-way'!C272="","",'True_Odds_Calculator_3-way'!C272)</f>
        <v/>
      </c>
      <c r="D271" s="4" t="str">
        <f t="shared" si="20"/>
        <v/>
      </c>
      <c r="E271" s="4" t="str">
        <f t="shared" si="21"/>
        <v/>
      </c>
      <c r="F271" s="4" t="str">
        <f t="shared" si="22"/>
        <v/>
      </c>
      <c r="G271" s="4" t="str">
        <f t="shared" si="23"/>
        <v/>
      </c>
      <c r="I271" s="4" t="str">
        <f t="shared" si="24"/>
        <v/>
      </c>
    </row>
    <row r="272" spans="1:9">
      <c r="A272" s="4" t="str">
        <f>IF('True_Odds_Calculator_3-way'!A273="","",'True_Odds_Calculator_3-way'!A273)</f>
        <v/>
      </c>
      <c r="B272" s="4" t="str">
        <f>IF('True_Odds_Calculator_3-way'!B273="","",'True_Odds_Calculator_3-way'!B273)</f>
        <v/>
      </c>
      <c r="C272" s="4" t="str">
        <f>IF('True_Odds_Calculator_3-way'!C273="","",'True_Odds_Calculator_3-way'!C273)</f>
        <v/>
      </c>
      <c r="D272" s="4" t="str">
        <f t="shared" si="20"/>
        <v/>
      </c>
      <c r="E272" s="4" t="str">
        <f t="shared" si="21"/>
        <v/>
      </c>
      <c r="F272" s="4" t="str">
        <f t="shared" si="22"/>
        <v/>
      </c>
      <c r="G272" s="4" t="str">
        <f t="shared" si="23"/>
        <v/>
      </c>
      <c r="I272" s="4" t="str">
        <f t="shared" si="24"/>
        <v/>
      </c>
    </row>
    <row r="273" spans="1:9">
      <c r="A273" s="4" t="str">
        <f>IF('True_Odds_Calculator_3-way'!A274="","",'True_Odds_Calculator_3-way'!A274)</f>
        <v/>
      </c>
      <c r="B273" s="4" t="str">
        <f>IF('True_Odds_Calculator_3-way'!B274="","",'True_Odds_Calculator_3-way'!B274)</f>
        <v/>
      </c>
      <c r="C273" s="4" t="str">
        <f>IF('True_Odds_Calculator_3-way'!C274="","",'True_Odds_Calculator_3-way'!C274)</f>
        <v/>
      </c>
      <c r="D273" s="4" t="str">
        <f t="shared" si="20"/>
        <v/>
      </c>
      <c r="E273" s="4" t="str">
        <f t="shared" si="21"/>
        <v/>
      </c>
      <c r="F273" s="4" t="str">
        <f t="shared" si="22"/>
        <v/>
      </c>
      <c r="G273" s="4" t="str">
        <f t="shared" si="23"/>
        <v/>
      </c>
      <c r="I273" s="4" t="str">
        <f t="shared" si="24"/>
        <v/>
      </c>
    </row>
    <row r="274" spans="1:9">
      <c r="A274" s="4" t="str">
        <f>IF('True_Odds_Calculator_3-way'!A275="","",'True_Odds_Calculator_3-way'!A275)</f>
        <v/>
      </c>
      <c r="B274" s="4" t="str">
        <f>IF('True_Odds_Calculator_3-way'!B275="","",'True_Odds_Calculator_3-way'!B275)</f>
        <v/>
      </c>
      <c r="C274" s="4" t="str">
        <f>IF('True_Odds_Calculator_3-way'!C275="","",'True_Odds_Calculator_3-way'!C275)</f>
        <v/>
      </c>
      <c r="D274" s="4" t="str">
        <f t="shared" si="20"/>
        <v/>
      </c>
      <c r="E274" s="4" t="str">
        <f t="shared" si="21"/>
        <v/>
      </c>
      <c r="F274" s="4" t="str">
        <f t="shared" si="22"/>
        <v/>
      </c>
      <c r="G274" s="4" t="str">
        <f t="shared" si="23"/>
        <v/>
      </c>
      <c r="I274" s="4" t="str">
        <f t="shared" si="24"/>
        <v/>
      </c>
    </row>
    <row r="275" spans="1:9">
      <c r="A275" s="4" t="str">
        <f>IF('True_Odds_Calculator_3-way'!A276="","",'True_Odds_Calculator_3-way'!A276)</f>
        <v/>
      </c>
      <c r="B275" s="4" t="str">
        <f>IF('True_Odds_Calculator_3-way'!B276="","",'True_Odds_Calculator_3-way'!B276)</f>
        <v/>
      </c>
      <c r="C275" s="4" t="str">
        <f>IF('True_Odds_Calculator_3-way'!C276="","",'True_Odds_Calculator_3-way'!C276)</f>
        <v/>
      </c>
      <c r="D275" s="4" t="str">
        <f t="shared" si="20"/>
        <v/>
      </c>
      <c r="E275" s="4" t="str">
        <f t="shared" si="21"/>
        <v/>
      </c>
      <c r="F275" s="4" t="str">
        <f t="shared" si="22"/>
        <v/>
      </c>
      <c r="G275" s="4" t="str">
        <f t="shared" si="23"/>
        <v/>
      </c>
      <c r="I275" s="4" t="str">
        <f t="shared" si="24"/>
        <v/>
      </c>
    </row>
    <row r="276" spans="1:9">
      <c r="A276" s="4" t="str">
        <f>IF('True_Odds_Calculator_3-way'!A277="","",'True_Odds_Calculator_3-way'!A277)</f>
        <v/>
      </c>
      <c r="B276" s="4" t="str">
        <f>IF('True_Odds_Calculator_3-way'!B277="","",'True_Odds_Calculator_3-way'!B277)</f>
        <v/>
      </c>
      <c r="C276" s="4" t="str">
        <f>IF('True_Odds_Calculator_3-way'!C277="","",'True_Odds_Calculator_3-way'!C277)</f>
        <v/>
      </c>
      <c r="D276" s="4" t="str">
        <f t="shared" si="20"/>
        <v/>
      </c>
      <c r="E276" s="4" t="str">
        <f t="shared" si="21"/>
        <v/>
      </c>
      <c r="F276" s="4" t="str">
        <f t="shared" si="22"/>
        <v/>
      </c>
      <c r="G276" s="4" t="str">
        <f t="shared" si="23"/>
        <v/>
      </c>
      <c r="I276" s="4" t="str">
        <f t="shared" si="24"/>
        <v/>
      </c>
    </row>
    <row r="277" spans="1:9">
      <c r="A277" s="4" t="str">
        <f>IF('True_Odds_Calculator_3-way'!A278="","",'True_Odds_Calculator_3-way'!A278)</f>
        <v/>
      </c>
      <c r="B277" s="4" t="str">
        <f>IF('True_Odds_Calculator_3-way'!B278="","",'True_Odds_Calculator_3-way'!B278)</f>
        <v/>
      </c>
      <c r="C277" s="4" t="str">
        <f>IF('True_Odds_Calculator_3-way'!C278="","",'True_Odds_Calculator_3-way'!C278)</f>
        <v/>
      </c>
      <c r="D277" s="4" t="str">
        <f t="shared" si="20"/>
        <v/>
      </c>
      <c r="E277" s="4" t="str">
        <f t="shared" si="21"/>
        <v/>
      </c>
      <c r="F277" s="4" t="str">
        <f t="shared" si="22"/>
        <v/>
      </c>
      <c r="G277" s="4" t="str">
        <f t="shared" si="23"/>
        <v/>
      </c>
      <c r="I277" s="4" t="str">
        <f t="shared" si="24"/>
        <v/>
      </c>
    </row>
    <row r="278" spans="1:9">
      <c r="A278" s="4" t="str">
        <f>IF('True_Odds_Calculator_3-way'!A279="","",'True_Odds_Calculator_3-way'!A279)</f>
        <v/>
      </c>
      <c r="B278" s="4" t="str">
        <f>IF('True_Odds_Calculator_3-way'!B279="","",'True_Odds_Calculator_3-way'!B279)</f>
        <v/>
      </c>
      <c r="C278" s="4" t="str">
        <f>IF('True_Odds_Calculator_3-way'!C279="","",'True_Odds_Calculator_3-way'!C279)</f>
        <v/>
      </c>
      <c r="D278" s="4" t="str">
        <f t="shared" si="20"/>
        <v/>
      </c>
      <c r="E278" s="4" t="str">
        <f t="shared" si="21"/>
        <v/>
      </c>
      <c r="F278" s="4" t="str">
        <f t="shared" si="22"/>
        <v/>
      </c>
      <c r="G278" s="4" t="str">
        <f t="shared" si="23"/>
        <v/>
      </c>
      <c r="I278" s="4" t="str">
        <f t="shared" si="24"/>
        <v/>
      </c>
    </row>
    <row r="279" spans="1:9">
      <c r="A279" s="4" t="str">
        <f>IF('True_Odds_Calculator_3-way'!A280="","",'True_Odds_Calculator_3-way'!A280)</f>
        <v/>
      </c>
      <c r="B279" s="4" t="str">
        <f>IF('True_Odds_Calculator_3-way'!B280="","",'True_Odds_Calculator_3-way'!B280)</f>
        <v/>
      </c>
      <c r="C279" s="4" t="str">
        <f>IF('True_Odds_Calculator_3-way'!C280="","",'True_Odds_Calculator_3-way'!C280)</f>
        <v/>
      </c>
      <c r="D279" s="4" t="str">
        <f t="shared" si="20"/>
        <v/>
      </c>
      <c r="E279" s="4" t="str">
        <f t="shared" si="21"/>
        <v/>
      </c>
      <c r="F279" s="4" t="str">
        <f t="shared" si="22"/>
        <v/>
      </c>
      <c r="G279" s="4" t="str">
        <f t="shared" si="23"/>
        <v/>
      </c>
      <c r="I279" s="4" t="str">
        <f t="shared" si="24"/>
        <v/>
      </c>
    </row>
    <row r="280" spans="1:9">
      <c r="A280" s="4" t="str">
        <f>IF('True_Odds_Calculator_3-way'!A281="","",'True_Odds_Calculator_3-way'!A281)</f>
        <v/>
      </c>
      <c r="B280" s="4" t="str">
        <f>IF('True_Odds_Calculator_3-way'!B281="","",'True_Odds_Calculator_3-way'!B281)</f>
        <v/>
      </c>
      <c r="C280" s="4" t="str">
        <f>IF('True_Odds_Calculator_3-way'!C281="","",'True_Odds_Calculator_3-way'!C281)</f>
        <v/>
      </c>
      <c r="D280" s="4" t="str">
        <f t="shared" si="20"/>
        <v/>
      </c>
      <c r="E280" s="4" t="str">
        <f t="shared" si="21"/>
        <v/>
      </c>
      <c r="F280" s="4" t="str">
        <f t="shared" si="22"/>
        <v/>
      </c>
      <c r="G280" s="4" t="str">
        <f t="shared" si="23"/>
        <v/>
      </c>
      <c r="I280" s="4" t="str">
        <f t="shared" si="24"/>
        <v/>
      </c>
    </row>
    <row r="281" spans="1:9">
      <c r="A281" s="4" t="str">
        <f>IF('True_Odds_Calculator_3-way'!A282="","",'True_Odds_Calculator_3-way'!A282)</f>
        <v/>
      </c>
      <c r="B281" s="4" t="str">
        <f>IF('True_Odds_Calculator_3-way'!B282="","",'True_Odds_Calculator_3-way'!B282)</f>
        <v/>
      </c>
      <c r="C281" s="4" t="str">
        <f>IF('True_Odds_Calculator_3-way'!C282="","",'True_Odds_Calculator_3-way'!C282)</f>
        <v/>
      </c>
      <c r="D281" s="4" t="str">
        <f t="shared" si="20"/>
        <v/>
      </c>
      <c r="E281" s="4" t="str">
        <f t="shared" si="21"/>
        <v/>
      </c>
      <c r="F281" s="4" t="str">
        <f t="shared" si="22"/>
        <v/>
      </c>
      <c r="G281" s="4" t="str">
        <f t="shared" si="23"/>
        <v/>
      </c>
      <c r="I281" s="4" t="str">
        <f t="shared" si="24"/>
        <v/>
      </c>
    </row>
    <row r="282" spans="1:9">
      <c r="A282" s="4" t="str">
        <f>IF('True_Odds_Calculator_3-way'!A283="","",'True_Odds_Calculator_3-way'!A283)</f>
        <v/>
      </c>
      <c r="B282" s="4" t="str">
        <f>IF('True_Odds_Calculator_3-way'!B283="","",'True_Odds_Calculator_3-way'!B283)</f>
        <v/>
      </c>
      <c r="C282" s="4" t="str">
        <f>IF('True_Odds_Calculator_3-way'!C283="","",'True_Odds_Calculator_3-way'!C283)</f>
        <v/>
      </c>
      <c r="D282" s="4" t="str">
        <f t="shared" si="20"/>
        <v/>
      </c>
      <c r="E282" s="4" t="str">
        <f t="shared" si="21"/>
        <v/>
      </c>
      <c r="F282" s="4" t="str">
        <f t="shared" si="22"/>
        <v/>
      </c>
      <c r="G282" s="4" t="str">
        <f t="shared" si="23"/>
        <v/>
      </c>
      <c r="I282" s="4" t="str">
        <f t="shared" si="24"/>
        <v/>
      </c>
    </row>
    <row r="283" spans="1:9">
      <c r="A283" s="4" t="str">
        <f>IF('True_Odds_Calculator_3-way'!A284="","",'True_Odds_Calculator_3-way'!A284)</f>
        <v/>
      </c>
      <c r="B283" s="4" t="str">
        <f>IF('True_Odds_Calculator_3-way'!B284="","",'True_Odds_Calculator_3-way'!B284)</f>
        <v/>
      </c>
      <c r="C283" s="4" t="str">
        <f>IF('True_Odds_Calculator_3-way'!C284="","",'True_Odds_Calculator_3-way'!C284)</f>
        <v/>
      </c>
      <c r="D283" s="4" t="str">
        <f t="shared" si="20"/>
        <v/>
      </c>
      <c r="E283" s="4" t="str">
        <f t="shared" si="21"/>
        <v/>
      </c>
      <c r="F283" s="4" t="str">
        <f t="shared" si="22"/>
        <v/>
      </c>
      <c r="G283" s="4" t="str">
        <f t="shared" si="23"/>
        <v/>
      </c>
      <c r="I283" s="4" t="str">
        <f t="shared" si="24"/>
        <v/>
      </c>
    </row>
    <row r="284" spans="1:9">
      <c r="A284" s="4" t="str">
        <f>IF('True_Odds_Calculator_3-way'!A285="","",'True_Odds_Calculator_3-way'!A285)</f>
        <v/>
      </c>
      <c r="B284" s="4" t="str">
        <f>IF('True_Odds_Calculator_3-way'!B285="","",'True_Odds_Calculator_3-way'!B285)</f>
        <v/>
      </c>
      <c r="C284" s="4" t="str">
        <f>IF('True_Odds_Calculator_3-way'!C285="","",'True_Odds_Calculator_3-way'!C285)</f>
        <v/>
      </c>
      <c r="D284" s="4" t="str">
        <f t="shared" si="20"/>
        <v/>
      </c>
      <c r="E284" s="4" t="str">
        <f t="shared" si="21"/>
        <v/>
      </c>
      <c r="F284" s="4" t="str">
        <f t="shared" si="22"/>
        <v/>
      </c>
      <c r="G284" s="4" t="str">
        <f t="shared" si="23"/>
        <v/>
      </c>
      <c r="I284" s="4" t="str">
        <f t="shared" si="24"/>
        <v/>
      </c>
    </row>
    <row r="285" spans="1:9">
      <c r="A285" s="4" t="str">
        <f>IF('True_Odds_Calculator_3-way'!A286="","",'True_Odds_Calculator_3-way'!A286)</f>
        <v/>
      </c>
      <c r="B285" s="4" t="str">
        <f>IF('True_Odds_Calculator_3-way'!B286="","",'True_Odds_Calculator_3-way'!B286)</f>
        <v/>
      </c>
      <c r="C285" s="4" t="str">
        <f>IF('True_Odds_Calculator_3-way'!C286="","",'True_Odds_Calculator_3-way'!C286)</f>
        <v/>
      </c>
      <c r="D285" s="4" t="str">
        <f t="shared" si="20"/>
        <v/>
      </c>
      <c r="E285" s="4" t="str">
        <f t="shared" si="21"/>
        <v/>
      </c>
      <c r="F285" s="4" t="str">
        <f t="shared" si="22"/>
        <v/>
      </c>
      <c r="G285" s="4" t="str">
        <f t="shared" si="23"/>
        <v/>
      </c>
      <c r="I285" s="4" t="str">
        <f t="shared" si="24"/>
        <v/>
      </c>
    </row>
    <row r="286" spans="1:9">
      <c r="A286" s="4" t="str">
        <f>IF('True_Odds_Calculator_3-way'!A287="","",'True_Odds_Calculator_3-way'!A287)</f>
        <v/>
      </c>
      <c r="B286" s="4" t="str">
        <f>IF('True_Odds_Calculator_3-way'!B287="","",'True_Odds_Calculator_3-way'!B287)</f>
        <v/>
      </c>
      <c r="C286" s="4" t="str">
        <f>IF('True_Odds_Calculator_3-way'!C287="","",'True_Odds_Calculator_3-way'!C287)</f>
        <v/>
      </c>
      <c r="D286" s="4" t="str">
        <f t="shared" si="20"/>
        <v/>
      </c>
      <c r="E286" s="4" t="str">
        <f t="shared" si="21"/>
        <v/>
      </c>
      <c r="F286" s="4" t="str">
        <f t="shared" si="22"/>
        <v/>
      </c>
      <c r="G286" s="4" t="str">
        <f t="shared" si="23"/>
        <v/>
      </c>
      <c r="I286" s="4" t="str">
        <f t="shared" si="24"/>
        <v/>
      </c>
    </row>
    <row r="287" spans="1:9">
      <c r="A287" s="4" t="str">
        <f>IF('True_Odds_Calculator_3-way'!A288="","",'True_Odds_Calculator_3-way'!A288)</f>
        <v/>
      </c>
      <c r="B287" s="4" t="str">
        <f>IF('True_Odds_Calculator_3-way'!B288="","",'True_Odds_Calculator_3-way'!B288)</f>
        <v/>
      </c>
      <c r="C287" s="4" t="str">
        <f>IF('True_Odds_Calculator_3-way'!C288="","",'True_Odds_Calculator_3-way'!C288)</f>
        <v/>
      </c>
      <c r="D287" s="4" t="str">
        <f t="shared" si="20"/>
        <v/>
      </c>
      <c r="E287" s="4" t="str">
        <f t="shared" si="21"/>
        <v/>
      </c>
      <c r="F287" s="4" t="str">
        <f t="shared" si="22"/>
        <v/>
      </c>
      <c r="G287" s="4" t="str">
        <f t="shared" si="23"/>
        <v/>
      </c>
      <c r="I287" s="4" t="str">
        <f t="shared" si="24"/>
        <v/>
      </c>
    </row>
    <row r="288" spans="1:9">
      <c r="A288" s="4" t="str">
        <f>IF('True_Odds_Calculator_3-way'!A289="","",'True_Odds_Calculator_3-way'!A289)</f>
        <v/>
      </c>
      <c r="B288" s="4" t="str">
        <f>IF('True_Odds_Calculator_3-way'!B289="","",'True_Odds_Calculator_3-way'!B289)</f>
        <v/>
      </c>
      <c r="C288" s="4" t="str">
        <f>IF('True_Odds_Calculator_3-way'!C289="","",'True_Odds_Calculator_3-way'!C289)</f>
        <v/>
      </c>
      <c r="D288" s="4" t="str">
        <f t="shared" si="20"/>
        <v/>
      </c>
      <c r="E288" s="4" t="str">
        <f t="shared" si="21"/>
        <v/>
      </c>
      <c r="F288" s="4" t="str">
        <f t="shared" si="22"/>
        <v/>
      </c>
      <c r="G288" s="4" t="str">
        <f t="shared" si="23"/>
        <v/>
      </c>
      <c r="I288" s="4" t="str">
        <f t="shared" si="24"/>
        <v/>
      </c>
    </row>
    <row r="289" spans="1:9">
      <c r="A289" s="4" t="str">
        <f>IF('True_Odds_Calculator_3-way'!A290="","",'True_Odds_Calculator_3-way'!A290)</f>
        <v/>
      </c>
      <c r="B289" s="4" t="str">
        <f>IF('True_Odds_Calculator_3-way'!B290="","",'True_Odds_Calculator_3-way'!B290)</f>
        <v/>
      </c>
      <c r="C289" s="4" t="str">
        <f>IF('True_Odds_Calculator_3-way'!C290="","",'True_Odds_Calculator_3-way'!C290)</f>
        <v/>
      </c>
      <c r="D289" s="4" t="str">
        <f t="shared" si="20"/>
        <v/>
      </c>
      <c r="E289" s="4" t="str">
        <f t="shared" si="21"/>
        <v/>
      </c>
      <c r="F289" s="4" t="str">
        <f t="shared" si="22"/>
        <v/>
      </c>
      <c r="G289" s="4" t="str">
        <f t="shared" si="23"/>
        <v/>
      </c>
      <c r="I289" s="4" t="str">
        <f t="shared" si="24"/>
        <v/>
      </c>
    </row>
    <row r="290" spans="1:9">
      <c r="A290" s="4" t="str">
        <f>IF('True_Odds_Calculator_3-way'!A291="","",'True_Odds_Calculator_3-way'!A291)</f>
        <v/>
      </c>
      <c r="B290" s="4" t="str">
        <f>IF('True_Odds_Calculator_3-way'!B291="","",'True_Odds_Calculator_3-way'!B291)</f>
        <v/>
      </c>
      <c r="C290" s="4" t="str">
        <f>IF('True_Odds_Calculator_3-way'!C291="","",'True_Odds_Calculator_3-way'!C291)</f>
        <v/>
      </c>
      <c r="D290" s="4" t="str">
        <f t="shared" si="20"/>
        <v/>
      </c>
      <c r="E290" s="4" t="str">
        <f t="shared" si="21"/>
        <v/>
      </c>
      <c r="F290" s="4" t="str">
        <f t="shared" si="22"/>
        <v/>
      </c>
      <c r="G290" s="4" t="str">
        <f t="shared" si="23"/>
        <v/>
      </c>
      <c r="I290" s="4" t="str">
        <f t="shared" si="24"/>
        <v/>
      </c>
    </row>
    <row r="291" spans="1:9">
      <c r="A291" s="4" t="str">
        <f>IF('True_Odds_Calculator_3-way'!A292="","",'True_Odds_Calculator_3-way'!A292)</f>
        <v/>
      </c>
      <c r="B291" s="4" t="str">
        <f>IF('True_Odds_Calculator_3-way'!B292="","",'True_Odds_Calculator_3-way'!B292)</f>
        <v/>
      </c>
      <c r="C291" s="4" t="str">
        <f>IF('True_Odds_Calculator_3-way'!C292="","",'True_Odds_Calculator_3-way'!C292)</f>
        <v/>
      </c>
      <c r="D291" s="4" t="str">
        <f t="shared" si="20"/>
        <v/>
      </c>
      <c r="E291" s="4" t="str">
        <f t="shared" si="21"/>
        <v/>
      </c>
      <c r="F291" s="4" t="str">
        <f t="shared" si="22"/>
        <v/>
      </c>
      <c r="G291" s="4" t="str">
        <f t="shared" si="23"/>
        <v/>
      </c>
      <c r="I291" s="4" t="str">
        <f t="shared" si="24"/>
        <v/>
      </c>
    </row>
    <row r="292" spans="1:9">
      <c r="A292" s="4" t="str">
        <f>IF('True_Odds_Calculator_3-way'!A293="","",'True_Odds_Calculator_3-way'!A293)</f>
        <v/>
      </c>
      <c r="B292" s="4" t="str">
        <f>IF('True_Odds_Calculator_3-way'!B293="","",'True_Odds_Calculator_3-way'!B293)</f>
        <v/>
      </c>
      <c r="C292" s="4" t="str">
        <f>IF('True_Odds_Calculator_3-way'!C293="","",'True_Odds_Calculator_3-way'!C293)</f>
        <v/>
      </c>
      <c r="D292" s="4" t="str">
        <f t="shared" si="20"/>
        <v/>
      </c>
      <c r="E292" s="4" t="str">
        <f t="shared" si="21"/>
        <v/>
      </c>
      <c r="F292" s="4" t="str">
        <f t="shared" si="22"/>
        <v/>
      </c>
      <c r="G292" s="4" t="str">
        <f t="shared" si="23"/>
        <v/>
      </c>
      <c r="I292" s="4" t="str">
        <f t="shared" si="24"/>
        <v/>
      </c>
    </row>
    <row r="293" spans="1:9">
      <c r="A293" s="4" t="str">
        <f>IF('True_Odds_Calculator_3-way'!A294="","",'True_Odds_Calculator_3-way'!A294)</f>
        <v/>
      </c>
      <c r="B293" s="4" t="str">
        <f>IF('True_Odds_Calculator_3-way'!B294="","",'True_Odds_Calculator_3-way'!B294)</f>
        <v/>
      </c>
      <c r="C293" s="4" t="str">
        <f>IF('True_Odds_Calculator_3-way'!C294="","",'True_Odds_Calculator_3-way'!C294)</f>
        <v/>
      </c>
      <c r="D293" s="4" t="str">
        <f t="shared" si="20"/>
        <v/>
      </c>
      <c r="E293" s="4" t="str">
        <f t="shared" si="21"/>
        <v/>
      </c>
      <c r="F293" s="4" t="str">
        <f t="shared" si="22"/>
        <v/>
      </c>
      <c r="G293" s="4" t="str">
        <f t="shared" si="23"/>
        <v/>
      </c>
      <c r="I293" s="4" t="str">
        <f t="shared" si="24"/>
        <v/>
      </c>
    </row>
    <row r="294" spans="1:9">
      <c r="A294" s="4" t="str">
        <f>IF('True_Odds_Calculator_3-way'!A295="","",'True_Odds_Calculator_3-way'!A295)</f>
        <v/>
      </c>
      <c r="B294" s="4" t="str">
        <f>IF('True_Odds_Calculator_3-way'!B295="","",'True_Odds_Calculator_3-way'!B295)</f>
        <v/>
      </c>
      <c r="C294" s="4" t="str">
        <f>IF('True_Odds_Calculator_3-way'!C295="","",'True_Odds_Calculator_3-way'!C295)</f>
        <v/>
      </c>
      <c r="D294" s="4" t="str">
        <f t="shared" si="20"/>
        <v/>
      </c>
      <c r="E294" s="4" t="str">
        <f t="shared" si="21"/>
        <v/>
      </c>
      <c r="F294" s="4" t="str">
        <f t="shared" si="22"/>
        <v/>
      </c>
      <c r="G294" s="4" t="str">
        <f t="shared" si="23"/>
        <v/>
      </c>
      <c r="I294" s="4" t="str">
        <f t="shared" si="24"/>
        <v/>
      </c>
    </row>
    <row r="295" spans="1:9">
      <c r="A295" s="4" t="str">
        <f>IF('True_Odds_Calculator_3-way'!A296="","",'True_Odds_Calculator_3-way'!A296)</f>
        <v/>
      </c>
      <c r="B295" s="4" t="str">
        <f>IF('True_Odds_Calculator_3-way'!B296="","",'True_Odds_Calculator_3-way'!B296)</f>
        <v/>
      </c>
      <c r="C295" s="4" t="str">
        <f>IF('True_Odds_Calculator_3-way'!C296="","",'True_Odds_Calculator_3-way'!C296)</f>
        <v/>
      </c>
      <c r="D295" s="4" t="str">
        <f t="shared" si="20"/>
        <v/>
      </c>
      <c r="E295" s="4" t="str">
        <f t="shared" si="21"/>
        <v/>
      </c>
      <c r="F295" s="4" t="str">
        <f t="shared" si="22"/>
        <v/>
      </c>
      <c r="G295" s="4" t="str">
        <f t="shared" si="23"/>
        <v/>
      </c>
      <c r="I295" s="4" t="str">
        <f t="shared" si="24"/>
        <v/>
      </c>
    </row>
    <row r="296" spans="1:9">
      <c r="A296" s="4" t="str">
        <f>IF('True_Odds_Calculator_3-way'!A297="","",'True_Odds_Calculator_3-way'!A297)</f>
        <v/>
      </c>
      <c r="B296" s="4" t="str">
        <f>IF('True_Odds_Calculator_3-way'!B297="","",'True_Odds_Calculator_3-way'!B297)</f>
        <v/>
      </c>
      <c r="C296" s="4" t="str">
        <f>IF('True_Odds_Calculator_3-way'!C297="","",'True_Odds_Calculator_3-way'!C297)</f>
        <v/>
      </c>
      <c r="D296" s="4" t="str">
        <f t="shared" si="20"/>
        <v/>
      </c>
      <c r="E296" s="4" t="str">
        <f t="shared" si="21"/>
        <v/>
      </c>
      <c r="F296" s="4" t="str">
        <f t="shared" si="22"/>
        <v/>
      </c>
      <c r="G296" s="4" t="str">
        <f t="shared" si="23"/>
        <v/>
      </c>
      <c r="I296" s="4" t="str">
        <f t="shared" si="24"/>
        <v/>
      </c>
    </row>
    <row r="297" spans="1:9">
      <c r="A297" s="4" t="str">
        <f>IF('True_Odds_Calculator_3-way'!A298="","",'True_Odds_Calculator_3-way'!A298)</f>
        <v/>
      </c>
      <c r="B297" s="4" t="str">
        <f>IF('True_Odds_Calculator_3-way'!B298="","",'True_Odds_Calculator_3-way'!B298)</f>
        <v/>
      </c>
      <c r="C297" s="4" t="str">
        <f>IF('True_Odds_Calculator_3-way'!C298="","",'True_Odds_Calculator_3-way'!C298)</f>
        <v/>
      </c>
      <c r="D297" s="4" t="str">
        <f t="shared" si="20"/>
        <v/>
      </c>
      <c r="E297" s="4" t="str">
        <f t="shared" si="21"/>
        <v/>
      </c>
      <c r="F297" s="4" t="str">
        <f t="shared" si="22"/>
        <v/>
      </c>
      <c r="G297" s="4" t="str">
        <f t="shared" si="23"/>
        <v/>
      </c>
      <c r="I297" s="4" t="str">
        <f t="shared" si="24"/>
        <v/>
      </c>
    </row>
    <row r="298" spans="1:9">
      <c r="A298" s="4" t="str">
        <f>IF('True_Odds_Calculator_3-way'!A299="","",'True_Odds_Calculator_3-way'!A299)</f>
        <v/>
      </c>
      <c r="B298" s="4" t="str">
        <f>IF('True_Odds_Calculator_3-way'!B299="","",'True_Odds_Calculator_3-way'!B299)</f>
        <v/>
      </c>
      <c r="C298" s="4" t="str">
        <f>IF('True_Odds_Calculator_3-way'!C299="","",'True_Odds_Calculator_3-way'!C299)</f>
        <v/>
      </c>
      <c r="D298" s="4" t="str">
        <f t="shared" si="20"/>
        <v/>
      </c>
      <c r="E298" s="4" t="str">
        <f t="shared" si="21"/>
        <v/>
      </c>
      <c r="F298" s="4" t="str">
        <f t="shared" si="22"/>
        <v/>
      </c>
      <c r="G298" s="4" t="str">
        <f t="shared" si="23"/>
        <v/>
      </c>
      <c r="I298" s="4" t="str">
        <f t="shared" si="24"/>
        <v/>
      </c>
    </row>
    <row r="299" spans="1:9">
      <c r="A299" s="4" t="str">
        <f>IF('True_Odds_Calculator_3-way'!A300="","",'True_Odds_Calculator_3-way'!A300)</f>
        <v/>
      </c>
      <c r="B299" s="4" t="str">
        <f>IF('True_Odds_Calculator_3-way'!B300="","",'True_Odds_Calculator_3-way'!B300)</f>
        <v/>
      </c>
      <c r="C299" s="4" t="str">
        <f>IF('True_Odds_Calculator_3-way'!C300="","",'True_Odds_Calculator_3-way'!C300)</f>
        <v/>
      </c>
      <c r="D299" s="4" t="str">
        <f t="shared" si="20"/>
        <v/>
      </c>
      <c r="E299" s="4" t="str">
        <f t="shared" si="21"/>
        <v/>
      </c>
      <c r="F299" s="4" t="str">
        <f t="shared" si="22"/>
        <v/>
      </c>
      <c r="G299" s="4" t="str">
        <f t="shared" si="23"/>
        <v/>
      </c>
      <c r="I299" s="4" t="str">
        <f t="shared" si="24"/>
        <v/>
      </c>
    </row>
    <row r="300" spans="1:9">
      <c r="A300" s="4" t="str">
        <f>IF('True_Odds_Calculator_3-way'!A301="","",'True_Odds_Calculator_3-way'!A301)</f>
        <v/>
      </c>
      <c r="B300" s="4" t="str">
        <f>IF('True_Odds_Calculator_3-way'!B301="","",'True_Odds_Calculator_3-way'!B301)</f>
        <v/>
      </c>
      <c r="C300" s="4" t="str">
        <f>IF('True_Odds_Calculator_3-way'!C301="","",'True_Odds_Calculator_3-way'!C301)</f>
        <v/>
      </c>
      <c r="D300" s="4" t="str">
        <f t="shared" si="20"/>
        <v/>
      </c>
      <c r="E300" s="4" t="str">
        <f t="shared" si="21"/>
        <v/>
      </c>
      <c r="F300" s="4" t="str">
        <f t="shared" si="22"/>
        <v/>
      </c>
      <c r="G300" s="4" t="str">
        <f t="shared" si="23"/>
        <v/>
      </c>
      <c r="I300" s="4" t="str">
        <f t="shared" si="24"/>
        <v/>
      </c>
    </row>
    <row r="301" spans="1:9">
      <c r="A301" s="4" t="str">
        <f>IF('True_Odds_Calculator_3-way'!A302="","",'True_Odds_Calculator_3-way'!A302)</f>
        <v/>
      </c>
      <c r="B301" s="4" t="str">
        <f>IF('True_Odds_Calculator_3-way'!B302="","",'True_Odds_Calculator_3-way'!B302)</f>
        <v/>
      </c>
      <c r="C301" s="4" t="str">
        <f>IF('True_Odds_Calculator_3-way'!C302="","",'True_Odds_Calculator_3-way'!C302)</f>
        <v/>
      </c>
      <c r="D301" s="4" t="str">
        <f t="shared" si="20"/>
        <v/>
      </c>
      <c r="E301" s="4" t="str">
        <f t="shared" si="21"/>
        <v/>
      </c>
      <c r="F301" s="4" t="str">
        <f t="shared" si="22"/>
        <v/>
      </c>
      <c r="G301" s="4" t="str">
        <f t="shared" si="23"/>
        <v/>
      </c>
      <c r="I301" s="4" t="str">
        <f t="shared" si="24"/>
        <v/>
      </c>
    </row>
    <row r="302" spans="1:9">
      <c r="A302" s="4" t="str">
        <f>IF('True_Odds_Calculator_3-way'!A303="","",'True_Odds_Calculator_3-way'!A303)</f>
        <v/>
      </c>
      <c r="B302" s="4" t="str">
        <f>IF('True_Odds_Calculator_3-way'!B303="","",'True_Odds_Calculator_3-way'!B303)</f>
        <v/>
      </c>
      <c r="C302" s="4" t="str">
        <f>IF('True_Odds_Calculator_3-way'!C303="","",'True_Odds_Calculator_3-way'!C303)</f>
        <v/>
      </c>
      <c r="D302" s="4" t="str">
        <f t="shared" si="20"/>
        <v/>
      </c>
      <c r="E302" s="4" t="str">
        <f t="shared" si="21"/>
        <v/>
      </c>
      <c r="F302" s="4" t="str">
        <f t="shared" si="22"/>
        <v/>
      </c>
      <c r="G302" s="4" t="str">
        <f t="shared" si="23"/>
        <v/>
      </c>
      <c r="I302" s="4" t="str">
        <f t="shared" si="24"/>
        <v/>
      </c>
    </row>
    <row r="303" spans="1:9">
      <c r="A303" s="4" t="str">
        <f>IF('True_Odds_Calculator_3-way'!A304="","",'True_Odds_Calculator_3-way'!A304)</f>
        <v/>
      </c>
      <c r="B303" s="4" t="str">
        <f>IF('True_Odds_Calculator_3-way'!B304="","",'True_Odds_Calculator_3-way'!B304)</f>
        <v/>
      </c>
      <c r="C303" s="4" t="str">
        <f>IF('True_Odds_Calculator_3-way'!C304="","",'True_Odds_Calculator_3-way'!C304)</f>
        <v/>
      </c>
      <c r="D303" s="4" t="str">
        <f t="shared" si="20"/>
        <v/>
      </c>
      <c r="E303" s="4" t="str">
        <f t="shared" si="21"/>
        <v/>
      </c>
      <c r="F303" s="4" t="str">
        <f t="shared" si="22"/>
        <v/>
      </c>
      <c r="G303" s="4" t="str">
        <f t="shared" si="23"/>
        <v/>
      </c>
      <c r="I303" s="4" t="str">
        <f t="shared" si="24"/>
        <v/>
      </c>
    </row>
    <row r="304" spans="1:9">
      <c r="A304" s="4" t="str">
        <f>IF('True_Odds_Calculator_3-way'!A305="","",'True_Odds_Calculator_3-way'!A305)</f>
        <v/>
      </c>
      <c r="B304" s="4" t="str">
        <f>IF('True_Odds_Calculator_3-way'!B305="","",'True_Odds_Calculator_3-way'!B305)</f>
        <v/>
      </c>
      <c r="C304" s="4" t="str">
        <f>IF('True_Odds_Calculator_3-way'!C305="","",'True_Odds_Calculator_3-way'!C305)</f>
        <v/>
      </c>
      <c r="D304" s="4" t="str">
        <f t="shared" si="20"/>
        <v/>
      </c>
      <c r="E304" s="4" t="str">
        <f t="shared" si="21"/>
        <v/>
      </c>
      <c r="F304" s="4" t="str">
        <f t="shared" si="22"/>
        <v/>
      </c>
      <c r="G304" s="4" t="str">
        <f t="shared" si="23"/>
        <v/>
      </c>
      <c r="I304" s="4" t="str">
        <f t="shared" si="24"/>
        <v/>
      </c>
    </row>
    <row r="305" spans="1:9">
      <c r="A305" s="4" t="str">
        <f>IF('True_Odds_Calculator_3-way'!A306="","",'True_Odds_Calculator_3-way'!A306)</f>
        <v/>
      </c>
      <c r="B305" s="4" t="str">
        <f>IF('True_Odds_Calculator_3-way'!B306="","",'True_Odds_Calculator_3-way'!B306)</f>
        <v/>
      </c>
      <c r="C305" s="4" t="str">
        <f>IF('True_Odds_Calculator_3-way'!C306="","",'True_Odds_Calculator_3-way'!C306)</f>
        <v/>
      </c>
      <c r="D305" s="4" t="str">
        <f t="shared" si="20"/>
        <v/>
      </c>
      <c r="E305" s="4" t="str">
        <f t="shared" si="21"/>
        <v/>
      </c>
      <c r="F305" s="4" t="str">
        <f t="shared" si="22"/>
        <v/>
      </c>
      <c r="G305" s="4" t="str">
        <f t="shared" si="23"/>
        <v/>
      </c>
      <c r="I305" s="4" t="str">
        <f t="shared" si="24"/>
        <v/>
      </c>
    </row>
    <row r="306" spans="1:9">
      <c r="A306" s="4" t="str">
        <f>IF('True_Odds_Calculator_3-way'!A307="","",'True_Odds_Calculator_3-way'!A307)</f>
        <v/>
      </c>
      <c r="B306" s="4" t="str">
        <f>IF('True_Odds_Calculator_3-way'!B307="","",'True_Odds_Calculator_3-way'!B307)</f>
        <v/>
      </c>
      <c r="C306" s="4" t="str">
        <f>IF('True_Odds_Calculator_3-way'!C307="","",'True_Odds_Calculator_3-way'!C307)</f>
        <v/>
      </c>
      <c r="D306" s="4" t="str">
        <f t="shared" si="20"/>
        <v/>
      </c>
      <c r="E306" s="4" t="str">
        <f t="shared" si="21"/>
        <v/>
      </c>
      <c r="F306" s="4" t="str">
        <f t="shared" si="22"/>
        <v/>
      </c>
      <c r="G306" s="4" t="str">
        <f t="shared" si="23"/>
        <v/>
      </c>
      <c r="I306" s="4" t="str">
        <f t="shared" si="24"/>
        <v/>
      </c>
    </row>
    <row r="307" spans="1:9">
      <c r="A307" s="4" t="str">
        <f>IF('True_Odds_Calculator_3-way'!A308="","",'True_Odds_Calculator_3-way'!A308)</f>
        <v/>
      </c>
      <c r="B307" s="4" t="str">
        <f>IF('True_Odds_Calculator_3-way'!B308="","",'True_Odds_Calculator_3-way'!B308)</f>
        <v/>
      </c>
      <c r="C307" s="4" t="str">
        <f>IF('True_Odds_Calculator_3-way'!C308="","",'True_Odds_Calculator_3-way'!C308)</f>
        <v/>
      </c>
      <c r="D307" s="4" t="str">
        <f t="shared" si="20"/>
        <v/>
      </c>
      <c r="E307" s="4" t="str">
        <f t="shared" si="21"/>
        <v/>
      </c>
      <c r="F307" s="4" t="str">
        <f t="shared" si="22"/>
        <v/>
      </c>
      <c r="G307" s="4" t="str">
        <f t="shared" si="23"/>
        <v/>
      </c>
      <c r="I307" s="4" t="str">
        <f t="shared" si="24"/>
        <v/>
      </c>
    </row>
    <row r="308" spans="1:9">
      <c r="A308" s="4" t="str">
        <f>IF('True_Odds_Calculator_3-way'!A309="","",'True_Odds_Calculator_3-way'!A309)</f>
        <v/>
      </c>
      <c r="B308" s="4" t="str">
        <f>IF('True_Odds_Calculator_3-way'!B309="","",'True_Odds_Calculator_3-way'!B309)</f>
        <v/>
      </c>
      <c r="C308" s="4" t="str">
        <f>IF('True_Odds_Calculator_3-way'!C309="","",'True_Odds_Calculator_3-way'!C309)</f>
        <v/>
      </c>
      <c r="D308" s="4" t="str">
        <f t="shared" si="20"/>
        <v/>
      </c>
      <c r="E308" s="4" t="str">
        <f t="shared" si="21"/>
        <v/>
      </c>
      <c r="F308" s="4" t="str">
        <f t="shared" si="22"/>
        <v/>
      </c>
      <c r="G308" s="4" t="str">
        <f t="shared" si="23"/>
        <v/>
      </c>
      <c r="I308" s="4" t="str">
        <f t="shared" si="24"/>
        <v/>
      </c>
    </row>
    <row r="309" spans="1:9">
      <c r="A309" s="4" t="str">
        <f>IF('True_Odds_Calculator_3-way'!A310="","",'True_Odds_Calculator_3-way'!A310)</f>
        <v/>
      </c>
      <c r="B309" s="4" t="str">
        <f>IF('True_Odds_Calculator_3-way'!B310="","",'True_Odds_Calculator_3-way'!B310)</f>
        <v/>
      </c>
      <c r="C309" s="4" t="str">
        <f>IF('True_Odds_Calculator_3-way'!C310="","",'True_Odds_Calculator_3-way'!C310)</f>
        <v/>
      </c>
      <c r="D309" s="4" t="str">
        <f t="shared" si="20"/>
        <v/>
      </c>
      <c r="E309" s="4" t="str">
        <f t="shared" si="21"/>
        <v/>
      </c>
      <c r="F309" s="4" t="str">
        <f t="shared" si="22"/>
        <v/>
      </c>
      <c r="G309" s="4" t="str">
        <f t="shared" si="23"/>
        <v/>
      </c>
      <c r="I309" s="4" t="str">
        <f t="shared" si="24"/>
        <v/>
      </c>
    </row>
    <row r="310" spans="1:9">
      <c r="A310" s="4" t="str">
        <f>IF('True_Odds_Calculator_3-way'!A311="","",'True_Odds_Calculator_3-way'!A311)</f>
        <v/>
      </c>
      <c r="B310" s="4" t="str">
        <f>IF('True_Odds_Calculator_3-way'!B311="","",'True_Odds_Calculator_3-way'!B311)</f>
        <v/>
      </c>
      <c r="C310" s="4" t="str">
        <f>IF('True_Odds_Calculator_3-way'!C311="","",'True_Odds_Calculator_3-way'!C311)</f>
        <v/>
      </c>
      <c r="D310" s="4" t="str">
        <f t="shared" si="20"/>
        <v/>
      </c>
      <c r="E310" s="4" t="str">
        <f t="shared" si="21"/>
        <v/>
      </c>
      <c r="F310" s="4" t="str">
        <f t="shared" si="22"/>
        <v/>
      </c>
      <c r="G310" s="4" t="str">
        <f t="shared" si="23"/>
        <v/>
      </c>
      <c r="I310" s="4" t="str">
        <f t="shared" si="24"/>
        <v/>
      </c>
    </row>
    <row r="311" spans="1:9">
      <c r="A311" s="4" t="str">
        <f>IF('True_Odds_Calculator_3-way'!A312="","",'True_Odds_Calculator_3-way'!A312)</f>
        <v/>
      </c>
      <c r="B311" s="4" t="str">
        <f>IF('True_Odds_Calculator_3-way'!B312="","",'True_Odds_Calculator_3-way'!B312)</f>
        <v/>
      </c>
      <c r="C311" s="4" t="str">
        <f>IF('True_Odds_Calculator_3-way'!C312="","",'True_Odds_Calculator_3-way'!C312)</f>
        <v/>
      </c>
      <c r="D311" s="4" t="str">
        <f t="shared" si="20"/>
        <v/>
      </c>
      <c r="E311" s="4" t="str">
        <f t="shared" si="21"/>
        <v/>
      </c>
      <c r="F311" s="4" t="str">
        <f t="shared" si="22"/>
        <v/>
      </c>
      <c r="G311" s="4" t="str">
        <f t="shared" si="23"/>
        <v/>
      </c>
      <c r="I311" s="4" t="str">
        <f t="shared" si="24"/>
        <v/>
      </c>
    </row>
    <row r="312" spans="1:9">
      <c r="A312" s="4" t="str">
        <f>IF('True_Odds_Calculator_3-way'!A313="","",'True_Odds_Calculator_3-way'!A313)</f>
        <v/>
      </c>
      <c r="B312" s="4" t="str">
        <f>IF('True_Odds_Calculator_3-way'!B313="","",'True_Odds_Calculator_3-way'!B313)</f>
        <v/>
      </c>
      <c r="C312" s="4" t="str">
        <f>IF('True_Odds_Calculator_3-way'!C313="","",'True_Odds_Calculator_3-way'!C313)</f>
        <v/>
      </c>
      <c r="D312" s="4" t="str">
        <f t="shared" si="20"/>
        <v/>
      </c>
      <c r="E312" s="4" t="str">
        <f t="shared" si="21"/>
        <v/>
      </c>
      <c r="F312" s="4" t="str">
        <f t="shared" si="22"/>
        <v/>
      </c>
      <c r="G312" s="4" t="str">
        <f t="shared" si="23"/>
        <v/>
      </c>
      <c r="I312" s="4" t="str">
        <f t="shared" si="24"/>
        <v/>
      </c>
    </row>
    <row r="313" spans="1:9">
      <c r="A313" s="4" t="str">
        <f>IF('True_Odds_Calculator_3-way'!A314="","",'True_Odds_Calculator_3-way'!A314)</f>
        <v/>
      </c>
      <c r="B313" s="4" t="str">
        <f>IF('True_Odds_Calculator_3-way'!B314="","",'True_Odds_Calculator_3-way'!B314)</f>
        <v/>
      </c>
      <c r="C313" s="4" t="str">
        <f>IF('True_Odds_Calculator_3-way'!C314="","",'True_Odds_Calculator_3-way'!C314)</f>
        <v/>
      </c>
      <c r="D313" s="4" t="str">
        <f t="shared" si="20"/>
        <v/>
      </c>
      <c r="E313" s="4" t="str">
        <f t="shared" si="21"/>
        <v/>
      </c>
      <c r="F313" s="4" t="str">
        <f t="shared" si="22"/>
        <v/>
      </c>
      <c r="G313" s="4" t="str">
        <f t="shared" si="23"/>
        <v/>
      </c>
      <c r="I313" s="4" t="str">
        <f t="shared" si="24"/>
        <v/>
      </c>
    </row>
    <row r="314" spans="1:9">
      <c r="A314" s="4" t="str">
        <f>IF('True_Odds_Calculator_3-way'!A315="","",'True_Odds_Calculator_3-way'!A315)</f>
        <v/>
      </c>
      <c r="B314" s="4" t="str">
        <f>IF('True_Odds_Calculator_3-way'!B315="","",'True_Odds_Calculator_3-way'!B315)</f>
        <v/>
      </c>
      <c r="C314" s="4" t="str">
        <f>IF('True_Odds_Calculator_3-way'!C315="","",'True_Odds_Calculator_3-way'!C315)</f>
        <v/>
      </c>
      <c r="D314" s="4" t="str">
        <f t="shared" si="20"/>
        <v/>
      </c>
      <c r="E314" s="4" t="str">
        <f t="shared" si="21"/>
        <v/>
      </c>
      <c r="F314" s="4" t="str">
        <f t="shared" si="22"/>
        <v/>
      </c>
      <c r="G314" s="4" t="str">
        <f t="shared" si="23"/>
        <v/>
      </c>
      <c r="I314" s="4" t="str">
        <f t="shared" si="24"/>
        <v/>
      </c>
    </row>
    <row r="315" spans="1:9">
      <c r="A315" s="4" t="str">
        <f>IF('True_Odds_Calculator_3-way'!A316="","",'True_Odds_Calculator_3-way'!A316)</f>
        <v/>
      </c>
      <c r="B315" s="4" t="str">
        <f>IF('True_Odds_Calculator_3-way'!B316="","",'True_Odds_Calculator_3-way'!B316)</f>
        <v/>
      </c>
      <c r="C315" s="4" t="str">
        <f>IF('True_Odds_Calculator_3-way'!C316="","",'True_Odds_Calculator_3-way'!C316)</f>
        <v/>
      </c>
      <c r="D315" s="4" t="str">
        <f t="shared" si="20"/>
        <v/>
      </c>
      <c r="E315" s="4" t="str">
        <f t="shared" si="21"/>
        <v/>
      </c>
      <c r="F315" s="4" t="str">
        <f t="shared" si="22"/>
        <v/>
      </c>
      <c r="G315" s="4" t="str">
        <f t="shared" si="23"/>
        <v/>
      </c>
      <c r="I315" s="4" t="str">
        <f t="shared" si="24"/>
        <v/>
      </c>
    </row>
    <row r="316" spans="1:9">
      <c r="A316" s="4" t="str">
        <f>IF('True_Odds_Calculator_3-way'!A317="","",'True_Odds_Calculator_3-way'!A317)</f>
        <v/>
      </c>
      <c r="B316" s="4" t="str">
        <f>IF('True_Odds_Calculator_3-way'!B317="","",'True_Odds_Calculator_3-way'!B317)</f>
        <v/>
      </c>
      <c r="C316" s="4" t="str">
        <f>IF('True_Odds_Calculator_3-way'!C317="","",'True_Odds_Calculator_3-way'!C317)</f>
        <v/>
      </c>
      <c r="D316" s="4" t="str">
        <f t="shared" si="20"/>
        <v/>
      </c>
      <c r="E316" s="4" t="str">
        <f t="shared" si="21"/>
        <v/>
      </c>
      <c r="F316" s="4" t="str">
        <f t="shared" si="22"/>
        <v/>
      </c>
      <c r="G316" s="4" t="str">
        <f t="shared" si="23"/>
        <v/>
      </c>
      <c r="I316" s="4" t="str">
        <f t="shared" si="24"/>
        <v/>
      </c>
    </row>
    <row r="317" spans="1:9">
      <c r="A317" s="4" t="str">
        <f>IF('True_Odds_Calculator_3-way'!A318="","",'True_Odds_Calculator_3-way'!A318)</f>
        <v/>
      </c>
      <c r="B317" s="4" t="str">
        <f>IF('True_Odds_Calculator_3-way'!B318="","",'True_Odds_Calculator_3-way'!B318)</f>
        <v/>
      </c>
      <c r="C317" s="4" t="str">
        <f>IF('True_Odds_Calculator_3-way'!C318="","",'True_Odds_Calculator_3-way'!C318)</f>
        <v/>
      </c>
      <c r="D317" s="4" t="str">
        <f t="shared" si="20"/>
        <v/>
      </c>
      <c r="E317" s="4" t="str">
        <f t="shared" si="21"/>
        <v/>
      </c>
      <c r="F317" s="4" t="str">
        <f t="shared" si="22"/>
        <v/>
      </c>
      <c r="G317" s="4" t="str">
        <f t="shared" si="23"/>
        <v/>
      </c>
      <c r="I317" s="4" t="str">
        <f t="shared" si="24"/>
        <v/>
      </c>
    </row>
    <row r="318" spans="1:9">
      <c r="A318" s="4" t="str">
        <f>IF('True_Odds_Calculator_3-way'!A319="","",'True_Odds_Calculator_3-way'!A319)</f>
        <v/>
      </c>
      <c r="B318" s="4" t="str">
        <f>IF('True_Odds_Calculator_3-way'!B319="","",'True_Odds_Calculator_3-way'!B319)</f>
        <v/>
      </c>
      <c r="C318" s="4" t="str">
        <f>IF('True_Odds_Calculator_3-way'!C319="","",'True_Odds_Calculator_3-way'!C319)</f>
        <v/>
      </c>
      <c r="D318" s="4" t="str">
        <f t="shared" si="20"/>
        <v/>
      </c>
      <c r="E318" s="4" t="str">
        <f t="shared" si="21"/>
        <v/>
      </c>
      <c r="F318" s="4" t="str">
        <f t="shared" si="22"/>
        <v/>
      </c>
      <c r="G318" s="4" t="str">
        <f t="shared" si="23"/>
        <v/>
      </c>
      <c r="I318" s="4" t="str">
        <f t="shared" si="24"/>
        <v/>
      </c>
    </row>
    <row r="319" spans="1:9">
      <c r="A319" s="4" t="str">
        <f>IF('True_Odds_Calculator_3-way'!A320="","",'True_Odds_Calculator_3-way'!A320)</f>
        <v/>
      </c>
      <c r="B319" s="4" t="str">
        <f>IF('True_Odds_Calculator_3-way'!B320="","",'True_Odds_Calculator_3-way'!B320)</f>
        <v/>
      </c>
      <c r="C319" s="4" t="str">
        <f>IF('True_Odds_Calculator_3-way'!C320="","",'True_Odds_Calculator_3-way'!C320)</f>
        <v/>
      </c>
      <c r="D319" s="4" t="str">
        <f t="shared" si="20"/>
        <v/>
      </c>
      <c r="E319" s="4" t="str">
        <f t="shared" si="21"/>
        <v/>
      </c>
      <c r="F319" s="4" t="str">
        <f t="shared" si="22"/>
        <v/>
      </c>
      <c r="G319" s="4" t="str">
        <f t="shared" si="23"/>
        <v/>
      </c>
      <c r="I319" s="4" t="str">
        <f t="shared" si="24"/>
        <v/>
      </c>
    </row>
    <row r="320" spans="1:9">
      <c r="A320" s="4" t="str">
        <f>IF('True_Odds_Calculator_3-way'!A321="","",'True_Odds_Calculator_3-way'!A321)</f>
        <v/>
      </c>
      <c r="B320" s="4" t="str">
        <f>IF('True_Odds_Calculator_3-way'!B321="","",'True_Odds_Calculator_3-way'!B321)</f>
        <v/>
      </c>
      <c r="C320" s="4" t="str">
        <f>IF('True_Odds_Calculator_3-way'!C321="","",'True_Odds_Calculator_3-way'!C321)</f>
        <v/>
      </c>
      <c r="D320" s="4" t="str">
        <f t="shared" si="20"/>
        <v/>
      </c>
      <c r="E320" s="4" t="str">
        <f t="shared" si="21"/>
        <v/>
      </c>
      <c r="F320" s="4" t="str">
        <f t="shared" si="22"/>
        <v/>
      </c>
      <c r="G320" s="4" t="str">
        <f t="shared" si="23"/>
        <v/>
      </c>
      <c r="I320" s="4" t="str">
        <f t="shared" si="24"/>
        <v/>
      </c>
    </row>
    <row r="321" spans="1:9">
      <c r="A321" s="4" t="str">
        <f>IF('True_Odds_Calculator_3-way'!A322="","",'True_Odds_Calculator_3-way'!A322)</f>
        <v/>
      </c>
      <c r="B321" s="4" t="str">
        <f>IF('True_Odds_Calculator_3-way'!B322="","",'True_Odds_Calculator_3-way'!B322)</f>
        <v/>
      </c>
      <c r="C321" s="4" t="str">
        <f>IF('True_Odds_Calculator_3-way'!C322="","",'True_Odds_Calculator_3-way'!C322)</f>
        <v/>
      </c>
      <c r="D321" s="4" t="str">
        <f t="shared" si="20"/>
        <v/>
      </c>
      <c r="E321" s="4" t="str">
        <f t="shared" si="21"/>
        <v/>
      </c>
      <c r="F321" s="4" t="str">
        <f t="shared" si="22"/>
        <v/>
      </c>
      <c r="G321" s="4" t="str">
        <f t="shared" si="23"/>
        <v/>
      </c>
      <c r="I321" s="4" t="str">
        <f t="shared" si="24"/>
        <v/>
      </c>
    </row>
    <row r="322" spans="1:9">
      <c r="A322" s="4" t="str">
        <f>IF('True_Odds_Calculator_3-way'!A323="","",'True_Odds_Calculator_3-way'!A323)</f>
        <v/>
      </c>
      <c r="B322" s="4" t="str">
        <f>IF('True_Odds_Calculator_3-way'!B323="","",'True_Odds_Calculator_3-way'!B323)</f>
        <v/>
      </c>
      <c r="C322" s="4" t="str">
        <f>IF('True_Odds_Calculator_3-way'!C323="","",'True_Odds_Calculator_3-way'!C323)</f>
        <v/>
      </c>
      <c r="D322" s="4" t="str">
        <f t="shared" si="20"/>
        <v/>
      </c>
      <c r="E322" s="4" t="str">
        <f t="shared" si="21"/>
        <v/>
      </c>
      <c r="F322" s="4" t="str">
        <f t="shared" si="22"/>
        <v/>
      </c>
      <c r="G322" s="4" t="str">
        <f t="shared" si="23"/>
        <v/>
      </c>
      <c r="I322" s="4" t="str">
        <f t="shared" si="24"/>
        <v/>
      </c>
    </row>
    <row r="323" spans="1:9">
      <c r="A323" s="4" t="str">
        <f>IF('True_Odds_Calculator_3-way'!A324="","",'True_Odds_Calculator_3-way'!A324)</f>
        <v/>
      </c>
      <c r="B323" s="4" t="str">
        <f>IF('True_Odds_Calculator_3-way'!B324="","",'True_Odds_Calculator_3-way'!B324)</f>
        <v/>
      </c>
      <c r="C323" s="4" t="str">
        <f>IF('True_Odds_Calculator_3-way'!C324="","",'True_Odds_Calculator_3-way'!C324)</f>
        <v/>
      </c>
      <c r="D323" s="4" t="str">
        <f t="shared" ref="D323:D386" si="25">IF(A323="","",((1/A323)+(1/B323)+(1/C323))-1)</f>
        <v/>
      </c>
      <c r="E323" s="4" t="str">
        <f t="shared" ref="E323:E386" si="26">IF(A323="","",(3*A323)/(3-($D323*A323)))</f>
        <v/>
      </c>
      <c r="F323" s="4" t="str">
        <f t="shared" ref="F323:F386" si="27">IF(B323="","",(3*B323)/(3-($D323*B323)))</f>
        <v/>
      </c>
      <c r="G323" s="4" t="str">
        <f t="shared" ref="G323:G386" si="28">IF(C323="","",(3*C323)/(3-($D323*C323)))</f>
        <v/>
      </c>
      <c r="I323" s="4" t="str">
        <f t="shared" ref="I323:I386" si="29">IF(A323="","",D323+1)</f>
        <v/>
      </c>
    </row>
    <row r="324" spans="1:9">
      <c r="A324" s="4" t="str">
        <f>IF('True_Odds_Calculator_3-way'!A325="","",'True_Odds_Calculator_3-way'!A325)</f>
        <v/>
      </c>
      <c r="B324" s="4" t="str">
        <f>IF('True_Odds_Calculator_3-way'!B325="","",'True_Odds_Calculator_3-way'!B325)</f>
        <v/>
      </c>
      <c r="C324" s="4" t="str">
        <f>IF('True_Odds_Calculator_3-way'!C325="","",'True_Odds_Calculator_3-way'!C325)</f>
        <v/>
      </c>
      <c r="D324" s="4" t="str">
        <f t="shared" si="25"/>
        <v/>
      </c>
      <c r="E324" s="4" t="str">
        <f t="shared" si="26"/>
        <v/>
      </c>
      <c r="F324" s="4" t="str">
        <f t="shared" si="27"/>
        <v/>
      </c>
      <c r="G324" s="4" t="str">
        <f t="shared" si="28"/>
        <v/>
      </c>
      <c r="I324" s="4" t="str">
        <f t="shared" si="29"/>
        <v/>
      </c>
    </row>
    <row r="325" spans="1:9">
      <c r="A325" s="4" t="str">
        <f>IF('True_Odds_Calculator_3-way'!A326="","",'True_Odds_Calculator_3-way'!A326)</f>
        <v/>
      </c>
      <c r="B325" s="4" t="str">
        <f>IF('True_Odds_Calculator_3-way'!B326="","",'True_Odds_Calculator_3-way'!B326)</f>
        <v/>
      </c>
      <c r="C325" s="4" t="str">
        <f>IF('True_Odds_Calculator_3-way'!C326="","",'True_Odds_Calculator_3-way'!C326)</f>
        <v/>
      </c>
      <c r="D325" s="4" t="str">
        <f t="shared" si="25"/>
        <v/>
      </c>
      <c r="E325" s="4" t="str">
        <f t="shared" si="26"/>
        <v/>
      </c>
      <c r="F325" s="4" t="str">
        <f t="shared" si="27"/>
        <v/>
      </c>
      <c r="G325" s="4" t="str">
        <f t="shared" si="28"/>
        <v/>
      </c>
      <c r="I325" s="4" t="str">
        <f t="shared" si="29"/>
        <v/>
      </c>
    </row>
    <row r="326" spans="1:9">
      <c r="A326" s="4" t="str">
        <f>IF('True_Odds_Calculator_3-way'!A327="","",'True_Odds_Calculator_3-way'!A327)</f>
        <v/>
      </c>
      <c r="B326" s="4" t="str">
        <f>IF('True_Odds_Calculator_3-way'!B327="","",'True_Odds_Calculator_3-way'!B327)</f>
        <v/>
      </c>
      <c r="C326" s="4" t="str">
        <f>IF('True_Odds_Calculator_3-way'!C327="","",'True_Odds_Calculator_3-way'!C327)</f>
        <v/>
      </c>
      <c r="D326" s="4" t="str">
        <f t="shared" si="25"/>
        <v/>
      </c>
      <c r="E326" s="4" t="str">
        <f t="shared" si="26"/>
        <v/>
      </c>
      <c r="F326" s="4" t="str">
        <f t="shared" si="27"/>
        <v/>
      </c>
      <c r="G326" s="4" t="str">
        <f t="shared" si="28"/>
        <v/>
      </c>
      <c r="I326" s="4" t="str">
        <f t="shared" si="29"/>
        <v/>
      </c>
    </row>
    <row r="327" spans="1:9">
      <c r="A327" s="4" t="str">
        <f>IF('True_Odds_Calculator_3-way'!A328="","",'True_Odds_Calculator_3-way'!A328)</f>
        <v/>
      </c>
      <c r="B327" s="4" t="str">
        <f>IF('True_Odds_Calculator_3-way'!B328="","",'True_Odds_Calculator_3-way'!B328)</f>
        <v/>
      </c>
      <c r="C327" s="4" t="str">
        <f>IF('True_Odds_Calculator_3-way'!C328="","",'True_Odds_Calculator_3-way'!C328)</f>
        <v/>
      </c>
      <c r="D327" s="4" t="str">
        <f t="shared" si="25"/>
        <v/>
      </c>
      <c r="E327" s="4" t="str">
        <f t="shared" si="26"/>
        <v/>
      </c>
      <c r="F327" s="4" t="str">
        <f t="shared" si="27"/>
        <v/>
      </c>
      <c r="G327" s="4" t="str">
        <f t="shared" si="28"/>
        <v/>
      </c>
      <c r="I327" s="4" t="str">
        <f t="shared" si="29"/>
        <v/>
      </c>
    </row>
    <row r="328" spans="1:9">
      <c r="A328" s="4" t="str">
        <f>IF('True_Odds_Calculator_3-way'!A329="","",'True_Odds_Calculator_3-way'!A329)</f>
        <v/>
      </c>
      <c r="B328" s="4" t="str">
        <f>IF('True_Odds_Calculator_3-way'!B329="","",'True_Odds_Calculator_3-way'!B329)</f>
        <v/>
      </c>
      <c r="C328" s="4" t="str">
        <f>IF('True_Odds_Calculator_3-way'!C329="","",'True_Odds_Calculator_3-way'!C329)</f>
        <v/>
      </c>
      <c r="D328" s="4" t="str">
        <f t="shared" si="25"/>
        <v/>
      </c>
      <c r="E328" s="4" t="str">
        <f t="shared" si="26"/>
        <v/>
      </c>
      <c r="F328" s="4" t="str">
        <f t="shared" si="27"/>
        <v/>
      </c>
      <c r="G328" s="4" t="str">
        <f t="shared" si="28"/>
        <v/>
      </c>
      <c r="I328" s="4" t="str">
        <f t="shared" si="29"/>
        <v/>
      </c>
    </row>
    <row r="329" spans="1:9">
      <c r="A329" s="4" t="str">
        <f>IF('True_Odds_Calculator_3-way'!A330="","",'True_Odds_Calculator_3-way'!A330)</f>
        <v/>
      </c>
      <c r="B329" s="4" t="str">
        <f>IF('True_Odds_Calculator_3-way'!B330="","",'True_Odds_Calculator_3-way'!B330)</f>
        <v/>
      </c>
      <c r="C329" s="4" t="str">
        <f>IF('True_Odds_Calculator_3-way'!C330="","",'True_Odds_Calculator_3-way'!C330)</f>
        <v/>
      </c>
      <c r="D329" s="4" t="str">
        <f t="shared" si="25"/>
        <v/>
      </c>
      <c r="E329" s="4" t="str">
        <f t="shared" si="26"/>
        <v/>
      </c>
      <c r="F329" s="4" t="str">
        <f t="shared" si="27"/>
        <v/>
      </c>
      <c r="G329" s="4" t="str">
        <f t="shared" si="28"/>
        <v/>
      </c>
      <c r="I329" s="4" t="str">
        <f t="shared" si="29"/>
        <v/>
      </c>
    </row>
    <row r="330" spans="1:9">
      <c r="A330" s="4" t="str">
        <f>IF('True_Odds_Calculator_3-way'!A331="","",'True_Odds_Calculator_3-way'!A331)</f>
        <v/>
      </c>
      <c r="B330" s="4" t="str">
        <f>IF('True_Odds_Calculator_3-way'!B331="","",'True_Odds_Calculator_3-way'!B331)</f>
        <v/>
      </c>
      <c r="C330" s="4" t="str">
        <f>IF('True_Odds_Calculator_3-way'!C331="","",'True_Odds_Calculator_3-way'!C331)</f>
        <v/>
      </c>
      <c r="D330" s="4" t="str">
        <f t="shared" si="25"/>
        <v/>
      </c>
      <c r="E330" s="4" t="str">
        <f t="shared" si="26"/>
        <v/>
      </c>
      <c r="F330" s="4" t="str">
        <f t="shared" si="27"/>
        <v/>
      </c>
      <c r="G330" s="4" t="str">
        <f t="shared" si="28"/>
        <v/>
      </c>
      <c r="I330" s="4" t="str">
        <f t="shared" si="29"/>
        <v/>
      </c>
    </row>
    <row r="331" spans="1:9">
      <c r="A331" s="4" t="str">
        <f>IF('True_Odds_Calculator_3-way'!A332="","",'True_Odds_Calculator_3-way'!A332)</f>
        <v/>
      </c>
      <c r="B331" s="4" t="str">
        <f>IF('True_Odds_Calculator_3-way'!B332="","",'True_Odds_Calculator_3-way'!B332)</f>
        <v/>
      </c>
      <c r="C331" s="4" t="str">
        <f>IF('True_Odds_Calculator_3-way'!C332="","",'True_Odds_Calculator_3-way'!C332)</f>
        <v/>
      </c>
      <c r="D331" s="4" t="str">
        <f t="shared" si="25"/>
        <v/>
      </c>
      <c r="E331" s="4" t="str">
        <f t="shared" si="26"/>
        <v/>
      </c>
      <c r="F331" s="4" t="str">
        <f t="shared" si="27"/>
        <v/>
      </c>
      <c r="G331" s="4" t="str">
        <f t="shared" si="28"/>
        <v/>
      </c>
      <c r="I331" s="4" t="str">
        <f t="shared" si="29"/>
        <v/>
      </c>
    </row>
    <row r="332" spans="1:9">
      <c r="A332" s="4" t="str">
        <f>IF('True_Odds_Calculator_3-way'!A333="","",'True_Odds_Calculator_3-way'!A333)</f>
        <v/>
      </c>
      <c r="B332" s="4" t="str">
        <f>IF('True_Odds_Calculator_3-way'!B333="","",'True_Odds_Calculator_3-way'!B333)</f>
        <v/>
      </c>
      <c r="C332" s="4" t="str">
        <f>IF('True_Odds_Calculator_3-way'!C333="","",'True_Odds_Calculator_3-way'!C333)</f>
        <v/>
      </c>
      <c r="D332" s="4" t="str">
        <f t="shared" si="25"/>
        <v/>
      </c>
      <c r="E332" s="4" t="str">
        <f t="shared" si="26"/>
        <v/>
      </c>
      <c r="F332" s="4" t="str">
        <f t="shared" si="27"/>
        <v/>
      </c>
      <c r="G332" s="4" t="str">
        <f t="shared" si="28"/>
        <v/>
      </c>
      <c r="I332" s="4" t="str">
        <f t="shared" si="29"/>
        <v/>
      </c>
    </row>
    <row r="333" spans="1:9">
      <c r="A333" s="4" t="str">
        <f>IF('True_Odds_Calculator_3-way'!A334="","",'True_Odds_Calculator_3-way'!A334)</f>
        <v/>
      </c>
      <c r="B333" s="4" t="str">
        <f>IF('True_Odds_Calculator_3-way'!B334="","",'True_Odds_Calculator_3-way'!B334)</f>
        <v/>
      </c>
      <c r="C333" s="4" t="str">
        <f>IF('True_Odds_Calculator_3-way'!C334="","",'True_Odds_Calculator_3-way'!C334)</f>
        <v/>
      </c>
      <c r="D333" s="4" t="str">
        <f t="shared" si="25"/>
        <v/>
      </c>
      <c r="E333" s="4" t="str">
        <f t="shared" si="26"/>
        <v/>
      </c>
      <c r="F333" s="4" t="str">
        <f t="shared" si="27"/>
        <v/>
      </c>
      <c r="G333" s="4" t="str">
        <f t="shared" si="28"/>
        <v/>
      </c>
      <c r="I333" s="4" t="str">
        <f t="shared" si="29"/>
        <v/>
      </c>
    </row>
    <row r="334" spans="1:9">
      <c r="A334" s="4" t="str">
        <f>IF('True_Odds_Calculator_3-way'!A335="","",'True_Odds_Calculator_3-way'!A335)</f>
        <v/>
      </c>
      <c r="B334" s="4" t="str">
        <f>IF('True_Odds_Calculator_3-way'!B335="","",'True_Odds_Calculator_3-way'!B335)</f>
        <v/>
      </c>
      <c r="C334" s="4" t="str">
        <f>IF('True_Odds_Calculator_3-way'!C335="","",'True_Odds_Calculator_3-way'!C335)</f>
        <v/>
      </c>
      <c r="D334" s="4" t="str">
        <f t="shared" si="25"/>
        <v/>
      </c>
      <c r="E334" s="4" t="str">
        <f t="shared" si="26"/>
        <v/>
      </c>
      <c r="F334" s="4" t="str">
        <f t="shared" si="27"/>
        <v/>
      </c>
      <c r="G334" s="4" t="str">
        <f t="shared" si="28"/>
        <v/>
      </c>
      <c r="I334" s="4" t="str">
        <f t="shared" si="29"/>
        <v/>
      </c>
    </row>
    <row r="335" spans="1:9">
      <c r="A335" s="4" t="str">
        <f>IF('True_Odds_Calculator_3-way'!A336="","",'True_Odds_Calculator_3-way'!A336)</f>
        <v/>
      </c>
      <c r="B335" s="4" t="str">
        <f>IF('True_Odds_Calculator_3-way'!B336="","",'True_Odds_Calculator_3-way'!B336)</f>
        <v/>
      </c>
      <c r="C335" s="4" t="str">
        <f>IF('True_Odds_Calculator_3-way'!C336="","",'True_Odds_Calculator_3-way'!C336)</f>
        <v/>
      </c>
      <c r="D335" s="4" t="str">
        <f t="shared" si="25"/>
        <v/>
      </c>
      <c r="E335" s="4" t="str">
        <f t="shared" si="26"/>
        <v/>
      </c>
      <c r="F335" s="4" t="str">
        <f t="shared" si="27"/>
        <v/>
      </c>
      <c r="G335" s="4" t="str">
        <f t="shared" si="28"/>
        <v/>
      </c>
      <c r="I335" s="4" t="str">
        <f t="shared" si="29"/>
        <v/>
      </c>
    </row>
    <row r="336" spans="1:9">
      <c r="A336" s="4" t="str">
        <f>IF('True_Odds_Calculator_3-way'!A337="","",'True_Odds_Calculator_3-way'!A337)</f>
        <v/>
      </c>
      <c r="B336" s="4" t="str">
        <f>IF('True_Odds_Calculator_3-way'!B337="","",'True_Odds_Calculator_3-way'!B337)</f>
        <v/>
      </c>
      <c r="C336" s="4" t="str">
        <f>IF('True_Odds_Calculator_3-way'!C337="","",'True_Odds_Calculator_3-way'!C337)</f>
        <v/>
      </c>
      <c r="D336" s="4" t="str">
        <f t="shared" si="25"/>
        <v/>
      </c>
      <c r="E336" s="4" t="str">
        <f t="shared" si="26"/>
        <v/>
      </c>
      <c r="F336" s="4" t="str">
        <f t="shared" si="27"/>
        <v/>
      </c>
      <c r="G336" s="4" t="str">
        <f t="shared" si="28"/>
        <v/>
      </c>
      <c r="I336" s="4" t="str">
        <f t="shared" si="29"/>
        <v/>
      </c>
    </row>
    <row r="337" spans="1:9">
      <c r="A337" s="4" t="str">
        <f>IF('True_Odds_Calculator_3-way'!A338="","",'True_Odds_Calculator_3-way'!A338)</f>
        <v/>
      </c>
      <c r="B337" s="4" t="str">
        <f>IF('True_Odds_Calculator_3-way'!B338="","",'True_Odds_Calculator_3-way'!B338)</f>
        <v/>
      </c>
      <c r="C337" s="4" t="str">
        <f>IF('True_Odds_Calculator_3-way'!C338="","",'True_Odds_Calculator_3-way'!C338)</f>
        <v/>
      </c>
      <c r="D337" s="4" t="str">
        <f t="shared" si="25"/>
        <v/>
      </c>
      <c r="E337" s="4" t="str">
        <f t="shared" si="26"/>
        <v/>
      </c>
      <c r="F337" s="4" t="str">
        <f t="shared" si="27"/>
        <v/>
      </c>
      <c r="G337" s="4" t="str">
        <f t="shared" si="28"/>
        <v/>
      </c>
      <c r="I337" s="4" t="str">
        <f t="shared" si="29"/>
        <v/>
      </c>
    </row>
    <row r="338" spans="1:9">
      <c r="A338" s="4" t="str">
        <f>IF('True_Odds_Calculator_3-way'!A339="","",'True_Odds_Calculator_3-way'!A339)</f>
        <v/>
      </c>
      <c r="B338" s="4" t="str">
        <f>IF('True_Odds_Calculator_3-way'!B339="","",'True_Odds_Calculator_3-way'!B339)</f>
        <v/>
      </c>
      <c r="C338" s="4" t="str">
        <f>IF('True_Odds_Calculator_3-way'!C339="","",'True_Odds_Calculator_3-way'!C339)</f>
        <v/>
      </c>
      <c r="D338" s="4" t="str">
        <f t="shared" si="25"/>
        <v/>
      </c>
      <c r="E338" s="4" t="str">
        <f t="shared" si="26"/>
        <v/>
      </c>
      <c r="F338" s="4" t="str">
        <f t="shared" si="27"/>
        <v/>
      </c>
      <c r="G338" s="4" t="str">
        <f t="shared" si="28"/>
        <v/>
      </c>
      <c r="I338" s="4" t="str">
        <f t="shared" si="29"/>
        <v/>
      </c>
    </row>
    <row r="339" spans="1:9">
      <c r="A339" s="4" t="str">
        <f>IF('True_Odds_Calculator_3-way'!A340="","",'True_Odds_Calculator_3-way'!A340)</f>
        <v/>
      </c>
      <c r="B339" s="4" t="str">
        <f>IF('True_Odds_Calculator_3-way'!B340="","",'True_Odds_Calculator_3-way'!B340)</f>
        <v/>
      </c>
      <c r="C339" s="4" t="str">
        <f>IF('True_Odds_Calculator_3-way'!C340="","",'True_Odds_Calculator_3-way'!C340)</f>
        <v/>
      </c>
      <c r="D339" s="4" t="str">
        <f t="shared" si="25"/>
        <v/>
      </c>
      <c r="E339" s="4" t="str">
        <f t="shared" si="26"/>
        <v/>
      </c>
      <c r="F339" s="4" t="str">
        <f t="shared" si="27"/>
        <v/>
      </c>
      <c r="G339" s="4" t="str">
        <f t="shared" si="28"/>
        <v/>
      </c>
      <c r="I339" s="4" t="str">
        <f t="shared" si="29"/>
        <v/>
      </c>
    </row>
    <row r="340" spans="1:9">
      <c r="A340" s="4" t="str">
        <f>IF('True_Odds_Calculator_3-way'!A341="","",'True_Odds_Calculator_3-way'!A341)</f>
        <v/>
      </c>
      <c r="B340" s="4" t="str">
        <f>IF('True_Odds_Calculator_3-way'!B341="","",'True_Odds_Calculator_3-way'!B341)</f>
        <v/>
      </c>
      <c r="C340" s="4" t="str">
        <f>IF('True_Odds_Calculator_3-way'!C341="","",'True_Odds_Calculator_3-way'!C341)</f>
        <v/>
      </c>
      <c r="D340" s="4" t="str">
        <f t="shared" si="25"/>
        <v/>
      </c>
      <c r="E340" s="4" t="str">
        <f t="shared" si="26"/>
        <v/>
      </c>
      <c r="F340" s="4" t="str">
        <f t="shared" si="27"/>
        <v/>
      </c>
      <c r="G340" s="4" t="str">
        <f t="shared" si="28"/>
        <v/>
      </c>
      <c r="I340" s="4" t="str">
        <f t="shared" si="29"/>
        <v/>
      </c>
    </row>
    <row r="341" spans="1:9">
      <c r="A341" s="4" t="str">
        <f>IF('True_Odds_Calculator_3-way'!A342="","",'True_Odds_Calculator_3-way'!A342)</f>
        <v/>
      </c>
      <c r="B341" s="4" t="str">
        <f>IF('True_Odds_Calculator_3-way'!B342="","",'True_Odds_Calculator_3-way'!B342)</f>
        <v/>
      </c>
      <c r="C341" s="4" t="str">
        <f>IF('True_Odds_Calculator_3-way'!C342="","",'True_Odds_Calculator_3-way'!C342)</f>
        <v/>
      </c>
      <c r="D341" s="4" t="str">
        <f t="shared" si="25"/>
        <v/>
      </c>
      <c r="E341" s="4" t="str">
        <f t="shared" si="26"/>
        <v/>
      </c>
      <c r="F341" s="4" t="str">
        <f t="shared" si="27"/>
        <v/>
      </c>
      <c r="G341" s="4" t="str">
        <f t="shared" si="28"/>
        <v/>
      </c>
      <c r="I341" s="4" t="str">
        <f t="shared" si="29"/>
        <v/>
      </c>
    </row>
    <row r="342" spans="1:9">
      <c r="A342" s="4" t="str">
        <f>IF('True_Odds_Calculator_3-way'!A343="","",'True_Odds_Calculator_3-way'!A343)</f>
        <v/>
      </c>
      <c r="B342" s="4" t="str">
        <f>IF('True_Odds_Calculator_3-way'!B343="","",'True_Odds_Calculator_3-way'!B343)</f>
        <v/>
      </c>
      <c r="C342" s="4" t="str">
        <f>IF('True_Odds_Calculator_3-way'!C343="","",'True_Odds_Calculator_3-way'!C343)</f>
        <v/>
      </c>
      <c r="D342" s="4" t="str">
        <f t="shared" si="25"/>
        <v/>
      </c>
      <c r="E342" s="4" t="str">
        <f t="shared" si="26"/>
        <v/>
      </c>
      <c r="F342" s="4" t="str">
        <f t="shared" si="27"/>
        <v/>
      </c>
      <c r="G342" s="4" t="str">
        <f t="shared" si="28"/>
        <v/>
      </c>
      <c r="I342" s="4" t="str">
        <f t="shared" si="29"/>
        <v/>
      </c>
    </row>
    <row r="343" spans="1:9">
      <c r="A343" s="4" t="str">
        <f>IF('True_Odds_Calculator_3-way'!A344="","",'True_Odds_Calculator_3-way'!A344)</f>
        <v/>
      </c>
      <c r="B343" s="4" t="str">
        <f>IF('True_Odds_Calculator_3-way'!B344="","",'True_Odds_Calculator_3-way'!B344)</f>
        <v/>
      </c>
      <c r="C343" s="4" t="str">
        <f>IF('True_Odds_Calculator_3-way'!C344="","",'True_Odds_Calculator_3-way'!C344)</f>
        <v/>
      </c>
      <c r="D343" s="4" t="str">
        <f t="shared" si="25"/>
        <v/>
      </c>
      <c r="E343" s="4" t="str">
        <f t="shared" si="26"/>
        <v/>
      </c>
      <c r="F343" s="4" t="str">
        <f t="shared" si="27"/>
        <v/>
      </c>
      <c r="G343" s="4" t="str">
        <f t="shared" si="28"/>
        <v/>
      </c>
      <c r="I343" s="4" t="str">
        <f t="shared" si="29"/>
        <v/>
      </c>
    </row>
    <row r="344" spans="1:9">
      <c r="A344" s="4" t="str">
        <f>IF('True_Odds_Calculator_3-way'!A345="","",'True_Odds_Calculator_3-way'!A345)</f>
        <v/>
      </c>
      <c r="B344" s="4" t="str">
        <f>IF('True_Odds_Calculator_3-way'!B345="","",'True_Odds_Calculator_3-way'!B345)</f>
        <v/>
      </c>
      <c r="C344" s="4" t="str">
        <f>IF('True_Odds_Calculator_3-way'!C345="","",'True_Odds_Calculator_3-way'!C345)</f>
        <v/>
      </c>
      <c r="D344" s="4" t="str">
        <f t="shared" si="25"/>
        <v/>
      </c>
      <c r="E344" s="4" t="str">
        <f t="shared" si="26"/>
        <v/>
      </c>
      <c r="F344" s="4" t="str">
        <f t="shared" si="27"/>
        <v/>
      </c>
      <c r="G344" s="4" t="str">
        <f t="shared" si="28"/>
        <v/>
      </c>
      <c r="I344" s="4" t="str">
        <f t="shared" si="29"/>
        <v/>
      </c>
    </row>
    <row r="345" spans="1:9">
      <c r="A345" s="4" t="str">
        <f>IF('True_Odds_Calculator_3-way'!A346="","",'True_Odds_Calculator_3-way'!A346)</f>
        <v/>
      </c>
      <c r="B345" s="4" t="str">
        <f>IF('True_Odds_Calculator_3-way'!B346="","",'True_Odds_Calculator_3-way'!B346)</f>
        <v/>
      </c>
      <c r="C345" s="4" t="str">
        <f>IF('True_Odds_Calculator_3-way'!C346="","",'True_Odds_Calculator_3-way'!C346)</f>
        <v/>
      </c>
      <c r="D345" s="4" t="str">
        <f t="shared" si="25"/>
        <v/>
      </c>
      <c r="E345" s="4" t="str">
        <f t="shared" si="26"/>
        <v/>
      </c>
      <c r="F345" s="4" t="str">
        <f t="shared" si="27"/>
        <v/>
      </c>
      <c r="G345" s="4" t="str">
        <f t="shared" si="28"/>
        <v/>
      </c>
      <c r="I345" s="4" t="str">
        <f t="shared" si="29"/>
        <v/>
      </c>
    </row>
    <row r="346" spans="1:9">
      <c r="A346" s="4" t="str">
        <f>IF('True_Odds_Calculator_3-way'!A347="","",'True_Odds_Calculator_3-way'!A347)</f>
        <v/>
      </c>
      <c r="B346" s="4" t="str">
        <f>IF('True_Odds_Calculator_3-way'!B347="","",'True_Odds_Calculator_3-way'!B347)</f>
        <v/>
      </c>
      <c r="C346" s="4" t="str">
        <f>IF('True_Odds_Calculator_3-way'!C347="","",'True_Odds_Calculator_3-way'!C347)</f>
        <v/>
      </c>
      <c r="D346" s="4" t="str">
        <f t="shared" si="25"/>
        <v/>
      </c>
      <c r="E346" s="4" t="str">
        <f t="shared" si="26"/>
        <v/>
      </c>
      <c r="F346" s="4" t="str">
        <f t="shared" si="27"/>
        <v/>
      </c>
      <c r="G346" s="4" t="str">
        <f t="shared" si="28"/>
        <v/>
      </c>
      <c r="I346" s="4" t="str">
        <f t="shared" si="29"/>
        <v/>
      </c>
    </row>
    <row r="347" spans="1:9">
      <c r="A347" s="4" t="str">
        <f>IF('True_Odds_Calculator_3-way'!A348="","",'True_Odds_Calculator_3-way'!A348)</f>
        <v/>
      </c>
      <c r="B347" s="4" t="str">
        <f>IF('True_Odds_Calculator_3-way'!B348="","",'True_Odds_Calculator_3-way'!B348)</f>
        <v/>
      </c>
      <c r="C347" s="4" t="str">
        <f>IF('True_Odds_Calculator_3-way'!C348="","",'True_Odds_Calculator_3-way'!C348)</f>
        <v/>
      </c>
      <c r="D347" s="4" t="str">
        <f t="shared" si="25"/>
        <v/>
      </c>
      <c r="E347" s="4" t="str">
        <f t="shared" si="26"/>
        <v/>
      </c>
      <c r="F347" s="4" t="str">
        <f t="shared" si="27"/>
        <v/>
      </c>
      <c r="G347" s="4" t="str">
        <f t="shared" si="28"/>
        <v/>
      </c>
      <c r="I347" s="4" t="str">
        <f t="shared" si="29"/>
        <v/>
      </c>
    </row>
    <row r="348" spans="1:9">
      <c r="A348" s="4" t="str">
        <f>IF('True_Odds_Calculator_3-way'!A349="","",'True_Odds_Calculator_3-way'!A349)</f>
        <v/>
      </c>
      <c r="B348" s="4" t="str">
        <f>IF('True_Odds_Calculator_3-way'!B349="","",'True_Odds_Calculator_3-way'!B349)</f>
        <v/>
      </c>
      <c r="C348" s="4" t="str">
        <f>IF('True_Odds_Calculator_3-way'!C349="","",'True_Odds_Calculator_3-way'!C349)</f>
        <v/>
      </c>
      <c r="D348" s="4" t="str">
        <f t="shared" si="25"/>
        <v/>
      </c>
      <c r="E348" s="4" t="str">
        <f t="shared" si="26"/>
        <v/>
      </c>
      <c r="F348" s="4" t="str">
        <f t="shared" si="27"/>
        <v/>
      </c>
      <c r="G348" s="4" t="str">
        <f t="shared" si="28"/>
        <v/>
      </c>
      <c r="I348" s="4" t="str">
        <f t="shared" si="29"/>
        <v/>
      </c>
    </row>
    <row r="349" spans="1:9">
      <c r="A349" s="4" t="str">
        <f>IF('True_Odds_Calculator_3-way'!A350="","",'True_Odds_Calculator_3-way'!A350)</f>
        <v/>
      </c>
      <c r="B349" s="4" t="str">
        <f>IF('True_Odds_Calculator_3-way'!B350="","",'True_Odds_Calculator_3-way'!B350)</f>
        <v/>
      </c>
      <c r="C349" s="4" t="str">
        <f>IF('True_Odds_Calculator_3-way'!C350="","",'True_Odds_Calculator_3-way'!C350)</f>
        <v/>
      </c>
      <c r="D349" s="4" t="str">
        <f t="shared" si="25"/>
        <v/>
      </c>
      <c r="E349" s="4" t="str">
        <f t="shared" si="26"/>
        <v/>
      </c>
      <c r="F349" s="4" t="str">
        <f t="shared" si="27"/>
        <v/>
      </c>
      <c r="G349" s="4" t="str">
        <f t="shared" si="28"/>
        <v/>
      </c>
      <c r="I349" s="4" t="str">
        <f t="shared" si="29"/>
        <v/>
      </c>
    </row>
    <row r="350" spans="1:9">
      <c r="A350" s="4" t="str">
        <f>IF('True_Odds_Calculator_3-way'!A351="","",'True_Odds_Calculator_3-way'!A351)</f>
        <v/>
      </c>
      <c r="B350" s="4" t="str">
        <f>IF('True_Odds_Calculator_3-way'!B351="","",'True_Odds_Calculator_3-way'!B351)</f>
        <v/>
      </c>
      <c r="C350" s="4" t="str">
        <f>IF('True_Odds_Calculator_3-way'!C351="","",'True_Odds_Calculator_3-way'!C351)</f>
        <v/>
      </c>
      <c r="D350" s="4" t="str">
        <f t="shared" si="25"/>
        <v/>
      </c>
      <c r="E350" s="4" t="str">
        <f t="shared" si="26"/>
        <v/>
      </c>
      <c r="F350" s="4" t="str">
        <f t="shared" si="27"/>
        <v/>
      </c>
      <c r="G350" s="4" t="str">
        <f t="shared" si="28"/>
        <v/>
      </c>
      <c r="I350" s="4" t="str">
        <f t="shared" si="29"/>
        <v/>
      </c>
    </row>
    <row r="351" spans="1:9">
      <c r="A351" s="4" t="str">
        <f>IF('True_Odds_Calculator_3-way'!A352="","",'True_Odds_Calculator_3-way'!A352)</f>
        <v/>
      </c>
      <c r="B351" s="4" t="str">
        <f>IF('True_Odds_Calculator_3-way'!B352="","",'True_Odds_Calculator_3-way'!B352)</f>
        <v/>
      </c>
      <c r="C351" s="4" t="str">
        <f>IF('True_Odds_Calculator_3-way'!C352="","",'True_Odds_Calculator_3-way'!C352)</f>
        <v/>
      </c>
      <c r="D351" s="4" t="str">
        <f t="shared" si="25"/>
        <v/>
      </c>
      <c r="E351" s="4" t="str">
        <f t="shared" si="26"/>
        <v/>
      </c>
      <c r="F351" s="4" t="str">
        <f t="shared" si="27"/>
        <v/>
      </c>
      <c r="G351" s="4" t="str">
        <f t="shared" si="28"/>
        <v/>
      </c>
      <c r="I351" s="4" t="str">
        <f t="shared" si="29"/>
        <v/>
      </c>
    </row>
    <row r="352" spans="1:9">
      <c r="A352" s="4" t="str">
        <f>IF('True_Odds_Calculator_3-way'!A353="","",'True_Odds_Calculator_3-way'!A353)</f>
        <v/>
      </c>
      <c r="B352" s="4" t="str">
        <f>IF('True_Odds_Calculator_3-way'!B353="","",'True_Odds_Calculator_3-way'!B353)</f>
        <v/>
      </c>
      <c r="C352" s="4" t="str">
        <f>IF('True_Odds_Calculator_3-way'!C353="","",'True_Odds_Calculator_3-way'!C353)</f>
        <v/>
      </c>
      <c r="D352" s="4" t="str">
        <f t="shared" si="25"/>
        <v/>
      </c>
      <c r="E352" s="4" t="str">
        <f t="shared" si="26"/>
        <v/>
      </c>
      <c r="F352" s="4" t="str">
        <f t="shared" si="27"/>
        <v/>
      </c>
      <c r="G352" s="4" t="str">
        <f t="shared" si="28"/>
        <v/>
      </c>
      <c r="I352" s="4" t="str">
        <f t="shared" si="29"/>
        <v/>
      </c>
    </row>
    <row r="353" spans="1:9">
      <c r="A353" s="4" t="str">
        <f>IF('True_Odds_Calculator_3-way'!A354="","",'True_Odds_Calculator_3-way'!A354)</f>
        <v/>
      </c>
      <c r="B353" s="4" t="str">
        <f>IF('True_Odds_Calculator_3-way'!B354="","",'True_Odds_Calculator_3-way'!B354)</f>
        <v/>
      </c>
      <c r="C353" s="4" t="str">
        <f>IF('True_Odds_Calculator_3-way'!C354="","",'True_Odds_Calculator_3-way'!C354)</f>
        <v/>
      </c>
      <c r="D353" s="4" t="str">
        <f t="shared" si="25"/>
        <v/>
      </c>
      <c r="E353" s="4" t="str">
        <f t="shared" si="26"/>
        <v/>
      </c>
      <c r="F353" s="4" t="str">
        <f t="shared" si="27"/>
        <v/>
      </c>
      <c r="G353" s="4" t="str">
        <f t="shared" si="28"/>
        <v/>
      </c>
      <c r="I353" s="4" t="str">
        <f t="shared" si="29"/>
        <v/>
      </c>
    </row>
    <row r="354" spans="1:9">
      <c r="A354" s="4" t="str">
        <f>IF('True_Odds_Calculator_3-way'!A355="","",'True_Odds_Calculator_3-way'!A355)</f>
        <v/>
      </c>
      <c r="B354" s="4" t="str">
        <f>IF('True_Odds_Calculator_3-way'!B355="","",'True_Odds_Calculator_3-way'!B355)</f>
        <v/>
      </c>
      <c r="C354" s="4" t="str">
        <f>IF('True_Odds_Calculator_3-way'!C355="","",'True_Odds_Calculator_3-way'!C355)</f>
        <v/>
      </c>
      <c r="D354" s="4" t="str">
        <f t="shared" si="25"/>
        <v/>
      </c>
      <c r="E354" s="4" t="str">
        <f t="shared" si="26"/>
        <v/>
      </c>
      <c r="F354" s="4" t="str">
        <f t="shared" si="27"/>
        <v/>
      </c>
      <c r="G354" s="4" t="str">
        <f t="shared" si="28"/>
        <v/>
      </c>
      <c r="I354" s="4" t="str">
        <f t="shared" si="29"/>
        <v/>
      </c>
    </row>
    <row r="355" spans="1:9">
      <c r="A355" s="4" t="str">
        <f>IF('True_Odds_Calculator_3-way'!A356="","",'True_Odds_Calculator_3-way'!A356)</f>
        <v/>
      </c>
      <c r="B355" s="4" t="str">
        <f>IF('True_Odds_Calculator_3-way'!B356="","",'True_Odds_Calculator_3-way'!B356)</f>
        <v/>
      </c>
      <c r="C355" s="4" t="str">
        <f>IF('True_Odds_Calculator_3-way'!C356="","",'True_Odds_Calculator_3-way'!C356)</f>
        <v/>
      </c>
      <c r="D355" s="4" t="str">
        <f t="shared" si="25"/>
        <v/>
      </c>
      <c r="E355" s="4" t="str">
        <f t="shared" si="26"/>
        <v/>
      </c>
      <c r="F355" s="4" t="str">
        <f t="shared" si="27"/>
        <v/>
      </c>
      <c r="G355" s="4" t="str">
        <f t="shared" si="28"/>
        <v/>
      </c>
      <c r="I355" s="4" t="str">
        <f t="shared" si="29"/>
        <v/>
      </c>
    </row>
    <row r="356" spans="1:9">
      <c r="A356" s="4" t="str">
        <f>IF('True_Odds_Calculator_3-way'!A357="","",'True_Odds_Calculator_3-way'!A357)</f>
        <v/>
      </c>
      <c r="B356" s="4" t="str">
        <f>IF('True_Odds_Calculator_3-way'!B357="","",'True_Odds_Calculator_3-way'!B357)</f>
        <v/>
      </c>
      <c r="C356" s="4" t="str">
        <f>IF('True_Odds_Calculator_3-way'!C357="","",'True_Odds_Calculator_3-way'!C357)</f>
        <v/>
      </c>
      <c r="D356" s="4" t="str">
        <f t="shared" si="25"/>
        <v/>
      </c>
      <c r="E356" s="4" t="str">
        <f t="shared" si="26"/>
        <v/>
      </c>
      <c r="F356" s="4" t="str">
        <f t="shared" si="27"/>
        <v/>
      </c>
      <c r="G356" s="4" t="str">
        <f t="shared" si="28"/>
        <v/>
      </c>
      <c r="I356" s="4" t="str">
        <f t="shared" si="29"/>
        <v/>
      </c>
    </row>
    <row r="357" spans="1:9">
      <c r="A357" s="4" t="str">
        <f>IF('True_Odds_Calculator_3-way'!A358="","",'True_Odds_Calculator_3-way'!A358)</f>
        <v/>
      </c>
      <c r="B357" s="4" t="str">
        <f>IF('True_Odds_Calculator_3-way'!B358="","",'True_Odds_Calculator_3-way'!B358)</f>
        <v/>
      </c>
      <c r="C357" s="4" t="str">
        <f>IF('True_Odds_Calculator_3-way'!C358="","",'True_Odds_Calculator_3-way'!C358)</f>
        <v/>
      </c>
      <c r="D357" s="4" t="str">
        <f t="shared" si="25"/>
        <v/>
      </c>
      <c r="E357" s="4" t="str">
        <f t="shared" si="26"/>
        <v/>
      </c>
      <c r="F357" s="4" t="str">
        <f t="shared" si="27"/>
        <v/>
      </c>
      <c r="G357" s="4" t="str">
        <f t="shared" si="28"/>
        <v/>
      </c>
      <c r="I357" s="4" t="str">
        <f t="shared" si="29"/>
        <v/>
      </c>
    </row>
    <row r="358" spans="1:9">
      <c r="A358" s="4" t="str">
        <f>IF('True_Odds_Calculator_3-way'!A359="","",'True_Odds_Calculator_3-way'!A359)</f>
        <v/>
      </c>
      <c r="B358" s="4" t="str">
        <f>IF('True_Odds_Calculator_3-way'!B359="","",'True_Odds_Calculator_3-way'!B359)</f>
        <v/>
      </c>
      <c r="C358" s="4" t="str">
        <f>IF('True_Odds_Calculator_3-way'!C359="","",'True_Odds_Calculator_3-way'!C359)</f>
        <v/>
      </c>
      <c r="D358" s="4" t="str">
        <f t="shared" si="25"/>
        <v/>
      </c>
      <c r="E358" s="4" t="str">
        <f t="shared" si="26"/>
        <v/>
      </c>
      <c r="F358" s="4" t="str">
        <f t="shared" si="27"/>
        <v/>
      </c>
      <c r="G358" s="4" t="str">
        <f t="shared" si="28"/>
        <v/>
      </c>
      <c r="I358" s="4" t="str">
        <f t="shared" si="29"/>
        <v/>
      </c>
    </row>
    <row r="359" spans="1:9">
      <c r="A359" s="4" t="str">
        <f>IF('True_Odds_Calculator_3-way'!A360="","",'True_Odds_Calculator_3-way'!A360)</f>
        <v/>
      </c>
      <c r="B359" s="4" t="str">
        <f>IF('True_Odds_Calculator_3-way'!B360="","",'True_Odds_Calculator_3-way'!B360)</f>
        <v/>
      </c>
      <c r="C359" s="4" t="str">
        <f>IF('True_Odds_Calculator_3-way'!C360="","",'True_Odds_Calculator_3-way'!C360)</f>
        <v/>
      </c>
      <c r="D359" s="4" t="str">
        <f t="shared" si="25"/>
        <v/>
      </c>
      <c r="E359" s="4" t="str">
        <f t="shared" si="26"/>
        <v/>
      </c>
      <c r="F359" s="4" t="str">
        <f t="shared" si="27"/>
        <v/>
      </c>
      <c r="G359" s="4" t="str">
        <f t="shared" si="28"/>
        <v/>
      </c>
      <c r="I359" s="4" t="str">
        <f t="shared" si="29"/>
        <v/>
      </c>
    </row>
    <row r="360" spans="1:9">
      <c r="A360" s="4" t="str">
        <f>IF('True_Odds_Calculator_3-way'!A361="","",'True_Odds_Calculator_3-way'!A361)</f>
        <v/>
      </c>
      <c r="B360" s="4" t="str">
        <f>IF('True_Odds_Calculator_3-way'!B361="","",'True_Odds_Calculator_3-way'!B361)</f>
        <v/>
      </c>
      <c r="C360" s="4" t="str">
        <f>IF('True_Odds_Calculator_3-way'!C361="","",'True_Odds_Calculator_3-way'!C361)</f>
        <v/>
      </c>
      <c r="D360" s="4" t="str">
        <f t="shared" si="25"/>
        <v/>
      </c>
      <c r="E360" s="4" t="str">
        <f t="shared" si="26"/>
        <v/>
      </c>
      <c r="F360" s="4" t="str">
        <f t="shared" si="27"/>
        <v/>
      </c>
      <c r="G360" s="4" t="str">
        <f t="shared" si="28"/>
        <v/>
      </c>
      <c r="I360" s="4" t="str">
        <f t="shared" si="29"/>
        <v/>
      </c>
    </row>
    <row r="361" spans="1:9">
      <c r="A361" s="4" t="str">
        <f>IF('True_Odds_Calculator_3-way'!A362="","",'True_Odds_Calculator_3-way'!A362)</f>
        <v/>
      </c>
      <c r="B361" s="4" t="str">
        <f>IF('True_Odds_Calculator_3-way'!B362="","",'True_Odds_Calculator_3-way'!B362)</f>
        <v/>
      </c>
      <c r="C361" s="4" t="str">
        <f>IF('True_Odds_Calculator_3-way'!C362="","",'True_Odds_Calculator_3-way'!C362)</f>
        <v/>
      </c>
      <c r="D361" s="4" t="str">
        <f t="shared" si="25"/>
        <v/>
      </c>
      <c r="E361" s="4" t="str">
        <f t="shared" si="26"/>
        <v/>
      </c>
      <c r="F361" s="4" t="str">
        <f t="shared" si="27"/>
        <v/>
      </c>
      <c r="G361" s="4" t="str">
        <f t="shared" si="28"/>
        <v/>
      </c>
      <c r="I361" s="4" t="str">
        <f t="shared" si="29"/>
        <v/>
      </c>
    </row>
    <row r="362" spans="1:9">
      <c r="A362" s="4" t="str">
        <f>IF('True_Odds_Calculator_3-way'!A363="","",'True_Odds_Calculator_3-way'!A363)</f>
        <v/>
      </c>
      <c r="B362" s="4" t="str">
        <f>IF('True_Odds_Calculator_3-way'!B363="","",'True_Odds_Calculator_3-way'!B363)</f>
        <v/>
      </c>
      <c r="C362" s="4" t="str">
        <f>IF('True_Odds_Calculator_3-way'!C363="","",'True_Odds_Calculator_3-way'!C363)</f>
        <v/>
      </c>
      <c r="D362" s="4" t="str">
        <f t="shared" si="25"/>
        <v/>
      </c>
      <c r="E362" s="4" t="str">
        <f t="shared" si="26"/>
        <v/>
      </c>
      <c r="F362" s="4" t="str">
        <f t="shared" si="27"/>
        <v/>
      </c>
      <c r="G362" s="4" t="str">
        <f t="shared" si="28"/>
        <v/>
      </c>
      <c r="I362" s="4" t="str">
        <f t="shared" si="29"/>
        <v/>
      </c>
    </row>
    <row r="363" spans="1:9">
      <c r="A363" s="4" t="str">
        <f>IF('True_Odds_Calculator_3-way'!A364="","",'True_Odds_Calculator_3-way'!A364)</f>
        <v/>
      </c>
      <c r="B363" s="4" t="str">
        <f>IF('True_Odds_Calculator_3-way'!B364="","",'True_Odds_Calculator_3-way'!B364)</f>
        <v/>
      </c>
      <c r="C363" s="4" t="str">
        <f>IF('True_Odds_Calculator_3-way'!C364="","",'True_Odds_Calculator_3-way'!C364)</f>
        <v/>
      </c>
      <c r="D363" s="4" t="str">
        <f t="shared" si="25"/>
        <v/>
      </c>
      <c r="E363" s="4" t="str">
        <f t="shared" si="26"/>
        <v/>
      </c>
      <c r="F363" s="4" t="str">
        <f t="shared" si="27"/>
        <v/>
      </c>
      <c r="G363" s="4" t="str">
        <f t="shared" si="28"/>
        <v/>
      </c>
      <c r="I363" s="4" t="str">
        <f t="shared" si="29"/>
        <v/>
      </c>
    </row>
    <row r="364" spans="1:9">
      <c r="A364" s="4" t="str">
        <f>IF('True_Odds_Calculator_3-way'!A365="","",'True_Odds_Calculator_3-way'!A365)</f>
        <v/>
      </c>
      <c r="B364" s="4" t="str">
        <f>IF('True_Odds_Calculator_3-way'!B365="","",'True_Odds_Calculator_3-way'!B365)</f>
        <v/>
      </c>
      <c r="C364" s="4" t="str">
        <f>IF('True_Odds_Calculator_3-way'!C365="","",'True_Odds_Calculator_3-way'!C365)</f>
        <v/>
      </c>
      <c r="D364" s="4" t="str">
        <f t="shared" si="25"/>
        <v/>
      </c>
      <c r="E364" s="4" t="str">
        <f t="shared" si="26"/>
        <v/>
      </c>
      <c r="F364" s="4" t="str">
        <f t="shared" si="27"/>
        <v/>
      </c>
      <c r="G364" s="4" t="str">
        <f t="shared" si="28"/>
        <v/>
      </c>
      <c r="I364" s="4" t="str">
        <f t="shared" si="29"/>
        <v/>
      </c>
    </row>
    <row r="365" spans="1:9">
      <c r="A365" s="4" t="str">
        <f>IF('True_Odds_Calculator_3-way'!A366="","",'True_Odds_Calculator_3-way'!A366)</f>
        <v/>
      </c>
      <c r="B365" s="4" t="str">
        <f>IF('True_Odds_Calculator_3-way'!B366="","",'True_Odds_Calculator_3-way'!B366)</f>
        <v/>
      </c>
      <c r="C365" s="4" t="str">
        <f>IF('True_Odds_Calculator_3-way'!C366="","",'True_Odds_Calculator_3-way'!C366)</f>
        <v/>
      </c>
      <c r="D365" s="4" t="str">
        <f t="shared" si="25"/>
        <v/>
      </c>
      <c r="E365" s="4" t="str">
        <f t="shared" si="26"/>
        <v/>
      </c>
      <c r="F365" s="4" t="str">
        <f t="shared" si="27"/>
        <v/>
      </c>
      <c r="G365" s="4" t="str">
        <f t="shared" si="28"/>
        <v/>
      </c>
      <c r="I365" s="4" t="str">
        <f t="shared" si="29"/>
        <v/>
      </c>
    </row>
    <row r="366" spans="1:9">
      <c r="A366" s="4" t="str">
        <f>IF('True_Odds_Calculator_3-way'!A367="","",'True_Odds_Calculator_3-way'!A367)</f>
        <v/>
      </c>
      <c r="B366" s="4" t="str">
        <f>IF('True_Odds_Calculator_3-way'!B367="","",'True_Odds_Calculator_3-way'!B367)</f>
        <v/>
      </c>
      <c r="C366" s="4" t="str">
        <f>IF('True_Odds_Calculator_3-way'!C367="","",'True_Odds_Calculator_3-way'!C367)</f>
        <v/>
      </c>
      <c r="D366" s="4" t="str">
        <f t="shared" si="25"/>
        <v/>
      </c>
      <c r="E366" s="4" t="str">
        <f t="shared" si="26"/>
        <v/>
      </c>
      <c r="F366" s="4" t="str">
        <f t="shared" si="27"/>
        <v/>
      </c>
      <c r="G366" s="4" t="str">
        <f t="shared" si="28"/>
        <v/>
      </c>
      <c r="I366" s="4" t="str">
        <f t="shared" si="29"/>
        <v/>
      </c>
    </row>
    <row r="367" spans="1:9">
      <c r="A367" s="4" t="str">
        <f>IF('True_Odds_Calculator_3-way'!A368="","",'True_Odds_Calculator_3-way'!A368)</f>
        <v/>
      </c>
      <c r="B367" s="4" t="str">
        <f>IF('True_Odds_Calculator_3-way'!B368="","",'True_Odds_Calculator_3-way'!B368)</f>
        <v/>
      </c>
      <c r="C367" s="4" t="str">
        <f>IF('True_Odds_Calculator_3-way'!C368="","",'True_Odds_Calculator_3-way'!C368)</f>
        <v/>
      </c>
      <c r="D367" s="4" t="str">
        <f t="shared" si="25"/>
        <v/>
      </c>
      <c r="E367" s="4" t="str">
        <f t="shared" si="26"/>
        <v/>
      </c>
      <c r="F367" s="4" t="str">
        <f t="shared" si="27"/>
        <v/>
      </c>
      <c r="G367" s="4" t="str">
        <f t="shared" si="28"/>
        <v/>
      </c>
      <c r="I367" s="4" t="str">
        <f t="shared" si="29"/>
        <v/>
      </c>
    </row>
    <row r="368" spans="1:9">
      <c r="A368" s="4" t="str">
        <f>IF('True_Odds_Calculator_3-way'!A369="","",'True_Odds_Calculator_3-way'!A369)</f>
        <v/>
      </c>
      <c r="B368" s="4" t="str">
        <f>IF('True_Odds_Calculator_3-way'!B369="","",'True_Odds_Calculator_3-way'!B369)</f>
        <v/>
      </c>
      <c r="C368" s="4" t="str">
        <f>IF('True_Odds_Calculator_3-way'!C369="","",'True_Odds_Calculator_3-way'!C369)</f>
        <v/>
      </c>
      <c r="D368" s="4" t="str">
        <f t="shared" si="25"/>
        <v/>
      </c>
      <c r="E368" s="4" t="str">
        <f t="shared" si="26"/>
        <v/>
      </c>
      <c r="F368" s="4" t="str">
        <f t="shared" si="27"/>
        <v/>
      </c>
      <c r="G368" s="4" t="str">
        <f t="shared" si="28"/>
        <v/>
      </c>
      <c r="I368" s="4" t="str">
        <f t="shared" si="29"/>
        <v/>
      </c>
    </row>
    <row r="369" spans="1:9">
      <c r="A369" s="4" t="str">
        <f>IF('True_Odds_Calculator_3-way'!A370="","",'True_Odds_Calculator_3-way'!A370)</f>
        <v/>
      </c>
      <c r="B369" s="4" t="str">
        <f>IF('True_Odds_Calculator_3-way'!B370="","",'True_Odds_Calculator_3-way'!B370)</f>
        <v/>
      </c>
      <c r="C369" s="4" t="str">
        <f>IF('True_Odds_Calculator_3-way'!C370="","",'True_Odds_Calculator_3-way'!C370)</f>
        <v/>
      </c>
      <c r="D369" s="4" t="str">
        <f t="shared" si="25"/>
        <v/>
      </c>
      <c r="E369" s="4" t="str">
        <f t="shared" si="26"/>
        <v/>
      </c>
      <c r="F369" s="4" t="str">
        <f t="shared" si="27"/>
        <v/>
      </c>
      <c r="G369" s="4" t="str">
        <f t="shared" si="28"/>
        <v/>
      </c>
      <c r="I369" s="4" t="str">
        <f t="shared" si="29"/>
        <v/>
      </c>
    </row>
    <row r="370" spans="1:9">
      <c r="A370" s="4" t="str">
        <f>IF('True_Odds_Calculator_3-way'!A371="","",'True_Odds_Calculator_3-way'!A371)</f>
        <v/>
      </c>
      <c r="B370" s="4" t="str">
        <f>IF('True_Odds_Calculator_3-way'!B371="","",'True_Odds_Calculator_3-way'!B371)</f>
        <v/>
      </c>
      <c r="C370" s="4" t="str">
        <f>IF('True_Odds_Calculator_3-way'!C371="","",'True_Odds_Calculator_3-way'!C371)</f>
        <v/>
      </c>
      <c r="D370" s="4" t="str">
        <f t="shared" si="25"/>
        <v/>
      </c>
      <c r="E370" s="4" t="str">
        <f t="shared" si="26"/>
        <v/>
      </c>
      <c r="F370" s="4" t="str">
        <f t="shared" si="27"/>
        <v/>
      </c>
      <c r="G370" s="4" t="str">
        <f t="shared" si="28"/>
        <v/>
      </c>
      <c r="I370" s="4" t="str">
        <f t="shared" si="29"/>
        <v/>
      </c>
    </row>
    <row r="371" spans="1:9">
      <c r="A371" s="4" t="str">
        <f>IF('True_Odds_Calculator_3-way'!A372="","",'True_Odds_Calculator_3-way'!A372)</f>
        <v/>
      </c>
      <c r="B371" s="4" t="str">
        <f>IF('True_Odds_Calculator_3-way'!B372="","",'True_Odds_Calculator_3-way'!B372)</f>
        <v/>
      </c>
      <c r="C371" s="4" t="str">
        <f>IF('True_Odds_Calculator_3-way'!C372="","",'True_Odds_Calculator_3-way'!C372)</f>
        <v/>
      </c>
      <c r="D371" s="4" t="str">
        <f t="shared" si="25"/>
        <v/>
      </c>
      <c r="E371" s="4" t="str">
        <f t="shared" si="26"/>
        <v/>
      </c>
      <c r="F371" s="4" t="str">
        <f t="shared" si="27"/>
        <v/>
      </c>
      <c r="G371" s="4" t="str">
        <f t="shared" si="28"/>
        <v/>
      </c>
      <c r="I371" s="4" t="str">
        <f t="shared" si="29"/>
        <v/>
      </c>
    </row>
    <row r="372" spans="1:9">
      <c r="A372" s="4" t="str">
        <f>IF('True_Odds_Calculator_3-way'!A373="","",'True_Odds_Calculator_3-way'!A373)</f>
        <v/>
      </c>
      <c r="B372" s="4" t="str">
        <f>IF('True_Odds_Calculator_3-way'!B373="","",'True_Odds_Calculator_3-way'!B373)</f>
        <v/>
      </c>
      <c r="C372" s="4" t="str">
        <f>IF('True_Odds_Calculator_3-way'!C373="","",'True_Odds_Calculator_3-way'!C373)</f>
        <v/>
      </c>
      <c r="D372" s="4" t="str">
        <f t="shared" si="25"/>
        <v/>
      </c>
      <c r="E372" s="4" t="str">
        <f t="shared" si="26"/>
        <v/>
      </c>
      <c r="F372" s="4" t="str">
        <f t="shared" si="27"/>
        <v/>
      </c>
      <c r="G372" s="4" t="str">
        <f t="shared" si="28"/>
        <v/>
      </c>
      <c r="I372" s="4" t="str">
        <f t="shared" si="29"/>
        <v/>
      </c>
    </row>
    <row r="373" spans="1:9">
      <c r="A373" s="4" t="str">
        <f>IF('True_Odds_Calculator_3-way'!A374="","",'True_Odds_Calculator_3-way'!A374)</f>
        <v/>
      </c>
      <c r="B373" s="4" t="str">
        <f>IF('True_Odds_Calculator_3-way'!B374="","",'True_Odds_Calculator_3-way'!B374)</f>
        <v/>
      </c>
      <c r="C373" s="4" t="str">
        <f>IF('True_Odds_Calculator_3-way'!C374="","",'True_Odds_Calculator_3-way'!C374)</f>
        <v/>
      </c>
      <c r="D373" s="4" t="str">
        <f t="shared" si="25"/>
        <v/>
      </c>
      <c r="E373" s="4" t="str">
        <f t="shared" si="26"/>
        <v/>
      </c>
      <c r="F373" s="4" t="str">
        <f t="shared" si="27"/>
        <v/>
      </c>
      <c r="G373" s="4" t="str">
        <f t="shared" si="28"/>
        <v/>
      </c>
      <c r="I373" s="4" t="str">
        <f t="shared" si="29"/>
        <v/>
      </c>
    </row>
    <row r="374" spans="1:9">
      <c r="A374" s="4" t="str">
        <f>IF('True_Odds_Calculator_3-way'!A375="","",'True_Odds_Calculator_3-way'!A375)</f>
        <v/>
      </c>
      <c r="B374" s="4" t="str">
        <f>IF('True_Odds_Calculator_3-way'!B375="","",'True_Odds_Calculator_3-way'!B375)</f>
        <v/>
      </c>
      <c r="C374" s="4" t="str">
        <f>IF('True_Odds_Calculator_3-way'!C375="","",'True_Odds_Calculator_3-way'!C375)</f>
        <v/>
      </c>
      <c r="D374" s="4" t="str">
        <f t="shared" si="25"/>
        <v/>
      </c>
      <c r="E374" s="4" t="str">
        <f t="shared" si="26"/>
        <v/>
      </c>
      <c r="F374" s="4" t="str">
        <f t="shared" si="27"/>
        <v/>
      </c>
      <c r="G374" s="4" t="str">
        <f t="shared" si="28"/>
        <v/>
      </c>
      <c r="I374" s="4" t="str">
        <f t="shared" si="29"/>
        <v/>
      </c>
    </row>
    <row r="375" spans="1:9">
      <c r="A375" s="4" t="str">
        <f>IF('True_Odds_Calculator_3-way'!A376="","",'True_Odds_Calculator_3-way'!A376)</f>
        <v/>
      </c>
      <c r="B375" s="4" t="str">
        <f>IF('True_Odds_Calculator_3-way'!B376="","",'True_Odds_Calculator_3-way'!B376)</f>
        <v/>
      </c>
      <c r="C375" s="4" t="str">
        <f>IF('True_Odds_Calculator_3-way'!C376="","",'True_Odds_Calculator_3-way'!C376)</f>
        <v/>
      </c>
      <c r="D375" s="4" t="str">
        <f t="shared" si="25"/>
        <v/>
      </c>
      <c r="E375" s="4" t="str">
        <f t="shared" si="26"/>
        <v/>
      </c>
      <c r="F375" s="4" t="str">
        <f t="shared" si="27"/>
        <v/>
      </c>
      <c r="G375" s="4" t="str">
        <f t="shared" si="28"/>
        <v/>
      </c>
      <c r="I375" s="4" t="str">
        <f t="shared" si="29"/>
        <v/>
      </c>
    </row>
    <row r="376" spans="1:9">
      <c r="A376" s="4" t="str">
        <f>IF('True_Odds_Calculator_3-way'!A377="","",'True_Odds_Calculator_3-way'!A377)</f>
        <v/>
      </c>
      <c r="B376" s="4" t="str">
        <f>IF('True_Odds_Calculator_3-way'!B377="","",'True_Odds_Calculator_3-way'!B377)</f>
        <v/>
      </c>
      <c r="C376" s="4" t="str">
        <f>IF('True_Odds_Calculator_3-way'!C377="","",'True_Odds_Calculator_3-way'!C377)</f>
        <v/>
      </c>
      <c r="D376" s="4" t="str">
        <f t="shared" si="25"/>
        <v/>
      </c>
      <c r="E376" s="4" t="str">
        <f t="shared" si="26"/>
        <v/>
      </c>
      <c r="F376" s="4" t="str">
        <f t="shared" si="27"/>
        <v/>
      </c>
      <c r="G376" s="4" t="str">
        <f t="shared" si="28"/>
        <v/>
      </c>
      <c r="I376" s="4" t="str">
        <f t="shared" si="29"/>
        <v/>
      </c>
    </row>
    <row r="377" spans="1:9">
      <c r="A377" s="4" t="str">
        <f>IF('True_Odds_Calculator_3-way'!A378="","",'True_Odds_Calculator_3-way'!A378)</f>
        <v/>
      </c>
      <c r="B377" s="4" t="str">
        <f>IF('True_Odds_Calculator_3-way'!B378="","",'True_Odds_Calculator_3-way'!B378)</f>
        <v/>
      </c>
      <c r="C377" s="4" t="str">
        <f>IF('True_Odds_Calculator_3-way'!C378="","",'True_Odds_Calculator_3-way'!C378)</f>
        <v/>
      </c>
      <c r="D377" s="4" t="str">
        <f t="shared" si="25"/>
        <v/>
      </c>
      <c r="E377" s="4" t="str">
        <f t="shared" si="26"/>
        <v/>
      </c>
      <c r="F377" s="4" t="str">
        <f t="shared" si="27"/>
        <v/>
      </c>
      <c r="G377" s="4" t="str">
        <f t="shared" si="28"/>
        <v/>
      </c>
      <c r="I377" s="4" t="str">
        <f t="shared" si="29"/>
        <v/>
      </c>
    </row>
    <row r="378" spans="1:9">
      <c r="A378" s="4" t="str">
        <f>IF('True_Odds_Calculator_3-way'!A379="","",'True_Odds_Calculator_3-way'!A379)</f>
        <v/>
      </c>
      <c r="B378" s="4" t="str">
        <f>IF('True_Odds_Calculator_3-way'!B379="","",'True_Odds_Calculator_3-way'!B379)</f>
        <v/>
      </c>
      <c r="C378" s="4" t="str">
        <f>IF('True_Odds_Calculator_3-way'!C379="","",'True_Odds_Calculator_3-way'!C379)</f>
        <v/>
      </c>
      <c r="D378" s="4" t="str">
        <f t="shared" si="25"/>
        <v/>
      </c>
      <c r="E378" s="4" t="str">
        <f t="shared" si="26"/>
        <v/>
      </c>
      <c r="F378" s="4" t="str">
        <f t="shared" si="27"/>
        <v/>
      </c>
      <c r="G378" s="4" t="str">
        <f t="shared" si="28"/>
        <v/>
      </c>
      <c r="I378" s="4" t="str">
        <f t="shared" si="29"/>
        <v/>
      </c>
    </row>
    <row r="379" spans="1:9">
      <c r="A379" s="4" t="str">
        <f>IF('True_Odds_Calculator_3-way'!A380="","",'True_Odds_Calculator_3-way'!A380)</f>
        <v/>
      </c>
      <c r="B379" s="4" t="str">
        <f>IF('True_Odds_Calculator_3-way'!B380="","",'True_Odds_Calculator_3-way'!B380)</f>
        <v/>
      </c>
      <c r="C379" s="4" t="str">
        <f>IF('True_Odds_Calculator_3-way'!C380="","",'True_Odds_Calculator_3-way'!C380)</f>
        <v/>
      </c>
      <c r="D379" s="4" t="str">
        <f t="shared" si="25"/>
        <v/>
      </c>
      <c r="E379" s="4" t="str">
        <f t="shared" si="26"/>
        <v/>
      </c>
      <c r="F379" s="4" t="str">
        <f t="shared" si="27"/>
        <v/>
      </c>
      <c r="G379" s="4" t="str">
        <f t="shared" si="28"/>
        <v/>
      </c>
      <c r="I379" s="4" t="str">
        <f t="shared" si="29"/>
        <v/>
      </c>
    </row>
    <row r="380" spans="1:9">
      <c r="A380" s="4" t="str">
        <f>IF('True_Odds_Calculator_3-way'!A381="","",'True_Odds_Calculator_3-way'!A381)</f>
        <v/>
      </c>
      <c r="B380" s="4" t="str">
        <f>IF('True_Odds_Calculator_3-way'!B381="","",'True_Odds_Calculator_3-way'!B381)</f>
        <v/>
      </c>
      <c r="C380" s="4" t="str">
        <f>IF('True_Odds_Calculator_3-way'!C381="","",'True_Odds_Calculator_3-way'!C381)</f>
        <v/>
      </c>
      <c r="D380" s="4" t="str">
        <f t="shared" si="25"/>
        <v/>
      </c>
      <c r="E380" s="4" t="str">
        <f t="shared" si="26"/>
        <v/>
      </c>
      <c r="F380" s="4" t="str">
        <f t="shared" si="27"/>
        <v/>
      </c>
      <c r="G380" s="4" t="str">
        <f t="shared" si="28"/>
        <v/>
      </c>
      <c r="I380" s="4" t="str">
        <f t="shared" si="29"/>
        <v/>
      </c>
    </row>
    <row r="381" spans="1:9">
      <c r="A381" s="4" t="str">
        <f>IF('True_Odds_Calculator_3-way'!A382="","",'True_Odds_Calculator_3-way'!A382)</f>
        <v/>
      </c>
      <c r="B381" s="4" t="str">
        <f>IF('True_Odds_Calculator_3-way'!B382="","",'True_Odds_Calculator_3-way'!B382)</f>
        <v/>
      </c>
      <c r="C381" s="4" t="str">
        <f>IF('True_Odds_Calculator_3-way'!C382="","",'True_Odds_Calculator_3-way'!C382)</f>
        <v/>
      </c>
      <c r="D381" s="4" t="str">
        <f t="shared" si="25"/>
        <v/>
      </c>
      <c r="E381" s="4" t="str">
        <f t="shared" si="26"/>
        <v/>
      </c>
      <c r="F381" s="4" t="str">
        <f t="shared" si="27"/>
        <v/>
      </c>
      <c r="G381" s="4" t="str">
        <f t="shared" si="28"/>
        <v/>
      </c>
      <c r="I381" s="4" t="str">
        <f t="shared" si="29"/>
        <v/>
      </c>
    </row>
    <row r="382" spans="1:9">
      <c r="A382" s="4" t="str">
        <f>IF('True_Odds_Calculator_3-way'!A383="","",'True_Odds_Calculator_3-way'!A383)</f>
        <v/>
      </c>
      <c r="B382" s="4" t="str">
        <f>IF('True_Odds_Calculator_3-way'!B383="","",'True_Odds_Calculator_3-way'!B383)</f>
        <v/>
      </c>
      <c r="C382" s="4" t="str">
        <f>IF('True_Odds_Calculator_3-way'!C383="","",'True_Odds_Calculator_3-way'!C383)</f>
        <v/>
      </c>
      <c r="D382" s="4" t="str">
        <f t="shared" si="25"/>
        <v/>
      </c>
      <c r="E382" s="4" t="str">
        <f t="shared" si="26"/>
        <v/>
      </c>
      <c r="F382" s="4" t="str">
        <f t="shared" si="27"/>
        <v/>
      </c>
      <c r="G382" s="4" t="str">
        <f t="shared" si="28"/>
        <v/>
      </c>
      <c r="I382" s="4" t="str">
        <f t="shared" si="29"/>
        <v/>
      </c>
    </row>
    <row r="383" spans="1:9">
      <c r="A383" s="4" t="str">
        <f>IF('True_Odds_Calculator_3-way'!A384="","",'True_Odds_Calculator_3-way'!A384)</f>
        <v/>
      </c>
      <c r="B383" s="4" t="str">
        <f>IF('True_Odds_Calculator_3-way'!B384="","",'True_Odds_Calculator_3-way'!B384)</f>
        <v/>
      </c>
      <c r="C383" s="4" t="str">
        <f>IF('True_Odds_Calculator_3-way'!C384="","",'True_Odds_Calculator_3-way'!C384)</f>
        <v/>
      </c>
      <c r="D383" s="4" t="str">
        <f t="shared" si="25"/>
        <v/>
      </c>
      <c r="E383" s="4" t="str">
        <f t="shared" si="26"/>
        <v/>
      </c>
      <c r="F383" s="4" t="str">
        <f t="shared" si="27"/>
        <v/>
      </c>
      <c r="G383" s="4" t="str">
        <f t="shared" si="28"/>
        <v/>
      </c>
      <c r="I383" s="4" t="str">
        <f t="shared" si="29"/>
        <v/>
      </c>
    </row>
    <row r="384" spans="1:9">
      <c r="A384" s="4" t="str">
        <f>IF('True_Odds_Calculator_3-way'!A385="","",'True_Odds_Calculator_3-way'!A385)</f>
        <v/>
      </c>
      <c r="B384" s="4" t="str">
        <f>IF('True_Odds_Calculator_3-way'!B385="","",'True_Odds_Calculator_3-way'!B385)</f>
        <v/>
      </c>
      <c r="C384" s="4" t="str">
        <f>IF('True_Odds_Calculator_3-way'!C385="","",'True_Odds_Calculator_3-way'!C385)</f>
        <v/>
      </c>
      <c r="D384" s="4" t="str">
        <f t="shared" si="25"/>
        <v/>
      </c>
      <c r="E384" s="4" t="str">
        <f t="shared" si="26"/>
        <v/>
      </c>
      <c r="F384" s="4" t="str">
        <f t="shared" si="27"/>
        <v/>
      </c>
      <c r="G384" s="4" t="str">
        <f t="shared" si="28"/>
        <v/>
      </c>
      <c r="I384" s="4" t="str">
        <f t="shared" si="29"/>
        <v/>
      </c>
    </row>
    <row r="385" spans="1:9">
      <c r="A385" s="4" t="str">
        <f>IF('True_Odds_Calculator_3-way'!A386="","",'True_Odds_Calculator_3-way'!A386)</f>
        <v/>
      </c>
      <c r="B385" s="4" t="str">
        <f>IF('True_Odds_Calculator_3-way'!B386="","",'True_Odds_Calculator_3-way'!B386)</f>
        <v/>
      </c>
      <c r="C385" s="4" t="str">
        <f>IF('True_Odds_Calculator_3-way'!C386="","",'True_Odds_Calculator_3-way'!C386)</f>
        <v/>
      </c>
      <c r="D385" s="4" t="str">
        <f t="shared" si="25"/>
        <v/>
      </c>
      <c r="E385" s="4" t="str">
        <f t="shared" si="26"/>
        <v/>
      </c>
      <c r="F385" s="4" t="str">
        <f t="shared" si="27"/>
        <v/>
      </c>
      <c r="G385" s="4" t="str">
        <f t="shared" si="28"/>
        <v/>
      </c>
      <c r="I385" s="4" t="str">
        <f t="shared" si="29"/>
        <v/>
      </c>
    </row>
    <row r="386" spans="1:9">
      <c r="A386" s="4" t="str">
        <f>IF('True_Odds_Calculator_3-way'!A387="","",'True_Odds_Calculator_3-way'!A387)</f>
        <v/>
      </c>
      <c r="B386" s="4" t="str">
        <f>IF('True_Odds_Calculator_3-way'!B387="","",'True_Odds_Calculator_3-way'!B387)</f>
        <v/>
      </c>
      <c r="C386" s="4" t="str">
        <f>IF('True_Odds_Calculator_3-way'!C387="","",'True_Odds_Calculator_3-way'!C387)</f>
        <v/>
      </c>
      <c r="D386" s="4" t="str">
        <f t="shared" si="25"/>
        <v/>
      </c>
      <c r="E386" s="4" t="str">
        <f t="shared" si="26"/>
        <v/>
      </c>
      <c r="F386" s="4" t="str">
        <f t="shared" si="27"/>
        <v/>
      </c>
      <c r="G386" s="4" t="str">
        <f t="shared" si="28"/>
        <v/>
      </c>
      <c r="I386" s="4" t="str">
        <f t="shared" si="29"/>
        <v/>
      </c>
    </row>
    <row r="387" spans="1:9">
      <c r="A387" s="4" t="str">
        <f>IF('True_Odds_Calculator_3-way'!A388="","",'True_Odds_Calculator_3-way'!A388)</f>
        <v/>
      </c>
      <c r="B387" s="4" t="str">
        <f>IF('True_Odds_Calculator_3-way'!B388="","",'True_Odds_Calculator_3-way'!B388)</f>
        <v/>
      </c>
      <c r="C387" s="4" t="str">
        <f>IF('True_Odds_Calculator_3-way'!C388="","",'True_Odds_Calculator_3-way'!C388)</f>
        <v/>
      </c>
      <c r="D387" s="4" t="str">
        <f t="shared" ref="D387:D450" si="30">IF(A387="","",((1/A387)+(1/B387)+(1/C387))-1)</f>
        <v/>
      </c>
      <c r="E387" s="4" t="str">
        <f t="shared" ref="E387:E450" si="31">IF(A387="","",(3*A387)/(3-($D387*A387)))</f>
        <v/>
      </c>
      <c r="F387" s="4" t="str">
        <f t="shared" ref="F387:F450" si="32">IF(B387="","",(3*B387)/(3-($D387*B387)))</f>
        <v/>
      </c>
      <c r="G387" s="4" t="str">
        <f t="shared" ref="G387:G450" si="33">IF(C387="","",(3*C387)/(3-($D387*C387)))</f>
        <v/>
      </c>
      <c r="I387" s="4" t="str">
        <f t="shared" ref="I387:I450" si="34">IF(A387="","",D387+1)</f>
        <v/>
      </c>
    </row>
    <row r="388" spans="1:9">
      <c r="A388" s="4" t="str">
        <f>IF('True_Odds_Calculator_3-way'!A389="","",'True_Odds_Calculator_3-way'!A389)</f>
        <v/>
      </c>
      <c r="B388" s="4" t="str">
        <f>IF('True_Odds_Calculator_3-way'!B389="","",'True_Odds_Calculator_3-way'!B389)</f>
        <v/>
      </c>
      <c r="C388" s="4" t="str">
        <f>IF('True_Odds_Calculator_3-way'!C389="","",'True_Odds_Calculator_3-way'!C389)</f>
        <v/>
      </c>
      <c r="D388" s="4" t="str">
        <f t="shared" si="30"/>
        <v/>
      </c>
      <c r="E388" s="4" t="str">
        <f t="shared" si="31"/>
        <v/>
      </c>
      <c r="F388" s="4" t="str">
        <f t="shared" si="32"/>
        <v/>
      </c>
      <c r="G388" s="4" t="str">
        <f t="shared" si="33"/>
        <v/>
      </c>
      <c r="I388" s="4" t="str">
        <f t="shared" si="34"/>
        <v/>
      </c>
    </row>
    <row r="389" spans="1:9">
      <c r="A389" s="4" t="str">
        <f>IF('True_Odds_Calculator_3-way'!A390="","",'True_Odds_Calculator_3-way'!A390)</f>
        <v/>
      </c>
      <c r="B389" s="4" t="str">
        <f>IF('True_Odds_Calculator_3-way'!B390="","",'True_Odds_Calculator_3-way'!B390)</f>
        <v/>
      </c>
      <c r="C389" s="4" t="str">
        <f>IF('True_Odds_Calculator_3-way'!C390="","",'True_Odds_Calculator_3-way'!C390)</f>
        <v/>
      </c>
      <c r="D389" s="4" t="str">
        <f t="shared" si="30"/>
        <v/>
      </c>
      <c r="E389" s="4" t="str">
        <f t="shared" si="31"/>
        <v/>
      </c>
      <c r="F389" s="4" t="str">
        <f t="shared" si="32"/>
        <v/>
      </c>
      <c r="G389" s="4" t="str">
        <f t="shared" si="33"/>
        <v/>
      </c>
      <c r="I389" s="4" t="str">
        <f t="shared" si="34"/>
        <v/>
      </c>
    </row>
    <row r="390" spans="1:9">
      <c r="A390" s="4" t="str">
        <f>IF('True_Odds_Calculator_3-way'!A391="","",'True_Odds_Calculator_3-way'!A391)</f>
        <v/>
      </c>
      <c r="B390" s="4" t="str">
        <f>IF('True_Odds_Calculator_3-way'!B391="","",'True_Odds_Calculator_3-way'!B391)</f>
        <v/>
      </c>
      <c r="C390" s="4" t="str">
        <f>IF('True_Odds_Calculator_3-way'!C391="","",'True_Odds_Calculator_3-way'!C391)</f>
        <v/>
      </c>
      <c r="D390" s="4" t="str">
        <f t="shared" si="30"/>
        <v/>
      </c>
      <c r="E390" s="4" t="str">
        <f t="shared" si="31"/>
        <v/>
      </c>
      <c r="F390" s="4" t="str">
        <f t="shared" si="32"/>
        <v/>
      </c>
      <c r="G390" s="4" t="str">
        <f t="shared" si="33"/>
        <v/>
      </c>
      <c r="I390" s="4" t="str">
        <f t="shared" si="34"/>
        <v/>
      </c>
    </row>
    <row r="391" spans="1:9">
      <c r="A391" s="4" t="str">
        <f>IF('True_Odds_Calculator_3-way'!A392="","",'True_Odds_Calculator_3-way'!A392)</f>
        <v/>
      </c>
      <c r="B391" s="4" t="str">
        <f>IF('True_Odds_Calculator_3-way'!B392="","",'True_Odds_Calculator_3-way'!B392)</f>
        <v/>
      </c>
      <c r="C391" s="4" t="str">
        <f>IF('True_Odds_Calculator_3-way'!C392="","",'True_Odds_Calculator_3-way'!C392)</f>
        <v/>
      </c>
      <c r="D391" s="4" t="str">
        <f t="shared" si="30"/>
        <v/>
      </c>
      <c r="E391" s="4" t="str">
        <f t="shared" si="31"/>
        <v/>
      </c>
      <c r="F391" s="4" t="str">
        <f t="shared" si="32"/>
        <v/>
      </c>
      <c r="G391" s="4" t="str">
        <f t="shared" si="33"/>
        <v/>
      </c>
      <c r="I391" s="4" t="str">
        <f t="shared" si="34"/>
        <v/>
      </c>
    </row>
    <row r="392" spans="1:9">
      <c r="A392" s="4" t="str">
        <f>IF('True_Odds_Calculator_3-way'!A393="","",'True_Odds_Calculator_3-way'!A393)</f>
        <v/>
      </c>
      <c r="B392" s="4" t="str">
        <f>IF('True_Odds_Calculator_3-way'!B393="","",'True_Odds_Calculator_3-way'!B393)</f>
        <v/>
      </c>
      <c r="C392" s="4" t="str">
        <f>IF('True_Odds_Calculator_3-way'!C393="","",'True_Odds_Calculator_3-way'!C393)</f>
        <v/>
      </c>
      <c r="D392" s="4" t="str">
        <f t="shared" si="30"/>
        <v/>
      </c>
      <c r="E392" s="4" t="str">
        <f t="shared" si="31"/>
        <v/>
      </c>
      <c r="F392" s="4" t="str">
        <f t="shared" si="32"/>
        <v/>
      </c>
      <c r="G392" s="4" t="str">
        <f t="shared" si="33"/>
        <v/>
      </c>
      <c r="I392" s="4" t="str">
        <f t="shared" si="34"/>
        <v/>
      </c>
    </row>
    <row r="393" spans="1:9">
      <c r="A393" s="4" t="str">
        <f>IF('True_Odds_Calculator_3-way'!A394="","",'True_Odds_Calculator_3-way'!A394)</f>
        <v/>
      </c>
      <c r="B393" s="4" t="str">
        <f>IF('True_Odds_Calculator_3-way'!B394="","",'True_Odds_Calculator_3-way'!B394)</f>
        <v/>
      </c>
      <c r="C393" s="4" t="str">
        <f>IF('True_Odds_Calculator_3-way'!C394="","",'True_Odds_Calculator_3-way'!C394)</f>
        <v/>
      </c>
      <c r="D393" s="4" t="str">
        <f t="shared" si="30"/>
        <v/>
      </c>
      <c r="E393" s="4" t="str">
        <f t="shared" si="31"/>
        <v/>
      </c>
      <c r="F393" s="4" t="str">
        <f t="shared" si="32"/>
        <v/>
      </c>
      <c r="G393" s="4" t="str">
        <f t="shared" si="33"/>
        <v/>
      </c>
      <c r="I393" s="4" t="str">
        <f t="shared" si="34"/>
        <v/>
      </c>
    </row>
    <row r="394" spans="1:9">
      <c r="A394" s="4" t="str">
        <f>IF('True_Odds_Calculator_3-way'!A395="","",'True_Odds_Calculator_3-way'!A395)</f>
        <v/>
      </c>
      <c r="B394" s="4" t="str">
        <f>IF('True_Odds_Calculator_3-way'!B395="","",'True_Odds_Calculator_3-way'!B395)</f>
        <v/>
      </c>
      <c r="C394" s="4" t="str">
        <f>IF('True_Odds_Calculator_3-way'!C395="","",'True_Odds_Calculator_3-way'!C395)</f>
        <v/>
      </c>
      <c r="D394" s="4" t="str">
        <f t="shared" si="30"/>
        <v/>
      </c>
      <c r="E394" s="4" t="str">
        <f t="shared" si="31"/>
        <v/>
      </c>
      <c r="F394" s="4" t="str">
        <f t="shared" si="32"/>
        <v/>
      </c>
      <c r="G394" s="4" t="str">
        <f t="shared" si="33"/>
        <v/>
      </c>
      <c r="I394" s="4" t="str">
        <f t="shared" si="34"/>
        <v/>
      </c>
    </row>
    <row r="395" spans="1:9">
      <c r="A395" s="4" t="str">
        <f>IF('True_Odds_Calculator_3-way'!A396="","",'True_Odds_Calculator_3-way'!A396)</f>
        <v/>
      </c>
      <c r="B395" s="4" t="str">
        <f>IF('True_Odds_Calculator_3-way'!B396="","",'True_Odds_Calculator_3-way'!B396)</f>
        <v/>
      </c>
      <c r="C395" s="4" t="str">
        <f>IF('True_Odds_Calculator_3-way'!C396="","",'True_Odds_Calculator_3-way'!C396)</f>
        <v/>
      </c>
      <c r="D395" s="4" t="str">
        <f t="shared" si="30"/>
        <v/>
      </c>
      <c r="E395" s="4" t="str">
        <f t="shared" si="31"/>
        <v/>
      </c>
      <c r="F395" s="4" t="str">
        <f t="shared" si="32"/>
        <v/>
      </c>
      <c r="G395" s="4" t="str">
        <f t="shared" si="33"/>
        <v/>
      </c>
      <c r="I395" s="4" t="str">
        <f t="shared" si="34"/>
        <v/>
      </c>
    </row>
    <row r="396" spans="1:9">
      <c r="A396" s="4" t="str">
        <f>IF('True_Odds_Calculator_3-way'!A397="","",'True_Odds_Calculator_3-way'!A397)</f>
        <v/>
      </c>
      <c r="B396" s="4" t="str">
        <f>IF('True_Odds_Calculator_3-way'!B397="","",'True_Odds_Calculator_3-way'!B397)</f>
        <v/>
      </c>
      <c r="C396" s="4" t="str">
        <f>IF('True_Odds_Calculator_3-way'!C397="","",'True_Odds_Calculator_3-way'!C397)</f>
        <v/>
      </c>
      <c r="D396" s="4" t="str">
        <f t="shared" si="30"/>
        <v/>
      </c>
      <c r="E396" s="4" t="str">
        <f t="shared" si="31"/>
        <v/>
      </c>
      <c r="F396" s="4" t="str">
        <f t="shared" si="32"/>
        <v/>
      </c>
      <c r="G396" s="4" t="str">
        <f t="shared" si="33"/>
        <v/>
      </c>
      <c r="I396" s="4" t="str">
        <f t="shared" si="34"/>
        <v/>
      </c>
    </row>
    <row r="397" spans="1:9">
      <c r="A397" s="4" t="str">
        <f>IF('True_Odds_Calculator_3-way'!A398="","",'True_Odds_Calculator_3-way'!A398)</f>
        <v/>
      </c>
      <c r="B397" s="4" t="str">
        <f>IF('True_Odds_Calculator_3-way'!B398="","",'True_Odds_Calculator_3-way'!B398)</f>
        <v/>
      </c>
      <c r="C397" s="4" t="str">
        <f>IF('True_Odds_Calculator_3-way'!C398="","",'True_Odds_Calculator_3-way'!C398)</f>
        <v/>
      </c>
      <c r="D397" s="4" t="str">
        <f t="shared" si="30"/>
        <v/>
      </c>
      <c r="E397" s="4" t="str">
        <f t="shared" si="31"/>
        <v/>
      </c>
      <c r="F397" s="4" t="str">
        <f t="shared" si="32"/>
        <v/>
      </c>
      <c r="G397" s="4" t="str">
        <f t="shared" si="33"/>
        <v/>
      </c>
      <c r="I397" s="4" t="str">
        <f t="shared" si="34"/>
        <v/>
      </c>
    </row>
    <row r="398" spans="1:9">
      <c r="A398" s="4" t="str">
        <f>IF('True_Odds_Calculator_3-way'!A399="","",'True_Odds_Calculator_3-way'!A399)</f>
        <v/>
      </c>
      <c r="B398" s="4" t="str">
        <f>IF('True_Odds_Calculator_3-way'!B399="","",'True_Odds_Calculator_3-way'!B399)</f>
        <v/>
      </c>
      <c r="C398" s="4" t="str">
        <f>IF('True_Odds_Calculator_3-way'!C399="","",'True_Odds_Calculator_3-way'!C399)</f>
        <v/>
      </c>
      <c r="D398" s="4" t="str">
        <f t="shared" si="30"/>
        <v/>
      </c>
      <c r="E398" s="4" t="str">
        <f t="shared" si="31"/>
        <v/>
      </c>
      <c r="F398" s="4" t="str">
        <f t="shared" si="32"/>
        <v/>
      </c>
      <c r="G398" s="4" t="str">
        <f t="shared" si="33"/>
        <v/>
      </c>
      <c r="I398" s="4" t="str">
        <f t="shared" si="34"/>
        <v/>
      </c>
    </row>
    <row r="399" spans="1:9">
      <c r="A399" s="4" t="str">
        <f>IF('True_Odds_Calculator_3-way'!A400="","",'True_Odds_Calculator_3-way'!A400)</f>
        <v/>
      </c>
      <c r="B399" s="4" t="str">
        <f>IF('True_Odds_Calculator_3-way'!B400="","",'True_Odds_Calculator_3-way'!B400)</f>
        <v/>
      </c>
      <c r="C399" s="4" t="str">
        <f>IF('True_Odds_Calculator_3-way'!C400="","",'True_Odds_Calculator_3-way'!C400)</f>
        <v/>
      </c>
      <c r="D399" s="4" t="str">
        <f t="shared" si="30"/>
        <v/>
      </c>
      <c r="E399" s="4" t="str">
        <f t="shared" si="31"/>
        <v/>
      </c>
      <c r="F399" s="4" t="str">
        <f t="shared" si="32"/>
        <v/>
      </c>
      <c r="G399" s="4" t="str">
        <f t="shared" si="33"/>
        <v/>
      </c>
      <c r="I399" s="4" t="str">
        <f t="shared" si="34"/>
        <v/>
      </c>
    </row>
    <row r="400" spans="1:9">
      <c r="A400" s="4" t="str">
        <f>IF('True_Odds_Calculator_3-way'!A401="","",'True_Odds_Calculator_3-way'!A401)</f>
        <v/>
      </c>
      <c r="B400" s="4" t="str">
        <f>IF('True_Odds_Calculator_3-way'!B401="","",'True_Odds_Calculator_3-way'!B401)</f>
        <v/>
      </c>
      <c r="C400" s="4" t="str">
        <f>IF('True_Odds_Calculator_3-way'!C401="","",'True_Odds_Calculator_3-way'!C401)</f>
        <v/>
      </c>
      <c r="D400" s="4" t="str">
        <f t="shared" si="30"/>
        <v/>
      </c>
      <c r="E400" s="4" t="str">
        <f t="shared" si="31"/>
        <v/>
      </c>
      <c r="F400" s="4" t="str">
        <f t="shared" si="32"/>
        <v/>
      </c>
      <c r="G400" s="4" t="str">
        <f t="shared" si="33"/>
        <v/>
      </c>
      <c r="I400" s="4" t="str">
        <f t="shared" si="34"/>
        <v/>
      </c>
    </row>
    <row r="401" spans="1:9">
      <c r="A401" s="4" t="str">
        <f>IF('True_Odds_Calculator_3-way'!A402="","",'True_Odds_Calculator_3-way'!A402)</f>
        <v/>
      </c>
      <c r="B401" s="4" t="str">
        <f>IF('True_Odds_Calculator_3-way'!B402="","",'True_Odds_Calculator_3-way'!B402)</f>
        <v/>
      </c>
      <c r="C401" s="4" t="str">
        <f>IF('True_Odds_Calculator_3-way'!C402="","",'True_Odds_Calculator_3-way'!C402)</f>
        <v/>
      </c>
      <c r="D401" s="4" t="str">
        <f t="shared" si="30"/>
        <v/>
      </c>
      <c r="E401" s="4" t="str">
        <f t="shared" si="31"/>
        <v/>
      </c>
      <c r="F401" s="4" t="str">
        <f t="shared" si="32"/>
        <v/>
      </c>
      <c r="G401" s="4" t="str">
        <f t="shared" si="33"/>
        <v/>
      </c>
      <c r="I401" s="4" t="str">
        <f t="shared" si="34"/>
        <v/>
      </c>
    </row>
    <row r="402" spans="1:9">
      <c r="A402" s="4" t="str">
        <f>IF('True_Odds_Calculator_3-way'!A403="","",'True_Odds_Calculator_3-way'!A403)</f>
        <v/>
      </c>
      <c r="B402" s="4" t="str">
        <f>IF('True_Odds_Calculator_3-way'!B403="","",'True_Odds_Calculator_3-way'!B403)</f>
        <v/>
      </c>
      <c r="C402" s="4" t="str">
        <f>IF('True_Odds_Calculator_3-way'!C403="","",'True_Odds_Calculator_3-way'!C403)</f>
        <v/>
      </c>
      <c r="D402" s="4" t="str">
        <f t="shared" si="30"/>
        <v/>
      </c>
      <c r="E402" s="4" t="str">
        <f t="shared" si="31"/>
        <v/>
      </c>
      <c r="F402" s="4" t="str">
        <f t="shared" si="32"/>
        <v/>
      </c>
      <c r="G402" s="4" t="str">
        <f t="shared" si="33"/>
        <v/>
      </c>
      <c r="I402" s="4" t="str">
        <f t="shared" si="34"/>
        <v/>
      </c>
    </row>
    <row r="403" spans="1:9">
      <c r="A403" s="4" t="str">
        <f>IF('True_Odds_Calculator_3-way'!A404="","",'True_Odds_Calculator_3-way'!A404)</f>
        <v/>
      </c>
      <c r="B403" s="4" t="str">
        <f>IF('True_Odds_Calculator_3-way'!B404="","",'True_Odds_Calculator_3-way'!B404)</f>
        <v/>
      </c>
      <c r="C403" s="4" t="str">
        <f>IF('True_Odds_Calculator_3-way'!C404="","",'True_Odds_Calculator_3-way'!C404)</f>
        <v/>
      </c>
      <c r="D403" s="4" t="str">
        <f t="shared" si="30"/>
        <v/>
      </c>
      <c r="E403" s="4" t="str">
        <f t="shared" si="31"/>
        <v/>
      </c>
      <c r="F403" s="4" t="str">
        <f t="shared" si="32"/>
        <v/>
      </c>
      <c r="G403" s="4" t="str">
        <f t="shared" si="33"/>
        <v/>
      </c>
      <c r="I403" s="4" t="str">
        <f t="shared" si="34"/>
        <v/>
      </c>
    </row>
    <row r="404" spans="1:9">
      <c r="A404" s="4" t="str">
        <f>IF('True_Odds_Calculator_3-way'!A405="","",'True_Odds_Calculator_3-way'!A405)</f>
        <v/>
      </c>
      <c r="B404" s="4" t="str">
        <f>IF('True_Odds_Calculator_3-way'!B405="","",'True_Odds_Calculator_3-way'!B405)</f>
        <v/>
      </c>
      <c r="C404" s="4" t="str">
        <f>IF('True_Odds_Calculator_3-way'!C405="","",'True_Odds_Calculator_3-way'!C405)</f>
        <v/>
      </c>
      <c r="D404" s="4" t="str">
        <f t="shared" si="30"/>
        <v/>
      </c>
      <c r="E404" s="4" t="str">
        <f t="shared" si="31"/>
        <v/>
      </c>
      <c r="F404" s="4" t="str">
        <f t="shared" si="32"/>
        <v/>
      </c>
      <c r="G404" s="4" t="str">
        <f t="shared" si="33"/>
        <v/>
      </c>
      <c r="I404" s="4" t="str">
        <f t="shared" si="34"/>
        <v/>
      </c>
    </row>
    <row r="405" spans="1:9">
      <c r="A405" s="4" t="str">
        <f>IF('True_Odds_Calculator_3-way'!A406="","",'True_Odds_Calculator_3-way'!A406)</f>
        <v/>
      </c>
      <c r="B405" s="4" t="str">
        <f>IF('True_Odds_Calculator_3-way'!B406="","",'True_Odds_Calculator_3-way'!B406)</f>
        <v/>
      </c>
      <c r="C405" s="4" t="str">
        <f>IF('True_Odds_Calculator_3-way'!C406="","",'True_Odds_Calculator_3-way'!C406)</f>
        <v/>
      </c>
      <c r="D405" s="4" t="str">
        <f t="shared" si="30"/>
        <v/>
      </c>
      <c r="E405" s="4" t="str">
        <f t="shared" si="31"/>
        <v/>
      </c>
      <c r="F405" s="4" t="str">
        <f t="shared" si="32"/>
        <v/>
      </c>
      <c r="G405" s="4" t="str">
        <f t="shared" si="33"/>
        <v/>
      </c>
      <c r="I405" s="4" t="str">
        <f t="shared" si="34"/>
        <v/>
      </c>
    </row>
    <row r="406" spans="1:9">
      <c r="A406" s="4" t="str">
        <f>IF('True_Odds_Calculator_3-way'!A407="","",'True_Odds_Calculator_3-way'!A407)</f>
        <v/>
      </c>
      <c r="B406" s="4" t="str">
        <f>IF('True_Odds_Calculator_3-way'!B407="","",'True_Odds_Calculator_3-way'!B407)</f>
        <v/>
      </c>
      <c r="C406" s="4" t="str">
        <f>IF('True_Odds_Calculator_3-way'!C407="","",'True_Odds_Calculator_3-way'!C407)</f>
        <v/>
      </c>
      <c r="D406" s="4" t="str">
        <f t="shared" si="30"/>
        <v/>
      </c>
      <c r="E406" s="4" t="str">
        <f t="shared" si="31"/>
        <v/>
      </c>
      <c r="F406" s="4" t="str">
        <f t="shared" si="32"/>
        <v/>
      </c>
      <c r="G406" s="4" t="str">
        <f t="shared" si="33"/>
        <v/>
      </c>
      <c r="I406" s="4" t="str">
        <f t="shared" si="34"/>
        <v/>
      </c>
    </row>
    <row r="407" spans="1:9">
      <c r="A407" s="4" t="str">
        <f>IF('True_Odds_Calculator_3-way'!A408="","",'True_Odds_Calculator_3-way'!A408)</f>
        <v/>
      </c>
      <c r="B407" s="4" t="str">
        <f>IF('True_Odds_Calculator_3-way'!B408="","",'True_Odds_Calculator_3-way'!B408)</f>
        <v/>
      </c>
      <c r="C407" s="4" t="str">
        <f>IF('True_Odds_Calculator_3-way'!C408="","",'True_Odds_Calculator_3-way'!C408)</f>
        <v/>
      </c>
      <c r="D407" s="4" t="str">
        <f t="shared" si="30"/>
        <v/>
      </c>
      <c r="E407" s="4" t="str">
        <f t="shared" si="31"/>
        <v/>
      </c>
      <c r="F407" s="4" t="str">
        <f t="shared" si="32"/>
        <v/>
      </c>
      <c r="G407" s="4" t="str">
        <f t="shared" si="33"/>
        <v/>
      </c>
      <c r="I407" s="4" t="str">
        <f t="shared" si="34"/>
        <v/>
      </c>
    </row>
    <row r="408" spans="1:9">
      <c r="A408" s="4" t="str">
        <f>IF('True_Odds_Calculator_3-way'!A409="","",'True_Odds_Calculator_3-way'!A409)</f>
        <v/>
      </c>
      <c r="B408" s="4" t="str">
        <f>IF('True_Odds_Calculator_3-way'!B409="","",'True_Odds_Calculator_3-way'!B409)</f>
        <v/>
      </c>
      <c r="C408" s="4" t="str">
        <f>IF('True_Odds_Calculator_3-way'!C409="","",'True_Odds_Calculator_3-way'!C409)</f>
        <v/>
      </c>
      <c r="D408" s="4" t="str">
        <f t="shared" si="30"/>
        <v/>
      </c>
      <c r="E408" s="4" t="str">
        <f t="shared" si="31"/>
        <v/>
      </c>
      <c r="F408" s="4" t="str">
        <f t="shared" si="32"/>
        <v/>
      </c>
      <c r="G408" s="4" t="str">
        <f t="shared" si="33"/>
        <v/>
      </c>
      <c r="I408" s="4" t="str">
        <f t="shared" si="34"/>
        <v/>
      </c>
    </row>
    <row r="409" spans="1:9">
      <c r="A409" s="4" t="str">
        <f>IF('True_Odds_Calculator_3-way'!A410="","",'True_Odds_Calculator_3-way'!A410)</f>
        <v/>
      </c>
      <c r="B409" s="4" t="str">
        <f>IF('True_Odds_Calculator_3-way'!B410="","",'True_Odds_Calculator_3-way'!B410)</f>
        <v/>
      </c>
      <c r="C409" s="4" t="str">
        <f>IF('True_Odds_Calculator_3-way'!C410="","",'True_Odds_Calculator_3-way'!C410)</f>
        <v/>
      </c>
      <c r="D409" s="4" t="str">
        <f t="shared" si="30"/>
        <v/>
      </c>
      <c r="E409" s="4" t="str">
        <f t="shared" si="31"/>
        <v/>
      </c>
      <c r="F409" s="4" t="str">
        <f t="shared" si="32"/>
        <v/>
      </c>
      <c r="G409" s="4" t="str">
        <f t="shared" si="33"/>
        <v/>
      </c>
      <c r="I409" s="4" t="str">
        <f t="shared" si="34"/>
        <v/>
      </c>
    </row>
    <row r="410" spans="1:9">
      <c r="A410" s="4" t="str">
        <f>IF('True_Odds_Calculator_3-way'!A411="","",'True_Odds_Calculator_3-way'!A411)</f>
        <v/>
      </c>
      <c r="B410" s="4" t="str">
        <f>IF('True_Odds_Calculator_3-way'!B411="","",'True_Odds_Calculator_3-way'!B411)</f>
        <v/>
      </c>
      <c r="C410" s="4" t="str">
        <f>IF('True_Odds_Calculator_3-way'!C411="","",'True_Odds_Calculator_3-way'!C411)</f>
        <v/>
      </c>
      <c r="D410" s="4" t="str">
        <f t="shared" si="30"/>
        <v/>
      </c>
      <c r="E410" s="4" t="str">
        <f t="shared" si="31"/>
        <v/>
      </c>
      <c r="F410" s="4" t="str">
        <f t="shared" si="32"/>
        <v/>
      </c>
      <c r="G410" s="4" t="str">
        <f t="shared" si="33"/>
        <v/>
      </c>
      <c r="I410" s="4" t="str">
        <f t="shared" si="34"/>
        <v/>
      </c>
    </row>
    <row r="411" spans="1:9">
      <c r="A411" s="4" t="str">
        <f>IF('True_Odds_Calculator_3-way'!A412="","",'True_Odds_Calculator_3-way'!A412)</f>
        <v/>
      </c>
      <c r="B411" s="4" t="str">
        <f>IF('True_Odds_Calculator_3-way'!B412="","",'True_Odds_Calculator_3-way'!B412)</f>
        <v/>
      </c>
      <c r="C411" s="4" t="str">
        <f>IF('True_Odds_Calculator_3-way'!C412="","",'True_Odds_Calculator_3-way'!C412)</f>
        <v/>
      </c>
      <c r="D411" s="4" t="str">
        <f t="shared" si="30"/>
        <v/>
      </c>
      <c r="E411" s="4" t="str">
        <f t="shared" si="31"/>
        <v/>
      </c>
      <c r="F411" s="4" t="str">
        <f t="shared" si="32"/>
        <v/>
      </c>
      <c r="G411" s="4" t="str">
        <f t="shared" si="33"/>
        <v/>
      </c>
      <c r="I411" s="4" t="str">
        <f t="shared" si="34"/>
        <v/>
      </c>
    </row>
    <row r="412" spans="1:9">
      <c r="A412" s="4" t="str">
        <f>IF('True_Odds_Calculator_3-way'!A413="","",'True_Odds_Calculator_3-way'!A413)</f>
        <v/>
      </c>
      <c r="B412" s="4" t="str">
        <f>IF('True_Odds_Calculator_3-way'!B413="","",'True_Odds_Calculator_3-way'!B413)</f>
        <v/>
      </c>
      <c r="C412" s="4" t="str">
        <f>IF('True_Odds_Calculator_3-way'!C413="","",'True_Odds_Calculator_3-way'!C413)</f>
        <v/>
      </c>
      <c r="D412" s="4" t="str">
        <f t="shared" si="30"/>
        <v/>
      </c>
      <c r="E412" s="4" t="str">
        <f t="shared" si="31"/>
        <v/>
      </c>
      <c r="F412" s="4" t="str">
        <f t="shared" si="32"/>
        <v/>
      </c>
      <c r="G412" s="4" t="str">
        <f t="shared" si="33"/>
        <v/>
      </c>
      <c r="I412" s="4" t="str">
        <f t="shared" si="34"/>
        <v/>
      </c>
    </row>
    <row r="413" spans="1:9">
      <c r="A413" s="4" t="str">
        <f>IF('True_Odds_Calculator_3-way'!A414="","",'True_Odds_Calculator_3-way'!A414)</f>
        <v/>
      </c>
      <c r="B413" s="4" t="str">
        <f>IF('True_Odds_Calculator_3-way'!B414="","",'True_Odds_Calculator_3-way'!B414)</f>
        <v/>
      </c>
      <c r="C413" s="4" t="str">
        <f>IF('True_Odds_Calculator_3-way'!C414="","",'True_Odds_Calculator_3-way'!C414)</f>
        <v/>
      </c>
      <c r="D413" s="4" t="str">
        <f t="shared" si="30"/>
        <v/>
      </c>
      <c r="E413" s="4" t="str">
        <f t="shared" si="31"/>
        <v/>
      </c>
      <c r="F413" s="4" t="str">
        <f t="shared" si="32"/>
        <v/>
      </c>
      <c r="G413" s="4" t="str">
        <f t="shared" si="33"/>
        <v/>
      </c>
      <c r="I413" s="4" t="str">
        <f t="shared" si="34"/>
        <v/>
      </c>
    </row>
    <row r="414" spans="1:9">
      <c r="A414" s="4" t="str">
        <f>IF('True_Odds_Calculator_3-way'!A415="","",'True_Odds_Calculator_3-way'!A415)</f>
        <v/>
      </c>
      <c r="B414" s="4" t="str">
        <f>IF('True_Odds_Calculator_3-way'!B415="","",'True_Odds_Calculator_3-way'!B415)</f>
        <v/>
      </c>
      <c r="C414" s="4" t="str">
        <f>IF('True_Odds_Calculator_3-way'!C415="","",'True_Odds_Calculator_3-way'!C415)</f>
        <v/>
      </c>
      <c r="D414" s="4" t="str">
        <f t="shared" si="30"/>
        <v/>
      </c>
      <c r="E414" s="4" t="str">
        <f t="shared" si="31"/>
        <v/>
      </c>
      <c r="F414" s="4" t="str">
        <f t="shared" si="32"/>
        <v/>
      </c>
      <c r="G414" s="4" t="str">
        <f t="shared" si="33"/>
        <v/>
      </c>
      <c r="I414" s="4" t="str">
        <f t="shared" si="34"/>
        <v/>
      </c>
    </row>
    <row r="415" spans="1:9">
      <c r="A415" s="4" t="str">
        <f>IF('True_Odds_Calculator_3-way'!A416="","",'True_Odds_Calculator_3-way'!A416)</f>
        <v/>
      </c>
      <c r="B415" s="4" t="str">
        <f>IF('True_Odds_Calculator_3-way'!B416="","",'True_Odds_Calculator_3-way'!B416)</f>
        <v/>
      </c>
      <c r="C415" s="4" t="str">
        <f>IF('True_Odds_Calculator_3-way'!C416="","",'True_Odds_Calculator_3-way'!C416)</f>
        <v/>
      </c>
      <c r="D415" s="4" t="str">
        <f t="shared" si="30"/>
        <v/>
      </c>
      <c r="E415" s="4" t="str">
        <f t="shared" si="31"/>
        <v/>
      </c>
      <c r="F415" s="4" t="str">
        <f t="shared" si="32"/>
        <v/>
      </c>
      <c r="G415" s="4" t="str">
        <f t="shared" si="33"/>
        <v/>
      </c>
      <c r="I415" s="4" t="str">
        <f t="shared" si="34"/>
        <v/>
      </c>
    </row>
    <row r="416" spans="1:9">
      <c r="A416" s="4" t="str">
        <f>IF('True_Odds_Calculator_3-way'!A417="","",'True_Odds_Calculator_3-way'!A417)</f>
        <v/>
      </c>
      <c r="B416" s="4" t="str">
        <f>IF('True_Odds_Calculator_3-way'!B417="","",'True_Odds_Calculator_3-way'!B417)</f>
        <v/>
      </c>
      <c r="C416" s="4" t="str">
        <f>IF('True_Odds_Calculator_3-way'!C417="","",'True_Odds_Calculator_3-way'!C417)</f>
        <v/>
      </c>
      <c r="D416" s="4" t="str">
        <f t="shared" si="30"/>
        <v/>
      </c>
      <c r="E416" s="4" t="str">
        <f t="shared" si="31"/>
        <v/>
      </c>
      <c r="F416" s="4" t="str">
        <f t="shared" si="32"/>
        <v/>
      </c>
      <c r="G416" s="4" t="str">
        <f t="shared" si="33"/>
        <v/>
      </c>
      <c r="I416" s="4" t="str">
        <f t="shared" si="34"/>
        <v/>
      </c>
    </row>
    <row r="417" spans="1:9">
      <c r="A417" s="4" t="str">
        <f>IF('True_Odds_Calculator_3-way'!A418="","",'True_Odds_Calculator_3-way'!A418)</f>
        <v/>
      </c>
      <c r="B417" s="4" t="str">
        <f>IF('True_Odds_Calculator_3-way'!B418="","",'True_Odds_Calculator_3-way'!B418)</f>
        <v/>
      </c>
      <c r="C417" s="4" t="str">
        <f>IF('True_Odds_Calculator_3-way'!C418="","",'True_Odds_Calculator_3-way'!C418)</f>
        <v/>
      </c>
      <c r="D417" s="4" t="str">
        <f t="shared" si="30"/>
        <v/>
      </c>
      <c r="E417" s="4" t="str">
        <f t="shared" si="31"/>
        <v/>
      </c>
      <c r="F417" s="4" t="str">
        <f t="shared" si="32"/>
        <v/>
      </c>
      <c r="G417" s="4" t="str">
        <f t="shared" si="33"/>
        <v/>
      </c>
      <c r="I417" s="4" t="str">
        <f t="shared" si="34"/>
        <v/>
      </c>
    </row>
    <row r="418" spans="1:9">
      <c r="A418" s="4" t="str">
        <f>IF('True_Odds_Calculator_3-way'!A419="","",'True_Odds_Calculator_3-way'!A419)</f>
        <v/>
      </c>
      <c r="B418" s="4" t="str">
        <f>IF('True_Odds_Calculator_3-way'!B419="","",'True_Odds_Calculator_3-way'!B419)</f>
        <v/>
      </c>
      <c r="C418" s="4" t="str">
        <f>IF('True_Odds_Calculator_3-way'!C419="","",'True_Odds_Calculator_3-way'!C419)</f>
        <v/>
      </c>
      <c r="D418" s="4" t="str">
        <f t="shared" si="30"/>
        <v/>
      </c>
      <c r="E418" s="4" t="str">
        <f t="shared" si="31"/>
        <v/>
      </c>
      <c r="F418" s="4" t="str">
        <f t="shared" si="32"/>
        <v/>
      </c>
      <c r="G418" s="4" t="str">
        <f t="shared" si="33"/>
        <v/>
      </c>
      <c r="I418" s="4" t="str">
        <f t="shared" si="34"/>
        <v/>
      </c>
    </row>
    <row r="419" spans="1:9">
      <c r="A419" s="4" t="str">
        <f>IF('True_Odds_Calculator_3-way'!A420="","",'True_Odds_Calculator_3-way'!A420)</f>
        <v/>
      </c>
      <c r="B419" s="4" t="str">
        <f>IF('True_Odds_Calculator_3-way'!B420="","",'True_Odds_Calculator_3-way'!B420)</f>
        <v/>
      </c>
      <c r="C419" s="4" t="str">
        <f>IF('True_Odds_Calculator_3-way'!C420="","",'True_Odds_Calculator_3-way'!C420)</f>
        <v/>
      </c>
      <c r="D419" s="4" t="str">
        <f t="shared" si="30"/>
        <v/>
      </c>
      <c r="E419" s="4" t="str">
        <f t="shared" si="31"/>
        <v/>
      </c>
      <c r="F419" s="4" t="str">
        <f t="shared" si="32"/>
        <v/>
      </c>
      <c r="G419" s="4" t="str">
        <f t="shared" si="33"/>
        <v/>
      </c>
      <c r="I419" s="4" t="str">
        <f t="shared" si="34"/>
        <v/>
      </c>
    </row>
    <row r="420" spans="1:9">
      <c r="A420" s="4" t="str">
        <f>IF('True_Odds_Calculator_3-way'!A421="","",'True_Odds_Calculator_3-way'!A421)</f>
        <v/>
      </c>
      <c r="B420" s="4" t="str">
        <f>IF('True_Odds_Calculator_3-way'!B421="","",'True_Odds_Calculator_3-way'!B421)</f>
        <v/>
      </c>
      <c r="C420" s="4" t="str">
        <f>IF('True_Odds_Calculator_3-way'!C421="","",'True_Odds_Calculator_3-way'!C421)</f>
        <v/>
      </c>
      <c r="D420" s="4" t="str">
        <f t="shared" si="30"/>
        <v/>
      </c>
      <c r="E420" s="4" t="str">
        <f t="shared" si="31"/>
        <v/>
      </c>
      <c r="F420" s="4" t="str">
        <f t="shared" si="32"/>
        <v/>
      </c>
      <c r="G420" s="4" t="str">
        <f t="shared" si="33"/>
        <v/>
      </c>
      <c r="I420" s="4" t="str">
        <f t="shared" si="34"/>
        <v/>
      </c>
    </row>
    <row r="421" spans="1:9">
      <c r="A421" s="4" t="str">
        <f>IF('True_Odds_Calculator_3-way'!A422="","",'True_Odds_Calculator_3-way'!A422)</f>
        <v/>
      </c>
      <c r="B421" s="4" t="str">
        <f>IF('True_Odds_Calculator_3-way'!B422="","",'True_Odds_Calculator_3-way'!B422)</f>
        <v/>
      </c>
      <c r="C421" s="4" t="str">
        <f>IF('True_Odds_Calculator_3-way'!C422="","",'True_Odds_Calculator_3-way'!C422)</f>
        <v/>
      </c>
      <c r="D421" s="4" t="str">
        <f t="shared" si="30"/>
        <v/>
      </c>
      <c r="E421" s="4" t="str">
        <f t="shared" si="31"/>
        <v/>
      </c>
      <c r="F421" s="4" t="str">
        <f t="shared" si="32"/>
        <v/>
      </c>
      <c r="G421" s="4" t="str">
        <f t="shared" si="33"/>
        <v/>
      </c>
      <c r="I421" s="4" t="str">
        <f t="shared" si="34"/>
        <v/>
      </c>
    </row>
    <row r="422" spans="1:9">
      <c r="A422" s="4" t="str">
        <f>IF('True_Odds_Calculator_3-way'!A423="","",'True_Odds_Calculator_3-way'!A423)</f>
        <v/>
      </c>
      <c r="B422" s="4" t="str">
        <f>IF('True_Odds_Calculator_3-way'!B423="","",'True_Odds_Calculator_3-way'!B423)</f>
        <v/>
      </c>
      <c r="C422" s="4" t="str">
        <f>IF('True_Odds_Calculator_3-way'!C423="","",'True_Odds_Calculator_3-way'!C423)</f>
        <v/>
      </c>
      <c r="D422" s="4" t="str">
        <f t="shared" si="30"/>
        <v/>
      </c>
      <c r="E422" s="4" t="str">
        <f t="shared" si="31"/>
        <v/>
      </c>
      <c r="F422" s="4" t="str">
        <f t="shared" si="32"/>
        <v/>
      </c>
      <c r="G422" s="4" t="str">
        <f t="shared" si="33"/>
        <v/>
      </c>
      <c r="I422" s="4" t="str">
        <f t="shared" si="34"/>
        <v/>
      </c>
    </row>
    <row r="423" spans="1:9">
      <c r="A423" s="4" t="str">
        <f>IF('True_Odds_Calculator_3-way'!A424="","",'True_Odds_Calculator_3-way'!A424)</f>
        <v/>
      </c>
      <c r="B423" s="4" t="str">
        <f>IF('True_Odds_Calculator_3-way'!B424="","",'True_Odds_Calculator_3-way'!B424)</f>
        <v/>
      </c>
      <c r="C423" s="4" t="str">
        <f>IF('True_Odds_Calculator_3-way'!C424="","",'True_Odds_Calculator_3-way'!C424)</f>
        <v/>
      </c>
      <c r="D423" s="4" t="str">
        <f t="shared" si="30"/>
        <v/>
      </c>
      <c r="E423" s="4" t="str">
        <f t="shared" si="31"/>
        <v/>
      </c>
      <c r="F423" s="4" t="str">
        <f t="shared" si="32"/>
        <v/>
      </c>
      <c r="G423" s="4" t="str">
        <f t="shared" si="33"/>
        <v/>
      </c>
      <c r="I423" s="4" t="str">
        <f t="shared" si="34"/>
        <v/>
      </c>
    </row>
    <row r="424" spans="1:9">
      <c r="A424" s="4" t="str">
        <f>IF('True_Odds_Calculator_3-way'!A425="","",'True_Odds_Calculator_3-way'!A425)</f>
        <v/>
      </c>
      <c r="B424" s="4" t="str">
        <f>IF('True_Odds_Calculator_3-way'!B425="","",'True_Odds_Calculator_3-way'!B425)</f>
        <v/>
      </c>
      <c r="C424" s="4" t="str">
        <f>IF('True_Odds_Calculator_3-way'!C425="","",'True_Odds_Calculator_3-way'!C425)</f>
        <v/>
      </c>
      <c r="D424" s="4" t="str">
        <f t="shared" si="30"/>
        <v/>
      </c>
      <c r="E424" s="4" t="str">
        <f t="shared" si="31"/>
        <v/>
      </c>
      <c r="F424" s="4" t="str">
        <f t="shared" si="32"/>
        <v/>
      </c>
      <c r="G424" s="4" t="str">
        <f t="shared" si="33"/>
        <v/>
      </c>
      <c r="I424" s="4" t="str">
        <f t="shared" si="34"/>
        <v/>
      </c>
    </row>
    <row r="425" spans="1:9">
      <c r="A425" s="4" t="str">
        <f>IF('True_Odds_Calculator_3-way'!A426="","",'True_Odds_Calculator_3-way'!A426)</f>
        <v/>
      </c>
      <c r="B425" s="4" t="str">
        <f>IF('True_Odds_Calculator_3-way'!B426="","",'True_Odds_Calculator_3-way'!B426)</f>
        <v/>
      </c>
      <c r="C425" s="4" t="str">
        <f>IF('True_Odds_Calculator_3-way'!C426="","",'True_Odds_Calculator_3-way'!C426)</f>
        <v/>
      </c>
      <c r="D425" s="4" t="str">
        <f t="shared" si="30"/>
        <v/>
      </c>
      <c r="E425" s="4" t="str">
        <f t="shared" si="31"/>
        <v/>
      </c>
      <c r="F425" s="4" t="str">
        <f t="shared" si="32"/>
        <v/>
      </c>
      <c r="G425" s="4" t="str">
        <f t="shared" si="33"/>
        <v/>
      </c>
      <c r="I425" s="4" t="str">
        <f t="shared" si="34"/>
        <v/>
      </c>
    </row>
    <row r="426" spans="1:9">
      <c r="A426" s="4" t="str">
        <f>IF('True_Odds_Calculator_3-way'!A427="","",'True_Odds_Calculator_3-way'!A427)</f>
        <v/>
      </c>
      <c r="B426" s="4" t="str">
        <f>IF('True_Odds_Calculator_3-way'!B427="","",'True_Odds_Calculator_3-way'!B427)</f>
        <v/>
      </c>
      <c r="C426" s="4" t="str">
        <f>IF('True_Odds_Calculator_3-way'!C427="","",'True_Odds_Calculator_3-way'!C427)</f>
        <v/>
      </c>
      <c r="D426" s="4" t="str">
        <f t="shared" si="30"/>
        <v/>
      </c>
      <c r="E426" s="4" t="str">
        <f t="shared" si="31"/>
        <v/>
      </c>
      <c r="F426" s="4" t="str">
        <f t="shared" si="32"/>
        <v/>
      </c>
      <c r="G426" s="4" t="str">
        <f t="shared" si="33"/>
        <v/>
      </c>
      <c r="I426" s="4" t="str">
        <f t="shared" si="34"/>
        <v/>
      </c>
    </row>
    <row r="427" spans="1:9">
      <c r="A427" s="4" t="str">
        <f>IF('True_Odds_Calculator_3-way'!A428="","",'True_Odds_Calculator_3-way'!A428)</f>
        <v/>
      </c>
      <c r="B427" s="4" t="str">
        <f>IF('True_Odds_Calculator_3-way'!B428="","",'True_Odds_Calculator_3-way'!B428)</f>
        <v/>
      </c>
      <c r="C427" s="4" t="str">
        <f>IF('True_Odds_Calculator_3-way'!C428="","",'True_Odds_Calculator_3-way'!C428)</f>
        <v/>
      </c>
      <c r="D427" s="4" t="str">
        <f t="shared" si="30"/>
        <v/>
      </c>
      <c r="E427" s="4" t="str">
        <f t="shared" si="31"/>
        <v/>
      </c>
      <c r="F427" s="4" t="str">
        <f t="shared" si="32"/>
        <v/>
      </c>
      <c r="G427" s="4" t="str">
        <f t="shared" si="33"/>
        <v/>
      </c>
      <c r="I427" s="4" t="str">
        <f t="shared" si="34"/>
        <v/>
      </c>
    </row>
    <row r="428" spans="1:9">
      <c r="A428" s="4" t="str">
        <f>IF('True_Odds_Calculator_3-way'!A429="","",'True_Odds_Calculator_3-way'!A429)</f>
        <v/>
      </c>
      <c r="B428" s="4" t="str">
        <f>IF('True_Odds_Calculator_3-way'!B429="","",'True_Odds_Calculator_3-way'!B429)</f>
        <v/>
      </c>
      <c r="C428" s="4" t="str">
        <f>IF('True_Odds_Calculator_3-way'!C429="","",'True_Odds_Calculator_3-way'!C429)</f>
        <v/>
      </c>
      <c r="D428" s="4" t="str">
        <f t="shared" si="30"/>
        <v/>
      </c>
      <c r="E428" s="4" t="str">
        <f t="shared" si="31"/>
        <v/>
      </c>
      <c r="F428" s="4" t="str">
        <f t="shared" si="32"/>
        <v/>
      </c>
      <c r="G428" s="4" t="str">
        <f t="shared" si="33"/>
        <v/>
      </c>
      <c r="I428" s="4" t="str">
        <f t="shared" si="34"/>
        <v/>
      </c>
    </row>
    <row r="429" spans="1:9">
      <c r="A429" s="4" t="str">
        <f>IF('True_Odds_Calculator_3-way'!A430="","",'True_Odds_Calculator_3-way'!A430)</f>
        <v/>
      </c>
      <c r="B429" s="4" t="str">
        <f>IF('True_Odds_Calculator_3-way'!B430="","",'True_Odds_Calculator_3-way'!B430)</f>
        <v/>
      </c>
      <c r="C429" s="4" t="str">
        <f>IF('True_Odds_Calculator_3-way'!C430="","",'True_Odds_Calculator_3-way'!C430)</f>
        <v/>
      </c>
      <c r="D429" s="4" t="str">
        <f t="shared" si="30"/>
        <v/>
      </c>
      <c r="E429" s="4" t="str">
        <f t="shared" si="31"/>
        <v/>
      </c>
      <c r="F429" s="4" t="str">
        <f t="shared" si="32"/>
        <v/>
      </c>
      <c r="G429" s="4" t="str">
        <f t="shared" si="33"/>
        <v/>
      </c>
      <c r="I429" s="4" t="str">
        <f t="shared" si="34"/>
        <v/>
      </c>
    </row>
    <row r="430" spans="1:9">
      <c r="A430" s="4" t="str">
        <f>IF('True_Odds_Calculator_3-way'!A431="","",'True_Odds_Calculator_3-way'!A431)</f>
        <v/>
      </c>
      <c r="B430" s="4" t="str">
        <f>IF('True_Odds_Calculator_3-way'!B431="","",'True_Odds_Calculator_3-way'!B431)</f>
        <v/>
      </c>
      <c r="C430" s="4" t="str">
        <f>IF('True_Odds_Calculator_3-way'!C431="","",'True_Odds_Calculator_3-way'!C431)</f>
        <v/>
      </c>
      <c r="D430" s="4" t="str">
        <f t="shared" si="30"/>
        <v/>
      </c>
      <c r="E430" s="4" t="str">
        <f t="shared" si="31"/>
        <v/>
      </c>
      <c r="F430" s="4" t="str">
        <f t="shared" si="32"/>
        <v/>
      </c>
      <c r="G430" s="4" t="str">
        <f t="shared" si="33"/>
        <v/>
      </c>
      <c r="I430" s="4" t="str">
        <f t="shared" si="34"/>
        <v/>
      </c>
    </row>
    <row r="431" spans="1:9">
      <c r="A431" s="4" t="str">
        <f>IF('True_Odds_Calculator_3-way'!A432="","",'True_Odds_Calculator_3-way'!A432)</f>
        <v/>
      </c>
      <c r="B431" s="4" t="str">
        <f>IF('True_Odds_Calculator_3-way'!B432="","",'True_Odds_Calculator_3-way'!B432)</f>
        <v/>
      </c>
      <c r="C431" s="4" t="str">
        <f>IF('True_Odds_Calculator_3-way'!C432="","",'True_Odds_Calculator_3-way'!C432)</f>
        <v/>
      </c>
      <c r="D431" s="4" t="str">
        <f t="shared" si="30"/>
        <v/>
      </c>
      <c r="E431" s="4" t="str">
        <f t="shared" si="31"/>
        <v/>
      </c>
      <c r="F431" s="4" t="str">
        <f t="shared" si="32"/>
        <v/>
      </c>
      <c r="G431" s="4" t="str">
        <f t="shared" si="33"/>
        <v/>
      </c>
      <c r="I431" s="4" t="str">
        <f t="shared" si="34"/>
        <v/>
      </c>
    </row>
    <row r="432" spans="1:9">
      <c r="A432" s="4" t="str">
        <f>IF('True_Odds_Calculator_3-way'!A433="","",'True_Odds_Calculator_3-way'!A433)</f>
        <v/>
      </c>
      <c r="B432" s="4" t="str">
        <f>IF('True_Odds_Calculator_3-way'!B433="","",'True_Odds_Calculator_3-way'!B433)</f>
        <v/>
      </c>
      <c r="C432" s="4" t="str">
        <f>IF('True_Odds_Calculator_3-way'!C433="","",'True_Odds_Calculator_3-way'!C433)</f>
        <v/>
      </c>
      <c r="D432" s="4" t="str">
        <f t="shared" si="30"/>
        <v/>
      </c>
      <c r="E432" s="4" t="str">
        <f t="shared" si="31"/>
        <v/>
      </c>
      <c r="F432" s="4" t="str">
        <f t="shared" si="32"/>
        <v/>
      </c>
      <c r="G432" s="4" t="str">
        <f t="shared" si="33"/>
        <v/>
      </c>
      <c r="I432" s="4" t="str">
        <f t="shared" si="34"/>
        <v/>
      </c>
    </row>
    <row r="433" spans="1:9">
      <c r="A433" s="4" t="str">
        <f>IF('True_Odds_Calculator_3-way'!A434="","",'True_Odds_Calculator_3-way'!A434)</f>
        <v/>
      </c>
      <c r="B433" s="4" t="str">
        <f>IF('True_Odds_Calculator_3-way'!B434="","",'True_Odds_Calculator_3-way'!B434)</f>
        <v/>
      </c>
      <c r="C433" s="4" t="str">
        <f>IF('True_Odds_Calculator_3-way'!C434="","",'True_Odds_Calculator_3-way'!C434)</f>
        <v/>
      </c>
      <c r="D433" s="4" t="str">
        <f t="shared" si="30"/>
        <v/>
      </c>
      <c r="E433" s="4" t="str">
        <f t="shared" si="31"/>
        <v/>
      </c>
      <c r="F433" s="4" t="str">
        <f t="shared" si="32"/>
        <v/>
      </c>
      <c r="G433" s="4" t="str">
        <f t="shared" si="33"/>
        <v/>
      </c>
      <c r="I433" s="4" t="str">
        <f t="shared" si="34"/>
        <v/>
      </c>
    </row>
    <row r="434" spans="1:9">
      <c r="A434" s="4" t="str">
        <f>IF('True_Odds_Calculator_3-way'!A435="","",'True_Odds_Calculator_3-way'!A435)</f>
        <v/>
      </c>
      <c r="B434" s="4" t="str">
        <f>IF('True_Odds_Calculator_3-way'!B435="","",'True_Odds_Calculator_3-way'!B435)</f>
        <v/>
      </c>
      <c r="C434" s="4" t="str">
        <f>IF('True_Odds_Calculator_3-way'!C435="","",'True_Odds_Calculator_3-way'!C435)</f>
        <v/>
      </c>
      <c r="D434" s="4" t="str">
        <f t="shared" si="30"/>
        <v/>
      </c>
      <c r="E434" s="4" t="str">
        <f t="shared" si="31"/>
        <v/>
      </c>
      <c r="F434" s="4" t="str">
        <f t="shared" si="32"/>
        <v/>
      </c>
      <c r="G434" s="4" t="str">
        <f t="shared" si="33"/>
        <v/>
      </c>
      <c r="I434" s="4" t="str">
        <f t="shared" si="34"/>
        <v/>
      </c>
    </row>
    <row r="435" spans="1:9">
      <c r="A435" s="4" t="str">
        <f>IF('True_Odds_Calculator_3-way'!A436="","",'True_Odds_Calculator_3-way'!A436)</f>
        <v/>
      </c>
      <c r="B435" s="4" t="str">
        <f>IF('True_Odds_Calculator_3-way'!B436="","",'True_Odds_Calculator_3-way'!B436)</f>
        <v/>
      </c>
      <c r="C435" s="4" t="str">
        <f>IF('True_Odds_Calculator_3-way'!C436="","",'True_Odds_Calculator_3-way'!C436)</f>
        <v/>
      </c>
      <c r="D435" s="4" t="str">
        <f t="shared" si="30"/>
        <v/>
      </c>
      <c r="E435" s="4" t="str">
        <f t="shared" si="31"/>
        <v/>
      </c>
      <c r="F435" s="4" t="str">
        <f t="shared" si="32"/>
        <v/>
      </c>
      <c r="G435" s="4" t="str">
        <f t="shared" si="33"/>
        <v/>
      </c>
      <c r="I435" s="4" t="str">
        <f t="shared" si="34"/>
        <v/>
      </c>
    </row>
    <row r="436" spans="1:9">
      <c r="A436" s="4" t="str">
        <f>IF('True_Odds_Calculator_3-way'!A437="","",'True_Odds_Calculator_3-way'!A437)</f>
        <v/>
      </c>
      <c r="B436" s="4" t="str">
        <f>IF('True_Odds_Calculator_3-way'!B437="","",'True_Odds_Calculator_3-way'!B437)</f>
        <v/>
      </c>
      <c r="C436" s="4" t="str">
        <f>IF('True_Odds_Calculator_3-way'!C437="","",'True_Odds_Calculator_3-way'!C437)</f>
        <v/>
      </c>
      <c r="D436" s="4" t="str">
        <f t="shared" si="30"/>
        <v/>
      </c>
      <c r="E436" s="4" t="str">
        <f t="shared" si="31"/>
        <v/>
      </c>
      <c r="F436" s="4" t="str">
        <f t="shared" si="32"/>
        <v/>
      </c>
      <c r="G436" s="4" t="str">
        <f t="shared" si="33"/>
        <v/>
      </c>
      <c r="I436" s="4" t="str">
        <f t="shared" si="34"/>
        <v/>
      </c>
    </row>
    <row r="437" spans="1:9">
      <c r="A437" s="4" t="str">
        <f>IF('True_Odds_Calculator_3-way'!A438="","",'True_Odds_Calculator_3-way'!A438)</f>
        <v/>
      </c>
      <c r="B437" s="4" t="str">
        <f>IF('True_Odds_Calculator_3-way'!B438="","",'True_Odds_Calculator_3-way'!B438)</f>
        <v/>
      </c>
      <c r="C437" s="4" t="str">
        <f>IF('True_Odds_Calculator_3-way'!C438="","",'True_Odds_Calculator_3-way'!C438)</f>
        <v/>
      </c>
      <c r="D437" s="4" t="str">
        <f t="shared" si="30"/>
        <v/>
      </c>
      <c r="E437" s="4" t="str">
        <f t="shared" si="31"/>
        <v/>
      </c>
      <c r="F437" s="4" t="str">
        <f t="shared" si="32"/>
        <v/>
      </c>
      <c r="G437" s="4" t="str">
        <f t="shared" si="33"/>
        <v/>
      </c>
      <c r="I437" s="4" t="str">
        <f t="shared" si="34"/>
        <v/>
      </c>
    </row>
    <row r="438" spans="1:9">
      <c r="A438" s="4" t="str">
        <f>IF('True_Odds_Calculator_3-way'!A439="","",'True_Odds_Calculator_3-way'!A439)</f>
        <v/>
      </c>
      <c r="B438" s="4" t="str">
        <f>IF('True_Odds_Calculator_3-way'!B439="","",'True_Odds_Calculator_3-way'!B439)</f>
        <v/>
      </c>
      <c r="C438" s="4" t="str">
        <f>IF('True_Odds_Calculator_3-way'!C439="","",'True_Odds_Calculator_3-way'!C439)</f>
        <v/>
      </c>
      <c r="D438" s="4" t="str">
        <f t="shared" si="30"/>
        <v/>
      </c>
      <c r="E438" s="4" t="str">
        <f t="shared" si="31"/>
        <v/>
      </c>
      <c r="F438" s="4" t="str">
        <f t="shared" si="32"/>
        <v/>
      </c>
      <c r="G438" s="4" t="str">
        <f t="shared" si="33"/>
        <v/>
      </c>
      <c r="I438" s="4" t="str">
        <f t="shared" si="34"/>
        <v/>
      </c>
    </row>
    <row r="439" spans="1:9">
      <c r="A439" s="4" t="str">
        <f>IF('True_Odds_Calculator_3-way'!A440="","",'True_Odds_Calculator_3-way'!A440)</f>
        <v/>
      </c>
      <c r="B439" s="4" t="str">
        <f>IF('True_Odds_Calculator_3-way'!B440="","",'True_Odds_Calculator_3-way'!B440)</f>
        <v/>
      </c>
      <c r="C439" s="4" t="str">
        <f>IF('True_Odds_Calculator_3-way'!C440="","",'True_Odds_Calculator_3-way'!C440)</f>
        <v/>
      </c>
      <c r="D439" s="4" t="str">
        <f t="shared" si="30"/>
        <v/>
      </c>
      <c r="E439" s="4" t="str">
        <f t="shared" si="31"/>
        <v/>
      </c>
      <c r="F439" s="4" t="str">
        <f t="shared" si="32"/>
        <v/>
      </c>
      <c r="G439" s="4" t="str">
        <f t="shared" si="33"/>
        <v/>
      </c>
      <c r="I439" s="4" t="str">
        <f t="shared" si="34"/>
        <v/>
      </c>
    </row>
    <row r="440" spans="1:9">
      <c r="A440" s="4" t="str">
        <f>IF('True_Odds_Calculator_3-way'!A441="","",'True_Odds_Calculator_3-way'!A441)</f>
        <v/>
      </c>
      <c r="B440" s="4" t="str">
        <f>IF('True_Odds_Calculator_3-way'!B441="","",'True_Odds_Calculator_3-way'!B441)</f>
        <v/>
      </c>
      <c r="C440" s="4" t="str">
        <f>IF('True_Odds_Calculator_3-way'!C441="","",'True_Odds_Calculator_3-way'!C441)</f>
        <v/>
      </c>
      <c r="D440" s="4" t="str">
        <f t="shared" si="30"/>
        <v/>
      </c>
      <c r="E440" s="4" t="str">
        <f t="shared" si="31"/>
        <v/>
      </c>
      <c r="F440" s="4" t="str">
        <f t="shared" si="32"/>
        <v/>
      </c>
      <c r="G440" s="4" t="str">
        <f t="shared" si="33"/>
        <v/>
      </c>
      <c r="I440" s="4" t="str">
        <f t="shared" si="34"/>
        <v/>
      </c>
    </row>
    <row r="441" spans="1:9">
      <c r="A441" s="4" t="str">
        <f>IF('True_Odds_Calculator_3-way'!A442="","",'True_Odds_Calculator_3-way'!A442)</f>
        <v/>
      </c>
      <c r="B441" s="4" t="str">
        <f>IF('True_Odds_Calculator_3-way'!B442="","",'True_Odds_Calculator_3-way'!B442)</f>
        <v/>
      </c>
      <c r="C441" s="4" t="str">
        <f>IF('True_Odds_Calculator_3-way'!C442="","",'True_Odds_Calculator_3-way'!C442)</f>
        <v/>
      </c>
      <c r="D441" s="4" t="str">
        <f t="shared" si="30"/>
        <v/>
      </c>
      <c r="E441" s="4" t="str">
        <f t="shared" si="31"/>
        <v/>
      </c>
      <c r="F441" s="4" t="str">
        <f t="shared" si="32"/>
        <v/>
      </c>
      <c r="G441" s="4" t="str">
        <f t="shared" si="33"/>
        <v/>
      </c>
      <c r="I441" s="4" t="str">
        <f t="shared" si="34"/>
        <v/>
      </c>
    </row>
    <row r="442" spans="1:9">
      <c r="A442" s="4" t="str">
        <f>IF('True_Odds_Calculator_3-way'!A443="","",'True_Odds_Calculator_3-way'!A443)</f>
        <v/>
      </c>
      <c r="B442" s="4" t="str">
        <f>IF('True_Odds_Calculator_3-way'!B443="","",'True_Odds_Calculator_3-way'!B443)</f>
        <v/>
      </c>
      <c r="C442" s="4" t="str">
        <f>IF('True_Odds_Calculator_3-way'!C443="","",'True_Odds_Calculator_3-way'!C443)</f>
        <v/>
      </c>
      <c r="D442" s="4" t="str">
        <f t="shared" si="30"/>
        <v/>
      </c>
      <c r="E442" s="4" t="str">
        <f t="shared" si="31"/>
        <v/>
      </c>
      <c r="F442" s="4" t="str">
        <f t="shared" si="32"/>
        <v/>
      </c>
      <c r="G442" s="4" t="str">
        <f t="shared" si="33"/>
        <v/>
      </c>
      <c r="I442" s="4" t="str">
        <f t="shared" si="34"/>
        <v/>
      </c>
    </row>
    <row r="443" spans="1:9">
      <c r="A443" s="4" t="str">
        <f>IF('True_Odds_Calculator_3-way'!A444="","",'True_Odds_Calculator_3-way'!A444)</f>
        <v/>
      </c>
      <c r="B443" s="4" t="str">
        <f>IF('True_Odds_Calculator_3-way'!B444="","",'True_Odds_Calculator_3-way'!B444)</f>
        <v/>
      </c>
      <c r="C443" s="4" t="str">
        <f>IF('True_Odds_Calculator_3-way'!C444="","",'True_Odds_Calculator_3-way'!C444)</f>
        <v/>
      </c>
      <c r="D443" s="4" t="str">
        <f t="shared" si="30"/>
        <v/>
      </c>
      <c r="E443" s="4" t="str">
        <f t="shared" si="31"/>
        <v/>
      </c>
      <c r="F443" s="4" t="str">
        <f t="shared" si="32"/>
        <v/>
      </c>
      <c r="G443" s="4" t="str">
        <f t="shared" si="33"/>
        <v/>
      </c>
      <c r="I443" s="4" t="str">
        <f t="shared" si="34"/>
        <v/>
      </c>
    </row>
    <row r="444" spans="1:9">
      <c r="A444" s="4" t="str">
        <f>IF('True_Odds_Calculator_3-way'!A445="","",'True_Odds_Calculator_3-way'!A445)</f>
        <v/>
      </c>
      <c r="B444" s="4" t="str">
        <f>IF('True_Odds_Calculator_3-way'!B445="","",'True_Odds_Calculator_3-way'!B445)</f>
        <v/>
      </c>
      <c r="C444" s="4" t="str">
        <f>IF('True_Odds_Calculator_3-way'!C445="","",'True_Odds_Calculator_3-way'!C445)</f>
        <v/>
      </c>
      <c r="D444" s="4" t="str">
        <f t="shared" si="30"/>
        <v/>
      </c>
      <c r="E444" s="4" t="str">
        <f t="shared" si="31"/>
        <v/>
      </c>
      <c r="F444" s="4" t="str">
        <f t="shared" si="32"/>
        <v/>
      </c>
      <c r="G444" s="4" t="str">
        <f t="shared" si="33"/>
        <v/>
      </c>
      <c r="I444" s="4" t="str">
        <f t="shared" si="34"/>
        <v/>
      </c>
    </row>
    <row r="445" spans="1:9">
      <c r="A445" s="4" t="str">
        <f>IF('True_Odds_Calculator_3-way'!A446="","",'True_Odds_Calculator_3-way'!A446)</f>
        <v/>
      </c>
      <c r="B445" s="4" t="str">
        <f>IF('True_Odds_Calculator_3-way'!B446="","",'True_Odds_Calculator_3-way'!B446)</f>
        <v/>
      </c>
      <c r="C445" s="4" t="str">
        <f>IF('True_Odds_Calculator_3-way'!C446="","",'True_Odds_Calculator_3-way'!C446)</f>
        <v/>
      </c>
      <c r="D445" s="4" t="str">
        <f t="shared" si="30"/>
        <v/>
      </c>
      <c r="E445" s="4" t="str">
        <f t="shared" si="31"/>
        <v/>
      </c>
      <c r="F445" s="4" t="str">
        <f t="shared" si="32"/>
        <v/>
      </c>
      <c r="G445" s="4" t="str">
        <f t="shared" si="33"/>
        <v/>
      </c>
      <c r="I445" s="4" t="str">
        <f t="shared" si="34"/>
        <v/>
      </c>
    </row>
    <row r="446" spans="1:9">
      <c r="A446" s="4" t="str">
        <f>IF('True_Odds_Calculator_3-way'!A447="","",'True_Odds_Calculator_3-way'!A447)</f>
        <v/>
      </c>
      <c r="B446" s="4" t="str">
        <f>IF('True_Odds_Calculator_3-way'!B447="","",'True_Odds_Calculator_3-way'!B447)</f>
        <v/>
      </c>
      <c r="C446" s="4" t="str">
        <f>IF('True_Odds_Calculator_3-way'!C447="","",'True_Odds_Calculator_3-way'!C447)</f>
        <v/>
      </c>
      <c r="D446" s="4" t="str">
        <f t="shared" si="30"/>
        <v/>
      </c>
      <c r="E446" s="4" t="str">
        <f t="shared" si="31"/>
        <v/>
      </c>
      <c r="F446" s="4" t="str">
        <f t="shared" si="32"/>
        <v/>
      </c>
      <c r="G446" s="4" t="str">
        <f t="shared" si="33"/>
        <v/>
      </c>
      <c r="I446" s="4" t="str">
        <f t="shared" si="34"/>
        <v/>
      </c>
    </row>
    <row r="447" spans="1:9">
      <c r="A447" s="4" t="str">
        <f>IF('True_Odds_Calculator_3-way'!A448="","",'True_Odds_Calculator_3-way'!A448)</f>
        <v/>
      </c>
      <c r="B447" s="4" t="str">
        <f>IF('True_Odds_Calculator_3-way'!B448="","",'True_Odds_Calculator_3-way'!B448)</f>
        <v/>
      </c>
      <c r="C447" s="4" t="str">
        <f>IF('True_Odds_Calculator_3-way'!C448="","",'True_Odds_Calculator_3-way'!C448)</f>
        <v/>
      </c>
      <c r="D447" s="4" t="str">
        <f t="shared" si="30"/>
        <v/>
      </c>
      <c r="E447" s="4" t="str">
        <f t="shared" si="31"/>
        <v/>
      </c>
      <c r="F447" s="4" t="str">
        <f t="shared" si="32"/>
        <v/>
      </c>
      <c r="G447" s="4" t="str">
        <f t="shared" si="33"/>
        <v/>
      </c>
      <c r="I447" s="4" t="str">
        <f t="shared" si="34"/>
        <v/>
      </c>
    </row>
    <row r="448" spans="1:9">
      <c r="A448" s="4" t="str">
        <f>IF('True_Odds_Calculator_3-way'!A449="","",'True_Odds_Calculator_3-way'!A449)</f>
        <v/>
      </c>
      <c r="B448" s="4" t="str">
        <f>IF('True_Odds_Calculator_3-way'!B449="","",'True_Odds_Calculator_3-way'!B449)</f>
        <v/>
      </c>
      <c r="C448" s="4" t="str">
        <f>IF('True_Odds_Calculator_3-way'!C449="","",'True_Odds_Calculator_3-way'!C449)</f>
        <v/>
      </c>
      <c r="D448" s="4" t="str">
        <f t="shared" si="30"/>
        <v/>
      </c>
      <c r="E448" s="4" t="str">
        <f t="shared" si="31"/>
        <v/>
      </c>
      <c r="F448" s="4" t="str">
        <f t="shared" si="32"/>
        <v/>
      </c>
      <c r="G448" s="4" t="str">
        <f t="shared" si="33"/>
        <v/>
      </c>
      <c r="I448" s="4" t="str">
        <f t="shared" si="34"/>
        <v/>
      </c>
    </row>
    <row r="449" spans="1:9">
      <c r="A449" s="4" t="str">
        <f>IF('True_Odds_Calculator_3-way'!A450="","",'True_Odds_Calculator_3-way'!A450)</f>
        <v/>
      </c>
      <c r="B449" s="4" t="str">
        <f>IF('True_Odds_Calculator_3-way'!B450="","",'True_Odds_Calculator_3-way'!B450)</f>
        <v/>
      </c>
      <c r="C449" s="4" t="str">
        <f>IF('True_Odds_Calculator_3-way'!C450="","",'True_Odds_Calculator_3-way'!C450)</f>
        <v/>
      </c>
      <c r="D449" s="4" t="str">
        <f t="shared" si="30"/>
        <v/>
      </c>
      <c r="E449" s="4" t="str">
        <f t="shared" si="31"/>
        <v/>
      </c>
      <c r="F449" s="4" t="str">
        <f t="shared" si="32"/>
        <v/>
      </c>
      <c r="G449" s="4" t="str">
        <f t="shared" si="33"/>
        <v/>
      </c>
      <c r="I449" s="4" t="str">
        <f t="shared" si="34"/>
        <v/>
      </c>
    </row>
    <row r="450" spans="1:9">
      <c r="A450" s="4" t="str">
        <f>IF('True_Odds_Calculator_3-way'!A451="","",'True_Odds_Calculator_3-way'!A451)</f>
        <v/>
      </c>
      <c r="B450" s="4" t="str">
        <f>IF('True_Odds_Calculator_3-way'!B451="","",'True_Odds_Calculator_3-way'!B451)</f>
        <v/>
      </c>
      <c r="C450" s="4" t="str">
        <f>IF('True_Odds_Calculator_3-way'!C451="","",'True_Odds_Calculator_3-way'!C451)</f>
        <v/>
      </c>
      <c r="D450" s="4" t="str">
        <f t="shared" si="30"/>
        <v/>
      </c>
      <c r="E450" s="4" t="str">
        <f t="shared" si="31"/>
        <v/>
      </c>
      <c r="F450" s="4" t="str">
        <f t="shared" si="32"/>
        <v/>
      </c>
      <c r="G450" s="4" t="str">
        <f t="shared" si="33"/>
        <v/>
      </c>
      <c r="I450" s="4" t="str">
        <f t="shared" si="34"/>
        <v/>
      </c>
    </row>
    <row r="451" spans="1:9">
      <c r="A451" s="4" t="str">
        <f>IF('True_Odds_Calculator_3-way'!A452="","",'True_Odds_Calculator_3-way'!A452)</f>
        <v/>
      </c>
      <c r="B451" s="4" t="str">
        <f>IF('True_Odds_Calculator_3-way'!B452="","",'True_Odds_Calculator_3-way'!B452)</f>
        <v/>
      </c>
      <c r="C451" s="4" t="str">
        <f>IF('True_Odds_Calculator_3-way'!C452="","",'True_Odds_Calculator_3-way'!C452)</f>
        <v/>
      </c>
      <c r="D451" s="4" t="str">
        <f t="shared" ref="D451:D514" si="35">IF(A451="","",((1/A451)+(1/B451)+(1/C451))-1)</f>
        <v/>
      </c>
      <c r="E451" s="4" t="str">
        <f t="shared" ref="E451:E514" si="36">IF(A451="","",(3*A451)/(3-($D451*A451)))</f>
        <v/>
      </c>
      <c r="F451" s="4" t="str">
        <f t="shared" ref="F451:F514" si="37">IF(B451="","",(3*B451)/(3-($D451*B451)))</f>
        <v/>
      </c>
      <c r="G451" s="4" t="str">
        <f t="shared" ref="G451:G514" si="38">IF(C451="","",(3*C451)/(3-($D451*C451)))</f>
        <v/>
      </c>
      <c r="I451" s="4" t="str">
        <f t="shared" ref="I451:I514" si="39">IF(A451="","",D451+1)</f>
        <v/>
      </c>
    </row>
    <row r="452" spans="1:9">
      <c r="A452" s="4" t="str">
        <f>IF('True_Odds_Calculator_3-way'!A453="","",'True_Odds_Calculator_3-way'!A453)</f>
        <v/>
      </c>
      <c r="B452" s="4" t="str">
        <f>IF('True_Odds_Calculator_3-way'!B453="","",'True_Odds_Calculator_3-way'!B453)</f>
        <v/>
      </c>
      <c r="C452" s="4" t="str">
        <f>IF('True_Odds_Calculator_3-way'!C453="","",'True_Odds_Calculator_3-way'!C453)</f>
        <v/>
      </c>
      <c r="D452" s="4" t="str">
        <f t="shared" si="35"/>
        <v/>
      </c>
      <c r="E452" s="4" t="str">
        <f t="shared" si="36"/>
        <v/>
      </c>
      <c r="F452" s="4" t="str">
        <f t="shared" si="37"/>
        <v/>
      </c>
      <c r="G452" s="4" t="str">
        <f t="shared" si="38"/>
        <v/>
      </c>
      <c r="I452" s="4" t="str">
        <f t="shared" si="39"/>
        <v/>
      </c>
    </row>
    <row r="453" spans="1:9">
      <c r="A453" s="4" t="str">
        <f>IF('True_Odds_Calculator_3-way'!A454="","",'True_Odds_Calculator_3-way'!A454)</f>
        <v/>
      </c>
      <c r="B453" s="4" t="str">
        <f>IF('True_Odds_Calculator_3-way'!B454="","",'True_Odds_Calculator_3-way'!B454)</f>
        <v/>
      </c>
      <c r="C453" s="4" t="str">
        <f>IF('True_Odds_Calculator_3-way'!C454="","",'True_Odds_Calculator_3-way'!C454)</f>
        <v/>
      </c>
      <c r="D453" s="4" t="str">
        <f t="shared" si="35"/>
        <v/>
      </c>
      <c r="E453" s="4" t="str">
        <f t="shared" si="36"/>
        <v/>
      </c>
      <c r="F453" s="4" t="str">
        <f t="shared" si="37"/>
        <v/>
      </c>
      <c r="G453" s="4" t="str">
        <f t="shared" si="38"/>
        <v/>
      </c>
      <c r="I453" s="4" t="str">
        <f t="shared" si="39"/>
        <v/>
      </c>
    </row>
    <row r="454" spans="1:9">
      <c r="A454" s="4" t="str">
        <f>IF('True_Odds_Calculator_3-way'!A455="","",'True_Odds_Calculator_3-way'!A455)</f>
        <v/>
      </c>
      <c r="B454" s="4" t="str">
        <f>IF('True_Odds_Calculator_3-way'!B455="","",'True_Odds_Calculator_3-way'!B455)</f>
        <v/>
      </c>
      <c r="C454" s="4" t="str">
        <f>IF('True_Odds_Calculator_3-way'!C455="","",'True_Odds_Calculator_3-way'!C455)</f>
        <v/>
      </c>
      <c r="D454" s="4" t="str">
        <f t="shared" si="35"/>
        <v/>
      </c>
      <c r="E454" s="4" t="str">
        <f t="shared" si="36"/>
        <v/>
      </c>
      <c r="F454" s="4" t="str">
        <f t="shared" si="37"/>
        <v/>
      </c>
      <c r="G454" s="4" t="str">
        <f t="shared" si="38"/>
        <v/>
      </c>
      <c r="I454" s="4" t="str">
        <f t="shared" si="39"/>
        <v/>
      </c>
    </row>
    <row r="455" spans="1:9">
      <c r="A455" s="4" t="str">
        <f>IF('True_Odds_Calculator_3-way'!A456="","",'True_Odds_Calculator_3-way'!A456)</f>
        <v/>
      </c>
      <c r="B455" s="4" t="str">
        <f>IF('True_Odds_Calculator_3-way'!B456="","",'True_Odds_Calculator_3-way'!B456)</f>
        <v/>
      </c>
      <c r="C455" s="4" t="str">
        <f>IF('True_Odds_Calculator_3-way'!C456="","",'True_Odds_Calculator_3-way'!C456)</f>
        <v/>
      </c>
      <c r="D455" s="4" t="str">
        <f t="shared" si="35"/>
        <v/>
      </c>
      <c r="E455" s="4" t="str">
        <f t="shared" si="36"/>
        <v/>
      </c>
      <c r="F455" s="4" t="str">
        <f t="shared" si="37"/>
        <v/>
      </c>
      <c r="G455" s="4" t="str">
        <f t="shared" si="38"/>
        <v/>
      </c>
      <c r="I455" s="4" t="str">
        <f t="shared" si="39"/>
        <v/>
      </c>
    </row>
    <row r="456" spans="1:9">
      <c r="A456" s="4" t="str">
        <f>IF('True_Odds_Calculator_3-way'!A457="","",'True_Odds_Calculator_3-way'!A457)</f>
        <v/>
      </c>
      <c r="B456" s="4" t="str">
        <f>IF('True_Odds_Calculator_3-way'!B457="","",'True_Odds_Calculator_3-way'!B457)</f>
        <v/>
      </c>
      <c r="C456" s="4" t="str">
        <f>IF('True_Odds_Calculator_3-way'!C457="","",'True_Odds_Calculator_3-way'!C457)</f>
        <v/>
      </c>
      <c r="D456" s="4" t="str">
        <f t="shared" si="35"/>
        <v/>
      </c>
      <c r="E456" s="4" t="str">
        <f t="shared" si="36"/>
        <v/>
      </c>
      <c r="F456" s="4" t="str">
        <f t="shared" si="37"/>
        <v/>
      </c>
      <c r="G456" s="4" t="str">
        <f t="shared" si="38"/>
        <v/>
      </c>
      <c r="I456" s="4" t="str">
        <f t="shared" si="39"/>
        <v/>
      </c>
    </row>
    <row r="457" spans="1:9">
      <c r="A457" s="4" t="str">
        <f>IF('True_Odds_Calculator_3-way'!A458="","",'True_Odds_Calculator_3-way'!A458)</f>
        <v/>
      </c>
      <c r="B457" s="4" t="str">
        <f>IF('True_Odds_Calculator_3-way'!B458="","",'True_Odds_Calculator_3-way'!B458)</f>
        <v/>
      </c>
      <c r="C457" s="4" t="str">
        <f>IF('True_Odds_Calculator_3-way'!C458="","",'True_Odds_Calculator_3-way'!C458)</f>
        <v/>
      </c>
      <c r="D457" s="4" t="str">
        <f t="shared" si="35"/>
        <v/>
      </c>
      <c r="E457" s="4" t="str">
        <f t="shared" si="36"/>
        <v/>
      </c>
      <c r="F457" s="4" t="str">
        <f t="shared" si="37"/>
        <v/>
      </c>
      <c r="G457" s="4" t="str">
        <f t="shared" si="38"/>
        <v/>
      </c>
      <c r="I457" s="4" t="str">
        <f t="shared" si="39"/>
        <v/>
      </c>
    </row>
    <row r="458" spans="1:9">
      <c r="A458" s="4" t="str">
        <f>IF('True_Odds_Calculator_3-way'!A459="","",'True_Odds_Calculator_3-way'!A459)</f>
        <v/>
      </c>
      <c r="B458" s="4" t="str">
        <f>IF('True_Odds_Calculator_3-way'!B459="","",'True_Odds_Calculator_3-way'!B459)</f>
        <v/>
      </c>
      <c r="C458" s="4" t="str">
        <f>IF('True_Odds_Calculator_3-way'!C459="","",'True_Odds_Calculator_3-way'!C459)</f>
        <v/>
      </c>
      <c r="D458" s="4" t="str">
        <f t="shared" si="35"/>
        <v/>
      </c>
      <c r="E458" s="4" t="str">
        <f t="shared" si="36"/>
        <v/>
      </c>
      <c r="F458" s="4" t="str">
        <f t="shared" si="37"/>
        <v/>
      </c>
      <c r="G458" s="4" t="str">
        <f t="shared" si="38"/>
        <v/>
      </c>
      <c r="I458" s="4" t="str">
        <f t="shared" si="39"/>
        <v/>
      </c>
    </row>
    <row r="459" spans="1:9">
      <c r="A459" s="4" t="str">
        <f>IF('True_Odds_Calculator_3-way'!A460="","",'True_Odds_Calculator_3-way'!A460)</f>
        <v/>
      </c>
      <c r="B459" s="4" t="str">
        <f>IF('True_Odds_Calculator_3-way'!B460="","",'True_Odds_Calculator_3-way'!B460)</f>
        <v/>
      </c>
      <c r="C459" s="4" t="str">
        <f>IF('True_Odds_Calculator_3-way'!C460="","",'True_Odds_Calculator_3-way'!C460)</f>
        <v/>
      </c>
      <c r="D459" s="4" t="str">
        <f t="shared" si="35"/>
        <v/>
      </c>
      <c r="E459" s="4" t="str">
        <f t="shared" si="36"/>
        <v/>
      </c>
      <c r="F459" s="4" t="str">
        <f t="shared" si="37"/>
        <v/>
      </c>
      <c r="G459" s="4" t="str">
        <f t="shared" si="38"/>
        <v/>
      </c>
      <c r="I459" s="4" t="str">
        <f t="shared" si="39"/>
        <v/>
      </c>
    </row>
    <row r="460" spans="1:9">
      <c r="A460" s="4" t="str">
        <f>IF('True_Odds_Calculator_3-way'!A461="","",'True_Odds_Calculator_3-way'!A461)</f>
        <v/>
      </c>
      <c r="B460" s="4" t="str">
        <f>IF('True_Odds_Calculator_3-way'!B461="","",'True_Odds_Calculator_3-way'!B461)</f>
        <v/>
      </c>
      <c r="C460" s="4" t="str">
        <f>IF('True_Odds_Calculator_3-way'!C461="","",'True_Odds_Calculator_3-way'!C461)</f>
        <v/>
      </c>
      <c r="D460" s="4" t="str">
        <f t="shared" si="35"/>
        <v/>
      </c>
      <c r="E460" s="4" t="str">
        <f t="shared" si="36"/>
        <v/>
      </c>
      <c r="F460" s="4" t="str">
        <f t="shared" si="37"/>
        <v/>
      </c>
      <c r="G460" s="4" t="str">
        <f t="shared" si="38"/>
        <v/>
      </c>
      <c r="I460" s="4" t="str">
        <f t="shared" si="39"/>
        <v/>
      </c>
    </row>
    <row r="461" spans="1:9">
      <c r="A461" s="4" t="str">
        <f>IF('True_Odds_Calculator_3-way'!A462="","",'True_Odds_Calculator_3-way'!A462)</f>
        <v/>
      </c>
      <c r="B461" s="4" t="str">
        <f>IF('True_Odds_Calculator_3-way'!B462="","",'True_Odds_Calculator_3-way'!B462)</f>
        <v/>
      </c>
      <c r="C461" s="4" t="str">
        <f>IF('True_Odds_Calculator_3-way'!C462="","",'True_Odds_Calculator_3-way'!C462)</f>
        <v/>
      </c>
      <c r="D461" s="4" t="str">
        <f t="shared" si="35"/>
        <v/>
      </c>
      <c r="E461" s="4" t="str">
        <f t="shared" si="36"/>
        <v/>
      </c>
      <c r="F461" s="4" t="str">
        <f t="shared" si="37"/>
        <v/>
      </c>
      <c r="G461" s="4" t="str">
        <f t="shared" si="38"/>
        <v/>
      </c>
      <c r="I461" s="4" t="str">
        <f t="shared" si="39"/>
        <v/>
      </c>
    </row>
    <row r="462" spans="1:9">
      <c r="A462" s="4" t="str">
        <f>IF('True_Odds_Calculator_3-way'!A463="","",'True_Odds_Calculator_3-way'!A463)</f>
        <v/>
      </c>
      <c r="B462" s="4" t="str">
        <f>IF('True_Odds_Calculator_3-way'!B463="","",'True_Odds_Calculator_3-way'!B463)</f>
        <v/>
      </c>
      <c r="C462" s="4" t="str">
        <f>IF('True_Odds_Calculator_3-way'!C463="","",'True_Odds_Calculator_3-way'!C463)</f>
        <v/>
      </c>
      <c r="D462" s="4" t="str">
        <f t="shared" si="35"/>
        <v/>
      </c>
      <c r="E462" s="4" t="str">
        <f t="shared" si="36"/>
        <v/>
      </c>
      <c r="F462" s="4" t="str">
        <f t="shared" si="37"/>
        <v/>
      </c>
      <c r="G462" s="4" t="str">
        <f t="shared" si="38"/>
        <v/>
      </c>
      <c r="I462" s="4" t="str">
        <f t="shared" si="39"/>
        <v/>
      </c>
    </row>
    <row r="463" spans="1:9">
      <c r="A463" s="4" t="str">
        <f>IF('True_Odds_Calculator_3-way'!A464="","",'True_Odds_Calculator_3-way'!A464)</f>
        <v/>
      </c>
      <c r="B463" s="4" t="str">
        <f>IF('True_Odds_Calculator_3-way'!B464="","",'True_Odds_Calculator_3-way'!B464)</f>
        <v/>
      </c>
      <c r="C463" s="4" t="str">
        <f>IF('True_Odds_Calculator_3-way'!C464="","",'True_Odds_Calculator_3-way'!C464)</f>
        <v/>
      </c>
      <c r="D463" s="4" t="str">
        <f t="shared" si="35"/>
        <v/>
      </c>
      <c r="E463" s="4" t="str">
        <f t="shared" si="36"/>
        <v/>
      </c>
      <c r="F463" s="4" t="str">
        <f t="shared" si="37"/>
        <v/>
      </c>
      <c r="G463" s="4" t="str">
        <f t="shared" si="38"/>
        <v/>
      </c>
      <c r="I463" s="4" t="str">
        <f t="shared" si="39"/>
        <v/>
      </c>
    </row>
    <row r="464" spans="1:9">
      <c r="A464" s="4" t="str">
        <f>IF('True_Odds_Calculator_3-way'!A465="","",'True_Odds_Calculator_3-way'!A465)</f>
        <v/>
      </c>
      <c r="B464" s="4" t="str">
        <f>IF('True_Odds_Calculator_3-way'!B465="","",'True_Odds_Calculator_3-way'!B465)</f>
        <v/>
      </c>
      <c r="C464" s="4" t="str">
        <f>IF('True_Odds_Calculator_3-way'!C465="","",'True_Odds_Calculator_3-way'!C465)</f>
        <v/>
      </c>
      <c r="D464" s="4" t="str">
        <f t="shared" si="35"/>
        <v/>
      </c>
      <c r="E464" s="4" t="str">
        <f t="shared" si="36"/>
        <v/>
      </c>
      <c r="F464" s="4" t="str">
        <f t="shared" si="37"/>
        <v/>
      </c>
      <c r="G464" s="4" t="str">
        <f t="shared" si="38"/>
        <v/>
      </c>
      <c r="I464" s="4" t="str">
        <f t="shared" si="39"/>
        <v/>
      </c>
    </row>
    <row r="465" spans="1:9">
      <c r="A465" s="4" t="str">
        <f>IF('True_Odds_Calculator_3-way'!A466="","",'True_Odds_Calculator_3-way'!A466)</f>
        <v/>
      </c>
      <c r="B465" s="4" t="str">
        <f>IF('True_Odds_Calculator_3-way'!B466="","",'True_Odds_Calculator_3-way'!B466)</f>
        <v/>
      </c>
      <c r="C465" s="4" t="str">
        <f>IF('True_Odds_Calculator_3-way'!C466="","",'True_Odds_Calculator_3-way'!C466)</f>
        <v/>
      </c>
      <c r="D465" s="4" t="str">
        <f t="shared" si="35"/>
        <v/>
      </c>
      <c r="E465" s="4" t="str">
        <f t="shared" si="36"/>
        <v/>
      </c>
      <c r="F465" s="4" t="str">
        <f t="shared" si="37"/>
        <v/>
      </c>
      <c r="G465" s="4" t="str">
        <f t="shared" si="38"/>
        <v/>
      </c>
      <c r="I465" s="4" t="str">
        <f t="shared" si="39"/>
        <v/>
      </c>
    </row>
    <row r="466" spans="1:9">
      <c r="A466" s="4" t="str">
        <f>IF('True_Odds_Calculator_3-way'!A467="","",'True_Odds_Calculator_3-way'!A467)</f>
        <v/>
      </c>
      <c r="B466" s="4" t="str">
        <f>IF('True_Odds_Calculator_3-way'!B467="","",'True_Odds_Calculator_3-way'!B467)</f>
        <v/>
      </c>
      <c r="C466" s="4" t="str">
        <f>IF('True_Odds_Calculator_3-way'!C467="","",'True_Odds_Calculator_3-way'!C467)</f>
        <v/>
      </c>
      <c r="D466" s="4" t="str">
        <f t="shared" si="35"/>
        <v/>
      </c>
      <c r="E466" s="4" t="str">
        <f t="shared" si="36"/>
        <v/>
      </c>
      <c r="F466" s="4" t="str">
        <f t="shared" si="37"/>
        <v/>
      </c>
      <c r="G466" s="4" t="str">
        <f t="shared" si="38"/>
        <v/>
      </c>
      <c r="I466" s="4" t="str">
        <f t="shared" si="39"/>
        <v/>
      </c>
    </row>
    <row r="467" spans="1:9">
      <c r="A467" s="4" t="str">
        <f>IF('True_Odds_Calculator_3-way'!A468="","",'True_Odds_Calculator_3-way'!A468)</f>
        <v/>
      </c>
      <c r="B467" s="4" t="str">
        <f>IF('True_Odds_Calculator_3-way'!B468="","",'True_Odds_Calculator_3-way'!B468)</f>
        <v/>
      </c>
      <c r="C467" s="4" t="str">
        <f>IF('True_Odds_Calculator_3-way'!C468="","",'True_Odds_Calculator_3-way'!C468)</f>
        <v/>
      </c>
      <c r="D467" s="4" t="str">
        <f t="shared" si="35"/>
        <v/>
      </c>
      <c r="E467" s="4" t="str">
        <f t="shared" si="36"/>
        <v/>
      </c>
      <c r="F467" s="4" t="str">
        <f t="shared" si="37"/>
        <v/>
      </c>
      <c r="G467" s="4" t="str">
        <f t="shared" si="38"/>
        <v/>
      </c>
      <c r="I467" s="4" t="str">
        <f t="shared" si="39"/>
        <v/>
      </c>
    </row>
    <row r="468" spans="1:9">
      <c r="A468" s="4" t="str">
        <f>IF('True_Odds_Calculator_3-way'!A469="","",'True_Odds_Calculator_3-way'!A469)</f>
        <v/>
      </c>
      <c r="B468" s="4" t="str">
        <f>IF('True_Odds_Calculator_3-way'!B469="","",'True_Odds_Calculator_3-way'!B469)</f>
        <v/>
      </c>
      <c r="C468" s="4" t="str">
        <f>IF('True_Odds_Calculator_3-way'!C469="","",'True_Odds_Calculator_3-way'!C469)</f>
        <v/>
      </c>
      <c r="D468" s="4" t="str">
        <f t="shared" si="35"/>
        <v/>
      </c>
      <c r="E468" s="4" t="str">
        <f t="shared" si="36"/>
        <v/>
      </c>
      <c r="F468" s="4" t="str">
        <f t="shared" si="37"/>
        <v/>
      </c>
      <c r="G468" s="4" t="str">
        <f t="shared" si="38"/>
        <v/>
      </c>
      <c r="I468" s="4" t="str">
        <f t="shared" si="39"/>
        <v/>
      </c>
    </row>
    <row r="469" spans="1:9">
      <c r="A469" s="4" t="str">
        <f>IF('True_Odds_Calculator_3-way'!A470="","",'True_Odds_Calculator_3-way'!A470)</f>
        <v/>
      </c>
      <c r="B469" s="4" t="str">
        <f>IF('True_Odds_Calculator_3-way'!B470="","",'True_Odds_Calculator_3-way'!B470)</f>
        <v/>
      </c>
      <c r="C469" s="4" t="str">
        <f>IF('True_Odds_Calculator_3-way'!C470="","",'True_Odds_Calculator_3-way'!C470)</f>
        <v/>
      </c>
      <c r="D469" s="4" t="str">
        <f t="shared" si="35"/>
        <v/>
      </c>
      <c r="E469" s="4" t="str">
        <f t="shared" si="36"/>
        <v/>
      </c>
      <c r="F469" s="4" t="str">
        <f t="shared" si="37"/>
        <v/>
      </c>
      <c r="G469" s="4" t="str">
        <f t="shared" si="38"/>
        <v/>
      </c>
      <c r="I469" s="4" t="str">
        <f t="shared" si="39"/>
        <v/>
      </c>
    </row>
    <row r="470" spans="1:9">
      <c r="A470" s="4" t="str">
        <f>IF('True_Odds_Calculator_3-way'!A471="","",'True_Odds_Calculator_3-way'!A471)</f>
        <v/>
      </c>
      <c r="B470" s="4" t="str">
        <f>IF('True_Odds_Calculator_3-way'!B471="","",'True_Odds_Calculator_3-way'!B471)</f>
        <v/>
      </c>
      <c r="C470" s="4" t="str">
        <f>IF('True_Odds_Calculator_3-way'!C471="","",'True_Odds_Calculator_3-way'!C471)</f>
        <v/>
      </c>
      <c r="D470" s="4" t="str">
        <f t="shared" si="35"/>
        <v/>
      </c>
      <c r="E470" s="4" t="str">
        <f t="shared" si="36"/>
        <v/>
      </c>
      <c r="F470" s="4" t="str">
        <f t="shared" si="37"/>
        <v/>
      </c>
      <c r="G470" s="4" t="str">
        <f t="shared" si="38"/>
        <v/>
      </c>
      <c r="I470" s="4" t="str">
        <f t="shared" si="39"/>
        <v/>
      </c>
    </row>
    <row r="471" spans="1:9">
      <c r="A471" s="4" t="str">
        <f>IF('True_Odds_Calculator_3-way'!A472="","",'True_Odds_Calculator_3-way'!A472)</f>
        <v/>
      </c>
      <c r="B471" s="4" t="str">
        <f>IF('True_Odds_Calculator_3-way'!B472="","",'True_Odds_Calculator_3-way'!B472)</f>
        <v/>
      </c>
      <c r="C471" s="4" t="str">
        <f>IF('True_Odds_Calculator_3-way'!C472="","",'True_Odds_Calculator_3-way'!C472)</f>
        <v/>
      </c>
      <c r="D471" s="4" t="str">
        <f t="shared" si="35"/>
        <v/>
      </c>
      <c r="E471" s="4" t="str">
        <f t="shared" si="36"/>
        <v/>
      </c>
      <c r="F471" s="4" t="str">
        <f t="shared" si="37"/>
        <v/>
      </c>
      <c r="G471" s="4" t="str">
        <f t="shared" si="38"/>
        <v/>
      </c>
      <c r="I471" s="4" t="str">
        <f t="shared" si="39"/>
        <v/>
      </c>
    </row>
    <row r="472" spans="1:9">
      <c r="A472" s="4" t="str">
        <f>IF('True_Odds_Calculator_3-way'!A473="","",'True_Odds_Calculator_3-way'!A473)</f>
        <v/>
      </c>
      <c r="B472" s="4" t="str">
        <f>IF('True_Odds_Calculator_3-way'!B473="","",'True_Odds_Calculator_3-way'!B473)</f>
        <v/>
      </c>
      <c r="C472" s="4" t="str">
        <f>IF('True_Odds_Calculator_3-way'!C473="","",'True_Odds_Calculator_3-way'!C473)</f>
        <v/>
      </c>
      <c r="D472" s="4" t="str">
        <f t="shared" si="35"/>
        <v/>
      </c>
      <c r="E472" s="4" t="str">
        <f t="shared" si="36"/>
        <v/>
      </c>
      <c r="F472" s="4" t="str">
        <f t="shared" si="37"/>
        <v/>
      </c>
      <c r="G472" s="4" t="str">
        <f t="shared" si="38"/>
        <v/>
      </c>
      <c r="I472" s="4" t="str">
        <f t="shared" si="39"/>
        <v/>
      </c>
    </row>
    <row r="473" spans="1:9">
      <c r="A473" s="4" t="str">
        <f>IF('True_Odds_Calculator_3-way'!A474="","",'True_Odds_Calculator_3-way'!A474)</f>
        <v/>
      </c>
      <c r="B473" s="4" t="str">
        <f>IF('True_Odds_Calculator_3-way'!B474="","",'True_Odds_Calculator_3-way'!B474)</f>
        <v/>
      </c>
      <c r="C473" s="4" t="str">
        <f>IF('True_Odds_Calculator_3-way'!C474="","",'True_Odds_Calculator_3-way'!C474)</f>
        <v/>
      </c>
      <c r="D473" s="4" t="str">
        <f t="shared" si="35"/>
        <v/>
      </c>
      <c r="E473" s="4" t="str">
        <f t="shared" si="36"/>
        <v/>
      </c>
      <c r="F473" s="4" t="str">
        <f t="shared" si="37"/>
        <v/>
      </c>
      <c r="G473" s="4" t="str">
        <f t="shared" si="38"/>
        <v/>
      </c>
      <c r="I473" s="4" t="str">
        <f t="shared" si="39"/>
        <v/>
      </c>
    </row>
    <row r="474" spans="1:9">
      <c r="A474" s="4" t="str">
        <f>IF('True_Odds_Calculator_3-way'!A475="","",'True_Odds_Calculator_3-way'!A475)</f>
        <v/>
      </c>
      <c r="B474" s="4" t="str">
        <f>IF('True_Odds_Calculator_3-way'!B475="","",'True_Odds_Calculator_3-way'!B475)</f>
        <v/>
      </c>
      <c r="C474" s="4" t="str">
        <f>IF('True_Odds_Calculator_3-way'!C475="","",'True_Odds_Calculator_3-way'!C475)</f>
        <v/>
      </c>
      <c r="D474" s="4" t="str">
        <f t="shared" si="35"/>
        <v/>
      </c>
      <c r="E474" s="4" t="str">
        <f t="shared" si="36"/>
        <v/>
      </c>
      <c r="F474" s="4" t="str">
        <f t="shared" si="37"/>
        <v/>
      </c>
      <c r="G474" s="4" t="str">
        <f t="shared" si="38"/>
        <v/>
      </c>
      <c r="I474" s="4" t="str">
        <f t="shared" si="39"/>
        <v/>
      </c>
    </row>
    <row r="475" spans="1:9">
      <c r="A475" s="4" t="str">
        <f>IF('True_Odds_Calculator_3-way'!A476="","",'True_Odds_Calculator_3-way'!A476)</f>
        <v/>
      </c>
      <c r="B475" s="4" t="str">
        <f>IF('True_Odds_Calculator_3-way'!B476="","",'True_Odds_Calculator_3-way'!B476)</f>
        <v/>
      </c>
      <c r="C475" s="4" t="str">
        <f>IF('True_Odds_Calculator_3-way'!C476="","",'True_Odds_Calculator_3-way'!C476)</f>
        <v/>
      </c>
      <c r="D475" s="4" t="str">
        <f t="shared" si="35"/>
        <v/>
      </c>
      <c r="E475" s="4" t="str">
        <f t="shared" si="36"/>
        <v/>
      </c>
      <c r="F475" s="4" t="str">
        <f t="shared" si="37"/>
        <v/>
      </c>
      <c r="G475" s="4" t="str">
        <f t="shared" si="38"/>
        <v/>
      </c>
      <c r="I475" s="4" t="str">
        <f t="shared" si="39"/>
        <v/>
      </c>
    </row>
    <row r="476" spans="1:9">
      <c r="A476" s="4" t="str">
        <f>IF('True_Odds_Calculator_3-way'!A477="","",'True_Odds_Calculator_3-way'!A477)</f>
        <v/>
      </c>
      <c r="B476" s="4" t="str">
        <f>IF('True_Odds_Calculator_3-way'!B477="","",'True_Odds_Calculator_3-way'!B477)</f>
        <v/>
      </c>
      <c r="C476" s="4" t="str">
        <f>IF('True_Odds_Calculator_3-way'!C477="","",'True_Odds_Calculator_3-way'!C477)</f>
        <v/>
      </c>
      <c r="D476" s="4" t="str">
        <f t="shared" si="35"/>
        <v/>
      </c>
      <c r="E476" s="4" t="str">
        <f t="shared" si="36"/>
        <v/>
      </c>
      <c r="F476" s="4" t="str">
        <f t="shared" si="37"/>
        <v/>
      </c>
      <c r="G476" s="4" t="str">
        <f t="shared" si="38"/>
        <v/>
      </c>
      <c r="I476" s="4" t="str">
        <f t="shared" si="39"/>
        <v/>
      </c>
    </row>
    <row r="477" spans="1:9">
      <c r="A477" s="4" t="str">
        <f>IF('True_Odds_Calculator_3-way'!A478="","",'True_Odds_Calculator_3-way'!A478)</f>
        <v/>
      </c>
      <c r="B477" s="4" t="str">
        <f>IF('True_Odds_Calculator_3-way'!B478="","",'True_Odds_Calculator_3-way'!B478)</f>
        <v/>
      </c>
      <c r="C477" s="4" t="str">
        <f>IF('True_Odds_Calculator_3-way'!C478="","",'True_Odds_Calculator_3-way'!C478)</f>
        <v/>
      </c>
      <c r="D477" s="4" t="str">
        <f t="shared" si="35"/>
        <v/>
      </c>
      <c r="E477" s="4" t="str">
        <f t="shared" si="36"/>
        <v/>
      </c>
      <c r="F477" s="4" t="str">
        <f t="shared" si="37"/>
        <v/>
      </c>
      <c r="G477" s="4" t="str">
        <f t="shared" si="38"/>
        <v/>
      </c>
      <c r="I477" s="4" t="str">
        <f t="shared" si="39"/>
        <v/>
      </c>
    </row>
    <row r="478" spans="1:9">
      <c r="A478" s="4" t="str">
        <f>IF('True_Odds_Calculator_3-way'!A479="","",'True_Odds_Calculator_3-way'!A479)</f>
        <v/>
      </c>
      <c r="B478" s="4" t="str">
        <f>IF('True_Odds_Calculator_3-way'!B479="","",'True_Odds_Calculator_3-way'!B479)</f>
        <v/>
      </c>
      <c r="C478" s="4" t="str">
        <f>IF('True_Odds_Calculator_3-way'!C479="","",'True_Odds_Calculator_3-way'!C479)</f>
        <v/>
      </c>
      <c r="D478" s="4" t="str">
        <f t="shared" si="35"/>
        <v/>
      </c>
      <c r="E478" s="4" t="str">
        <f t="shared" si="36"/>
        <v/>
      </c>
      <c r="F478" s="4" t="str">
        <f t="shared" si="37"/>
        <v/>
      </c>
      <c r="G478" s="4" t="str">
        <f t="shared" si="38"/>
        <v/>
      </c>
      <c r="I478" s="4" t="str">
        <f t="shared" si="39"/>
        <v/>
      </c>
    </row>
    <row r="479" spans="1:9">
      <c r="A479" s="4" t="str">
        <f>IF('True_Odds_Calculator_3-way'!A480="","",'True_Odds_Calculator_3-way'!A480)</f>
        <v/>
      </c>
      <c r="B479" s="4" t="str">
        <f>IF('True_Odds_Calculator_3-way'!B480="","",'True_Odds_Calculator_3-way'!B480)</f>
        <v/>
      </c>
      <c r="C479" s="4" t="str">
        <f>IF('True_Odds_Calculator_3-way'!C480="","",'True_Odds_Calculator_3-way'!C480)</f>
        <v/>
      </c>
      <c r="D479" s="4" t="str">
        <f t="shared" si="35"/>
        <v/>
      </c>
      <c r="E479" s="4" t="str">
        <f t="shared" si="36"/>
        <v/>
      </c>
      <c r="F479" s="4" t="str">
        <f t="shared" si="37"/>
        <v/>
      </c>
      <c r="G479" s="4" t="str">
        <f t="shared" si="38"/>
        <v/>
      </c>
      <c r="I479" s="4" t="str">
        <f t="shared" si="39"/>
        <v/>
      </c>
    </row>
    <row r="480" spans="1:9">
      <c r="A480" s="4" t="str">
        <f>IF('True_Odds_Calculator_3-way'!A481="","",'True_Odds_Calculator_3-way'!A481)</f>
        <v/>
      </c>
      <c r="B480" s="4" t="str">
        <f>IF('True_Odds_Calculator_3-way'!B481="","",'True_Odds_Calculator_3-way'!B481)</f>
        <v/>
      </c>
      <c r="C480" s="4" t="str">
        <f>IF('True_Odds_Calculator_3-way'!C481="","",'True_Odds_Calculator_3-way'!C481)</f>
        <v/>
      </c>
      <c r="D480" s="4" t="str">
        <f t="shared" si="35"/>
        <v/>
      </c>
      <c r="E480" s="4" t="str">
        <f t="shared" si="36"/>
        <v/>
      </c>
      <c r="F480" s="4" t="str">
        <f t="shared" si="37"/>
        <v/>
      </c>
      <c r="G480" s="4" t="str">
        <f t="shared" si="38"/>
        <v/>
      </c>
      <c r="I480" s="4" t="str">
        <f t="shared" si="39"/>
        <v/>
      </c>
    </row>
    <row r="481" spans="1:9">
      <c r="A481" s="4" t="str">
        <f>IF('True_Odds_Calculator_3-way'!A482="","",'True_Odds_Calculator_3-way'!A482)</f>
        <v/>
      </c>
      <c r="B481" s="4" t="str">
        <f>IF('True_Odds_Calculator_3-way'!B482="","",'True_Odds_Calculator_3-way'!B482)</f>
        <v/>
      </c>
      <c r="C481" s="4" t="str">
        <f>IF('True_Odds_Calculator_3-way'!C482="","",'True_Odds_Calculator_3-way'!C482)</f>
        <v/>
      </c>
      <c r="D481" s="4" t="str">
        <f t="shared" si="35"/>
        <v/>
      </c>
      <c r="E481" s="4" t="str">
        <f t="shared" si="36"/>
        <v/>
      </c>
      <c r="F481" s="4" t="str">
        <f t="shared" si="37"/>
        <v/>
      </c>
      <c r="G481" s="4" t="str">
        <f t="shared" si="38"/>
        <v/>
      </c>
      <c r="I481" s="4" t="str">
        <f t="shared" si="39"/>
        <v/>
      </c>
    </row>
    <row r="482" spans="1:9">
      <c r="A482" s="4" t="str">
        <f>IF('True_Odds_Calculator_3-way'!A483="","",'True_Odds_Calculator_3-way'!A483)</f>
        <v/>
      </c>
      <c r="B482" s="4" t="str">
        <f>IF('True_Odds_Calculator_3-way'!B483="","",'True_Odds_Calculator_3-way'!B483)</f>
        <v/>
      </c>
      <c r="C482" s="4" t="str">
        <f>IF('True_Odds_Calculator_3-way'!C483="","",'True_Odds_Calculator_3-way'!C483)</f>
        <v/>
      </c>
      <c r="D482" s="4" t="str">
        <f t="shared" si="35"/>
        <v/>
      </c>
      <c r="E482" s="4" t="str">
        <f t="shared" si="36"/>
        <v/>
      </c>
      <c r="F482" s="4" t="str">
        <f t="shared" si="37"/>
        <v/>
      </c>
      <c r="G482" s="4" t="str">
        <f t="shared" si="38"/>
        <v/>
      </c>
      <c r="I482" s="4" t="str">
        <f t="shared" si="39"/>
        <v/>
      </c>
    </row>
    <row r="483" spans="1:9">
      <c r="A483" s="4" t="str">
        <f>IF('True_Odds_Calculator_3-way'!A484="","",'True_Odds_Calculator_3-way'!A484)</f>
        <v/>
      </c>
      <c r="B483" s="4" t="str">
        <f>IF('True_Odds_Calculator_3-way'!B484="","",'True_Odds_Calculator_3-way'!B484)</f>
        <v/>
      </c>
      <c r="C483" s="4" t="str">
        <f>IF('True_Odds_Calculator_3-way'!C484="","",'True_Odds_Calculator_3-way'!C484)</f>
        <v/>
      </c>
      <c r="D483" s="4" t="str">
        <f t="shared" si="35"/>
        <v/>
      </c>
      <c r="E483" s="4" t="str">
        <f t="shared" si="36"/>
        <v/>
      </c>
      <c r="F483" s="4" t="str">
        <f t="shared" si="37"/>
        <v/>
      </c>
      <c r="G483" s="4" t="str">
        <f t="shared" si="38"/>
        <v/>
      </c>
      <c r="I483" s="4" t="str">
        <f t="shared" si="39"/>
        <v/>
      </c>
    </row>
    <row r="484" spans="1:9">
      <c r="A484" s="4" t="str">
        <f>IF('True_Odds_Calculator_3-way'!A485="","",'True_Odds_Calculator_3-way'!A485)</f>
        <v/>
      </c>
      <c r="B484" s="4" t="str">
        <f>IF('True_Odds_Calculator_3-way'!B485="","",'True_Odds_Calculator_3-way'!B485)</f>
        <v/>
      </c>
      <c r="C484" s="4" t="str">
        <f>IF('True_Odds_Calculator_3-way'!C485="","",'True_Odds_Calculator_3-way'!C485)</f>
        <v/>
      </c>
      <c r="D484" s="4" t="str">
        <f t="shared" si="35"/>
        <v/>
      </c>
      <c r="E484" s="4" t="str">
        <f t="shared" si="36"/>
        <v/>
      </c>
      <c r="F484" s="4" t="str">
        <f t="shared" si="37"/>
        <v/>
      </c>
      <c r="G484" s="4" t="str">
        <f t="shared" si="38"/>
        <v/>
      </c>
      <c r="I484" s="4" t="str">
        <f t="shared" si="39"/>
        <v/>
      </c>
    </row>
    <row r="485" spans="1:9">
      <c r="A485" s="4" t="str">
        <f>IF('True_Odds_Calculator_3-way'!A486="","",'True_Odds_Calculator_3-way'!A486)</f>
        <v/>
      </c>
      <c r="B485" s="4" t="str">
        <f>IF('True_Odds_Calculator_3-way'!B486="","",'True_Odds_Calculator_3-way'!B486)</f>
        <v/>
      </c>
      <c r="C485" s="4" t="str">
        <f>IF('True_Odds_Calculator_3-way'!C486="","",'True_Odds_Calculator_3-way'!C486)</f>
        <v/>
      </c>
      <c r="D485" s="4" t="str">
        <f t="shared" si="35"/>
        <v/>
      </c>
      <c r="E485" s="4" t="str">
        <f t="shared" si="36"/>
        <v/>
      </c>
      <c r="F485" s="4" t="str">
        <f t="shared" si="37"/>
        <v/>
      </c>
      <c r="G485" s="4" t="str">
        <f t="shared" si="38"/>
        <v/>
      </c>
      <c r="I485" s="4" t="str">
        <f t="shared" si="39"/>
        <v/>
      </c>
    </row>
    <row r="486" spans="1:9">
      <c r="A486" s="4" t="str">
        <f>IF('True_Odds_Calculator_3-way'!A487="","",'True_Odds_Calculator_3-way'!A487)</f>
        <v/>
      </c>
      <c r="B486" s="4" t="str">
        <f>IF('True_Odds_Calculator_3-way'!B487="","",'True_Odds_Calculator_3-way'!B487)</f>
        <v/>
      </c>
      <c r="C486" s="4" t="str">
        <f>IF('True_Odds_Calculator_3-way'!C487="","",'True_Odds_Calculator_3-way'!C487)</f>
        <v/>
      </c>
      <c r="D486" s="4" t="str">
        <f t="shared" si="35"/>
        <v/>
      </c>
      <c r="E486" s="4" t="str">
        <f t="shared" si="36"/>
        <v/>
      </c>
      <c r="F486" s="4" t="str">
        <f t="shared" si="37"/>
        <v/>
      </c>
      <c r="G486" s="4" t="str">
        <f t="shared" si="38"/>
        <v/>
      </c>
      <c r="I486" s="4" t="str">
        <f t="shared" si="39"/>
        <v/>
      </c>
    </row>
    <row r="487" spans="1:9">
      <c r="A487" s="4" t="str">
        <f>IF('True_Odds_Calculator_3-way'!A488="","",'True_Odds_Calculator_3-way'!A488)</f>
        <v/>
      </c>
      <c r="B487" s="4" t="str">
        <f>IF('True_Odds_Calculator_3-way'!B488="","",'True_Odds_Calculator_3-way'!B488)</f>
        <v/>
      </c>
      <c r="C487" s="4" t="str">
        <f>IF('True_Odds_Calculator_3-way'!C488="","",'True_Odds_Calculator_3-way'!C488)</f>
        <v/>
      </c>
      <c r="D487" s="4" t="str">
        <f t="shared" si="35"/>
        <v/>
      </c>
      <c r="E487" s="4" t="str">
        <f t="shared" si="36"/>
        <v/>
      </c>
      <c r="F487" s="4" t="str">
        <f t="shared" si="37"/>
        <v/>
      </c>
      <c r="G487" s="4" t="str">
        <f t="shared" si="38"/>
        <v/>
      </c>
      <c r="I487" s="4" t="str">
        <f t="shared" si="39"/>
        <v/>
      </c>
    </row>
    <row r="488" spans="1:9">
      <c r="A488" s="4" t="str">
        <f>IF('True_Odds_Calculator_3-way'!A489="","",'True_Odds_Calculator_3-way'!A489)</f>
        <v/>
      </c>
      <c r="B488" s="4" t="str">
        <f>IF('True_Odds_Calculator_3-way'!B489="","",'True_Odds_Calculator_3-way'!B489)</f>
        <v/>
      </c>
      <c r="C488" s="4" t="str">
        <f>IF('True_Odds_Calculator_3-way'!C489="","",'True_Odds_Calculator_3-way'!C489)</f>
        <v/>
      </c>
      <c r="D488" s="4" t="str">
        <f t="shared" si="35"/>
        <v/>
      </c>
      <c r="E488" s="4" t="str">
        <f t="shared" si="36"/>
        <v/>
      </c>
      <c r="F488" s="4" t="str">
        <f t="shared" si="37"/>
        <v/>
      </c>
      <c r="G488" s="4" t="str">
        <f t="shared" si="38"/>
        <v/>
      </c>
      <c r="I488" s="4" t="str">
        <f t="shared" si="39"/>
        <v/>
      </c>
    </row>
    <row r="489" spans="1:9">
      <c r="A489" s="4" t="str">
        <f>IF('True_Odds_Calculator_3-way'!A490="","",'True_Odds_Calculator_3-way'!A490)</f>
        <v/>
      </c>
      <c r="B489" s="4" t="str">
        <f>IF('True_Odds_Calculator_3-way'!B490="","",'True_Odds_Calculator_3-way'!B490)</f>
        <v/>
      </c>
      <c r="C489" s="4" t="str">
        <f>IF('True_Odds_Calculator_3-way'!C490="","",'True_Odds_Calculator_3-way'!C490)</f>
        <v/>
      </c>
      <c r="D489" s="4" t="str">
        <f t="shared" si="35"/>
        <v/>
      </c>
      <c r="E489" s="4" t="str">
        <f t="shared" si="36"/>
        <v/>
      </c>
      <c r="F489" s="4" t="str">
        <f t="shared" si="37"/>
        <v/>
      </c>
      <c r="G489" s="4" t="str">
        <f t="shared" si="38"/>
        <v/>
      </c>
      <c r="I489" s="4" t="str">
        <f t="shared" si="39"/>
        <v/>
      </c>
    </row>
    <row r="490" spans="1:9">
      <c r="A490" s="4" t="str">
        <f>IF('True_Odds_Calculator_3-way'!A491="","",'True_Odds_Calculator_3-way'!A491)</f>
        <v/>
      </c>
      <c r="B490" s="4" t="str">
        <f>IF('True_Odds_Calculator_3-way'!B491="","",'True_Odds_Calculator_3-way'!B491)</f>
        <v/>
      </c>
      <c r="C490" s="4" t="str">
        <f>IF('True_Odds_Calculator_3-way'!C491="","",'True_Odds_Calculator_3-way'!C491)</f>
        <v/>
      </c>
      <c r="D490" s="4" t="str">
        <f t="shared" si="35"/>
        <v/>
      </c>
      <c r="E490" s="4" t="str">
        <f t="shared" si="36"/>
        <v/>
      </c>
      <c r="F490" s="4" t="str">
        <f t="shared" si="37"/>
        <v/>
      </c>
      <c r="G490" s="4" t="str">
        <f t="shared" si="38"/>
        <v/>
      </c>
      <c r="I490" s="4" t="str">
        <f t="shared" si="39"/>
        <v/>
      </c>
    </row>
    <row r="491" spans="1:9">
      <c r="A491" s="4" t="str">
        <f>IF('True_Odds_Calculator_3-way'!A492="","",'True_Odds_Calculator_3-way'!A492)</f>
        <v/>
      </c>
      <c r="B491" s="4" t="str">
        <f>IF('True_Odds_Calculator_3-way'!B492="","",'True_Odds_Calculator_3-way'!B492)</f>
        <v/>
      </c>
      <c r="C491" s="4" t="str">
        <f>IF('True_Odds_Calculator_3-way'!C492="","",'True_Odds_Calculator_3-way'!C492)</f>
        <v/>
      </c>
      <c r="D491" s="4" t="str">
        <f t="shared" si="35"/>
        <v/>
      </c>
      <c r="E491" s="4" t="str">
        <f t="shared" si="36"/>
        <v/>
      </c>
      <c r="F491" s="4" t="str">
        <f t="shared" si="37"/>
        <v/>
      </c>
      <c r="G491" s="4" t="str">
        <f t="shared" si="38"/>
        <v/>
      </c>
      <c r="I491" s="4" t="str">
        <f t="shared" si="39"/>
        <v/>
      </c>
    </row>
    <row r="492" spans="1:9">
      <c r="A492" s="4" t="str">
        <f>IF('True_Odds_Calculator_3-way'!A493="","",'True_Odds_Calculator_3-way'!A493)</f>
        <v/>
      </c>
      <c r="B492" s="4" t="str">
        <f>IF('True_Odds_Calculator_3-way'!B493="","",'True_Odds_Calculator_3-way'!B493)</f>
        <v/>
      </c>
      <c r="C492" s="4" t="str">
        <f>IF('True_Odds_Calculator_3-way'!C493="","",'True_Odds_Calculator_3-way'!C493)</f>
        <v/>
      </c>
      <c r="D492" s="4" t="str">
        <f t="shared" si="35"/>
        <v/>
      </c>
      <c r="E492" s="4" t="str">
        <f t="shared" si="36"/>
        <v/>
      </c>
      <c r="F492" s="4" t="str">
        <f t="shared" si="37"/>
        <v/>
      </c>
      <c r="G492" s="4" t="str">
        <f t="shared" si="38"/>
        <v/>
      </c>
      <c r="I492" s="4" t="str">
        <f t="shared" si="39"/>
        <v/>
      </c>
    </row>
    <row r="493" spans="1:9">
      <c r="A493" s="4" t="str">
        <f>IF('True_Odds_Calculator_3-way'!A494="","",'True_Odds_Calculator_3-way'!A494)</f>
        <v/>
      </c>
      <c r="B493" s="4" t="str">
        <f>IF('True_Odds_Calculator_3-way'!B494="","",'True_Odds_Calculator_3-way'!B494)</f>
        <v/>
      </c>
      <c r="C493" s="4" t="str">
        <f>IF('True_Odds_Calculator_3-way'!C494="","",'True_Odds_Calculator_3-way'!C494)</f>
        <v/>
      </c>
      <c r="D493" s="4" t="str">
        <f t="shared" si="35"/>
        <v/>
      </c>
      <c r="E493" s="4" t="str">
        <f t="shared" si="36"/>
        <v/>
      </c>
      <c r="F493" s="4" t="str">
        <f t="shared" si="37"/>
        <v/>
      </c>
      <c r="G493" s="4" t="str">
        <f t="shared" si="38"/>
        <v/>
      </c>
      <c r="I493" s="4" t="str">
        <f t="shared" si="39"/>
        <v/>
      </c>
    </row>
    <row r="494" spans="1:9">
      <c r="A494" s="4" t="str">
        <f>IF('True_Odds_Calculator_3-way'!A495="","",'True_Odds_Calculator_3-way'!A495)</f>
        <v/>
      </c>
      <c r="B494" s="4" t="str">
        <f>IF('True_Odds_Calculator_3-way'!B495="","",'True_Odds_Calculator_3-way'!B495)</f>
        <v/>
      </c>
      <c r="C494" s="4" t="str">
        <f>IF('True_Odds_Calculator_3-way'!C495="","",'True_Odds_Calculator_3-way'!C495)</f>
        <v/>
      </c>
      <c r="D494" s="4" t="str">
        <f t="shared" si="35"/>
        <v/>
      </c>
      <c r="E494" s="4" t="str">
        <f t="shared" si="36"/>
        <v/>
      </c>
      <c r="F494" s="4" t="str">
        <f t="shared" si="37"/>
        <v/>
      </c>
      <c r="G494" s="4" t="str">
        <f t="shared" si="38"/>
        <v/>
      </c>
      <c r="I494" s="4" t="str">
        <f t="shared" si="39"/>
        <v/>
      </c>
    </row>
    <row r="495" spans="1:9">
      <c r="A495" s="4" t="str">
        <f>IF('True_Odds_Calculator_3-way'!A496="","",'True_Odds_Calculator_3-way'!A496)</f>
        <v/>
      </c>
      <c r="B495" s="4" t="str">
        <f>IF('True_Odds_Calculator_3-way'!B496="","",'True_Odds_Calculator_3-way'!B496)</f>
        <v/>
      </c>
      <c r="C495" s="4" t="str">
        <f>IF('True_Odds_Calculator_3-way'!C496="","",'True_Odds_Calculator_3-way'!C496)</f>
        <v/>
      </c>
      <c r="D495" s="4" t="str">
        <f t="shared" si="35"/>
        <v/>
      </c>
      <c r="E495" s="4" t="str">
        <f t="shared" si="36"/>
        <v/>
      </c>
      <c r="F495" s="4" t="str">
        <f t="shared" si="37"/>
        <v/>
      </c>
      <c r="G495" s="4" t="str">
        <f t="shared" si="38"/>
        <v/>
      </c>
      <c r="I495" s="4" t="str">
        <f t="shared" si="39"/>
        <v/>
      </c>
    </row>
    <row r="496" spans="1:9">
      <c r="A496" s="4" t="str">
        <f>IF('True_Odds_Calculator_3-way'!A497="","",'True_Odds_Calculator_3-way'!A497)</f>
        <v/>
      </c>
      <c r="B496" s="4" t="str">
        <f>IF('True_Odds_Calculator_3-way'!B497="","",'True_Odds_Calculator_3-way'!B497)</f>
        <v/>
      </c>
      <c r="C496" s="4" t="str">
        <f>IF('True_Odds_Calculator_3-way'!C497="","",'True_Odds_Calculator_3-way'!C497)</f>
        <v/>
      </c>
      <c r="D496" s="4" t="str">
        <f t="shared" si="35"/>
        <v/>
      </c>
      <c r="E496" s="4" t="str">
        <f t="shared" si="36"/>
        <v/>
      </c>
      <c r="F496" s="4" t="str">
        <f t="shared" si="37"/>
        <v/>
      </c>
      <c r="G496" s="4" t="str">
        <f t="shared" si="38"/>
        <v/>
      </c>
      <c r="I496" s="4" t="str">
        <f t="shared" si="39"/>
        <v/>
      </c>
    </row>
    <row r="497" spans="1:9">
      <c r="A497" s="4" t="str">
        <f>IF('True_Odds_Calculator_3-way'!A498="","",'True_Odds_Calculator_3-way'!A498)</f>
        <v/>
      </c>
      <c r="B497" s="4" t="str">
        <f>IF('True_Odds_Calculator_3-way'!B498="","",'True_Odds_Calculator_3-way'!B498)</f>
        <v/>
      </c>
      <c r="C497" s="4" t="str">
        <f>IF('True_Odds_Calculator_3-way'!C498="","",'True_Odds_Calculator_3-way'!C498)</f>
        <v/>
      </c>
      <c r="D497" s="4" t="str">
        <f t="shared" si="35"/>
        <v/>
      </c>
      <c r="E497" s="4" t="str">
        <f t="shared" si="36"/>
        <v/>
      </c>
      <c r="F497" s="4" t="str">
        <f t="shared" si="37"/>
        <v/>
      </c>
      <c r="G497" s="4" t="str">
        <f t="shared" si="38"/>
        <v/>
      </c>
      <c r="I497" s="4" t="str">
        <f t="shared" si="39"/>
        <v/>
      </c>
    </row>
    <row r="498" spans="1:9">
      <c r="A498" s="4" t="str">
        <f>IF('True_Odds_Calculator_3-way'!A499="","",'True_Odds_Calculator_3-way'!A499)</f>
        <v/>
      </c>
      <c r="B498" s="4" t="str">
        <f>IF('True_Odds_Calculator_3-way'!B499="","",'True_Odds_Calculator_3-way'!B499)</f>
        <v/>
      </c>
      <c r="C498" s="4" t="str">
        <f>IF('True_Odds_Calculator_3-way'!C499="","",'True_Odds_Calculator_3-way'!C499)</f>
        <v/>
      </c>
      <c r="D498" s="4" t="str">
        <f t="shared" si="35"/>
        <v/>
      </c>
      <c r="E498" s="4" t="str">
        <f t="shared" si="36"/>
        <v/>
      </c>
      <c r="F498" s="4" t="str">
        <f t="shared" si="37"/>
        <v/>
      </c>
      <c r="G498" s="4" t="str">
        <f t="shared" si="38"/>
        <v/>
      </c>
      <c r="I498" s="4" t="str">
        <f t="shared" si="39"/>
        <v/>
      </c>
    </row>
    <row r="499" spans="1:9">
      <c r="A499" s="4" t="str">
        <f>IF('True_Odds_Calculator_3-way'!A500="","",'True_Odds_Calculator_3-way'!A500)</f>
        <v/>
      </c>
      <c r="B499" s="4" t="str">
        <f>IF('True_Odds_Calculator_3-way'!B500="","",'True_Odds_Calculator_3-way'!B500)</f>
        <v/>
      </c>
      <c r="C499" s="4" t="str">
        <f>IF('True_Odds_Calculator_3-way'!C500="","",'True_Odds_Calculator_3-way'!C500)</f>
        <v/>
      </c>
      <c r="D499" s="4" t="str">
        <f t="shared" si="35"/>
        <v/>
      </c>
      <c r="E499" s="4" t="str">
        <f t="shared" si="36"/>
        <v/>
      </c>
      <c r="F499" s="4" t="str">
        <f t="shared" si="37"/>
        <v/>
      </c>
      <c r="G499" s="4" t="str">
        <f t="shared" si="38"/>
        <v/>
      </c>
      <c r="I499" s="4" t="str">
        <f t="shared" si="39"/>
        <v/>
      </c>
    </row>
    <row r="500" spans="1:9">
      <c r="A500" s="4" t="str">
        <f>IF('True_Odds_Calculator_3-way'!A501="","",'True_Odds_Calculator_3-way'!A501)</f>
        <v/>
      </c>
      <c r="B500" s="4" t="str">
        <f>IF('True_Odds_Calculator_3-way'!B501="","",'True_Odds_Calculator_3-way'!B501)</f>
        <v/>
      </c>
      <c r="C500" s="4" t="str">
        <f>IF('True_Odds_Calculator_3-way'!C501="","",'True_Odds_Calculator_3-way'!C501)</f>
        <v/>
      </c>
      <c r="D500" s="4" t="str">
        <f t="shared" si="35"/>
        <v/>
      </c>
      <c r="E500" s="4" t="str">
        <f t="shared" si="36"/>
        <v/>
      </c>
      <c r="F500" s="4" t="str">
        <f t="shared" si="37"/>
        <v/>
      </c>
      <c r="G500" s="4" t="str">
        <f t="shared" si="38"/>
        <v/>
      </c>
      <c r="I500" s="4" t="str">
        <f t="shared" si="39"/>
        <v/>
      </c>
    </row>
    <row r="501" spans="1:9">
      <c r="A501" s="4" t="str">
        <f>IF('True_Odds_Calculator_3-way'!A502="","",'True_Odds_Calculator_3-way'!A502)</f>
        <v/>
      </c>
      <c r="B501" s="4" t="str">
        <f>IF('True_Odds_Calculator_3-way'!B502="","",'True_Odds_Calculator_3-way'!B502)</f>
        <v/>
      </c>
      <c r="C501" s="4" t="str">
        <f>IF('True_Odds_Calculator_3-way'!C502="","",'True_Odds_Calculator_3-way'!C502)</f>
        <v/>
      </c>
      <c r="D501" s="4" t="str">
        <f t="shared" si="35"/>
        <v/>
      </c>
      <c r="E501" s="4" t="str">
        <f t="shared" si="36"/>
        <v/>
      </c>
      <c r="F501" s="4" t="str">
        <f t="shared" si="37"/>
        <v/>
      </c>
      <c r="G501" s="4" t="str">
        <f t="shared" si="38"/>
        <v/>
      </c>
      <c r="I501" s="4" t="str">
        <f t="shared" si="39"/>
        <v/>
      </c>
    </row>
    <row r="502" spans="1:9">
      <c r="A502" s="4" t="str">
        <f>IF('True_Odds_Calculator_3-way'!A503="","",'True_Odds_Calculator_3-way'!A503)</f>
        <v/>
      </c>
      <c r="B502" s="4" t="str">
        <f>IF('True_Odds_Calculator_3-way'!B503="","",'True_Odds_Calculator_3-way'!B503)</f>
        <v/>
      </c>
      <c r="C502" s="4" t="str">
        <f>IF('True_Odds_Calculator_3-way'!C503="","",'True_Odds_Calculator_3-way'!C503)</f>
        <v/>
      </c>
      <c r="D502" s="4" t="str">
        <f t="shared" si="35"/>
        <v/>
      </c>
      <c r="E502" s="4" t="str">
        <f t="shared" si="36"/>
        <v/>
      </c>
      <c r="F502" s="4" t="str">
        <f t="shared" si="37"/>
        <v/>
      </c>
      <c r="G502" s="4" t="str">
        <f t="shared" si="38"/>
        <v/>
      </c>
      <c r="I502" s="4" t="str">
        <f t="shared" si="39"/>
        <v/>
      </c>
    </row>
    <row r="503" spans="1:9">
      <c r="A503" s="4" t="str">
        <f>IF('True_Odds_Calculator_3-way'!A504="","",'True_Odds_Calculator_3-way'!A504)</f>
        <v/>
      </c>
      <c r="B503" s="4" t="str">
        <f>IF('True_Odds_Calculator_3-way'!B504="","",'True_Odds_Calculator_3-way'!B504)</f>
        <v/>
      </c>
      <c r="C503" s="4" t="str">
        <f>IF('True_Odds_Calculator_3-way'!C504="","",'True_Odds_Calculator_3-way'!C504)</f>
        <v/>
      </c>
      <c r="D503" s="4" t="str">
        <f t="shared" si="35"/>
        <v/>
      </c>
      <c r="E503" s="4" t="str">
        <f t="shared" si="36"/>
        <v/>
      </c>
      <c r="F503" s="4" t="str">
        <f t="shared" si="37"/>
        <v/>
      </c>
      <c r="G503" s="4" t="str">
        <f t="shared" si="38"/>
        <v/>
      </c>
      <c r="I503" s="4" t="str">
        <f t="shared" si="39"/>
        <v/>
      </c>
    </row>
    <row r="504" spans="1:9">
      <c r="A504" s="4" t="str">
        <f>IF('True_Odds_Calculator_3-way'!A505="","",'True_Odds_Calculator_3-way'!A505)</f>
        <v/>
      </c>
      <c r="B504" s="4" t="str">
        <f>IF('True_Odds_Calculator_3-way'!B505="","",'True_Odds_Calculator_3-way'!B505)</f>
        <v/>
      </c>
      <c r="C504" s="4" t="str">
        <f>IF('True_Odds_Calculator_3-way'!C505="","",'True_Odds_Calculator_3-way'!C505)</f>
        <v/>
      </c>
      <c r="D504" s="4" t="str">
        <f t="shared" si="35"/>
        <v/>
      </c>
      <c r="E504" s="4" t="str">
        <f t="shared" si="36"/>
        <v/>
      </c>
      <c r="F504" s="4" t="str">
        <f t="shared" si="37"/>
        <v/>
      </c>
      <c r="G504" s="4" t="str">
        <f t="shared" si="38"/>
        <v/>
      </c>
      <c r="I504" s="4" t="str">
        <f t="shared" si="39"/>
        <v/>
      </c>
    </row>
    <row r="505" spans="1:9">
      <c r="A505" s="4" t="str">
        <f>IF('True_Odds_Calculator_3-way'!A506="","",'True_Odds_Calculator_3-way'!A506)</f>
        <v/>
      </c>
      <c r="B505" s="4" t="str">
        <f>IF('True_Odds_Calculator_3-way'!B506="","",'True_Odds_Calculator_3-way'!B506)</f>
        <v/>
      </c>
      <c r="C505" s="4" t="str">
        <f>IF('True_Odds_Calculator_3-way'!C506="","",'True_Odds_Calculator_3-way'!C506)</f>
        <v/>
      </c>
      <c r="D505" s="4" t="str">
        <f t="shared" si="35"/>
        <v/>
      </c>
      <c r="E505" s="4" t="str">
        <f t="shared" si="36"/>
        <v/>
      </c>
      <c r="F505" s="4" t="str">
        <f t="shared" si="37"/>
        <v/>
      </c>
      <c r="G505" s="4" t="str">
        <f t="shared" si="38"/>
        <v/>
      </c>
      <c r="I505" s="4" t="str">
        <f t="shared" si="39"/>
        <v/>
      </c>
    </row>
    <row r="506" spans="1:9">
      <c r="A506" s="4" t="str">
        <f>IF('True_Odds_Calculator_3-way'!A507="","",'True_Odds_Calculator_3-way'!A507)</f>
        <v/>
      </c>
      <c r="B506" s="4" t="str">
        <f>IF('True_Odds_Calculator_3-way'!B507="","",'True_Odds_Calculator_3-way'!B507)</f>
        <v/>
      </c>
      <c r="C506" s="4" t="str">
        <f>IF('True_Odds_Calculator_3-way'!C507="","",'True_Odds_Calculator_3-way'!C507)</f>
        <v/>
      </c>
      <c r="D506" s="4" t="str">
        <f t="shared" si="35"/>
        <v/>
      </c>
      <c r="E506" s="4" t="str">
        <f t="shared" si="36"/>
        <v/>
      </c>
      <c r="F506" s="4" t="str">
        <f t="shared" si="37"/>
        <v/>
      </c>
      <c r="G506" s="4" t="str">
        <f t="shared" si="38"/>
        <v/>
      </c>
      <c r="I506" s="4" t="str">
        <f t="shared" si="39"/>
        <v/>
      </c>
    </row>
    <row r="507" spans="1:9">
      <c r="A507" s="4" t="str">
        <f>IF('True_Odds_Calculator_3-way'!A508="","",'True_Odds_Calculator_3-way'!A508)</f>
        <v/>
      </c>
      <c r="B507" s="4" t="str">
        <f>IF('True_Odds_Calculator_3-way'!B508="","",'True_Odds_Calculator_3-way'!B508)</f>
        <v/>
      </c>
      <c r="C507" s="4" t="str">
        <f>IF('True_Odds_Calculator_3-way'!C508="","",'True_Odds_Calculator_3-way'!C508)</f>
        <v/>
      </c>
      <c r="D507" s="4" t="str">
        <f t="shared" si="35"/>
        <v/>
      </c>
      <c r="E507" s="4" t="str">
        <f t="shared" si="36"/>
        <v/>
      </c>
      <c r="F507" s="4" t="str">
        <f t="shared" si="37"/>
        <v/>
      </c>
      <c r="G507" s="4" t="str">
        <f t="shared" si="38"/>
        <v/>
      </c>
      <c r="I507" s="4" t="str">
        <f t="shared" si="39"/>
        <v/>
      </c>
    </row>
    <row r="508" spans="1:9">
      <c r="A508" s="4" t="str">
        <f>IF('True_Odds_Calculator_3-way'!A509="","",'True_Odds_Calculator_3-way'!A509)</f>
        <v/>
      </c>
      <c r="B508" s="4" t="str">
        <f>IF('True_Odds_Calculator_3-way'!B509="","",'True_Odds_Calculator_3-way'!B509)</f>
        <v/>
      </c>
      <c r="C508" s="4" t="str">
        <f>IF('True_Odds_Calculator_3-way'!C509="","",'True_Odds_Calculator_3-way'!C509)</f>
        <v/>
      </c>
      <c r="D508" s="4" t="str">
        <f t="shared" si="35"/>
        <v/>
      </c>
      <c r="E508" s="4" t="str">
        <f t="shared" si="36"/>
        <v/>
      </c>
      <c r="F508" s="4" t="str">
        <f t="shared" si="37"/>
        <v/>
      </c>
      <c r="G508" s="4" t="str">
        <f t="shared" si="38"/>
        <v/>
      </c>
      <c r="I508" s="4" t="str">
        <f t="shared" si="39"/>
        <v/>
      </c>
    </row>
    <row r="509" spans="1:9">
      <c r="A509" s="4" t="str">
        <f>IF('True_Odds_Calculator_3-way'!A510="","",'True_Odds_Calculator_3-way'!A510)</f>
        <v/>
      </c>
      <c r="B509" s="4" t="str">
        <f>IF('True_Odds_Calculator_3-way'!B510="","",'True_Odds_Calculator_3-way'!B510)</f>
        <v/>
      </c>
      <c r="C509" s="4" t="str">
        <f>IF('True_Odds_Calculator_3-way'!C510="","",'True_Odds_Calculator_3-way'!C510)</f>
        <v/>
      </c>
      <c r="D509" s="4" t="str">
        <f t="shared" si="35"/>
        <v/>
      </c>
      <c r="E509" s="4" t="str">
        <f t="shared" si="36"/>
        <v/>
      </c>
      <c r="F509" s="4" t="str">
        <f t="shared" si="37"/>
        <v/>
      </c>
      <c r="G509" s="4" t="str">
        <f t="shared" si="38"/>
        <v/>
      </c>
      <c r="I509" s="4" t="str">
        <f t="shared" si="39"/>
        <v/>
      </c>
    </row>
    <row r="510" spans="1:9">
      <c r="A510" s="4" t="str">
        <f>IF('True_Odds_Calculator_3-way'!A511="","",'True_Odds_Calculator_3-way'!A511)</f>
        <v/>
      </c>
      <c r="B510" s="4" t="str">
        <f>IF('True_Odds_Calculator_3-way'!B511="","",'True_Odds_Calculator_3-way'!B511)</f>
        <v/>
      </c>
      <c r="C510" s="4" t="str">
        <f>IF('True_Odds_Calculator_3-way'!C511="","",'True_Odds_Calculator_3-way'!C511)</f>
        <v/>
      </c>
      <c r="D510" s="4" t="str">
        <f t="shared" si="35"/>
        <v/>
      </c>
      <c r="E510" s="4" t="str">
        <f t="shared" si="36"/>
        <v/>
      </c>
      <c r="F510" s="4" t="str">
        <f t="shared" si="37"/>
        <v/>
      </c>
      <c r="G510" s="4" t="str">
        <f t="shared" si="38"/>
        <v/>
      </c>
      <c r="I510" s="4" t="str">
        <f t="shared" si="39"/>
        <v/>
      </c>
    </row>
    <row r="511" spans="1:9">
      <c r="A511" s="4" t="str">
        <f>IF('True_Odds_Calculator_3-way'!A512="","",'True_Odds_Calculator_3-way'!A512)</f>
        <v/>
      </c>
      <c r="B511" s="4" t="str">
        <f>IF('True_Odds_Calculator_3-way'!B512="","",'True_Odds_Calculator_3-way'!B512)</f>
        <v/>
      </c>
      <c r="C511" s="4" t="str">
        <f>IF('True_Odds_Calculator_3-way'!C512="","",'True_Odds_Calculator_3-way'!C512)</f>
        <v/>
      </c>
      <c r="D511" s="4" t="str">
        <f t="shared" si="35"/>
        <v/>
      </c>
      <c r="E511" s="4" t="str">
        <f t="shared" si="36"/>
        <v/>
      </c>
      <c r="F511" s="4" t="str">
        <f t="shared" si="37"/>
        <v/>
      </c>
      <c r="G511" s="4" t="str">
        <f t="shared" si="38"/>
        <v/>
      </c>
      <c r="I511" s="4" t="str">
        <f t="shared" si="39"/>
        <v/>
      </c>
    </row>
    <row r="512" spans="1:9">
      <c r="A512" s="4" t="str">
        <f>IF('True_Odds_Calculator_3-way'!A513="","",'True_Odds_Calculator_3-way'!A513)</f>
        <v/>
      </c>
      <c r="B512" s="4" t="str">
        <f>IF('True_Odds_Calculator_3-way'!B513="","",'True_Odds_Calculator_3-way'!B513)</f>
        <v/>
      </c>
      <c r="C512" s="4" t="str">
        <f>IF('True_Odds_Calculator_3-way'!C513="","",'True_Odds_Calculator_3-way'!C513)</f>
        <v/>
      </c>
      <c r="D512" s="4" t="str">
        <f t="shared" si="35"/>
        <v/>
      </c>
      <c r="E512" s="4" t="str">
        <f t="shared" si="36"/>
        <v/>
      </c>
      <c r="F512" s="4" t="str">
        <f t="shared" si="37"/>
        <v/>
      </c>
      <c r="G512" s="4" t="str">
        <f t="shared" si="38"/>
        <v/>
      </c>
      <c r="I512" s="4" t="str">
        <f t="shared" si="39"/>
        <v/>
      </c>
    </row>
    <row r="513" spans="1:9">
      <c r="A513" s="4" t="str">
        <f>IF('True_Odds_Calculator_3-way'!A514="","",'True_Odds_Calculator_3-way'!A514)</f>
        <v/>
      </c>
      <c r="B513" s="4" t="str">
        <f>IF('True_Odds_Calculator_3-way'!B514="","",'True_Odds_Calculator_3-way'!B514)</f>
        <v/>
      </c>
      <c r="C513" s="4" t="str">
        <f>IF('True_Odds_Calculator_3-way'!C514="","",'True_Odds_Calculator_3-way'!C514)</f>
        <v/>
      </c>
      <c r="D513" s="4" t="str">
        <f t="shared" si="35"/>
        <v/>
      </c>
      <c r="E513" s="4" t="str">
        <f t="shared" si="36"/>
        <v/>
      </c>
      <c r="F513" s="4" t="str">
        <f t="shared" si="37"/>
        <v/>
      </c>
      <c r="G513" s="4" t="str">
        <f t="shared" si="38"/>
        <v/>
      </c>
      <c r="I513" s="4" t="str">
        <f t="shared" si="39"/>
        <v/>
      </c>
    </row>
    <row r="514" spans="1:9">
      <c r="A514" s="4" t="str">
        <f>IF('True_Odds_Calculator_3-way'!A515="","",'True_Odds_Calculator_3-way'!A515)</f>
        <v/>
      </c>
      <c r="B514" s="4" t="str">
        <f>IF('True_Odds_Calculator_3-way'!B515="","",'True_Odds_Calculator_3-way'!B515)</f>
        <v/>
      </c>
      <c r="C514" s="4" t="str">
        <f>IF('True_Odds_Calculator_3-way'!C515="","",'True_Odds_Calculator_3-way'!C515)</f>
        <v/>
      </c>
      <c r="D514" s="4" t="str">
        <f t="shared" si="35"/>
        <v/>
      </c>
      <c r="E514" s="4" t="str">
        <f t="shared" si="36"/>
        <v/>
      </c>
      <c r="F514" s="4" t="str">
        <f t="shared" si="37"/>
        <v/>
      </c>
      <c r="G514" s="4" t="str">
        <f t="shared" si="38"/>
        <v/>
      </c>
      <c r="I514" s="4" t="str">
        <f t="shared" si="39"/>
        <v/>
      </c>
    </row>
    <row r="515" spans="1:9">
      <c r="A515" s="4" t="str">
        <f>IF('True_Odds_Calculator_3-way'!A516="","",'True_Odds_Calculator_3-way'!A516)</f>
        <v/>
      </c>
      <c r="B515" s="4" t="str">
        <f>IF('True_Odds_Calculator_3-way'!B516="","",'True_Odds_Calculator_3-way'!B516)</f>
        <v/>
      </c>
      <c r="C515" s="4" t="str">
        <f>IF('True_Odds_Calculator_3-way'!C516="","",'True_Odds_Calculator_3-way'!C516)</f>
        <v/>
      </c>
      <c r="D515" s="4" t="str">
        <f t="shared" ref="D515:D578" si="40">IF(A515="","",((1/A515)+(1/B515)+(1/C515))-1)</f>
        <v/>
      </c>
      <c r="E515" s="4" t="str">
        <f t="shared" ref="E515:E578" si="41">IF(A515="","",(3*A515)/(3-($D515*A515)))</f>
        <v/>
      </c>
      <c r="F515" s="4" t="str">
        <f t="shared" ref="F515:F578" si="42">IF(B515="","",(3*B515)/(3-($D515*B515)))</f>
        <v/>
      </c>
      <c r="G515" s="4" t="str">
        <f t="shared" ref="G515:G578" si="43">IF(C515="","",(3*C515)/(3-($D515*C515)))</f>
        <v/>
      </c>
      <c r="I515" s="4" t="str">
        <f t="shared" ref="I515:I578" si="44">IF(A515="","",D515+1)</f>
        <v/>
      </c>
    </row>
    <row r="516" spans="1:9">
      <c r="A516" s="4" t="str">
        <f>IF('True_Odds_Calculator_3-way'!A517="","",'True_Odds_Calculator_3-way'!A517)</f>
        <v/>
      </c>
      <c r="B516" s="4" t="str">
        <f>IF('True_Odds_Calculator_3-way'!B517="","",'True_Odds_Calculator_3-way'!B517)</f>
        <v/>
      </c>
      <c r="C516" s="4" t="str">
        <f>IF('True_Odds_Calculator_3-way'!C517="","",'True_Odds_Calculator_3-way'!C517)</f>
        <v/>
      </c>
      <c r="D516" s="4" t="str">
        <f t="shared" si="40"/>
        <v/>
      </c>
      <c r="E516" s="4" t="str">
        <f t="shared" si="41"/>
        <v/>
      </c>
      <c r="F516" s="4" t="str">
        <f t="shared" si="42"/>
        <v/>
      </c>
      <c r="G516" s="4" t="str">
        <f t="shared" si="43"/>
        <v/>
      </c>
      <c r="I516" s="4" t="str">
        <f t="shared" si="44"/>
        <v/>
      </c>
    </row>
    <row r="517" spans="1:9">
      <c r="A517" s="4" t="str">
        <f>IF('True_Odds_Calculator_3-way'!A518="","",'True_Odds_Calculator_3-way'!A518)</f>
        <v/>
      </c>
      <c r="B517" s="4" t="str">
        <f>IF('True_Odds_Calculator_3-way'!B518="","",'True_Odds_Calculator_3-way'!B518)</f>
        <v/>
      </c>
      <c r="C517" s="4" t="str">
        <f>IF('True_Odds_Calculator_3-way'!C518="","",'True_Odds_Calculator_3-way'!C518)</f>
        <v/>
      </c>
      <c r="D517" s="4" t="str">
        <f t="shared" si="40"/>
        <v/>
      </c>
      <c r="E517" s="4" t="str">
        <f t="shared" si="41"/>
        <v/>
      </c>
      <c r="F517" s="4" t="str">
        <f t="shared" si="42"/>
        <v/>
      </c>
      <c r="G517" s="4" t="str">
        <f t="shared" si="43"/>
        <v/>
      </c>
      <c r="I517" s="4" t="str">
        <f t="shared" si="44"/>
        <v/>
      </c>
    </row>
    <row r="518" spans="1:9">
      <c r="A518" s="4" t="str">
        <f>IF('True_Odds_Calculator_3-way'!A519="","",'True_Odds_Calculator_3-way'!A519)</f>
        <v/>
      </c>
      <c r="B518" s="4" t="str">
        <f>IF('True_Odds_Calculator_3-way'!B519="","",'True_Odds_Calculator_3-way'!B519)</f>
        <v/>
      </c>
      <c r="C518" s="4" t="str">
        <f>IF('True_Odds_Calculator_3-way'!C519="","",'True_Odds_Calculator_3-way'!C519)</f>
        <v/>
      </c>
      <c r="D518" s="4" t="str">
        <f t="shared" si="40"/>
        <v/>
      </c>
      <c r="E518" s="4" t="str">
        <f t="shared" si="41"/>
        <v/>
      </c>
      <c r="F518" s="4" t="str">
        <f t="shared" si="42"/>
        <v/>
      </c>
      <c r="G518" s="4" t="str">
        <f t="shared" si="43"/>
        <v/>
      </c>
      <c r="I518" s="4" t="str">
        <f t="shared" si="44"/>
        <v/>
      </c>
    </row>
    <row r="519" spans="1:9">
      <c r="A519" s="4" t="str">
        <f>IF('True_Odds_Calculator_3-way'!A520="","",'True_Odds_Calculator_3-way'!A520)</f>
        <v/>
      </c>
      <c r="B519" s="4" t="str">
        <f>IF('True_Odds_Calculator_3-way'!B520="","",'True_Odds_Calculator_3-way'!B520)</f>
        <v/>
      </c>
      <c r="C519" s="4" t="str">
        <f>IF('True_Odds_Calculator_3-way'!C520="","",'True_Odds_Calculator_3-way'!C520)</f>
        <v/>
      </c>
      <c r="D519" s="4" t="str">
        <f t="shared" si="40"/>
        <v/>
      </c>
      <c r="E519" s="4" t="str">
        <f t="shared" si="41"/>
        <v/>
      </c>
      <c r="F519" s="4" t="str">
        <f t="shared" si="42"/>
        <v/>
      </c>
      <c r="G519" s="4" t="str">
        <f t="shared" si="43"/>
        <v/>
      </c>
      <c r="I519" s="4" t="str">
        <f t="shared" si="44"/>
        <v/>
      </c>
    </row>
    <row r="520" spans="1:9">
      <c r="A520" s="4" t="str">
        <f>IF('True_Odds_Calculator_3-way'!A521="","",'True_Odds_Calculator_3-way'!A521)</f>
        <v/>
      </c>
      <c r="B520" s="4" t="str">
        <f>IF('True_Odds_Calculator_3-way'!B521="","",'True_Odds_Calculator_3-way'!B521)</f>
        <v/>
      </c>
      <c r="C520" s="4" t="str">
        <f>IF('True_Odds_Calculator_3-way'!C521="","",'True_Odds_Calculator_3-way'!C521)</f>
        <v/>
      </c>
      <c r="D520" s="4" t="str">
        <f t="shared" si="40"/>
        <v/>
      </c>
      <c r="E520" s="4" t="str">
        <f t="shared" si="41"/>
        <v/>
      </c>
      <c r="F520" s="4" t="str">
        <f t="shared" si="42"/>
        <v/>
      </c>
      <c r="G520" s="4" t="str">
        <f t="shared" si="43"/>
        <v/>
      </c>
      <c r="I520" s="4" t="str">
        <f t="shared" si="44"/>
        <v/>
      </c>
    </row>
    <row r="521" spans="1:9">
      <c r="A521" s="4" t="str">
        <f>IF('True_Odds_Calculator_3-way'!A522="","",'True_Odds_Calculator_3-way'!A522)</f>
        <v/>
      </c>
      <c r="B521" s="4" t="str">
        <f>IF('True_Odds_Calculator_3-way'!B522="","",'True_Odds_Calculator_3-way'!B522)</f>
        <v/>
      </c>
      <c r="C521" s="4" t="str">
        <f>IF('True_Odds_Calculator_3-way'!C522="","",'True_Odds_Calculator_3-way'!C522)</f>
        <v/>
      </c>
      <c r="D521" s="4" t="str">
        <f t="shared" si="40"/>
        <v/>
      </c>
      <c r="E521" s="4" t="str">
        <f t="shared" si="41"/>
        <v/>
      </c>
      <c r="F521" s="4" t="str">
        <f t="shared" si="42"/>
        <v/>
      </c>
      <c r="G521" s="4" t="str">
        <f t="shared" si="43"/>
        <v/>
      </c>
      <c r="I521" s="4" t="str">
        <f t="shared" si="44"/>
        <v/>
      </c>
    </row>
    <row r="522" spans="1:9">
      <c r="A522" s="4" t="str">
        <f>IF('True_Odds_Calculator_3-way'!A523="","",'True_Odds_Calculator_3-way'!A523)</f>
        <v/>
      </c>
      <c r="B522" s="4" t="str">
        <f>IF('True_Odds_Calculator_3-way'!B523="","",'True_Odds_Calculator_3-way'!B523)</f>
        <v/>
      </c>
      <c r="C522" s="4" t="str">
        <f>IF('True_Odds_Calculator_3-way'!C523="","",'True_Odds_Calculator_3-way'!C523)</f>
        <v/>
      </c>
      <c r="D522" s="4" t="str">
        <f t="shared" si="40"/>
        <v/>
      </c>
      <c r="E522" s="4" t="str">
        <f t="shared" si="41"/>
        <v/>
      </c>
      <c r="F522" s="4" t="str">
        <f t="shared" si="42"/>
        <v/>
      </c>
      <c r="G522" s="4" t="str">
        <f t="shared" si="43"/>
        <v/>
      </c>
      <c r="I522" s="4" t="str">
        <f t="shared" si="44"/>
        <v/>
      </c>
    </row>
    <row r="523" spans="1:9">
      <c r="A523" s="4" t="str">
        <f>IF('True_Odds_Calculator_3-way'!A524="","",'True_Odds_Calculator_3-way'!A524)</f>
        <v/>
      </c>
      <c r="B523" s="4" t="str">
        <f>IF('True_Odds_Calculator_3-way'!B524="","",'True_Odds_Calculator_3-way'!B524)</f>
        <v/>
      </c>
      <c r="C523" s="4" t="str">
        <f>IF('True_Odds_Calculator_3-way'!C524="","",'True_Odds_Calculator_3-way'!C524)</f>
        <v/>
      </c>
      <c r="D523" s="4" t="str">
        <f t="shared" si="40"/>
        <v/>
      </c>
      <c r="E523" s="4" t="str">
        <f t="shared" si="41"/>
        <v/>
      </c>
      <c r="F523" s="4" t="str">
        <f t="shared" si="42"/>
        <v/>
      </c>
      <c r="G523" s="4" t="str">
        <f t="shared" si="43"/>
        <v/>
      </c>
      <c r="I523" s="4" t="str">
        <f t="shared" si="44"/>
        <v/>
      </c>
    </row>
    <row r="524" spans="1:9">
      <c r="A524" s="4" t="str">
        <f>IF('True_Odds_Calculator_3-way'!A525="","",'True_Odds_Calculator_3-way'!A525)</f>
        <v/>
      </c>
      <c r="B524" s="4" t="str">
        <f>IF('True_Odds_Calculator_3-way'!B525="","",'True_Odds_Calculator_3-way'!B525)</f>
        <v/>
      </c>
      <c r="C524" s="4" t="str">
        <f>IF('True_Odds_Calculator_3-way'!C525="","",'True_Odds_Calculator_3-way'!C525)</f>
        <v/>
      </c>
      <c r="D524" s="4" t="str">
        <f t="shared" si="40"/>
        <v/>
      </c>
      <c r="E524" s="4" t="str">
        <f t="shared" si="41"/>
        <v/>
      </c>
      <c r="F524" s="4" t="str">
        <f t="shared" si="42"/>
        <v/>
      </c>
      <c r="G524" s="4" t="str">
        <f t="shared" si="43"/>
        <v/>
      </c>
      <c r="I524" s="4" t="str">
        <f t="shared" si="44"/>
        <v/>
      </c>
    </row>
    <row r="525" spans="1:9">
      <c r="A525" s="4" t="str">
        <f>IF('True_Odds_Calculator_3-way'!A526="","",'True_Odds_Calculator_3-way'!A526)</f>
        <v/>
      </c>
      <c r="B525" s="4" t="str">
        <f>IF('True_Odds_Calculator_3-way'!B526="","",'True_Odds_Calculator_3-way'!B526)</f>
        <v/>
      </c>
      <c r="C525" s="4" t="str">
        <f>IF('True_Odds_Calculator_3-way'!C526="","",'True_Odds_Calculator_3-way'!C526)</f>
        <v/>
      </c>
      <c r="D525" s="4" t="str">
        <f t="shared" si="40"/>
        <v/>
      </c>
      <c r="E525" s="4" t="str">
        <f t="shared" si="41"/>
        <v/>
      </c>
      <c r="F525" s="4" t="str">
        <f t="shared" si="42"/>
        <v/>
      </c>
      <c r="G525" s="4" t="str">
        <f t="shared" si="43"/>
        <v/>
      </c>
      <c r="I525" s="4" t="str">
        <f t="shared" si="44"/>
        <v/>
      </c>
    </row>
    <row r="526" spans="1:9">
      <c r="A526" s="4" t="str">
        <f>IF('True_Odds_Calculator_3-way'!A527="","",'True_Odds_Calculator_3-way'!A527)</f>
        <v/>
      </c>
      <c r="B526" s="4" t="str">
        <f>IF('True_Odds_Calculator_3-way'!B527="","",'True_Odds_Calculator_3-way'!B527)</f>
        <v/>
      </c>
      <c r="C526" s="4" t="str">
        <f>IF('True_Odds_Calculator_3-way'!C527="","",'True_Odds_Calculator_3-way'!C527)</f>
        <v/>
      </c>
      <c r="D526" s="4" t="str">
        <f t="shared" si="40"/>
        <v/>
      </c>
      <c r="E526" s="4" t="str">
        <f t="shared" si="41"/>
        <v/>
      </c>
      <c r="F526" s="4" t="str">
        <f t="shared" si="42"/>
        <v/>
      </c>
      <c r="G526" s="4" t="str">
        <f t="shared" si="43"/>
        <v/>
      </c>
      <c r="I526" s="4" t="str">
        <f t="shared" si="44"/>
        <v/>
      </c>
    </row>
    <row r="527" spans="1:9">
      <c r="A527" s="4" t="str">
        <f>IF('True_Odds_Calculator_3-way'!A528="","",'True_Odds_Calculator_3-way'!A528)</f>
        <v/>
      </c>
      <c r="B527" s="4" t="str">
        <f>IF('True_Odds_Calculator_3-way'!B528="","",'True_Odds_Calculator_3-way'!B528)</f>
        <v/>
      </c>
      <c r="C527" s="4" t="str">
        <f>IF('True_Odds_Calculator_3-way'!C528="","",'True_Odds_Calculator_3-way'!C528)</f>
        <v/>
      </c>
      <c r="D527" s="4" t="str">
        <f t="shared" si="40"/>
        <v/>
      </c>
      <c r="E527" s="4" t="str">
        <f t="shared" si="41"/>
        <v/>
      </c>
      <c r="F527" s="4" t="str">
        <f t="shared" si="42"/>
        <v/>
      </c>
      <c r="G527" s="4" t="str">
        <f t="shared" si="43"/>
        <v/>
      </c>
      <c r="I527" s="4" t="str">
        <f t="shared" si="44"/>
        <v/>
      </c>
    </row>
    <row r="528" spans="1:9">
      <c r="A528" s="4" t="str">
        <f>IF('True_Odds_Calculator_3-way'!A529="","",'True_Odds_Calculator_3-way'!A529)</f>
        <v/>
      </c>
      <c r="B528" s="4" t="str">
        <f>IF('True_Odds_Calculator_3-way'!B529="","",'True_Odds_Calculator_3-way'!B529)</f>
        <v/>
      </c>
      <c r="C528" s="4" t="str">
        <f>IF('True_Odds_Calculator_3-way'!C529="","",'True_Odds_Calculator_3-way'!C529)</f>
        <v/>
      </c>
      <c r="D528" s="4" t="str">
        <f t="shared" si="40"/>
        <v/>
      </c>
      <c r="E528" s="4" t="str">
        <f t="shared" si="41"/>
        <v/>
      </c>
      <c r="F528" s="4" t="str">
        <f t="shared" si="42"/>
        <v/>
      </c>
      <c r="G528" s="4" t="str">
        <f t="shared" si="43"/>
        <v/>
      </c>
      <c r="I528" s="4" t="str">
        <f t="shared" si="44"/>
        <v/>
      </c>
    </row>
    <row r="529" spans="1:9">
      <c r="A529" s="4" t="str">
        <f>IF('True_Odds_Calculator_3-way'!A530="","",'True_Odds_Calculator_3-way'!A530)</f>
        <v/>
      </c>
      <c r="B529" s="4" t="str">
        <f>IF('True_Odds_Calculator_3-way'!B530="","",'True_Odds_Calculator_3-way'!B530)</f>
        <v/>
      </c>
      <c r="C529" s="4" t="str">
        <f>IF('True_Odds_Calculator_3-way'!C530="","",'True_Odds_Calculator_3-way'!C530)</f>
        <v/>
      </c>
      <c r="D529" s="4" t="str">
        <f t="shared" si="40"/>
        <v/>
      </c>
      <c r="E529" s="4" t="str">
        <f t="shared" si="41"/>
        <v/>
      </c>
      <c r="F529" s="4" t="str">
        <f t="shared" si="42"/>
        <v/>
      </c>
      <c r="G529" s="4" t="str">
        <f t="shared" si="43"/>
        <v/>
      </c>
      <c r="I529" s="4" t="str">
        <f t="shared" si="44"/>
        <v/>
      </c>
    </row>
    <row r="530" spans="1:9">
      <c r="A530" s="4" t="str">
        <f>IF('True_Odds_Calculator_3-way'!A531="","",'True_Odds_Calculator_3-way'!A531)</f>
        <v/>
      </c>
      <c r="B530" s="4" t="str">
        <f>IF('True_Odds_Calculator_3-way'!B531="","",'True_Odds_Calculator_3-way'!B531)</f>
        <v/>
      </c>
      <c r="C530" s="4" t="str">
        <f>IF('True_Odds_Calculator_3-way'!C531="","",'True_Odds_Calculator_3-way'!C531)</f>
        <v/>
      </c>
      <c r="D530" s="4" t="str">
        <f t="shared" si="40"/>
        <v/>
      </c>
      <c r="E530" s="4" t="str">
        <f t="shared" si="41"/>
        <v/>
      </c>
      <c r="F530" s="4" t="str">
        <f t="shared" si="42"/>
        <v/>
      </c>
      <c r="G530" s="4" t="str">
        <f t="shared" si="43"/>
        <v/>
      </c>
      <c r="I530" s="4" t="str">
        <f t="shared" si="44"/>
        <v/>
      </c>
    </row>
    <row r="531" spans="1:9">
      <c r="A531" s="4" t="str">
        <f>IF('True_Odds_Calculator_3-way'!A532="","",'True_Odds_Calculator_3-way'!A532)</f>
        <v/>
      </c>
      <c r="B531" s="4" t="str">
        <f>IF('True_Odds_Calculator_3-way'!B532="","",'True_Odds_Calculator_3-way'!B532)</f>
        <v/>
      </c>
      <c r="C531" s="4" t="str">
        <f>IF('True_Odds_Calculator_3-way'!C532="","",'True_Odds_Calculator_3-way'!C532)</f>
        <v/>
      </c>
      <c r="D531" s="4" t="str">
        <f t="shared" si="40"/>
        <v/>
      </c>
      <c r="E531" s="4" t="str">
        <f t="shared" si="41"/>
        <v/>
      </c>
      <c r="F531" s="4" t="str">
        <f t="shared" si="42"/>
        <v/>
      </c>
      <c r="G531" s="4" t="str">
        <f t="shared" si="43"/>
        <v/>
      </c>
      <c r="I531" s="4" t="str">
        <f t="shared" si="44"/>
        <v/>
      </c>
    </row>
    <row r="532" spans="1:9">
      <c r="A532" s="4" t="str">
        <f>IF('True_Odds_Calculator_3-way'!A533="","",'True_Odds_Calculator_3-way'!A533)</f>
        <v/>
      </c>
      <c r="B532" s="4" t="str">
        <f>IF('True_Odds_Calculator_3-way'!B533="","",'True_Odds_Calculator_3-way'!B533)</f>
        <v/>
      </c>
      <c r="C532" s="4" t="str">
        <f>IF('True_Odds_Calculator_3-way'!C533="","",'True_Odds_Calculator_3-way'!C533)</f>
        <v/>
      </c>
      <c r="D532" s="4" t="str">
        <f t="shared" si="40"/>
        <v/>
      </c>
      <c r="E532" s="4" t="str">
        <f t="shared" si="41"/>
        <v/>
      </c>
      <c r="F532" s="4" t="str">
        <f t="shared" si="42"/>
        <v/>
      </c>
      <c r="G532" s="4" t="str">
        <f t="shared" si="43"/>
        <v/>
      </c>
      <c r="I532" s="4" t="str">
        <f t="shared" si="44"/>
        <v/>
      </c>
    </row>
    <row r="533" spans="1:9">
      <c r="A533" s="4" t="str">
        <f>IF('True_Odds_Calculator_3-way'!A534="","",'True_Odds_Calculator_3-way'!A534)</f>
        <v/>
      </c>
      <c r="B533" s="4" t="str">
        <f>IF('True_Odds_Calculator_3-way'!B534="","",'True_Odds_Calculator_3-way'!B534)</f>
        <v/>
      </c>
      <c r="C533" s="4" t="str">
        <f>IF('True_Odds_Calculator_3-way'!C534="","",'True_Odds_Calculator_3-way'!C534)</f>
        <v/>
      </c>
      <c r="D533" s="4" t="str">
        <f t="shared" si="40"/>
        <v/>
      </c>
      <c r="E533" s="4" t="str">
        <f t="shared" si="41"/>
        <v/>
      </c>
      <c r="F533" s="4" t="str">
        <f t="shared" si="42"/>
        <v/>
      </c>
      <c r="G533" s="4" t="str">
        <f t="shared" si="43"/>
        <v/>
      </c>
      <c r="I533" s="4" t="str">
        <f t="shared" si="44"/>
        <v/>
      </c>
    </row>
    <row r="534" spans="1:9">
      <c r="A534" s="4" t="str">
        <f>IF('True_Odds_Calculator_3-way'!A535="","",'True_Odds_Calculator_3-way'!A535)</f>
        <v/>
      </c>
      <c r="B534" s="4" t="str">
        <f>IF('True_Odds_Calculator_3-way'!B535="","",'True_Odds_Calculator_3-way'!B535)</f>
        <v/>
      </c>
      <c r="C534" s="4" t="str">
        <f>IF('True_Odds_Calculator_3-way'!C535="","",'True_Odds_Calculator_3-way'!C535)</f>
        <v/>
      </c>
      <c r="D534" s="4" t="str">
        <f t="shared" si="40"/>
        <v/>
      </c>
      <c r="E534" s="4" t="str">
        <f t="shared" si="41"/>
        <v/>
      </c>
      <c r="F534" s="4" t="str">
        <f t="shared" si="42"/>
        <v/>
      </c>
      <c r="G534" s="4" t="str">
        <f t="shared" si="43"/>
        <v/>
      </c>
      <c r="I534" s="4" t="str">
        <f t="shared" si="44"/>
        <v/>
      </c>
    </row>
    <row r="535" spans="1:9">
      <c r="A535" s="4" t="str">
        <f>IF('True_Odds_Calculator_3-way'!A536="","",'True_Odds_Calculator_3-way'!A536)</f>
        <v/>
      </c>
      <c r="B535" s="4" t="str">
        <f>IF('True_Odds_Calculator_3-way'!B536="","",'True_Odds_Calculator_3-way'!B536)</f>
        <v/>
      </c>
      <c r="C535" s="4" t="str">
        <f>IF('True_Odds_Calculator_3-way'!C536="","",'True_Odds_Calculator_3-way'!C536)</f>
        <v/>
      </c>
      <c r="D535" s="4" t="str">
        <f t="shared" si="40"/>
        <v/>
      </c>
      <c r="E535" s="4" t="str">
        <f t="shared" si="41"/>
        <v/>
      </c>
      <c r="F535" s="4" t="str">
        <f t="shared" si="42"/>
        <v/>
      </c>
      <c r="G535" s="4" t="str">
        <f t="shared" si="43"/>
        <v/>
      </c>
      <c r="I535" s="4" t="str">
        <f t="shared" si="44"/>
        <v/>
      </c>
    </row>
    <row r="536" spans="1:9">
      <c r="A536" s="4" t="str">
        <f>IF('True_Odds_Calculator_3-way'!A537="","",'True_Odds_Calculator_3-way'!A537)</f>
        <v/>
      </c>
      <c r="B536" s="4" t="str">
        <f>IF('True_Odds_Calculator_3-way'!B537="","",'True_Odds_Calculator_3-way'!B537)</f>
        <v/>
      </c>
      <c r="C536" s="4" t="str">
        <f>IF('True_Odds_Calculator_3-way'!C537="","",'True_Odds_Calculator_3-way'!C537)</f>
        <v/>
      </c>
      <c r="D536" s="4" t="str">
        <f t="shared" si="40"/>
        <v/>
      </c>
      <c r="E536" s="4" t="str">
        <f t="shared" si="41"/>
        <v/>
      </c>
      <c r="F536" s="4" t="str">
        <f t="shared" si="42"/>
        <v/>
      </c>
      <c r="G536" s="4" t="str">
        <f t="shared" si="43"/>
        <v/>
      </c>
      <c r="I536" s="4" t="str">
        <f t="shared" si="44"/>
        <v/>
      </c>
    </row>
    <row r="537" spans="1:9">
      <c r="A537" s="4" t="str">
        <f>IF('True_Odds_Calculator_3-way'!A538="","",'True_Odds_Calculator_3-way'!A538)</f>
        <v/>
      </c>
      <c r="B537" s="4" t="str">
        <f>IF('True_Odds_Calculator_3-way'!B538="","",'True_Odds_Calculator_3-way'!B538)</f>
        <v/>
      </c>
      <c r="C537" s="4" t="str">
        <f>IF('True_Odds_Calculator_3-way'!C538="","",'True_Odds_Calculator_3-way'!C538)</f>
        <v/>
      </c>
      <c r="D537" s="4" t="str">
        <f t="shared" si="40"/>
        <v/>
      </c>
      <c r="E537" s="4" t="str">
        <f t="shared" si="41"/>
        <v/>
      </c>
      <c r="F537" s="4" t="str">
        <f t="shared" si="42"/>
        <v/>
      </c>
      <c r="G537" s="4" t="str">
        <f t="shared" si="43"/>
        <v/>
      </c>
      <c r="I537" s="4" t="str">
        <f t="shared" si="44"/>
        <v/>
      </c>
    </row>
    <row r="538" spans="1:9">
      <c r="A538" s="4" t="str">
        <f>IF('True_Odds_Calculator_3-way'!A539="","",'True_Odds_Calculator_3-way'!A539)</f>
        <v/>
      </c>
      <c r="B538" s="4" t="str">
        <f>IF('True_Odds_Calculator_3-way'!B539="","",'True_Odds_Calculator_3-way'!B539)</f>
        <v/>
      </c>
      <c r="C538" s="4" t="str">
        <f>IF('True_Odds_Calculator_3-way'!C539="","",'True_Odds_Calculator_3-way'!C539)</f>
        <v/>
      </c>
      <c r="D538" s="4" t="str">
        <f t="shared" si="40"/>
        <v/>
      </c>
      <c r="E538" s="4" t="str">
        <f t="shared" si="41"/>
        <v/>
      </c>
      <c r="F538" s="4" t="str">
        <f t="shared" si="42"/>
        <v/>
      </c>
      <c r="G538" s="4" t="str">
        <f t="shared" si="43"/>
        <v/>
      </c>
      <c r="I538" s="4" t="str">
        <f t="shared" si="44"/>
        <v/>
      </c>
    </row>
    <row r="539" spans="1:9">
      <c r="A539" s="4" t="str">
        <f>IF('True_Odds_Calculator_3-way'!A540="","",'True_Odds_Calculator_3-way'!A540)</f>
        <v/>
      </c>
      <c r="B539" s="4" t="str">
        <f>IF('True_Odds_Calculator_3-way'!B540="","",'True_Odds_Calculator_3-way'!B540)</f>
        <v/>
      </c>
      <c r="C539" s="4" t="str">
        <f>IF('True_Odds_Calculator_3-way'!C540="","",'True_Odds_Calculator_3-way'!C540)</f>
        <v/>
      </c>
      <c r="D539" s="4" t="str">
        <f t="shared" si="40"/>
        <v/>
      </c>
      <c r="E539" s="4" t="str">
        <f t="shared" si="41"/>
        <v/>
      </c>
      <c r="F539" s="4" t="str">
        <f t="shared" si="42"/>
        <v/>
      </c>
      <c r="G539" s="4" t="str">
        <f t="shared" si="43"/>
        <v/>
      </c>
      <c r="I539" s="4" t="str">
        <f t="shared" si="44"/>
        <v/>
      </c>
    </row>
    <row r="540" spans="1:9">
      <c r="A540" s="4" t="str">
        <f>IF('True_Odds_Calculator_3-way'!A541="","",'True_Odds_Calculator_3-way'!A541)</f>
        <v/>
      </c>
      <c r="B540" s="4" t="str">
        <f>IF('True_Odds_Calculator_3-way'!B541="","",'True_Odds_Calculator_3-way'!B541)</f>
        <v/>
      </c>
      <c r="C540" s="4" t="str">
        <f>IF('True_Odds_Calculator_3-way'!C541="","",'True_Odds_Calculator_3-way'!C541)</f>
        <v/>
      </c>
      <c r="D540" s="4" t="str">
        <f t="shared" si="40"/>
        <v/>
      </c>
      <c r="E540" s="4" t="str">
        <f t="shared" si="41"/>
        <v/>
      </c>
      <c r="F540" s="4" t="str">
        <f t="shared" si="42"/>
        <v/>
      </c>
      <c r="G540" s="4" t="str">
        <f t="shared" si="43"/>
        <v/>
      </c>
      <c r="I540" s="4" t="str">
        <f t="shared" si="44"/>
        <v/>
      </c>
    </row>
    <row r="541" spans="1:9">
      <c r="A541" s="4" t="str">
        <f>IF('True_Odds_Calculator_3-way'!A542="","",'True_Odds_Calculator_3-way'!A542)</f>
        <v/>
      </c>
      <c r="B541" s="4" t="str">
        <f>IF('True_Odds_Calculator_3-way'!B542="","",'True_Odds_Calculator_3-way'!B542)</f>
        <v/>
      </c>
      <c r="C541" s="4" t="str">
        <f>IF('True_Odds_Calculator_3-way'!C542="","",'True_Odds_Calculator_3-way'!C542)</f>
        <v/>
      </c>
      <c r="D541" s="4" t="str">
        <f t="shared" si="40"/>
        <v/>
      </c>
      <c r="E541" s="4" t="str">
        <f t="shared" si="41"/>
        <v/>
      </c>
      <c r="F541" s="4" t="str">
        <f t="shared" si="42"/>
        <v/>
      </c>
      <c r="G541" s="4" t="str">
        <f t="shared" si="43"/>
        <v/>
      </c>
      <c r="I541" s="4" t="str">
        <f t="shared" si="44"/>
        <v/>
      </c>
    </row>
    <row r="542" spans="1:9">
      <c r="A542" s="4" t="str">
        <f>IF('True_Odds_Calculator_3-way'!A543="","",'True_Odds_Calculator_3-way'!A543)</f>
        <v/>
      </c>
      <c r="B542" s="4" t="str">
        <f>IF('True_Odds_Calculator_3-way'!B543="","",'True_Odds_Calculator_3-way'!B543)</f>
        <v/>
      </c>
      <c r="C542" s="4" t="str">
        <f>IF('True_Odds_Calculator_3-way'!C543="","",'True_Odds_Calculator_3-way'!C543)</f>
        <v/>
      </c>
      <c r="D542" s="4" t="str">
        <f t="shared" si="40"/>
        <v/>
      </c>
      <c r="E542" s="4" t="str">
        <f t="shared" si="41"/>
        <v/>
      </c>
      <c r="F542" s="4" t="str">
        <f t="shared" si="42"/>
        <v/>
      </c>
      <c r="G542" s="4" t="str">
        <f t="shared" si="43"/>
        <v/>
      </c>
      <c r="I542" s="4" t="str">
        <f t="shared" si="44"/>
        <v/>
      </c>
    </row>
    <row r="543" spans="1:9">
      <c r="A543" s="4" t="str">
        <f>IF('True_Odds_Calculator_3-way'!A544="","",'True_Odds_Calculator_3-way'!A544)</f>
        <v/>
      </c>
      <c r="B543" s="4" t="str">
        <f>IF('True_Odds_Calculator_3-way'!B544="","",'True_Odds_Calculator_3-way'!B544)</f>
        <v/>
      </c>
      <c r="C543" s="4" t="str">
        <f>IF('True_Odds_Calculator_3-way'!C544="","",'True_Odds_Calculator_3-way'!C544)</f>
        <v/>
      </c>
      <c r="D543" s="4" t="str">
        <f t="shared" si="40"/>
        <v/>
      </c>
      <c r="E543" s="4" t="str">
        <f t="shared" si="41"/>
        <v/>
      </c>
      <c r="F543" s="4" t="str">
        <f t="shared" si="42"/>
        <v/>
      </c>
      <c r="G543" s="4" t="str">
        <f t="shared" si="43"/>
        <v/>
      </c>
      <c r="I543" s="4" t="str">
        <f t="shared" si="44"/>
        <v/>
      </c>
    </row>
    <row r="544" spans="1:9">
      <c r="A544" s="4" t="str">
        <f>IF('True_Odds_Calculator_3-way'!A545="","",'True_Odds_Calculator_3-way'!A545)</f>
        <v/>
      </c>
      <c r="B544" s="4" t="str">
        <f>IF('True_Odds_Calculator_3-way'!B545="","",'True_Odds_Calculator_3-way'!B545)</f>
        <v/>
      </c>
      <c r="C544" s="4" t="str">
        <f>IF('True_Odds_Calculator_3-way'!C545="","",'True_Odds_Calculator_3-way'!C545)</f>
        <v/>
      </c>
      <c r="D544" s="4" t="str">
        <f t="shared" si="40"/>
        <v/>
      </c>
      <c r="E544" s="4" t="str">
        <f t="shared" si="41"/>
        <v/>
      </c>
      <c r="F544" s="4" t="str">
        <f t="shared" si="42"/>
        <v/>
      </c>
      <c r="G544" s="4" t="str">
        <f t="shared" si="43"/>
        <v/>
      </c>
      <c r="I544" s="4" t="str">
        <f t="shared" si="44"/>
        <v/>
      </c>
    </row>
    <row r="545" spans="1:9">
      <c r="A545" s="4" t="str">
        <f>IF('True_Odds_Calculator_3-way'!A546="","",'True_Odds_Calculator_3-way'!A546)</f>
        <v/>
      </c>
      <c r="B545" s="4" t="str">
        <f>IF('True_Odds_Calculator_3-way'!B546="","",'True_Odds_Calculator_3-way'!B546)</f>
        <v/>
      </c>
      <c r="C545" s="4" t="str">
        <f>IF('True_Odds_Calculator_3-way'!C546="","",'True_Odds_Calculator_3-way'!C546)</f>
        <v/>
      </c>
      <c r="D545" s="4" t="str">
        <f t="shared" si="40"/>
        <v/>
      </c>
      <c r="E545" s="4" t="str">
        <f t="shared" si="41"/>
        <v/>
      </c>
      <c r="F545" s="4" t="str">
        <f t="shared" si="42"/>
        <v/>
      </c>
      <c r="G545" s="4" t="str">
        <f t="shared" si="43"/>
        <v/>
      </c>
      <c r="I545" s="4" t="str">
        <f t="shared" si="44"/>
        <v/>
      </c>
    </row>
    <row r="546" spans="1:9">
      <c r="A546" s="4" t="str">
        <f>IF('True_Odds_Calculator_3-way'!A547="","",'True_Odds_Calculator_3-way'!A547)</f>
        <v/>
      </c>
      <c r="B546" s="4" t="str">
        <f>IF('True_Odds_Calculator_3-way'!B547="","",'True_Odds_Calculator_3-way'!B547)</f>
        <v/>
      </c>
      <c r="C546" s="4" t="str">
        <f>IF('True_Odds_Calculator_3-way'!C547="","",'True_Odds_Calculator_3-way'!C547)</f>
        <v/>
      </c>
      <c r="D546" s="4" t="str">
        <f t="shared" si="40"/>
        <v/>
      </c>
      <c r="E546" s="4" t="str">
        <f t="shared" si="41"/>
        <v/>
      </c>
      <c r="F546" s="4" t="str">
        <f t="shared" si="42"/>
        <v/>
      </c>
      <c r="G546" s="4" t="str">
        <f t="shared" si="43"/>
        <v/>
      </c>
      <c r="I546" s="4" t="str">
        <f t="shared" si="44"/>
        <v/>
      </c>
    </row>
    <row r="547" spans="1:9">
      <c r="A547" s="4" t="str">
        <f>IF('True_Odds_Calculator_3-way'!A548="","",'True_Odds_Calculator_3-way'!A548)</f>
        <v/>
      </c>
      <c r="B547" s="4" t="str">
        <f>IF('True_Odds_Calculator_3-way'!B548="","",'True_Odds_Calculator_3-way'!B548)</f>
        <v/>
      </c>
      <c r="C547" s="4" t="str">
        <f>IF('True_Odds_Calculator_3-way'!C548="","",'True_Odds_Calculator_3-way'!C548)</f>
        <v/>
      </c>
      <c r="D547" s="4" t="str">
        <f t="shared" si="40"/>
        <v/>
      </c>
      <c r="E547" s="4" t="str">
        <f t="shared" si="41"/>
        <v/>
      </c>
      <c r="F547" s="4" t="str">
        <f t="shared" si="42"/>
        <v/>
      </c>
      <c r="G547" s="4" t="str">
        <f t="shared" si="43"/>
        <v/>
      </c>
      <c r="I547" s="4" t="str">
        <f t="shared" si="44"/>
        <v/>
      </c>
    </row>
    <row r="548" spans="1:9">
      <c r="A548" s="4" t="str">
        <f>IF('True_Odds_Calculator_3-way'!A549="","",'True_Odds_Calculator_3-way'!A549)</f>
        <v/>
      </c>
      <c r="B548" s="4" t="str">
        <f>IF('True_Odds_Calculator_3-way'!B549="","",'True_Odds_Calculator_3-way'!B549)</f>
        <v/>
      </c>
      <c r="C548" s="4" t="str">
        <f>IF('True_Odds_Calculator_3-way'!C549="","",'True_Odds_Calculator_3-way'!C549)</f>
        <v/>
      </c>
      <c r="D548" s="4" t="str">
        <f t="shared" si="40"/>
        <v/>
      </c>
      <c r="E548" s="4" t="str">
        <f t="shared" si="41"/>
        <v/>
      </c>
      <c r="F548" s="4" t="str">
        <f t="shared" si="42"/>
        <v/>
      </c>
      <c r="G548" s="4" t="str">
        <f t="shared" si="43"/>
        <v/>
      </c>
      <c r="I548" s="4" t="str">
        <f t="shared" si="44"/>
        <v/>
      </c>
    </row>
    <row r="549" spans="1:9">
      <c r="A549" s="4" t="str">
        <f>IF('True_Odds_Calculator_3-way'!A550="","",'True_Odds_Calculator_3-way'!A550)</f>
        <v/>
      </c>
      <c r="B549" s="4" t="str">
        <f>IF('True_Odds_Calculator_3-way'!B550="","",'True_Odds_Calculator_3-way'!B550)</f>
        <v/>
      </c>
      <c r="C549" s="4" t="str">
        <f>IF('True_Odds_Calculator_3-way'!C550="","",'True_Odds_Calculator_3-way'!C550)</f>
        <v/>
      </c>
      <c r="D549" s="4" t="str">
        <f t="shared" si="40"/>
        <v/>
      </c>
      <c r="E549" s="4" t="str">
        <f t="shared" si="41"/>
        <v/>
      </c>
      <c r="F549" s="4" t="str">
        <f t="shared" si="42"/>
        <v/>
      </c>
      <c r="G549" s="4" t="str">
        <f t="shared" si="43"/>
        <v/>
      </c>
      <c r="I549" s="4" t="str">
        <f t="shared" si="44"/>
        <v/>
      </c>
    </row>
    <row r="550" spans="1:9">
      <c r="A550" s="4" t="str">
        <f>IF('True_Odds_Calculator_3-way'!A551="","",'True_Odds_Calculator_3-way'!A551)</f>
        <v/>
      </c>
      <c r="B550" s="4" t="str">
        <f>IF('True_Odds_Calculator_3-way'!B551="","",'True_Odds_Calculator_3-way'!B551)</f>
        <v/>
      </c>
      <c r="C550" s="4" t="str">
        <f>IF('True_Odds_Calculator_3-way'!C551="","",'True_Odds_Calculator_3-way'!C551)</f>
        <v/>
      </c>
      <c r="D550" s="4" t="str">
        <f t="shared" si="40"/>
        <v/>
      </c>
      <c r="E550" s="4" t="str">
        <f t="shared" si="41"/>
        <v/>
      </c>
      <c r="F550" s="4" t="str">
        <f t="shared" si="42"/>
        <v/>
      </c>
      <c r="G550" s="4" t="str">
        <f t="shared" si="43"/>
        <v/>
      </c>
      <c r="I550" s="4" t="str">
        <f t="shared" si="44"/>
        <v/>
      </c>
    </row>
    <row r="551" spans="1:9">
      <c r="A551" s="4" t="str">
        <f>IF('True_Odds_Calculator_3-way'!A552="","",'True_Odds_Calculator_3-way'!A552)</f>
        <v/>
      </c>
      <c r="B551" s="4" t="str">
        <f>IF('True_Odds_Calculator_3-way'!B552="","",'True_Odds_Calculator_3-way'!B552)</f>
        <v/>
      </c>
      <c r="C551" s="4" t="str">
        <f>IF('True_Odds_Calculator_3-way'!C552="","",'True_Odds_Calculator_3-way'!C552)</f>
        <v/>
      </c>
      <c r="D551" s="4" t="str">
        <f t="shared" si="40"/>
        <v/>
      </c>
      <c r="E551" s="4" t="str">
        <f t="shared" si="41"/>
        <v/>
      </c>
      <c r="F551" s="4" t="str">
        <f t="shared" si="42"/>
        <v/>
      </c>
      <c r="G551" s="4" t="str">
        <f t="shared" si="43"/>
        <v/>
      </c>
      <c r="I551" s="4" t="str">
        <f t="shared" si="44"/>
        <v/>
      </c>
    </row>
    <row r="552" spans="1:9">
      <c r="A552" s="4" t="str">
        <f>IF('True_Odds_Calculator_3-way'!A553="","",'True_Odds_Calculator_3-way'!A553)</f>
        <v/>
      </c>
      <c r="B552" s="4" t="str">
        <f>IF('True_Odds_Calculator_3-way'!B553="","",'True_Odds_Calculator_3-way'!B553)</f>
        <v/>
      </c>
      <c r="C552" s="4" t="str">
        <f>IF('True_Odds_Calculator_3-way'!C553="","",'True_Odds_Calculator_3-way'!C553)</f>
        <v/>
      </c>
      <c r="D552" s="4" t="str">
        <f t="shared" si="40"/>
        <v/>
      </c>
      <c r="E552" s="4" t="str">
        <f t="shared" si="41"/>
        <v/>
      </c>
      <c r="F552" s="4" t="str">
        <f t="shared" si="42"/>
        <v/>
      </c>
      <c r="G552" s="4" t="str">
        <f t="shared" si="43"/>
        <v/>
      </c>
      <c r="I552" s="4" t="str">
        <f t="shared" si="44"/>
        <v/>
      </c>
    </row>
    <row r="553" spans="1:9">
      <c r="A553" s="4" t="str">
        <f>IF('True_Odds_Calculator_3-way'!A554="","",'True_Odds_Calculator_3-way'!A554)</f>
        <v/>
      </c>
      <c r="B553" s="4" t="str">
        <f>IF('True_Odds_Calculator_3-way'!B554="","",'True_Odds_Calculator_3-way'!B554)</f>
        <v/>
      </c>
      <c r="C553" s="4" t="str">
        <f>IF('True_Odds_Calculator_3-way'!C554="","",'True_Odds_Calculator_3-way'!C554)</f>
        <v/>
      </c>
      <c r="D553" s="4" t="str">
        <f t="shared" si="40"/>
        <v/>
      </c>
      <c r="E553" s="4" t="str">
        <f t="shared" si="41"/>
        <v/>
      </c>
      <c r="F553" s="4" t="str">
        <f t="shared" si="42"/>
        <v/>
      </c>
      <c r="G553" s="4" t="str">
        <f t="shared" si="43"/>
        <v/>
      </c>
      <c r="I553" s="4" t="str">
        <f t="shared" si="44"/>
        <v/>
      </c>
    </row>
    <row r="554" spans="1:9">
      <c r="A554" s="4" t="str">
        <f>IF('True_Odds_Calculator_3-way'!A555="","",'True_Odds_Calculator_3-way'!A555)</f>
        <v/>
      </c>
      <c r="B554" s="4" t="str">
        <f>IF('True_Odds_Calculator_3-way'!B555="","",'True_Odds_Calculator_3-way'!B555)</f>
        <v/>
      </c>
      <c r="C554" s="4" t="str">
        <f>IF('True_Odds_Calculator_3-way'!C555="","",'True_Odds_Calculator_3-way'!C555)</f>
        <v/>
      </c>
      <c r="D554" s="4" t="str">
        <f t="shared" si="40"/>
        <v/>
      </c>
      <c r="E554" s="4" t="str">
        <f t="shared" si="41"/>
        <v/>
      </c>
      <c r="F554" s="4" t="str">
        <f t="shared" si="42"/>
        <v/>
      </c>
      <c r="G554" s="4" t="str">
        <f t="shared" si="43"/>
        <v/>
      </c>
      <c r="I554" s="4" t="str">
        <f t="shared" si="44"/>
        <v/>
      </c>
    </row>
    <row r="555" spans="1:9">
      <c r="A555" s="4" t="str">
        <f>IF('True_Odds_Calculator_3-way'!A556="","",'True_Odds_Calculator_3-way'!A556)</f>
        <v/>
      </c>
      <c r="B555" s="4" t="str">
        <f>IF('True_Odds_Calculator_3-way'!B556="","",'True_Odds_Calculator_3-way'!B556)</f>
        <v/>
      </c>
      <c r="C555" s="4" t="str">
        <f>IF('True_Odds_Calculator_3-way'!C556="","",'True_Odds_Calculator_3-way'!C556)</f>
        <v/>
      </c>
      <c r="D555" s="4" t="str">
        <f t="shared" si="40"/>
        <v/>
      </c>
      <c r="E555" s="4" t="str">
        <f t="shared" si="41"/>
        <v/>
      </c>
      <c r="F555" s="4" t="str">
        <f t="shared" si="42"/>
        <v/>
      </c>
      <c r="G555" s="4" t="str">
        <f t="shared" si="43"/>
        <v/>
      </c>
      <c r="I555" s="4" t="str">
        <f t="shared" si="44"/>
        <v/>
      </c>
    </row>
    <row r="556" spans="1:9">
      <c r="A556" s="4" t="str">
        <f>IF('True_Odds_Calculator_3-way'!A557="","",'True_Odds_Calculator_3-way'!A557)</f>
        <v/>
      </c>
      <c r="B556" s="4" t="str">
        <f>IF('True_Odds_Calculator_3-way'!B557="","",'True_Odds_Calculator_3-way'!B557)</f>
        <v/>
      </c>
      <c r="C556" s="4" t="str">
        <f>IF('True_Odds_Calculator_3-way'!C557="","",'True_Odds_Calculator_3-way'!C557)</f>
        <v/>
      </c>
      <c r="D556" s="4" t="str">
        <f t="shared" si="40"/>
        <v/>
      </c>
      <c r="E556" s="4" t="str">
        <f t="shared" si="41"/>
        <v/>
      </c>
      <c r="F556" s="4" t="str">
        <f t="shared" si="42"/>
        <v/>
      </c>
      <c r="G556" s="4" t="str">
        <f t="shared" si="43"/>
        <v/>
      </c>
      <c r="I556" s="4" t="str">
        <f t="shared" si="44"/>
        <v/>
      </c>
    </row>
    <row r="557" spans="1:9">
      <c r="A557" s="4" t="str">
        <f>IF('True_Odds_Calculator_3-way'!A558="","",'True_Odds_Calculator_3-way'!A558)</f>
        <v/>
      </c>
      <c r="B557" s="4" t="str">
        <f>IF('True_Odds_Calculator_3-way'!B558="","",'True_Odds_Calculator_3-way'!B558)</f>
        <v/>
      </c>
      <c r="C557" s="4" t="str">
        <f>IF('True_Odds_Calculator_3-way'!C558="","",'True_Odds_Calculator_3-way'!C558)</f>
        <v/>
      </c>
      <c r="D557" s="4" t="str">
        <f t="shared" si="40"/>
        <v/>
      </c>
      <c r="E557" s="4" t="str">
        <f t="shared" si="41"/>
        <v/>
      </c>
      <c r="F557" s="4" t="str">
        <f t="shared" si="42"/>
        <v/>
      </c>
      <c r="G557" s="4" t="str">
        <f t="shared" si="43"/>
        <v/>
      </c>
      <c r="I557" s="4" t="str">
        <f t="shared" si="44"/>
        <v/>
      </c>
    </row>
    <row r="558" spans="1:9">
      <c r="A558" s="4" t="str">
        <f>IF('True_Odds_Calculator_3-way'!A559="","",'True_Odds_Calculator_3-way'!A559)</f>
        <v/>
      </c>
      <c r="B558" s="4" t="str">
        <f>IF('True_Odds_Calculator_3-way'!B559="","",'True_Odds_Calculator_3-way'!B559)</f>
        <v/>
      </c>
      <c r="C558" s="4" t="str">
        <f>IF('True_Odds_Calculator_3-way'!C559="","",'True_Odds_Calculator_3-way'!C559)</f>
        <v/>
      </c>
      <c r="D558" s="4" t="str">
        <f t="shared" si="40"/>
        <v/>
      </c>
      <c r="E558" s="4" t="str">
        <f t="shared" si="41"/>
        <v/>
      </c>
      <c r="F558" s="4" t="str">
        <f t="shared" si="42"/>
        <v/>
      </c>
      <c r="G558" s="4" t="str">
        <f t="shared" si="43"/>
        <v/>
      </c>
      <c r="I558" s="4" t="str">
        <f t="shared" si="44"/>
        <v/>
      </c>
    </row>
    <row r="559" spans="1:9">
      <c r="A559" s="4" t="str">
        <f>IF('True_Odds_Calculator_3-way'!A560="","",'True_Odds_Calculator_3-way'!A560)</f>
        <v/>
      </c>
      <c r="B559" s="4" t="str">
        <f>IF('True_Odds_Calculator_3-way'!B560="","",'True_Odds_Calculator_3-way'!B560)</f>
        <v/>
      </c>
      <c r="C559" s="4" t="str">
        <f>IF('True_Odds_Calculator_3-way'!C560="","",'True_Odds_Calculator_3-way'!C560)</f>
        <v/>
      </c>
      <c r="D559" s="4" t="str">
        <f t="shared" si="40"/>
        <v/>
      </c>
      <c r="E559" s="4" t="str">
        <f t="shared" si="41"/>
        <v/>
      </c>
      <c r="F559" s="4" t="str">
        <f t="shared" si="42"/>
        <v/>
      </c>
      <c r="G559" s="4" t="str">
        <f t="shared" si="43"/>
        <v/>
      </c>
      <c r="I559" s="4" t="str">
        <f t="shared" si="44"/>
        <v/>
      </c>
    </row>
    <row r="560" spans="1:9">
      <c r="A560" s="4" t="str">
        <f>IF('True_Odds_Calculator_3-way'!A561="","",'True_Odds_Calculator_3-way'!A561)</f>
        <v/>
      </c>
      <c r="B560" s="4" t="str">
        <f>IF('True_Odds_Calculator_3-way'!B561="","",'True_Odds_Calculator_3-way'!B561)</f>
        <v/>
      </c>
      <c r="C560" s="4" t="str">
        <f>IF('True_Odds_Calculator_3-way'!C561="","",'True_Odds_Calculator_3-way'!C561)</f>
        <v/>
      </c>
      <c r="D560" s="4" t="str">
        <f t="shared" si="40"/>
        <v/>
      </c>
      <c r="E560" s="4" t="str">
        <f t="shared" si="41"/>
        <v/>
      </c>
      <c r="F560" s="4" t="str">
        <f t="shared" si="42"/>
        <v/>
      </c>
      <c r="G560" s="4" t="str">
        <f t="shared" si="43"/>
        <v/>
      </c>
      <c r="I560" s="4" t="str">
        <f t="shared" si="44"/>
        <v/>
      </c>
    </row>
    <row r="561" spans="1:9">
      <c r="A561" s="4" t="str">
        <f>IF('True_Odds_Calculator_3-way'!A562="","",'True_Odds_Calculator_3-way'!A562)</f>
        <v/>
      </c>
      <c r="B561" s="4" t="str">
        <f>IF('True_Odds_Calculator_3-way'!B562="","",'True_Odds_Calculator_3-way'!B562)</f>
        <v/>
      </c>
      <c r="C561" s="4" t="str">
        <f>IF('True_Odds_Calculator_3-way'!C562="","",'True_Odds_Calculator_3-way'!C562)</f>
        <v/>
      </c>
      <c r="D561" s="4" t="str">
        <f t="shared" si="40"/>
        <v/>
      </c>
      <c r="E561" s="4" t="str">
        <f t="shared" si="41"/>
        <v/>
      </c>
      <c r="F561" s="4" t="str">
        <f t="shared" si="42"/>
        <v/>
      </c>
      <c r="G561" s="4" t="str">
        <f t="shared" si="43"/>
        <v/>
      </c>
      <c r="I561" s="4" t="str">
        <f t="shared" si="44"/>
        <v/>
      </c>
    </row>
    <row r="562" spans="1:9">
      <c r="A562" s="4" t="str">
        <f>IF('True_Odds_Calculator_3-way'!A563="","",'True_Odds_Calculator_3-way'!A563)</f>
        <v/>
      </c>
      <c r="B562" s="4" t="str">
        <f>IF('True_Odds_Calculator_3-way'!B563="","",'True_Odds_Calculator_3-way'!B563)</f>
        <v/>
      </c>
      <c r="C562" s="4" t="str">
        <f>IF('True_Odds_Calculator_3-way'!C563="","",'True_Odds_Calculator_3-way'!C563)</f>
        <v/>
      </c>
      <c r="D562" s="4" t="str">
        <f t="shared" si="40"/>
        <v/>
      </c>
      <c r="E562" s="4" t="str">
        <f t="shared" si="41"/>
        <v/>
      </c>
      <c r="F562" s="4" t="str">
        <f t="shared" si="42"/>
        <v/>
      </c>
      <c r="G562" s="4" t="str">
        <f t="shared" si="43"/>
        <v/>
      </c>
      <c r="I562" s="4" t="str">
        <f t="shared" si="44"/>
        <v/>
      </c>
    </row>
    <row r="563" spans="1:9">
      <c r="A563" s="4" t="str">
        <f>IF('True_Odds_Calculator_3-way'!A564="","",'True_Odds_Calculator_3-way'!A564)</f>
        <v/>
      </c>
      <c r="B563" s="4" t="str">
        <f>IF('True_Odds_Calculator_3-way'!B564="","",'True_Odds_Calculator_3-way'!B564)</f>
        <v/>
      </c>
      <c r="C563" s="4" t="str">
        <f>IF('True_Odds_Calculator_3-way'!C564="","",'True_Odds_Calculator_3-way'!C564)</f>
        <v/>
      </c>
      <c r="D563" s="4" t="str">
        <f t="shared" si="40"/>
        <v/>
      </c>
      <c r="E563" s="4" t="str">
        <f t="shared" si="41"/>
        <v/>
      </c>
      <c r="F563" s="4" t="str">
        <f t="shared" si="42"/>
        <v/>
      </c>
      <c r="G563" s="4" t="str">
        <f t="shared" si="43"/>
        <v/>
      </c>
      <c r="I563" s="4" t="str">
        <f t="shared" si="44"/>
        <v/>
      </c>
    </row>
    <row r="564" spans="1:9">
      <c r="A564" s="4" t="str">
        <f>IF('True_Odds_Calculator_3-way'!A565="","",'True_Odds_Calculator_3-way'!A565)</f>
        <v/>
      </c>
      <c r="B564" s="4" t="str">
        <f>IF('True_Odds_Calculator_3-way'!B565="","",'True_Odds_Calculator_3-way'!B565)</f>
        <v/>
      </c>
      <c r="C564" s="4" t="str">
        <f>IF('True_Odds_Calculator_3-way'!C565="","",'True_Odds_Calculator_3-way'!C565)</f>
        <v/>
      </c>
      <c r="D564" s="4" t="str">
        <f t="shared" si="40"/>
        <v/>
      </c>
      <c r="E564" s="4" t="str">
        <f t="shared" si="41"/>
        <v/>
      </c>
      <c r="F564" s="4" t="str">
        <f t="shared" si="42"/>
        <v/>
      </c>
      <c r="G564" s="4" t="str">
        <f t="shared" si="43"/>
        <v/>
      </c>
      <c r="I564" s="4" t="str">
        <f t="shared" si="44"/>
        <v/>
      </c>
    </row>
    <row r="565" spans="1:9">
      <c r="A565" s="4" t="str">
        <f>IF('True_Odds_Calculator_3-way'!A566="","",'True_Odds_Calculator_3-way'!A566)</f>
        <v/>
      </c>
      <c r="B565" s="4" t="str">
        <f>IF('True_Odds_Calculator_3-way'!B566="","",'True_Odds_Calculator_3-way'!B566)</f>
        <v/>
      </c>
      <c r="C565" s="4" t="str">
        <f>IF('True_Odds_Calculator_3-way'!C566="","",'True_Odds_Calculator_3-way'!C566)</f>
        <v/>
      </c>
      <c r="D565" s="4" t="str">
        <f t="shared" si="40"/>
        <v/>
      </c>
      <c r="E565" s="4" t="str">
        <f t="shared" si="41"/>
        <v/>
      </c>
      <c r="F565" s="4" t="str">
        <f t="shared" si="42"/>
        <v/>
      </c>
      <c r="G565" s="4" t="str">
        <f t="shared" si="43"/>
        <v/>
      </c>
      <c r="I565" s="4" t="str">
        <f t="shared" si="44"/>
        <v/>
      </c>
    </row>
    <row r="566" spans="1:9">
      <c r="A566" s="4" t="str">
        <f>IF('True_Odds_Calculator_3-way'!A567="","",'True_Odds_Calculator_3-way'!A567)</f>
        <v/>
      </c>
      <c r="B566" s="4" t="str">
        <f>IF('True_Odds_Calculator_3-way'!B567="","",'True_Odds_Calculator_3-way'!B567)</f>
        <v/>
      </c>
      <c r="C566" s="4" t="str">
        <f>IF('True_Odds_Calculator_3-way'!C567="","",'True_Odds_Calculator_3-way'!C567)</f>
        <v/>
      </c>
      <c r="D566" s="4" t="str">
        <f t="shared" si="40"/>
        <v/>
      </c>
      <c r="E566" s="4" t="str">
        <f t="shared" si="41"/>
        <v/>
      </c>
      <c r="F566" s="4" t="str">
        <f t="shared" si="42"/>
        <v/>
      </c>
      <c r="G566" s="4" t="str">
        <f t="shared" si="43"/>
        <v/>
      </c>
      <c r="I566" s="4" t="str">
        <f t="shared" si="44"/>
        <v/>
      </c>
    </row>
    <row r="567" spans="1:9">
      <c r="A567" s="4" t="str">
        <f>IF('True_Odds_Calculator_3-way'!A568="","",'True_Odds_Calculator_3-way'!A568)</f>
        <v/>
      </c>
      <c r="B567" s="4" t="str">
        <f>IF('True_Odds_Calculator_3-way'!B568="","",'True_Odds_Calculator_3-way'!B568)</f>
        <v/>
      </c>
      <c r="C567" s="4" t="str">
        <f>IF('True_Odds_Calculator_3-way'!C568="","",'True_Odds_Calculator_3-way'!C568)</f>
        <v/>
      </c>
      <c r="D567" s="4" t="str">
        <f t="shared" si="40"/>
        <v/>
      </c>
      <c r="E567" s="4" t="str">
        <f t="shared" si="41"/>
        <v/>
      </c>
      <c r="F567" s="4" t="str">
        <f t="shared" si="42"/>
        <v/>
      </c>
      <c r="G567" s="4" t="str">
        <f t="shared" si="43"/>
        <v/>
      </c>
      <c r="I567" s="4" t="str">
        <f t="shared" si="44"/>
        <v/>
      </c>
    </row>
    <row r="568" spans="1:9">
      <c r="A568" s="4" t="str">
        <f>IF('True_Odds_Calculator_3-way'!A569="","",'True_Odds_Calculator_3-way'!A569)</f>
        <v/>
      </c>
      <c r="B568" s="4" t="str">
        <f>IF('True_Odds_Calculator_3-way'!B569="","",'True_Odds_Calculator_3-way'!B569)</f>
        <v/>
      </c>
      <c r="C568" s="4" t="str">
        <f>IF('True_Odds_Calculator_3-way'!C569="","",'True_Odds_Calculator_3-way'!C569)</f>
        <v/>
      </c>
      <c r="D568" s="4" t="str">
        <f t="shared" si="40"/>
        <v/>
      </c>
      <c r="E568" s="4" t="str">
        <f t="shared" si="41"/>
        <v/>
      </c>
      <c r="F568" s="4" t="str">
        <f t="shared" si="42"/>
        <v/>
      </c>
      <c r="G568" s="4" t="str">
        <f t="shared" si="43"/>
        <v/>
      </c>
      <c r="I568" s="4" t="str">
        <f t="shared" si="44"/>
        <v/>
      </c>
    </row>
    <row r="569" spans="1:9">
      <c r="A569" s="4" t="str">
        <f>IF('True_Odds_Calculator_3-way'!A570="","",'True_Odds_Calculator_3-way'!A570)</f>
        <v/>
      </c>
      <c r="B569" s="4" t="str">
        <f>IF('True_Odds_Calculator_3-way'!B570="","",'True_Odds_Calculator_3-way'!B570)</f>
        <v/>
      </c>
      <c r="C569" s="4" t="str">
        <f>IF('True_Odds_Calculator_3-way'!C570="","",'True_Odds_Calculator_3-way'!C570)</f>
        <v/>
      </c>
      <c r="D569" s="4" t="str">
        <f t="shared" si="40"/>
        <v/>
      </c>
      <c r="E569" s="4" t="str">
        <f t="shared" si="41"/>
        <v/>
      </c>
      <c r="F569" s="4" t="str">
        <f t="shared" si="42"/>
        <v/>
      </c>
      <c r="G569" s="4" t="str">
        <f t="shared" si="43"/>
        <v/>
      </c>
      <c r="I569" s="4" t="str">
        <f t="shared" si="44"/>
        <v/>
      </c>
    </row>
    <row r="570" spans="1:9">
      <c r="A570" s="4" t="str">
        <f>IF('True_Odds_Calculator_3-way'!A571="","",'True_Odds_Calculator_3-way'!A571)</f>
        <v/>
      </c>
      <c r="B570" s="4" t="str">
        <f>IF('True_Odds_Calculator_3-way'!B571="","",'True_Odds_Calculator_3-way'!B571)</f>
        <v/>
      </c>
      <c r="C570" s="4" t="str">
        <f>IF('True_Odds_Calculator_3-way'!C571="","",'True_Odds_Calculator_3-way'!C571)</f>
        <v/>
      </c>
      <c r="D570" s="4" t="str">
        <f t="shared" si="40"/>
        <v/>
      </c>
      <c r="E570" s="4" t="str">
        <f t="shared" si="41"/>
        <v/>
      </c>
      <c r="F570" s="4" t="str">
        <f t="shared" si="42"/>
        <v/>
      </c>
      <c r="G570" s="4" t="str">
        <f t="shared" si="43"/>
        <v/>
      </c>
      <c r="I570" s="4" t="str">
        <f t="shared" si="44"/>
        <v/>
      </c>
    </row>
    <row r="571" spans="1:9">
      <c r="A571" s="4" t="str">
        <f>IF('True_Odds_Calculator_3-way'!A572="","",'True_Odds_Calculator_3-way'!A572)</f>
        <v/>
      </c>
      <c r="B571" s="4" t="str">
        <f>IF('True_Odds_Calculator_3-way'!B572="","",'True_Odds_Calculator_3-way'!B572)</f>
        <v/>
      </c>
      <c r="C571" s="4" t="str">
        <f>IF('True_Odds_Calculator_3-way'!C572="","",'True_Odds_Calculator_3-way'!C572)</f>
        <v/>
      </c>
      <c r="D571" s="4" t="str">
        <f t="shared" si="40"/>
        <v/>
      </c>
      <c r="E571" s="4" t="str">
        <f t="shared" si="41"/>
        <v/>
      </c>
      <c r="F571" s="4" t="str">
        <f t="shared" si="42"/>
        <v/>
      </c>
      <c r="G571" s="4" t="str">
        <f t="shared" si="43"/>
        <v/>
      </c>
      <c r="I571" s="4" t="str">
        <f t="shared" si="44"/>
        <v/>
      </c>
    </row>
    <row r="572" spans="1:9">
      <c r="A572" s="4" t="str">
        <f>IF('True_Odds_Calculator_3-way'!A573="","",'True_Odds_Calculator_3-way'!A573)</f>
        <v/>
      </c>
      <c r="B572" s="4" t="str">
        <f>IF('True_Odds_Calculator_3-way'!B573="","",'True_Odds_Calculator_3-way'!B573)</f>
        <v/>
      </c>
      <c r="C572" s="4" t="str">
        <f>IF('True_Odds_Calculator_3-way'!C573="","",'True_Odds_Calculator_3-way'!C573)</f>
        <v/>
      </c>
      <c r="D572" s="4" t="str">
        <f t="shared" si="40"/>
        <v/>
      </c>
      <c r="E572" s="4" t="str">
        <f t="shared" si="41"/>
        <v/>
      </c>
      <c r="F572" s="4" t="str">
        <f t="shared" si="42"/>
        <v/>
      </c>
      <c r="G572" s="4" t="str">
        <f t="shared" si="43"/>
        <v/>
      </c>
      <c r="I572" s="4" t="str">
        <f t="shared" si="44"/>
        <v/>
      </c>
    </row>
    <row r="573" spans="1:9">
      <c r="A573" s="4" t="str">
        <f>IF('True_Odds_Calculator_3-way'!A574="","",'True_Odds_Calculator_3-way'!A574)</f>
        <v/>
      </c>
      <c r="B573" s="4" t="str">
        <f>IF('True_Odds_Calculator_3-way'!B574="","",'True_Odds_Calculator_3-way'!B574)</f>
        <v/>
      </c>
      <c r="C573" s="4" t="str">
        <f>IF('True_Odds_Calculator_3-way'!C574="","",'True_Odds_Calculator_3-way'!C574)</f>
        <v/>
      </c>
      <c r="D573" s="4" t="str">
        <f t="shared" si="40"/>
        <v/>
      </c>
      <c r="E573" s="4" t="str">
        <f t="shared" si="41"/>
        <v/>
      </c>
      <c r="F573" s="4" t="str">
        <f t="shared" si="42"/>
        <v/>
      </c>
      <c r="G573" s="4" t="str">
        <f t="shared" si="43"/>
        <v/>
      </c>
      <c r="I573" s="4" t="str">
        <f t="shared" si="44"/>
        <v/>
      </c>
    </row>
    <row r="574" spans="1:9">
      <c r="A574" s="4" t="str">
        <f>IF('True_Odds_Calculator_3-way'!A575="","",'True_Odds_Calculator_3-way'!A575)</f>
        <v/>
      </c>
      <c r="B574" s="4" t="str">
        <f>IF('True_Odds_Calculator_3-way'!B575="","",'True_Odds_Calculator_3-way'!B575)</f>
        <v/>
      </c>
      <c r="C574" s="4" t="str">
        <f>IF('True_Odds_Calculator_3-way'!C575="","",'True_Odds_Calculator_3-way'!C575)</f>
        <v/>
      </c>
      <c r="D574" s="4" t="str">
        <f t="shared" si="40"/>
        <v/>
      </c>
      <c r="E574" s="4" t="str">
        <f t="shared" si="41"/>
        <v/>
      </c>
      <c r="F574" s="4" t="str">
        <f t="shared" si="42"/>
        <v/>
      </c>
      <c r="G574" s="4" t="str">
        <f t="shared" si="43"/>
        <v/>
      </c>
      <c r="I574" s="4" t="str">
        <f t="shared" si="44"/>
        <v/>
      </c>
    </row>
    <row r="575" spans="1:9">
      <c r="A575" s="4" t="str">
        <f>IF('True_Odds_Calculator_3-way'!A576="","",'True_Odds_Calculator_3-way'!A576)</f>
        <v/>
      </c>
      <c r="B575" s="4" t="str">
        <f>IF('True_Odds_Calculator_3-way'!B576="","",'True_Odds_Calculator_3-way'!B576)</f>
        <v/>
      </c>
      <c r="C575" s="4" t="str">
        <f>IF('True_Odds_Calculator_3-way'!C576="","",'True_Odds_Calculator_3-way'!C576)</f>
        <v/>
      </c>
      <c r="D575" s="4" t="str">
        <f t="shared" si="40"/>
        <v/>
      </c>
      <c r="E575" s="4" t="str">
        <f t="shared" si="41"/>
        <v/>
      </c>
      <c r="F575" s="4" t="str">
        <f t="shared" si="42"/>
        <v/>
      </c>
      <c r="G575" s="4" t="str">
        <f t="shared" si="43"/>
        <v/>
      </c>
      <c r="I575" s="4" t="str">
        <f t="shared" si="44"/>
        <v/>
      </c>
    </row>
    <row r="576" spans="1:9">
      <c r="A576" s="4" t="str">
        <f>IF('True_Odds_Calculator_3-way'!A577="","",'True_Odds_Calculator_3-way'!A577)</f>
        <v/>
      </c>
      <c r="B576" s="4" t="str">
        <f>IF('True_Odds_Calculator_3-way'!B577="","",'True_Odds_Calculator_3-way'!B577)</f>
        <v/>
      </c>
      <c r="C576" s="4" t="str">
        <f>IF('True_Odds_Calculator_3-way'!C577="","",'True_Odds_Calculator_3-way'!C577)</f>
        <v/>
      </c>
      <c r="D576" s="4" t="str">
        <f t="shared" si="40"/>
        <v/>
      </c>
      <c r="E576" s="4" t="str">
        <f t="shared" si="41"/>
        <v/>
      </c>
      <c r="F576" s="4" t="str">
        <f t="shared" si="42"/>
        <v/>
      </c>
      <c r="G576" s="4" t="str">
        <f t="shared" si="43"/>
        <v/>
      </c>
      <c r="I576" s="4" t="str">
        <f t="shared" si="44"/>
        <v/>
      </c>
    </row>
    <row r="577" spans="1:9">
      <c r="A577" s="4" t="str">
        <f>IF('True_Odds_Calculator_3-way'!A578="","",'True_Odds_Calculator_3-way'!A578)</f>
        <v/>
      </c>
      <c r="B577" s="4" t="str">
        <f>IF('True_Odds_Calculator_3-way'!B578="","",'True_Odds_Calculator_3-way'!B578)</f>
        <v/>
      </c>
      <c r="C577" s="4" t="str">
        <f>IF('True_Odds_Calculator_3-way'!C578="","",'True_Odds_Calculator_3-way'!C578)</f>
        <v/>
      </c>
      <c r="D577" s="4" t="str">
        <f t="shared" si="40"/>
        <v/>
      </c>
      <c r="E577" s="4" t="str">
        <f t="shared" si="41"/>
        <v/>
      </c>
      <c r="F577" s="4" t="str">
        <f t="shared" si="42"/>
        <v/>
      </c>
      <c r="G577" s="4" t="str">
        <f t="shared" si="43"/>
        <v/>
      </c>
      <c r="I577" s="4" t="str">
        <f t="shared" si="44"/>
        <v/>
      </c>
    </row>
    <row r="578" spans="1:9">
      <c r="A578" s="4" t="str">
        <f>IF('True_Odds_Calculator_3-way'!A579="","",'True_Odds_Calculator_3-way'!A579)</f>
        <v/>
      </c>
      <c r="B578" s="4" t="str">
        <f>IF('True_Odds_Calculator_3-way'!B579="","",'True_Odds_Calculator_3-way'!B579)</f>
        <v/>
      </c>
      <c r="C578" s="4" t="str">
        <f>IF('True_Odds_Calculator_3-way'!C579="","",'True_Odds_Calculator_3-way'!C579)</f>
        <v/>
      </c>
      <c r="D578" s="4" t="str">
        <f t="shared" si="40"/>
        <v/>
      </c>
      <c r="E578" s="4" t="str">
        <f t="shared" si="41"/>
        <v/>
      </c>
      <c r="F578" s="4" t="str">
        <f t="shared" si="42"/>
        <v/>
      </c>
      <c r="G578" s="4" t="str">
        <f t="shared" si="43"/>
        <v/>
      </c>
      <c r="I578" s="4" t="str">
        <f t="shared" si="44"/>
        <v/>
      </c>
    </row>
    <row r="579" spans="1:9">
      <c r="A579" s="4" t="str">
        <f>IF('True_Odds_Calculator_3-way'!A580="","",'True_Odds_Calculator_3-way'!A580)</f>
        <v/>
      </c>
      <c r="B579" s="4" t="str">
        <f>IF('True_Odds_Calculator_3-way'!B580="","",'True_Odds_Calculator_3-way'!B580)</f>
        <v/>
      </c>
      <c r="C579" s="4" t="str">
        <f>IF('True_Odds_Calculator_3-way'!C580="","",'True_Odds_Calculator_3-way'!C580)</f>
        <v/>
      </c>
      <c r="D579" s="4" t="str">
        <f t="shared" ref="D579:D642" si="45">IF(A579="","",((1/A579)+(1/B579)+(1/C579))-1)</f>
        <v/>
      </c>
      <c r="E579" s="4" t="str">
        <f t="shared" ref="E579:E642" si="46">IF(A579="","",(3*A579)/(3-($D579*A579)))</f>
        <v/>
      </c>
      <c r="F579" s="4" t="str">
        <f t="shared" ref="F579:F642" si="47">IF(B579="","",(3*B579)/(3-($D579*B579)))</f>
        <v/>
      </c>
      <c r="G579" s="4" t="str">
        <f t="shared" ref="G579:G642" si="48">IF(C579="","",(3*C579)/(3-($D579*C579)))</f>
        <v/>
      </c>
      <c r="I579" s="4" t="str">
        <f t="shared" ref="I579:I642" si="49">IF(A579="","",D579+1)</f>
        <v/>
      </c>
    </row>
    <row r="580" spans="1:9">
      <c r="A580" s="4" t="str">
        <f>IF('True_Odds_Calculator_3-way'!A581="","",'True_Odds_Calculator_3-way'!A581)</f>
        <v/>
      </c>
      <c r="B580" s="4" t="str">
        <f>IF('True_Odds_Calculator_3-way'!B581="","",'True_Odds_Calculator_3-way'!B581)</f>
        <v/>
      </c>
      <c r="C580" s="4" t="str">
        <f>IF('True_Odds_Calculator_3-way'!C581="","",'True_Odds_Calculator_3-way'!C581)</f>
        <v/>
      </c>
      <c r="D580" s="4" t="str">
        <f t="shared" si="45"/>
        <v/>
      </c>
      <c r="E580" s="4" t="str">
        <f t="shared" si="46"/>
        <v/>
      </c>
      <c r="F580" s="4" t="str">
        <f t="shared" si="47"/>
        <v/>
      </c>
      <c r="G580" s="4" t="str">
        <f t="shared" si="48"/>
        <v/>
      </c>
      <c r="I580" s="4" t="str">
        <f t="shared" si="49"/>
        <v/>
      </c>
    </row>
    <row r="581" spans="1:9">
      <c r="A581" s="4" t="str">
        <f>IF('True_Odds_Calculator_3-way'!A582="","",'True_Odds_Calculator_3-way'!A582)</f>
        <v/>
      </c>
      <c r="B581" s="4" t="str">
        <f>IF('True_Odds_Calculator_3-way'!B582="","",'True_Odds_Calculator_3-way'!B582)</f>
        <v/>
      </c>
      <c r="C581" s="4" t="str">
        <f>IF('True_Odds_Calculator_3-way'!C582="","",'True_Odds_Calculator_3-way'!C582)</f>
        <v/>
      </c>
      <c r="D581" s="4" t="str">
        <f t="shared" si="45"/>
        <v/>
      </c>
      <c r="E581" s="4" t="str">
        <f t="shared" si="46"/>
        <v/>
      </c>
      <c r="F581" s="4" t="str">
        <f t="shared" si="47"/>
        <v/>
      </c>
      <c r="G581" s="4" t="str">
        <f t="shared" si="48"/>
        <v/>
      </c>
      <c r="I581" s="4" t="str">
        <f t="shared" si="49"/>
        <v/>
      </c>
    </row>
    <row r="582" spans="1:9">
      <c r="A582" s="4" t="str">
        <f>IF('True_Odds_Calculator_3-way'!A583="","",'True_Odds_Calculator_3-way'!A583)</f>
        <v/>
      </c>
      <c r="B582" s="4" t="str">
        <f>IF('True_Odds_Calculator_3-way'!B583="","",'True_Odds_Calculator_3-way'!B583)</f>
        <v/>
      </c>
      <c r="C582" s="4" t="str">
        <f>IF('True_Odds_Calculator_3-way'!C583="","",'True_Odds_Calculator_3-way'!C583)</f>
        <v/>
      </c>
      <c r="D582" s="4" t="str">
        <f t="shared" si="45"/>
        <v/>
      </c>
      <c r="E582" s="4" t="str">
        <f t="shared" si="46"/>
        <v/>
      </c>
      <c r="F582" s="4" t="str">
        <f t="shared" si="47"/>
        <v/>
      </c>
      <c r="G582" s="4" t="str">
        <f t="shared" si="48"/>
        <v/>
      </c>
      <c r="I582" s="4" t="str">
        <f t="shared" si="49"/>
        <v/>
      </c>
    </row>
    <row r="583" spans="1:9">
      <c r="A583" s="4" t="str">
        <f>IF('True_Odds_Calculator_3-way'!A584="","",'True_Odds_Calculator_3-way'!A584)</f>
        <v/>
      </c>
      <c r="B583" s="4" t="str">
        <f>IF('True_Odds_Calculator_3-way'!B584="","",'True_Odds_Calculator_3-way'!B584)</f>
        <v/>
      </c>
      <c r="C583" s="4" t="str">
        <f>IF('True_Odds_Calculator_3-way'!C584="","",'True_Odds_Calculator_3-way'!C584)</f>
        <v/>
      </c>
      <c r="D583" s="4" t="str">
        <f t="shared" si="45"/>
        <v/>
      </c>
      <c r="E583" s="4" t="str">
        <f t="shared" si="46"/>
        <v/>
      </c>
      <c r="F583" s="4" t="str">
        <f t="shared" si="47"/>
        <v/>
      </c>
      <c r="G583" s="4" t="str">
        <f t="shared" si="48"/>
        <v/>
      </c>
      <c r="I583" s="4" t="str">
        <f t="shared" si="49"/>
        <v/>
      </c>
    </row>
    <row r="584" spans="1:9">
      <c r="A584" s="4" t="str">
        <f>IF('True_Odds_Calculator_3-way'!A585="","",'True_Odds_Calculator_3-way'!A585)</f>
        <v/>
      </c>
      <c r="B584" s="4" t="str">
        <f>IF('True_Odds_Calculator_3-way'!B585="","",'True_Odds_Calculator_3-way'!B585)</f>
        <v/>
      </c>
      <c r="C584" s="4" t="str">
        <f>IF('True_Odds_Calculator_3-way'!C585="","",'True_Odds_Calculator_3-way'!C585)</f>
        <v/>
      </c>
      <c r="D584" s="4" t="str">
        <f t="shared" si="45"/>
        <v/>
      </c>
      <c r="E584" s="4" t="str">
        <f t="shared" si="46"/>
        <v/>
      </c>
      <c r="F584" s="4" t="str">
        <f t="shared" si="47"/>
        <v/>
      </c>
      <c r="G584" s="4" t="str">
        <f t="shared" si="48"/>
        <v/>
      </c>
      <c r="I584" s="4" t="str">
        <f t="shared" si="49"/>
        <v/>
      </c>
    </row>
    <row r="585" spans="1:9">
      <c r="A585" s="4" t="str">
        <f>IF('True_Odds_Calculator_3-way'!A586="","",'True_Odds_Calculator_3-way'!A586)</f>
        <v/>
      </c>
      <c r="B585" s="4" t="str">
        <f>IF('True_Odds_Calculator_3-way'!B586="","",'True_Odds_Calculator_3-way'!B586)</f>
        <v/>
      </c>
      <c r="C585" s="4" t="str">
        <f>IF('True_Odds_Calculator_3-way'!C586="","",'True_Odds_Calculator_3-way'!C586)</f>
        <v/>
      </c>
      <c r="D585" s="4" t="str">
        <f t="shared" si="45"/>
        <v/>
      </c>
      <c r="E585" s="4" t="str">
        <f t="shared" si="46"/>
        <v/>
      </c>
      <c r="F585" s="4" t="str">
        <f t="shared" si="47"/>
        <v/>
      </c>
      <c r="G585" s="4" t="str">
        <f t="shared" si="48"/>
        <v/>
      </c>
      <c r="I585" s="4" t="str">
        <f t="shared" si="49"/>
        <v/>
      </c>
    </row>
    <row r="586" spans="1:9">
      <c r="A586" s="4" t="str">
        <f>IF('True_Odds_Calculator_3-way'!A587="","",'True_Odds_Calculator_3-way'!A587)</f>
        <v/>
      </c>
      <c r="B586" s="4" t="str">
        <f>IF('True_Odds_Calculator_3-way'!B587="","",'True_Odds_Calculator_3-way'!B587)</f>
        <v/>
      </c>
      <c r="C586" s="4" t="str">
        <f>IF('True_Odds_Calculator_3-way'!C587="","",'True_Odds_Calculator_3-way'!C587)</f>
        <v/>
      </c>
      <c r="D586" s="4" t="str">
        <f t="shared" si="45"/>
        <v/>
      </c>
      <c r="E586" s="4" t="str">
        <f t="shared" si="46"/>
        <v/>
      </c>
      <c r="F586" s="4" t="str">
        <f t="shared" si="47"/>
        <v/>
      </c>
      <c r="G586" s="4" t="str">
        <f t="shared" si="48"/>
        <v/>
      </c>
      <c r="I586" s="4" t="str">
        <f t="shared" si="49"/>
        <v/>
      </c>
    </row>
    <row r="587" spans="1:9">
      <c r="A587" s="4" t="str">
        <f>IF('True_Odds_Calculator_3-way'!A588="","",'True_Odds_Calculator_3-way'!A588)</f>
        <v/>
      </c>
      <c r="B587" s="4" t="str">
        <f>IF('True_Odds_Calculator_3-way'!B588="","",'True_Odds_Calculator_3-way'!B588)</f>
        <v/>
      </c>
      <c r="C587" s="4" t="str">
        <f>IF('True_Odds_Calculator_3-way'!C588="","",'True_Odds_Calculator_3-way'!C588)</f>
        <v/>
      </c>
      <c r="D587" s="4" t="str">
        <f t="shared" si="45"/>
        <v/>
      </c>
      <c r="E587" s="4" t="str">
        <f t="shared" si="46"/>
        <v/>
      </c>
      <c r="F587" s="4" t="str">
        <f t="shared" si="47"/>
        <v/>
      </c>
      <c r="G587" s="4" t="str">
        <f t="shared" si="48"/>
        <v/>
      </c>
      <c r="I587" s="4" t="str">
        <f t="shared" si="49"/>
        <v/>
      </c>
    </row>
    <row r="588" spans="1:9">
      <c r="A588" s="4" t="str">
        <f>IF('True_Odds_Calculator_3-way'!A589="","",'True_Odds_Calculator_3-way'!A589)</f>
        <v/>
      </c>
      <c r="B588" s="4" t="str">
        <f>IF('True_Odds_Calculator_3-way'!B589="","",'True_Odds_Calculator_3-way'!B589)</f>
        <v/>
      </c>
      <c r="C588" s="4" t="str">
        <f>IF('True_Odds_Calculator_3-way'!C589="","",'True_Odds_Calculator_3-way'!C589)</f>
        <v/>
      </c>
      <c r="D588" s="4" t="str">
        <f t="shared" si="45"/>
        <v/>
      </c>
      <c r="E588" s="4" t="str">
        <f t="shared" si="46"/>
        <v/>
      </c>
      <c r="F588" s="4" t="str">
        <f t="shared" si="47"/>
        <v/>
      </c>
      <c r="G588" s="4" t="str">
        <f t="shared" si="48"/>
        <v/>
      </c>
      <c r="I588" s="4" t="str">
        <f t="shared" si="49"/>
        <v/>
      </c>
    </row>
    <row r="589" spans="1:9">
      <c r="A589" s="4" t="str">
        <f>IF('True_Odds_Calculator_3-way'!A590="","",'True_Odds_Calculator_3-way'!A590)</f>
        <v/>
      </c>
      <c r="B589" s="4" t="str">
        <f>IF('True_Odds_Calculator_3-way'!B590="","",'True_Odds_Calculator_3-way'!B590)</f>
        <v/>
      </c>
      <c r="C589" s="4" t="str">
        <f>IF('True_Odds_Calculator_3-way'!C590="","",'True_Odds_Calculator_3-way'!C590)</f>
        <v/>
      </c>
      <c r="D589" s="4" t="str">
        <f t="shared" si="45"/>
        <v/>
      </c>
      <c r="E589" s="4" t="str">
        <f t="shared" si="46"/>
        <v/>
      </c>
      <c r="F589" s="4" t="str">
        <f t="shared" si="47"/>
        <v/>
      </c>
      <c r="G589" s="4" t="str">
        <f t="shared" si="48"/>
        <v/>
      </c>
      <c r="I589" s="4" t="str">
        <f t="shared" si="49"/>
        <v/>
      </c>
    </row>
    <row r="590" spans="1:9">
      <c r="A590" s="4" t="str">
        <f>IF('True_Odds_Calculator_3-way'!A591="","",'True_Odds_Calculator_3-way'!A591)</f>
        <v/>
      </c>
      <c r="B590" s="4" t="str">
        <f>IF('True_Odds_Calculator_3-way'!B591="","",'True_Odds_Calculator_3-way'!B591)</f>
        <v/>
      </c>
      <c r="C590" s="4" t="str">
        <f>IF('True_Odds_Calculator_3-way'!C591="","",'True_Odds_Calculator_3-way'!C591)</f>
        <v/>
      </c>
      <c r="D590" s="4" t="str">
        <f t="shared" si="45"/>
        <v/>
      </c>
      <c r="E590" s="4" t="str">
        <f t="shared" si="46"/>
        <v/>
      </c>
      <c r="F590" s="4" t="str">
        <f t="shared" si="47"/>
        <v/>
      </c>
      <c r="G590" s="4" t="str">
        <f t="shared" si="48"/>
        <v/>
      </c>
      <c r="I590" s="4" t="str">
        <f t="shared" si="49"/>
        <v/>
      </c>
    </row>
    <row r="591" spans="1:9">
      <c r="A591" s="4" t="str">
        <f>IF('True_Odds_Calculator_3-way'!A592="","",'True_Odds_Calculator_3-way'!A592)</f>
        <v/>
      </c>
      <c r="B591" s="4" t="str">
        <f>IF('True_Odds_Calculator_3-way'!B592="","",'True_Odds_Calculator_3-way'!B592)</f>
        <v/>
      </c>
      <c r="C591" s="4" t="str">
        <f>IF('True_Odds_Calculator_3-way'!C592="","",'True_Odds_Calculator_3-way'!C592)</f>
        <v/>
      </c>
      <c r="D591" s="4" t="str">
        <f t="shared" si="45"/>
        <v/>
      </c>
      <c r="E591" s="4" t="str">
        <f t="shared" si="46"/>
        <v/>
      </c>
      <c r="F591" s="4" t="str">
        <f t="shared" si="47"/>
        <v/>
      </c>
      <c r="G591" s="4" t="str">
        <f t="shared" si="48"/>
        <v/>
      </c>
      <c r="I591" s="4" t="str">
        <f t="shared" si="49"/>
        <v/>
      </c>
    </row>
    <row r="592" spans="1:9">
      <c r="A592" s="4" t="str">
        <f>IF('True_Odds_Calculator_3-way'!A593="","",'True_Odds_Calculator_3-way'!A593)</f>
        <v/>
      </c>
      <c r="B592" s="4" t="str">
        <f>IF('True_Odds_Calculator_3-way'!B593="","",'True_Odds_Calculator_3-way'!B593)</f>
        <v/>
      </c>
      <c r="C592" s="4" t="str">
        <f>IF('True_Odds_Calculator_3-way'!C593="","",'True_Odds_Calculator_3-way'!C593)</f>
        <v/>
      </c>
      <c r="D592" s="4" t="str">
        <f t="shared" si="45"/>
        <v/>
      </c>
      <c r="E592" s="4" t="str">
        <f t="shared" si="46"/>
        <v/>
      </c>
      <c r="F592" s="4" t="str">
        <f t="shared" si="47"/>
        <v/>
      </c>
      <c r="G592" s="4" t="str">
        <f t="shared" si="48"/>
        <v/>
      </c>
      <c r="I592" s="4" t="str">
        <f t="shared" si="49"/>
        <v/>
      </c>
    </row>
    <row r="593" spans="1:9">
      <c r="A593" s="4" t="str">
        <f>IF('True_Odds_Calculator_3-way'!A594="","",'True_Odds_Calculator_3-way'!A594)</f>
        <v/>
      </c>
      <c r="B593" s="4" t="str">
        <f>IF('True_Odds_Calculator_3-way'!B594="","",'True_Odds_Calculator_3-way'!B594)</f>
        <v/>
      </c>
      <c r="C593" s="4" t="str">
        <f>IF('True_Odds_Calculator_3-way'!C594="","",'True_Odds_Calculator_3-way'!C594)</f>
        <v/>
      </c>
      <c r="D593" s="4" t="str">
        <f t="shared" si="45"/>
        <v/>
      </c>
      <c r="E593" s="4" t="str">
        <f t="shared" si="46"/>
        <v/>
      </c>
      <c r="F593" s="4" t="str">
        <f t="shared" si="47"/>
        <v/>
      </c>
      <c r="G593" s="4" t="str">
        <f t="shared" si="48"/>
        <v/>
      </c>
      <c r="I593" s="4" t="str">
        <f t="shared" si="49"/>
        <v/>
      </c>
    </row>
    <row r="594" spans="1:9">
      <c r="A594" s="4" t="str">
        <f>IF('True_Odds_Calculator_3-way'!A595="","",'True_Odds_Calculator_3-way'!A595)</f>
        <v/>
      </c>
      <c r="B594" s="4" t="str">
        <f>IF('True_Odds_Calculator_3-way'!B595="","",'True_Odds_Calculator_3-way'!B595)</f>
        <v/>
      </c>
      <c r="C594" s="4" t="str">
        <f>IF('True_Odds_Calculator_3-way'!C595="","",'True_Odds_Calculator_3-way'!C595)</f>
        <v/>
      </c>
      <c r="D594" s="4" t="str">
        <f t="shared" si="45"/>
        <v/>
      </c>
      <c r="E594" s="4" t="str">
        <f t="shared" si="46"/>
        <v/>
      </c>
      <c r="F594" s="4" t="str">
        <f t="shared" si="47"/>
        <v/>
      </c>
      <c r="G594" s="4" t="str">
        <f t="shared" si="48"/>
        <v/>
      </c>
      <c r="I594" s="4" t="str">
        <f t="shared" si="49"/>
        <v/>
      </c>
    </row>
    <row r="595" spans="1:9">
      <c r="A595" s="4" t="str">
        <f>IF('True_Odds_Calculator_3-way'!A596="","",'True_Odds_Calculator_3-way'!A596)</f>
        <v/>
      </c>
      <c r="B595" s="4" t="str">
        <f>IF('True_Odds_Calculator_3-way'!B596="","",'True_Odds_Calculator_3-way'!B596)</f>
        <v/>
      </c>
      <c r="C595" s="4" t="str">
        <f>IF('True_Odds_Calculator_3-way'!C596="","",'True_Odds_Calculator_3-way'!C596)</f>
        <v/>
      </c>
      <c r="D595" s="4" t="str">
        <f t="shared" si="45"/>
        <v/>
      </c>
      <c r="E595" s="4" t="str">
        <f t="shared" si="46"/>
        <v/>
      </c>
      <c r="F595" s="4" t="str">
        <f t="shared" si="47"/>
        <v/>
      </c>
      <c r="G595" s="4" t="str">
        <f t="shared" si="48"/>
        <v/>
      </c>
      <c r="I595" s="4" t="str">
        <f t="shared" si="49"/>
        <v/>
      </c>
    </row>
    <row r="596" spans="1:9">
      <c r="A596" s="4" t="str">
        <f>IF('True_Odds_Calculator_3-way'!A597="","",'True_Odds_Calculator_3-way'!A597)</f>
        <v/>
      </c>
      <c r="B596" s="4" t="str">
        <f>IF('True_Odds_Calculator_3-way'!B597="","",'True_Odds_Calculator_3-way'!B597)</f>
        <v/>
      </c>
      <c r="C596" s="4" t="str">
        <f>IF('True_Odds_Calculator_3-way'!C597="","",'True_Odds_Calculator_3-way'!C597)</f>
        <v/>
      </c>
      <c r="D596" s="4" t="str">
        <f t="shared" si="45"/>
        <v/>
      </c>
      <c r="E596" s="4" t="str">
        <f t="shared" si="46"/>
        <v/>
      </c>
      <c r="F596" s="4" t="str">
        <f t="shared" si="47"/>
        <v/>
      </c>
      <c r="G596" s="4" t="str">
        <f t="shared" si="48"/>
        <v/>
      </c>
      <c r="I596" s="4" t="str">
        <f t="shared" si="49"/>
        <v/>
      </c>
    </row>
    <row r="597" spans="1:9">
      <c r="A597" s="4" t="str">
        <f>IF('True_Odds_Calculator_3-way'!A598="","",'True_Odds_Calculator_3-way'!A598)</f>
        <v/>
      </c>
      <c r="B597" s="4" t="str">
        <f>IF('True_Odds_Calculator_3-way'!B598="","",'True_Odds_Calculator_3-way'!B598)</f>
        <v/>
      </c>
      <c r="C597" s="4" t="str">
        <f>IF('True_Odds_Calculator_3-way'!C598="","",'True_Odds_Calculator_3-way'!C598)</f>
        <v/>
      </c>
      <c r="D597" s="4" t="str">
        <f t="shared" si="45"/>
        <v/>
      </c>
      <c r="E597" s="4" t="str">
        <f t="shared" si="46"/>
        <v/>
      </c>
      <c r="F597" s="4" t="str">
        <f t="shared" si="47"/>
        <v/>
      </c>
      <c r="G597" s="4" t="str">
        <f t="shared" si="48"/>
        <v/>
      </c>
      <c r="I597" s="4" t="str">
        <f t="shared" si="49"/>
        <v/>
      </c>
    </row>
    <row r="598" spans="1:9">
      <c r="A598" s="4" t="str">
        <f>IF('True_Odds_Calculator_3-way'!A599="","",'True_Odds_Calculator_3-way'!A599)</f>
        <v/>
      </c>
      <c r="B598" s="4" t="str">
        <f>IF('True_Odds_Calculator_3-way'!B599="","",'True_Odds_Calculator_3-way'!B599)</f>
        <v/>
      </c>
      <c r="C598" s="4" t="str">
        <f>IF('True_Odds_Calculator_3-way'!C599="","",'True_Odds_Calculator_3-way'!C599)</f>
        <v/>
      </c>
      <c r="D598" s="4" t="str">
        <f t="shared" si="45"/>
        <v/>
      </c>
      <c r="E598" s="4" t="str">
        <f t="shared" si="46"/>
        <v/>
      </c>
      <c r="F598" s="4" t="str">
        <f t="shared" si="47"/>
        <v/>
      </c>
      <c r="G598" s="4" t="str">
        <f t="shared" si="48"/>
        <v/>
      </c>
      <c r="I598" s="4" t="str">
        <f t="shared" si="49"/>
        <v/>
      </c>
    </row>
    <row r="599" spans="1:9">
      <c r="A599" s="4" t="str">
        <f>IF('True_Odds_Calculator_3-way'!A600="","",'True_Odds_Calculator_3-way'!A600)</f>
        <v/>
      </c>
      <c r="B599" s="4" t="str">
        <f>IF('True_Odds_Calculator_3-way'!B600="","",'True_Odds_Calculator_3-way'!B600)</f>
        <v/>
      </c>
      <c r="C599" s="4" t="str">
        <f>IF('True_Odds_Calculator_3-way'!C600="","",'True_Odds_Calculator_3-way'!C600)</f>
        <v/>
      </c>
      <c r="D599" s="4" t="str">
        <f t="shared" si="45"/>
        <v/>
      </c>
      <c r="E599" s="4" t="str">
        <f t="shared" si="46"/>
        <v/>
      </c>
      <c r="F599" s="4" t="str">
        <f t="shared" si="47"/>
        <v/>
      </c>
      <c r="G599" s="4" t="str">
        <f t="shared" si="48"/>
        <v/>
      </c>
      <c r="I599" s="4" t="str">
        <f t="shared" si="49"/>
        <v/>
      </c>
    </row>
    <row r="600" spans="1:9">
      <c r="A600" s="4" t="str">
        <f>IF('True_Odds_Calculator_3-way'!A601="","",'True_Odds_Calculator_3-way'!A601)</f>
        <v/>
      </c>
      <c r="B600" s="4" t="str">
        <f>IF('True_Odds_Calculator_3-way'!B601="","",'True_Odds_Calculator_3-way'!B601)</f>
        <v/>
      </c>
      <c r="C600" s="4" t="str">
        <f>IF('True_Odds_Calculator_3-way'!C601="","",'True_Odds_Calculator_3-way'!C601)</f>
        <v/>
      </c>
      <c r="D600" s="4" t="str">
        <f t="shared" si="45"/>
        <v/>
      </c>
      <c r="E600" s="4" t="str">
        <f t="shared" si="46"/>
        <v/>
      </c>
      <c r="F600" s="4" t="str">
        <f t="shared" si="47"/>
        <v/>
      </c>
      <c r="G600" s="4" t="str">
        <f t="shared" si="48"/>
        <v/>
      </c>
      <c r="I600" s="4" t="str">
        <f t="shared" si="49"/>
        <v/>
      </c>
    </row>
    <row r="601" spans="1:9">
      <c r="A601" s="4" t="str">
        <f>IF('True_Odds_Calculator_3-way'!A602="","",'True_Odds_Calculator_3-way'!A602)</f>
        <v/>
      </c>
      <c r="B601" s="4" t="str">
        <f>IF('True_Odds_Calculator_3-way'!B602="","",'True_Odds_Calculator_3-way'!B602)</f>
        <v/>
      </c>
      <c r="C601" s="4" t="str">
        <f>IF('True_Odds_Calculator_3-way'!C602="","",'True_Odds_Calculator_3-way'!C602)</f>
        <v/>
      </c>
      <c r="D601" s="4" t="str">
        <f t="shared" si="45"/>
        <v/>
      </c>
      <c r="E601" s="4" t="str">
        <f t="shared" si="46"/>
        <v/>
      </c>
      <c r="F601" s="4" t="str">
        <f t="shared" si="47"/>
        <v/>
      </c>
      <c r="G601" s="4" t="str">
        <f t="shared" si="48"/>
        <v/>
      </c>
      <c r="I601" s="4" t="str">
        <f t="shared" si="49"/>
        <v/>
      </c>
    </row>
    <row r="602" spans="1:9">
      <c r="A602" s="4" t="str">
        <f>IF('True_Odds_Calculator_3-way'!A603="","",'True_Odds_Calculator_3-way'!A603)</f>
        <v/>
      </c>
      <c r="B602" s="4" t="str">
        <f>IF('True_Odds_Calculator_3-way'!B603="","",'True_Odds_Calculator_3-way'!B603)</f>
        <v/>
      </c>
      <c r="C602" s="4" t="str">
        <f>IF('True_Odds_Calculator_3-way'!C603="","",'True_Odds_Calculator_3-way'!C603)</f>
        <v/>
      </c>
      <c r="D602" s="4" t="str">
        <f t="shared" si="45"/>
        <v/>
      </c>
      <c r="E602" s="4" t="str">
        <f t="shared" si="46"/>
        <v/>
      </c>
      <c r="F602" s="4" t="str">
        <f t="shared" si="47"/>
        <v/>
      </c>
      <c r="G602" s="4" t="str">
        <f t="shared" si="48"/>
        <v/>
      </c>
      <c r="I602" s="4" t="str">
        <f t="shared" si="49"/>
        <v/>
      </c>
    </row>
    <row r="603" spans="1:9">
      <c r="A603" s="4" t="str">
        <f>IF('True_Odds_Calculator_3-way'!A604="","",'True_Odds_Calculator_3-way'!A604)</f>
        <v/>
      </c>
      <c r="B603" s="4" t="str">
        <f>IF('True_Odds_Calculator_3-way'!B604="","",'True_Odds_Calculator_3-way'!B604)</f>
        <v/>
      </c>
      <c r="C603" s="4" t="str">
        <f>IF('True_Odds_Calculator_3-way'!C604="","",'True_Odds_Calculator_3-way'!C604)</f>
        <v/>
      </c>
      <c r="D603" s="4" t="str">
        <f t="shared" si="45"/>
        <v/>
      </c>
      <c r="E603" s="4" t="str">
        <f t="shared" si="46"/>
        <v/>
      </c>
      <c r="F603" s="4" t="str">
        <f t="shared" si="47"/>
        <v/>
      </c>
      <c r="G603" s="4" t="str">
        <f t="shared" si="48"/>
        <v/>
      </c>
      <c r="I603" s="4" t="str">
        <f t="shared" si="49"/>
        <v/>
      </c>
    </row>
    <row r="604" spans="1:9">
      <c r="A604" s="4" t="str">
        <f>IF('True_Odds_Calculator_3-way'!A605="","",'True_Odds_Calculator_3-way'!A605)</f>
        <v/>
      </c>
      <c r="B604" s="4" t="str">
        <f>IF('True_Odds_Calculator_3-way'!B605="","",'True_Odds_Calculator_3-way'!B605)</f>
        <v/>
      </c>
      <c r="C604" s="4" t="str">
        <f>IF('True_Odds_Calculator_3-way'!C605="","",'True_Odds_Calculator_3-way'!C605)</f>
        <v/>
      </c>
      <c r="D604" s="4" t="str">
        <f t="shared" si="45"/>
        <v/>
      </c>
      <c r="E604" s="4" t="str">
        <f t="shared" si="46"/>
        <v/>
      </c>
      <c r="F604" s="4" t="str">
        <f t="shared" si="47"/>
        <v/>
      </c>
      <c r="G604" s="4" t="str">
        <f t="shared" si="48"/>
        <v/>
      </c>
      <c r="I604" s="4" t="str">
        <f t="shared" si="49"/>
        <v/>
      </c>
    </row>
    <row r="605" spans="1:9">
      <c r="A605" s="4" t="str">
        <f>IF('True_Odds_Calculator_3-way'!A606="","",'True_Odds_Calculator_3-way'!A606)</f>
        <v/>
      </c>
      <c r="B605" s="4" t="str">
        <f>IF('True_Odds_Calculator_3-way'!B606="","",'True_Odds_Calculator_3-way'!B606)</f>
        <v/>
      </c>
      <c r="C605" s="4" t="str">
        <f>IF('True_Odds_Calculator_3-way'!C606="","",'True_Odds_Calculator_3-way'!C606)</f>
        <v/>
      </c>
      <c r="D605" s="4" t="str">
        <f t="shared" si="45"/>
        <v/>
      </c>
      <c r="E605" s="4" t="str">
        <f t="shared" si="46"/>
        <v/>
      </c>
      <c r="F605" s="4" t="str">
        <f t="shared" si="47"/>
        <v/>
      </c>
      <c r="G605" s="4" t="str">
        <f t="shared" si="48"/>
        <v/>
      </c>
      <c r="I605" s="4" t="str">
        <f t="shared" si="49"/>
        <v/>
      </c>
    </row>
    <row r="606" spans="1:9">
      <c r="A606" s="4" t="str">
        <f>IF('True_Odds_Calculator_3-way'!A607="","",'True_Odds_Calculator_3-way'!A607)</f>
        <v/>
      </c>
      <c r="B606" s="4" t="str">
        <f>IF('True_Odds_Calculator_3-way'!B607="","",'True_Odds_Calculator_3-way'!B607)</f>
        <v/>
      </c>
      <c r="C606" s="4" t="str">
        <f>IF('True_Odds_Calculator_3-way'!C607="","",'True_Odds_Calculator_3-way'!C607)</f>
        <v/>
      </c>
      <c r="D606" s="4" t="str">
        <f t="shared" si="45"/>
        <v/>
      </c>
      <c r="E606" s="4" t="str">
        <f t="shared" si="46"/>
        <v/>
      </c>
      <c r="F606" s="4" t="str">
        <f t="shared" si="47"/>
        <v/>
      </c>
      <c r="G606" s="4" t="str">
        <f t="shared" si="48"/>
        <v/>
      </c>
      <c r="I606" s="4" t="str">
        <f t="shared" si="49"/>
        <v/>
      </c>
    </row>
    <row r="607" spans="1:9">
      <c r="A607" s="4" t="str">
        <f>IF('True_Odds_Calculator_3-way'!A608="","",'True_Odds_Calculator_3-way'!A608)</f>
        <v/>
      </c>
      <c r="B607" s="4" t="str">
        <f>IF('True_Odds_Calculator_3-way'!B608="","",'True_Odds_Calculator_3-way'!B608)</f>
        <v/>
      </c>
      <c r="C607" s="4" t="str">
        <f>IF('True_Odds_Calculator_3-way'!C608="","",'True_Odds_Calculator_3-way'!C608)</f>
        <v/>
      </c>
      <c r="D607" s="4" t="str">
        <f t="shared" si="45"/>
        <v/>
      </c>
      <c r="E607" s="4" t="str">
        <f t="shared" si="46"/>
        <v/>
      </c>
      <c r="F607" s="4" t="str">
        <f t="shared" si="47"/>
        <v/>
      </c>
      <c r="G607" s="4" t="str">
        <f t="shared" si="48"/>
        <v/>
      </c>
      <c r="I607" s="4" t="str">
        <f t="shared" si="49"/>
        <v/>
      </c>
    </row>
    <row r="608" spans="1:9">
      <c r="A608" s="4" t="str">
        <f>IF('True_Odds_Calculator_3-way'!A609="","",'True_Odds_Calculator_3-way'!A609)</f>
        <v/>
      </c>
      <c r="B608" s="4" t="str">
        <f>IF('True_Odds_Calculator_3-way'!B609="","",'True_Odds_Calculator_3-way'!B609)</f>
        <v/>
      </c>
      <c r="C608" s="4" t="str">
        <f>IF('True_Odds_Calculator_3-way'!C609="","",'True_Odds_Calculator_3-way'!C609)</f>
        <v/>
      </c>
      <c r="D608" s="4" t="str">
        <f t="shared" si="45"/>
        <v/>
      </c>
      <c r="E608" s="4" t="str">
        <f t="shared" si="46"/>
        <v/>
      </c>
      <c r="F608" s="4" t="str">
        <f t="shared" si="47"/>
        <v/>
      </c>
      <c r="G608" s="4" t="str">
        <f t="shared" si="48"/>
        <v/>
      </c>
      <c r="I608" s="4" t="str">
        <f t="shared" si="49"/>
        <v/>
      </c>
    </row>
    <row r="609" spans="1:9">
      <c r="A609" s="4" t="str">
        <f>IF('True_Odds_Calculator_3-way'!A610="","",'True_Odds_Calculator_3-way'!A610)</f>
        <v/>
      </c>
      <c r="B609" s="4" t="str">
        <f>IF('True_Odds_Calculator_3-way'!B610="","",'True_Odds_Calculator_3-way'!B610)</f>
        <v/>
      </c>
      <c r="C609" s="4" t="str">
        <f>IF('True_Odds_Calculator_3-way'!C610="","",'True_Odds_Calculator_3-way'!C610)</f>
        <v/>
      </c>
      <c r="D609" s="4" t="str">
        <f t="shared" si="45"/>
        <v/>
      </c>
      <c r="E609" s="4" t="str">
        <f t="shared" si="46"/>
        <v/>
      </c>
      <c r="F609" s="4" t="str">
        <f t="shared" si="47"/>
        <v/>
      </c>
      <c r="G609" s="4" t="str">
        <f t="shared" si="48"/>
        <v/>
      </c>
      <c r="I609" s="4" t="str">
        <f t="shared" si="49"/>
        <v/>
      </c>
    </row>
    <row r="610" spans="1:9">
      <c r="A610" s="4" t="str">
        <f>IF('True_Odds_Calculator_3-way'!A611="","",'True_Odds_Calculator_3-way'!A611)</f>
        <v/>
      </c>
      <c r="B610" s="4" t="str">
        <f>IF('True_Odds_Calculator_3-way'!B611="","",'True_Odds_Calculator_3-way'!B611)</f>
        <v/>
      </c>
      <c r="C610" s="4" t="str">
        <f>IF('True_Odds_Calculator_3-way'!C611="","",'True_Odds_Calculator_3-way'!C611)</f>
        <v/>
      </c>
      <c r="D610" s="4" t="str">
        <f t="shared" si="45"/>
        <v/>
      </c>
      <c r="E610" s="4" t="str">
        <f t="shared" si="46"/>
        <v/>
      </c>
      <c r="F610" s="4" t="str">
        <f t="shared" si="47"/>
        <v/>
      </c>
      <c r="G610" s="4" t="str">
        <f t="shared" si="48"/>
        <v/>
      </c>
      <c r="I610" s="4" t="str">
        <f t="shared" si="49"/>
        <v/>
      </c>
    </row>
    <row r="611" spans="1:9">
      <c r="A611" s="4" t="str">
        <f>IF('True_Odds_Calculator_3-way'!A612="","",'True_Odds_Calculator_3-way'!A612)</f>
        <v/>
      </c>
      <c r="B611" s="4" t="str">
        <f>IF('True_Odds_Calculator_3-way'!B612="","",'True_Odds_Calculator_3-way'!B612)</f>
        <v/>
      </c>
      <c r="C611" s="4" t="str">
        <f>IF('True_Odds_Calculator_3-way'!C612="","",'True_Odds_Calculator_3-way'!C612)</f>
        <v/>
      </c>
      <c r="D611" s="4" t="str">
        <f t="shared" si="45"/>
        <v/>
      </c>
      <c r="E611" s="4" t="str">
        <f t="shared" si="46"/>
        <v/>
      </c>
      <c r="F611" s="4" t="str">
        <f t="shared" si="47"/>
        <v/>
      </c>
      <c r="G611" s="4" t="str">
        <f t="shared" si="48"/>
        <v/>
      </c>
      <c r="I611" s="4" t="str">
        <f t="shared" si="49"/>
        <v/>
      </c>
    </row>
    <row r="612" spans="1:9">
      <c r="A612" s="4" t="str">
        <f>IF('True_Odds_Calculator_3-way'!A613="","",'True_Odds_Calculator_3-way'!A613)</f>
        <v/>
      </c>
      <c r="B612" s="4" t="str">
        <f>IF('True_Odds_Calculator_3-way'!B613="","",'True_Odds_Calculator_3-way'!B613)</f>
        <v/>
      </c>
      <c r="C612" s="4" t="str">
        <f>IF('True_Odds_Calculator_3-way'!C613="","",'True_Odds_Calculator_3-way'!C613)</f>
        <v/>
      </c>
      <c r="D612" s="4" t="str">
        <f t="shared" si="45"/>
        <v/>
      </c>
      <c r="E612" s="4" t="str">
        <f t="shared" si="46"/>
        <v/>
      </c>
      <c r="F612" s="4" t="str">
        <f t="shared" si="47"/>
        <v/>
      </c>
      <c r="G612" s="4" t="str">
        <f t="shared" si="48"/>
        <v/>
      </c>
      <c r="I612" s="4" t="str">
        <f t="shared" si="49"/>
        <v/>
      </c>
    </row>
    <row r="613" spans="1:9">
      <c r="A613" s="4" t="str">
        <f>IF('True_Odds_Calculator_3-way'!A614="","",'True_Odds_Calculator_3-way'!A614)</f>
        <v/>
      </c>
      <c r="B613" s="4" t="str">
        <f>IF('True_Odds_Calculator_3-way'!B614="","",'True_Odds_Calculator_3-way'!B614)</f>
        <v/>
      </c>
      <c r="C613" s="4" t="str">
        <f>IF('True_Odds_Calculator_3-way'!C614="","",'True_Odds_Calculator_3-way'!C614)</f>
        <v/>
      </c>
      <c r="D613" s="4" t="str">
        <f t="shared" si="45"/>
        <v/>
      </c>
      <c r="E613" s="4" t="str">
        <f t="shared" si="46"/>
        <v/>
      </c>
      <c r="F613" s="4" t="str">
        <f t="shared" si="47"/>
        <v/>
      </c>
      <c r="G613" s="4" t="str">
        <f t="shared" si="48"/>
        <v/>
      </c>
      <c r="I613" s="4" t="str">
        <f t="shared" si="49"/>
        <v/>
      </c>
    </row>
    <row r="614" spans="1:9">
      <c r="A614" s="4" t="str">
        <f>IF('True_Odds_Calculator_3-way'!A615="","",'True_Odds_Calculator_3-way'!A615)</f>
        <v/>
      </c>
      <c r="B614" s="4" t="str">
        <f>IF('True_Odds_Calculator_3-way'!B615="","",'True_Odds_Calculator_3-way'!B615)</f>
        <v/>
      </c>
      <c r="C614" s="4" t="str">
        <f>IF('True_Odds_Calculator_3-way'!C615="","",'True_Odds_Calculator_3-way'!C615)</f>
        <v/>
      </c>
      <c r="D614" s="4" t="str">
        <f t="shared" si="45"/>
        <v/>
      </c>
      <c r="E614" s="4" t="str">
        <f t="shared" si="46"/>
        <v/>
      </c>
      <c r="F614" s="4" t="str">
        <f t="shared" si="47"/>
        <v/>
      </c>
      <c r="G614" s="4" t="str">
        <f t="shared" si="48"/>
        <v/>
      </c>
      <c r="I614" s="4" t="str">
        <f t="shared" si="49"/>
        <v/>
      </c>
    </row>
    <row r="615" spans="1:9">
      <c r="A615" s="4" t="str">
        <f>IF('True_Odds_Calculator_3-way'!A616="","",'True_Odds_Calculator_3-way'!A616)</f>
        <v/>
      </c>
      <c r="B615" s="4" t="str">
        <f>IF('True_Odds_Calculator_3-way'!B616="","",'True_Odds_Calculator_3-way'!B616)</f>
        <v/>
      </c>
      <c r="C615" s="4" t="str">
        <f>IF('True_Odds_Calculator_3-way'!C616="","",'True_Odds_Calculator_3-way'!C616)</f>
        <v/>
      </c>
      <c r="D615" s="4" t="str">
        <f t="shared" si="45"/>
        <v/>
      </c>
      <c r="E615" s="4" t="str">
        <f t="shared" si="46"/>
        <v/>
      </c>
      <c r="F615" s="4" t="str">
        <f t="shared" si="47"/>
        <v/>
      </c>
      <c r="G615" s="4" t="str">
        <f t="shared" si="48"/>
        <v/>
      </c>
      <c r="I615" s="4" t="str">
        <f t="shared" si="49"/>
        <v/>
      </c>
    </row>
    <row r="616" spans="1:9">
      <c r="A616" s="4" t="str">
        <f>IF('True_Odds_Calculator_3-way'!A617="","",'True_Odds_Calculator_3-way'!A617)</f>
        <v/>
      </c>
      <c r="B616" s="4" t="str">
        <f>IF('True_Odds_Calculator_3-way'!B617="","",'True_Odds_Calculator_3-way'!B617)</f>
        <v/>
      </c>
      <c r="C616" s="4" t="str">
        <f>IF('True_Odds_Calculator_3-way'!C617="","",'True_Odds_Calculator_3-way'!C617)</f>
        <v/>
      </c>
      <c r="D616" s="4" t="str">
        <f t="shared" si="45"/>
        <v/>
      </c>
      <c r="E616" s="4" t="str">
        <f t="shared" si="46"/>
        <v/>
      </c>
      <c r="F616" s="4" t="str">
        <f t="shared" si="47"/>
        <v/>
      </c>
      <c r="G616" s="4" t="str">
        <f t="shared" si="48"/>
        <v/>
      </c>
      <c r="I616" s="4" t="str">
        <f t="shared" si="49"/>
        <v/>
      </c>
    </row>
    <row r="617" spans="1:9">
      <c r="A617" s="4" t="str">
        <f>IF('True_Odds_Calculator_3-way'!A618="","",'True_Odds_Calculator_3-way'!A618)</f>
        <v/>
      </c>
      <c r="B617" s="4" t="str">
        <f>IF('True_Odds_Calculator_3-way'!B618="","",'True_Odds_Calculator_3-way'!B618)</f>
        <v/>
      </c>
      <c r="C617" s="4" t="str">
        <f>IF('True_Odds_Calculator_3-way'!C618="","",'True_Odds_Calculator_3-way'!C618)</f>
        <v/>
      </c>
      <c r="D617" s="4" t="str">
        <f t="shared" si="45"/>
        <v/>
      </c>
      <c r="E617" s="4" t="str">
        <f t="shared" si="46"/>
        <v/>
      </c>
      <c r="F617" s="4" t="str">
        <f t="shared" si="47"/>
        <v/>
      </c>
      <c r="G617" s="4" t="str">
        <f t="shared" si="48"/>
        <v/>
      </c>
      <c r="I617" s="4" t="str">
        <f t="shared" si="49"/>
        <v/>
      </c>
    </row>
    <row r="618" spans="1:9">
      <c r="A618" s="4" t="str">
        <f>IF('True_Odds_Calculator_3-way'!A619="","",'True_Odds_Calculator_3-way'!A619)</f>
        <v/>
      </c>
      <c r="B618" s="4" t="str">
        <f>IF('True_Odds_Calculator_3-way'!B619="","",'True_Odds_Calculator_3-way'!B619)</f>
        <v/>
      </c>
      <c r="C618" s="4" t="str">
        <f>IF('True_Odds_Calculator_3-way'!C619="","",'True_Odds_Calculator_3-way'!C619)</f>
        <v/>
      </c>
      <c r="D618" s="4" t="str">
        <f t="shared" si="45"/>
        <v/>
      </c>
      <c r="E618" s="4" t="str">
        <f t="shared" si="46"/>
        <v/>
      </c>
      <c r="F618" s="4" t="str">
        <f t="shared" si="47"/>
        <v/>
      </c>
      <c r="G618" s="4" t="str">
        <f t="shared" si="48"/>
        <v/>
      </c>
      <c r="I618" s="4" t="str">
        <f t="shared" si="49"/>
        <v/>
      </c>
    </row>
    <row r="619" spans="1:9">
      <c r="A619" s="4" t="str">
        <f>IF('True_Odds_Calculator_3-way'!A620="","",'True_Odds_Calculator_3-way'!A620)</f>
        <v/>
      </c>
      <c r="B619" s="4" t="str">
        <f>IF('True_Odds_Calculator_3-way'!B620="","",'True_Odds_Calculator_3-way'!B620)</f>
        <v/>
      </c>
      <c r="C619" s="4" t="str">
        <f>IF('True_Odds_Calculator_3-way'!C620="","",'True_Odds_Calculator_3-way'!C620)</f>
        <v/>
      </c>
      <c r="D619" s="4" t="str">
        <f t="shared" si="45"/>
        <v/>
      </c>
      <c r="E619" s="4" t="str">
        <f t="shared" si="46"/>
        <v/>
      </c>
      <c r="F619" s="4" t="str">
        <f t="shared" si="47"/>
        <v/>
      </c>
      <c r="G619" s="4" t="str">
        <f t="shared" si="48"/>
        <v/>
      </c>
      <c r="I619" s="4" t="str">
        <f t="shared" si="49"/>
        <v/>
      </c>
    </row>
    <row r="620" spans="1:9">
      <c r="A620" s="4" t="str">
        <f>IF('True_Odds_Calculator_3-way'!A621="","",'True_Odds_Calculator_3-way'!A621)</f>
        <v/>
      </c>
      <c r="B620" s="4" t="str">
        <f>IF('True_Odds_Calculator_3-way'!B621="","",'True_Odds_Calculator_3-way'!B621)</f>
        <v/>
      </c>
      <c r="C620" s="4" t="str">
        <f>IF('True_Odds_Calculator_3-way'!C621="","",'True_Odds_Calculator_3-way'!C621)</f>
        <v/>
      </c>
      <c r="D620" s="4" t="str">
        <f t="shared" si="45"/>
        <v/>
      </c>
      <c r="E620" s="4" t="str">
        <f t="shared" si="46"/>
        <v/>
      </c>
      <c r="F620" s="4" t="str">
        <f t="shared" si="47"/>
        <v/>
      </c>
      <c r="G620" s="4" t="str">
        <f t="shared" si="48"/>
        <v/>
      </c>
      <c r="I620" s="4" t="str">
        <f t="shared" si="49"/>
        <v/>
      </c>
    </row>
    <row r="621" spans="1:9">
      <c r="A621" s="4" t="str">
        <f>IF('True_Odds_Calculator_3-way'!A622="","",'True_Odds_Calculator_3-way'!A622)</f>
        <v/>
      </c>
      <c r="B621" s="4" t="str">
        <f>IF('True_Odds_Calculator_3-way'!B622="","",'True_Odds_Calculator_3-way'!B622)</f>
        <v/>
      </c>
      <c r="C621" s="4" t="str">
        <f>IF('True_Odds_Calculator_3-way'!C622="","",'True_Odds_Calculator_3-way'!C622)</f>
        <v/>
      </c>
      <c r="D621" s="4" t="str">
        <f t="shared" si="45"/>
        <v/>
      </c>
      <c r="E621" s="4" t="str">
        <f t="shared" si="46"/>
        <v/>
      </c>
      <c r="F621" s="4" t="str">
        <f t="shared" si="47"/>
        <v/>
      </c>
      <c r="G621" s="4" t="str">
        <f t="shared" si="48"/>
        <v/>
      </c>
      <c r="I621" s="4" t="str">
        <f t="shared" si="49"/>
        <v/>
      </c>
    </row>
    <row r="622" spans="1:9">
      <c r="A622" s="4" t="str">
        <f>IF('True_Odds_Calculator_3-way'!A623="","",'True_Odds_Calculator_3-way'!A623)</f>
        <v/>
      </c>
      <c r="B622" s="4" t="str">
        <f>IF('True_Odds_Calculator_3-way'!B623="","",'True_Odds_Calculator_3-way'!B623)</f>
        <v/>
      </c>
      <c r="C622" s="4" t="str">
        <f>IF('True_Odds_Calculator_3-way'!C623="","",'True_Odds_Calculator_3-way'!C623)</f>
        <v/>
      </c>
      <c r="D622" s="4" t="str">
        <f t="shared" si="45"/>
        <v/>
      </c>
      <c r="E622" s="4" t="str">
        <f t="shared" si="46"/>
        <v/>
      </c>
      <c r="F622" s="4" t="str">
        <f t="shared" si="47"/>
        <v/>
      </c>
      <c r="G622" s="4" t="str">
        <f t="shared" si="48"/>
        <v/>
      </c>
      <c r="I622" s="4" t="str">
        <f t="shared" si="49"/>
        <v/>
      </c>
    </row>
    <row r="623" spans="1:9">
      <c r="A623" s="4" t="str">
        <f>IF('True_Odds_Calculator_3-way'!A624="","",'True_Odds_Calculator_3-way'!A624)</f>
        <v/>
      </c>
      <c r="B623" s="4" t="str">
        <f>IF('True_Odds_Calculator_3-way'!B624="","",'True_Odds_Calculator_3-way'!B624)</f>
        <v/>
      </c>
      <c r="C623" s="4" t="str">
        <f>IF('True_Odds_Calculator_3-way'!C624="","",'True_Odds_Calculator_3-way'!C624)</f>
        <v/>
      </c>
      <c r="D623" s="4" t="str">
        <f t="shared" si="45"/>
        <v/>
      </c>
      <c r="E623" s="4" t="str">
        <f t="shared" si="46"/>
        <v/>
      </c>
      <c r="F623" s="4" t="str">
        <f t="shared" si="47"/>
        <v/>
      </c>
      <c r="G623" s="4" t="str">
        <f t="shared" si="48"/>
        <v/>
      </c>
      <c r="I623" s="4" t="str">
        <f t="shared" si="49"/>
        <v/>
      </c>
    </row>
    <row r="624" spans="1:9">
      <c r="A624" s="4" t="str">
        <f>IF('True_Odds_Calculator_3-way'!A625="","",'True_Odds_Calculator_3-way'!A625)</f>
        <v/>
      </c>
      <c r="B624" s="4" t="str">
        <f>IF('True_Odds_Calculator_3-way'!B625="","",'True_Odds_Calculator_3-way'!B625)</f>
        <v/>
      </c>
      <c r="C624" s="4" t="str">
        <f>IF('True_Odds_Calculator_3-way'!C625="","",'True_Odds_Calculator_3-way'!C625)</f>
        <v/>
      </c>
      <c r="D624" s="4" t="str">
        <f t="shared" si="45"/>
        <v/>
      </c>
      <c r="E624" s="4" t="str">
        <f t="shared" si="46"/>
        <v/>
      </c>
      <c r="F624" s="4" t="str">
        <f t="shared" si="47"/>
        <v/>
      </c>
      <c r="G624" s="4" t="str">
        <f t="shared" si="48"/>
        <v/>
      </c>
      <c r="I624" s="4" t="str">
        <f t="shared" si="49"/>
        <v/>
      </c>
    </row>
    <row r="625" spans="1:9">
      <c r="A625" s="4" t="str">
        <f>IF('True_Odds_Calculator_3-way'!A626="","",'True_Odds_Calculator_3-way'!A626)</f>
        <v/>
      </c>
      <c r="B625" s="4" t="str">
        <f>IF('True_Odds_Calculator_3-way'!B626="","",'True_Odds_Calculator_3-way'!B626)</f>
        <v/>
      </c>
      <c r="C625" s="4" t="str">
        <f>IF('True_Odds_Calculator_3-way'!C626="","",'True_Odds_Calculator_3-way'!C626)</f>
        <v/>
      </c>
      <c r="D625" s="4" t="str">
        <f t="shared" si="45"/>
        <v/>
      </c>
      <c r="E625" s="4" t="str">
        <f t="shared" si="46"/>
        <v/>
      </c>
      <c r="F625" s="4" t="str">
        <f t="shared" si="47"/>
        <v/>
      </c>
      <c r="G625" s="4" t="str">
        <f t="shared" si="48"/>
        <v/>
      </c>
      <c r="I625" s="4" t="str">
        <f t="shared" si="49"/>
        <v/>
      </c>
    </row>
    <row r="626" spans="1:9">
      <c r="A626" s="4" t="str">
        <f>IF('True_Odds_Calculator_3-way'!A627="","",'True_Odds_Calculator_3-way'!A627)</f>
        <v/>
      </c>
      <c r="B626" s="4" t="str">
        <f>IF('True_Odds_Calculator_3-way'!B627="","",'True_Odds_Calculator_3-way'!B627)</f>
        <v/>
      </c>
      <c r="C626" s="4" t="str">
        <f>IF('True_Odds_Calculator_3-way'!C627="","",'True_Odds_Calculator_3-way'!C627)</f>
        <v/>
      </c>
      <c r="D626" s="4" t="str">
        <f t="shared" si="45"/>
        <v/>
      </c>
      <c r="E626" s="4" t="str">
        <f t="shared" si="46"/>
        <v/>
      </c>
      <c r="F626" s="4" t="str">
        <f t="shared" si="47"/>
        <v/>
      </c>
      <c r="G626" s="4" t="str">
        <f t="shared" si="48"/>
        <v/>
      </c>
      <c r="I626" s="4" t="str">
        <f t="shared" si="49"/>
        <v/>
      </c>
    </row>
    <row r="627" spans="1:9">
      <c r="A627" s="4" t="str">
        <f>IF('True_Odds_Calculator_3-way'!A628="","",'True_Odds_Calculator_3-way'!A628)</f>
        <v/>
      </c>
      <c r="B627" s="4" t="str">
        <f>IF('True_Odds_Calculator_3-way'!B628="","",'True_Odds_Calculator_3-way'!B628)</f>
        <v/>
      </c>
      <c r="C627" s="4" t="str">
        <f>IF('True_Odds_Calculator_3-way'!C628="","",'True_Odds_Calculator_3-way'!C628)</f>
        <v/>
      </c>
      <c r="D627" s="4" t="str">
        <f t="shared" si="45"/>
        <v/>
      </c>
      <c r="E627" s="4" t="str">
        <f t="shared" si="46"/>
        <v/>
      </c>
      <c r="F627" s="4" t="str">
        <f t="shared" si="47"/>
        <v/>
      </c>
      <c r="G627" s="4" t="str">
        <f t="shared" si="48"/>
        <v/>
      </c>
      <c r="I627" s="4" t="str">
        <f t="shared" si="49"/>
        <v/>
      </c>
    </row>
    <row r="628" spans="1:9">
      <c r="A628" s="4" t="str">
        <f>IF('True_Odds_Calculator_3-way'!A629="","",'True_Odds_Calculator_3-way'!A629)</f>
        <v/>
      </c>
      <c r="B628" s="4" t="str">
        <f>IF('True_Odds_Calculator_3-way'!B629="","",'True_Odds_Calculator_3-way'!B629)</f>
        <v/>
      </c>
      <c r="C628" s="4" t="str">
        <f>IF('True_Odds_Calculator_3-way'!C629="","",'True_Odds_Calculator_3-way'!C629)</f>
        <v/>
      </c>
      <c r="D628" s="4" t="str">
        <f t="shared" si="45"/>
        <v/>
      </c>
      <c r="E628" s="4" t="str">
        <f t="shared" si="46"/>
        <v/>
      </c>
      <c r="F628" s="4" t="str">
        <f t="shared" si="47"/>
        <v/>
      </c>
      <c r="G628" s="4" t="str">
        <f t="shared" si="48"/>
        <v/>
      </c>
      <c r="I628" s="4" t="str">
        <f t="shared" si="49"/>
        <v/>
      </c>
    </row>
    <row r="629" spans="1:9">
      <c r="A629" s="4" t="str">
        <f>IF('True_Odds_Calculator_3-way'!A630="","",'True_Odds_Calculator_3-way'!A630)</f>
        <v/>
      </c>
      <c r="B629" s="4" t="str">
        <f>IF('True_Odds_Calculator_3-way'!B630="","",'True_Odds_Calculator_3-way'!B630)</f>
        <v/>
      </c>
      <c r="C629" s="4" t="str">
        <f>IF('True_Odds_Calculator_3-way'!C630="","",'True_Odds_Calculator_3-way'!C630)</f>
        <v/>
      </c>
      <c r="D629" s="4" t="str">
        <f t="shared" si="45"/>
        <v/>
      </c>
      <c r="E629" s="4" t="str">
        <f t="shared" si="46"/>
        <v/>
      </c>
      <c r="F629" s="4" t="str">
        <f t="shared" si="47"/>
        <v/>
      </c>
      <c r="G629" s="4" t="str">
        <f t="shared" si="48"/>
        <v/>
      </c>
      <c r="I629" s="4" t="str">
        <f t="shared" si="49"/>
        <v/>
      </c>
    </row>
    <row r="630" spans="1:9">
      <c r="A630" s="4" t="str">
        <f>IF('True_Odds_Calculator_3-way'!A631="","",'True_Odds_Calculator_3-way'!A631)</f>
        <v/>
      </c>
      <c r="B630" s="4" t="str">
        <f>IF('True_Odds_Calculator_3-way'!B631="","",'True_Odds_Calculator_3-way'!B631)</f>
        <v/>
      </c>
      <c r="C630" s="4" t="str">
        <f>IF('True_Odds_Calculator_3-way'!C631="","",'True_Odds_Calculator_3-way'!C631)</f>
        <v/>
      </c>
      <c r="D630" s="4" t="str">
        <f t="shared" si="45"/>
        <v/>
      </c>
      <c r="E630" s="4" t="str">
        <f t="shared" si="46"/>
        <v/>
      </c>
      <c r="F630" s="4" t="str">
        <f t="shared" si="47"/>
        <v/>
      </c>
      <c r="G630" s="4" t="str">
        <f t="shared" si="48"/>
        <v/>
      </c>
      <c r="I630" s="4" t="str">
        <f t="shared" si="49"/>
        <v/>
      </c>
    </row>
    <row r="631" spans="1:9">
      <c r="A631" s="4" t="str">
        <f>IF('True_Odds_Calculator_3-way'!A632="","",'True_Odds_Calculator_3-way'!A632)</f>
        <v/>
      </c>
      <c r="B631" s="4" t="str">
        <f>IF('True_Odds_Calculator_3-way'!B632="","",'True_Odds_Calculator_3-way'!B632)</f>
        <v/>
      </c>
      <c r="C631" s="4" t="str">
        <f>IF('True_Odds_Calculator_3-way'!C632="","",'True_Odds_Calculator_3-way'!C632)</f>
        <v/>
      </c>
      <c r="D631" s="4" t="str">
        <f t="shared" si="45"/>
        <v/>
      </c>
      <c r="E631" s="4" t="str">
        <f t="shared" si="46"/>
        <v/>
      </c>
      <c r="F631" s="4" t="str">
        <f t="shared" si="47"/>
        <v/>
      </c>
      <c r="G631" s="4" t="str">
        <f t="shared" si="48"/>
        <v/>
      </c>
      <c r="I631" s="4" t="str">
        <f t="shared" si="49"/>
        <v/>
      </c>
    </row>
    <row r="632" spans="1:9">
      <c r="A632" s="4" t="str">
        <f>IF('True_Odds_Calculator_3-way'!A633="","",'True_Odds_Calculator_3-way'!A633)</f>
        <v/>
      </c>
      <c r="B632" s="4" t="str">
        <f>IF('True_Odds_Calculator_3-way'!B633="","",'True_Odds_Calculator_3-way'!B633)</f>
        <v/>
      </c>
      <c r="C632" s="4" t="str">
        <f>IF('True_Odds_Calculator_3-way'!C633="","",'True_Odds_Calculator_3-way'!C633)</f>
        <v/>
      </c>
      <c r="D632" s="4" t="str">
        <f t="shared" si="45"/>
        <v/>
      </c>
      <c r="E632" s="4" t="str">
        <f t="shared" si="46"/>
        <v/>
      </c>
      <c r="F632" s="4" t="str">
        <f t="shared" si="47"/>
        <v/>
      </c>
      <c r="G632" s="4" t="str">
        <f t="shared" si="48"/>
        <v/>
      </c>
      <c r="I632" s="4" t="str">
        <f t="shared" si="49"/>
        <v/>
      </c>
    </row>
    <row r="633" spans="1:9">
      <c r="A633" s="4" t="str">
        <f>IF('True_Odds_Calculator_3-way'!A634="","",'True_Odds_Calculator_3-way'!A634)</f>
        <v/>
      </c>
      <c r="B633" s="4" t="str">
        <f>IF('True_Odds_Calculator_3-way'!B634="","",'True_Odds_Calculator_3-way'!B634)</f>
        <v/>
      </c>
      <c r="C633" s="4" t="str">
        <f>IF('True_Odds_Calculator_3-way'!C634="","",'True_Odds_Calculator_3-way'!C634)</f>
        <v/>
      </c>
      <c r="D633" s="4" t="str">
        <f t="shared" si="45"/>
        <v/>
      </c>
      <c r="E633" s="4" t="str">
        <f t="shared" si="46"/>
        <v/>
      </c>
      <c r="F633" s="4" t="str">
        <f t="shared" si="47"/>
        <v/>
      </c>
      <c r="G633" s="4" t="str">
        <f t="shared" si="48"/>
        <v/>
      </c>
      <c r="I633" s="4" t="str">
        <f t="shared" si="49"/>
        <v/>
      </c>
    </row>
    <row r="634" spans="1:9">
      <c r="A634" s="4" t="str">
        <f>IF('True_Odds_Calculator_3-way'!A635="","",'True_Odds_Calculator_3-way'!A635)</f>
        <v/>
      </c>
      <c r="B634" s="4" t="str">
        <f>IF('True_Odds_Calculator_3-way'!B635="","",'True_Odds_Calculator_3-way'!B635)</f>
        <v/>
      </c>
      <c r="C634" s="4" t="str">
        <f>IF('True_Odds_Calculator_3-way'!C635="","",'True_Odds_Calculator_3-way'!C635)</f>
        <v/>
      </c>
      <c r="D634" s="4" t="str">
        <f t="shared" si="45"/>
        <v/>
      </c>
      <c r="E634" s="4" t="str">
        <f t="shared" si="46"/>
        <v/>
      </c>
      <c r="F634" s="4" t="str">
        <f t="shared" si="47"/>
        <v/>
      </c>
      <c r="G634" s="4" t="str">
        <f t="shared" si="48"/>
        <v/>
      </c>
      <c r="I634" s="4" t="str">
        <f t="shared" si="49"/>
        <v/>
      </c>
    </row>
    <row r="635" spans="1:9">
      <c r="A635" s="4" t="str">
        <f>IF('True_Odds_Calculator_3-way'!A636="","",'True_Odds_Calculator_3-way'!A636)</f>
        <v/>
      </c>
      <c r="B635" s="4" t="str">
        <f>IF('True_Odds_Calculator_3-way'!B636="","",'True_Odds_Calculator_3-way'!B636)</f>
        <v/>
      </c>
      <c r="C635" s="4" t="str">
        <f>IF('True_Odds_Calculator_3-way'!C636="","",'True_Odds_Calculator_3-way'!C636)</f>
        <v/>
      </c>
      <c r="D635" s="4" t="str">
        <f t="shared" si="45"/>
        <v/>
      </c>
      <c r="E635" s="4" t="str">
        <f t="shared" si="46"/>
        <v/>
      </c>
      <c r="F635" s="4" t="str">
        <f t="shared" si="47"/>
        <v/>
      </c>
      <c r="G635" s="4" t="str">
        <f t="shared" si="48"/>
        <v/>
      </c>
      <c r="I635" s="4" t="str">
        <f t="shared" si="49"/>
        <v/>
      </c>
    </row>
    <row r="636" spans="1:9">
      <c r="A636" s="4" t="str">
        <f>IF('True_Odds_Calculator_3-way'!A637="","",'True_Odds_Calculator_3-way'!A637)</f>
        <v/>
      </c>
      <c r="B636" s="4" t="str">
        <f>IF('True_Odds_Calculator_3-way'!B637="","",'True_Odds_Calculator_3-way'!B637)</f>
        <v/>
      </c>
      <c r="C636" s="4" t="str">
        <f>IF('True_Odds_Calculator_3-way'!C637="","",'True_Odds_Calculator_3-way'!C637)</f>
        <v/>
      </c>
      <c r="D636" s="4" t="str">
        <f t="shared" si="45"/>
        <v/>
      </c>
      <c r="E636" s="4" t="str">
        <f t="shared" si="46"/>
        <v/>
      </c>
      <c r="F636" s="4" t="str">
        <f t="shared" si="47"/>
        <v/>
      </c>
      <c r="G636" s="4" t="str">
        <f t="shared" si="48"/>
        <v/>
      </c>
      <c r="I636" s="4" t="str">
        <f t="shared" si="49"/>
        <v/>
      </c>
    </row>
    <row r="637" spans="1:9">
      <c r="A637" s="4" t="str">
        <f>IF('True_Odds_Calculator_3-way'!A638="","",'True_Odds_Calculator_3-way'!A638)</f>
        <v/>
      </c>
      <c r="B637" s="4" t="str">
        <f>IF('True_Odds_Calculator_3-way'!B638="","",'True_Odds_Calculator_3-way'!B638)</f>
        <v/>
      </c>
      <c r="C637" s="4" t="str">
        <f>IF('True_Odds_Calculator_3-way'!C638="","",'True_Odds_Calculator_3-way'!C638)</f>
        <v/>
      </c>
      <c r="D637" s="4" t="str">
        <f t="shared" si="45"/>
        <v/>
      </c>
      <c r="E637" s="4" t="str">
        <f t="shared" si="46"/>
        <v/>
      </c>
      <c r="F637" s="4" t="str">
        <f t="shared" si="47"/>
        <v/>
      </c>
      <c r="G637" s="4" t="str">
        <f t="shared" si="48"/>
        <v/>
      </c>
      <c r="I637" s="4" t="str">
        <f t="shared" si="49"/>
        <v/>
      </c>
    </row>
    <row r="638" spans="1:9">
      <c r="A638" s="4" t="str">
        <f>IF('True_Odds_Calculator_3-way'!A639="","",'True_Odds_Calculator_3-way'!A639)</f>
        <v/>
      </c>
      <c r="B638" s="4" t="str">
        <f>IF('True_Odds_Calculator_3-way'!B639="","",'True_Odds_Calculator_3-way'!B639)</f>
        <v/>
      </c>
      <c r="C638" s="4" t="str">
        <f>IF('True_Odds_Calculator_3-way'!C639="","",'True_Odds_Calculator_3-way'!C639)</f>
        <v/>
      </c>
      <c r="D638" s="4" t="str">
        <f t="shared" si="45"/>
        <v/>
      </c>
      <c r="E638" s="4" t="str">
        <f t="shared" si="46"/>
        <v/>
      </c>
      <c r="F638" s="4" t="str">
        <f t="shared" si="47"/>
        <v/>
      </c>
      <c r="G638" s="4" t="str">
        <f t="shared" si="48"/>
        <v/>
      </c>
      <c r="I638" s="4" t="str">
        <f t="shared" si="49"/>
        <v/>
      </c>
    </row>
    <row r="639" spans="1:9">
      <c r="A639" s="4" t="str">
        <f>IF('True_Odds_Calculator_3-way'!A640="","",'True_Odds_Calculator_3-way'!A640)</f>
        <v/>
      </c>
      <c r="B639" s="4" t="str">
        <f>IF('True_Odds_Calculator_3-way'!B640="","",'True_Odds_Calculator_3-way'!B640)</f>
        <v/>
      </c>
      <c r="C639" s="4" t="str">
        <f>IF('True_Odds_Calculator_3-way'!C640="","",'True_Odds_Calculator_3-way'!C640)</f>
        <v/>
      </c>
      <c r="D639" s="4" t="str">
        <f t="shared" si="45"/>
        <v/>
      </c>
      <c r="E639" s="4" t="str">
        <f t="shared" si="46"/>
        <v/>
      </c>
      <c r="F639" s="4" t="str">
        <f t="shared" si="47"/>
        <v/>
      </c>
      <c r="G639" s="4" t="str">
        <f t="shared" si="48"/>
        <v/>
      </c>
      <c r="I639" s="4" t="str">
        <f t="shared" si="49"/>
        <v/>
      </c>
    </row>
    <row r="640" spans="1:9">
      <c r="A640" s="4" t="str">
        <f>IF('True_Odds_Calculator_3-way'!A641="","",'True_Odds_Calculator_3-way'!A641)</f>
        <v/>
      </c>
      <c r="B640" s="4" t="str">
        <f>IF('True_Odds_Calculator_3-way'!B641="","",'True_Odds_Calculator_3-way'!B641)</f>
        <v/>
      </c>
      <c r="C640" s="4" t="str">
        <f>IF('True_Odds_Calculator_3-way'!C641="","",'True_Odds_Calculator_3-way'!C641)</f>
        <v/>
      </c>
      <c r="D640" s="4" t="str">
        <f t="shared" si="45"/>
        <v/>
      </c>
      <c r="E640" s="4" t="str">
        <f t="shared" si="46"/>
        <v/>
      </c>
      <c r="F640" s="4" t="str">
        <f t="shared" si="47"/>
        <v/>
      </c>
      <c r="G640" s="4" t="str">
        <f t="shared" si="48"/>
        <v/>
      </c>
      <c r="I640" s="4" t="str">
        <f t="shared" si="49"/>
        <v/>
      </c>
    </row>
    <row r="641" spans="1:9">
      <c r="A641" s="4" t="str">
        <f>IF('True_Odds_Calculator_3-way'!A642="","",'True_Odds_Calculator_3-way'!A642)</f>
        <v/>
      </c>
      <c r="B641" s="4" t="str">
        <f>IF('True_Odds_Calculator_3-way'!B642="","",'True_Odds_Calculator_3-way'!B642)</f>
        <v/>
      </c>
      <c r="C641" s="4" t="str">
        <f>IF('True_Odds_Calculator_3-way'!C642="","",'True_Odds_Calculator_3-way'!C642)</f>
        <v/>
      </c>
      <c r="D641" s="4" t="str">
        <f t="shared" si="45"/>
        <v/>
      </c>
      <c r="E641" s="4" t="str">
        <f t="shared" si="46"/>
        <v/>
      </c>
      <c r="F641" s="4" t="str">
        <f t="shared" si="47"/>
        <v/>
      </c>
      <c r="G641" s="4" t="str">
        <f t="shared" si="48"/>
        <v/>
      </c>
      <c r="I641" s="4" t="str">
        <f t="shared" si="49"/>
        <v/>
      </c>
    </row>
    <row r="642" spans="1:9">
      <c r="A642" s="4" t="str">
        <f>IF('True_Odds_Calculator_3-way'!A643="","",'True_Odds_Calculator_3-way'!A643)</f>
        <v/>
      </c>
      <c r="B642" s="4" t="str">
        <f>IF('True_Odds_Calculator_3-way'!B643="","",'True_Odds_Calculator_3-way'!B643)</f>
        <v/>
      </c>
      <c r="C642" s="4" t="str">
        <f>IF('True_Odds_Calculator_3-way'!C643="","",'True_Odds_Calculator_3-way'!C643)</f>
        <v/>
      </c>
      <c r="D642" s="4" t="str">
        <f t="shared" si="45"/>
        <v/>
      </c>
      <c r="E642" s="4" t="str">
        <f t="shared" si="46"/>
        <v/>
      </c>
      <c r="F642" s="4" t="str">
        <f t="shared" si="47"/>
        <v/>
      </c>
      <c r="G642" s="4" t="str">
        <f t="shared" si="48"/>
        <v/>
      </c>
      <c r="I642" s="4" t="str">
        <f t="shared" si="49"/>
        <v/>
      </c>
    </row>
    <row r="643" spans="1:9">
      <c r="A643" s="4" t="str">
        <f>IF('True_Odds_Calculator_3-way'!A644="","",'True_Odds_Calculator_3-way'!A644)</f>
        <v/>
      </c>
      <c r="B643" s="4" t="str">
        <f>IF('True_Odds_Calculator_3-way'!B644="","",'True_Odds_Calculator_3-way'!B644)</f>
        <v/>
      </c>
      <c r="C643" s="4" t="str">
        <f>IF('True_Odds_Calculator_3-way'!C644="","",'True_Odds_Calculator_3-way'!C644)</f>
        <v/>
      </c>
      <c r="D643" s="4" t="str">
        <f t="shared" ref="D643:D706" si="50">IF(A643="","",((1/A643)+(1/B643)+(1/C643))-1)</f>
        <v/>
      </c>
      <c r="E643" s="4" t="str">
        <f t="shared" ref="E643:E706" si="51">IF(A643="","",(3*A643)/(3-($D643*A643)))</f>
        <v/>
      </c>
      <c r="F643" s="4" t="str">
        <f t="shared" ref="F643:F706" si="52">IF(B643="","",(3*B643)/(3-($D643*B643)))</f>
        <v/>
      </c>
      <c r="G643" s="4" t="str">
        <f t="shared" ref="G643:G706" si="53">IF(C643="","",(3*C643)/(3-($D643*C643)))</f>
        <v/>
      </c>
      <c r="I643" s="4" t="str">
        <f t="shared" ref="I643:I706" si="54">IF(A643="","",D643+1)</f>
        <v/>
      </c>
    </row>
    <row r="644" spans="1:9">
      <c r="A644" s="4" t="str">
        <f>IF('True_Odds_Calculator_3-way'!A645="","",'True_Odds_Calculator_3-way'!A645)</f>
        <v/>
      </c>
      <c r="B644" s="4" t="str">
        <f>IF('True_Odds_Calculator_3-way'!B645="","",'True_Odds_Calculator_3-way'!B645)</f>
        <v/>
      </c>
      <c r="C644" s="4" t="str">
        <f>IF('True_Odds_Calculator_3-way'!C645="","",'True_Odds_Calculator_3-way'!C645)</f>
        <v/>
      </c>
      <c r="D644" s="4" t="str">
        <f t="shared" si="50"/>
        <v/>
      </c>
      <c r="E644" s="4" t="str">
        <f t="shared" si="51"/>
        <v/>
      </c>
      <c r="F644" s="4" t="str">
        <f t="shared" si="52"/>
        <v/>
      </c>
      <c r="G644" s="4" t="str">
        <f t="shared" si="53"/>
        <v/>
      </c>
      <c r="I644" s="4" t="str">
        <f t="shared" si="54"/>
        <v/>
      </c>
    </row>
    <row r="645" spans="1:9">
      <c r="A645" s="4" t="str">
        <f>IF('True_Odds_Calculator_3-way'!A646="","",'True_Odds_Calculator_3-way'!A646)</f>
        <v/>
      </c>
      <c r="B645" s="4" t="str">
        <f>IF('True_Odds_Calculator_3-way'!B646="","",'True_Odds_Calculator_3-way'!B646)</f>
        <v/>
      </c>
      <c r="C645" s="4" t="str">
        <f>IF('True_Odds_Calculator_3-way'!C646="","",'True_Odds_Calculator_3-way'!C646)</f>
        <v/>
      </c>
      <c r="D645" s="4" t="str">
        <f t="shared" si="50"/>
        <v/>
      </c>
      <c r="E645" s="4" t="str">
        <f t="shared" si="51"/>
        <v/>
      </c>
      <c r="F645" s="4" t="str">
        <f t="shared" si="52"/>
        <v/>
      </c>
      <c r="G645" s="4" t="str">
        <f t="shared" si="53"/>
        <v/>
      </c>
      <c r="I645" s="4" t="str">
        <f t="shared" si="54"/>
        <v/>
      </c>
    </row>
    <row r="646" spans="1:9">
      <c r="A646" s="4" t="str">
        <f>IF('True_Odds_Calculator_3-way'!A647="","",'True_Odds_Calculator_3-way'!A647)</f>
        <v/>
      </c>
      <c r="B646" s="4" t="str">
        <f>IF('True_Odds_Calculator_3-way'!B647="","",'True_Odds_Calculator_3-way'!B647)</f>
        <v/>
      </c>
      <c r="C646" s="4" t="str">
        <f>IF('True_Odds_Calculator_3-way'!C647="","",'True_Odds_Calculator_3-way'!C647)</f>
        <v/>
      </c>
      <c r="D646" s="4" t="str">
        <f t="shared" si="50"/>
        <v/>
      </c>
      <c r="E646" s="4" t="str">
        <f t="shared" si="51"/>
        <v/>
      </c>
      <c r="F646" s="4" t="str">
        <f t="shared" si="52"/>
        <v/>
      </c>
      <c r="G646" s="4" t="str">
        <f t="shared" si="53"/>
        <v/>
      </c>
      <c r="I646" s="4" t="str">
        <f t="shared" si="54"/>
        <v/>
      </c>
    </row>
    <row r="647" spans="1:9">
      <c r="A647" s="4" t="str">
        <f>IF('True_Odds_Calculator_3-way'!A648="","",'True_Odds_Calculator_3-way'!A648)</f>
        <v/>
      </c>
      <c r="B647" s="4" t="str">
        <f>IF('True_Odds_Calculator_3-way'!B648="","",'True_Odds_Calculator_3-way'!B648)</f>
        <v/>
      </c>
      <c r="C647" s="4" t="str">
        <f>IF('True_Odds_Calculator_3-way'!C648="","",'True_Odds_Calculator_3-way'!C648)</f>
        <v/>
      </c>
      <c r="D647" s="4" t="str">
        <f t="shared" si="50"/>
        <v/>
      </c>
      <c r="E647" s="4" t="str">
        <f t="shared" si="51"/>
        <v/>
      </c>
      <c r="F647" s="4" t="str">
        <f t="shared" si="52"/>
        <v/>
      </c>
      <c r="G647" s="4" t="str">
        <f t="shared" si="53"/>
        <v/>
      </c>
      <c r="I647" s="4" t="str">
        <f t="shared" si="54"/>
        <v/>
      </c>
    </row>
    <row r="648" spans="1:9">
      <c r="A648" s="4" t="str">
        <f>IF('True_Odds_Calculator_3-way'!A649="","",'True_Odds_Calculator_3-way'!A649)</f>
        <v/>
      </c>
      <c r="B648" s="4" t="str">
        <f>IF('True_Odds_Calculator_3-way'!B649="","",'True_Odds_Calculator_3-way'!B649)</f>
        <v/>
      </c>
      <c r="C648" s="4" t="str">
        <f>IF('True_Odds_Calculator_3-way'!C649="","",'True_Odds_Calculator_3-way'!C649)</f>
        <v/>
      </c>
      <c r="D648" s="4" t="str">
        <f t="shared" si="50"/>
        <v/>
      </c>
      <c r="E648" s="4" t="str">
        <f t="shared" si="51"/>
        <v/>
      </c>
      <c r="F648" s="4" t="str">
        <f t="shared" si="52"/>
        <v/>
      </c>
      <c r="G648" s="4" t="str">
        <f t="shared" si="53"/>
        <v/>
      </c>
      <c r="I648" s="4" t="str">
        <f t="shared" si="54"/>
        <v/>
      </c>
    </row>
    <row r="649" spans="1:9">
      <c r="A649" s="4" t="str">
        <f>IF('True_Odds_Calculator_3-way'!A650="","",'True_Odds_Calculator_3-way'!A650)</f>
        <v/>
      </c>
      <c r="B649" s="4" t="str">
        <f>IF('True_Odds_Calculator_3-way'!B650="","",'True_Odds_Calculator_3-way'!B650)</f>
        <v/>
      </c>
      <c r="C649" s="4" t="str">
        <f>IF('True_Odds_Calculator_3-way'!C650="","",'True_Odds_Calculator_3-way'!C650)</f>
        <v/>
      </c>
      <c r="D649" s="4" t="str">
        <f t="shared" si="50"/>
        <v/>
      </c>
      <c r="E649" s="4" t="str">
        <f t="shared" si="51"/>
        <v/>
      </c>
      <c r="F649" s="4" t="str">
        <f t="shared" si="52"/>
        <v/>
      </c>
      <c r="G649" s="4" t="str">
        <f t="shared" si="53"/>
        <v/>
      </c>
      <c r="I649" s="4" t="str">
        <f t="shared" si="54"/>
        <v/>
      </c>
    </row>
    <row r="650" spans="1:9">
      <c r="A650" s="4" t="str">
        <f>IF('True_Odds_Calculator_3-way'!A651="","",'True_Odds_Calculator_3-way'!A651)</f>
        <v/>
      </c>
      <c r="B650" s="4" t="str">
        <f>IF('True_Odds_Calculator_3-way'!B651="","",'True_Odds_Calculator_3-way'!B651)</f>
        <v/>
      </c>
      <c r="C650" s="4" t="str">
        <f>IF('True_Odds_Calculator_3-way'!C651="","",'True_Odds_Calculator_3-way'!C651)</f>
        <v/>
      </c>
      <c r="D650" s="4" t="str">
        <f t="shared" si="50"/>
        <v/>
      </c>
      <c r="E650" s="4" t="str">
        <f t="shared" si="51"/>
        <v/>
      </c>
      <c r="F650" s="4" t="str">
        <f t="shared" si="52"/>
        <v/>
      </c>
      <c r="G650" s="4" t="str">
        <f t="shared" si="53"/>
        <v/>
      </c>
      <c r="I650" s="4" t="str">
        <f t="shared" si="54"/>
        <v/>
      </c>
    </row>
    <row r="651" spans="1:9">
      <c r="A651" s="4" t="str">
        <f>IF('True_Odds_Calculator_3-way'!A652="","",'True_Odds_Calculator_3-way'!A652)</f>
        <v/>
      </c>
      <c r="B651" s="4" t="str">
        <f>IF('True_Odds_Calculator_3-way'!B652="","",'True_Odds_Calculator_3-way'!B652)</f>
        <v/>
      </c>
      <c r="C651" s="4" t="str">
        <f>IF('True_Odds_Calculator_3-way'!C652="","",'True_Odds_Calculator_3-way'!C652)</f>
        <v/>
      </c>
      <c r="D651" s="4" t="str">
        <f t="shared" si="50"/>
        <v/>
      </c>
      <c r="E651" s="4" t="str">
        <f t="shared" si="51"/>
        <v/>
      </c>
      <c r="F651" s="4" t="str">
        <f t="shared" si="52"/>
        <v/>
      </c>
      <c r="G651" s="4" t="str">
        <f t="shared" si="53"/>
        <v/>
      </c>
      <c r="I651" s="4" t="str">
        <f t="shared" si="54"/>
        <v/>
      </c>
    </row>
    <row r="652" spans="1:9">
      <c r="A652" s="4" t="str">
        <f>IF('True_Odds_Calculator_3-way'!A653="","",'True_Odds_Calculator_3-way'!A653)</f>
        <v/>
      </c>
      <c r="B652" s="4" t="str">
        <f>IF('True_Odds_Calculator_3-way'!B653="","",'True_Odds_Calculator_3-way'!B653)</f>
        <v/>
      </c>
      <c r="C652" s="4" t="str">
        <f>IF('True_Odds_Calculator_3-way'!C653="","",'True_Odds_Calculator_3-way'!C653)</f>
        <v/>
      </c>
      <c r="D652" s="4" t="str">
        <f t="shared" si="50"/>
        <v/>
      </c>
      <c r="E652" s="4" t="str">
        <f t="shared" si="51"/>
        <v/>
      </c>
      <c r="F652" s="4" t="str">
        <f t="shared" si="52"/>
        <v/>
      </c>
      <c r="G652" s="4" t="str">
        <f t="shared" si="53"/>
        <v/>
      </c>
      <c r="I652" s="4" t="str">
        <f t="shared" si="54"/>
        <v/>
      </c>
    </row>
    <row r="653" spans="1:9">
      <c r="A653" s="4" t="str">
        <f>IF('True_Odds_Calculator_3-way'!A654="","",'True_Odds_Calculator_3-way'!A654)</f>
        <v/>
      </c>
      <c r="B653" s="4" t="str">
        <f>IF('True_Odds_Calculator_3-way'!B654="","",'True_Odds_Calculator_3-way'!B654)</f>
        <v/>
      </c>
      <c r="C653" s="4" t="str">
        <f>IF('True_Odds_Calculator_3-way'!C654="","",'True_Odds_Calculator_3-way'!C654)</f>
        <v/>
      </c>
      <c r="D653" s="4" t="str">
        <f t="shared" si="50"/>
        <v/>
      </c>
      <c r="E653" s="4" t="str">
        <f t="shared" si="51"/>
        <v/>
      </c>
      <c r="F653" s="4" t="str">
        <f t="shared" si="52"/>
        <v/>
      </c>
      <c r="G653" s="4" t="str">
        <f t="shared" si="53"/>
        <v/>
      </c>
      <c r="I653" s="4" t="str">
        <f t="shared" si="54"/>
        <v/>
      </c>
    </row>
    <row r="654" spans="1:9">
      <c r="A654" s="4" t="str">
        <f>IF('True_Odds_Calculator_3-way'!A655="","",'True_Odds_Calculator_3-way'!A655)</f>
        <v/>
      </c>
      <c r="B654" s="4" t="str">
        <f>IF('True_Odds_Calculator_3-way'!B655="","",'True_Odds_Calculator_3-way'!B655)</f>
        <v/>
      </c>
      <c r="C654" s="4" t="str">
        <f>IF('True_Odds_Calculator_3-way'!C655="","",'True_Odds_Calculator_3-way'!C655)</f>
        <v/>
      </c>
      <c r="D654" s="4" t="str">
        <f t="shared" si="50"/>
        <v/>
      </c>
      <c r="E654" s="4" t="str">
        <f t="shared" si="51"/>
        <v/>
      </c>
      <c r="F654" s="4" t="str">
        <f t="shared" si="52"/>
        <v/>
      </c>
      <c r="G654" s="4" t="str">
        <f t="shared" si="53"/>
        <v/>
      </c>
      <c r="I654" s="4" t="str">
        <f t="shared" si="54"/>
        <v/>
      </c>
    </row>
    <row r="655" spans="1:9">
      <c r="A655" s="4" t="str">
        <f>IF('True_Odds_Calculator_3-way'!A656="","",'True_Odds_Calculator_3-way'!A656)</f>
        <v/>
      </c>
      <c r="B655" s="4" t="str">
        <f>IF('True_Odds_Calculator_3-way'!B656="","",'True_Odds_Calculator_3-way'!B656)</f>
        <v/>
      </c>
      <c r="C655" s="4" t="str">
        <f>IF('True_Odds_Calculator_3-way'!C656="","",'True_Odds_Calculator_3-way'!C656)</f>
        <v/>
      </c>
      <c r="D655" s="4" t="str">
        <f t="shared" si="50"/>
        <v/>
      </c>
      <c r="E655" s="4" t="str">
        <f t="shared" si="51"/>
        <v/>
      </c>
      <c r="F655" s="4" t="str">
        <f t="shared" si="52"/>
        <v/>
      </c>
      <c r="G655" s="4" t="str">
        <f t="shared" si="53"/>
        <v/>
      </c>
      <c r="I655" s="4" t="str">
        <f t="shared" si="54"/>
        <v/>
      </c>
    </row>
    <row r="656" spans="1:9">
      <c r="A656" s="4" t="str">
        <f>IF('True_Odds_Calculator_3-way'!A657="","",'True_Odds_Calculator_3-way'!A657)</f>
        <v/>
      </c>
      <c r="B656" s="4" t="str">
        <f>IF('True_Odds_Calculator_3-way'!B657="","",'True_Odds_Calculator_3-way'!B657)</f>
        <v/>
      </c>
      <c r="C656" s="4" t="str">
        <f>IF('True_Odds_Calculator_3-way'!C657="","",'True_Odds_Calculator_3-way'!C657)</f>
        <v/>
      </c>
      <c r="D656" s="4" t="str">
        <f t="shared" si="50"/>
        <v/>
      </c>
      <c r="E656" s="4" t="str">
        <f t="shared" si="51"/>
        <v/>
      </c>
      <c r="F656" s="4" t="str">
        <f t="shared" si="52"/>
        <v/>
      </c>
      <c r="G656" s="4" t="str">
        <f t="shared" si="53"/>
        <v/>
      </c>
      <c r="I656" s="4" t="str">
        <f t="shared" si="54"/>
        <v/>
      </c>
    </row>
    <row r="657" spans="1:9">
      <c r="A657" s="4" t="str">
        <f>IF('True_Odds_Calculator_3-way'!A658="","",'True_Odds_Calculator_3-way'!A658)</f>
        <v/>
      </c>
      <c r="B657" s="4" t="str">
        <f>IF('True_Odds_Calculator_3-way'!B658="","",'True_Odds_Calculator_3-way'!B658)</f>
        <v/>
      </c>
      <c r="C657" s="4" t="str">
        <f>IF('True_Odds_Calculator_3-way'!C658="","",'True_Odds_Calculator_3-way'!C658)</f>
        <v/>
      </c>
      <c r="D657" s="4" t="str">
        <f t="shared" si="50"/>
        <v/>
      </c>
      <c r="E657" s="4" t="str">
        <f t="shared" si="51"/>
        <v/>
      </c>
      <c r="F657" s="4" t="str">
        <f t="shared" si="52"/>
        <v/>
      </c>
      <c r="G657" s="4" t="str">
        <f t="shared" si="53"/>
        <v/>
      </c>
      <c r="I657" s="4" t="str">
        <f t="shared" si="54"/>
        <v/>
      </c>
    </row>
    <row r="658" spans="1:9">
      <c r="A658" s="4" t="str">
        <f>IF('True_Odds_Calculator_3-way'!A659="","",'True_Odds_Calculator_3-way'!A659)</f>
        <v/>
      </c>
      <c r="B658" s="4" t="str">
        <f>IF('True_Odds_Calculator_3-way'!B659="","",'True_Odds_Calculator_3-way'!B659)</f>
        <v/>
      </c>
      <c r="C658" s="4" t="str">
        <f>IF('True_Odds_Calculator_3-way'!C659="","",'True_Odds_Calculator_3-way'!C659)</f>
        <v/>
      </c>
      <c r="D658" s="4" t="str">
        <f t="shared" si="50"/>
        <v/>
      </c>
      <c r="E658" s="4" t="str">
        <f t="shared" si="51"/>
        <v/>
      </c>
      <c r="F658" s="4" t="str">
        <f t="shared" si="52"/>
        <v/>
      </c>
      <c r="G658" s="4" t="str">
        <f t="shared" si="53"/>
        <v/>
      </c>
      <c r="I658" s="4" t="str">
        <f t="shared" si="54"/>
        <v/>
      </c>
    </row>
    <row r="659" spans="1:9">
      <c r="A659" s="4" t="str">
        <f>IF('True_Odds_Calculator_3-way'!A660="","",'True_Odds_Calculator_3-way'!A660)</f>
        <v/>
      </c>
      <c r="B659" s="4" t="str">
        <f>IF('True_Odds_Calculator_3-way'!B660="","",'True_Odds_Calculator_3-way'!B660)</f>
        <v/>
      </c>
      <c r="C659" s="4" t="str">
        <f>IF('True_Odds_Calculator_3-way'!C660="","",'True_Odds_Calculator_3-way'!C660)</f>
        <v/>
      </c>
      <c r="D659" s="4" t="str">
        <f t="shared" si="50"/>
        <v/>
      </c>
      <c r="E659" s="4" t="str">
        <f t="shared" si="51"/>
        <v/>
      </c>
      <c r="F659" s="4" t="str">
        <f t="shared" si="52"/>
        <v/>
      </c>
      <c r="G659" s="4" t="str">
        <f t="shared" si="53"/>
        <v/>
      </c>
      <c r="I659" s="4" t="str">
        <f t="shared" si="54"/>
        <v/>
      </c>
    </row>
    <row r="660" spans="1:9">
      <c r="A660" s="4" t="str">
        <f>IF('True_Odds_Calculator_3-way'!A661="","",'True_Odds_Calculator_3-way'!A661)</f>
        <v/>
      </c>
      <c r="B660" s="4" t="str">
        <f>IF('True_Odds_Calculator_3-way'!B661="","",'True_Odds_Calculator_3-way'!B661)</f>
        <v/>
      </c>
      <c r="C660" s="4" t="str">
        <f>IF('True_Odds_Calculator_3-way'!C661="","",'True_Odds_Calculator_3-way'!C661)</f>
        <v/>
      </c>
      <c r="D660" s="4" t="str">
        <f t="shared" si="50"/>
        <v/>
      </c>
      <c r="E660" s="4" t="str">
        <f t="shared" si="51"/>
        <v/>
      </c>
      <c r="F660" s="4" t="str">
        <f t="shared" si="52"/>
        <v/>
      </c>
      <c r="G660" s="4" t="str">
        <f t="shared" si="53"/>
        <v/>
      </c>
      <c r="I660" s="4" t="str">
        <f t="shared" si="54"/>
        <v/>
      </c>
    </row>
    <row r="661" spans="1:9">
      <c r="A661" s="4" t="str">
        <f>IF('True_Odds_Calculator_3-way'!A662="","",'True_Odds_Calculator_3-way'!A662)</f>
        <v/>
      </c>
      <c r="B661" s="4" t="str">
        <f>IF('True_Odds_Calculator_3-way'!B662="","",'True_Odds_Calculator_3-way'!B662)</f>
        <v/>
      </c>
      <c r="C661" s="4" t="str">
        <f>IF('True_Odds_Calculator_3-way'!C662="","",'True_Odds_Calculator_3-way'!C662)</f>
        <v/>
      </c>
      <c r="D661" s="4" t="str">
        <f t="shared" si="50"/>
        <v/>
      </c>
      <c r="E661" s="4" t="str">
        <f t="shared" si="51"/>
        <v/>
      </c>
      <c r="F661" s="4" t="str">
        <f t="shared" si="52"/>
        <v/>
      </c>
      <c r="G661" s="4" t="str">
        <f t="shared" si="53"/>
        <v/>
      </c>
      <c r="I661" s="4" t="str">
        <f t="shared" si="54"/>
        <v/>
      </c>
    </row>
    <row r="662" spans="1:9">
      <c r="A662" s="4" t="str">
        <f>IF('True_Odds_Calculator_3-way'!A663="","",'True_Odds_Calculator_3-way'!A663)</f>
        <v/>
      </c>
      <c r="B662" s="4" t="str">
        <f>IF('True_Odds_Calculator_3-way'!B663="","",'True_Odds_Calculator_3-way'!B663)</f>
        <v/>
      </c>
      <c r="C662" s="4" t="str">
        <f>IF('True_Odds_Calculator_3-way'!C663="","",'True_Odds_Calculator_3-way'!C663)</f>
        <v/>
      </c>
      <c r="D662" s="4" t="str">
        <f t="shared" si="50"/>
        <v/>
      </c>
      <c r="E662" s="4" t="str">
        <f t="shared" si="51"/>
        <v/>
      </c>
      <c r="F662" s="4" t="str">
        <f t="shared" si="52"/>
        <v/>
      </c>
      <c r="G662" s="4" t="str">
        <f t="shared" si="53"/>
        <v/>
      </c>
      <c r="I662" s="4" t="str">
        <f t="shared" si="54"/>
        <v/>
      </c>
    </row>
    <row r="663" spans="1:9">
      <c r="A663" s="4" t="str">
        <f>IF('True_Odds_Calculator_3-way'!A664="","",'True_Odds_Calculator_3-way'!A664)</f>
        <v/>
      </c>
      <c r="B663" s="4" t="str">
        <f>IF('True_Odds_Calculator_3-way'!B664="","",'True_Odds_Calculator_3-way'!B664)</f>
        <v/>
      </c>
      <c r="C663" s="4" t="str">
        <f>IF('True_Odds_Calculator_3-way'!C664="","",'True_Odds_Calculator_3-way'!C664)</f>
        <v/>
      </c>
      <c r="D663" s="4" t="str">
        <f t="shared" si="50"/>
        <v/>
      </c>
      <c r="E663" s="4" t="str">
        <f t="shared" si="51"/>
        <v/>
      </c>
      <c r="F663" s="4" t="str">
        <f t="shared" si="52"/>
        <v/>
      </c>
      <c r="G663" s="4" t="str">
        <f t="shared" si="53"/>
        <v/>
      </c>
      <c r="I663" s="4" t="str">
        <f t="shared" si="54"/>
        <v/>
      </c>
    </row>
    <row r="664" spans="1:9">
      <c r="A664" s="4" t="str">
        <f>IF('True_Odds_Calculator_3-way'!A665="","",'True_Odds_Calculator_3-way'!A665)</f>
        <v/>
      </c>
      <c r="B664" s="4" t="str">
        <f>IF('True_Odds_Calculator_3-way'!B665="","",'True_Odds_Calculator_3-way'!B665)</f>
        <v/>
      </c>
      <c r="C664" s="4" t="str">
        <f>IF('True_Odds_Calculator_3-way'!C665="","",'True_Odds_Calculator_3-way'!C665)</f>
        <v/>
      </c>
      <c r="D664" s="4" t="str">
        <f t="shared" si="50"/>
        <v/>
      </c>
      <c r="E664" s="4" t="str">
        <f t="shared" si="51"/>
        <v/>
      </c>
      <c r="F664" s="4" t="str">
        <f t="shared" si="52"/>
        <v/>
      </c>
      <c r="G664" s="4" t="str">
        <f t="shared" si="53"/>
        <v/>
      </c>
      <c r="I664" s="4" t="str">
        <f t="shared" si="54"/>
        <v/>
      </c>
    </row>
    <row r="665" spans="1:9">
      <c r="A665" s="4" t="str">
        <f>IF('True_Odds_Calculator_3-way'!A666="","",'True_Odds_Calculator_3-way'!A666)</f>
        <v/>
      </c>
      <c r="B665" s="4" t="str">
        <f>IF('True_Odds_Calculator_3-way'!B666="","",'True_Odds_Calculator_3-way'!B666)</f>
        <v/>
      </c>
      <c r="C665" s="4" t="str">
        <f>IF('True_Odds_Calculator_3-way'!C666="","",'True_Odds_Calculator_3-way'!C666)</f>
        <v/>
      </c>
      <c r="D665" s="4" t="str">
        <f t="shared" si="50"/>
        <v/>
      </c>
      <c r="E665" s="4" t="str">
        <f t="shared" si="51"/>
        <v/>
      </c>
      <c r="F665" s="4" t="str">
        <f t="shared" si="52"/>
        <v/>
      </c>
      <c r="G665" s="4" t="str">
        <f t="shared" si="53"/>
        <v/>
      </c>
      <c r="I665" s="4" t="str">
        <f t="shared" si="54"/>
        <v/>
      </c>
    </row>
    <row r="666" spans="1:9">
      <c r="A666" s="4" t="str">
        <f>IF('True_Odds_Calculator_3-way'!A667="","",'True_Odds_Calculator_3-way'!A667)</f>
        <v/>
      </c>
      <c r="B666" s="4" t="str">
        <f>IF('True_Odds_Calculator_3-way'!B667="","",'True_Odds_Calculator_3-way'!B667)</f>
        <v/>
      </c>
      <c r="C666" s="4" t="str">
        <f>IF('True_Odds_Calculator_3-way'!C667="","",'True_Odds_Calculator_3-way'!C667)</f>
        <v/>
      </c>
      <c r="D666" s="4" t="str">
        <f t="shared" si="50"/>
        <v/>
      </c>
      <c r="E666" s="4" t="str">
        <f t="shared" si="51"/>
        <v/>
      </c>
      <c r="F666" s="4" t="str">
        <f t="shared" si="52"/>
        <v/>
      </c>
      <c r="G666" s="4" t="str">
        <f t="shared" si="53"/>
        <v/>
      </c>
      <c r="I666" s="4" t="str">
        <f t="shared" si="54"/>
        <v/>
      </c>
    </row>
    <row r="667" spans="1:9">
      <c r="A667" s="4" t="str">
        <f>IF('True_Odds_Calculator_3-way'!A668="","",'True_Odds_Calculator_3-way'!A668)</f>
        <v/>
      </c>
      <c r="B667" s="4" t="str">
        <f>IF('True_Odds_Calculator_3-way'!B668="","",'True_Odds_Calculator_3-way'!B668)</f>
        <v/>
      </c>
      <c r="C667" s="4" t="str">
        <f>IF('True_Odds_Calculator_3-way'!C668="","",'True_Odds_Calculator_3-way'!C668)</f>
        <v/>
      </c>
      <c r="D667" s="4" t="str">
        <f t="shared" si="50"/>
        <v/>
      </c>
      <c r="E667" s="4" t="str">
        <f t="shared" si="51"/>
        <v/>
      </c>
      <c r="F667" s="4" t="str">
        <f t="shared" si="52"/>
        <v/>
      </c>
      <c r="G667" s="4" t="str">
        <f t="shared" si="53"/>
        <v/>
      </c>
      <c r="I667" s="4" t="str">
        <f t="shared" si="54"/>
        <v/>
      </c>
    </row>
    <row r="668" spans="1:9">
      <c r="A668" s="4" t="str">
        <f>IF('True_Odds_Calculator_3-way'!A669="","",'True_Odds_Calculator_3-way'!A669)</f>
        <v/>
      </c>
      <c r="B668" s="4" t="str">
        <f>IF('True_Odds_Calculator_3-way'!B669="","",'True_Odds_Calculator_3-way'!B669)</f>
        <v/>
      </c>
      <c r="C668" s="4" t="str">
        <f>IF('True_Odds_Calculator_3-way'!C669="","",'True_Odds_Calculator_3-way'!C669)</f>
        <v/>
      </c>
      <c r="D668" s="4" t="str">
        <f t="shared" si="50"/>
        <v/>
      </c>
      <c r="E668" s="4" t="str">
        <f t="shared" si="51"/>
        <v/>
      </c>
      <c r="F668" s="4" t="str">
        <f t="shared" si="52"/>
        <v/>
      </c>
      <c r="G668" s="4" t="str">
        <f t="shared" si="53"/>
        <v/>
      </c>
      <c r="I668" s="4" t="str">
        <f t="shared" si="54"/>
        <v/>
      </c>
    </row>
    <row r="669" spans="1:9">
      <c r="A669" s="4" t="str">
        <f>IF('True_Odds_Calculator_3-way'!A670="","",'True_Odds_Calculator_3-way'!A670)</f>
        <v/>
      </c>
      <c r="B669" s="4" t="str">
        <f>IF('True_Odds_Calculator_3-way'!B670="","",'True_Odds_Calculator_3-way'!B670)</f>
        <v/>
      </c>
      <c r="C669" s="4" t="str">
        <f>IF('True_Odds_Calculator_3-way'!C670="","",'True_Odds_Calculator_3-way'!C670)</f>
        <v/>
      </c>
      <c r="D669" s="4" t="str">
        <f t="shared" si="50"/>
        <v/>
      </c>
      <c r="E669" s="4" t="str">
        <f t="shared" si="51"/>
        <v/>
      </c>
      <c r="F669" s="4" t="str">
        <f t="shared" si="52"/>
        <v/>
      </c>
      <c r="G669" s="4" t="str">
        <f t="shared" si="53"/>
        <v/>
      </c>
      <c r="I669" s="4" t="str">
        <f t="shared" si="54"/>
        <v/>
      </c>
    </row>
    <row r="670" spans="1:9">
      <c r="A670" s="4" t="str">
        <f>IF('True_Odds_Calculator_3-way'!A671="","",'True_Odds_Calculator_3-way'!A671)</f>
        <v/>
      </c>
      <c r="B670" s="4" t="str">
        <f>IF('True_Odds_Calculator_3-way'!B671="","",'True_Odds_Calculator_3-way'!B671)</f>
        <v/>
      </c>
      <c r="C670" s="4" t="str">
        <f>IF('True_Odds_Calculator_3-way'!C671="","",'True_Odds_Calculator_3-way'!C671)</f>
        <v/>
      </c>
      <c r="D670" s="4" t="str">
        <f t="shared" si="50"/>
        <v/>
      </c>
      <c r="E670" s="4" t="str">
        <f t="shared" si="51"/>
        <v/>
      </c>
      <c r="F670" s="4" t="str">
        <f t="shared" si="52"/>
        <v/>
      </c>
      <c r="G670" s="4" t="str">
        <f t="shared" si="53"/>
        <v/>
      </c>
      <c r="I670" s="4" t="str">
        <f t="shared" si="54"/>
        <v/>
      </c>
    </row>
    <row r="671" spans="1:9">
      <c r="A671" s="4" t="str">
        <f>IF('True_Odds_Calculator_3-way'!A672="","",'True_Odds_Calculator_3-way'!A672)</f>
        <v/>
      </c>
      <c r="B671" s="4" t="str">
        <f>IF('True_Odds_Calculator_3-way'!B672="","",'True_Odds_Calculator_3-way'!B672)</f>
        <v/>
      </c>
      <c r="C671" s="4" t="str">
        <f>IF('True_Odds_Calculator_3-way'!C672="","",'True_Odds_Calculator_3-way'!C672)</f>
        <v/>
      </c>
      <c r="D671" s="4" t="str">
        <f t="shared" si="50"/>
        <v/>
      </c>
      <c r="E671" s="4" t="str">
        <f t="shared" si="51"/>
        <v/>
      </c>
      <c r="F671" s="4" t="str">
        <f t="shared" si="52"/>
        <v/>
      </c>
      <c r="G671" s="4" t="str">
        <f t="shared" si="53"/>
        <v/>
      </c>
      <c r="I671" s="4" t="str">
        <f t="shared" si="54"/>
        <v/>
      </c>
    </row>
    <row r="672" spans="1:9">
      <c r="A672" s="4" t="str">
        <f>IF('True_Odds_Calculator_3-way'!A673="","",'True_Odds_Calculator_3-way'!A673)</f>
        <v/>
      </c>
      <c r="B672" s="4" t="str">
        <f>IF('True_Odds_Calculator_3-way'!B673="","",'True_Odds_Calculator_3-way'!B673)</f>
        <v/>
      </c>
      <c r="C672" s="4" t="str">
        <f>IF('True_Odds_Calculator_3-way'!C673="","",'True_Odds_Calculator_3-way'!C673)</f>
        <v/>
      </c>
      <c r="D672" s="4" t="str">
        <f t="shared" si="50"/>
        <v/>
      </c>
      <c r="E672" s="4" t="str">
        <f t="shared" si="51"/>
        <v/>
      </c>
      <c r="F672" s="4" t="str">
        <f t="shared" si="52"/>
        <v/>
      </c>
      <c r="G672" s="4" t="str">
        <f t="shared" si="53"/>
        <v/>
      </c>
      <c r="I672" s="4" t="str">
        <f t="shared" si="54"/>
        <v/>
      </c>
    </row>
    <row r="673" spans="1:9">
      <c r="A673" s="4" t="str">
        <f>IF('True_Odds_Calculator_3-way'!A674="","",'True_Odds_Calculator_3-way'!A674)</f>
        <v/>
      </c>
      <c r="B673" s="4" t="str">
        <f>IF('True_Odds_Calculator_3-way'!B674="","",'True_Odds_Calculator_3-way'!B674)</f>
        <v/>
      </c>
      <c r="C673" s="4" t="str">
        <f>IF('True_Odds_Calculator_3-way'!C674="","",'True_Odds_Calculator_3-way'!C674)</f>
        <v/>
      </c>
      <c r="D673" s="4" t="str">
        <f t="shared" si="50"/>
        <v/>
      </c>
      <c r="E673" s="4" t="str">
        <f t="shared" si="51"/>
        <v/>
      </c>
      <c r="F673" s="4" t="str">
        <f t="shared" si="52"/>
        <v/>
      </c>
      <c r="G673" s="4" t="str">
        <f t="shared" si="53"/>
        <v/>
      </c>
      <c r="I673" s="4" t="str">
        <f t="shared" si="54"/>
        <v/>
      </c>
    </row>
    <row r="674" spans="1:9">
      <c r="A674" s="4" t="str">
        <f>IF('True_Odds_Calculator_3-way'!A675="","",'True_Odds_Calculator_3-way'!A675)</f>
        <v/>
      </c>
      <c r="B674" s="4" t="str">
        <f>IF('True_Odds_Calculator_3-way'!B675="","",'True_Odds_Calculator_3-way'!B675)</f>
        <v/>
      </c>
      <c r="C674" s="4" t="str">
        <f>IF('True_Odds_Calculator_3-way'!C675="","",'True_Odds_Calculator_3-way'!C675)</f>
        <v/>
      </c>
      <c r="D674" s="4" t="str">
        <f t="shared" si="50"/>
        <v/>
      </c>
      <c r="E674" s="4" t="str">
        <f t="shared" si="51"/>
        <v/>
      </c>
      <c r="F674" s="4" t="str">
        <f t="shared" si="52"/>
        <v/>
      </c>
      <c r="G674" s="4" t="str">
        <f t="shared" si="53"/>
        <v/>
      </c>
      <c r="I674" s="4" t="str">
        <f t="shared" si="54"/>
        <v/>
      </c>
    </row>
    <row r="675" spans="1:9">
      <c r="A675" s="4" t="str">
        <f>IF('True_Odds_Calculator_3-way'!A676="","",'True_Odds_Calculator_3-way'!A676)</f>
        <v/>
      </c>
      <c r="B675" s="4" t="str">
        <f>IF('True_Odds_Calculator_3-way'!B676="","",'True_Odds_Calculator_3-way'!B676)</f>
        <v/>
      </c>
      <c r="C675" s="4" t="str">
        <f>IF('True_Odds_Calculator_3-way'!C676="","",'True_Odds_Calculator_3-way'!C676)</f>
        <v/>
      </c>
      <c r="D675" s="4" t="str">
        <f t="shared" si="50"/>
        <v/>
      </c>
      <c r="E675" s="4" t="str">
        <f t="shared" si="51"/>
        <v/>
      </c>
      <c r="F675" s="4" t="str">
        <f t="shared" si="52"/>
        <v/>
      </c>
      <c r="G675" s="4" t="str">
        <f t="shared" si="53"/>
        <v/>
      </c>
      <c r="I675" s="4" t="str">
        <f t="shared" si="54"/>
        <v/>
      </c>
    </row>
    <row r="676" spans="1:9">
      <c r="A676" s="4" t="str">
        <f>IF('True_Odds_Calculator_3-way'!A677="","",'True_Odds_Calculator_3-way'!A677)</f>
        <v/>
      </c>
      <c r="B676" s="4" t="str">
        <f>IF('True_Odds_Calculator_3-way'!B677="","",'True_Odds_Calculator_3-way'!B677)</f>
        <v/>
      </c>
      <c r="C676" s="4" t="str">
        <f>IF('True_Odds_Calculator_3-way'!C677="","",'True_Odds_Calculator_3-way'!C677)</f>
        <v/>
      </c>
      <c r="D676" s="4" t="str">
        <f t="shared" si="50"/>
        <v/>
      </c>
      <c r="E676" s="4" t="str">
        <f t="shared" si="51"/>
        <v/>
      </c>
      <c r="F676" s="4" t="str">
        <f t="shared" si="52"/>
        <v/>
      </c>
      <c r="G676" s="4" t="str">
        <f t="shared" si="53"/>
        <v/>
      </c>
      <c r="I676" s="4" t="str">
        <f t="shared" si="54"/>
        <v/>
      </c>
    </row>
    <row r="677" spans="1:9">
      <c r="A677" s="4" t="str">
        <f>IF('True_Odds_Calculator_3-way'!A678="","",'True_Odds_Calculator_3-way'!A678)</f>
        <v/>
      </c>
      <c r="B677" s="4" t="str">
        <f>IF('True_Odds_Calculator_3-way'!B678="","",'True_Odds_Calculator_3-way'!B678)</f>
        <v/>
      </c>
      <c r="C677" s="4" t="str">
        <f>IF('True_Odds_Calculator_3-way'!C678="","",'True_Odds_Calculator_3-way'!C678)</f>
        <v/>
      </c>
      <c r="D677" s="4" t="str">
        <f t="shared" si="50"/>
        <v/>
      </c>
      <c r="E677" s="4" t="str">
        <f t="shared" si="51"/>
        <v/>
      </c>
      <c r="F677" s="4" t="str">
        <f t="shared" si="52"/>
        <v/>
      </c>
      <c r="G677" s="4" t="str">
        <f t="shared" si="53"/>
        <v/>
      </c>
      <c r="I677" s="4" t="str">
        <f t="shared" si="54"/>
        <v/>
      </c>
    </row>
    <row r="678" spans="1:9">
      <c r="A678" s="4" t="str">
        <f>IF('True_Odds_Calculator_3-way'!A679="","",'True_Odds_Calculator_3-way'!A679)</f>
        <v/>
      </c>
      <c r="B678" s="4" t="str">
        <f>IF('True_Odds_Calculator_3-way'!B679="","",'True_Odds_Calculator_3-way'!B679)</f>
        <v/>
      </c>
      <c r="C678" s="4" t="str">
        <f>IF('True_Odds_Calculator_3-way'!C679="","",'True_Odds_Calculator_3-way'!C679)</f>
        <v/>
      </c>
      <c r="D678" s="4" t="str">
        <f t="shared" si="50"/>
        <v/>
      </c>
      <c r="E678" s="4" t="str">
        <f t="shared" si="51"/>
        <v/>
      </c>
      <c r="F678" s="4" t="str">
        <f t="shared" si="52"/>
        <v/>
      </c>
      <c r="G678" s="4" t="str">
        <f t="shared" si="53"/>
        <v/>
      </c>
      <c r="I678" s="4" t="str">
        <f t="shared" si="54"/>
        <v/>
      </c>
    </row>
    <row r="679" spans="1:9">
      <c r="A679" s="4" t="str">
        <f>IF('True_Odds_Calculator_3-way'!A680="","",'True_Odds_Calculator_3-way'!A680)</f>
        <v/>
      </c>
      <c r="B679" s="4" t="str">
        <f>IF('True_Odds_Calculator_3-way'!B680="","",'True_Odds_Calculator_3-way'!B680)</f>
        <v/>
      </c>
      <c r="C679" s="4" t="str">
        <f>IF('True_Odds_Calculator_3-way'!C680="","",'True_Odds_Calculator_3-way'!C680)</f>
        <v/>
      </c>
      <c r="D679" s="4" t="str">
        <f t="shared" si="50"/>
        <v/>
      </c>
      <c r="E679" s="4" t="str">
        <f t="shared" si="51"/>
        <v/>
      </c>
      <c r="F679" s="4" t="str">
        <f t="shared" si="52"/>
        <v/>
      </c>
      <c r="G679" s="4" t="str">
        <f t="shared" si="53"/>
        <v/>
      </c>
      <c r="I679" s="4" t="str">
        <f t="shared" si="54"/>
        <v/>
      </c>
    </row>
    <row r="680" spans="1:9">
      <c r="A680" s="4" t="str">
        <f>IF('True_Odds_Calculator_3-way'!A681="","",'True_Odds_Calculator_3-way'!A681)</f>
        <v/>
      </c>
      <c r="B680" s="4" t="str">
        <f>IF('True_Odds_Calculator_3-way'!B681="","",'True_Odds_Calculator_3-way'!B681)</f>
        <v/>
      </c>
      <c r="C680" s="4" t="str">
        <f>IF('True_Odds_Calculator_3-way'!C681="","",'True_Odds_Calculator_3-way'!C681)</f>
        <v/>
      </c>
      <c r="D680" s="4" t="str">
        <f t="shared" si="50"/>
        <v/>
      </c>
      <c r="E680" s="4" t="str">
        <f t="shared" si="51"/>
        <v/>
      </c>
      <c r="F680" s="4" t="str">
        <f t="shared" si="52"/>
        <v/>
      </c>
      <c r="G680" s="4" t="str">
        <f t="shared" si="53"/>
        <v/>
      </c>
      <c r="I680" s="4" t="str">
        <f t="shared" si="54"/>
        <v/>
      </c>
    </row>
    <row r="681" spans="1:9">
      <c r="A681" s="4" t="str">
        <f>IF('True_Odds_Calculator_3-way'!A682="","",'True_Odds_Calculator_3-way'!A682)</f>
        <v/>
      </c>
      <c r="B681" s="4" t="str">
        <f>IF('True_Odds_Calculator_3-way'!B682="","",'True_Odds_Calculator_3-way'!B682)</f>
        <v/>
      </c>
      <c r="C681" s="4" t="str">
        <f>IF('True_Odds_Calculator_3-way'!C682="","",'True_Odds_Calculator_3-way'!C682)</f>
        <v/>
      </c>
      <c r="D681" s="4" t="str">
        <f t="shared" si="50"/>
        <v/>
      </c>
      <c r="E681" s="4" t="str">
        <f t="shared" si="51"/>
        <v/>
      </c>
      <c r="F681" s="4" t="str">
        <f t="shared" si="52"/>
        <v/>
      </c>
      <c r="G681" s="4" t="str">
        <f t="shared" si="53"/>
        <v/>
      </c>
      <c r="I681" s="4" t="str">
        <f t="shared" si="54"/>
        <v/>
      </c>
    </row>
    <row r="682" spans="1:9">
      <c r="A682" s="4" t="str">
        <f>IF('True_Odds_Calculator_3-way'!A683="","",'True_Odds_Calculator_3-way'!A683)</f>
        <v/>
      </c>
      <c r="B682" s="4" t="str">
        <f>IF('True_Odds_Calculator_3-way'!B683="","",'True_Odds_Calculator_3-way'!B683)</f>
        <v/>
      </c>
      <c r="C682" s="4" t="str">
        <f>IF('True_Odds_Calculator_3-way'!C683="","",'True_Odds_Calculator_3-way'!C683)</f>
        <v/>
      </c>
      <c r="D682" s="4" t="str">
        <f t="shared" si="50"/>
        <v/>
      </c>
      <c r="E682" s="4" t="str">
        <f t="shared" si="51"/>
        <v/>
      </c>
      <c r="F682" s="4" t="str">
        <f t="shared" si="52"/>
        <v/>
      </c>
      <c r="G682" s="4" t="str">
        <f t="shared" si="53"/>
        <v/>
      </c>
      <c r="I682" s="4" t="str">
        <f t="shared" si="54"/>
        <v/>
      </c>
    </row>
    <row r="683" spans="1:9">
      <c r="A683" s="4" t="str">
        <f>IF('True_Odds_Calculator_3-way'!A684="","",'True_Odds_Calculator_3-way'!A684)</f>
        <v/>
      </c>
      <c r="B683" s="4" t="str">
        <f>IF('True_Odds_Calculator_3-way'!B684="","",'True_Odds_Calculator_3-way'!B684)</f>
        <v/>
      </c>
      <c r="C683" s="4" t="str">
        <f>IF('True_Odds_Calculator_3-way'!C684="","",'True_Odds_Calculator_3-way'!C684)</f>
        <v/>
      </c>
      <c r="D683" s="4" t="str">
        <f t="shared" si="50"/>
        <v/>
      </c>
      <c r="E683" s="4" t="str">
        <f t="shared" si="51"/>
        <v/>
      </c>
      <c r="F683" s="4" t="str">
        <f t="shared" si="52"/>
        <v/>
      </c>
      <c r="G683" s="4" t="str">
        <f t="shared" si="53"/>
        <v/>
      </c>
      <c r="I683" s="4" t="str">
        <f t="shared" si="54"/>
        <v/>
      </c>
    </row>
    <row r="684" spans="1:9">
      <c r="A684" s="4" t="str">
        <f>IF('True_Odds_Calculator_3-way'!A685="","",'True_Odds_Calculator_3-way'!A685)</f>
        <v/>
      </c>
      <c r="B684" s="4" t="str">
        <f>IF('True_Odds_Calculator_3-way'!B685="","",'True_Odds_Calculator_3-way'!B685)</f>
        <v/>
      </c>
      <c r="C684" s="4" t="str">
        <f>IF('True_Odds_Calculator_3-way'!C685="","",'True_Odds_Calculator_3-way'!C685)</f>
        <v/>
      </c>
      <c r="D684" s="4" t="str">
        <f t="shared" si="50"/>
        <v/>
      </c>
      <c r="E684" s="4" t="str">
        <f t="shared" si="51"/>
        <v/>
      </c>
      <c r="F684" s="4" t="str">
        <f t="shared" si="52"/>
        <v/>
      </c>
      <c r="G684" s="4" t="str">
        <f t="shared" si="53"/>
        <v/>
      </c>
      <c r="I684" s="4" t="str">
        <f t="shared" si="54"/>
        <v/>
      </c>
    </row>
    <row r="685" spans="1:9">
      <c r="A685" s="4" t="str">
        <f>IF('True_Odds_Calculator_3-way'!A686="","",'True_Odds_Calculator_3-way'!A686)</f>
        <v/>
      </c>
      <c r="B685" s="4" t="str">
        <f>IF('True_Odds_Calculator_3-way'!B686="","",'True_Odds_Calculator_3-way'!B686)</f>
        <v/>
      </c>
      <c r="C685" s="4" t="str">
        <f>IF('True_Odds_Calculator_3-way'!C686="","",'True_Odds_Calculator_3-way'!C686)</f>
        <v/>
      </c>
      <c r="D685" s="4" t="str">
        <f t="shared" si="50"/>
        <v/>
      </c>
      <c r="E685" s="4" t="str">
        <f t="shared" si="51"/>
        <v/>
      </c>
      <c r="F685" s="4" t="str">
        <f t="shared" si="52"/>
        <v/>
      </c>
      <c r="G685" s="4" t="str">
        <f t="shared" si="53"/>
        <v/>
      </c>
      <c r="I685" s="4" t="str">
        <f t="shared" si="54"/>
        <v/>
      </c>
    </row>
    <row r="686" spans="1:9">
      <c r="A686" s="4" t="str">
        <f>IF('True_Odds_Calculator_3-way'!A687="","",'True_Odds_Calculator_3-way'!A687)</f>
        <v/>
      </c>
      <c r="B686" s="4" t="str">
        <f>IF('True_Odds_Calculator_3-way'!B687="","",'True_Odds_Calculator_3-way'!B687)</f>
        <v/>
      </c>
      <c r="C686" s="4" t="str">
        <f>IF('True_Odds_Calculator_3-way'!C687="","",'True_Odds_Calculator_3-way'!C687)</f>
        <v/>
      </c>
      <c r="D686" s="4" t="str">
        <f t="shared" si="50"/>
        <v/>
      </c>
      <c r="E686" s="4" t="str">
        <f t="shared" si="51"/>
        <v/>
      </c>
      <c r="F686" s="4" t="str">
        <f t="shared" si="52"/>
        <v/>
      </c>
      <c r="G686" s="4" t="str">
        <f t="shared" si="53"/>
        <v/>
      </c>
      <c r="I686" s="4" t="str">
        <f t="shared" si="54"/>
        <v/>
      </c>
    </row>
    <row r="687" spans="1:9">
      <c r="A687" s="4" t="str">
        <f>IF('True_Odds_Calculator_3-way'!A688="","",'True_Odds_Calculator_3-way'!A688)</f>
        <v/>
      </c>
      <c r="B687" s="4" t="str">
        <f>IF('True_Odds_Calculator_3-way'!B688="","",'True_Odds_Calculator_3-way'!B688)</f>
        <v/>
      </c>
      <c r="C687" s="4" t="str">
        <f>IF('True_Odds_Calculator_3-way'!C688="","",'True_Odds_Calculator_3-way'!C688)</f>
        <v/>
      </c>
      <c r="D687" s="4" t="str">
        <f t="shared" si="50"/>
        <v/>
      </c>
      <c r="E687" s="4" t="str">
        <f t="shared" si="51"/>
        <v/>
      </c>
      <c r="F687" s="4" t="str">
        <f t="shared" si="52"/>
        <v/>
      </c>
      <c r="G687" s="4" t="str">
        <f t="shared" si="53"/>
        <v/>
      </c>
      <c r="I687" s="4" t="str">
        <f t="shared" si="54"/>
        <v/>
      </c>
    </row>
    <row r="688" spans="1:9">
      <c r="A688" s="4" t="str">
        <f>IF('True_Odds_Calculator_3-way'!A689="","",'True_Odds_Calculator_3-way'!A689)</f>
        <v/>
      </c>
      <c r="B688" s="4" t="str">
        <f>IF('True_Odds_Calculator_3-way'!B689="","",'True_Odds_Calculator_3-way'!B689)</f>
        <v/>
      </c>
      <c r="C688" s="4" t="str">
        <f>IF('True_Odds_Calculator_3-way'!C689="","",'True_Odds_Calculator_3-way'!C689)</f>
        <v/>
      </c>
      <c r="D688" s="4" t="str">
        <f t="shared" si="50"/>
        <v/>
      </c>
      <c r="E688" s="4" t="str">
        <f t="shared" si="51"/>
        <v/>
      </c>
      <c r="F688" s="4" t="str">
        <f t="shared" si="52"/>
        <v/>
      </c>
      <c r="G688" s="4" t="str">
        <f t="shared" si="53"/>
        <v/>
      </c>
      <c r="I688" s="4" t="str">
        <f t="shared" si="54"/>
        <v/>
      </c>
    </row>
    <row r="689" spans="1:9">
      <c r="A689" s="4" t="str">
        <f>IF('True_Odds_Calculator_3-way'!A690="","",'True_Odds_Calculator_3-way'!A690)</f>
        <v/>
      </c>
      <c r="B689" s="4" t="str">
        <f>IF('True_Odds_Calculator_3-way'!B690="","",'True_Odds_Calculator_3-way'!B690)</f>
        <v/>
      </c>
      <c r="C689" s="4" t="str">
        <f>IF('True_Odds_Calculator_3-way'!C690="","",'True_Odds_Calculator_3-way'!C690)</f>
        <v/>
      </c>
      <c r="D689" s="4" t="str">
        <f t="shared" si="50"/>
        <v/>
      </c>
      <c r="E689" s="4" t="str">
        <f t="shared" si="51"/>
        <v/>
      </c>
      <c r="F689" s="4" t="str">
        <f t="shared" si="52"/>
        <v/>
      </c>
      <c r="G689" s="4" t="str">
        <f t="shared" si="53"/>
        <v/>
      </c>
      <c r="I689" s="4" t="str">
        <f t="shared" si="54"/>
        <v/>
      </c>
    </row>
    <row r="690" spans="1:9">
      <c r="A690" s="4" t="str">
        <f>IF('True_Odds_Calculator_3-way'!A691="","",'True_Odds_Calculator_3-way'!A691)</f>
        <v/>
      </c>
      <c r="B690" s="4" t="str">
        <f>IF('True_Odds_Calculator_3-way'!B691="","",'True_Odds_Calculator_3-way'!B691)</f>
        <v/>
      </c>
      <c r="C690" s="4" t="str">
        <f>IF('True_Odds_Calculator_3-way'!C691="","",'True_Odds_Calculator_3-way'!C691)</f>
        <v/>
      </c>
      <c r="D690" s="4" t="str">
        <f t="shared" si="50"/>
        <v/>
      </c>
      <c r="E690" s="4" t="str">
        <f t="shared" si="51"/>
        <v/>
      </c>
      <c r="F690" s="4" t="str">
        <f t="shared" si="52"/>
        <v/>
      </c>
      <c r="G690" s="4" t="str">
        <f t="shared" si="53"/>
        <v/>
      </c>
      <c r="I690" s="4" t="str">
        <f t="shared" si="54"/>
        <v/>
      </c>
    </row>
    <row r="691" spans="1:9">
      <c r="A691" s="4" t="str">
        <f>IF('True_Odds_Calculator_3-way'!A692="","",'True_Odds_Calculator_3-way'!A692)</f>
        <v/>
      </c>
      <c r="B691" s="4" t="str">
        <f>IF('True_Odds_Calculator_3-way'!B692="","",'True_Odds_Calculator_3-way'!B692)</f>
        <v/>
      </c>
      <c r="C691" s="4" t="str">
        <f>IF('True_Odds_Calculator_3-way'!C692="","",'True_Odds_Calculator_3-way'!C692)</f>
        <v/>
      </c>
      <c r="D691" s="4" t="str">
        <f t="shared" si="50"/>
        <v/>
      </c>
      <c r="E691" s="4" t="str">
        <f t="shared" si="51"/>
        <v/>
      </c>
      <c r="F691" s="4" t="str">
        <f t="shared" si="52"/>
        <v/>
      </c>
      <c r="G691" s="4" t="str">
        <f t="shared" si="53"/>
        <v/>
      </c>
      <c r="I691" s="4" t="str">
        <f t="shared" si="54"/>
        <v/>
      </c>
    </row>
    <row r="692" spans="1:9">
      <c r="A692" s="4" t="str">
        <f>IF('True_Odds_Calculator_3-way'!A693="","",'True_Odds_Calculator_3-way'!A693)</f>
        <v/>
      </c>
      <c r="B692" s="4" t="str">
        <f>IF('True_Odds_Calculator_3-way'!B693="","",'True_Odds_Calculator_3-way'!B693)</f>
        <v/>
      </c>
      <c r="C692" s="4" t="str">
        <f>IF('True_Odds_Calculator_3-way'!C693="","",'True_Odds_Calculator_3-way'!C693)</f>
        <v/>
      </c>
      <c r="D692" s="4" t="str">
        <f t="shared" si="50"/>
        <v/>
      </c>
      <c r="E692" s="4" t="str">
        <f t="shared" si="51"/>
        <v/>
      </c>
      <c r="F692" s="4" t="str">
        <f t="shared" si="52"/>
        <v/>
      </c>
      <c r="G692" s="4" t="str">
        <f t="shared" si="53"/>
        <v/>
      </c>
      <c r="I692" s="4" t="str">
        <f t="shared" si="54"/>
        <v/>
      </c>
    </row>
    <row r="693" spans="1:9">
      <c r="A693" s="4" t="str">
        <f>IF('True_Odds_Calculator_3-way'!A694="","",'True_Odds_Calculator_3-way'!A694)</f>
        <v/>
      </c>
      <c r="B693" s="4" t="str">
        <f>IF('True_Odds_Calculator_3-way'!B694="","",'True_Odds_Calculator_3-way'!B694)</f>
        <v/>
      </c>
      <c r="C693" s="4" t="str">
        <f>IF('True_Odds_Calculator_3-way'!C694="","",'True_Odds_Calculator_3-way'!C694)</f>
        <v/>
      </c>
      <c r="D693" s="4" t="str">
        <f t="shared" si="50"/>
        <v/>
      </c>
      <c r="E693" s="4" t="str">
        <f t="shared" si="51"/>
        <v/>
      </c>
      <c r="F693" s="4" t="str">
        <f t="shared" si="52"/>
        <v/>
      </c>
      <c r="G693" s="4" t="str">
        <f t="shared" si="53"/>
        <v/>
      </c>
      <c r="I693" s="4" t="str">
        <f t="shared" si="54"/>
        <v/>
      </c>
    </row>
    <row r="694" spans="1:9">
      <c r="A694" s="4" t="str">
        <f>IF('True_Odds_Calculator_3-way'!A695="","",'True_Odds_Calculator_3-way'!A695)</f>
        <v/>
      </c>
      <c r="B694" s="4" t="str">
        <f>IF('True_Odds_Calculator_3-way'!B695="","",'True_Odds_Calculator_3-way'!B695)</f>
        <v/>
      </c>
      <c r="C694" s="4" t="str">
        <f>IF('True_Odds_Calculator_3-way'!C695="","",'True_Odds_Calculator_3-way'!C695)</f>
        <v/>
      </c>
      <c r="D694" s="4" t="str">
        <f t="shared" si="50"/>
        <v/>
      </c>
      <c r="E694" s="4" t="str">
        <f t="shared" si="51"/>
        <v/>
      </c>
      <c r="F694" s="4" t="str">
        <f t="shared" si="52"/>
        <v/>
      </c>
      <c r="G694" s="4" t="str">
        <f t="shared" si="53"/>
        <v/>
      </c>
      <c r="I694" s="4" t="str">
        <f t="shared" si="54"/>
        <v/>
      </c>
    </row>
    <row r="695" spans="1:9">
      <c r="A695" s="4" t="str">
        <f>IF('True_Odds_Calculator_3-way'!A696="","",'True_Odds_Calculator_3-way'!A696)</f>
        <v/>
      </c>
      <c r="B695" s="4" t="str">
        <f>IF('True_Odds_Calculator_3-way'!B696="","",'True_Odds_Calculator_3-way'!B696)</f>
        <v/>
      </c>
      <c r="C695" s="4" t="str">
        <f>IF('True_Odds_Calculator_3-way'!C696="","",'True_Odds_Calculator_3-way'!C696)</f>
        <v/>
      </c>
      <c r="D695" s="4" t="str">
        <f t="shared" si="50"/>
        <v/>
      </c>
      <c r="E695" s="4" t="str">
        <f t="shared" si="51"/>
        <v/>
      </c>
      <c r="F695" s="4" t="str">
        <f t="shared" si="52"/>
        <v/>
      </c>
      <c r="G695" s="4" t="str">
        <f t="shared" si="53"/>
        <v/>
      </c>
      <c r="I695" s="4" t="str">
        <f t="shared" si="54"/>
        <v/>
      </c>
    </row>
    <row r="696" spans="1:9">
      <c r="A696" s="4" t="str">
        <f>IF('True_Odds_Calculator_3-way'!A697="","",'True_Odds_Calculator_3-way'!A697)</f>
        <v/>
      </c>
      <c r="B696" s="4" t="str">
        <f>IF('True_Odds_Calculator_3-way'!B697="","",'True_Odds_Calculator_3-way'!B697)</f>
        <v/>
      </c>
      <c r="C696" s="4" t="str">
        <f>IF('True_Odds_Calculator_3-way'!C697="","",'True_Odds_Calculator_3-way'!C697)</f>
        <v/>
      </c>
      <c r="D696" s="4" t="str">
        <f t="shared" si="50"/>
        <v/>
      </c>
      <c r="E696" s="4" t="str">
        <f t="shared" si="51"/>
        <v/>
      </c>
      <c r="F696" s="4" t="str">
        <f t="shared" si="52"/>
        <v/>
      </c>
      <c r="G696" s="4" t="str">
        <f t="shared" si="53"/>
        <v/>
      </c>
      <c r="I696" s="4" t="str">
        <f t="shared" si="54"/>
        <v/>
      </c>
    </row>
    <row r="697" spans="1:9">
      <c r="A697" s="4" t="str">
        <f>IF('True_Odds_Calculator_3-way'!A698="","",'True_Odds_Calculator_3-way'!A698)</f>
        <v/>
      </c>
      <c r="B697" s="4" t="str">
        <f>IF('True_Odds_Calculator_3-way'!B698="","",'True_Odds_Calculator_3-way'!B698)</f>
        <v/>
      </c>
      <c r="C697" s="4" t="str">
        <f>IF('True_Odds_Calculator_3-way'!C698="","",'True_Odds_Calculator_3-way'!C698)</f>
        <v/>
      </c>
      <c r="D697" s="4" t="str">
        <f t="shared" si="50"/>
        <v/>
      </c>
      <c r="E697" s="4" t="str">
        <f t="shared" si="51"/>
        <v/>
      </c>
      <c r="F697" s="4" t="str">
        <f t="shared" si="52"/>
        <v/>
      </c>
      <c r="G697" s="4" t="str">
        <f t="shared" si="53"/>
        <v/>
      </c>
      <c r="I697" s="4" t="str">
        <f t="shared" si="54"/>
        <v/>
      </c>
    </row>
    <row r="698" spans="1:9">
      <c r="A698" s="4" t="str">
        <f>IF('True_Odds_Calculator_3-way'!A699="","",'True_Odds_Calculator_3-way'!A699)</f>
        <v/>
      </c>
      <c r="B698" s="4" t="str">
        <f>IF('True_Odds_Calculator_3-way'!B699="","",'True_Odds_Calculator_3-way'!B699)</f>
        <v/>
      </c>
      <c r="C698" s="4" t="str">
        <f>IF('True_Odds_Calculator_3-way'!C699="","",'True_Odds_Calculator_3-way'!C699)</f>
        <v/>
      </c>
      <c r="D698" s="4" t="str">
        <f t="shared" si="50"/>
        <v/>
      </c>
      <c r="E698" s="4" t="str">
        <f t="shared" si="51"/>
        <v/>
      </c>
      <c r="F698" s="4" t="str">
        <f t="shared" si="52"/>
        <v/>
      </c>
      <c r="G698" s="4" t="str">
        <f t="shared" si="53"/>
        <v/>
      </c>
      <c r="I698" s="4" t="str">
        <f t="shared" si="54"/>
        <v/>
      </c>
    </row>
    <row r="699" spans="1:9">
      <c r="A699" s="4" t="str">
        <f>IF('True_Odds_Calculator_3-way'!A700="","",'True_Odds_Calculator_3-way'!A700)</f>
        <v/>
      </c>
      <c r="B699" s="4" t="str">
        <f>IF('True_Odds_Calculator_3-way'!B700="","",'True_Odds_Calculator_3-way'!B700)</f>
        <v/>
      </c>
      <c r="C699" s="4" t="str">
        <f>IF('True_Odds_Calculator_3-way'!C700="","",'True_Odds_Calculator_3-way'!C700)</f>
        <v/>
      </c>
      <c r="D699" s="4" t="str">
        <f t="shared" si="50"/>
        <v/>
      </c>
      <c r="E699" s="4" t="str">
        <f t="shared" si="51"/>
        <v/>
      </c>
      <c r="F699" s="4" t="str">
        <f t="shared" si="52"/>
        <v/>
      </c>
      <c r="G699" s="4" t="str">
        <f t="shared" si="53"/>
        <v/>
      </c>
      <c r="I699" s="4" t="str">
        <f t="shared" si="54"/>
        <v/>
      </c>
    </row>
    <row r="700" spans="1:9">
      <c r="A700" s="4" t="str">
        <f>IF('True_Odds_Calculator_3-way'!A701="","",'True_Odds_Calculator_3-way'!A701)</f>
        <v/>
      </c>
      <c r="B700" s="4" t="str">
        <f>IF('True_Odds_Calculator_3-way'!B701="","",'True_Odds_Calculator_3-way'!B701)</f>
        <v/>
      </c>
      <c r="C700" s="4" t="str">
        <f>IF('True_Odds_Calculator_3-way'!C701="","",'True_Odds_Calculator_3-way'!C701)</f>
        <v/>
      </c>
      <c r="D700" s="4" t="str">
        <f t="shared" si="50"/>
        <v/>
      </c>
      <c r="E700" s="4" t="str">
        <f t="shared" si="51"/>
        <v/>
      </c>
      <c r="F700" s="4" t="str">
        <f t="shared" si="52"/>
        <v/>
      </c>
      <c r="G700" s="4" t="str">
        <f t="shared" si="53"/>
        <v/>
      </c>
      <c r="I700" s="4" t="str">
        <f t="shared" si="54"/>
        <v/>
      </c>
    </row>
    <row r="701" spans="1:9">
      <c r="A701" s="4" t="str">
        <f>IF('True_Odds_Calculator_3-way'!A702="","",'True_Odds_Calculator_3-way'!A702)</f>
        <v/>
      </c>
      <c r="B701" s="4" t="str">
        <f>IF('True_Odds_Calculator_3-way'!B702="","",'True_Odds_Calculator_3-way'!B702)</f>
        <v/>
      </c>
      <c r="C701" s="4" t="str">
        <f>IF('True_Odds_Calculator_3-way'!C702="","",'True_Odds_Calculator_3-way'!C702)</f>
        <v/>
      </c>
      <c r="D701" s="4" t="str">
        <f t="shared" si="50"/>
        <v/>
      </c>
      <c r="E701" s="4" t="str">
        <f t="shared" si="51"/>
        <v/>
      </c>
      <c r="F701" s="4" t="str">
        <f t="shared" si="52"/>
        <v/>
      </c>
      <c r="G701" s="4" t="str">
        <f t="shared" si="53"/>
        <v/>
      </c>
      <c r="I701" s="4" t="str">
        <f t="shared" si="54"/>
        <v/>
      </c>
    </row>
    <row r="702" spans="1:9">
      <c r="A702" s="4" t="str">
        <f>IF('True_Odds_Calculator_3-way'!A703="","",'True_Odds_Calculator_3-way'!A703)</f>
        <v/>
      </c>
      <c r="B702" s="4" t="str">
        <f>IF('True_Odds_Calculator_3-way'!B703="","",'True_Odds_Calculator_3-way'!B703)</f>
        <v/>
      </c>
      <c r="C702" s="4" t="str">
        <f>IF('True_Odds_Calculator_3-way'!C703="","",'True_Odds_Calculator_3-way'!C703)</f>
        <v/>
      </c>
      <c r="D702" s="4" t="str">
        <f t="shared" si="50"/>
        <v/>
      </c>
      <c r="E702" s="4" t="str">
        <f t="shared" si="51"/>
        <v/>
      </c>
      <c r="F702" s="4" t="str">
        <f t="shared" si="52"/>
        <v/>
      </c>
      <c r="G702" s="4" t="str">
        <f t="shared" si="53"/>
        <v/>
      </c>
      <c r="I702" s="4" t="str">
        <f t="shared" si="54"/>
        <v/>
      </c>
    </row>
    <row r="703" spans="1:9">
      <c r="A703" s="4" t="str">
        <f>IF('True_Odds_Calculator_3-way'!A704="","",'True_Odds_Calculator_3-way'!A704)</f>
        <v/>
      </c>
      <c r="B703" s="4" t="str">
        <f>IF('True_Odds_Calculator_3-way'!B704="","",'True_Odds_Calculator_3-way'!B704)</f>
        <v/>
      </c>
      <c r="C703" s="4" t="str">
        <f>IF('True_Odds_Calculator_3-way'!C704="","",'True_Odds_Calculator_3-way'!C704)</f>
        <v/>
      </c>
      <c r="D703" s="4" t="str">
        <f t="shared" si="50"/>
        <v/>
      </c>
      <c r="E703" s="4" t="str">
        <f t="shared" si="51"/>
        <v/>
      </c>
      <c r="F703" s="4" t="str">
        <f t="shared" si="52"/>
        <v/>
      </c>
      <c r="G703" s="4" t="str">
        <f t="shared" si="53"/>
        <v/>
      </c>
      <c r="I703" s="4" t="str">
        <f t="shared" si="54"/>
        <v/>
      </c>
    </row>
    <row r="704" spans="1:9">
      <c r="A704" s="4" t="str">
        <f>IF('True_Odds_Calculator_3-way'!A705="","",'True_Odds_Calculator_3-way'!A705)</f>
        <v/>
      </c>
      <c r="B704" s="4" t="str">
        <f>IF('True_Odds_Calculator_3-way'!B705="","",'True_Odds_Calculator_3-way'!B705)</f>
        <v/>
      </c>
      <c r="C704" s="4" t="str">
        <f>IF('True_Odds_Calculator_3-way'!C705="","",'True_Odds_Calculator_3-way'!C705)</f>
        <v/>
      </c>
      <c r="D704" s="4" t="str">
        <f t="shared" si="50"/>
        <v/>
      </c>
      <c r="E704" s="4" t="str">
        <f t="shared" si="51"/>
        <v/>
      </c>
      <c r="F704" s="4" t="str">
        <f t="shared" si="52"/>
        <v/>
      </c>
      <c r="G704" s="4" t="str">
        <f t="shared" si="53"/>
        <v/>
      </c>
      <c r="I704" s="4" t="str">
        <f t="shared" si="54"/>
        <v/>
      </c>
    </row>
    <row r="705" spans="1:9">
      <c r="A705" s="4" t="str">
        <f>IF('True_Odds_Calculator_3-way'!A706="","",'True_Odds_Calculator_3-way'!A706)</f>
        <v/>
      </c>
      <c r="B705" s="4" t="str">
        <f>IF('True_Odds_Calculator_3-way'!B706="","",'True_Odds_Calculator_3-way'!B706)</f>
        <v/>
      </c>
      <c r="C705" s="4" t="str">
        <f>IF('True_Odds_Calculator_3-way'!C706="","",'True_Odds_Calculator_3-way'!C706)</f>
        <v/>
      </c>
      <c r="D705" s="4" t="str">
        <f t="shared" si="50"/>
        <v/>
      </c>
      <c r="E705" s="4" t="str">
        <f t="shared" si="51"/>
        <v/>
      </c>
      <c r="F705" s="4" t="str">
        <f t="shared" si="52"/>
        <v/>
      </c>
      <c r="G705" s="4" t="str">
        <f t="shared" si="53"/>
        <v/>
      </c>
      <c r="I705" s="4" t="str">
        <f t="shared" si="54"/>
        <v/>
      </c>
    </row>
    <row r="706" spans="1:9">
      <c r="A706" s="4" t="str">
        <f>IF('True_Odds_Calculator_3-way'!A707="","",'True_Odds_Calculator_3-way'!A707)</f>
        <v/>
      </c>
      <c r="B706" s="4" t="str">
        <f>IF('True_Odds_Calculator_3-way'!B707="","",'True_Odds_Calculator_3-way'!B707)</f>
        <v/>
      </c>
      <c r="C706" s="4" t="str">
        <f>IF('True_Odds_Calculator_3-way'!C707="","",'True_Odds_Calculator_3-way'!C707)</f>
        <v/>
      </c>
      <c r="D706" s="4" t="str">
        <f t="shared" si="50"/>
        <v/>
      </c>
      <c r="E706" s="4" t="str">
        <f t="shared" si="51"/>
        <v/>
      </c>
      <c r="F706" s="4" t="str">
        <f t="shared" si="52"/>
        <v/>
      </c>
      <c r="G706" s="4" t="str">
        <f t="shared" si="53"/>
        <v/>
      </c>
      <c r="I706" s="4" t="str">
        <f t="shared" si="54"/>
        <v/>
      </c>
    </row>
    <row r="707" spans="1:9">
      <c r="A707" s="4" t="str">
        <f>IF('True_Odds_Calculator_3-way'!A708="","",'True_Odds_Calculator_3-way'!A708)</f>
        <v/>
      </c>
      <c r="B707" s="4" t="str">
        <f>IF('True_Odds_Calculator_3-way'!B708="","",'True_Odds_Calculator_3-way'!B708)</f>
        <v/>
      </c>
      <c r="C707" s="4" t="str">
        <f>IF('True_Odds_Calculator_3-way'!C708="","",'True_Odds_Calculator_3-way'!C708)</f>
        <v/>
      </c>
      <c r="D707" s="4" t="str">
        <f t="shared" ref="D707:D770" si="55">IF(A707="","",((1/A707)+(1/B707)+(1/C707))-1)</f>
        <v/>
      </c>
      <c r="E707" s="4" t="str">
        <f t="shared" ref="E707:E770" si="56">IF(A707="","",(3*A707)/(3-($D707*A707)))</f>
        <v/>
      </c>
      <c r="F707" s="4" t="str">
        <f t="shared" ref="F707:F770" si="57">IF(B707="","",(3*B707)/(3-($D707*B707)))</f>
        <v/>
      </c>
      <c r="G707" s="4" t="str">
        <f t="shared" ref="G707:G770" si="58">IF(C707="","",(3*C707)/(3-($D707*C707)))</f>
        <v/>
      </c>
      <c r="I707" s="4" t="str">
        <f t="shared" ref="I707:I770" si="59">IF(A707="","",D707+1)</f>
        <v/>
      </c>
    </row>
    <row r="708" spans="1:9">
      <c r="A708" s="4" t="str">
        <f>IF('True_Odds_Calculator_3-way'!A709="","",'True_Odds_Calculator_3-way'!A709)</f>
        <v/>
      </c>
      <c r="B708" s="4" t="str">
        <f>IF('True_Odds_Calculator_3-way'!B709="","",'True_Odds_Calculator_3-way'!B709)</f>
        <v/>
      </c>
      <c r="C708" s="4" t="str">
        <f>IF('True_Odds_Calculator_3-way'!C709="","",'True_Odds_Calculator_3-way'!C709)</f>
        <v/>
      </c>
      <c r="D708" s="4" t="str">
        <f t="shared" si="55"/>
        <v/>
      </c>
      <c r="E708" s="4" t="str">
        <f t="shared" si="56"/>
        <v/>
      </c>
      <c r="F708" s="4" t="str">
        <f t="shared" si="57"/>
        <v/>
      </c>
      <c r="G708" s="4" t="str">
        <f t="shared" si="58"/>
        <v/>
      </c>
      <c r="I708" s="4" t="str">
        <f t="shared" si="59"/>
        <v/>
      </c>
    </row>
    <row r="709" spans="1:9">
      <c r="A709" s="4" t="str">
        <f>IF('True_Odds_Calculator_3-way'!A710="","",'True_Odds_Calculator_3-way'!A710)</f>
        <v/>
      </c>
      <c r="B709" s="4" t="str">
        <f>IF('True_Odds_Calculator_3-way'!B710="","",'True_Odds_Calculator_3-way'!B710)</f>
        <v/>
      </c>
      <c r="C709" s="4" t="str">
        <f>IF('True_Odds_Calculator_3-way'!C710="","",'True_Odds_Calculator_3-way'!C710)</f>
        <v/>
      </c>
      <c r="D709" s="4" t="str">
        <f t="shared" si="55"/>
        <v/>
      </c>
      <c r="E709" s="4" t="str">
        <f t="shared" si="56"/>
        <v/>
      </c>
      <c r="F709" s="4" t="str">
        <f t="shared" si="57"/>
        <v/>
      </c>
      <c r="G709" s="4" t="str">
        <f t="shared" si="58"/>
        <v/>
      </c>
      <c r="I709" s="4" t="str">
        <f t="shared" si="59"/>
        <v/>
      </c>
    </row>
    <row r="710" spans="1:9">
      <c r="A710" s="4" t="str">
        <f>IF('True_Odds_Calculator_3-way'!A711="","",'True_Odds_Calculator_3-way'!A711)</f>
        <v/>
      </c>
      <c r="B710" s="4" t="str">
        <f>IF('True_Odds_Calculator_3-way'!B711="","",'True_Odds_Calculator_3-way'!B711)</f>
        <v/>
      </c>
      <c r="C710" s="4" t="str">
        <f>IF('True_Odds_Calculator_3-way'!C711="","",'True_Odds_Calculator_3-way'!C711)</f>
        <v/>
      </c>
      <c r="D710" s="4" t="str">
        <f t="shared" si="55"/>
        <v/>
      </c>
      <c r="E710" s="4" t="str">
        <f t="shared" si="56"/>
        <v/>
      </c>
      <c r="F710" s="4" t="str">
        <f t="shared" si="57"/>
        <v/>
      </c>
      <c r="G710" s="4" t="str">
        <f t="shared" si="58"/>
        <v/>
      </c>
      <c r="I710" s="4" t="str">
        <f t="shared" si="59"/>
        <v/>
      </c>
    </row>
    <row r="711" spans="1:9">
      <c r="A711" s="4" t="str">
        <f>IF('True_Odds_Calculator_3-way'!A712="","",'True_Odds_Calculator_3-way'!A712)</f>
        <v/>
      </c>
      <c r="B711" s="4" t="str">
        <f>IF('True_Odds_Calculator_3-way'!B712="","",'True_Odds_Calculator_3-way'!B712)</f>
        <v/>
      </c>
      <c r="C711" s="4" t="str">
        <f>IF('True_Odds_Calculator_3-way'!C712="","",'True_Odds_Calculator_3-way'!C712)</f>
        <v/>
      </c>
      <c r="D711" s="4" t="str">
        <f t="shared" si="55"/>
        <v/>
      </c>
      <c r="E711" s="4" t="str">
        <f t="shared" si="56"/>
        <v/>
      </c>
      <c r="F711" s="4" t="str">
        <f t="shared" si="57"/>
        <v/>
      </c>
      <c r="G711" s="4" t="str">
        <f t="shared" si="58"/>
        <v/>
      </c>
      <c r="I711" s="4" t="str">
        <f t="shared" si="59"/>
        <v/>
      </c>
    </row>
    <row r="712" spans="1:9">
      <c r="A712" s="4" t="str">
        <f>IF('True_Odds_Calculator_3-way'!A713="","",'True_Odds_Calculator_3-way'!A713)</f>
        <v/>
      </c>
      <c r="B712" s="4" t="str">
        <f>IF('True_Odds_Calculator_3-way'!B713="","",'True_Odds_Calculator_3-way'!B713)</f>
        <v/>
      </c>
      <c r="C712" s="4" t="str">
        <f>IF('True_Odds_Calculator_3-way'!C713="","",'True_Odds_Calculator_3-way'!C713)</f>
        <v/>
      </c>
      <c r="D712" s="4" t="str">
        <f t="shared" si="55"/>
        <v/>
      </c>
      <c r="E712" s="4" t="str">
        <f t="shared" si="56"/>
        <v/>
      </c>
      <c r="F712" s="4" t="str">
        <f t="shared" si="57"/>
        <v/>
      </c>
      <c r="G712" s="4" t="str">
        <f t="shared" si="58"/>
        <v/>
      </c>
      <c r="I712" s="4" t="str">
        <f t="shared" si="59"/>
        <v/>
      </c>
    </row>
    <row r="713" spans="1:9">
      <c r="A713" s="4" t="str">
        <f>IF('True_Odds_Calculator_3-way'!A714="","",'True_Odds_Calculator_3-way'!A714)</f>
        <v/>
      </c>
      <c r="B713" s="4" t="str">
        <f>IF('True_Odds_Calculator_3-way'!B714="","",'True_Odds_Calculator_3-way'!B714)</f>
        <v/>
      </c>
      <c r="C713" s="4" t="str">
        <f>IF('True_Odds_Calculator_3-way'!C714="","",'True_Odds_Calculator_3-way'!C714)</f>
        <v/>
      </c>
      <c r="D713" s="4" t="str">
        <f t="shared" si="55"/>
        <v/>
      </c>
      <c r="E713" s="4" t="str">
        <f t="shared" si="56"/>
        <v/>
      </c>
      <c r="F713" s="4" t="str">
        <f t="shared" si="57"/>
        <v/>
      </c>
      <c r="G713" s="4" t="str">
        <f t="shared" si="58"/>
        <v/>
      </c>
      <c r="I713" s="4" t="str">
        <f t="shared" si="59"/>
        <v/>
      </c>
    </row>
    <row r="714" spans="1:9">
      <c r="A714" s="4" t="str">
        <f>IF('True_Odds_Calculator_3-way'!A715="","",'True_Odds_Calculator_3-way'!A715)</f>
        <v/>
      </c>
      <c r="B714" s="4" t="str">
        <f>IF('True_Odds_Calculator_3-way'!B715="","",'True_Odds_Calculator_3-way'!B715)</f>
        <v/>
      </c>
      <c r="C714" s="4" t="str">
        <f>IF('True_Odds_Calculator_3-way'!C715="","",'True_Odds_Calculator_3-way'!C715)</f>
        <v/>
      </c>
      <c r="D714" s="4" t="str">
        <f t="shared" si="55"/>
        <v/>
      </c>
      <c r="E714" s="4" t="str">
        <f t="shared" si="56"/>
        <v/>
      </c>
      <c r="F714" s="4" t="str">
        <f t="shared" si="57"/>
        <v/>
      </c>
      <c r="G714" s="4" t="str">
        <f t="shared" si="58"/>
        <v/>
      </c>
      <c r="I714" s="4" t="str">
        <f t="shared" si="59"/>
        <v/>
      </c>
    </row>
    <row r="715" spans="1:9">
      <c r="A715" s="4" t="str">
        <f>IF('True_Odds_Calculator_3-way'!A716="","",'True_Odds_Calculator_3-way'!A716)</f>
        <v/>
      </c>
      <c r="B715" s="4" t="str">
        <f>IF('True_Odds_Calculator_3-way'!B716="","",'True_Odds_Calculator_3-way'!B716)</f>
        <v/>
      </c>
      <c r="C715" s="4" t="str">
        <f>IF('True_Odds_Calculator_3-way'!C716="","",'True_Odds_Calculator_3-way'!C716)</f>
        <v/>
      </c>
      <c r="D715" s="4" t="str">
        <f t="shared" si="55"/>
        <v/>
      </c>
      <c r="E715" s="4" t="str">
        <f t="shared" si="56"/>
        <v/>
      </c>
      <c r="F715" s="4" t="str">
        <f t="shared" si="57"/>
        <v/>
      </c>
      <c r="G715" s="4" t="str">
        <f t="shared" si="58"/>
        <v/>
      </c>
      <c r="I715" s="4" t="str">
        <f t="shared" si="59"/>
        <v/>
      </c>
    </row>
    <row r="716" spans="1:9">
      <c r="A716" s="4" t="str">
        <f>IF('True_Odds_Calculator_3-way'!A717="","",'True_Odds_Calculator_3-way'!A717)</f>
        <v/>
      </c>
      <c r="B716" s="4" t="str">
        <f>IF('True_Odds_Calculator_3-way'!B717="","",'True_Odds_Calculator_3-way'!B717)</f>
        <v/>
      </c>
      <c r="C716" s="4" t="str">
        <f>IF('True_Odds_Calculator_3-way'!C717="","",'True_Odds_Calculator_3-way'!C717)</f>
        <v/>
      </c>
      <c r="D716" s="4" t="str">
        <f t="shared" si="55"/>
        <v/>
      </c>
      <c r="E716" s="4" t="str">
        <f t="shared" si="56"/>
        <v/>
      </c>
      <c r="F716" s="4" t="str">
        <f t="shared" si="57"/>
        <v/>
      </c>
      <c r="G716" s="4" t="str">
        <f t="shared" si="58"/>
        <v/>
      </c>
      <c r="I716" s="4" t="str">
        <f t="shared" si="59"/>
        <v/>
      </c>
    </row>
    <row r="717" spans="1:9">
      <c r="A717" s="4" t="str">
        <f>IF('True_Odds_Calculator_3-way'!A718="","",'True_Odds_Calculator_3-way'!A718)</f>
        <v/>
      </c>
      <c r="B717" s="4" t="str">
        <f>IF('True_Odds_Calculator_3-way'!B718="","",'True_Odds_Calculator_3-way'!B718)</f>
        <v/>
      </c>
      <c r="C717" s="4" t="str">
        <f>IF('True_Odds_Calculator_3-way'!C718="","",'True_Odds_Calculator_3-way'!C718)</f>
        <v/>
      </c>
      <c r="D717" s="4" t="str">
        <f t="shared" si="55"/>
        <v/>
      </c>
      <c r="E717" s="4" t="str">
        <f t="shared" si="56"/>
        <v/>
      </c>
      <c r="F717" s="4" t="str">
        <f t="shared" si="57"/>
        <v/>
      </c>
      <c r="G717" s="4" t="str">
        <f t="shared" si="58"/>
        <v/>
      </c>
      <c r="I717" s="4" t="str">
        <f t="shared" si="59"/>
        <v/>
      </c>
    </row>
    <row r="718" spans="1:9">
      <c r="A718" s="4" t="str">
        <f>IF('True_Odds_Calculator_3-way'!A719="","",'True_Odds_Calculator_3-way'!A719)</f>
        <v/>
      </c>
      <c r="B718" s="4" t="str">
        <f>IF('True_Odds_Calculator_3-way'!B719="","",'True_Odds_Calculator_3-way'!B719)</f>
        <v/>
      </c>
      <c r="C718" s="4" t="str">
        <f>IF('True_Odds_Calculator_3-way'!C719="","",'True_Odds_Calculator_3-way'!C719)</f>
        <v/>
      </c>
      <c r="D718" s="4" t="str">
        <f t="shared" si="55"/>
        <v/>
      </c>
      <c r="E718" s="4" t="str">
        <f t="shared" si="56"/>
        <v/>
      </c>
      <c r="F718" s="4" t="str">
        <f t="shared" si="57"/>
        <v/>
      </c>
      <c r="G718" s="4" t="str">
        <f t="shared" si="58"/>
        <v/>
      </c>
      <c r="I718" s="4" t="str">
        <f t="shared" si="59"/>
        <v/>
      </c>
    </row>
    <row r="719" spans="1:9">
      <c r="A719" s="4" t="str">
        <f>IF('True_Odds_Calculator_3-way'!A720="","",'True_Odds_Calculator_3-way'!A720)</f>
        <v/>
      </c>
      <c r="B719" s="4" t="str">
        <f>IF('True_Odds_Calculator_3-way'!B720="","",'True_Odds_Calculator_3-way'!B720)</f>
        <v/>
      </c>
      <c r="C719" s="4" t="str">
        <f>IF('True_Odds_Calculator_3-way'!C720="","",'True_Odds_Calculator_3-way'!C720)</f>
        <v/>
      </c>
      <c r="D719" s="4" t="str">
        <f t="shared" si="55"/>
        <v/>
      </c>
      <c r="E719" s="4" t="str">
        <f t="shared" si="56"/>
        <v/>
      </c>
      <c r="F719" s="4" t="str">
        <f t="shared" si="57"/>
        <v/>
      </c>
      <c r="G719" s="4" t="str">
        <f t="shared" si="58"/>
        <v/>
      </c>
      <c r="I719" s="4" t="str">
        <f t="shared" si="59"/>
        <v/>
      </c>
    </row>
    <row r="720" spans="1:9">
      <c r="A720" s="4" t="str">
        <f>IF('True_Odds_Calculator_3-way'!A721="","",'True_Odds_Calculator_3-way'!A721)</f>
        <v/>
      </c>
      <c r="B720" s="4" t="str">
        <f>IF('True_Odds_Calculator_3-way'!B721="","",'True_Odds_Calculator_3-way'!B721)</f>
        <v/>
      </c>
      <c r="C720" s="4" t="str">
        <f>IF('True_Odds_Calculator_3-way'!C721="","",'True_Odds_Calculator_3-way'!C721)</f>
        <v/>
      </c>
      <c r="D720" s="4" t="str">
        <f t="shared" si="55"/>
        <v/>
      </c>
      <c r="E720" s="4" t="str">
        <f t="shared" si="56"/>
        <v/>
      </c>
      <c r="F720" s="4" t="str">
        <f t="shared" si="57"/>
        <v/>
      </c>
      <c r="G720" s="4" t="str">
        <f t="shared" si="58"/>
        <v/>
      </c>
      <c r="I720" s="4" t="str">
        <f t="shared" si="59"/>
        <v/>
      </c>
    </row>
    <row r="721" spans="1:9">
      <c r="A721" s="4" t="str">
        <f>IF('True_Odds_Calculator_3-way'!A722="","",'True_Odds_Calculator_3-way'!A722)</f>
        <v/>
      </c>
      <c r="B721" s="4" t="str">
        <f>IF('True_Odds_Calculator_3-way'!B722="","",'True_Odds_Calculator_3-way'!B722)</f>
        <v/>
      </c>
      <c r="C721" s="4" t="str">
        <f>IF('True_Odds_Calculator_3-way'!C722="","",'True_Odds_Calculator_3-way'!C722)</f>
        <v/>
      </c>
      <c r="D721" s="4" t="str">
        <f t="shared" si="55"/>
        <v/>
      </c>
      <c r="E721" s="4" t="str">
        <f t="shared" si="56"/>
        <v/>
      </c>
      <c r="F721" s="4" t="str">
        <f t="shared" si="57"/>
        <v/>
      </c>
      <c r="G721" s="4" t="str">
        <f t="shared" si="58"/>
        <v/>
      </c>
      <c r="I721" s="4" t="str">
        <f t="shared" si="59"/>
        <v/>
      </c>
    </row>
    <row r="722" spans="1:9">
      <c r="A722" s="4" t="str">
        <f>IF('True_Odds_Calculator_3-way'!A723="","",'True_Odds_Calculator_3-way'!A723)</f>
        <v/>
      </c>
      <c r="B722" s="4" t="str">
        <f>IF('True_Odds_Calculator_3-way'!B723="","",'True_Odds_Calculator_3-way'!B723)</f>
        <v/>
      </c>
      <c r="C722" s="4" t="str">
        <f>IF('True_Odds_Calculator_3-way'!C723="","",'True_Odds_Calculator_3-way'!C723)</f>
        <v/>
      </c>
      <c r="D722" s="4" t="str">
        <f t="shared" si="55"/>
        <v/>
      </c>
      <c r="E722" s="4" t="str">
        <f t="shared" si="56"/>
        <v/>
      </c>
      <c r="F722" s="4" t="str">
        <f t="shared" si="57"/>
        <v/>
      </c>
      <c r="G722" s="4" t="str">
        <f t="shared" si="58"/>
        <v/>
      </c>
      <c r="I722" s="4" t="str">
        <f t="shared" si="59"/>
        <v/>
      </c>
    </row>
    <row r="723" spans="1:9">
      <c r="A723" s="4" t="str">
        <f>IF('True_Odds_Calculator_3-way'!A724="","",'True_Odds_Calculator_3-way'!A724)</f>
        <v/>
      </c>
      <c r="B723" s="4" t="str">
        <f>IF('True_Odds_Calculator_3-way'!B724="","",'True_Odds_Calculator_3-way'!B724)</f>
        <v/>
      </c>
      <c r="C723" s="4" t="str">
        <f>IF('True_Odds_Calculator_3-way'!C724="","",'True_Odds_Calculator_3-way'!C724)</f>
        <v/>
      </c>
      <c r="D723" s="4" t="str">
        <f t="shared" si="55"/>
        <v/>
      </c>
      <c r="E723" s="4" t="str">
        <f t="shared" si="56"/>
        <v/>
      </c>
      <c r="F723" s="4" t="str">
        <f t="shared" si="57"/>
        <v/>
      </c>
      <c r="G723" s="4" t="str">
        <f t="shared" si="58"/>
        <v/>
      </c>
      <c r="I723" s="4" t="str">
        <f t="shared" si="59"/>
        <v/>
      </c>
    </row>
    <row r="724" spans="1:9">
      <c r="A724" s="4" t="str">
        <f>IF('True_Odds_Calculator_3-way'!A725="","",'True_Odds_Calculator_3-way'!A725)</f>
        <v/>
      </c>
      <c r="B724" s="4" t="str">
        <f>IF('True_Odds_Calculator_3-way'!B725="","",'True_Odds_Calculator_3-way'!B725)</f>
        <v/>
      </c>
      <c r="C724" s="4" t="str">
        <f>IF('True_Odds_Calculator_3-way'!C725="","",'True_Odds_Calculator_3-way'!C725)</f>
        <v/>
      </c>
      <c r="D724" s="4" t="str">
        <f t="shared" si="55"/>
        <v/>
      </c>
      <c r="E724" s="4" t="str">
        <f t="shared" si="56"/>
        <v/>
      </c>
      <c r="F724" s="4" t="str">
        <f t="shared" si="57"/>
        <v/>
      </c>
      <c r="G724" s="4" t="str">
        <f t="shared" si="58"/>
        <v/>
      </c>
      <c r="I724" s="4" t="str">
        <f t="shared" si="59"/>
        <v/>
      </c>
    </row>
    <row r="725" spans="1:9">
      <c r="A725" s="4" t="str">
        <f>IF('True_Odds_Calculator_3-way'!A726="","",'True_Odds_Calculator_3-way'!A726)</f>
        <v/>
      </c>
      <c r="B725" s="4" t="str">
        <f>IF('True_Odds_Calculator_3-way'!B726="","",'True_Odds_Calculator_3-way'!B726)</f>
        <v/>
      </c>
      <c r="C725" s="4" t="str">
        <f>IF('True_Odds_Calculator_3-way'!C726="","",'True_Odds_Calculator_3-way'!C726)</f>
        <v/>
      </c>
      <c r="D725" s="4" t="str">
        <f t="shared" si="55"/>
        <v/>
      </c>
      <c r="E725" s="4" t="str">
        <f t="shared" si="56"/>
        <v/>
      </c>
      <c r="F725" s="4" t="str">
        <f t="shared" si="57"/>
        <v/>
      </c>
      <c r="G725" s="4" t="str">
        <f t="shared" si="58"/>
        <v/>
      </c>
      <c r="I725" s="4" t="str">
        <f t="shared" si="59"/>
        <v/>
      </c>
    </row>
    <row r="726" spans="1:9">
      <c r="A726" s="4" t="str">
        <f>IF('True_Odds_Calculator_3-way'!A727="","",'True_Odds_Calculator_3-way'!A727)</f>
        <v/>
      </c>
      <c r="B726" s="4" t="str">
        <f>IF('True_Odds_Calculator_3-way'!B727="","",'True_Odds_Calculator_3-way'!B727)</f>
        <v/>
      </c>
      <c r="C726" s="4" t="str">
        <f>IF('True_Odds_Calculator_3-way'!C727="","",'True_Odds_Calculator_3-way'!C727)</f>
        <v/>
      </c>
      <c r="D726" s="4" t="str">
        <f t="shared" si="55"/>
        <v/>
      </c>
      <c r="E726" s="4" t="str">
        <f t="shared" si="56"/>
        <v/>
      </c>
      <c r="F726" s="4" t="str">
        <f t="shared" si="57"/>
        <v/>
      </c>
      <c r="G726" s="4" t="str">
        <f t="shared" si="58"/>
        <v/>
      </c>
      <c r="I726" s="4" t="str">
        <f t="shared" si="59"/>
        <v/>
      </c>
    </row>
    <row r="727" spans="1:9">
      <c r="A727" s="4" t="str">
        <f>IF('True_Odds_Calculator_3-way'!A728="","",'True_Odds_Calculator_3-way'!A728)</f>
        <v/>
      </c>
      <c r="B727" s="4" t="str">
        <f>IF('True_Odds_Calculator_3-way'!B728="","",'True_Odds_Calculator_3-way'!B728)</f>
        <v/>
      </c>
      <c r="C727" s="4" t="str">
        <f>IF('True_Odds_Calculator_3-way'!C728="","",'True_Odds_Calculator_3-way'!C728)</f>
        <v/>
      </c>
      <c r="D727" s="4" t="str">
        <f t="shared" si="55"/>
        <v/>
      </c>
      <c r="E727" s="4" t="str">
        <f t="shared" si="56"/>
        <v/>
      </c>
      <c r="F727" s="4" t="str">
        <f t="shared" si="57"/>
        <v/>
      </c>
      <c r="G727" s="4" t="str">
        <f t="shared" si="58"/>
        <v/>
      </c>
      <c r="I727" s="4" t="str">
        <f t="shared" si="59"/>
        <v/>
      </c>
    </row>
    <row r="728" spans="1:9">
      <c r="A728" s="4" t="str">
        <f>IF('True_Odds_Calculator_3-way'!A729="","",'True_Odds_Calculator_3-way'!A729)</f>
        <v/>
      </c>
      <c r="B728" s="4" t="str">
        <f>IF('True_Odds_Calculator_3-way'!B729="","",'True_Odds_Calculator_3-way'!B729)</f>
        <v/>
      </c>
      <c r="C728" s="4" t="str">
        <f>IF('True_Odds_Calculator_3-way'!C729="","",'True_Odds_Calculator_3-way'!C729)</f>
        <v/>
      </c>
      <c r="D728" s="4" t="str">
        <f t="shared" si="55"/>
        <v/>
      </c>
      <c r="E728" s="4" t="str">
        <f t="shared" si="56"/>
        <v/>
      </c>
      <c r="F728" s="4" t="str">
        <f t="shared" si="57"/>
        <v/>
      </c>
      <c r="G728" s="4" t="str">
        <f t="shared" si="58"/>
        <v/>
      </c>
      <c r="I728" s="4" t="str">
        <f t="shared" si="59"/>
        <v/>
      </c>
    </row>
    <row r="729" spans="1:9">
      <c r="A729" s="4" t="str">
        <f>IF('True_Odds_Calculator_3-way'!A730="","",'True_Odds_Calculator_3-way'!A730)</f>
        <v/>
      </c>
      <c r="B729" s="4" t="str">
        <f>IF('True_Odds_Calculator_3-way'!B730="","",'True_Odds_Calculator_3-way'!B730)</f>
        <v/>
      </c>
      <c r="C729" s="4" t="str">
        <f>IF('True_Odds_Calculator_3-way'!C730="","",'True_Odds_Calculator_3-way'!C730)</f>
        <v/>
      </c>
      <c r="D729" s="4" t="str">
        <f t="shared" si="55"/>
        <v/>
      </c>
      <c r="E729" s="4" t="str">
        <f t="shared" si="56"/>
        <v/>
      </c>
      <c r="F729" s="4" t="str">
        <f t="shared" si="57"/>
        <v/>
      </c>
      <c r="G729" s="4" t="str">
        <f t="shared" si="58"/>
        <v/>
      </c>
      <c r="I729" s="4" t="str">
        <f t="shared" si="59"/>
        <v/>
      </c>
    </row>
    <row r="730" spans="1:9">
      <c r="A730" s="4" t="str">
        <f>IF('True_Odds_Calculator_3-way'!A731="","",'True_Odds_Calculator_3-way'!A731)</f>
        <v/>
      </c>
      <c r="B730" s="4" t="str">
        <f>IF('True_Odds_Calculator_3-way'!B731="","",'True_Odds_Calculator_3-way'!B731)</f>
        <v/>
      </c>
      <c r="C730" s="4" t="str">
        <f>IF('True_Odds_Calculator_3-way'!C731="","",'True_Odds_Calculator_3-way'!C731)</f>
        <v/>
      </c>
      <c r="D730" s="4" t="str">
        <f t="shared" si="55"/>
        <v/>
      </c>
      <c r="E730" s="4" t="str">
        <f t="shared" si="56"/>
        <v/>
      </c>
      <c r="F730" s="4" t="str">
        <f t="shared" si="57"/>
        <v/>
      </c>
      <c r="G730" s="4" t="str">
        <f t="shared" si="58"/>
        <v/>
      </c>
      <c r="I730" s="4" t="str">
        <f t="shared" si="59"/>
        <v/>
      </c>
    </row>
    <row r="731" spans="1:9">
      <c r="A731" s="4" t="str">
        <f>IF('True_Odds_Calculator_3-way'!A732="","",'True_Odds_Calculator_3-way'!A732)</f>
        <v/>
      </c>
      <c r="B731" s="4" t="str">
        <f>IF('True_Odds_Calculator_3-way'!B732="","",'True_Odds_Calculator_3-way'!B732)</f>
        <v/>
      </c>
      <c r="C731" s="4" t="str">
        <f>IF('True_Odds_Calculator_3-way'!C732="","",'True_Odds_Calculator_3-way'!C732)</f>
        <v/>
      </c>
      <c r="D731" s="4" t="str">
        <f t="shared" si="55"/>
        <v/>
      </c>
      <c r="E731" s="4" t="str">
        <f t="shared" si="56"/>
        <v/>
      </c>
      <c r="F731" s="4" t="str">
        <f t="shared" si="57"/>
        <v/>
      </c>
      <c r="G731" s="4" t="str">
        <f t="shared" si="58"/>
        <v/>
      </c>
      <c r="I731" s="4" t="str">
        <f t="shared" si="59"/>
        <v/>
      </c>
    </row>
    <row r="732" spans="1:9">
      <c r="A732" s="4" t="str">
        <f>IF('True_Odds_Calculator_3-way'!A733="","",'True_Odds_Calculator_3-way'!A733)</f>
        <v/>
      </c>
      <c r="B732" s="4" t="str">
        <f>IF('True_Odds_Calculator_3-way'!B733="","",'True_Odds_Calculator_3-way'!B733)</f>
        <v/>
      </c>
      <c r="C732" s="4" t="str">
        <f>IF('True_Odds_Calculator_3-way'!C733="","",'True_Odds_Calculator_3-way'!C733)</f>
        <v/>
      </c>
      <c r="D732" s="4" t="str">
        <f t="shared" si="55"/>
        <v/>
      </c>
      <c r="E732" s="4" t="str">
        <f t="shared" si="56"/>
        <v/>
      </c>
      <c r="F732" s="4" t="str">
        <f t="shared" si="57"/>
        <v/>
      </c>
      <c r="G732" s="4" t="str">
        <f t="shared" si="58"/>
        <v/>
      </c>
      <c r="I732" s="4" t="str">
        <f t="shared" si="59"/>
        <v/>
      </c>
    </row>
    <row r="733" spans="1:9">
      <c r="A733" s="4" t="str">
        <f>IF('True_Odds_Calculator_3-way'!A734="","",'True_Odds_Calculator_3-way'!A734)</f>
        <v/>
      </c>
      <c r="B733" s="4" t="str">
        <f>IF('True_Odds_Calculator_3-way'!B734="","",'True_Odds_Calculator_3-way'!B734)</f>
        <v/>
      </c>
      <c r="C733" s="4" t="str">
        <f>IF('True_Odds_Calculator_3-way'!C734="","",'True_Odds_Calculator_3-way'!C734)</f>
        <v/>
      </c>
      <c r="D733" s="4" t="str">
        <f t="shared" si="55"/>
        <v/>
      </c>
      <c r="E733" s="4" t="str">
        <f t="shared" si="56"/>
        <v/>
      </c>
      <c r="F733" s="4" t="str">
        <f t="shared" si="57"/>
        <v/>
      </c>
      <c r="G733" s="4" t="str">
        <f t="shared" si="58"/>
        <v/>
      </c>
      <c r="I733" s="4" t="str">
        <f t="shared" si="59"/>
        <v/>
      </c>
    </row>
    <row r="734" spans="1:9">
      <c r="A734" s="4" t="str">
        <f>IF('True_Odds_Calculator_3-way'!A735="","",'True_Odds_Calculator_3-way'!A735)</f>
        <v/>
      </c>
      <c r="B734" s="4" t="str">
        <f>IF('True_Odds_Calculator_3-way'!B735="","",'True_Odds_Calculator_3-way'!B735)</f>
        <v/>
      </c>
      <c r="C734" s="4" t="str">
        <f>IF('True_Odds_Calculator_3-way'!C735="","",'True_Odds_Calculator_3-way'!C735)</f>
        <v/>
      </c>
      <c r="D734" s="4" t="str">
        <f t="shared" si="55"/>
        <v/>
      </c>
      <c r="E734" s="4" t="str">
        <f t="shared" si="56"/>
        <v/>
      </c>
      <c r="F734" s="4" t="str">
        <f t="shared" si="57"/>
        <v/>
      </c>
      <c r="G734" s="4" t="str">
        <f t="shared" si="58"/>
        <v/>
      </c>
      <c r="I734" s="4" t="str">
        <f t="shared" si="59"/>
        <v/>
      </c>
    </row>
    <row r="735" spans="1:9">
      <c r="A735" s="4" t="str">
        <f>IF('True_Odds_Calculator_3-way'!A736="","",'True_Odds_Calculator_3-way'!A736)</f>
        <v/>
      </c>
      <c r="B735" s="4" t="str">
        <f>IF('True_Odds_Calculator_3-way'!B736="","",'True_Odds_Calculator_3-way'!B736)</f>
        <v/>
      </c>
      <c r="C735" s="4" t="str">
        <f>IF('True_Odds_Calculator_3-way'!C736="","",'True_Odds_Calculator_3-way'!C736)</f>
        <v/>
      </c>
      <c r="D735" s="4" t="str">
        <f t="shared" si="55"/>
        <v/>
      </c>
      <c r="E735" s="4" t="str">
        <f t="shared" si="56"/>
        <v/>
      </c>
      <c r="F735" s="4" t="str">
        <f t="shared" si="57"/>
        <v/>
      </c>
      <c r="G735" s="4" t="str">
        <f t="shared" si="58"/>
        <v/>
      </c>
      <c r="I735" s="4" t="str">
        <f t="shared" si="59"/>
        <v/>
      </c>
    </row>
    <row r="736" spans="1:9">
      <c r="A736" s="4" t="str">
        <f>IF('True_Odds_Calculator_3-way'!A737="","",'True_Odds_Calculator_3-way'!A737)</f>
        <v/>
      </c>
      <c r="B736" s="4" t="str">
        <f>IF('True_Odds_Calculator_3-way'!B737="","",'True_Odds_Calculator_3-way'!B737)</f>
        <v/>
      </c>
      <c r="C736" s="4" t="str">
        <f>IF('True_Odds_Calculator_3-way'!C737="","",'True_Odds_Calculator_3-way'!C737)</f>
        <v/>
      </c>
      <c r="D736" s="4" t="str">
        <f t="shared" si="55"/>
        <v/>
      </c>
      <c r="E736" s="4" t="str">
        <f t="shared" si="56"/>
        <v/>
      </c>
      <c r="F736" s="4" t="str">
        <f t="shared" si="57"/>
        <v/>
      </c>
      <c r="G736" s="4" t="str">
        <f t="shared" si="58"/>
        <v/>
      </c>
      <c r="I736" s="4" t="str">
        <f t="shared" si="59"/>
        <v/>
      </c>
    </row>
    <row r="737" spans="1:9">
      <c r="A737" s="4" t="str">
        <f>IF('True_Odds_Calculator_3-way'!A738="","",'True_Odds_Calculator_3-way'!A738)</f>
        <v/>
      </c>
      <c r="B737" s="4" t="str">
        <f>IF('True_Odds_Calculator_3-way'!B738="","",'True_Odds_Calculator_3-way'!B738)</f>
        <v/>
      </c>
      <c r="C737" s="4" t="str">
        <f>IF('True_Odds_Calculator_3-way'!C738="","",'True_Odds_Calculator_3-way'!C738)</f>
        <v/>
      </c>
      <c r="D737" s="4" t="str">
        <f t="shared" si="55"/>
        <v/>
      </c>
      <c r="E737" s="4" t="str">
        <f t="shared" si="56"/>
        <v/>
      </c>
      <c r="F737" s="4" t="str">
        <f t="shared" si="57"/>
        <v/>
      </c>
      <c r="G737" s="4" t="str">
        <f t="shared" si="58"/>
        <v/>
      </c>
      <c r="I737" s="4" t="str">
        <f t="shared" si="59"/>
        <v/>
      </c>
    </row>
    <row r="738" spans="1:9">
      <c r="A738" s="4" t="str">
        <f>IF('True_Odds_Calculator_3-way'!A739="","",'True_Odds_Calculator_3-way'!A739)</f>
        <v/>
      </c>
      <c r="B738" s="4" t="str">
        <f>IF('True_Odds_Calculator_3-way'!B739="","",'True_Odds_Calculator_3-way'!B739)</f>
        <v/>
      </c>
      <c r="C738" s="4" t="str">
        <f>IF('True_Odds_Calculator_3-way'!C739="","",'True_Odds_Calculator_3-way'!C739)</f>
        <v/>
      </c>
      <c r="D738" s="4" t="str">
        <f t="shared" si="55"/>
        <v/>
      </c>
      <c r="E738" s="4" t="str">
        <f t="shared" si="56"/>
        <v/>
      </c>
      <c r="F738" s="4" t="str">
        <f t="shared" si="57"/>
        <v/>
      </c>
      <c r="G738" s="4" t="str">
        <f t="shared" si="58"/>
        <v/>
      </c>
      <c r="I738" s="4" t="str">
        <f t="shared" si="59"/>
        <v/>
      </c>
    </row>
    <row r="739" spans="1:9">
      <c r="A739" s="4" t="str">
        <f>IF('True_Odds_Calculator_3-way'!A740="","",'True_Odds_Calculator_3-way'!A740)</f>
        <v/>
      </c>
      <c r="B739" s="4" t="str">
        <f>IF('True_Odds_Calculator_3-way'!B740="","",'True_Odds_Calculator_3-way'!B740)</f>
        <v/>
      </c>
      <c r="C739" s="4" t="str">
        <f>IF('True_Odds_Calculator_3-way'!C740="","",'True_Odds_Calculator_3-way'!C740)</f>
        <v/>
      </c>
      <c r="D739" s="4" t="str">
        <f t="shared" si="55"/>
        <v/>
      </c>
      <c r="E739" s="4" t="str">
        <f t="shared" si="56"/>
        <v/>
      </c>
      <c r="F739" s="4" t="str">
        <f t="shared" si="57"/>
        <v/>
      </c>
      <c r="G739" s="4" t="str">
        <f t="shared" si="58"/>
        <v/>
      </c>
      <c r="I739" s="4" t="str">
        <f t="shared" si="59"/>
        <v/>
      </c>
    </row>
    <row r="740" spans="1:9">
      <c r="A740" s="4" t="str">
        <f>IF('True_Odds_Calculator_3-way'!A741="","",'True_Odds_Calculator_3-way'!A741)</f>
        <v/>
      </c>
      <c r="B740" s="4" t="str">
        <f>IF('True_Odds_Calculator_3-way'!B741="","",'True_Odds_Calculator_3-way'!B741)</f>
        <v/>
      </c>
      <c r="C740" s="4" t="str">
        <f>IF('True_Odds_Calculator_3-way'!C741="","",'True_Odds_Calculator_3-way'!C741)</f>
        <v/>
      </c>
      <c r="D740" s="4" t="str">
        <f t="shared" si="55"/>
        <v/>
      </c>
      <c r="E740" s="4" t="str">
        <f t="shared" si="56"/>
        <v/>
      </c>
      <c r="F740" s="4" t="str">
        <f t="shared" si="57"/>
        <v/>
      </c>
      <c r="G740" s="4" t="str">
        <f t="shared" si="58"/>
        <v/>
      </c>
      <c r="I740" s="4" t="str">
        <f t="shared" si="59"/>
        <v/>
      </c>
    </row>
    <row r="741" spans="1:9">
      <c r="A741" s="4" t="str">
        <f>IF('True_Odds_Calculator_3-way'!A742="","",'True_Odds_Calculator_3-way'!A742)</f>
        <v/>
      </c>
      <c r="B741" s="4" t="str">
        <f>IF('True_Odds_Calculator_3-way'!B742="","",'True_Odds_Calculator_3-way'!B742)</f>
        <v/>
      </c>
      <c r="C741" s="4" t="str">
        <f>IF('True_Odds_Calculator_3-way'!C742="","",'True_Odds_Calculator_3-way'!C742)</f>
        <v/>
      </c>
      <c r="D741" s="4" t="str">
        <f t="shared" si="55"/>
        <v/>
      </c>
      <c r="E741" s="4" t="str">
        <f t="shared" si="56"/>
        <v/>
      </c>
      <c r="F741" s="4" t="str">
        <f t="shared" si="57"/>
        <v/>
      </c>
      <c r="G741" s="4" t="str">
        <f t="shared" si="58"/>
        <v/>
      </c>
      <c r="I741" s="4" t="str">
        <f t="shared" si="59"/>
        <v/>
      </c>
    </row>
    <row r="742" spans="1:9">
      <c r="A742" s="4" t="str">
        <f>IF('True_Odds_Calculator_3-way'!A743="","",'True_Odds_Calculator_3-way'!A743)</f>
        <v/>
      </c>
      <c r="B742" s="4" t="str">
        <f>IF('True_Odds_Calculator_3-way'!B743="","",'True_Odds_Calculator_3-way'!B743)</f>
        <v/>
      </c>
      <c r="C742" s="4" t="str">
        <f>IF('True_Odds_Calculator_3-way'!C743="","",'True_Odds_Calculator_3-way'!C743)</f>
        <v/>
      </c>
      <c r="D742" s="4" t="str">
        <f t="shared" si="55"/>
        <v/>
      </c>
      <c r="E742" s="4" t="str">
        <f t="shared" si="56"/>
        <v/>
      </c>
      <c r="F742" s="4" t="str">
        <f t="shared" si="57"/>
        <v/>
      </c>
      <c r="G742" s="4" t="str">
        <f t="shared" si="58"/>
        <v/>
      </c>
      <c r="I742" s="4" t="str">
        <f t="shared" si="59"/>
        <v/>
      </c>
    </row>
    <row r="743" spans="1:9">
      <c r="A743" s="4" t="str">
        <f>IF('True_Odds_Calculator_3-way'!A744="","",'True_Odds_Calculator_3-way'!A744)</f>
        <v/>
      </c>
      <c r="B743" s="4" t="str">
        <f>IF('True_Odds_Calculator_3-way'!B744="","",'True_Odds_Calculator_3-way'!B744)</f>
        <v/>
      </c>
      <c r="C743" s="4" t="str">
        <f>IF('True_Odds_Calculator_3-way'!C744="","",'True_Odds_Calculator_3-way'!C744)</f>
        <v/>
      </c>
      <c r="D743" s="4" t="str">
        <f t="shared" si="55"/>
        <v/>
      </c>
      <c r="E743" s="4" t="str">
        <f t="shared" si="56"/>
        <v/>
      </c>
      <c r="F743" s="4" t="str">
        <f t="shared" si="57"/>
        <v/>
      </c>
      <c r="G743" s="4" t="str">
        <f t="shared" si="58"/>
        <v/>
      </c>
      <c r="I743" s="4" t="str">
        <f t="shared" si="59"/>
        <v/>
      </c>
    </row>
    <row r="744" spans="1:9">
      <c r="A744" s="4" t="str">
        <f>IF('True_Odds_Calculator_3-way'!A745="","",'True_Odds_Calculator_3-way'!A745)</f>
        <v/>
      </c>
      <c r="B744" s="4" t="str">
        <f>IF('True_Odds_Calculator_3-way'!B745="","",'True_Odds_Calculator_3-way'!B745)</f>
        <v/>
      </c>
      <c r="C744" s="4" t="str">
        <f>IF('True_Odds_Calculator_3-way'!C745="","",'True_Odds_Calculator_3-way'!C745)</f>
        <v/>
      </c>
      <c r="D744" s="4" t="str">
        <f t="shared" si="55"/>
        <v/>
      </c>
      <c r="E744" s="4" t="str">
        <f t="shared" si="56"/>
        <v/>
      </c>
      <c r="F744" s="4" t="str">
        <f t="shared" si="57"/>
        <v/>
      </c>
      <c r="G744" s="4" t="str">
        <f t="shared" si="58"/>
        <v/>
      </c>
      <c r="I744" s="4" t="str">
        <f t="shared" si="59"/>
        <v/>
      </c>
    </row>
    <row r="745" spans="1:9">
      <c r="A745" s="4" t="str">
        <f>IF('True_Odds_Calculator_3-way'!A746="","",'True_Odds_Calculator_3-way'!A746)</f>
        <v/>
      </c>
      <c r="B745" s="4" t="str">
        <f>IF('True_Odds_Calculator_3-way'!B746="","",'True_Odds_Calculator_3-way'!B746)</f>
        <v/>
      </c>
      <c r="C745" s="4" t="str">
        <f>IF('True_Odds_Calculator_3-way'!C746="","",'True_Odds_Calculator_3-way'!C746)</f>
        <v/>
      </c>
      <c r="D745" s="4" t="str">
        <f t="shared" si="55"/>
        <v/>
      </c>
      <c r="E745" s="4" t="str">
        <f t="shared" si="56"/>
        <v/>
      </c>
      <c r="F745" s="4" t="str">
        <f t="shared" si="57"/>
        <v/>
      </c>
      <c r="G745" s="4" t="str">
        <f t="shared" si="58"/>
        <v/>
      </c>
      <c r="I745" s="4" t="str">
        <f t="shared" si="59"/>
        <v/>
      </c>
    </row>
    <row r="746" spans="1:9">
      <c r="A746" s="4" t="str">
        <f>IF('True_Odds_Calculator_3-way'!A747="","",'True_Odds_Calculator_3-way'!A747)</f>
        <v/>
      </c>
      <c r="B746" s="4" t="str">
        <f>IF('True_Odds_Calculator_3-way'!B747="","",'True_Odds_Calculator_3-way'!B747)</f>
        <v/>
      </c>
      <c r="C746" s="4" t="str">
        <f>IF('True_Odds_Calculator_3-way'!C747="","",'True_Odds_Calculator_3-way'!C747)</f>
        <v/>
      </c>
      <c r="D746" s="4" t="str">
        <f t="shared" si="55"/>
        <v/>
      </c>
      <c r="E746" s="4" t="str">
        <f t="shared" si="56"/>
        <v/>
      </c>
      <c r="F746" s="4" t="str">
        <f t="shared" si="57"/>
        <v/>
      </c>
      <c r="G746" s="4" t="str">
        <f t="shared" si="58"/>
        <v/>
      </c>
      <c r="I746" s="4" t="str">
        <f t="shared" si="59"/>
        <v/>
      </c>
    </row>
    <row r="747" spans="1:9">
      <c r="A747" s="4" t="str">
        <f>IF('True_Odds_Calculator_3-way'!A748="","",'True_Odds_Calculator_3-way'!A748)</f>
        <v/>
      </c>
      <c r="B747" s="4" t="str">
        <f>IF('True_Odds_Calculator_3-way'!B748="","",'True_Odds_Calculator_3-way'!B748)</f>
        <v/>
      </c>
      <c r="C747" s="4" t="str">
        <f>IF('True_Odds_Calculator_3-way'!C748="","",'True_Odds_Calculator_3-way'!C748)</f>
        <v/>
      </c>
      <c r="D747" s="4" t="str">
        <f t="shared" si="55"/>
        <v/>
      </c>
      <c r="E747" s="4" t="str">
        <f t="shared" si="56"/>
        <v/>
      </c>
      <c r="F747" s="4" t="str">
        <f t="shared" si="57"/>
        <v/>
      </c>
      <c r="G747" s="4" t="str">
        <f t="shared" si="58"/>
        <v/>
      </c>
      <c r="I747" s="4" t="str">
        <f t="shared" si="59"/>
        <v/>
      </c>
    </row>
    <row r="748" spans="1:9">
      <c r="A748" s="4" t="str">
        <f>IF('True_Odds_Calculator_3-way'!A749="","",'True_Odds_Calculator_3-way'!A749)</f>
        <v/>
      </c>
      <c r="B748" s="4" t="str">
        <f>IF('True_Odds_Calculator_3-way'!B749="","",'True_Odds_Calculator_3-way'!B749)</f>
        <v/>
      </c>
      <c r="C748" s="4" t="str">
        <f>IF('True_Odds_Calculator_3-way'!C749="","",'True_Odds_Calculator_3-way'!C749)</f>
        <v/>
      </c>
      <c r="D748" s="4" t="str">
        <f t="shared" si="55"/>
        <v/>
      </c>
      <c r="E748" s="4" t="str">
        <f t="shared" si="56"/>
        <v/>
      </c>
      <c r="F748" s="4" t="str">
        <f t="shared" si="57"/>
        <v/>
      </c>
      <c r="G748" s="4" t="str">
        <f t="shared" si="58"/>
        <v/>
      </c>
      <c r="I748" s="4" t="str">
        <f t="shared" si="59"/>
        <v/>
      </c>
    </row>
    <row r="749" spans="1:9">
      <c r="A749" s="4" t="str">
        <f>IF('True_Odds_Calculator_3-way'!A750="","",'True_Odds_Calculator_3-way'!A750)</f>
        <v/>
      </c>
      <c r="B749" s="4" t="str">
        <f>IF('True_Odds_Calculator_3-way'!B750="","",'True_Odds_Calculator_3-way'!B750)</f>
        <v/>
      </c>
      <c r="C749" s="4" t="str">
        <f>IF('True_Odds_Calculator_3-way'!C750="","",'True_Odds_Calculator_3-way'!C750)</f>
        <v/>
      </c>
      <c r="D749" s="4" t="str">
        <f t="shared" si="55"/>
        <v/>
      </c>
      <c r="E749" s="4" t="str">
        <f t="shared" si="56"/>
        <v/>
      </c>
      <c r="F749" s="4" t="str">
        <f t="shared" si="57"/>
        <v/>
      </c>
      <c r="G749" s="4" t="str">
        <f t="shared" si="58"/>
        <v/>
      </c>
      <c r="I749" s="4" t="str">
        <f t="shared" si="59"/>
        <v/>
      </c>
    </row>
    <row r="750" spans="1:9">
      <c r="A750" s="4" t="str">
        <f>IF('True_Odds_Calculator_3-way'!A751="","",'True_Odds_Calculator_3-way'!A751)</f>
        <v/>
      </c>
      <c r="B750" s="4" t="str">
        <f>IF('True_Odds_Calculator_3-way'!B751="","",'True_Odds_Calculator_3-way'!B751)</f>
        <v/>
      </c>
      <c r="C750" s="4" t="str">
        <f>IF('True_Odds_Calculator_3-way'!C751="","",'True_Odds_Calculator_3-way'!C751)</f>
        <v/>
      </c>
      <c r="D750" s="4" t="str">
        <f t="shared" si="55"/>
        <v/>
      </c>
      <c r="E750" s="4" t="str">
        <f t="shared" si="56"/>
        <v/>
      </c>
      <c r="F750" s="4" t="str">
        <f t="shared" si="57"/>
        <v/>
      </c>
      <c r="G750" s="4" t="str">
        <f t="shared" si="58"/>
        <v/>
      </c>
      <c r="I750" s="4" t="str">
        <f t="shared" si="59"/>
        <v/>
      </c>
    </row>
    <row r="751" spans="1:9">
      <c r="A751" s="4" t="str">
        <f>IF('True_Odds_Calculator_3-way'!A752="","",'True_Odds_Calculator_3-way'!A752)</f>
        <v/>
      </c>
      <c r="B751" s="4" t="str">
        <f>IF('True_Odds_Calculator_3-way'!B752="","",'True_Odds_Calculator_3-way'!B752)</f>
        <v/>
      </c>
      <c r="C751" s="4" t="str">
        <f>IF('True_Odds_Calculator_3-way'!C752="","",'True_Odds_Calculator_3-way'!C752)</f>
        <v/>
      </c>
      <c r="D751" s="4" t="str">
        <f t="shared" si="55"/>
        <v/>
      </c>
      <c r="E751" s="4" t="str">
        <f t="shared" si="56"/>
        <v/>
      </c>
      <c r="F751" s="4" t="str">
        <f t="shared" si="57"/>
        <v/>
      </c>
      <c r="G751" s="4" t="str">
        <f t="shared" si="58"/>
        <v/>
      </c>
      <c r="I751" s="4" t="str">
        <f t="shared" si="59"/>
        <v/>
      </c>
    </row>
    <row r="752" spans="1:9">
      <c r="A752" s="4" t="str">
        <f>IF('True_Odds_Calculator_3-way'!A753="","",'True_Odds_Calculator_3-way'!A753)</f>
        <v/>
      </c>
      <c r="B752" s="4" t="str">
        <f>IF('True_Odds_Calculator_3-way'!B753="","",'True_Odds_Calculator_3-way'!B753)</f>
        <v/>
      </c>
      <c r="C752" s="4" t="str">
        <f>IF('True_Odds_Calculator_3-way'!C753="","",'True_Odds_Calculator_3-way'!C753)</f>
        <v/>
      </c>
      <c r="D752" s="4" t="str">
        <f t="shared" si="55"/>
        <v/>
      </c>
      <c r="E752" s="4" t="str">
        <f t="shared" si="56"/>
        <v/>
      </c>
      <c r="F752" s="4" t="str">
        <f t="shared" si="57"/>
        <v/>
      </c>
      <c r="G752" s="4" t="str">
        <f t="shared" si="58"/>
        <v/>
      </c>
      <c r="I752" s="4" t="str">
        <f t="shared" si="59"/>
        <v/>
      </c>
    </row>
    <row r="753" spans="1:9">
      <c r="A753" s="4" t="str">
        <f>IF('True_Odds_Calculator_3-way'!A754="","",'True_Odds_Calculator_3-way'!A754)</f>
        <v/>
      </c>
      <c r="B753" s="4" t="str">
        <f>IF('True_Odds_Calculator_3-way'!B754="","",'True_Odds_Calculator_3-way'!B754)</f>
        <v/>
      </c>
      <c r="C753" s="4" t="str">
        <f>IF('True_Odds_Calculator_3-way'!C754="","",'True_Odds_Calculator_3-way'!C754)</f>
        <v/>
      </c>
      <c r="D753" s="4" t="str">
        <f t="shared" si="55"/>
        <v/>
      </c>
      <c r="E753" s="4" t="str">
        <f t="shared" si="56"/>
        <v/>
      </c>
      <c r="F753" s="4" t="str">
        <f t="shared" si="57"/>
        <v/>
      </c>
      <c r="G753" s="4" t="str">
        <f t="shared" si="58"/>
        <v/>
      </c>
      <c r="I753" s="4" t="str">
        <f t="shared" si="59"/>
        <v/>
      </c>
    </row>
    <row r="754" spans="1:9">
      <c r="A754" s="4" t="str">
        <f>IF('True_Odds_Calculator_3-way'!A755="","",'True_Odds_Calculator_3-way'!A755)</f>
        <v/>
      </c>
      <c r="B754" s="4" t="str">
        <f>IF('True_Odds_Calculator_3-way'!B755="","",'True_Odds_Calculator_3-way'!B755)</f>
        <v/>
      </c>
      <c r="C754" s="4" t="str">
        <f>IF('True_Odds_Calculator_3-way'!C755="","",'True_Odds_Calculator_3-way'!C755)</f>
        <v/>
      </c>
      <c r="D754" s="4" t="str">
        <f t="shared" si="55"/>
        <v/>
      </c>
      <c r="E754" s="4" t="str">
        <f t="shared" si="56"/>
        <v/>
      </c>
      <c r="F754" s="4" t="str">
        <f t="shared" si="57"/>
        <v/>
      </c>
      <c r="G754" s="4" t="str">
        <f t="shared" si="58"/>
        <v/>
      </c>
      <c r="I754" s="4" t="str">
        <f t="shared" si="59"/>
        <v/>
      </c>
    </row>
    <row r="755" spans="1:9">
      <c r="A755" s="4" t="str">
        <f>IF('True_Odds_Calculator_3-way'!A756="","",'True_Odds_Calculator_3-way'!A756)</f>
        <v/>
      </c>
      <c r="B755" s="4" t="str">
        <f>IF('True_Odds_Calculator_3-way'!B756="","",'True_Odds_Calculator_3-way'!B756)</f>
        <v/>
      </c>
      <c r="C755" s="4" t="str">
        <f>IF('True_Odds_Calculator_3-way'!C756="","",'True_Odds_Calculator_3-way'!C756)</f>
        <v/>
      </c>
      <c r="D755" s="4" t="str">
        <f t="shared" si="55"/>
        <v/>
      </c>
      <c r="E755" s="4" t="str">
        <f t="shared" si="56"/>
        <v/>
      </c>
      <c r="F755" s="4" t="str">
        <f t="shared" si="57"/>
        <v/>
      </c>
      <c r="G755" s="4" t="str">
        <f t="shared" si="58"/>
        <v/>
      </c>
      <c r="I755" s="4" t="str">
        <f t="shared" si="59"/>
        <v/>
      </c>
    </row>
    <row r="756" spans="1:9">
      <c r="A756" s="4" t="str">
        <f>IF('True_Odds_Calculator_3-way'!A757="","",'True_Odds_Calculator_3-way'!A757)</f>
        <v/>
      </c>
      <c r="B756" s="4" t="str">
        <f>IF('True_Odds_Calculator_3-way'!B757="","",'True_Odds_Calculator_3-way'!B757)</f>
        <v/>
      </c>
      <c r="C756" s="4" t="str">
        <f>IF('True_Odds_Calculator_3-way'!C757="","",'True_Odds_Calculator_3-way'!C757)</f>
        <v/>
      </c>
      <c r="D756" s="4" t="str">
        <f t="shared" si="55"/>
        <v/>
      </c>
      <c r="E756" s="4" t="str">
        <f t="shared" si="56"/>
        <v/>
      </c>
      <c r="F756" s="4" t="str">
        <f t="shared" si="57"/>
        <v/>
      </c>
      <c r="G756" s="4" t="str">
        <f t="shared" si="58"/>
        <v/>
      </c>
      <c r="I756" s="4" t="str">
        <f t="shared" si="59"/>
        <v/>
      </c>
    </row>
    <row r="757" spans="1:9">
      <c r="A757" s="4" t="str">
        <f>IF('True_Odds_Calculator_3-way'!A758="","",'True_Odds_Calculator_3-way'!A758)</f>
        <v/>
      </c>
      <c r="B757" s="4" t="str">
        <f>IF('True_Odds_Calculator_3-way'!B758="","",'True_Odds_Calculator_3-way'!B758)</f>
        <v/>
      </c>
      <c r="C757" s="4" t="str">
        <f>IF('True_Odds_Calculator_3-way'!C758="","",'True_Odds_Calculator_3-way'!C758)</f>
        <v/>
      </c>
      <c r="D757" s="4" t="str">
        <f t="shared" si="55"/>
        <v/>
      </c>
      <c r="E757" s="4" t="str">
        <f t="shared" si="56"/>
        <v/>
      </c>
      <c r="F757" s="4" t="str">
        <f t="shared" si="57"/>
        <v/>
      </c>
      <c r="G757" s="4" t="str">
        <f t="shared" si="58"/>
        <v/>
      </c>
      <c r="I757" s="4" t="str">
        <f t="shared" si="59"/>
        <v/>
      </c>
    </row>
    <row r="758" spans="1:9">
      <c r="A758" s="4" t="str">
        <f>IF('True_Odds_Calculator_3-way'!A759="","",'True_Odds_Calculator_3-way'!A759)</f>
        <v/>
      </c>
      <c r="B758" s="4" t="str">
        <f>IF('True_Odds_Calculator_3-way'!B759="","",'True_Odds_Calculator_3-way'!B759)</f>
        <v/>
      </c>
      <c r="C758" s="4" t="str">
        <f>IF('True_Odds_Calculator_3-way'!C759="","",'True_Odds_Calculator_3-way'!C759)</f>
        <v/>
      </c>
      <c r="D758" s="4" t="str">
        <f t="shared" si="55"/>
        <v/>
      </c>
      <c r="E758" s="4" t="str">
        <f t="shared" si="56"/>
        <v/>
      </c>
      <c r="F758" s="4" t="str">
        <f t="shared" si="57"/>
        <v/>
      </c>
      <c r="G758" s="4" t="str">
        <f t="shared" si="58"/>
        <v/>
      </c>
      <c r="I758" s="4" t="str">
        <f t="shared" si="59"/>
        <v/>
      </c>
    </row>
    <row r="759" spans="1:9">
      <c r="A759" s="4" t="str">
        <f>IF('True_Odds_Calculator_3-way'!A760="","",'True_Odds_Calculator_3-way'!A760)</f>
        <v/>
      </c>
      <c r="B759" s="4" t="str">
        <f>IF('True_Odds_Calculator_3-way'!B760="","",'True_Odds_Calculator_3-way'!B760)</f>
        <v/>
      </c>
      <c r="C759" s="4" t="str">
        <f>IF('True_Odds_Calculator_3-way'!C760="","",'True_Odds_Calculator_3-way'!C760)</f>
        <v/>
      </c>
      <c r="D759" s="4" t="str">
        <f t="shared" si="55"/>
        <v/>
      </c>
      <c r="E759" s="4" t="str">
        <f t="shared" si="56"/>
        <v/>
      </c>
      <c r="F759" s="4" t="str">
        <f t="shared" si="57"/>
        <v/>
      </c>
      <c r="G759" s="4" t="str">
        <f t="shared" si="58"/>
        <v/>
      </c>
      <c r="I759" s="4" t="str">
        <f t="shared" si="59"/>
        <v/>
      </c>
    </row>
    <row r="760" spans="1:9">
      <c r="A760" s="4" t="str">
        <f>IF('True_Odds_Calculator_3-way'!A761="","",'True_Odds_Calculator_3-way'!A761)</f>
        <v/>
      </c>
      <c r="B760" s="4" t="str">
        <f>IF('True_Odds_Calculator_3-way'!B761="","",'True_Odds_Calculator_3-way'!B761)</f>
        <v/>
      </c>
      <c r="C760" s="4" t="str">
        <f>IF('True_Odds_Calculator_3-way'!C761="","",'True_Odds_Calculator_3-way'!C761)</f>
        <v/>
      </c>
      <c r="D760" s="4" t="str">
        <f t="shared" si="55"/>
        <v/>
      </c>
      <c r="E760" s="4" t="str">
        <f t="shared" si="56"/>
        <v/>
      </c>
      <c r="F760" s="4" t="str">
        <f t="shared" si="57"/>
        <v/>
      </c>
      <c r="G760" s="4" t="str">
        <f t="shared" si="58"/>
        <v/>
      </c>
      <c r="I760" s="4" t="str">
        <f t="shared" si="59"/>
        <v/>
      </c>
    </row>
    <row r="761" spans="1:9">
      <c r="A761" s="4" t="str">
        <f>IF('True_Odds_Calculator_3-way'!A762="","",'True_Odds_Calculator_3-way'!A762)</f>
        <v/>
      </c>
      <c r="B761" s="4" t="str">
        <f>IF('True_Odds_Calculator_3-way'!B762="","",'True_Odds_Calculator_3-way'!B762)</f>
        <v/>
      </c>
      <c r="C761" s="4" t="str">
        <f>IF('True_Odds_Calculator_3-way'!C762="","",'True_Odds_Calculator_3-way'!C762)</f>
        <v/>
      </c>
      <c r="D761" s="4" t="str">
        <f t="shared" si="55"/>
        <v/>
      </c>
      <c r="E761" s="4" t="str">
        <f t="shared" si="56"/>
        <v/>
      </c>
      <c r="F761" s="4" t="str">
        <f t="shared" si="57"/>
        <v/>
      </c>
      <c r="G761" s="4" t="str">
        <f t="shared" si="58"/>
        <v/>
      </c>
      <c r="I761" s="4" t="str">
        <f t="shared" si="59"/>
        <v/>
      </c>
    </row>
    <row r="762" spans="1:9">
      <c r="A762" s="4" t="str">
        <f>IF('True_Odds_Calculator_3-way'!A763="","",'True_Odds_Calculator_3-way'!A763)</f>
        <v/>
      </c>
      <c r="B762" s="4" t="str">
        <f>IF('True_Odds_Calculator_3-way'!B763="","",'True_Odds_Calculator_3-way'!B763)</f>
        <v/>
      </c>
      <c r="C762" s="4" t="str">
        <f>IF('True_Odds_Calculator_3-way'!C763="","",'True_Odds_Calculator_3-way'!C763)</f>
        <v/>
      </c>
      <c r="D762" s="4" t="str">
        <f t="shared" si="55"/>
        <v/>
      </c>
      <c r="E762" s="4" t="str">
        <f t="shared" si="56"/>
        <v/>
      </c>
      <c r="F762" s="4" t="str">
        <f t="shared" si="57"/>
        <v/>
      </c>
      <c r="G762" s="4" t="str">
        <f t="shared" si="58"/>
        <v/>
      </c>
      <c r="I762" s="4" t="str">
        <f t="shared" si="59"/>
        <v/>
      </c>
    </row>
    <row r="763" spans="1:9">
      <c r="A763" s="4" t="str">
        <f>IF('True_Odds_Calculator_3-way'!A764="","",'True_Odds_Calculator_3-way'!A764)</f>
        <v/>
      </c>
      <c r="B763" s="4" t="str">
        <f>IF('True_Odds_Calculator_3-way'!B764="","",'True_Odds_Calculator_3-way'!B764)</f>
        <v/>
      </c>
      <c r="C763" s="4" t="str">
        <f>IF('True_Odds_Calculator_3-way'!C764="","",'True_Odds_Calculator_3-way'!C764)</f>
        <v/>
      </c>
      <c r="D763" s="4" t="str">
        <f t="shared" si="55"/>
        <v/>
      </c>
      <c r="E763" s="4" t="str">
        <f t="shared" si="56"/>
        <v/>
      </c>
      <c r="F763" s="4" t="str">
        <f t="shared" si="57"/>
        <v/>
      </c>
      <c r="G763" s="4" t="str">
        <f t="shared" si="58"/>
        <v/>
      </c>
      <c r="I763" s="4" t="str">
        <f t="shared" si="59"/>
        <v/>
      </c>
    </row>
    <row r="764" spans="1:9">
      <c r="A764" s="4" t="str">
        <f>IF('True_Odds_Calculator_3-way'!A765="","",'True_Odds_Calculator_3-way'!A765)</f>
        <v/>
      </c>
      <c r="B764" s="4" t="str">
        <f>IF('True_Odds_Calculator_3-way'!B765="","",'True_Odds_Calculator_3-way'!B765)</f>
        <v/>
      </c>
      <c r="C764" s="4" t="str">
        <f>IF('True_Odds_Calculator_3-way'!C765="","",'True_Odds_Calculator_3-way'!C765)</f>
        <v/>
      </c>
      <c r="D764" s="4" t="str">
        <f t="shared" si="55"/>
        <v/>
      </c>
      <c r="E764" s="4" t="str">
        <f t="shared" si="56"/>
        <v/>
      </c>
      <c r="F764" s="4" t="str">
        <f t="shared" si="57"/>
        <v/>
      </c>
      <c r="G764" s="4" t="str">
        <f t="shared" si="58"/>
        <v/>
      </c>
      <c r="I764" s="4" t="str">
        <f t="shared" si="59"/>
        <v/>
      </c>
    </row>
    <row r="765" spans="1:9">
      <c r="A765" s="4" t="str">
        <f>IF('True_Odds_Calculator_3-way'!A766="","",'True_Odds_Calculator_3-way'!A766)</f>
        <v/>
      </c>
      <c r="B765" s="4" t="str">
        <f>IF('True_Odds_Calculator_3-way'!B766="","",'True_Odds_Calculator_3-way'!B766)</f>
        <v/>
      </c>
      <c r="C765" s="4" t="str">
        <f>IF('True_Odds_Calculator_3-way'!C766="","",'True_Odds_Calculator_3-way'!C766)</f>
        <v/>
      </c>
      <c r="D765" s="4" t="str">
        <f t="shared" si="55"/>
        <v/>
      </c>
      <c r="E765" s="4" t="str">
        <f t="shared" si="56"/>
        <v/>
      </c>
      <c r="F765" s="4" t="str">
        <f t="shared" si="57"/>
        <v/>
      </c>
      <c r="G765" s="4" t="str">
        <f t="shared" si="58"/>
        <v/>
      </c>
      <c r="I765" s="4" t="str">
        <f t="shared" si="59"/>
        <v/>
      </c>
    </row>
    <row r="766" spans="1:9">
      <c r="A766" s="4" t="str">
        <f>IF('True_Odds_Calculator_3-way'!A767="","",'True_Odds_Calculator_3-way'!A767)</f>
        <v/>
      </c>
      <c r="B766" s="4" t="str">
        <f>IF('True_Odds_Calculator_3-way'!B767="","",'True_Odds_Calculator_3-way'!B767)</f>
        <v/>
      </c>
      <c r="C766" s="4" t="str">
        <f>IF('True_Odds_Calculator_3-way'!C767="","",'True_Odds_Calculator_3-way'!C767)</f>
        <v/>
      </c>
      <c r="D766" s="4" t="str">
        <f t="shared" si="55"/>
        <v/>
      </c>
      <c r="E766" s="4" t="str">
        <f t="shared" si="56"/>
        <v/>
      </c>
      <c r="F766" s="4" t="str">
        <f t="shared" si="57"/>
        <v/>
      </c>
      <c r="G766" s="4" t="str">
        <f t="shared" si="58"/>
        <v/>
      </c>
      <c r="I766" s="4" t="str">
        <f t="shared" si="59"/>
        <v/>
      </c>
    </row>
    <row r="767" spans="1:9">
      <c r="A767" s="4" t="str">
        <f>IF('True_Odds_Calculator_3-way'!A768="","",'True_Odds_Calculator_3-way'!A768)</f>
        <v/>
      </c>
      <c r="B767" s="4" t="str">
        <f>IF('True_Odds_Calculator_3-way'!B768="","",'True_Odds_Calculator_3-way'!B768)</f>
        <v/>
      </c>
      <c r="C767" s="4" t="str">
        <f>IF('True_Odds_Calculator_3-way'!C768="","",'True_Odds_Calculator_3-way'!C768)</f>
        <v/>
      </c>
      <c r="D767" s="4" t="str">
        <f t="shared" si="55"/>
        <v/>
      </c>
      <c r="E767" s="4" t="str">
        <f t="shared" si="56"/>
        <v/>
      </c>
      <c r="F767" s="4" t="str">
        <f t="shared" si="57"/>
        <v/>
      </c>
      <c r="G767" s="4" t="str">
        <f t="shared" si="58"/>
        <v/>
      </c>
      <c r="I767" s="4" t="str">
        <f t="shared" si="59"/>
        <v/>
      </c>
    </row>
    <row r="768" spans="1:9">
      <c r="A768" s="4" t="str">
        <f>IF('True_Odds_Calculator_3-way'!A769="","",'True_Odds_Calculator_3-way'!A769)</f>
        <v/>
      </c>
      <c r="B768" s="4" t="str">
        <f>IF('True_Odds_Calculator_3-way'!B769="","",'True_Odds_Calculator_3-way'!B769)</f>
        <v/>
      </c>
      <c r="C768" s="4" t="str">
        <f>IF('True_Odds_Calculator_3-way'!C769="","",'True_Odds_Calculator_3-way'!C769)</f>
        <v/>
      </c>
      <c r="D768" s="4" t="str">
        <f t="shared" si="55"/>
        <v/>
      </c>
      <c r="E768" s="4" t="str">
        <f t="shared" si="56"/>
        <v/>
      </c>
      <c r="F768" s="4" t="str">
        <f t="shared" si="57"/>
        <v/>
      </c>
      <c r="G768" s="4" t="str">
        <f t="shared" si="58"/>
        <v/>
      </c>
      <c r="I768" s="4" t="str">
        <f t="shared" si="59"/>
        <v/>
      </c>
    </row>
    <row r="769" spans="1:9">
      <c r="A769" s="4" t="str">
        <f>IF('True_Odds_Calculator_3-way'!A770="","",'True_Odds_Calculator_3-way'!A770)</f>
        <v/>
      </c>
      <c r="B769" s="4" t="str">
        <f>IF('True_Odds_Calculator_3-way'!B770="","",'True_Odds_Calculator_3-way'!B770)</f>
        <v/>
      </c>
      <c r="C769" s="4" t="str">
        <f>IF('True_Odds_Calculator_3-way'!C770="","",'True_Odds_Calculator_3-way'!C770)</f>
        <v/>
      </c>
      <c r="D769" s="4" t="str">
        <f t="shared" si="55"/>
        <v/>
      </c>
      <c r="E769" s="4" t="str">
        <f t="shared" si="56"/>
        <v/>
      </c>
      <c r="F769" s="4" t="str">
        <f t="shared" si="57"/>
        <v/>
      </c>
      <c r="G769" s="4" t="str">
        <f t="shared" si="58"/>
        <v/>
      </c>
      <c r="I769" s="4" t="str">
        <f t="shared" si="59"/>
        <v/>
      </c>
    </row>
    <row r="770" spans="1:9">
      <c r="A770" s="4" t="str">
        <f>IF('True_Odds_Calculator_3-way'!A771="","",'True_Odds_Calculator_3-way'!A771)</f>
        <v/>
      </c>
      <c r="B770" s="4" t="str">
        <f>IF('True_Odds_Calculator_3-way'!B771="","",'True_Odds_Calculator_3-way'!B771)</f>
        <v/>
      </c>
      <c r="C770" s="4" t="str">
        <f>IF('True_Odds_Calculator_3-way'!C771="","",'True_Odds_Calculator_3-way'!C771)</f>
        <v/>
      </c>
      <c r="D770" s="4" t="str">
        <f t="shared" si="55"/>
        <v/>
      </c>
      <c r="E770" s="4" t="str">
        <f t="shared" si="56"/>
        <v/>
      </c>
      <c r="F770" s="4" t="str">
        <f t="shared" si="57"/>
        <v/>
      </c>
      <c r="G770" s="4" t="str">
        <f t="shared" si="58"/>
        <v/>
      </c>
      <c r="I770" s="4" t="str">
        <f t="shared" si="59"/>
        <v/>
      </c>
    </row>
    <row r="771" spans="1:9">
      <c r="A771" s="4" t="str">
        <f>IF('True_Odds_Calculator_3-way'!A772="","",'True_Odds_Calculator_3-way'!A772)</f>
        <v/>
      </c>
      <c r="B771" s="4" t="str">
        <f>IF('True_Odds_Calculator_3-way'!B772="","",'True_Odds_Calculator_3-way'!B772)</f>
        <v/>
      </c>
      <c r="C771" s="4" t="str">
        <f>IF('True_Odds_Calculator_3-way'!C772="","",'True_Odds_Calculator_3-way'!C772)</f>
        <v/>
      </c>
      <c r="D771" s="4" t="str">
        <f t="shared" ref="D771:D834" si="60">IF(A771="","",((1/A771)+(1/B771)+(1/C771))-1)</f>
        <v/>
      </c>
      <c r="E771" s="4" t="str">
        <f t="shared" ref="E771:E834" si="61">IF(A771="","",(3*A771)/(3-($D771*A771)))</f>
        <v/>
      </c>
      <c r="F771" s="4" t="str">
        <f t="shared" ref="F771:F834" si="62">IF(B771="","",(3*B771)/(3-($D771*B771)))</f>
        <v/>
      </c>
      <c r="G771" s="4" t="str">
        <f t="shared" ref="G771:G834" si="63">IF(C771="","",(3*C771)/(3-($D771*C771)))</f>
        <v/>
      </c>
      <c r="I771" s="4" t="str">
        <f t="shared" ref="I771:I834" si="64">IF(A771="","",D771+1)</f>
        <v/>
      </c>
    </row>
    <row r="772" spans="1:9">
      <c r="A772" s="4" t="str">
        <f>IF('True_Odds_Calculator_3-way'!A773="","",'True_Odds_Calculator_3-way'!A773)</f>
        <v/>
      </c>
      <c r="B772" s="4" t="str">
        <f>IF('True_Odds_Calculator_3-way'!B773="","",'True_Odds_Calculator_3-way'!B773)</f>
        <v/>
      </c>
      <c r="C772" s="4" t="str">
        <f>IF('True_Odds_Calculator_3-way'!C773="","",'True_Odds_Calculator_3-way'!C773)</f>
        <v/>
      </c>
      <c r="D772" s="4" t="str">
        <f t="shared" si="60"/>
        <v/>
      </c>
      <c r="E772" s="4" t="str">
        <f t="shared" si="61"/>
        <v/>
      </c>
      <c r="F772" s="4" t="str">
        <f t="shared" si="62"/>
        <v/>
      </c>
      <c r="G772" s="4" t="str">
        <f t="shared" si="63"/>
        <v/>
      </c>
      <c r="I772" s="4" t="str">
        <f t="shared" si="64"/>
        <v/>
      </c>
    </row>
    <row r="773" spans="1:9">
      <c r="A773" s="4" t="str">
        <f>IF('True_Odds_Calculator_3-way'!A774="","",'True_Odds_Calculator_3-way'!A774)</f>
        <v/>
      </c>
      <c r="B773" s="4" t="str">
        <f>IF('True_Odds_Calculator_3-way'!B774="","",'True_Odds_Calculator_3-way'!B774)</f>
        <v/>
      </c>
      <c r="C773" s="4" t="str">
        <f>IF('True_Odds_Calculator_3-way'!C774="","",'True_Odds_Calculator_3-way'!C774)</f>
        <v/>
      </c>
      <c r="D773" s="4" t="str">
        <f t="shared" si="60"/>
        <v/>
      </c>
      <c r="E773" s="4" t="str">
        <f t="shared" si="61"/>
        <v/>
      </c>
      <c r="F773" s="4" t="str">
        <f t="shared" si="62"/>
        <v/>
      </c>
      <c r="G773" s="4" t="str">
        <f t="shared" si="63"/>
        <v/>
      </c>
      <c r="I773" s="4" t="str">
        <f t="shared" si="64"/>
        <v/>
      </c>
    </row>
    <row r="774" spans="1:9">
      <c r="A774" s="4" t="str">
        <f>IF('True_Odds_Calculator_3-way'!A775="","",'True_Odds_Calculator_3-way'!A775)</f>
        <v/>
      </c>
      <c r="B774" s="4" t="str">
        <f>IF('True_Odds_Calculator_3-way'!B775="","",'True_Odds_Calculator_3-way'!B775)</f>
        <v/>
      </c>
      <c r="C774" s="4" t="str">
        <f>IF('True_Odds_Calculator_3-way'!C775="","",'True_Odds_Calculator_3-way'!C775)</f>
        <v/>
      </c>
      <c r="D774" s="4" t="str">
        <f t="shared" si="60"/>
        <v/>
      </c>
      <c r="E774" s="4" t="str">
        <f t="shared" si="61"/>
        <v/>
      </c>
      <c r="F774" s="4" t="str">
        <f t="shared" si="62"/>
        <v/>
      </c>
      <c r="G774" s="4" t="str">
        <f t="shared" si="63"/>
        <v/>
      </c>
      <c r="I774" s="4" t="str">
        <f t="shared" si="64"/>
        <v/>
      </c>
    </row>
    <row r="775" spans="1:9">
      <c r="A775" s="4" t="str">
        <f>IF('True_Odds_Calculator_3-way'!A776="","",'True_Odds_Calculator_3-way'!A776)</f>
        <v/>
      </c>
      <c r="B775" s="4" t="str">
        <f>IF('True_Odds_Calculator_3-way'!B776="","",'True_Odds_Calculator_3-way'!B776)</f>
        <v/>
      </c>
      <c r="C775" s="4" t="str">
        <f>IF('True_Odds_Calculator_3-way'!C776="","",'True_Odds_Calculator_3-way'!C776)</f>
        <v/>
      </c>
      <c r="D775" s="4" t="str">
        <f t="shared" si="60"/>
        <v/>
      </c>
      <c r="E775" s="4" t="str">
        <f t="shared" si="61"/>
        <v/>
      </c>
      <c r="F775" s="4" t="str">
        <f t="shared" si="62"/>
        <v/>
      </c>
      <c r="G775" s="4" t="str">
        <f t="shared" si="63"/>
        <v/>
      </c>
      <c r="I775" s="4" t="str">
        <f t="shared" si="64"/>
        <v/>
      </c>
    </row>
    <row r="776" spans="1:9">
      <c r="A776" s="4" t="str">
        <f>IF('True_Odds_Calculator_3-way'!A777="","",'True_Odds_Calculator_3-way'!A777)</f>
        <v/>
      </c>
      <c r="B776" s="4" t="str">
        <f>IF('True_Odds_Calculator_3-way'!B777="","",'True_Odds_Calculator_3-way'!B777)</f>
        <v/>
      </c>
      <c r="C776" s="4" t="str">
        <f>IF('True_Odds_Calculator_3-way'!C777="","",'True_Odds_Calculator_3-way'!C777)</f>
        <v/>
      </c>
      <c r="D776" s="4" t="str">
        <f t="shared" si="60"/>
        <v/>
      </c>
      <c r="E776" s="4" t="str">
        <f t="shared" si="61"/>
        <v/>
      </c>
      <c r="F776" s="4" t="str">
        <f t="shared" si="62"/>
        <v/>
      </c>
      <c r="G776" s="4" t="str">
        <f t="shared" si="63"/>
        <v/>
      </c>
      <c r="I776" s="4" t="str">
        <f t="shared" si="64"/>
        <v/>
      </c>
    </row>
    <row r="777" spans="1:9">
      <c r="A777" s="4" t="str">
        <f>IF('True_Odds_Calculator_3-way'!A778="","",'True_Odds_Calculator_3-way'!A778)</f>
        <v/>
      </c>
      <c r="B777" s="4" t="str">
        <f>IF('True_Odds_Calculator_3-way'!B778="","",'True_Odds_Calculator_3-way'!B778)</f>
        <v/>
      </c>
      <c r="C777" s="4" t="str">
        <f>IF('True_Odds_Calculator_3-way'!C778="","",'True_Odds_Calculator_3-way'!C778)</f>
        <v/>
      </c>
      <c r="D777" s="4" t="str">
        <f t="shared" si="60"/>
        <v/>
      </c>
      <c r="E777" s="4" t="str">
        <f t="shared" si="61"/>
        <v/>
      </c>
      <c r="F777" s="4" t="str">
        <f t="shared" si="62"/>
        <v/>
      </c>
      <c r="G777" s="4" t="str">
        <f t="shared" si="63"/>
        <v/>
      </c>
      <c r="I777" s="4" t="str">
        <f t="shared" si="64"/>
        <v/>
      </c>
    </row>
    <row r="778" spans="1:9">
      <c r="A778" s="4" t="str">
        <f>IF('True_Odds_Calculator_3-way'!A779="","",'True_Odds_Calculator_3-way'!A779)</f>
        <v/>
      </c>
      <c r="B778" s="4" t="str">
        <f>IF('True_Odds_Calculator_3-way'!B779="","",'True_Odds_Calculator_3-way'!B779)</f>
        <v/>
      </c>
      <c r="C778" s="4" t="str">
        <f>IF('True_Odds_Calculator_3-way'!C779="","",'True_Odds_Calculator_3-way'!C779)</f>
        <v/>
      </c>
      <c r="D778" s="4" t="str">
        <f t="shared" si="60"/>
        <v/>
      </c>
      <c r="E778" s="4" t="str">
        <f t="shared" si="61"/>
        <v/>
      </c>
      <c r="F778" s="4" t="str">
        <f t="shared" si="62"/>
        <v/>
      </c>
      <c r="G778" s="4" t="str">
        <f t="shared" si="63"/>
        <v/>
      </c>
      <c r="I778" s="4" t="str">
        <f t="shared" si="64"/>
        <v/>
      </c>
    </row>
    <row r="779" spans="1:9">
      <c r="A779" s="4" t="str">
        <f>IF('True_Odds_Calculator_3-way'!A780="","",'True_Odds_Calculator_3-way'!A780)</f>
        <v/>
      </c>
      <c r="B779" s="4" t="str">
        <f>IF('True_Odds_Calculator_3-way'!B780="","",'True_Odds_Calculator_3-way'!B780)</f>
        <v/>
      </c>
      <c r="C779" s="4" t="str">
        <f>IF('True_Odds_Calculator_3-way'!C780="","",'True_Odds_Calculator_3-way'!C780)</f>
        <v/>
      </c>
      <c r="D779" s="4" t="str">
        <f t="shared" si="60"/>
        <v/>
      </c>
      <c r="E779" s="4" t="str">
        <f t="shared" si="61"/>
        <v/>
      </c>
      <c r="F779" s="4" t="str">
        <f t="shared" si="62"/>
        <v/>
      </c>
      <c r="G779" s="4" t="str">
        <f t="shared" si="63"/>
        <v/>
      </c>
      <c r="I779" s="4" t="str">
        <f t="shared" si="64"/>
        <v/>
      </c>
    </row>
    <row r="780" spans="1:9">
      <c r="A780" s="4" t="str">
        <f>IF('True_Odds_Calculator_3-way'!A781="","",'True_Odds_Calculator_3-way'!A781)</f>
        <v/>
      </c>
      <c r="B780" s="4" t="str">
        <f>IF('True_Odds_Calculator_3-way'!B781="","",'True_Odds_Calculator_3-way'!B781)</f>
        <v/>
      </c>
      <c r="C780" s="4" t="str">
        <f>IF('True_Odds_Calculator_3-way'!C781="","",'True_Odds_Calculator_3-way'!C781)</f>
        <v/>
      </c>
      <c r="D780" s="4" t="str">
        <f t="shared" si="60"/>
        <v/>
      </c>
      <c r="E780" s="4" t="str">
        <f t="shared" si="61"/>
        <v/>
      </c>
      <c r="F780" s="4" t="str">
        <f t="shared" si="62"/>
        <v/>
      </c>
      <c r="G780" s="4" t="str">
        <f t="shared" si="63"/>
        <v/>
      </c>
      <c r="I780" s="4" t="str">
        <f t="shared" si="64"/>
        <v/>
      </c>
    </row>
    <row r="781" spans="1:9">
      <c r="A781" s="4" t="str">
        <f>IF('True_Odds_Calculator_3-way'!A782="","",'True_Odds_Calculator_3-way'!A782)</f>
        <v/>
      </c>
      <c r="B781" s="4" t="str">
        <f>IF('True_Odds_Calculator_3-way'!B782="","",'True_Odds_Calculator_3-way'!B782)</f>
        <v/>
      </c>
      <c r="C781" s="4" t="str">
        <f>IF('True_Odds_Calculator_3-way'!C782="","",'True_Odds_Calculator_3-way'!C782)</f>
        <v/>
      </c>
      <c r="D781" s="4" t="str">
        <f t="shared" si="60"/>
        <v/>
      </c>
      <c r="E781" s="4" t="str">
        <f t="shared" si="61"/>
        <v/>
      </c>
      <c r="F781" s="4" t="str">
        <f t="shared" si="62"/>
        <v/>
      </c>
      <c r="G781" s="4" t="str">
        <f t="shared" si="63"/>
        <v/>
      </c>
      <c r="I781" s="4" t="str">
        <f t="shared" si="64"/>
        <v/>
      </c>
    </row>
    <row r="782" spans="1:9">
      <c r="A782" s="4" t="str">
        <f>IF('True_Odds_Calculator_3-way'!A783="","",'True_Odds_Calculator_3-way'!A783)</f>
        <v/>
      </c>
      <c r="B782" s="4" t="str">
        <f>IF('True_Odds_Calculator_3-way'!B783="","",'True_Odds_Calculator_3-way'!B783)</f>
        <v/>
      </c>
      <c r="C782" s="4" t="str">
        <f>IF('True_Odds_Calculator_3-way'!C783="","",'True_Odds_Calculator_3-way'!C783)</f>
        <v/>
      </c>
      <c r="D782" s="4" t="str">
        <f t="shared" si="60"/>
        <v/>
      </c>
      <c r="E782" s="4" t="str">
        <f t="shared" si="61"/>
        <v/>
      </c>
      <c r="F782" s="4" t="str">
        <f t="shared" si="62"/>
        <v/>
      </c>
      <c r="G782" s="4" t="str">
        <f t="shared" si="63"/>
        <v/>
      </c>
      <c r="I782" s="4" t="str">
        <f t="shared" si="64"/>
        <v/>
      </c>
    </row>
    <row r="783" spans="1:9">
      <c r="A783" s="4" t="str">
        <f>IF('True_Odds_Calculator_3-way'!A784="","",'True_Odds_Calculator_3-way'!A784)</f>
        <v/>
      </c>
      <c r="B783" s="4" t="str">
        <f>IF('True_Odds_Calculator_3-way'!B784="","",'True_Odds_Calculator_3-way'!B784)</f>
        <v/>
      </c>
      <c r="C783" s="4" t="str">
        <f>IF('True_Odds_Calculator_3-way'!C784="","",'True_Odds_Calculator_3-way'!C784)</f>
        <v/>
      </c>
      <c r="D783" s="4" t="str">
        <f t="shared" si="60"/>
        <v/>
      </c>
      <c r="E783" s="4" t="str">
        <f t="shared" si="61"/>
        <v/>
      </c>
      <c r="F783" s="4" t="str">
        <f t="shared" si="62"/>
        <v/>
      </c>
      <c r="G783" s="4" t="str">
        <f t="shared" si="63"/>
        <v/>
      </c>
      <c r="I783" s="4" t="str">
        <f t="shared" si="64"/>
        <v/>
      </c>
    </row>
    <row r="784" spans="1:9">
      <c r="A784" s="4" t="str">
        <f>IF('True_Odds_Calculator_3-way'!A785="","",'True_Odds_Calculator_3-way'!A785)</f>
        <v/>
      </c>
      <c r="B784" s="4" t="str">
        <f>IF('True_Odds_Calculator_3-way'!B785="","",'True_Odds_Calculator_3-way'!B785)</f>
        <v/>
      </c>
      <c r="C784" s="4" t="str">
        <f>IF('True_Odds_Calculator_3-way'!C785="","",'True_Odds_Calculator_3-way'!C785)</f>
        <v/>
      </c>
      <c r="D784" s="4" t="str">
        <f t="shared" si="60"/>
        <v/>
      </c>
      <c r="E784" s="4" t="str">
        <f t="shared" si="61"/>
        <v/>
      </c>
      <c r="F784" s="4" t="str">
        <f t="shared" si="62"/>
        <v/>
      </c>
      <c r="G784" s="4" t="str">
        <f t="shared" si="63"/>
        <v/>
      </c>
      <c r="I784" s="4" t="str">
        <f t="shared" si="64"/>
        <v/>
      </c>
    </row>
    <row r="785" spans="1:9">
      <c r="A785" s="4" t="str">
        <f>IF('True_Odds_Calculator_3-way'!A786="","",'True_Odds_Calculator_3-way'!A786)</f>
        <v/>
      </c>
      <c r="B785" s="4" t="str">
        <f>IF('True_Odds_Calculator_3-way'!B786="","",'True_Odds_Calculator_3-way'!B786)</f>
        <v/>
      </c>
      <c r="C785" s="4" t="str">
        <f>IF('True_Odds_Calculator_3-way'!C786="","",'True_Odds_Calculator_3-way'!C786)</f>
        <v/>
      </c>
      <c r="D785" s="4" t="str">
        <f t="shared" si="60"/>
        <v/>
      </c>
      <c r="E785" s="4" t="str">
        <f t="shared" si="61"/>
        <v/>
      </c>
      <c r="F785" s="4" t="str">
        <f t="shared" si="62"/>
        <v/>
      </c>
      <c r="G785" s="4" t="str">
        <f t="shared" si="63"/>
        <v/>
      </c>
      <c r="I785" s="4" t="str">
        <f t="shared" si="64"/>
        <v/>
      </c>
    </row>
    <row r="786" spans="1:9">
      <c r="A786" s="4" t="str">
        <f>IF('True_Odds_Calculator_3-way'!A787="","",'True_Odds_Calculator_3-way'!A787)</f>
        <v/>
      </c>
      <c r="B786" s="4" t="str">
        <f>IF('True_Odds_Calculator_3-way'!B787="","",'True_Odds_Calculator_3-way'!B787)</f>
        <v/>
      </c>
      <c r="C786" s="4" t="str">
        <f>IF('True_Odds_Calculator_3-way'!C787="","",'True_Odds_Calculator_3-way'!C787)</f>
        <v/>
      </c>
      <c r="D786" s="4" t="str">
        <f t="shared" si="60"/>
        <v/>
      </c>
      <c r="E786" s="4" t="str">
        <f t="shared" si="61"/>
        <v/>
      </c>
      <c r="F786" s="4" t="str">
        <f t="shared" si="62"/>
        <v/>
      </c>
      <c r="G786" s="4" t="str">
        <f t="shared" si="63"/>
        <v/>
      </c>
      <c r="I786" s="4" t="str">
        <f t="shared" si="64"/>
        <v/>
      </c>
    </row>
    <row r="787" spans="1:9">
      <c r="A787" s="4" t="str">
        <f>IF('True_Odds_Calculator_3-way'!A788="","",'True_Odds_Calculator_3-way'!A788)</f>
        <v/>
      </c>
      <c r="B787" s="4" t="str">
        <f>IF('True_Odds_Calculator_3-way'!B788="","",'True_Odds_Calculator_3-way'!B788)</f>
        <v/>
      </c>
      <c r="C787" s="4" t="str">
        <f>IF('True_Odds_Calculator_3-way'!C788="","",'True_Odds_Calculator_3-way'!C788)</f>
        <v/>
      </c>
      <c r="D787" s="4" t="str">
        <f t="shared" si="60"/>
        <v/>
      </c>
      <c r="E787" s="4" t="str">
        <f t="shared" si="61"/>
        <v/>
      </c>
      <c r="F787" s="4" t="str">
        <f t="shared" si="62"/>
        <v/>
      </c>
      <c r="G787" s="4" t="str">
        <f t="shared" si="63"/>
        <v/>
      </c>
      <c r="I787" s="4" t="str">
        <f t="shared" si="64"/>
        <v/>
      </c>
    </row>
    <row r="788" spans="1:9">
      <c r="A788" s="4" t="str">
        <f>IF('True_Odds_Calculator_3-way'!A789="","",'True_Odds_Calculator_3-way'!A789)</f>
        <v/>
      </c>
      <c r="B788" s="4" t="str">
        <f>IF('True_Odds_Calculator_3-way'!B789="","",'True_Odds_Calculator_3-way'!B789)</f>
        <v/>
      </c>
      <c r="C788" s="4" t="str">
        <f>IF('True_Odds_Calculator_3-way'!C789="","",'True_Odds_Calculator_3-way'!C789)</f>
        <v/>
      </c>
      <c r="D788" s="4" t="str">
        <f t="shared" si="60"/>
        <v/>
      </c>
      <c r="E788" s="4" t="str">
        <f t="shared" si="61"/>
        <v/>
      </c>
      <c r="F788" s="4" t="str">
        <f t="shared" si="62"/>
        <v/>
      </c>
      <c r="G788" s="4" t="str">
        <f t="shared" si="63"/>
        <v/>
      </c>
      <c r="I788" s="4" t="str">
        <f t="shared" si="64"/>
        <v/>
      </c>
    </row>
    <row r="789" spans="1:9">
      <c r="A789" s="4" t="str">
        <f>IF('True_Odds_Calculator_3-way'!A790="","",'True_Odds_Calculator_3-way'!A790)</f>
        <v/>
      </c>
      <c r="B789" s="4" t="str">
        <f>IF('True_Odds_Calculator_3-way'!B790="","",'True_Odds_Calculator_3-way'!B790)</f>
        <v/>
      </c>
      <c r="C789" s="4" t="str">
        <f>IF('True_Odds_Calculator_3-way'!C790="","",'True_Odds_Calculator_3-way'!C790)</f>
        <v/>
      </c>
      <c r="D789" s="4" t="str">
        <f t="shared" si="60"/>
        <v/>
      </c>
      <c r="E789" s="4" t="str">
        <f t="shared" si="61"/>
        <v/>
      </c>
      <c r="F789" s="4" t="str">
        <f t="shared" si="62"/>
        <v/>
      </c>
      <c r="G789" s="4" t="str">
        <f t="shared" si="63"/>
        <v/>
      </c>
      <c r="I789" s="4" t="str">
        <f t="shared" si="64"/>
        <v/>
      </c>
    </row>
    <row r="790" spans="1:9">
      <c r="A790" s="4" t="str">
        <f>IF('True_Odds_Calculator_3-way'!A791="","",'True_Odds_Calculator_3-way'!A791)</f>
        <v/>
      </c>
      <c r="B790" s="4" t="str">
        <f>IF('True_Odds_Calculator_3-way'!B791="","",'True_Odds_Calculator_3-way'!B791)</f>
        <v/>
      </c>
      <c r="C790" s="4" t="str">
        <f>IF('True_Odds_Calculator_3-way'!C791="","",'True_Odds_Calculator_3-way'!C791)</f>
        <v/>
      </c>
      <c r="D790" s="4" t="str">
        <f t="shared" si="60"/>
        <v/>
      </c>
      <c r="E790" s="4" t="str">
        <f t="shared" si="61"/>
        <v/>
      </c>
      <c r="F790" s="4" t="str">
        <f t="shared" si="62"/>
        <v/>
      </c>
      <c r="G790" s="4" t="str">
        <f t="shared" si="63"/>
        <v/>
      </c>
      <c r="I790" s="4" t="str">
        <f t="shared" si="64"/>
        <v/>
      </c>
    </row>
    <row r="791" spans="1:9">
      <c r="A791" s="4" t="str">
        <f>IF('True_Odds_Calculator_3-way'!A792="","",'True_Odds_Calculator_3-way'!A792)</f>
        <v/>
      </c>
      <c r="B791" s="4" t="str">
        <f>IF('True_Odds_Calculator_3-way'!B792="","",'True_Odds_Calculator_3-way'!B792)</f>
        <v/>
      </c>
      <c r="C791" s="4" t="str">
        <f>IF('True_Odds_Calculator_3-way'!C792="","",'True_Odds_Calculator_3-way'!C792)</f>
        <v/>
      </c>
      <c r="D791" s="4" t="str">
        <f t="shared" si="60"/>
        <v/>
      </c>
      <c r="E791" s="4" t="str">
        <f t="shared" si="61"/>
        <v/>
      </c>
      <c r="F791" s="4" t="str">
        <f t="shared" si="62"/>
        <v/>
      </c>
      <c r="G791" s="4" t="str">
        <f t="shared" si="63"/>
        <v/>
      </c>
      <c r="I791" s="4" t="str">
        <f t="shared" si="64"/>
        <v/>
      </c>
    </row>
    <row r="792" spans="1:9">
      <c r="A792" s="4" t="str">
        <f>IF('True_Odds_Calculator_3-way'!A793="","",'True_Odds_Calculator_3-way'!A793)</f>
        <v/>
      </c>
      <c r="B792" s="4" t="str">
        <f>IF('True_Odds_Calculator_3-way'!B793="","",'True_Odds_Calculator_3-way'!B793)</f>
        <v/>
      </c>
      <c r="C792" s="4" t="str">
        <f>IF('True_Odds_Calculator_3-way'!C793="","",'True_Odds_Calculator_3-way'!C793)</f>
        <v/>
      </c>
      <c r="D792" s="4" t="str">
        <f t="shared" si="60"/>
        <v/>
      </c>
      <c r="E792" s="4" t="str">
        <f t="shared" si="61"/>
        <v/>
      </c>
      <c r="F792" s="4" t="str">
        <f t="shared" si="62"/>
        <v/>
      </c>
      <c r="G792" s="4" t="str">
        <f t="shared" si="63"/>
        <v/>
      </c>
      <c r="I792" s="4" t="str">
        <f t="shared" si="64"/>
        <v/>
      </c>
    </row>
    <row r="793" spans="1:9">
      <c r="A793" s="4" t="str">
        <f>IF('True_Odds_Calculator_3-way'!A794="","",'True_Odds_Calculator_3-way'!A794)</f>
        <v/>
      </c>
      <c r="B793" s="4" t="str">
        <f>IF('True_Odds_Calculator_3-way'!B794="","",'True_Odds_Calculator_3-way'!B794)</f>
        <v/>
      </c>
      <c r="C793" s="4" t="str">
        <f>IF('True_Odds_Calculator_3-way'!C794="","",'True_Odds_Calculator_3-way'!C794)</f>
        <v/>
      </c>
      <c r="D793" s="4" t="str">
        <f t="shared" si="60"/>
        <v/>
      </c>
      <c r="E793" s="4" t="str">
        <f t="shared" si="61"/>
        <v/>
      </c>
      <c r="F793" s="4" t="str">
        <f t="shared" si="62"/>
        <v/>
      </c>
      <c r="G793" s="4" t="str">
        <f t="shared" si="63"/>
        <v/>
      </c>
      <c r="I793" s="4" t="str">
        <f t="shared" si="64"/>
        <v/>
      </c>
    </row>
    <row r="794" spans="1:9">
      <c r="A794" s="4" t="str">
        <f>IF('True_Odds_Calculator_3-way'!A795="","",'True_Odds_Calculator_3-way'!A795)</f>
        <v/>
      </c>
      <c r="B794" s="4" t="str">
        <f>IF('True_Odds_Calculator_3-way'!B795="","",'True_Odds_Calculator_3-way'!B795)</f>
        <v/>
      </c>
      <c r="C794" s="4" t="str">
        <f>IF('True_Odds_Calculator_3-way'!C795="","",'True_Odds_Calculator_3-way'!C795)</f>
        <v/>
      </c>
      <c r="D794" s="4" t="str">
        <f t="shared" si="60"/>
        <v/>
      </c>
      <c r="E794" s="4" t="str">
        <f t="shared" si="61"/>
        <v/>
      </c>
      <c r="F794" s="4" t="str">
        <f t="shared" si="62"/>
        <v/>
      </c>
      <c r="G794" s="4" t="str">
        <f t="shared" si="63"/>
        <v/>
      </c>
      <c r="I794" s="4" t="str">
        <f t="shared" si="64"/>
        <v/>
      </c>
    </row>
    <row r="795" spans="1:9">
      <c r="A795" s="4" t="str">
        <f>IF('True_Odds_Calculator_3-way'!A796="","",'True_Odds_Calculator_3-way'!A796)</f>
        <v/>
      </c>
      <c r="B795" s="4" t="str">
        <f>IF('True_Odds_Calculator_3-way'!B796="","",'True_Odds_Calculator_3-way'!B796)</f>
        <v/>
      </c>
      <c r="C795" s="4" t="str">
        <f>IF('True_Odds_Calculator_3-way'!C796="","",'True_Odds_Calculator_3-way'!C796)</f>
        <v/>
      </c>
      <c r="D795" s="4" t="str">
        <f t="shared" si="60"/>
        <v/>
      </c>
      <c r="E795" s="4" t="str">
        <f t="shared" si="61"/>
        <v/>
      </c>
      <c r="F795" s="4" t="str">
        <f t="shared" si="62"/>
        <v/>
      </c>
      <c r="G795" s="4" t="str">
        <f t="shared" si="63"/>
        <v/>
      </c>
      <c r="I795" s="4" t="str">
        <f t="shared" si="64"/>
        <v/>
      </c>
    </row>
    <row r="796" spans="1:9">
      <c r="A796" s="4" t="str">
        <f>IF('True_Odds_Calculator_3-way'!A797="","",'True_Odds_Calculator_3-way'!A797)</f>
        <v/>
      </c>
      <c r="B796" s="4" t="str">
        <f>IF('True_Odds_Calculator_3-way'!B797="","",'True_Odds_Calculator_3-way'!B797)</f>
        <v/>
      </c>
      <c r="C796" s="4" t="str">
        <f>IF('True_Odds_Calculator_3-way'!C797="","",'True_Odds_Calculator_3-way'!C797)</f>
        <v/>
      </c>
      <c r="D796" s="4" t="str">
        <f t="shared" si="60"/>
        <v/>
      </c>
      <c r="E796" s="4" t="str">
        <f t="shared" si="61"/>
        <v/>
      </c>
      <c r="F796" s="4" t="str">
        <f t="shared" si="62"/>
        <v/>
      </c>
      <c r="G796" s="4" t="str">
        <f t="shared" si="63"/>
        <v/>
      </c>
      <c r="I796" s="4" t="str">
        <f t="shared" si="64"/>
        <v/>
      </c>
    </row>
    <row r="797" spans="1:9">
      <c r="A797" s="4" t="str">
        <f>IF('True_Odds_Calculator_3-way'!A798="","",'True_Odds_Calculator_3-way'!A798)</f>
        <v/>
      </c>
      <c r="B797" s="4" t="str">
        <f>IF('True_Odds_Calculator_3-way'!B798="","",'True_Odds_Calculator_3-way'!B798)</f>
        <v/>
      </c>
      <c r="C797" s="4" t="str">
        <f>IF('True_Odds_Calculator_3-way'!C798="","",'True_Odds_Calculator_3-way'!C798)</f>
        <v/>
      </c>
      <c r="D797" s="4" t="str">
        <f t="shared" si="60"/>
        <v/>
      </c>
      <c r="E797" s="4" t="str">
        <f t="shared" si="61"/>
        <v/>
      </c>
      <c r="F797" s="4" t="str">
        <f t="shared" si="62"/>
        <v/>
      </c>
      <c r="G797" s="4" t="str">
        <f t="shared" si="63"/>
        <v/>
      </c>
      <c r="I797" s="4" t="str">
        <f t="shared" si="64"/>
        <v/>
      </c>
    </row>
    <row r="798" spans="1:9">
      <c r="A798" s="4" t="str">
        <f>IF('True_Odds_Calculator_3-way'!A799="","",'True_Odds_Calculator_3-way'!A799)</f>
        <v/>
      </c>
      <c r="B798" s="4" t="str">
        <f>IF('True_Odds_Calculator_3-way'!B799="","",'True_Odds_Calculator_3-way'!B799)</f>
        <v/>
      </c>
      <c r="C798" s="4" t="str">
        <f>IF('True_Odds_Calculator_3-way'!C799="","",'True_Odds_Calculator_3-way'!C799)</f>
        <v/>
      </c>
      <c r="D798" s="4" t="str">
        <f t="shared" si="60"/>
        <v/>
      </c>
      <c r="E798" s="4" t="str">
        <f t="shared" si="61"/>
        <v/>
      </c>
      <c r="F798" s="4" t="str">
        <f t="shared" si="62"/>
        <v/>
      </c>
      <c r="G798" s="4" t="str">
        <f t="shared" si="63"/>
        <v/>
      </c>
      <c r="I798" s="4" t="str">
        <f t="shared" si="64"/>
        <v/>
      </c>
    </row>
    <row r="799" spans="1:9">
      <c r="A799" s="4" t="str">
        <f>IF('True_Odds_Calculator_3-way'!A800="","",'True_Odds_Calculator_3-way'!A800)</f>
        <v/>
      </c>
      <c r="B799" s="4" t="str">
        <f>IF('True_Odds_Calculator_3-way'!B800="","",'True_Odds_Calculator_3-way'!B800)</f>
        <v/>
      </c>
      <c r="C799" s="4" t="str">
        <f>IF('True_Odds_Calculator_3-way'!C800="","",'True_Odds_Calculator_3-way'!C800)</f>
        <v/>
      </c>
      <c r="D799" s="4" t="str">
        <f t="shared" si="60"/>
        <v/>
      </c>
      <c r="E799" s="4" t="str">
        <f t="shared" si="61"/>
        <v/>
      </c>
      <c r="F799" s="4" t="str">
        <f t="shared" si="62"/>
        <v/>
      </c>
      <c r="G799" s="4" t="str">
        <f t="shared" si="63"/>
        <v/>
      </c>
      <c r="I799" s="4" t="str">
        <f t="shared" si="64"/>
        <v/>
      </c>
    </row>
    <row r="800" spans="1:9">
      <c r="A800" s="4" t="str">
        <f>IF('True_Odds_Calculator_3-way'!A801="","",'True_Odds_Calculator_3-way'!A801)</f>
        <v/>
      </c>
      <c r="B800" s="4" t="str">
        <f>IF('True_Odds_Calculator_3-way'!B801="","",'True_Odds_Calculator_3-way'!B801)</f>
        <v/>
      </c>
      <c r="C800" s="4" t="str">
        <f>IF('True_Odds_Calculator_3-way'!C801="","",'True_Odds_Calculator_3-way'!C801)</f>
        <v/>
      </c>
      <c r="D800" s="4" t="str">
        <f t="shared" si="60"/>
        <v/>
      </c>
      <c r="E800" s="4" t="str">
        <f t="shared" si="61"/>
        <v/>
      </c>
      <c r="F800" s="4" t="str">
        <f t="shared" si="62"/>
        <v/>
      </c>
      <c r="G800" s="4" t="str">
        <f t="shared" si="63"/>
        <v/>
      </c>
      <c r="I800" s="4" t="str">
        <f t="shared" si="64"/>
        <v/>
      </c>
    </row>
    <row r="801" spans="1:9">
      <c r="A801" s="4" t="str">
        <f>IF('True_Odds_Calculator_3-way'!A802="","",'True_Odds_Calculator_3-way'!A802)</f>
        <v/>
      </c>
      <c r="B801" s="4" t="str">
        <f>IF('True_Odds_Calculator_3-way'!B802="","",'True_Odds_Calculator_3-way'!B802)</f>
        <v/>
      </c>
      <c r="C801" s="4" t="str">
        <f>IF('True_Odds_Calculator_3-way'!C802="","",'True_Odds_Calculator_3-way'!C802)</f>
        <v/>
      </c>
      <c r="D801" s="4" t="str">
        <f t="shared" si="60"/>
        <v/>
      </c>
      <c r="E801" s="4" t="str">
        <f t="shared" si="61"/>
        <v/>
      </c>
      <c r="F801" s="4" t="str">
        <f t="shared" si="62"/>
        <v/>
      </c>
      <c r="G801" s="4" t="str">
        <f t="shared" si="63"/>
        <v/>
      </c>
      <c r="I801" s="4" t="str">
        <f t="shared" si="64"/>
        <v/>
      </c>
    </row>
    <row r="802" spans="1:9">
      <c r="A802" s="4" t="str">
        <f>IF('True_Odds_Calculator_3-way'!A803="","",'True_Odds_Calculator_3-way'!A803)</f>
        <v/>
      </c>
      <c r="B802" s="4" t="str">
        <f>IF('True_Odds_Calculator_3-way'!B803="","",'True_Odds_Calculator_3-way'!B803)</f>
        <v/>
      </c>
      <c r="C802" s="4" t="str">
        <f>IF('True_Odds_Calculator_3-way'!C803="","",'True_Odds_Calculator_3-way'!C803)</f>
        <v/>
      </c>
      <c r="D802" s="4" t="str">
        <f t="shared" si="60"/>
        <v/>
      </c>
      <c r="E802" s="4" t="str">
        <f t="shared" si="61"/>
        <v/>
      </c>
      <c r="F802" s="4" t="str">
        <f t="shared" si="62"/>
        <v/>
      </c>
      <c r="G802" s="4" t="str">
        <f t="shared" si="63"/>
        <v/>
      </c>
      <c r="I802" s="4" t="str">
        <f t="shared" si="64"/>
        <v/>
      </c>
    </row>
    <row r="803" spans="1:9">
      <c r="A803" s="4" t="str">
        <f>IF('True_Odds_Calculator_3-way'!A804="","",'True_Odds_Calculator_3-way'!A804)</f>
        <v/>
      </c>
      <c r="B803" s="4" t="str">
        <f>IF('True_Odds_Calculator_3-way'!B804="","",'True_Odds_Calculator_3-way'!B804)</f>
        <v/>
      </c>
      <c r="C803" s="4" t="str">
        <f>IF('True_Odds_Calculator_3-way'!C804="","",'True_Odds_Calculator_3-way'!C804)</f>
        <v/>
      </c>
      <c r="D803" s="4" t="str">
        <f t="shared" si="60"/>
        <v/>
      </c>
      <c r="E803" s="4" t="str">
        <f t="shared" si="61"/>
        <v/>
      </c>
      <c r="F803" s="4" t="str">
        <f t="shared" si="62"/>
        <v/>
      </c>
      <c r="G803" s="4" t="str">
        <f t="shared" si="63"/>
        <v/>
      </c>
      <c r="I803" s="4" t="str">
        <f t="shared" si="64"/>
        <v/>
      </c>
    </row>
    <row r="804" spans="1:9">
      <c r="A804" s="4" t="str">
        <f>IF('True_Odds_Calculator_3-way'!A805="","",'True_Odds_Calculator_3-way'!A805)</f>
        <v/>
      </c>
      <c r="B804" s="4" t="str">
        <f>IF('True_Odds_Calculator_3-way'!B805="","",'True_Odds_Calculator_3-way'!B805)</f>
        <v/>
      </c>
      <c r="C804" s="4" t="str">
        <f>IF('True_Odds_Calculator_3-way'!C805="","",'True_Odds_Calculator_3-way'!C805)</f>
        <v/>
      </c>
      <c r="D804" s="4" t="str">
        <f t="shared" si="60"/>
        <v/>
      </c>
      <c r="E804" s="4" t="str">
        <f t="shared" si="61"/>
        <v/>
      </c>
      <c r="F804" s="4" t="str">
        <f t="shared" si="62"/>
        <v/>
      </c>
      <c r="G804" s="4" t="str">
        <f t="shared" si="63"/>
        <v/>
      </c>
      <c r="I804" s="4" t="str">
        <f t="shared" si="64"/>
        <v/>
      </c>
    </row>
    <row r="805" spans="1:9">
      <c r="A805" s="4" t="str">
        <f>IF('True_Odds_Calculator_3-way'!A806="","",'True_Odds_Calculator_3-way'!A806)</f>
        <v/>
      </c>
      <c r="B805" s="4" t="str">
        <f>IF('True_Odds_Calculator_3-way'!B806="","",'True_Odds_Calculator_3-way'!B806)</f>
        <v/>
      </c>
      <c r="C805" s="4" t="str">
        <f>IF('True_Odds_Calculator_3-way'!C806="","",'True_Odds_Calculator_3-way'!C806)</f>
        <v/>
      </c>
      <c r="D805" s="4" t="str">
        <f t="shared" si="60"/>
        <v/>
      </c>
      <c r="E805" s="4" t="str">
        <f t="shared" si="61"/>
        <v/>
      </c>
      <c r="F805" s="4" t="str">
        <f t="shared" si="62"/>
        <v/>
      </c>
      <c r="G805" s="4" t="str">
        <f t="shared" si="63"/>
        <v/>
      </c>
      <c r="I805" s="4" t="str">
        <f t="shared" si="64"/>
        <v/>
      </c>
    </row>
    <row r="806" spans="1:9">
      <c r="A806" s="4" t="str">
        <f>IF('True_Odds_Calculator_3-way'!A807="","",'True_Odds_Calculator_3-way'!A807)</f>
        <v/>
      </c>
      <c r="B806" s="4" t="str">
        <f>IF('True_Odds_Calculator_3-way'!B807="","",'True_Odds_Calculator_3-way'!B807)</f>
        <v/>
      </c>
      <c r="C806" s="4" t="str">
        <f>IF('True_Odds_Calculator_3-way'!C807="","",'True_Odds_Calculator_3-way'!C807)</f>
        <v/>
      </c>
      <c r="D806" s="4" t="str">
        <f t="shared" si="60"/>
        <v/>
      </c>
      <c r="E806" s="4" t="str">
        <f t="shared" si="61"/>
        <v/>
      </c>
      <c r="F806" s="4" t="str">
        <f t="shared" si="62"/>
        <v/>
      </c>
      <c r="G806" s="4" t="str">
        <f t="shared" si="63"/>
        <v/>
      </c>
      <c r="I806" s="4" t="str">
        <f t="shared" si="64"/>
        <v/>
      </c>
    </row>
    <row r="807" spans="1:9">
      <c r="A807" s="4" t="str">
        <f>IF('True_Odds_Calculator_3-way'!A808="","",'True_Odds_Calculator_3-way'!A808)</f>
        <v/>
      </c>
      <c r="B807" s="4" t="str">
        <f>IF('True_Odds_Calculator_3-way'!B808="","",'True_Odds_Calculator_3-way'!B808)</f>
        <v/>
      </c>
      <c r="C807" s="4" t="str">
        <f>IF('True_Odds_Calculator_3-way'!C808="","",'True_Odds_Calculator_3-way'!C808)</f>
        <v/>
      </c>
      <c r="D807" s="4" t="str">
        <f t="shared" si="60"/>
        <v/>
      </c>
      <c r="E807" s="4" t="str">
        <f t="shared" si="61"/>
        <v/>
      </c>
      <c r="F807" s="4" t="str">
        <f t="shared" si="62"/>
        <v/>
      </c>
      <c r="G807" s="4" t="str">
        <f t="shared" si="63"/>
        <v/>
      </c>
      <c r="I807" s="4" t="str">
        <f t="shared" si="64"/>
        <v/>
      </c>
    </row>
    <row r="808" spans="1:9">
      <c r="A808" s="4" t="str">
        <f>IF('True_Odds_Calculator_3-way'!A809="","",'True_Odds_Calculator_3-way'!A809)</f>
        <v/>
      </c>
      <c r="B808" s="4" t="str">
        <f>IF('True_Odds_Calculator_3-way'!B809="","",'True_Odds_Calculator_3-way'!B809)</f>
        <v/>
      </c>
      <c r="C808" s="4" t="str">
        <f>IF('True_Odds_Calculator_3-way'!C809="","",'True_Odds_Calculator_3-way'!C809)</f>
        <v/>
      </c>
      <c r="D808" s="4" t="str">
        <f t="shared" si="60"/>
        <v/>
      </c>
      <c r="E808" s="4" t="str">
        <f t="shared" si="61"/>
        <v/>
      </c>
      <c r="F808" s="4" t="str">
        <f t="shared" si="62"/>
        <v/>
      </c>
      <c r="G808" s="4" t="str">
        <f t="shared" si="63"/>
        <v/>
      </c>
      <c r="I808" s="4" t="str">
        <f t="shared" si="64"/>
        <v/>
      </c>
    </row>
    <row r="809" spans="1:9">
      <c r="A809" s="4" t="str">
        <f>IF('True_Odds_Calculator_3-way'!A810="","",'True_Odds_Calculator_3-way'!A810)</f>
        <v/>
      </c>
      <c r="B809" s="4" t="str">
        <f>IF('True_Odds_Calculator_3-way'!B810="","",'True_Odds_Calculator_3-way'!B810)</f>
        <v/>
      </c>
      <c r="C809" s="4" t="str">
        <f>IF('True_Odds_Calculator_3-way'!C810="","",'True_Odds_Calculator_3-way'!C810)</f>
        <v/>
      </c>
      <c r="D809" s="4" t="str">
        <f t="shared" si="60"/>
        <v/>
      </c>
      <c r="E809" s="4" t="str">
        <f t="shared" si="61"/>
        <v/>
      </c>
      <c r="F809" s="4" t="str">
        <f t="shared" si="62"/>
        <v/>
      </c>
      <c r="G809" s="4" t="str">
        <f t="shared" si="63"/>
        <v/>
      </c>
      <c r="I809" s="4" t="str">
        <f t="shared" si="64"/>
        <v/>
      </c>
    </row>
    <row r="810" spans="1:9">
      <c r="A810" s="4" t="str">
        <f>IF('True_Odds_Calculator_3-way'!A811="","",'True_Odds_Calculator_3-way'!A811)</f>
        <v/>
      </c>
      <c r="B810" s="4" t="str">
        <f>IF('True_Odds_Calculator_3-way'!B811="","",'True_Odds_Calculator_3-way'!B811)</f>
        <v/>
      </c>
      <c r="C810" s="4" t="str">
        <f>IF('True_Odds_Calculator_3-way'!C811="","",'True_Odds_Calculator_3-way'!C811)</f>
        <v/>
      </c>
      <c r="D810" s="4" t="str">
        <f t="shared" si="60"/>
        <v/>
      </c>
      <c r="E810" s="4" t="str">
        <f t="shared" si="61"/>
        <v/>
      </c>
      <c r="F810" s="4" t="str">
        <f t="shared" si="62"/>
        <v/>
      </c>
      <c r="G810" s="4" t="str">
        <f t="shared" si="63"/>
        <v/>
      </c>
      <c r="I810" s="4" t="str">
        <f t="shared" si="64"/>
        <v/>
      </c>
    </row>
    <row r="811" spans="1:9">
      <c r="A811" s="4" t="str">
        <f>IF('True_Odds_Calculator_3-way'!A812="","",'True_Odds_Calculator_3-way'!A812)</f>
        <v/>
      </c>
      <c r="B811" s="4" t="str">
        <f>IF('True_Odds_Calculator_3-way'!B812="","",'True_Odds_Calculator_3-way'!B812)</f>
        <v/>
      </c>
      <c r="C811" s="4" t="str">
        <f>IF('True_Odds_Calculator_3-way'!C812="","",'True_Odds_Calculator_3-way'!C812)</f>
        <v/>
      </c>
      <c r="D811" s="4" t="str">
        <f t="shared" si="60"/>
        <v/>
      </c>
      <c r="E811" s="4" t="str">
        <f t="shared" si="61"/>
        <v/>
      </c>
      <c r="F811" s="4" t="str">
        <f t="shared" si="62"/>
        <v/>
      </c>
      <c r="G811" s="4" t="str">
        <f t="shared" si="63"/>
        <v/>
      </c>
      <c r="I811" s="4" t="str">
        <f t="shared" si="64"/>
        <v/>
      </c>
    </row>
    <row r="812" spans="1:9">
      <c r="A812" s="4" t="str">
        <f>IF('True_Odds_Calculator_3-way'!A813="","",'True_Odds_Calculator_3-way'!A813)</f>
        <v/>
      </c>
      <c r="B812" s="4" t="str">
        <f>IF('True_Odds_Calculator_3-way'!B813="","",'True_Odds_Calculator_3-way'!B813)</f>
        <v/>
      </c>
      <c r="C812" s="4" t="str">
        <f>IF('True_Odds_Calculator_3-way'!C813="","",'True_Odds_Calculator_3-way'!C813)</f>
        <v/>
      </c>
      <c r="D812" s="4" t="str">
        <f t="shared" si="60"/>
        <v/>
      </c>
      <c r="E812" s="4" t="str">
        <f t="shared" si="61"/>
        <v/>
      </c>
      <c r="F812" s="4" t="str">
        <f t="shared" si="62"/>
        <v/>
      </c>
      <c r="G812" s="4" t="str">
        <f t="shared" si="63"/>
        <v/>
      </c>
      <c r="I812" s="4" t="str">
        <f t="shared" si="64"/>
        <v/>
      </c>
    </row>
    <row r="813" spans="1:9">
      <c r="A813" s="4" t="str">
        <f>IF('True_Odds_Calculator_3-way'!A814="","",'True_Odds_Calculator_3-way'!A814)</f>
        <v/>
      </c>
      <c r="B813" s="4" t="str">
        <f>IF('True_Odds_Calculator_3-way'!B814="","",'True_Odds_Calculator_3-way'!B814)</f>
        <v/>
      </c>
      <c r="C813" s="4" t="str">
        <f>IF('True_Odds_Calculator_3-way'!C814="","",'True_Odds_Calculator_3-way'!C814)</f>
        <v/>
      </c>
      <c r="D813" s="4" t="str">
        <f t="shared" si="60"/>
        <v/>
      </c>
      <c r="E813" s="4" t="str">
        <f t="shared" si="61"/>
        <v/>
      </c>
      <c r="F813" s="4" t="str">
        <f t="shared" si="62"/>
        <v/>
      </c>
      <c r="G813" s="4" t="str">
        <f t="shared" si="63"/>
        <v/>
      </c>
      <c r="I813" s="4" t="str">
        <f t="shared" si="64"/>
        <v/>
      </c>
    </row>
    <row r="814" spans="1:9">
      <c r="A814" s="4" t="str">
        <f>IF('True_Odds_Calculator_3-way'!A815="","",'True_Odds_Calculator_3-way'!A815)</f>
        <v/>
      </c>
      <c r="B814" s="4" t="str">
        <f>IF('True_Odds_Calculator_3-way'!B815="","",'True_Odds_Calculator_3-way'!B815)</f>
        <v/>
      </c>
      <c r="C814" s="4" t="str">
        <f>IF('True_Odds_Calculator_3-way'!C815="","",'True_Odds_Calculator_3-way'!C815)</f>
        <v/>
      </c>
      <c r="D814" s="4" t="str">
        <f t="shared" si="60"/>
        <v/>
      </c>
      <c r="E814" s="4" t="str">
        <f t="shared" si="61"/>
        <v/>
      </c>
      <c r="F814" s="4" t="str">
        <f t="shared" si="62"/>
        <v/>
      </c>
      <c r="G814" s="4" t="str">
        <f t="shared" si="63"/>
        <v/>
      </c>
      <c r="I814" s="4" t="str">
        <f t="shared" si="64"/>
        <v/>
      </c>
    </row>
    <row r="815" spans="1:9">
      <c r="A815" s="4" t="str">
        <f>IF('True_Odds_Calculator_3-way'!A816="","",'True_Odds_Calculator_3-way'!A816)</f>
        <v/>
      </c>
      <c r="B815" s="4" t="str">
        <f>IF('True_Odds_Calculator_3-way'!B816="","",'True_Odds_Calculator_3-way'!B816)</f>
        <v/>
      </c>
      <c r="C815" s="4" t="str">
        <f>IF('True_Odds_Calculator_3-way'!C816="","",'True_Odds_Calculator_3-way'!C816)</f>
        <v/>
      </c>
      <c r="D815" s="4" t="str">
        <f t="shared" si="60"/>
        <v/>
      </c>
      <c r="E815" s="4" t="str">
        <f t="shared" si="61"/>
        <v/>
      </c>
      <c r="F815" s="4" t="str">
        <f t="shared" si="62"/>
        <v/>
      </c>
      <c r="G815" s="4" t="str">
        <f t="shared" si="63"/>
        <v/>
      </c>
      <c r="I815" s="4" t="str">
        <f t="shared" si="64"/>
        <v/>
      </c>
    </row>
    <row r="816" spans="1:9">
      <c r="A816" s="4" t="str">
        <f>IF('True_Odds_Calculator_3-way'!A817="","",'True_Odds_Calculator_3-way'!A817)</f>
        <v/>
      </c>
      <c r="B816" s="4" t="str">
        <f>IF('True_Odds_Calculator_3-way'!B817="","",'True_Odds_Calculator_3-way'!B817)</f>
        <v/>
      </c>
      <c r="C816" s="4" t="str">
        <f>IF('True_Odds_Calculator_3-way'!C817="","",'True_Odds_Calculator_3-way'!C817)</f>
        <v/>
      </c>
      <c r="D816" s="4" t="str">
        <f t="shared" si="60"/>
        <v/>
      </c>
      <c r="E816" s="4" t="str">
        <f t="shared" si="61"/>
        <v/>
      </c>
      <c r="F816" s="4" t="str">
        <f t="shared" si="62"/>
        <v/>
      </c>
      <c r="G816" s="4" t="str">
        <f t="shared" si="63"/>
        <v/>
      </c>
      <c r="I816" s="4" t="str">
        <f t="shared" si="64"/>
        <v/>
      </c>
    </row>
    <row r="817" spans="1:9">
      <c r="A817" s="4" t="str">
        <f>IF('True_Odds_Calculator_3-way'!A818="","",'True_Odds_Calculator_3-way'!A818)</f>
        <v/>
      </c>
      <c r="B817" s="4" t="str">
        <f>IF('True_Odds_Calculator_3-way'!B818="","",'True_Odds_Calculator_3-way'!B818)</f>
        <v/>
      </c>
      <c r="C817" s="4" t="str">
        <f>IF('True_Odds_Calculator_3-way'!C818="","",'True_Odds_Calculator_3-way'!C818)</f>
        <v/>
      </c>
      <c r="D817" s="4" t="str">
        <f t="shared" si="60"/>
        <v/>
      </c>
      <c r="E817" s="4" t="str">
        <f t="shared" si="61"/>
        <v/>
      </c>
      <c r="F817" s="4" t="str">
        <f t="shared" si="62"/>
        <v/>
      </c>
      <c r="G817" s="4" t="str">
        <f t="shared" si="63"/>
        <v/>
      </c>
      <c r="I817" s="4" t="str">
        <f t="shared" si="64"/>
        <v/>
      </c>
    </row>
    <row r="818" spans="1:9">
      <c r="A818" s="4" t="str">
        <f>IF('True_Odds_Calculator_3-way'!A819="","",'True_Odds_Calculator_3-way'!A819)</f>
        <v/>
      </c>
      <c r="B818" s="4" t="str">
        <f>IF('True_Odds_Calculator_3-way'!B819="","",'True_Odds_Calculator_3-way'!B819)</f>
        <v/>
      </c>
      <c r="C818" s="4" t="str">
        <f>IF('True_Odds_Calculator_3-way'!C819="","",'True_Odds_Calculator_3-way'!C819)</f>
        <v/>
      </c>
      <c r="D818" s="4" t="str">
        <f t="shared" si="60"/>
        <v/>
      </c>
      <c r="E818" s="4" t="str">
        <f t="shared" si="61"/>
        <v/>
      </c>
      <c r="F818" s="4" t="str">
        <f t="shared" si="62"/>
        <v/>
      </c>
      <c r="G818" s="4" t="str">
        <f t="shared" si="63"/>
        <v/>
      </c>
      <c r="I818" s="4" t="str">
        <f t="shared" si="64"/>
        <v/>
      </c>
    </row>
    <row r="819" spans="1:9">
      <c r="A819" s="4" t="str">
        <f>IF('True_Odds_Calculator_3-way'!A820="","",'True_Odds_Calculator_3-way'!A820)</f>
        <v/>
      </c>
      <c r="B819" s="4" t="str">
        <f>IF('True_Odds_Calculator_3-way'!B820="","",'True_Odds_Calculator_3-way'!B820)</f>
        <v/>
      </c>
      <c r="C819" s="4" t="str">
        <f>IF('True_Odds_Calculator_3-way'!C820="","",'True_Odds_Calculator_3-way'!C820)</f>
        <v/>
      </c>
      <c r="D819" s="4" t="str">
        <f t="shared" si="60"/>
        <v/>
      </c>
      <c r="E819" s="4" t="str">
        <f t="shared" si="61"/>
        <v/>
      </c>
      <c r="F819" s="4" t="str">
        <f t="shared" si="62"/>
        <v/>
      </c>
      <c r="G819" s="4" t="str">
        <f t="shared" si="63"/>
        <v/>
      </c>
      <c r="I819" s="4" t="str">
        <f t="shared" si="64"/>
        <v/>
      </c>
    </row>
    <row r="820" spans="1:9">
      <c r="A820" s="4" t="str">
        <f>IF('True_Odds_Calculator_3-way'!A821="","",'True_Odds_Calculator_3-way'!A821)</f>
        <v/>
      </c>
      <c r="B820" s="4" t="str">
        <f>IF('True_Odds_Calculator_3-way'!B821="","",'True_Odds_Calculator_3-way'!B821)</f>
        <v/>
      </c>
      <c r="C820" s="4" t="str">
        <f>IF('True_Odds_Calculator_3-way'!C821="","",'True_Odds_Calculator_3-way'!C821)</f>
        <v/>
      </c>
      <c r="D820" s="4" t="str">
        <f t="shared" si="60"/>
        <v/>
      </c>
      <c r="E820" s="4" t="str">
        <f t="shared" si="61"/>
        <v/>
      </c>
      <c r="F820" s="4" t="str">
        <f t="shared" si="62"/>
        <v/>
      </c>
      <c r="G820" s="4" t="str">
        <f t="shared" si="63"/>
        <v/>
      </c>
      <c r="I820" s="4" t="str">
        <f t="shared" si="64"/>
        <v/>
      </c>
    </row>
    <row r="821" spans="1:9">
      <c r="A821" s="4" t="str">
        <f>IF('True_Odds_Calculator_3-way'!A822="","",'True_Odds_Calculator_3-way'!A822)</f>
        <v/>
      </c>
      <c r="B821" s="4" t="str">
        <f>IF('True_Odds_Calculator_3-way'!B822="","",'True_Odds_Calculator_3-way'!B822)</f>
        <v/>
      </c>
      <c r="C821" s="4" t="str">
        <f>IF('True_Odds_Calculator_3-way'!C822="","",'True_Odds_Calculator_3-way'!C822)</f>
        <v/>
      </c>
      <c r="D821" s="4" t="str">
        <f t="shared" si="60"/>
        <v/>
      </c>
      <c r="E821" s="4" t="str">
        <f t="shared" si="61"/>
        <v/>
      </c>
      <c r="F821" s="4" t="str">
        <f t="shared" si="62"/>
        <v/>
      </c>
      <c r="G821" s="4" t="str">
        <f t="shared" si="63"/>
        <v/>
      </c>
      <c r="I821" s="4" t="str">
        <f t="shared" si="64"/>
        <v/>
      </c>
    </row>
    <row r="822" spans="1:9">
      <c r="A822" s="4" t="str">
        <f>IF('True_Odds_Calculator_3-way'!A823="","",'True_Odds_Calculator_3-way'!A823)</f>
        <v/>
      </c>
      <c r="B822" s="4" t="str">
        <f>IF('True_Odds_Calculator_3-way'!B823="","",'True_Odds_Calculator_3-way'!B823)</f>
        <v/>
      </c>
      <c r="C822" s="4" t="str">
        <f>IF('True_Odds_Calculator_3-way'!C823="","",'True_Odds_Calculator_3-way'!C823)</f>
        <v/>
      </c>
      <c r="D822" s="4" t="str">
        <f t="shared" si="60"/>
        <v/>
      </c>
      <c r="E822" s="4" t="str">
        <f t="shared" si="61"/>
        <v/>
      </c>
      <c r="F822" s="4" t="str">
        <f t="shared" si="62"/>
        <v/>
      </c>
      <c r="G822" s="4" t="str">
        <f t="shared" si="63"/>
        <v/>
      </c>
      <c r="I822" s="4" t="str">
        <f t="shared" si="64"/>
        <v/>
      </c>
    </row>
    <row r="823" spans="1:9">
      <c r="A823" s="4" t="str">
        <f>IF('True_Odds_Calculator_3-way'!A824="","",'True_Odds_Calculator_3-way'!A824)</f>
        <v/>
      </c>
      <c r="B823" s="4" t="str">
        <f>IF('True_Odds_Calculator_3-way'!B824="","",'True_Odds_Calculator_3-way'!B824)</f>
        <v/>
      </c>
      <c r="C823" s="4" t="str">
        <f>IF('True_Odds_Calculator_3-way'!C824="","",'True_Odds_Calculator_3-way'!C824)</f>
        <v/>
      </c>
      <c r="D823" s="4" t="str">
        <f t="shared" si="60"/>
        <v/>
      </c>
      <c r="E823" s="4" t="str">
        <f t="shared" si="61"/>
        <v/>
      </c>
      <c r="F823" s="4" t="str">
        <f t="shared" si="62"/>
        <v/>
      </c>
      <c r="G823" s="4" t="str">
        <f t="shared" si="63"/>
        <v/>
      </c>
      <c r="I823" s="4" t="str">
        <f t="shared" si="64"/>
        <v/>
      </c>
    </row>
    <row r="824" spans="1:9">
      <c r="A824" s="4" t="str">
        <f>IF('True_Odds_Calculator_3-way'!A825="","",'True_Odds_Calculator_3-way'!A825)</f>
        <v/>
      </c>
      <c r="B824" s="4" t="str">
        <f>IF('True_Odds_Calculator_3-way'!B825="","",'True_Odds_Calculator_3-way'!B825)</f>
        <v/>
      </c>
      <c r="C824" s="4" t="str">
        <f>IF('True_Odds_Calculator_3-way'!C825="","",'True_Odds_Calculator_3-way'!C825)</f>
        <v/>
      </c>
      <c r="D824" s="4" t="str">
        <f t="shared" si="60"/>
        <v/>
      </c>
      <c r="E824" s="4" t="str">
        <f t="shared" si="61"/>
        <v/>
      </c>
      <c r="F824" s="4" t="str">
        <f t="shared" si="62"/>
        <v/>
      </c>
      <c r="G824" s="4" t="str">
        <f t="shared" si="63"/>
        <v/>
      </c>
      <c r="I824" s="4" t="str">
        <f t="shared" si="64"/>
        <v/>
      </c>
    </row>
    <row r="825" spans="1:9">
      <c r="A825" s="4" t="str">
        <f>IF('True_Odds_Calculator_3-way'!A826="","",'True_Odds_Calculator_3-way'!A826)</f>
        <v/>
      </c>
      <c r="B825" s="4" t="str">
        <f>IF('True_Odds_Calculator_3-way'!B826="","",'True_Odds_Calculator_3-way'!B826)</f>
        <v/>
      </c>
      <c r="C825" s="4" t="str">
        <f>IF('True_Odds_Calculator_3-way'!C826="","",'True_Odds_Calculator_3-way'!C826)</f>
        <v/>
      </c>
      <c r="D825" s="4" t="str">
        <f t="shared" si="60"/>
        <v/>
      </c>
      <c r="E825" s="4" t="str">
        <f t="shared" si="61"/>
        <v/>
      </c>
      <c r="F825" s="4" t="str">
        <f t="shared" si="62"/>
        <v/>
      </c>
      <c r="G825" s="4" t="str">
        <f t="shared" si="63"/>
        <v/>
      </c>
      <c r="I825" s="4" t="str">
        <f t="shared" si="64"/>
        <v/>
      </c>
    </row>
    <row r="826" spans="1:9">
      <c r="A826" s="4" t="str">
        <f>IF('True_Odds_Calculator_3-way'!A827="","",'True_Odds_Calculator_3-way'!A827)</f>
        <v/>
      </c>
      <c r="B826" s="4" t="str">
        <f>IF('True_Odds_Calculator_3-way'!B827="","",'True_Odds_Calculator_3-way'!B827)</f>
        <v/>
      </c>
      <c r="C826" s="4" t="str">
        <f>IF('True_Odds_Calculator_3-way'!C827="","",'True_Odds_Calculator_3-way'!C827)</f>
        <v/>
      </c>
      <c r="D826" s="4" t="str">
        <f t="shared" si="60"/>
        <v/>
      </c>
      <c r="E826" s="4" t="str">
        <f t="shared" si="61"/>
        <v/>
      </c>
      <c r="F826" s="4" t="str">
        <f t="shared" si="62"/>
        <v/>
      </c>
      <c r="G826" s="4" t="str">
        <f t="shared" si="63"/>
        <v/>
      </c>
      <c r="I826" s="4" t="str">
        <f t="shared" si="64"/>
        <v/>
      </c>
    </row>
    <row r="827" spans="1:9">
      <c r="A827" s="4" t="str">
        <f>IF('True_Odds_Calculator_3-way'!A828="","",'True_Odds_Calculator_3-way'!A828)</f>
        <v/>
      </c>
      <c r="B827" s="4" t="str">
        <f>IF('True_Odds_Calculator_3-way'!B828="","",'True_Odds_Calculator_3-way'!B828)</f>
        <v/>
      </c>
      <c r="C827" s="4" t="str">
        <f>IF('True_Odds_Calculator_3-way'!C828="","",'True_Odds_Calculator_3-way'!C828)</f>
        <v/>
      </c>
      <c r="D827" s="4" t="str">
        <f t="shared" si="60"/>
        <v/>
      </c>
      <c r="E827" s="4" t="str">
        <f t="shared" si="61"/>
        <v/>
      </c>
      <c r="F827" s="4" t="str">
        <f t="shared" si="62"/>
        <v/>
      </c>
      <c r="G827" s="4" t="str">
        <f t="shared" si="63"/>
        <v/>
      </c>
      <c r="I827" s="4" t="str">
        <f t="shared" si="64"/>
        <v/>
      </c>
    </row>
    <row r="828" spans="1:9">
      <c r="A828" s="4" t="str">
        <f>IF('True_Odds_Calculator_3-way'!A829="","",'True_Odds_Calculator_3-way'!A829)</f>
        <v/>
      </c>
      <c r="B828" s="4" t="str">
        <f>IF('True_Odds_Calculator_3-way'!B829="","",'True_Odds_Calculator_3-way'!B829)</f>
        <v/>
      </c>
      <c r="C828" s="4" t="str">
        <f>IF('True_Odds_Calculator_3-way'!C829="","",'True_Odds_Calculator_3-way'!C829)</f>
        <v/>
      </c>
      <c r="D828" s="4" t="str">
        <f t="shared" si="60"/>
        <v/>
      </c>
      <c r="E828" s="4" t="str">
        <f t="shared" si="61"/>
        <v/>
      </c>
      <c r="F828" s="4" t="str">
        <f t="shared" si="62"/>
        <v/>
      </c>
      <c r="G828" s="4" t="str">
        <f t="shared" si="63"/>
        <v/>
      </c>
      <c r="I828" s="4" t="str">
        <f t="shared" si="64"/>
        <v/>
      </c>
    </row>
    <row r="829" spans="1:9">
      <c r="A829" s="4" t="str">
        <f>IF('True_Odds_Calculator_3-way'!A830="","",'True_Odds_Calculator_3-way'!A830)</f>
        <v/>
      </c>
      <c r="B829" s="4" t="str">
        <f>IF('True_Odds_Calculator_3-way'!B830="","",'True_Odds_Calculator_3-way'!B830)</f>
        <v/>
      </c>
      <c r="C829" s="4" t="str">
        <f>IF('True_Odds_Calculator_3-way'!C830="","",'True_Odds_Calculator_3-way'!C830)</f>
        <v/>
      </c>
      <c r="D829" s="4" t="str">
        <f t="shared" si="60"/>
        <v/>
      </c>
      <c r="E829" s="4" t="str">
        <f t="shared" si="61"/>
        <v/>
      </c>
      <c r="F829" s="4" t="str">
        <f t="shared" si="62"/>
        <v/>
      </c>
      <c r="G829" s="4" t="str">
        <f t="shared" si="63"/>
        <v/>
      </c>
      <c r="I829" s="4" t="str">
        <f t="shared" si="64"/>
        <v/>
      </c>
    </row>
    <row r="830" spans="1:9">
      <c r="A830" s="4" t="str">
        <f>IF('True_Odds_Calculator_3-way'!A831="","",'True_Odds_Calculator_3-way'!A831)</f>
        <v/>
      </c>
      <c r="B830" s="4" t="str">
        <f>IF('True_Odds_Calculator_3-way'!B831="","",'True_Odds_Calculator_3-way'!B831)</f>
        <v/>
      </c>
      <c r="C830" s="4" t="str">
        <f>IF('True_Odds_Calculator_3-way'!C831="","",'True_Odds_Calculator_3-way'!C831)</f>
        <v/>
      </c>
      <c r="D830" s="4" t="str">
        <f t="shared" si="60"/>
        <v/>
      </c>
      <c r="E830" s="4" t="str">
        <f t="shared" si="61"/>
        <v/>
      </c>
      <c r="F830" s="4" t="str">
        <f t="shared" si="62"/>
        <v/>
      </c>
      <c r="G830" s="4" t="str">
        <f t="shared" si="63"/>
        <v/>
      </c>
      <c r="I830" s="4" t="str">
        <f t="shared" si="64"/>
        <v/>
      </c>
    </row>
    <row r="831" spans="1:9">
      <c r="A831" s="4" t="str">
        <f>IF('True_Odds_Calculator_3-way'!A832="","",'True_Odds_Calculator_3-way'!A832)</f>
        <v/>
      </c>
      <c r="B831" s="4" t="str">
        <f>IF('True_Odds_Calculator_3-way'!B832="","",'True_Odds_Calculator_3-way'!B832)</f>
        <v/>
      </c>
      <c r="C831" s="4" t="str">
        <f>IF('True_Odds_Calculator_3-way'!C832="","",'True_Odds_Calculator_3-way'!C832)</f>
        <v/>
      </c>
      <c r="D831" s="4" t="str">
        <f t="shared" si="60"/>
        <v/>
      </c>
      <c r="E831" s="4" t="str">
        <f t="shared" si="61"/>
        <v/>
      </c>
      <c r="F831" s="4" t="str">
        <f t="shared" si="62"/>
        <v/>
      </c>
      <c r="G831" s="4" t="str">
        <f t="shared" si="63"/>
        <v/>
      </c>
      <c r="I831" s="4" t="str">
        <f t="shared" si="64"/>
        <v/>
      </c>
    </row>
    <row r="832" spans="1:9">
      <c r="A832" s="4" t="str">
        <f>IF('True_Odds_Calculator_3-way'!A833="","",'True_Odds_Calculator_3-way'!A833)</f>
        <v/>
      </c>
      <c r="B832" s="4" t="str">
        <f>IF('True_Odds_Calculator_3-way'!B833="","",'True_Odds_Calculator_3-way'!B833)</f>
        <v/>
      </c>
      <c r="C832" s="4" t="str">
        <f>IF('True_Odds_Calculator_3-way'!C833="","",'True_Odds_Calculator_3-way'!C833)</f>
        <v/>
      </c>
      <c r="D832" s="4" t="str">
        <f t="shared" si="60"/>
        <v/>
      </c>
      <c r="E832" s="4" t="str">
        <f t="shared" si="61"/>
        <v/>
      </c>
      <c r="F832" s="4" t="str">
        <f t="shared" si="62"/>
        <v/>
      </c>
      <c r="G832" s="4" t="str">
        <f t="shared" si="63"/>
        <v/>
      </c>
      <c r="I832" s="4" t="str">
        <f t="shared" si="64"/>
        <v/>
      </c>
    </row>
    <row r="833" spans="1:9">
      <c r="A833" s="4" t="str">
        <f>IF('True_Odds_Calculator_3-way'!A834="","",'True_Odds_Calculator_3-way'!A834)</f>
        <v/>
      </c>
      <c r="B833" s="4" t="str">
        <f>IF('True_Odds_Calculator_3-way'!B834="","",'True_Odds_Calculator_3-way'!B834)</f>
        <v/>
      </c>
      <c r="C833" s="4" t="str">
        <f>IF('True_Odds_Calculator_3-way'!C834="","",'True_Odds_Calculator_3-way'!C834)</f>
        <v/>
      </c>
      <c r="D833" s="4" t="str">
        <f t="shared" si="60"/>
        <v/>
      </c>
      <c r="E833" s="4" t="str">
        <f t="shared" si="61"/>
        <v/>
      </c>
      <c r="F833" s="4" t="str">
        <f t="shared" si="62"/>
        <v/>
      </c>
      <c r="G833" s="4" t="str">
        <f t="shared" si="63"/>
        <v/>
      </c>
      <c r="I833" s="4" t="str">
        <f t="shared" si="64"/>
        <v/>
      </c>
    </row>
    <row r="834" spans="1:9">
      <c r="A834" s="4" t="str">
        <f>IF('True_Odds_Calculator_3-way'!A835="","",'True_Odds_Calculator_3-way'!A835)</f>
        <v/>
      </c>
      <c r="B834" s="4" t="str">
        <f>IF('True_Odds_Calculator_3-way'!B835="","",'True_Odds_Calculator_3-way'!B835)</f>
        <v/>
      </c>
      <c r="C834" s="4" t="str">
        <f>IF('True_Odds_Calculator_3-way'!C835="","",'True_Odds_Calculator_3-way'!C835)</f>
        <v/>
      </c>
      <c r="D834" s="4" t="str">
        <f t="shared" si="60"/>
        <v/>
      </c>
      <c r="E834" s="4" t="str">
        <f t="shared" si="61"/>
        <v/>
      </c>
      <c r="F834" s="4" t="str">
        <f t="shared" si="62"/>
        <v/>
      </c>
      <c r="G834" s="4" t="str">
        <f t="shared" si="63"/>
        <v/>
      </c>
      <c r="I834" s="4" t="str">
        <f t="shared" si="64"/>
        <v/>
      </c>
    </row>
    <row r="835" spans="1:9">
      <c r="A835" s="4" t="str">
        <f>IF('True_Odds_Calculator_3-way'!A836="","",'True_Odds_Calculator_3-way'!A836)</f>
        <v/>
      </c>
      <c r="B835" s="4" t="str">
        <f>IF('True_Odds_Calculator_3-way'!B836="","",'True_Odds_Calculator_3-way'!B836)</f>
        <v/>
      </c>
      <c r="C835" s="4" t="str">
        <f>IF('True_Odds_Calculator_3-way'!C836="","",'True_Odds_Calculator_3-way'!C836)</f>
        <v/>
      </c>
      <c r="D835" s="4" t="str">
        <f t="shared" ref="D835:D898" si="65">IF(A835="","",((1/A835)+(1/B835)+(1/C835))-1)</f>
        <v/>
      </c>
      <c r="E835" s="4" t="str">
        <f t="shared" ref="E835:E898" si="66">IF(A835="","",(3*A835)/(3-($D835*A835)))</f>
        <v/>
      </c>
      <c r="F835" s="4" t="str">
        <f t="shared" ref="F835:F898" si="67">IF(B835="","",(3*B835)/(3-($D835*B835)))</f>
        <v/>
      </c>
      <c r="G835" s="4" t="str">
        <f t="shared" ref="G835:G898" si="68">IF(C835="","",(3*C835)/(3-($D835*C835)))</f>
        <v/>
      </c>
      <c r="I835" s="4" t="str">
        <f t="shared" ref="I835:I898" si="69">IF(A835="","",D835+1)</f>
        <v/>
      </c>
    </row>
    <row r="836" spans="1:9">
      <c r="A836" s="4" t="str">
        <f>IF('True_Odds_Calculator_3-way'!A837="","",'True_Odds_Calculator_3-way'!A837)</f>
        <v/>
      </c>
      <c r="B836" s="4" t="str">
        <f>IF('True_Odds_Calculator_3-way'!B837="","",'True_Odds_Calculator_3-way'!B837)</f>
        <v/>
      </c>
      <c r="C836" s="4" t="str">
        <f>IF('True_Odds_Calculator_3-way'!C837="","",'True_Odds_Calculator_3-way'!C837)</f>
        <v/>
      </c>
      <c r="D836" s="4" t="str">
        <f t="shared" si="65"/>
        <v/>
      </c>
      <c r="E836" s="4" t="str">
        <f t="shared" si="66"/>
        <v/>
      </c>
      <c r="F836" s="4" t="str">
        <f t="shared" si="67"/>
        <v/>
      </c>
      <c r="G836" s="4" t="str">
        <f t="shared" si="68"/>
        <v/>
      </c>
      <c r="I836" s="4" t="str">
        <f t="shared" si="69"/>
        <v/>
      </c>
    </row>
    <row r="837" spans="1:9">
      <c r="A837" s="4" t="str">
        <f>IF('True_Odds_Calculator_3-way'!A838="","",'True_Odds_Calculator_3-way'!A838)</f>
        <v/>
      </c>
      <c r="B837" s="4" t="str">
        <f>IF('True_Odds_Calculator_3-way'!B838="","",'True_Odds_Calculator_3-way'!B838)</f>
        <v/>
      </c>
      <c r="C837" s="4" t="str">
        <f>IF('True_Odds_Calculator_3-way'!C838="","",'True_Odds_Calculator_3-way'!C838)</f>
        <v/>
      </c>
      <c r="D837" s="4" t="str">
        <f t="shared" si="65"/>
        <v/>
      </c>
      <c r="E837" s="4" t="str">
        <f t="shared" si="66"/>
        <v/>
      </c>
      <c r="F837" s="4" t="str">
        <f t="shared" si="67"/>
        <v/>
      </c>
      <c r="G837" s="4" t="str">
        <f t="shared" si="68"/>
        <v/>
      </c>
      <c r="I837" s="4" t="str">
        <f t="shared" si="69"/>
        <v/>
      </c>
    </row>
    <row r="838" spans="1:9">
      <c r="A838" s="4" t="str">
        <f>IF('True_Odds_Calculator_3-way'!A839="","",'True_Odds_Calculator_3-way'!A839)</f>
        <v/>
      </c>
      <c r="B838" s="4" t="str">
        <f>IF('True_Odds_Calculator_3-way'!B839="","",'True_Odds_Calculator_3-way'!B839)</f>
        <v/>
      </c>
      <c r="C838" s="4" t="str">
        <f>IF('True_Odds_Calculator_3-way'!C839="","",'True_Odds_Calculator_3-way'!C839)</f>
        <v/>
      </c>
      <c r="D838" s="4" t="str">
        <f t="shared" si="65"/>
        <v/>
      </c>
      <c r="E838" s="4" t="str">
        <f t="shared" si="66"/>
        <v/>
      </c>
      <c r="F838" s="4" t="str">
        <f t="shared" si="67"/>
        <v/>
      </c>
      <c r="G838" s="4" t="str">
        <f t="shared" si="68"/>
        <v/>
      </c>
      <c r="I838" s="4" t="str">
        <f t="shared" si="69"/>
        <v/>
      </c>
    </row>
    <row r="839" spans="1:9">
      <c r="A839" s="4" t="str">
        <f>IF('True_Odds_Calculator_3-way'!A840="","",'True_Odds_Calculator_3-way'!A840)</f>
        <v/>
      </c>
      <c r="B839" s="4" t="str">
        <f>IF('True_Odds_Calculator_3-way'!B840="","",'True_Odds_Calculator_3-way'!B840)</f>
        <v/>
      </c>
      <c r="C839" s="4" t="str">
        <f>IF('True_Odds_Calculator_3-way'!C840="","",'True_Odds_Calculator_3-way'!C840)</f>
        <v/>
      </c>
      <c r="D839" s="4" t="str">
        <f t="shared" si="65"/>
        <v/>
      </c>
      <c r="E839" s="4" t="str">
        <f t="shared" si="66"/>
        <v/>
      </c>
      <c r="F839" s="4" t="str">
        <f t="shared" si="67"/>
        <v/>
      </c>
      <c r="G839" s="4" t="str">
        <f t="shared" si="68"/>
        <v/>
      </c>
      <c r="I839" s="4" t="str">
        <f t="shared" si="69"/>
        <v/>
      </c>
    </row>
    <row r="840" spans="1:9">
      <c r="A840" s="4" t="str">
        <f>IF('True_Odds_Calculator_3-way'!A841="","",'True_Odds_Calculator_3-way'!A841)</f>
        <v/>
      </c>
      <c r="B840" s="4" t="str">
        <f>IF('True_Odds_Calculator_3-way'!B841="","",'True_Odds_Calculator_3-way'!B841)</f>
        <v/>
      </c>
      <c r="C840" s="4" t="str">
        <f>IF('True_Odds_Calculator_3-way'!C841="","",'True_Odds_Calculator_3-way'!C841)</f>
        <v/>
      </c>
      <c r="D840" s="4" t="str">
        <f t="shared" si="65"/>
        <v/>
      </c>
      <c r="E840" s="4" t="str">
        <f t="shared" si="66"/>
        <v/>
      </c>
      <c r="F840" s="4" t="str">
        <f t="shared" si="67"/>
        <v/>
      </c>
      <c r="G840" s="4" t="str">
        <f t="shared" si="68"/>
        <v/>
      </c>
      <c r="I840" s="4" t="str">
        <f t="shared" si="69"/>
        <v/>
      </c>
    </row>
    <row r="841" spans="1:9">
      <c r="A841" s="4" t="str">
        <f>IF('True_Odds_Calculator_3-way'!A842="","",'True_Odds_Calculator_3-way'!A842)</f>
        <v/>
      </c>
      <c r="B841" s="4" t="str">
        <f>IF('True_Odds_Calculator_3-way'!B842="","",'True_Odds_Calculator_3-way'!B842)</f>
        <v/>
      </c>
      <c r="C841" s="4" t="str">
        <f>IF('True_Odds_Calculator_3-way'!C842="","",'True_Odds_Calculator_3-way'!C842)</f>
        <v/>
      </c>
      <c r="D841" s="4" t="str">
        <f t="shared" si="65"/>
        <v/>
      </c>
      <c r="E841" s="4" t="str">
        <f t="shared" si="66"/>
        <v/>
      </c>
      <c r="F841" s="4" t="str">
        <f t="shared" si="67"/>
        <v/>
      </c>
      <c r="G841" s="4" t="str">
        <f t="shared" si="68"/>
        <v/>
      </c>
      <c r="I841" s="4" t="str">
        <f t="shared" si="69"/>
        <v/>
      </c>
    </row>
    <row r="842" spans="1:9">
      <c r="A842" s="4" t="str">
        <f>IF('True_Odds_Calculator_3-way'!A843="","",'True_Odds_Calculator_3-way'!A843)</f>
        <v/>
      </c>
      <c r="B842" s="4" t="str">
        <f>IF('True_Odds_Calculator_3-way'!B843="","",'True_Odds_Calculator_3-way'!B843)</f>
        <v/>
      </c>
      <c r="C842" s="4" t="str">
        <f>IF('True_Odds_Calculator_3-way'!C843="","",'True_Odds_Calculator_3-way'!C843)</f>
        <v/>
      </c>
      <c r="D842" s="4" t="str">
        <f t="shared" si="65"/>
        <v/>
      </c>
      <c r="E842" s="4" t="str">
        <f t="shared" si="66"/>
        <v/>
      </c>
      <c r="F842" s="4" t="str">
        <f t="shared" si="67"/>
        <v/>
      </c>
      <c r="G842" s="4" t="str">
        <f t="shared" si="68"/>
        <v/>
      </c>
      <c r="I842" s="4" t="str">
        <f t="shared" si="69"/>
        <v/>
      </c>
    </row>
    <row r="843" spans="1:9">
      <c r="A843" s="4" t="str">
        <f>IF('True_Odds_Calculator_3-way'!A844="","",'True_Odds_Calculator_3-way'!A844)</f>
        <v/>
      </c>
      <c r="B843" s="4" t="str">
        <f>IF('True_Odds_Calculator_3-way'!B844="","",'True_Odds_Calculator_3-way'!B844)</f>
        <v/>
      </c>
      <c r="C843" s="4" t="str">
        <f>IF('True_Odds_Calculator_3-way'!C844="","",'True_Odds_Calculator_3-way'!C844)</f>
        <v/>
      </c>
      <c r="D843" s="4" t="str">
        <f t="shared" si="65"/>
        <v/>
      </c>
      <c r="E843" s="4" t="str">
        <f t="shared" si="66"/>
        <v/>
      </c>
      <c r="F843" s="4" t="str">
        <f t="shared" si="67"/>
        <v/>
      </c>
      <c r="G843" s="4" t="str">
        <f t="shared" si="68"/>
        <v/>
      </c>
      <c r="I843" s="4" t="str">
        <f t="shared" si="69"/>
        <v/>
      </c>
    </row>
    <row r="844" spans="1:9">
      <c r="A844" s="4" t="str">
        <f>IF('True_Odds_Calculator_3-way'!A845="","",'True_Odds_Calculator_3-way'!A845)</f>
        <v/>
      </c>
      <c r="B844" s="4" t="str">
        <f>IF('True_Odds_Calculator_3-way'!B845="","",'True_Odds_Calculator_3-way'!B845)</f>
        <v/>
      </c>
      <c r="C844" s="4" t="str">
        <f>IF('True_Odds_Calculator_3-way'!C845="","",'True_Odds_Calculator_3-way'!C845)</f>
        <v/>
      </c>
      <c r="D844" s="4" t="str">
        <f t="shared" si="65"/>
        <v/>
      </c>
      <c r="E844" s="4" t="str">
        <f t="shared" si="66"/>
        <v/>
      </c>
      <c r="F844" s="4" t="str">
        <f t="shared" si="67"/>
        <v/>
      </c>
      <c r="G844" s="4" t="str">
        <f t="shared" si="68"/>
        <v/>
      </c>
      <c r="I844" s="4" t="str">
        <f t="shared" si="69"/>
        <v/>
      </c>
    </row>
    <row r="845" spans="1:9">
      <c r="A845" s="4" t="str">
        <f>IF('True_Odds_Calculator_3-way'!A846="","",'True_Odds_Calculator_3-way'!A846)</f>
        <v/>
      </c>
      <c r="B845" s="4" t="str">
        <f>IF('True_Odds_Calculator_3-way'!B846="","",'True_Odds_Calculator_3-way'!B846)</f>
        <v/>
      </c>
      <c r="C845" s="4" t="str">
        <f>IF('True_Odds_Calculator_3-way'!C846="","",'True_Odds_Calculator_3-way'!C846)</f>
        <v/>
      </c>
      <c r="D845" s="4" t="str">
        <f t="shared" si="65"/>
        <v/>
      </c>
      <c r="E845" s="4" t="str">
        <f t="shared" si="66"/>
        <v/>
      </c>
      <c r="F845" s="4" t="str">
        <f t="shared" si="67"/>
        <v/>
      </c>
      <c r="G845" s="4" t="str">
        <f t="shared" si="68"/>
        <v/>
      </c>
      <c r="I845" s="4" t="str">
        <f t="shared" si="69"/>
        <v/>
      </c>
    </row>
    <row r="846" spans="1:9">
      <c r="A846" s="4" t="str">
        <f>IF('True_Odds_Calculator_3-way'!A847="","",'True_Odds_Calculator_3-way'!A847)</f>
        <v/>
      </c>
      <c r="B846" s="4" t="str">
        <f>IF('True_Odds_Calculator_3-way'!B847="","",'True_Odds_Calculator_3-way'!B847)</f>
        <v/>
      </c>
      <c r="C846" s="4" t="str">
        <f>IF('True_Odds_Calculator_3-way'!C847="","",'True_Odds_Calculator_3-way'!C847)</f>
        <v/>
      </c>
      <c r="D846" s="4" t="str">
        <f t="shared" si="65"/>
        <v/>
      </c>
      <c r="E846" s="4" t="str">
        <f t="shared" si="66"/>
        <v/>
      </c>
      <c r="F846" s="4" t="str">
        <f t="shared" si="67"/>
        <v/>
      </c>
      <c r="G846" s="4" t="str">
        <f t="shared" si="68"/>
        <v/>
      </c>
      <c r="I846" s="4" t="str">
        <f t="shared" si="69"/>
        <v/>
      </c>
    </row>
    <row r="847" spans="1:9">
      <c r="A847" s="4" t="str">
        <f>IF('True_Odds_Calculator_3-way'!A848="","",'True_Odds_Calculator_3-way'!A848)</f>
        <v/>
      </c>
      <c r="B847" s="4" t="str">
        <f>IF('True_Odds_Calculator_3-way'!B848="","",'True_Odds_Calculator_3-way'!B848)</f>
        <v/>
      </c>
      <c r="C847" s="4" t="str">
        <f>IF('True_Odds_Calculator_3-way'!C848="","",'True_Odds_Calculator_3-way'!C848)</f>
        <v/>
      </c>
      <c r="D847" s="4" t="str">
        <f t="shared" si="65"/>
        <v/>
      </c>
      <c r="E847" s="4" t="str">
        <f t="shared" si="66"/>
        <v/>
      </c>
      <c r="F847" s="4" t="str">
        <f t="shared" si="67"/>
        <v/>
      </c>
      <c r="G847" s="4" t="str">
        <f t="shared" si="68"/>
        <v/>
      </c>
      <c r="I847" s="4" t="str">
        <f t="shared" si="69"/>
        <v/>
      </c>
    </row>
    <row r="848" spans="1:9">
      <c r="A848" s="4" t="str">
        <f>IF('True_Odds_Calculator_3-way'!A849="","",'True_Odds_Calculator_3-way'!A849)</f>
        <v/>
      </c>
      <c r="B848" s="4" t="str">
        <f>IF('True_Odds_Calculator_3-way'!B849="","",'True_Odds_Calculator_3-way'!B849)</f>
        <v/>
      </c>
      <c r="C848" s="4" t="str">
        <f>IF('True_Odds_Calculator_3-way'!C849="","",'True_Odds_Calculator_3-way'!C849)</f>
        <v/>
      </c>
      <c r="D848" s="4" t="str">
        <f t="shared" si="65"/>
        <v/>
      </c>
      <c r="E848" s="4" t="str">
        <f t="shared" si="66"/>
        <v/>
      </c>
      <c r="F848" s="4" t="str">
        <f t="shared" si="67"/>
        <v/>
      </c>
      <c r="G848" s="4" t="str">
        <f t="shared" si="68"/>
        <v/>
      </c>
      <c r="I848" s="4" t="str">
        <f t="shared" si="69"/>
        <v/>
      </c>
    </row>
    <row r="849" spans="1:9">
      <c r="A849" s="4" t="str">
        <f>IF('True_Odds_Calculator_3-way'!A850="","",'True_Odds_Calculator_3-way'!A850)</f>
        <v/>
      </c>
      <c r="B849" s="4" t="str">
        <f>IF('True_Odds_Calculator_3-way'!B850="","",'True_Odds_Calculator_3-way'!B850)</f>
        <v/>
      </c>
      <c r="C849" s="4" t="str">
        <f>IF('True_Odds_Calculator_3-way'!C850="","",'True_Odds_Calculator_3-way'!C850)</f>
        <v/>
      </c>
      <c r="D849" s="4" t="str">
        <f t="shared" si="65"/>
        <v/>
      </c>
      <c r="E849" s="4" t="str">
        <f t="shared" si="66"/>
        <v/>
      </c>
      <c r="F849" s="4" t="str">
        <f t="shared" si="67"/>
        <v/>
      </c>
      <c r="G849" s="4" t="str">
        <f t="shared" si="68"/>
        <v/>
      </c>
      <c r="I849" s="4" t="str">
        <f t="shared" si="69"/>
        <v/>
      </c>
    </row>
    <row r="850" spans="1:9">
      <c r="A850" s="4" t="str">
        <f>IF('True_Odds_Calculator_3-way'!A851="","",'True_Odds_Calculator_3-way'!A851)</f>
        <v/>
      </c>
      <c r="B850" s="4" t="str">
        <f>IF('True_Odds_Calculator_3-way'!B851="","",'True_Odds_Calculator_3-way'!B851)</f>
        <v/>
      </c>
      <c r="C850" s="4" t="str">
        <f>IF('True_Odds_Calculator_3-way'!C851="","",'True_Odds_Calculator_3-way'!C851)</f>
        <v/>
      </c>
      <c r="D850" s="4" t="str">
        <f t="shared" si="65"/>
        <v/>
      </c>
      <c r="E850" s="4" t="str">
        <f t="shared" si="66"/>
        <v/>
      </c>
      <c r="F850" s="4" t="str">
        <f t="shared" si="67"/>
        <v/>
      </c>
      <c r="G850" s="4" t="str">
        <f t="shared" si="68"/>
        <v/>
      </c>
      <c r="I850" s="4" t="str">
        <f t="shared" si="69"/>
        <v/>
      </c>
    </row>
    <row r="851" spans="1:9">
      <c r="A851" s="4" t="str">
        <f>IF('True_Odds_Calculator_3-way'!A852="","",'True_Odds_Calculator_3-way'!A852)</f>
        <v/>
      </c>
      <c r="B851" s="4" t="str">
        <f>IF('True_Odds_Calculator_3-way'!B852="","",'True_Odds_Calculator_3-way'!B852)</f>
        <v/>
      </c>
      <c r="C851" s="4" t="str">
        <f>IF('True_Odds_Calculator_3-way'!C852="","",'True_Odds_Calculator_3-way'!C852)</f>
        <v/>
      </c>
      <c r="D851" s="4" t="str">
        <f t="shared" si="65"/>
        <v/>
      </c>
      <c r="E851" s="4" t="str">
        <f t="shared" si="66"/>
        <v/>
      </c>
      <c r="F851" s="4" t="str">
        <f t="shared" si="67"/>
        <v/>
      </c>
      <c r="G851" s="4" t="str">
        <f t="shared" si="68"/>
        <v/>
      </c>
      <c r="I851" s="4" t="str">
        <f t="shared" si="69"/>
        <v/>
      </c>
    </row>
    <row r="852" spans="1:9">
      <c r="A852" s="4" t="str">
        <f>IF('True_Odds_Calculator_3-way'!A853="","",'True_Odds_Calculator_3-way'!A853)</f>
        <v/>
      </c>
      <c r="B852" s="4" t="str">
        <f>IF('True_Odds_Calculator_3-way'!B853="","",'True_Odds_Calculator_3-way'!B853)</f>
        <v/>
      </c>
      <c r="C852" s="4" t="str">
        <f>IF('True_Odds_Calculator_3-way'!C853="","",'True_Odds_Calculator_3-way'!C853)</f>
        <v/>
      </c>
      <c r="D852" s="4" t="str">
        <f t="shared" si="65"/>
        <v/>
      </c>
      <c r="E852" s="4" t="str">
        <f t="shared" si="66"/>
        <v/>
      </c>
      <c r="F852" s="4" t="str">
        <f t="shared" si="67"/>
        <v/>
      </c>
      <c r="G852" s="4" t="str">
        <f t="shared" si="68"/>
        <v/>
      </c>
      <c r="I852" s="4" t="str">
        <f t="shared" si="69"/>
        <v/>
      </c>
    </row>
    <row r="853" spans="1:9">
      <c r="A853" s="4" t="str">
        <f>IF('True_Odds_Calculator_3-way'!A854="","",'True_Odds_Calculator_3-way'!A854)</f>
        <v/>
      </c>
      <c r="B853" s="4" t="str">
        <f>IF('True_Odds_Calculator_3-way'!B854="","",'True_Odds_Calculator_3-way'!B854)</f>
        <v/>
      </c>
      <c r="C853" s="4" t="str">
        <f>IF('True_Odds_Calculator_3-way'!C854="","",'True_Odds_Calculator_3-way'!C854)</f>
        <v/>
      </c>
      <c r="D853" s="4" t="str">
        <f t="shared" si="65"/>
        <v/>
      </c>
      <c r="E853" s="4" t="str">
        <f t="shared" si="66"/>
        <v/>
      </c>
      <c r="F853" s="4" t="str">
        <f t="shared" si="67"/>
        <v/>
      </c>
      <c r="G853" s="4" t="str">
        <f t="shared" si="68"/>
        <v/>
      </c>
      <c r="I853" s="4" t="str">
        <f t="shared" si="69"/>
        <v/>
      </c>
    </row>
    <row r="854" spans="1:9">
      <c r="A854" s="4" t="str">
        <f>IF('True_Odds_Calculator_3-way'!A855="","",'True_Odds_Calculator_3-way'!A855)</f>
        <v/>
      </c>
      <c r="B854" s="4" t="str">
        <f>IF('True_Odds_Calculator_3-way'!B855="","",'True_Odds_Calculator_3-way'!B855)</f>
        <v/>
      </c>
      <c r="C854" s="4" t="str">
        <f>IF('True_Odds_Calculator_3-way'!C855="","",'True_Odds_Calculator_3-way'!C855)</f>
        <v/>
      </c>
      <c r="D854" s="4" t="str">
        <f t="shared" si="65"/>
        <v/>
      </c>
      <c r="E854" s="4" t="str">
        <f t="shared" si="66"/>
        <v/>
      </c>
      <c r="F854" s="4" t="str">
        <f t="shared" si="67"/>
        <v/>
      </c>
      <c r="G854" s="4" t="str">
        <f t="shared" si="68"/>
        <v/>
      </c>
      <c r="I854" s="4" t="str">
        <f t="shared" si="69"/>
        <v/>
      </c>
    </row>
    <row r="855" spans="1:9">
      <c r="A855" s="4" t="str">
        <f>IF('True_Odds_Calculator_3-way'!A856="","",'True_Odds_Calculator_3-way'!A856)</f>
        <v/>
      </c>
      <c r="B855" s="4" t="str">
        <f>IF('True_Odds_Calculator_3-way'!B856="","",'True_Odds_Calculator_3-way'!B856)</f>
        <v/>
      </c>
      <c r="C855" s="4" t="str">
        <f>IF('True_Odds_Calculator_3-way'!C856="","",'True_Odds_Calculator_3-way'!C856)</f>
        <v/>
      </c>
      <c r="D855" s="4" t="str">
        <f t="shared" si="65"/>
        <v/>
      </c>
      <c r="E855" s="4" t="str">
        <f t="shared" si="66"/>
        <v/>
      </c>
      <c r="F855" s="4" t="str">
        <f t="shared" si="67"/>
        <v/>
      </c>
      <c r="G855" s="4" t="str">
        <f t="shared" si="68"/>
        <v/>
      </c>
      <c r="I855" s="4" t="str">
        <f t="shared" si="69"/>
        <v/>
      </c>
    </row>
    <row r="856" spans="1:9">
      <c r="A856" s="4" t="str">
        <f>IF('True_Odds_Calculator_3-way'!A857="","",'True_Odds_Calculator_3-way'!A857)</f>
        <v/>
      </c>
      <c r="B856" s="4" t="str">
        <f>IF('True_Odds_Calculator_3-way'!B857="","",'True_Odds_Calculator_3-way'!B857)</f>
        <v/>
      </c>
      <c r="C856" s="4" t="str">
        <f>IF('True_Odds_Calculator_3-way'!C857="","",'True_Odds_Calculator_3-way'!C857)</f>
        <v/>
      </c>
      <c r="D856" s="4" t="str">
        <f t="shared" si="65"/>
        <v/>
      </c>
      <c r="E856" s="4" t="str">
        <f t="shared" si="66"/>
        <v/>
      </c>
      <c r="F856" s="4" t="str">
        <f t="shared" si="67"/>
        <v/>
      </c>
      <c r="G856" s="4" t="str">
        <f t="shared" si="68"/>
        <v/>
      </c>
      <c r="I856" s="4" t="str">
        <f t="shared" si="69"/>
        <v/>
      </c>
    </row>
    <row r="857" spans="1:9">
      <c r="A857" s="4" t="str">
        <f>IF('True_Odds_Calculator_3-way'!A858="","",'True_Odds_Calculator_3-way'!A858)</f>
        <v/>
      </c>
      <c r="B857" s="4" t="str">
        <f>IF('True_Odds_Calculator_3-way'!B858="","",'True_Odds_Calculator_3-way'!B858)</f>
        <v/>
      </c>
      <c r="C857" s="4" t="str">
        <f>IF('True_Odds_Calculator_3-way'!C858="","",'True_Odds_Calculator_3-way'!C858)</f>
        <v/>
      </c>
      <c r="D857" s="4" t="str">
        <f t="shared" si="65"/>
        <v/>
      </c>
      <c r="E857" s="4" t="str">
        <f t="shared" si="66"/>
        <v/>
      </c>
      <c r="F857" s="4" t="str">
        <f t="shared" si="67"/>
        <v/>
      </c>
      <c r="G857" s="4" t="str">
        <f t="shared" si="68"/>
        <v/>
      </c>
      <c r="I857" s="4" t="str">
        <f t="shared" si="69"/>
        <v/>
      </c>
    </row>
    <row r="858" spans="1:9">
      <c r="A858" s="4" t="str">
        <f>IF('True_Odds_Calculator_3-way'!A859="","",'True_Odds_Calculator_3-way'!A859)</f>
        <v/>
      </c>
      <c r="B858" s="4" t="str">
        <f>IF('True_Odds_Calculator_3-way'!B859="","",'True_Odds_Calculator_3-way'!B859)</f>
        <v/>
      </c>
      <c r="C858" s="4" t="str">
        <f>IF('True_Odds_Calculator_3-way'!C859="","",'True_Odds_Calculator_3-way'!C859)</f>
        <v/>
      </c>
      <c r="D858" s="4" t="str">
        <f t="shared" si="65"/>
        <v/>
      </c>
      <c r="E858" s="4" t="str">
        <f t="shared" si="66"/>
        <v/>
      </c>
      <c r="F858" s="4" t="str">
        <f t="shared" si="67"/>
        <v/>
      </c>
      <c r="G858" s="4" t="str">
        <f t="shared" si="68"/>
        <v/>
      </c>
      <c r="I858" s="4" t="str">
        <f t="shared" si="69"/>
        <v/>
      </c>
    </row>
    <row r="859" spans="1:9">
      <c r="A859" s="4" t="str">
        <f>IF('True_Odds_Calculator_3-way'!A860="","",'True_Odds_Calculator_3-way'!A860)</f>
        <v/>
      </c>
      <c r="B859" s="4" t="str">
        <f>IF('True_Odds_Calculator_3-way'!B860="","",'True_Odds_Calculator_3-way'!B860)</f>
        <v/>
      </c>
      <c r="C859" s="4" t="str">
        <f>IF('True_Odds_Calculator_3-way'!C860="","",'True_Odds_Calculator_3-way'!C860)</f>
        <v/>
      </c>
      <c r="D859" s="4" t="str">
        <f t="shared" si="65"/>
        <v/>
      </c>
      <c r="E859" s="4" t="str">
        <f t="shared" si="66"/>
        <v/>
      </c>
      <c r="F859" s="4" t="str">
        <f t="shared" si="67"/>
        <v/>
      </c>
      <c r="G859" s="4" t="str">
        <f t="shared" si="68"/>
        <v/>
      </c>
      <c r="I859" s="4" t="str">
        <f t="shared" si="69"/>
        <v/>
      </c>
    </row>
    <row r="860" spans="1:9">
      <c r="A860" s="4" t="str">
        <f>IF('True_Odds_Calculator_3-way'!A861="","",'True_Odds_Calculator_3-way'!A861)</f>
        <v/>
      </c>
      <c r="B860" s="4" t="str">
        <f>IF('True_Odds_Calculator_3-way'!B861="","",'True_Odds_Calculator_3-way'!B861)</f>
        <v/>
      </c>
      <c r="C860" s="4" t="str">
        <f>IF('True_Odds_Calculator_3-way'!C861="","",'True_Odds_Calculator_3-way'!C861)</f>
        <v/>
      </c>
      <c r="D860" s="4" t="str">
        <f t="shared" si="65"/>
        <v/>
      </c>
      <c r="E860" s="4" t="str">
        <f t="shared" si="66"/>
        <v/>
      </c>
      <c r="F860" s="4" t="str">
        <f t="shared" si="67"/>
        <v/>
      </c>
      <c r="G860" s="4" t="str">
        <f t="shared" si="68"/>
        <v/>
      </c>
      <c r="I860" s="4" t="str">
        <f t="shared" si="69"/>
        <v/>
      </c>
    </row>
    <row r="861" spans="1:9">
      <c r="A861" s="4" t="str">
        <f>IF('True_Odds_Calculator_3-way'!A862="","",'True_Odds_Calculator_3-way'!A862)</f>
        <v/>
      </c>
      <c r="B861" s="4" t="str">
        <f>IF('True_Odds_Calculator_3-way'!B862="","",'True_Odds_Calculator_3-way'!B862)</f>
        <v/>
      </c>
      <c r="C861" s="4" t="str">
        <f>IF('True_Odds_Calculator_3-way'!C862="","",'True_Odds_Calculator_3-way'!C862)</f>
        <v/>
      </c>
      <c r="D861" s="4" t="str">
        <f t="shared" si="65"/>
        <v/>
      </c>
      <c r="E861" s="4" t="str">
        <f t="shared" si="66"/>
        <v/>
      </c>
      <c r="F861" s="4" t="str">
        <f t="shared" si="67"/>
        <v/>
      </c>
      <c r="G861" s="4" t="str">
        <f t="shared" si="68"/>
        <v/>
      </c>
      <c r="I861" s="4" t="str">
        <f t="shared" si="69"/>
        <v/>
      </c>
    </row>
    <row r="862" spans="1:9">
      <c r="A862" s="4" t="str">
        <f>IF('True_Odds_Calculator_3-way'!A863="","",'True_Odds_Calculator_3-way'!A863)</f>
        <v/>
      </c>
      <c r="B862" s="4" t="str">
        <f>IF('True_Odds_Calculator_3-way'!B863="","",'True_Odds_Calculator_3-way'!B863)</f>
        <v/>
      </c>
      <c r="C862" s="4" t="str">
        <f>IF('True_Odds_Calculator_3-way'!C863="","",'True_Odds_Calculator_3-way'!C863)</f>
        <v/>
      </c>
      <c r="D862" s="4" t="str">
        <f t="shared" si="65"/>
        <v/>
      </c>
      <c r="E862" s="4" t="str">
        <f t="shared" si="66"/>
        <v/>
      </c>
      <c r="F862" s="4" t="str">
        <f t="shared" si="67"/>
        <v/>
      </c>
      <c r="G862" s="4" t="str">
        <f t="shared" si="68"/>
        <v/>
      </c>
      <c r="I862" s="4" t="str">
        <f t="shared" si="69"/>
        <v/>
      </c>
    </row>
    <row r="863" spans="1:9">
      <c r="A863" s="4" t="str">
        <f>IF('True_Odds_Calculator_3-way'!A864="","",'True_Odds_Calculator_3-way'!A864)</f>
        <v/>
      </c>
      <c r="B863" s="4" t="str">
        <f>IF('True_Odds_Calculator_3-way'!B864="","",'True_Odds_Calculator_3-way'!B864)</f>
        <v/>
      </c>
      <c r="C863" s="4" t="str">
        <f>IF('True_Odds_Calculator_3-way'!C864="","",'True_Odds_Calculator_3-way'!C864)</f>
        <v/>
      </c>
      <c r="D863" s="4" t="str">
        <f t="shared" si="65"/>
        <v/>
      </c>
      <c r="E863" s="4" t="str">
        <f t="shared" si="66"/>
        <v/>
      </c>
      <c r="F863" s="4" t="str">
        <f t="shared" si="67"/>
        <v/>
      </c>
      <c r="G863" s="4" t="str">
        <f t="shared" si="68"/>
        <v/>
      </c>
      <c r="I863" s="4" t="str">
        <f t="shared" si="69"/>
        <v/>
      </c>
    </row>
    <row r="864" spans="1:9">
      <c r="A864" s="4" t="str">
        <f>IF('True_Odds_Calculator_3-way'!A865="","",'True_Odds_Calculator_3-way'!A865)</f>
        <v/>
      </c>
      <c r="B864" s="4" t="str">
        <f>IF('True_Odds_Calculator_3-way'!B865="","",'True_Odds_Calculator_3-way'!B865)</f>
        <v/>
      </c>
      <c r="C864" s="4" t="str">
        <f>IF('True_Odds_Calculator_3-way'!C865="","",'True_Odds_Calculator_3-way'!C865)</f>
        <v/>
      </c>
      <c r="D864" s="4" t="str">
        <f t="shared" si="65"/>
        <v/>
      </c>
      <c r="E864" s="4" t="str">
        <f t="shared" si="66"/>
        <v/>
      </c>
      <c r="F864" s="4" t="str">
        <f t="shared" si="67"/>
        <v/>
      </c>
      <c r="G864" s="4" t="str">
        <f t="shared" si="68"/>
        <v/>
      </c>
      <c r="I864" s="4" t="str">
        <f t="shared" si="69"/>
        <v/>
      </c>
    </row>
    <row r="865" spans="1:9">
      <c r="A865" s="4" t="str">
        <f>IF('True_Odds_Calculator_3-way'!A866="","",'True_Odds_Calculator_3-way'!A866)</f>
        <v/>
      </c>
      <c r="B865" s="4" t="str">
        <f>IF('True_Odds_Calculator_3-way'!B866="","",'True_Odds_Calculator_3-way'!B866)</f>
        <v/>
      </c>
      <c r="C865" s="4" t="str">
        <f>IF('True_Odds_Calculator_3-way'!C866="","",'True_Odds_Calculator_3-way'!C866)</f>
        <v/>
      </c>
      <c r="D865" s="4" t="str">
        <f t="shared" si="65"/>
        <v/>
      </c>
      <c r="E865" s="4" t="str">
        <f t="shared" si="66"/>
        <v/>
      </c>
      <c r="F865" s="4" t="str">
        <f t="shared" si="67"/>
        <v/>
      </c>
      <c r="G865" s="4" t="str">
        <f t="shared" si="68"/>
        <v/>
      </c>
      <c r="I865" s="4" t="str">
        <f t="shared" si="69"/>
        <v/>
      </c>
    </row>
    <row r="866" spans="1:9">
      <c r="A866" s="4" t="str">
        <f>IF('True_Odds_Calculator_3-way'!A867="","",'True_Odds_Calculator_3-way'!A867)</f>
        <v/>
      </c>
      <c r="B866" s="4" t="str">
        <f>IF('True_Odds_Calculator_3-way'!B867="","",'True_Odds_Calculator_3-way'!B867)</f>
        <v/>
      </c>
      <c r="C866" s="4" t="str">
        <f>IF('True_Odds_Calculator_3-way'!C867="","",'True_Odds_Calculator_3-way'!C867)</f>
        <v/>
      </c>
      <c r="D866" s="4" t="str">
        <f t="shared" si="65"/>
        <v/>
      </c>
      <c r="E866" s="4" t="str">
        <f t="shared" si="66"/>
        <v/>
      </c>
      <c r="F866" s="4" t="str">
        <f t="shared" si="67"/>
        <v/>
      </c>
      <c r="G866" s="4" t="str">
        <f t="shared" si="68"/>
        <v/>
      </c>
      <c r="I866" s="4" t="str">
        <f t="shared" si="69"/>
        <v/>
      </c>
    </row>
    <row r="867" spans="1:9">
      <c r="A867" s="4" t="str">
        <f>IF('True_Odds_Calculator_3-way'!A868="","",'True_Odds_Calculator_3-way'!A868)</f>
        <v/>
      </c>
      <c r="B867" s="4" t="str">
        <f>IF('True_Odds_Calculator_3-way'!B868="","",'True_Odds_Calculator_3-way'!B868)</f>
        <v/>
      </c>
      <c r="C867" s="4" t="str">
        <f>IF('True_Odds_Calculator_3-way'!C868="","",'True_Odds_Calculator_3-way'!C868)</f>
        <v/>
      </c>
      <c r="D867" s="4" t="str">
        <f t="shared" si="65"/>
        <v/>
      </c>
      <c r="E867" s="4" t="str">
        <f t="shared" si="66"/>
        <v/>
      </c>
      <c r="F867" s="4" t="str">
        <f t="shared" si="67"/>
        <v/>
      </c>
      <c r="G867" s="4" t="str">
        <f t="shared" si="68"/>
        <v/>
      </c>
      <c r="I867" s="4" t="str">
        <f t="shared" si="69"/>
        <v/>
      </c>
    </row>
    <row r="868" spans="1:9">
      <c r="A868" s="4" t="str">
        <f>IF('True_Odds_Calculator_3-way'!A869="","",'True_Odds_Calculator_3-way'!A869)</f>
        <v/>
      </c>
      <c r="B868" s="4" t="str">
        <f>IF('True_Odds_Calculator_3-way'!B869="","",'True_Odds_Calculator_3-way'!B869)</f>
        <v/>
      </c>
      <c r="C868" s="4" t="str">
        <f>IF('True_Odds_Calculator_3-way'!C869="","",'True_Odds_Calculator_3-way'!C869)</f>
        <v/>
      </c>
      <c r="D868" s="4" t="str">
        <f t="shared" si="65"/>
        <v/>
      </c>
      <c r="E868" s="4" t="str">
        <f t="shared" si="66"/>
        <v/>
      </c>
      <c r="F868" s="4" t="str">
        <f t="shared" si="67"/>
        <v/>
      </c>
      <c r="G868" s="4" t="str">
        <f t="shared" si="68"/>
        <v/>
      </c>
      <c r="I868" s="4" t="str">
        <f t="shared" si="69"/>
        <v/>
      </c>
    </row>
    <row r="869" spans="1:9">
      <c r="A869" s="4" t="str">
        <f>IF('True_Odds_Calculator_3-way'!A870="","",'True_Odds_Calculator_3-way'!A870)</f>
        <v/>
      </c>
      <c r="B869" s="4" t="str">
        <f>IF('True_Odds_Calculator_3-way'!B870="","",'True_Odds_Calculator_3-way'!B870)</f>
        <v/>
      </c>
      <c r="C869" s="4" t="str">
        <f>IF('True_Odds_Calculator_3-way'!C870="","",'True_Odds_Calculator_3-way'!C870)</f>
        <v/>
      </c>
      <c r="D869" s="4" t="str">
        <f t="shared" si="65"/>
        <v/>
      </c>
      <c r="E869" s="4" t="str">
        <f t="shared" si="66"/>
        <v/>
      </c>
      <c r="F869" s="4" t="str">
        <f t="shared" si="67"/>
        <v/>
      </c>
      <c r="G869" s="4" t="str">
        <f t="shared" si="68"/>
        <v/>
      </c>
      <c r="I869" s="4" t="str">
        <f t="shared" si="69"/>
        <v/>
      </c>
    </row>
    <row r="870" spans="1:9">
      <c r="A870" s="4" t="str">
        <f>IF('True_Odds_Calculator_3-way'!A871="","",'True_Odds_Calculator_3-way'!A871)</f>
        <v/>
      </c>
      <c r="B870" s="4" t="str">
        <f>IF('True_Odds_Calculator_3-way'!B871="","",'True_Odds_Calculator_3-way'!B871)</f>
        <v/>
      </c>
      <c r="C870" s="4" t="str">
        <f>IF('True_Odds_Calculator_3-way'!C871="","",'True_Odds_Calculator_3-way'!C871)</f>
        <v/>
      </c>
      <c r="D870" s="4" t="str">
        <f t="shared" si="65"/>
        <v/>
      </c>
      <c r="E870" s="4" t="str">
        <f t="shared" si="66"/>
        <v/>
      </c>
      <c r="F870" s="4" t="str">
        <f t="shared" si="67"/>
        <v/>
      </c>
      <c r="G870" s="4" t="str">
        <f t="shared" si="68"/>
        <v/>
      </c>
      <c r="I870" s="4" t="str">
        <f t="shared" si="69"/>
        <v/>
      </c>
    </row>
    <row r="871" spans="1:9">
      <c r="A871" s="4" t="str">
        <f>IF('True_Odds_Calculator_3-way'!A872="","",'True_Odds_Calculator_3-way'!A872)</f>
        <v/>
      </c>
      <c r="B871" s="4" t="str">
        <f>IF('True_Odds_Calculator_3-way'!B872="","",'True_Odds_Calculator_3-way'!B872)</f>
        <v/>
      </c>
      <c r="C871" s="4" t="str">
        <f>IF('True_Odds_Calculator_3-way'!C872="","",'True_Odds_Calculator_3-way'!C872)</f>
        <v/>
      </c>
      <c r="D871" s="4" t="str">
        <f t="shared" si="65"/>
        <v/>
      </c>
      <c r="E871" s="4" t="str">
        <f t="shared" si="66"/>
        <v/>
      </c>
      <c r="F871" s="4" t="str">
        <f t="shared" si="67"/>
        <v/>
      </c>
      <c r="G871" s="4" t="str">
        <f t="shared" si="68"/>
        <v/>
      </c>
      <c r="I871" s="4" t="str">
        <f t="shared" si="69"/>
        <v/>
      </c>
    </row>
    <row r="872" spans="1:9">
      <c r="A872" s="4" t="str">
        <f>IF('True_Odds_Calculator_3-way'!A873="","",'True_Odds_Calculator_3-way'!A873)</f>
        <v/>
      </c>
      <c r="B872" s="4" t="str">
        <f>IF('True_Odds_Calculator_3-way'!B873="","",'True_Odds_Calculator_3-way'!B873)</f>
        <v/>
      </c>
      <c r="C872" s="4" t="str">
        <f>IF('True_Odds_Calculator_3-way'!C873="","",'True_Odds_Calculator_3-way'!C873)</f>
        <v/>
      </c>
      <c r="D872" s="4" t="str">
        <f t="shared" si="65"/>
        <v/>
      </c>
      <c r="E872" s="4" t="str">
        <f t="shared" si="66"/>
        <v/>
      </c>
      <c r="F872" s="4" t="str">
        <f t="shared" si="67"/>
        <v/>
      </c>
      <c r="G872" s="4" t="str">
        <f t="shared" si="68"/>
        <v/>
      </c>
      <c r="I872" s="4" t="str">
        <f t="shared" si="69"/>
        <v/>
      </c>
    </row>
    <row r="873" spans="1:9">
      <c r="A873" s="4" t="str">
        <f>IF('True_Odds_Calculator_3-way'!A874="","",'True_Odds_Calculator_3-way'!A874)</f>
        <v/>
      </c>
      <c r="B873" s="4" t="str">
        <f>IF('True_Odds_Calculator_3-way'!B874="","",'True_Odds_Calculator_3-way'!B874)</f>
        <v/>
      </c>
      <c r="C873" s="4" t="str">
        <f>IF('True_Odds_Calculator_3-way'!C874="","",'True_Odds_Calculator_3-way'!C874)</f>
        <v/>
      </c>
      <c r="D873" s="4" t="str">
        <f t="shared" si="65"/>
        <v/>
      </c>
      <c r="E873" s="4" t="str">
        <f t="shared" si="66"/>
        <v/>
      </c>
      <c r="F873" s="4" t="str">
        <f t="shared" si="67"/>
        <v/>
      </c>
      <c r="G873" s="4" t="str">
        <f t="shared" si="68"/>
        <v/>
      </c>
      <c r="I873" s="4" t="str">
        <f t="shared" si="69"/>
        <v/>
      </c>
    </row>
    <row r="874" spans="1:9">
      <c r="A874" s="4" t="str">
        <f>IF('True_Odds_Calculator_3-way'!A875="","",'True_Odds_Calculator_3-way'!A875)</f>
        <v/>
      </c>
      <c r="B874" s="4" t="str">
        <f>IF('True_Odds_Calculator_3-way'!B875="","",'True_Odds_Calculator_3-way'!B875)</f>
        <v/>
      </c>
      <c r="C874" s="4" t="str">
        <f>IF('True_Odds_Calculator_3-way'!C875="","",'True_Odds_Calculator_3-way'!C875)</f>
        <v/>
      </c>
      <c r="D874" s="4" t="str">
        <f t="shared" si="65"/>
        <v/>
      </c>
      <c r="E874" s="4" t="str">
        <f t="shared" si="66"/>
        <v/>
      </c>
      <c r="F874" s="4" t="str">
        <f t="shared" si="67"/>
        <v/>
      </c>
      <c r="G874" s="4" t="str">
        <f t="shared" si="68"/>
        <v/>
      </c>
      <c r="I874" s="4" t="str">
        <f t="shared" si="69"/>
        <v/>
      </c>
    </row>
    <row r="875" spans="1:9">
      <c r="A875" s="4" t="str">
        <f>IF('True_Odds_Calculator_3-way'!A876="","",'True_Odds_Calculator_3-way'!A876)</f>
        <v/>
      </c>
      <c r="B875" s="4" t="str">
        <f>IF('True_Odds_Calculator_3-way'!B876="","",'True_Odds_Calculator_3-way'!B876)</f>
        <v/>
      </c>
      <c r="C875" s="4" t="str">
        <f>IF('True_Odds_Calculator_3-way'!C876="","",'True_Odds_Calculator_3-way'!C876)</f>
        <v/>
      </c>
      <c r="D875" s="4" t="str">
        <f t="shared" si="65"/>
        <v/>
      </c>
      <c r="E875" s="4" t="str">
        <f t="shared" si="66"/>
        <v/>
      </c>
      <c r="F875" s="4" t="str">
        <f t="shared" si="67"/>
        <v/>
      </c>
      <c r="G875" s="4" t="str">
        <f t="shared" si="68"/>
        <v/>
      </c>
      <c r="I875" s="4" t="str">
        <f t="shared" si="69"/>
        <v/>
      </c>
    </row>
    <row r="876" spans="1:9">
      <c r="A876" s="4" t="str">
        <f>IF('True_Odds_Calculator_3-way'!A877="","",'True_Odds_Calculator_3-way'!A877)</f>
        <v/>
      </c>
      <c r="B876" s="4" t="str">
        <f>IF('True_Odds_Calculator_3-way'!B877="","",'True_Odds_Calculator_3-way'!B877)</f>
        <v/>
      </c>
      <c r="C876" s="4" t="str">
        <f>IF('True_Odds_Calculator_3-way'!C877="","",'True_Odds_Calculator_3-way'!C877)</f>
        <v/>
      </c>
      <c r="D876" s="4" t="str">
        <f t="shared" si="65"/>
        <v/>
      </c>
      <c r="E876" s="4" t="str">
        <f t="shared" si="66"/>
        <v/>
      </c>
      <c r="F876" s="4" t="str">
        <f t="shared" si="67"/>
        <v/>
      </c>
      <c r="G876" s="4" t="str">
        <f t="shared" si="68"/>
        <v/>
      </c>
      <c r="I876" s="4" t="str">
        <f t="shared" si="69"/>
        <v/>
      </c>
    </row>
    <row r="877" spans="1:9">
      <c r="A877" s="4" t="str">
        <f>IF('True_Odds_Calculator_3-way'!A878="","",'True_Odds_Calculator_3-way'!A878)</f>
        <v/>
      </c>
      <c r="B877" s="4" t="str">
        <f>IF('True_Odds_Calculator_3-way'!B878="","",'True_Odds_Calculator_3-way'!B878)</f>
        <v/>
      </c>
      <c r="C877" s="4" t="str">
        <f>IF('True_Odds_Calculator_3-way'!C878="","",'True_Odds_Calculator_3-way'!C878)</f>
        <v/>
      </c>
      <c r="D877" s="4" t="str">
        <f t="shared" si="65"/>
        <v/>
      </c>
      <c r="E877" s="4" t="str">
        <f t="shared" si="66"/>
        <v/>
      </c>
      <c r="F877" s="4" t="str">
        <f t="shared" si="67"/>
        <v/>
      </c>
      <c r="G877" s="4" t="str">
        <f t="shared" si="68"/>
        <v/>
      </c>
      <c r="I877" s="4" t="str">
        <f t="shared" si="69"/>
        <v/>
      </c>
    </row>
    <row r="878" spans="1:9">
      <c r="A878" s="4" t="str">
        <f>IF('True_Odds_Calculator_3-way'!A879="","",'True_Odds_Calculator_3-way'!A879)</f>
        <v/>
      </c>
      <c r="B878" s="4" t="str">
        <f>IF('True_Odds_Calculator_3-way'!B879="","",'True_Odds_Calculator_3-way'!B879)</f>
        <v/>
      </c>
      <c r="C878" s="4" t="str">
        <f>IF('True_Odds_Calculator_3-way'!C879="","",'True_Odds_Calculator_3-way'!C879)</f>
        <v/>
      </c>
      <c r="D878" s="4" t="str">
        <f t="shared" si="65"/>
        <v/>
      </c>
      <c r="E878" s="4" t="str">
        <f t="shared" si="66"/>
        <v/>
      </c>
      <c r="F878" s="4" t="str">
        <f t="shared" si="67"/>
        <v/>
      </c>
      <c r="G878" s="4" t="str">
        <f t="shared" si="68"/>
        <v/>
      </c>
      <c r="I878" s="4" t="str">
        <f t="shared" si="69"/>
        <v/>
      </c>
    </row>
    <row r="879" spans="1:9">
      <c r="A879" s="4" t="str">
        <f>IF('True_Odds_Calculator_3-way'!A880="","",'True_Odds_Calculator_3-way'!A880)</f>
        <v/>
      </c>
      <c r="B879" s="4" t="str">
        <f>IF('True_Odds_Calculator_3-way'!B880="","",'True_Odds_Calculator_3-way'!B880)</f>
        <v/>
      </c>
      <c r="C879" s="4" t="str">
        <f>IF('True_Odds_Calculator_3-way'!C880="","",'True_Odds_Calculator_3-way'!C880)</f>
        <v/>
      </c>
      <c r="D879" s="4" t="str">
        <f t="shared" si="65"/>
        <v/>
      </c>
      <c r="E879" s="4" t="str">
        <f t="shared" si="66"/>
        <v/>
      </c>
      <c r="F879" s="4" t="str">
        <f t="shared" si="67"/>
        <v/>
      </c>
      <c r="G879" s="4" t="str">
        <f t="shared" si="68"/>
        <v/>
      </c>
      <c r="I879" s="4" t="str">
        <f t="shared" si="69"/>
        <v/>
      </c>
    </row>
    <row r="880" spans="1:9">
      <c r="A880" s="4" t="str">
        <f>IF('True_Odds_Calculator_3-way'!A881="","",'True_Odds_Calculator_3-way'!A881)</f>
        <v/>
      </c>
      <c r="B880" s="4" t="str">
        <f>IF('True_Odds_Calculator_3-way'!B881="","",'True_Odds_Calculator_3-way'!B881)</f>
        <v/>
      </c>
      <c r="C880" s="4" t="str">
        <f>IF('True_Odds_Calculator_3-way'!C881="","",'True_Odds_Calculator_3-way'!C881)</f>
        <v/>
      </c>
      <c r="D880" s="4" t="str">
        <f t="shared" si="65"/>
        <v/>
      </c>
      <c r="E880" s="4" t="str">
        <f t="shared" si="66"/>
        <v/>
      </c>
      <c r="F880" s="4" t="str">
        <f t="shared" si="67"/>
        <v/>
      </c>
      <c r="G880" s="4" t="str">
        <f t="shared" si="68"/>
        <v/>
      </c>
      <c r="I880" s="4" t="str">
        <f t="shared" si="69"/>
        <v/>
      </c>
    </row>
    <row r="881" spans="1:9">
      <c r="A881" s="4" t="str">
        <f>IF('True_Odds_Calculator_3-way'!A882="","",'True_Odds_Calculator_3-way'!A882)</f>
        <v/>
      </c>
      <c r="B881" s="4" t="str">
        <f>IF('True_Odds_Calculator_3-way'!B882="","",'True_Odds_Calculator_3-way'!B882)</f>
        <v/>
      </c>
      <c r="C881" s="4" t="str">
        <f>IF('True_Odds_Calculator_3-way'!C882="","",'True_Odds_Calculator_3-way'!C882)</f>
        <v/>
      </c>
      <c r="D881" s="4" t="str">
        <f t="shared" si="65"/>
        <v/>
      </c>
      <c r="E881" s="4" t="str">
        <f t="shared" si="66"/>
        <v/>
      </c>
      <c r="F881" s="4" t="str">
        <f t="shared" si="67"/>
        <v/>
      </c>
      <c r="G881" s="4" t="str">
        <f t="shared" si="68"/>
        <v/>
      </c>
      <c r="I881" s="4" t="str">
        <f t="shared" si="69"/>
        <v/>
      </c>
    </row>
    <row r="882" spans="1:9">
      <c r="A882" s="4" t="str">
        <f>IF('True_Odds_Calculator_3-way'!A883="","",'True_Odds_Calculator_3-way'!A883)</f>
        <v/>
      </c>
      <c r="B882" s="4" t="str">
        <f>IF('True_Odds_Calculator_3-way'!B883="","",'True_Odds_Calculator_3-way'!B883)</f>
        <v/>
      </c>
      <c r="C882" s="4" t="str">
        <f>IF('True_Odds_Calculator_3-way'!C883="","",'True_Odds_Calculator_3-way'!C883)</f>
        <v/>
      </c>
      <c r="D882" s="4" t="str">
        <f t="shared" si="65"/>
        <v/>
      </c>
      <c r="E882" s="4" t="str">
        <f t="shared" si="66"/>
        <v/>
      </c>
      <c r="F882" s="4" t="str">
        <f t="shared" si="67"/>
        <v/>
      </c>
      <c r="G882" s="4" t="str">
        <f t="shared" si="68"/>
        <v/>
      </c>
      <c r="I882" s="4" t="str">
        <f t="shared" si="69"/>
        <v/>
      </c>
    </row>
    <row r="883" spans="1:9">
      <c r="A883" s="4" t="str">
        <f>IF('True_Odds_Calculator_3-way'!A884="","",'True_Odds_Calculator_3-way'!A884)</f>
        <v/>
      </c>
      <c r="B883" s="4" t="str">
        <f>IF('True_Odds_Calculator_3-way'!B884="","",'True_Odds_Calculator_3-way'!B884)</f>
        <v/>
      </c>
      <c r="C883" s="4" t="str">
        <f>IF('True_Odds_Calculator_3-way'!C884="","",'True_Odds_Calculator_3-way'!C884)</f>
        <v/>
      </c>
      <c r="D883" s="4" t="str">
        <f t="shared" si="65"/>
        <v/>
      </c>
      <c r="E883" s="4" t="str">
        <f t="shared" si="66"/>
        <v/>
      </c>
      <c r="F883" s="4" t="str">
        <f t="shared" si="67"/>
        <v/>
      </c>
      <c r="G883" s="4" t="str">
        <f t="shared" si="68"/>
        <v/>
      </c>
      <c r="I883" s="4" t="str">
        <f t="shared" si="69"/>
        <v/>
      </c>
    </row>
    <row r="884" spans="1:9">
      <c r="A884" s="4" t="str">
        <f>IF('True_Odds_Calculator_3-way'!A885="","",'True_Odds_Calculator_3-way'!A885)</f>
        <v/>
      </c>
      <c r="B884" s="4" t="str">
        <f>IF('True_Odds_Calculator_3-way'!B885="","",'True_Odds_Calculator_3-way'!B885)</f>
        <v/>
      </c>
      <c r="C884" s="4" t="str">
        <f>IF('True_Odds_Calculator_3-way'!C885="","",'True_Odds_Calculator_3-way'!C885)</f>
        <v/>
      </c>
      <c r="D884" s="4" t="str">
        <f t="shared" si="65"/>
        <v/>
      </c>
      <c r="E884" s="4" t="str">
        <f t="shared" si="66"/>
        <v/>
      </c>
      <c r="F884" s="4" t="str">
        <f t="shared" si="67"/>
        <v/>
      </c>
      <c r="G884" s="4" t="str">
        <f t="shared" si="68"/>
        <v/>
      </c>
      <c r="I884" s="4" t="str">
        <f t="shared" si="69"/>
        <v/>
      </c>
    </row>
    <row r="885" spans="1:9">
      <c r="A885" s="4" t="str">
        <f>IF('True_Odds_Calculator_3-way'!A886="","",'True_Odds_Calculator_3-way'!A886)</f>
        <v/>
      </c>
      <c r="B885" s="4" t="str">
        <f>IF('True_Odds_Calculator_3-way'!B886="","",'True_Odds_Calculator_3-way'!B886)</f>
        <v/>
      </c>
      <c r="C885" s="4" t="str">
        <f>IF('True_Odds_Calculator_3-way'!C886="","",'True_Odds_Calculator_3-way'!C886)</f>
        <v/>
      </c>
      <c r="D885" s="4" t="str">
        <f t="shared" si="65"/>
        <v/>
      </c>
      <c r="E885" s="4" t="str">
        <f t="shared" si="66"/>
        <v/>
      </c>
      <c r="F885" s="4" t="str">
        <f t="shared" si="67"/>
        <v/>
      </c>
      <c r="G885" s="4" t="str">
        <f t="shared" si="68"/>
        <v/>
      </c>
      <c r="I885" s="4" t="str">
        <f t="shared" si="69"/>
        <v/>
      </c>
    </row>
    <row r="886" spans="1:9">
      <c r="A886" s="4" t="str">
        <f>IF('True_Odds_Calculator_3-way'!A887="","",'True_Odds_Calculator_3-way'!A887)</f>
        <v/>
      </c>
      <c r="B886" s="4" t="str">
        <f>IF('True_Odds_Calculator_3-way'!B887="","",'True_Odds_Calculator_3-way'!B887)</f>
        <v/>
      </c>
      <c r="C886" s="4" t="str">
        <f>IF('True_Odds_Calculator_3-way'!C887="","",'True_Odds_Calculator_3-way'!C887)</f>
        <v/>
      </c>
      <c r="D886" s="4" t="str">
        <f t="shared" si="65"/>
        <v/>
      </c>
      <c r="E886" s="4" t="str">
        <f t="shared" si="66"/>
        <v/>
      </c>
      <c r="F886" s="4" t="str">
        <f t="shared" si="67"/>
        <v/>
      </c>
      <c r="G886" s="4" t="str">
        <f t="shared" si="68"/>
        <v/>
      </c>
      <c r="I886" s="4" t="str">
        <f t="shared" si="69"/>
        <v/>
      </c>
    </row>
    <row r="887" spans="1:9">
      <c r="A887" s="4" t="str">
        <f>IF('True_Odds_Calculator_3-way'!A888="","",'True_Odds_Calculator_3-way'!A888)</f>
        <v/>
      </c>
      <c r="B887" s="4" t="str">
        <f>IF('True_Odds_Calculator_3-way'!B888="","",'True_Odds_Calculator_3-way'!B888)</f>
        <v/>
      </c>
      <c r="C887" s="4" t="str">
        <f>IF('True_Odds_Calculator_3-way'!C888="","",'True_Odds_Calculator_3-way'!C888)</f>
        <v/>
      </c>
      <c r="D887" s="4" t="str">
        <f t="shared" si="65"/>
        <v/>
      </c>
      <c r="E887" s="4" t="str">
        <f t="shared" si="66"/>
        <v/>
      </c>
      <c r="F887" s="4" t="str">
        <f t="shared" si="67"/>
        <v/>
      </c>
      <c r="G887" s="4" t="str">
        <f t="shared" si="68"/>
        <v/>
      </c>
      <c r="I887" s="4" t="str">
        <f t="shared" si="69"/>
        <v/>
      </c>
    </row>
    <row r="888" spans="1:9">
      <c r="A888" s="4" t="str">
        <f>IF('True_Odds_Calculator_3-way'!A889="","",'True_Odds_Calculator_3-way'!A889)</f>
        <v/>
      </c>
      <c r="B888" s="4" t="str">
        <f>IF('True_Odds_Calculator_3-way'!B889="","",'True_Odds_Calculator_3-way'!B889)</f>
        <v/>
      </c>
      <c r="C888" s="4" t="str">
        <f>IF('True_Odds_Calculator_3-way'!C889="","",'True_Odds_Calculator_3-way'!C889)</f>
        <v/>
      </c>
      <c r="D888" s="4" t="str">
        <f t="shared" si="65"/>
        <v/>
      </c>
      <c r="E888" s="4" t="str">
        <f t="shared" si="66"/>
        <v/>
      </c>
      <c r="F888" s="4" t="str">
        <f t="shared" si="67"/>
        <v/>
      </c>
      <c r="G888" s="4" t="str">
        <f t="shared" si="68"/>
        <v/>
      </c>
      <c r="I888" s="4" t="str">
        <f t="shared" si="69"/>
        <v/>
      </c>
    </row>
    <row r="889" spans="1:9">
      <c r="A889" s="4" t="str">
        <f>IF('True_Odds_Calculator_3-way'!A890="","",'True_Odds_Calculator_3-way'!A890)</f>
        <v/>
      </c>
      <c r="B889" s="4" t="str">
        <f>IF('True_Odds_Calculator_3-way'!B890="","",'True_Odds_Calculator_3-way'!B890)</f>
        <v/>
      </c>
      <c r="C889" s="4" t="str">
        <f>IF('True_Odds_Calculator_3-way'!C890="","",'True_Odds_Calculator_3-way'!C890)</f>
        <v/>
      </c>
      <c r="D889" s="4" t="str">
        <f t="shared" si="65"/>
        <v/>
      </c>
      <c r="E889" s="4" t="str">
        <f t="shared" si="66"/>
        <v/>
      </c>
      <c r="F889" s="4" t="str">
        <f t="shared" si="67"/>
        <v/>
      </c>
      <c r="G889" s="4" t="str">
        <f t="shared" si="68"/>
        <v/>
      </c>
      <c r="I889" s="4" t="str">
        <f t="shared" si="69"/>
        <v/>
      </c>
    </row>
    <row r="890" spans="1:9">
      <c r="A890" s="4" t="str">
        <f>IF('True_Odds_Calculator_3-way'!A891="","",'True_Odds_Calculator_3-way'!A891)</f>
        <v/>
      </c>
      <c r="B890" s="4" t="str">
        <f>IF('True_Odds_Calculator_3-way'!B891="","",'True_Odds_Calculator_3-way'!B891)</f>
        <v/>
      </c>
      <c r="C890" s="4" t="str">
        <f>IF('True_Odds_Calculator_3-way'!C891="","",'True_Odds_Calculator_3-way'!C891)</f>
        <v/>
      </c>
      <c r="D890" s="4" t="str">
        <f t="shared" si="65"/>
        <v/>
      </c>
      <c r="E890" s="4" t="str">
        <f t="shared" si="66"/>
        <v/>
      </c>
      <c r="F890" s="4" t="str">
        <f t="shared" si="67"/>
        <v/>
      </c>
      <c r="G890" s="4" t="str">
        <f t="shared" si="68"/>
        <v/>
      </c>
      <c r="I890" s="4" t="str">
        <f t="shared" si="69"/>
        <v/>
      </c>
    </row>
    <row r="891" spans="1:9">
      <c r="A891" s="4" t="str">
        <f>IF('True_Odds_Calculator_3-way'!A892="","",'True_Odds_Calculator_3-way'!A892)</f>
        <v/>
      </c>
      <c r="B891" s="4" t="str">
        <f>IF('True_Odds_Calculator_3-way'!B892="","",'True_Odds_Calculator_3-way'!B892)</f>
        <v/>
      </c>
      <c r="C891" s="4" t="str">
        <f>IF('True_Odds_Calculator_3-way'!C892="","",'True_Odds_Calculator_3-way'!C892)</f>
        <v/>
      </c>
      <c r="D891" s="4" t="str">
        <f t="shared" si="65"/>
        <v/>
      </c>
      <c r="E891" s="4" t="str">
        <f t="shared" si="66"/>
        <v/>
      </c>
      <c r="F891" s="4" t="str">
        <f t="shared" si="67"/>
        <v/>
      </c>
      <c r="G891" s="4" t="str">
        <f t="shared" si="68"/>
        <v/>
      </c>
      <c r="I891" s="4" t="str">
        <f t="shared" si="69"/>
        <v/>
      </c>
    </row>
    <row r="892" spans="1:9">
      <c r="A892" s="4" t="str">
        <f>IF('True_Odds_Calculator_3-way'!A893="","",'True_Odds_Calculator_3-way'!A893)</f>
        <v/>
      </c>
      <c r="B892" s="4" t="str">
        <f>IF('True_Odds_Calculator_3-way'!B893="","",'True_Odds_Calculator_3-way'!B893)</f>
        <v/>
      </c>
      <c r="C892" s="4" t="str">
        <f>IF('True_Odds_Calculator_3-way'!C893="","",'True_Odds_Calculator_3-way'!C893)</f>
        <v/>
      </c>
      <c r="D892" s="4" t="str">
        <f t="shared" si="65"/>
        <v/>
      </c>
      <c r="E892" s="4" t="str">
        <f t="shared" si="66"/>
        <v/>
      </c>
      <c r="F892" s="4" t="str">
        <f t="shared" si="67"/>
        <v/>
      </c>
      <c r="G892" s="4" t="str">
        <f t="shared" si="68"/>
        <v/>
      </c>
      <c r="I892" s="4" t="str">
        <f t="shared" si="69"/>
        <v/>
      </c>
    </row>
    <row r="893" spans="1:9">
      <c r="A893" s="4" t="str">
        <f>IF('True_Odds_Calculator_3-way'!A894="","",'True_Odds_Calculator_3-way'!A894)</f>
        <v/>
      </c>
      <c r="B893" s="4" t="str">
        <f>IF('True_Odds_Calculator_3-way'!B894="","",'True_Odds_Calculator_3-way'!B894)</f>
        <v/>
      </c>
      <c r="C893" s="4" t="str">
        <f>IF('True_Odds_Calculator_3-way'!C894="","",'True_Odds_Calculator_3-way'!C894)</f>
        <v/>
      </c>
      <c r="D893" s="4" t="str">
        <f t="shared" si="65"/>
        <v/>
      </c>
      <c r="E893" s="4" t="str">
        <f t="shared" si="66"/>
        <v/>
      </c>
      <c r="F893" s="4" t="str">
        <f t="shared" si="67"/>
        <v/>
      </c>
      <c r="G893" s="4" t="str">
        <f t="shared" si="68"/>
        <v/>
      </c>
      <c r="I893" s="4" t="str">
        <f t="shared" si="69"/>
        <v/>
      </c>
    </row>
    <row r="894" spans="1:9">
      <c r="A894" s="4" t="str">
        <f>IF('True_Odds_Calculator_3-way'!A895="","",'True_Odds_Calculator_3-way'!A895)</f>
        <v/>
      </c>
      <c r="B894" s="4" t="str">
        <f>IF('True_Odds_Calculator_3-way'!B895="","",'True_Odds_Calculator_3-way'!B895)</f>
        <v/>
      </c>
      <c r="C894" s="4" t="str">
        <f>IF('True_Odds_Calculator_3-way'!C895="","",'True_Odds_Calculator_3-way'!C895)</f>
        <v/>
      </c>
      <c r="D894" s="4" t="str">
        <f t="shared" si="65"/>
        <v/>
      </c>
      <c r="E894" s="4" t="str">
        <f t="shared" si="66"/>
        <v/>
      </c>
      <c r="F894" s="4" t="str">
        <f t="shared" si="67"/>
        <v/>
      </c>
      <c r="G894" s="4" t="str">
        <f t="shared" si="68"/>
        <v/>
      </c>
      <c r="I894" s="4" t="str">
        <f t="shared" si="69"/>
        <v/>
      </c>
    </row>
    <row r="895" spans="1:9">
      <c r="A895" s="4" t="str">
        <f>IF('True_Odds_Calculator_3-way'!A896="","",'True_Odds_Calculator_3-way'!A896)</f>
        <v/>
      </c>
      <c r="B895" s="4" t="str">
        <f>IF('True_Odds_Calculator_3-way'!B896="","",'True_Odds_Calculator_3-way'!B896)</f>
        <v/>
      </c>
      <c r="C895" s="4" t="str">
        <f>IF('True_Odds_Calculator_3-way'!C896="","",'True_Odds_Calculator_3-way'!C896)</f>
        <v/>
      </c>
      <c r="D895" s="4" t="str">
        <f t="shared" si="65"/>
        <v/>
      </c>
      <c r="E895" s="4" t="str">
        <f t="shared" si="66"/>
        <v/>
      </c>
      <c r="F895" s="4" t="str">
        <f t="shared" si="67"/>
        <v/>
      </c>
      <c r="G895" s="4" t="str">
        <f t="shared" si="68"/>
        <v/>
      </c>
      <c r="I895" s="4" t="str">
        <f t="shared" si="69"/>
        <v/>
      </c>
    </row>
    <row r="896" spans="1:9">
      <c r="A896" s="4" t="str">
        <f>IF('True_Odds_Calculator_3-way'!A897="","",'True_Odds_Calculator_3-way'!A897)</f>
        <v/>
      </c>
      <c r="B896" s="4" t="str">
        <f>IF('True_Odds_Calculator_3-way'!B897="","",'True_Odds_Calculator_3-way'!B897)</f>
        <v/>
      </c>
      <c r="C896" s="4" t="str">
        <f>IF('True_Odds_Calculator_3-way'!C897="","",'True_Odds_Calculator_3-way'!C897)</f>
        <v/>
      </c>
      <c r="D896" s="4" t="str">
        <f t="shared" si="65"/>
        <v/>
      </c>
      <c r="E896" s="4" t="str">
        <f t="shared" si="66"/>
        <v/>
      </c>
      <c r="F896" s="4" t="str">
        <f t="shared" si="67"/>
        <v/>
      </c>
      <c r="G896" s="4" t="str">
        <f t="shared" si="68"/>
        <v/>
      </c>
      <c r="I896" s="4" t="str">
        <f t="shared" si="69"/>
        <v/>
      </c>
    </row>
    <row r="897" spans="1:9">
      <c r="A897" s="4" t="str">
        <f>IF('True_Odds_Calculator_3-way'!A898="","",'True_Odds_Calculator_3-way'!A898)</f>
        <v/>
      </c>
      <c r="B897" s="4" t="str">
        <f>IF('True_Odds_Calculator_3-way'!B898="","",'True_Odds_Calculator_3-way'!B898)</f>
        <v/>
      </c>
      <c r="C897" s="4" t="str">
        <f>IF('True_Odds_Calculator_3-way'!C898="","",'True_Odds_Calculator_3-way'!C898)</f>
        <v/>
      </c>
      <c r="D897" s="4" t="str">
        <f t="shared" si="65"/>
        <v/>
      </c>
      <c r="E897" s="4" t="str">
        <f t="shared" si="66"/>
        <v/>
      </c>
      <c r="F897" s="4" t="str">
        <f t="shared" si="67"/>
        <v/>
      </c>
      <c r="G897" s="4" t="str">
        <f t="shared" si="68"/>
        <v/>
      </c>
      <c r="I897" s="4" t="str">
        <f t="shared" si="69"/>
        <v/>
      </c>
    </row>
    <row r="898" spans="1:9">
      <c r="A898" s="4" t="str">
        <f>IF('True_Odds_Calculator_3-way'!A899="","",'True_Odds_Calculator_3-way'!A899)</f>
        <v/>
      </c>
      <c r="B898" s="4" t="str">
        <f>IF('True_Odds_Calculator_3-way'!B899="","",'True_Odds_Calculator_3-way'!B899)</f>
        <v/>
      </c>
      <c r="C898" s="4" t="str">
        <f>IF('True_Odds_Calculator_3-way'!C899="","",'True_Odds_Calculator_3-way'!C899)</f>
        <v/>
      </c>
      <c r="D898" s="4" t="str">
        <f t="shared" si="65"/>
        <v/>
      </c>
      <c r="E898" s="4" t="str">
        <f t="shared" si="66"/>
        <v/>
      </c>
      <c r="F898" s="4" t="str">
        <f t="shared" si="67"/>
        <v/>
      </c>
      <c r="G898" s="4" t="str">
        <f t="shared" si="68"/>
        <v/>
      </c>
      <c r="I898" s="4" t="str">
        <f t="shared" si="69"/>
        <v/>
      </c>
    </row>
    <row r="899" spans="1:9">
      <c r="A899" s="4" t="str">
        <f>IF('True_Odds_Calculator_3-way'!A900="","",'True_Odds_Calculator_3-way'!A900)</f>
        <v/>
      </c>
      <c r="B899" s="4" t="str">
        <f>IF('True_Odds_Calculator_3-way'!B900="","",'True_Odds_Calculator_3-way'!B900)</f>
        <v/>
      </c>
      <c r="C899" s="4" t="str">
        <f>IF('True_Odds_Calculator_3-way'!C900="","",'True_Odds_Calculator_3-way'!C900)</f>
        <v/>
      </c>
      <c r="D899" s="4" t="str">
        <f t="shared" ref="D899:D962" si="70">IF(A899="","",((1/A899)+(1/B899)+(1/C899))-1)</f>
        <v/>
      </c>
      <c r="E899" s="4" t="str">
        <f t="shared" ref="E899:E962" si="71">IF(A899="","",(3*A899)/(3-($D899*A899)))</f>
        <v/>
      </c>
      <c r="F899" s="4" t="str">
        <f t="shared" ref="F899:F962" si="72">IF(B899="","",(3*B899)/(3-($D899*B899)))</f>
        <v/>
      </c>
      <c r="G899" s="4" t="str">
        <f t="shared" ref="G899:G962" si="73">IF(C899="","",(3*C899)/(3-($D899*C899)))</f>
        <v/>
      </c>
      <c r="I899" s="4" t="str">
        <f t="shared" ref="I899:I962" si="74">IF(A899="","",D899+1)</f>
        <v/>
      </c>
    </row>
    <row r="900" spans="1:9">
      <c r="A900" s="4" t="str">
        <f>IF('True_Odds_Calculator_3-way'!A901="","",'True_Odds_Calculator_3-way'!A901)</f>
        <v/>
      </c>
      <c r="B900" s="4" t="str">
        <f>IF('True_Odds_Calculator_3-way'!B901="","",'True_Odds_Calculator_3-way'!B901)</f>
        <v/>
      </c>
      <c r="C900" s="4" t="str">
        <f>IF('True_Odds_Calculator_3-way'!C901="","",'True_Odds_Calculator_3-way'!C901)</f>
        <v/>
      </c>
      <c r="D900" s="4" t="str">
        <f t="shared" si="70"/>
        <v/>
      </c>
      <c r="E900" s="4" t="str">
        <f t="shared" si="71"/>
        <v/>
      </c>
      <c r="F900" s="4" t="str">
        <f t="shared" si="72"/>
        <v/>
      </c>
      <c r="G900" s="4" t="str">
        <f t="shared" si="73"/>
        <v/>
      </c>
      <c r="I900" s="4" t="str">
        <f t="shared" si="74"/>
        <v/>
      </c>
    </row>
    <row r="901" spans="1:9">
      <c r="A901" s="4" t="str">
        <f>IF('True_Odds_Calculator_3-way'!A902="","",'True_Odds_Calculator_3-way'!A902)</f>
        <v/>
      </c>
      <c r="B901" s="4" t="str">
        <f>IF('True_Odds_Calculator_3-way'!B902="","",'True_Odds_Calculator_3-way'!B902)</f>
        <v/>
      </c>
      <c r="C901" s="4" t="str">
        <f>IF('True_Odds_Calculator_3-way'!C902="","",'True_Odds_Calculator_3-way'!C902)</f>
        <v/>
      </c>
      <c r="D901" s="4" t="str">
        <f t="shared" si="70"/>
        <v/>
      </c>
      <c r="E901" s="4" t="str">
        <f t="shared" si="71"/>
        <v/>
      </c>
      <c r="F901" s="4" t="str">
        <f t="shared" si="72"/>
        <v/>
      </c>
      <c r="G901" s="4" t="str">
        <f t="shared" si="73"/>
        <v/>
      </c>
      <c r="I901" s="4" t="str">
        <f t="shared" si="74"/>
        <v/>
      </c>
    </row>
    <row r="902" spans="1:9">
      <c r="A902" s="4" t="str">
        <f>IF('True_Odds_Calculator_3-way'!A903="","",'True_Odds_Calculator_3-way'!A903)</f>
        <v/>
      </c>
      <c r="B902" s="4" t="str">
        <f>IF('True_Odds_Calculator_3-way'!B903="","",'True_Odds_Calculator_3-way'!B903)</f>
        <v/>
      </c>
      <c r="C902" s="4" t="str">
        <f>IF('True_Odds_Calculator_3-way'!C903="","",'True_Odds_Calculator_3-way'!C903)</f>
        <v/>
      </c>
      <c r="D902" s="4" t="str">
        <f t="shared" si="70"/>
        <v/>
      </c>
      <c r="E902" s="4" t="str">
        <f t="shared" si="71"/>
        <v/>
      </c>
      <c r="F902" s="4" t="str">
        <f t="shared" si="72"/>
        <v/>
      </c>
      <c r="G902" s="4" t="str">
        <f t="shared" si="73"/>
        <v/>
      </c>
      <c r="I902" s="4" t="str">
        <f t="shared" si="74"/>
        <v/>
      </c>
    </row>
    <row r="903" spans="1:9">
      <c r="A903" s="4" t="str">
        <f>IF('True_Odds_Calculator_3-way'!A904="","",'True_Odds_Calculator_3-way'!A904)</f>
        <v/>
      </c>
      <c r="B903" s="4" t="str">
        <f>IF('True_Odds_Calculator_3-way'!B904="","",'True_Odds_Calculator_3-way'!B904)</f>
        <v/>
      </c>
      <c r="C903" s="4" t="str">
        <f>IF('True_Odds_Calculator_3-way'!C904="","",'True_Odds_Calculator_3-way'!C904)</f>
        <v/>
      </c>
      <c r="D903" s="4" t="str">
        <f t="shared" si="70"/>
        <v/>
      </c>
      <c r="E903" s="4" t="str">
        <f t="shared" si="71"/>
        <v/>
      </c>
      <c r="F903" s="4" t="str">
        <f t="shared" si="72"/>
        <v/>
      </c>
      <c r="G903" s="4" t="str">
        <f t="shared" si="73"/>
        <v/>
      </c>
      <c r="I903" s="4" t="str">
        <f t="shared" si="74"/>
        <v/>
      </c>
    </row>
    <row r="904" spans="1:9">
      <c r="A904" s="4" t="str">
        <f>IF('True_Odds_Calculator_3-way'!A905="","",'True_Odds_Calculator_3-way'!A905)</f>
        <v/>
      </c>
      <c r="B904" s="4" t="str">
        <f>IF('True_Odds_Calculator_3-way'!B905="","",'True_Odds_Calculator_3-way'!B905)</f>
        <v/>
      </c>
      <c r="C904" s="4" t="str">
        <f>IF('True_Odds_Calculator_3-way'!C905="","",'True_Odds_Calculator_3-way'!C905)</f>
        <v/>
      </c>
      <c r="D904" s="4" t="str">
        <f t="shared" si="70"/>
        <v/>
      </c>
      <c r="E904" s="4" t="str">
        <f t="shared" si="71"/>
        <v/>
      </c>
      <c r="F904" s="4" t="str">
        <f t="shared" si="72"/>
        <v/>
      </c>
      <c r="G904" s="4" t="str">
        <f t="shared" si="73"/>
        <v/>
      </c>
      <c r="I904" s="4" t="str">
        <f t="shared" si="74"/>
        <v/>
      </c>
    </row>
    <row r="905" spans="1:9">
      <c r="A905" s="4" t="str">
        <f>IF('True_Odds_Calculator_3-way'!A906="","",'True_Odds_Calculator_3-way'!A906)</f>
        <v/>
      </c>
      <c r="B905" s="4" t="str">
        <f>IF('True_Odds_Calculator_3-way'!B906="","",'True_Odds_Calculator_3-way'!B906)</f>
        <v/>
      </c>
      <c r="C905" s="4" t="str">
        <f>IF('True_Odds_Calculator_3-way'!C906="","",'True_Odds_Calculator_3-way'!C906)</f>
        <v/>
      </c>
      <c r="D905" s="4" t="str">
        <f t="shared" si="70"/>
        <v/>
      </c>
      <c r="E905" s="4" t="str">
        <f t="shared" si="71"/>
        <v/>
      </c>
      <c r="F905" s="4" t="str">
        <f t="shared" si="72"/>
        <v/>
      </c>
      <c r="G905" s="4" t="str">
        <f t="shared" si="73"/>
        <v/>
      </c>
      <c r="I905" s="4" t="str">
        <f t="shared" si="74"/>
        <v/>
      </c>
    </row>
    <row r="906" spans="1:9">
      <c r="A906" s="4" t="str">
        <f>IF('True_Odds_Calculator_3-way'!A907="","",'True_Odds_Calculator_3-way'!A907)</f>
        <v/>
      </c>
      <c r="B906" s="4" t="str">
        <f>IF('True_Odds_Calculator_3-way'!B907="","",'True_Odds_Calculator_3-way'!B907)</f>
        <v/>
      </c>
      <c r="C906" s="4" t="str">
        <f>IF('True_Odds_Calculator_3-way'!C907="","",'True_Odds_Calculator_3-way'!C907)</f>
        <v/>
      </c>
      <c r="D906" s="4" t="str">
        <f t="shared" si="70"/>
        <v/>
      </c>
      <c r="E906" s="4" t="str">
        <f t="shared" si="71"/>
        <v/>
      </c>
      <c r="F906" s="4" t="str">
        <f t="shared" si="72"/>
        <v/>
      </c>
      <c r="G906" s="4" t="str">
        <f t="shared" si="73"/>
        <v/>
      </c>
      <c r="I906" s="4" t="str">
        <f t="shared" si="74"/>
        <v/>
      </c>
    </row>
    <row r="907" spans="1:9">
      <c r="A907" s="4" t="str">
        <f>IF('True_Odds_Calculator_3-way'!A908="","",'True_Odds_Calculator_3-way'!A908)</f>
        <v/>
      </c>
      <c r="B907" s="4" t="str">
        <f>IF('True_Odds_Calculator_3-way'!B908="","",'True_Odds_Calculator_3-way'!B908)</f>
        <v/>
      </c>
      <c r="C907" s="4" t="str">
        <f>IF('True_Odds_Calculator_3-way'!C908="","",'True_Odds_Calculator_3-way'!C908)</f>
        <v/>
      </c>
      <c r="D907" s="4" t="str">
        <f t="shared" si="70"/>
        <v/>
      </c>
      <c r="E907" s="4" t="str">
        <f t="shared" si="71"/>
        <v/>
      </c>
      <c r="F907" s="4" t="str">
        <f t="shared" si="72"/>
        <v/>
      </c>
      <c r="G907" s="4" t="str">
        <f t="shared" si="73"/>
        <v/>
      </c>
      <c r="I907" s="4" t="str">
        <f t="shared" si="74"/>
        <v/>
      </c>
    </row>
    <row r="908" spans="1:9">
      <c r="A908" s="4" t="str">
        <f>IF('True_Odds_Calculator_3-way'!A909="","",'True_Odds_Calculator_3-way'!A909)</f>
        <v/>
      </c>
      <c r="B908" s="4" t="str">
        <f>IF('True_Odds_Calculator_3-way'!B909="","",'True_Odds_Calculator_3-way'!B909)</f>
        <v/>
      </c>
      <c r="C908" s="4" t="str">
        <f>IF('True_Odds_Calculator_3-way'!C909="","",'True_Odds_Calculator_3-way'!C909)</f>
        <v/>
      </c>
      <c r="D908" s="4" t="str">
        <f t="shared" si="70"/>
        <v/>
      </c>
      <c r="E908" s="4" t="str">
        <f t="shared" si="71"/>
        <v/>
      </c>
      <c r="F908" s="4" t="str">
        <f t="shared" si="72"/>
        <v/>
      </c>
      <c r="G908" s="4" t="str">
        <f t="shared" si="73"/>
        <v/>
      </c>
      <c r="I908" s="4" t="str">
        <f t="shared" si="74"/>
        <v/>
      </c>
    </row>
    <row r="909" spans="1:9">
      <c r="A909" s="4" t="str">
        <f>IF('True_Odds_Calculator_3-way'!A910="","",'True_Odds_Calculator_3-way'!A910)</f>
        <v/>
      </c>
      <c r="B909" s="4" t="str">
        <f>IF('True_Odds_Calculator_3-way'!B910="","",'True_Odds_Calculator_3-way'!B910)</f>
        <v/>
      </c>
      <c r="C909" s="4" t="str">
        <f>IF('True_Odds_Calculator_3-way'!C910="","",'True_Odds_Calculator_3-way'!C910)</f>
        <v/>
      </c>
      <c r="D909" s="4" t="str">
        <f t="shared" si="70"/>
        <v/>
      </c>
      <c r="E909" s="4" t="str">
        <f t="shared" si="71"/>
        <v/>
      </c>
      <c r="F909" s="4" t="str">
        <f t="shared" si="72"/>
        <v/>
      </c>
      <c r="G909" s="4" t="str">
        <f t="shared" si="73"/>
        <v/>
      </c>
      <c r="I909" s="4" t="str">
        <f t="shared" si="74"/>
        <v/>
      </c>
    </row>
    <row r="910" spans="1:9">
      <c r="A910" s="4" t="str">
        <f>IF('True_Odds_Calculator_3-way'!A911="","",'True_Odds_Calculator_3-way'!A911)</f>
        <v/>
      </c>
      <c r="B910" s="4" t="str">
        <f>IF('True_Odds_Calculator_3-way'!B911="","",'True_Odds_Calculator_3-way'!B911)</f>
        <v/>
      </c>
      <c r="C910" s="4" t="str">
        <f>IF('True_Odds_Calculator_3-way'!C911="","",'True_Odds_Calculator_3-way'!C911)</f>
        <v/>
      </c>
      <c r="D910" s="4" t="str">
        <f t="shared" si="70"/>
        <v/>
      </c>
      <c r="E910" s="4" t="str">
        <f t="shared" si="71"/>
        <v/>
      </c>
      <c r="F910" s="4" t="str">
        <f t="shared" si="72"/>
        <v/>
      </c>
      <c r="G910" s="4" t="str">
        <f t="shared" si="73"/>
        <v/>
      </c>
      <c r="I910" s="4" t="str">
        <f t="shared" si="74"/>
        <v/>
      </c>
    </row>
    <row r="911" spans="1:9">
      <c r="A911" s="4" t="str">
        <f>IF('True_Odds_Calculator_3-way'!A912="","",'True_Odds_Calculator_3-way'!A912)</f>
        <v/>
      </c>
      <c r="B911" s="4" t="str">
        <f>IF('True_Odds_Calculator_3-way'!B912="","",'True_Odds_Calculator_3-way'!B912)</f>
        <v/>
      </c>
      <c r="C911" s="4" t="str">
        <f>IF('True_Odds_Calculator_3-way'!C912="","",'True_Odds_Calculator_3-way'!C912)</f>
        <v/>
      </c>
      <c r="D911" s="4" t="str">
        <f t="shared" si="70"/>
        <v/>
      </c>
      <c r="E911" s="4" t="str">
        <f t="shared" si="71"/>
        <v/>
      </c>
      <c r="F911" s="4" t="str">
        <f t="shared" si="72"/>
        <v/>
      </c>
      <c r="G911" s="4" t="str">
        <f t="shared" si="73"/>
        <v/>
      </c>
      <c r="I911" s="4" t="str">
        <f t="shared" si="74"/>
        <v/>
      </c>
    </row>
    <row r="912" spans="1:9">
      <c r="A912" s="4" t="str">
        <f>IF('True_Odds_Calculator_3-way'!A913="","",'True_Odds_Calculator_3-way'!A913)</f>
        <v/>
      </c>
      <c r="B912" s="4" t="str">
        <f>IF('True_Odds_Calculator_3-way'!B913="","",'True_Odds_Calculator_3-way'!B913)</f>
        <v/>
      </c>
      <c r="C912" s="4" t="str">
        <f>IF('True_Odds_Calculator_3-way'!C913="","",'True_Odds_Calculator_3-way'!C913)</f>
        <v/>
      </c>
      <c r="D912" s="4" t="str">
        <f t="shared" si="70"/>
        <v/>
      </c>
      <c r="E912" s="4" t="str">
        <f t="shared" si="71"/>
        <v/>
      </c>
      <c r="F912" s="4" t="str">
        <f t="shared" si="72"/>
        <v/>
      </c>
      <c r="G912" s="4" t="str">
        <f t="shared" si="73"/>
        <v/>
      </c>
      <c r="I912" s="4" t="str">
        <f t="shared" si="74"/>
        <v/>
      </c>
    </row>
    <row r="913" spans="1:9">
      <c r="A913" s="4" t="str">
        <f>IF('True_Odds_Calculator_3-way'!A914="","",'True_Odds_Calculator_3-way'!A914)</f>
        <v/>
      </c>
      <c r="B913" s="4" t="str">
        <f>IF('True_Odds_Calculator_3-way'!B914="","",'True_Odds_Calculator_3-way'!B914)</f>
        <v/>
      </c>
      <c r="C913" s="4" t="str">
        <f>IF('True_Odds_Calculator_3-way'!C914="","",'True_Odds_Calculator_3-way'!C914)</f>
        <v/>
      </c>
      <c r="D913" s="4" t="str">
        <f t="shared" si="70"/>
        <v/>
      </c>
      <c r="E913" s="4" t="str">
        <f t="shared" si="71"/>
        <v/>
      </c>
      <c r="F913" s="4" t="str">
        <f t="shared" si="72"/>
        <v/>
      </c>
      <c r="G913" s="4" t="str">
        <f t="shared" si="73"/>
        <v/>
      </c>
      <c r="I913" s="4" t="str">
        <f t="shared" si="74"/>
        <v/>
      </c>
    </row>
    <row r="914" spans="1:9">
      <c r="A914" s="4" t="str">
        <f>IF('True_Odds_Calculator_3-way'!A915="","",'True_Odds_Calculator_3-way'!A915)</f>
        <v/>
      </c>
      <c r="B914" s="4" t="str">
        <f>IF('True_Odds_Calculator_3-way'!B915="","",'True_Odds_Calculator_3-way'!B915)</f>
        <v/>
      </c>
      <c r="C914" s="4" t="str">
        <f>IF('True_Odds_Calculator_3-way'!C915="","",'True_Odds_Calculator_3-way'!C915)</f>
        <v/>
      </c>
      <c r="D914" s="4" t="str">
        <f t="shared" si="70"/>
        <v/>
      </c>
      <c r="E914" s="4" t="str">
        <f t="shared" si="71"/>
        <v/>
      </c>
      <c r="F914" s="4" t="str">
        <f t="shared" si="72"/>
        <v/>
      </c>
      <c r="G914" s="4" t="str">
        <f t="shared" si="73"/>
        <v/>
      </c>
      <c r="I914" s="4" t="str">
        <f t="shared" si="74"/>
        <v/>
      </c>
    </row>
    <row r="915" spans="1:9">
      <c r="A915" s="4" t="str">
        <f>IF('True_Odds_Calculator_3-way'!A916="","",'True_Odds_Calculator_3-way'!A916)</f>
        <v/>
      </c>
      <c r="B915" s="4" t="str">
        <f>IF('True_Odds_Calculator_3-way'!B916="","",'True_Odds_Calculator_3-way'!B916)</f>
        <v/>
      </c>
      <c r="C915" s="4" t="str">
        <f>IF('True_Odds_Calculator_3-way'!C916="","",'True_Odds_Calculator_3-way'!C916)</f>
        <v/>
      </c>
      <c r="D915" s="4" t="str">
        <f t="shared" si="70"/>
        <v/>
      </c>
      <c r="E915" s="4" t="str">
        <f t="shared" si="71"/>
        <v/>
      </c>
      <c r="F915" s="4" t="str">
        <f t="shared" si="72"/>
        <v/>
      </c>
      <c r="G915" s="4" t="str">
        <f t="shared" si="73"/>
        <v/>
      </c>
      <c r="I915" s="4" t="str">
        <f t="shared" si="74"/>
        <v/>
      </c>
    </row>
    <row r="916" spans="1:9">
      <c r="A916" s="4" t="str">
        <f>IF('True_Odds_Calculator_3-way'!A917="","",'True_Odds_Calculator_3-way'!A917)</f>
        <v/>
      </c>
      <c r="B916" s="4" t="str">
        <f>IF('True_Odds_Calculator_3-way'!B917="","",'True_Odds_Calculator_3-way'!B917)</f>
        <v/>
      </c>
      <c r="C916" s="4" t="str">
        <f>IF('True_Odds_Calculator_3-way'!C917="","",'True_Odds_Calculator_3-way'!C917)</f>
        <v/>
      </c>
      <c r="D916" s="4" t="str">
        <f t="shared" si="70"/>
        <v/>
      </c>
      <c r="E916" s="4" t="str">
        <f t="shared" si="71"/>
        <v/>
      </c>
      <c r="F916" s="4" t="str">
        <f t="shared" si="72"/>
        <v/>
      </c>
      <c r="G916" s="4" t="str">
        <f t="shared" si="73"/>
        <v/>
      </c>
      <c r="I916" s="4" t="str">
        <f t="shared" si="74"/>
        <v/>
      </c>
    </row>
    <row r="917" spans="1:9">
      <c r="A917" s="4" t="str">
        <f>IF('True_Odds_Calculator_3-way'!A918="","",'True_Odds_Calculator_3-way'!A918)</f>
        <v/>
      </c>
      <c r="B917" s="4" t="str">
        <f>IF('True_Odds_Calculator_3-way'!B918="","",'True_Odds_Calculator_3-way'!B918)</f>
        <v/>
      </c>
      <c r="C917" s="4" t="str">
        <f>IF('True_Odds_Calculator_3-way'!C918="","",'True_Odds_Calculator_3-way'!C918)</f>
        <v/>
      </c>
      <c r="D917" s="4" t="str">
        <f t="shared" si="70"/>
        <v/>
      </c>
      <c r="E917" s="4" t="str">
        <f t="shared" si="71"/>
        <v/>
      </c>
      <c r="F917" s="4" t="str">
        <f t="shared" si="72"/>
        <v/>
      </c>
      <c r="G917" s="4" t="str">
        <f t="shared" si="73"/>
        <v/>
      </c>
      <c r="I917" s="4" t="str">
        <f t="shared" si="74"/>
        <v/>
      </c>
    </row>
    <row r="918" spans="1:9">
      <c r="A918" s="4" t="str">
        <f>IF('True_Odds_Calculator_3-way'!A919="","",'True_Odds_Calculator_3-way'!A919)</f>
        <v/>
      </c>
      <c r="B918" s="4" t="str">
        <f>IF('True_Odds_Calculator_3-way'!B919="","",'True_Odds_Calculator_3-way'!B919)</f>
        <v/>
      </c>
      <c r="C918" s="4" t="str">
        <f>IF('True_Odds_Calculator_3-way'!C919="","",'True_Odds_Calculator_3-way'!C919)</f>
        <v/>
      </c>
      <c r="D918" s="4" t="str">
        <f t="shared" si="70"/>
        <v/>
      </c>
      <c r="E918" s="4" t="str">
        <f t="shared" si="71"/>
        <v/>
      </c>
      <c r="F918" s="4" t="str">
        <f t="shared" si="72"/>
        <v/>
      </c>
      <c r="G918" s="4" t="str">
        <f t="shared" si="73"/>
        <v/>
      </c>
      <c r="I918" s="4" t="str">
        <f t="shared" si="74"/>
        <v/>
      </c>
    </row>
    <row r="919" spans="1:9">
      <c r="A919" s="4" t="str">
        <f>IF('True_Odds_Calculator_3-way'!A920="","",'True_Odds_Calculator_3-way'!A920)</f>
        <v/>
      </c>
      <c r="B919" s="4" t="str">
        <f>IF('True_Odds_Calculator_3-way'!B920="","",'True_Odds_Calculator_3-way'!B920)</f>
        <v/>
      </c>
      <c r="C919" s="4" t="str">
        <f>IF('True_Odds_Calculator_3-way'!C920="","",'True_Odds_Calculator_3-way'!C920)</f>
        <v/>
      </c>
      <c r="D919" s="4" t="str">
        <f t="shared" si="70"/>
        <v/>
      </c>
      <c r="E919" s="4" t="str">
        <f t="shared" si="71"/>
        <v/>
      </c>
      <c r="F919" s="4" t="str">
        <f t="shared" si="72"/>
        <v/>
      </c>
      <c r="G919" s="4" t="str">
        <f t="shared" si="73"/>
        <v/>
      </c>
      <c r="I919" s="4" t="str">
        <f t="shared" si="74"/>
        <v/>
      </c>
    </row>
    <row r="920" spans="1:9">
      <c r="A920" s="4" t="str">
        <f>IF('True_Odds_Calculator_3-way'!A921="","",'True_Odds_Calculator_3-way'!A921)</f>
        <v/>
      </c>
      <c r="B920" s="4" t="str">
        <f>IF('True_Odds_Calculator_3-way'!B921="","",'True_Odds_Calculator_3-way'!B921)</f>
        <v/>
      </c>
      <c r="C920" s="4" t="str">
        <f>IF('True_Odds_Calculator_3-way'!C921="","",'True_Odds_Calculator_3-way'!C921)</f>
        <v/>
      </c>
      <c r="D920" s="4" t="str">
        <f t="shared" si="70"/>
        <v/>
      </c>
      <c r="E920" s="4" t="str">
        <f t="shared" si="71"/>
        <v/>
      </c>
      <c r="F920" s="4" t="str">
        <f t="shared" si="72"/>
        <v/>
      </c>
      <c r="G920" s="4" t="str">
        <f t="shared" si="73"/>
        <v/>
      </c>
      <c r="I920" s="4" t="str">
        <f t="shared" si="74"/>
        <v/>
      </c>
    </row>
    <row r="921" spans="1:9">
      <c r="A921" s="4" t="str">
        <f>IF('True_Odds_Calculator_3-way'!A922="","",'True_Odds_Calculator_3-way'!A922)</f>
        <v/>
      </c>
      <c r="B921" s="4" t="str">
        <f>IF('True_Odds_Calculator_3-way'!B922="","",'True_Odds_Calculator_3-way'!B922)</f>
        <v/>
      </c>
      <c r="C921" s="4" t="str">
        <f>IF('True_Odds_Calculator_3-way'!C922="","",'True_Odds_Calculator_3-way'!C922)</f>
        <v/>
      </c>
      <c r="D921" s="4" t="str">
        <f t="shared" si="70"/>
        <v/>
      </c>
      <c r="E921" s="4" t="str">
        <f t="shared" si="71"/>
        <v/>
      </c>
      <c r="F921" s="4" t="str">
        <f t="shared" si="72"/>
        <v/>
      </c>
      <c r="G921" s="4" t="str">
        <f t="shared" si="73"/>
        <v/>
      </c>
      <c r="I921" s="4" t="str">
        <f t="shared" si="74"/>
        <v/>
      </c>
    </row>
    <row r="922" spans="1:9">
      <c r="A922" s="4" t="str">
        <f>IF('True_Odds_Calculator_3-way'!A923="","",'True_Odds_Calculator_3-way'!A923)</f>
        <v/>
      </c>
      <c r="B922" s="4" t="str">
        <f>IF('True_Odds_Calculator_3-way'!B923="","",'True_Odds_Calculator_3-way'!B923)</f>
        <v/>
      </c>
      <c r="C922" s="4" t="str">
        <f>IF('True_Odds_Calculator_3-way'!C923="","",'True_Odds_Calculator_3-way'!C923)</f>
        <v/>
      </c>
      <c r="D922" s="4" t="str">
        <f t="shared" si="70"/>
        <v/>
      </c>
      <c r="E922" s="4" t="str">
        <f t="shared" si="71"/>
        <v/>
      </c>
      <c r="F922" s="4" t="str">
        <f t="shared" si="72"/>
        <v/>
      </c>
      <c r="G922" s="4" t="str">
        <f t="shared" si="73"/>
        <v/>
      </c>
      <c r="I922" s="4" t="str">
        <f t="shared" si="74"/>
        <v/>
      </c>
    </row>
    <row r="923" spans="1:9">
      <c r="A923" s="4" t="str">
        <f>IF('True_Odds_Calculator_3-way'!A924="","",'True_Odds_Calculator_3-way'!A924)</f>
        <v/>
      </c>
      <c r="B923" s="4" t="str">
        <f>IF('True_Odds_Calculator_3-way'!B924="","",'True_Odds_Calculator_3-way'!B924)</f>
        <v/>
      </c>
      <c r="C923" s="4" t="str">
        <f>IF('True_Odds_Calculator_3-way'!C924="","",'True_Odds_Calculator_3-way'!C924)</f>
        <v/>
      </c>
      <c r="D923" s="4" t="str">
        <f t="shared" si="70"/>
        <v/>
      </c>
      <c r="E923" s="4" t="str">
        <f t="shared" si="71"/>
        <v/>
      </c>
      <c r="F923" s="4" t="str">
        <f t="shared" si="72"/>
        <v/>
      </c>
      <c r="G923" s="4" t="str">
        <f t="shared" si="73"/>
        <v/>
      </c>
      <c r="I923" s="4" t="str">
        <f t="shared" si="74"/>
        <v/>
      </c>
    </row>
    <row r="924" spans="1:9">
      <c r="A924" s="4" t="str">
        <f>IF('True_Odds_Calculator_3-way'!A925="","",'True_Odds_Calculator_3-way'!A925)</f>
        <v/>
      </c>
      <c r="B924" s="4" t="str">
        <f>IF('True_Odds_Calculator_3-way'!B925="","",'True_Odds_Calculator_3-way'!B925)</f>
        <v/>
      </c>
      <c r="C924" s="4" t="str">
        <f>IF('True_Odds_Calculator_3-way'!C925="","",'True_Odds_Calculator_3-way'!C925)</f>
        <v/>
      </c>
      <c r="D924" s="4" t="str">
        <f t="shared" si="70"/>
        <v/>
      </c>
      <c r="E924" s="4" t="str">
        <f t="shared" si="71"/>
        <v/>
      </c>
      <c r="F924" s="4" t="str">
        <f t="shared" si="72"/>
        <v/>
      </c>
      <c r="G924" s="4" t="str">
        <f t="shared" si="73"/>
        <v/>
      </c>
      <c r="I924" s="4" t="str">
        <f t="shared" si="74"/>
        <v/>
      </c>
    </row>
    <row r="925" spans="1:9">
      <c r="A925" s="4" t="str">
        <f>IF('True_Odds_Calculator_3-way'!A926="","",'True_Odds_Calculator_3-way'!A926)</f>
        <v/>
      </c>
      <c r="B925" s="4" t="str">
        <f>IF('True_Odds_Calculator_3-way'!B926="","",'True_Odds_Calculator_3-way'!B926)</f>
        <v/>
      </c>
      <c r="C925" s="4" t="str">
        <f>IF('True_Odds_Calculator_3-way'!C926="","",'True_Odds_Calculator_3-way'!C926)</f>
        <v/>
      </c>
      <c r="D925" s="4" t="str">
        <f t="shared" si="70"/>
        <v/>
      </c>
      <c r="E925" s="4" t="str">
        <f t="shared" si="71"/>
        <v/>
      </c>
      <c r="F925" s="4" t="str">
        <f t="shared" si="72"/>
        <v/>
      </c>
      <c r="G925" s="4" t="str">
        <f t="shared" si="73"/>
        <v/>
      </c>
      <c r="I925" s="4" t="str">
        <f t="shared" si="74"/>
        <v/>
      </c>
    </row>
    <row r="926" spans="1:9">
      <c r="A926" s="4" t="str">
        <f>IF('True_Odds_Calculator_3-way'!A927="","",'True_Odds_Calculator_3-way'!A927)</f>
        <v/>
      </c>
      <c r="B926" s="4" t="str">
        <f>IF('True_Odds_Calculator_3-way'!B927="","",'True_Odds_Calculator_3-way'!B927)</f>
        <v/>
      </c>
      <c r="C926" s="4" t="str">
        <f>IF('True_Odds_Calculator_3-way'!C927="","",'True_Odds_Calculator_3-way'!C927)</f>
        <v/>
      </c>
      <c r="D926" s="4" t="str">
        <f t="shared" si="70"/>
        <v/>
      </c>
      <c r="E926" s="4" t="str">
        <f t="shared" si="71"/>
        <v/>
      </c>
      <c r="F926" s="4" t="str">
        <f t="shared" si="72"/>
        <v/>
      </c>
      <c r="G926" s="4" t="str">
        <f t="shared" si="73"/>
        <v/>
      </c>
      <c r="I926" s="4" t="str">
        <f t="shared" si="74"/>
        <v/>
      </c>
    </row>
    <row r="927" spans="1:9">
      <c r="A927" s="4" t="str">
        <f>IF('True_Odds_Calculator_3-way'!A928="","",'True_Odds_Calculator_3-way'!A928)</f>
        <v/>
      </c>
      <c r="B927" s="4" t="str">
        <f>IF('True_Odds_Calculator_3-way'!B928="","",'True_Odds_Calculator_3-way'!B928)</f>
        <v/>
      </c>
      <c r="C927" s="4" t="str">
        <f>IF('True_Odds_Calculator_3-way'!C928="","",'True_Odds_Calculator_3-way'!C928)</f>
        <v/>
      </c>
      <c r="D927" s="4" t="str">
        <f t="shared" si="70"/>
        <v/>
      </c>
      <c r="E927" s="4" t="str">
        <f t="shared" si="71"/>
        <v/>
      </c>
      <c r="F927" s="4" t="str">
        <f t="shared" si="72"/>
        <v/>
      </c>
      <c r="G927" s="4" t="str">
        <f t="shared" si="73"/>
        <v/>
      </c>
      <c r="I927" s="4" t="str">
        <f t="shared" si="74"/>
        <v/>
      </c>
    </row>
    <row r="928" spans="1:9">
      <c r="A928" s="4" t="str">
        <f>IF('True_Odds_Calculator_3-way'!A929="","",'True_Odds_Calculator_3-way'!A929)</f>
        <v/>
      </c>
      <c r="B928" s="4" t="str">
        <f>IF('True_Odds_Calculator_3-way'!B929="","",'True_Odds_Calculator_3-way'!B929)</f>
        <v/>
      </c>
      <c r="C928" s="4" t="str">
        <f>IF('True_Odds_Calculator_3-way'!C929="","",'True_Odds_Calculator_3-way'!C929)</f>
        <v/>
      </c>
      <c r="D928" s="4" t="str">
        <f t="shared" si="70"/>
        <v/>
      </c>
      <c r="E928" s="4" t="str">
        <f t="shared" si="71"/>
        <v/>
      </c>
      <c r="F928" s="4" t="str">
        <f t="shared" si="72"/>
        <v/>
      </c>
      <c r="G928" s="4" t="str">
        <f t="shared" si="73"/>
        <v/>
      </c>
      <c r="I928" s="4" t="str">
        <f t="shared" si="74"/>
        <v/>
      </c>
    </row>
    <row r="929" spans="1:9">
      <c r="A929" s="4" t="str">
        <f>IF('True_Odds_Calculator_3-way'!A930="","",'True_Odds_Calculator_3-way'!A930)</f>
        <v/>
      </c>
      <c r="B929" s="4" t="str">
        <f>IF('True_Odds_Calculator_3-way'!B930="","",'True_Odds_Calculator_3-way'!B930)</f>
        <v/>
      </c>
      <c r="C929" s="4" t="str">
        <f>IF('True_Odds_Calculator_3-way'!C930="","",'True_Odds_Calculator_3-way'!C930)</f>
        <v/>
      </c>
      <c r="D929" s="4" t="str">
        <f t="shared" si="70"/>
        <v/>
      </c>
      <c r="E929" s="4" t="str">
        <f t="shared" si="71"/>
        <v/>
      </c>
      <c r="F929" s="4" t="str">
        <f t="shared" si="72"/>
        <v/>
      </c>
      <c r="G929" s="4" t="str">
        <f t="shared" si="73"/>
        <v/>
      </c>
      <c r="I929" s="4" t="str">
        <f t="shared" si="74"/>
        <v/>
      </c>
    </row>
    <row r="930" spans="1:9">
      <c r="A930" s="4" t="str">
        <f>IF('True_Odds_Calculator_3-way'!A931="","",'True_Odds_Calculator_3-way'!A931)</f>
        <v/>
      </c>
      <c r="B930" s="4" t="str">
        <f>IF('True_Odds_Calculator_3-way'!B931="","",'True_Odds_Calculator_3-way'!B931)</f>
        <v/>
      </c>
      <c r="C930" s="4" t="str">
        <f>IF('True_Odds_Calculator_3-way'!C931="","",'True_Odds_Calculator_3-way'!C931)</f>
        <v/>
      </c>
      <c r="D930" s="4" t="str">
        <f t="shared" si="70"/>
        <v/>
      </c>
      <c r="E930" s="4" t="str">
        <f t="shared" si="71"/>
        <v/>
      </c>
      <c r="F930" s="4" t="str">
        <f t="shared" si="72"/>
        <v/>
      </c>
      <c r="G930" s="4" t="str">
        <f t="shared" si="73"/>
        <v/>
      </c>
      <c r="I930" s="4" t="str">
        <f t="shared" si="74"/>
        <v/>
      </c>
    </row>
    <row r="931" spans="1:9">
      <c r="A931" s="4" t="str">
        <f>IF('True_Odds_Calculator_3-way'!A932="","",'True_Odds_Calculator_3-way'!A932)</f>
        <v/>
      </c>
      <c r="B931" s="4" t="str">
        <f>IF('True_Odds_Calculator_3-way'!B932="","",'True_Odds_Calculator_3-way'!B932)</f>
        <v/>
      </c>
      <c r="C931" s="4" t="str">
        <f>IF('True_Odds_Calculator_3-way'!C932="","",'True_Odds_Calculator_3-way'!C932)</f>
        <v/>
      </c>
      <c r="D931" s="4" t="str">
        <f t="shared" si="70"/>
        <v/>
      </c>
      <c r="E931" s="4" t="str">
        <f t="shared" si="71"/>
        <v/>
      </c>
      <c r="F931" s="4" t="str">
        <f t="shared" si="72"/>
        <v/>
      </c>
      <c r="G931" s="4" t="str">
        <f t="shared" si="73"/>
        <v/>
      </c>
      <c r="I931" s="4" t="str">
        <f t="shared" si="74"/>
        <v/>
      </c>
    </row>
    <row r="932" spans="1:9">
      <c r="A932" s="4" t="str">
        <f>IF('True_Odds_Calculator_3-way'!A933="","",'True_Odds_Calculator_3-way'!A933)</f>
        <v/>
      </c>
      <c r="B932" s="4" t="str">
        <f>IF('True_Odds_Calculator_3-way'!B933="","",'True_Odds_Calculator_3-way'!B933)</f>
        <v/>
      </c>
      <c r="C932" s="4" t="str">
        <f>IF('True_Odds_Calculator_3-way'!C933="","",'True_Odds_Calculator_3-way'!C933)</f>
        <v/>
      </c>
      <c r="D932" s="4" t="str">
        <f t="shared" si="70"/>
        <v/>
      </c>
      <c r="E932" s="4" t="str">
        <f t="shared" si="71"/>
        <v/>
      </c>
      <c r="F932" s="4" t="str">
        <f t="shared" si="72"/>
        <v/>
      </c>
      <c r="G932" s="4" t="str">
        <f t="shared" si="73"/>
        <v/>
      </c>
      <c r="I932" s="4" t="str">
        <f t="shared" si="74"/>
        <v/>
      </c>
    </row>
    <row r="933" spans="1:9">
      <c r="A933" s="4" t="str">
        <f>IF('True_Odds_Calculator_3-way'!A934="","",'True_Odds_Calculator_3-way'!A934)</f>
        <v/>
      </c>
      <c r="B933" s="4" t="str">
        <f>IF('True_Odds_Calculator_3-way'!B934="","",'True_Odds_Calculator_3-way'!B934)</f>
        <v/>
      </c>
      <c r="C933" s="4" t="str">
        <f>IF('True_Odds_Calculator_3-way'!C934="","",'True_Odds_Calculator_3-way'!C934)</f>
        <v/>
      </c>
      <c r="D933" s="4" t="str">
        <f t="shared" si="70"/>
        <v/>
      </c>
      <c r="E933" s="4" t="str">
        <f t="shared" si="71"/>
        <v/>
      </c>
      <c r="F933" s="4" t="str">
        <f t="shared" si="72"/>
        <v/>
      </c>
      <c r="G933" s="4" t="str">
        <f t="shared" si="73"/>
        <v/>
      </c>
      <c r="I933" s="4" t="str">
        <f t="shared" si="74"/>
        <v/>
      </c>
    </row>
    <row r="934" spans="1:9">
      <c r="A934" s="4" t="str">
        <f>IF('True_Odds_Calculator_3-way'!A935="","",'True_Odds_Calculator_3-way'!A935)</f>
        <v/>
      </c>
      <c r="B934" s="4" t="str">
        <f>IF('True_Odds_Calculator_3-way'!B935="","",'True_Odds_Calculator_3-way'!B935)</f>
        <v/>
      </c>
      <c r="C934" s="4" t="str">
        <f>IF('True_Odds_Calculator_3-way'!C935="","",'True_Odds_Calculator_3-way'!C935)</f>
        <v/>
      </c>
      <c r="D934" s="4" t="str">
        <f t="shared" si="70"/>
        <v/>
      </c>
      <c r="E934" s="4" t="str">
        <f t="shared" si="71"/>
        <v/>
      </c>
      <c r="F934" s="4" t="str">
        <f t="shared" si="72"/>
        <v/>
      </c>
      <c r="G934" s="4" t="str">
        <f t="shared" si="73"/>
        <v/>
      </c>
      <c r="I934" s="4" t="str">
        <f t="shared" si="74"/>
        <v/>
      </c>
    </row>
    <row r="935" spans="1:9">
      <c r="A935" s="4" t="str">
        <f>IF('True_Odds_Calculator_3-way'!A936="","",'True_Odds_Calculator_3-way'!A936)</f>
        <v/>
      </c>
      <c r="B935" s="4" t="str">
        <f>IF('True_Odds_Calculator_3-way'!B936="","",'True_Odds_Calculator_3-way'!B936)</f>
        <v/>
      </c>
      <c r="C935" s="4" t="str">
        <f>IF('True_Odds_Calculator_3-way'!C936="","",'True_Odds_Calculator_3-way'!C936)</f>
        <v/>
      </c>
      <c r="D935" s="4" t="str">
        <f t="shared" si="70"/>
        <v/>
      </c>
      <c r="E935" s="4" t="str">
        <f t="shared" si="71"/>
        <v/>
      </c>
      <c r="F935" s="4" t="str">
        <f t="shared" si="72"/>
        <v/>
      </c>
      <c r="G935" s="4" t="str">
        <f t="shared" si="73"/>
        <v/>
      </c>
      <c r="I935" s="4" t="str">
        <f t="shared" si="74"/>
        <v/>
      </c>
    </row>
    <row r="936" spans="1:9">
      <c r="A936" s="4" t="str">
        <f>IF('True_Odds_Calculator_3-way'!A937="","",'True_Odds_Calculator_3-way'!A937)</f>
        <v/>
      </c>
      <c r="B936" s="4" t="str">
        <f>IF('True_Odds_Calculator_3-way'!B937="","",'True_Odds_Calculator_3-way'!B937)</f>
        <v/>
      </c>
      <c r="C936" s="4" t="str">
        <f>IF('True_Odds_Calculator_3-way'!C937="","",'True_Odds_Calculator_3-way'!C937)</f>
        <v/>
      </c>
      <c r="D936" s="4" t="str">
        <f t="shared" si="70"/>
        <v/>
      </c>
      <c r="E936" s="4" t="str">
        <f t="shared" si="71"/>
        <v/>
      </c>
      <c r="F936" s="4" t="str">
        <f t="shared" si="72"/>
        <v/>
      </c>
      <c r="G936" s="4" t="str">
        <f t="shared" si="73"/>
        <v/>
      </c>
      <c r="I936" s="4" t="str">
        <f t="shared" si="74"/>
        <v/>
      </c>
    </row>
    <row r="937" spans="1:9">
      <c r="A937" s="4" t="str">
        <f>IF('True_Odds_Calculator_3-way'!A938="","",'True_Odds_Calculator_3-way'!A938)</f>
        <v/>
      </c>
      <c r="B937" s="4" t="str">
        <f>IF('True_Odds_Calculator_3-way'!B938="","",'True_Odds_Calculator_3-way'!B938)</f>
        <v/>
      </c>
      <c r="C937" s="4" t="str">
        <f>IF('True_Odds_Calculator_3-way'!C938="","",'True_Odds_Calculator_3-way'!C938)</f>
        <v/>
      </c>
      <c r="D937" s="4" t="str">
        <f t="shared" si="70"/>
        <v/>
      </c>
      <c r="E937" s="4" t="str">
        <f t="shared" si="71"/>
        <v/>
      </c>
      <c r="F937" s="4" t="str">
        <f t="shared" si="72"/>
        <v/>
      </c>
      <c r="G937" s="4" t="str">
        <f t="shared" si="73"/>
        <v/>
      </c>
      <c r="I937" s="4" t="str">
        <f t="shared" si="74"/>
        <v/>
      </c>
    </row>
    <row r="938" spans="1:9">
      <c r="A938" s="4" t="str">
        <f>IF('True_Odds_Calculator_3-way'!A939="","",'True_Odds_Calculator_3-way'!A939)</f>
        <v/>
      </c>
      <c r="B938" s="4" t="str">
        <f>IF('True_Odds_Calculator_3-way'!B939="","",'True_Odds_Calculator_3-way'!B939)</f>
        <v/>
      </c>
      <c r="C938" s="4" t="str">
        <f>IF('True_Odds_Calculator_3-way'!C939="","",'True_Odds_Calculator_3-way'!C939)</f>
        <v/>
      </c>
      <c r="D938" s="4" t="str">
        <f t="shared" si="70"/>
        <v/>
      </c>
      <c r="E938" s="4" t="str">
        <f t="shared" si="71"/>
        <v/>
      </c>
      <c r="F938" s="4" t="str">
        <f t="shared" si="72"/>
        <v/>
      </c>
      <c r="G938" s="4" t="str">
        <f t="shared" si="73"/>
        <v/>
      </c>
      <c r="I938" s="4" t="str">
        <f t="shared" si="74"/>
        <v/>
      </c>
    </row>
    <row r="939" spans="1:9">
      <c r="A939" s="4" t="str">
        <f>IF('True_Odds_Calculator_3-way'!A940="","",'True_Odds_Calculator_3-way'!A940)</f>
        <v/>
      </c>
      <c r="B939" s="4" t="str">
        <f>IF('True_Odds_Calculator_3-way'!B940="","",'True_Odds_Calculator_3-way'!B940)</f>
        <v/>
      </c>
      <c r="C939" s="4" t="str">
        <f>IF('True_Odds_Calculator_3-way'!C940="","",'True_Odds_Calculator_3-way'!C940)</f>
        <v/>
      </c>
      <c r="D939" s="4" t="str">
        <f t="shared" si="70"/>
        <v/>
      </c>
      <c r="E939" s="4" t="str">
        <f t="shared" si="71"/>
        <v/>
      </c>
      <c r="F939" s="4" t="str">
        <f t="shared" si="72"/>
        <v/>
      </c>
      <c r="G939" s="4" t="str">
        <f t="shared" si="73"/>
        <v/>
      </c>
      <c r="I939" s="4" t="str">
        <f t="shared" si="74"/>
        <v/>
      </c>
    </row>
    <row r="940" spans="1:9">
      <c r="A940" s="4" t="str">
        <f>IF('True_Odds_Calculator_3-way'!A941="","",'True_Odds_Calculator_3-way'!A941)</f>
        <v/>
      </c>
      <c r="B940" s="4" t="str">
        <f>IF('True_Odds_Calculator_3-way'!B941="","",'True_Odds_Calculator_3-way'!B941)</f>
        <v/>
      </c>
      <c r="C940" s="4" t="str">
        <f>IF('True_Odds_Calculator_3-way'!C941="","",'True_Odds_Calculator_3-way'!C941)</f>
        <v/>
      </c>
      <c r="D940" s="4" t="str">
        <f t="shared" si="70"/>
        <v/>
      </c>
      <c r="E940" s="4" t="str">
        <f t="shared" si="71"/>
        <v/>
      </c>
      <c r="F940" s="4" t="str">
        <f t="shared" si="72"/>
        <v/>
      </c>
      <c r="G940" s="4" t="str">
        <f t="shared" si="73"/>
        <v/>
      </c>
      <c r="I940" s="4" t="str">
        <f t="shared" si="74"/>
        <v/>
      </c>
    </row>
    <row r="941" spans="1:9">
      <c r="A941" s="4" t="str">
        <f>IF('True_Odds_Calculator_3-way'!A942="","",'True_Odds_Calculator_3-way'!A942)</f>
        <v/>
      </c>
      <c r="B941" s="4" t="str">
        <f>IF('True_Odds_Calculator_3-way'!B942="","",'True_Odds_Calculator_3-way'!B942)</f>
        <v/>
      </c>
      <c r="C941" s="4" t="str">
        <f>IF('True_Odds_Calculator_3-way'!C942="","",'True_Odds_Calculator_3-way'!C942)</f>
        <v/>
      </c>
      <c r="D941" s="4" t="str">
        <f t="shared" si="70"/>
        <v/>
      </c>
      <c r="E941" s="4" t="str">
        <f t="shared" si="71"/>
        <v/>
      </c>
      <c r="F941" s="4" t="str">
        <f t="shared" si="72"/>
        <v/>
      </c>
      <c r="G941" s="4" t="str">
        <f t="shared" si="73"/>
        <v/>
      </c>
      <c r="I941" s="4" t="str">
        <f t="shared" si="74"/>
        <v/>
      </c>
    </row>
    <row r="942" spans="1:9">
      <c r="A942" s="4" t="str">
        <f>IF('True_Odds_Calculator_3-way'!A943="","",'True_Odds_Calculator_3-way'!A943)</f>
        <v/>
      </c>
      <c r="B942" s="4" t="str">
        <f>IF('True_Odds_Calculator_3-way'!B943="","",'True_Odds_Calculator_3-way'!B943)</f>
        <v/>
      </c>
      <c r="C942" s="4" t="str">
        <f>IF('True_Odds_Calculator_3-way'!C943="","",'True_Odds_Calculator_3-way'!C943)</f>
        <v/>
      </c>
      <c r="D942" s="4" t="str">
        <f t="shared" si="70"/>
        <v/>
      </c>
      <c r="E942" s="4" t="str">
        <f t="shared" si="71"/>
        <v/>
      </c>
      <c r="F942" s="4" t="str">
        <f t="shared" si="72"/>
        <v/>
      </c>
      <c r="G942" s="4" t="str">
        <f t="shared" si="73"/>
        <v/>
      </c>
      <c r="I942" s="4" t="str">
        <f t="shared" si="74"/>
        <v/>
      </c>
    </row>
    <row r="943" spans="1:9">
      <c r="A943" s="4" t="str">
        <f>IF('True_Odds_Calculator_3-way'!A944="","",'True_Odds_Calculator_3-way'!A944)</f>
        <v/>
      </c>
      <c r="B943" s="4" t="str">
        <f>IF('True_Odds_Calculator_3-way'!B944="","",'True_Odds_Calculator_3-way'!B944)</f>
        <v/>
      </c>
      <c r="C943" s="4" t="str">
        <f>IF('True_Odds_Calculator_3-way'!C944="","",'True_Odds_Calculator_3-way'!C944)</f>
        <v/>
      </c>
      <c r="D943" s="4" t="str">
        <f t="shared" si="70"/>
        <v/>
      </c>
      <c r="E943" s="4" t="str">
        <f t="shared" si="71"/>
        <v/>
      </c>
      <c r="F943" s="4" t="str">
        <f t="shared" si="72"/>
        <v/>
      </c>
      <c r="G943" s="4" t="str">
        <f t="shared" si="73"/>
        <v/>
      </c>
      <c r="I943" s="4" t="str">
        <f t="shared" si="74"/>
        <v/>
      </c>
    </row>
    <row r="944" spans="1:9">
      <c r="A944" s="4" t="str">
        <f>IF('True_Odds_Calculator_3-way'!A945="","",'True_Odds_Calculator_3-way'!A945)</f>
        <v/>
      </c>
      <c r="B944" s="4" t="str">
        <f>IF('True_Odds_Calculator_3-way'!B945="","",'True_Odds_Calculator_3-way'!B945)</f>
        <v/>
      </c>
      <c r="C944" s="4" t="str">
        <f>IF('True_Odds_Calculator_3-way'!C945="","",'True_Odds_Calculator_3-way'!C945)</f>
        <v/>
      </c>
      <c r="D944" s="4" t="str">
        <f t="shared" si="70"/>
        <v/>
      </c>
      <c r="E944" s="4" t="str">
        <f t="shared" si="71"/>
        <v/>
      </c>
      <c r="F944" s="4" t="str">
        <f t="shared" si="72"/>
        <v/>
      </c>
      <c r="G944" s="4" t="str">
        <f t="shared" si="73"/>
        <v/>
      </c>
      <c r="I944" s="4" t="str">
        <f t="shared" si="74"/>
        <v/>
      </c>
    </row>
    <row r="945" spans="1:9">
      <c r="A945" s="4" t="str">
        <f>IF('True_Odds_Calculator_3-way'!A946="","",'True_Odds_Calculator_3-way'!A946)</f>
        <v/>
      </c>
      <c r="B945" s="4" t="str">
        <f>IF('True_Odds_Calculator_3-way'!B946="","",'True_Odds_Calculator_3-way'!B946)</f>
        <v/>
      </c>
      <c r="C945" s="4" t="str">
        <f>IF('True_Odds_Calculator_3-way'!C946="","",'True_Odds_Calculator_3-way'!C946)</f>
        <v/>
      </c>
      <c r="D945" s="4" t="str">
        <f t="shared" si="70"/>
        <v/>
      </c>
      <c r="E945" s="4" t="str">
        <f t="shared" si="71"/>
        <v/>
      </c>
      <c r="F945" s="4" t="str">
        <f t="shared" si="72"/>
        <v/>
      </c>
      <c r="G945" s="4" t="str">
        <f t="shared" si="73"/>
        <v/>
      </c>
      <c r="I945" s="4" t="str">
        <f t="shared" si="74"/>
        <v/>
      </c>
    </row>
    <row r="946" spans="1:9">
      <c r="A946" s="4" t="str">
        <f>IF('True_Odds_Calculator_3-way'!A947="","",'True_Odds_Calculator_3-way'!A947)</f>
        <v/>
      </c>
      <c r="B946" s="4" t="str">
        <f>IF('True_Odds_Calculator_3-way'!B947="","",'True_Odds_Calculator_3-way'!B947)</f>
        <v/>
      </c>
      <c r="C946" s="4" t="str">
        <f>IF('True_Odds_Calculator_3-way'!C947="","",'True_Odds_Calculator_3-way'!C947)</f>
        <v/>
      </c>
      <c r="D946" s="4" t="str">
        <f t="shared" si="70"/>
        <v/>
      </c>
      <c r="E946" s="4" t="str">
        <f t="shared" si="71"/>
        <v/>
      </c>
      <c r="F946" s="4" t="str">
        <f t="shared" si="72"/>
        <v/>
      </c>
      <c r="G946" s="4" t="str">
        <f t="shared" si="73"/>
        <v/>
      </c>
      <c r="I946" s="4" t="str">
        <f t="shared" si="74"/>
        <v/>
      </c>
    </row>
    <row r="947" spans="1:9">
      <c r="A947" s="4" t="str">
        <f>IF('True_Odds_Calculator_3-way'!A948="","",'True_Odds_Calculator_3-way'!A948)</f>
        <v/>
      </c>
      <c r="B947" s="4" t="str">
        <f>IF('True_Odds_Calculator_3-way'!B948="","",'True_Odds_Calculator_3-way'!B948)</f>
        <v/>
      </c>
      <c r="C947" s="4" t="str">
        <f>IF('True_Odds_Calculator_3-way'!C948="","",'True_Odds_Calculator_3-way'!C948)</f>
        <v/>
      </c>
      <c r="D947" s="4" t="str">
        <f t="shared" si="70"/>
        <v/>
      </c>
      <c r="E947" s="4" t="str">
        <f t="shared" si="71"/>
        <v/>
      </c>
      <c r="F947" s="4" t="str">
        <f t="shared" si="72"/>
        <v/>
      </c>
      <c r="G947" s="4" t="str">
        <f t="shared" si="73"/>
        <v/>
      </c>
      <c r="I947" s="4" t="str">
        <f t="shared" si="74"/>
        <v/>
      </c>
    </row>
    <row r="948" spans="1:9">
      <c r="A948" s="4" t="str">
        <f>IF('True_Odds_Calculator_3-way'!A949="","",'True_Odds_Calculator_3-way'!A949)</f>
        <v/>
      </c>
      <c r="B948" s="4" t="str">
        <f>IF('True_Odds_Calculator_3-way'!B949="","",'True_Odds_Calculator_3-way'!B949)</f>
        <v/>
      </c>
      <c r="C948" s="4" t="str">
        <f>IF('True_Odds_Calculator_3-way'!C949="","",'True_Odds_Calculator_3-way'!C949)</f>
        <v/>
      </c>
      <c r="D948" s="4" t="str">
        <f t="shared" si="70"/>
        <v/>
      </c>
      <c r="E948" s="4" t="str">
        <f t="shared" si="71"/>
        <v/>
      </c>
      <c r="F948" s="4" t="str">
        <f t="shared" si="72"/>
        <v/>
      </c>
      <c r="G948" s="4" t="str">
        <f t="shared" si="73"/>
        <v/>
      </c>
      <c r="I948" s="4" t="str">
        <f t="shared" si="74"/>
        <v/>
      </c>
    </row>
    <row r="949" spans="1:9">
      <c r="A949" s="4" t="str">
        <f>IF('True_Odds_Calculator_3-way'!A950="","",'True_Odds_Calculator_3-way'!A950)</f>
        <v/>
      </c>
      <c r="B949" s="4" t="str">
        <f>IF('True_Odds_Calculator_3-way'!B950="","",'True_Odds_Calculator_3-way'!B950)</f>
        <v/>
      </c>
      <c r="C949" s="4" t="str">
        <f>IF('True_Odds_Calculator_3-way'!C950="","",'True_Odds_Calculator_3-way'!C950)</f>
        <v/>
      </c>
      <c r="D949" s="4" t="str">
        <f t="shared" si="70"/>
        <v/>
      </c>
      <c r="E949" s="4" t="str">
        <f t="shared" si="71"/>
        <v/>
      </c>
      <c r="F949" s="4" t="str">
        <f t="shared" si="72"/>
        <v/>
      </c>
      <c r="G949" s="4" t="str">
        <f t="shared" si="73"/>
        <v/>
      </c>
      <c r="I949" s="4" t="str">
        <f t="shared" si="74"/>
        <v/>
      </c>
    </row>
    <row r="950" spans="1:9">
      <c r="A950" s="4" t="str">
        <f>IF('True_Odds_Calculator_3-way'!A951="","",'True_Odds_Calculator_3-way'!A951)</f>
        <v/>
      </c>
      <c r="B950" s="4" t="str">
        <f>IF('True_Odds_Calculator_3-way'!B951="","",'True_Odds_Calculator_3-way'!B951)</f>
        <v/>
      </c>
      <c r="C950" s="4" t="str">
        <f>IF('True_Odds_Calculator_3-way'!C951="","",'True_Odds_Calculator_3-way'!C951)</f>
        <v/>
      </c>
      <c r="D950" s="4" t="str">
        <f t="shared" si="70"/>
        <v/>
      </c>
      <c r="E950" s="4" t="str">
        <f t="shared" si="71"/>
        <v/>
      </c>
      <c r="F950" s="4" t="str">
        <f t="shared" si="72"/>
        <v/>
      </c>
      <c r="G950" s="4" t="str">
        <f t="shared" si="73"/>
        <v/>
      </c>
      <c r="I950" s="4" t="str">
        <f t="shared" si="74"/>
        <v/>
      </c>
    </row>
    <row r="951" spans="1:9">
      <c r="A951" s="4" t="str">
        <f>IF('True_Odds_Calculator_3-way'!A952="","",'True_Odds_Calculator_3-way'!A952)</f>
        <v/>
      </c>
      <c r="B951" s="4" t="str">
        <f>IF('True_Odds_Calculator_3-way'!B952="","",'True_Odds_Calculator_3-way'!B952)</f>
        <v/>
      </c>
      <c r="C951" s="4" t="str">
        <f>IF('True_Odds_Calculator_3-way'!C952="","",'True_Odds_Calculator_3-way'!C952)</f>
        <v/>
      </c>
      <c r="D951" s="4" t="str">
        <f t="shared" si="70"/>
        <v/>
      </c>
      <c r="E951" s="4" t="str">
        <f t="shared" si="71"/>
        <v/>
      </c>
      <c r="F951" s="4" t="str">
        <f t="shared" si="72"/>
        <v/>
      </c>
      <c r="G951" s="4" t="str">
        <f t="shared" si="73"/>
        <v/>
      </c>
      <c r="I951" s="4" t="str">
        <f t="shared" si="74"/>
        <v/>
      </c>
    </row>
    <row r="952" spans="1:9">
      <c r="A952" s="4" t="str">
        <f>IF('True_Odds_Calculator_3-way'!A953="","",'True_Odds_Calculator_3-way'!A953)</f>
        <v/>
      </c>
      <c r="B952" s="4" t="str">
        <f>IF('True_Odds_Calculator_3-way'!B953="","",'True_Odds_Calculator_3-way'!B953)</f>
        <v/>
      </c>
      <c r="C952" s="4" t="str">
        <f>IF('True_Odds_Calculator_3-way'!C953="","",'True_Odds_Calculator_3-way'!C953)</f>
        <v/>
      </c>
      <c r="D952" s="4" t="str">
        <f t="shared" si="70"/>
        <v/>
      </c>
      <c r="E952" s="4" t="str">
        <f t="shared" si="71"/>
        <v/>
      </c>
      <c r="F952" s="4" t="str">
        <f t="shared" si="72"/>
        <v/>
      </c>
      <c r="G952" s="4" t="str">
        <f t="shared" si="73"/>
        <v/>
      </c>
      <c r="I952" s="4" t="str">
        <f t="shared" si="74"/>
        <v/>
      </c>
    </row>
    <row r="953" spans="1:9">
      <c r="A953" s="4" t="str">
        <f>IF('True_Odds_Calculator_3-way'!A954="","",'True_Odds_Calculator_3-way'!A954)</f>
        <v/>
      </c>
      <c r="B953" s="4" t="str">
        <f>IF('True_Odds_Calculator_3-way'!B954="","",'True_Odds_Calculator_3-way'!B954)</f>
        <v/>
      </c>
      <c r="C953" s="4" t="str">
        <f>IF('True_Odds_Calculator_3-way'!C954="","",'True_Odds_Calculator_3-way'!C954)</f>
        <v/>
      </c>
      <c r="D953" s="4" t="str">
        <f t="shared" si="70"/>
        <v/>
      </c>
      <c r="E953" s="4" t="str">
        <f t="shared" si="71"/>
        <v/>
      </c>
      <c r="F953" s="4" t="str">
        <f t="shared" si="72"/>
        <v/>
      </c>
      <c r="G953" s="4" t="str">
        <f t="shared" si="73"/>
        <v/>
      </c>
      <c r="I953" s="4" t="str">
        <f t="shared" si="74"/>
        <v/>
      </c>
    </row>
    <row r="954" spans="1:9">
      <c r="A954" s="4" t="str">
        <f>IF('True_Odds_Calculator_3-way'!A955="","",'True_Odds_Calculator_3-way'!A955)</f>
        <v/>
      </c>
      <c r="B954" s="4" t="str">
        <f>IF('True_Odds_Calculator_3-way'!B955="","",'True_Odds_Calculator_3-way'!B955)</f>
        <v/>
      </c>
      <c r="C954" s="4" t="str">
        <f>IF('True_Odds_Calculator_3-way'!C955="","",'True_Odds_Calculator_3-way'!C955)</f>
        <v/>
      </c>
      <c r="D954" s="4" t="str">
        <f t="shared" si="70"/>
        <v/>
      </c>
      <c r="E954" s="4" t="str">
        <f t="shared" si="71"/>
        <v/>
      </c>
      <c r="F954" s="4" t="str">
        <f t="shared" si="72"/>
        <v/>
      </c>
      <c r="G954" s="4" t="str">
        <f t="shared" si="73"/>
        <v/>
      </c>
      <c r="I954" s="4" t="str">
        <f t="shared" si="74"/>
        <v/>
      </c>
    </row>
    <row r="955" spans="1:9">
      <c r="A955" s="4" t="str">
        <f>IF('True_Odds_Calculator_3-way'!A956="","",'True_Odds_Calculator_3-way'!A956)</f>
        <v/>
      </c>
      <c r="B955" s="4" t="str">
        <f>IF('True_Odds_Calculator_3-way'!B956="","",'True_Odds_Calculator_3-way'!B956)</f>
        <v/>
      </c>
      <c r="C955" s="4" t="str">
        <f>IF('True_Odds_Calculator_3-way'!C956="","",'True_Odds_Calculator_3-way'!C956)</f>
        <v/>
      </c>
      <c r="D955" s="4" t="str">
        <f t="shared" si="70"/>
        <v/>
      </c>
      <c r="E955" s="4" t="str">
        <f t="shared" si="71"/>
        <v/>
      </c>
      <c r="F955" s="4" t="str">
        <f t="shared" si="72"/>
        <v/>
      </c>
      <c r="G955" s="4" t="str">
        <f t="shared" si="73"/>
        <v/>
      </c>
      <c r="I955" s="4" t="str">
        <f t="shared" si="74"/>
        <v/>
      </c>
    </row>
    <row r="956" spans="1:9">
      <c r="A956" s="4" t="str">
        <f>IF('True_Odds_Calculator_3-way'!A957="","",'True_Odds_Calculator_3-way'!A957)</f>
        <v/>
      </c>
      <c r="B956" s="4" t="str">
        <f>IF('True_Odds_Calculator_3-way'!B957="","",'True_Odds_Calculator_3-way'!B957)</f>
        <v/>
      </c>
      <c r="C956" s="4" t="str">
        <f>IF('True_Odds_Calculator_3-way'!C957="","",'True_Odds_Calculator_3-way'!C957)</f>
        <v/>
      </c>
      <c r="D956" s="4" t="str">
        <f t="shared" si="70"/>
        <v/>
      </c>
      <c r="E956" s="4" t="str">
        <f t="shared" si="71"/>
        <v/>
      </c>
      <c r="F956" s="4" t="str">
        <f t="shared" si="72"/>
        <v/>
      </c>
      <c r="G956" s="4" t="str">
        <f t="shared" si="73"/>
        <v/>
      </c>
      <c r="I956" s="4" t="str">
        <f t="shared" si="74"/>
        <v/>
      </c>
    </row>
    <row r="957" spans="1:9">
      <c r="A957" s="4" t="str">
        <f>IF('True_Odds_Calculator_3-way'!A958="","",'True_Odds_Calculator_3-way'!A958)</f>
        <v/>
      </c>
      <c r="B957" s="4" t="str">
        <f>IF('True_Odds_Calculator_3-way'!B958="","",'True_Odds_Calculator_3-way'!B958)</f>
        <v/>
      </c>
      <c r="C957" s="4" t="str">
        <f>IF('True_Odds_Calculator_3-way'!C958="","",'True_Odds_Calculator_3-way'!C958)</f>
        <v/>
      </c>
      <c r="D957" s="4" t="str">
        <f t="shared" si="70"/>
        <v/>
      </c>
      <c r="E957" s="4" t="str">
        <f t="shared" si="71"/>
        <v/>
      </c>
      <c r="F957" s="4" t="str">
        <f t="shared" si="72"/>
        <v/>
      </c>
      <c r="G957" s="4" t="str">
        <f t="shared" si="73"/>
        <v/>
      </c>
      <c r="I957" s="4" t="str">
        <f t="shared" si="74"/>
        <v/>
      </c>
    </row>
    <row r="958" spans="1:9">
      <c r="A958" s="4" t="str">
        <f>IF('True_Odds_Calculator_3-way'!A959="","",'True_Odds_Calculator_3-way'!A959)</f>
        <v/>
      </c>
      <c r="B958" s="4" t="str">
        <f>IF('True_Odds_Calculator_3-way'!B959="","",'True_Odds_Calculator_3-way'!B959)</f>
        <v/>
      </c>
      <c r="C958" s="4" t="str">
        <f>IF('True_Odds_Calculator_3-way'!C959="","",'True_Odds_Calculator_3-way'!C959)</f>
        <v/>
      </c>
      <c r="D958" s="4" t="str">
        <f t="shared" si="70"/>
        <v/>
      </c>
      <c r="E958" s="4" t="str">
        <f t="shared" si="71"/>
        <v/>
      </c>
      <c r="F958" s="4" t="str">
        <f t="shared" si="72"/>
        <v/>
      </c>
      <c r="G958" s="4" t="str">
        <f t="shared" si="73"/>
        <v/>
      </c>
      <c r="I958" s="4" t="str">
        <f t="shared" si="74"/>
        <v/>
      </c>
    </row>
    <row r="959" spans="1:9">
      <c r="A959" s="4" t="str">
        <f>IF('True_Odds_Calculator_3-way'!A960="","",'True_Odds_Calculator_3-way'!A960)</f>
        <v/>
      </c>
      <c r="B959" s="4" t="str">
        <f>IF('True_Odds_Calculator_3-way'!B960="","",'True_Odds_Calculator_3-way'!B960)</f>
        <v/>
      </c>
      <c r="C959" s="4" t="str">
        <f>IF('True_Odds_Calculator_3-way'!C960="","",'True_Odds_Calculator_3-way'!C960)</f>
        <v/>
      </c>
      <c r="D959" s="4" t="str">
        <f t="shared" si="70"/>
        <v/>
      </c>
      <c r="E959" s="4" t="str">
        <f t="shared" si="71"/>
        <v/>
      </c>
      <c r="F959" s="4" t="str">
        <f t="shared" si="72"/>
        <v/>
      </c>
      <c r="G959" s="4" t="str">
        <f t="shared" si="73"/>
        <v/>
      </c>
      <c r="I959" s="4" t="str">
        <f t="shared" si="74"/>
        <v/>
      </c>
    </row>
    <row r="960" spans="1:9">
      <c r="A960" s="4" t="str">
        <f>IF('True_Odds_Calculator_3-way'!A961="","",'True_Odds_Calculator_3-way'!A961)</f>
        <v/>
      </c>
      <c r="B960" s="4" t="str">
        <f>IF('True_Odds_Calculator_3-way'!B961="","",'True_Odds_Calculator_3-way'!B961)</f>
        <v/>
      </c>
      <c r="C960" s="4" t="str">
        <f>IF('True_Odds_Calculator_3-way'!C961="","",'True_Odds_Calculator_3-way'!C961)</f>
        <v/>
      </c>
      <c r="D960" s="4" t="str">
        <f t="shared" si="70"/>
        <v/>
      </c>
      <c r="E960" s="4" t="str">
        <f t="shared" si="71"/>
        <v/>
      </c>
      <c r="F960" s="4" t="str">
        <f t="shared" si="72"/>
        <v/>
      </c>
      <c r="G960" s="4" t="str">
        <f t="shared" si="73"/>
        <v/>
      </c>
      <c r="I960" s="4" t="str">
        <f t="shared" si="74"/>
        <v/>
      </c>
    </row>
    <row r="961" spans="1:9">
      <c r="A961" s="4" t="str">
        <f>IF('True_Odds_Calculator_3-way'!A962="","",'True_Odds_Calculator_3-way'!A962)</f>
        <v/>
      </c>
      <c r="B961" s="4" t="str">
        <f>IF('True_Odds_Calculator_3-way'!B962="","",'True_Odds_Calculator_3-way'!B962)</f>
        <v/>
      </c>
      <c r="C961" s="4" t="str">
        <f>IF('True_Odds_Calculator_3-way'!C962="","",'True_Odds_Calculator_3-way'!C962)</f>
        <v/>
      </c>
      <c r="D961" s="4" t="str">
        <f t="shared" si="70"/>
        <v/>
      </c>
      <c r="E961" s="4" t="str">
        <f t="shared" si="71"/>
        <v/>
      </c>
      <c r="F961" s="4" t="str">
        <f t="shared" si="72"/>
        <v/>
      </c>
      <c r="G961" s="4" t="str">
        <f t="shared" si="73"/>
        <v/>
      </c>
      <c r="I961" s="4" t="str">
        <f t="shared" si="74"/>
        <v/>
      </c>
    </row>
    <row r="962" spans="1:9">
      <c r="A962" s="4" t="str">
        <f>IF('True_Odds_Calculator_3-way'!A963="","",'True_Odds_Calculator_3-way'!A963)</f>
        <v/>
      </c>
      <c r="B962" s="4" t="str">
        <f>IF('True_Odds_Calculator_3-way'!B963="","",'True_Odds_Calculator_3-way'!B963)</f>
        <v/>
      </c>
      <c r="C962" s="4" t="str">
        <f>IF('True_Odds_Calculator_3-way'!C963="","",'True_Odds_Calculator_3-way'!C963)</f>
        <v/>
      </c>
      <c r="D962" s="4" t="str">
        <f t="shared" si="70"/>
        <v/>
      </c>
      <c r="E962" s="4" t="str">
        <f t="shared" si="71"/>
        <v/>
      </c>
      <c r="F962" s="4" t="str">
        <f t="shared" si="72"/>
        <v/>
      </c>
      <c r="G962" s="4" t="str">
        <f t="shared" si="73"/>
        <v/>
      </c>
      <c r="I962" s="4" t="str">
        <f t="shared" si="74"/>
        <v/>
      </c>
    </row>
    <row r="963" spans="1:9">
      <c r="A963" s="4" t="str">
        <f>IF('True_Odds_Calculator_3-way'!A964="","",'True_Odds_Calculator_3-way'!A964)</f>
        <v/>
      </c>
      <c r="B963" s="4" t="str">
        <f>IF('True_Odds_Calculator_3-way'!B964="","",'True_Odds_Calculator_3-way'!B964)</f>
        <v/>
      </c>
      <c r="C963" s="4" t="str">
        <f>IF('True_Odds_Calculator_3-way'!C964="","",'True_Odds_Calculator_3-way'!C964)</f>
        <v/>
      </c>
      <c r="D963" s="4" t="str">
        <f t="shared" ref="D963:D1001" si="75">IF(A963="","",((1/A963)+(1/B963)+(1/C963))-1)</f>
        <v/>
      </c>
      <c r="E963" s="4" t="str">
        <f t="shared" ref="E963:E1001" si="76">IF(A963="","",(3*A963)/(3-($D963*A963)))</f>
        <v/>
      </c>
      <c r="F963" s="4" t="str">
        <f t="shared" ref="F963:F1001" si="77">IF(B963="","",(3*B963)/(3-($D963*B963)))</f>
        <v/>
      </c>
      <c r="G963" s="4" t="str">
        <f t="shared" ref="G963:G1001" si="78">IF(C963="","",(3*C963)/(3-($D963*C963)))</f>
        <v/>
      </c>
      <c r="I963" s="4" t="str">
        <f t="shared" ref="I963:I1001" si="79">IF(A963="","",D963+1)</f>
        <v/>
      </c>
    </row>
    <row r="964" spans="1:9">
      <c r="A964" s="4" t="str">
        <f>IF('True_Odds_Calculator_3-way'!A965="","",'True_Odds_Calculator_3-way'!A965)</f>
        <v/>
      </c>
      <c r="B964" s="4" t="str">
        <f>IF('True_Odds_Calculator_3-way'!B965="","",'True_Odds_Calculator_3-way'!B965)</f>
        <v/>
      </c>
      <c r="C964" s="4" t="str">
        <f>IF('True_Odds_Calculator_3-way'!C965="","",'True_Odds_Calculator_3-way'!C965)</f>
        <v/>
      </c>
      <c r="D964" s="4" t="str">
        <f t="shared" si="75"/>
        <v/>
      </c>
      <c r="E964" s="4" t="str">
        <f t="shared" si="76"/>
        <v/>
      </c>
      <c r="F964" s="4" t="str">
        <f t="shared" si="77"/>
        <v/>
      </c>
      <c r="G964" s="4" t="str">
        <f t="shared" si="78"/>
        <v/>
      </c>
      <c r="I964" s="4" t="str">
        <f t="shared" si="79"/>
        <v/>
      </c>
    </row>
    <row r="965" spans="1:9">
      <c r="A965" s="4" t="str">
        <f>IF('True_Odds_Calculator_3-way'!A966="","",'True_Odds_Calculator_3-way'!A966)</f>
        <v/>
      </c>
      <c r="B965" s="4" t="str">
        <f>IF('True_Odds_Calculator_3-way'!B966="","",'True_Odds_Calculator_3-way'!B966)</f>
        <v/>
      </c>
      <c r="C965" s="4" t="str">
        <f>IF('True_Odds_Calculator_3-way'!C966="","",'True_Odds_Calculator_3-way'!C966)</f>
        <v/>
      </c>
      <c r="D965" s="4" t="str">
        <f t="shared" si="75"/>
        <v/>
      </c>
      <c r="E965" s="4" t="str">
        <f t="shared" si="76"/>
        <v/>
      </c>
      <c r="F965" s="4" t="str">
        <f t="shared" si="77"/>
        <v/>
      </c>
      <c r="G965" s="4" t="str">
        <f t="shared" si="78"/>
        <v/>
      </c>
      <c r="I965" s="4" t="str">
        <f t="shared" si="79"/>
        <v/>
      </c>
    </row>
    <row r="966" spans="1:9">
      <c r="A966" s="4" t="str">
        <f>IF('True_Odds_Calculator_3-way'!A967="","",'True_Odds_Calculator_3-way'!A967)</f>
        <v/>
      </c>
      <c r="B966" s="4" t="str">
        <f>IF('True_Odds_Calculator_3-way'!B967="","",'True_Odds_Calculator_3-way'!B967)</f>
        <v/>
      </c>
      <c r="C966" s="4" t="str">
        <f>IF('True_Odds_Calculator_3-way'!C967="","",'True_Odds_Calculator_3-way'!C967)</f>
        <v/>
      </c>
      <c r="D966" s="4" t="str">
        <f t="shared" si="75"/>
        <v/>
      </c>
      <c r="E966" s="4" t="str">
        <f t="shared" si="76"/>
        <v/>
      </c>
      <c r="F966" s="4" t="str">
        <f t="shared" si="77"/>
        <v/>
      </c>
      <c r="G966" s="4" t="str">
        <f t="shared" si="78"/>
        <v/>
      </c>
      <c r="I966" s="4" t="str">
        <f t="shared" si="79"/>
        <v/>
      </c>
    </row>
    <row r="967" spans="1:9">
      <c r="A967" s="4" t="str">
        <f>IF('True_Odds_Calculator_3-way'!A968="","",'True_Odds_Calculator_3-way'!A968)</f>
        <v/>
      </c>
      <c r="B967" s="4" t="str">
        <f>IF('True_Odds_Calculator_3-way'!B968="","",'True_Odds_Calculator_3-way'!B968)</f>
        <v/>
      </c>
      <c r="C967" s="4" t="str">
        <f>IF('True_Odds_Calculator_3-way'!C968="","",'True_Odds_Calculator_3-way'!C968)</f>
        <v/>
      </c>
      <c r="D967" s="4" t="str">
        <f t="shared" si="75"/>
        <v/>
      </c>
      <c r="E967" s="4" t="str">
        <f t="shared" si="76"/>
        <v/>
      </c>
      <c r="F967" s="4" t="str">
        <f t="shared" si="77"/>
        <v/>
      </c>
      <c r="G967" s="4" t="str">
        <f t="shared" si="78"/>
        <v/>
      </c>
      <c r="I967" s="4" t="str">
        <f t="shared" si="79"/>
        <v/>
      </c>
    </row>
    <row r="968" spans="1:9">
      <c r="A968" s="4" t="str">
        <f>IF('True_Odds_Calculator_3-way'!A969="","",'True_Odds_Calculator_3-way'!A969)</f>
        <v/>
      </c>
      <c r="B968" s="4" t="str">
        <f>IF('True_Odds_Calculator_3-way'!B969="","",'True_Odds_Calculator_3-way'!B969)</f>
        <v/>
      </c>
      <c r="C968" s="4" t="str">
        <f>IF('True_Odds_Calculator_3-way'!C969="","",'True_Odds_Calculator_3-way'!C969)</f>
        <v/>
      </c>
      <c r="D968" s="4" t="str">
        <f t="shared" si="75"/>
        <v/>
      </c>
      <c r="E968" s="4" t="str">
        <f t="shared" si="76"/>
        <v/>
      </c>
      <c r="F968" s="4" t="str">
        <f t="shared" si="77"/>
        <v/>
      </c>
      <c r="G968" s="4" t="str">
        <f t="shared" si="78"/>
        <v/>
      </c>
      <c r="I968" s="4" t="str">
        <f t="shared" si="79"/>
        <v/>
      </c>
    </row>
    <row r="969" spans="1:9">
      <c r="A969" s="4" t="str">
        <f>IF('True_Odds_Calculator_3-way'!A970="","",'True_Odds_Calculator_3-way'!A970)</f>
        <v/>
      </c>
      <c r="B969" s="4" t="str">
        <f>IF('True_Odds_Calculator_3-way'!B970="","",'True_Odds_Calculator_3-way'!B970)</f>
        <v/>
      </c>
      <c r="C969" s="4" t="str">
        <f>IF('True_Odds_Calculator_3-way'!C970="","",'True_Odds_Calculator_3-way'!C970)</f>
        <v/>
      </c>
      <c r="D969" s="4" t="str">
        <f t="shared" si="75"/>
        <v/>
      </c>
      <c r="E969" s="4" t="str">
        <f t="shared" si="76"/>
        <v/>
      </c>
      <c r="F969" s="4" t="str">
        <f t="shared" si="77"/>
        <v/>
      </c>
      <c r="G969" s="4" t="str">
        <f t="shared" si="78"/>
        <v/>
      </c>
      <c r="I969" s="4" t="str">
        <f t="shared" si="79"/>
        <v/>
      </c>
    </row>
    <row r="970" spans="1:9">
      <c r="A970" s="4" t="str">
        <f>IF('True_Odds_Calculator_3-way'!A971="","",'True_Odds_Calculator_3-way'!A971)</f>
        <v/>
      </c>
      <c r="B970" s="4" t="str">
        <f>IF('True_Odds_Calculator_3-way'!B971="","",'True_Odds_Calculator_3-way'!B971)</f>
        <v/>
      </c>
      <c r="C970" s="4" t="str">
        <f>IF('True_Odds_Calculator_3-way'!C971="","",'True_Odds_Calculator_3-way'!C971)</f>
        <v/>
      </c>
      <c r="D970" s="4" t="str">
        <f t="shared" si="75"/>
        <v/>
      </c>
      <c r="E970" s="4" t="str">
        <f t="shared" si="76"/>
        <v/>
      </c>
      <c r="F970" s="4" t="str">
        <f t="shared" si="77"/>
        <v/>
      </c>
      <c r="G970" s="4" t="str">
        <f t="shared" si="78"/>
        <v/>
      </c>
      <c r="I970" s="4" t="str">
        <f t="shared" si="79"/>
        <v/>
      </c>
    </row>
    <row r="971" spans="1:9">
      <c r="A971" s="4" t="str">
        <f>IF('True_Odds_Calculator_3-way'!A972="","",'True_Odds_Calculator_3-way'!A972)</f>
        <v/>
      </c>
      <c r="B971" s="4" t="str">
        <f>IF('True_Odds_Calculator_3-way'!B972="","",'True_Odds_Calculator_3-way'!B972)</f>
        <v/>
      </c>
      <c r="C971" s="4" t="str">
        <f>IF('True_Odds_Calculator_3-way'!C972="","",'True_Odds_Calculator_3-way'!C972)</f>
        <v/>
      </c>
      <c r="D971" s="4" t="str">
        <f t="shared" si="75"/>
        <v/>
      </c>
      <c r="E971" s="4" t="str">
        <f t="shared" si="76"/>
        <v/>
      </c>
      <c r="F971" s="4" t="str">
        <f t="shared" si="77"/>
        <v/>
      </c>
      <c r="G971" s="4" t="str">
        <f t="shared" si="78"/>
        <v/>
      </c>
      <c r="I971" s="4" t="str">
        <f t="shared" si="79"/>
        <v/>
      </c>
    </row>
    <row r="972" spans="1:9">
      <c r="A972" s="4" t="str">
        <f>IF('True_Odds_Calculator_3-way'!A973="","",'True_Odds_Calculator_3-way'!A973)</f>
        <v/>
      </c>
      <c r="B972" s="4" t="str">
        <f>IF('True_Odds_Calculator_3-way'!B973="","",'True_Odds_Calculator_3-way'!B973)</f>
        <v/>
      </c>
      <c r="C972" s="4" t="str">
        <f>IF('True_Odds_Calculator_3-way'!C973="","",'True_Odds_Calculator_3-way'!C973)</f>
        <v/>
      </c>
      <c r="D972" s="4" t="str">
        <f t="shared" si="75"/>
        <v/>
      </c>
      <c r="E972" s="4" t="str">
        <f t="shared" si="76"/>
        <v/>
      </c>
      <c r="F972" s="4" t="str">
        <f t="shared" si="77"/>
        <v/>
      </c>
      <c r="G972" s="4" t="str">
        <f t="shared" si="78"/>
        <v/>
      </c>
      <c r="I972" s="4" t="str">
        <f t="shared" si="79"/>
        <v/>
      </c>
    </row>
    <row r="973" spans="1:9">
      <c r="A973" s="4" t="str">
        <f>IF('True_Odds_Calculator_3-way'!A974="","",'True_Odds_Calculator_3-way'!A974)</f>
        <v/>
      </c>
      <c r="B973" s="4" t="str">
        <f>IF('True_Odds_Calculator_3-way'!B974="","",'True_Odds_Calculator_3-way'!B974)</f>
        <v/>
      </c>
      <c r="C973" s="4" t="str">
        <f>IF('True_Odds_Calculator_3-way'!C974="","",'True_Odds_Calculator_3-way'!C974)</f>
        <v/>
      </c>
      <c r="D973" s="4" t="str">
        <f t="shared" si="75"/>
        <v/>
      </c>
      <c r="E973" s="4" t="str">
        <f t="shared" si="76"/>
        <v/>
      </c>
      <c r="F973" s="4" t="str">
        <f t="shared" si="77"/>
        <v/>
      </c>
      <c r="G973" s="4" t="str">
        <f t="shared" si="78"/>
        <v/>
      </c>
      <c r="I973" s="4" t="str">
        <f t="shared" si="79"/>
        <v/>
      </c>
    </row>
    <row r="974" spans="1:9">
      <c r="A974" s="4" t="str">
        <f>IF('True_Odds_Calculator_3-way'!A975="","",'True_Odds_Calculator_3-way'!A975)</f>
        <v/>
      </c>
      <c r="B974" s="4" t="str">
        <f>IF('True_Odds_Calculator_3-way'!B975="","",'True_Odds_Calculator_3-way'!B975)</f>
        <v/>
      </c>
      <c r="C974" s="4" t="str">
        <f>IF('True_Odds_Calculator_3-way'!C975="","",'True_Odds_Calculator_3-way'!C975)</f>
        <v/>
      </c>
      <c r="D974" s="4" t="str">
        <f t="shared" si="75"/>
        <v/>
      </c>
      <c r="E974" s="4" t="str">
        <f t="shared" si="76"/>
        <v/>
      </c>
      <c r="F974" s="4" t="str">
        <f t="shared" si="77"/>
        <v/>
      </c>
      <c r="G974" s="4" t="str">
        <f t="shared" si="78"/>
        <v/>
      </c>
      <c r="I974" s="4" t="str">
        <f t="shared" si="79"/>
        <v/>
      </c>
    </row>
    <row r="975" spans="1:9">
      <c r="A975" s="4" t="str">
        <f>IF('True_Odds_Calculator_3-way'!A976="","",'True_Odds_Calculator_3-way'!A976)</f>
        <v/>
      </c>
      <c r="B975" s="4" t="str">
        <f>IF('True_Odds_Calculator_3-way'!B976="","",'True_Odds_Calculator_3-way'!B976)</f>
        <v/>
      </c>
      <c r="C975" s="4" t="str">
        <f>IF('True_Odds_Calculator_3-way'!C976="","",'True_Odds_Calculator_3-way'!C976)</f>
        <v/>
      </c>
      <c r="D975" s="4" t="str">
        <f t="shared" si="75"/>
        <v/>
      </c>
      <c r="E975" s="4" t="str">
        <f t="shared" si="76"/>
        <v/>
      </c>
      <c r="F975" s="4" t="str">
        <f t="shared" si="77"/>
        <v/>
      </c>
      <c r="G975" s="4" t="str">
        <f t="shared" si="78"/>
        <v/>
      </c>
      <c r="I975" s="4" t="str">
        <f t="shared" si="79"/>
        <v/>
      </c>
    </row>
    <row r="976" spans="1:9">
      <c r="A976" s="4" t="str">
        <f>IF('True_Odds_Calculator_3-way'!A977="","",'True_Odds_Calculator_3-way'!A977)</f>
        <v/>
      </c>
      <c r="B976" s="4" t="str">
        <f>IF('True_Odds_Calculator_3-way'!B977="","",'True_Odds_Calculator_3-way'!B977)</f>
        <v/>
      </c>
      <c r="C976" s="4" t="str">
        <f>IF('True_Odds_Calculator_3-way'!C977="","",'True_Odds_Calculator_3-way'!C977)</f>
        <v/>
      </c>
      <c r="D976" s="4" t="str">
        <f t="shared" si="75"/>
        <v/>
      </c>
      <c r="E976" s="4" t="str">
        <f t="shared" si="76"/>
        <v/>
      </c>
      <c r="F976" s="4" t="str">
        <f t="shared" si="77"/>
        <v/>
      </c>
      <c r="G976" s="4" t="str">
        <f t="shared" si="78"/>
        <v/>
      </c>
      <c r="I976" s="4" t="str">
        <f t="shared" si="79"/>
        <v/>
      </c>
    </row>
    <row r="977" spans="1:9">
      <c r="A977" s="4" t="str">
        <f>IF('True_Odds_Calculator_3-way'!A978="","",'True_Odds_Calculator_3-way'!A978)</f>
        <v/>
      </c>
      <c r="B977" s="4" t="str">
        <f>IF('True_Odds_Calculator_3-way'!B978="","",'True_Odds_Calculator_3-way'!B978)</f>
        <v/>
      </c>
      <c r="C977" s="4" t="str">
        <f>IF('True_Odds_Calculator_3-way'!C978="","",'True_Odds_Calculator_3-way'!C978)</f>
        <v/>
      </c>
      <c r="D977" s="4" t="str">
        <f t="shared" si="75"/>
        <v/>
      </c>
      <c r="E977" s="4" t="str">
        <f t="shared" si="76"/>
        <v/>
      </c>
      <c r="F977" s="4" t="str">
        <f t="shared" si="77"/>
        <v/>
      </c>
      <c r="G977" s="4" t="str">
        <f t="shared" si="78"/>
        <v/>
      </c>
      <c r="I977" s="4" t="str">
        <f t="shared" si="79"/>
        <v/>
      </c>
    </row>
    <row r="978" spans="1:9">
      <c r="A978" s="4" t="str">
        <f>IF('True_Odds_Calculator_3-way'!A979="","",'True_Odds_Calculator_3-way'!A979)</f>
        <v/>
      </c>
      <c r="B978" s="4" t="str">
        <f>IF('True_Odds_Calculator_3-way'!B979="","",'True_Odds_Calculator_3-way'!B979)</f>
        <v/>
      </c>
      <c r="C978" s="4" t="str">
        <f>IF('True_Odds_Calculator_3-way'!C979="","",'True_Odds_Calculator_3-way'!C979)</f>
        <v/>
      </c>
      <c r="D978" s="4" t="str">
        <f t="shared" si="75"/>
        <v/>
      </c>
      <c r="E978" s="4" t="str">
        <f t="shared" si="76"/>
        <v/>
      </c>
      <c r="F978" s="4" t="str">
        <f t="shared" si="77"/>
        <v/>
      </c>
      <c r="G978" s="4" t="str">
        <f t="shared" si="78"/>
        <v/>
      </c>
      <c r="I978" s="4" t="str">
        <f t="shared" si="79"/>
        <v/>
      </c>
    </row>
    <row r="979" spans="1:9">
      <c r="A979" s="4" t="str">
        <f>IF('True_Odds_Calculator_3-way'!A980="","",'True_Odds_Calculator_3-way'!A980)</f>
        <v/>
      </c>
      <c r="B979" s="4" t="str">
        <f>IF('True_Odds_Calculator_3-way'!B980="","",'True_Odds_Calculator_3-way'!B980)</f>
        <v/>
      </c>
      <c r="C979" s="4" t="str">
        <f>IF('True_Odds_Calculator_3-way'!C980="","",'True_Odds_Calculator_3-way'!C980)</f>
        <v/>
      </c>
      <c r="D979" s="4" t="str">
        <f t="shared" si="75"/>
        <v/>
      </c>
      <c r="E979" s="4" t="str">
        <f t="shared" si="76"/>
        <v/>
      </c>
      <c r="F979" s="4" t="str">
        <f t="shared" si="77"/>
        <v/>
      </c>
      <c r="G979" s="4" t="str">
        <f t="shared" si="78"/>
        <v/>
      </c>
      <c r="I979" s="4" t="str">
        <f t="shared" si="79"/>
        <v/>
      </c>
    </row>
    <row r="980" spans="1:9">
      <c r="A980" s="4" t="str">
        <f>IF('True_Odds_Calculator_3-way'!A981="","",'True_Odds_Calculator_3-way'!A981)</f>
        <v/>
      </c>
      <c r="B980" s="4" t="str">
        <f>IF('True_Odds_Calculator_3-way'!B981="","",'True_Odds_Calculator_3-way'!B981)</f>
        <v/>
      </c>
      <c r="C980" s="4" t="str">
        <f>IF('True_Odds_Calculator_3-way'!C981="","",'True_Odds_Calculator_3-way'!C981)</f>
        <v/>
      </c>
      <c r="D980" s="4" t="str">
        <f t="shared" si="75"/>
        <v/>
      </c>
      <c r="E980" s="4" t="str">
        <f t="shared" si="76"/>
        <v/>
      </c>
      <c r="F980" s="4" t="str">
        <f t="shared" si="77"/>
        <v/>
      </c>
      <c r="G980" s="4" t="str">
        <f t="shared" si="78"/>
        <v/>
      </c>
      <c r="I980" s="4" t="str">
        <f t="shared" si="79"/>
        <v/>
      </c>
    </row>
    <row r="981" spans="1:9">
      <c r="A981" s="4" t="str">
        <f>IF('True_Odds_Calculator_3-way'!A982="","",'True_Odds_Calculator_3-way'!A982)</f>
        <v/>
      </c>
      <c r="B981" s="4" t="str">
        <f>IF('True_Odds_Calculator_3-way'!B982="","",'True_Odds_Calculator_3-way'!B982)</f>
        <v/>
      </c>
      <c r="C981" s="4" t="str">
        <f>IF('True_Odds_Calculator_3-way'!C982="","",'True_Odds_Calculator_3-way'!C982)</f>
        <v/>
      </c>
      <c r="D981" s="4" t="str">
        <f t="shared" si="75"/>
        <v/>
      </c>
      <c r="E981" s="4" t="str">
        <f t="shared" si="76"/>
        <v/>
      </c>
      <c r="F981" s="4" t="str">
        <f t="shared" si="77"/>
        <v/>
      </c>
      <c r="G981" s="4" t="str">
        <f t="shared" si="78"/>
        <v/>
      </c>
      <c r="I981" s="4" t="str">
        <f t="shared" si="79"/>
        <v/>
      </c>
    </row>
    <row r="982" spans="1:9">
      <c r="A982" s="4" t="str">
        <f>IF('True_Odds_Calculator_3-way'!A983="","",'True_Odds_Calculator_3-way'!A983)</f>
        <v/>
      </c>
      <c r="B982" s="4" t="str">
        <f>IF('True_Odds_Calculator_3-way'!B983="","",'True_Odds_Calculator_3-way'!B983)</f>
        <v/>
      </c>
      <c r="C982" s="4" t="str">
        <f>IF('True_Odds_Calculator_3-way'!C983="","",'True_Odds_Calculator_3-way'!C983)</f>
        <v/>
      </c>
      <c r="D982" s="4" t="str">
        <f t="shared" si="75"/>
        <v/>
      </c>
      <c r="E982" s="4" t="str">
        <f t="shared" si="76"/>
        <v/>
      </c>
      <c r="F982" s="4" t="str">
        <f t="shared" si="77"/>
        <v/>
      </c>
      <c r="G982" s="4" t="str">
        <f t="shared" si="78"/>
        <v/>
      </c>
      <c r="I982" s="4" t="str">
        <f t="shared" si="79"/>
        <v/>
      </c>
    </row>
    <row r="983" spans="1:9">
      <c r="A983" s="4" t="str">
        <f>IF('True_Odds_Calculator_3-way'!A984="","",'True_Odds_Calculator_3-way'!A984)</f>
        <v/>
      </c>
      <c r="B983" s="4" t="str">
        <f>IF('True_Odds_Calculator_3-way'!B984="","",'True_Odds_Calculator_3-way'!B984)</f>
        <v/>
      </c>
      <c r="C983" s="4" t="str">
        <f>IF('True_Odds_Calculator_3-way'!C984="","",'True_Odds_Calculator_3-way'!C984)</f>
        <v/>
      </c>
      <c r="D983" s="4" t="str">
        <f t="shared" si="75"/>
        <v/>
      </c>
      <c r="E983" s="4" t="str">
        <f t="shared" si="76"/>
        <v/>
      </c>
      <c r="F983" s="4" t="str">
        <f t="shared" si="77"/>
        <v/>
      </c>
      <c r="G983" s="4" t="str">
        <f t="shared" si="78"/>
        <v/>
      </c>
      <c r="I983" s="4" t="str">
        <f t="shared" si="79"/>
        <v/>
      </c>
    </row>
    <row r="984" spans="1:9">
      <c r="A984" s="4" t="str">
        <f>IF('True_Odds_Calculator_3-way'!A985="","",'True_Odds_Calculator_3-way'!A985)</f>
        <v/>
      </c>
      <c r="B984" s="4" t="str">
        <f>IF('True_Odds_Calculator_3-way'!B985="","",'True_Odds_Calculator_3-way'!B985)</f>
        <v/>
      </c>
      <c r="C984" s="4" t="str">
        <f>IF('True_Odds_Calculator_3-way'!C985="","",'True_Odds_Calculator_3-way'!C985)</f>
        <v/>
      </c>
      <c r="D984" s="4" t="str">
        <f t="shared" si="75"/>
        <v/>
      </c>
      <c r="E984" s="4" t="str">
        <f t="shared" si="76"/>
        <v/>
      </c>
      <c r="F984" s="4" t="str">
        <f t="shared" si="77"/>
        <v/>
      </c>
      <c r="G984" s="4" t="str">
        <f t="shared" si="78"/>
        <v/>
      </c>
      <c r="I984" s="4" t="str">
        <f t="shared" si="79"/>
        <v/>
      </c>
    </row>
    <row r="985" spans="1:9">
      <c r="A985" s="4" t="str">
        <f>IF('True_Odds_Calculator_3-way'!A986="","",'True_Odds_Calculator_3-way'!A986)</f>
        <v/>
      </c>
      <c r="B985" s="4" t="str">
        <f>IF('True_Odds_Calculator_3-way'!B986="","",'True_Odds_Calculator_3-way'!B986)</f>
        <v/>
      </c>
      <c r="C985" s="4" t="str">
        <f>IF('True_Odds_Calculator_3-way'!C986="","",'True_Odds_Calculator_3-way'!C986)</f>
        <v/>
      </c>
      <c r="D985" s="4" t="str">
        <f t="shared" si="75"/>
        <v/>
      </c>
      <c r="E985" s="4" t="str">
        <f t="shared" si="76"/>
        <v/>
      </c>
      <c r="F985" s="4" t="str">
        <f t="shared" si="77"/>
        <v/>
      </c>
      <c r="G985" s="4" t="str">
        <f t="shared" si="78"/>
        <v/>
      </c>
      <c r="I985" s="4" t="str">
        <f t="shared" si="79"/>
        <v/>
      </c>
    </row>
    <row r="986" spans="1:9">
      <c r="A986" s="4" t="str">
        <f>IF('True_Odds_Calculator_3-way'!A987="","",'True_Odds_Calculator_3-way'!A987)</f>
        <v/>
      </c>
      <c r="B986" s="4" t="str">
        <f>IF('True_Odds_Calculator_3-way'!B987="","",'True_Odds_Calculator_3-way'!B987)</f>
        <v/>
      </c>
      <c r="C986" s="4" t="str">
        <f>IF('True_Odds_Calculator_3-way'!C987="","",'True_Odds_Calculator_3-way'!C987)</f>
        <v/>
      </c>
      <c r="D986" s="4" t="str">
        <f t="shared" si="75"/>
        <v/>
      </c>
      <c r="E986" s="4" t="str">
        <f t="shared" si="76"/>
        <v/>
      </c>
      <c r="F986" s="4" t="str">
        <f t="shared" si="77"/>
        <v/>
      </c>
      <c r="G986" s="4" t="str">
        <f t="shared" si="78"/>
        <v/>
      </c>
      <c r="I986" s="4" t="str">
        <f t="shared" si="79"/>
        <v/>
      </c>
    </row>
    <row r="987" spans="1:9">
      <c r="A987" s="4" t="str">
        <f>IF('True_Odds_Calculator_3-way'!A988="","",'True_Odds_Calculator_3-way'!A988)</f>
        <v/>
      </c>
      <c r="B987" s="4" t="str">
        <f>IF('True_Odds_Calculator_3-way'!B988="","",'True_Odds_Calculator_3-way'!B988)</f>
        <v/>
      </c>
      <c r="C987" s="4" t="str">
        <f>IF('True_Odds_Calculator_3-way'!C988="","",'True_Odds_Calculator_3-way'!C988)</f>
        <v/>
      </c>
      <c r="D987" s="4" t="str">
        <f t="shared" si="75"/>
        <v/>
      </c>
      <c r="E987" s="4" t="str">
        <f t="shared" si="76"/>
        <v/>
      </c>
      <c r="F987" s="4" t="str">
        <f t="shared" si="77"/>
        <v/>
      </c>
      <c r="G987" s="4" t="str">
        <f t="shared" si="78"/>
        <v/>
      </c>
      <c r="I987" s="4" t="str">
        <f t="shared" si="79"/>
        <v/>
      </c>
    </row>
    <row r="988" spans="1:9">
      <c r="A988" s="4" t="str">
        <f>IF('True_Odds_Calculator_3-way'!A989="","",'True_Odds_Calculator_3-way'!A989)</f>
        <v/>
      </c>
      <c r="B988" s="4" t="str">
        <f>IF('True_Odds_Calculator_3-way'!B989="","",'True_Odds_Calculator_3-way'!B989)</f>
        <v/>
      </c>
      <c r="C988" s="4" t="str">
        <f>IF('True_Odds_Calculator_3-way'!C989="","",'True_Odds_Calculator_3-way'!C989)</f>
        <v/>
      </c>
      <c r="D988" s="4" t="str">
        <f t="shared" si="75"/>
        <v/>
      </c>
      <c r="E988" s="4" t="str">
        <f t="shared" si="76"/>
        <v/>
      </c>
      <c r="F988" s="4" t="str">
        <f t="shared" si="77"/>
        <v/>
      </c>
      <c r="G988" s="4" t="str">
        <f t="shared" si="78"/>
        <v/>
      </c>
      <c r="I988" s="4" t="str">
        <f t="shared" si="79"/>
        <v/>
      </c>
    </row>
    <row r="989" spans="1:9">
      <c r="A989" s="4" t="str">
        <f>IF('True_Odds_Calculator_3-way'!A990="","",'True_Odds_Calculator_3-way'!A990)</f>
        <v/>
      </c>
      <c r="B989" s="4" t="str">
        <f>IF('True_Odds_Calculator_3-way'!B990="","",'True_Odds_Calculator_3-way'!B990)</f>
        <v/>
      </c>
      <c r="C989" s="4" t="str">
        <f>IF('True_Odds_Calculator_3-way'!C990="","",'True_Odds_Calculator_3-way'!C990)</f>
        <v/>
      </c>
      <c r="D989" s="4" t="str">
        <f t="shared" si="75"/>
        <v/>
      </c>
      <c r="E989" s="4" t="str">
        <f t="shared" si="76"/>
        <v/>
      </c>
      <c r="F989" s="4" t="str">
        <f t="shared" si="77"/>
        <v/>
      </c>
      <c r="G989" s="4" t="str">
        <f t="shared" si="78"/>
        <v/>
      </c>
      <c r="I989" s="4" t="str">
        <f t="shared" si="79"/>
        <v/>
      </c>
    </row>
    <row r="990" spans="1:9">
      <c r="A990" s="4" t="str">
        <f>IF('True_Odds_Calculator_3-way'!A991="","",'True_Odds_Calculator_3-way'!A991)</f>
        <v/>
      </c>
      <c r="B990" s="4" t="str">
        <f>IF('True_Odds_Calculator_3-way'!B991="","",'True_Odds_Calculator_3-way'!B991)</f>
        <v/>
      </c>
      <c r="C990" s="4" t="str">
        <f>IF('True_Odds_Calculator_3-way'!C991="","",'True_Odds_Calculator_3-way'!C991)</f>
        <v/>
      </c>
      <c r="D990" s="4" t="str">
        <f t="shared" si="75"/>
        <v/>
      </c>
      <c r="E990" s="4" t="str">
        <f t="shared" si="76"/>
        <v/>
      </c>
      <c r="F990" s="4" t="str">
        <f t="shared" si="77"/>
        <v/>
      </c>
      <c r="G990" s="4" t="str">
        <f t="shared" si="78"/>
        <v/>
      </c>
      <c r="I990" s="4" t="str">
        <f t="shared" si="79"/>
        <v/>
      </c>
    </row>
    <row r="991" spans="1:9">
      <c r="A991" s="4" t="str">
        <f>IF('True_Odds_Calculator_3-way'!A992="","",'True_Odds_Calculator_3-way'!A992)</f>
        <v/>
      </c>
      <c r="B991" s="4" t="str">
        <f>IF('True_Odds_Calculator_3-way'!B992="","",'True_Odds_Calculator_3-way'!B992)</f>
        <v/>
      </c>
      <c r="C991" s="4" t="str">
        <f>IF('True_Odds_Calculator_3-way'!C992="","",'True_Odds_Calculator_3-way'!C992)</f>
        <v/>
      </c>
      <c r="D991" s="4" t="str">
        <f t="shared" si="75"/>
        <v/>
      </c>
      <c r="E991" s="4" t="str">
        <f t="shared" si="76"/>
        <v/>
      </c>
      <c r="F991" s="4" t="str">
        <f t="shared" si="77"/>
        <v/>
      </c>
      <c r="G991" s="4" t="str">
        <f t="shared" si="78"/>
        <v/>
      </c>
      <c r="I991" s="4" t="str">
        <f t="shared" si="79"/>
        <v/>
      </c>
    </row>
    <row r="992" spans="1:9">
      <c r="A992" s="4" t="str">
        <f>IF('True_Odds_Calculator_3-way'!A993="","",'True_Odds_Calculator_3-way'!A993)</f>
        <v/>
      </c>
      <c r="B992" s="4" t="str">
        <f>IF('True_Odds_Calculator_3-way'!B993="","",'True_Odds_Calculator_3-way'!B993)</f>
        <v/>
      </c>
      <c r="C992" s="4" t="str">
        <f>IF('True_Odds_Calculator_3-way'!C993="","",'True_Odds_Calculator_3-way'!C993)</f>
        <v/>
      </c>
      <c r="D992" s="4" t="str">
        <f t="shared" si="75"/>
        <v/>
      </c>
      <c r="E992" s="4" t="str">
        <f t="shared" si="76"/>
        <v/>
      </c>
      <c r="F992" s="4" t="str">
        <f t="shared" si="77"/>
        <v/>
      </c>
      <c r="G992" s="4" t="str">
        <f t="shared" si="78"/>
        <v/>
      </c>
      <c r="I992" s="4" t="str">
        <f t="shared" si="79"/>
        <v/>
      </c>
    </row>
    <row r="993" spans="1:9">
      <c r="A993" s="4" t="str">
        <f>IF('True_Odds_Calculator_3-way'!A994="","",'True_Odds_Calculator_3-way'!A994)</f>
        <v/>
      </c>
      <c r="B993" s="4" t="str">
        <f>IF('True_Odds_Calculator_3-way'!B994="","",'True_Odds_Calculator_3-way'!B994)</f>
        <v/>
      </c>
      <c r="C993" s="4" t="str">
        <f>IF('True_Odds_Calculator_3-way'!C994="","",'True_Odds_Calculator_3-way'!C994)</f>
        <v/>
      </c>
      <c r="D993" s="4" t="str">
        <f t="shared" si="75"/>
        <v/>
      </c>
      <c r="E993" s="4" t="str">
        <f t="shared" si="76"/>
        <v/>
      </c>
      <c r="F993" s="4" t="str">
        <f t="shared" si="77"/>
        <v/>
      </c>
      <c r="G993" s="4" t="str">
        <f t="shared" si="78"/>
        <v/>
      </c>
      <c r="I993" s="4" t="str">
        <f t="shared" si="79"/>
        <v/>
      </c>
    </row>
    <row r="994" spans="1:9">
      <c r="A994" s="4" t="str">
        <f>IF('True_Odds_Calculator_3-way'!A995="","",'True_Odds_Calculator_3-way'!A995)</f>
        <v/>
      </c>
      <c r="B994" s="4" t="str">
        <f>IF('True_Odds_Calculator_3-way'!B995="","",'True_Odds_Calculator_3-way'!B995)</f>
        <v/>
      </c>
      <c r="C994" s="4" t="str">
        <f>IF('True_Odds_Calculator_3-way'!C995="","",'True_Odds_Calculator_3-way'!C995)</f>
        <v/>
      </c>
      <c r="D994" s="4" t="str">
        <f t="shared" si="75"/>
        <v/>
      </c>
      <c r="E994" s="4" t="str">
        <f t="shared" si="76"/>
        <v/>
      </c>
      <c r="F994" s="4" t="str">
        <f t="shared" si="77"/>
        <v/>
      </c>
      <c r="G994" s="4" t="str">
        <f t="shared" si="78"/>
        <v/>
      </c>
      <c r="I994" s="4" t="str">
        <f t="shared" si="79"/>
        <v/>
      </c>
    </row>
    <row r="995" spans="1:9">
      <c r="A995" s="4" t="str">
        <f>IF('True_Odds_Calculator_3-way'!A996="","",'True_Odds_Calculator_3-way'!A996)</f>
        <v/>
      </c>
      <c r="B995" s="4" t="str">
        <f>IF('True_Odds_Calculator_3-way'!B996="","",'True_Odds_Calculator_3-way'!B996)</f>
        <v/>
      </c>
      <c r="C995" s="4" t="str">
        <f>IF('True_Odds_Calculator_3-way'!C996="","",'True_Odds_Calculator_3-way'!C996)</f>
        <v/>
      </c>
      <c r="D995" s="4" t="str">
        <f t="shared" si="75"/>
        <v/>
      </c>
      <c r="E995" s="4" t="str">
        <f t="shared" si="76"/>
        <v/>
      </c>
      <c r="F995" s="4" t="str">
        <f t="shared" si="77"/>
        <v/>
      </c>
      <c r="G995" s="4" t="str">
        <f t="shared" si="78"/>
        <v/>
      </c>
      <c r="I995" s="4" t="str">
        <f t="shared" si="79"/>
        <v/>
      </c>
    </row>
    <row r="996" spans="1:9">
      <c r="A996" s="4" t="str">
        <f>IF('True_Odds_Calculator_3-way'!A997="","",'True_Odds_Calculator_3-way'!A997)</f>
        <v/>
      </c>
      <c r="B996" s="4" t="str">
        <f>IF('True_Odds_Calculator_3-way'!B997="","",'True_Odds_Calculator_3-way'!B997)</f>
        <v/>
      </c>
      <c r="C996" s="4" t="str">
        <f>IF('True_Odds_Calculator_3-way'!C997="","",'True_Odds_Calculator_3-way'!C997)</f>
        <v/>
      </c>
      <c r="D996" s="4" t="str">
        <f t="shared" si="75"/>
        <v/>
      </c>
      <c r="E996" s="4" t="str">
        <f t="shared" si="76"/>
        <v/>
      </c>
      <c r="F996" s="4" t="str">
        <f t="shared" si="77"/>
        <v/>
      </c>
      <c r="G996" s="4" t="str">
        <f t="shared" si="78"/>
        <v/>
      </c>
      <c r="I996" s="4" t="str">
        <f t="shared" si="79"/>
        <v/>
      </c>
    </row>
    <row r="997" spans="1:9">
      <c r="A997" s="4" t="str">
        <f>IF('True_Odds_Calculator_3-way'!A998="","",'True_Odds_Calculator_3-way'!A998)</f>
        <v/>
      </c>
      <c r="B997" s="4" t="str">
        <f>IF('True_Odds_Calculator_3-way'!B998="","",'True_Odds_Calculator_3-way'!B998)</f>
        <v/>
      </c>
      <c r="C997" s="4" t="str">
        <f>IF('True_Odds_Calculator_3-way'!C998="","",'True_Odds_Calculator_3-way'!C998)</f>
        <v/>
      </c>
      <c r="D997" s="4" t="str">
        <f t="shared" si="75"/>
        <v/>
      </c>
      <c r="E997" s="4" t="str">
        <f t="shared" si="76"/>
        <v/>
      </c>
      <c r="F997" s="4" t="str">
        <f t="shared" si="77"/>
        <v/>
      </c>
      <c r="G997" s="4" t="str">
        <f t="shared" si="78"/>
        <v/>
      </c>
      <c r="I997" s="4" t="str">
        <f t="shared" si="79"/>
        <v/>
      </c>
    </row>
    <row r="998" spans="1:9">
      <c r="A998" s="4" t="str">
        <f>IF('True_Odds_Calculator_3-way'!A999="","",'True_Odds_Calculator_3-way'!A999)</f>
        <v/>
      </c>
      <c r="B998" s="4" t="str">
        <f>IF('True_Odds_Calculator_3-way'!B999="","",'True_Odds_Calculator_3-way'!B999)</f>
        <v/>
      </c>
      <c r="C998" s="4" t="str">
        <f>IF('True_Odds_Calculator_3-way'!C999="","",'True_Odds_Calculator_3-way'!C999)</f>
        <v/>
      </c>
      <c r="D998" s="4" t="str">
        <f t="shared" si="75"/>
        <v/>
      </c>
      <c r="E998" s="4" t="str">
        <f t="shared" si="76"/>
        <v/>
      </c>
      <c r="F998" s="4" t="str">
        <f t="shared" si="77"/>
        <v/>
      </c>
      <c r="G998" s="4" t="str">
        <f t="shared" si="78"/>
        <v/>
      </c>
      <c r="I998" s="4" t="str">
        <f t="shared" si="79"/>
        <v/>
      </c>
    </row>
    <row r="999" spans="1:9">
      <c r="A999" s="4" t="str">
        <f>IF('True_Odds_Calculator_3-way'!A1000="","",'True_Odds_Calculator_3-way'!A1000)</f>
        <v/>
      </c>
      <c r="B999" s="4" t="str">
        <f>IF('True_Odds_Calculator_3-way'!B1000="","",'True_Odds_Calculator_3-way'!B1000)</f>
        <v/>
      </c>
      <c r="C999" s="4" t="str">
        <f>IF('True_Odds_Calculator_3-way'!C1000="","",'True_Odds_Calculator_3-way'!C1000)</f>
        <v/>
      </c>
      <c r="D999" s="4" t="str">
        <f t="shared" si="75"/>
        <v/>
      </c>
      <c r="E999" s="4" t="str">
        <f t="shared" si="76"/>
        <v/>
      </c>
      <c r="F999" s="4" t="str">
        <f t="shared" si="77"/>
        <v/>
      </c>
      <c r="G999" s="4" t="str">
        <f t="shared" si="78"/>
        <v/>
      </c>
      <c r="I999" s="4" t="str">
        <f t="shared" si="79"/>
        <v/>
      </c>
    </row>
    <row r="1000" spans="1:9">
      <c r="A1000" s="4" t="str">
        <f>IF('True_Odds_Calculator_3-way'!A1001="","",'True_Odds_Calculator_3-way'!A1001)</f>
        <v/>
      </c>
      <c r="B1000" s="4" t="str">
        <f>IF('True_Odds_Calculator_3-way'!B1001="","",'True_Odds_Calculator_3-way'!B1001)</f>
        <v/>
      </c>
      <c r="C1000" s="4" t="str">
        <f>IF('True_Odds_Calculator_3-way'!C1001="","",'True_Odds_Calculator_3-way'!C1001)</f>
        <v/>
      </c>
      <c r="D1000" s="4" t="str">
        <f t="shared" si="75"/>
        <v/>
      </c>
      <c r="E1000" s="4" t="str">
        <f t="shared" si="76"/>
        <v/>
      </c>
      <c r="F1000" s="4" t="str">
        <f t="shared" si="77"/>
        <v/>
      </c>
      <c r="G1000" s="4" t="str">
        <f t="shared" si="78"/>
        <v/>
      </c>
      <c r="I1000" s="4" t="str">
        <f t="shared" si="79"/>
        <v/>
      </c>
    </row>
    <row r="1001" spans="1:9">
      <c r="A1001" s="4" t="str">
        <f>IF('True_Odds_Calculator_3-way'!A1002="","",'True_Odds_Calculator_3-way'!A1002)</f>
        <v/>
      </c>
      <c r="B1001" s="4" t="str">
        <f>IF('True_Odds_Calculator_3-way'!B1002="","",'True_Odds_Calculator_3-way'!B1002)</f>
        <v/>
      </c>
      <c r="C1001" s="4" t="str">
        <f>IF('True_Odds_Calculator_3-way'!C1002="","",'True_Odds_Calculator_3-way'!C1002)</f>
        <v/>
      </c>
      <c r="D1001" s="4" t="str">
        <f t="shared" si="75"/>
        <v/>
      </c>
      <c r="E1001" s="4" t="str">
        <f t="shared" si="76"/>
        <v/>
      </c>
      <c r="F1001" s="4" t="str">
        <f t="shared" si="77"/>
        <v/>
      </c>
      <c r="G1001" s="4" t="str">
        <f t="shared" si="78"/>
        <v/>
      </c>
      <c r="I1001" s="4" t="str">
        <f t="shared" si="79"/>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8"/>
  <dimension ref="A1:N1001"/>
  <sheetViews>
    <sheetView workbookViewId="0">
      <selection activeCell="G2" sqref="G2:G1001"/>
    </sheetView>
  </sheetViews>
  <sheetFormatPr defaultRowHeight="15"/>
  <sheetData>
    <row r="1" spans="1:14">
      <c r="A1" t="s">
        <v>13</v>
      </c>
      <c r="B1" t="s">
        <v>15</v>
      </c>
      <c r="C1" t="s">
        <v>16</v>
      </c>
      <c r="D1" t="s">
        <v>17</v>
      </c>
      <c r="E1" t="s">
        <v>27</v>
      </c>
      <c r="F1" t="s">
        <v>19</v>
      </c>
      <c r="G1" t="s">
        <v>20</v>
      </c>
      <c r="H1" t="s">
        <v>21</v>
      </c>
      <c r="I1" t="s">
        <v>28</v>
      </c>
      <c r="J1" t="s">
        <v>29</v>
      </c>
      <c r="K1" t="s">
        <v>30</v>
      </c>
      <c r="L1" t="s">
        <v>31</v>
      </c>
      <c r="M1" t="s">
        <v>13</v>
      </c>
      <c r="N1" t="s">
        <v>15</v>
      </c>
    </row>
    <row r="2" spans="1:14">
      <c r="A2" s="4">
        <f>IF('True_Odds_Calculator_2-way'!A3="","",'True_Odds_Calculator_2-way'!A3)</f>
        <v>1.28</v>
      </c>
      <c r="B2" s="4">
        <f>IF('True_Odds_Calculator_2-way'!B3="","",'True_Odds_Calculator_2-way'!B3)</f>
        <v>4.0199999999999996</v>
      </c>
      <c r="C2" s="4">
        <f>1/A2</f>
        <v>0.78125</v>
      </c>
      <c r="D2">
        <f>1/B2</f>
        <v>0.24875621890547267</v>
      </c>
      <c r="E2">
        <f>C2+D2-1</f>
        <v>3.0006218905472615E-2</v>
      </c>
      <c r="F2">
        <f>C2+D2-(C2*D2)-1</f>
        <v>-0.16433457711442789</v>
      </c>
      <c r="G2">
        <v>0</v>
      </c>
      <c r="H2">
        <f>C2*D2</f>
        <v>0.19434079601990054</v>
      </c>
      <c r="I2">
        <f>((-4*F2*H2)^0.5)/(2*F2)</f>
        <v>-1.0874705707258892</v>
      </c>
      <c r="J2">
        <f>(-((-4*F2*H2)^0.5))/(2*F2)</f>
        <v>1.0874705707258892</v>
      </c>
      <c r="K2">
        <f>IF(A2="","",(C2/($J2+C2-($J2*C2))))</f>
        <v>0.76658207496138253</v>
      </c>
      <c r="L2">
        <f>IF(B2="","",(D2/($J2+D2-($J2*D2))))</f>
        <v>0.23341792503861752</v>
      </c>
      <c r="M2">
        <f>IF(A2="","",1/K2)</f>
        <v>1.3044917598032491</v>
      </c>
      <c r="N2">
        <f>IF(B2="","",1/L2)</f>
        <v>4.2841611235921846</v>
      </c>
    </row>
    <row r="3" spans="1:14">
      <c r="A3" s="4">
        <f>IF('True_Odds_Calculator_2-way'!A4="","",'True_Odds_Calculator_2-way'!A4)</f>
        <v>1.22</v>
      </c>
      <c r="B3" s="4">
        <f>IF('True_Odds_Calculator_2-way'!B4="","",'True_Odds_Calculator_2-way'!B4)</f>
        <v>4.8</v>
      </c>
      <c r="C3" s="4">
        <f t="shared" ref="C3:C66" si="0">1/A3</f>
        <v>0.81967213114754101</v>
      </c>
      <c r="D3">
        <f t="shared" ref="D3:D66" si="1">1/B3</f>
        <v>0.20833333333333334</v>
      </c>
      <c r="E3">
        <f t="shared" ref="E3:E66" si="2">C3+D3-1</f>
        <v>2.8005464480874265E-2</v>
      </c>
      <c r="F3">
        <f t="shared" ref="F3:F66" si="3">C3+D3-(C3*D3)-1</f>
        <v>-0.14275956284153013</v>
      </c>
      <c r="G3">
        <v>0</v>
      </c>
      <c r="H3">
        <f t="shared" ref="H3:H66" si="4">C3*D3</f>
        <v>0.17076502732240439</v>
      </c>
      <c r="I3">
        <f t="shared" ref="I3:I66" si="5">((-4*F3*H3)^0.5)/(2*F3)</f>
        <v>-1.0936965981495177</v>
      </c>
      <c r="J3">
        <f t="shared" ref="J3:J66" si="6">(-((-4*F3*H3)^0.5))/(2*F3)</f>
        <v>1.0936965981495177</v>
      </c>
      <c r="K3">
        <f t="shared" ref="K3:K66" si="7">IF(A3="","",(C3/($J3+C3-($J3*C3))))</f>
        <v>0.80605297316955393</v>
      </c>
      <c r="L3">
        <f t="shared" ref="L3:L66" si="8">IF(B3="","",(D3/($J3+D3-($J3*D3))))</f>
        <v>0.1939470268304461</v>
      </c>
      <c r="M3">
        <f t="shared" ref="M3:M66" si="9">IF(A3="","",1/K3)</f>
        <v>1.240613251592894</v>
      </c>
      <c r="N3">
        <f t="shared" ref="N3:N66" si="10">IF(B3="","",1/L3)</f>
        <v>5.1560470729681667</v>
      </c>
    </row>
    <row r="4" spans="1:14">
      <c r="A4" s="4">
        <f>IF('True_Odds_Calculator_2-way'!A5="","",'True_Odds_Calculator_2-way'!A5)</f>
        <v>1.22</v>
      </c>
      <c r="B4" s="4">
        <f>IF('True_Odds_Calculator_2-way'!B5="","",'True_Odds_Calculator_2-way'!B5)</f>
        <v>4.74</v>
      </c>
      <c r="C4" s="4">
        <f t="shared" si="0"/>
        <v>0.81967213114754101</v>
      </c>
      <c r="D4">
        <f t="shared" si="1"/>
        <v>0.21097046413502107</v>
      </c>
      <c r="E4">
        <f t="shared" si="2"/>
        <v>3.0642595282562191E-2</v>
      </c>
      <c r="F4">
        <f t="shared" si="3"/>
        <v>-0.14228401466417639</v>
      </c>
      <c r="G4">
        <v>0</v>
      </c>
      <c r="H4">
        <f t="shared" si="4"/>
        <v>0.17292660994673859</v>
      </c>
      <c r="I4">
        <f t="shared" si="5"/>
        <v>-1.1024346592560594</v>
      </c>
      <c r="J4">
        <f t="shared" si="6"/>
        <v>1.1024346592560594</v>
      </c>
      <c r="K4">
        <f t="shared" si="7"/>
        <v>0.80480589839889616</v>
      </c>
      <c r="L4">
        <f t="shared" si="8"/>
        <v>0.1951941016011037</v>
      </c>
      <c r="M4">
        <f t="shared" si="9"/>
        <v>1.2425356250363331</v>
      </c>
      <c r="N4">
        <f t="shared" si="10"/>
        <v>5.1231056256176624</v>
      </c>
    </row>
    <row r="5" spans="1:14">
      <c r="A5" s="4">
        <f>IF('True_Odds_Calculator_2-way'!A6="","",'True_Odds_Calculator_2-way'!A6)</f>
        <v>5.47</v>
      </c>
      <c r="B5" s="4">
        <f>IF('True_Odds_Calculator_2-way'!B6="","",'True_Odds_Calculator_2-way'!B6)</f>
        <v>1.18</v>
      </c>
      <c r="C5" s="4">
        <f t="shared" si="0"/>
        <v>0.18281535648994515</v>
      </c>
      <c r="D5">
        <f t="shared" si="1"/>
        <v>0.84745762711864414</v>
      </c>
      <c r="E5">
        <f t="shared" si="2"/>
        <v>3.0272983608589321E-2</v>
      </c>
      <c r="F5">
        <f t="shared" si="3"/>
        <v>-0.12465528460322861</v>
      </c>
      <c r="G5">
        <v>0</v>
      </c>
      <c r="H5">
        <f t="shared" si="4"/>
        <v>0.15492826821181793</v>
      </c>
      <c r="I5">
        <f t="shared" si="5"/>
        <v>-1.1148334368177524</v>
      </c>
      <c r="J5">
        <f t="shared" si="6"/>
        <v>1.1148334368177524</v>
      </c>
      <c r="K5">
        <f t="shared" si="7"/>
        <v>0.16713169773043426</v>
      </c>
      <c r="L5">
        <f t="shared" si="8"/>
        <v>0.83286830226956554</v>
      </c>
      <c r="M5">
        <f t="shared" si="9"/>
        <v>5.9833054625753528</v>
      </c>
      <c r="N5">
        <f t="shared" si="10"/>
        <v>1.2006700186271955</v>
      </c>
    </row>
    <row r="6" spans="1:14">
      <c r="A6" s="4">
        <f>IF('True_Odds_Calculator_2-way'!A7="","",'True_Odds_Calculator_2-way'!A7)</f>
        <v>3.09</v>
      </c>
      <c r="B6" s="4">
        <f>IF('True_Odds_Calculator_2-way'!B7="","",'True_Odds_Calculator_2-way'!B7)</f>
        <v>1.42</v>
      </c>
      <c r="C6" s="4">
        <f t="shared" si="0"/>
        <v>0.3236245954692557</v>
      </c>
      <c r="D6">
        <f t="shared" si="1"/>
        <v>0.70422535211267612</v>
      </c>
      <c r="E6">
        <f t="shared" si="2"/>
        <v>2.7849947581931822E-2</v>
      </c>
      <c r="F6">
        <f t="shared" si="3"/>
        <v>-0.20005469711472712</v>
      </c>
      <c r="G6">
        <v>0</v>
      </c>
      <c r="H6">
        <f t="shared" si="4"/>
        <v>0.22790464469665897</v>
      </c>
      <c r="I6">
        <f t="shared" si="5"/>
        <v>-1.0673385899176773</v>
      </c>
      <c r="J6">
        <f t="shared" si="6"/>
        <v>1.0673385899176773</v>
      </c>
      <c r="K6">
        <f t="shared" si="7"/>
        <v>0.30952683486810584</v>
      </c>
      <c r="L6">
        <f t="shared" si="8"/>
        <v>0.69047316513189416</v>
      </c>
      <c r="M6">
        <f t="shared" si="9"/>
        <v>3.2307376529279455</v>
      </c>
      <c r="N6">
        <f t="shared" si="10"/>
        <v>1.4482822077654243</v>
      </c>
    </row>
    <row r="7" spans="1:14">
      <c r="A7" s="4">
        <f>IF('True_Odds_Calculator_2-way'!A8="","",'True_Odds_Calculator_2-way'!A8)</f>
        <v>8.9499999999999993</v>
      </c>
      <c r="B7" s="4">
        <f>IF('True_Odds_Calculator_2-way'!B8="","",'True_Odds_Calculator_2-way'!B8)</f>
        <v>1.0900000000000001</v>
      </c>
      <c r="C7" s="4">
        <f t="shared" si="0"/>
        <v>0.111731843575419</v>
      </c>
      <c r="D7">
        <f t="shared" si="1"/>
        <v>0.9174311926605504</v>
      </c>
      <c r="E7">
        <f t="shared" si="2"/>
        <v>2.9163036235969386E-2</v>
      </c>
      <c r="F7">
        <f t="shared" si="3"/>
        <v>-7.3343242273589349E-2</v>
      </c>
      <c r="G7">
        <v>0</v>
      </c>
      <c r="H7">
        <f t="shared" si="4"/>
        <v>0.10250627850955871</v>
      </c>
      <c r="I7">
        <f t="shared" si="5"/>
        <v>-1.1822115035531804</v>
      </c>
      <c r="J7">
        <f t="shared" si="6"/>
        <v>1.1822115035531804</v>
      </c>
      <c r="K7">
        <f t="shared" si="7"/>
        <v>9.6166963205127423E-2</v>
      </c>
      <c r="L7">
        <f t="shared" si="8"/>
        <v>0.90383303679487259</v>
      </c>
      <c r="M7">
        <f t="shared" si="9"/>
        <v>10.398581453247782</v>
      </c>
      <c r="N7">
        <f t="shared" si="10"/>
        <v>1.1063990353197863</v>
      </c>
    </row>
    <row r="8" spans="1:14">
      <c r="A8" s="4">
        <f>IF('True_Odds_Calculator_2-way'!A9="","",'True_Odds_Calculator_2-way'!A9)</f>
        <v>1.22</v>
      </c>
      <c r="B8" s="4">
        <f>IF('True_Odds_Calculator_2-way'!B9="","",'True_Odds_Calculator_2-way'!B9)</f>
        <v>4.74</v>
      </c>
      <c r="C8" s="4">
        <f t="shared" si="0"/>
        <v>0.81967213114754101</v>
      </c>
      <c r="D8">
        <f t="shared" si="1"/>
        <v>0.21097046413502107</v>
      </c>
      <c r="E8">
        <f t="shared" si="2"/>
        <v>3.0642595282562191E-2</v>
      </c>
      <c r="F8">
        <f t="shared" si="3"/>
        <v>-0.14228401466417639</v>
      </c>
      <c r="G8">
        <v>0</v>
      </c>
      <c r="H8">
        <f t="shared" si="4"/>
        <v>0.17292660994673859</v>
      </c>
      <c r="I8">
        <f t="shared" si="5"/>
        <v>-1.1024346592560594</v>
      </c>
      <c r="J8">
        <f t="shared" si="6"/>
        <v>1.1024346592560594</v>
      </c>
      <c r="K8">
        <f t="shared" si="7"/>
        <v>0.80480589839889616</v>
      </c>
      <c r="L8">
        <f t="shared" si="8"/>
        <v>0.1951941016011037</v>
      </c>
      <c r="M8">
        <f t="shared" si="9"/>
        <v>1.2425356250363331</v>
      </c>
      <c r="N8">
        <f t="shared" si="10"/>
        <v>5.1231056256176624</v>
      </c>
    </row>
    <row r="9" spans="1:14">
      <c r="A9" s="4">
        <f>IF('True_Odds_Calculator_2-way'!A10="","",'True_Odds_Calculator_2-way'!A10)</f>
        <v>3.34</v>
      </c>
      <c r="B9" s="4">
        <f>IF('True_Odds_Calculator_2-way'!B10="","",'True_Odds_Calculator_2-way'!B10)</f>
        <v>1.37</v>
      </c>
      <c r="C9" s="4">
        <f t="shared" si="0"/>
        <v>0.29940119760479045</v>
      </c>
      <c r="D9">
        <f t="shared" si="1"/>
        <v>0.72992700729927007</v>
      </c>
      <c r="E9">
        <f t="shared" si="2"/>
        <v>2.9328204904060406E-2</v>
      </c>
      <c r="F9">
        <f t="shared" si="3"/>
        <v>-0.18921281524542166</v>
      </c>
      <c r="G9">
        <v>0</v>
      </c>
      <c r="H9">
        <f t="shared" si="4"/>
        <v>0.21854102014948207</v>
      </c>
      <c r="I9">
        <f t="shared" si="5"/>
        <v>-1.0747098003652682</v>
      </c>
      <c r="J9">
        <f t="shared" si="6"/>
        <v>1.0747098003652682</v>
      </c>
      <c r="K9">
        <f t="shared" si="7"/>
        <v>0.28450951530774088</v>
      </c>
      <c r="L9">
        <f t="shared" si="8"/>
        <v>0.71549048469225929</v>
      </c>
      <c r="M9">
        <f t="shared" si="9"/>
        <v>3.5148209328547271</v>
      </c>
      <c r="N9">
        <f t="shared" si="10"/>
        <v>1.3976426261351491</v>
      </c>
    </row>
    <row r="10" spans="1:14">
      <c r="A10" s="4">
        <f>IF('True_Odds_Calculator_2-way'!A11="","",'True_Odds_Calculator_2-way'!A11)</f>
        <v>2.4</v>
      </c>
      <c r="B10" s="4">
        <f>IF('True_Odds_Calculator_2-way'!B11="","",'True_Odds_Calculator_2-way'!B11)</f>
        <v>1.63</v>
      </c>
      <c r="C10" s="4">
        <f t="shared" si="0"/>
        <v>0.41666666666666669</v>
      </c>
      <c r="D10">
        <f t="shared" si="1"/>
        <v>0.61349693251533743</v>
      </c>
      <c r="E10">
        <f t="shared" si="2"/>
        <v>3.0163599182004175E-2</v>
      </c>
      <c r="F10">
        <f t="shared" si="3"/>
        <v>-0.22546012269938642</v>
      </c>
      <c r="G10">
        <v>0</v>
      </c>
      <c r="H10">
        <f t="shared" si="4"/>
        <v>0.2556237218813906</v>
      </c>
      <c r="I10">
        <f t="shared" si="5"/>
        <v>-1.0647942749999</v>
      </c>
      <c r="J10">
        <f t="shared" si="6"/>
        <v>1.0647942749999</v>
      </c>
      <c r="K10">
        <f t="shared" si="7"/>
        <v>0.40149162409079431</v>
      </c>
      <c r="L10">
        <f t="shared" si="8"/>
        <v>0.59850837590920558</v>
      </c>
      <c r="M10">
        <f t="shared" si="9"/>
        <v>2.4907119849998605</v>
      </c>
      <c r="N10">
        <f t="shared" si="10"/>
        <v>1.670820393249937</v>
      </c>
    </row>
    <row r="11" spans="1:14">
      <c r="A11" s="4">
        <f>IF('True_Odds_Calculator_2-way'!A12="","",'True_Odds_Calculator_2-way'!A12)</f>
        <v>2.1</v>
      </c>
      <c r="B11" s="4">
        <f>IF('True_Odds_Calculator_2-way'!B12="","",'True_Odds_Calculator_2-way'!B12)</f>
        <v>1.81</v>
      </c>
      <c r="C11" s="4">
        <f t="shared" si="0"/>
        <v>0.47619047619047616</v>
      </c>
      <c r="D11">
        <f t="shared" si="1"/>
        <v>0.5524861878453039</v>
      </c>
      <c r="E11">
        <f t="shared" si="2"/>
        <v>2.8676664035780064E-2</v>
      </c>
      <c r="F11">
        <f t="shared" si="3"/>
        <v>-0.23441199684293612</v>
      </c>
      <c r="G11">
        <v>0</v>
      </c>
      <c r="H11">
        <f t="shared" si="4"/>
        <v>0.26308866087871613</v>
      </c>
      <c r="I11">
        <f t="shared" si="5"/>
        <v>-1.0594028769395469</v>
      </c>
      <c r="J11">
        <f t="shared" si="6"/>
        <v>1.0594028769395469</v>
      </c>
      <c r="K11">
        <f t="shared" si="7"/>
        <v>0.46182056328667725</v>
      </c>
      <c r="L11">
        <f t="shared" si="8"/>
        <v>0.5381794367133228</v>
      </c>
      <c r="M11">
        <f t="shared" si="9"/>
        <v>2.1653431646335015</v>
      </c>
      <c r="N11">
        <f t="shared" si="10"/>
        <v>1.8581163303210331</v>
      </c>
    </row>
    <row r="12" spans="1:14">
      <c r="A12" s="4" t="str">
        <f>IF('True_Odds_Calculator_2-way'!A13="","",'True_Odds_Calculator_2-way'!A13)</f>
        <v/>
      </c>
      <c r="B12" s="4" t="str">
        <f>IF('True_Odds_Calculator_2-way'!B13="","",'True_Odds_Calculator_2-way'!B13)</f>
        <v/>
      </c>
      <c r="C12" s="4" t="e">
        <f t="shared" si="0"/>
        <v>#VALUE!</v>
      </c>
      <c r="D12" t="e">
        <f t="shared" si="1"/>
        <v>#VALUE!</v>
      </c>
      <c r="E12" t="e">
        <f t="shared" si="2"/>
        <v>#VALUE!</v>
      </c>
      <c r="F12" t="e">
        <f t="shared" si="3"/>
        <v>#VALUE!</v>
      </c>
      <c r="G12">
        <v>0</v>
      </c>
      <c r="H12" t="e">
        <f t="shared" si="4"/>
        <v>#VALUE!</v>
      </c>
      <c r="I12" t="e">
        <f t="shared" si="5"/>
        <v>#VALUE!</v>
      </c>
      <c r="J12" t="e">
        <f t="shared" si="6"/>
        <v>#VALUE!</v>
      </c>
      <c r="K12" t="str">
        <f t="shared" si="7"/>
        <v/>
      </c>
      <c r="L12" t="str">
        <f t="shared" si="8"/>
        <v/>
      </c>
      <c r="M12" t="str">
        <f t="shared" si="9"/>
        <v/>
      </c>
      <c r="N12" t="str">
        <f t="shared" si="10"/>
        <v/>
      </c>
    </row>
    <row r="13" spans="1:14">
      <c r="A13" s="4" t="str">
        <f>IF('True_Odds_Calculator_2-way'!A14="","",'True_Odds_Calculator_2-way'!A14)</f>
        <v/>
      </c>
      <c r="B13" s="4" t="str">
        <f>IF('True_Odds_Calculator_2-way'!B14="","",'True_Odds_Calculator_2-way'!B14)</f>
        <v/>
      </c>
      <c r="C13" s="4" t="e">
        <f t="shared" si="0"/>
        <v>#VALUE!</v>
      </c>
      <c r="D13" t="e">
        <f t="shared" si="1"/>
        <v>#VALUE!</v>
      </c>
      <c r="E13" t="e">
        <f t="shared" si="2"/>
        <v>#VALUE!</v>
      </c>
      <c r="F13" t="e">
        <f t="shared" si="3"/>
        <v>#VALUE!</v>
      </c>
      <c r="G13">
        <v>0</v>
      </c>
      <c r="H13" t="e">
        <f t="shared" si="4"/>
        <v>#VALUE!</v>
      </c>
      <c r="I13" t="e">
        <f t="shared" si="5"/>
        <v>#VALUE!</v>
      </c>
      <c r="J13" t="e">
        <f t="shared" si="6"/>
        <v>#VALUE!</v>
      </c>
      <c r="K13" t="str">
        <f t="shared" si="7"/>
        <v/>
      </c>
      <c r="L13" t="str">
        <f t="shared" si="8"/>
        <v/>
      </c>
      <c r="M13" t="str">
        <f t="shared" si="9"/>
        <v/>
      </c>
      <c r="N13" t="str">
        <f t="shared" si="10"/>
        <v/>
      </c>
    </row>
    <row r="14" spans="1:14">
      <c r="A14" s="4" t="str">
        <f>IF('True_Odds_Calculator_2-way'!A15="","",'True_Odds_Calculator_2-way'!A15)</f>
        <v/>
      </c>
      <c r="B14" s="4" t="str">
        <f>IF('True_Odds_Calculator_2-way'!B15="","",'True_Odds_Calculator_2-way'!B15)</f>
        <v/>
      </c>
      <c r="C14" s="4" t="e">
        <f t="shared" si="0"/>
        <v>#VALUE!</v>
      </c>
      <c r="D14" t="e">
        <f t="shared" si="1"/>
        <v>#VALUE!</v>
      </c>
      <c r="E14" t="e">
        <f t="shared" si="2"/>
        <v>#VALUE!</v>
      </c>
      <c r="F14" t="e">
        <f t="shared" si="3"/>
        <v>#VALUE!</v>
      </c>
      <c r="G14">
        <v>0</v>
      </c>
      <c r="H14" t="e">
        <f t="shared" si="4"/>
        <v>#VALUE!</v>
      </c>
      <c r="I14" t="e">
        <f t="shared" si="5"/>
        <v>#VALUE!</v>
      </c>
      <c r="J14" t="e">
        <f t="shared" si="6"/>
        <v>#VALUE!</v>
      </c>
      <c r="K14" t="str">
        <f t="shared" si="7"/>
        <v/>
      </c>
      <c r="L14" t="str">
        <f t="shared" si="8"/>
        <v/>
      </c>
      <c r="M14" t="str">
        <f t="shared" si="9"/>
        <v/>
      </c>
      <c r="N14" t="str">
        <f t="shared" si="10"/>
        <v/>
      </c>
    </row>
    <row r="15" spans="1:14">
      <c r="A15" s="4" t="str">
        <f>IF('True_Odds_Calculator_2-way'!A16="","",'True_Odds_Calculator_2-way'!A16)</f>
        <v/>
      </c>
      <c r="B15" s="4" t="str">
        <f>IF('True_Odds_Calculator_2-way'!B16="","",'True_Odds_Calculator_2-way'!B16)</f>
        <v/>
      </c>
      <c r="C15" s="4" t="e">
        <f t="shared" si="0"/>
        <v>#VALUE!</v>
      </c>
      <c r="D15" t="e">
        <f t="shared" si="1"/>
        <v>#VALUE!</v>
      </c>
      <c r="E15" t="e">
        <f t="shared" si="2"/>
        <v>#VALUE!</v>
      </c>
      <c r="F15" t="e">
        <f t="shared" si="3"/>
        <v>#VALUE!</v>
      </c>
      <c r="G15">
        <v>0</v>
      </c>
      <c r="H15" t="e">
        <f t="shared" si="4"/>
        <v>#VALUE!</v>
      </c>
      <c r="I15" t="e">
        <f t="shared" si="5"/>
        <v>#VALUE!</v>
      </c>
      <c r="J15" t="e">
        <f t="shared" si="6"/>
        <v>#VALUE!</v>
      </c>
      <c r="K15" t="str">
        <f t="shared" si="7"/>
        <v/>
      </c>
      <c r="L15" t="str">
        <f t="shared" si="8"/>
        <v/>
      </c>
      <c r="M15" t="str">
        <f t="shared" si="9"/>
        <v/>
      </c>
      <c r="N15" t="str">
        <f t="shared" si="10"/>
        <v/>
      </c>
    </row>
    <row r="16" spans="1:14">
      <c r="A16" s="4" t="str">
        <f>IF('True_Odds_Calculator_2-way'!A17="","",'True_Odds_Calculator_2-way'!A17)</f>
        <v/>
      </c>
      <c r="B16" s="4" t="str">
        <f>IF('True_Odds_Calculator_2-way'!B17="","",'True_Odds_Calculator_2-way'!B17)</f>
        <v/>
      </c>
      <c r="C16" s="4" t="e">
        <f t="shared" si="0"/>
        <v>#VALUE!</v>
      </c>
      <c r="D16" t="e">
        <f t="shared" si="1"/>
        <v>#VALUE!</v>
      </c>
      <c r="E16" t="e">
        <f t="shared" si="2"/>
        <v>#VALUE!</v>
      </c>
      <c r="F16" t="e">
        <f t="shared" si="3"/>
        <v>#VALUE!</v>
      </c>
      <c r="G16">
        <v>0</v>
      </c>
      <c r="H16" t="e">
        <f t="shared" si="4"/>
        <v>#VALUE!</v>
      </c>
      <c r="I16" t="e">
        <f t="shared" si="5"/>
        <v>#VALUE!</v>
      </c>
      <c r="J16" t="e">
        <f t="shared" si="6"/>
        <v>#VALUE!</v>
      </c>
      <c r="K16" t="str">
        <f t="shared" si="7"/>
        <v/>
      </c>
      <c r="L16" t="str">
        <f t="shared" si="8"/>
        <v/>
      </c>
      <c r="M16" t="str">
        <f t="shared" si="9"/>
        <v/>
      </c>
      <c r="N16" t="str">
        <f t="shared" si="10"/>
        <v/>
      </c>
    </row>
    <row r="17" spans="1:14">
      <c r="A17" s="4" t="str">
        <f>IF('True_Odds_Calculator_2-way'!A18="","",'True_Odds_Calculator_2-way'!A18)</f>
        <v/>
      </c>
      <c r="B17" s="4" t="str">
        <f>IF('True_Odds_Calculator_2-way'!B18="","",'True_Odds_Calculator_2-way'!B18)</f>
        <v/>
      </c>
      <c r="C17" s="4" t="e">
        <f t="shared" si="0"/>
        <v>#VALUE!</v>
      </c>
      <c r="D17" t="e">
        <f t="shared" si="1"/>
        <v>#VALUE!</v>
      </c>
      <c r="E17" t="e">
        <f t="shared" si="2"/>
        <v>#VALUE!</v>
      </c>
      <c r="F17" t="e">
        <f t="shared" si="3"/>
        <v>#VALUE!</v>
      </c>
      <c r="G17">
        <v>0</v>
      </c>
      <c r="H17" t="e">
        <f t="shared" si="4"/>
        <v>#VALUE!</v>
      </c>
      <c r="I17" t="e">
        <f t="shared" si="5"/>
        <v>#VALUE!</v>
      </c>
      <c r="J17" t="e">
        <f t="shared" si="6"/>
        <v>#VALUE!</v>
      </c>
      <c r="K17" t="str">
        <f t="shared" si="7"/>
        <v/>
      </c>
      <c r="L17" t="str">
        <f t="shared" si="8"/>
        <v/>
      </c>
      <c r="M17" t="str">
        <f t="shared" si="9"/>
        <v/>
      </c>
      <c r="N17" t="str">
        <f t="shared" si="10"/>
        <v/>
      </c>
    </row>
    <row r="18" spans="1:14">
      <c r="A18" s="4" t="str">
        <f>IF('True_Odds_Calculator_2-way'!A19="","",'True_Odds_Calculator_2-way'!A19)</f>
        <v/>
      </c>
      <c r="B18" s="4" t="str">
        <f>IF('True_Odds_Calculator_2-way'!B19="","",'True_Odds_Calculator_2-way'!B19)</f>
        <v/>
      </c>
      <c r="C18" s="4" t="e">
        <f t="shared" si="0"/>
        <v>#VALUE!</v>
      </c>
      <c r="D18" t="e">
        <f t="shared" si="1"/>
        <v>#VALUE!</v>
      </c>
      <c r="E18" t="e">
        <f t="shared" si="2"/>
        <v>#VALUE!</v>
      </c>
      <c r="F18" t="e">
        <f t="shared" si="3"/>
        <v>#VALUE!</v>
      </c>
      <c r="G18">
        <v>0</v>
      </c>
      <c r="H18" t="e">
        <f t="shared" si="4"/>
        <v>#VALUE!</v>
      </c>
      <c r="I18" t="e">
        <f t="shared" si="5"/>
        <v>#VALUE!</v>
      </c>
      <c r="J18" t="e">
        <f t="shared" si="6"/>
        <v>#VALUE!</v>
      </c>
      <c r="K18" t="str">
        <f t="shared" si="7"/>
        <v/>
      </c>
      <c r="L18" t="str">
        <f t="shared" si="8"/>
        <v/>
      </c>
      <c r="M18" t="str">
        <f t="shared" si="9"/>
        <v/>
      </c>
      <c r="N18" t="str">
        <f t="shared" si="10"/>
        <v/>
      </c>
    </row>
    <row r="19" spans="1:14">
      <c r="A19" s="4" t="str">
        <f>IF('True_Odds_Calculator_2-way'!A20="","",'True_Odds_Calculator_2-way'!A20)</f>
        <v/>
      </c>
      <c r="B19" s="4" t="str">
        <f>IF('True_Odds_Calculator_2-way'!B20="","",'True_Odds_Calculator_2-way'!B20)</f>
        <v/>
      </c>
      <c r="C19" s="4" t="e">
        <f t="shared" si="0"/>
        <v>#VALUE!</v>
      </c>
      <c r="D19" t="e">
        <f t="shared" si="1"/>
        <v>#VALUE!</v>
      </c>
      <c r="E19" t="e">
        <f t="shared" si="2"/>
        <v>#VALUE!</v>
      </c>
      <c r="F19" t="e">
        <f t="shared" si="3"/>
        <v>#VALUE!</v>
      </c>
      <c r="G19">
        <v>0</v>
      </c>
      <c r="H19" t="e">
        <f t="shared" si="4"/>
        <v>#VALUE!</v>
      </c>
      <c r="I19" t="e">
        <f t="shared" si="5"/>
        <v>#VALUE!</v>
      </c>
      <c r="J19" t="e">
        <f t="shared" si="6"/>
        <v>#VALUE!</v>
      </c>
      <c r="K19" t="str">
        <f t="shared" si="7"/>
        <v/>
      </c>
      <c r="L19" t="str">
        <f t="shared" si="8"/>
        <v/>
      </c>
      <c r="M19" t="str">
        <f t="shared" si="9"/>
        <v/>
      </c>
      <c r="N19" t="str">
        <f t="shared" si="10"/>
        <v/>
      </c>
    </row>
    <row r="20" spans="1:14">
      <c r="A20" s="4" t="str">
        <f>IF('True_Odds_Calculator_2-way'!A21="","",'True_Odds_Calculator_2-way'!A21)</f>
        <v/>
      </c>
      <c r="B20" s="4" t="str">
        <f>IF('True_Odds_Calculator_2-way'!B21="","",'True_Odds_Calculator_2-way'!B21)</f>
        <v/>
      </c>
      <c r="C20" s="4" t="e">
        <f t="shared" si="0"/>
        <v>#VALUE!</v>
      </c>
      <c r="D20" t="e">
        <f t="shared" si="1"/>
        <v>#VALUE!</v>
      </c>
      <c r="E20" t="e">
        <f t="shared" si="2"/>
        <v>#VALUE!</v>
      </c>
      <c r="F20" t="e">
        <f t="shared" si="3"/>
        <v>#VALUE!</v>
      </c>
      <c r="G20">
        <v>0</v>
      </c>
      <c r="H20" t="e">
        <f t="shared" si="4"/>
        <v>#VALUE!</v>
      </c>
      <c r="I20" t="e">
        <f t="shared" si="5"/>
        <v>#VALUE!</v>
      </c>
      <c r="J20" t="e">
        <f t="shared" si="6"/>
        <v>#VALUE!</v>
      </c>
      <c r="K20" t="str">
        <f t="shared" si="7"/>
        <v/>
      </c>
      <c r="L20" t="str">
        <f t="shared" si="8"/>
        <v/>
      </c>
      <c r="M20" t="str">
        <f t="shared" si="9"/>
        <v/>
      </c>
      <c r="N20" t="str">
        <f t="shared" si="10"/>
        <v/>
      </c>
    </row>
    <row r="21" spans="1:14">
      <c r="A21" s="4" t="str">
        <f>IF('True_Odds_Calculator_2-way'!A22="","",'True_Odds_Calculator_2-way'!A22)</f>
        <v/>
      </c>
      <c r="B21" s="4" t="str">
        <f>IF('True_Odds_Calculator_2-way'!B22="","",'True_Odds_Calculator_2-way'!B22)</f>
        <v/>
      </c>
      <c r="C21" s="4" t="e">
        <f t="shared" si="0"/>
        <v>#VALUE!</v>
      </c>
      <c r="D21" t="e">
        <f t="shared" si="1"/>
        <v>#VALUE!</v>
      </c>
      <c r="E21" t="e">
        <f t="shared" si="2"/>
        <v>#VALUE!</v>
      </c>
      <c r="F21" t="e">
        <f t="shared" si="3"/>
        <v>#VALUE!</v>
      </c>
      <c r="G21">
        <v>0</v>
      </c>
      <c r="H21" t="e">
        <f t="shared" si="4"/>
        <v>#VALUE!</v>
      </c>
      <c r="I21" t="e">
        <f t="shared" si="5"/>
        <v>#VALUE!</v>
      </c>
      <c r="J21" t="e">
        <f t="shared" si="6"/>
        <v>#VALUE!</v>
      </c>
      <c r="K21" t="str">
        <f t="shared" si="7"/>
        <v/>
      </c>
      <c r="L21" t="str">
        <f t="shared" si="8"/>
        <v/>
      </c>
      <c r="M21" t="str">
        <f t="shared" si="9"/>
        <v/>
      </c>
      <c r="N21" t="str">
        <f t="shared" si="10"/>
        <v/>
      </c>
    </row>
    <row r="22" spans="1:14">
      <c r="A22" s="4" t="str">
        <f>IF('True_Odds_Calculator_2-way'!A23="","",'True_Odds_Calculator_2-way'!A23)</f>
        <v/>
      </c>
      <c r="B22" s="4" t="str">
        <f>IF('True_Odds_Calculator_2-way'!B23="","",'True_Odds_Calculator_2-way'!B23)</f>
        <v/>
      </c>
      <c r="C22" s="4" t="e">
        <f t="shared" si="0"/>
        <v>#VALUE!</v>
      </c>
      <c r="D22" t="e">
        <f t="shared" si="1"/>
        <v>#VALUE!</v>
      </c>
      <c r="E22" t="e">
        <f t="shared" si="2"/>
        <v>#VALUE!</v>
      </c>
      <c r="F22" t="e">
        <f t="shared" si="3"/>
        <v>#VALUE!</v>
      </c>
      <c r="G22">
        <v>0</v>
      </c>
      <c r="H22" t="e">
        <f t="shared" si="4"/>
        <v>#VALUE!</v>
      </c>
      <c r="I22" t="e">
        <f t="shared" si="5"/>
        <v>#VALUE!</v>
      </c>
      <c r="J22" t="e">
        <f t="shared" si="6"/>
        <v>#VALUE!</v>
      </c>
      <c r="K22" t="str">
        <f t="shared" si="7"/>
        <v/>
      </c>
      <c r="L22" t="str">
        <f t="shared" si="8"/>
        <v/>
      </c>
      <c r="M22" t="str">
        <f t="shared" si="9"/>
        <v/>
      </c>
      <c r="N22" t="str">
        <f t="shared" si="10"/>
        <v/>
      </c>
    </row>
    <row r="23" spans="1:14">
      <c r="A23" s="4" t="str">
        <f>IF('True_Odds_Calculator_2-way'!A24="","",'True_Odds_Calculator_2-way'!A24)</f>
        <v/>
      </c>
      <c r="B23" s="4" t="str">
        <f>IF('True_Odds_Calculator_2-way'!B24="","",'True_Odds_Calculator_2-way'!B24)</f>
        <v/>
      </c>
      <c r="C23" s="4" t="e">
        <f t="shared" si="0"/>
        <v>#VALUE!</v>
      </c>
      <c r="D23" t="e">
        <f t="shared" si="1"/>
        <v>#VALUE!</v>
      </c>
      <c r="E23" t="e">
        <f t="shared" si="2"/>
        <v>#VALUE!</v>
      </c>
      <c r="F23" t="e">
        <f t="shared" si="3"/>
        <v>#VALUE!</v>
      </c>
      <c r="G23">
        <v>0</v>
      </c>
      <c r="H23" t="e">
        <f t="shared" si="4"/>
        <v>#VALUE!</v>
      </c>
      <c r="I23" t="e">
        <f t="shared" si="5"/>
        <v>#VALUE!</v>
      </c>
      <c r="J23" t="e">
        <f t="shared" si="6"/>
        <v>#VALUE!</v>
      </c>
      <c r="K23" t="str">
        <f t="shared" si="7"/>
        <v/>
      </c>
      <c r="L23" t="str">
        <f t="shared" si="8"/>
        <v/>
      </c>
      <c r="M23" t="str">
        <f t="shared" si="9"/>
        <v/>
      </c>
      <c r="N23" t="str">
        <f t="shared" si="10"/>
        <v/>
      </c>
    </row>
    <row r="24" spans="1:14">
      <c r="A24" s="4" t="str">
        <f>IF('True_Odds_Calculator_2-way'!A25="","",'True_Odds_Calculator_2-way'!A25)</f>
        <v/>
      </c>
      <c r="B24" s="4" t="str">
        <f>IF('True_Odds_Calculator_2-way'!B25="","",'True_Odds_Calculator_2-way'!B25)</f>
        <v/>
      </c>
      <c r="C24" s="4" t="e">
        <f t="shared" si="0"/>
        <v>#VALUE!</v>
      </c>
      <c r="D24" t="e">
        <f t="shared" si="1"/>
        <v>#VALUE!</v>
      </c>
      <c r="E24" t="e">
        <f t="shared" si="2"/>
        <v>#VALUE!</v>
      </c>
      <c r="F24" t="e">
        <f t="shared" si="3"/>
        <v>#VALUE!</v>
      </c>
      <c r="G24">
        <v>0</v>
      </c>
      <c r="H24" t="e">
        <f t="shared" si="4"/>
        <v>#VALUE!</v>
      </c>
      <c r="I24" t="e">
        <f t="shared" si="5"/>
        <v>#VALUE!</v>
      </c>
      <c r="J24" t="e">
        <f t="shared" si="6"/>
        <v>#VALUE!</v>
      </c>
      <c r="K24" t="str">
        <f t="shared" si="7"/>
        <v/>
      </c>
      <c r="L24" t="str">
        <f t="shared" si="8"/>
        <v/>
      </c>
      <c r="M24" t="str">
        <f t="shared" si="9"/>
        <v/>
      </c>
      <c r="N24" t="str">
        <f t="shared" si="10"/>
        <v/>
      </c>
    </row>
    <row r="25" spans="1:14">
      <c r="A25" s="4" t="str">
        <f>IF('True_Odds_Calculator_2-way'!A26="","",'True_Odds_Calculator_2-way'!A26)</f>
        <v/>
      </c>
      <c r="B25" s="4" t="str">
        <f>IF('True_Odds_Calculator_2-way'!B26="","",'True_Odds_Calculator_2-way'!B26)</f>
        <v/>
      </c>
      <c r="C25" s="4" t="e">
        <f t="shared" si="0"/>
        <v>#VALUE!</v>
      </c>
      <c r="D25" t="e">
        <f t="shared" si="1"/>
        <v>#VALUE!</v>
      </c>
      <c r="E25" t="e">
        <f t="shared" si="2"/>
        <v>#VALUE!</v>
      </c>
      <c r="F25" t="e">
        <f t="shared" si="3"/>
        <v>#VALUE!</v>
      </c>
      <c r="G25">
        <v>0</v>
      </c>
      <c r="H25" t="e">
        <f t="shared" si="4"/>
        <v>#VALUE!</v>
      </c>
      <c r="I25" t="e">
        <f t="shared" si="5"/>
        <v>#VALUE!</v>
      </c>
      <c r="J25" t="e">
        <f t="shared" si="6"/>
        <v>#VALUE!</v>
      </c>
      <c r="K25" t="str">
        <f t="shared" si="7"/>
        <v/>
      </c>
      <c r="L25" t="str">
        <f t="shared" si="8"/>
        <v/>
      </c>
      <c r="M25" t="str">
        <f t="shared" si="9"/>
        <v/>
      </c>
      <c r="N25" t="str">
        <f t="shared" si="10"/>
        <v/>
      </c>
    </row>
    <row r="26" spans="1:14">
      <c r="A26" s="4" t="str">
        <f>IF('True_Odds_Calculator_2-way'!A27="","",'True_Odds_Calculator_2-way'!A27)</f>
        <v/>
      </c>
      <c r="B26" s="4" t="str">
        <f>IF('True_Odds_Calculator_2-way'!B27="","",'True_Odds_Calculator_2-way'!B27)</f>
        <v/>
      </c>
      <c r="C26" s="4" t="e">
        <f t="shared" si="0"/>
        <v>#VALUE!</v>
      </c>
      <c r="D26" t="e">
        <f t="shared" si="1"/>
        <v>#VALUE!</v>
      </c>
      <c r="E26" t="e">
        <f t="shared" si="2"/>
        <v>#VALUE!</v>
      </c>
      <c r="F26" t="e">
        <f t="shared" si="3"/>
        <v>#VALUE!</v>
      </c>
      <c r="G26">
        <v>0</v>
      </c>
      <c r="H26" t="e">
        <f t="shared" si="4"/>
        <v>#VALUE!</v>
      </c>
      <c r="I26" t="e">
        <f t="shared" si="5"/>
        <v>#VALUE!</v>
      </c>
      <c r="J26" t="e">
        <f t="shared" si="6"/>
        <v>#VALUE!</v>
      </c>
      <c r="K26" t="str">
        <f t="shared" si="7"/>
        <v/>
      </c>
      <c r="L26" t="str">
        <f t="shared" si="8"/>
        <v/>
      </c>
      <c r="M26" t="str">
        <f t="shared" si="9"/>
        <v/>
      </c>
      <c r="N26" t="str">
        <f t="shared" si="10"/>
        <v/>
      </c>
    </row>
    <row r="27" spans="1:14">
      <c r="A27" s="4" t="str">
        <f>IF('True_Odds_Calculator_2-way'!A28="","",'True_Odds_Calculator_2-way'!A28)</f>
        <v/>
      </c>
      <c r="B27" s="4" t="str">
        <f>IF('True_Odds_Calculator_2-way'!B28="","",'True_Odds_Calculator_2-way'!B28)</f>
        <v/>
      </c>
      <c r="C27" s="4" t="e">
        <f t="shared" si="0"/>
        <v>#VALUE!</v>
      </c>
      <c r="D27" t="e">
        <f t="shared" si="1"/>
        <v>#VALUE!</v>
      </c>
      <c r="E27" t="e">
        <f t="shared" si="2"/>
        <v>#VALUE!</v>
      </c>
      <c r="F27" t="e">
        <f t="shared" si="3"/>
        <v>#VALUE!</v>
      </c>
      <c r="G27">
        <v>0</v>
      </c>
      <c r="H27" t="e">
        <f t="shared" si="4"/>
        <v>#VALUE!</v>
      </c>
      <c r="I27" t="e">
        <f t="shared" si="5"/>
        <v>#VALUE!</v>
      </c>
      <c r="J27" t="e">
        <f t="shared" si="6"/>
        <v>#VALUE!</v>
      </c>
      <c r="K27" t="str">
        <f t="shared" si="7"/>
        <v/>
      </c>
      <c r="L27" t="str">
        <f t="shared" si="8"/>
        <v/>
      </c>
      <c r="M27" t="str">
        <f t="shared" si="9"/>
        <v/>
      </c>
      <c r="N27" t="str">
        <f t="shared" si="10"/>
        <v/>
      </c>
    </row>
    <row r="28" spans="1:14">
      <c r="A28" s="4" t="str">
        <f>IF('True_Odds_Calculator_2-way'!A29="","",'True_Odds_Calculator_2-way'!A29)</f>
        <v/>
      </c>
      <c r="B28" s="4" t="str">
        <f>IF('True_Odds_Calculator_2-way'!B29="","",'True_Odds_Calculator_2-way'!B29)</f>
        <v/>
      </c>
      <c r="C28" s="4" t="e">
        <f t="shared" si="0"/>
        <v>#VALUE!</v>
      </c>
      <c r="D28" t="e">
        <f t="shared" si="1"/>
        <v>#VALUE!</v>
      </c>
      <c r="E28" t="e">
        <f t="shared" si="2"/>
        <v>#VALUE!</v>
      </c>
      <c r="F28" t="e">
        <f t="shared" si="3"/>
        <v>#VALUE!</v>
      </c>
      <c r="G28">
        <v>0</v>
      </c>
      <c r="H28" t="e">
        <f t="shared" si="4"/>
        <v>#VALUE!</v>
      </c>
      <c r="I28" t="e">
        <f t="shared" si="5"/>
        <v>#VALUE!</v>
      </c>
      <c r="J28" t="e">
        <f t="shared" si="6"/>
        <v>#VALUE!</v>
      </c>
      <c r="K28" t="str">
        <f t="shared" si="7"/>
        <v/>
      </c>
      <c r="L28" t="str">
        <f t="shared" si="8"/>
        <v/>
      </c>
      <c r="M28" t="str">
        <f t="shared" si="9"/>
        <v/>
      </c>
      <c r="N28" t="str">
        <f t="shared" si="10"/>
        <v/>
      </c>
    </row>
    <row r="29" spans="1:14">
      <c r="A29" s="4" t="str">
        <f>IF('True_Odds_Calculator_2-way'!A30="","",'True_Odds_Calculator_2-way'!A30)</f>
        <v/>
      </c>
      <c r="B29" s="4" t="str">
        <f>IF('True_Odds_Calculator_2-way'!B30="","",'True_Odds_Calculator_2-way'!B30)</f>
        <v/>
      </c>
      <c r="C29" s="4" t="e">
        <f t="shared" si="0"/>
        <v>#VALUE!</v>
      </c>
      <c r="D29" t="e">
        <f t="shared" si="1"/>
        <v>#VALUE!</v>
      </c>
      <c r="E29" t="e">
        <f t="shared" si="2"/>
        <v>#VALUE!</v>
      </c>
      <c r="F29" t="e">
        <f t="shared" si="3"/>
        <v>#VALUE!</v>
      </c>
      <c r="G29">
        <v>0</v>
      </c>
      <c r="H29" t="e">
        <f t="shared" si="4"/>
        <v>#VALUE!</v>
      </c>
      <c r="I29" t="e">
        <f t="shared" si="5"/>
        <v>#VALUE!</v>
      </c>
      <c r="J29" t="e">
        <f t="shared" si="6"/>
        <v>#VALUE!</v>
      </c>
      <c r="K29" t="str">
        <f t="shared" si="7"/>
        <v/>
      </c>
      <c r="L29" t="str">
        <f t="shared" si="8"/>
        <v/>
      </c>
      <c r="M29" t="str">
        <f t="shared" si="9"/>
        <v/>
      </c>
      <c r="N29" t="str">
        <f t="shared" si="10"/>
        <v/>
      </c>
    </row>
    <row r="30" spans="1:14">
      <c r="A30" s="4" t="str">
        <f>IF('True_Odds_Calculator_2-way'!A31="","",'True_Odds_Calculator_2-way'!A31)</f>
        <v/>
      </c>
      <c r="B30" s="4" t="str">
        <f>IF('True_Odds_Calculator_2-way'!B31="","",'True_Odds_Calculator_2-way'!B31)</f>
        <v/>
      </c>
      <c r="C30" s="4" t="e">
        <f t="shared" si="0"/>
        <v>#VALUE!</v>
      </c>
      <c r="D30" t="e">
        <f t="shared" si="1"/>
        <v>#VALUE!</v>
      </c>
      <c r="E30" t="e">
        <f t="shared" si="2"/>
        <v>#VALUE!</v>
      </c>
      <c r="F30" t="e">
        <f t="shared" si="3"/>
        <v>#VALUE!</v>
      </c>
      <c r="G30">
        <v>0</v>
      </c>
      <c r="H30" t="e">
        <f t="shared" si="4"/>
        <v>#VALUE!</v>
      </c>
      <c r="I30" t="e">
        <f t="shared" si="5"/>
        <v>#VALUE!</v>
      </c>
      <c r="J30" t="e">
        <f t="shared" si="6"/>
        <v>#VALUE!</v>
      </c>
      <c r="K30" t="str">
        <f t="shared" si="7"/>
        <v/>
      </c>
      <c r="L30" t="str">
        <f t="shared" si="8"/>
        <v/>
      </c>
      <c r="M30" t="str">
        <f t="shared" si="9"/>
        <v/>
      </c>
      <c r="N30" t="str">
        <f t="shared" si="10"/>
        <v/>
      </c>
    </row>
    <row r="31" spans="1:14">
      <c r="A31" s="4" t="str">
        <f>IF('True_Odds_Calculator_2-way'!A32="","",'True_Odds_Calculator_2-way'!A32)</f>
        <v/>
      </c>
      <c r="B31" s="4" t="str">
        <f>IF('True_Odds_Calculator_2-way'!B32="","",'True_Odds_Calculator_2-way'!B32)</f>
        <v/>
      </c>
      <c r="C31" s="4" t="e">
        <f t="shared" si="0"/>
        <v>#VALUE!</v>
      </c>
      <c r="D31" t="e">
        <f t="shared" si="1"/>
        <v>#VALUE!</v>
      </c>
      <c r="E31" t="e">
        <f t="shared" si="2"/>
        <v>#VALUE!</v>
      </c>
      <c r="F31" t="e">
        <f t="shared" si="3"/>
        <v>#VALUE!</v>
      </c>
      <c r="G31">
        <v>0</v>
      </c>
      <c r="H31" t="e">
        <f t="shared" si="4"/>
        <v>#VALUE!</v>
      </c>
      <c r="I31" t="e">
        <f t="shared" si="5"/>
        <v>#VALUE!</v>
      </c>
      <c r="J31" t="e">
        <f t="shared" si="6"/>
        <v>#VALUE!</v>
      </c>
      <c r="K31" t="str">
        <f t="shared" si="7"/>
        <v/>
      </c>
      <c r="L31" t="str">
        <f t="shared" si="8"/>
        <v/>
      </c>
      <c r="M31" t="str">
        <f t="shared" si="9"/>
        <v/>
      </c>
      <c r="N31" t="str">
        <f t="shared" si="10"/>
        <v/>
      </c>
    </row>
    <row r="32" spans="1:14">
      <c r="A32" s="4" t="str">
        <f>IF('True_Odds_Calculator_2-way'!A33="","",'True_Odds_Calculator_2-way'!A33)</f>
        <v/>
      </c>
      <c r="B32" s="4" t="str">
        <f>IF('True_Odds_Calculator_2-way'!B33="","",'True_Odds_Calculator_2-way'!B33)</f>
        <v/>
      </c>
      <c r="C32" s="4" t="e">
        <f t="shared" si="0"/>
        <v>#VALUE!</v>
      </c>
      <c r="D32" t="e">
        <f t="shared" si="1"/>
        <v>#VALUE!</v>
      </c>
      <c r="E32" t="e">
        <f t="shared" si="2"/>
        <v>#VALUE!</v>
      </c>
      <c r="F32" t="e">
        <f t="shared" si="3"/>
        <v>#VALUE!</v>
      </c>
      <c r="G32">
        <v>0</v>
      </c>
      <c r="H32" t="e">
        <f t="shared" si="4"/>
        <v>#VALUE!</v>
      </c>
      <c r="I32" t="e">
        <f t="shared" si="5"/>
        <v>#VALUE!</v>
      </c>
      <c r="J32" t="e">
        <f t="shared" si="6"/>
        <v>#VALUE!</v>
      </c>
      <c r="K32" t="str">
        <f t="shared" si="7"/>
        <v/>
      </c>
      <c r="L32" t="str">
        <f t="shared" si="8"/>
        <v/>
      </c>
      <c r="M32" t="str">
        <f t="shared" si="9"/>
        <v/>
      </c>
      <c r="N32" t="str">
        <f t="shared" si="10"/>
        <v/>
      </c>
    </row>
    <row r="33" spans="1:14">
      <c r="A33" s="4" t="str">
        <f>IF('True_Odds_Calculator_2-way'!A34="","",'True_Odds_Calculator_2-way'!A34)</f>
        <v/>
      </c>
      <c r="B33" s="4" t="str">
        <f>IF('True_Odds_Calculator_2-way'!B34="","",'True_Odds_Calculator_2-way'!B34)</f>
        <v/>
      </c>
      <c r="C33" s="4" t="e">
        <f t="shared" si="0"/>
        <v>#VALUE!</v>
      </c>
      <c r="D33" t="e">
        <f t="shared" si="1"/>
        <v>#VALUE!</v>
      </c>
      <c r="E33" t="e">
        <f t="shared" si="2"/>
        <v>#VALUE!</v>
      </c>
      <c r="F33" t="e">
        <f t="shared" si="3"/>
        <v>#VALUE!</v>
      </c>
      <c r="G33">
        <v>0</v>
      </c>
      <c r="H33" t="e">
        <f t="shared" si="4"/>
        <v>#VALUE!</v>
      </c>
      <c r="I33" t="e">
        <f t="shared" si="5"/>
        <v>#VALUE!</v>
      </c>
      <c r="J33" t="e">
        <f t="shared" si="6"/>
        <v>#VALUE!</v>
      </c>
      <c r="K33" t="str">
        <f t="shared" si="7"/>
        <v/>
      </c>
      <c r="L33" t="str">
        <f t="shared" si="8"/>
        <v/>
      </c>
      <c r="M33" t="str">
        <f t="shared" si="9"/>
        <v/>
      </c>
      <c r="N33" t="str">
        <f t="shared" si="10"/>
        <v/>
      </c>
    </row>
    <row r="34" spans="1:14">
      <c r="A34" s="4" t="str">
        <f>IF('True_Odds_Calculator_2-way'!A35="","",'True_Odds_Calculator_2-way'!A35)</f>
        <v/>
      </c>
      <c r="B34" s="4" t="str">
        <f>IF('True_Odds_Calculator_2-way'!B35="","",'True_Odds_Calculator_2-way'!B35)</f>
        <v/>
      </c>
      <c r="C34" s="4" t="e">
        <f t="shared" si="0"/>
        <v>#VALUE!</v>
      </c>
      <c r="D34" t="e">
        <f t="shared" si="1"/>
        <v>#VALUE!</v>
      </c>
      <c r="E34" t="e">
        <f t="shared" si="2"/>
        <v>#VALUE!</v>
      </c>
      <c r="F34" t="e">
        <f t="shared" si="3"/>
        <v>#VALUE!</v>
      </c>
      <c r="G34">
        <v>0</v>
      </c>
      <c r="H34" t="e">
        <f t="shared" si="4"/>
        <v>#VALUE!</v>
      </c>
      <c r="I34" t="e">
        <f t="shared" si="5"/>
        <v>#VALUE!</v>
      </c>
      <c r="J34" t="e">
        <f t="shared" si="6"/>
        <v>#VALUE!</v>
      </c>
      <c r="K34" t="str">
        <f t="shared" si="7"/>
        <v/>
      </c>
      <c r="L34" t="str">
        <f t="shared" si="8"/>
        <v/>
      </c>
      <c r="M34" t="str">
        <f t="shared" si="9"/>
        <v/>
      </c>
      <c r="N34" t="str">
        <f t="shared" si="10"/>
        <v/>
      </c>
    </row>
    <row r="35" spans="1:14">
      <c r="A35" s="4" t="str">
        <f>IF('True_Odds_Calculator_2-way'!A36="","",'True_Odds_Calculator_2-way'!A36)</f>
        <v/>
      </c>
      <c r="B35" s="4" t="str">
        <f>IF('True_Odds_Calculator_2-way'!B36="","",'True_Odds_Calculator_2-way'!B36)</f>
        <v/>
      </c>
      <c r="C35" s="4" t="e">
        <f t="shared" si="0"/>
        <v>#VALUE!</v>
      </c>
      <c r="D35" t="e">
        <f t="shared" si="1"/>
        <v>#VALUE!</v>
      </c>
      <c r="E35" t="e">
        <f t="shared" si="2"/>
        <v>#VALUE!</v>
      </c>
      <c r="F35" t="e">
        <f t="shared" si="3"/>
        <v>#VALUE!</v>
      </c>
      <c r="G35">
        <v>0</v>
      </c>
      <c r="H35" t="e">
        <f t="shared" si="4"/>
        <v>#VALUE!</v>
      </c>
      <c r="I35" t="e">
        <f t="shared" si="5"/>
        <v>#VALUE!</v>
      </c>
      <c r="J35" t="e">
        <f t="shared" si="6"/>
        <v>#VALUE!</v>
      </c>
      <c r="K35" t="str">
        <f t="shared" si="7"/>
        <v/>
      </c>
      <c r="L35" t="str">
        <f t="shared" si="8"/>
        <v/>
      </c>
      <c r="M35" t="str">
        <f t="shared" si="9"/>
        <v/>
      </c>
      <c r="N35" t="str">
        <f t="shared" si="10"/>
        <v/>
      </c>
    </row>
    <row r="36" spans="1:14">
      <c r="A36" s="4" t="str">
        <f>IF('True_Odds_Calculator_2-way'!A37="","",'True_Odds_Calculator_2-way'!A37)</f>
        <v/>
      </c>
      <c r="B36" s="4" t="str">
        <f>IF('True_Odds_Calculator_2-way'!B37="","",'True_Odds_Calculator_2-way'!B37)</f>
        <v/>
      </c>
      <c r="C36" s="4" t="e">
        <f t="shared" si="0"/>
        <v>#VALUE!</v>
      </c>
      <c r="D36" t="e">
        <f t="shared" si="1"/>
        <v>#VALUE!</v>
      </c>
      <c r="E36" t="e">
        <f t="shared" si="2"/>
        <v>#VALUE!</v>
      </c>
      <c r="F36" t="e">
        <f t="shared" si="3"/>
        <v>#VALUE!</v>
      </c>
      <c r="G36">
        <v>0</v>
      </c>
      <c r="H36" t="e">
        <f t="shared" si="4"/>
        <v>#VALUE!</v>
      </c>
      <c r="I36" t="e">
        <f t="shared" si="5"/>
        <v>#VALUE!</v>
      </c>
      <c r="J36" t="e">
        <f t="shared" si="6"/>
        <v>#VALUE!</v>
      </c>
      <c r="K36" t="str">
        <f t="shared" si="7"/>
        <v/>
      </c>
      <c r="L36" t="str">
        <f t="shared" si="8"/>
        <v/>
      </c>
      <c r="M36" t="str">
        <f t="shared" si="9"/>
        <v/>
      </c>
      <c r="N36" t="str">
        <f t="shared" si="10"/>
        <v/>
      </c>
    </row>
    <row r="37" spans="1:14">
      <c r="A37" s="4" t="str">
        <f>IF('True_Odds_Calculator_2-way'!A38="","",'True_Odds_Calculator_2-way'!A38)</f>
        <v/>
      </c>
      <c r="B37" s="4" t="str">
        <f>IF('True_Odds_Calculator_2-way'!B38="","",'True_Odds_Calculator_2-way'!B38)</f>
        <v/>
      </c>
      <c r="C37" s="4" t="e">
        <f t="shared" si="0"/>
        <v>#VALUE!</v>
      </c>
      <c r="D37" t="e">
        <f t="shared" si="1"/>
        <v>#VALUE!</v>
      </c>
      <c r="E37" t="e">
        <f t="shared" si="2"/>
        <v>#VALUE!</v>
      </c>
      <c r="F37" t="e">
        <f t="shared" si="3"/>
        <v>#VALUE!</v>
      </c>
      <c r="G37">
        <v>0</v>
      </c>
      <c r="H37" t="e">
        <f t="shared" si="4"/>
        <v>#VALUE!</v>
      </c>
      <c r="I37" t="e">
        <f t="shared" si="5"/>
        <v>#VALUE!</v>
      </c>
      <c r="J37" t="e">
        <f t="shared" si="6"/>
        <v>#VALUE!</v>
      </c>
      <c r="K37" t="str">
        <f t="shared" si="7"/>
        <v/>
      </c>
      <c r="L37" t="str">
        <f t="shared" si="8"/>
        <v/>
      </c>
      <c r="M37" t="str">
        <f t="shared" si="9"/>
        <v/>
      </c>
      <c r="N37" t="str">
        <f t="shared" si="10"/>
        <v/>
      </c>
    </row>
    <row r="38" spans="1:14">
      <c r="A38" s="4" t="str">
        <f>IF('True_Odds_Calculator_2-way'!A39="","",'True_Odds_Calculator_2-way'!A39)</f>
        <v/>
      </c>
      <c r="B38" s="4" t="str">
        <f>IF('True_Odds_Calculator_2-way'!B39="","",'True_Odds_Calculator_2-way'!B39)</f>
        <v/>
      </c>
      <c r="C38" s="4" t="e">
        <f t="shared" si="0"/>
        <v>#VALUE!</v>
      </c>
      <c r="D38" t="e">
        <f t="shared" si="1"/>
        <v>#VALUE!</v>
      </c>
      <c r="E38" t="e">
        <f t="shared" si="2"/>
        <v>#VALUE!</v>
      </c>
      <c r="F38" t="e">
        <f t="shared" si="3"/>
        <v>#VALUE!</v>
      </c>
      <c r="G38">
        <v>0</v>
      </c>
      <c r="H38" t="e">
        <f t="shared" si="4"/>
        <v>#VALUE!</v>
      </c>
      <c r="I38" t="e">
        <f t="shared" si="5"/>
        <v>#VALUE!</v>
      </c>
      <c r="J38" t="e">
        <f t="shared" si="6"/>
        <v>#VALUE!</v>
      </c>
      <c r="K38" t="str">
        <f t="shared" si="7"/>
        <v/>
      </c>
      <c r="L38" t="str">
        <f t="shared" si="8"/>
        <v/>
      </c>
      <c r="M38" t="str">
        <f t="shared" si="9"/>
        <v/>
      </c>
      <c r="N38" t="str">
        <f t="shared" si="10"/>
        <v/>
      </c>
    </row>
    <row r="39" spans="1:14">
      <c r="A39" s="4" t="str">
        <f>IF('True_Odds_Calculator_2-way'!A40="","",'True_Odds_Calculator_2-way'!A40)</f>
        <v/>
      </c>
      <c r="B39" s="4" t="str">
        <f>IF('True_Odds_Calculator_2-way'!B40="","",'True_Odds_Calculator_2-way'!B40)</f>
        <v/>
      </c>
      <c r="C39" s="4" t="e">
        <f t="shared" si="0"/>
        <v>#VALUE!</v>
      </c>
      <c r="D39" t="e">
        <f t="shared" si="1"/>
        <v>#VALUE!</v>
      </c>
      <c r="E39" t="e">
        <f t="shared" si="2"/>
        <v>#VALUE!</v>
      </c>
      <c r="F39" t="e">
        <f t="shared" si="3"/>
        <v>#VALUE!</v>
      </c>
      <c r="G39">
        <v>0</v>
      </c>
      <c r="H39" t="e">
        <f t="shared" si="4"/>
        <v>#VALUE!</v>
      </c>
      <c r="I39" t="e">
        <f t="shared" si="5"/>
        <v>#VALUE!</v>
      </c>
      <c r="J39" t="e">
        <f t="shared" si="6"/>
        <v>#VALUE!</v>
      </c>
      <c r="K39" t="str">
        <f t="shared" si="7"/>
        <v/>
      </c>
      <c r="L39" t="str">
        <f t="shared" si="8"/>
        <v/>
      </c>
      <c r="M39" t="str">
        <f t="shared" si="9"/>
        <v/>
      </c>
      <c r="N39" t="str">
        <f t="shared" si="10"/>
        <v/>
      </c>
    </row>
    <row r="40" spans="1:14">
      <c r="A40" s="4" t="str">
        <f>IF('True_Odds_Calculator_2-way'!A41="","",'True_Odds_Calculator_2-way'!A41)</f>
        <v/>
      </c>
      <c r="B40" s="4" t="str">
        <f>IF('True_Odds_Calculator_2-way'!B41="","",'True_Odds_Calculator_2-way'!B41)</f>
        <v/>
      </c>
      <c r="C40" s="4" t="e">
        <f t="shared" si="0"/>
        <v>#VALUE!</v>
      </c>
      <c r="D40" t="e">
        <f t="shared" si="1"/>
        <v>#VALUE!</v>
      </c>
      <c r="E40" t="e">
        <f t="shared" si="2"/>
        <v>#VALUE!</v>
      </c>
      <c r="F40" t="e">
        <f t="shared" si="3"/>
        <v>#VALUE!</v>
      </c>
      <c r="G40">
        <v>0</v>
      </c>
      <c r="H40" t="e">
        <f t="shared" si="4"/>
        <v>#VALUE!</v>
      </c>
      <c r="I40" t="e">
        <f t="shared" si="5"/>
        <v>#VALUE!</v>
      </c>
      <c r="J40" t="e">
        <f t="shared" si="6"/>
        <v>#VALUE!</v>
      </c>
      <c r="K40" t="str">
        <f t="shared" si="7"/>
        <v/>
      </c>
      <c r="L40" t="str">
        <f t="shared" si="8"/>
        <v/>
      </c>
      <c r="M40" t="str">
        <f t="shared" si="9"/>
        <v/>
      </c>
      <c r="N40" t="str">
        <f t="shared" si="10"/>
        <v/>
      </c>
    </row>
    <row r="41" spans="1:14">
      <c r="A41" s="4" t="str">
        <f>IF('True_Odds_Calculator_2-way'!A42="","",'True_Odds_Calculator_2-way'!A42)</f>
        <v/>
      </c>
      <c r="B41" s="4" t="str">
        <f>IF('True_Odds_Calculator_2-way'!B42="","",'True_Odds_Calculator_2-way'!B42)</f>
        <v/>
      </c>
      <c r="C41" s="4" t="e">
        <f t="shared" si="0"/>
        <v>#VALUE!</v>
      </c>
      <c r="D41" t="e">
        <f t="shared" si="1"/>
        <v>#VALUE!</v>
      </c>
      <c r="E41" t="e">
        <f t="shared" si="2"/>
        <v>#VALUE!</v>
      </c>
      <c r="F41" t="e">
        <f t="shared" si="3"/>
        <v>#VALUE!</v>
      </c>
      <c r="G41">
        <v>0</v>
      </c>
      <c r="H41" t="e">
        <f t="shared" si="4"/>
        <v>#VALUE!</v>
      </c>
      <c r="I41" t="e">
        <f t="shared" si="5"/>
        <v>#VALUE!</v>
      </c>
      <c r="J41" t="e">
        <f t="shared" si="6"/>
        <v>#VALUE!</v>
      </c>
      <c r="K41" t="str">
        <f t="shared" si="7"/>
        <v/>
      </c>
      <c r="L41" t="str">
        <f t="shared" si="8"/>
        <v/>
      </c>
      <c r="M41" t="str">
        <f t="shared" si="9"/>
        <v/>
      </c>
      <c r="N41" t="str">
        <f t="shared" si="10"/>
        <v/>
      </c>
    </row>
    <row r="42" spans="1:14">
      <c r="A42" s="4" t="str">
        <f>IF('True_Odds_Calculator_2-way'!A43="","",'True_Odds_Calculator_2-way'!A43)</f>
        <v/>
      </c>
      <c r="B42" s="4" t="str">
        <f>IF('True_Odds_Calculator_2-way'!B43="","",'True_Odds_Calculator_2-way'!B43)</f>
        <v/>
      </c>
      <c r="C42" s="4" t="e">
        <f t="shared" si="0"/>
        <v>#VALUE!</v>
      </c>
      <c r="D42" t="e">
        <f t="shared" si="1"/>
        <v>#VALUE!</v>
      </c>
      <c r="E42" t="e">
        <f t="shared" si="2"/>
        <v>#VALUE!</v>
      </c>
      <c r="F42" t="e">
        <f t="shared" si="3"/>
        <v>#VALUE!</v>
      </c>
      <c r="G42">
        <v>0</v>
      </c>
      <c r="H42" t="e">
        <f t="shared" si="4"/>
        <v>#VALUE!</v>
      </c>
      <c r="I42" t="e">
        <f t="shared" si="5"/>
        <v>#VALUE!</v>
      </c>
      <c r="J42" t="e">
        <f t="shared" si="6"/>
        <v>#VALUE!</v>
      </c>
      <c r="K42" t="str">
        <f t="shared" si="7"/>
        <v/>
      </c>
      <c r="L42" t="str">
        <f t="shared" si="8"/>
        <v/>
      </c>
      <c r="M42" t="str">
        <f t="shared" si="9"/>
        <v/>
      </c>
      <c r="N42" t="str">
        <f t="shared" si="10"/>
        <v/>
      </c>
    </row>
    <row r="43" spans="1:14">
      <c r="A43" s="4" t="str">
        <f>IF('True_Odds_Calculator_2-way'!A44="","",'True_Odds_Calculator_2-way'!A44)</f>
        <v/>
      </c>
      <c r="B43" s="4" t="str">
        <f>IF('True_Odds_Calculator_2-way'!B44="","",'True_Odds_Calculator_2-way'!B44)</f>
        <v/>
      </c>
      <c r="C43" s="4" t="e">
        <f t="shared" si="0"/>
        <v>#VALUE!</v>
      </c>
      <c r="D43" t="e">
        <f t="shared" si="1"/>
        <v>#VALUE!</v>
      </c>
      <c r="E43" t="e">
        <f t="shared" si="2"/>
        <v>#VALUE!</v>
      </c>
      <c r="F43" t="e">
        <f t="shared" si="3"/>
        <v>#VALUE!</v>
      </c>
      <c r="G43">
        <v>0</v>
      </c>
      <c r="H43" t="e">
        <f t="shared" si="4"/>
        <v>#VALUE!</v>
      </c>
      <c r="I43" t="e">
        <f t="shared" si="5"/>
        <v>#VALUE!</v>
      </c>
      <c r="J43" t="e">
        <f t="shared" si="6"/>
        <v>#VALUE!</v>
      </c>
      <c r="K43" t="str">
        <f t="shared" si="7"/>
        <v/>
      </c>
      <c r="L43" t="str">
        <f t="shared" si="8"/>
        <v/>
      </c>
      <c r="M43" t="str">
        <f t="shared" si="9"/>
        <v/>
      </c>
      <c r="N43" t="str">
        <f t="shared" si="10"/>
        <v/>
      </c>
    </row>
    <row r="44" spans="1:14">
      <c r="A44" s="4" t="str">
        <f>IF('True_Odds_Calculator_2-way'!A45="","",'True_Odds_Calculator_2-way'!A45)</f>
        <v/>
      </c>
      <c r="B44" s="4" t="str">
        <f>IF('True_Odds_Calculator_2-way'!B45="","",'True_Odds_Calculator_2-way'!B45)</f>
        <v/>
      </c>
      <c r="C44" s="4" t="e">
        <f t="shared" si="0"/>
        <v>#VALUE!</v>
      </c>
      <c r="D44" t="e">
        <f t="shared" si="1"/>
        <v>#VALUE!</v>
      </c>
      <c r="E44" t="e">
        <f t="shared" si="2"/>
        <v>#VALUE!</v>
      </c>
      <c r="F44" t="e">
        <f t="shared" si="3"/>
        <v>#VALUE!</v>
      </c>
      <c r="G44">
        <v>0</v>
      </c>
      <c r="H44" t="e">
        <f t="shared" si="4"/>
        <v>#VALUE!</v>
      </c>
      <c r="I44" t="e">
        <f t="shared" si="5"/>
        <v>#VALUE!</v>
      </c>
      <c r="J44" t="e">
        <f t="shared" si="6"/>
        <v>#VALUE!</v>
      </c>
      <c r="K44" t="str">
        <f t="shared" si="7"/>
        <v/>
      </c>
      <c r="L44" t="str">
        <f t="shared" si="8"/>
        <v/>
      </c>
      <c r="M44" t="str">
        <f t="shared" si="9"/>
        <v/>
      </c>
      <c r="N44" t="str">
        <f t="shared" si="10"/>
        <v/>
      </c>
    </row>
    <row r="45" spans="1:14">
      <c r="A45" s="4" t="str">
        <f>IF('True_Odds_Calculator_2-way'!A46="","",'True_Odds_Calculator_2-way'!A46)</f>
        <v/>
      </c>
      <c r="B45" s="4" t="str">
        <f>IF('True_Odds_Calculator_2-way'!B46="","",'True_Odds_Calculator_2-way'!B46)</f>
        <v/>
      </c>
      <c r="C45" s="4" t="e">
        <f t="shared" si="0"/>
        <v>#VALUE!</v>
      </c>
      <c r="D45" t="e">
        <f t="shared" si="1"/>
        <v>#VALUE!</v>
      </c>
      <c r="E45" t="e">
        <f t="shared" si="2"/>
        <v>#VALUE!</v>
      </c>
      <c r="F45" t="e">
        <f t="shared" si="3"/>
        <v>#VALUE!</v>
      </c>
      <c r="G45">
        <v>0</v>
      </c>
      <c r="H45" t="e">
        <f t="shared" si="4"/>
        <v>#VALUE!</v>
      </c>
      <c r="I45" t="e">
        <f t="shared" si="5"/>
        <v>#VALUE!</v>
      </c>
      <c r="J45" t="e">
        <f t="shared" si="6"/>
        <v>#VALUE!</v>
      </c>
      <c r="K45" t="str">
        <f t="shared" si="7"/>
        <v/>
      </c>
      <c r="L45" t="str">
        <f t="shared" si="8"/>
        <v/>
      </c>
      <c r="M45" t="str">
        <f t="shared" si="9"/>
        <v/>
      </c>
      <c r="N45" t="str">
        <f t="shared" si="10"/>
        <v/>
      </c>
    </row>
    <row r="46" spans="1:14">
      <c r="A46" s="4" t="str">
        <f>IF('True_Odds_Calculator_2-way'!A47="","",'True_Odds_Calculator_2-way'!A47)</f>
        <v/>
      </c>
      <c r="B46" s="4" t="str">
        <f>IF('True_Odds_Calculator_2-way'!B47="","",'True_Odds_Calculator_2-way'!B47)</f>
        <v/>
      </c>
      <c r="C46" s="4" t="e">
        <f t="shared" si="0"/>
        <v>#VALUE!</v>
      </c>
      <c r="D46" t="e">
        <f t="shared" si="1"/>
        <v>#VALUE!</v>
      </c>
      <c r="E46" t="e">
        <f t="shared" si="2"/>
        <v>#VALUE!</v>
      </c>
      <c r="F46" t="e">
        <f t="shared" si="3"/>
        <v>#VALUE!</v>
      </c>
      <c r="G46">
        <v>0</v>
      </c>
      <c r="H46" t="e">
        <f t="shared" si="4"/>
        <v>#VALUE!</v>
      </c>
      <c r="I46" t="e">
        <f t="shared" si="5"/>
        <v>#VALUE!</v>
      </c>
      <c r="J46" t="e">
        <f t="shared" si="6"/>
        <v>#VALUE!</v>
      </c>
      <c r="K46" t="str">
        <f t="shared" si="7"/>
        <v/>
      </c>
      <c r="L46" t="str">
        <f t="shared" si="8"/>
        <v/>
      </c>
      <c r="M46" t="str">
        <f t="shared" si="9"/>
        <v/>
      </c>
      <c r="N46" t="str">
        <f t="shared" si="10"/>
        <v/>
      </c>
    </row>
    <row r="47" spans="1:14">
      <c r="A47" s="4" t="str">
        <f>IF('True_Odds_Calculator_2-way'!A48="","",'True_Odds_Calculator_2-way'!A48)</f>
        <v/>
      </c>
      <c r="B47" s="4" t="str">
        <f>IF('True_Odds_Calculator_2-way'!B48="","",'True_Odds_Calculator_2-way'!B48)</f>
        <v/>
      </c>
      <c r="C47" s="4" t="e">
        <f t="shared" si="0"/>
        <v>#VALUE!</v>
      </c>
      <c r="D47" t="e">
        <f t="shared" si="1"/>
        <v>#VALUE!</v>
      </c>
      <c r="E47" t="e">
        <f t="shared" si="2"/>
        <v>#VALUE!</v>
      </c>
      <c r="F47" t="e">
        <f t="shared" si="3"/>
        <v>#VALUE!</v>
      </c>
      <c r="G47">
        <v>0</v>
      </c>
      <c r="H47" t="e">
        <f t="shared" si="4"/>
        <v>#VALUE!</v>
      </c>
      <c r="I47" t="e">
        <f t="shared" si="5"/>
        <v>#VALUE!</v>
      </c>
      <c r="J47" t="e">
        <f t="shared" si="6"/>
        <v>#VALUE!</v>
      </c>
      <c r="K47" t="str">
        <f t="shared" si="7"/>
        <v/>
      </c>
      <c r="L47" t="str">
        <f t="shared" si="8"/>
        <v/>
      </c>
      <c r="M47" t="str">
        <f t="shared" si="9"/>
        <v/>
      </c>
      <c r="N47" t="str">
        <f t="shared" si="10"/>
        <v/>
      </c>
    </row>
    <row r="48" spans="1:14">
      <c r="A48" s="4" t="str">
        <f>IF('True_Odds_Calculator_2-way'!A49="","",'True_Odds_Calculator_2-way'!A49)</f>
        <v/>
      </c>
      <c r="B48" s="4" t="str">
        <f>IF('True_Odds_Calculator_2-way'!B49="","",'True_Odds_Calculator_2-way'!B49)</f>
        <v/>
      </c>
      <c r="C48" s="4" t="e">
        <f t="shared" si="0"/>
        <v>#VALUE!</v>
      </c>
      <c r="D48" t="e">
        <f t="shared" si="1"/>
        <v>#VALUE!</v>
      </c>
      <c r="E48" t="e">
        <f t="shared" si="2"/>
        <v>#VALUE!</v>
      </c>
      <c r="F48" t="e">
        <f t="shared" si="3"/>
        <v>#VALUE!</v>
      </c>
      <c r="G48">
        <v>0</v>
      </c>
      <c r="H48" t="e">
        <f t="shared" si="4"/>
        <v>#VALUE!</v>
      </c>
      <c r="I48" t="e">
        <f t="shared" si="5"/>
        <v>#VALUE!</v>
      </c>
      <c r="J48" t="e">
        <f t="shared" si="6"/>
        <v>#VALUE!</v>
      </c>
      <c r="K48" t="str">
        <f t="shared" si="7"/>
        <v/>
      </c>
      <c r="L48" t="str">
        <f t="shared" si="8"/>
        <v/>
      </c>
      <c r="M48" t="str">
        <f t="shared" si="9"/>
        <v/>
      </c>
      <c r="N48" t="str">
        <f t="shared" si="10"/>
        <v/>
      </c>
    </row>
    <row r="49" spans="1:14">
      <c r="A49" s="4" t="str">
        <f>IF('True_Odds_Calculator_2-way'!A50="","",'True_Odds_Calculator_2-way'!A50)</f>
        <v/>
      </c>
      <c r="B49" s="4" t="str">
        <f>IF('True_Odds_Calculator_2-way'!B50="","",'True_Odds_Calculator_2-way'!B50)</f>
        <v/>
      </c>
      <c r="C49" s="4" t="e">
        <f t="shared" si="0"/>
        <v>#VALUE!</v>
      </c>
      <c r="D49" t="e">
        <f t="shared" si="1"/>
        <v>#VALUE!</v>
      </c>
      <c r="E49" t="e">
        <f t="shared" si="2"/>
        <v>#VALUE!</v>
      </c>
      <c r="F49" t="e">
        <f t="shared" si="3"/>
        <v>#VALUE!</v>
      </c>
      <c r="G49">
        <v>0</v>
      </c>
      <c r="H49" t="e">
        <f t="shared" si="4"/>
        <v>#VALUE!</v>
      </c>
      <c r="I49" t="e">
        <f t="shared" si="5"/>
        <v>#VALUE!</v>
      </c>
      <c r="J49" t="e">
        <f t="shared" si="6"/>
        <v>#VALUE!</v>
      </c>
      <c r="K49" t="str">
        <f t="shared" si="7"/>
        <v/>
      </c>
      <c r="L49" t="str">
        <f t="shared" si="8"/>
        <v/>
      </c>
      <c r="M49" t="str">
        <f t="shared" si="9"/>
        <v/>
      </c>
      <c r="N49" t="str">
        <f t="shared" si="10"/>
        <v/>
      </c>
    </row>
    <row r="50" spans="1:14">
      <c r="A50" s="4" t="str">
        <f>IF('True_Odds_Calculator_2-way'!A51="","",'True_Odds_Calculator_2-way'!A51)</f>
        <v/>
      </c>
      <c r="B50" s="4" t="str">
        <f>IF('True_Odds_Calculator_2-way'!B51="","",'True_Odds_Calculator_2-way'!B51)</f>
        <v/>
      </c>
      <c r="C50" s="4" t="e">
        <f t="shared" si="0"/>
        <v>#VALUE!</v>
      </c>
      <c r="D50" t="e">
        <f t="shared" si="1"/>
        <v>#VALUE!</v>
      </c>
      <c r="E50" t="e">
        <f t="shared" si="2"/>
        <v>#VALUE!</v>
      </c>
      <c r="F50" t="e">
        <f t="shared" si="3"/>
        <v>#VALUE!</v>
      </c>
      <c r="G50">
        <v>0</v>
      </c>
      <c r="H50" t="e">
        <f t="shared" si="4"/>
        <v>#VALUE!</v>
      </c>
      <c r="I50" t="e">
        <f t="shared" si="5"/>
        <v>#VALUE!</v>
      </c>
      <c r="J50" t="e">
        <f t="shared" si="6"/>
        <v>#VALUE!</v>
      </c>
      <c r="K50" t="str">
        <f t="shared" si="7"/>
        <v/>
      </c>
      <c r="L50" t="str">
        <f t="shared" si="8"/>
        <v/>
      </c>
      <c r="M50" t="str">
        <f t="shared" si="9"/>
        <v/>
      </c>
      <c r="N50" t="str">
        <f t="shared" si="10"/>
        <v/>
      </c>
    </row>
    <row r="51" spans="1:14">
      <c r="A51" s="4" t="str">
        <f>IF('True_Odds_Calculator_2-way'!A52="","",'True_Odds_Calculator_2-way'!A52)</f>
        <v/>
      </c>
      <c r="B51" s="4" t="str">
        <f>IF('True_Odds_Calculator_2-way'!B52="","",'True_Odds_Calculator_2-way'!B52)</f>
        <v/>
      </c>
      <c r="C51" s="4" t="e">
        <f t="shared" si="0"/>
        <v>#VALUE!</v>
      </c>
      <c r="D51" t="e">
        <f t="shared" si="1"/>
        <v>#VALUE!</v>
      </c>
      <c r="E51" t="e">
        <f t="shared" si="2"/>
        <v>#VALUE!</v>
      </c>
      <c r="F51" t="e">
        <f t="shared" si="3"/>
        <v>#VALUE!</v>
      </c>
      <c r="G51">
        <v>0</v>
      </c>
      <c r="H51" t="e">
        <f t="shared" si="4"/>
        <v>#VALUE!</v>
      </c>
      <c r="I51" t="e">
        <f t="shared" si="5"/>
        <v>#VALUE!</v>
      </c>
      <c r="J51" t="e">
        <f t="shared" si="6"/>
        <v>#VALUE!</v>
      </c>
      <c r="K51" t="str">
        <f t="shared" si="7"/>
        <v/>
      </c>
      <c r="L51" t="str">
        <f t="shared" si="8"/>
        <v/>
      </c>
      <c r="M51" t="str">
        <f t="shared" si="9"/>
        <v/>
      </c>
      <c r="N51" t="str">
        <f t="shared" si="10"/>
        <v/>
      </c>
    </row>
    <row r="52" spans="1:14">
      <c r="A52" s="4" t="str">
        <f>IF('True_Odds_Calculator_2-way'!A53="","",'True_Odds_Calculator_2-way'!A53)</f>
        <v/>
      </c>
      <c r="B52" s="4" t="str">
        <f>IF('True_Odds_Calculator_2-way'!B53="","",'True_Odds_Calculator_2-way'!B53)</f>
        <v/>
      </c>
      <c r="C52" s="4" t="e">
        <f t="shared" si="0"/>
        <v>#VALUE!</v>
      </c>
      <c r="D52" t="e">
        <f t="shared" si="1"/>
        <v>#VALUE!</v>
      </c>
      <c r="E52" t="e">
        <f t="shared" si="2"/>
        <v>#VALUE!</v>
      </c>
      <c r="F52" t="e">
        <f t="shared" si="3"/>
        <v>#VALUE!</v>
      </c>
      <c r="G52">
        <v>0</v>
      </c>
      <c r="H52" t="e">
        <f t="shared" si="4"/>
        <v>#VALUE!</v>
      </c>
      <c r="I52" t="e">
        <f t="shared" si="5"/>
        <v>#VALUE!</v>
      </c>
      <c r="J52" t="e">
        <f t="shared" si="6"/>
        <v>#VALUE!</v>
      </c>
      <c r="K52" t="str">
        <f t="shared" si="7"/>
        <v/>
      </c>
      <c r="L52" t="str">
        <f t="shared" si="8"/>
        <v/>
      </c>
      <c r="M52" t="str">
        <f t="shared" si="9"/>
        <v/>
      </c>
      <c r="N52" t="str">
        <f t="shared" si="10"/>
        <v/>
      </c>
    </row>
    <row r="53" spans="1:14">
      <c r="A53" s="4" t="str">
        <f>IF('True_Odds_Calculator_2-way'!A54="","",'True_Odds_Calculator_2-way'!A54)</f>
        <v/>
      </c>
      <c r="B53" s="4" t="str">
        <f>IF('True_Odds_Calculator_2-way'!B54="","",'True_Odds_Calculator_2-way'!B54)</f>
        <v/>
      </c>
      <c r="C53" s="4" t="e">
        <f t="shared" si="0"/>
        <v>#VALUE!</v>
      </c>
      <c r="D53" t="e">
        <f t="shared" si="1"/>
        <v>#VALUE!</v>
      </c>
      <c r="E53" t="e">
        <f t="shared" si="2"/>
        <v>#VALUE!</v>
      </c>
      <c r="F53" t="e">
        <f t="shared" si="3"/>
        <v>#VALUE!</v>
      </c>
      <c r="G53">
        <v>0</v>
      </c>
      <c r="H53" t="e">
        <f t="shared" si="4"/>
        <v>#VALUE!</v>
      </c>
      <c r="I53" t="e">
        <f t="shared" si="5"/>
        <v>#VALUE!</v>
      </c>
      <c r="J53" t="e">
        <f t="shared" si="6"/>
        <v>#VALUE!</v>
      </c>
      <c r="K53" t="str">
        <f t="shared" si="7"/>
        <v/>
      </c>
      <c r="L53" t="str">
        <f t="shared" si="8"/>
        <v/>
      </c>
      <c r="M53" t="str">
        <f t="shared" si="9"/>
        <v/>
      </c>
      <c r="N53" t="str">
        <f t="shared" si="10"/>
        <v/>
      </c>
    </row>
    <row r="54" spans="1:14">
      <c r="A54" s="4" t="str">
        <f>IF('True_Odds_Calculator_2-way'!A55="","",'True_Odds_Calculator_2-way'!A55)</f>
        <v/>
      </c>
      <c r="B54" s="4" t="str">
        <f>IF('True_Odds_Calculator_2-way'!B55="","",'True_Odds_Calculator_2-way'!B55)</f>
        <v/>
      </c>
      <c r="C54" s="4" t="e">
        <f t="shared" si="0"/>
        <v>#VALUE!</v>
      </c>
      <c r="D54" t="e">
        <f t="shared" si="1"/>
        <v>#VALUE!</v>
      </c>
      <c r="E54" t="e">
        <f t="shared" si="2"/>
        <v>#VALUE!</v>
      </c>
      <c r="F54" t="e">
        <f t="shared" si="3"/>
        <v>#VALUE!</v>
      </c>
      <c r="G54">
        <v>0</v>
      </c>
      <c r="H54" t="e">
        <f t="shared" si="4"/>
        <v>#VALUE!</v>
      </c>
      <c r="I54" t="e">
        <f t="shared" si="5"/>
        <v>#VALUE!</v>
      </c>
      <c r="J54" t="e">
        <f t="shared" si="6"/>
        <v>#VALUE!</v>
      </c>
      <c r="K54" t="str">
        <f t="shared" si="7"/>
        <v/>
      </c>
      <c r="L54" t="str">
        <f t="shared" si="8"/>
        <v/>
      </c>
      <c r="M54" t="str">
        <f t="shared" si="9"/>
        <v/>
      </c>
      <c r="N54" t="str">
        <f t="shared" si="10"/>
        <v/>
      </c>
    </row>
    <row r="55" spans="1:14">
      <c r="A55" s="4" t="str">
        <f>IF('True_Odds_Calculator_2-way'!A56="","",'True_Odds_Calculator_2-way'!A56)</f>
        <v/>
      </c>
      <c r="B55" s="4" t="str">
        <f>IF('True_Odds_Calculator_2-way'!B56="","",'True_Odds_Calculator_2-way'!B56)</f>
        <v/>
      </c>
      <c r="C55" s="4" t="e">
        <f t="shared" si="0"/>
        <v>#VALUE!</v>
      </c>
      <c r="D55" t="e">
        <f t="shared" si="1"/>
        <v>#VALUE!</v>
      </c>
      <c r="E55" t="e">
        <f t="shared" si="2"/>
        <v>#VALUE!</v>
      </c>
      <c r="F55" t="e">
        <f t="shared" si="3"/>
        <v>#VALUE!</v>
      </c>
      <c r="G55">
        <v>0</v>
      </c>
      <c r="H55" t="e">
        <f t="shared" si="4"/>
        <v>#VALUE!</v>
      </c>
      <c r="I55" t="e">
        <f t="shared" si="5"/>
        <v>#VALUE!</v>
      </c>
      <c r="J55" t="e">
        <f t="shared" si="6"/>
        <v>#VALUE!</v>
      </c>
      <c r="K55" t="str">
        <f t="shared" si="7"/>
        <v/>
      </c>
      <c r="L55" t="str">
        <f t="shared" si="8"/>
        <v/>
      </c>
      <c r="M55" t="str">
        <f t="shared" si="9"/>
        <v/>
      </c>
      <c r="N55" t="str">
        <f t="shared" si="10"/>
        <v/>
      </c>
    </row>
    <row r="56" spans="1:14">
      <c r="A56" s="4" t="str">
        <f>IF('True_Odds_Calculator_2-way'!A57="","",'True_Odds_Calculator_2-way'!A57)</f>
        <v/>
      </c>
      <c r="B56" s="4" t="str">
        <f>IF('True_Odds_Calculator_2-way'!B57="","",'True_Odds_Calculator_2-way'!B57)</f>
        <v/>
      </c>
      <c r="C56" s="4" t="e">
        <f t="shared" si="0"/>
        <v>#VALUE!</v>
      </c>
      <c r="D56" t="e">
        <f t="shared" si="1"/>
        <v>#VALUE!</v>
      </c>
      <c r="E56" t="e">
        <f t="shared" si="2"/>
        <v>#VALUE!</v>
      </c>
      <c r="F56" t="e">
        <f t="shared" si="3"/>
        <v>#VALUE!</v>
      </c>
      <c r="G56">
        <v>0</v>
      </c>
      <c r="H56" t="e">
        <f t="shared" si="4"/>
        <v>#VALUE!</v>
      </c>
      <c r="I56" t="e">
        <f t="shared" si="5"/>
        <v>#VALUE!</v>
      </c>
      <c r="J56" t="e">
        <f t="shared" si="6"/>
        <v>#VALUE!</v>
      </c>
      <c r="K56" t="str">
        <f t="shared" si="7"/>
        <v/>
      </c>
      <c r="L56" t="str">
        <f t="shared" si="8"/>
        <v/>
      </c>
      <c r="M56" t="str">
        <f t="shared" si="9"/>
        <v/>
      </c>
      <c r="N56" t="str">
        <f t="shared" si="10"/>
        <v/>
      </c>
    </row>
    <row r="57" spans="1:14">
      <c r="A57" s="4" t="str">
        <f>IF('True_Odds_Calculator_2-way'!A58="","",'True_Odds_Calculator_2-way'!A58)</f>
        <v/>
      </c>
      <c r="B57" s="4" t="str">
        <f>IF('True_Odds_Calculator_2-way'!B58="","",'True_Odds_Calculator_2-way'!B58)</f>
        <v/>
      </c>
      <c r="C57" s="4" t="e">
        <f t="shared" si="0"/>
        <v>#VALUE!</v>
      </c>
      <c r="D57" t="e">
        <f t="shared" si="1"/>
        <v>#VALUE!</v>
      </c>
      <c r="E57" t="e">
        <f t="shared" si="2"/>
        <v>#VALUE!</v>
      </c>
      <c r="F57" t="e">
        <f t="shared" si="3"/>
        <v>#VALUE!</v>
      </c>
      <c r="G57">
        <v>0</v>
      </c>
      <c r="H57" t="e">
        <f t="shared" si="4"/>
        <v>#VALUE!</v>
      </c>
      <c r="I57" t="e">
        <f t="shared" si="5"/>
        <v>#VALUE!</v>
      </c>
      <c r="J57" t="e">
        <f t="shared" si="6"/>
        <v>#VALUE!</v>
      </c>
      <c r="K57" t="str">
        <f t="shared" si="7"/>
        <v/>
      </c>
      <c r="L57" t="str">
        <f t="shared" si="8"/>
        <v/>
      </c>
      <c r="M57" t="str">
        <f t="shared" si="9"/>
        <v/>
      </c>
      <c r="N57" t="str">
        <f t="shared" si="10"/>
        <v/>
      </c>
    </row>
    <row r="58" spans="1:14">
      <c r="A58" s="4" t="str">
        <f>IF('True_Odds_Calculator_2-way'!A59="","",'True_Odds_Calculator_2-way'!A59)</f>
        <v/>
      </c>
      <c r="B58" s="4" t="str">
        <f>IF('True_Odds_Calculator_2-way'!B59="","",'True_Odds_Calculator_2-way'!B59)</f>
        <v/>
      </c>
      <c r="C58" s="4" t="e">
        <f t="shared" si="0"/>
        <v>#VALUE!</v>
      </c>
      <c r="D58" t="e">
        <f t="shared" si="1"/>
        <v>#VALUE!</v>
      </c>
      <c r="E58" t="e">
        <f t="shared" si="2"/>
        <v>#VALUE!</v>
      </c>
      <c r="F58" t="e">
        <f t="shared" si="3"/>
        <v>#VALUE!</v>
      </c>
      <c r="G58">
        <v>0</v>
      </c>
      <c r="H58" t="e">
        <f t="shared" si="4"/>
        <v>#VALUE!</v>
      </c>
      <c r="I58" t="e">
        <f t="shared" si="5"/>
        <v>#VALUE!</v>
      </c>
      <c r="J58" t="e">
        <f t="shared" si="6"/>
        <v>#VALUE!</v>
      </c>
      <c r="K58" t="str">
        <f t="shared" si="7"/>
        <v/>
      </c>
      <c r="L58" t="str">
        <f t="shared" si="8"/>
        <v/>
      </c>
      <c r="M58" t="str">
        <f t="shared" si="9"/>
        <v/>
      </c>
      <c r="N58" t="str">
        <f t="shared" si="10"/>
        <v/>
      </c>
    </row>
    <row r="59" spans="1:14">
      <c r="A59" s="4" t="str">
        <f>IF('True_Odds_Calculator_2-way'!A60="","",'True_Odds_Calculator_2-way'!A60)</f>
        <v/>
      </c>
      <c r="B59" s="4" t="str">
        <f>IF('True_Odds_Calculator_2-way'!B60="","",'True_Odds_Calculator_2-way'!B60)</f>
        <v/>
      </c>
      <c r="C59" s="4" t="e">
        <f t="shared" si="0"/>
        <v>#VALUE!</v>
      </c>
      <c r="D59" t="e">
        <f t="shared" si="1"/>
        <v>#VALUE!</v>
      </c>
      <c r="E59" t="e">
        <f t="shared" si="2"/>
        <v>#VALUE!</v>
      </c>
      <c r="F59" t="e">
        <f t="shared" si="3"/>
        <v>#VALUE!</v>
      </c>
      <c r="G59">
        <v>0</v>
      </c>
      <c r="H59" t="e">
        <f t="shared" si="4"/>
        <v>#VALUE!</v>
      </c>
      <c r="I59" t="e">
        <f t="shared" si="5"/>
        <v>#VALUE!</v>
      </c>
      <c r="J59" t="e">
        <f t="shared" si="6"/>
        <v>#VALUE!</v>
      </c>
      <c r="K59" t="str">
        <f t="shared" si="7"/>
        <v/>
      </c>
      <c r="L59" t="str">
        <f t="shared" si="8"/>
        <v/>
      </c>
      <c r="M59" t="str">
        <f t="shared" si="9"/>
        <v/>
      </c>
      <c r="N59" t="str">
        <f t="shared" si="10"/>
        <v/>
      </c>
    </row>
    <row r="60" spans="1:14">
      <c r="A60" s="4" t="str">
        <f>IF('True_Odds_Calculator_2-way'!A61="","",'True_Odds_Calculator_2-way'!A61)</f>
        <v/>
      </c>
      <c r="B60" s="4" t="str">
        <f>IF('True_Odds_Calculator_2-way'!B61="","",'True_Odds_Calculator_2-way'!B61)</f>
        <v/>
      </c>
      <c r="C60" s="4" t="e">
        <f t="shared" si="0"/>
        <v>#VALUE!</v>
      </c>
      <c r="D60" t="e">
        <f t="shared" si="1"/>
        <v>#VALUE!</v>
      </c>
      <c r="E60" t="e">
        <f t="shared" si="2"/>
        <v>#VALUE!</v>
      </c>
      <c r="F60" t="e">
        <f t="shared" si="3"/>
        <v>#VALUE!</v>
      </c>
      <c r="G60">
        <v>0</v>
      </c>
      <c r="H60" t="e">
        <f t="shared" si="4"/>
        <v>#VALUE!</v>
      </c>
      <c r="I60" t="e">
        <f t="shared" si="5"/>
        <v>#VALUE!</v>
      </c>
      <c r="J60" t="e">
        <f t="shared" si="6"/>
        <v>#VALUE!</v>
      </c>
      <c r="K60" t="str">
        <f t="shared" si="7"/>
        <v/>
      </c>
      <c r="L60" t="str">
        <f t="shared" si="8"/>
        <v/>
      </c>
      <c r="M60" t="str">
        <f t="shared" si="9"/>
        <v/>
      </c>
      <c r="N60" t="str">
        <f t="shared" si="10"/>
        <v/>
      </c>
    </row>
    <row r="61" spans="1:14">
      <c r="A61" s="4" t="str">
        <f>IF('True_Odds_Calculator_2-way'!A62="","",'True_Odds_Calculator_2-way'!A62)</f>
        <v/>
      </c>
      <c r="B61" s="4" t="str">
        <f>IF('True_Odds_Calculator_2-way'!B62="","",'True_Odds_Calculator_2-way'!B62)</f>
        <v/>
      </c>
      <c r="C61" s="4" t="e">
        <f t="shared" si="0"/>
        <v>#VALUE!</v>
      </c>
      <c r="D61" t="e">
        <f t="shared" si="1"/>
        <v>#VALUE!</v>
      </c>
      <c r="E61" t="e">
        <f t="shared" si="2"/>
        <v>#VALUE!</v>
      </c>
      <c r="F61" t="e">
        <f t="shared" si="3"/>
        <v>#VALUE!</v>
      </c>
      <c r="G61">
        <v>0</v>
      </c>
      <c r="H61" t="e">
        <f t="shared" si="4"/>
        <v>#VALUE!</v>
      </c>
      <c r="I61" t="e">
        <f t="shared" si="5"/>
        <v>#VALUE!</v>
      </c>
      <c r="J61" t="e">
        <f t="shared" si="6"/>
        <v>#VALUE!</v>
      </c>
      <c r="K61" t="str">
        <f t="shared" si="7"/>
        <v/>
      </c>
      <c r="L61" t="str">
        <f t="shared" si="8"/>
        <v/>
      </c>
      <c r="M61" t="str">
        <f t="shared" si="9"/>
        <v/>
      </c>
      <c r="N61" t="str">
        <f t="shared" si="10"/>
        <v/>
      </c>
    </row>
    <row r="62" spans="1:14">
      <c r="A62" s="4" t="str">
        <f>IF('True_Odds_Calculator_2-way'!A63="","",'True_Odds_Calculator_2-way'!A63)</f>
        <v/>
      </c>
      <c r="B62" s="4" t="str">
        <f>IF('True_Odds_Calculator_2-way'!B63="","",'True_Odds_Calculator_2-way'!B63)</f>
        <v/>
      </c>
      <c r="C62" s="4" t="e">
        <f t="shared" si="0"/>
        <v>#VALUE!</v>
      </c>
      <c r="D62" t="e">
        <f t="shared" si="1"/>
        <v>#VALUE!</v>
      </c>
      <c r="E62" t="e">
        <f t="shared" si="2"/>
        <v>#VALUE!</v>
      </c>
      <c r="F62" t="e">
        <f t="shared" si="3"/>
        <v>#VALUE!</v>
      </c>
      <c r="G62">
        <v>0</v>
      </c>
      <c r="H62" t="e">
        <f t="shared" si="4"/>
        <v>#VALUE!</v>
      </c>
      <c r="I62" t="e">
        <f t="shared" si="5"/>
        <v>#VALUE!</v>
      </c>
      <c r="J62" t="e">
        <f t="shared" si="6"/>
        <v>#VALUE!</v>
      </c>
      <c r="K62" t="str">
        <f t="shared" si="7"/>
        <v/>
      </c>
      <c r="L62" t="str">
        <f t="shared" si="8"/>
        <v/>
      </c>
      <c r="M62" t="str">
        <f t="shared" si="9"/>
        <v/>
      </c>
      <c r="N62" t="str">
        <f t="shared" si="10"/>
        <v/>
      </c>
    </row>
    <row r="63" spans="1:14">
      <c r="A63" s="4" t="str">
        <f>IF('True_Odds_Calculator_2-way'!A64="","",'True_Odds_Calculator_2-way'!A64)</f>
        <v/>
      </c>
      <c r="B63" s="4" t="str">
        <f>IF('True_Odds_Calculator_2-way'!B64="","",'True_Odds_Calculator_2-way'!B64)</f>
        <v/>
      </c>
      <c r="C63" s="4" t="e">
        <f t="shared" si="0"/>
        <v>#VALUE!</v>
      </c>
      <c r="D63" t="e">
        <f t="shared" si="1"/>
        <v>#VALUE!</v>
      </c>
      <c r="E63" t="e">
        <f t="shared" si="2"/>
        <v>#VALUE!</v>
      </c>
      <c r="F63" t="e">
        <f t="shared" si="3"/>
        <v>#VALUE!</v>
      </c>
      <c r="G63">
        <v>0</v>
      </c>
      <c r="H63" t="e">
        <f t="shared" si="4"/>
        <v>#VALUE!</v>
      </c>
      <c r="I63" t="e">
        <f t="shared" si="5"/>
        <v>#VALUE!</v>
      </c>
      <c r="J63" t="e">
        <f t="shared" si="6"/>
        <v>#VALUE!</v>
      </c>
      <c r="K63" t="str">
        <f t="shared" si="7"/>
        <v/>
      </c>
      <c r="L63" t="str">
        <f t="shared" si="8"/>
        <v/>
      </c>
      <c r="M63" t="str">
        <f t="shared" si="9"/>
        <v/>
      </c>
      <c r="N63" t="str">
        <f t="shared" si="10"/>
        <v/>
      </c>
    </row>
    <row r="64" spans="1:14">
      <c r="A64" s="4" t="str">
        <f>IF('True_Odds_Calculator_2-way'!A65="","",'True_Odds_Calculator_2-way'!A65)</f>
        <v/>
      </c>
      <c r="B64" s="4" t="str">
        <f>IF('True_Odds_Calculator_2-way'!B65="","",'True_Odds_Calculator_2-way'!B65)</f>
        <v/>
      </c>
      <c r="C64" s="4" t="e">
        <f t="shared" si="0"/>
        <v>#VALUE!</v>
      </c>
      <c r="D64" t="e">
        <f t="shared" si="1"/>
        <v>#VALUE!</v>
      </c>
      <c r="E64" t="e">
        <f t="shared" si="2"/>
        <v>#VALUE!</v>
      </c>
      <c r="F64" t="e">
        <f t="shared" si="3"/>
        <v>#VALUE!</v>
      </c>
      <c r="G64">
        <v>0</v>
      </c>
      <c r="H64" t="e">
        <f t="shared" si="4"/>
        <v>#VALUE!</v>
      </c>
      <c r="I64" t="e">
        <f t="shared" si="5"/>
        <v>#VALUE!</v>
      </c>
      <c r="J64" t="e">
        <f t="shared" si="6"/>
        <v>#VALUE!</v>
      </c>
      <c r="K64" t="str">
        <f t="shared" si="7"/>
        <v/>
      </c>
      <c r="L64" t="str">
        <f t="shared" si="8"/>
        <v/>
      </c>
      <c r="M64" t="str">
        <f t="shared" si="9"/>
        <v/>
      </c>
      <c r="N64" t="str">
        <f t="shared" si="10"/>
        <v/>
      </c>
    </row>
    <row r="65" spans="1:14">
      <c r="A65" s="4" t="str">
        <f>IF('True_Odds_Calculator_2-way'!A66="","",'True_Odds_Calculator_2-way'!A66)</f>
        <v/>
      </c>
      <c r="B65" s="4" t="str">
        <f>IF('True_Odds_Calculator_2-way'!B66="","",'True_Odds_Calculator_2-way'!B66)</f>
        <v/>
      </c>
      <c r="C65" s="4" t="e">
        <f t="shared" si="0"/>
        <v>#VALUE!</v>
      </c>
      <c r="D65" t="e">
        <f t="shared" si="1"/>
        <v>#VALUE!</v>
      </c>
      <c r="E65" t="e">
        <f t="shared" si="2"/>
        <v>#VALUE!</v>
      </c>
      <c r="F65" t="e">
        <f t="shared" si="3"/>
        <v>#VALUE!</v>
      </c>
      <c r="G65">
        <v>0</v>
      </c>
      <c r="H65" t="e">
        <f t="shared" si="4"/>
        <v>#VALUE!</v>
      </c>
      <c r="I65" t="e">
        <f t="shared" si="5"/>
        <v>#VALUE!</v>
      </c>
      <c r="J65" t="e">
        <f t="shared" si="6"/>
        <v>#VALUE!</v>
      </c>
      <c r="K65" t="str">
        <f t="shared" si="7"/>
        <v/>
      </c>
      <c r="L65" t="str">
        <f t="shared" si="8"/>
        <v/>
      </c>
      <c r="M65" t="str">
        <f t="shared" si="9"/>
        <v/>
      </c>
      <c r="N65" t="str">
        <f t="shared" si="10"/>
        <v/>
      </c>
    </row>
    <row r="66" spans="1:14">
      <c r="A66" s="4" t="str">
        <f>IF('True_Odds_Calculator_2-way'!A67="","",'True_Odds_Calculator_2-way'!A67)</f>
        <v/>
      </c>
      <c r="B66" s="4" t="str">
        <f>IF('True_Odds_Calculator_2-way'!B67="","",'True_Odds_Calculator_2-way'!B67)</f>
        <v/>
      </c>
      <c r="C66" s="4" t="e">
        <f t="shared" si="0"/>
        <v>#VALUE!</v>
      </c>
      <c r="D66" t="e">
        <f t="shared" si="1"/>
        <v>#VALUE!</v>
      </c>
      <c r="E66" t="e">
        <f t="shared" si="2"/>
        <v>#VALUE!</v>
      </c>
      <c r="F66" t="e">
        <f t="shared" si="3"/>
        <v>#VALUE!</v>
      </c>
      <c r="G66">
        <v>0</v>
      </c>
      <c r="H66" t="e">
        <f t="shared" si="4"/>
        <v>#VALUE!</v>
      </c>
      <c r="I66" t="e">
        <f t="shared" si="5"/>
        <v>#VALUE!</v>
      </c>
      <c r="J66" t="e">
        <f t="shared" si="6"/>
        <v>#VALUE!</v>
      </c>
      <c r="K66" t="str">
        <f t="shared" si="7"/>
        <v/>
      </c>
      <c r="L66" t="str">
        <f t="shared" si="8"/>
        <v/>
      </c>
      <c r="M66" t="str">
        <f t="shared" si="9"/>
        <v/>
      </c>
      <c r="N66" t="str">
        <f t="shared" si="10"/>
        <v/>
      </c>
    </row>
    <row r="67" spans="1:14">
      <c r="A67" s="4" t="str">
        <f>IF('True_Odds_Calculator_2-way'!A68="","",'True_Odds_Calculator_2-way'!A68)</f>
        <v/>
      </c>
      <c r="B67" s="4" t="str">
        <f>IF('True_Odds_Calculator_2-way'!B68="","",'True_Odds_Calculator_2-way'!B68)</f>
        <v/>
      </c>
      <c r="C67" s="4" t="e">
        <f t="shared" ref="C67:C130" si="11">1/A67</f>
        <v>#VALUE!</v>
      </c>
      <c r="D67" t="e">
        <f t="shared" ref="D67:D130" si="12">1/B67</f>
        <v>#VALUE!</v>
      </c>
      <c r="E67" t="e">
        <f t="shared" ref="E67:E130" si="13">C67+D67-1</f>
        <v>#VALUE!</v>
      </c>
      <c r="F67" t="e">
        <f t="shared" ref="F67:F130" si="14">C67+D67-(C67*D67)-1</f>
        <v>#VALUE!</v>
      </c>
      <c r="G67">
        <v>0</v>
      </c>
      <c r="H67" t="e">
        <f t="shared" ref="H67:H130" si="15">C67*D67</f>
        <v>#VALUE!</v>
      </c>
      <c r="I67" t="e">
        <f t="shared" ref="I67:I130" si="16">((-4*F67*H67)^0.5)/(2*F67)</f>
        <v>#VALUE!</v>
      </c>
      <c r="J67" t="e">
        <f t="shared" ref="J67:J130" si="17">(-((-4*F67*H67)^0.5))/(2*F67)</f>
        <v>#VALUE!</v>
      </c>
      <c r="K67" t="str">
        <f t="shared" ref="K67:K130" si="18">IF(A67="","",(C67/($J67+C67-($J67*C67))))</f>
        <v/>
      </c>
      <c r="L67" t="str">
        <f t="shared" ref="L67:L130" si="19">IF(B67="","",(D67/($J67+D67-($J67*D67))))</f>
        <v/>
      </c>
      <c r="M67" t="str">
        <f t="shared" ref="M67:M130" si="20">IF(A67="","",1/K67)</f>
        <v/>
      </c>
      <c r="N67" t="str">
        <f t="shared" ref="N67:N130" si="21">IF(B67="","",1/L67)</f>
        <v/>
      </c>
    </row>
    <row r="68" spans="1:14">
      <c r="A68" s="4" t="str">
        <f>IF('True_Odds_Calculator_2-way'!A69="","",'True_Odds_Calculator_2-way'!A69)</f>
        <v/>
      </c>
      <c r="B68" s="4" t="str">
        <f>IF('True_Odds_Calculator_2-way'!B69="","",'True_Odds_Calculator_2-way'!B69)</f>
        <v/>
      </c>
      <c r="C68" s="4" t="e">
        <f t="shared" si="11"/>
        <v>#VALUE!</v>
      </c>
      <c r="D68" t="e">
        <f t="shared" si="12"/>
        <v>#VALUE!</v>
      </c>
      <c r="E68" t="e">
        <f t="shared" si="13"/>
        <v>#VALUE!</v>
      </c>
      <c r="F68" t="e">
        <f t="shared" si="14"/>
        <v>#VALUE!</v>
      </c>
      <c r="G68">
        <v>0</v>
      </c>
      <c r="H68" t="e">
        <f t="shared" si="15"/>
        <v>#VALUE!</v>
      </c>
      <c r="I68" t="e">
        <f t="shared" si="16"/>
        <v>#VALUE!</v>
      </c>
      <c r="J68" t="e">
        <f t="shared" si="17"/>
        <v>#VALUE!</v>
      </c>
      <c r="K68" t="str">
        <f t="shared" si="18"/>
        <v/>
      </c>
      <c r="L68" t="str">
        <f t="shared" si="19"/>
        <v/>
      </c>
      <c r="M68" t="str">
        <f t="shared" si="20"/>
        <v/>
      </c>
      <c r="N68" t="str">
        <f t="shared" si="21"/>
        <v/>
      </c>
    </row>
    <row r="69" spans="1:14">
      <c r="A69" s="4" t="str">
        <f>IF('True_Odds_Calculator_2-way'!A70="","",'True_Odds_Calculator_2-way'!A70)</f>
        <v/>
      </c>
      <c r="B69" s="4" t="str">
        <f>IF('True_Odds_Calculator_2-way'!B70="","",'True_Odds_Calculator_2-way'!B70)</f>
        <v/>
      </c>
      <c r="C69" s="4" t="e">
        <f t="shared" si="11"/>
        <v>#VALUE!</v>
      </c>
      <c r="D69" t="e">
        <f t="shared" si="12"/>
        <v>#VALUE!</v>
      </c>
      <c r="E69" t="e">
        <f t="shared" si="13"/>
        <v>#VALUE!</v>
      </c>
      <c r="F69" t="e">
        <f t="shared" si="14"/>
        <v>#VALUE!</v>
      </c>
      <c r="G69">
        <v>0</v>
      </c>
      <c r="H69" t="e">
        <f t="shared" si="15"/>
        <v>#VALUE!</v>
      </c>
      <c r="I69" t="e">
        <f t="shared" si="16"/>
        <v>#VALUE!</v>
      </c>
      <c r="J69" t="e">
        <f t="shared" si="17"/>
        <v>#VALUE!</v>
      </c>
      <c r="K69" t="str">
        <f t="shared" si="18"/>
        <v/>
      </c>
      <c r="L69" t="str">
        <f t="shared" si="19"/>
        <v/>
      </c>
      <c r="M69" t="str">
        <f t="shared" si="20"/>
        <v/>
      </c>
      <c r="N69" t="str">
        <f t="shared" si="21"/>
        <v/>
      </c>
    </row>
    <row r="70" spans="1:14">
      <c r="A70" s="4" t="str">
        <f>IF('True_Odds_Calculator_2-way'!A71="","",'True_Odds_Calculator_2-way'!A71)</f>
        <v/>
      </c>
      <c r="B70" s="4" t="str">
        <f>IF('True_Odds_Calculator_2-way'!B71="","",'True_Odds_Calculator_2-way'!B71)</f>
        <v/>
      </c>
      <c r="C70" s="4" t="e">
        <f t="shared" si="11"/>
        <v>#VALUE!</v>
      </c>
      <c r="D70" t="e">
        <f t="shared" si="12"/>
        <v>#VALUE!</v>
      </c>
      <c r="E70" t="e">
        <f t="shared" si="13"/>
        <v>#VALUE!</v>
      </c>
      <c r="F70" t="e">
        <f t="shared" si="14"/>
        <v>#VALUE!</v>
      </c>
      <c r="G70">
        <v>0</v>
      </c>
      <c r="H70" t="e">
        <f t="shared" si="15"/>
        <v>#VALUE!</v>
      </c>
      <c r="I70" t="e">
        <f t="shared" si="16"/>
        <v>#VALUE!</v>
      </c>
      <c r="J70" t="e">
        <f t="shared" si="17"/>
        <v>#VALUE!</v>
      </c>
      <c r="K70" t="str">
        <f t="shared" si="18"/>
        <v/>
      </c>
      <c r="L70" t="str">
        <f t="shared" si="19"/>
        <v/>
      </c>
      <c r="M70" t="str">
        <f t="shared" si="20"/>
        <v/>
      </c>
      <c r="N70" t="str">
        <f t="shared" si="21"/>
        <v/>
      </c>
    </row>
    <row r="71" spans="1:14">
      <c r="A71" s="4" t="str">
        <f>IF('True_Odds_Calculator_2-way'!A72="","",'True_Odds_Calculator_2-way'!A72)</f>
        <v/>
      </c>
      <c r="B71" s="4" t="str">
        <f>IF('True_Odds_Calculator_2-way'!B72="","",'True_Odds_Calculator_2-way'!B72)</f>
        <v/>
      </c>
      <c r="C71" s="4" t="e">
        <f t="shared" si="11"/>
        <v>#VALUE!</v>
      </c>
      <c r="D71" t="e">
        <f t="shared" si="12"/>
        <v>#VALUE!</v>
      </c>
      <c r="E71" t="e">
        <f t="shared" si="13"/>
        <v>#VALUE!</v>
      </c>
      <c r="F71" t="e">
        <f t="shared" si="14"/>
        <v>#VALUE!</v>
      </c>
      <c r="G71">
        <v>0</v>
      </c>
      <c r="H71" t="e">
        <f t="shared" si="15"/>
        <v>#VALUE!</v>
      </c>
      <c r="I71" t="e">
        <f t="shared" si="16"/>
        <v>#VALUE!</v>
      </c>
      <c r="J71" t="e">
        <f t="shared" si="17"/>
        <v>#VALUE!</v>
      </c>
      <c r="K71" t="str">
        <f t="shared" si="18"/>
        <v/>
      </c>
      <c r="L71" t="str">
        <f t="shared" si="19"/>
        <v/>
      </c>
      <c r="M71" t="str">
        <f t="shared" si="20"/>
        <v/>
      </c>
      <c r="N71" t="str">
        <f t="shared" si="21"/>
        <v/>
      </c>
    </row>
    <row r="72" spans="1:14">
      <c r="A72" s="4" t="str">
        <f>IF('True_Odds_Calculator_2-way'!A73="","",'True_Odds_Calculator_2-way'!A73)</f>
        <v/>
      </c>
      <c r="B72" s="4" t="str">
        <f>IF('True_Odds_Calculator_2-way'!B73="","",'True_Odds_Calculator_2-way'!B73)</f>
        <v/>
      </c>
      <c r="C72" s="4" t="e">
        <f t="shared" si="11"/>
        <v>#VALUE!</v>
      </c>
      <c r="D72" t="e">
        <f t="shared" si="12"/>
        <v>#VALUE!</v>
      </c>
      <c r="E72" t="e">
        <f t="shared" si="13"/>
        <v>#VALUE!</v>
      </c>
      <c r="F72" t="e">
        <f t="shared" si="14"/>
        <v>#VALUE!</v>
      </c>
      <c r="G72">
        <v>0</v>
      </c>
      <c r="H72" t="e">
        <f t="shared" si="15"/>
        <v>#VALUE!</v>
      </c>
      <c r="I72" t="e">
        <f t="shared" si="16"/>
        <v>#VALUE!</v>
      </c>
      <c r="J72" t="e">
        <f t="shared" si="17"/>
        <v>#VALUE!</v>
      </c>
      <c r="K72" t="str">
        <f t="shared" si="18"/>
        <v/>
      </c>
      <c r="L72" t="str">
        <f t="shared" si="19"/>
        <v/>
      </c>
      <c r="M72" t="str">
        <f t="shared" si="20"/>
        <v/>
      </c>
      <c r="N72" t="str">
        <f t="shared" si="21"/>
        <v/>
      </c>
    </row>
    <row r="73" spans="1:14">
      <c r="A73" s="4" t="str">
        <f>IF('True_Odds_Calculator_2-way'!A74="","",'True_Odds_Calculator_2-way'!A74)</f>
        <v/>
      </c>
      <c r="B73" s="4" t="str">
        <f>IF('True_Odds_Calculator_2-way'!B74="","",'True_Odds_Calculator_2-way'!B74)</f>
        <v/>
      </c>
      <c r="C73" s="4" t="e">
        <f t="shared" si="11"/>
        <v>#VALUE!</v>
      </c>
      <c r="D73" t="e">
        <f t="shared" si="12"/>
        <v>#VALUE!</v>
      </c>
      <c r="E73" t="e">
        <f t="shared" si="13"/>
        <v>#VALUE!</v>
      </c>
      <c r="F73" t="e">
        <f t="shared" si="14"/>
        <v>#VALUE!</v>
      </c>
      <c r="G73">
        <v>0</v>
      </c>
      <c r="H73" t="e">
        <f t="shared" si="15"/>
        <v>#VALUE!</v>
      </c>
      <c r="I73" t="e">
        <f t="shared" si="16"/>
        <v>#VALUE!</v>
      </c>
      <c r="J73" t="e">
        <f t="shared" si="17"/>
        <v>#VALUE!</v>
      </c>
      <c r="K73" t="str">
        <f t="shared" si="18"/>
        <v/>
      </c>
      <c r="L73" t="str">
        <f t="shared" si="19"/>
        <v/>
      </c>
      <c r="M73" t="str">
        <f t="shared" si="20"/>
        <v/>
      </c>
      <c r="N73" t="str">
        <f t="shared" si="21"/>
        <v/>
      </c>
    </row>
    <row r="74" spans="1:14">
      <c r="A74" s="4" t="str">
        <f>IF('True_Odds_Calculator_2-way'!A75="","",'True_Odds_Calculator_2-way'!A75)</f>
        <v/>
      </c>
      <c r="B74" s="4" t="str">
        <f>IF('True_Odds_Calculator_2-way'!B75="","",'True_Odds_Calculator_2-way'!B75)</f>
        <v/>
      </c>
      <c r="C74" s="4" t="e">
        <f t="shared" si="11"/>
        <v>#VALUE!</v>
      </c>
      <c r="D74" t="e">
        <f t="shared" si="12"/>
        <v>#VALUE!</v>
      </c>
      <c r="E74" t="e">
        <f t="shared" si="13"/>
        <v>#VALUE!</v>
      </c>
      <c r="F74" t="e">
        <f t="shared" si="14"/>
        <v>#VALUE!</v>
      </c>
      <c r="G74">
        <v>0</v>
      </c>
      <c r="H74" t="e">
        <f t="shared" si="15"/>
        <v>#VALUE!</v>
      </c>
      <c r="I74" t="e">
        <f t="shared" si="16"/>
        <v>#VALUE!</v>
      </c>
      <c r="J74" t="e">
        <f t="shared" si="17"/>
        <v>#VALUE!</v>
      </c>
      <c r="K74" t="str">
        <f t="shared" si="18"/>
        <v/>
      </c>
      <c r="L74" t="str">
        <f t="shared" si="19"/>
        <v/>
      </c>
      <c r="M74" t="str">
        <f t="shared" si="20"/>
        <v/>
      </c>
      <c r="N74" t="str">
        <f t="shared" si="21"/>
        <v/>
      </c>
    </row>
    <row r="75" spans="1:14">
      <c r="A75" s="4" t="str">
        <f>IF('True_Odds_Calculator_2-way'!A76="","",'True_Odds_Calculator_2-way'!A76)</f>
        <v/>
      </c>
      <c r="B75" s="4" t="str">
        <f>IF('True_Odds_Calculator_2-way'!B76="","",'True_Odds_Calculator_2-way'!B76)</f>
        <v/>
      </c>
      <c r="C75" s="4" t="e">
        <f t="shared" si="11"/>
        <v>#VALUE!</v>
      </c>
      <c r="D75" t="e">
        <f t="shared" si="12"/>
        <v>#VALUE!</v>
      </c>
      <c r="E75" t="e">
        <f t="shared" si="13"/>
        <v>#VALUE!</v>
      </c>
      <c r="F75" t="e">
        <f t="shared" si="14"/>
        <v>#VALUE!</v>
      </c>
      <c r="G75">
        <v>0</v>
      </c>
      <c r="H75" t="e">
        <f t="shared" si="15"/>
        <v>#VALUE!</v>
      </c>
      <c r="I75" t="e">
        <f t="shared" si="16"/>
        <v>#VALUE!</v>
      </c>
      <c r="J75" t="e">
        <f t="shared" si="17"/>
        <v>#VALUE!</v>
      </c>
      <c r="K75" t="str">
        <f t="shared" si="18"/>
        <v/>
      </c>
      <c r="L75" t="str">
        <f t="shared" si="19"/>
        <v/>
      </c>
      <c r="M75" t="str">
        <f t="shared" si="20"/>
        <v/>
      </c>
      <c r="N75" t="str">
        <f t="shared" si="21"/>
        <v/>
      </c>
    </row>
    <row r="76" spans="1:14">
      <c r="A76" s="4" t="str">
        <f>IF('True_Odds_Calculator_2-way'!A77="","",'True_Odds_Calculator_2-way'!A77)</f>
        <v/>
      </c>
      <c r="B76" s="4" t="str">
        <f>IF('True_Odds_Calculator_2-way'!B77="","",'True_Odds_Calculator_2-way'!B77)</f>
        <v/>
      </c>
      <c r="C76" s="4" t="e">
        <f t="shared" si="11"/>
        <v>#VALUE!</v>
      </c>
      <c r="D76" t="e">
        <f t="shared" si="12"/>
        <v>#VALUE!</v>
      </c>
      <c r="E76" t="e">
        <f t="shared" si="13"/>
        <v>#VALUE!</v>
      </c>
      <c r="F76" t="e">
        <f t="shared" si="14"/>
        <v>#VALUE!</v>
      </c>
      <c r="G76">
        <v>0</v>
      </c>
      <c r="H76" t="e">
        <f t="shared" si="15"/>
        <v>#VALUE!</v>
      </c>
      <c r="I76" t="e">
        <f t="shared" si="16"/>
        <v>#VALUE!</v>
      </c>
      <c r="J76" t="e">
        <f t="shared" si="17"/>
        <v>#VALUE!</v>
      </c>
      <c r="K76" t="str">
        <f t="shared" si="18"/>
        <v/>
      </c>
      <c r="L76" t="str">
        <f t="shared" si="19"/>
        <v/>
      </c>
      <c r="M76" t="str">
        <f t="shared" si="20"/>
        <v/>
      </c>
      <c r="N76" t="str">
        <f t="shared" si="21"/>
        <v/>
      </c>
    </row>
    <row r="77" spans="1:14">
      <c r="A77" s="4" t="str">
        <f>IF('True_Odds_Calculator_2-way'!A78="","",'True_Odds_Calculator_2-way'!A78)</f>
        <v/>
      </c>
      <c r="B77" s="4" t="str">
        <f>IF('True_Odds_Calculator_2-way'!B78="","",'True_Odds_Calculator_2-way'!B78)</f>
        <v/>
      </c>
      <c r="C77" s="4" t="e">
        <f t="shared" si="11"/>
        <v>#VALUE!</v>
      </c>
      <c r="D77" t="e">
        <f t="shared" si="12"/>
        <v>#VALUE!</v>
      </c>
      <c r="E77" t="e">
        <f t="shared" si="13"/>
        <v>#VALUE!</v>
      </c>
      <c r="F77" t="e">
        <f t="shared" si="14"/>
        <v>#VALUE!</v>
      </c>
      <c r="G77">
        <v>0</v>
      </c>
      <c r="H77" t="e">
        <f t="shared" si="15"/>
        <v>#VALUE!</v>
      </c>
      <c r="I77" t="e">
        <f t="shared" si="16"/>
        <v>#VALUE!</v>
      </c>
      <c r="J77" t="e">
        <f t="shared" si="17"/>
        <v>#VALUE!</v>
      </c>
      <c r="K77" t="str">
        <f t="shared" si="18"/>
        <v/>
      </c>
      <c r="L77" t="str">
        <f t="shared" si="19"/>
        <v/>
      </c>
      <c r="M77" t="str">
        <f t="shared" si="20"/>
        <v/>
      </c>
      <c r="N77" t="str">
        <f t="shared" si="21"/>
        <v/>
      </c>
    </row>
    <row r="78" spans="1:14">
      <c r="A78" s="4" t="str">
        <f>IF('True_Odds_Calculator_2-way'!A79="","",'True_Odds_Calculator_2-way'!A79)</f>
        <v/>
      </c>
      <c r="B78" s="4" t="str">
        <f>IF('True_Odds_Calculator_2-way'!B79="","",'True_Odds_Calculator_2-way'!B79)</f>
        <v/>
      </c>
      <c r="C78" s="4" t="e">
        <f t="shared" si="11"/>
        <v>#VALUE!</v>
      </c>
      <c r="D78" t="e">
        <f t="shared" si="12"/>
        <v>#VALUE!</v>
      </c>
      <c r="E78" t="e">
        <f t="shared" si="13"/>
        <v>#VALUE!</v>
      </c>
      <c r="F78" t="e">
        <f t="shared" si="14"/>
        <v>#VALUE!</v>
      </c>
      <c r="G78">
        <v>0</v>
      </c>
      <c r="H78" t="e">
        <f t="shared" si="15"/>
        <v>#VALUE!</v>
      </c>
      <c r="I78" t="e">
        <f t="shared" si="16"/>
        <v>#VALUE!</v>
      </c>
      <c r="J78" t="e">
        <f t="shared" si="17"/>
        <v>#VALUE!</v>
      </c>
      <c r="K78" t="str">
        <f t="shared" si="18"/>
        <v/>
      </c>
      <c r="L78" t="str">
        <f t="shared" si="19"/>
        <v/>
      </c>
      <c r="M78" t="str">
        <f t="shared" si="20"/>
        <v/>
      </c>
      <c r="N78" t="str">
        <f t="shared" si="21"/>
        <v/>
      </c>
    </row>
    <row r="79" spans="1:14">
      <c r="A79" s="4" t="str">
        <f>IF('True_Odds_Calculator_2-way'!A80="","",'True_Odds_Calculator_2-way'!A80)</f>
        <v/>
      </c>
      <c r="B79" s="4" t="str">
        <f>IF('True_Odds_Calculator_2-way'!B80="","",'True_Odds_Calculator_2-way'!B80)</f>
        <v/>
      </c>
      <c r="C79" s="4" t="e">
        <f t="shared" si="11"/>
        <v>#VALUE!</v>
      </c>
      <c r="D79" t="e">
        <f t="shared" si="12"/>
        <v>#VALUE!</v>
      </c>
      <c r="E79" t="e">
        <f t="shared" si="13"/>
        <v>#VALUE!</v>
      </c>
      <c r="F79" t="e">
        <f t="shared" si="14"/>
        <v>#VALUE!</v>
      </c>
      <c r="G79">
        <v>0</v>
      </c>
      <c r="H79" t="e">
        <f t="shared" si="15"/>
        <v>#VALUE!</v>
      </c>
      <c r="I79" t="e">
        <f t="shared" si="16"/>
        <v>#VALUE!</v>
      </c>
      <c r="J79" t="e">
        <f t="shared" si="17"/>
        <v>#VALUE!</v>
      </c>
      <c r="K79" t="str">
        <f t="shared" si="18"/>
        <v/>
      </c>
      <c r="L79" t="str">
        <f t="shared" si="19"/>
        <v/>
      </c>
      <c r="M79" t="str">
        <f t="shared" si="20"/>
        <v/>
      </c>
      <c r="N79" t="str">
        <f t="shared" si="21"/>
        <v/>
      </c>
    </row>
    <row r="80" spans="1:14">
      <c r="A80" s="4" t="str">
        <f>IF('True_Odds_Calculator_2-way'!A81="","",'True_Odds_Calculator_2-way'!A81)</f>
        <v/>
      </c>
      <c r="B80" s="4" t="str">
        <f>IF('True_Odds_Calculator_2-way'!B81="","",'True_Odds_Calculator_2-way'!B81)</f>
        <v/>
      </c>
      <c r="C80" s="4" t="e">
        <f t="shared" si="11"/>
        <v>#VALUE!</v>
      </c>
      <c r="D80" t="e">
        <f t="shared" si="12"/>
        <v>#VALUE!</v>
      </c>
      <c r="E80" t="e">
        <f t="shared" si="13"/>
        <v>#VALUE!</v>
      </c>
      <c r="F80" t="e">
        <f t="shared" si="14"/>
        <v>#VALUE!</v>
      </c>
      <c r="G80">
        <v>0</v>
      </c>
      <c r="H80" t="e">
        <f t="shared" si="15"/>
        <v>#VALUE!</v>
      </c>
      <c r="I80" t="e">
        <f t="shared" si="16"/>
        <v>#VALUE!</v>
      </c>
      <c r="J80" t="e">
        <f t="shared" si="17"/>
        <v>#VALUE!</v>
      </c>
      <c r="K80" t="str">
        <f t="shared" si="18"/>
        <v/>
      </c>
      <c r="L80" t="str">
        <f t="shared" si="19"/>
        <v/>
      </c>
      <c r="M80" t="str">
        <f t="shared" si="20"/>
        <v/>
      </c>
      <c r="N80" t="str">
        <f t="shared" si="21"/>
        <v/>
      </c>
    </row>
    <row r="81" spans="1:14">
      <c r="A81" s="4" t="str">
        <f>IF('True_Odds_Calculator_2-way'!A82="","",'True_Odds_Calculator_2-way'!A82)</f>
        <v/>
      </c>
      <c r="B81" s="4" t="str">
        <f>IF('True_Odds_Calculator_2-way'!B82="","",'True_Odds_Calculator_2-way'!B82)</f>
        <v/>
      </c>
      <c r="C81" s="4" t="e">
        <f t="shared" si="11"/>
        <v>#VALUE!</v>
      </c>
      <c r="D81" t="e">
        <f t="shared" si="12"/>
        <v>#VALUE!</v>
      </c>
      <c r="E81" t="e">
        <f t="shared" si="13"/>
        <v>#VALUE!</v>
      </c>
      <c r="F81" t="e">
        <f t="shared" si="14"/>
        <v>#VALUE!</v>
      </c>
      <c r="G81">
        <v>0</v>
      </c>
      <c r="H81" t="e">
        <f t="shared" si="15"/>
        <v>#VALUE!</v>
      </c>
      <c r="I81" t="e">
        <f t="shared" si="16"/>
        <v>#VALUE!</v>
      </c>
      <c r="J81" t="e">
        <f t="shared" si="17"/>
        <v>#VALUE!</v>
      </c>
      <c r="K81" t="str">
        <f t="shared" si="18"/>
        <v/>
      </c>
      <c r="L81" t="str">
        <f t="shared" si="19"/>
        <v/>
      </c>
      <c r="M81" t="str">
        <f t="shared" si="20"/>
        <v/>
      </c>
      <c r="N81" t="str">
        <f t="shared" si="21"/>
        <v/>
      </c>
    </row>
    <row r="82" spans="1:14">
      <c r="A82" s="4" t="str">
        <f>IF('True_Odds_Calculator_2-way'!A83="","",'True_Odds_Calculator_2-way'!A83)</f>
        <v/>
      </c>
      <c r="B82" s="4" t="str">
        <f>IF('True_Odds_Calculator_2-way'!B83="","",'True_Odds_Calculator_2-way'!B83)</f>
        <v/>
      </c>
      <c r="C82" s="4" t="e">
        <f t="shared" si="11"/>
        <v>#VALUE!</v>
      </c>
      <c r="D82" t="e">
        <f t="shared" si="12"/>
        <v>#VALUE!</v>
      </c>
      <c r="E82" t="e">
        <f t="shared" si="13"/>
        <v>#VALUE!</v>
      </c>
      <c r="F82" t="e">
        <f t="shared" si="14"/>
        <v>#VALUE!</v>
      </c>
      <c r="G82">
        <v>0</v>
      </c>
      <c r="H82" t="e">
        <f t="shared" si="15"/>
        <v>#VALUE!</v>
      </c>
      <c r="I82" t="e">
        <f t="shared" si="16"/>
        <v>#VALUE!</v>
      </c>
      <c r="J82" t="e">
        <f t="shared" si="17"/>
        <v>#VALUE!</v>
      </c>
      <c r="K82" t="str">
        <f t="shared" si="18"/>
        <v/>
      </c>
      <c r="L82" t="str">
        <f t="shared" si="19"/>
        <v/>
      </c>
      <c r="M82" t="str">
        <f t="shared" si="20"/>
        <v/>
      </c>
      <c r="N82" t="str">
        <f t="shared" si="21"/>
        <v/>
      </c>
    </row>
    <row r="83" spans="1:14">
      <c r="A83" s="4" t="str">
        <f>IF('True_Odds_Calculator_2-way'!A84="","",'True_Odds_Calculator_2-way'!A84)</f>
        <v/>
      </c>
      <c r="B83" s="4" t="str">
        <f>IF('True_Odds_Calculator_2-way'!B84="","",'True_Odds_Calculator_2-way'!B84)</f>
        <v/>
      </c>
      <c r="C83" s="4" t="e">
        <f t="shared" si="11"/>
        <v>#VALUE!</v>
      </c>
      <c r="D83" t="e">
        <f t="shared" si="12"/>
        <v>#VALUE!</v>
      </c>
      <c r="E83" t="e">
        <f t="shared" si="13"/>
        <v>#VALUE!</v>
      </c>
      <c r="F83" t="e">
        <f t="shared" si="14"/>
        <v>#VALUE!</v>
      </c>
      <c r="G83">
        <v>0</v>
      </c>
      <c r="H83" t="e">
        <f t="shared" si="15"/>
        <v>#VALUE!</v>
      </c>
      <c r="I83" t="e">
        <f t="shared" si="16"/>
        <v>#VALUE!</v>
      </c>
      <c r="J83" t="e">
        <f t="shared" si="17"/>
        <v>#VALUE!</v>
      </c>
      <c r="K83" t="str">
        <f t="shared" si="18"/>
        <v/>
      </c>
      <c r="L83" t="str">
        <f t="shared" si="19"/>
        <v/>
      </c>
      <c r="M83" t="str">
        <f t="shared" si="20"/>
        <v/>
      </c>
      <c r="N83" t="str">
        <f t="shared" si="21"/>
        <v/>
      </c>
    </row>
    <row r="84" spans="1:14">
      <c r="A84" s="4" t="str">
        <f>IF('True_Odds_Calculator_2-way'!A85="","",'True_Odds_Calculator_2-way'!A85)</f>
        <v/>
      </c>
      <c r="B84" s="4" t="str">
        <f>IF('True_Odds_Calculator_2-way'!B85="","",'True_Odds_Calculator_2-way'!B85)</f>
        <v/>
      </c>
      <c r="C84" s="4" t="e">
        <f t="shared" si="11"/>
        <v>#VALUE!</v>
      </c>
      <c r="D84" t="e">
        <f t="shared" si="12"/>
        <v>#VALUE!</v>
      </c>
      <c r="E84" t="e">
        <f t="shared" si="13"/>
        <v>#VALUE!</v>
      </c>
      <c r="F84" t="e">
        <f t="shared" si="14"/>
        <v>#VALUE!</v>
      </c>
      <c r="G84">
        <v>0</v>
      </c>
      <c r="H84" t="e">
        <f t="shared" si="15"/>
        <v>#VALUE!</v>
      </c>
      <c r="I84" t="e">
        <f t="shared" si="16"/>
        <v>#VALUE!</v>
      </c>
      <c r="J84" t="e">
        <f t="shared" si="17"/>
        <v>#VALUE!</v>
      </c>
      <c r="K84" t="str">
        <f t="shared" si="18"/>
        <v/>
      </c>
      <c r="L84" t="str">
        <f t="shared" si="19"/>
        <v/>
      </c>
      <c r="M84" t="str">
        <f t="shared" si="20"/>
        <v/>
      </c>
      <c r="N84" t="str">
        <f t="shared" si="21"/>
        <v/>
      </c>
    </row>
    <row r="85" spans="1:14">
      <c r="A85" s="4" t="str">
        <f>IF('True_Odds_Calculator_2-way'!A86="","",'True_Odds_Calculator_2-way'!A86)</f>
        <v/>
      </c>
      <c r="B85" s="4" t="str">
        <f>IF('True_Odds_Calculator_2-way'!B86="","",'True_Odds_Calculator_2-way'!B86)</f>
        <v/>
      </c>
      <c r="C85" s="4" t="e">
        <f t="shared" si="11"/>
        <v>#VALUE!</v>
      </c>
      <c r="D85" t="e">
        <f t="shared" si="12"/>
        <v>#VALUE!</v>
      </c>
      <c r="E85" t="e">
        <f t="shared" si="13"/>
        <v>#VALUE!</v>
      </c>
      <c r="F85" t="e">
        <f t="shared" si="14"/>
        <v>#VALUE!</v>
      </c>
      <c r="G85">
        <v>0</v>
      </c>
      <c r="H85" t="e">
        <f t="shared" si="15"/>
        <v>#VALUE!</v>
      </c>
      <c r="I85" t="e">
        <f t="shared" si="16"/>
        <v>#VALUE!</v>
      </c>
      <c r="J85" t="e">
        <f t="shared" si="17"/>
        <v>#VALUE!</v>
      </c>
      <c r="K85" t="str">
        <f t="shared" si="18"/>
        <v/>
      </c>
      <c r="L85" t="str">
        <f t="shared" si="19"/>
        <v/>
      </c>
      <c r="M85" t="str">
        <f t="shared" si="20"/>
        <v/>
      </c>
      <c r="N85" t="str">
        <f t="shared" si="21"/>
        <v/>
      </c>
    </row>
    <row r="86" spans="1:14">
      <c r="A86" s="4" t="str">
        <f>IF('True_Odds_Calculator_2-way'!A87="","",'True_Odds_Calculator_2-way'!A87)</f>
        <v/>
      </c>
      <c r="B86" s="4" t="str">
        <f>IF('True_Odds_Calculator_2-way'!B87="","",'True_Odds_Calculator_2-way'!B87)</f>
        <v/>
      </c>
      <c r="C86" s="4" t="e">
        <f t="shared" si="11"/>
        <v>#VALUE!</v>
      </c>
      <c r="D86" t="e">
        <f t="shared" si="12"/>
        <v>#VALUE!</v>
      </c>
      <c r="E86" t="e">
        <f t="shared" si="13"/>
        <v>#VALUE!</v>
      </c>
      <c r="F86" t="e">
        <f t="shared" si="14"/>
        <v>#VALUE!</v>
      </c>
      <c r="G86">
        <v>0</v>
      </c>
      <c r="H86" t="e">
        <f t="shared" si="15"/>
        <v>#VALUE!</v>
      </c>
      <c r="I86" t="e">
        <f t="shared" si="16"/>
        <v>#VALUE!</v>
      </c>
      <c r="J86" t="e">
        <f t="shared" si="17"/>
        <v>#VALUE!</v>
      </c>
      <c r="K86" t="str">
        <f t="shared" si="18"/>
        <v/>
      </c>
      <c r="L86" t="str">
        <f t="shared" si="19"/>
        <v/>
      </c>
      <c r="M86" t="str">
        <f t="shared" si="20"/>
        <v/>
      </c>
      <c r="N86" t="str">
        <f t="shared" si="21"/>
        <v/>
      </c>
    </row>
    <row r="87" spans="1:14">
      <c r="A87" s="4" t="str">
        <f>IF('True_Odds_Calculator_2-way'!A88="","",'True_Odds_Calculator_2-way'!A88)</f>
        <v/>
      </c>
      <c r="B87" s="4" t="str">
        <f>IF('True_Odds_Calculator_2-way'!B88="","",'True_Odds_Calculator_2-way'!B88)</f>
        <v/>
      </c>
      <c r="C87" s="4" t="e">
        <f t="shared" si="11"/>
        <v>#VALUE!</v>
      </c>
      <c r="D87" t="e">
        <f t="shared" si="12"/>
        <v>#VALUE!</v>
      </c>
      <c r="E87" t="e">
        <f t="shared" si="13"/>
        <v>#VALUE!</v>
      </c>
      <c r="F87" t="e">
        <f t="shared" si="14"/>
        <v>#VALUE!</v>
      </c>
      <c r="G87">
        <v>0</v>
      </c>
      <c r="H87" t="e">
        <f t="shared" si="15"/>
        <v>#VALUE!</v>
      </c>
      <c r="I87" t="e">
        <f t="shared" si="16"/>
        <v>#VALUE!</v>
      </c>
      <c r="J87" t="e">
        <f t="shared" si="17"/>
        <v>#VALUE!</v>
      </c>
      <c r="K87" t="str">
        <f t="shared" si="18"/>
        <v/>
      </c>
      <c r="L87" t="str">
        <f t="shared" si="19"/>
        <v/>
      </c>
      <c r="M87" t="str">
        <f t="shared" si="20"/>
        <v/>
      </c>
      <c r="N87" t="str">
        <f t="shared" si="21"/>
        <v/>
      </c>
    </row>
    <row r="88" spans="1:14">
      <c r="A88" s="4" t="str">
        <f>IF('True_Odds_Calculator_2-way'!A89="","",'True_Odds_Calculator_2-way'!A89)</f>
        <v/>
      </c>
      <c r="B88" s="4" t="str">
        <f>IF('True_Odds_Calculator_2-way'!B89="","",'True_Odds_Calculator_2-way'!B89)</f>
        <v/>
      </c>
      <c r="C88" s="4" t="e">
        <f t="shared" si="11"/>
        <v>#VALUE!</v>
      </c>
      <c r="D88" t="e">
        <f t="shared" si="12"/>
        <v>#VALUE!</v>
      </c>
      <c r="E88" t="e">
        <f t="shared" si="13"/>
        <v>#VALUE!</v>
      </c>
      <c r="F88" t="e">
        <f t="shared" si="14"/>
        <v>#VALUE!</v>
      </c>
      <c r="G88">
        <v>0</v>
      </c>
      <c r="H88" t="e">
        <f t="shared" si="15"/>
        <v>#VALUE!</v>
      </c>
      <c r="I88" t="e">
        <f t="shared" si="16"/>
        <v>#VALUE!</v>
      </c>
      <c r="J88" t="e">
        <f t="shared" si="17"/>
        <v>#VALUE!</v>
      </c>
      <c r="K88" t="str">
        <f t="shared" si="18"/>
        <v/>
      </c>
      <c r="L88" t="str">
        <f t="shared" si="19"/>
        <v/>
      </c>
      <c r="M88" t="str">
        <f t="shared" si="20"/>
        <v/>
      </c>
      <c r="N88" t="str">
        <f t="shared" si="21"/>
        <v/>
      </c>
    </row>
    <row r="89" spans="1:14">
      <c r="A89" s="4" t="str">
        <f>IF('True_Odds_Calculator_2-way'!A90="","",'True_Odds_Calculator_2-way'!A90)</f>
        <v/>
      </c>
      <c r="B89" s="4" t="str">
        <f>IF('True_Odds_Calculator_2-way'!B90="","",'True_Odds_Calculator_2-way'!B90)</f>
        <v/>
      </c>
      <c r="C89" s="4" t="e">
        <f t="shared" si="11"/>
        <v>#VALUE!</v>
      </c>
      <c r="D89" t="e">
        <f t="shared" si="12"/>
        <v>#VALUE!</v>
      </c>
      <c r="E89" t="e">
        <f t="shared" si="13"/>
        <v>#VALUE!</v>
      </c>
      <c r="F89" t="e">
        <f t="shared" si="14"/>
        <v>#VALUE!</v>
      </c>
      <c r="G89">
        <v>0</v>
      </c>
      <c r="H89" t="e">
        <f t="shared" si="15"/>
        <v>#VALUE!</v>
      </c>
      <c r="I89" t="e">
        <f t="shared" si="16"/>
        <v>#VALUE!</v>
      </c>
      <c r="J89" t="e">
        <f t="shared" si="17"/>
        <v>#VALUE!</v>
      </c>
      <c r="K89" t="str">
        <f t="shared" si="18"/>
        <v/>
      </c>
      <c r="L89" t="str">
        <f t="shared" si="19"/>
        <v/>
      </c>
      <c r="M89" t="str">
        <f t="shared" si="20"/>
        <v/>
      </c>
      <c r="N89" t="str">
        <f t="shared" si="21"/>
        <v/>
      </c>
    </row>
    <row r="90" spans="1:14">
      <c r="A90" s="4" t="str">
        <f>IF('True_Odds_Calculator_2-way'!A91="","",'True_Odds_Calculator_2-way'!A91)</f>
        <v/>
      </c>
      <c r="B90" s="4" t="str">
        <f>IF('True_Odds_Calculator_2-way'!B91="","",'True_Odds_Calculator_2-way'!B91)</f>
        <v/>
      </c>
      <c r="C90" s="4" t="e">
        <f t="shared" si="11"/>
        <v>#VALUE!</v>
      </c>
      <c r="D90" t="e">
        <f t="shared" si="12"/>
        <v>#VALUE!</v>
      </c>
      <c r="E90" t="e">
        <f t="shared" si="13"/>
        <v>#VALUE!</v>
      </c>
      <c r="F90" t="e">
        <f t="shared" si="14"/>
        <v>#VALUE!</v>
      </c>
      <c r="G90">
        <v>0</v>
      </c>
      <c r="H90" t="e">
        <f t="shared" si="15"/>
        <v>#VALUE!</v>
      </c>
      <c r="I90" t="e">
        <f t="shared" si="16"/>
        <v>#VALUE!</v>
      </c>
      <c r="J90" t="e">
        <f t="shared" si="17"/>
        <v>#VALUE!</v>
      </c>
      <c r="K90" t="str">
        <f t="shared" si="18"/>
        <v/>
      </c>
      <c r="L90" t="str">
        <f t="shared" si="19"/>
        <v/>
      </c>
      <c r="M90" t="str">
        <f t="shared" si="20"/>
        <v/>
      </c>
      <c r="N90" t="str">
        <f t="shared" si="21"/>
        <v/>
      </c>
    </row>
    <row r="91" spans="1:14">
      <c r="A91" s="4" t="str">
        <f>IF('True_Odds_Calculator_2-way'!A92="","",'True_Odds_Calculator_2-way'!A92)</f>
        <v/>
      </c>
      <c r="B91" s="4" t="str">
        <f>IF('True_Odds_Calculator_2-way'!B92="","",'True_Odds_Calculator_2-way'!B92)</f>
        <v/>
      </c>
      <c r="C91" s="4" t="e">
        <f t="shared" si="11"/>
        <v>#VALUE!</v>
      </c>
      <c r="D91" t="e">
        <f t="shared" si="12"/>
        <v>#VALUE!</v>
      </c>
      <c r="E91" t="e">
        <f t="shared" si="13"/>
        <v>#VALUE!</v>
      </c>
      <c r="F91" t="e">
        <f t="shared" si="14"/>
        <v>#VALUE!</v>
      </c>
      <c r="G91">
        <v>0</v>
      </c>
      <c r="H91" t="e">
        <f t="shared" si="15"/>
        <v>#VALUE!</v>
      </c>
      <c r="I91" t="e">
        <f t="shared" si="16"/>
        <v>#VALUE!</v>
      </c>
      <c r="J91" t="e">
        <f t="shared" si="17"/>
        <v>#VALUE!</v>
      </c>
      <c r="K91" t="str">
        <f t="shared" si="18"/>
        <v/>
      </c>
      <c r="L91" t="str">
        <f t="shared" si="19"/>
        <v/>
      </c>
      <c r="M91" t="str">
        <f t="shared" si="20"/>
        <v/>
      </c>
      <c r="N91" t="str">
        <f t="shared" si="21"/>
        <v/>
      </c>
    </row>
    <row r="92" spans="1:14">
      <c r="A92" s="4" t="str">
        <f>IF('True_Odds_Calculator_2-way'!A93="","",'True_Odds_Calculator_2-way'!A93)</f>
        <v/>
      </c>
      <c r="B92" s="4" t="str">
        <f>IF('True_Odds_Calculator_2-way'!B93="","",'True_Odds_Calculator_2-way'!B93)</f>
        <v/>
      </c>
      <c r="C92" s="4" t="e">
        <f t="shared" si="11"/>
        <v>#VALUE!</v>
      </c>
      <c r="D92" t="e">
        <f t="shared" si="12"/>
        <v>#VALUE!</v>
      </c>
      <c r="E92" t="e">
        <f t="shared" si="13"/>
        <v>#VALUE!</v>
      </c>
      <c r="F92" t="e">
        <f t="shared" si="14"/>
        <v>#VALUE!</v>
      </c>
      <c r="G92">
        <v>0</v>
      </c>
      <c r="H92" t="e">
        <f t="shared" si="15"/>
        <v>#VALUE!</v>
      </c>
      <c r="I92" t="e">
        <f t="shared" si="16"/>
        <v>#VALUE!</v>
      </c>
      <c r="J92" t="e">
        <f t="shared" si="17"/>
        <v>#VALUE!</v>
      </c>
      <c r="K92" t="str">
        <f t="shared" si="18"/>
        <v/>
      </c>
      <c r="L92" t="str">
        <f t="shared" si="19"/>
        <v/>
      </c>
      <c r="M92" t="str">
        <f t="shared" si="20"/>
        <v/>
      </c>
      <c r="N92" t="str">
        <f t="shared" si="21"/>
        <v/>
      </c>
    </row>
    <row r="93" spans="1:14">
      <c r="A93" s="4" t="str">
        <f>IF('True_Odds_Calculator_2-way'!A94="","",'True_Odds_Calculator_2-way'!A94)</f>
        <v/>
      </c>
      <c r="B93" s="4" t="str">
        <f>IF('True_Odds_Calculator_2-way'!B94="","",'True_Odds_Calculator_2-way'!B94)</f>
        <v/>
      </c>
      <c r="C93" s="4" t="e">
        <f t="shared" si="11"/>
        <v>#VALUE!</v>
      </c>
      <c r="D93" t="e">
        <f t="shared" si="12"/>
        <v>#VALUE!</v>
      </c>
      <c r="E93" t="e">
        <f t="shared" si="13"/>
        <v>#VALUE!</v>
      </c>
      <c r="F93" t="e">
        <f t="shared" si="14"/>
        <v>#VALUE!</v>
      </c>
      <c r="G93">
        <v>0</v>
      </c>
      <c r="H93" t="e">
        <f t="shared" si="15"/>
        <v>#VALUE!</v>
      </c>
      <c r="I93" t="e">
        <f t="shared" si="16"/>
        <v>#VALUE!</v>
      </c>
      <c r="J93" t="e">
        <f t="shared" si="17"/>
        <v>#VALUE!</v>
      </c>
      <c r="K93" t="str">
        <f t="shared" si="18"/>
        <v/>
      </c>
      <c r="L93" t="str">
        <f t="shared" si="19"/>
        <v/>
      </c>
      <c r="M93" t="str">
        <f t="shared" si="20"/>
        <v/>
      </c>
      <c r="N93" t="str">
        <f t="shared" si="21"/>
        <v/>
      </c>
    </row>
    <row r="94" spans="1:14">
      <c r="A94" s="4" t="str">
        <f>IF('True_Odds_Calculator_2-way'!A95="","",'True_Odds_Calculator_2-way'!A95)</f>
        <v/>
      </c>
      <c r="B94" s="4" t="str">
        <f>IF('True_Odds_Calculator_2-way'!B95="","",'True_Odds_Calculator_2-way'!B95)</f>
        <v/>
      </c>
      <c r="C94" s="4" t="e">
        <f t="shared" si="11"/>
        <v>#VALUE!</v>
      </c>
      <c r="D94" t="e">
        <f t="shared" si="12"/>
        <v>#VALUE!</v>
      </c>
      <c r="E94" t="e">
        <f t="shared" si="13"/>
        <v>#VALUE!</v>
      </c>
      <c r="F94" t="e">
        <f t="shared" si="14"/>
        <v>#VALUE!</v>
      </c>
      <c r="G94">
        <v>0</v>
      </c>
      <c r="H94" t="e">
        <f t="shared" si="15"/>
        <v>#VALUE!</v>
      </c>
      <c r="I94" t="e">
        <f t="shared" si="16"/>
        <v>#VALUE!</v>
      </c>
      <c r="J94" t="e">
        <f t="shared" si="17"/>
        <v>#VALUE!</v>
      </c>
      <c r="K94" t="str">
        <f t="shared" si="18"/>
        <v/>
      </c>
      <c r="L94" t="str">
        <f t="shared" si="19"/>
        <v/>
      </c>
      <c r="M94" t="str">
        <f t="shared" si="20"/>
        <v/>
      </c>
      <c r="N94" t="str">
        <f t="shared" si="21"/>
        <v/>
      </c>
    </row>
    <row r="95" spans="1:14">
      <c r="A95" s="4" t="str">
        <f>IF('True_Odds_Calculator_2-way'!A96="","",'True_Odds_Calculator_2-way'!A96)</f>
        <v/>
      </c>
      <c r="B95" s="4" t="str">
        <f>IF('True_Odds_Calculator_2-way'!B96="","",'True_Odds_Calculator_2-way'!B96)</f>
        <v/>
      </c>
      <c r="C95" s="4" t="e">
        <f t="shared" si="11"/>
        <v>#VALUE!</v>
      </c>
      <c r="D95" t="e">
        <f t="shared" si="12"/>
        <v>#VALUE!</v>
      </c>
      <c r="E95" t="e">
        <f t="shared" si="13"/>
        <v>#VALUE!</v>
      </c>
      <c r="F95" t="e">
        <f t="shared" si="14"/>
        <v>#VALUE!</v>
      </c>
      <c r="G95">
        <v>0</v>
      </c>
      <c r="H95" t="e">
        <f t="shared" si="15"/>
        <v>#VALUE!</v>
      </c>
      <c r="I95" t="e">
        <f t="shared" si="16"/>
        <v>#VALUE!</v>
      </c>
      <c r="J95" t="e">
        <f t="shared" si="17"/>
        <v>#VALUE!</v>
      </c>
      <c r="K95" t="str">
        <f t="shared" si="18"/>
        <v/>
      </c>
      <c r="L95" t="str">
        <f t="shared" si="19"/>
        <v/>
      </c>
      <c r="M95" t="str">
        <f t="shared" si="20"/>
        <v/>
      </c>
      <c r="N95" t="str">
        <f t="shared" si="21"/>
        <v/>
      </c>
    </row>
    <row r="96" spans="1:14">
      <c r="A96" s="4" t="str">
        <f>IF('True_Odds_Calculator_2-way'!A97="","",'True_Odds_Calculator_2-way'!A97)</f>
        <v/>
      </c>
      <c r="B96" s="4" t="str">
        <f>IF('True_Odds_Calculator_2-way'!B97="","",'True_Odds_Calculator_2-way'!B97)</f>
        <v/>
      </c>
      <c r="C96" s="4" t="e">
        <f t="shared" si="11"/>
        <v>#VALUE!</v>
      </c>
      <c r="D96" t="e">
        <f t="shared" si="12"/>
        <v>#VALUE!</v>
      </c>
      <c r="E96" t="e">
        <f t="shared" si="13"/>
        <v>#VALUE!</v>
      </c>
      <c r="F96" t="e">
        <f t="shared" si="14"/>
        <v>#VALUE!</v>
      </c>
      <c r="G96">
        <v>0</v>
      </c>
      <c r="H96" t="e">
        <f t="shared" si="15"/>
        <v>#VALUE!</v>
      </c>
      <c r="I96" t="e">
        <f t="shared" si="16"/>
        <v>#VALUE!</v>
      </c>
      <c r="J96" t="e">
        <f t="shared" si="17"/>
        <v>#VALUE!</v>
      </c>
      <c r="K96" t="str">
        <f t="shared" si="18"/>
        <v/>
      </c>
      <c r="L96" t="str">
        <f t="shared" si="19"/>
        <v/>
      </c>
      <c r="M96" t="str">
        <f t="shared" si="20"/>
        <v/>
      </c>
      <c r="N96" t="str">
        <f t="shared" si="21"/>
        <v/>
      </c>
    </row>
    <row r="97" spans="1:14">
      <c r="A97" s="4" t="str">
        <f>IF('True_Odds_Calculator_2-way'!A98="","",'True_Odds_Calculator_2-way'!A98)</f>
        <v/>
      </c>
      <c r="B97" s="4" t="str">
        <f>IF('True_Odds_Calculator_2-way'!B98="","",'True_Odds_Calculator_2-way'!B98)</f>
        <v/>
      </c>
      <c r="C97" s="4" t="e">
        <f t="shared" si="11"/>
        <v>#VALUE!</v>
      </c>
      <c r="D97" t="e">
        <f t="shared" si="12"/>
        <v>#VALUE!</v>
      </c>
      <c r="E97" t="e">
        <f t="shared" si="13"/>
        <v>#VALUE!</v>
      </c>
      <c r="F97" t="e">
        <f t="shared" si="14"/>
        <v>#VALUE!</v>
      </c>
      <c r="G97">
        <v>0</v>
      </c>
      <c r="H97" t="e">
        <f t="shared" si="15"/>
        <v>#VALUE!</v>
      </c>
      <c r="I97" t="e">
        <f t="shared" si="16"/>
        <v>#VALUE!</v>
      </c>
      <c r="J97" t="e">
        <f t="shared" si="17"/>
        <v>#VALUE!</v>
      </c>
      <c r="K97" t="str">
        <f t="shared" si="18"/>
        <v/>
      </c>
      <c r="L97" t="str">
        <f t="shared" si="19"/>
        <v/>
      </c>
      <c r="M97" t="str">
        <f t="shared" si="20"/>
        <v/>
      </c>
      <c r="N97" t="str">
        <f t="shared" si="21"/>
        <v/>
      </c>
    </row>
    <row r="98" spans="1:14">
      <c r="A98" s="4" t="str">
        <f>IF('True_Odds_Calculator_2-way'!A99="","",'True_Odds_Calculator_2-way'!A99)</f>
        <v/>
      </c>
      <c r="B98" s="4" t="str">
        <f>IF('True_Odds_Calculator_2-way'!B99="","",'True_Odds_Calculator_2-way'!B99)</f>
        <v/>
      </c>
      <c r="C98" s="4" t="e">
        <f t="shared" si="11"/>
        <v>#VALUE!</v>
      </c>
      <c r="D98" t="e">
        <f t="shared" si="12"/>
        <v>#VALUE!</v>
      </c>
      <c r="E98" t="e">
        <f t="shared" si="13"/>
        <v>#VALUE!</v>
      </c>
      <c r="F98" t="e">
        <f t="shared" si="14"/>
        <v>#VALUE!</v>
      </c>
      <c r="G98">
        <v>0</v>
      </c>
      <c r="H98" t="e">
        <f t="shared" si="15"/>
        <v>#VALUE!</v>
      </c>
      <c r="I98" t="e">
        <f t="shared" si="16"/>
        <v>#VALUE!</v>
      </c>
      <c r="J98" t="e">
        <f t="shared" si="17"/>
        <v>#VALUE!</v>
      </c>
      <c r="K98" t="str">
        <f t="shared" si="18"/>
        <v/>
      </c>
      <c r="L98" t="str">
        <f t="shared" si="19"/>
        <v/>
      </c>
      <c r="M98" t="str">
        <f t="shared" si="20"/>
        <v/>
      </c>
      <c r="N98" t="str">
        <f t="shared" si="21"/>
        <v/>
      </c>
    </row>
    <row r="99" spans="1:14">
      <c r="A99" s="4" t="str">
        <f>IF('True_Odds_Calculator_2-way'!A100="","",'True_Odds_Calculator_2-way'!A100)</f>
        <v/>
      </c>
      <c r="B99" s="4" t="str">
        <f>IF('True_Odds_Calculator_2-way'!B100="","",'True_Odds_Calculator_2-way'!B100)</f>
        <v/>
      </c>
      <c r="C99" s="4" t="e">
        <f t="shared" si="11"/>
        <v>#VALUE!</v>
      </c>
      <c r="D99" t="e">
        <f t="shared" si="12"/>
        <v>#VALUE!</v>
      </c>
      <c r="E99" t="e">
        <f t="shared" si="13"/>
        <v>#VALUE!</v>
      </c>
      <c r="F99" t="e">
        <f t="shared" si="14"/>
        <v>#VALUE!</v>
      </c>
      <c r="G99">
        <v>0</v>
      </c>
      <c r="H99" t="e">
        <f t="shared" si="15"/>
        <v>#VALUE!</v>
      </c>
      <c r="I99" t="e">
        <f t="shared" si="16"/>
        <v>#VALUE!</v>
      </c>
      <c r="J99" t="e">
        <f t="shared" si="17"/>
        <v>#VALUE!</v>
      </c>
      <c r="K99" t="str">
        <f t="shared" si="18"/>
        <v/>
      </c>
      <c r="L99" t="str">
        <f t="shared" si="19"/>
        <v/>
      </c>
      <c r="M99" t="str">
        <f t="shared" si="20"/>
        <v/>
      </c>
      <c r="N99" t="str">
        <f t="shared" si="21"/>
        <v/>
      </c>
    </row>
    <row r="100" spans="1:14">
      <c r="A100" s="4" t="str">
        <f>IF('True_Odds_Calculator_2-way'!A101="","",'True_Odds_Calculator_2-way'!A101)</f>
        <v/>
      </c>
      <c r="B100" s="4" t="str">
        <f>IF('True_Odds_Calculator_2-way'!B101="","",'True_Odds_Calculator_2-way'!B101)</f>
        <v/>
      </c>
      <c r="C100" s="4" t="e">
        <f t="shared" si="11"/>
        <v>#VALUE!</v>
      </c>
      <c r="D100" t="e">
        <f t="shared" si="12"/>
        <v>#VALUE!</v>
      </c>
      <c r="E100" t="e">
        <f t="shared" si="13"/>
        <v>#VALUE!</v>
      </c>
      <c r="F100" t="e">
        <f t="shared" si="14"/>
        <v>#VALUE!</v>
      </c>
      <c r="G100">
        <v>0</v>
      </c>
      <c r="H100" t="e">
        <f t="shared" si="15"/>
        <v>#VALUE!</v>
      </c>
      <c r="I100" t="e">
        <f t="shared" si="16"/>
        <v>#VALUE!</v>
      </c>
      <c r="J100" t="e">
        <f t="shared" si="17"/>
        <v>#VALUE!</v>
      </c>
      <c r="K100" t="str">
        <f t="shared" si="18"/>
        <v/>
      </c>
      <c r="L100" t="str">
        <f t="shared" si="19"/>
        <v/>
      </c>
      <c r="M100" t="str">
        <f t="shared" si="20"/>
        <v/>
      </c>
      <c r="N100" t="str">
        <f t="shared" si="21"/>
        <v/>
      </c>
    </row>
    <row r="101" spans="1:14">
      <c r="A101" s="4" t="str">
        <f>IF('True_Odds_Calculator_2-way'!A102="","",'True_Odds_Calculator_2-way'!A102)</f>
        <v/>
      </c>
      <c r="B101" s="4" t="str">
        <f>IF('True_Odds_Calculator_2-way'!B102="","",'True_Odds_Calculator_2-way'!B102)</f>
        <v/>
      </c>
      <c r="C101" s="4" t="e">
        <f t="shared" si="11"/>
        <v>#VALUE!</v>
      </c>
      <c r="D101" t="e">
        <f t="shared" si="12"/>
        <v>#VALUE!</v>
      </c>
      <c r="E101" t="e">
        <f t="shared" si="13"/>
        <v>#VALUE!</v>
      </c>
      <c r="F101" t="e">
        <f t="shared" si="14"/>
        <v>#VALUE!</v>
      </c>
      <c r="G101">
        <v>0</v>
      </c>
      <c r="H101" t="e">
        <f t="shared" si="15"/>
        <v>#VALUE!</v>
      </c>
      <c r="I101" t="e">
        <f t="shared" si="16"/>
        <v>#VALUE!</v>
      </c>
      <c r="J101" t="e">
        <f t="shared" si="17"/>
        <v>#VALUE!</v>
      </c>
      <c r="K101" t="str">
        <f t="shared" si="18"/>
        <v/>
      </c>
      <c r="L101" t="str">
        <f t="shared" si="19"/>
        <v/>
      </c>
      <c r="M101" t="str">
        <f t="shared" si="20"/>
        <v/>
      </c>
      <c r="N101" t="str">
        <f t="shared" si="21"/>
        <v/>
      </c>
    </row>
    <row r="102" spans="1:14">
      <c r="A102" s="4" t="str">
        <f>IF('True_Odds_Calculator_2-way'!A103="","",'True_Odds_Calculator_2-way'!A103)</f>
        <v/>
      </c>
      <c r="B102" s="4" t="str">
        <f>IF('True_Odds_Calculator_2-way'!B103="","",'True_Odds_Calculator_2-way'!B103)</f>
        <v/>
      </c>
      <c r="C102" s="4" t="e">
        <f t="shared" si="11"/>
        <v>#VALUE!</v>
      </c>
      <c r="D102" t="e">
        <f t="shared" si="12"/>
        <v>#VALUE!</v>
      </c>
      <c r="E102" t="e">
        <f t="shared" si="13"/>
        <v>#VALUE!</v>
      </c>
      <c r="F102" t="e">
        <f t="shared" si="14"/>
        <v>#VALUE!</v>
      </c>
      <c r="G102">
        <v>0</v>
      </c>
      <c r="H102" t="e">
        <f t="shared" si="15"/>
        <v>#VALUE!</v>
      </c>
      <c r="I102" t="e">
        <f t="shared" si="16"/>
        <v>#VALUE!</v>
      </c>
      <c r="J102" t="e">
        <f t="shared" si="17"/>
        <v>#VALUE!</v>
      </c>
      <c r="K102" t="str">
        <f t="shared" si="18"/>
        <v/>
      </c>
      <c r="L102" t="str">
        <f t="shared" si="19"/>
        <v/>
      </c>
      <c r="M102" t="str">
        <f t="shared" si="20"/>
        <v/>
      </c>
      <c r="N102" t="str">
        <f t="shared" si="21"/>
        <v/>
      </c>
    </row>
    <row r="103" spans="1:14">
      <c r="A103" s="4" t="str">
        <f>IF('True_Odds_Calculator_2-way'!A104="","",'True_Odds_Calculator_2-way'!A104)</f>
        <v/>
      </c>
      <c r="B103" s="4" t="str">
        <f>IF('True_Odds_Calculator_2-way'!B104="","",'True_Odds_Calculator_2-way'!B104)</f>
        <v/>
      </c>
      <c r="C103" s="4" t="e">
        <f t="shared" si="11"/>
        <v>#VALUE!</v>
      </c>
      <c r="D103" t="e">
        <f t="shared" si="12"/>
        <v>#VALUE!</v>
      </c>
      <c r="E103" t="e">
        <f t="shared" si="13"/>
        <v>#VALUE!</v>
      </c>
      <c r="F103" t="e">
        <f t="shared" si="14"/>
        <v>#VALUE!</v>
      </c>
      <c r="G103">
        <v>0</v>
      </c>
      <c r="H103" t="e">
        <f t="shared" si="15"/>
        <v>#VALUE!</v>
      </c>
      <c r="I103" t="e">
        <f t="shared" si="16"/>
        <v>#VALUE!</v>
      </c>
      <c r="J103" t="e">
        <f t="shared" si="17"/>
        <v>#VALUE!</v>
      </c>
      <c r="K103" t="str">
        <f t="shared" si="18"/>
        <v/>
      </c>
      <c r="L103" t="str">
        <f t="shared" si="19"/>
        <v/>
      </c>
      <c r="M103" t="str">
        <f t="shared" si="20"/>
        <v/>
      </c>
      <c r="N103" t="str">
        <f t="shared" si="21"/>
        <v/>
      </c>
    </row>
    <row r="104" spans="1:14">
      <c r="A104" s="4" t="str">
        <f>IF('True_Odds_Calculator_2-way'!A105="","",'True_Odds_Calculator_2-way'!A105)</f>
        <v/>
      </c>
      <c r="B104" s="4" t="str">
        <f>IF('True_Odds_Calculator_2-way'!B105="","",'True_Odds_Calculator_2-way'!B105)</f>
        <v/>
      </c>
      <c r="C104" s="4" t="e">
        <f t="shared" si="11"/>
        <v>#VALUE!</v>
      </c>
      <c r="D104" t="e">
        <f t="shared" si="12"/>
        <v>#VALUE!</v>
      </c>
      <c r="E104" t="e">
        <f t="shared" si="13"/>
        <v>#VALUE!</v>
      </c>
      <c r="F104" t="e">
        <f t="shared" si="14"/>
        <v>#VALUE!</v>
      </c>
      <c r="G104">
        <v>0</v>
      </c>
      <c r="H104" t="e">
        <f t="shared" si="15"/>
        <v>#VALUE!</v>
      </c>
      <c r="I104" t="e">
        <f t="shared" si="16"/>
        <v>#VALUE!</v>
      </c>
      <c r="J104" t="e">
        <f t="shared" si="17"/>
        <v>#VALUE!</v>
      </c>
      <c r="K104" t="str">
        <f t="shared" si="18"/>
        <v/>
      </c>
      <c r="L104" t="str">
        <f t="shared" si="19"/>
        <v/>
      </c>
      <c r="M104" t="str">
        <f t="shared" si="20"/>
        <v/>
      </c>
      <c r="N104" t="str">
        <f t="shared" si="21"/>
        <v/>
      </c>
    </row>
    <row r="105" spans="1:14">
      <c r="A105" s="4" t="str">
        <f>IF('True_Odds_Calculator_2-way'!A106="","",'True_Odds_Calculator_2-way'!A106)</f>
        <v/>
      </c>
      <c r="B105" s="4" t="str">
        <f>IF('True_Odds_Calculator_2-way'!B106="","",'True_Odds_Calculator_2-way'!B106)</f>
        <v/>
      </c>
      <c r="C105" s="4" t="e">
        <f t="shared" si="11"/>
        <v>#VALUE!</v>
      </c>
      <c r="D105" t="e">
        <f t="shared" si="12"/>
        <v>#VALUE!</v>
      </c>
      <c r="E105" t="e">
        <f t="shared" si="13"/>
        <v>#VALUE!</v>
      </c>
      <c r="F105" t="e">
        <f t="shared" si="14"/>
        <v>#VALUE!</v>
      </c>
      <c r="G105">
        <v>0</v>
      </c>
      <c r="H105" t="e">
        <f t="shared" si="15"/>
        <v>#VALUE!</v>
      </c>
      <c r="I105" t="e">
        <f t="shared" si="16"/>
        <v>#VALUE!</v>
      </c>
      <c r="J105" t="e">
        <f t="shared" si="17"/>
        <v>#VALUE!</v>
      </c>
      <c r="K105" t="str">
        <f t="shared" si="18"/>
        <v/>
      </c>
      <c r="L105" t="str">
        <f t="shared" si="19"/>
        <v/>
      </c>
      <c r="M105" t="str">
        <f t="shared" si="20"/>
        <v/>
      </c>
      <c r="N105" t="str">
        <f t="shared" si="21"/>
        <v/>
      </c>
    </row>
    <row r="106" spans="1:14">
      <c r="A106" s="4" t="str">
        <f>IF('True_Odds_Calculator_2-way'!A107="","",'True_Odds_Calculator_2-way'!A107)</f>
        <v/>
      </c>
      <c r="B106" s="4" t="str">
        <f>IF('True_Odds_Calculator_2-way'!B107="","",'True_Odds_Calculator_2-way'!B107)</f>
        <v/>
      </c>
      <c r="C106" s="4" t="e">
        <f t="shared" si="11"/>
        <v>#VALUE!</v>
      </c>
      <c r="D106" t="e">
        <f t="shared" si="12"/>
        <v>#VALUE!</v>
      </c>
      <c r="E106" t="e">
        <f t="shared" si="13"/>
        <v>#VALUE!</v>
      </c>
      <c r="F106" t="e">
        <f t="shared" si="14"/>
        <v>#VALUE!</v>
      </c>
      <c r="G106">
        <v>0</v>
      </c>
      <c r="H106" t="e">
        <f t="shared" si="15"/>
        <v>#VALUE!</v>
      </c>
      <c r="I106" t="e">
        <f t="shared" si="16"/>
        <v>#VALUE!</v>
      </c>
      <c r="J106" t="e">
        <f t="shared" si="17"/>
        <v>#VALUE!</v>
      </c>
      <c r="K106" t="str">
        <f t="shared" si="18"/>
        <v/>
      </c>
      <c r="L106" t="str">
        <f t="shared" si="19"/>
        <v/>
      </c>
      <c r="M106" t="str">
        <f t="shared" si="20"/>
        <v/>
      </c>
      <c r="N106" t="str">
        <f t="shared" si="21"/>
        <v/>
      </c>
    </row>
    <row r="107" spans="1:14">
      <c r="A107" s="4" t="str">
        <f>IF('True_Odds_Calculator_2-way'!A108="","",'True_Odds_Calculator_2-way'!A108)</f>
        <v/>
      </c>
      <c r="B107" s="4" t="str">
        <f>IF('True_Odds_Calculator_2-way'!B108="","",'True_Odds_Calculator_2-way'!B108)</f>
        <v/>
      </c>
      <c r="C107" s="4" t="e">
        <f t="shared" si="11"/>
        <v>#VALUE!</v>
      </c>
      <c r="D107" t="e">
        <f t="shared" si="12"/>
        <v>#VALUE!</v>
      </c>
      <c r="E107" t="e">
        <f t="shared" si="13"/>
        <v>#VALUE!</v>
      </c>
      <c r="F107" t="e">
        <f t="shared" si="14"/>
        <v>#VALUE!</v>
      </c>
      <c r="G107">
        <v>0</v>
      </c>
      <c r="H107" t="e">
        <f t="shared" si="15"/>
        <v>#VALUE!</v>
      </c>
      <c r="I107" t="e">
        <f t="shared" si="16"/>
        <v>#VALUE!</v>
      </c>
      <c r="J107" t="e">
        <f t="shared" si="17"/>
        <v>#VALUE!</v>
      </c>
      <c r="K107" t="str">
        <f t="shared" si="18"/>
        <v/>
      </c>
      <c r="L107" t="str">
        <f t="shared" si="19"/>
        <v/>
      </c>
      <c r="M107" t="str">
        <f t="shared" si="20"/>
        <v/>
      </c>
      <c r="N107" t="str">
        <f t="shared" si="21"/>
        <v/>
      </c>
    </row>
    <row r="108" spans="1:14">
      <c r="A108" s="4" t="str">
        <f>IF('True_Odds_Calculator_2-way'!A109="","",'True_Odds_Calculator_2-way'!A109)</f>
        <v/>
      </c>
      <c r="B108" s="4" t="str">
        <f>IF('True_Odds_Calculator_2-way'!B109="","",'True_Odds_Calculator_2-way'!B109)</f>
        <v/>
      </c>
      <c r="C108" s="4" t="e">
        <f t="shared" si="11"/>
        <v>#VALUE!</v>
      </c>
      <c r="D108" t="e">
        <f t="shared" si="12"/>
        <v>#VALUE!</v>
      </c>
      <c r="E108" t="e">
        <f t="shared" si="13"/>
        <v>#VALUE!</v>
      </c>
      <c r="F108" t="e">
        <f t="shared" si="14"/>
        <v>#VALUE!</v>
      </c>
      <c r="G108">
        <v>0</v>
      </c>
      <c r="H108" t="e">
        <f t="shared" si="15"/>
        <v>#VALUE!</v>
      </c>
      <c r="I108" t="e">
        <f t="shared" si="16"/>
        <v>#VALUE!</v>
      </c>
      <c r="J108" t="e">
        <f t="shared" si="17"/>
        <v>#VALUE!</v>
      </c>
      <c r="K108" t="str">
        <f t="shared" si="18"/>
        <v/>
      </c>
      <c r="L108" t="str">
        <f t="shared" si="19"/>
        <v/>
      </c>
      <c r="M108" t="str">
        <f t="shared" si="20"/>
        <v/>
      </c>
      <c r="N108" t="str">
        <f t="shared" si="21"/>
        <v/>
      </c>
    </row>
    <row r="109" spans="1:14">
      <c r="A109" s="4" t="str">
        <f>IF('True_Odds_Calculator_2-way'!A110="","",'True_Odds_Calculator_2-way'!A110)</f>
        <v/>
      </c>
      <c r="B109" s="4" t="str">
        <f>IF('True_Odds_Calculator_2-way'!B110="","",'True_Odds_Calculator_2-way'!B110)</f>
        <v/>
      </c>
      <c r="C109" s="4" t="e">
        <f t="shared" si="11"/>
        <v>#VALUE!</v>
      </c>
      <c r="D109" t="e">
        <f t="shared" si="12"/>
        <v>#VALUE!</v>
      </c>
      <c r="E109" t="e">
        <f t="shared" si="13"/>
        <v>#VALUE!</v>
      </c>
      <c r="F109" t="e">
        <f t="shared" si="14"/>
        <v>#VALUE!</v>
      </c>
      <c r="G109">
        <v>0</v>
      </c>
      <c r="H109" t="e">
        <f t="shared" si="15"/>
        <v>#VALUE!</v>
      </c>
      <c r="I109" t="e">
        <f t="shared" si="16"/>
        <v>#VALUE!</v>
      </c>
      <c r="J109" t="e">
        <f t="shared" si="17"/>
        <v>#VALUE!</v>
      </c>
      <c r="K109" t="str">
        <f t="shared" si="18"/>
        <v/>
      </c>
      <c r="L109" t="str">
        <f t="shared" si="19"/>
        <v/>
      </c>
      <c r="M109" t="str">
        <f t="shared" si="20"/>
        <v/>
      </c>
      <c r="N109" t="str">
        <f t="shared" si="21"/>
        <v/>
      </c>
    </row>
    <row r="110" spans="1:14">
      <c r="A110" s="4" t="str">
        <f>IF('True_Odds_Calculator_2-way'!A111="","",'True_Odds_Calculator_2-way'!A111)</f>
        <v/>
      </c>
      <c r="B110" s="4" t="str">
        <f>IF('True_Odds_Calculator_2-way'!B111="","",'True_Odds_Calculator_2-way'!B111)</f>
        <v/>
      </c>
      <c r="C110" s="4" t="e">
        <f t="shared" si="11"/>
        <v>#VALUE!</v>
      </c>
      <c r="D110" t="e">
        <f t="shared" si="12"/>
        <v>#VALUE!</v>
      </c>
      <c r="E110" t="e">
        <f t="shared" si="13"/>
        <v>#VALUE!</v>
      </c>
      <c r="F110" t="e">
        <f t="shared" si="14"/>
        <v>#VALUE!</v>
      </c>
      <c r="G110">
        <v>0</v>
      </c>
      <c r="H110" t="e">
        <f t="shared" si="15"/>
        <v>#VALUE!</v>
      </c>
      <c r="I110" t="e">
        <f t="shared" si="16"/>
        <v>#VALUE!</v>
      </c>
      <c r="J110" t="e">
        <f t="shared" si="17"/>
        <v>#VALUE!</v>
      </c>
      <c r="K110" t="str">
        <f t="shared" si="18"/>
        <v/>
      </c>
      <c r="L110" t="str">
        <f t="shared" si="19"/>
        <v/>
      </c>
      <c r="M110" t="str">
        <f t="shared" si="20"/>
        <v/>
      </c>
      <c r="N110" t="str">
        <f t="shared" si="21"/>
        <v/>
      </c>
    </row>
    <row r="111" spans="1:14">
      <c r="A111" s="4" t="str">
        <f>IF('True_Odds_Calculator_2-way'!A112="","",'True_Odds_Calculator_2-way'!A112)</f>
        <v/>
      </c>
      <c r="B111" s="4" t="str">
        <f>IF('True_Odds_Calculator_2-way'!B112="","",'True_Odds_Calculator_2-way'!B112)</f>
        <v/>
      </c>
      <c r="C111" s="4" t="e">
        <f t="shared" si="11"/>
        <v>#VALUE!</v>
      </c>
      <c r="D111" t="e">
        <f t="shared" si="12"/>
        <v>#VALUE!</v>
      </c>
      <c r="E111" t="e">
        <f t="shared" si="13"/>
        <v>#VALUE!</v>
      </c>
      <c r="F111" t="e">
        <f t="shared" si="14"/>
        <v>#VALUE!</v>
      </c>
      <c r="G111">
        <v>0</v>
      </c>
      <c r="H111" t="e">
        <f t="shared" si="15"/>
        <v>#VALUE!</v>
      </c>
      <c r="I111" t="e">
        <f t="shared" si="16"/>
        <v>#VALUE!</v>
      </c>
      <c r="J111" t="e">
        <f t="shared" si="17"/>
        <v>#VALUE!</v>
      </c>
      <c r="K111" t="str">
        <f t="shared" si="18"/>
        <v/>
      </c>
      <c r="L111" t="str">
        <f t="shared" si="19"/>
        <v/>
      </c>
      <c r="M111" t="str">
        <f t="shared" si="20"/>
        <v/>
      </c>
      <c r="N111" t="str">
        <f t="shared" si="21"/>
        <v/>
      </c>
    </row>
    <row r="112" spans="1:14">
      <c r="A112" s="4" t="str">
        <f>IF('True_Odds_Calculator_2-way'!A113="","",'True_Odds_Calculator_2-way'!A113)</f>
        <v/>
      </c>
      <c r="B112" s="4" t="str">
        <f>IF('True_Odds_Calculator_2-way'!B113="","",'True_Odds_Calculator_2-way'!B113)</f>
        <v/>
      </c>
      <c r="C112" s="4" t="e">
        <f t="shared" si="11"/>
        <v>#VALUE!</v>
      </c>
      <c r="D112" t="e">
        <f t="shared" si="12"/>
        <v>#VALUE!</v>
      </c>
      <c r="E112" t="e">
        <f t="shared" si="13"/>
        <v>#VALUE!</v>
      </c>
      <c r="F112" t="e">
        <f t="shared" si="14"/>
        <v>#VALUE!</v>
      </c>
      <c r="G112">
        <v>0</v>
      </c>
      <c r="H112" t="e">
        <f t="shared" si="15"/>
        <v>#VALUE!</v>
      </c>
      <c r="I112" t="e">
        <f t="shared" si="16"/>
        <v>#VALUE!</v>
      </c>
      <c r="J112" t="e">
        <f t="shared" si="17"/>
        <v>#VALUE!</v>
      </c>
      <c r="K112" t="str">
        <f t="shared" si="18"/>
        <v/>
      </c>
      <c r="L112" t="str">
        <f t="shared" si="19"/>
        <v/>
      </c>
      <c r="M112" t="str">
        <f t="shared" si="20"/>
        <v/>
      </c>
      <c r="N112" t="str">
        <f t="shared" si="21"/>
        <v/>
      </c>
    </row>
    <row r="113" spans="1:14">
      <c r="A113" s="4" t="str">
        <f>IF('True_Odds_Calculator_2-way'!A114="","",'True_Odds_Calculator_2-way'!A114)</f>
        <v/>
      </c>
      <c r="B113" s="4" t="str">
        <f>IF('True_Odds_Calculator_2-way'!B114="","",'True_Odds_Calculator_2-way'!B114)</f>
        <v/>
      </c>
      <c r="C113" s="4" t="e">
        <f t="shared" si="11"/>
        <v>#VALUE!</v>
      </c>
      <c r="D113" t="e">
        <f t="shared" si="12"/>
        <v>#VALUE!</v>
      </c>
      <c r="E113" t="e">
        <f t="shared" si="13"/>
        <v>#VALUE!</v>
      </c>
      <c r="F113" t="e">
        <f t="shared" si="14"/>
        <v>#VALUE!</v>
      </c>
      <c r="G113">
        <v>0</v>
      </c>
      <c r="H113" t="e">
        <f t="shared" si="15"/>
        <v>#VALUE!</v>
      </c>
      <c r="I113" t="e">
        <f t="shared" si="16"/>
        <v>#VALUE!</v>
      </c>
      <c r="J113" t="e">
        <f t="shared" si="17"/>
        <v>#VALUE!</v>
      </c>
      <c r="K113" t="str">
        <f t="shared" si="18"/>
        <v/>
      </c>
      <c r="L113" t="str">
        <f t="shared" si="19"/>
        <v/>
      </c>
      <c r="M113" t="str">
        <f t="shared" si="20"/>
        <v/>
      </c>
      <c r="N113" t="str">
        <f t="shared" si="21"/>
        <v/>
      </c>
    </row>
    <row r="114" spans="1:14">
      <c r="A114" s="4" t="str">
        <f>IF('True_Odds_Calculator_2-way'!A115="","",'True_Odds_Calculator_2-way'!A115)</f>
        <v/>
      </c>
      <c r="B114" s="4" t="str">
        <f>IF('True_Odds_Calculator_2-way'!B115="","",'True_Odds_Calculator_2-way'!B115)</f>
        <v/>
      </c>
      <c r="C114" s="4" t="e">
        <f t="shared" si="11"/>
        <v>#VALUE!</v>
      </c>
      <c r="D114" t="e">
        <f t="shared" si="12"/>
        <v>#VALUE!</v>
      </c>
      <c r="E114" t="e">
        <f t="shared" si="13"/>
        <v>#VALUE!</v>
      </c>
      <c r="F114" t="e">
        <f t="shared" si="14"/>
        <v>#VALUE!</v>
      </c>
      <c r="G114">
        <v>0</v>
      </c>
      <c r="H114" t="e">
        <f t="shared" si="15"/>
        <v>#VALUE!</v>
      </c>
      <c r="I114" t="e">
        <f t="shared" si="16"/>
        <v>#VALUE!</v>
      </c>
      <c r="J114" t="e">
        <f t="shared" si="17"/>
        <v>#VALUE!</v>
      </c>
      <c r="K114" t="str">
        <f t="shared" si="18"/>
        <v/>
      </c>
      <c r="L114" t="str">
        <f t="shared" si="19"/>
        <v/>
      </c>
      <c r="M114" t="str">
        <f t="shared" si="20"/>
        <v/>
      </c>
      <c r="N114" t="str">
        <f t="shared" si="21"/>
        <v/>
      </c>
    </row>
    <row r="115" spans="1:14">
      <c r="A115" s="4" t="str">
        <f>IF('True_Odds_Calculator_2-way'!A116="","",'True_Odds_Calculator_2-way'!A116)</f>
        <v/>
      </c>
      <c r="B115" s="4" t="str">
        <f>IF('True_Odds_Calculator_2-way'!B116="","",'True_Odds_Calculator_2-way'!B116)</f>
        <v/>
      </c>
      <c r="C115" s="4" t="e">
        <f t="shared" si="11"/>
        <v>#VALUE!</v>
      </c>
      <c r="D115" t="e">
        <f t="shared" si="12"/>
        <v>#VALUE!</v>
      </c>
      <c r="E115" t="e">
        <f t="shared" si="13"/>
        <v>#VALUE!</v>
      </c>
      <c r="F115" t="e">
        <f t="shared" si="14"/>
        <v>#VALUE!</v>
      </c>
      <c r="G115">
        <v>0</v>
      </c>
      <c r="H115" t="e">
        <f t="shared" si="15"/>
        <v>#VALUE!</v>
      </c>
      <c r="I115" t="e">
        <f t="shared" si="16"/>
        <v>#VALUE!</v>
      </c>
      <c r="J115" t="e">
        <f t="shared" si="17"/>
        <v>#VALUE!</v>
      </c>
      <c r="K115" t="str">
        <f t="shared" si="18"/>
        <v/>
      </c>
      <c r="L115" t="str">
        <f t="shared" si="19"/>
        <v/>
      </c>
      <c r="M115" t="str">
        <f t="shared" si="20"/>
        <v/>
      </c>
      <c r="N115" t="str">
        <f t="shared" si="21"/>
        <v/>
      </c>
    </row>
    <row r="116" spans="1:14">
      <c r="A116" s="4" t="str">
        <f>IF('True_Odds_Calculator_2-way'!A117="","",'True_Odds_Calculator_2-way'!A117)</f>
        <v/>
      </c>
      <c r="B116" s="4" t="str">
        <f>IF('True_Odds_Calculator_2-way'!B117="","",'True_Odds_Calculator_2-way'!B117)</f>
        <v/>
      </c>
      <c r="C116" s="4" t="e">
        <f t="shared" si="11"/>
        <v>#VALUE!</v>
      </c>
      <c r="D116" t="e">
        <f t="shared" si="12"/>
        <v>#VALUE!</v>
      </c>
      <c r="E116" t="e">
        <f t="shared" si="13"/>
        <v>#VALUE!</v>
      </c>
      <c r="F116" t="e">
        <f t="shared" si="14"/>
        <v>#VALUE!</v>
      </c>
      <c r="G116">
        <v>0</v>
      </c>
      <c r="H116" t="e">
        <f t="shared" si="15"/>
        <v>#VALUE!</v>
      </c>
      <c r="I116" t="e">
        <f t="shared" si="16"/>
        <v>#VALUE!</v>
      </c>
      <c r="J116" t="e">
        <f t="shared" si="17"/>
        <v>#VALUE!</v>
      </c>
      <c r="K116" t="str">
        <f t="shared" si="18"/>
        <v/>
      </c>
      <c r="L116" t="str">
        <f t="shared" si="19"/>
        <v/>
      </c>
      <c r="M116" t="str">
        <f t="shared" si="20"/>
        <v/>
      </c>
      <c r="N116" t="str">
        <f t="shared" si="21"/>
        <v/>
      </c>
    </row>
    <row r="117" spans="1:14">
      <c r="A117" s="4" t="str">
        <f>IF('True_Odds_Calculator_2-way'!A118="","",'True_Odds_Calculator_2-way'!A118)</f>
        <v/>
      </c>
      <c r="B117" s="4" t="str">
        <f>IF('True_Odds_Calculator_2-way'!B118="","",'True_Odds_Calculator_2-way'!B118)</f>
        <v/>
      </c>
      <c r="C117" s="4" t="e">
        <f t="shared" si="11"/>
        <v>#VALUE!</v>
      </c>
      <c r="D117" t="e">
        <f t="shared" si="12"/>
        <v>#VALUE!</v>
      </c>
      <c r="E117" t="e">
        <f t="shared" si="13"/>
        <v>#VALUE!</v>
      </c>
      <c r="F117" t="e">
        <f t="shared" si="14"/>
        <v>#VALUE!</v>
      </c>
      <c r="G117">
        <v>0</v>
      </c>
      <c r="H117" t="e">
        <f t="shared" si="15"/>
        <v>#VALUE!</v>
      </c>
      <c r="I117" t="e">
        <f t="shared" si="16"/>
        <v>#VALUE!</v>
      </c>
      <c r="J117" t="e">
        <f t="shared" si="17"/>
        <v>#VALUE!</v>
      </c>
      <c r="K117" t="str">
        <f t="shared" si="18"/>
        <v/>
      </c>
      <c r="L117" t="str">
        <f t="shared" si="19"/>
        <v/>
      </c>
      <c r="M117" t="str">
        <f t="shared" si="20"/>
        <v/>
      </c>
      <c r="N117" t="str">
        <f t="shared" si="21"/>
        <v/>
      </c>
    </row>
    <row r="118" spans="1:14">
      <c r="A118" s="4" t="str">
        <f>IF('True_Odds_Calculator_2-way'!A119="","",'True_Odds_Calculator_2-way'!A119)</f>
        <v/>
      </c>
      <c r="B118" s="4" t="str">
        <f>IF('True_Odds_Calculator_2-way'!B119="","",'True_Odds_Calculator_2-way'!B119)</f>
        <v/>
      </c>
      <c r="C118" s="4" t="e">
        <f t="shared" si="11"/>
        <v>#VALUE!</v>
      </c>
      <c r="D118" t="e">
        <f t="shared" si="12"/>
        <v>#VALUE!</v>
      </c>
      <c r="E118" t="e">
        <f t="shared" si="13"/>
        <v>#VALUE!</v>
      </c>
      <c r="F118" t="e">
        <f t="shared" si="14"/>
        <v>#VALUE!</v>
      </c>
      <c r="G118">
        <v>0</v>
      </c>
      <c r="H118" t="e">
        <f t="shared" si="15"/>
        <v>#VALUE!</v>
      </c>
      <c r="I118" t="e">
        <f t="shared" si="16"/>
        <v>#VALUE!</v>
      </c>
      <c r="J118" t="e">
        <f t="shared" si="17"/>
        <v>#VALUE!</v>
      </c>
      <c r="K118" t="str">
        <f t="shared" si="18"/>
        <v/>
      </c>
      <c r="L118" t="str">
        <f t="shared" si="19"/>
        <v/>
      </c>
      <c r="M118" t="str">
        <f t="shared" si="20"/>
        <v/>
      </c>
      <c r="N118" t="str">
        <f t="shared" si="21"/>
        <v/>
      </c>
    </row>
    <row r="119" spans="1:14">
      <c r="A119" s="4" t="str">
        <f>IF('True_Odds_Calculator_2-way'!A120="","",'True_Odds_Calculator_2-way'!A120)</f>
        <v/>
      </c>
      <c r="B119" s="4" t="str">
        <f>IF('True_Odds_Calculator_2-way'!B120="","",'True_Odds_Calculator_2-way'!B120)</f>
        <v/>
      </c>
      <c r="C119" s="4" t="e">
        <f t="shared" si="11"/>
        <v>#VALUE!</v>
      </c>
      <c r="D119" t="e">
        <f t="shared" si="12"/>
        <v>#VALUE!</v>
      </c>
      <c r="E119" t="e">
        <f t="shared" si="13"/>
        <v>#VALUE!</v>
      </c>
      <c r="F119" t="e">
        <f t="shared" si="14"/>
        <v>#VALUE!</v>
      </c>
      <c r="G119">
        <v>0</v>
      </c>
      <c r="H119" t="e">
        <f t="shared" si="15"/>
        <v>#VALUE!</v>
      </c>
      <c r="I119" t="e">
        <f t="shared" si="16"/>
        <v>#VALUE!</v>
      </c>
      <c r="J119" t="e">
        <f t="shared" si="17"/>
        <v>#VALUE!</v>
      </c>
      <c r="K119" t="str">
        <f t="shared" si="18"/>
        <v/>
      </c>
      <c r="L119" t="str">
        <f t="shared" si="19"/>
        <v/>
      </c>
      <c r="M119" t="str">
        <f t="shared" si="20"/>
        <v/>
      </c>
      <c r="N119" t="str">
        <f t="shared" si="21"/>
        <v/>
      </c>
    </row>
    <row r="120" spans="1:14">
      <c r="A120" s="4" t="str">
        <f>IF('True_Odds_Calculator_2-way'!A121="","",'True_Odds_Calculator_2-way'!A121)</f>
        <v/>
      </c>
      <c r="B120" s="4" t="str">
        <f>IF('True_Odds_Calculator_2-way'!B121="","",'True_Odds_Calculator_2-way'!B121)</f>
        <v/>
      </c>
      <c r="C120" s="4" t="e">
        <f t="shared" si="11"/>
        <v>#VALUE!</v>
      </c>
      <c r="D120" t="e">
        <f t="shared" si="12"/>
        <v>#VALUE!</v>
      </c>
      <c r="E120" t="e">
        <f t="shared" si="13"/>
        <v>#VALUE!</v>
      </c>
      <c r="F120" t="e">
        <f t="shared" si="14"/>
        <v>#VALUE!</v>
      </c>
      <c r="G120">
        <v>0</v>
      </c>
      <c r="H120" t="e">
        <f t="shared" si="15"/>
        <v>#VALUE!</v>
      </c>
      <c r="I120" t="e">
        <f t="shared" si="16"/>
        <v>#VALUE!</v>
      </c>
      <c r="J120" t="e">
        <f t="shared" si="17"/>
        <v>#VALUE!</v>
      </c>
      <c r="K120" t="str">
        <f t="shared" si="18"/>
        <v/>
      </c>
      <c r="L120" t="str">
        <f t="shared" si="19"/>
        <v/>
      </c>
      <c r="M120" t="str">
        <f t="shared" si="20"/>
        <v/>
      </c>
      <c r="N120" t="str">
        <f t="shared" si="21"/>
        <v/>
      </c>
    </row>
    <row r="121" spans="1:14">
      <c r="A121" s="4" t="str">
        <f>IF('True_Odds_Calculator_2-way'!A122="","",'True_Odds_Calculator_2-way'!A122)</f>
        <v/>
      </c>
      <c r="B121" s="4" t="str">
        <f>IF('True_Odds_Calculator_2-way'!B122="","",'True_Odds_Calculator_2-way'!B122)</f>
        <v/>
      </c>
      <c r="C121" s="4" t="e">
        <f t="shared" si="11"/>
        <v>#VALUE!</v>
      </c>
      <c r="D121" t="e">
        <f t="shared" si="12"/>
        <v>#VALUE!</v>
      </c>
      <c r="E121" t="e">
        <f t="shared" si="13"/>
        <v>#VALUE!</v>
      </c>
      <c r="F121" t="e">
        <f t="shared" si="14"/>
        <v>#VALUE!</v>
      </c>
      <c r="G121">
        <v>0</v>
      </c>
      <c r="H121" t="e">
        <f t="shared" si="15"/>
        <v>#VALUE!</v>
      </c>
      <c r="I121" t="e">
        <f t="shared" si="16"/>
        <v>#VALUE!</v>
      </c>
      <c r="J121" t="e">
        <f t="shared" si="17"/>
        <v>#VALUE!</v>
      </c>
      <c r="K121" t="str">
        <f t="shared" si="18"/>
        <v/>
      </c>
      <c r="L121" t="str">
        <f t="shared" si="19"/>
        <v/>
      </c>
      <c r="M121" t="str">
        <f t="shared" si="20"/>
        <v/>
      </c>
      <c r="N121" t="str">
        <f t="shared" si="21"/>
        <v/>
      </c>
    </row>
    <row r="122" spans="1:14">
      <c r="A122" s="4" t="str">
        <f>IF('True_Odds_Calculator_2-way'!A123="","",'True_Odds_Calculator_2-way'!A123)</f>
        <v/>
      </c>
      <c r="B122" s="4" t="str">
        <f>IF('True_Odds_Calculator_2-way'!B123="","",'True_Odds_Calculator_2-way'!B123)</f>
        <v/>
      </c>
      <c r="C122" s="4" t="e">
        <f t="shared" si="11"/>
        <v>#VALUE!</v>
      </c>
      <c r="D122" t="e">
        <f t="shared" si="12"/>
        <v>#VALUE!</v>
      </c>
      <c r="E122" t="e">
        <f t="shared" si="13"/>
        <v>#VALUE!</v>
      </c>
      <c r="F122" t="e">
        <f t="shared" si="14"/>
        <v>#VALUE!</v>
      </c>
      <c r="G122">
        <v>0</v>
      </c>
      <c r="H122" t="e">
        <f t="shared" si="15"/>
        <v>#VALUE!</v>
      </c>
      <c r="I122" t="e">
        <f t="shared" si="16"/>
        <v>#VALUE!</v>
      </c>
      <c r="J122" t="e">
        <f t="shared" si="17"/>
        <v>#VALUE!</v>
      </c>
      <c r="K122" t="str">
        <f t="shared" si="18"/>
        <v/>
      </c>
      <c r="L122" t="str">
        <f t="shared" si="19"/>
        <v/>
      </c>
      <c r="M122" t="str">
        <f t="shared" si="20"/>
        <v/>
      </c>
      <c r="N122" t="str">
        <f t="shared" si="21"/>
        <v/>
      </c>
    </row>
    <row r="123" spans="1:14">
      <c r="A123" s="4" t="str">
        <f>IF('True_Odds_Calculator_2-way'!A124="","",'True_Odds_Calculator_2-way'!A124)</f>
        <v/>
      </c>
      <c r="B123" s="4" t="str">
        <f>IF('True_Odds_Calculator_2-way'!B124="","",'True_Odds_Calculator_2-way'!B124)</f>
        <v/>
      </c>
      <c r="C123" s="4" t="e">
        <f t="shared" si="11"/>
        <v>#VALUE!</v>
      </c>
      <c r="D123" t="e">
        <f t="shared" si="12"/>
        <v>#VALUE!</v>
      </c>
      <c r="E123" t="e">
        <f t="shared" si="13"/>
        <v>#VALUE!</v>
      </c>
      <c r="F123" t="e">
        <f t="shared" si="14"/>
        <v>#VALUE!</v>
      </c>
      <c r="G123">
        <v>0</v>
      </c>
      <c r="H123" t="e">
        <f t="shared" si="15"/>
        <v>#VALUE!</v>
      </c>
      <c r="I123" t="e">
        <f t="shared" si="16"/>
        <v>#VALUE!</v>
      </c>
      <c r="J123" t="e">
        <f t="shared" si="17"/>
        <v>#VALUE!</v>
      </c>
      <c r="K123" t="str">
        <f t="shared" si="18"/>
        <v/>
      </c>
      <c r="L123" t="str">
        <f t="shared" si="19"/>
        <v/>
      </c>
      <c r="M123" t="str">
        <f t="shared" si="20"/>
        <v/>
      </c>
      <c r="N123" t="str">
        <f t="shared" si="21"/>
        <v/>
      </c>
    </row>
    <row r="124" spans="1:14">
      <c r="A124" s="4" t="str">
        <f>IF('True_Odds_Calculator_2-way'!A125="","",'True_Odds_Calculator_2-way'!A125)</f>
        <v/>
      </c>
      <c r="B124" s="4" t="str">
        <f>IF('True_Odds_Calculator_2-way'!B125="","",'True_Odds_Calculator_2-way'!B125)</f>
        <v/>
      </c>
      <c r="C124" s="4" t="e">
        <f t="shared" si="11"/>
        <v>#VALUE!</v>
      </c>
      <c r="D124" t="e">
        <f t="shared" si="12"/>
        <v>#VALUE!</v>
      </c>
      <c r="E124" t="e">
        <f t="shared" si="13"/>
        <v>#VALUE!</v>
      </c>
      <c r="F124" t="e">
        <f t="shared" si="14"/>
        <v>#VALUE!</v>
      </c>
      <c r="G124">
        <v>0</v>
      </c>
      <c r="H124" t="e">
        <f t="shared" si="15"/>
        <v>#VALUE!</v>
      </c>
      <c r="I124" t="e">
        <f t="shared" si="16"/>
        <v>#VALUE!</v>
      </c>
      <c r="J124" t="e">
        <f t="shared" si="17"/>
        <v>#VALUE!</v>
      </c>
      <c r="K124" t="str">
        <f t="shared" si="18"/>
        <v/>
      </c>
      <c r="L124" t="str">
        <f t="shared" si="19"/>
        <v/>
      </c>
      <c r="M124" t="str">
        <f t="shared" si="20"/>
        <v/>
      </c>
      <c r="N124" t="str">
        <f t="shared" si="21"/>
        <v/>
      </c>
    </row>
    <row r="125" spans="1:14">
      <c r="A125" s="4" t="str">
        <f>IF('True_Odds_Calculator_2-way'!A126="","",'True_Odds_Calculator_2-way'!A126)</f>
        <v/>
      </c>
      <c r="B125" s="4" t="str">
        <f>IF('True_Odds_Calculator_2-way'!B126="","",'True_Odds_Calculator_2-way'!B126)</f>
        <v/>
      </c>
      <c r="C125" s="4" t="e">
        <f t="shared" si="11"/>
        <v>#VALUE!</v>
      </c>
      <c r="D125" t="e">
        <f t="shared" si="12"/>
        <v>#VALUE!</v>
      </c>
      <c r="E125" t="e">
        <f t="shared" si="13"/>
        <v>#VALUE!</v>
      </c>
      <c r="F125" t="e">
        <f t="shared" si="14"/>
        <v>#VALUE!</v>
      </c>
      <c r="G125">
        <v>0</v>
      </c>
      <c r="H125" t="e">
        <f t="shared" si="15"/>
        <v>#VALUE!</v>
      </c>
      <c r="I125" t="e">
        <f t="shared" si="16"/>
        <v>#VALUE!</v>
      </c>
      <c r="J125" t="e">
        <f t="shared" si="17"/>
        <v>#VALUE!</v>
      </c>
      <c r="K125" t="str">
        <f t="shared" si="18"/>
        <v/>
      </c>
      <c r="L125" t="str">
        <f t="shared" si="19"/>
        <v/>
      </c>
      <c r="M125" t="str">
        <f t="shared" si="20"/>
        <v/>
      </c>
      <c r="N125" t="str">
        <f t="shared" si="21"/>
        <v/>
      </c>
    </row>
    <row r="126" spans="1:14">
      <c r="A126" s="4" t="str">
        <f>IF('True_Odds_Calculator_2-way'!A127="","",'True_Odds_Calculator_2-way'!A127)</f>
        <v/>
      </c>
      <c r="B126" s="4" t="str">
        <f>IF('True_Odds_Calculator_2-way'!B127="","",'True_Odds_Calculator_2-way'!B127)</f>
        <v/>
      </c>
      <c r="C126" s="4" t="e">
        <f t="shared" si="11"/>
        <v>#VALUE!</v>
      </c>
      <c r="D126" t="e">
        <f t="shared" si="12"/>
        <v>#VALUE!</v>
      </c>
      <c r="E126" t="e">
        <f t="shared" si="13"/>
        <v>#VALUE!</v>
      </c>
      <c r="F126" t="e">
        <f t="shared" si="14"/>
        <v>#VALUE!</v>
      </c>
      <c r="G126">
        <v>0</v>
      </c>
      <c r="H126" t="e">
        <f t="shared" si="15"/>
        <v>#VALUE!</v>
      </c>
      <c r="I126" t="e">
        <f t="shared" si="16"/>
        <v>#VALUE!</v>
      </c>
      <c r="J126" t="e">
        <f t="shared" si="17"/>
        <v>#VALUE!</v>
      </c>
      <c r="K126" t="str">
        <f t="shared" si="18"/>
        <v/>
      </c>
      <c r="L126" t="str">
        <f t="shared" si="19"/>
        <v/>
      </c>
      <c r="M126" t="str">
        <f t="shared" si="20"/>
        <v/>
      </c>
      <c r="N126" t="str">
        <f t="shared" si="21"/>
        <v/>
      </c>
    </row>
    <row r="127" spans="1:14">
      <c r="A127" s="4" t="str">
        <f>IF('True_Odds_Calculator_2-way'!A128="","",'True_Odds_Calculator_2-way'!A128)</f>
        <v/>
      </c>
      <c r="B127" s="4" t="str">
        <f>IF('True_Odds_Calculator_2-way'!B128="","",'True_Odds_Calculator_2-way'!B128)</f>
        <v/>
      </c>
      <c r="C127" s="4" t="e">
        <f t="shared" si="11"/>
        <v>#VALUE!</v>
      </c>
      <c r="D127" t="e">
        <f t="shared" si="12"/>
        <v>#VALUE!</v>
      </c>
      <c r="E127" t="e">
        <f t="shared" si="13"/>
        <v>#VALUE!</v>
      </c>
      <c r="F127" t="e">
        <f t="shared" si="14"/>
        <v>#VALUE!</v>
      </c>
      <c r="G127">
        <v>0</v>
      </c>
      <c r="H127" t="e">
        <f t="shared" si="15"/>
        <v>#VALUE!</v>
      </c>
      <c r="I127" t="e">
        <f t="shared" si="16"/>
        <v>#VALUE!</v>
      </c>
      <c r="J127" t="e">
        <f t="shared" si="17"/>
        <v>#VALUE!</v>
      </c>
      <c r="K127" t="str">
        <f t="shared" si="18"/>
        <v/>
      </c>
      <c r="L127" t="str">
        <f t="shared" si="19"/>
        <v/>
      </c>
      <c r="M127" t="str">
        <f t="shared" si="20"/>
        <v/>
      </c>
      <c r="N127" t="str">
        <f t="shared" si="21"/>
        <v/>
      </c>
    </row>
    <row r="128" spans="1:14">
      <c r="A128" s="4" t="str">
        <f>IF('True_Odds_Calculator_2-way'!A129="","",'True_Odds_Calculator_2-way'!A129)</f>
        <v/>
      </c>
      <c r="B128" s="4" t="str">
        <f>IF('True_Odds_Calculator_2-way'!B129="","",'True_Odds_Calculator_2-way'!B129)</f>
        <v/>
      </c>
      <c r="C128" s="4" t="e">
        <f t="shared" si="11"/>
        <v>#VALUE!</v>
      </c>
      <c r="D128" t="e">
        <f t="shared" si="12"/>
        <v>#VALUE!</v>
      </c>
      <c r="E128" t="e">
        <f t="shared" si="13"/>
        <v>#VALUE!</v>
      </c>
      <c r="F128" t="e">
        <f t="shared" si="14"/>
        <v>#VALUE!</v>
      </c>
      <c r="G128">
        <v>0</v>
      </c>
      <c r="H128" t="e">
        <f t="shared" si="15"/>
        <v>#VALUE!</v>
      </c>
      <c r="I128" t="e">
        <f t="shared" si="16"/>
        <v>#VALUE!</v>
      </c>
      <c r="J128" t="e">
        <f t="shared" si="17"/>
        <v>#VALUE!</v>
      </c>
      <c r="K128" t="str">
        <f t="shared" si="18"/>
        <v/>
      </c>
      <c r="L128" t="str">
        <f t="shared" si="19"/>
        <v/>
      </c>
      <c r="M128" t="str">
        <f t="shared" si="20"/>
        <v/>
      </c>
      <c r="N128" t="str">
        <f t="shared" si="21"/>
        <v/>
      </c>
    </row>
    <row r="129" spans="1:14">
      <c r="A129" s="4" t="str">
        <f>IF('True_Odds_Calculator_2-way'!A130="","",'True_Odds_Calculator_2-way'!A130)</f>
        <v/>
      </c>
      <c r="B129" s="4" t="str">
        <f>IF('True_Odds_Calculator_2-way'!B130="","",'True_Odds_Calculator_2-way'!B130)</f>
        <v/>
      </c>
      <c r="C129" s="4" t="e">
        <f t="shared" si="11"/>
        <v>#VALUE!</v>
      </c>
      <c r="D129" t="e">
        <f t="shared" si="12"/>
        <v>#VALUE!</v>
      </c>
      <c r="E129" t="e">
        <f t="shared" si="13"/>
        <v>#VALUE!</v>
      </c>
      <c r="F129" t="e">
        <f t="shared" si="14"/>
        <v>#VALUE!</v>
      </c>
      <c r="G129">
        <v>0</v>
      </c>
      <c r="H129" t="e">
        <f t="shared" si="15"/>
        <v>#VALUE!</v>
      </c>
      <c r="I129" t="e">
        <f t="shared" si="16"/>
        <v>#VALUE!</v>
      </c>
      <c r="J129" t="e">
        <f t="shared" si="17"/>
        <v>#VALUE!</v>
      </c>
      <c r="K129" t="str">
        <f t="shared" si="18"/>
        <v/>
      </c>
      <c r="L129" t="str">
        <f t="shared" si="19"/>
        <v/>
      </c>
      <c r="M129" t="str">
        <f t="shared" si="20"/>
        <v/>
      </c>
      <c r="N129" t="str">
        <f t="shared" si="21"/>
        <v/>
      </c>
    </row>
    <row r="130" spans="1:14">
      <c r="A130" s="4" t="str">
        <f>IF('True_Odds_Calculator_2-way'!A131="","",'True_Odds_Calculator_2-way'!A131)</f>
        <v/>
      </c>
      <c r="B130" s="4" t="str">
        <f>IF('True_Odds_Calculator_2-way'!B131="","",'True_Odds_Calculator_2-way'!B131)</f>
        <v/>
      </c>
      <c r="C130" s="4" t="e">
        <f t="shared" si="11"/>
        <v>#VALUE!</v>
      </c>
      <c r="D130" t="e">
        <f t="shared" si="12"/>
        <v>#VALUE!</v>
      </c>
      <c r="E130" t="e">
        <f t="shared" si="13"/>
        <v>#VALUE!</v>
      </c>
      <c r="F130" t="e">
        <f t="shared" si="14"/>
        <v>#VALUE!</v>
      </c>
      <c r="G130">
        <v>0</v>
      </c>
      <c r="H130" t="e">
        <f t="shared" si="15"/>
        <v>#VALUE!</v>
      </c>
      <c r="I130" t="e">
        <f t="shared" si="16"/>
        <v>#VALUE!</v>
      </c>
      <c r="J130" t="e">
        <f t="shared" si="17"/>
        <v>#VALUE!</v>
      </c>
      <c r="K130" t="str">
        <f t="shared" si="18"/>
        <v/>
      </c>
      <c r="L130" t="str">
        <f t="shared" si="19"/>
        <v/>
      </c>
      <c r="M130" t="str">
        <f t="shared" si="20"/>
        <v/>
      </c>
      <c r="N130" t="str">
        <f t="shared" si="21"/>
        <v/>
      </c>
    </row>
    <row r="131" spans="1:14">
      <c r="A131" s="4" t="str">
        <f>IF('True_Odds_Calculator_2-way'!A132="","",'True_Odds_Calculator_2-way'!A132)</f>
        <v/>
      </c>
      <c r="B131" s="4" t="str">
        <f>IF('True_Odds_Calculator_2-way'!B132="","",'True_Odds_Calculator_2-way'!B132)</f>
        <v/>
      </c>
      <c r="C131" s="4" t="e">
        <f t="shared" ref="C131:C194" si="22">1/A131</f>
        <v>#VALUE!</v>
      </c>
      <c r="D131" t="e">
        <f t="shared" ref="D131:D194" si="23">1/B131</f>
        <v>#VALUE!</v>
      </c>
      <c r="E131" t="e">
        <f t="shared" ref="E131:E194" si="24">C131+D131-1</f>
        <v>#VALUE!</v>
      </c>
      <c r="F131" t="e">
        <f t="shared" ref="F131:F194" si="25">C131+D131-(C131*D131)-1</f>
        <v>#VALUE!</v>
      </c>
      <c r="G131">
        <v>0</v>
      </c>
      <c r="H131" t="e">
        <f t="shared" ref="H131:H194" si="26">C131*D131</f>
        <v>#VALUE!</v>
      </c>
      <c r="I131" t="e">
        <f t="shared" ref="I131:I194" si="27">((-4*F131*H131)^0.5)/(2*F131)</f>
        <v>#VALUE!</v>
      </c>
      <c r="J131" t="e">
        <f t="shared" ref="J131:J194" si="28">(-((-4*F131*H131)^0.5))/(2*F131)</f>
        <v>#VALUE!</v>
      </c>
      <c r="K131" t="str">
        <f t="shared" ref="K131:K194" si="29">IF(A131="","",(C131/($J131+C131-($J131*C131))))</f>
        <v/>
      </c>
      <c r="L131" t="str">
        <f t="shared" ref="L131:L194" si="30">IF(B131="","",(D131/($J131+D131-($J131*D131))))</f>
        <v/>
      </c>
      <c r="M131" t="str">
        <f t="shared" ref="M131:M194" si="31">IF(A131="","",1/K131)</f>
        <v/>
      </c>
      <c r="N131" t="str">
        <f t="shared" ref="N131:N194" si="32">IF(B131="","",1/L131)</f>
        <v/>
      </c>
    </row>
    <row r="132" spans="1:14">
      <c r="A132" s="4" t="str">
        <f>IF('True_Odds_Calculator_2-way'!A133="","",'True_Odds_Calculator_2-way'!A133)</f>
        <v/>
      </c>
      <c r="B132" s="4" t="str">
        <f>IF('True_Odds_Calculator_2-way'!B133="","",'True_Odds_Calculator_2-way'!B133)</f>
        <v/>
      </c>
      <c r="C132" s="4" t="e">
        <f t="shared" si="22"/>
        <v>#VALUE!</v>
      </c>
      <c r="D132" t="e">
        <f t="shared" si="23"/>
        <v>#VALUE!</v>
      </c>
      <c r="E132" t="e">
        <f t="shared" si="24"/>
        <v>#VALUE!</v>
      </c>
      <c r="F132" t="e">
        <f t="shared" si="25"/>
        <v>#VALUE!</v>
      </c>
      <c r="G132">
        <v>0</v>
      </c>
      <c r="H132" t="e">
        <f t="shared" si="26"/>
        <v>#VALUE!</v>
      </c>
      <c r="I132" t="e">
        <f t="shared" si="27"/>
        <v>#VALUE!</v>
      </c>
      <c r="J132" t="e">
        <f t="shared" si="28"/>
        <v>#VALUE!</v>
      </c>
      <c r="K132" t="str">
        <f t="shared" si="29"/>
        <v/>
      </c>
      <c r="L132" t="str">
        <f t="shared" si="30"/>
        <v/>
      </c>
      <c r="M132" t="str">
        <f t="shared" si="31"/>
        <v/>
      </c>
      <c r="N132" t="str">
        <f t="shared" si="32"/>
        <v/>
      </c>
    </row>
    <row r="133" spans="1:14">
      <c r="A133" s="4" t="str">
        <f>IF('True_Odds_Calculator_2-way'!A134="","",'True_Odds_Calculator_2-way'!A134)</f>
        <v/>
      </c>
      <c r="B133" s="4" t="str">
        <f>IF('True_Odds_Calculator_2-way'!B134="","",'True_Odds_Calculator_2-way'!B134)</f>
        <v/>
      </c>
      <c r="C133" s="4" t="e">
        <f t="shared" si="22"/>
        <v>#VALUE!</v>
      </c>
      <c r="D133" t="e">
        <f t="shared" si="23"/>
        <v>#VALUE!</v>
      </c>
      <c r="E133" t="e">
        <f t="shared" si="24"/>
        <v>#VALUE!</v>
      </c>
      <c r="F133" t="e">
        <f t="shared" si="25"/>
        <v>#VALUE!</v>
      </c>
      <c r="G133">
        <v>0</v>
      </c>
      <c r="H133" t="e">
        <f t="shared" si="26"/>
        <v>#VALUE!</v>
      </c>
      <c r="I133" t="e">
        <f t="shared" si="27"/>
        <v>#VALUE!</v>
      </c>
      <c r="J133" t="e">
        <f t="shared" si="28"/>
        <v>#VALUE!</v>
      </c>
      <c r="K133" t="str">
        <f t="shared" si="29"/>
        <v/>
      </c>
      <c r="L133" t="str">
        <f t="shared" si="30"/>
        <v/>
      </c>
      <c r="M133" t="str">
        <f t="shared" si="31"/>
        <v/>
      </c>
      <c r="N133" t="str">
        <f t="shared" si="32"/>
        <v/>
      </c>
    </row>
    <row r="134" spans="1:14">
      <c r="A134" s="4" t="str">
        <f>IF('True_Odds_Calculator_2-way'!A135="","",'True_Odds_Calculator_2-way'!A135)</f>
        <v/>
      </c>
      <c r="B134" s="4" t="str">
        <f>IF('True_Odds_Calculator_2-way'!B135="","",'True_Odds_Calculator_2-way'!B135)</f>
        <v/>
      </c>
      <c r="C134" s="4" t="e">
        <f t="shared" si="22"/>
        <v>#VALUE!</v>
      </c>
      <c r="D134" t="e">
        <f t="shared" si="23"/>
        <v>#VALUE!</v>
      </c>
      <c r="E134" t="e">
        <f t="shared" si="24"/>
        <v>#VALUE!</v>
      </c>
      <c r="F134" t="e">
        <f t="shared" si="25"/>
        <v>#VALUE!</v>
      </c>
      <c r="G134">
        <v>0</v>
      </c>
      <c r="H134" t="e">
        <f t="shared" si="26"/>
        <v>#VALUE!</v>
      </c>
      <c r="I134" t="e">
        <f t="shared" si="27"/>
        <v>#VALUE!</v>
      </c>
      <c r="J134" t="e">
        <f t="shared" si="28"/>
        <v>#VALUE!</v>
      </c>
      <c r="K134" t="str">
        <f t="shared" si="29"/>
        <v/>
      </c>
      <c r="L134" t="str">
        <f t="shared" si="30"/>
        <v/>
      </c>
      <c r="M134" t="str">
        <f t="shared" si="31"/>
        <v/>
      </c>
      <c r="N134" t="str">
        <f t="shared" si="32"/>
        <v/>
      </c>
    </row>
    <row r="135" spans="1:14">
      <c r="A135" s="4" t="str">
        <f>IF('True_Odds_Calculator_2-way'!A136="","",'True_Odds_Calculator_2-way'!A136)</f>
        <v/>
      </c>
      <c r="B135" s="4" t="str">
        <f>IF('True_Odds_Calculator_2-way'!B136="","",'True_Odds_Calculator_2-way'!B136)</f>
        <v/>
      </c>
      <c r="C135" s="4" t="e">
        <f t="shared" si="22"/>
        <v>#VALUE!</v>
      </c>
      <c r="D135" t="e">
        <f t="shared" si="23"/>
        <v>#VALUE!</v>
      </c>
      <c r="E135" t="e">
        <f t="shared" si="24"/>
        <v>#VALUE!</v>
      </c>
      <c r="F135" t="e">
        <f t="shared" si="25"/>
        <v>#VALUE!</v>
      </c>
      <c r="G135">
        <v>0</v>
      </c>
      <c r="H135" t="e">
        <f t="shared" si="26"/>
        <v>#VALUE!</v>
      </c>
      <c r="I135" t="e">
        <f t="shared" si="27"/>
        <v>#VALUE!</v>
      </c>
      <c r="J135" t="e">
        <f t="shared" si="28"/>
        <v>#VALUE!</v>
      </c>
      <c r="K135" t="str">
        <f t="shared" si="29"/>
        <v/>
      </c>
      <c r="L135" t="str">
        <f t="shared" si="30"/>
        <v/>
      </c>
      <c r="M135" t="str">
        <f t="shared" si="31"/>
        <v/>
      </c>
      <c r="N135" t="str">
        <f t="shared" si="32"/>
        <v/>
      </c>
    </row>
    <row r="136" spans="1:14">
      <c r="A136" s="4" t="str">
        <f>IF('True_Odds_Calculator_2-way'!A137="","",'True_Odds_Calculator_2-way'!A137)</f>
        <v/>
      </c>
      <c r="B136" s="4" t="str">
        <f>IF('True_Odds_Calculator_2-way'!B137="","",'True_Odds_Calculator_2-way'!B137)</f>
        <v/>
      </c>
      <c r="C136" s="4" t="e">
        <f t="shared" si="22"/>
        <v>#VALUE!</v>
      </c>
      <c r="D136" t="e">
        <f t="shared" si="23"/>
        <v>#VALUE!</v>
      </c>
      <c r="E136" t="e">
        <f t="shared" si="24"/>
        <v>#VALUE!</v>
      </c>
      <c r="F136" t="e">
        <f t="shared" si="25"/>
        <v>#VALUE!</v>
      </c>
      <c r="G136">
        <v>0</v>
      </c>
      <c r="H136" t="e">
        <f t="shared" si="26"/>
        <v>#VALUE!</v>
      </c>
      <c r="I136" t="e">
        <f t="shared" si="27"/>
        <v>#VALUE!</v>
      </c>
      <c r="J136" t="e">
        <f t="shared" si="28"/>
        <v>#VALUE!</v>
      </c>
      <c r="K136" t="str">
        <f t="shared" si="29"/>
        <v/>
      </c>
      <c r="L136" t="str">
        <f t="shared" si="30"/>
        <v/>
      </c>
      <c r="M136" t="str">
        <f t="shared" si="31"/>
        <v/>
      </c>
      <c r="N136" t="str">
        <f t="shared" si="32"/>
        <v/>
      </c>
    </row>
    <row r="137" spans="1:14">
      <c r="A137" s="4" t="str">
        <f>IF('True_Odds_Calculator_2-way'!A138="","",'True_Odds_Calculator_2-way'!A138)</f>
        <v/>
      </c>
      <c r="B137" s="4" t="str">
        <f>IF('True_Odds_Calculator_2-way'!B138="","",'True_Odds_Calculator_2-way'!B138)</f>
        <v/>
      </c>
      <c r="C137" s="4" t="e">
        <f t="shared" si="22"/>
        <v>#VALUE!</v>
      </c>
      <c r="D137" t="e">
        <f t="shared" si="23"/>
        <v>#VALUE!</v>
      </c>
      <c r="E137" t="e">
        <f t="shared" si="24"/>
        <v>#VALUE!</v>
      </c>
      <c r="F137" t="e">
        <f t="shared" si="25"/>
        <v>#VALUE!</v>
      </c>
      <c r="G137">
        <v>0</v>
      </c>
      <c r="H137" t="e">
        <f t="shared" si="26"/>
        <v>#VALUE!</v>
      </c>
      <c r="I137" t="e">
        <f t="shared" si="27"/>
        <v>#VALUE!</v>
      </c>
      <c r="J137" t="e">
        <f t="shared" si="28"/>
        <v>#VALUE!</v>
      </c>
      <c r="K137" t="str">
        <f t="shared" si="29"/>
        <v/>
      </c>
      <c r="L137" t="str">
        <f t="shared" si="30"/>
        <v/>
      </c>
      <c r="M137" t="str">
        <f t="shared" si="31"/>
        <v/>
      </c>
      <c r="N137" t="str">
        <f t="shared" si="32"/>
        <v/>
      </c>
    </row>
    <row r="138" spans="1:14">
      <c r="A138" s="4" t="str">
        <f>IF('True_Odds_Calculator_2-way'!A139="","",'True_Odds_Calculator_2-way'!A139)</f>
        <v/>
      </c>
      <c r="B138" s="4" t="str">
        <f>IF('True_Odds_Calculator_2-way'!B139="","",'True_Odds_Calculator_2-way'!B139)</f>
        <v/>
      </c>
      <c r="C138" s="4" t="e">
        <f t="shared" si="22"/>
        <v>#VALUE!</v>
      </c>
      <c r="D138" t="e">
        <f t="shared" si="23"/>
        <v>#VALUE!</v>
      </c>
      <c r="E138" t="e">
        <f t="shared" si="24"/>
        <v>#VALUE!</v>
      </c>
      <c r="F138" t="e">
        <f t="shared" si="25"/>
        <v>#VALUE!</v>
      </c>
      <c r="G138">
        <v>0</v>
      </c>
      <c r="H138" t="e">
        <f t="shared" si="26"/>
        <v>#VALUE!</v>
      </c>
      <c r="I138" t="e">
        <f t="shared" si="27"/>
        <v>#VALUE!</v>
      </c>
      <c r="J138" t="e">
        <f t="shared" si="28"/>
        <v>#VALUE!</v>
      </c>
      <c r="K138" t="str">
        <f t="shared" si="29"/>
        <v/>
      </c>
      <c r="L138" t="str">
        <f t="shared" si="30"/>
        <v/>
      </c>
      <c r="M138" t="str">
        <f t="shared" si="31"/>
        <v/>
      </c>
      <c r="N138" t="str">
        <f t="shared" si="32"/>
        <v/>
      </c>
    </row>
    <row r="139" spans="1:14">
      <c r="A139" s="4" t="str">
        <f>IF('True_Odds_Calculator_2-way'!A140="","",'True_Odds_Calculator_2-way'!A140)</f>
        <v/>
      </c>
      <c r="B139" s="4" t="str">
        <f>IF('True_Odds_Calculator_2-way'!B140="","",'True_Odds_Calculator_2-way'!B140)</f>
        <v/>
      </c>
      <c r="C139" s="4" t="e">
        <f t="shared" si="22"/>
        <v>#VALUE!</v>
      </c>
      <c r="D139" t="e">
        <f t="shared" si="23"/>
        <v>#VALUE!</v>
      </c>
      <c r="E139" t="e">
        <f t="shared" si="24"/>
        <v>#VALUE!</v>
      </c>
      <c r="F139" t="e">
        <f t="shared" si="25"/>
        <v>#VALUE!</v>
      </c>
      <c r="G139">
        <v>0</v>
      </c>
      <c r="H139" t="e">
        <f t="shared" si="26"/>
        <v>#VALUE!</v>
      </c>
      <c r="I139" t="e">
        <f t="shared" si="27"/>
        <v>#VALUE!</v>
      </c>
      <c r="J139" t="e">
        <f t="shared" si="28"/>
        <v>#VALUE!</v>
      </c>
      <c r="K139" t="str">
        <f t="shared" si="29"/>
        <v/>
      </c>
      <c r="L139" t="str">
        <f t="shared" si="30"/>
        <v/>
      </c>
      <c r="M139" t="str">
        <f t="shared" si="31"/>
        <v/>
      </c>
      <c r="N139" t="str">
        <f t="shared" si="32"/>
        <v/>
      </c>
    </row>
    <row r="140" spans="1:14">
      <c r="A140" s="4" t="str">
        <f>IF('True_Odds_Calculator_2-way'!A141="","",'True_Odds_Calculator_2-way'!A141)</f>
        <v/>
      </c>
      <c r="B140" s="4" t="str">
        <f>IF('True_Odds_Calculator_2-way'!B141="","",'True_Odds_Calculator_2-way'!B141)</f>
        <v/>
      </c>
      <c r="C140" s="4" t="e">
        <f t="shared" si="22"/>
        <v>#VALUE!</v>
      </c>
      <c r="D140" t="e">
        <f t="shared" si="23"/>
        <v>#VALUE!</v>
      </c>
      <c r="E140" t="e">
        <f t="shared" si="24"/>
        <v>#VALUE!</v>
      </c>
      <c r="F140" t="e">
        <f t="shared" si="25"/>
        <v>#VALUE!</v>
      </c>
      <c r="G140">
        <v>0</v>
      </c>
      <c r="H140" t="e">
        <f t="shared" si="26"/>
        <v>#VALUE!</v>
      </c>
      <c r="I140" t="e">
        <f t="shared" si="27"/>
        <v>#VALUE!</v>
      </c>
      <c r="J140" t="e">
        <f t="shared" si="28"/>
        <v>#VALUE!</v>
      </c>
      <c r="K140" t="str">
        <f t="shared" si="29"/>
        <v/>
      </c>
      <c r="L140" t="str">
        <f t="shared" si="30"/>
        <v/>
      </c>
      <c r="M140" t="str">
        <f t="shared" si="31"/>
        <v/>
      </c>
      <c r="N140" t="str">
        <f t="shared" si="32"/>
        <v/>
      </c>
    </row>
    <row r="141" spans="1:14">
      <c r="A141" s="4" t="str">
        <f>IF('True_Odds_Calculator_2-way'!A142="","",'True_Odds_Calculator_2-way'!A142)</f>
        <v/>
      </c>
      <c r="B141" s="4" t="str">
        <f>IF('True_Odds_Calculator_2-way'!B142="","",'True_Odds_Calculator_2-way'!B142)</f>
        <v/>
      </c>
      <c r="C141" s="4" t="e">
        <f t="shared" si="22"/>
        <v>#VALUE!</v>
      </c>
      <c r="D141" t="e">
        <f t="shared" si="23"/>
        <v>#VALUE!</v>
      </c>
      <c r="E141" t="e">
        <f t="shared" si="24"/>
        <v>#VALUE!</v>
      </c>
      <c r="F141" t="e">
        <f t="shared" si="25"/>
        <v>#VALUE!</v>
      </c>
      <c r="G141">
        <v>0</v>
      </c>
      <c r="H141" t="e">
        <f t="shared" si="26"/>
        <v>#VALUE!</v>
      </c>
      <c r="I141" t="e">
        <f t="shared" si="27"/>
        <v>#VALUE!</v>
      </c>
      <c r="J141" t="e">
        <f t="shared" si="28"/>
        <v>#VALUE!</v>
      </c>
      <c r="K141" t="str">
        <f t="shared" si="29"/>
        <v/>
      </c>
      <c r="L141" t="str">
        <f t="shared" si="30"/>
        <v/>
      </c>
      <c r="M141" t="str">
        <f t="shared" si="31"/>
        <v/>
      </c>
      <c r="N141" t="str">
        <f t="shared" si="32"/>
        <v/>
      </c>
    </row>
    <row r="142" spans="1:14">
      <c r="A142" s="4" t="str">
        <f>IF('True_Odds_Calculator_2-way'!A143="","",'True_Odds_Calculator_2-way'!A143)</f>
        <v/>
      </c>
      <c r="B142" s="4" t="str">
        <f>IF('True_Odds_Calculator_2-way'!B143="","",'True_Odds_Calculator_2-way'!B143)</f>
        <v/>
      </c>
      <c r="C142" s="4" t="e">
        <f t="shared" si="22"/>
        <v>#VALUE!</v>
      </c>
      <c r="D142" t="e">
        <f t="shared" si="23"/>
        <v>#VALUE!</v>
      </c>
      <c r="E142" t="e">
        <f t="shared" si="24"/>
        <v>#VALUE!</v>
      </c>
      <c r="F142" t="e">
        <f t="shared" si="25"/>
        <v>#VALUE!</v>
      </c>
      <c r="G142">
        <v>0</v>
      </c>
      <c r="H142" t="e">
        <f t="shared" si="26"/>
        <v>#VALUE!</v>
      </c>
      <c r="I142" t="e">
        <f t="shared" si="27"/>
        <v>#VALUE!</v>
      </c>
      <c r="J142" t="e">
        <f t="shared" si="28"/>
        <v>#VALUE!</v>
      </c>
      <c r="K142" t="str">
        <f t="shared" si="29"/>
        <v/>
      </c>
      <c r="L142" t="str">
        <f t="shared" si="30"/>
        <v/>
      </c>
      <c r="M142" t="str">
        <f t="shared" si="31"/>
        <v/>
      </c>
      <c r="N142" t="str">
        <f t="shared" si="32"/>
        <v/>
      </c>
    </row>
    <row r="143" spans="1:14">
      <c r="A143" s="4" t="str">
        <f>IF('True_Odds_Calculator_2-way'!A144="","",'True_Odds_Calculator_2-way'!A144)</f>
        <v/>
      </c>
      <c r="B143" s="4" t="str">
        <f>IF('True_Odds_Calculator_2-way'!B144="","",'True_Odds_Calculator_2-way'!B144)</f>
        <v/>
      </c>
      <c r="C143" s="4" t="e">
        <f t="shared" si="22"/>
        <v>#VALUE!</v>
      </c>
      <c r="D143" t="e">
        <f t="shared" si="23"/>
        <v>#VALUE!</v>
      </c>
      <c r="E143" t="e">
        <f t="shared" si="24"/>
        <v>#VALUE!</v>
      </c>
      <c r="F143" t="e">
        <f t="shared" si="25"/>
        <v>#VALUE!</v>
      </c>
      <c r="G143">
        <v>0</v>
      </c>
      <c r="H143" t="e">
        <f t="shared" si="26"/>
        <v>#VALUE!</v>
      </c>
      <c r="I143" t="e">
        <f t="shared" si="27"/>
        <v>#VALUE!</v>
      </c>
      <c r="J143" t="e">
        <f t="shared" si="28"/>
        <v>#VALUE!</v>
      </c>
      <c r="K143" t="str">
        <f t="shared" si="29"/>
        <v/>
      </c>
      <c r="L143" t="str">
        <f t="shared" si="30"/>
        <v/>
      </c>
      <c r="M143" t="str">
        <f t="shared" si="31"/>
        <v/>
      </c>
      <c r="N143" t="str">
        <f t="shared" si="32"/>
        <v/>
      </c>
    </row>
    <row r="144" spans="1:14">
      <c r="A144" s="4" t="str">
        <f>IF('True_Odds_Calculator_2-way'!A145="","",'True_Odds_Calculator_2-way'!A145)</f>
        <v/>
      </c>
      <c r="B144" s="4" t="str">
        <f>IF('True_Odds_Calculator_2-way'!B145="","",'True_Odds_Calculator_2-way'!B145)</f>
        <v/>
      </c>
      <c r="C144" s="4" t="e">
        <f t="shared" si="22"/>
        <v>#VALUE!</v>
      </c>
      <c r="D144" t="e">
        <f t="shared" si="23"/>
        <v>#VALUE!</v>
      </c>
      <c r="E144" t="e">
        <f t="shared" si="24"/>
        <v>#VALUE!</v>
      </c>
      <c r="F144" t="e">
        <f t="shared" si="25"/>
        <v>#VALUE!</v>
      </c>
      <c r="G144">
        <v>0</v>
      </c>
      <c r="H144" t="e">
        <f t="shared" si="26"/>
        <v>#VALUE!</v>
      </c>
      <c r="I144" t="e">
        <f t="shared" si="27"/>
        <v>#VALUE!</v>
      </c>
      <c r="J144" t="e">
        <f t="shared" si="28"/>
        <v>#VALUE!</v>
      </c>
      <c r="K144" t="str">
        <f t="shared" si="29"/>
        <v/>
      </c>
      <c r="L144" t="str">
        <f t="shared" si="30"/>
        <v/>
      </c>
      <c r="M144" t="str">
        <f t="shared" si="31"/>
        <v/>
      </c>
      <c r="N144" t="str">
        <f t="shared" si="32"/>
        <v/>
      </c>
    </row>
    <row r="145" spans="1:14">
      <c r="A145" s="4" t="str">
        <f>IF('True_Odds_Calculator_2-way'!A146="","",'True_Odds_Calculator_2-way'!A146)</f>
        <v/>
      </c>
      <c r="B145" s="4" t="str">
        <f>IF('True_Odds_Calculator_2-way'!B146="","",'True_Odds_Calculator_2-way'!B146)</f>
        <v/>
      </c>
      <c r="C145" s="4" t="e">
        <f t="shared" si="22"/>
        <v>#VALUE!</v>
      </c>
      <c r="D145" t="e">
        <f t="shared" si="23"/>
        <v>#VALUE!</v>
      </c>
      <c r="E145" t="e">
        <f t="shared" si="24"/>
        <v>#VALUE!</v>
      </c>
      <c r="F145" t="e">
        <f t="shared" si="25"/>
        <v>#VALUE!</v>
      </c>
      <c r="G145">
        <v>0</v>
      </c>
      <c r="H145" t="e">
        <f t="shared" si="26"/>
        <v>#VALUE!</v>
      </c>
      <c r="I145" t="e">
        <f t="shared" si="27"/>
        <v>#VALUE!</v>
      </c>
      <c r="J145" t="e">
        <f t="shared" si="28"/>
        <v>#VALUE!</v>
      </c>
      <c r="K145" t="str">
        <f t="shared" si="29"/>
        <v/>
      </c>
      <c r="L145" t="str">
        <f t="shared" si="30"/>
        <v/>
      </c>
      <c r="M145" t="str">
        <f t="shared" si="31"/>
        <v/>
      </c>
      <c r="N145" t="str">
        <f t="shared" si="32"/>
        <v/>
      </c>
    </row>
    <row r="146" spans="1:14">
      <c r="A146" s="4" t="str">
        <f>IF('True_Odds_Calculator_2-way'!A147="","",'True_Odds_Calculator_2-way'!A147)</f>
        <v/>
      </c>
      <c r="B146" s="4" t="str">
        <f>IF('True_Odds_Calculator_2-way'!B147="","",'True_Odds_Calculator_2-way'!B147)</f>
        <v/>
      </c>
      <c r="C146" s="4" t="e">
        <f t="shared" si="22"/>
        <v>#VALUE!</v>
      </c>
      <c r="D146" t="e">
        <f t="shared" si="23"/>
        <v>#VALUE!</v>
      </c>
      <c r="E146" t="e">
        <f t="shared" si="24"/>
        <v>#VALUE!</v>
      </c>
      <c r="F146" t="e">
        <f t="shared" si="25"/>
        <v>#VALUE!</v>
      </c>
      <c r="G146">
        <v>0</v>
      </c>
      <c r="H146" t="e">
        <f t="shared" si="26"/>
        <v>#VALUE!</v>
      </c>
      <c r="I146" t="e">
        <f t="shared" si="27"/>
        <v>#VALUE!</v>
      </c>
      <c r="J146" t="e">
        <f t="shared" si="28"/>
        <v>#VALUE!</v>
      </c>
      <c r="K146" t="str">
        <f t="shared" si="29"/>
        <v/>
      </c>
      <c r="L146" t="str">
        <f t="shared" si="30"/>
        <v/>
      </c>
      <c r="M146" t="str">
        <f t="shared" si="31"/>
        <v/>
      </c>
      <c r="N146" t="str">
        <f t="shared" si="32"/>
        <v/>
      </c>
    </row>
    <row r="147" spans="1:14">
      <c r="A147" s="4" t="str">
        <f>IF('True_Odds_Calculator_2-way'!A148="","",'True_Odds_Calculator_2-way'!A148)</f>
        <v/>
      </c>
      <c r="B147" s="4" t="str">
        <f>IF('True_Odds_Calculator_2-way'!B148="","",'True_Odds_Calculator_2-way'!B148)</f>
        <v/>
      </c>
      <c r="C147" s="4" t="e">
        <f t="shared" si="22"/>
        <v>#VALUE!</v>
      </c>
      <c r="D147" t="e">
        <f t="shared" si="23"/>
        <v>#VALUE!</v>
      </c>
      <c r="E147" t="e">
        <f t="shared" si="24"/>
        <v>#VALUE!</v>
      </c>
      <c r="F147" t="e">
        <f t="shared" si="25"/>
        <v>#VALUE!</v>
      </c>
      <c r="G147">
        <v>0</v>
      </c>
      <c r="H147" t="e">
        <f t="shared" si="26"/>
        <v>#VALUE!</v>
      </c>
      <c r="I147" t="e">
        <f t="shared" si="27"/>
        <v>#VALUE!</v>
      </c>
      <c r="J147" t="e">
        <f t="shared" si="28"/>
        <v>#VALUE!</v>
      </c>
      <c r="K147" t="str">
        <f t="shared" si="29"/>
        <v/>
      </c>
      <c r="L147" t="str">
        <f t="shared" si="30"/>
        <v/>
      </c>
      <c r="M147" t="str">
        <f t="shared" si="31"/>
        <v/>
      </c>
      <c r="N147" t="str">
        <f t="shared" si="32"/>
        <v/>
      </c>
    </row>
    <row r="148" spans="1:14">
      <c r="A148" s="4" t="str">
        <f>IF('True_Odds_Calculator_2-way'!A149="","",'True_Odds_Calculator_2-way'!A149)</f>
        <v/>
      </c>
      <c r="B148" s="4" t="str">
        <f>IF('True_Odds_Calculator_2-way'!B149="","",'True_Odds_Calculator_2-way'!B149)</f>
        <v/>
      </c>
      <c r="C148" s="4" t="e">
        <f t="shared" si="22"/>
        <v>#VALUE!</v>
      </c>
      <c r="D148" t="e">
        <f t="shared" si="23"/>
        <v>#VALUE!</v>
      </c>
      <c r="E148" t="e">
        <f t="shared" si="24"/>
        <v>#VALUE!</v>
      </c>
      <c r="F148" t="e">
        <f t="shared" si="25"/>
        <v>#VALUE!</v>
      </c>
      <c r="G148">
        <v>0</v>
      </c>
      <c r="H148" t="e">
        <f t="shared" si="26"/>
        <v>#VALUE!</v>
      </c>
      <c r="I148" t="e">
        <f t="shared" si="27"/>
        <v>#VALUE!</v>
      </c>
      <c r="J148" t="e">
        <f t="shared" si="28"/>
        <v>#VALUE!</v>
      </c>
      <c r="K148" t="str">
        <f t="shared" si="29"/>
        <v/>
      </c>
      <c r="L148" t="str">
        <f t="shared" si="30"/>
        <v/>
      </c>
      <c r="M148" t="str">
        <f t="shared" si="31"/>
        <v/>
      </c>
      <c r="N148" t="str">
        <f t="shared" si="32"/>
        <v/>
      </c>
    </row>
    <row r="149" spans="1:14">
      <c r="A149" s="4" t="str">
        <f>IF('True_Odds_Calculator_2-way'!A150="","",'True_Odds_Calculator_2-way'!A150)</f>
        <v/>
      </c>
      <c r="B149" s="4" t="str">
        <f>IF('True_Odds_Calculator_2-way'!B150="","",'True_Odds_Calculator_2-way'!B150)</f>
        <v/>
      </c>
      <c r="C149" s="4" t="e">
        <f t="shared" si="22"/>
        <v>#VALUE!</v>
      </c>
      <c r="D149" t="e">
        <f t="shared" si="23"/>
        <v>#VALUE!</v>
      </c>
      <c r="E149" t="e">
        <f t="shared" si="24"/>
        <v>#VALUE!</v>
      </c>
      <c r="F149" t="e">
        <f t="shared" si="25"/>
        <v>#VALUE!</v>
      </c>
      <c r="G149">
        <v>0</v>
      </c>
      <c r="H149" t="e">
        <f t="shared" si="26"/>
        <v>#VALUE!</v>
      </c>
      <c r="I149" t="e">
        <f t="shared" si="27"/>
        <v>#VALUE!</v>
      </c>
      <c r="J149" t="e">
        <f t="shared" si="28"/>
        <v>#VALUE!</v>
      </c>
      <c r="K149" t="str">
        <f t="shared" si="29"/>
        <v/>
      </c>
      <c r="L149" t="str">
        <f t="shared" si="30"/>
        <v/>
      </c>
      <c r="M149" t="str">
        <f t="shared" si="31"/>
        <v/>
      </c>
      <c r="N149" t="str">
        <f t="shared" si="32"/>
        <v/>
      </c>
    </row>
    <row r="150" spans="1:14">
      <c r="A150" s="4" t="str">
        <f>IF('True_Odds_Calculator_2-way'!A151="","",'True_Odds_Calculator_2-way'!A151)</f>
        <v/>
      </c>
      <c r="B150" s="4" t="str">
        <f>IF('True_Odds_Calculator_2-way'!B151="","",'True_Odds_Calculator_2-way'!B151)</f>
        <v/>
      </c>
      <c r="C150" s="4" t="e">
        <f t="shared" si="22"/>
        <v>#VALUE!</v>
      </c>
      <c r="D150" t="e">
        <f t="shared" si="23"/>
        <v>#VALUE!</v>
      </c>
      <c r="E150" t="e">
        <f t="shared" si="24"/>
        <v>#VALUE!</v>
      </c>
      <c r="F150" t="e">
        <f t="shared" si="25"/>
        <v>#VALUE!</v>
      </c>
      <c r="G150">
        <v>0</v>
      </c>
      <c r="H150" t="e">
        <f t="shared" si="26"/>
        <v>#VALUE!</v>
      </c>
      <c r="I150" t="e">
        <f t="shared" si="27"/>
        <v>#VALUE!</v>
      </c>
      <c r="J150" t="e">
        <f t="shared" si="28"/>
        <v>#VALUE!</v>
      </c>
      <c r="K150" t="str">
        <f t="shared" si="29"/>
        <v/>
      </c>
      <c r="L150" t="str">
        <f t="shared" si="30"/>
        <v/>
      </c>
      <c r="M150" t="str">
        <f t="shared" si="31"/>
        <v/>
      </c>
      <c r="N150" t="str">
        <f t="shared" si="32"/>
        <v/>
      </c>
    </row>
    <row r="151" spans="1:14">
      <c r="A151" s="4" t="str">
        <f>IF('True_Odds_Calculator_2-way'!A152="","",'True_Odds_Calculator_2-way'!A152)</f>
        <v/>
      </c>
      <c r="B151" s="4" t="str">
        <f>IF('True_Odds_Calculator_2-way'!B152="","",'True_Odds_Calculator_2-way'!B152)</f>
        <v/>
      </c>
      <c r="C151" s="4" t="e">
        <f t="shared" si="22"/>
        <v>#VALUE!</v>
      </c>
      <c r="D151" t="e">
        <f t="shared" si="23"/>
        <v>#VALUE!</v>
      </c>
      <c r="E151" t="e">
        <f t="shared" si="24"/>
        <v>#VALUE!</v>
      </c>
      <c r="F151" t="e">
        <f t="shared" si="25"/>
        <v>#VALUE!</v>
      </c>
      <c r="G151">
        <v>0</v>
      </c>
      <c r="H151" t="e">
        <f t="shared" si="26"/>
        <v>#VALUE!</v>
      </c>
      <c r="I151" t="e">
        <f t="shared" si="27"/>
        <v>#VALUE!</v>
      </c>
      <c r="J151" t="e">
        <f t="shared" si="28"/>
        <v>#VALUE!</v>
      </c>
      <c r="K151" t="str">
        <f t="shared" si="29"/>
        <v/>
      </c>
      <c r="L151" t="str">
        <f t="shared" si="30"/>
        <v/>
      </c>
      <c r="M151" t="str">
        <f t="shared" si="31"/>
        <v/>
      </c>
      <c r="N151" t="str">
        <f t="shared" si="32"/>
        <v/>
      </c>
    </row>
    <row r="152" spans="1:14">
      <c r="A152" s="4" t="str">
        <f>IF('True_Odds_Calculator_2-way'!A153="","",'True_Odds_Calculator_2-way'!A153)</f>
        <v/>
      </c>
      <c r="B152" s="4" t="str">
        <f>IF('True_Odds_Calculator_2-way'!B153="","",'True_Odds_Calculator_2-way'!B153)</f>
        <v/>
      </c>
      <c r="C152" s="4" t="e">
        <f t="shared" si="22"/>
        <v>#VALUE!</v>
      </c>
      <c r="D152" t="e">
        <f t="shared" si="23"/>
        <v>#VALUE!</v>
      </c>
      <c r="E152" t="e">
        <f t="shared" si="24"/>
        <v>#VALUE!</v>
      </c>
      <c r="F152" t="e">
        <f t="shared" si="25"/>
        <v>#VALUE!</v>
      </c>
      <c r="G152">
        <v>0</v>
      </c>
      <c r="H152" t="e">
        <f t="shared" si="26"/>
        <v>#VALUE!</v>
      </c>
      <c r="I152" t="e">
        <f t="shared" si="27"/>
        <v>#VALUE!</v>
      </c>
      <c r="J152" t="e">
        <f t="shared" si="28"/>
        <v>#VALUE!</v>
      </c>
      <c r="K152" t="str">
        <f t="shared" si="29"/>
        <v/>
      </c>
      <c r="L152" t="str">
        <f t="shared" si="30"/>
        <v/>
      </c>
      <c r="M152" t="str">
        <f t="shared" si="31"/>
        <v/>
      </c>
      <c r="N152" t="str">
        <f t="shared" si="32"/>
        <v/>
      </c>
    </row>
    <row r="153" spans="1:14">
      <c r="A153" s="4" t="str">
        <f>IF('True_Odds_Calculator_2-way'!A154="","",'True_Odds_Calculator_2-way'!A154)</f>
        <v/>
      </c>
      <c r="B153" s="4" t="str">
        <f>IF('True_Odds_Calculator_2-way'!B154="","",'True_Odds_Calculator_2-way'!B154)</f>
        <v/>
      </c>
      <c r="C153" s="4" t="e">
        <f t="shared" si="22"/>
        <v>#VALUE!</v>
      </c>
      <c r="D153" t="e">
        <f t="shared" si="23"/>
        <v>#VALUE!</v>
      </c>
      <c r="E153" t="e">
        <f t="shared" si="24"/>
        <v>#VALUE!</v>
      </c>
      <c r="F153" t="e">
        <f t="shared" si="25"/>
        <v>#VALUE!</v>
      </c>
      <c r="G153">
        <v>0</v>
      </c>
      <c r="H153" t="e">
        <f t="shared" si="26"/>
        <v>#VALUE!</v>
      </c>
      <c r="I153" t="e">
        <f t="shared" si="27"/>
        <v>#VALUE!</v>
      </c>
      <c r="J153" t="e">
        <f t="shared" si="28"/>
        <v>#VALUE!</v>
      </c>
      <c r="K153" t="str">
        <f t="shared" si="29"/>
        <v/>
      </c>
      <c r="L153" t="str">
        <f t="shared" si="30"/>
        <v/>
      </c>
      <c r="M153" t="str">
        <f t="shared" si="31"/>
        <v/>
      </c>
      <c r="N153" t="str">
        <f t="shared" si="32"/>
        <v/>
      </c>
    </row>
    <row r="154" spans="1:14">
      <c r="A154" s="4" t="str">
        <f>IF('True_Odds_Calculator_2-way'!A155="","",'True_Odds_Calculator_2-way'!A155)</f>
        <v/>
      </c>
      <c r="B154" s="4" t="str">
        <f>IF('True_Odds_Calculator_2-way'!B155="","",'True_Odds_Calculator_2-way'!B155)</f>
        <v/>
      </c>
      <c r="C154" s="4" t="e">
        <f t="shared" si="22"/>
        <v>#VALUE!</v>
      </c>
      <c r="D154" t="e">
        <f t="shared" si="23"/>
        <v>#VALUE!</v>
      </c>
      <c r="E154" t="e">
        <f t="shared" si="24"/>
        <v>#VALUE!</v>
      </c>
      <c r="F154" t="e">
        <f t="shared" si="25"/>
        <v>#VALUE!</v>
      </c>
      <c r="G154">
        <v>0</v>
      </c>
      <c r="H154" t="e">
        <f t="shared" si="26"/>
        <v>#VALUE!</v>
      </c>
      <c r="I154" t="e">
        <f t="shared" si="27"/>
        <v>#VALUE!</v>
      </c>
      <c r="J154" t="e">
        <f t="shared" si="28"/>
        <v>#VALUE!</v>
      </c>
      <c r="K154" t="str">
        <f t="shared" si="29"/>
        <v/>
      </c>
      <c r="L154" t="str">
        <f t="shared" si="30"/>
        <v/>
      </c>
      <c r="M154" t="str">
        <f t="shared" si="31"/>
        <v/>
      </c>
      <c r="N154" t="str">
        <f t="shared" si="32"/>
        <v/>
      </c>
    </row>
    <row r="155" spans="1:14">
      <c r="A155" s="4" t="str">
        <f>IF('True_Odds_Calculator_2-way'!A156="","",'True_Odds_Calculator_2-way'!A156)</f>
        <v/>
      </c>
      <c r="B155" s="4" t="str">
        <f>IF('True_Odds_Calculator_2-way'!B156="","",'True_Odds_Calculator_2-way'!B156)</f>
        <v/>
      </c>
      <c r="C155" s="4" t="e">
        <f t="shared" si="22"/>
        <v>#VALUE!</v>
      </c>
      <c r="D155" t="e">
        <f t="shared" si="23"/>
        <v>#VALUE!</v>
      </c>
      <c r="E155" t="e">
        <f t="shared" si="24"/>
        <v>#VALUE!</v>
      </c>
      <c r="F155" t="e">
        <f t="shared" si="25"/>
        <v>#VALUE!</v>
      </c>
      <c r="G155">
        <v>0</v>
      </c>
      <c r="H155" t="e">
        <f t="shared" si="26"/>
        <v>#VALUE!</v>
      </c>
      <c r="I155" t="e">
        <f t="shared" si="27"/>
        <v>#VALUE!</v>
      </c>
      <c r="J155" t="e">
        <f t="shared" si="28"/>
        <v>#VALUE!</v>
      </c>
      <c r="K155" t="str">
        <f t="shared" si="29"/>
        <v/>
      </c>
      <c r="L155" t="str">
        <f t="shared" si="30"/>
        <v/>
      </c>
      <c r="M155" t="str">
        <f t="shared" si="31"/>
        <v/>
      </c>
      <c r="N155" t="str">
        <f t="shared" si="32"/>
        <v/>
      </c>
    </row>
    <row r="156" spans="1:14">
      <c r="A156" s="4" t="str">
        <f>IF('True_Odds_Calculator_2-way'!A157="","",'True_Odds_Calculator_2-way'!A157)</f>
        <v/>
      </c>
      <c r="B156" s="4" t="str">
        <f>IF('True_Odds_Calculator_2-way'!B157="","",'True_Odds_Calculator_2-way'!B157)</f>
        <v/>
      </c>
      <c r="C156" s="4" t="e">
        <f t="shared" si="22"/>
        <v>#VALUE!</v>
      </c>
      <c r="D156" t="e">
        <f t="shared" si="23"/>
        <v>#VALUE!</v>
      </c>
      <c r="E156" t="e">
        <f t="shared" si="24"/>
        <v>#VALUE!</v>
      </c>
      <c r="F156" t="e">
        <f t="shared" si="25"/>
        <v>#VALUE!</v>
      </c>
      <c r="G156">
        <v>0</v>
      </c>
      <c r="H156" t="e">
        <f t="shared" si="26"/>
        <v>#VALUE!</v>
      </c>
      <c r="I156" t="e">
        <f t="shared" si="27"/>
        <v>#VALUE!</v>
      </c>
      <c r="J156" t="e">
        <f t="shared" si="28"/>
        <v>#VALUE!</v>
      </c>
      <c r="K156" t="str">
        <f t="shared" si="29"/>
        <v/>
      </c>
      <c r="L156" t="str">
        <f t="shared" si="30"/>
        <v/>
      </c>
      <c r="M156" t="str">
        <f t="shared" si="31"/>
        <v/>
      </c>
      <c r="N156" t="str">
        <f t="shared" si="32"/>
        <v/>
      </c>
    </row>
    <row r="157" spans="1:14">
      <c r="A157" s="4" t="str">
        <f>IF('True_Odds_Calculator_2-way'!A158="","",'True_Odds_Calculator_2-way'!A158)</f>
        <v/>
      </c>
      <c r="B157" s="4" t="str">
        <f>IF('True_Odds_Calculator_2-way'!B158="","",'True_Odds_Calculator_2-way'!B158)</f>
        <v/>
      </c>
      <c r="C157" s="4" t="e">
        <f t="shared" si="22"/>
        <v>#VALUE!</v>
      </c>
      <c r="D157" t="e">
        <f t="shared" si="23"/>
        <v>#VALUE!</v>
      </c>
      <c r="E157" t="e">
        <f t="shared" si="24"/>
        <v>#VALUE!</v>
      </c>
      <c r="F157" t="e">
        <f t="shared" si="25"/>
        <v>#VALUE!</v>
      </c>
      <c r="G157">
        <v>0</v>
      </c>
      <c r="H157" t="e">
        <f t="shared" si="26"/>
        <v>#VALUE!</v>
      </c>
      <c r="I157" t="e">
        <f t="shared" si="27"/>
        <v>#VALUE!</v>
      </c>
      <c r="J157" t="e">
        <f t="shared" si="28"/>
        <v>#VALUE!</v>
      </c>
      <c r="K157" t="str">
        <f t="shared" si="29"/>
        <v/>
      </c>
      <c r="L157" t="str">
        <f t="shared" si="30"/>
        <v/>
      </c>
      <c r="M157" t="str">
        <f t="shared" si="31"/>
        <v/>
      </c>
      <c r="N157" t="str">
        <f t="shared" si="32"/>
        <v/>
      </c>
    </row>
    <row r="158" spans="1:14">
      <c r="A158" s="4" t="str">
        <f>IF('True_Odds_Calculator_2-way'!A159="","",'True_Odds_Calculator_2-way'!A159)</f>
        <v/>
      </c>
      <c r="B158" s="4" t="str">
        <f>IF('True_Odds_Calculator_2-way'!B159="","",'True_Odds_Calculator_2-way'!B159)</f>
        <v/>
      </c>
      <c r="C158" s="4" t="e">
        <f t="shared" si="22"/>
        <v>#VALUE!</v>
      </c>
      <c r="D158" t="e">
        <f t="shared" si="23"/>
        <v>#VALUE!</v>
      </c>
      <c r="E158" t="e">
        <f t="shared" si="24"/>
        <v>#VALUE!</v>
      </c>
      <c r="F158" t="e">
        <f t="shared" si="25"/>
        <v>#VALUE!</v>
      </c>
      <c r="G158">
        <v>0</v>
      </c>
      <c r="H158" t="e">
        <f t="shared" si="26"/>
        <v>#VALUE!</v>
      </c>
      <c r="I158" t="e">
        <f t="shared" si="27"/>
        <v>#VALUE!</v>
      </c>
      <c r="J158" t="e">
        <f t="shared" si="28"/>
        <v>#VALUE!</v>
      </c>
      <c r="K158" t="str">
        <f t="shared" si="29"/>
        <v/>
      </c>
      <c r="L158" t="str">
        <f t="shared" si="30"/>
        <v/>
      </c>
      <c r="M158" t="str">
        <f t="shared" si="31"/>
        <v/>
      </c>
      <c r="N158" t="str">
        <f t="shared" si="32"/>
        <v/>
      </c>
    </row>
    <row r="159" spans="1:14">
      <c r="A159" s="4" t="str">
        <f>IF('True_Odds_Calculator_2-way'!A160="","",'True_Odds_Calculator_2-way'!A160)</f>
        <v/>
      </c>
      <c r="B159" s="4" t="str">
        <f>IF('True_Odds_Calculator_2-way'!B160="","",'True_Odds_Calculator_2-way'!B160)</f>
        <v/>
      </c>
      <c r="C159" s="4" t="e">
        <f t="shared" si="22"/>
        <v>#VALUE!</v>
      </c>
      <c r="D159" t="e">
        <f t="shared" si="23"/>
        <v>#VALUE!</v>
      </c>
      <c r="E159" t="e">
        <f t="shared" si="24"/>
        <v>#VALUE!</v>
      </c>
      <c r="F159" t="e">
        <f t="shared" si="25"/>
        <v>#VALUE!</v>
      </c>
      <c r="G159">
        <v>0</v>
      </c>
      <c r="H159" t="e">
        <f t="shared" si="26"/>
        <v>#VALUE!</v>
      </c>
      <c r="I159" t="e">
        <f t="shared" si="27"/>
        <v>#VALUE!</v>
      </c>
      <c r="J159" t="e">
        <f t="shared" si="28"/>
        <v>#VALUE!</v>
      </c>
      <c r="K159" t="str">
        <f t="shared" si="29"/>
        <v/>
      </c>
      <c r="L159" t="str">
        <f t="shared" si="30"/>
        <v/>
      </c>
      <c r="M159" t="str">
        <f t="shared" si="31"/>
        <v/>
      </c>
      <c r="N159" t="str">
        <f t="shared" si="32"/>
        <v/>
      </c>
    </row>
    <row r="160" spans="1:14">
      <c r="A160" s="4" t="str">
        <f>IF('True_Odds_Calculator_2-way'!A161="","",'True_Odds_Calculator_2-way'!A161)</f>
        <v/>
      </c>
      <c r="B160" s="4" t="str">
        <f>IF('True_Odds_Calculator_2-way'!B161="","",'True_Odds_Calculator_2-way'!B161)</f>
        <v/>
      </c>
      <c r="C160" s="4" t="e">
        <f t="shared" si="22"/>
        <v>#VALUE!</v>
      </c>
      <c r="D160" t="e">
        <f t="shared" si="23"/>
        <v>#VALUE!</v>
      </c>
      <c r="E160" t="e">
        <f t="shared" si="24"/>
        <v>#VALUE!</v>
      </c>
      <c r="F160" t="e">
        <f t="shared" si="25"/>
        <v>#VALUE!</v>
      </c>
      <c r="G160">
        <v>0</v>
      </c>
      <c r="H160" t="e">
        <f t="shared" si="26"/>
        <v>#VALUE!</v>
      </c>
      <c r="I160" t="e">
        <f t="shared" si="27"/>
        <v>#VALUE!</v>
      </c>
      <c r="J160" t="e">
        <f t="shared" si="28"/>
        <v>#VALUE!</v>
      </c>
      <c r="K160" t="str">
        <f t="shared" si="29"/>
        <v/>
      </c>
      <c r="L160" t="str">
        <f t="shared" si="30"/>
        <v/>
      </c>
      <c r="M160" t="str">
        <f t="shared" si="31"/>
        <v/>
      </c>
      <c r="N160" t="str">
        <f t="shared" si="32"/>
        <v/>
      </c>
    </row>
    <row r="161" spans="1:14">
      <c r="A161" s="4" t="str">
        <f>IF('True_Odds_Calculator_2-way'!A162="","",'True_Odds_Calculator_2-way'!A162)</f>
        <v/>
      </c>
      <c r="B161" s="4" t="str">
        <f>IF('True_Odds_Calculator_2-way'!B162="","",'True_Odds_Calculator_2-way'!B162)</f>
        <v/>
      </c>
      <c r="C161" s="4" t="e">
        <f t="shared" si="22"/>
        <v>#VALUE!</v>
      </c>
      <c r="D161" t="e">
        <f t="shared" si="23"/>
        <v>#VALUE!</v>
      </c>
      <c r="E161" t="e">
        <f t="shared" si="24"/>
        <v>#VALUE!</v>
      </c>
      <c r="F161" t="e">
        <f t="shared" si="25"/>
        <v>#VALUE!</v>
      </c>
      <c r="G161">
        <v>0</v>
      </c>
      <c r="H161" t="e">
        <f t="shared" si="26"/>
        <v>#VALUE!</v>
      </c>
      <c r="I161" t="e">
        <f t="shared" si="27"/>
        <v>#VALUE!</v>
      </c>
      <c r="J161" t="e">
        <f t="shared" si="28"/>
        <v>#VALUE!</v>
      </c>
      <c r="K161" t="str">
        <f t="shared" si="29"/>
        <v/>
      </c>
      <c r="L161" t="str">
        <f t="shared" si="30"/>
        <v/>
      </c>
      <c r="M161" t="str">
        <f t="shared" si="31"/>
        <v/>
      </c>
      <c r="N161" t="str">
        <f t="shared" si="32"/>
        <v/>
      </c>
    </row>
    <row r="162" spans="1:14">
      <c r="A162" s="4" t="str">
        <f>IF('True_Odds_Calculator_2-way'!A163="","",'True_Odds_Calculator_2-way'!A163)</f>
        <v/>
      </c>
      <c r="B162" s="4" t="str">
        <f>IF('True_Odds_Calculator_2-way'!B163="","",'True_Odds_Calculator_2-way'!B163)</f>
        <v/>
      </c>
      <c r="C162" s="4" t="e">
        <f t="shared" si="22"/>
        <v>#VALUE!</v>
      </c>
      <c r="D162" t="e">
        <f t="shared" si="23"/>
        <v>#VALUE!</v>
      </c>
      <c r="E162" t="e">
        <f t="shared" si="24"/>
        <v>#VALUE!</v>
      </c>
      <c r="F162" t="e">
        <f t="shared" si="25"/>
        <v>#VALUE!</v>
      </c>
      <c r="G162">
        <v>0</v>
      </c>
      <c r="H162" t="e">
        <f t="shared" si="26"/>
        <v>#VALUE!</v>
      </c>
      <c r="I162" t="e">
        <f t="shared" si="27"/>
        <v>#VALUE!</v>
      </c>
      <c r="J162" t="e">
        <f t="shared" si="28"/>
        <v>#VALUE!</v>
      </c>
      <c r="K162" t="str">
        <f t="shared" si="29"/>
        <v/>
      </c>
      <c r="L162" t="str">
        <f t="shared" si="30"/>
        <v/>
      </c>
      <c r="M162" t="str">
        <f t="shared" si="31"/>
        <v/>
      </c>
      <c r="N162" t="str">
        <f t="shared" si="32"/>
        <v/>
      </c>
    </row>
    <row r="163" spans="1:14">
      <c r="A163" s="4" t="str">
        <f>IF('True_Odds_Calculator_2-way'!A164="","",'True_Odds_Calculator_2-way'!A164)</f>
        <v/>
      </c>
      <c r="B163" s="4" t="str">
        <f>IF('True_Odds_Calculator_2-way'!B164="","",'True_Odds_Calculator_2-way'!B164)</f>
        <v/>
      </c>
      <c r="C163" s="4" t="e">
        <f t="shared" si="22"/>
        <v>#VALUE!</v>
      </c>
      <c r="D163" t="e">
        <f t="shared" si="23"/>
        <v>#VALUE!</v>
      </c>
      <c r="E163" t="e">
        <f t="shared" si="24"/>
        <v>#VALUE!</v>
      </c>
      <c r="F163" t="e">
        <f t="shared" si="25"/>
        <v>#VALUE!</v>
      </c>
      <c r="G163">
        <v>0</v>
      </c>
      <c r="H163" t="e">
        <f t="shared" si="26"/>
        <v>#VALUE!</v>
      </c>
      <c r="I163" t="e">
        <f t="shared" si="27"/>
        <v>#VALUE!</v>
      </c>
      <c r="J163" t="e">
        <f t="shared" si="28"/>
        <v>#VALUE!</v>
      </c>
      <c r="K163" t="str">
        <f t="shared" si="29"/>
        <v/>
      </c>
      <c r="L163" t="str">
        <f t="shared" si="30"/>
        <v/>
      </c>
      <c r="M163" t="str">
        <f t="shared" si="31"/>
        <v/>
      </c>
      <c r="N163" t="str">
        <f t="shared" si="32"/>
        <v/>
      </c>
    </row>
    <row r="164" spans="1:14">
      <c r="A164" s="4" t="str">
        <f>IF('True_Odds_Calculator_2-way'!A165="","",'True_Odds_Calculator_2-way'!A165)</f>
        <v/>
      </c>
      <c r="B164" s="4" t="str">
        <f>IF('True_Odds_Calculator_2-way'!B165="","",'True_Odds_Calculator_2-way'!B165)</f>
        <v/>
      </c>
      <c r="C164" s="4" t="e">
        <f t="shared" si="22"/>
        <v>#VALUE!</v>
      </c>
      <c r="D164" t="e">
        <f t="shared" si="23"/>
        <v>#VALUE!</v>
      </c>
      <c r="E164" t="e">
        <f t="shared" si="24"/>
        <v>#VALUE!</v>
      </c>
      <c r="F164" t="e">
        <f t="shared" si="25"/>
        <v>#VALUE!</v>
      </c>
      <c r="G164">
        <v>0</v>
      </c>
      <c r="H164" t="e">
        <f t="shared" si="26"/>
        <v>#VALUE!</v>
      </c>
      <c r="I164" t="e">
        <f t="shared" si="27"/>
        <v>#VALUE!</v>
      </c>
      <c r="J164" t="e">
        <f t="shared" si="28"/>
        <v>#VALUE!</v>
      </c>
      <c r="K164" t="str">
        <f t="shared" si="29"/>
        <v/>
      </c>
      <c r="L164" t="str">
        <f t="shared" si="30"/>
        <v/>
      </c>
      <c r="M164" t="str">
        <f t="shared" si="31"/>
        <v/>
      </c>
      <c r="N164" t="str">
        <f t="shared" si="32"/>
        <v/>
      </c>
    </row>
    <row r="165" spans="1:14">
      <c r="A165" s="4" t="str">
        <f>IF('True_Odds_Calculator_2-way'!A166="","",'True_Odds_Calculator_2-way'!A166)</f>
        <v/>
      </c>
      <c r="B165" s="4" t="str">
        <f>IF('True_Odds_Calculator_2-way'!B166="","",'True_Odds_Calculator_2-way'!B166)</f>
        <v/>
      </c>
      <c r="C165" s="4" t="e">
        <f t="shared" si="22"/>
        <v>#VALUE!</v>
      </c>
      <c r="D165" t="e">
        <f t="shared" si="23"/>
        <v>#VALUE!</v>
      </c>
      <c r="E165" t="e">
        <f t="shared" si="24"/>
        <v>#VALUE!</v>
      </c>
      <c r="F165" t="e">
        <f t="shared" si="25"/>
        <v>#VALUE!</v>
      </c>
      <c r="G165">
        <v>0</v>
      </c>
      <c r="H165" t="e">
        <f t="shared" si="26"/>
        <v>#VALUE!</v>
      </c>
      <c r="I165" t="e">
        <f t="shared" si="27"/>
        <v>#VALUE!</v>
      </c>
      <c r="J165" t="e">
        <f t="shared" si="28"/>
        <v>#VALUE!</v>
      </c>
      <c r="K165" t="str">
        <f t="shared" si="29"/>
        <v/>
      </c>
      <c r="L165" t="str">
        <f t="shared" si="30"/>
        <v/>
      </c>
      <c r="M165" t="str">
        <f t="shared" si="31"/>
        <v/>
      </c>
      <c r="N165" t="str">
        <f t="shared" si="32"/>
        <v/>
      </c>
    </row>
    <row r="166" spans="1:14">
      <c r="A166" s="4" t="str">
        <f>IF('True_Odds_Calculator_2-way'!A167="","",'True_Odds_Calculator_2-way'!A167)</f>
        <v/>
      </c>
      <c r="B166" s="4" t="str">
        <f>IF('True_Odds_Calculator_2-way'!B167="","",'True_Odds_Calculator_2-way'!B167)</f>
        <v/>
      </c>
      <c r="C166" s="4" t="e">
        <f t="shared" si="22"/>
        <v>#VALUE!</v>
      </c>
      <c r="D166" t="e">
        <f t="shared" si="23"/>
        <v>#VALUE!</v>
      </c>
      <c r="E166" t="e">
        <f t="shared" si="24"/>
        <v>#VALUE!</v>
      </c>
      <c r="F166" t="e">
        <f t="shared" si="25"/>
        <v>#VALUE!</v>
      </c>
      <c r="G166">
        <v>0</v>
      </c>
      <c r="H166" t="e">
        <f t="shared" si="26"/>
        <v>#VALUE!</v>
      </c>
      <c r="I166" t="e">
        <f t="shared" si="27"/>
        <v>#VALUE!</v>
      </c>
      <c r="J166" t="e">
        <f t="shared" si="28"/>
        <v>#VALUE!</v>
      </c>
      <c r="K166" t="str">
        <f t="shared" si="29"/>
        <v/>
      </c>
      <c r="L166" t="str">
        <f t="shared" si="30"/>
        <v/>
      </c>
      <c r="M166" t="str">
        <f t="shared" si="31"/>
        <v/>
      </c>
      <c r="N166" t="str">
        <f t="shared" si="32"/>
        <v/>
      </c>
    </row>
    <row r="167" spans="1:14">
      <c r="A167" s="4" t="str">
        <f>IF('True_Odds_Calculator_2-way'!A168="","",'True_Odds_Calculator_2-way'!A168)</f>
        <v/>
      </c>
      <c r="B167" s="4" t="str">
        <f>IF('True_Odds_Calculator_2-way'!B168="","",'True_Odds_Calculator_2-way'!B168)</f>
        <v/>
      </c>
      <c r="C167" s="4" t="e">
        <f t="shared" si="22"/>
        <v>#VALUE!</v>
      </c>
      <c r="D167" t="e">
        <f t="shared" si="23"/>
        <v>#VALUE!</v>
      </c>
      <c r="E167" t="e">
        <f t="shared" si="24"/>
        <v>#VALUE!</v>
      </c>
      <c r="F167" t="e">
        <f t="shared" si="25"/>
        <v>#VALUE!</v>
      </c>
      <c r="G167">
        <v>0</v>
      </c>
      <c r="H167" t="e">
        <f t="shared" si="26"/>
        <v>#VALUE!</v>
      </c>
      <c r="I167" t="e">
        <f t="shared" si="27"/>
        <v>#VALUE!</v>
      </c>
      <c r="J167" t="e">
        <f t="shared" si="28"/>
        <v>#VALUE!</v>
      </c>
      <c r="K167" t="str">
        <f t="shared" si="29"/>
        <v/>
      </c>
      <c r="L167" t="str">
        <f t="shared" si="30"/>
        <v/>
      </c>
      <c r="M167" t="str">
        <f t="shared" si="31"/>
        <v/>
      </c>
      <c r="N167" t="str">
        <f t="shared" si="32"/>
        <v/>
      </c>
    </row>
    <row r="168" spans="1:14">
      <c r="A168" s="4" t="str">
        <f>IF('True_Odds_Calculator_2-way'!A169="","",'True_Odds_Calculator_2-way'!A169)</f>
        <v/>
      </c>
      <c r="B168" s="4" t="str">
        <f>IF('True_Odds_Calculator_2-way'!B169="","",'True_Odds_Calculator_2-way'!B169)</f>
        <v/>
      </c>
      <c r="C168" s="4" t="e">
        <f t="shared" si="22"/>
        <v>#VALUE!</v>
      </c>
      <c r="D168" t="e">
        <f t="shared" si="23"/>
        <v>#VALUE!</v>
      </c>
      <c r="E168" t="e">
        <f t="shared" si="24"/>
        <v>#VALUE!</v>
      </c>
      <c r="F168" t="e">
        <f t="shared" si="25"/>
        <v>#VALUE!</v>
      </c>
      <c r="G168">
        <v>0</v>
      </c>
      <c r="H168" t="e">
        <f t="shared" si="26"/>
        <v>#VALUE!</v>
      </c>
      <c r="I168" t="e">
        <f t="shared" si="27"/>
        <v>#VALUE!</v>
      </c>
      <c r="J168" t="e">
        <f t="shared" si="28"/>
        <v>#VALUE!</v>
      </c>
      <c r="K168" t="str">
        <f t="shared" si="29"/>
        <v/>
      </c>
      <c r="L168" t="str">
        <f t="shared" si="30"/>
        <v/>
      </c>
      <c r="M168" t="str">
        <f t="shared" si="31"/>
        <v/>
      </c>
      <c r="N168" t="str">
        <f t="shared" si="32"/>
        <v/>
      </c>
    </row>
    <row r="169" spans="1:14">
      <c r="A169" s="4" t="str">
        <f>IF('True_Odds_Calculator_2-way'!A170="","",'True_Odds_Calculator_2-way'!A170)</f>
        <v/>
      </c>
      <c r="B169" s="4" t="str">
        <f>IF('True_Odds_Calculator_2-way'!B170="","",'True_Odds_Calculator_2-way'!B170)</f>
        <v/>
      </c>
      <c r="C169" s="4" t="e">
        <f t="shared" si="22"/>
        <v>#VALUE!</v>
      </c>
      <c r="D169" t="e">
        <f t="shared" si="23"/>
        <v>#VALUE!</v>
      </c>
      <c r="E169" t="e">
        <f t="shared" si="24"/>
        <v>#VALUE!</v>
      </c>
      <c r="F169" t="e">
        <f t="shared" si="25"/>
        <v>#VALUE!</v>
      </c>
      <c r="G169">
        <v>0</v>
      </c>
      <c r="H169" t="e">
        <f t="shared" si="26"/>
        <v>#VALUE!</v>
      </c>
      <c r="I169" t="e">
        <f t="shared" si="27"/>
        <v>#VALUE!</v>
      </c>
      <c r="J169" t="e">
        <f t="shared" si="28"/>
        <v>#VALUE!</v>
      </c>
      <c r="K169" t="str">
        <f t="shared" si="29"/>
        <v/>
      </c>
      <c r="L169" t="str">
        <f t="shared" si="30"/>
        <v/>
      </c>
      <c r="M169" t="str">
        <f t="shared" si="31"/>
        <v/>
      </c>
      <c r="N169" t="str">
        <f t="shared" si="32"/>
        <v/>
      </c>
    </row>
    <row r="170" spans="1:14">
      <c r="A170" s="4" t="str">
        <f>IF('True_Odds_Calculator_2-way'!A171="","",'True_Odds_Calculator_2-way'!A171)</f>
        <v/>
      </c>
      <c r="B170" s="4" t="str">
        <f>IF('True_Odds_Calculator_2-way'!B171="","",'True_Odds_Calculator_2-way'!B171)</f>
        <v/>
      </c>
      <c r="C170" s="4" t="e">
        <f t="shared" si="22"/>
        <v>#VALUE!</v>
      </c>
      <c r="D170" t="e">
        <f t="shared" si="23"/>
        <v>#VALUE!</v>
      </c>
      <c r="E170" t="e">
        <f t="shared" si="24"/>
        <v>#VALUE!</v>
      </c>
      <c r="F170" t="e">
        <f t="shared" si="25"/>
        <v>#VALUE!</v>
      </c>
      <c r="G170">
        <v>0</v>
      </c>
      <c r="H170" t="e">
        <f t="shared" si="26"/>
        <v>#VALUE!</v>
      </c>
      <c r="I170" t="e">
        <f t="shared" si="27"/>
        <v>#VALUE!</v>
      </c>
      <c r="J170" t="e">
        <f t="shared" si="28"/>
        <v>#VALUE!</v>
      </c>
      <c r="K170" t="str">
        <f t="shared" si="29"/>
        <v/>
      </c>
      <c r="L170" t="str">
        <f t="shared" si="30"/>
        <v/>
      </c>
      <c r="M170" t="str">
        <f t="shared" si="31"/>
        <v/>
      </c>
      <c r="N170" t="str">
        <f t="shared" si="32"/>
        <v/>
      </c>
    </row>
    <row r="171" spans="1:14">
      <c r="A171" s="4" t="str">
        <f>IF('True_Odds_Calculator_2-way'!A172="","",'True_Odds_Calculator_2-way'!A172)</f>
        <v/>
      </c>
      <c r="B171" s="4" t="str">
        <f>IF('True_Odds_Calculator_2-way'!B172="","",'True_Odds_Calculator_2-way'!B172)</f>
        <v/>
      </c>
      <c r="C171" s="4" t="e">
        <f t="shared" si="22"/>
        <v>#VALUE!</v>
      </c>
      <c r="D171" t="e">
        <f t="shared" si="23"/>
        <v>#VALUE!</v>
      </c>
      <c r="E171" t="e">
        <f t="shared" si="24"/>
        <v>#VALUE!</v>
      </c>
      <c r="F171" t="e">
        <f t="shared" si="25"/>
        <v>#VALUE!</v>
      </c>
      <c r="G171">
        <v>0</v>
      </c>
      <c r="H171" t="e">
        <f t="shared" si="26"/>
        <v>#VALUE!</v>
      </c>
      <c r="I171" t="e">
        <f t="shared" si="27"/>
        <v>#VALUE!</v>
      </c>
      <c r="J171" t="e">
        <f t="shared" si="28"/>
        <v>#VALUE!</v>
      </c>
      <c r="K171" t="str">
        <f t="shared" si="29"/>
        <v/>
      </c>
      <c r="L171" t="str">
        <f t="shared" si="30"/>
        <v/>
      </c>
      <c r="M171" t="str">
        <f t="shared" si="31"/>
        <v/>
      </c>
      <c r="N171" t="str">
        <f t="shared" si="32"/>
        <v/>
      </c>
    </row>
    <row r="172" spans="1:14">
      <c r="A172" s="4" t="str">
        <f>IF('True_Odds_Calculator_2-way'!A173="","",'True_Odds_Calculator_2-way'!A173)</f>
        <v/>
      </c>
      <c r="B172" s="4" t="str">
        <f>IF('True_Odds_Calculator_2-way'!B173="","",'True_Odds_Calculator_2-way'!B173)</f>
        <v/>
      </c>
      <c r="C172" s="4" t="e">
        <f t="shared" si="22"/>
        <v>#VALUE!</v>
      </c>
      <c r="D172" t="e">
        <f t="shared" si="23"/>
        <v>#VALUE!</v>
      </c>
      <c r="E172" t="e">
        <f t="shared" si="24"/>
        <v>#VALUE!</v>
      </c>
      <c r="F172" t="e">
        <f t="shared" si="25"/>
        <v>#VALUE!</v>
      </c>
      <c r="G172">
        <v>0</v>
      </c>
      <c r="H172" t="e">
        <f t="shared" si="26"/>
        <v>#VALUE!</v>
      </c>
      <c r="I172" t="e">
        <f t="shared" si="27"/>
        <v>#VALUE!</v>
      </c>
      <c r="J172" t="e">
        <f t="shared" si="28"/>
        <v>#VALUE!</v>
      </c>
      <c r="K172" t="str">
        <f t="shared" si="29"/>
        <v/>
      </c>
      <c r="L172" t="str">
        <f t="shared" si="30"/>
        <v/>
      </c>
      <c r="M172" t="str">
        <f t="shared" si="31"/>
        <v/>
      </c>
      <c r="N172" t="str">
        <f t="shared" si="32"/>
        <v/>
      </c>
    </row>
    <row r="173" spans="1:14">
      <c r="A173" s="4" t="str">
        <f>IF('True_Odds_Calculator_2-way'!A174="","",'True_Odds_Calculator_2-way'!A174)</f>
        <v/>
      </c>
      <c r="B173" s="4" t="str">
        <f>IF('True_Odds_Calculator_2-way'!B174="","",'True_Odds_Calculator_2-way'!B174)</f>
        <v/>
      </c>
      <c r="C173" s="4" t="e">
        <f t="shared" si="22"/>
        <v>#VALUE!</v>
      </c>
      <c r="D173" t="e">
        <f t="shared" si="23"/>
        <v>#VALUE!</v>
      </c>
      <c r="E173" t="e">
        <f t="shared" si="24"/>
        <v>#VALUE!</v>
      </c>
      <c r="F173" t="e">
        <f t="shared" si="25"/>
        <v>#VALUE!</v>
      </c>
      <c r="G173">
        <v>0</v>
      </c>
      <c r="H173" t="e">
        <f t="shared" si="26"/>
        <v>#VALUE!</v>
      </c>
      <c r="I173" t="e">
        <f t="shared" si="27"/>
        <v>#VALUE!</v>
      </c>
      <c r="J173" t="e">
        <f t="shared" si="28"/>
        <v>#VALUE!</v>
      </c>
      <c r="K173" t="str">
        <f t="shared" si="29"/>
        <v/>
      </c>
      <c r="L173" t="str">
        <f t="shared" si="30"/>
        <v/>
      </c>
      <c r="M173" t="str">
        <f t="shared" si="31"/>
        <v/>
      </c>
      <c r="N173" t="str">
        <f t="shared" si="32"/>
        <v/>
      </c>
    </row>
    <row r="174" spans="1:14">
      <c r="A174" s="4" t="str">
        <f>IF('True_Odds_Calculator_2-way'!A175="","",'True_Odds_Calculator_2-way'!A175)</f>
        <v/>
      </c>
      <c r="B174" s="4" t="str">
        <f>IF('True_Odds_Calculator_2-way'!B175="","",'True_Odds_Calculator_2-way'!B175)</f>
        <v/>
      </c>
      <c r="C174" s="4" t="e">
        <f t="shared" si="22"/>
        <v>#VALUE!</v>
      </c>
      <c r="D174" t="e">
        <f t="shared" si="23"/>
        <v>#VALUE!</v>
      </c>
      <c r="E174" t="e">
        <f t="shared" si="24"/>
        <v>#VALUE!</v>
      </c>
      <c r="F174" t="e">
        <f t="shared" si="25"/>
        <v>#VALUE!</v>
      </c>
      <c r="G174">
        <v>0</v>
      </c>
      <c r="H174" t="e">
        <f t="shared" si="26"/>
        <v>#VALUE!</v>
      </c>
      <c r="I174" t="e">
        <f t="shared" si="27"/>
        <v>#VALUE!</v>
      </c>
      <c r="J174" t="e">
        <f t="shared" si="28"/>
        <v>#VALUE!</v>
      </c>
      <c r="K174" t="str">
        <f t="shared" si="29"/>
        <v/>
      </c>
      <c r="L174" t="str">
        <f t="shared" si="30"/>
        <v/>
      </c>
      <c r="M174" t="str">
        <f t="shared" si="31"/>
        <v/>
      </c>
      <c r="N174" t="str">
        <f t="shared" si="32"/>
        <v/>
      </c>
    </row>
    <row r="175" spans="1:14">
      <c r="A175" s="4" t="str">
        <f>IF('True_Odds_Calculator_2-way'!A176="","",'True_Odds_Calculator_2-way'!A176)</f>
        <v/>
      </c>
      <c r="B175" s="4" t="str">
        <f>IF('True_Odds_Calculator_2-way'!B176="","",'True_Odds_Calculator_2-way'!B176)</f>
        <v/>
      </c>
      <c r="C175" s="4" t="e">
        <f t="shared" si="22"/>
        <v>#VALUE!</v>
      </c>
      <c r="D175" t="e">
        <f t="shared" si="23"/>
        <v>#VALUE!</v>
      </c>
      <c r="E175" t="e">
        <f t="shared" si="24"/>
        <v>#VALUE!</v>
      </c>
      <c r="F175" t="e">
        <f t="shared" si="25"/>
        <v>#VALUE!</v>
      </c>
      <c r="G175">
        <v>0</v>
      </c>
      <c r="H175" t="e">
        <f t="shared" si="26"/>
        <v>#VALUE!</v>
      </c>
      <c r="I175" t="e">
        <f t="shared" si="27"/>
        <v>#VALUE!</v>
      </c>
      <c r="J175" t="e">
        <f t="shared" si="28"/>
        <v>#VALUE!</v>
      </c>
      <c r="K175" t="str">
        <f t="shared" si="29"/>
        <v/>
      </c>
      <c r="L175" t="str">
        <f t="shared" si="30"/>
        <v/>
      </c>
      <c r="M175" t="str">
        <f t="shared" si="31"/>
        <v/>
      </c>
      <c r="N175" t="str">
        <f t="shared" si="32"/>
        <v/>
      </c>
    </row>
    <row r="176" spans="1:14">
      <c r="A176" s="4" t="str">
        <f>IF('True_Odds_Calculator_2-way'!A177="","",'True_Odds_Calculator_2-way'!A177)</f>
        <v/>
      </c>
      <c r="B176" s="4" t="str">
        <f>IF('True_Odds_Calculator_2-way'!B177="","",'True_Odds_Calculator_2-way'!B177)</f>
        <v/>
      </c>
      <c r="C176" s="4" t="e">
        <f t="shared" si="22"/>
        <v>#VALUE!</v>
      </c>
      <c r="D176" t="e">
        <f t="shared" si="23"/>
        <v>#VALUE!</v>
      </c>
      <c r="E176" t="e">
        <f t="shared" si="24"/>
        <v>#VALUE!</v>
      </c>
      <c r="F176" t="e">
        <f t="shared" si="25"/>
        <v>#VALUE!</v>
      </c>
      <c r="G176">
        <v>0</v>
      </c>
      <c r="H176" t="e">
        <f t="shared" si="26"/>
        <v>#VALUE!</v>
      </c>
      <c r="I176" t="e">
        <f t="shared" si="27"/>
        <v>#VALUE!</v>
      </c>
      <c r="J176" t="e">
        <f t="shared" si="28"/>
        <v>#VALUE!</v>
      </c>
      <c r="K176" t="str">
        <f t="shared" si="29"/>
        <v/>
      </c>
      <c r="L176" t="str">
        <f t="shared" si="30"/>
        <v/>
      </c>
      <c r="M176" t="str">
        <f t="shared" si="31"/>
        <v/>
      </c>
      <c r="N176" t="str">
        <f t="shared" si="32"/>
        <v/>
      </c>
    </row>
    <row r="177" spans="1:14">
      <c r="A177" s="4" t="str">
        <f>IF('True_Odds_Calculator_2-way'!A178="","",'True_Odds_Calculator_2-way'!A178)</f>
        <v/>
      </c>
      <c r="B177" s="4" t="str">
        <f>IF('True_Odds_Calculator_2-way'!B178="","",'True_Odds_Calculator_2-way'!B178)</f>
        <v/>
      </c>
      <c r="C177" s="4" t="e">
        <f t="shared" si="22"/>
        <v>#VALUE!</v>
      </c>
      <c r="D177" t="e">
        <f t="shared" si="23"/>
        <v>#VALUE!</v>
      </c>
      <c r="E177" t="e">
        <f t="shared" si="24"/>
        <v>#VALUE!</v>
      </c>
      <c r="F177" t="e">
        <f t="shared" si="25"/>
        <v>#VALUE!</v>
      </c>
      <c r="G177">
        <v>0</v>
      </c>
      <c r="H177" t="e">
        <f t="shared" si="26"/>
        <v>#VALUE!</v>
      </c>
      <c r="I177" t="e">
        <f t="shared" si="27"/>
        <v>#VALUE!</v>
      </c>
      <c r="J177" t="e">
        <f t="shared" si="28"/>
        <v>#VALUE!</v>
      </c>
      <c r="K177" t="str">
        <f t="shared" si="29"/>
        <v/>
      </c>
      <c r="L177" t="str">
        <f t="shared" si="30"/>
        <v/>
      </c>
      <c r="M177" t="str">
        <f t="shared" si="31"/>
        <v/>
      </c>
      <c r="N177" t="str">
        <f t="shared" si="32"/>
        <v/>
      </c>
    </row>
    <row r="178" spans="1:14">
      <c r="A178" s="4" t="str">
        <f>IF('True_Odds_Calculator_2-way'!A179="","",'True_Odds_Calculator_2-way'!A179)</f>
        <v/>
      </c>
      <c r="B178" s="4" t="str">
        <f>IF('True_Odds_Calculator_2-way'!B179="","",'True_Odds_Calculator_2-way'!B179)</f>
        <v/>
      </c>
      <c r="C178" s="4" t="e">
        <f t="shared" si="22"/>
        <v>#VALUE!</v>
      </c>
      <c r="D178" t="e">
        <f t="shared" si="23"/>
        <v>#VALUE!</v>
      </c>
      <c r="E178" t="e">
        <f t="shared" si="24"/>
        <v>#VALUE!</v>
      </c>
      <c r="F178" t="e">
        <f t="shared" si="25"/>
        <v>#VALUE!</v>
      </c>
      <c r="G178">
        <v>0</v>
      </c>
      <c r="H178" t="e">
        <f t="shared" si="26"/>
        <v>#VALUE!</v>
      </c>
      <c r="I178" t="e">
        <f t="shared" si="27"/>
        <v>#VALUE!</v>
      </c>
      <c r="J178" t="e">
        <f t="shared" si="28"/>
        <v>#VALUE!</v>
      </c>
      <c r="K178" t="str">
        <f t="shared" si="29"/>
        <v/>
      </c>
      <c r="L178" t="str">
        <f t="shared" si="30"/>
        <v/>
      </c>
      <c r="M178" t="str">
        <f t="shared" si="31"/>
        <v/>
      </c>
      <c r="N178" t="str">
        <f t="shared" si="32"/>
        <v/>
      </c>
    </row>
    <row r="179" spans="1:14">
      <c r="A179" s="4" t="str">
        <f>IF('True_Odds_Calculator_2-way'!A180="","",'True_Odds_Calculator_2-way'!A180)</f>
        <v/>
      </c>
      <c r="B179" s="4" t="str">
        <f>IF('True_Odds_Calculator_2-way'!B180="","",'True_Odds_Calculator_2-way'!B180)</f>
        <v/>
      </c>
      <c r="C179" s="4" t="e">
        <f t="shared" si="22"/>
        <v>#VALUE!</v>
      </c>
      <c r="D179" t="e">
        <f t="shared" si="23"/>
        <v>#VALUE!</v>
      </c>
      <c r="E179" t="e">
        <f t="shared" si="24"/>
        <v>#VALUE!</v>
      </c>
      <c r="F179" t="e">
        <f t="shared" si="25"/>
        <v>#VALUE!</v>
      </c>
      <c r="G179">
        <v>0</v>
      </c>
      <c r="H179" t="e">
        <f t="shared" si="26"/>
        <v>#VALUE!</v>
      </c>
      <c r="I179" t="e">
        <f t="shared" si="27"/>
        <v>#VALUE!</v>
      </c>
      <c r="J179" t="e">
        <f t="shared" si="28"/>
        <v>#VALUE!</v>
      </c>
      <c r="K179" t="str">
        <f t="shared" si="29"/>
        <v/>
      </c>
      <c r="L179" t="str">
        <f t="shared" si="30"/>
        <v/>
      </c>
      <c r="M179" t="str">
        <f t="shared" si="31"/>
        <v/>
      </c>
      <c r="N179" t="str">
        <f t="shared" si="32"/>
        <v/>
      </c>
    </row>
    <row r="180" spans="1:14">
      <c r="A180" s="4" t="str">
        <f>IF('True_Odds_Calculator_2-way'!A181="","",'True_Odds_Calculator_2-way'!A181)</f>
        <v/>
      </c>
      <c r="B180" s="4" t="str">
        <f>IF('True_Odds_Calculator_2-way'!B181="","",'True_Odds_Calculator_2-way'!B181)</f>
        <v/>
      </c>
      <c r="C180" s="4" t="e">
        <f t="shared" si="22"/>
        <v>#VALUE!</v>
      </c>
      <c r="D180" t="e">
        <f t="shared" si="23"/>
        <v>#VALUE!</v>
      </c>
      <c r="E180" t="e">
        <f t="shared" si="24"/>
        <v>#VALUE!</v>
      </c>
      <c r="F180" t="e">
        <f t="shared" si="25"/>
        <v>#VALUE!</v>
      </c>
      <c r="G180">
        <v>0</v>
      </c>
      <c r="H180" t="e">
        <f t="shared" si="26"/>
        <v>#VALUE!</v>
      </c>
      <c r="I180" t="e">
        <f t="shared" si="27"/>
        <v>#VALUE!</v>
      </c>
      <c r="J180" t="e">
        <f t="shared" si="28"/>
        <v>#VALUE!</v>
      </c>
      <c r="K180" t="str">
        <f t="shared" si="29"/>
        <v/>
      </c>
      <c r="L180" t="str">
        <f t="shared" si="30"/>
        <v/>
      </c>
      <c r="M180" t="str">
        <f t="shared" si="31"/>
        <v/>
      </c>
      <c r="N180" t="str">
        <f t="shared" si="32"/>
        <v/>
      </c>
    </row>
    <row r="181" spans="1:14">
      <c r="A181" s="4" t="str">
        <f>IF('True_Odds_Calculator_2-way'!A182="","",'True_Odds_Calculator_2-way'!A182)</f>
        <v/>
      </c>
      <c r="B181" s="4" t="str">
        <f>IF('True_Odds_Calculator_2-way'!B182="","",'True_Odds_Calculator_2-way'!B182)</f>
        <v/>
      </c>
      <c r="C181" s="4" t="e">
        <f t="shared" si="22"/>
        <v>#VALUE!</v>
      </c>
      <c r="D181" t="e">
        <f t="shared" si="23"/>
        <v>#VALUE!</v>
      </c>
      <c r="E181" t="e">
        <f t="shared" si="24"/>
        <v>#VALUE!</v>
      </c>
      <c r="F181" t="e">
        <f t="shared" si="25"/>
        <v>#VALUE!</v>
      </c>
      <c r="G181">
        <v>0</v>
      </c>
      <c r="H181" t="e">
        <f t="shared" si="26"/>
        <v>#VALUE!</v>
      </c>
      <c r="I181" t="e">
        <f t="shared" si="27"/>
        <v>#VALUE!</v>
      </c>
      <c r="J181" t="e">
        <f t="shared" si="28"/>
        <v>#VALUE!</v>
      </c>
      <c r="K181" t="str">
        <f t="shared" si="29"/>
        <v/>
      </c>
      <c r="L181" t="str">
        <f t="shared" si="30"/>
        <v/>
      </c>
      <c r="M181" t="str">
        <f t="shared" si="31"/>
        <v/>
      </c>
      <c r="N181" t="str">
        <f t="shared" si="32"/>
        <v/>
      </c>
    </row>
    <row r="182" spans="1:14">
      <c r="A182" s="4" t="str">
        <f>IF('True_Odds_Calculator_2-way'!A183="","",'True_Odds_Calculator_2-way'!A183)</f>
        <v/>
      </c>
      <c r="B182" s="4" t="str">
        <f>IF('True_Odds_Calculator_2-way'!B183="","",'True_Odds_Calculator_2-way'!B183)</f>
        <v/>
      </c>
      <c r="C182" s="4" t="e">
        <f t="shared" si="22"/>
        <v>#VALUE!</v>
      </c>
      <c r="D182" t="e">
        <f t="shared" si="23"/>
        <v>#VALUE!</v>
      </c>
      <c r="E182" t="e">
        <f t="shared" si="24"/>
        <v>#VALUE!</v>
      </c>
      <c r="F182" t="e">
        <f t="shared" si="25"/>
        <v>#VALUE!</v>
      </c>
      <c r="G182">
        <v>0</v>
      </c>
      <c r="H182" t="e">
        <f t="shared" si="26"/>
        <v>#VALUE!</v>
      </c>
      <c r="I182" t="e">
        <f t="shared" si="27"/>
        <v>#VALUE!</v>
      </c>
      <c r="J182" t="e">
        <f t="shared" si="28"/>
        <v>#VALUE!</v>
      </c>
      <c r="K182" t="str">
        <f t="shared" si="29"/>
        <v/>
      </c>
      <c r="L182" t="str">
        <f t="shared" si="30"/>
        <v/>
      </c>
      <c r="M182" t="str">
        <f t="shared" si="31"/>
        <v/>
      </c>
      <c r="N182" t="str">
        <f t="shared" si="32"/>
        <v/>
      </c>
    </row>
    <row r="183" spans="1:14">
      <c r="A183" s="4" t="str">
        <f>IF('True_Odds_Calculator_2-way'!A184="","",'True_Odds_Calculator_2-way'!A184)</f>
        <v/>
      </c>
      <c r="B183" s="4" t="str">
        <f>IF('True_Odds_Calculator_2-way'!B184="","",'True_Odds_Calculator_2-way'!B184)</f>
        <v/>
      </c>
      <c r="C183" s="4" t="e">
        <f t="shared" si="22"/>
        <v>#VALUE!</v>
      </c>
      <c r="D183" t="e">
        <f t="shared" si="23"/>
        <v>#VALUE!</v>
      </c>
      <c r="E183" t="e">
        <f t="shared" si="24"/>
        <v>#VALUE!</v>
      </c>
      <c r="F183" t="e">
        <f t="shared" si="25"/>
        <v>#VALUE!</v>
      </c>
      <c r="G183">
        <v>0</v>
      </c>
      <c r="H183" t="e">
        <f t="shared" si="26"/>
        <v>#VALUE!</v>
      </c>
      <c r="I183" t="e">
        <f t="shared" si="27"/>
        <v>#VALUE!</v>
      </c>
      <c r="J183" t="e">
        <f t="shared" si="28"/>
        <v>#VALUE!</v>
      </c>
      <c r="K183" t="str">
        <f t="shared" si="29"/>
        <v/>
      </c>
      <c r="L183" t="str">
        <f t="shared" si="30"/>
        <v/>
      </c>
      <c r="M183" t="str">
        <f t="shared" si="31"/>
        <v/>
      </c>
      <c r="N183" t="str">
        <f t="shared" si="32"/>
        <v/>
      </c>
    </row>
    <row r="184" spans="1:14">
      <c r="A184" s="4" t="str">
        <f>IF('True_Odds_Calculator_2-way'!A185="","",'True_Odds_Calculator_2-way'!A185)</f>
        <v/>
      </c>
      <c r="B184" s="4" t="str">
        <f>IF('True_Odds_Calculator_2-way'!B185="","",'True_Odds_Calculator_2-way'!B185)</f>
        <v/>
      </c>
      <c r="C184" s="4" t="e">
        <f t="shared" si="22"/>
        <v>#VALUE!</v>
      </c>
      <c r="D184" t="e">
        <f t="shared" si="23"/>
        <v>#VALUE!</v>
      </c>
      <c r="E184" t="e">
        <f t="shared" si="24"/>
        <v>#VALUE!</v>
      </c>
      <c r="F184" t="e">
        <f t="shared" si="25"/>
        <v>#VALUE!</v>
      </c>
      <c r="G184">
        <v>0</v>
      </c>
      <c r="H184" t="e">
        <f t="shared" si="26"/>
        <v>#VALUE!</v>
      </c>
      <c r="I184" t="e">
        <f t="shared" si="27"/>
        <v>#VALUE!</v>
      </c>
      <c r="J184" t="e">
        <f t="shared" si="28"/>
        <v>#VALUE!</v>
      </c>
      <c r="K184" t="str">
        <f t="shared" si="29"/>
        <v/>
      </c>
      <c r="L184" t="str">
        <f t="shared" si="30"/>
        <v/>
      </c>
      <c r="M184" t="str">
        <f t="shared" si="31"/>
        <v/>
      </c>
      <c r="N184" t="str">
        <f t="shared" si="32"/>
        <v/>
      </c>
    </row>
    <row r="185" spans="1:14">
      <c r="A185" s="4" t="str">
        <f>IF('True_Odds_Calculator_2-way'!A186="","",'True_Odds_Calculator_2-way'!A186)</f>
        <v/>
      </c>
      <c r="B185" s="4" t="str">
        <f>IF('True_Odds_Calculator_2-way'!B186="","",'True_Odds_Calculator_2-way'!B186)</f>
        <v/>
      </c>
      <c r="C185" s="4" t="e">
        <f t="shared" si="22"/>
        <v>#VALUE!</v>
      </c>
      <c r="D185" t="e">
        <f t="shared" si="23"/>
        <v>#VALUE!</v>
      </c>
      <c r="E185" t="e">
        <f t="shared" si="24"/>
        <v>#VALUE!</v>
      </c>
      <c r="F185" t="e">
        <f t="shared" si="25"/>
        <v>#VALUE!</v>
      </c>
      <c r="G185">
        <v>0</v>
      </c>
      <c r="H185" t="e">
        <f t="shared" si="26"/>
        <v>#VALUE!</v>
      </c>
      <c r="I185" t="e">
        <f t="shared" si="27"/>
        <v>#VALUE!</v>
      </c>
      <c r="J185" t="e">
        <f t="shared" si="28"/>
        <v>#VALUE!</v>
      </c>
      <c r="K185" t="str">
        <f t="shared" si="29"/>
        <v/>
      </c>
      <c r="L185" t="str">
        <f t="shared" si="30"/>
        <v/>
      </c>
      <c r="M185" t="str">
        <f t="shared" si="31"/>
        <v/>
      </c>
      <c r="N185" t="str">
        <f t="shared" si="32"/>
        <v/>
      </c>
    </row>
    <row r="186" spans="1:14">
      <c r="A186" s="4" t="str">
        <f>IF('True_Odds_Calculator_2-way'!A187="","",'True_Odds_Calculator_2-way'!A187)</f>
        <v/>
      </c>
      <c r="B186" s="4" t="str">
        <f>IF('True_Odds_Calculator_2-way'!B187="","",'True_Odds_Calculator_2-way'!B187)</f>
        <v/>
      </c>
      <c r="C186" s="4" t="e">
        <f t="shared" si="22"/>
        <v>#VALUE!</v>
      </c>
      <c r="D186" t="e">
        <f t="shared" si="23"/>
        <v>#VALUE!</v>
      </c>
      <c r="E186" t="e">
        <f t="shared" si="24"/>
        <v>#VALUE!</v>
      </c>
      <c r="F186" t="e">
        <f t="shared" si="25"/>
        <v>#VALUE!</v>
      </c>
      <c r="G186">
        <v>0</v>
      </c>
      <c r="H186" t="e">
        <f t="shared" si="26"/>
        <v>#VALUE!</v>
      </c>
      <c r="I186" t="e">
        <f t="shared" si="27"/>
        <v>#VALUE!</v>
      </c>
      <c r="J186" t="e">
        <f t="shared" si="28"/>
        <v>#VALUE!</v>
      </c>
      <c r="K186" t="str">
        <f t="shared" si="29"/>
        <v/>
      </c>
      <c r="L186" t="str">
        <f t="shared" si="30"/>
        <v/>
      </c>
      <c r="M186" t="str">
        <f t="shared" si="31"/>
        <v/>
      </c>
      <c r="N186" t="str">
        <f t="shared" si="32"/>
        <v/>
      </c>
    </row>
    <row r="187" spans="1:14">
      <c r="A187" s="4" t="str">
        <f>IF('True_Odds_Calculator_2-way'!A188="","",'True_Odds_Calculator_2-way'!A188)</f>
        <v/>
      </c>
      <c r="B187" s="4" t="str">
        <f>IF('True_Odds_Calculator_2-way'!B188="","",'True_Odds_Calculator_2-way'!B188)</f>
        <v/>
      </c>
      <c r="C187" s="4" t="e">
        <f t="shared" si="22"/>
        <v>#VALUE!</v>
      </c>
      <c r="D187" t="e">
        <f t="shared" si="23"/>
        <v>#VALUE!</v>
      </c>
      <c r="E187" t="e">
        <f t="shared" si="24"/>
        <v>#VALUE!</v>
      </c>
      <c r="F187" t="e">
        <f t="shared" si="25"/>
        <v>#VALUE!</v>
      </c>
      <c r="G187">
        <v>0</v>
      </c>
      <c r="H187" t="e">
        <f t="shared" si="26"/>
        <v>#VALUE!</v>
      </c>
      <c r="I187" t="e">
        <f t="shared" si="27"/>
        <v>#VALUE!</v>
      </c>
      <c r="J187" t="e">
        <f t="shared" si="28"/>
        <v>#VALUE!</v>
      </c>
      <c r="K187" t="str">
        <f t="shared" si="29"/>
        <v/>
      </c>
      <c r="L187" t="str">
        <f t="shared" si="30"/>
        <v/>
      </c>
      <c r="M187" t="str">
        <f t="shared" si="31"/>
        <v/>
      </c>
      <c r="N187" t="str">
        <f t="shared" si="32"/>
        <v/>
      </c>
    </row>
    <row r="188" spans="1:14">
      <c r="A188" s="4" t="str">
        <f>IF('True_Odds_Calculator_2-way'!A189="","",'True_Odds_Calculator_2-way'!A189)</f>
        <v/>
      </c>
      <c r="B188" s="4" t="str">
        <f>IF('True_Odds_Calculator_2-way'!B189="","",'True_Odds_Calculator_2-way'!B189)</f>
        <v/>
      </c>
      <c r="C188" s="4" t="e">
        <f t="shared" si="22"/>
        <v>#VALUE!</v>
      </c>
      <c r="D188" t="e">
        <f t="shared" si="23"/>
        <v>#VALUE!</v>
      </c>
      <c r="E188" t="e">
        <f t="shared" si="24"/>
        <v>#VALUE!</v>
      </c>
      <c r="F188" t="e">
        <f t="shared" si="25"/>
        <v>#VALUE!</v>
      </c>
      <c r="G188">
        <v>0</v>
      </c>
      <c r="H188" t="e">
        <f t="shared" si="26"/>
        <v>#VALUE!</v>
      </c>
      <c r="I188" t="e">
        <f t="shared" si="27"/>
        <v>#VALUE!</v>
      </c>
      <c r="J188" t="e">
        <f t="shared" si="28"/>
        <v>#VALUE!</v>
      </c>
      <c r="K188" t="str">
        <f t="shared" si="29"/>
        <v/>
      </c>
      <c r="L188" t="str">
        <f t="shared" si="30"/>
        <v/>
      </c>
      <c r="M188" t="str">
        <f t="shared" si="31"/>
        <v/>
      </c>
      <c r="N188" t="str">
        <f t="shared" si="32"/>
        <v/>
      </c>
    </row>
    <row r="189" spans="1:14">
      <c r="A189" s="4" t="str">
        <f>IF('True_Odds_Calculator_2-way'!A190="","",'True_Odds_Calculator_2-way'!A190)</f>
        <v/>
      </c>
      <c r="B189" s="4" t="str">
        <f>IF('True_Odds_Calculator_2-way'!B190="","",'True_Odds_Calculator_2-way'!B190)</f>
        <v/>
      </c>
      <c r="C189" s="4" t="e">
        <f t="shared" si="22"/>
        <v>#VALUE!</v>
      </c>
      <c r="D189" t="e">
        <f t="shared" si="23"/>
        <v>#VALUE!</v>
      </c>
      <c r="E189" t="e">
        <f t="shared" si="24"/>
        <v>#VALUE!</v>
      </c>
      <c r="F189" t="e">
        <f t="shared" si="25"/>
        <v>#VALUE!</v>
      </c>
      <c r="G189">
        <v>0</v>
      </c>
      <c r="H189" t="e">
        <f t="shared" si="26"/>
        <v>#VALUE!</v>
      </c>
      <c r="I189" t="e">
        <f t="shared" si="27"/>
        <v>#VALUE!</v>
      </c>
      <c r="J189" t="e">
        <f t="shared" si="28"/>
        <v>#VALUE!</v>
      </c>
      <c r="K189" t="str">
        <f t="shared" si="29"/>
        <v/>
      </c>
      <c r="L189" t="str">
        <f t="shared" si="30"/>
        <v/>
      </c>
      <c r="M189" t="str">
        <f t="shared" si="31"/>
        <v/>
      </c>
      <c r="N189" t="str">
        <f t="shared" si="32"/>
        <v/>
      </c>
    </row>
    <row r="190" spans="1:14">
      <c r="A190" s="4" t="str">
        <f>IF('True_Odds_Calculator_2-way'!A191="","",'True_Odds_Calculator_2-way'!A191)</f>
        <v/>
      </c>
      <c r="B190" s="4" t="str">
        <f>IF('True_Odds_Calculator_2-way'!B191="","",'True_Odds_Calculator_2-way'!B191)</f>
        <v/>
      </c>
      <c r="C190" s="4" t="e">
        <f t="shared" si="22"/>
        <v>#VALUE!</v>
      </c>
      <c r="D190" t="e">
        <f t="shared" si="23"/>
        <v>#VALUE!</v>
      </c>
      <c r="E190" t="e">
        <f t="shared" si="24"/>
        <v>#VALUE!</v>
      </c>
      <c r="F190" t="e">
        <f t="shared" si="25"/>
        <v>#VALUE!</v>
      </c>
      <c r="G190">
        <v>0</v>
      </c>
      <c r="H190" t="e">
        <f t="shared" si="26"/>
        <v>#VALUE!</v>
      </c>
      <c r="I190" t="e">
        <f t="shared" si="27"/>
        <v>#VALUE!</v>
      </c>
      <c r="J190" t="e">
        <f t="shared" si="28"/>
        <v>#VALUE!</v>
      </c>
      <c r="K190" t="str">
        <f t="shared" si="29"/>
        <v/>
      </c>
      <c r="L190" t="str">
        <f t="shared" si="30"/>
        <v/>
      </c>
      <c r="M190" t="str">
        <f t="shared" si="31"/>
        <v/>
      </c>
      <c r="N190" t="str">
        <f t="shared" si="32"/>
        <v/>
      </c>
    </row>
    <row r="191" spans="1:14">
      <c r="A191" s="4" t="str">
        <f>IF('True_Odds_Calculator_2-way'!A192="","",'True_Odds_Calculator_2-way'!A192)</f>
        <v/>
      </c>
      <c r="B191" s="4" t="str">
        <f>IF('True_Odds_Calculator_2-way'!B192="","",'True_Odds_Calculator_2-way'!B192)</f>
        <v/>
      </c>
      <c r="C191" s="4" t="e">
        <f t="shared" si="22"/>
        <v>#VALUE!</v>
      </c>
      <c r="D191" t="e">
        <f t="shared" si="23"/>
        <v>#VALUE!</v>
      </c>
      <c r="E191" t="e">
        <f t="shared" si="24"/>
        <v>#VALUE!</v>
      </c>
      <c r="F191" t="e">
        <f t="shared" si="25"/>
        <v>#VALUE!</v>
      </c>
      <c r="G191">
        <v>0</v>
      </c>
      <c r="H191" t="e">
        <f t="shared" si="26"/>
        <v>#VALUE!</v>
      </c>
      <c r="I191" t="e">
        <f t="shared" si="27"/>
        <v>#VALUE!</v>
      </c>
      <c r="J191" t="e">
        <f t="shared" si="28"/>
        <v>#VALUE!</v>
      </c>
      <c r="K191" t="str">
        <f t="shared" si="29"/>
        <v/>
      </c>
      <c r="L191" t="str">
        <f t="shared" si="30"/>
        <v/>
      </c>
      <c r="M191" t="str">
        <f t="shared" si="31"/>
        <v/>
      </c>
      <c r="N191" t="str">
        <f t="shared" si="32"/>
        <v/>
      </c>
    </row>
    <row r="192" spans="1:14">
      <c r="A192" s="4" t="str">
        <f>IF('True_Odds_Calculator_2-way'!A193="","",'True_Odds_Calculator_2-way'!A193)</f>
        <v/>
      </c>
      <c r="B192" s="4" t="str">
        <f>IF('True_Odds_Calculator_2-way'!B193="","",'True_Odds_Calculator_2-way'!B193)</f>
        <v/>
      </c>
      <c r="C192" s="4" t="e">
        <f t="shared" si="22"/>
        <v>#VALUE!</v>
      </c>
      <c r="D192" t="e">
        <f t="shared" si="23"/>
        <v>#VALUE!</v>
      </c>
      <c r="E192" t="e">
        <f t="shared" si="24"/>
        <v>#VALUE!</v>
      </c>
      <c r="F192" t="e">
        <f t="shared" si="25"/>
        <v>#VALUE!</v>
      </c>
      <c r="G192">
        <v>0</v>
      </c>
      <c r="H192" t="e">
        <f t="shared" si="26"/>
        <v>#VALUE!</v>
      </c>
      <c r="I192" t="e">
        <f t="shared" si="27"/>
        <v>#VALUE!</v>
      </c>
      <c r="J192" t="e">
        <f t="shared" si="28"/>
        <v>#VALUE!</v>
      </c>
      <c r="K192" t="str">
        <f t="shared" si="29"/>
        <v/>
      </c>
      <c r="L192" t="str">
        <f t="shared" si="30"/>
        <v/>
      </c>
      <c r="M192" t="str">
        <f t="shared" si="31"/>
        <v/>
      </c>
      <c r="N192" t="str">
        <f t="shared" si="32"/>
        <v/>
      </c>
    </row>
    <row r="193" spans="1:14">
      <c r="A193" s="4" t="str">
        <f>IF('True_Odds_Calculator_2-way'!A194="","",'True_Odds_Calculator_2-way'!A194)</f>
        <v/>
      </c>
      <c r="B193" s="4" t="str">
        <f>IF('True_Odds_Calculator_2-way'!B194="","",'True_Odds_Calculator_2-way'!B194)</f>
        <v/>
      </c>
      <c r="C193" s="4" t="e">
        <f t="shared" si="22"/>
        <v>#VALUE!</v>
      </c>
      <c r="D193" t="e">
        <f t="shared" si="23"/>
        <v>#VALUE!</v>
      </c>
      <c r="E193" t="e">
        <f t="shared" si="24"/>
        <v>#VALUE!</v>
      </c>
      <c r="F193" t="e">
        <f t="shared" si="25"/>
        <v>#VALUE!</v>
      </c>
      <c r="G193">
        <v>0</v>
      </c>
      <c r="H193" t="e">
        <f t="shared" si="26"/>
        <v>#VALUE!</v>
      </c>
      <c r="I193" t="e">
        <f t="shared" si="27"/>
        <v>#VALUE!</v>
      </c>
      <c r="J193" t="e">
        <f t="shared" si="28"/>
        <v>#VALUE!</v>
      </c>
      <c r="K193" t="str">
        <f t="shared" si="29"/>
        <v/>
      </c>
      <c r="L193" t="str">
        <f t="shared" si="30"/>
        <v/>
      </c>
      <c r="M193" t="str">
        <f t="shared" si="31"/>
        <v/>
      </c>
      <c r="N193" t="str">
        <f t="shared" si="32"/>
        <v/>
      </c>
    </row>
    <row r="194" spans="1:14">
      <c r="A194" s="4" t="str">
        <f>IF('True_Odds_Calculator_2-way'!A195="","",'True_Odds_Calculator_2-way'!A195)</f>
        <v/>
      </c>
      <c r="B194" s="4" t="str">
        <f>IF('True_Odds_Calculator_2-way'!B195="","",'True_Odds_Calculator_2-way'!B195)</f>
        <v/>
      </c>
      <c r="C194" s="4" t="e">
        <f t="shared" si="22"/>
        <v>#VALUE!</v>
      </c>
      <c r="D194" t="e">
        <f t="shared" si="23"/>
        <v>#VALUE!</v>
      </c>
      <c r="E194" t="e">
        <f t="shared" si="24"/>
        <v>#VALUE!</v>
      </c>
      <c r="F194" t="e">
        <f t="shared" si="25"/>
        <v>#VALUE!</v>
      </c>
      <c r="G194">
        <v>0</v>
      </c>
      <c r="H194" t="e">
        <f t="shared" si="26"/>
        <v>#VALUE!</v>
      </c>
      <c r="I194" t="e">
        <f t="shared" si="27"/>
        <v>#VALUE!</v>
      </c>
      <c r="J194" t="e">
        <f t="shared" si="28"/>
        <v>#VALUE!</v>
      </c>
      <c r="K194" t="str">
        <f t="shared" si="29"/>
        <v/>
      </c>
      <c r="L194" t="str">
        <f t="shared" si="30"/>
        <v/>
      </c>
      <c r="M194" t="str">
        <f t="shared" si="31"/>
        <v/>
      </c>
      <c r="N194" t="str">
        <f t="shared" si="32"/>
        <v/>
      </c>
    </row>
    <row r="195" spans="1:14">
      <c r="A195" s="4" t="str">
        <f>IF('True_Odds_Calculator_2-way'!A196="","",'True_Odds_Calculator_2-way'!A196)</f>
        <v/>
      </c>
      <c r="B195" s="4" t="str">
        <f>IF('True_Odds_Calculator_2-way'!B196="","",'True_Odds_Calculator_2-way'!B196)</f>
        <v/>
      </c>
      <c r="C195" s="4" t="e">
        <f t="shared" ref="C195:C258" si="33">1/A195</f>
        <v>#VALUE!</v>
      </c>
      <c r="D195" t="e">
        <f t="shared" ref="D195:D258" si="34">1/B195</f>
        <v>#VALUE!</v>
      </c>
      <c r="E195" t="e">
        <f t="shared" ref="E195:E258" si="35">C195+D195-1</f>
        <v>#VALUE!</v>
      </c>
      <c r="F195" t="e">
        <f t="shared" ref="F195:F258" si="36">C195+D195-(C195*D195)-1</f>
        <v>#VALUE!</v>
      </c>
      <c r="G195">
        <v>0</v>
      </c>
      <c r="H195" t="e">
        <f t="shared" ref="H195:H258" si="37">C195*D195</f>
        <v>#VALUE!</v>
      </c>
      <c r="I195" t="e">
        <f t="shared" ref="I195:I258" si="38">((-4*F195*H195)^0.5)/(2*F195)</f>
        <v>#VALUE!</v>
      </c>
      <c r="J195" t="e">
        <f t="shared" ref="J195:J258" si="39">(-((-4*F195*H195)^0.5))/(2*F195)</f>
        <v>#VALUE!</v>
      </c>
      <c r="K195" t="str">
        <f t="shared" ref="K195:K258" si="40">IF(A195="","",(C195/($J195+C195-($J195*C195))))</f>
        <v/>
      </c>
      <c r="L195" t="str">
        <f t="shared" ref="L195:L258" si="41">IF(B195="","",(D195/($J195+D195-($J195*D195))))</f>
        <v/>
      </c>
      <c r="M195" t="str">
        <f t="shared" ref="M195:M258" si="42">IF(A195="","",1/K195)</f>
        <v/>
      </c>
      <c r="N195" t="str">
        <f t="shared" ref="N195:N258" si="43">IF(B195="","",1/L195)</f>
        <v/>
      </c>
    </row>
    <row r="196" spans="1:14">
      <c r="A196" s="4" t="str">
        <f>IF('True_Odds_Calculator_2-way'!A197="","",'True_Odds_Calculator_2-way'!A197)</f>
        <v/>
      </c>
      <c r="B196" s="4" t="str">
        <f>IF('True_Odds_Calculator_2-way'!B197="","",'True_Odds_Calculator_2-way'!B197)</f>
        <v/>
      </c>
      <c r="C196" s="4" t="e">
        <f t="shared" si="33"/>
        <v>#VALUE!</v>
      </c>
      <c r="D196" t="e">
        <f t="shared" si="34"/>
        <v>#VALUE!</v>
      </c>
      <c r="E196" t="e">
        <f t="shared" si="35"/>
        <v>#VALUE!</v>
      </c>
      <c r="F196" t="e">
        <f t="shared" si="36"/>
        <v>#VALUE!</v>
      </c>
      <c r="G196">
        <v>0</v>
      </c>
      <c r="H196" t="e">
        <f t="shared" si="37"/>
        <v>#VALUE!</v>
      </c>
      <c r="I196" t="e">
        <f t="shared" si="38"/>
        <v>#VALUE!</v>
      </c>
      <c r="J196" t="e">
        <f t="shared" si="39"/>
        <v>#VALUE!</v>
      </c>
      <c r="K196" t="str">
        <f t="shared" si="40"/>
        <v/>
      </c>
      <c r="L196" t="str">
        <f t="shared" si="41"/>
        <v/>
      </c>
      <c r="M196" t="str">
        <f t="shared" si="42"/>
        <v/>
      </c>
      <c r="N196" t="str">
        <f t="shared" si="43"/>
        <v/>
      </c>
    </row>
    <row r="197" spans="1:14">
      <c r="A197" s="4" t="str">
        <f>IF('True_Odds_Calculator_2-way'!A198="","",'True_Odds_Calculator_2-way'!A198)</f>
        <v/>
      </c>
      <c r="B197" s="4" t="str">
        <f>IF('True_Odds_Calculator_2-way'!B198="","",'True_Odds_Calculator_2-way'!B198)</f>
        <v/>
      </c>
      <c r="C197" s="4" t="e">
        <f t="shared" si="33"/>
        <v>#VALUE!</v>
      </c>
      <c r="D197" t="e">
        <f t="shared" si="34"/>
        <v>#VALUE!</v>
      </c>
      <c r="E197" t="e">
        <f t="shared" si="35"/>
        <v>#VALUE!</v>
      </c>
      <c r="F197" t="e">
        <f t="shared" si="36"/>
        <v>#VALUE!</v>
      </c>
      <c r="G197">
        <v>0</v>
      </c>
      <c r="H197" t="e">
        <f t="shared" si="37"/>
        <v>#VALUE!</v>
      </c>
      <c r="I197" t="e">
        <f t="shared" si="38"/>
        <v>#VALUE!</v>
      </c>
      <c r="J197" t="e">
        <f t="shared" si="39"/>
        <v>#VALUE!</v>
      </c>
      <c r="K197" t="str">
        <f t="shared" si="40"/>
        <v/>
      </c>
      <c r="L197" t="str">
        <f t="shared" si="41"/>
        <v/>
      </c>
      <c r="M197" t="str">
        <f t="shared" si="42"/>
        <v/>
      </c>
      <c r="N197" t="str">
        <f t="shared" si="43"/>
        <v/>
      </c>
    </row>
    <row r="198" spans="1:14">
      <c r="A198" s="4" t="str">
        <f>IF('True_Odds_Calculator_2-way'!A199="","",'True_Odds_Calculator_2-way'!A199)</f>
        <v/>
      </c>
      <c r="B198" s="4" t="str">
        <f>IF('True_Odds_Calculator_2-way'!B199="","",'True_Odds_Calculator_2-way'!B199)</f>
        <v/>
      </c>
      <c r="C198" s="4" t="e">
        <f t="shared" si="33"/>
        <v>#VALUE!</v>
      </c>
      <c r="D198" t="e">
        <f t="shared" si="34"/>
        <v>#VALUE!</v>
      </c>
      <c r="E198" t="e">
        <f t="shared" si="35"/>
        <v>#VALUE!</v>
      </c>
      <c r="F198" t="e">
        <f t="shared" si="36"/>
        <v>#VALUE!</v>
      </c>
      <c r="G198">
        <v>0</v>
      </c>
      <c r="H198" t="e">
        <f t="shared" si="37"/>
        <v>#VALUE!</v>
      </c>
      <c r="I198" t="e">
        <f t="shared" si="38"/>
        <v>#VALUE!</v>
      </c>
      <c r="J198" t="e">
        <f t="shared" si="39"/>
        <v>#VALUE!</v>
      </c>
      <c r="K198" t="str">
        <f t="shared" si="40"/>
        <v/>
      </c>
      <c r="L198" t="str">
        <f t="shared" si="41"/>
        <v/>
      </c>
      <c r="M198" t="str">
        <f t="shared" si="42"/>
        <v/>
      </c>
      <c r="N198" t="str">
        <f t="shared" si="43"/>
        <v/>
      </c>
    </row>
    <row r="199" spans="1:14">
      <c r="A199" s="4" t="str">
        <f>IF('True_Odds_Calculator_2-way'!A200="","",'True_Odds_Calculator_2-way'!A200)</f>
        <v/>
      </c>
      <c r="B199" s="4" t="str">
        <f>IF('True_Odds_Calculator_2-way'!B200="","",'True_Odds_Calculator_2-way'!B200)</f>
        <v/>
      </c>
      <c r="C199" s="4" t="e">
        <f t="shared" si="33"/>
        <v>#VALUE!</v>
      </c>
      <c r="D199" t="e">
        <f t="shared" si="34"/>
        <v>#VALUE!</v>
      </c>
      <c r="E199" t="e">
        <f t="shared" si="35"/>
        <v>#VALUE!</v>
      </c>
      <c r="F199" t="e">
        <f t="shared" si="36"/>
        <v>#VALUE!</v>
      </c>
      <c r="G199">
        <v>0</v>
      </c>
      <c r="H199" t="e">
        <f t="shared" si="37"/>
        <v>#VALUE!</v>
      </c>
      <c r="I199" t="e">
        <f t="shared" si="38"/>
        <v>#VALUE!</v>
      </c>
      <c r="J199" t="e">
        <f t="shared" si="39"/>
        <v>#VALUE!</v>
      </c>
      <c r="K199" t="str">
        <f t="shared" si="40"/>
        <v/>
      </c>
      <c r="L199" t="str">
        <f t="shared" si="41"/>
        <v/>
      </c>
      <c r="M199" t="str">
        <f t="shared" si="42"/>
        <v/>
      </c>
      <c r="N199" t="str">
        <f t="shared" si="43"/>
        <v/>
      </c>
    </row>
    <row r="200" spans="1:14">
      <c r="A200" s="4" t="str">
        <f>IF('True_Odds_Calculator_2-way'!A201="","",'True_Odds_Calculator_2-way'!A201)</f>
        <v/>
      </c>
      <c r="B200" s="4" t="str">
        <f>IF('True_Odds_Calculator_2-way'!B201="","",'True_Odds_Calculator_2-way'!B201)</f>
        <v/>
      </c>
      <c r="C200" s="4" t="e">
        <f t="shared" si="33"/>
        <v>#VALUE!</v>
      </c>
      <c r="D200" t="e">
        <f t="shared" si="34"/>
        <v>#VALUE!</v>
      </c>
      <c r="E200" t="e">
        <f t="shared" si="35"/>
        <v>#VALUE!</v>
      </c>
      <c r="F200" t="e">
        <f t="shared" si="36"/>
        <v>#VALUE!</v>
      </c>
      <c r="G200">
        <v>0</v>
      </c>
      <c r="H200" t="e">
        <f t="shared" si="37"/>
        <v>#VALUE!</v>
      </c>
      <c r="I200" t="e">
        <f t="shared" si="38"/>
        <v>#VALUE!</v>
      </c>
      <c r="J200" t="e">
        <f t="shared" si="39"/>
        <v>#VALUE!</v>
      </c>
      <c r="K200" t="str">
        <f t="shared" si="40"/>
        <v/>
      </c>
      <c r="L200" t="str">
        <f t="shared" si="41"/>
        <v/>
      </c>
      <c r="M200" t="str">
        <f t="shared" si="42"/>
        <v/>
      </c>
      <c r="N200" t="str">
        <f t="shared" si="43"/>
        <v/>
      </c>
    </row>
    <row r="201" spans="1:14">
      <c r="A201" s="4" t="str">
        <f>IF('True_Odds_Calculator_2-way'!A202="","",'True_Odds_Calculator_2-way'!A202)</f>
        <v/>
      </c>
      <c r="B201" s="4" t="str">
        <f>IF('True_Odds_Calculator_2-way'!B202="","",'True_Odds_Calculator_2-way'!B202)</f>
        <v/>
      </c>
      <c r="C201" s="4" t="e">
        <f t="shared" si="33"/>
        <v>#VALUE!</v>
      </c>
      <c r="D201" t="e">
        <f t="shared" si="34"/>
        <v>#VALUE!</v>
      </c>
      <c r="E201" t="e">
        <f t="shared" si="35"/>
        <v>#VALUE!</v>
      </c>
      <c r="F201" t="e">
        <f t="shared" si="36"/>
        <v>#VALUE!</v>
      </c>
      <c r="G201">
        <v>0</v>
      </c>
      <c r="H201" t="e">
        <f t="shared" si="37"/>
        <v>#VALUE!</v>
      </c>
      <c r="I201" t="e">
        <f t="shared" si="38"/>
        <v>#VALUE!</v>
      </c>
      <c r="J201" t="e">
        <f t="shared" si="39"/>
        <v>#VALUE!</v>
      </c>
      <c r="K201" t="str">
        <f t="shared" si="40"/>
        <v/>
      </c>
      <c r="L201" t="str">
        <f t="shared" si="41"/>
        <v/>
      </c>
      <c r="M201" t="str">
        <f t="shared" si="42"/>
        <v/>
      </c>
      <c r="N201" t="str">
        <f t="shared" si="43"/>
        <v/>
      </c>
    </row>
    <row r="202" spans="1:14">
      <c r="A202" s="4" t="str">
        <f>IF('True_Odds_Calculator_2-way'!A203="","",'True_Odds_Calculator_2-way'!A203)</f>
        <v/>
      </c>
      <c r="B202" s="4" t="str">
        <f>IF('True_Odds_Calculator_2-way'!B203="","",'True_Odds_Calculator_2-way'!B203)</f>
        <v/>
      </c>
      <c r="C202" s="4" t="e">
        <f t="shared" si="33"/>
        <v>#VALUE!</v>
      </c>
      <c r="D202" t="e">
        <f t="shared" si="34"/>
        <v>#VALUE!</v>
      </c>
      <c r="E202" t="e">
        <f t="shared" si="35"/>
        <v>#VALUE!</v>
      </c>
      <c r="F202" t="e">
        <f t="shared" si="36"/>
        <v>#VALUE!</v>
      </c>
      <c r="G202">
        <v>0</v>
      </c>
      <c r="H202" t="e">
        <f t="shared" si="37"/>
        <v>#VALUE!</v>
      </c>
      <c r="I202" t="e">
        <f t="shared" si="38"/>
        <v>#VALUE!</v>
      </c>
      <c r="J202" t="e">
        <f t="shared" si="39"/>
        <v>#VALUE!</v>
      </c>
      <c r="K202" t="str">
        <f t="shared" si="40"/>
        <v/>
      </c>
      <c r="L202" t="str">
        <f t="shared" si="41"/>
        <v/>
      </c>
      <c r="M202" t="str">
        <f t="shared" si="42"/>
        <v/>
      </c>
      <c r="N202" t="str">
        <f t="shared" si="43"/>
        <v/>
      </c>
    </row>
    <row r="203" spans="1:14">
      <c r="A203" s="4" t="str">
        <f>IF('True_Odds_Calculator_2-way'!A204="","",'True_Odds_Calculator_2-way'!A204)</f>
        <v/>
      </c>
      <c r="B203" s="4" t="str">
        <f>IF('True_Odds_Calculator_2-way'!B204="","",'True_Odds_Calculator_2-way'!B204)</f>
        <v/>
      </c>
      <c r="C203" s="4" t="e">
        <f t="shared" si="33"/>
        <v>#VALUE!</v>
      </c>
      <c r="D203" t="e">
        <f t="shared" si="34"/>
        <v>#VALUE!</v>
      </c>
      <c r="E203" t="e">
        <f t="shared" si="35"/>
        <v>#VALUE!</v>
      </c>
      <c r="F203" t="e">
        <f t="shared" si="36"/>
        <v>#VALUE!</v>
      </c>
      <c r="G203">
        <v>0</v>
      </c>
      <c r="H203" t="e">
        <f t="shared" si="37"/>
        <v>#VALUE!</v>
      </c>
      <c r="I203" t="e">
        <f t="shared" si="38"/>
        <v>#VALUE!</v>
      </c>
      <c r="J203" t="e">
        <f t="shared" si="39"/>
        <v>#VALUE!</v>
      </c>
      <c r="K203" t="str">
        <f t="shared" si="40"/>
        <v/>
      </c>
      <c r="L203" t="str">
        <f t="shared" si="41"/>
        <v/>
      </c>
      <c r="M203" t="str">
        <f t="shared" si="42"/>
        <v/>
      </c>
      <c r="N203" t="str">
        <f t="shared" si="43"/>
        <v/>
      </c>
    </row>
    <row r="204" spans="1:14">
      <c r="A204" s="4" t="str">
        <f>IF('True_Odds_Calculator_2-way'!A205="","",'True_Odds_Calculator_2-way'!A205)</f>
        <v/>
      </c>
      <c r="B204" s="4" t="str">
        <f>IF('True_Odds_Calculator_2-way'!B205="","",'True_Odds_Calculator_2-way'!B205)</f>
        <v/>
      </c>
      <c r="C204" s="4" t="e">
        <f t="shared" si="33"/>
        <v>#VALUE!</v>
      </c>
      <c r="D204" t="e">
        <f t="shared" si="34"/>
        <v>#VALUE!</v>
      </c>
      <c r="E204" t="e">
        <f t="shared" si="35"/>
        <v>#VALUE!</v>
      </c>
      <c r="F204" t="e">
        <f t="shared" si="36"/>
        <v>#VALUE!</v>
      </c>
      <c r="G204">
        <v>0</v>
      </c>
      <c r="H204" t="e">
        <f t="shared" si="37"/>
        <v>#VALUE!</v>
      </c>
      <c r="I204" t="e">
        <f t="shared" si="38"/>
        <v>#VALUE!</v>
      </c>
      <c r="J204" t="e">
        <f t="shared" si="39"/>
        <v>#VALUE!</v>
      </c>
      <c r="K204" t="str">
        <f t="shared" si="40"/>
        <v/>
      </c>
      <c r="L204" t="str">
        <f t="shared" si="41"/>
        <v/>
      </c>
      <c r="M204" t="str">
        <f t="shared" si="42"/>
        <v/>
      </c>
      <c r="N204" t="str">
        <f t="shared" si="43"/>
        <v/>
      </c>
    </row>
    <row r="205" spans="1:14">
      <c r="A205" s="4" t="str">
        <f>IF('True_Odds_Calculator_2-way'!A206="","",'True_Odds_Calculator_2-way'!A206)</f>
        <v/>
      </c>
      <c r="B205" s="4" t="str">
        <f>IF('True_Odds_Calculator_2-way'!B206="","",'True_Odds_Calculator_2-way'!B206)</f>
        <v/>
      </c>
      <c r="C205" s="4" t="e">
        <f t="shared" si="33"/>
        <v>#VALUE!</v>
      </c>
      <c r="D205" t="e">
        <f t="shared" si="34"/>
        <v>#VALUE!</v>
      </c>
      <c r="E205" t="e">
        <f t="shared" si="35"/>
        <v>#VALUE!</v>
      </c>
      <c r="F205" t="e">
        <f t="shared" si="36"/>
        <v>#VALUE!</v>
      </c>
      <c r="G205">
        <v>0</v>
      </c>
      <c r="H205" t="e">
        <f t="shared" si="37"/>
        <v>#VALUE!</v>
      </c>
      <c r="I205" t="e">
        <f t="shared" si="38"/>
        <v>#VALUE!</v>
      </c>
      <c r="J205" t="e">
        <f t="shared" si="39"/>
        <v>#VALUE!</v>
      </c>
      <c r="K205" t="str">
        <f t="shared" si="40"/>
        <v/>
      </c>
      <c r="L205" t="str">
        <f t="shared" si="41"/>
        <v/>
      </c>
      <c r="M205" t="str">
        <f t="shared" si="42"/>
        <v/>
      </c>
      <c r="N205" t="str">
        <f t="shared" si="43"/>
        <v/>
      </c>
    </row>
    <row r="206" spans="1:14">
      <c r="A206" s="4" t="str">
        <f>IF('True_Odds_Calculator_2-way'!A207="","",'True_Odds_Calculator_2-way'!A207)</f>
        <v/>
      </c>
      <c r="B206" s="4" t="str">
        <f>IF('True_Odds_Calculator_2-way'!B207="","",'True_Odds_Calculator_2-way'!B207)</f>
        <v/>
      </c>
      <c r="C206" s="4" t="e">
        <f t="shared" si="33"/>
        <v>#VALUE!</v>
      </c>
      <c r="D206" t="e">
        <f t="shared" si="34"/>
        <v>#VALUE!</v>
      </c>
      <c r="E206" t="e">
        <f t="shared" si="35"/>
        <v>#VALUE!</v>
      </c>
      <c r="F206" t="e">
        <f t="shared" si="36"/>
        <v>#VALUE!</v>
      </c>
      <c r="G206">
        <v>0</v>
      </c>
      <c r="H206" t="e">
        <f t="shared" si="37"/>
        <v>#VALUE!</v>
      </c>
      <c r="I206" t="e">
        <f t="shared" si="38"/>
        <v>#VALUE!</v>
      </c>
      <c r="J206" t="e">
        <f t="shared" si="39"/>
        <v>#VALUE!</v>
      </c>
      <c r="K206" t="str">
        <f t="shared" si="40"/>
        <v/>
      </c>
      <c r="L206" t="str">
        <f t="shared" si="41"/>
        <v/>
      </c>
      <c r="M206" t="str">
        <f t="shared" si="42"/>
        <v/>
      </c>
      <c r="N206" t="str">
        <f t="shared" si="43"/>
        <v/>
      </c>
    </row>
    <row r="207" spans="1:14">
      <c r="A207" s="4" t="str">
        <f>IF('True_Odds_Calculator_2-way'!A208="","",'True_Odds_Calculator_2-way'!A208)</f>
        <v/>
      </c>
      <c r="B207" s="4" t="str">
        <f>IF('True_Odds_Calculator_2-way'!B208="","",'True_Odds_Calculator_2-way'!B208)</f>
        <v/>
      </c>
      <c r="C207" s="4" t="e">
        <f t="shared" si="33"/>
        <v>#VALUE!</v>
      </c>
      <c r="D207" t="e">
        <f t="shared" si="34"/>
        <v>#VALUE!</v>
      </c>
      <c r="E207" t="e">
        <f t="shared" si="35"/>
        <v>#VALUE!</v>
      </c>
      <c r="F207" t="e">
        <f t="shared" si="36"/>
        <v>#VALUE!</v>
      </c>
      <c r="G207">
        <v>0</v>
      </c>
      <c r="H207" t="e">
        <f t="shared" si="37"/>
        <v>#VALUE!</v>
      </c>
      <c r="I207" t="e">
        <f t="shared" si="38"/>
        <v>#VALUE!</v>
      </c>
      <c r="J207" t="e">
        <f t="shared" si="39"/>
        <v>#VALUE!</v>
      </c>
      <c r="K207" t="str">
        <f t="shared" si="40"/>
        <v/>
      </c>
      <c r="L207" t="str">
        <f t="shared" si="41"/>
        <v/>
      </c>
      <c r="M207" t="str">
        <f t="shared" si="42"/>
        <v/>
      </c>
      <c r="N207" t="str">
        <f t="shared" si="43"/>
        <v/>
      </c>
    </row>
    <row r="208" spans="1:14">
      <c r="A208" s="4" t="str">
        <f>IF('True_Odds_Calculator_2-way'!A209="","",'True_Odds_Calculator_2-way'!A209)</f>
        <v/>
      </c>
      <c r="B208" s="4" t="str">
        <f>IF('True_Odds_Calculator_2-way'!B209="","",'True_Odds_Calculator_2-way'!B209)</f>
        <v/>
      </c>
      <c r="C208" s="4" t="e">
        <f t="shared" si="33"/>
        <v>#VALUE!</v>
      </c>
      <c r="D208" t="e">
        <f t="shared" si="34"/>
        <v>#VALUE!</v>
      </c>
      <c r="E208" t="e">
        <f t="shared" si="35"/>
        <v>#VALUE!</v>
      </c>
      <c r="F208" t="e">
        <f t="shared" si="36"/>
        <v>#VALUE!</v>
      </c>
      <c r="G208">
        <v>0</v>
      </c>
      <c r="H208" t="e">
        <f t="shared" si="37"/>
        <v>#VALUE!</v>
      </c>
      <c r="I208" t="e">
        <f t="shared" si="38"/>
        <v>#VALUE!</v>
      </c>
      <c r="J208" t="e">
        <f t="shared" si="39"/>
        <v>#VALUE!</v>
      </c>
      <c r="K208" t="str">
        <f t="shared" si="40"/>
        <v/>
      </c>
      <c r="L208" t="str">
        <f t="shared" si="41"/>
        <v/>
      </c>
      <c r="M208" t="str">
        <f t="shared" si="42"/>
        <v/>
      </c>
      <c r="N208" t="str">
        <f t="shared" si="43"/>
        <v/>
      </c>
    </row>
    <row r="209" spans="1:14">
      <c r="A209" s="4" t="str">
        <f>IF('True_Odds_Calculator_2-way'!A210="","",'True_Odds_Calculator_2-way'!A210)</f>
        <v/>
      </c>
      <c r="B209" s="4" t="str">
        <f>IF('True_Odds_Calculator_2-way'!B210="","",'True_Odds_Calculator_2-way'!B210)</f>
        <v/>
      </c>
      <c r="C209" s="4" t="e">
        <f t="shared" si="33"/>
        <v>#VALUE!</v>
      </c>
      <c r="D209" t="e">
        <f t="shared" si="34"/>
        <v>#VALUE!</v>
      </c>
      <c r="E209" t="e">
        <f t="shared" si="35"/>
        <v>#VALUE!</v>
      </c>
      <c r="F209" t="e">
        <f t="shared" si="36"/>
        <v>#VALUE!</v>
      </c>
      <c r="G209">
        <v>0</v>
      </c>
      <c r="H209" t="e">
        <f t="shared" si="37"/>
        <v>#VALUE!</v>
      </c>
      <c r="I209" t="e">
        <f t="shared" si="38"/>
        <v>#VALUE!</v>
      </c>
      <c r="J209" t="e">
        <f t="shared" si="39"/>
        <v>#VALUE!</v>
      </c>
      <c r="K209" t="str">
        <f t="shared" si="40"/>
        <v/>
      </c>
      <c r="L209" t="str">
        <f t="shared" si="41"/>
        <v/>
      </c>
      <c r="M209" t="str">
        <f t="shared" si="42"/>
        <v/>
      </c>
      <c r="N209" t="str">
        <f t="shared" si="43"/>
        <v/>
      </c>
    </row>
    <row r="210" spans="1:14">
      <c r="A210" s="4" t="str">
        <f>IF('True_Odds_Calculator_2-way'!A211="","",'True_Odds_Calculator_2-way'!A211)</f>
        <v/>
      </c>
      <c r="B210" s="4" t="str">
        <f>IF('True_Odds_Calculator_2-way'!B211="","",'True_Odds_Calculator_2-way'!B211)</f>
        <v/>
      </c>
      <c r="C210" s="4" t="e">
        <f t="shared" si="33"/>
        <v>#VALUE!</v>
      </c>
      <c r="D210" t="e">
        <f t="shared" si="34"/>
        <v>#VALUE!</v>
      </c>
      <c r="E210" t="e">
        <f t="shared" si="35"/>
        <v>#VALUE!</v>
      </c>
      <c r="F210" t="e">
        <f t="shared" si="36"/>
        <v>#VALUE!</v>
      </c>
      <c r="G210">
        <v>0</v>
      </c>
      <c r="H210" t="e">
        <f t="shared" si="37"/>
        <v>#VALUE!</v>
      </c>
      <c r="I210" t="e">
        <f t="shared" si="38"/>
        <v>#VALUE!</v>
      </c>
      <c r="J210" t="e">
        <f t="shared" si="39"/>
        <v>#VALUE!</v>
      </c>
      <c r="K210" t="str">
        <f t="shared" si="40"/>
        <v/>
      </c>
      <c r="L210" t="str">
        <f t="shared" si="41"/>
        <v/>
      </c>
      <c r="M210" t="str">
        <f t="shared" si="42"/>
        <v/>
      </c>
      <c r="N210" t="str">
        <f t="shared" si="43"/>
        <v/>
      </c>
    </row>
    <row r="211" spans="1:14">
      <c r="A211" s="4" t="str">
        <f>IF('True_Odds_Calculator_2-way'!A212="","",'True_Odds_Calculator_2-way'!A212)</f>
        <v/>
      </c>
      <c r="B211" s="4" t="str">
        <f>IF('True_Odds_Calculator_2-way'!B212="","",'True_Odds_Calculator_2-way'!B212)</f>
        <v/>
      </c>
      <c r="C211" s="4" t="e">
        <f t="shared" si="33"/>
        <v>#VALUE!</v>
      </c>
      <c r="D211" t="e">
        <f t="shared" si="34"/>
        <v>#VALUE!</v>
      </c>
      <c r="E211" t="e">
        <f t="shared" si="35"/>
        <v>#VALUE!</v>
      </c>
      <c r="F211" t="e">
        <f t="shared" si="36"/>
        <v>#VALUE!</v>
      </c>
      <c r="G211">
        <v>0</v>
      </c>
      <c r="H211" t="e">
        <f t="shared" si="37"/>
        <v>#VALUE!</v>
      </c>
      <c r="I211" t="e">
        <f t="shared" si="38"/>
        <v>#VALUE!</v>
      </c>
      <c r="J211" t="e">
        <f t="shared" si="39"/>
        <v>#VALUE!</v>
      </c>
      <c r="K211" t="str">
        <f t="shared" si="40"/>
        <v/>
      </c>
      <c r="L211" t="str">
        <f t="shared" si="41"/>
        <v/>
      </c>
      <c r="M211" t="str">
        <f t="shared" si="42"/>
        <v/>
      </c>
      <c r="N211" t="str">
        <f t="shared" si="43"/>
        <v/>
      </c>
    </row>
    <row r="212" spans="1:14">
      <c r="A212" s="4" t="str">
        <f>IF('True_Odds_Calculator_2-way'!A213="","",'True_Odds_Calculator_2-way'!A213)</f>
        <v/>
      </c>
      <c r="B212" s="4" t="str">
        <f>IF('True_Odds_Calculator_2-way'!B213="","",'True_Odds_Calculator_2-way'!B213)</f>
        <v/>
      </c>
      <c r="C212" s="4" t="e">
        <f t="shared" si="33"/>
        <v>#VALUE!</v>
      </c>
      <c r="D212" t="e">
        <f t="shared" si="34"/>
        <v>#VALUE!</v>
      </c>
      <c r="E212" t="e">
        <f t="shared" si="35"/>
        <v>#VALUE!</v>
      </c>
      <c r="F212" t="e">
        <f t="shared" si="36"/>
        <v>#VALUE!</v>
      </c>
      <c r="G212">
        <v>0</v>
      </c>
      <c r="H212" t="e">
        <f t="shared" si="37"/>
        <v>#VALUE!</v>
      </c>
      <c r="I212" t="e">
        <f t="shared" si="38"/>
        <v>#VALUE!</v>
      </c>
      <c r="J212" t="e">
        <f t="shared" si="39"/>
        <v>#VALUE!</v>
      </c>
      <c r="K212" t="str">
        <f t="shared" si="40"/>
        <v/>
      </c>
      <c r="L212" t="str">
        <f t="shared" si="41"/>
        <v/>
      </c>
      <c r="M212" t="str">
        <f t="shared" si="42"/>
        <v/>
      </c>
      <c r="N212" t="str">
        <f t="shared" si="43"/>
        <v/>
      </c>
    </row>
    <row r="213" spans="1:14">
      <c r="A213" s="4" t="str">
        <f>IF('True_Odds_Calculator_2-way'!A214="","",'True_Odds_Calculator_2-way'!A214)</f>
        <v/>
      </c>
      <c r="B213" s="4" t="str">
        <f>IF('True_Odds_Calculator_2-way'!B214="","",'True_Odds_Calculator_2-way'!B214)</f>
        <v/>
      </c>
      <c r="C213" s="4" t="e">
        <f t="shared" si="33"/>
        <v>#VALUE!</v>
      </c>
      <c r="D213" t="e">
        <f t="shared" si="34"/>
        <v>#VALUE!</v>
      </c>
      <c r="E213" t="e">
        <f t="shared" si="35"/>
        <v>#VALUE!</v>
      </c>
      <c r="F213" t="e">
        <f t="shared" si="36"/>
        <v>#VALUE!</v>
      </c>
      <c r="G213">
        <v>0</v>
      </c>
      <c r="H213" t="e">
        <f t="shared" si="37"/>
        <v>#VALUE!</v>
      </c>
      <c r="I213" t="e">
        <f t="shared" si="38"/>
        <v>#VALUE!</v>
      </c>
      <c r="J213" t="e">
        <f t="shared" si="39"/>
        <v>#VALUE!</v>
      </c>
      <c r="K213" t="str">
        <f t="shared" si="40"/>
        <v/>
      </c>
      <c r="L213" t="str">
        <f t="shared" si="41"/>
        <v/>
      </c>
      <c r="M213" t="str">
        <f t="shared" si="42"/>
        <v/>
      </c>
      <c r="N213" t="str">
        <f t="shared" si="43"/>
        <v/>
      </c>
    </row>
    <row r="214" spans="1:14">
      <c r="A214" s="4" t="str">
        <f>IF('True_Odds_Calculator_2-way'!A215="","",'True_Odds_Calculator_2-way'!A215)</f>
        <v/>
      </c>
      <c r="B214" s="4" t="str">
        <f>IF('True_Odds_Calculator_2-way'!B215="","",'True_Odds_Calculator_2-way'!B215)</f>
        <v/>
      </c>
      <c r="C214" s="4" t="e">
        <f t="shared" si="33"/>
        <v>#VALUE!</v>
      </c>
      <c r="D214" t="e">
        <f t="shared" si="34"/>
        <v>#VALUE!</v>
      </c>
      <c r="E214" t="e">
        <f t="shared" si="35"/>
        <v>#VALUE!</v>
      </c>
      <c r="F214" t="e">
        <f t="shared" si="36"/>
        <v>#VALUE!</v>
      </c>
      <c r="G214">
        <v>0</v>
      </c>
      <c r="H214" t="e">
        <f t="shared" si="37"/>
        <v>#VALUE!</v>
      </c>
      <c r="I214" t="e">
        <f t="shared" si="38"/>
        <v>#VALUE!</v>
      </c>
      <c r="J214" t="e">
        <f t="shared" si="39"/>
        <v>#VALUE!</v>
      </c>
      <c r="K214" t="str">
        <f t="shared" si="40"/>
        <v/>
      </c>
      <c r="L214" t="str">
        <f t="shared" si="41"/>
        <v/>
      </c>
      <c r="M214" t="str">
        <f t="shared" si="42"/>
        <v/>
      </c>
      <c r="N214" t="str">
        <f t="shared" si="43"/>
        <v/>
      </c>
    </row>
    <row r="215" spans="1:14">
      <c r="A215" s="4" t="str">
        <f>IF('True_Odds_Calculator_2-way'!A216="","",'True_Odds_Calculator_2-way'!A216)</f>
        <v/>
      </c>
      <c r="B215" s="4" t="str">
        <f>IF('True_Odds_Calculator_2-way'!B216="","",'True_Odds_Calculator_2-way'!B216)</f>
        <v/>
      </c>
      <c r="C215" s="4" t="e">
        <f t="shared" si="33"/>
        <v>#VALUE!</v>
      </c>
      <c r="D215" t="e">
        <f t="shared" si="34"/>
        <v>#VALUE!</v>
      </c>
      <c r="E215" t="e">
        <f t="shared" si="35"/>
        <v>#VALUE!</v>
      </c>
      <c r="F215" t="e">
        <f t="shared" si="36"/>
        <v>#VALUE!</v>
      </c>
      <c r="G215">
        <v>0</v>
      </c>
      <c r="H215" t="e">
        <f t="shared" si="37"/>
        <v>#VALUE!</v>
      </c>
      <c r="I215" t="e">
        <f t="shared" si="38"/>
        <v>#VALUE!</v>
      </c>
      <c r="J215" t="e">
        <f t="shared" si="39"/>
        <v>#VALUE!</v>
      </c>
      <c r="K215" t="str">
        <f t="shared" si="40"/>
        <v/>
      </c>
      <c r="L215" t="str">
        <f t="shared" si="41"/>
        <v/>
      </c>
      <c r="M215" t="str">
        <f t="shared" si="42"/>
        <v/>
      </c>
      <c r="N215" t="str">
        <f t="shared" si="43"/>
        <v/>
      </c>
    </row>
    <row r="216" spans="1:14">
      <c r="A216" s="4" t="str">
        <f>IF('True_Odds_Calculator_2-way'!A217="","",'True_Odds_Calculator_2-way'!A217)</f>
        <v/>
      </c>
      <c r="B216" s="4" t="str">
        <f>IF('True_Odds_Calculator_2-way'!B217="","",'True_Odds_Calculator_2-way'!B217)</f>
        <v/>
      </c>
      <c r="C216" s="4" t="e">
        <f t="shared" si="33"/>
        <v>#VALUE!</v>
      </c>
      <c r="D216" t="e">
        <f t="shared" si="34"/>
        <v>#VALUE!</v>
      </c>
      <c r="E216" t="e">
        <f t="shared" si="35"/>
        <v>#VALUE!</v>
      </c>
      <c r="F216" t="e">
        <f t="shared" si="36"/>
        <v>#VALUE!</v>
      </c>
      <c r="G216">
        <v>0</v>
      </c>
      <c r="H216" t="e">
        <f t="shared" si="37"/>
        <v>#VALUE!</v>
      </c>
      <c r="I216" t="e">
        <f t="shared" si="38"/>
        <v>#VALUE!</v>
      </c>
      <c r="J216" t="e">
        <f t="shared" si="39"/>
        <v>#VALUE!</v>
      </c>
      <c r="K216" t="str">
        <f t="shared" si="40"/>
        <v/>
      </c>
      <c r="L216" t="str">
        <f t="shared" si="41"/>
        <v/>
      </c>
      <c r="M216" t="str">
        <f t="shared" si="42"/>
        <v/>
      </c>
      <c r="N216" t="str">
        <f t="shared" si="43"/>
        <v/>
      </c>
    </row>
    <row r="217" spans="1:14">
      <c r="A217" s="4" t="str">
        <f>IF('True_Odds_Calculator_2-way'!A218="","",'True_Odds_Calculator_2-way'!A218)</f>
        <v/>
      </c>
      <c r="B217" s="4" t="str">
        <f>IF('True_Odds_Calculator_2-way'!B218="","",'True_Odds_Calculator_2-way'!B218)</f>
        <v/>
      </c>
      <c r="C217" s="4" t="e">
        <f t="shared" si="33"/>
        <v>#VALUE!</v>
      </c>
      <c r="D217" t="e">
        <f t="shared" si="34"/>
        <v>#VALUE!</v>
      </c>
      <c r="E217" t="e">
        <f t="shared" si="35"/>
        <v>#VALUE!</v>
      </c>
      <c r="F217" t="e">
        <f t="shared" si="36"/>
        <v>#VALUE!</v>
      </c>
      <c r="G217">
        <v>0</v>
      </c>
      <c r="H217" t="e">
        <f t="shared" si="37"/>
        <v>#VALUE!</v>
      </c>
      <c r="I217" t="e">
        <f t="shared" si="38"/>
        <v>#VALUE!</v>
      </c>
      <c r="J217" t="e">
        <f t="shared" si="39"/>
        <v>#VALUE!</v>
      </c>
      <c r="K217" t="str">
        <f t="shared" si="40"/>
        <v/>
      </c>
      <c r="L217" t="str">
        <f t="shared" si="41"/>
        <v/>
      </c>
      <c r="M217" t="str">
        <f t="shared" si="42"/>
        <v/>
      </c>
      <c r="N217" t="str">
        <f t="shared" si="43"/>
        <v/>
      </c>
    </row>
    <row r="218" spans="1:14">
      <c r="A218" s="4" t="str">
        <f>IF('True_Odds_Calculator_2-way'!A219="","",'True_Odds_Calculator_2-way'!A219)</f>
        <v/>
      </c>
      <c r="B218" s="4" t="str">
        <f>IF('True_Odds_Calculator_2-way'!B219="","",'True_Odds_Calculator_2-way'!B219)</f>
        <v/>
      </c>
      <c r="C218" s="4" t="e">
        <f t="shared" si="33"/>
        <v>#VALUE!</v>
      </c>
      <c r="D218" t="e">
        <f t="shared" si="34"/>
        <v>#VALUE!</v>
      </c>
      <c r="E218" t="e">
        <f t="shared" si="35"/>
        <v>#VALUE!</v>
      </c>
      <c r="F218" t="e">
        <f t="shared" si="36"/>
        <v>#VALUE!</v>
      </c>
      <c r="G218">
        <v>0</v>
      </c>
      <c r="H218" t="e">
        <f t="shared" si="37"/>
        <v>#VALUE!</v>
      </c>
      <c r="I218" t="e">
        <f t="shared" si="38"/>
        <v>#VALUE!</v>
      </c>
      <c r="J218" t="e">
        <f t="shared" si="39"/>
        <v>#VALUE!</v>
      </c>
      <c r="K218" t="str">
        <f t="shared" si="40"/>
        <v/>
      </c>
      <c r="L218" t="str">
        <f t="shared" si="41"/>
        <v/>
      </c>
      <c r="M218" t="str">
        <f t="shared" si="42"/>
        <v/>
      </c>
      <c r="N218" t="str">
        <f t="shared" si="43"/>
        <v/>
      </c>
    </row>
    <row r="219" spans="1:14">
      <c r="A219" s="4" t="str">
        <f>IF('True_Odds_Calculator_2-way'!A220="","",'True_Odds_Calculator_2-way'!A220)</f>
        <v/>
      </c>
      <c r="B219" s="4" t="str">
        <f>IF('True_Odds_Calculator_2-way'!B220="","",'True_Odds_Calculator_2-way'!B220)</f>
        <v/>
      </c>
      <c r="C219" s="4" t="e">
        <f t="shared" si="33"/>
        <v>#VALUE!</v>
      </c>
      <c r="D219" t="e">
        <f t="shared" si="34"/>
        <v>#VALUE!</v>
      </c>
      <c r="E219" t="e">
        <f t="shared" si="35"/>
        <v>#VALUE!</v>
      </c>
      <c r="F219" t="e">
        <f t="shared" si="36"/>
        <v>#VALUE!</v>
      </c>
      <c r="G219">
        <v>0</v>
      </c>
      <c r="H219" t="e">
        <f t="shared" si="37"/>
        <v>#VALUE!</v>
      </c>
      <c r="I219" t="e">
        <f t="shared" si="38"/>
        <v>#VALUE!</v>
      </c>
      <c r="J219" t="e">
        <f t="shared" si="39"/>
        <v>#VALUE!</v>
      </c>
      <c r="K219" t="str">
        <f t="shared" si="40"/>
        <v/>
      </c>
      <c r="L219" t="str">
        <f t="shared" si="41"/>
        <v/>
      </c>
      <c r="M219" t="str">
        <f t="shared" si="42"/>
        <v/>
      </c>
      <c r="N219" t="str">
        <f t="shared" si="43"/>
        <v/>
      </c>
    </row>
    <row r="220" spans="1:14">
      <c r="A220" s="4" t="str">
        <f>IF('True_Odds_Calculator_2-way'!A221="","",'True_Odds_Calculator_2-way'!A221)</f>
        <v/>
      </c>
      <c r="B220" s="4" t="str">
        <f>IF('True_Odds_Calculator_2-way'!B221="","",'True_Odds_Calculator_2-way'!B221)</f>
        <v/>
      </c>
      <c r="C220" s="4" t="e">
        <f t="shared" si="33"/>
        <v>#VALUE!</v>
      </c>
      <c r="D220" t="e">
        <f t="shared" si="34"/>
        <v>#VALUE!</v>
      </c>
      <c r="E220" t="e">
        <f t="shared" si="35"/>
        <v>#VALUE!</v>
      </c>
      <c r="F220" t="e">
        <f t="shared" si="36"/>
        <v>#VALUE!</v>
      </c>
      <c r="G220">
        <v>0</v>
      </c>
      <c r="H220" t="e">
        <f t="shared" si="37"/>
        <v>#VALUE!</v>
      </c>
      <c r="I220" t="e">
        <f t="shared" si="38"/>
        <v>#VALUE!</v>
      </c>
      <c r="J220" t="e">
        <f t="shared" si="39"/>
        <v>#VALUE!</v>
      </c>
      <c r="K220" t="str">
        <f t="shared" si="40"/>
        <v/>
      </c>
      <c r="L220" t="str">
        <f t="shared" si="41"/>
        <v/>
      </c>
      <c r="M220" t="str">
        <f t="shared" si="42"/>
        <v/>
      </c>
      <c r="N220" t="str">
        <f t="shared" si="43"/>
        <v/>
      </c>
    </row>
    <row r="221" spans="1:14">
      <c r="A221" s="4" t="str">
        <f>IF('True_Odds_Calculator_2-way'!A222="","",'True_Odds_Calculator_2-way'!A222)</f>
        <v/>
      </c>
      <c r="B221" s="4" t="str">
        <f>IF('True_Odds_Calculator_2-way'!B222="","",'True_Odds_Calculator_2-way'!B222)</f>
        <v/>
      </c>
      <c r="C221" s="4" t="e">
        <f t="shared" si="33"/>
        <v>#VALUE!</v>
      </c>
      <c r="D221" t="e">
        <f t="shared" si="34"/>
        <v>#VALUE!</v>
      </c>
      <c r="E221" t="e">
        <f t="shared" si="35"/>
        <v>#VALUE!</v>
      </c>
      <c r="F221" t="e">
        <f t="shared" si="36"/>
        <v>#VALUE!</v>
      </c>
      <c r="G221">
        <v>0</v>
      </c>
      <c r="H221" t="e">
        <f t="shared" si="37"/>
        <v>#VALUE!</v>
      </c>
      <c r="I221" t="e">
        <f t="shared" si="38"/>
        <v>#VALUE!</v>
      </c>
      <c r="J221" t="e">
        <f t="shared" si="39"/>
        <v>#VALUE!</v>
      </c>
      <c r="K221" t="str">
        <f t="shared" si="40"/>
        <v/>
      </c>
      <c r="L221" t="str">
        <f t="shared" si="41"/>
        <v/>
      </c>
      <c r="M221" t="str">
        <f t="shared" si="42"/>
        <v/>
      </c>
      <c r="N221" t="str">
        <f t="shared" si="43"/>
        <v/>
      </c>
    </row>
    <row r="222" spans="1:14">
      <c r="A222" s="4" t="str">
        <f>IF('True_Odds_Calculator_2-way'!A223="","",'True_Odds_Calculator_2-way'!A223)</f>
        <v/>
      </c>
      <c r="B222" s="4" t="str">
        <f>IF('True_Odds_Calculator_2-way'!B223="","",'True_Odds_Calculator_2-way'!B223)</f>
        <v/>
      </c>
      <c r="C222" s="4" t="e">
        <f t="shared" si="33"/>
        <v>#VALUE!</v>
      </c>
      <c r="D222" t="e">
        <f t="shared" si="34"/>
        <v>#VALUE!</v>
      </c>
      <c r="E222" t="e">
        <f t="shared" si="35"/>
        <v>#VALUE!</v>
      </c>
      <c r="F222" t="e">
        <f t="shared" si="36"/>
        <v>#VALUE!</v>
      </c>
      <c r="G222">
        <v>0</v>
      </c>
      <c r="H222" t="e">
        <f t="shared" si="37"/>
        <v>#VALUE!</v>
      </c>
      <c r="I222" t="e">
        <f t="shared" si="38"/>
        <v>#VALUE!</v>
      </c>
      <c r="J222" t="e">
        <f t="shared" si="39"/>
        <v>#VALUE!</v>
      </c>
      <c r="K222" t="str">
        <f t="shared" si="40"/>
        <v/>
      </c>
      <c r="L222" t="str">
        <f t="shared" si="41"/>
        <v/>
      </c>
      <c r="M222" t="str">
        <f t="shared" si="42"/>
        <v/>
      </c>
      <c r="N222" t="str">
        <f t="shared" si="43"/>
        <v/>
      </c>
    </row>
    <row r="223" spans="1:14">
      <c r="A223" s="4" t="str">
        <f>IF('True_Odds_Calculator_2-way'!A224="","",'True_Odds_Calculator_2-way'!A224)</f>
        <v/>
      </c>
      <c r="B223" s="4" t="str">
        <f>IF('True_Odds_Calculator_2-way'!B224="","",'True_Odds_Calculator_2-way'!B224)</f>
        <v/>
      </c>
      <c r="C223" s="4" t="e">
        <f t="shared" si="33"/>
        <v>#VALUE!</v>
      </c>
      <c r="D223" t="e">
        <f t="shared" si="34"/>
        <v>#VALUE!</v>
      </c>
      <c r="E223" t="e">
        <f t="shared" si="35"/>
        <v>#VALUE!</v>
      </c>
      <c r="F223" t="e">
        <f t="shared" si="36"/>
        <v>#VALUE!</v>
      </c>
      <c r="G223">
        <v>0</v>
      </c>
      <c r="H223" t="e">
        <f t="shared" si="37"/>
        <v>#VALUE!</v>
      </c>
      <c r="I223" t="e">
        <f t="shared" si="38"/>
        <v>#VALUE!</v>
      </c>
      <c r="J223" t="e">
        <f t="shared" si="39"/>
        <v>#VALUE!</v>
      </c>
      <c r="K223" t="str">
        <f t="shared" si="40"/>
        <v/>
      </c>
      <c r="L223" t="str">
        <f t="shared" si="41"/>
        <v/>
      </c>
      <c r="M223" t="str">
        <f t="shared" si="42"/>
        <v/>
      </c>
      <c r="N223" t="str">
        <f t="shared" si="43"/>
        <v/>
      </c>
    </row>
    <row r="224" spans="1:14">
      <c r="A224" s="4" t="str">
        <f>IF('True_Odds_Calculator_2-way'!A225="","",'True_Odds_Calculator_2-way'!A225)</f>
        <v/>
      </c>
      <c r="B224" s="4" t="str">
        <f>IF('True_Odds_Calculator_2-way'!B225="","",'True_Odds_Calculator_2-way'!B225)</f>
        <v/>
      </c>
      <c r="C224" s="4" t="e">
        <f t="shared" si="33"/>
        <v>#VALUE!</v>
      </c>
      <c r="D224" t="e">
        <f t="shared" si="34"/>
        <v>#VALUE!</v>
      </c>
      <c r="E224" t="e">
        <f t="shared" si="35"/>
        <v>#VALUE!</v>
      </c>
      <c r="F224" t="e">
        <f t="shared" si="36"/>
        <v>#VALUE!</v>
      </c>
      <c r="G224">
        <v>0</v>
      </c>
      <c r="H224" t="e">
        <f t="shared" si="37"/>
        <v>#VALUE!</v>
      </c>
      <c r="I224" t="e">
        <f t="shared" si="38"/>
        <v>#VALUE!</v>
      </c>
      <c r="J224" t="e">
        <f t="shared" si="39"/>
        <v>#VALUE!</v>
      </c>
      <c r="K224" t="str">
        <f t="shared" si="40"/>
        <v/>
      </c>
      <c r="L224" t="str">
        <f t="shared" si="41"/>
        <v/>
      </c>
      <c r="M224" t="str">
        <f t="shared" si="42"/>
        <v/>
      </c>
      <c r="N224" t="str">
        <f t="shared" si="43"/>
        <v/>
      </c>
    </row>
    <row r="225" spans="1:14">
      <c r="A225" s="4" t="str">
        <f>IF('True_Odds_Calculator_2-way'!A226="","",'True_Odds_Calculator_2-way'!A226)</f>
        <v/>
      </c>
      <c r="B225" s="4" t="str">
        <f>IF('True_Odds_Calculator_2-way'!B226="","",'True_Odds_Calculator_2-way'!B226)</f>
        <v/>
      </c>
      <c r="C225" s="4" t="e">
        <f t="shared" si="33"/>
        <v>#VALUE!</v>
      </c>
      <c r="D225" t="e">
        <f t="shared" si="34"/>
        <v>#VALUE!</v>
      </c>
      <c r="E225" t="e">
        <f t="shared" si="35"/>
        <v>#VALUE!</v>
      </c>
      <c r="F225" t="e">
        <f t="shared" si="36"/>
        <v>#VALUE!</v>
      </c>
      <c r="G225">
        <v>0</v>
      </c>
      <c r="H225" t="e">
        <f t="shared" si="37"/>
        <v>#VALUE!</v>
      </c>
      <c r="I225" t="e">
        <f t="shared" si="38"/>
        <v>#VALUE!</v>
      </c>
      <c r="J225" t="e">
        <f t="shared" si="39"/>
        <v>#VALUE!</v>
      </c>
      <c r="K225" t="str">
        <f t="shared" si="40"/>
        <v/>
      </c>
      <c r="L225" t="str">
        <f t="shared" si="41"/>
        <v/>
      </c>
      <c r="M225" t="str">
        <f t="shared" si="42"/>
        <v/>
      </c>
      <c r="N225" t="str">
        <f t="shared" si="43"/>
        <v/>
      </c>
    </row>
    <row r="226" spans="1:14">
      <c r="A226" s="4" t="str">
        <f>IF('True_Odds_Calculator_2-way'!A227="","",'True_Odds_Calculator_2-way'!A227)</f>
        <v/>
      </c>
      <c r="B226" s="4" t="str">
        <f>IF('True_Odds_Calculator_2-way'!B227="","",'True_Odds_Calculator_2-way'!B227)</f>
        <v/>
      </c>
      <c r="C226" s="4" t="e">
        <f t="shared" si="33"/>
        <v>#VALUE!</v>
      </c>
      <c r="D226" t="e">
        <f t="shared" si="34"/>
        <v>#VALUE!</v>
      </c>
      <c r="E226" t="e">
        <f t="shared" si="35"/>
        <v>#VALUE!</v>
      </c>
      <c r="F226" t="e">
        <f t="shared" si="36"/>
        <v>#VALUE!</v>
      </c>
      <c r="G226">
        <v>0</v>
      </c>
      <c r="H226" t="e">
        <f t="shared" si="37"/>
        <v>#VALUE!</v>
      </c>
      <c r="I226" t="e">
        <f t="shared" si="38"/>
        <v>#VALUE!</v>
      </c>
      <c r="J226" t="e">
        <f t="shared" si="39"/>
        <v>#VALUE!</v>
      </c>
      <c r="K226" t="str">
        <f t="shared" si="40"/>
        <v/>
      </c>
      <c r="L226" t="str">
        <f t="shared" si="41"/>
        <v/>
      </c>
      <c r="M226" t="str">
        <f t="shared" si="42"/>
        <v/>
      </c>
      <c r="N226" t="str">
        <f t="shared" si="43"/>
        <v/>
      </c>
    </row>
    <row r="227" spans="1:14">
      <c r="A227" s="4" t="str">
        <f>IF('True_Odds_Calculator_2-way'!A228="","",'True_Odds_Calculator_2-way'!A228)</f>
        <v/>
      </c>
      <c r="B227" s="4" t="str">
        <f>IF('True_Odds_Calculator_2-way'!B228="","",'True_Odds_Calculator_2-way'!B228)</f>
        <v/>
      </c>
      <c r="C227" s="4" t="e">
        <f t="shared" si="33"/>
        <v>#VALUE!</v>
      </c>
      <c r="D227" t="e">
        <f t="shared" si="34"/>
        <v>#VALUE!</v>
      </c>
      <c r="E227" t="e">
        <f t="shared" si="35"/>
        <v>#VALUE!</v>
      </c>
      <c r="F227" t="e">
        <f t="shared" si="36"/>
        <v>#VALUE!</v>
      </c>
      <c r="G227">
        <v>0</v>
      </c>
      <c r="H227" t="e">
        <f t="shared" si="37"/>
        <v>#VALUE!</v>
      </c>
      <c r="I227" t="e">
        <f t="shared" si="38"/>
        <v>#VALUE!</v>
      </c>
      <c r="J227" t="e">
        <f t="shared" si="39"/>
        <v>#VALUE!</v>
      </c>
      <c r="K227" t="str">
        <f t="shared" si="40"/>
        <v/>
      </c>
      <c r="L227" t="str">
        <f t="shared" si="41"/>
        <v/>
      </c>
      <c r="M227" t="str">
        <f t="shared" si="42"/>
        <v/>
      </c>
      <c r="N227" t="str">
        <f t="shared" si="43"/>
        <v/>
      </c>
    </row>
    <row r="228" spans="1:14">
      <c r="A228" s="4" t="str">
        <f>IF('True_Odds_Calculator_2-way'!A229="","",'True_Odds_Calculator_2-way'!A229)</f>
        <v/>
      </c>
      <c r="B228" s="4" t="str">
        <f>IF('True_Odds_Calculator_2-way'!B229="","",'True_Odds_Calculator_2-way'!B229)</f>
        <v/>
      </c>
      <c r="C228" s="4" t="e">
        <f t="shared" si="33"/>
        <v>#VALUE!</v>
      </c>
      <c r="D228" t="e">
        <f t="shared" si="34"/>
        <v>#VALUE!</v>
      </c>
      <c r="E228" t="e">
        <f t="shared" si="35"/>
        <v>#VALUE!</v>
      </c>
      <c r="F228" t="e">
        <f t="shared" si="36"/>
        <v>#VALUE!</v>
      </c>
      <c r="G228">
        <v>0</v>
      </c>
      <c r="H228" t="e">
        <f t="shared" si="37"/>
        <v>#VALUE!</v>
      </c>
      <c r="I228" t="e">
        <f t="shared" si="38"/>
        <v>#VALUE!</v>
      </c>
      <c r="J228" t="e">
        <f t="shared" si="39"/>
        <v>#VALUE!</v>
      </c>
      <c r="K228" t="str">
        <f t="shared" si="40"/>
        <v/>
      </c>
      <c r="L228" t="str">
        <f t="shared" si="41"/>
        <v/>
      </c>
      <c r="M228" t="str">
        <f t="shared" si="42"/>
        <v/>
      </c>
      <c r="N228" t="str">
        <f t="shared" si="43"/>
        <v/>
      </c>
    </row>
    <row r="229" spans="1:14">
      <c r="A229" s="4" t="str">
        <f>IF('True_Odds_Calculator_2-way'!A230="","",'True_Odds_Calculator_2-way'!A230)</f>
        <v/>
      </c>
      <c r="B229" s="4" t="str">
        <f>IF('True_Odds_Calculator_2-way'!B230="","",'True_Odds_Calculator_2-way'!B230)</f>
        <v/>
      </c>
      <c r="C229" s="4" t="e">
        <f t="shared" si="33"/>
        <v>#VALUE!</v>
      </c>
      <c r="D229" t="e">
        <f t="shared" si="34"/>
        <v>#VALUE!</v>
      </c>
      <c r="E229" t="e">
        <f t="shared" si="35"/>
        <v>#VALUE!</v>
      </c>
      <c r="F229" t="e">
        <f t="shared" si="36"/>
        <v>#VALUE!</v>
      </c>
      <c r="G229">
        <v>0</v>
      </c>
      <c r="H229" t="e">
        <f t="shared" si="37"/>
        <v>#VALUE!</v>
      </c>
      <c r="I229" t="e">
        <f t="shared" si="38"/>
        <v>#VALUE!</v>
      </c>
      <c r="J229" t="e">
        <f t="shared" si="39"/>
        <v>#VALUE!</v>
      </c>
      <c r="K229" t="str">
        <f t="shared" si="40"/>
        <v/>
      </c>
      <c r="L229" t="str">
        <f t="shared" si="41"/>
        <v/>
      </c>
      <c r="M229" t="str">
        <f t="shared" si="42"/>
        <v/>
      </c>
      <c r="N229" t="str">
        <f t="shared" si="43"/>
        <v/>
      </c>
    </row>
    <row r="230" spans="1:14">
      <c r="A230" s="4" t="str">
        <f>IF('True_Odds_Calculator_2-way'!A231="","",'True_Odds_Calculator_2-way'!A231)</f>
        <v/>
      </c>
      <c r="B230" s="4" t="str">
        <f>IF('True_Odds_Calculator_2-way'!B231="","",'True_Odds_Calculator_2-way'!B231)</f>
        <v/>
      </c>
      <c r="C230" s="4" t="e">
        <f t="shared" si="33"/>
        <v>#VALUE!</v>
      </c>
      <c r="D230" t="e">
        <f t="shared" si="34"/>
        <v>#VALUE!</v>
      </c>
      <c r="E230" t="e">
        <f t="shared" si="35"/>
        <v>#VALUE!</v>
      </c>
      <c r="F230" t="e">
        <f t="shared" si="36"/>
        <v>#VALUE!</v>
      </c>
      <c r="G230">
        <v>0</v>
      </c>
      <c r="H230" t="e">
        <f t="shared" si="37"/>
        <v>#VALUE!</v>
      </c>
      <c r="I230" t="e">
        <f t="shared" si="38"/>
        <v>#VALUE!</v>
      </c>
      <c r="J230" t="e">
        <f t="shared" si="39"/>
        <v>#VALUE!</v>
      </c>
      <c r="K230" t="str">
        <f t="shared" si="40"/>
        <v/>
      </c>
      <c r="L230" t="str">
        <f t="shared" si="41"/>
        <v/>
      </c>
      <c r="M230" t="str">
        <f t="shared" si="42"/>
        <v/>
      </c>
      <c r="N230" t="str">
        <f t="shared" si="43"/>
        <v/>
      </c>
    </row>
    <row r="231" spans="1:14">
      <c r="A231" s="4" t="str">
        <f>IF('True_Odds_Calculator_2-way'!A232="","",'True_Odds_Calculator_2-way'!A232)</f>
        <v/>
      </c>
      <c r="B231" s="4" t="str">
        <f>IF('True_Odds_Calculator_2-way'!B232="","",'True_Odds_Calculator_2-way'!B232)</f>
        <v/>
      </c>
      <c r="C231" s="4" t="e">
        <f t="shared" si="33"/>
        <v>#VALUE!</v>
      </c>
      <c r="D231" t="e">
        <f t="shared" si="34"/>
        <v>#VALUE!</v>
      </c>
      <c r="E231" t="e">
        <f t="shared" si="35"/>
        <v>#VALUE!</v>
      </c>
      <c r="F231" t="e">
        <f t="shared" si="36"/>
        <v>#VALUE!</v>
      </c>
      <c r="G231">
        <v>0</v>
      </c>
      <c r="H231" t="e">
        <f t="shared" si="37"/>
        <v>#VALUE!</v>
      </c>
      <c r="I231" t="e">
        <f t="shared" si="38"/>
        <v>#VALUE!</v>
      </c>
      <c r="J231" t="e">
        <f t="shared" si="39"/>
        <v>#VALUE!</v>
      </c>
      <c r="K231" t="str">
        <f t="shared" si="40"/>
        <v/>
      </c>
      <c r="L231" t="str">
        <f t="shared" si="41"/>
        <v/>
      </c>
      <c r="M231" t="str">
        <f t="shared" si="42"/>
        <v/>
      </c>
      <c r="N231" t="str">
        <f t="shared" si="43"/>
        <v/>
      </c>
    </row>
    <row r="232" spans="1:14">
      <c r="A232" s="4" t="str">
        <f>IF('True_Odds_Calculator_2-way'!A233="","",'True_Odds_Calculator_2-way'!A233)</f>
        <v/>
      </c>
      <c r="B232" s="4" t="str">
        <f>IF('True_Odds_Calculator_2-way'!B233="","",'True_Odds_Calculator_2-way'!B233)</f>
        <v/>
      </c>
      <c r="C232" s="4" t="e">
        <f t="shared" si="33"/>
        <v>#VALUE!</v>
      </c>
      <c r="D232" t="e">
        <f t="shared" si="34"/>
        <v>#VALUE!</v>
      </c>
      <c r="E232" t="e">
        <f t="shared" si="35"/>
        <v>#VALUE!</v>
      </c>
      <c r="F232" t="e">
        <f t="shared" si="36"/>
        <v>#VALUE!</v>
      </c>
      <c r="G232">
        <v>0</v>
      </c>
      <c r="H232" t="e">
        <f t="shared" si="37"/>
        <v>#VALUE!</v>
      </c>
      <c r="I232" t="e">
        <f t="shared" si="38"/>
        <v>#VALUE!</v>
      </c>
      <c r="J232" t="e">
        <f t="shared" si="39"/>
        <v>#VALUE!</v>
      </c>
      <c r="K232" t="str">
        <f t="shared" si="40"/>
        <v/>
      </c>
      <c r="L232" t="str">
        <f t="shared" si="41"/>
        <v/>
      </c>
      <c r="M232" t="str">
        <f t="shared" si="42"/>
        <v/>
      </c>
      <c r="N232" t="str">
        <f t="shared" si="43"/>
        <v/>
      </c>
    </row>
    <row r="233" spans="1:14">
      <c r="A233" s="4" t="str">
        <f>IF('True_Odds_Calculator_2-way'!A234="","",'True_Odds_Calculator_2-way'!A234)</f>
        <v/>
      </c>
      <c r="B233" s="4" t="str">
        <f>IF('True_Odds_Calculator_2-way'!B234="","",'True_Odds_Calculator_2-way'!B234)</f>
        <v/>
      </c>
      <c r="C233" s="4" t="e">
        <f t="shared" si="33"/>
        <v>#VALUE!</v>
      </c>
      <c r="D233" t="e">
        <f t="shared" si="34"/>
        <v>#VALUE!</v>
      </c>
      <c r="E233" t="e">
        <f t="shared" si="35"/>
        <v>#VALUE!</v>
      </c>
      <c r="F233" t="e">
        <f t="shared" si="36"/>
        <v>#VALUE!</v>
      </c>
      <c r="G233">
        <v>0</v>
      </c>
      <c r="H233" t="e">
        <f t="shared" si="37"/>
        <v>#VALUE!</v>
      </c>
      <c r="I233" t="e">
        <f t="shared" si="38"/>
        <v>#VALUE!</v>
      </c>
      <c r="J233" t="e">
        <f t="shared" si="39"/>
        <v>#VALUE!</v>
      </c>
      <c r="K233" t="str">
        <f t="shared" si="40"/>
        <v/>
      </c>
      <c r="L233" t="str">
        <f t="shared" si="41"/>
        <v/>
      </c>
      <c r="M233" t="str">
        <f t="shared" si="42"/>
        <v/>
      </c>
      <c r="N233" t="str">
        <f t="shared" si="43"/>
        <v/>
      </c>
    </row>
    <row r="234" spans="1:14">
      <c r="A234" s="4" t="str">
        <f>IF('True_Odds_Calculator_2-way'!A235="","",'True_Odds_Calculator_2-way'!A235)</f>
        <v/>
      </c>
      <c r="B234" s="4" t="str">
        <f>IF('True_Odds_Calculator_2-way'!B235="","",'True_Odds_Calculator_2-way'!B235)</f>
        <v/>
      </c>
      <c r="C234" s="4" t="e">
        <f t="shared" si="33"/>
        <v>#VALUE!</v>
      </c>
      <c r="D234" t="e">
        <f t="shared" si="34"/>
        <v>#VALUE!</v>
      </c>
      <c r="E234" t="e">
        <f t="shared" si="35"/>
        <v>#VALUE!</v>
      </c>
      <c r="F234" t="e">
        <f t="shared" si="36"/>
        <v>#VALUE!</v>
      </c>
      <c r="G234">
        <v>0</v>
      </c>
      <c r="H234" t="e">
        <f t="shared" si="37"/>
        <v>#VALUE!</v>
      </c>
      <c r="I234" t="e">
        <f t="shared" si="38"/>
        <v>#VALUE!</v>
      </c>
      <c r="J234" t="e">
        <f t="shared" si="39"/>
        <v>#VALUE!</v>
      </c>
      <c r="K234" t="str">
        <f t="shared" si="40"/>
        <v/>
      </c>
      <c r="L234" t="str">
        <f t="shared" si="41"/>
        <v/>
      </c>
      <c r="M234" t="str">
        <f t="shared" si="42"/>
        <v/>
      </c>
      <c r="N234" t="str">
        <f t="shared" si="43"/>
        <v/>
      </c>
    </row>
    <row r="235" spans="1:14">
      <c r="A235" s="4" t="str">
        <f>IF('True_Odds_Calculator_2-way'!A236="","",'True_Odds_Calculator_2-way'!A236)</f>
        <v/>
      </c>
      <c r="B235" s="4" t="str">
        <f>IF('True_Odds_Calculator_2-way'!B236="","",'True_Odds_Calculator_2-way'!B236)</f>
        <v/>
      </c>
      <c r="C235" s="4" t="e">
        <f t="shared" si="33"/>
        <v>#VALUE!</v>
      </c>
      <c r="D235" t="e">
        <f t="shared" si="34"/>
        <v>#VALUE!</v>
      </c>
      <c r="E235" t="e">
        <f t="shared" si="35"/>
        <v>#VALUE!</v>
      </c>
      <c r="F235" t="e">
        <f t="shared" si="36"/>
        <v>#VALUE!</v>
      </c>
      <c r="G235">
        <v>0</v>
      </c>
      <c r="H235" t="e">
        <f t="shared" si="37"/>
        <v>#VALUE!</v>
      </c>
      <c r="I235" t="e">
        <f t="shared" si="38"/>
        <v>#VALUE!</v>
      </c>
      <c r="J235" t="e">
        <f t="shared" si="39"/>
        <v>#VALUE!</v>
      </c>
      <c r="K235" t="str">
        <f t="shared" si="40"/>
        <v/>
      </c>
      <c r="L235" t="str">
        <f t="shared" si="41"/>
        <v/>
      </c>
      <c r="M235" t="str">
        <f t="shared" si="42"/>
        <v/>
      </c>
      <c r="N235" t="str">
        <f t="shared" si="43"/>
        <v/>
      </c>
    </row>
    <row r="236" spans="1:14">
      <c r="A236" s="4" t="str">
        <f>IF('True_Odds_Calculator_2-way'!A237="","",'True_Odds_Calculator_2-way'!A237)</f>
        <v/>
      </c>
      <c r="B236" s="4" t="str">
        <f>IF('True_Odds_Calculator_2-way'!B237="","",'True_Odds_Calculator_2-way'!B237)</f>
        <v/>
      </c>
      <c r="C236" s="4" t="e">
        <f t="shared" si="33"/>
        <v>#VALUE!</v>
      </c>
      <c r="D236" t="e">
        <f t="shared" si="34"/>
        <v>#VALUE!</v>
      </c>
      <c r="E236" t="e">
        <f t="shared" si="35"/>
        <v>#VALUE!</v>
      </c>
      <c r="F236" t="e">
        <f t="shared" si="36"/>
        <v>#VALUE!</v>
      </c>
      <c r="G236">
        <v>0</v>
      </c>
      <c r="H236" t="e">
        <f t="shared" si="37"/>
        <v>#VALUE!</v>
      </c>
      <c r="I236" t="e">
        <f t="shared" si="38"/>
        <v>#VALUE!</v>
      </c>
      <c r="J236" t="e">
        <f t="shared" si="39"/>
        <v>#VALUE!</v>
      </c>
      <c r="K236" t="str">
        <f t="shared" si="40"/>
        <v/>
      </c>
      <c r="L236" t="str">
        <f t="shared" si="41"/>
        <v/>
      </c>
      <c r="M236" t="str">
        <f t="shared" si="42"/>
        <v/>
      </c>
      <c r="N236" t="str">
        <f t="shared" si="43"/>
        <v/>
      </c>
    </row>
    <row r="237" spans="1:14">
      <c r="A237" s="4" t="str">
        <f>IF('True_Odds_Calculator_2-way'!A238="","",'True_Odds_Calculator_2-way'!A238)</f>
        <v/>
      </c>
      <c r="B237" s="4" t="str">
        <f>IF('True_Odds_Calculator_2-way'!B238="","",'True_Odds_Calculator_2-way'!B238)</f>
        <v/>
      </c>
      <c r="C237" s="4" t="e">
        <f t="shared" si="33"/>
        <v>#VALUE!</v>
      </c>
      <c r="D237" t="e">
        <f t="shared" si="34"/>
        <v>#VALUE!</v>
      </c>
      <c r="E237" t="e">
        <f t="shared" si="35"/>
        <v>#VALUE!</v>
      </c>
      <c r="F237" t="e">
        <f t="shared" si="36"/>
        <v>#VALUE!</v>
      </c>
      <c r="G237">
        <v>0</v>
      </c>
      <c r="H237" t="e">
        <f t="shared" si="37"/>
        <v>#VALUE!</v>
      </c>
      <c r="I237" t="e">
        <f t="shared" si="38"/>
        <v>#VALUE!</v>
      </c>
      <c r="J237" t="e">
        <f t="shared" si="39"/>
        <v>#VALUE!</v>
      </c>
      <c r="K237" t="str">
        <f t="shared" si="40"/>
        <v/>
      </c>
      <c r="L237" t="str">
        <f t="shared" si="41"/>
        <v/>
      </c>
      <c r="M237" t="str">
        <f t="shared" si="42"/>
        <v/>
      </c>
      <c r="N237" t="str">
        <f t="shared" si="43"/>
        <v/>
      </c>
    </row>
    <row r="238" spans="1:14">
      <c r="A238" s="4" t="str">
        <f>IF('True_Odds_Calculator_2-way'!A239="","",'True_Odds_Calculator_2-way'!A239)</f>
        <v/>
      </c>
      <c r="B238" s="4" t="str">
        <f>IF('True_Odds_Calculator_2-way'!B239="","",'True_Odds_Calculator_2-way'!B239)</f>
        <v/>
      </c>
      <c r="C238" s="4" t="e">
        <f t="shared" si="33"/>
        <v>#VALUE!</v>
      </c>
      <c r="D238" t="e">
        <f t="shared" si="34"/>
        <v>#VALUE!</v>
      </c>
      <c r="E238" t="e">
        <f t="shared" si="35"/>
        <v>#VALUE!</v>
      </c>
      <c r="F238" t="e">
        <f t="shared" si="36"/>
        <v>#VALUE!</v>
      </c>
      <c r="G238">
        <v>0</v>
      </c>
      <c r="H238" t="e">
        <f t="shared" si="37"/>
        <v>#VALUE!</v>
      </c>
      <c r="I238" t="e">
        <f t="shared" si="38"/>
        <v>#VALUE!</v>
      </c>
      <c r="J238" t="e">
        <f t="shared" si="39"/>
        <v>#VALUE!</v>
      </c>
      <c r="K238" t="str">
        <f t="shared" si="40"/>
        <v/>
      </c>
      <c r="L238" t="str">
        <f t="shared" si="41"/>
        <v/>
      </c>
      <c r="M238" t="str">
        <f t="shared" si="42"/>
        <v/>
      </c>
      <c r="N238" t="str">
        <f t="shared" si="43"/>
        <v/>
      </c>
    </row>
    <row r="239" spans="1:14">
      <c r="A239" s="4" t="str">
        <f>IF('True_Odds_Calculator_2-way'!A240="","",'True_Odds_Calculator_2-way'!A240)</f>
        <v/>
      </c>
      <c r="B239" s="4" t="str">
        <f>IF('True_Odds_Calculator_2-way'!B240="","",'True_Odds_Calculator_2-way'!B240)</f>
        <v/>
      </c>
      <c r="C239" s="4" t="e">
        <f t="shared" si="33"/>
        <v>#VALUE!</v>
      </c>
      <c r="D239" t="e">
        <f t="shared" si="34"/>
        <v>#VALUE!</v>
      </c>
      <c r="E239" t="e">
        <f t="shared" si="35"/>
        <v>#VALUE!</v>
      </c>
      <c r="F239" t="e">
        <f t="shared" si="36"/>
        <v>#VALUE!</v>
      </c>
      <c r="G239">
        <v>0</v>
      </c>
      <c r="H239" t="e">
        <f t="shared" si="37"/>
        <v>#VALUE!</v>
      </c>
      <c r="I239" t="e">
        <f t="shared" si="38"/>
        <v>#VALUE!</v>
      </c>
      <c r="J239" t="e">
        <f t="shared" si="39"/>
        <v>#VALUE!</v>
      </c>
      <c r="K239" t="str">
        <f t="shared" si="40"/>
        <v/>
      </c>
      <c r="L239" t="str">
        <f t="shared" si="41"/>
        <v/>
      </c>
      <c r="M239" t="str">
        <f t="shared" si="42"/>
        <v/>
      </c>
      <c r="N239" t="str">
        <f t="shared" si="43"/>
        <v/>
      </c>
    </row>
    <row r="240" spans="1:14">
      <c r="A240" s="4" t="str">
        <f>IF('True_Odds_Calculator_2-way'!A241="","",'True_Odds_Calculator_2-way'!A241)</f>
        <v/>
      </c>
      <c r="B240" s="4" t="str">
        <f>IF('True_Odds_Calculator_2-way'!B241="","",'True_Odds_Calculator_2-way'!B241)</f>
        <v/>
      </c>
      <c r="C240" s="4" t="e">
        <f t="shared" si="33"/>
        <v>#VALUE!</v>
      </c>
      <c r="D240" t="e">
        <f t="shared" si="34"/>
        <v>#VALUE!</v>
      </c>
      <c r="E240" t="e">
        <f t="shared" si="35"/>
        <v>#VALUE!</v>
      </c>
      <c r="F240" t="e">
        <f t="shared" si="36"/>
        <v>#VALUE!</v>
      </c>
      <c r="G240">
        <v>0</v>
      </c>
      <c r="H240" t="e">
        <f t="shared" si="37"/>
        <v>#VALUE!</v>
      </c>
      <c r="I240" t="e">
        <f t="shared" si="38"/>
        <v>#VALUE!</v>
      </c>
      <c r="J240" t="e">
        <f t="shared" si="39"/>
        <v>#VALUE!</v>
      </c>
      <c r="K240" t="str">
        <f t="shared" si="40"/>
        <v/>
      </c>
      <c r="L240" t="str">
        <f t="shared" si="41"/>
        <v/>
      </c>
      <c r="M240" t="str">
        <f t="shared" si="42"/>
        <v/>
      </c>
      <c r="N240" t="str">
        <f t="shared" si="43"/>
        <v/>
      </c>
    </row>
    <row r="241" spans="1:14">
      <c r="A241" s="4" t="str">
        <f>IF('True_Odds_Calculator_2-way'!A242="","",'True_Odds_Calculator_2-way'!A242)</f>
        <v/>
      </c>
      <c r="B241" s="4" t="str">
        <f>IF('True_Odds_Calculator_2-way'!B242="","",'True_Odds_Calculator_2-way'!B242)</f>
        <v/>
      </c>
      <c r="C241" s="4" t="e">
        <f t="shared" si="33"/>
        <v>#VALUE!</v>
      </c>
      <c r="D241" t="e">
        <f t="shared" si="34"/>
        <v>#VALUE!</v>
      </c>
      <c r="E241" t="e">
        <f t="shared" si="35"/>
        <v>#VALUE!</v>
      </c>
      <c r="F241" t="e">
        <f t="shared" si="36"/>
        <v>#VALUE!</v>
      </c>
      <c r="G241">
        <v>0</v>
      </c>
      <c r="H241" t="e">
        <f t="shared" si="37"/>
        <v>#VALUE!</v>
      </c>
      <c r="I241" t="e">
        <f t="shared" si="38"/>
        <v>#VALUE!</v>
      </c>
      <c r="J241" t="e">
        <f t="shared" si="39"/>
        <v>#VALUE!</v>
      </c>
      <c r="K241" t="str">
        <f t="shared" si="40"/>
        <v/>
      </c>
      <c r="L241" t="str">
        <f t="shared" si="41"/>
        <v/>
      </c>
      <c r="M241" t="str">
        <f t="shared" si="42"/>
        <v/>
      </c>
      <c r="N241" t="str">
        <f t="shared" si="43"/>
        <v/>
      </c>
    </row>
    <row r="242" spans="1:14">
      <c r="A242" s="4" t="str">
        <f>IF('True_Odds_Calculator_2-way'!A243="","",'True_Odds_Calculator_2-way'!A243)</f>
        <v/>
      </c>
      <c r="B242" s="4" t="str">
        <f>IF('True_Odds_Calculator_2-way'!B243="","",'True_Odds_Calculator_2-way'!B243)</f>
        <v/>
      </c>
      <c r="C242" s="4" t="e">
        <f t="shared" si="33"/>
        <v>#VALUE!</v>
      </c>
      <c r="D242" t="e">
        <f t="shared" si="34"/>
        <v>#VALUE!</v>
      </c>
      <c r="E242" t="e">
        <f t="shared" si="35"/>
        <v>#VALUE!</v>
      </c>
      <c r="F242" t="e">
        <f t="shared" si="36"/>
        <v>#VALUE!</v>
      </c>
      <c r="G242">
        <v>0</v>
      </c>
      <c r="H242" t="e">
        <f t="shared" si="37"/>
        <v>#VALUE!</v>
      </c>
      <c r="I242" t="e">
        <f t="shared" si="38"/>
        <v>#VALUE!</v>
      </c>
      <c r="J242" t="e">
        <f t="shared" si="39"/>
        <v>#VALUE!</v>
      </c>
      <c r="K242" t="str">
        <f t="shared" si="40"/>
        <v/>
      </c>
      <c r="L242" t="str">
        <f t="shared" si="41"/>
        <v/>
      </c>
      <c r="M242" t="str">
        <f t="shared" si="42"/>
        <v/>
      </c>
      <c r="N242" t="str">
        <f t="shared" si="43"/>
        <v/>
      </c>
    </row>
    <row r="243" spans="1:14">
      <c r="A243" s="4" t="str">
        <f>IF('True_Odds_Calculator_2-way'!A244="","",'True_Odds_Calculator_2-way'!A244)</f>
        <v/>
      </c>
      <c r="B243" s="4" t="str">
        <f>IF('True_Odds_Calculator_2-way'!B244="","",'True_Odds_Calculator_2-way'!B244)</f>
        <v/>
      </c>
      <c r="C243" s="4" t="e">
        <f t="shared" si="33"/>
        <v>#VALUE!</v>
      </c>
      <c r="D243" t="e">
        <f t="shared" si="34"/>
        <v>#VALUE!</v>
      </c>
      <c r="E243" t="e">
        <f t="shared" si="35"/>
        <v>#VALUE!</v>
      </c>
      <c r="F243" t="e">
        <f t="shared" si="36"/>
        <v>#VALUE!</v>
      </c>
      <c r="G243">
        <v>0</v>
      </c>
      <c r="H243" t="e">
        <f t="shared" si="37"/>
        <v>#VALUE!</v>
      </c>
      <c r="I243" t="e">
        <f t="shared" si="38"/>
        <v>#VALUE!</v>
      </c>
      <c r="J243" t="e">
        <f t="shared" si="39"/>
        <v>#VALUE!</v>
      </c>
      <c r="K243" t="str">
        <f t="shared" si="40"/>
        <v/>
      </c>
      <c r="L243" t="str">
        <f t="shared" si="41"/>
        <v/>
      </c>
      <c r="M243" t="str">
        <f t="shared" si="42"/>
        <v/>
      </c>
      <c r="N243" t="str">
        <f t="shared" si="43"/>
        <v/>
      </c>
    </row>
    <row r="244" spans="1:14">
      <c r="A244" s="4" t="str">
        <f>IF('True_Odds_Calculator_2-way'!A245="","",'True_Odds_Calculator_2-way'!A245)</f>
        <v/>
      </c>
      <c r="B244" s="4" t="str">
        <f>IF('True_Odds_Calculator_2-way'!B245="","",'True_Odds_Calculator_2-way'!B245)</f>
        <v/>
      </c>
      <c r="C244" s="4" t="e">
        <f t="shared" si="33"/>
        <v>#VALUE!</v>
      </c>
      <c r="D244" t="e">
        <f t="shared" si="34"/>
        <v>#VALUE!</v>
      </c>
      <c r="E244" t="e">
        <f t="shared" si="35"/>
        <v>#VALUE!</v>
      </c>
      <c r="F244" t="e">
        <f t="shared" si="36"/>
        <v>#VALUE!</v>
      </c>
      <c r="G244">
        <v>0</v>
      </c>
      <c r="H244" t="e">
        <f t="shared" si="37"/>
        <v>#VALUE!</v>
      </c>
      <c r="I244" t="e">
        <f t="shared" si="38"/>
        <v>#VALUE!</v>
      </c>
      <c r="J244" t="e">
        <f t="shared" si="39"/>
        <v>#VALUE!</v>
      </c>
      <c r="K244" t="str">
        <f t="shared" si="40"/>
        <v/>
      </c>
      <c r="L244" t="str">
        <f t="shared" si="41"/>
        <v/>
      </c>
      <c r="M244" t="str">
        <f t="shared" si="42"/>
        <v/>
      </c>
      <c r="N244" t="str">
        <f t="shared" si="43"/>
        <v/>
      </c>
    </row>
    <row r="245" spans="1:14">
      <c r="A245" s="4" t="str">
        <f>IF('True_Odds_Calculator_2-way'!A246="","",'True_Odds_Calculator_2-way'!A246)</f>
        <v/>
      </c>
      <c r="B245" s="4" t="str">
        <f>IF('True_Odds_Calculator_2-way'!B246="","",'True_Odds_Calculator_2-way'!B246)</f>
        <v/>
      </c>
      <c r="C245" s="4" t="e">
        <f t="shared" si="33"/>
        <v>#VALUE!</v>
      </c>
      <c r="D245" t="e">
        <f t="shared" si="34"/>
        <v>#VALUE!</v>
      </c>
      <c r="E245" t="e">
        <f t="shared" si="35"/>
        <v>#VALUE!</v>
      </c>
      <c r="F245" t="e">
        <f t="shared" si="36"/>
        <v>#VALUE!</v>
      </c>
      <c r="G245">
        <v>0</v>
      </c>
      <c r="H245" t="e">
        <f t="shared" si="37"/>
        <v>#VALUE!</v>
      </c>
      <c r="I245" t="e">
        <f t="shared" si="38"/>
        <v>#VALUE!</v>
      </c>
      <c r="J245" t="e">
        <f t="shared" si="39"/>
        <v>#VALUE!</v>
      </c>
      <c r="K245" t="str">
        <f t="shared" si="40"/>
        <v/>
      </c>
      <c r="L245" t="str">
        <f t="shared" si="41"/>
        <v/>
      </c>
      <c r="M245" t="str">
        <f t="shared" si="42"/>
        <v/>
      </c>
      <c r="N245" t="str">
        <f t="shared" si="43"/>
        <v/>
      </c>
    </row>
    <row r="246" spans="1:14">
      <c r="A246" s="4" t="str">
        <f>IF('True_Odds_Calculator_2-way'!A247="","",'True_Odds_Calculator_2-way'!A247)</f>
        <v/>
      </c>
      <c r="B246" s="4" t="str">
        <f>IF('True_Odds_Calculator_2-way'!B247="","",'True_Odds_Calculator_2-way'!B247)</f>
        <v/>
      </c>
      <c r="C246" s="4" t="e">
        <f t="shared" si="33"/>
        <v>#VALUE!</v>
      </c>
      <c r="D246" t="e">
        <f t="shared" si="34"/>
        <v>#VALUE!</v>
      </c>
      <c r="E246" t="e">
        <f t="shared" si="35"/>
        <v>#VALUE!</v>
      </c>
      <c r="F246" t="e">
        <f t="shared" si="36"/>
        <v>#VALUE!</v>
      </c>
      <c r="G246">
        <v>0</v>
      </c>
      <c r="H246" t="e">
        <f t="shared" si="37"/>
        <v>#VALUE!</v>
      </c>
      <c r="I246" t="e">
        <f t="shared" si="38"/>
        <v>#VALUE!</v>
      </c>
      <c r="J246" t="e">
        <f t="shared" si="39"/>
        <v>#VALUE!</v>
      </c>
      <c r="K246" t="str">
        <f t="shared" si="40"/>
        <v/>
      </c>
      <c r="L246" t="str">
        <f t="shared" si="41"/>
        <v/>
      </c>
      <c r="M246" t="str">
        <f t="shared" si="42"/>
        <v/>
      </c>
      <c r="N246" t="str">
        <f t="shared" si="43"/>
        <v/>
      </c>
    </row>
    <row r="247" spans="1:14">
      <c r="A247" s="4" t="str">
        <f>IF('True_Odds_Calculator_2-way'!A248="","",'True_Odds_Calculator_2-way'!A248)</f>
        <v/>
      </c>
      <c r="B247" s="4" t="str">
        <f>IF('True_Odds_Calculator_2-way'!B248="","",'True_Odds_Calculator_2-way'!B248)</f>
        <v/>
      </c>
      <c r="C247" s="4" t="e">
        <f t="shared" si="33"/>
        <v>#VALUE!</v>
      </c>
      <c r="D247" t="e">
        <f t="shared" si="34"/>
        <v>#VALUE!</v>
      </c>
      <c r="E247" t="e">
        <f t="shared" si="35"/>
        <v>#VALUE!</v>
      </c>
      <c r="F247" t="e">
        <f t="shared" si="36"/>
        <v>#VALUE!</v>
      </c>
      <c r="G247">
        <v>0</v>
      </c>
      <c r="H247" t="e">
        <f t="shared" si="37"/>
        <v>#VALUE!</v>
      </c>
      <c r="I247" t="e">
        <f t="shared" si="38"/>
        <v>#VALUE!</v>
      </c>
      <c r="J247" t="e">
        <f t="shared" si="39"/>
        <v>#VALUE!</v>
      </c>
      <c r="K247" t="str">
        <f t="shared" si="40"/>
        <v/>
      </c>
      <c r="L247" t="str">
        <f t="shared" si="41"/>
        <v/>
      </c>
      <c r="M247" t="str">
        <f t="shared" si="42"/>
        <v/>
      </c>
      <c r="N247" t="str">
        <f t="shared" si="43"/>
        <v/>
      </c>
    </row>
    <row r="248" spans="1:14">
      <c r="A248" s="4" t="str">
        <f>IF('True_Odds_Calculator_2-way'!A249="","",'True_Odds_Calculator_2-way'!A249)</f>
        <v/>
      </c>
      <c r="B248" s="4" t="str">
        <f>IF('True_Odds_Calculator_2-way'!B249="","",'True_Odds_Calculator_2-way'!B249)</f>
        <v/>
      </c>
      <c r="C248" s="4" t="e">
        <f t="shared" si="33"/>
        <v>#VALUE!</v>
      </c>
      <c r="D248" t="e">
        <f t="shared" si="34"/>
        <v>#VALUE!</v>
      </c>
      <c r="E248" t="e">
        <f t="shared" si="35"/>
        <v>#VALUE!</v>
      </c>
      <c r="F248" t="e">
        <f t="shared" si="36"/>
        <v>#VALUE!</v>
      </c>
      <c r="G248">
        <v>0</v>
      </c>
      <c r="H248" t="e">
        <f t="shared" si="37"/>
        <v>#VALUE!</v>
      </c>
      <c r="I248" t="e">
        <f t="shared" si="38"/>
        <v>#VALUE!</v>
      </c>
      <c r="J248" t="e">
        <f t="shared" si="39"/>
        <v>#VALUE!</v>
      </c>
      <c r="K248" t="str">
        <f t="shared" si="40"/>
        <v/>
      </c>
      <c r="L248" t="str">
        <f t="shared" si="41"/>
        <v/>
      </c>
      <c r="M248" t="str">
        <f t="shared" si="42"/>
        <v/>
      </c>
      <c r="N248" t="str">
        <f t="shared" si="43"/>
        <v/>
      </c>
    </row>
    <row r="249" spans="1:14">
      <c r="A249" s="4" t="str">
        <f>IF('True_Odds_Calculator_2-way'!A250="","",'True_Odds_Calculator_2-way'!A250)</f>
        <v/>
      </c>
      <c r="B249" s="4" t="str">
        <f>IF('True_Odds_Calculator_2-way'!B250="","",'True_Odds_Calculator_2-way'!B250)</f>
        <v/>
      </c>
      <c r="C249" s="4" t="e">
        <f t="shared" si="33"/>
        <v>#VALUE!</v>
      </c>
      <c r="D249" t="e">
        <f t="shared" si="34"/>
        <v>#VALUE!</v>
      </c>
      <c r="E249" t="e">
        <f t="shared" si="35"/>
        <v>#VALUE!</v>
      </c>
      <c r="F249" t="e">
        <f t="shared" si="36"/>
        <v>#VALUE!</v>
      </c>
      <c r="G249">
        <v>0</v>
      </c>
      <c r="H249" t="e">
        <f t="shared" si="37"/>
        <v>#VALUE!</v>
      </c>
      <c r="I249" t="e">
        <f t="shared" si="38"/>
        <v>#VALUE!</v>
      </c>
      <c r="J249" t="e">
        <f t="shared" si="39"/>
        <v>#VALUE!</v>
      </c>
      <c r="K249" t="str">
        <f t="shared" si="40"/>
        <v/>
      </c>
      <c r="L249" t="str">
        <f t="shared" si="41"/>
        <v/>
      </c>
      <c r="M249" t="str">
        <f t="shared" si="42"/>
        <v/>
      </c>
      <c r="N249" t="str">
        <f t="shared" si="43"/>
        <v/>
      </c>
    </row>
    <row r="250" spans="1:14">
      <c r="A250" s="4" t="str">
        <f>IF('True_Odds_Calculator_2-way'!A251="","",'True_Odds_Calculator_2-way'!A251)</f>
        <v/>
      </c>
      <c r="B250" s="4" t="str">
        <f>IF('True_Odds_Calculator_2-way'!B251="","",'True_Odds_Calculator_2-way'!B251)</f>
        <v/>
      </c>
      <c r="C250" s="4" t="e">
        <f t="shared" si="33"/>
        <v>#VALUE!</v>
      </c>
      <c r="D250" t="e">
        <f t="shared" si="34"/>
        <v>#VALUE!</v>
      </c>
      <c r="E250" t="e">
        <f t="shared" si="35"/>
        <v>#VALUE!</v>
      </c>
      <c r="F250" t="e">
        <f t="shared" si="36"/>
        <v>#VALUE!</v>
      </c>
      <c r="G250">
        <v>0</v>
      </c>
      <c r="H250" t="e">
        <f t="shared" si="37"/>
        <v>#VALUE!</v>
      </c>
      <c r="I250" t="e">
        <f t="shared" si="38"/>
        <v>#VALUE!</v>
      </c>
      <c r="J250" t="e">
        <f t="shared" si="39"/>
        <v>#VALUE!</v>
      </c>
      <c r="K250" t="str">
        <f t="shared" si="40"/>
        <v/>
      </c>
      <c r="L250" t="str">
        <f t="shared" si="41"/>
        <v/>
      </c>
      <c r="M250" t="str">
        <f t="shared" si="42"/>
        <v/>
      </c>
      <c r="N250" t="str">
        <f t="shared" si="43"/>
        <v/>
      </c>
    </row>
    <row r="251" spans="1:14">
      <c r="A251" s="4" t="str">
        <f>IF('True_Odds_Calculator_2-way'!A252="","",'True_Odds_Calculator_2-way'!A252)</f>
        <v/>
      </c>
      <c r="B251" s="4" t="str">
        <f>IF('True_Odds_Calculator_2-way'!B252="","",'True_Odds_Calculator_2-way'!B252)</f>
        <v/>
      </c>
      <c r="C251" s="4" t="e">
        <f t="shared" si="33"/>
        <v>#VALUE!</v>
      </c>
      <c r="D251" t="e">
        <f t="shared" si="34"/>
        <v>#VALUE!</v>
      </c>
      <c r="E251" t="e">
        <f t="shared" si="35"/>
        <v>#VALUE!</v>
      </c>
      <c r="F251" t="e">
        <f t="shared" si="36"/>
        <v>#VALUE!</v>
      </c>
      <c r="G251">
        <v>0</v>
      </c>
      <c r="H251" t="e">
        <f t="shared" si="37"/>
        <v>#VALUE!</v>
      </c>
      <c r="I251" t="e">
        <f t="shared" si="38"/>
        <v>#VALUE!</v>
      </c>
      <c r="J251" t="e">
        <f t="shared" si="39"/>
        <v>#VALUE!</v>
      </c>
      <c r="K251" t="str">
        <f t="shared" si="40"/>
        <v/>
      </c>
      <c r="L251" t="str">
        <f t="shared" si="41"/>
        <v/>
      </c>
      <c r="M251" t="str">
        <f t="shared" si="42"/>
        <v/>
      </c>
      <c r="N251" t="str">
        <f t="shared" si="43"/>
        <v/>
      </c>
    </row>
    <row r="252" spans="1:14">
      <c r="A252" s="4" t="str">
        <f>IF('True_Odds_Calculator_2-way'!A253="","",'True_Odds_Calculator_2-way'!A253)</f>
        <v/>
      </c>
      <c r="B252" s="4" t="str">
        <f>IF('True_Odds_Calculator_2-way'!B253="","",'True_Odds_Calculator_2-way'!B253)</f>
        <v/>
      </c>
      <c r="C252" s="4" t="e">
        <f t="shared" si="33"/>
        <v>#VALUE!</v>
      </c>
      <c r="D252" t="e">
        <f t="shared" si="34"/>
        <v>#VALUE!</v>
      </c>
      <c r="E252" t="e">
        <f t="shared" si="35"/>
        <v>#VALUE!</v>
      </c>
      <c r="F252" t="e">
        <f t="shared" si="36"/>
        <v>#VALUE!</v>
      </c>
      <c r="G252">
        <v>0</v>
      </c>
      <c r="H252" t="e">
        <f t="shared" si="37"/>
        <v>#VALUE!</v>
      </c>
      <c r="I252" t="e">
        <f t="shared" si="38"/>
        <v>#VALUE!</v>
      </c>
      <c r="J252" t="e">
        <f t="shared" si="39"/>
        <v>#VALUE!</v>
      </c>
      <c r="K252" t="str">
        <f t="shared" si="40"/>
        <v/>
      </c>
      <c r="L252" t="str">
        <f t="shared" si="41"/>
        <v/>
      </c>
      <c r="M252" t="str">
        <f t="shared" si="42"/>
        <v/>
      </c>
      <c r="N252" t="str">
        <f t="shared" si="43"/>
        <v/>
      </c>
    </row>
    <row r="253" spans="1:14">
      <c r="A253" s="4" t="str">
        <f>IF('True_Odds_Calculator_2-way'!A254="","",'True_Odds_Calculator_2-way'!A254)</f>
        <v/>
      </c>
      <c r="B253" s="4" t="str">
        <f>IF('True_Odds_Calculator_2-way'!B254="","",'True_Odds_Calculator_2-way'!B254)</f>
        <v/>
      </c>
      <c r="C253" s="4" t="e">
        <f t="shared" si="33"/>
        <v>#VALUE!</v>
      </c>
      <c r="D253" t="e">
        <f t="shared" si="34"/>
        <v>#VALUE!</v>
      </c>
      <c r="E253" t="e">
        <f t="shared" si="35"/>
        <v>#VALUE!</v>
      </c>
      <c r="F253" t="e">
        <f t="shared" si="36"/>
        <v>#VALUE!</v>
      </c>
      <c r="G253">
        <v>0</v>
      </c>
      <c r="H253" t="e">
        <f t="shared" si="37"/>
        <v>#VALUE!</v>
      </c>
      <c r="I253" t="e">
        <f t="shared" si="38"/>
        <v>#VALUE!</v>
      </c>
      <c r="J253" t="e">
        <f t="shared" si="39"/>
        <v>#VALUE!</v>
      </c>
      <c r="K253" t="str">
        <f t="shared" si="40"/>
        <v/>
      </c>
      <c r="L253" t="str">
        <f t="shared" si="41"/>
        <v/>
      </c>
      <c r="M253" t="str">
        <f t="shared" si="42"/>
        <v/>
      </c>
      <c r="N253" t="str">
        <f t="shared" si="43"/>
        <v/>
      </c>
    </row>
    <row r="254" spans="1:14">
      <c r="A254" s="4" t="str">
        <f>IF('True_Odds_Calculator_2-way'!A255="","",'True_Odds_Calculator_2-way'!A255)</f>
        <v/>
      </c>
      <c r="B254" s="4" t="str">
        <f>IF('True_Odds_Calculator_2-way'!B255="","",'True_Odds_Calculator_2-way'!B255)</f>
        <v/>
      </c>
      <c r="C254" s="4" t="e">
        <f t="shared" si="33"/>
        <v>#VALUE!</v>
      </c>
      <c r="D254" t="e">
        <f t="shared" si="34"/>
        <v>#VALUE!</v>
      </c>
      <c r="E254" t="e">
        <f t="shared" si="35"/>
        <v>#VALUE!</v>
      </c>
      <c r="F254" t="e">
        <f t="shared" si="36"/>
        <v>#VALUE!</v>
      </c>
      <c r="G254">
        <v>0</v>
      </c>
      <c r="H254" t="e">
        <f t="shared" si="37"/>
        <v>#VALUE!</v>
      </c>
      <c r="I254" t="e">
        <f t="shared" si="38"/>
        <v>#VALUE!</v>
      </c>
      <c r="J254" t="e">
        <f t="shared" si="39"/>
        <v>#VALUE!</v>
      </c>
      <c r="K254" t="str">
        <f t="shared" si="40"/>
        <v/>
      </c>
      <c r="L254" t="str">
        <f t="shared" si="41"/>
        <v/>
      </c>
      <c r="M254" t="str">
        <f t="shared" si="42"/>
        <v/>
      </c>
      <c r="N254" t="str">
        <f t="shared" si="43"/>
        <v/>
      </c>
    </row>
    <row r="255" spans="1:14">
      <c r="A255" s="4" t="str">
        <f>IF('True_Odds_Calculator_2-way'!A256="","",'True_Odds_Calculator_2-way'!A256)</f>
        <v/>
      </c>
      <c r="B255" s="4" t="str">
        <f>IF('True_Odds_Calculator_2-way'!B256="","",'True_Odds_Calculator_2-way'!B256)</f>
        <v/>
      </c>
      <c r="C255" s="4" t="e">
        <f t="shared" si="33"/>
        <v>#VALUE!</v>
      </c>
      <c r="D255" t="e">
        <f t="shared" si="34"/>
        <v>#VALUE!</v>
      </c>
      <c r="E255" t="e">
        <f t="shared" si="35"/>
        <v>#VALUE!</v>
      </c>
      <c r="F255" t="e">
        <f t="shared" si="36"/>
        <v>#VALUE!</v>
      </c>
      <c r="G255">
        <v>0</v>
      </c>
      <c r="H255" t="e">
        <f t="shared" si="37"/>
        <v>#VALUE!</v>
      </c>
      <c r="I255" t="e">
        <f t="shared" si="38"/>
        <v>#VALUE!</v>
      </c>
      <c r="J255" t="e">
        <f t="shared" si="39"/>
        <v>#VALUE!</v>
      </c>
      <c r="K255" t="str">
        <f t="shared" si="40"/>
        <v/>
      </c>
      <c r="L255" t="str">
        <f t="shared" si="41"/>
        <v/>
      </c>
      <c r="M255" t="str">
        <f t="shared" si="42"/>
        <v/>
      </c>
      <c r="N255" t="str">
        <f t="shared" si="43"/>
        <v/>
      </c>
    </row>
    <row r="256" spans="1:14">
      <c r="A256" s="4" t="str">
        <f>IF('True_Odds_Calculator_2-way'!A257="","",'True_Odds_Calculator_2-way'!A257)</f>
        <v/>
      </c>
      <c r="B256" s="4" t="str">
        <f>IF('True_Odds_Calculator_2-way'!B257="","",'True_Odds_Calculator_2-way'!B257)</f>
        <v/>
      </c>
      <c r="C256" s="4" t="e">
        <f t="shared" si="33"/>
        <v>#VALUE!</v>
      </c>
      <c r="D256" t="e">
        <f t="shared" si="34"/>
        <v>#VALUE!</v>
      </c>
      <c r="E256" t="e">
        <f t="shared" si="35"/>
        <v>#VALUE!</v>
      </c>
      <c r="F256" t="e">
        <f t="shared" si="36"/>
        <v>#VALUE!</v>
      </c>
      <c r="G256">
        <v>0</v>
      </c>
      <c r="H256" t="e">
        <f t="shared" si="37"/>
        <v>#VALUE!</v>
      </c>
      <c r="I256" t="e">
        <f t="shared" si="38"/>
        <v>#VALUE!</v>
      </c>
      <c r="J256" t="e">
        <f t="shared" si="39"/>
        <v>#VALUE!</v>
      </c>
      <c r="K256" t="str">
        <f t="shared" si="40"/>
        <v/>
      </c>
      <c r="L256" t="str">
        <f t="shared" si="41"/>
        <v/>
      </c>
      <c r="M256" t="str">
        <f t="shared" si="42"/>
        <v/>
      </c>
      <c r="N256" t="str">
        <f t="shared" si="43"/>
        <v/>
      </c>
    </row>
    <row r="257" spans="1:14">
      <c r="A257" s="4" t="str">
        <f>IF('True_Odds_Calculator_2-way'!A258="","",'True_Odds_Calculator_2-way'!A258)</f>
        <v/>
      </c>
      <c r="B257" s="4" t="str">
        <f>IF('True_Odds_Calculator_2-way'!B258="","",'True_Odds_Calculator_2-way'!B258)</f>
        <v/>
      </c>
      <c r="C257" s="4" t="e">
        <f t="shared" si="33"/>
        <v>#VALUE!</v>
      </c>
      <c r="D257" t="e">
        <f t="shared" si="34"/>
        <v>#VALUE!</v>
      </c>
      <c r="E257" t="e">
        <f t="shared" si="35"/>
        <v>#VALUE!</v>
      </c>
      <c r="F257" t="e">
        <f t="shared" si="36"/>
        <v>#VALUE!</v>
      </c>
      <c r="G257">
        <v>0</v>
      </c>
      <c r="H257" t="e">
        <f t="shared" si="37"/>
        <v>#VALUE!</v>
      </c>
      <c r="I257" t="e">
        <f t="shared" si="38"/>
        <v>#VALUE!</v>
      </c>
      <c r="J257" t="e">
        <f t="shared" si="39"/>
        <v>#VALUE!</v>
      </c>
      <c r="K257" t="str">
        <f t="shared" si="40"/>
        <v/>
      </c>
      <c r="L257" t="str">
        <f t="shared" si="41"/>
        <v/>
      </c>
      <c r="M257" t="str">
        <f t="shared" si="42"/>
        <v/>
      </c>
      <c r="N257" t="str">
        <f t="shared" si="43"/>
        <v/>
      </c>
    </row>
    <row r="258" spans="1:14">
      <c r="A258" s="4" t="str">
        <f>IF('True_Odds_Calculator_2-way'!A259="","",'True_Odds_Calculator_2-way'!A259)</f>
        <v/>
      </c>
      <c r="B258" s="4" t="str">
        <f>IF('True_Odds_Calculator_2-way'!B259="","",'True_Odds_Calculator_2-way'!B259)</f>
        <v/>
      </c>
      <c r="C258" s="4" t="e">
        <f t="shared" si="33"/>
        <v>#VALUE!</v>
      </c>
      <c r="D258" t="e">
        <f t="shared" si="34"/>
        <v>#VALUE!</v>
      </c>
      <c r="E258" t="e">
        <f t="shared" si="35"/>
        <v>#VALUE!</v>
      </c>
      <c r="F258" t="e">
        <f t="shared" si="36"/>
        <v>#VALUE!</v>
      </c>
      <c r="G258">
        <v>0</v>
      </c>
      <c r="H258" t="e">
        <f t="shared" si="37"/>
        <v>#VALUE!</v>
      </c>
      <c r="I258" t="e">
        <f t="shared" si="38"/>
        <v>#VALUE!</v>
      </c>
      <c r="J258" t="e">
        <f t="shared" si="39"/>
        <v>#VALUE!</v>
      </c>
      <c r="K258" t="str">
        <f t="shared" si="40"/>
        <v/>
      </c>
      <c r="L258" t="str">
        <f t="shared" si="41"/>
        <v/>
      </c>
      <c r="M258" t="str">
        <f t="shared" si="42"/>
        <v/>
      </c>
      <c r="N258" t="str">
        <f t="shared" si="43"/>
        <v/>
      </c>
    </row>
    <row r="259" spans="1:14">
      <c r="A259" s="4" t="str">
        <f>IF('True_Odds_Calculator_2-way'!A260="","",'True_Odds_Calculator_2-way'!A260)</f>
        <v/>
      </c>
      <c r="B259" s="4" t="str">
        <f>IF('True_Odds_Calculator_2-way'!B260="","",'True_Odds_Calculator_2-way'!B260)</f>
        <v/>
      </c>
      <c r="C259" s="4" t="e">
        <f t="shared" ref="C259:C322" si="44">1/A259</f>
        <v>#VALUE!</v>
      </c>
      <c r="D259" t="e">
        <f t="shared" ref="D259:D322" si="45">1/B259</f>
        <v>#VALUE!</v>
      </c>
      <c r="E259" t="e">
        <f t="shared" ref="E259:E322" si="46">C259+D259-1</f>
        <v>#VALUE!</v>
      </c>
      <c r="F259" t="e">
        <f t="shared" ref="F259:F322" si="47">C259+D259-(C259*D259)-1</f>
        <v>#VALUE!</v>
      </c>
      <c r="G259">
        <v>0</v>
      </c>
      <c r="H259" t="e">
        <f t="shared" ref="H259:H322" si="48">C259*D259</f>
        <v>#VALUE!</v>
      </c>
      <c r="I259" t="e">
        <f t="shared" ref="I259:I322" si="49">((-4*F259*H259)^0.5)/(2*F259)</f>
        <v>#VALUE!</v>
      </c>
      <c r="J259" t="e">
        <f t="shared" ref="J259:J322" si="50">(-((-4*F259*H259)^0.5))/(2*F259)</f>
        <v>#VALUE!</v>
      </c>
      <c r="K259" t="str">
        <f t="shared" ref="K259:K322" si="51">IF(A259="","",(C259/($J259+C259-($J259*C259))))</f>
        <v/>
      </c>
      <c r="L259" t="str">
        <f t="shared" ref="L259:L322" si="52">IF(B259="","",(D259/($J259+D259-($J259*D259))))</f>
        <v/>
      </c>
      <c r="M259" t="str">
        <f t="shared" ref="M259:M322" si="53">IF(A259="","",1/K259)</f>
        <v/>
      </c>
      <c r="N259" t="str">
        <f t="shared" ref="N259:N322" si="54">IF(B259="","",1/L259)</f>
        <v/>
      </c>
    </row>
    <row r="260" spans="1:14">
      <c r="A260" s="4" t="str">
        <f>IF('True_Odds_Calculator_2-way'!A261="","",'True_Odds_Calculator_2-way'!A261)</f>
        <v/>
      </c>
      <c r="B260" s="4" t="str">
        <f>IF('True_Odds_Calculator_2-way'!B261="","",'True_Odds_Calculator_2-way'!B261)</f>
        <v/>
      </c>
      <c r="C260" s="4" t="e">
        <f t="shared" si="44"/>
        <v>#VALUE!</v>
      </c>
      <c r="D260" t="e">
        <f t="shared" si="45"/>
        <v>#VALUE!</v>
      </c>
      <c r="E260" t="e">
        <f t="shared" si="46"/>
        <v>#VALUE!</v>
      </c>
      <c r="F260" t="e">
        <f t="shared" si="47"/>
        <v>#VALUE!</v>
      </c>
      <c r="G260">
        <v>0</v>
      </c>
      <c r="H260" t="e">
        <f t="shared" si="48"/>
        <v>#VALUE!</v>
      </c>
      <c r="I260" t="e">
        <f t="shared" si="49"/>
        <v>#VALUE!</v>
      </c>
      <c r="J260" t="e">
        <f t="shared" si="50"/>
        <v>#VALUE!</v>
      </c>
      <c r="K260" t="str">
        <f t="shared" si="51"/>
        <v/>
      </c>
      <c r="L260" t="str">
        <f t="shared" si="52"/>
        <v/>
      </c>
      <c r="M260" t="str">
        <f t="shared" si="53"/>
        <v/>
      </c>
      <c r="N260" t="str">
        <f t="shared" si="54"/>
        <v/>
      </c>
    </row>
    <row r="261" spans="1:14">
      <c r="A261" s="4" t="str">
        <f>IF('True_Odds_Calculator_2-way'!A262="","",'True_Odds_Calculator_2-way'!A262)</f>
        <v/>
      </c>
      <c r="B261" s="4" t="str">
        <f>IF('True_Odds_Calculator_2-way'!B262="","",'True_Odds_Calculator_2-way'!B262)</f>
        <v/>
      </c>
      <c r="C261" s="4" t="e">
        <f t="shared" si="44"/>
        <v>#VALUE!</v>
      </c>
      <c r="D261" t="e">
        <f t="shared" si="45"/>
        <v>#VALUE!</v>
      </c>
      <c r="E261" t="e">
        <f t="shared" si="46"/>
        <v>#VALUE!</v>
      </c>
      <c r="F261" t="e">
        <f t="shared" si="47"/>
        <v>#VALUE!</v>
      </c>
      <c r="G261">
        <v>0</v>
      </c>
      <c r="H261" t="e">
        <f t="shared" si="48"/>
        <v>#VALUE!</v>
      </c>
      <c r="I261" t="e">
        <f t="shared" si="49"/>
        <v>#VALUE!</v>
      </c>
      <c r="J261" t="e">
        <f t="shared" si="50"/>
        <v>#VALUE!</v>
      </c>
      <c r="K261" t="str">
        <f t="shared" si="51"/>
        <v/>
      </c>
      <c r="L261" t="str">
        <f t="shared" si="52"/>
        <v/>
      </c>
      <c r="M261" t="str">
        <f t="shared" si="53"/>
        <v/>
      </c>
      <c r="N261" t="str">
        <f t="shared" si="54"/>
        <v/>
      </c>
    </row>
    <row r="262" spans="1:14">
      <c r="A262" s="4" t="str">
        <f>IF('True_Odds_Calculator_2-way'!A263="","",'True_Odds_Calculator_2-way'!A263)</f>
        <v/>
      </c>
      <c r="B262" s="4" t="str">
        <f>IF('True_Odds_Calculator_2-way'!B263="","",'True_Odds_Calculator_2-way'!B263)</f>
        <v/>
      </c>
      <c r="C262" s="4" t="e">
        <f t="shared" si="44"/>
        <v>#VALUE!</v>
      </c>
      <c r="D262" t="e">
        <f t="shared" si="45"/>
        <v>#VALUE!</v>
      </c>
      <c r="E262" t="e">
        <f t="shared" si="46"/>
        <v>#VALUE!</v>
      </c>
      <c r="F262" t="e">
        <f t="shared" si="47"/>
        <v>#VALUE!</v>
      </c>
      <c r="G262">
        <v>0</v>
      </c>
      <c r="H262" t="e">
        <f t="shared" si="48"/>
        <v>#VALUE!</v>
      </c>
      <c r="I262" t="e">
        <f t="shared" si="49"/>
        <v>#VALUE!</v>
      </c>
      <c r="J262" t="e">
        <f t="shared" si="50"/>
        <v>#VALUE!</v>
      </c>
      <c r="K262" t="str">
        <f t="shared" si="51"/>
        <v/>
      </c>
      <c r="L262" t="str">
        <f t="shared" si="52"/>
        <v/>
      </c>
      <c r="M262" t="str">
        <f t="shared" si="53"/>
        <v/>
      </c>
      <c r="N262" t="str">
        <f t="shared" si="54"/>
        <v/>
      </c>
    </row>
    <row r="263" spans="1:14">
      <c r="A263" s="4" t="str">
        <f>IF('True_Odds_Calculator_2-way'!A264="","",'True_Odds_Calculator_2-way'!A264)</f>
        <v/>
      </c>
      <c r="B263" s="4" t="str">
        <f>IF('True_Odds_Calculator_2-way'!B264="","",'True_Odds_Calculator_2-way'!B264)</f>
        <v/>
      </c>
      <c r="C263" s="4" t="e">
        <f t="shared" si="44"/>
        <v>#VALUE!</v>
      </c>
      <c r="D263" t="e">
        <f t="shared" si="45"/>
        <v>#VALUE!</v>
      </c>
      <c r="E263" t="e">
        <f t="shared" si="46"/>
        <v>#VALUE!</v>
      </c>
      <c r="F263" t="e">
        <f t="shared" si="47"/>
        <v>#VALUE!</v>
      </c>
      <c r="G263">
        <v>0</v>
      </c>
      <c r="H263" t="e">
        <f t="shared" si="48"/>
        <v>#VALUE!</v>
      </c>
      <c r="I263" t="e">
        <f t="shared" si="49"/>
        <v>#VALUE!</v>
      </c>
      <c r="J263" t="e">
        <f t="shared" si="50"/>
        <v>#VALUE!</v>
      </c>
      <c r="K263" t="str">
        <f t="shared" si="51"/>
        <v/>
      </c>
      <c r="L263" t="str">
        <f t="shared" si="52"/>
        <v/>
      </c>
      <c r="M263" t="str">
        <f t="shared" si="53"/>
        <v/>
      </c>
      <c r="N263" t="str">
        <f t="shared" si="54"/>
        <v/>
      </c>
    </row>
    <row r="264" spans="1:14">
      <c r="A264" s="4" t="str">
        <f>IF('True_Odds_Calculator_2-way'!A265="","",'True_Odds_Calculator_2-way'!A265)</f>
        <v/>
      </c>
      <c r="B264" s="4" t="str">
        <f>IF('True_Odds_Calculator_2-way'!B265="","",'True_Odds_Calculator_2-way'!B265)</f>
        <v/>
      </c>
      <c r="C264" s="4" t="e">
        <f t="shared" si="44"/>
        <v>#VALUE!</v>
      </c>
      <c r="D264" t="e">
        <f t="shared" si="45"/>
        <v>#VALUE!</v>
      </c>
      <c r="E264" t="e">
        <f t="shared" si="46"/>
        <v>#VALUE!</v>
      </c>
      <c r="F264" t="e">
        <f t="shared" si="47"/>
        <v>#VALUE!</v>
      </c>
      <c r="G264">
        <v>0</v>
      </c>
      <c r="H264" t="e">
        <f t="shared" si="48"/>
        <v>#VALUE!</v>
      </c>
      <c r="I264" t="e">
        <f t="shared" si="49"/>
        <v>#VALUE!</v>
      </c>
      <c r="J264" t="e">
        <f t="shared" si="50"/>
        <v>#VALUE!</v>
      </c>
      <c r="K264" t="str">
        <f t="shared" si="51"/>
        <v/>
      </c>
      <c r="L264" t="str">
        <f t="shared" si="52"/>
        <v/>
      </c>
      <c r="M264" t="str">
        <f t="shared" si="53"/>
        <v/>
      </c>
      <c r="N264" t="str">
        <f t="shared" si="54"/>
        <v/>
      </c>
    </row>
    <row r="265" spans="1:14">
      <c r="A265" s="4" t="str">
        <f>IF('True_Odds_Calculator_2-way'!A266="","",'True_Odds_Calculator_2-way'!A266)</f>
        <v/>
      </c>
      <c r="B265" s="4" t="str">
        <f>IF('True_Odds_Calculator_2-way'!B266="","",'True_Odds_Calculator_2-way'!B266)</f>
        <v/>
      </c>
      <c r="C265" s="4" t="e">
        <f t="shared" si="44"/>
        <v>#VALUE!</v>
      </c>
      <c r="D265" t="e">
        <f t="shared" si="45"/>
        <v>#VALUE!</v>
      </c>
      <c r="E265" t="e">
        <f t="shared" si="46"/>
        <v>#VALUE!</v>
      </c>
      <c r="F265" t="e">
        <f t="shared" si="47"/>
        <v>#VALUE!</v>
      </c>
      <c r="G265">
        <v>0</v>
      </c>
      <c r="H265" t="e">
        <f t="shared" si="48"/>
        <v>#VALUE!</v>
      </c>
      <c r="I265" t="e">
        <f t="shared" si="49"/>
        <v>#VALUE!</v>
      </c>
      <c r="J265" t="e">
        <f t="shared" si="50"/>
        <v>#VALUE!</v>
      </c>
      <c r="K265" t="str">
        <f t="shared" si="51"/>
        <v/>
      </c>
      <c r="L265" t="str">
        <f t="shared" si="52"/>
        <v/>
      </c>
      <c r="M265" t="str">
        <f t="shared" si="53"/>
        <v/>
      </c>
      <c r="N265" t="str">
        <f t="shared" si="54"/>
        <v/>
      </c>
    </row>
    <row r="266" spans="1:14">
      <c r="A266" s="4" t="str">
        <f>IF('True_Odds_Calculator_2-way'!A267="","",'True_Odds_Calculator_2-way'!A267)</f>
        <v/>
      </c>
      <c r="B266" s="4" t="str">
        <f>IF('True_Odds_Calculator_2-way'!B267="","",'True_Odds_Calculator_2-way'!B267)</f>
        <v/>
      </c>
      <c r="C266" s="4" t="e">
        <f t="shared" si="44"/>
        <v>#VALUE!</v>
      </c>
      <c r="D266" t="e">
        <f t="shared" si="45"/>
        <v>#VALUE!</v>
      </c>
      <c r="E266" t="e">
        <f t="shared" si="46"/>
        <v>#VALUE!</v>
      </c>
      <c r="F266" t="e">
        <f t="shared" si="47"/>
        <v>#VALUE!</v>
      </c>
      <c r="G266">
        <v>0</v>
      </c>
      <c r="H266" t="e">
        <f t="shared" si="48"/>
        <v>#VALUE!</v>
      </c>
      <c r="I266" t="e">
        <f t="shared" si="49"/>
        <v>#VALUE!</v>
      </c>
      <c r="J266" t="e">
        <f t="shared" si="50"/>
        <v>#VALUE!</v>
      </c>
      <c r="K266" t="str">
        <f t="shared" si="51"/>
        <v/>
      </c>
      <c r="L266" t="str">
        <f t="shared" si="52"/>
        <v/>
      </c>
      <c r="M266" t="str">
        <f t="shared" si="53"/>
        <v/>
      </c>
      <c r="N266" t="str">
        <f t="shared" si="54"/>
        <v/>
      </c>
    </row>
    <row r="267" spans="1:14">
      <c r="A267" s="4" t="str">
        <f>IF('True_Odds_Calculator_2-way'!A268="","",'True_Odds_Calculator_2-way'!A268)</f>
        <v/>
      </c>
      <c r="B267" s="4" t="str">
        <f>IF('True_Odds_Calculator_2-way'!B268="","",'True_Odds_Calculator_2-way'!B268)</f>
        <v/>
      </c>
      <c r="C267" s="4" t="e">
        <f t="shared" si="44"/>
        <v>#VALUE!</v>
      </c>
      <c r="D267" t="e">
        <f t="shared" si="45"/>
        <v>#VALUE!</v>
      </c>
      <c r="E267" t="e">
        <f t="shared" si="46"/>
        <v>#VALUE!</v>
      </c>
      <c r="F267" t="e">
        <f t="shared" si="47"/>
        <v>#VALUE!</v>
      </c>
      <c r="G267">
        <v>0</v>
      </c>
      <c r="H267" t="e">
        <f t="shared" si="48"/>
        <v>#VALUE!</v>
      </c>
      <c r="I267" t="e">
        <f t="shared" si="49"/>
        <v>#VALUE!</v>
      </c>
      <c r="J267" t="e">
        <f t="shared" si="50"/>
        <v>#VALUE!</v>
      </c>
      <c r="K267" t="str">
        <f t="shared" si="51"/>
        <v/>
      </c>
      <c r="L267" t="str">
        <f t="shared" si="52"/>
        <v/>
      </c>
      <c r="M267" t="str">
        <f t="shared" si="53"/>
        <v/>
      </c>
      <c r="N267" t="str">
        <f t="shared" si="54"/>
        <v/>
      </c>
    </row>
    <row r="268" spans="1:14">
      <c r="A268" s="4" t="str">
        <f>IF('True_Odds_Calculator_2-way'!A269="","",'True_Odds_Calculator_2-way'!A269)</f>
        <v/>
      </c>
      <c r="B268" s="4" t="str">
        <f>IF('True_Odds_Calculator_2-way'!B269="","",'True_Odds_Calculator_2-way'!B269)</f>
        <v/>
      </c>
      <c r="C268" s="4" t="e">
        <f t="shared" si="44"/>
        <v>#VALUE!</v>
      </c>
      <c r="D268" t="e">
        <f t="shared" si="45"/>
        <v>#VALUE!</v>
      </c>
      <c r="E268" t="e">
        <f t="shared" si="46"/>
        <v>#VALUE!</v>
      </c>
      <c r="F268" t="e">
        <f t="shared" si="47"/>
        <v>#VALUE!</v>
      </c>
      <c r="G268">
        <v>0</v>
      </c>
      <c r="H268" t="e">
        <f t="shared" si="48"/>
        <v>#VALUE!</v>
      </c>
      <c r="I268" t="e">
        <f t="shared" si="49"/>
        <v>#VALUE!</v>
      </c>
      <c r="J268" t="e">
        <f t="shared" si="50"/>
        <v>#VALUE!</v>
      </c>
      <c r="K268" t="str">
        <f t="shared" si="51"/>
        <v/>
      </c>
      <c r="L268" t="str">
        <f t="shared" si="52"/>
        <v/>
      </c>
      <c r="M268" t="str">
        <f t="shared" si="53"/>
        <v/>
      </c>
      <c r="N268" t="str">
        <f t="shared" si="54"/>
        <v/>
      </c>
    </row>
    <row r="269" spans="1:14">
      <c r="A269" s="4" t="str">
        <f>IF('True_Odds_Calculator_2-way'!A270="","",'True_Odds_Calculator_2-way'!A270)</f>
        <v/>
      </c>
      <c r="B269" s="4" t="str">
        <f>IF('True_Odds_Calculator_2-way'!B270="","",'True_Odds_Calculator_2-way'!B270)</f>
        <v/>
      </c>
      <c r="C269" s="4" t="e">
        <f t="shared" si="44"/>
        <v>#VALUE!</v>
      </c>
      <c r="D269" t="e">
        <f t="shared" si="45"/>
        <v>#VALUE!</v>
      </c>
      <c r="E269" t="e">
        <f t="shared" si="46"/>
        <v>#VALUE!</v>
      </c>
      <c r="F269" t="e">
        <f t="shared" si="47"/>
        <v>#VALUE!</v>
      </c>
      <c r="G269">
        <v>0</v>
      </c>
      <c r="H269" t="e">
        <f t="shared" si="48"/>
        <v>#VALUE!</v>
      </c>
      <c r="I269" t="e">
        <f t="shared" si="49"/>
        <v>#VALUE!</v>
      </c>
      <c r="J269" t="e">
        <f t="shared" si="50"/>
        <v>#VALUE!</v>
      </c>
      <c r="K269" t="str">
        <f t="shared" si="51"/>
        <v/>
      </c>
      <c r="L269" t="str">
        <f t="shared" si="52"/>
        <v/>
      </c>
      <c r="M269" t="str">
        <f t="shared" si="53"/>
        <v/>
      </c>
      <c r="N269" t="str">
        <f t="shared" si="54"/>
        <v/>
      </c>
    </row>
    <row r="270" spans="1:14">
      <c r="A270" s="4" t="str">
        <f>IF('True_Odds_Calculator_2-way'!A271="","",'True_Odds_Calculator_2-way'!A271)</f>
        <v/>
      </c>
      <c r="B270" s="4" t="str">
        <f>IF('True_Odds_Calculator_2-way'!B271="","",'True_Odds_Calculator_2-way'!B271)</f>
        <v/>
      </c>
      <c r="C270" s="4" t="e">
        <f t="shared" si="44"/>
        <v>#VALUE!</v>
      </c>
      <c r="D270" t="e">
        <f t="shared" si="45"/>
        <v>#VALUE!</v>
      </c>
      <c r="E270" t="e">
        <f t="shared" si="46"/>
        <v>#VALUE!</v>
      </c>
      <c r="F270" t="e">
        <f t="shared" si="47"/>
        <v>#VALUE!</v>
      </c>
      <c r="G270">
        <v>0</v>
      </c>
      <c r="H270" t="e">
        <f t="shared" si="48"/>
        <v>#VALUE!</v>
      </c>
      <c r="I270" t="e">
        <f t="shared" si="49"/>
        <v>#VALUE!</v>
      </c>
      <c r="J270" t="e">
        <f t="shared" si="50"/>
        <v>#VALUE!</v>
      </c>
      <c r="K270" t="str">
        <f t="shared" si="51"/>
        <v/>
      </c>
      <c r="L270" t="str">
        <f t="shared" si="52"/>
        <v/>
      </c>
      <c r="M270" t="str">
        <f t="shared" si="53"/>
        <v/>
      </c>
      <c r="N270" t="str">
        <f t="shared" si="54"/>
        <v/>
      </c>
    </row>
    <row r="271" spans="1:14">
      <c r="A271" s="4" t="str">
        <f>IF('True_Odds_Calculator_2-way'!A272="","",'True_Odds_Calculator_2-way'!A272)</f>
        <v/>
      </c>
      <c r="B271" s="4" t="str">
        <f>IF('True_Odds_Calculator_2-way'!B272="","",'True_Odds_Calculator_2-way'!B272)</f>
        <v/>
      </c>
      <c r="C271" s="4" t="e">
        <f t="shared" si="44"/>
        <v>#VALUE!</v>
      </c>
      <c r="D271" t="e">
        <f t="shared" si="45"/>
        <v>#VALUE!</v>
      </c>
      <c r="E271" t="e">
        <f t="shared" si="46"/>
        <v>#VALUE!</v>
      </c>
      <c r="F271" t="e">
        <f t="shared" si="47"/>
        <v>#VALUE!</v>
      </c>
      <c r="G271">
        <v>0</v>
      </c>
      <c r="H271" t="e">
        <f t="shared" si="48"/>
        <v>#VALUE!</v>
      </c>
      <c r="I271" t="e">
        <f t="shared" si="49"/>
        <v>#VALUE!</v>
      </c>
      <c r="J271" t="e">
        <f t="shared" si="50"/>
        <v>#VALUE!</v>
      </c>
      <c r="K271" t="str">
        <f t="shared" si="51"/>
        <v/>
      </c>
      <c r="L271" t="str">
        <f t="shared" si="52"/>
        <v/>
      </c>
      <c r="M271" t="str">
        <f t="shared" si="53"/>
        <v/>
      </c>
      <c r="N271" t="str">
        <f t="shared" si="54"/>
        <v/>
      </c>
    </row>
    <row r="272" spans="1:14">
      <c r="A272" s="4" t="str">
        <f>IF('True_Odds_Calculator_2-way'!A273="","",'True_Odds_Calculator_2-way'!A273)</f>
        <v/>
      </c>
      <c r="B272" s="4" t="str">
        <f>IF('True_Odds_Calculator_2-way'!B273="","",'True_Odds_Calculator_2-way'!B273)</f>
        <v/>
      </c>
      <c r="C272" s="4" t="e">
        <f t="shared" si="44"/>
        <v>#VALUE!</v>
      </c>
      <c r="D272" t="e">
        <f t="shared" si="45"/>
        <v>#VALUE!</v>
      </c>
      <c r="E272" t="e">
        <f t="shared" si="46"/>
        <v>#VALUE!</v>
      </c>
      <c r="F272" t="e">
        <f t="shared" si="47"/>
        <v>#VALUE!</v>
      </c>
      <c r="G272">
        <v>0</v>
      </c>
      <c r="H272" t="e">
        <f t="shared" si="48"/>
        <v>#VALUE!</v>
      </c>
      <c r="I272" t="e">
        <f t="shared" si="49"/>
        <v>#VALUE!</v>
      </c>
      <c r="J272" t="e">
        <f t="shared" si="50"/>
        <v>#VALUE!</v>
      </c>
      <c r="K272" t="str">
        <f t="shared" si="51"/>
        <v/>
      </c>
      <c r="L272" t="str">
        <f t="shared" si="52"/>
        <v/>
      </c>
      <c r="M272" t="str">
        <f t="shared" si="53"/>
        <v/>
      </c>
      <c r="N272" t="str">
        <f t="shared" si="54"/>
        <v/>
      </c>
    </row>
    <row r="273" spans="1:14">
      <c r="A273" s="4" t="str">
        <f>IF('True_Odds_Calculator_2-way'!A274="","",'True_Odds_Calculator_2-way'!A274)</f>
        <v/>
      </c>
      <c r="B273" s="4" t="str">
        <f>IF('True_Odds_Calculator_2-way'!B274="","",'True_Odds_Calculator_2-way'!B274)</f>
        <v/>
      </c>
      <c r="C273" s="4" t="e">
        <f t="shared" si="44"/>
        <v>#VALUE!</v>
      </c>
      <c r="D273" t="e">
        <f t="shared" si="45"/>
        <v>#VALUE!</v>
      </c>
      <c r="E273" t="e">
        <f t="shared" si="46"/>
        <v>#VALUE!</v>
      </c>
      <c r="F273" t="e">
        <f t="shared" si="47"/>
        <v>#VALUE!</v>
      </c>
      <c r="G273">
        <v>0</v>
      </c>
      <c r="H273" t="e">
        <f t="shared" si="48"/>
        <v>#VALUE!</v>
      </c>
      <c r="I273" t="e">
        <f t="shared" si="49"/>
        <v>#VALUE!</v>
      </c>
      <c r="J273" t="e">
        <f t="shared" si="50"/>
        <v>#VALUE!</v>
      </c>
      <c r="K273" t="str">
        <f t="shared" si="51"/>
        <v/>
      </c>
      <c r="L273" t="str">
        <f t="shared" si="52"/>
        <v/>
      </c>
      <c r="M273" t="str">
        <f t="shared" si="53"/>
        <v/>
      </c>
      <c r="N273" t="str">
        <f t="shared" si="54"/>
        <v/>
      </c>
    </row>
    <row r="274" spans="1:14">
      <c r="A274" s="4" t="str">
        <f>IF('True_Odds_Calculator_2-way'!A275="","",'True_Odds_Calculator_2-way'!A275)</f>
        <v/>
      </c>
      <c r="B274" s="4" t="str">
        <f>IF('True_Odds_Calculator_2-way'!B275="","",'True_Odds_Calculator_2-way'!B275)</f>
        <v/>
      </c>
      <c r="C274" s="4" t="e">
        <f t="shared" si="44"/>
        <v>#VALUE!</v>
      </c>
      <c r="D274" t="e">
        <f t="shared" si="45"/>
        <v>#VALUE!</v>
      </c>
      <c r="E274" t="e">
        <f t="shared" si="46"/>
        <v>#VALUE!</v>
      </c>
      <c r="F274" t="e">
        <f t="shared" si="47"/>
        <v>#VALUE!</v>
      </c>
      <c r="G274">
        <v>0</v>
      </c>
      <c r="H274" t="e">
        <f t="shared" si="48"/>
        <v>#VALUE!</v>
      </c>
      <c r="I274" t="e">
        <f t="shared" si="49"/>
        <v>#VALUE!</v>
      </c>
      <c r="J274" t="e">
        <f t="shared" si="50"/>
        <v>#VALUE!</v>
      </c>
      <c r="K274" t="str">
        <f t="shared" si="51"/>
        <v/>
      </c>
      <c r="L274" t="str">
        <f t="shared" si="52"/>
        <v/>
      </c>
      <c r="M274" t="str">
        <f t="shared" si="53"/>
        <v/>
      </c>
      <c r="N274" t="str">
        <f t="shared" si="54"/>
        <v/>
      </c>
    </row>
    <row r="275" spans="1:14">
      <c r="A275" s="4" t="str">
        <f>IF('True_Odds_Calculator_2-way'!A276="","",'True_Odds_Calculator_2-way'!A276)</f>
        <v/>
      </c>
      <c r="B275" s="4" t="str">
        <f>IF('True_Odds_Calculator_2-way'!B276="","",'True_Odds_Calculator_2-way'!B276)</f>
        <v/>
      </c>
      <c r="C275" s="4" t="e">
        <f t="shared" si="44"/>
        <v>#VALUE!</v>
      </c>
      <c r="D275" t="e">
        <f t="shared" si="45"/>
        <v>#VALUE!</v>
      </c>
      <c r="E275" t="e">
        <f t="shared" si="46"/>
        <v>#VALUE!</v>
      </c>
      <c r="F275" t="e">
        <f t="shared" si="47"/>
        <v>#VALUE!</v>
      </c>
      <c r="G275">
        <v>0</v>
      </c>
      <c r="H275" t="e">
        <f t="shared" si="48"/>
        <v>#VALUE!</v>
      </c>
      <c r="I275" t="e">
        <f t="shared" si="49"/>
        <v>#VALUE!</v>
      </c>
      <c r="J275" t="e">
        <f t="shared" si="50"/>
        <v>#VALUE!</v>
      </c>
      <c r="K275" t="str">
        <f t="shared" si="51"/>
        <v/>
      </c>
      <c r="L275" t="str">
        <f t="shared" si="52"/>
        <v/>
      </c>
      <c r="M275" t="str">
        <f t="shared" si="53"/>
        <v/>
      </c>
      <c r="N275" t="str">
        <f t="shared" si="54"/>
        <v/>
      </c>
    </row>
    <row r="276" spans="1:14">
      <c r="A276" s="4" t="str">
        <f>IF('True_Odds_Calculator_2-way'!A277="","",'True_Odds_Calculator_2-way'!A277)</f>
        <v/>
      </c>
      <c r="B276" s="4" t="str">
        <f>IF('True_Odds_Calculator_2-way'!B277="","",'True_Odds_Calculator_2-way'!B277)</f>
        <v/>
      </c>
      <c r="C276" s="4" t="e">
        <f t="shared" si="44"/>
        <v>#VALUE!</v>
      </c>
      <c r="D276" t="e">
        <f t="shared" si="45"/>
        <v>#VALUE!</v>
      </c>
      <c r="E276" t="e">
        <f t="shared" si="46"/>
        <v>#VALUE!</v>
      </c>
      <c r="F276" t="e">
        <f t="shared" si="47"/>
        <v>#VALUE!</v>
      </c>
      <c r="G276">
        <v>0</v>
      </c>
      <c r="H276" t="e">
        <f t="shared" si="48"/>
        <v>#VALUE!</v>
      </c>
      <c r="I276" t="e">
        <f t="shared" si="49"/>
        <v>#VALUE!</v>
      </c>
      <c r="J276" t="e">
        <f t="shared" si="50"/>
        <v>#VALUE!</v>
      </c>
      <c r="K276" t="str">
        <f t="shared" si="51"/>
        <v/>
      </c>
      <c r="L276" t="str">
        <f t="shared" si="52"/>
        <v/>
      </c>
      <c r="M276" t="str">
        <f t="shared" si="53"/>
        <v/>
      </c>
      <c r="N276" t="str">
        <f t="shared" si="54"/>
        <v/>
      </c>
    </row>
    <row r="277" spans="1:14">
      <c r="A277" s="4" t="str">
        <f>IF('True_Odds_Calculator_2-way'!A278="","",'True_Odds_Calculator_2-way'!A278)</f>
        <v/>
      </c>
      <c r="B277" s="4" t="str">
        <f>IF('True_Odds_Calculator_2-way'!B278="","",'True_Odds_Calculator_2-way'!B278)</f>
        <v/>
      </c>
      <c r="C277" s="4" t="e">
        <f t="shared" si="44"/>
        <v>#VALUE!</v>
      </c>
      <c r="D277" t="e">
        <f t="shared" si="45"/>
        <v>#VALUE!</v>
      </c>
      <c r="E277" t="e">
        <f t="shared" si="46"/>
        <v>#VALUE!</v>
      </c>
      <c r="F277" t="e">
        <f t="shared" si="47"/>
        <v>#VALUE!</v>
      </c>
      <c r="G277">
        <v>0</v>
      </c>
      <c r="H277" t="e">
        <f t="shared" si="48"/>
        <v>#VALUE!</v>
      </c>
      <c r="I277" t="e">
        <f t="shared" si="49"/>
        <v>#VALUE!</v>
      </c>
      <c r="J277" t="e">
        <f t="shared" si="50"/>
        <v>#VALUE!</v>
      </c>
      <c r="K277" t="str">
        <f t="shared" si="51"/>
        <v/>
      </c>
      <c r="L277" t="str">
        <f t="shared" si="52"/>
        <v/>
      </c>
      <c r="M277" t="str">
        <f t="shared" si="53"/>
        <v/>
      </c>
      <c r="N277" t="str">
        <f t="shared" si="54"/>
        <v/>
      </c>
    </row>
    <row r="278" spans="1:14">
      <c r="A278" s="4" t="str">
        <f>IF('True_Odds_Calculator_2-way'!A279="","",'True_Odds_Calculator_2-way'!A279)</f>
        <v/>
      </c>
      <c r="B278" s="4" t="str">
        <f>IF('True_Odds_Calculator_2-way'!B279="","",'True_Odds_Calculator_2-way'!B279)</f>
        <v/>
      </c>
      <c r="C278" s="4" t="e">
        <f t="shared" si="44"/>
        <v>#VALUE!</v>
      </c>
      <c r="D278" t="e">
        <f t="shared" si="45"/>
        <v>#VALUE!</v>
      </c>
      <c r="E278" t="e">
        <f t="shared" si="46"/>
        <v>#VALUE!</v>
      </c>
      <c r="F278" t="e">
        <f t="shared" si="47"/>
        <v>#VALUE!</v>
      </c>
      <c r="G278">
        <v>0</v>
      </c>
      <c r="H278" t="e">
        <f t="shared" si="48"/>
        <v>#VALUE!</v>
      </c>
      <c r="I278" t="e">
        <f t="shared" si="49"/>
        <v>#VALUE!</v>
      </c>
      <c r="J278" t="e">
        <f t="shared" si="50"/>
        <v>#VALUE!</v>
      </c>
      <c r="K278" t="str">
        <f t="shared" si="51"/>
        <v/>
      </c>
      <c r="L278" t="str">
        <f t="shared" si="52"/>
        <v/>
      </c>
      <c r="M278" t="str">
        <f t="shared" si="53"/>
        <v/>
      </c>
      <c r="N278" t="str">
        <f t="shared" si="54"/>
        <v/>
      </c>
    </row>
    <row r="279" spans="1:14">
      <c r="A279" s="4" t="str">
        <f>IF('True_Odds_Calculator_2-way'!A280="","",'True_Odds_Calculator_2-way'!A280)</f>
        <v/>
      </c>
      <c r="B279" s="4" t="str">
        <f>IF('True_Odds_Calculator_2-way'!B280="","",'True_Odds_Calculator_2-way'!B280)</f>
        <v/>
      </c>
      <c r="C279" s="4" t="e">
        <f t="shared" si="44"/>
        <v>#VALUE!</v>
      </c>
      <c r="D279" t="e">
        <f t="shared" si="45"/>
        <v>#VALUE!</v>
      </c>
      <c r="E279" t="e">
        <f t="shared" si="46"/>
        <v>#VALUE!</v>
      </c>
      <c r="F279" t="e">
        <f t="shared" si="47"/>
        <v>#VALUE!</v>
      </c>
      <c r="G279">
        <v>0</v>
      </c>
      <c r="H279" t="e">
        <f t="shared" si="48"/>
        <v>#VALUE!</v>
      </c>
      <c r="I279" t="e">
        <f t="shared" si="49"/>
        <v>#VALUE!</v>
      </c>
      <c r="J279" t="e">
        <f t="shared" si="50"/>
        <v>#VALUE!</v>
      </c>
      <c r="K279" t="str">
        <f t="shared" si="51"/>
        <v/>
      </c>
      <c r="L279" t="str">
        <f t="shared" si="52"/>
        <v/>
      </c>
      <c r="M279" t="str">
        <f t="shared" si="53"/>
        <v/>
      </c>
      <c r="N279" t="str">
        <f t="shared" si="54"/>
        <v/>
      </c>
    </row>
    <row r="280" spans="1:14">
      <c r="A280" s="4" t="str">
        <f>IF('True_Odds_Calculator_2-way'!A281="","",'True_Odds_Calculator_2-way'!A281)</f>
        <v/>
      </c>
      <c r="B280" s="4" t="str">
        <f>IF('True_Odds_Calculator_2-way'!B281="","",'True_Odds_Calculator_2-way'!B281)</f>
        <v/>
      </c>
      <c r="C280" s="4" t="e">
        <f t="shared" si="44"/>
        <v>#VALUE!</v>
      </c>
      <c r="D280" t="e">
        <f t="shared" si="45"/>
        <v>#VALUE!</v>
      </c>
      <c r="E280" t="e">
        <f t="shared" si="46"/>
        <v>#VALUE!</v>
      </c>
      <c r="F280" t="e">
        <f t="shared" si="47"/>
        <v>#VALUE!</v>
      </c>
      <c r="G280">
        <v>0</v>
      </c>
      <c r="H280" t="e">
        <f t="shared" si="48"/>
        <v>#VALUE!</v>
      </c>
      <c r="I280" t="e">
        <f t="shared" si="49"/>
        <v>#VALUE!</v>
      </c>
      <c r="J280" t="e">
        <f t="shared" si="50"/>
        <v>#VALUE!</v>
      </c>
      <c r="K280" t="str">
        <f t="shared" si="51"/>
        <v/>
      </c>
      <c r="L280" t="str">
        <f t="shared" si="52"/>
        <v/>
      </c>
      <c r="M280" t="str">
        <f t="shared" si="53"/>
        <v/>
      </c>
      <c r="N280" t="str">
        <f t="shared" si="54"/>
        <v/>
      </c>
    </row>
    <row r="281" spans="1:14">
      <c r="A281" s="4" t="str">
        <f>IF('True_Odds_Calculator_2-way'!A282="","",'True_Odds_Calculator_2-way'!A282)</f>
        <v/>
      </c>
      <c r="B281" s="4" t="str">
        <f>IF('True_Odds_Calculator_2-way'!B282="","",'True_Odds_Calculator_2-way'!B282)</f>
        <v/>
      </c>
      <c r="C281" s="4" t="e">
        <f t="shared" si="44"/>
        <v>#VALUE!</v>
      </c>
      <c r="D281" t="e">
        <f t="shared" si="45"/>
        <v>#VALUE!</v>
      </c>
      <c r="E281" t="e">
        <f t="shared" si="46"/>
        <v>#VALUE!</v>
      </c>
      <c r="F281" t="e">
        <f t="shared" si="47"/>
        <v>#VALUE!</v>
      </c>
      <c r="G281">
        <v>0</v>
      </c>
      <c r="H281" t="e">
        <f t="shared" si="48"/>
        <v>#VALUE!</v>
      </c>
      <c r="I281" t="e">
        <f t="shared" si="49"/>
        <v>#VALUE!</v>
      </c>
      <c r="J281" t="e">
        <f t="shared" si="50"/>
        <v>#VALUE!</v>
      </c>
      <c r="K281" t="str">
        <f t="shared" si="51"/>
        <v/>
      </c>
      <c r="L281" t="str">
        <f t="shared" si="52"/>
        <v/>
      </c>
      <c r="M281" t="str">
        <f t="shared" si="53"/>
        <v/>
      </c>
      <c r="N281" t="str">
        <f t="shared" si="54"/>
        <v/>
      </c>
    </row>
    <row r="282" spans="1:14">
      <c r="A282" s="4" t="str">
        <f>IF('True_Odds_Calculator_2-way'!A283="","",'True_Odds_Calculator_2-way'!A283)</f>
        <v/>
      </c>
      <c r="B282" s="4" t="str">
        <f>IF('True_Odds_Calculator_2-way'!B283="","",'True_Odds_Calculator_2-way'!B283)</f>
        <v/>
      </c>
      <c r="C282" s="4" t="e">
        <f t="shared" si="44"/>
        <v>#VALUE!</v>
      </c>
      <c r="D282" t="e">
        <f t="shared" si="45"/>
        <v>#VALUE!</v>
      </c>
      <c r="E282" t="e">
        <f t="shared" si="46"/>
        <v>#VALUE!</v>
      </c>
      <c r="F282" t="e">
        <f t="shared" si="47"/>
        <v>#VALUE!</v>
      </c>
      <c r="G282">
        <v>0</v>
      </c>
      <c r="H282" t="e">
        <f t="shared" si="48"/>
        <v>#VALUE!</v>
      </c>
      <c r="I282" t="e">
        <f t="shared" si="49"/>
        <v>#VALUE!</v>
      </c>
      <c r="J282" t="e">
        <f t="shared" si="50"/>
        <v>#VALUE!</v>
      </c>
      <c r="K282" t="str">
        <f t="shared" si="51"/>
        <v/>
      </c>
      <c r="L282" t="str">
        <f t="shared" si="52"/>
        <v/>
      </c>
      <c r="M282" t="str">
        <f t="shared" si="53"/>
        <v/>
      </c>
      <c r="N282" t="str">
        <f t="shared" si="54"/>
        <v/>
      </c>
    </row>
    <row r="283" spans="1:14">
      <c r="A283" s="4" t="str">
        <f>IF('True_Odds_Calculator_2-way'!A284="","",'True_Odds_Calculator_2-way'!A284)</f>
        <v/>
      </c>
      <c r="B283" s="4" t="str">
        <f>IF('True_Odds_Calculator_2-way'!B284="","",'True_Odds_Calculator_2-way'!B284)</f>
        <v/>
      </c>
      <c r="C283" s="4" t="e">
        <f t="shared" si="44"/>
        <v>#VALUE!</v>
      </c>
      <c r="D283" t="e">
        <f t="shared" si="45"/>
        <v>#VALUE!</v>
      </c>
      <c r="E283" t="e">
        <f t="shared" si="46"/>
        <v>#VALUE!</v>
      </c>
      <c r="F283" t="e">
        <f t="shared" si="47"/>
        <v>#VALUE!</v>
      </c>
      <c r="G283">
        <v>0</v>
      </c>
      <c r="H283" t="e">
        <f t="shared" si="48"/>
        <v>#VALUE!</v>
      </c>
      <c r="I283" t="e">
        <f t="shared" si="49"/>
        <v>#VALUE!</v>
      </c>
      <c r="J283" t="e">
        <f t="shared" si="50"/>
        <v>#VALUE!</v>
      </c>
      <c r="K283" t="str">
        <f t="shared" si="51"/>
        <v/>
      </c>
      <c r="L283" t="str">
        <f t="shared" si="52"/>
        <v/>
      </c>
      <c r="M283" t="str">
        <f t="shared" si="53"/>
        <v/>
      </c>
      <c r="N283" t="str">
        <f t="shared" si="54"/>
        <v/>
      </c>
    </row>
    <row r="284" spans="1:14">
      <c r="A284" s="4" t="str">
        <f>IF('True_Odds_Calculator_2-way'!A285="","",'True_Odds_Calculator_2-way'!A285)</f>
        <v/>
      </c>
      <c r="B284" s="4" t="str">
        <f>IF('True_Odds_Calculator_2-way'!B285="","",'True_Odds_Calculator_2-way'!B285)</f>
        <v/>
      </c>
      <c r="C284" s="4" t="e">
        <f t="shared" si="44"/>
        <v>#VALUE!</v>
      </c>
      <c r="D284" t="e">
        <f t="shared" si="45"/>
        <v>#VALUE!</v>
      </c>
      <c r="E284" t="e">
        <f t="shared" si="46"/>
        <v>#VALUE!</v>
      </c>
      <c r="F284" t="e">
        <f t="shared" si="47"/>
        <v>#VALUE!</v>
      </c>
      <c r="G284">
        <v>0</v>
      </c>
      <c r="H284" t="e">
        <f t="shared" si="48"/>
        <v>#VALUE!</v>
      </c>
      <c r="I284" t="e">
        <f t="shared" si="49"/>
        <v>#VALUE!</v>
      </c>
      <c r="J284" t="e">
        <f t="shared" si="50"/>
        <v>#VALUE!</v>
      </c>
      <c r="K284" t="str">
        <f t="shared" si="51"/>
        <v/>
      </c>
      <c r="L284" t="str">
        <f t="shared" si="52"/>
        <v/>
      </c>
      <c r="M284" t="str">
        <f t="shared" si="53"/>
        <v/>
      </c>
      <c r="N284" t="str">
        <f t="shared" si="54"/>
        <v/>
      </c>
    </row>
    <row r="285" spans="1:14">
      <c r="A285" s="4" t="str">
        <f>IF('True_Odds_Calculator_2-way'!A286="","",'True_Odds_Calculator_2-way'!A286)</f>
        <v/>
      </c>
      <c r="B285" s="4" t="str">
        <f>IF('True_Odds_Calculator_2-way'!B286="","",'True_Odds_Calculator_2-way'!B286)</f>
        <v/>
      </c>
      <c r="C285" s="4" t="e">
        <f t="shared" si="44"/>
        <v>#VALUE!</v>
      </c>
      <c r="D285" t="e">
        <f t="shared" si="45"/>
        <v>#VALUE!</v>
      </c>
      <c r="E285" t="e">
        <f t="shared" si="46"/>
        <v>#VALUE!</v>
      </c>
      <c r="F285" t="e">
        <f t="shared" si="47"/>
        <v>#VALUE!</v>
      </c>
      <c r="G285">
        <v>0</v>
      </c>
      <c r="H285" t="e">
        <f t="shared" si="48"/>
        <v>#VALUE!</v>
      </c>
      <c r="I285" t="e">
        <f t="shared" si="49"/>
        <v>#VALUE!</v>
      </c>
      <c r="J285" t="e">
        <f t="shared" si="50"/>
        <v>#VALUE!</v>
      </c>
      <c r="K285" t="str">
        <f t="shared" si="51"/>
        <v/>
      </c>
      <c r="L285" t="str">
        <f t="shared" si="52"/>
        <v/>
      </c>
      <c r="M285" t="str">
        <f t="shared" si="53"/>
        <v/>
      </c>
      <c r="N285" t="str">
        <f t="shared" si="54"/>
        <v/>
      </c>
    </row>
    <row r="286" spans="1:14">
      <c r="A286" s="4" t="str">
        <f>IF('True_Odds_Calculator_2-way'!A287="","",'True_Odds_Calculator_2-way'!A287)</f>
        <v/>
      </c>
      <c r="B286" s="4" t="str">
        <f>IF('True_Odds_Calculator_2-way'!B287="","",'True_Odds_Calculator_2-way'!B287)</f>
        <v/>
      </c>
      <c r="C286" s="4" t="e">
        <f t="shared" si="44"/>
        <v>#VALUE!</v>
      </c>
      <c r="D286" t="e">
        <f t="shared" si="45"/>
        <v>#VALUE!</v>
      </c>
      <c r="E286" t="e">
        <f t="shared" si="46"/>
        <v>#VALUE!</v>
      </c>
      <c r="F286" t="e">
        <f t="shared" si="47"/>
        <v>#VALUE!</v>
      </c>
      <c r="G286">
        <v>0</v>
      </c>
      <c r="H286" t="e">
        <f t="shared" si="48"/>
        <v>#VALUE!</v>
      </c>
      <c r="I286" t="e">
        <f t="shared" si="49"/>
        <v>#VALUE!</v>
      </c>
      <c r="J286" t="e">
        <f t="shared" si="50"/>
        <v>#VALUE!</v>
      </c>
      <c r="K286" t="str">
        <f t="shared" si="51"/>
        <v/>
      </c>
      <c r="L286" t="str">
        <f t="shared" si="52"/>
        <v/>
      </c>
      <c r="M286" t="str">
        <f t="shared" si="53"/>
        <v/>
      </c>
      <c r="N286" t="str">
        <f t="shared" si="54"/>
        <v/>
      </c>
    </row>
    <row r="287" spans="1:14">
      <c r="A287" s="4" t="str">
        <f>IF('True_Odds_Calculator_2-way'!A288="","",'True_Odds_Calculator_2-way'!A288)</f>
        <v/>
      </c>
      <c r="B287" s="4" t="str">
        <f>IF('True_Odds_Calculator_2-way'!B288="","",'True_Odds_Calculator_2-way'!B288)</f>
        <v/>
      </c>
      <c r="C287" s="4" t="e">
        <f t="shared" si="44"/>
        <v>#VALUE!</v>
      </c>
      <c r="D287" t="e">
        <f t="shared" si="45"/>
        <v>#VALUE!</v>
      </c>
      <c r="E287" t="e">
        <f t="shared" si="46"/>
        <v>#VALUE!</v>
      </c>
      <c r="F287" t="e">
        <f t="shared" si="47"/>
        <v>#VALUE!</v>
      </c>
      <c r="G287">
        <v>0</v>
      </c>
      <c r="H287" t="e">
        <f t="shared" si="48"/>
        <v>#VALUE!</v>
      </c>
      <c r="I287" t="e">
        <f t="shared" si="49"/>
        <v>#VALUE!</v>
      </c>
      <c r="J287" t="e">
        <f t="shared" si="50"/>
        <v>#VALUE!</v>
      </c>
      <c r="K287" t="str">
        <f t="shared" si="51"/>
        <v/>
      </c>
      <c r="L287" t="str">
        <f t="shared" si="52"/>
        <v/>
      </c>
      <c r="M287" t="str">
        <f t="shared" si="53"/>
        <v/>
      </c>
      <c r="N287" t="str">
        <f t="shared" si="54"/>
        <v/>
      </c>
    </row>
    <row r="288" spans="1:14">
      <c r="A288" s="4" t="str">
        <f>IF('True_Odds_Calculator_2-way'!A289="","",'True_Odds_Calculator_2-way'!A289)</f>
        <v/>
      </c>
      <c r="B288" s="4" t="str">
        <f>IF('True_Odds_Calculator_2-way'!B289="","",'True_Odds_Calculator_2-way'!B289)</f>
        <v/>
      </c>
      <c r="C288" s="4" t="e">
        <f t="shared" si="44"/>
        <v>#VALUE!</v>
      </c>
      <c r="D288" t="e">
        <f t="shared" si="45"/>
        <v>#VALUE!</v>
      </c>
      <c r="E288" t="e">
        <f t="shared" si="46"/>
        <v>#VALUE!</v>
      </c>
      <c r="F288" t="e">
        <f t="shared" si="47"/>
        <v>#VALUE!</v>
      </c>
      <c r="G288">
        <v>0</v>
      </c>
      <c r="H288" t="e">
        <f t="shared" si="48"/>
        <v>#VALUE!</v>
      </c>
      <c r="I288" t="e">
        <f t="shared" si="49"/>
        <v>#VALUE!</v>
      </c>
      <c r="J288" t="e">
        <f t="shared" si="50"/>
        <v>#VALUE!</v>
      </c>
      <c r="K288" t="str">
        <f t="shared" si="51"/>
        <v/>
      </c>
      <c r="L288" t="str">
        <f t="shared" si="52"/>
        <v/>
      </c>
      <c r="M288" t="str">
        <f t="shared" si="53"/>
        <v/>
      </c>
      <c r="N288" t="str">
        <f t="shared" si="54"/>
        <v/>
      </c>
    </row>
    <row r="289" spans="1:14">
      <c r="A289" s="4" t="str">
        <f>IF('True_Odds_Calculator_2-way'!A290="","",'True_Odds_Calculator_2-way'!A290)</f>
        <v/>
      </c>
      <c r="B289" s="4" t="str">
        <f>IF('True_Odds_Calculator_2-way'!B290="","",'True_Odds_Calculator_2-way'!B290)</f>
        <v/>
      </c>
      <c r="C289" s="4" t="e">
        <f t="shared" si="44"/>
        <v>#VALUE!</v>
      </c>
      <c r="D289" t="e">
        <f t="shared" si="45"/>
        <v>#VALUE!</v>
      </c>
      <c r="E289" t="e">
        <f t="shared" si="46"/>
        <v>#VALUE!</v>
      </c>
      <c r="F289" t="e">
        <f t="shared" si="47"/>
        <v>#VALUE!</v>
      </c>
      <c r="G289">
        <v>0</v>
      </c>
      <c r="H289" t="e">
        <f t="shared" si="48"/>
        <v>#VALUE!</v>
      </c>
      <c r="I289" t="e">
        <f t="shared" si="49"/>
        <v>#VALUE!</v>
      </c>
      <c r="J289" t="e">
        <f t="shared" si="50"/>
        <v>#VALUE!</v>
      </c>
      <c r="K289" t="str">
        <f t="shared" si="51"/>
        <v/>
      </c>
      <c r="L289" t="str">
        <f t="shared" si="52"/>
        <v/>
      </c>
      <c r="M289" t="str">
        <f t="shared" si="53"/>
        <v/>
      </c>
      <c r="N289" t="str">
        <f t="shared" si="54"/>
        <v/>
      </c>
    </row>
    <row r="290" spans="1:14">
      <c r="A290" s="4" t="str">
        <f>IF('True_Odds_Calculator_2-way'!A291="","",'True_Odds_Calculator_2-way'!A291)</f>
        <v/>
      </c>
      <c r="B290" s="4" t="str">
        <f>IF('True_Odds_Calculator_2-way'!B291="","",'True_Odds_Calculator_2-way'!B291)</f>
        <v/>
      </c>
      <c r="C290" s="4" t="e">
        <f t="shared" si="44"/>
        <v>#VALUE!</v>
      </c>
      <c r="D290" t="e">
        <f t="shared" si="45"/>
        <v>#VALUE!</v>
      </c>
      <c r="E290" t="e">
        <f t="shared" si="46"/>
        <v>#VALUE!</v>
      </c>
      <c r="F290" t="e">
        <f t="shared" si="47"/>
        <v>#VALUE!</v>
      </c>
      <c r="G290">
        <v>0</v>
      </c>
      <c r="H290" t="e">
        <f t="shared" si="48"/>
        <v>#VALUE!</v>
      </c>
      <c r="I290" t="e">
        <f t="shared" si="49"/>
        <v>#VALUE!</v>
      </c>
      <c r="J290" t="e">
        <f t="shared" si="50"/>
        <v>#VALUE!</v>
      </c>
      <c r="K290" t="str">
        <f t="shared" si="51"/>
        <v/>
      </c>
      <c r="L290" t="str">
        <f t="shared" si="52"/>
        <v/>
      </c>
      <c r="M290" t="str">
        <f t="shared" si="53"/>
        <v/>
      </c>
      <c r="N290" t="str">
        <f t="shared" si="54"/>
        <v/>
      </c>
    </row>
    <row r="291" spans="1:14">
      <c r="A291" s="4" t="str">
        <f>IF('True_Odds_Calculator_2-way'!A292="","",'True_Odds_Calculator_2-way'!A292)</f>
        <v/>
      </c>
      <c r="B291" s="4" t="str">
        <f>IF('True_Odds_Calculator_2-way'!B292="","",'True_Odds_Calculator_2-way'!B292)</f>
        <v/>
      </c>
      <c r="C291" s="4" t="e">
        <f t="shared" si="44"/>
        <v>#VALUE!</v>
      </c>
      <c r="D291" t="e">
        <f t="shared" si="45"/>
        <v>#VALUE!</v>
      </c>
      <c r="E291" t="e">
        <f t="shared" si="46"/>
        <v>#VALUE!</v>
      </c>
      <c r="F291" t="e">
        <f t="shared" si="47"/>
        <v>#VALUE!</v>
      </c>
      <c r="G291">
        <v>0</v>
      </c>
      <c r="H291" t="e">
        <f t="shared" si="48"/>
        <v>#VALUE!</v>
      </c>
      <c r="I291" t="e">
        <f t="shared" si="49"/>
        <v>#VALUE!</v>
      </c>
      <c r="J291" t="e">
        <f t="shared" si="50"/>
        <v>#VALUE!</v>
      </c>
      <c r="K291" t="str">
        <f t="shared" si="51"/>
        <v/>
      </c>
      <c r="L291" t="str">
        <f t="shared" si="52"/>
        <v/>
      </c>
      <c r="M291" t="str">
        <f t="shared" si="53"/>
        <v/>
      </c>
      <c r="N291" t="str">
        <f t="shared" si="54"/>
        <v/>
      </c>
    </row>
    <row r="292" spans="1:14">
      <c r="A292" s="4" t="str">
        <f>IF('True_Odds_Calculator_2-way'!A293="","",'True_Odds_Calculator_2-way'!A293)</f>
        <v/>
      </c>
      <c r="B292" s="4" t="str">
        <f>IF('True_Odds_Calculator_2-way'!B293="","",'True_Odds_Calculator_2-way'!B293)</f>
        <v/>
      </c>
      <c r="C292" s="4" t="e">
        <f t="shared" si="44"/>
        <v>#VALUE!</v>
      </c>
      <c r="D292" t="e">
        <f t="shared" si="45"/>
        <v>#VALUE!</v>
      </c>
      <c r="E292" t="e">
        <f t="shared" si="46"/>
        <v>#VALUE!</v>
      </c>
      <c r="F292" t="e">
        <f t="shared" si="47"/>
        <v>#VALUE!</v>
      </c>
      <c r="G292">
        <v>0</v>
      </c>
      <c r="H292" t="e">
        <f t="shared" si="48"/>
        <v>#VALUE!</v>
      </c>
      <c r="I292" t="e">
        <f t="shared" si="49"/>
        <v>#VALUE!</v>
      </c>
      <c r="J292" t="e">
        <f t="shared" si="50"/>
        <v>#VALUE!</v>
      </c>
      <c r="K292" t="str">
        <f t="shared" si="51"/>
        <v/>
      </c>
      <c r="L292" t="str">
        <f t="shared" si="52"/>
        <v/>
      </c>
      <c r="M292" t="str">
        <f t="shared" si="53"/>
        <v/>
      </c>
      <c r="N292" t="str">
        <f t="shared" si="54"/>
        <v/>
      </c>
    </row>
    <row r="293" spans="1:14">
      <c r="A293" s="4" t="str">
        <f>IF('True_Odds_Calculator_2-way'!A294="","",'True_Odds_Calculator_2-way'!A294)</f>
        <v/>
      </c>
      <c r="B293" s="4" t="str">
        <f>IF('True_Odds_Calculator_2-way'!B294="","",'True_Odds_Calculator_2-way'!B294)</f>
        <v/>
      </c>
      <c r="C293" s="4" t="e">
        <f t="shared" si="44"/>
        <v>#VALUE!</v>
      </c>
      <c r="D293" t="e">
        <f t="shared" si="45"/>
        <v>#VALUE!</v>
      </c>
      <c r="E293" t="e">
        <f t="shared" si="46"/>
        <v>#VALUE!</v>
      </c>
      <c r="F293" t="e">
        <f t="shared" si="47"/>
        <v>#VALUE!</v>
      </c>
      <c r="G293">
        <v>0</v>
      </c>
      <c r="H293" t="e">
        <f t="shared" si="48"/>
        <v>#VALUE!</v>
      </c>
      <c r="I293" t="e">
        <f t="shared" si="49"/>
        <v>#VALUE!</v>
      </c>
      <c r="J293" t="e">
        <f t="shared" si="50"/>
        <v>#VALUE!</v>
      </c>
      <c r="K293" t="str">
        <f t="shared" si="51"/>
        <v/>
      </c>
      <c r="L293" t="str">
        <f t="shared" si="52"/>
        <v/>
      </c>
      <c r="M293" t="str">
        <f t="shared" si="53"/>
        <v/>
      </c>
      <c r="N293" t="str">
        <f t="shared" si="54"/>
        <v/>
      </c>
    </row>
    <row r="294" spans="1:14">
      <c r="A294" s="4" t="str">
        <f>IF('True_Odds_Calculator_2-way'!A295="","",'True_Odds_Calculator_2-way'!A295)</f>
        <v/>
      </c>
      <c r="B294" s="4" t="str">
        <f>IF('True_Odds_Calculator_2-way'!B295="","",'True_Odds_Calculator_2-way'!B295)</f>
        <v/>
      </c>
      <c r="C294" s="4" t="e">
        <f t="shared" si="44"/>
        <v>#VALUE!</v>
      </c>
      <c r="D294" t="e">
        <f t="shared" si="45"/>
        <v>#VALUE!</v>
      </c>
      <c r="E294" t="e">
        <f t="shared" si="46"/>
        <v>#VALUE!</v>
      </c>
      <c r="F294" t="e">
        <f t="shared" si="47"/>
        <v>#VALUE!</v>
      </c>
      <c r="G294">
        <v>0</v>
      </c>
      <c r="H294" t="e">
        <f t="shared" si="48"/>
        <v>#VALUE!</v>
      </c>
      <c r="I294" t="e">
        <f t="shared" si="49"/>
        <v>#VALUE!</v>
      </c>
      <c r="J294" t="e">
        <f t="shared" si="50"/>
        <v>#VALUE!</v>
      </c>
      <c r="K294" t="str">
        <f t="shared" si="51"/>
        <v/>
      </c>
      <c r="L294" t="str">
        <f t="shared" si="52"/>
        <v/>
      </c>
      <c r="M294" t="str">
        <f t="shared" si="53"/>
        <v/>
      </c>
      <c r="N294" t="str">
        <f t="shared" si="54"/>
        <v/>
      </c>
    </row>
    <row r="295" spans="1:14">
      <c r="A295" s="4" t="str">
        <f>IF('True_Odds_Calculator_2-way'!A296="","",'True_Odds_Calculator_2-way'!A296)</f>
        <v/>
      </c>
      <c r="B295" s="4" t="str">
        <f>IF('True_Odds_Calculator_2-way'!B296="","",'True_Odds_Calculator_2-way'!B296)</f>
        <v/>
      </c>
      <c r="C295" s="4" t="e">
        <f t="shared" si="44"/>
        <v>#VALUE!</v>
      </c>
      <c r="D295" t="e">
        <f t="shared" si="45"/>
        <v>#VALUE!</v>
      </c>
      <c r="E295" t="e">
        <f t="shared" si="46"/>
        <v>#VALUE!</v>
      </c>
      <c r="F295" t="e">
        <f t="shared" si="47"/>
        <v>#VALUE!</v>
      </c>
      <c r="G295">
        <v>0</v>
      </c>
      <c r="H295" t="e">
        <f t="shared" si="48"/>
        <v>#VALUE!</v>
      </c>
      <c r="I295" t="e">
        <f t="shared" si="49"/>
        <v>#VALUE!</v>
      </c>
      <c r="J295" t="e">
        <f t="shared" si="50"/>
        <v>#VALUE!</v>
      </c>
      <c r="K295" t="str">
        <f t="shared" si="51"/>
        <v/>
      </c>
      <c r="L295" t="str">
        <f t="shared" si="52"/>
        <v/>
      </c>
      <c r="M295" t="str">
        <f t="shared" si="53"/>
        <v/>
      </c>
      <c r="N295" t="str">
        <f t="shared" si="54"/>
        <v/>
      </c>
    </row>
    <row r="296" spans="1:14">
      <c r="A296" s="4" t="str">
        <f>IF('True_Odds_Calculator_2-way'!A297="","",'True_Odds_Calculator_2-way'!A297)</f>
        <v/>
      </c>
      <c r="B296" s="4" t="str">
        <f>IF('True_Odds_Calculator_2-way'!B297="","",'True_Odds_Calculator_2-way'!B297)</f>
        <v/>
      </c>
      <c r="C296" s="4" t="e">
        <f t="shared" si="44"/>
        <v>#VALUE!</v>
      </c>
      <c r="D296" t="e">
        <f t="shared" si="45"/>
        <v>#VALUE!</v>
      </c>
      <c r="E296" t="e">
        <f t="shared" si="46"/>
        <v>#VALUE!</v>
      </c>
      <c r="F296" t="e">
        <f t="shared" si="47"/>
        <v>#VALUE!</v>
      </c>
      <c r="G296">
        <v>0</v>
      </c>
      <c r="H296" t="e">
        <f t="shared" si="48"/>
        <v>#VALUE!</v>
      </c>
      <c r="I296" t="e">
        <f t="shared" si="49"/>
        <v>#VALUE!</v>
      </c>
      <c r="J296" t="e">
        <f t="shared" si="50"/>
        <v>#VALUE!</v>
      </c>
      <c r="K296" t="str">
        <f t="shared" si="51"/>
        <v/>
      </c>
      <c r="L296" t="str">
        <f t="shared" si="52"/>
        <v/>
      </c>
      <c r="M296" t="str">
        <f t="shared" si="53"/>
        <v/>
      </c>
      <c r="N296" t="str">
        <f t="shared" si="54"/>
        <v/>
      </c>
    </row>
    <row r="297" spans="1:14">
      <c r="A297" s="4" t="str">
        <f>IF('True_Odds_Calculator_2-way'!A298="","",'True_Odds_Calculator_2-way'!A298)</f>
        <v/>
      </c>
      <c r="B297" s="4" t="str">
        <f>IF('True_Odds_Calculator_2-way'!B298="","",'True_Odds_Calculator_2-way'!B298)</f>
        <v/>
      </c>
      <c r="C297" s="4" t="e">
        <f t="shared" si="44"/>
        <v>#VALUE!</v>
      </c>
      <c r="D297" t="e">
        <f t="shared" si="45"/>
        <v>#VALUE!</v>
      </c>
      <c r="E297" t="e">
        <f t="shared" si="46"/>
        <v>#VALUE!</v>
      </c>
      <c r="F297" t="e">
        <f t="shared" si="47"/>
        <v>#VALUE!</v>
      </c>
      <c r="G297">
        <v>0</v>
      </c>
      <c r="H297" t="e">
        <f t="shared" si="48"/>
        <v>#VALUE!</v>
      </c>
      <c r="I297" t="e">
        <f t="shared" si="49"/>
        <v>#VALUE!</v>
      </c>
      <c r="J297" t="e">
        <f t="shared" si="50"/>
        <v>#VALUE!</v>
      </c>
      <c r="K297" t="str">
        <f t="shared" si="51"/>
        <v/>
      </c>
      <c r="L297" t="str">
        <f t="shared" si="52"/>
        <v/>
      </c>
      <c r="M297" t="str">
        <f t="shared" si="53"/>
        <v/>
      </c>
      <c r="N297" t="str">
        <f t="shared" si="54"/>
        <v/>
      </c>
    </row>
    <row r="298" spans="1:14">
      <c r="A298" s="4" t="str">
        <f>IF('True_Odds_Calculator_2-way'!A299="","",'True_Odds_Calculator_2-way'!A299)</f>
        <v/>
      </c>
      <c r="B298" s="4" t="str">
        <f>IF('True_Odds_Calculator_2-way'!B299="","",'True_Odds_Calculator_2-way'!B299)</f>
        <v/>
      </c>
      <c r="C298" s="4" t="e">
        <f t="shared" si="44"/>
        <v>#VALUE!</v>
      </c>
      <c r="D298" t="e">
        <f t="shared" si="45"/>
        <v>#VALUE!</v>
      </c>
      <c r="E298" t="e">
        <f t="shared" si="46"/>
        <v>#VALUE!</v>
      </c>
      <c r="F298" t="e">
        <f t="shared" si="47"/>
        <v>#VALUE!</v>
      </c>
      <c r="G298">
        <v>0</v>
      </c>
      <c r="H298" t="e">
        <f t="shared" si="48"/>
        <v>#VALUE!</v>
      </c>
      <c r="I298" t="e">
        <f t="shared" si="49"/>
        <v>#VALUE!</v>
      </c>
      <c r="J298" t="e">
        <f t="shared" si="50"/>
        <v>#VALUE!</v>
      </c>
      <c r="K298" t="str">
        <f t="shared" si="51"/>
        <v/>
      </c>
      <c r="L298" t="str">
        <f t="shared" si="52"/>
        <v/>
      </c>
      <c r="M298" t="str">
        <f t="shared" si="53"/>
        <v/>
      </c>
      <c r="N298" t="str">
        <f t="shared" si="54"/>
        <v/>
      </c>
    </row>
    <row r="299" spans="1:14">
      <c r="A299" s="4" t="str">
        <f>IF('True_Odds_Calculator_2-way'!A300="","",'True_Odds_Calculator_2-way'!A300)</f>
        <v/>
      </c>
      <c r="B299" s="4" t="str">
        <f>IF('True_Odds_Calculator_2-way'!B300="","",'True_Odds_Calculator_2-way'!B300)</f>
        <v/>
      </c>
      <c r="C299" s="4" t="e">
        <f t="shared" si="44"/>
        <v>#VALUE!</v>
      </c>
      <c r="D299" t="e">
        <f t="shared" si="45"/>
        <v>#VALUE!</v>
      </c>
      <c r="E299" t="e">
        <f t="shared" si="46"/>
        <v>#VALUE!</v>
      </c>
      <c r="F299" t="e">
        <f t="shared" si="47"/>
        <v>#VALUE!</v>
      </c>
      <c r="G299">
        <v>0</v>
      </c>
      <c r="H299" t="e">
        <f t="shared" si="48"/>
        <v>#VALUE!</v>
      </c>
      <c r="I299" t="e">
        <f t="shared" si="49"/>
        <v>#VALUE!</v>
      </c>
      <c r="J299" t="e">
        <f t="shared" si="50"/>
        <v>#VALUE!</v>
      </c>
      <c r="K299" t="str">
        <f t="shared" si="51"/>
        <v/>
      </c>
      <c r="L299" t="str">
        <f t="shared" si="52"/>
        <v/>
      </c>
      <c r="M299" t="str">
        <f t="shared" si="53"/>
        <v/>
      </c>
      <c r="N299" t="str">
        <f t="shared" si="54"/>
        <v/>
      </c>
    </row>
    <row r="300" spans="1:14">
      <c r="A300" s="4" t="str">
        <f>IF('True_Odds_Calculator_2-way'!A301="","",'True_Odds_Calculator_2-way'!A301)</f>
        <v/>
      </c>
      <c r="B300" s="4" t="str">
        <f>IF('True_Odds_Calculator_2-way'!B301="","",'True_Odds_Calculator_2-way'!B301)</f>
        <v/>
      </c>
      <c r="C300" s="4" t="e">
        <f t="shared" si="44"/>
        <v>#VALUE!</v>
      </c>
      <c r="D300" t="e">
        <f t="shared" si="45"/>
        <v>#VALUE!</v>
      </c>
      <c r="E300" t="e">
        <f t="shared" si="46"/>
        <v>#VALUE!</v>
      </c>
      <c r="F300" t="e">
        <f t="shared" si="47"/>
        <v>#VALUE!</v>
      </c>
      <c r="G300">
        <v>0</v>
      </c>
      <c r="H300" t="e">
        <f t="shared" si="48"/>
        <v>#VALUE!</v>
      </c>
      <c r="I300" t="e">
        <f t="shared" si="49"/>
        <v>#VALUE!</v>
      </c>
      <c r="J300" t="e">
        <f t="shared" si="50"/>
        <v>#VALUE!</v>
      </c>
      <c r="K300" t="str">
        <f t="shared" si="51"/>
        <v/>
      </c>
      <c r="L300" t="str">
        <f t="shared" si="52"/>
        <v/>
      </c>
      <c r="M300" t="str">
        <f t="shared" si="53"/>
        <v/>
      </c>
      <c r="N300" t="str">
        <f t="shared" si="54"/>
        <v/>
      </c>
    </row>
    <row r="301" spans="1:14">
      <c r="A301" s="4" t="str">
        <f>IF('True_Odds_Calculator_2-way'!A302="","",'True_Odds_Calculator_2-way'!A302)</f>
        <v/>
      </c>
      <c r="B301" s="4" t="str">
        <f>IF('True_Odds_Calculator_2-way'!B302="","",'True_Odds_Calculator_2-way'!B302)</f>
        <v/>
      </c>
      <c r="C301" s="4" t="e">
        <f t="shared" si="44"/>
        <v>#VALUE!</v>
      </c>
      <c r="D301" t="e">
        <f t="shared" si="45"/>
        <v>#VALUE!</v>
      </c>
      <c r="E301" t="e">
        <f t="shared" si="46"/>
        <v>#VALUE!</v>
      </c>
      <c r="F301" t="e">
        <f t="shared" si="47"/>
        <v>#VALUE!</v>
      </c>
      <c r="G301">
        <v>0</v>
      </c>
      <c r="H301" t="e">
        <f t="shared" si="48"/>
        <v>#VALUE!</v>
      </c>
      <c r="I301" t="e">
        <f t="shared" si="49"/>
        <v>#VALUE!</v>
      </c>
      <c r="J301" t="e">
        <f t="shared" si="50"/>
        <v>#VALUE!</v>
      </c>
      <c r="K301" t="str">
        <f t="shared" si="51"/>
        <v/>
      </c>
      <c r="L301" t="str">
        <f t="shared" si="52"/>
        <v/>
      </c>
      <c r="M301" t="str">
        <f t="shared" si="53"/>
        <v/>
      </c>
      <c r="N301" t="str">
        <f t="shared" si="54"/>
        <v/>
      </c>
    </row>
    <row r="302" spans="1:14">
      <c r="A302" s="4" t="str">
        <f>IF('True_Odds_Calculator_2-way'!A303="","",'True_Odds_Calculator_2-way'!A303)</f>
        <v/>
      </c>
      <c r="B302" s="4" t="str">
        <f>IF('True_Odds_Calculator_2-way'!B303="","",'True_Odds_Calculator_2-way'!B303)</f>
        <v/>
      </c>
      <c r="C302" s="4" t="e">
        <f t="shared" si="44"/>
        <v>#VALUE!</v>
      </c>
      <c r="D302" t="e">
        <f t="shared" si="45"/>
        <v>#VALUE!</v>
      </c>
      <c r="E302" t="e">
        <f t="shared" si="46"/>
        <v>#VALUE!</v>
      </c>
      <c r="F302" t="e">
        <f t="shared" si="47"/>
        <v>#VALUE!</v>
      </c>
      <c r="G302">
        <v>0</v>
      </c>
      <c r="H302" t="e">
        <f t="shared" si="48"/>
        <v>#VALUE!</v>
      </c>
      <c r="I302" t="e">
        <f t="shared" si="49"/>
        <v>#VALUE!</v>
      </c>
      <c r="J302" t="e">
        <f t="shared" si="50"/>
        <v>#VALUE!</v>
      </c>
      <c r="K302" t="str">
        <f t="shared" si="51"/>
        <v/>
      </c>
      <c r="L302" t="str">
        <f t="shared" si="52"/>
        <v/>
      </c>
      <c r="M302" t="str">
        <f t="shared" si="53"/>
        <v/>
      </c>
      <c r="N302" t="str">
        <f t="shared" si="54"/>
        <v/>
      </c>
    </row>
    <row r="303" spans="1:14">
      <c r="A303" s="4" t="str">
        <f>IF('True_Odds_Calculator_2-way'!A304="","",'True_Odds_Calculator_2-way'!A304)</f>
        <v/>
      </c>
      <c r="B303" s="4" t="str">
        <f>IF('True_Odds_Calculator_2-way'!B304="","",'True_Odds_Calculator_2-way'!B304)</f>
        <v/>
      </c>
      <c r="C303" s="4" t="e">
        <f t="shared" si="44"/>
        <v>#VALUE!</v>
      </c>
      <c r="D303" t="e">
        <f t="shared" si="45"/>
        <v>#VALUE!</v>
      </c>
      <c r="E303" t="e">
        <f t="shared" si="46"/>
        <v>#VALUE!</v>
      </c>
      <c r="F303" t="e">
        <f t="shared" si="47"/>
        <v>#VALUE!</v>
      </c>
      <c r="G303">
        <v>0</v>
      </c>
      <c r="H303" t="e">
        <f t="shared" si="48"/>
        <v>#VALUE!</v>
      </c>
      <c r="I303" t="e">
        <f t="shared" si="49"/>
        <v>#VALUE!</v>
      </c>
      <c r="J303" t="e">
        <f t="shared" si="50"/>
        <v>#VALUE!</v>
      </c>
      <c r="K303" t="str">
        <f t="shared" si="51"/>
        <v/>
      </c>
      <c r="L303" t="str">
        <f t="shared" si="52"/>
        <v/>
      </c>
      <c r="M303" t="str">
        <f t="shared" si="53"/>
        <v/>
      </c>
      <c r="N303" t="str">
        <f t="shared" si="54"/>
        <v/>
      </c>
    </row>
    <row r="304" spans="1:14">
      <c r="A304" s="4" t="str">
        <f>IF('True_Odds_Calculator_2-way'!A305="","",'True_Odds_Calculator_2-way'!A305)</f>
        <v/>
      </c>
      <c r="B304" s="4" t="str">
        <f>IF('True_Odds_Calculator_2-way'!B305="","",'True_Odds_Calculator_2-way'!B305)</f>
        <v/>
      </c>
      <c r="C304" s="4" t="e">
        <f t="shared" si="44"/>
        <v>#VALUE!</v>
      </c>
      <c r="D304" t="e">
        <f t="shared" si="45"/>
        <v>#VALUE!</v>
      </c>
      <c r="E304" t="e">
        <f t="shared" si="46"/>
        <v>#VALUE!</v>
      </c>
      <c r="F304" t="e">
        <f t="shared" si="47"/>
        <v>#VALUE!</v>
      </c>
      <c r="G304">
        <v>0</v>
      </c>
      <c r="H304" t="e">
        <f t="shared" si="48"/>
        <v>#VALUE!</v>
      </c>
      <c r="I304" t="e">
        <f t="shared" si="49"/>
        <v>#VALUE!</v>
      </c>
      <c r="J304" t="e">
        <f t="shared" si="50"/>
        <v>#VALUE!</v>
      </c>
      <c r="K304" t="str">
        <f t="shared" si="51"/>
        <v/>
      </c>
      <c r="L304" t="str">
        <f t="shared" si="52"/>
        <v/>
      </c>
      <c r="M304" t="str">
        <f t="shared" si="53"/>
        <v/>
      </c>
      <c r="N304" t="str">
        <f t="shared" si="54"/>
        <v/>
      </c>
    </row>
    <row r="305" spans="1:14">
      <c r="A305" s="4" t="str">
        <f>IF('True_Odds_Calculator_2-way'!A306="","",'True_Odds_Calculator_2-way'!A306)</f>
        <v/>
      </c>
      <c r="B305" s="4" t="str">
        <f>IF('True_Odds_Calculator_2-way'!B306="","",'True_Odds_Calculator_2-way'!B306)</f>
        <v/>
      </c>
      <c r="C305" s="4" t="e">
        <f t="shared" si="44"/>
        <v>#VALUE!</v>
      </c>
      <c r="D305" t="e">
        <f t="shared" si="45"/>
        <v>#VALUE!</v>
      </c>
      <c r="E305" t="e">
        <f t="shared" si="46"/>
        <v>#VALUE!</v>
      </c>
      <c r="F305" t="e">
        <f t="shared" si="47"/>
        <v>#VALUE!</v>
      </c>
      <c r="G305">
        <v>0</v>
      </c>
      <c r="H305" t="e">
        <f t="shared" si="48"/>
        <v>#VALUE!</v>
      </c>
      <c r="I305" t="e">
        <f t="shared" si="49"/>
        <v>#VALUE!</v>
      </c>
      <c r="J305" t="e">
        <f t="shared" si="50"/>
        <v>#VALUE!</v>
      </c>
      <c r="K305" t="str">
        <f t="shared" si="51"/>
        <v/>
      </c>
      <c r="L305" t="str">
        <f t="shared" si="52"/>
        <v/>
      </c>
      <c r="M305" t="str">
        <f t="shared" si="53"/>
        <v/>
      </c>
      <c r="N305" t="str">
        <f t="shared" si="54"/>
        <v/>
      </c>
    </row>
    <row r="306" spans="1:14">
      <c r="A306" s="4" t="str">
        <f>IF('True_Odds_Calculator_2-way'!A307="","",'True_Odds_Calculator_2-way'!A307)</f>
        <v/>
      </c>
      <c r="B306" s="4" t="str">
        <f>IF('True_Odds_Calculator_2-way'!B307="","",'True_Odds_Calculator_2-way'!B307)</f>
        <v/>
      </c>
      <c r="C306" s="4" t="e">
        <f t="shared" si="44"/>
        <v>#VALUE!</v>
      </c>
      <c r="D306" t="e">
        <f t="shared" si="45"/>
        <v>#VALUE!</v>
      </c>
      <c r="E306" t="e">
        <f t="shared" si="46"/>
        <v>#VALUE!</v>
      </c>
      <c r="F306" t="e">
        <f t="shared" si="47"/>
        <v>#VALUE!</v>
      </c>
      <c r="G306">
        <v>0</v>
      </c>
      <c r="H306" t="e">
        <f t="shared" si="48"/>
        <v>#VALUE!</v>
      </c>
      <c r="I306" t="e">
        <f t="shared" si="49"/>
        <v>#VALUE!</v>
      </c>
      <c r="J306" t="e">
        <f t="shared" si="50"/>
        <v>#VALUE!</v>
      </c>
      <c r="K306" t="str">
        <f t="shared" si="51"/>
        <v/>
      </c>
      <c r="L306" t="str">
        <f t="shared" si="52"/>
        <v/>
      </c>
      <c r="M306" t="str">
        <f t="shared" si="53"/>
        <v/>
      </c>
      <c r="N306" t="str">
        <f t="shared" si="54"/>
        <v/>
      </c>
    </row>
    <row r="307" spans="1:14">
      <c r="A307" s="4" t="str">
        <f>IF('True_Odds_Calculator_2-way'!A308="","",'True_Odds_Calculator_2-way'!A308)</f>
        <v/>
      </c>
      <c r="B307" s="4" t="str">
        <f>IF('True_Odds_Calculator_2-way'!B308="","",'True_Odds_Calculator_2-way'!B308)</f>
        <v/>
      </c>
      <c r="C307" s="4" t="e">
        <f t="shared" si="44"/>
        <v>#VALUE!</v>
      </c>
      <c r="D307" t="e">
        <f t="shared" si="45"/>
        <v>#VALUE!</v>
      </c>
      <c r="E307" t="e">
        <f t="shared" si="46"/>
        <v>#VALUE!</v>
      </c>
      <c r="F307" t="e">
        <f t="shared" si="47"/>
        <v>#VALUE!</v>
      </c>
      <c r="G307">
        <v>0</v>
      </c>
      <c r="H307" t="e">
        <f t="shared" si="48"/>
        <v>#VALUE!</v>
      </c>
      <c r="I307" t="e">
        <f t="shared" si="49"/>
        <v>#VALUE!</v>
      </c>
      <c r="J307" t="e">
        <f t="shared" si="50"/>
        <v>#VALUE!</v>
      </c>
      <c r="K307" t="str">
        <f t="shared" si="51"/>
        <v/>
      </c>
      <c r="L307" t="str">
        <f t="shared" si="52"/>
        <v/>
      </c>
      <c r="M307" t="str">
        <f t="shared" si="53"/>
        <v/>
      </c>
      <c r="N307" t="str">
        <f t="shared" si="54"/>
        <v/>
      </c>
    </row>
    <row r="308" spans="1:14">
      <c r="A308" s="4" t="str">
        <f>IF('True_Odds_Calculator_2-way'!A309="","",'True_Odds_Calculator_2-way'!A309)</f>
        <v/>
      </c>
      <c r="B308" s="4" t="str">
        <f>IF('True_Odds_Calculator_2-way'!B309="","",'True_Odds_Calculator_2-way'!B309)</f>
        <v/>
      </c>
      <c r="C308" s="4" t="e">
        <f t="shared" si="44"/>
        <v>#VALUE!</v>
      </c>
      <c r="D308" t="e">
        <f t="shared" si="45"/>
        <v>#VALUE!</v>
      </c>
      <c r="E308" t="e">
        <f t="shared" si="46"/>
        <v>#VALUE!</v>
      </c>
      <c r="F308" t="e">
        <f t="shared" si="47"/>
        <v>#VALUE!</v>
      </c>
      <c r="G308">
        <v>0</v>
      </c>
      <c r="H308" t="e">
        <f t="shared" si="48"/>
        <v>#VALUE!</v>
      </c>
      <c r="I308" t="e">
        <f t="shared" si="49"/>
        <v>#VALUE!</v>
      </c>
      <c r="J308" t="e">
        <f t="shared" si="50"/>
        <v>#VALUE!</v>
      </c>
      <c r="K308" t="str">
        <f t="shared" si="51"/>
        <v/>
      </c>
      <c r="L308" t="str">
        <f t="shared" si="52"/>
        <v/>
      </c>
      <c r="M308" t="str">
        <f t="shared" si="53"/>
        <v/>
      </c>
      <c r="N308" t="str">
        <f t="shared" si="54"/>
        <v/>
      </c>
    </row>
    <row r="309" spans="1:14">
      <c r="A309" s="4" t="str">
        <f>IF('True_Odds_Calculator_2-way'!A310="","",'True_Odds_Calculator_2-way'!A310)</f>
        <v/>
      </c>
      <c r="B309" s="4" t="str">
        <f>IF('True_Odds_Calculator_2-way'!B310="","",'True_Odds_Calculator_2-way'!B310)</f>
        <v/>
      </c>
      <c r="C309" s="4" t="e">
        <f t="shared" si="44"/>
        <v>#VALUE!</v>
      </c>
      <c r="D309" t="e">
        <f t="shared" si="45"/>
        <v>#VALUE!</v>
      </c>
      <c r="E309" t="e">
        <f t="shared" si="46"/>
        <v>#VALUE!</v>
      </c>
      <c r="F309" t="e">
        <f t="shared" si="47"/>
        <v>#VALUE!</v>
      </c>
      <c r="G309">
        <v>0</v>
      </c>
      <c r="H309" t="e">
        <f t="shared" si="48"/>
        <v>#VALUE!</v>
      </c>
      <c r="I309" t="e">
        <f t="shared" si="49"/>
        <v>#VALUE!</v>
      </c>
      <c r="J309" t="e">
        <f t="shared" si="50"/>
        <v>#VALUE!</v>
      </c>
      <c r="K309" t="str">
        <f t="shared" si="51"/>
        <v/>
      </c>
      <c r="L309" t="str">
        <f t="shared" si="52"/>
        <v/>
      </c>
      <c r="M309" t="str">
        <f t="shared" si="53"/>
        <v/>
      </c>
      <c r="N309" t="str">
        <f t="shared" si="54"/>
        <v/>
      </c>
    </row>
    <row r="310" spans="1:14">
      <c r="A310" s="4" t="str">
        <f>IF('True_Odds_Calculator_2-way'!A311="","",'True_Odds_Calculator_2-way'!A311)</f>
        <v/>
      </c>
      <c r="B310" s="4" t="str">
        <f>IF('True_Odds_Calculator_2-way'!B311="","",'True_Odds_Calculator_2-way'!B311)</f>
        <v/>
      </c>
      <c r="C310" s="4" t="e">
        <f t="shared" si="44"/>
        <v>#VALUE!</v>
      </c>
      <c r="D310" t="e">
        <f t="shared" si="45"/>
        <v>#VALUE!</v>
      </c>
      <c r="E310" t="e">
        <f t="shared" si="46"/>
        <v>#VALUE!</v>
      </c>
      <c r="F310" t="e">
        <f t="shared" si="47"/>
        <v>#VALUE!</v>
      </c>
      <c r="G310">
        <v>0</v>
      </c>
      <c r="H310" t="e">
        <f t="shared" si="48"/>
        <v>#VALUE!</v>
      </c>
      <c r="I310" t="e">
        <f t="shared" si="49"/>
        <v>#VALUE!</v>
      </c>
      <c r="J310" t="e">
        <f t="shared" si="50"/>
        <v>#VALUE!</v>
      </c>
      <c r="K310" t="str">
        <f t="shared" si="51"/>
        <v/>
      </c>
      <c r="L310" t="str">
        <f t="shared" si="52"/>
        <v/>
      </c>
      <c r="M310" t="str">
        <f t="shared" si="53"/>
        <v/>
      </c>
      <c r="N310" t="str">
        <f t="shared" si="54"/>
        <v/>
      </c>
    </row>
    <row r="311" spans="1:14">
      <c r="A311" s="4" t="str">
        <f>IF('True_Odds_Calculator_2-way'!A312="","",'True_Odds_Calculator_2-way'!A312)</f>
        <v/>
      </c>
      <c r="B311" s="4" t="str">
        <f>IF('True_Odds_Calculator_2-way'!B312="","",'True_Odds_Calculator_2-way'!B312)</f>
        <v/>
      </c>
      <c r="C311" s="4" t="e">
        <f t="shared" si="44"/>
        <v>#VALUE!</v>
      </c>
      <c r="D311" t="e">
        <f t="shared" si="45"/>
        <v>#VALUE!</v>
      </c>
      <c r="E311" t="e">
        <f t="shared" si="46"/>
        <v>#VALUE!</v>
      </c>
      <c r="F311" t="e">
        <f t="shared" si="47"/>
        <v>#VALUE!</v>
      </c>
      <c r="G311">
        <v>0</v>
      </c>
      <c r="H311" t="e">
        <f t="shared" si="48"/>
        <v>#VALUE!</v>
      </c>
      <c r="I311" t="e">
        <f t="shared" si="49"/>
        <v>#VALUE!</v>
      </c>
      <c r="J311" t="e">
        <f t="shared" si="50"/>
        <v>#VALUE!</v>
      </c>
      <c r="K311" t="str">
        <f t="shared" si="51"/>
        <v/>
      </c>
      <c r="L311" t="str">
        <f t="shared" si="52"/>
        <v/>
      </c>
      <c r="M311" t="str">
        <f t="shared" si="53"/>
        <v/>
      </c>
      <c r="N311" t="str">
        <f t="shared" si="54"/>
        <v/>
      </c>
    </row>
    <row r="312" spans="1:14">
      <c r="A312" s="4" t="str">
        <f>IF('True_Odds_Calculator_2-way'!A313="","",'True_Odds_Calculator_2-way'!A313)</f>
        <v/>
      </c>
      <c r="B312" s="4" t="str">
        <f>IF('True_Odds_Calculator_2-way'!B313="","",'True_Odds_Calculator_2-way'!B313)</f>
        <v/>
      </c>
      <c r="C312" s="4" t="e">
        <f t="shared" si="44"/>
        <v>#VALUE!</v>
      </c>
      <c r="D312" t="e">
        <f t="shared" si="45"/>
        <v>#VALUE!</v>
      </c>
      <c r="E312" t="e">
        <f t="shared" si="46"/>
        <v>#VALUE!</v>
      </c>
      <c r="F312" t="e">
        <f t="shared" si="47"/>
        <v>#VALUE!</v>
      </c>
      <c r="G312">
        <v>0</v>
      </c>
      <c r="H312" t="e">
        <f t="shared" si="48"/>
        <v>#VALUE!</v>
      </c>
      <c r="I312" t="e">
        <f t="shared" si="49"/>
        <v>#VALUE!</v>
      </c>
      <c r="J312" t="e">
        <f t="shared" si="50"/>
        <v>#VALUE!</v>
      </c>
      <c r="K312" t="str">
        <f t="shared" si="51"/>
        <v/>
      </c>
      <c r="L312" t="str">
        <f t="shared" si="52"/>
        <v/>
      </c>
      <c r="M312" t="str">
        <f t="shared" si="53"/>
        <v/>
      </c>
      <c r="N312" t="str">
        <f t="shared" si="54"/>
        <v/>
      </c>
    </row>
    <row r="313" spans="1:14">
      <c r="A313" s="4" t="str">
        <f>IF('True_Odds_Calculator_2-way'!A314="","",'True_Odds_Calculator_2-way'!A314)</f>
        <v/>
      </c>
      <c r="B313" s="4" t="str">
        <f>IF('True_Odds_Calculator_2-way'!B314="","",'True_Odds_Calculator_2-way'!B314)</f>
        <v/>
      </c>
      <c r="C313" s="4" t="e">
        <f t="shared" si="44"/>
        <v>#VALUE!</v>
      </c>
      <c r="D313" t="e">
        <f t="shared" si="45"/>
        <v>#VALUE!</v>
      </c>
      <c r="E313" t="e">
        <f t="shared" si="46"/>
        <v>#VALUE!</v>
      </c>
      <c r="F313" t="e">
        <f t="shared" si="47"/>
        <v>#VALUE!</v>
      </c>
      <c r="G313">
        <v>0</v>
      </c>
      <c r="H313" t="e">
        <f t="shared" si="48"/>
        <v>#VALUE!</v>
      </c>
      <c r="I313" t="e">
        <f t="shared" si="49"/>
        <v>#VALUE!</v>
      </c>
      <c r="J313" t="e">
        <f t="shared" si="50"/>
        <v>#VALUE!</v>
      </c>
      <c r="K313" t="str">
        <f t="shared" si="51"/>
        <v/>
      </c>
      <c r="L313" t="str">
        <f t="shared" si="52"/>
        <v/>
      </c>
      <c r="M313" t="str">
        <f t="shared" si="53"/>
        <v/>
      </c>
      <c r="N313" t="str">
        <f t="shared" si="54"/>
        <v/>
      </c>
    </row>
    <row r="314" spans="1:14">
      <c r="A314" s="4" t="str">
        <f>IF('True_Odds_Calculator_2-way'!A315="","",'True_Odds_Calculator_2-way'!A315)</f>
        <v/>
      </c>
      <c r="B314" s="4" t="str">
        <f>IF('True_Odds_Calculator_2-way'!B315="","",'True_Odds_Calculator_2-way'!B315)</f>
        <v/>
      </c>
      <c r="C314" s="4" t="e">
        <f t="shared" si="44"/>
        <v>#VALUE!</v>
      </c>
      <c r="D314" t="e">
        <f t="shared" si="45"/>
        <v>#VALUE!</v>
      </c>
      <c r="E314" t="e">
        <f t="shared" si="46"/>
        <v>#VALUE!</v>
      </c>
      <c r="F314" t="e">
        <f t="shared" si="47"/>
        <v>#VALUE!</v>
      </c>
      <c r="G314">
        <v>0</v>
      </c>
      <c r="H314" t="e">
        <f t="shared" si="48"/>
        <v>#VALUE!</v>
      </c>
      <c r="I314" t="e">
        <f t="shared" si="49"/>
        <v>#VALUE!</v>
      </c>
      <c r="J314" t="e">
        <f t="shared" si="50"/>
        <v>#VALUE!</v>
      </c>
      <c r="K314" t="str">
        <f t="shared" si="51"/>
        <v/>
      </c>
      <c r="L314" t="str">
        <f t="shared" si="52"/>
        <v/>
      </c>
      <c r="M314" t="str">
        <f t="shared" si="53"/>
        <v/>
      </c>
      <c r="N314" t="str">
        <f t="shared" si="54"/>
        <v/>
      </c>
    </row>
    <row r="315" spans="1:14">
      <c r="A315" s="4" t="str">
        <f>IF('True_Odds_Calculator_2-way'!A316="","",'True_Odds_Calculator_2-way'!A316)</f>
        <v/>
      </c>
      <c r="B315" s="4" t="str">
        <f>IF('True_Odds_Calculator_2-way'!B316="","",'True_Odds_Calculator_2-way'!B316)</f>
        <v/>
      </c>
      <c r="C315" s="4" t="e">
        <f t="shared" si="44"/>
        <v>#VALUE!</v>
      </c>
      <c r="D315" t="e">
        <f t="shared" si="45"/>
        <v>#VALUE!</v>
      </c>
      <c r="E315" t="e">
        <f t="shared" si="46"/>
        <v>#VALUE!</v>
      </c>
      <c r="F315" t="e">
        <f t="shared" si="47"/>
        <v>#VALUE!</v>
      </c>
      <c r="G315">
        <v>0</v>
      </c>
      <c r="H315" t="e">
        <f t="shared" si="48"/>
        <v>#VALUE!</v>
      </c>
      <c r="I315" t="e">
        <f t="shared" si="49"/>
        <v>#VALUE!</v>
      </c>
      <c r="J315" t="e">
        <f t="shared" si="50"/>
        <v>#VALUE!</v>
      </c>
      <c r="K315" t="str">
        <f t="shared" si="51"/>
        <v/>
      </c>
      <c r="L315" t="str">
        <f t="shared" si="52"/>
        <v/>
      </c>
      <c r="M315" t="str">
        <f t="shared" si="53"/>
        <v/>
      </c>
      <c r="N315" t="str">
        <f t="shared" si="54"/>
        <v/>
      </c>
    </row>
    <row r="316" spans="1:14">
      <c r="A316" s="4" t="str">
        <f>IF('True_Odds_Calculator_2-way'!A317="","",'True_Odds_Calculator_2-way'!A317)</f>
        <v/>
      </c>
      <c r="B316" s="4" t="str">
        <f>IF('True_Odds_Calculator_2-way'!B317="","",'True_Odds_Calculator_2-way'!B317)</f>
        <v/>
      </c>
      <c r="C316" s="4" t="e">
        <f t="shared" si="44"/>
        <v>#VALUE!</v>
      </c>
      <c r="D316" t="e">
        <f t="shared" si="45"/>
        <v>#VALUE!</v>
      </c>
      <c r="E316" t="e">
        <f t="shared" si="46"/>
        <v>#VALUE!</v>
      </c>
      <c r="F316" t="e">
        <f t="shared" si="47"/>
        <v>#VALUE!</v>
      </c>
      <c r="G316">
        <v>0</v>
      </c>
      <c r="H316" t="e">
        <f t="shared" si="48"/>
        <v>#VALUE!</v>
      </c>
      <c r="I316" t="e">
        <f t="shared" si="49"/>
        <v>#VALUE!</v>
      </c>
      <c r="J316" t="e">
        <f t="shared" si="50"/>
        <v>#VALUE!</v>
      </c>
      <c r="K316" t="str">
        <f t="shared" si="51"/>
        <v/>
      </c>
      <c r="L316" t="str">
        <f t="shared" si="52"/>
        <v/>
      </c>
      <c r="M316" t="str">
        <f t="shared" si="53"/>
        <v/>
      </c>
      <c r="N316" t="str">
        <f t="shared" si="54"/>
        <v/>
      </c>
    </row>
    <row r="317" spans="1:14">
      <c r="A317" s="4" t="str">
        <f>IF('True_Odds_Calculator_2-way'!A318="","",'True_Odds_Calculator_2-way'!A318)</f>
        <v/>
      </c>
      <c r="B317" s="4" t="str">
        <f>IF('True_Odds_Calculator_2-way'!B318="","",'True_Odds_Calculator_2-way'!B318)</f>
        <v/>
      </c>
      <c r="C317" s="4" t="e">
        <f t="shared" si="44"/>
        <v>#VALUE!</v>
      </c>
      <c r="D317" t="e">
        <f t="shared" si="45"/>
        <v>#VALUE!</v>
      </c>
      <c r="E317" t="e">
        <f t="shared" si="46"/>
        <v>#VALUE!</v>
      </c>
      <c r="F317" t="e">
        <f t="shared" si="47"/>
        <v>#VALUE!</v>
      </c>
      <c r="G317">
        <v>0</v>
      </c>
      <c r="H317" t="e">
        <f t="shared" si="48"/>
        <v>#VALUE!</v>
      </c>
      <c r="I317" t="e">
        <f t="shared" si="49"/>
        <v>#VALUE!</v>
      </c>
      <c r="J317" t="e">
        <f t="shared" si="50"/>
        <v>#VALUE!</v>
      </c>
      <c r="K317" t="str">
        <f t="shared" si="51"/>
        <v/>
      </c>
      <c r="L317" t="str">
        <f t="shared" si="52"/>
        <v/>
      </c>
      <c r="M317" t="str">
        <f t="shared" si="53"/>
        <v/>
      </c>
      <c r="N317" t="str">
        <f t="shared" si="54"/>
        <v/>
      </c>
    </row>
    <row r="318" spans="1:14">
      <c r="A318" s="4" t="str">
        <f>IF('True_Odds_Calculator_2-way'!A319="","",'True_Odds_Calculator_2-way'!A319)</f>
        <v/>
      </c>
      <c r="B318" s="4" t="str">
        <f>IF('True_Odds_Calculator_2-way'!B319="","",'True_Odds_Calculator_2-way'!B319)</f>
        <v/>
      </c>
      <c r="C318" s="4" t="e">
        <f t="shared" si="44"/>
        <v>#VALUE!</v>
      </c>
      <c r="D318" t="e">
        <f t="shared" si="45"/>
        <v>#VALUE!</v>
      </c>
      <c r="E318" t="e">
        <f t="shared" si="46"/>
        <v>#VALUE!</v>
      </c>
      <c r="F318" t="e">
        <f t="shared" si="47"/>
        <v>#VALUE!</v>
      </c>
      <c r="G318">
        <v>0</v>
      </c>
      <c r="H318" t="e">
        <f t="shared" si="48"/>
        <v>#VALUE!</v>
      </c>
      <c r="I318" t="e">
        <f t="shared" si="49"/>
        <v>#VALUE!</v>
      </c>
      <c r="J318" t="e">
        <f t="shared" si="50"/>
        <v>#VALUE!</v>
      </c>
      <c r="K318" t="str">
        <f t="shared" si="51"/>
        <v/>
      </c>
      <c r="L318" t="str">
        <f t="shared" si="52"/>
        <v/>
      </c>
      <c r="M318" t="str">
        <f t="shared" si="53"/>
        <v/>
      </c>
      <c r="N318" t="str">
        <f t="shared" si="54"/>
        <v/>
      </c>
    </row>
    <row r="319" spans="1:14">
      <c r="A319" s="4" t="str">
        <f>IF('True_Odds_Calculator_2-way'!A320="","",'True_Odds_Calculator_2-way'!A320)</f>
        <v/>
      </c>
      <c r="B319" s="4" t="str">
        <f>IF('True_Odds_Calculator_2-way'!B320="","",'True_Odds_Calculator_2-way'!B320)</f>
        <v/>
      </c>
      <c r="C319" s="4" t="e">
        <f t="shared" si="44"/>
        <v>#VALUE!</v>
      </c>
      <c r="D319" t="e">
        <f t="shared" si="45"/>
        <v>#VALUE!</v>
      </c>
      <c r="E319" t="e">
        <f t="shared" si="46"/>
        <v>#VALUE!</v>
      </c>
      <c r="F319" t="e">
        <f t="shared" si="47"/>
        <v>#VALUE!</v>
      </c>
      <c r="G319">
        <v>0</v>
      </c>
      <c r="H319" t="e">
        <f t="shared" si="48"/>
        <v>#VALUE!</v>
      </c>
      <c r="I319" t="e">
        <f t="shared" si="49"/>
        <v>#VALUE!</v>
      </c>
      <c r="J319" t="e">
        <f t="shared" si="50"/>
        <v>#VALUE!</v>
      </c>
      <c r="K319" t="str">
        <f t="shared" si="51"/>
        <v/>
      </c>
      <c r="L319" t="str">
        <f t="shared" si="52"/>
        <v/>
      </c>
      <c r="M319" t="str">
        <f t="shared" si="53"/>
        <v/>
      </c>
      <c r="N319" t="str">
        <f t="shared" si="54"/>
        <v/>
      </c>
    </row>
    <row r="320" spans="1:14">
      <c r="A320" s="4" t="str">
        <f>IF('True_Odds_Calculator_2-way'!A321="","",'True_Odds_Calculator_2-way'!A321)</f>
        <v/>
      </c>
      <c r="B320" s="4" t="str">
        <f>IF('True_Odds_Calculator_2-way'!B321="","",'True_Odds_Calculator_2-way'!B321)</f>
        <v/>
      </c>
      <c r="C320" s="4" t="e">
        <f t="shared" si="44"/>
        <v>#VALUE!</v>
      </c>
      <c r="D320" t="e">
        <f t="shared" si="45"/>
        <v>#VALUE!</v>
      </c>
      <c r="E320" t="e">
        <f t="shared" si="46"/>
        <v>#VALUE!</v>
      </c>
      <c r="F320" t="e">
        <f t="shared" si="47"/>
        <v>#VALUE!</v>
      </c>
      <c r="G320">
        <v>0</v>
      </c>
      <c r="H320" t="e">
        <f t="shared" si="48"/>
        <v>#VALUE!</v>
      </c>
      <c r="I320" t="e">
        <f t="shared" si="49"/>
        <v>#VALUE!</v>
      </c>
      <c r="J320" t="e">
        <f t="shared" si="50"/>
        <v>#VALUE!</v>
      </c>
      <c r="K320" t="str">
        <f t="shared" si="51"/>
        <v/>
      </c>
      <c r="L320" t="str">
        <f t="shared" si="52"/>
        <v/>
      </c>
      <c r="M320" t="str">
        <f t="shared" si="53"/>
        <v/>
      </c>
      <c r="N320" t="str">
        <f t="shared" si="54"/>
        <v/>
      </c>
    </row>
    <row r="321" spans="1:14">
      <c r="A321" s="4" t="str">
        <f>IF('True_Odds_Calculator_2-way'!A322="","",'True_Odds_Calculator_2-way'!A322)</f>
        <v/>
      </c>
      <c r="B321" s="4" t="str">
        <f>IF('True_Odds_Calculator_2-way'!B322="","",'True_Odds_Calculator_2-way'!B322)</f>
        <v/>
      </c>
      <c r="C321" s="4" t="e">
        <f t="shared" si="44"/>
        <v>#VALUE!</v>
      </c>
      <c r="D321" t="e">
        <f t="shared" si="45"/>
        <v>#VALUE!</v>
      </c>
      <c r="E321" t="e">
        <f t="shared" si="46"/>
        <v>#VALUE!</v>
      </c>
      <c r="F321" t="e">
        <f t="shared" si="47"/>
        <v>#VALUE!</v>
      </c>
      <c r="G321">
        <v>0</v>
      </c>
      <c r="H321" t="e">
        <f t="shared" si="48"/>
        <v>#VALUE!</v>
      </c>
      <c r="I321" t="e">
        <f t="shared" si="49"/>
        <v>#VALUE!</v>
      </c>
      <c r="J321" t="e">
        <f t="shared" si="50"/>
        <v>#VALUE!</v>
      </c>
      <c r="K321" t="str">
        <f t="shared" si="51"/>
        <v/>
      </c>
      <c r="L321" t="str">
        <f t="shared" si="52"/>
        <v/>
      </c>
      <c r="M321" t="str">
        <f t="shared" si="53"/>
        <v/>
      </c>
      <c r="N321" t="str">
        <f t="shared" si="54"/>
        <v/>
      </c>
    </row>
    <row r="322" spans="1:14">
      <c r="A322" s="4" t="str">
        <f>IF('True_Odds_Calculator_2-way'!A323="","",'True_Odds_Calculator_2-way'!A323)</f>
        <v/>
      </c>
      <c r="B322" s="4" t="str">
        <f>IF('True_Odds_Calculator_2-way'!B323="","",'True_Odds_Calculator_2-way'!B323)</f>
        <v/>
      </c>
      <c r="C322" s="4" t="e">
        <f t="shared" si="44"/>
        <v>#VALUE!</v>
      </c>
      <c r="D322" t="e">
        <f t="shared" si="45"/>
        <v>#VALUE!</v>
      </c>
      <c r="E322" t="e">
        <f t="shared" si="46"/>
        <v>#VALUE!</v>
      </c>
      <c r="F322" t="e">
        <f t="shared" si="47"/>
        <v>#VALUE!</v>
      </c>
      <c r="G322">
        <v>0</v>
      </c>
      <c r="H322" t="e">
        <f t="shared" si="48"/>
        <v>#VALUE!</v>
      </c>
      <c r="I322" t="e">
        <f t="shared" si="49"/>
        <v>#VALUE!</v>
      </c>
      <c r="J322" t="e">
        <f t="shared" si="50"/>
        <v>#VALUE!</v>
      </c>
      <c r="K322" t="str">
        <f t="shared" si="51"/>
        <v/>
      </c>
      <c r="L322" t="str">
        <f t="shared" si="52"/>
        <v/>
      </c>
      <c r="M322" t="str">
        <f t="shared" si="53"/>
        <v/>
      </c>
      <c r="N322" t="str">
        <f t="shared" si="54"/>
        <v/>
      </c>
    </row>
    <row r="323" spans="1:14">
      <c r="A323" s="4" t="str">
        <f>IF('True_Odds_Calculator_2-way'!A324="","",'True_Odds_Calculator_2-way'!A324)</f>
        <v/>
      </c>
      <c r="B323" s="4" t="str">
        <f>IF('True_Odds_Calculator_2-way'!B324="","",'True_Odds_Calculator_2-way'!B324)</f>
        <v/>
      </c>
      <c r="C323" s="4" t="e">
        <f t="shared" ref="C323:C386" si="55">1/A323</f>
        <v>#VALUE!</v>
      </c>
      <c r="D323" t="e">
        <f t="shared" ref="D323:D386" si="56">1/B323</f>
        <v>#VALUE!</v>
      </c>
      <c r="E323" t="e">
        <f t="shared" ref="E323:E386" si="57">C323+D323-1</f>
        <v>#VALUE!</v>
      </c>
      <c r="F323" t="e">
        <f t="shared" ref="F323:F386" si="58">C323+D323-(C323*D323)-1</f>
        <v>#VALUE!</v>
      </c>
      <c r="G323">
        <v>0</v>
      </c>
      <c r="H323" t="e">
        <f t="shared" ref="H323:H386" si="59">C323*D323</f>
        <v>#VALUE!</v>
      </c>
      <c r="I323" t="e">
        <f t="shared" ref="I323:I386" si="60">((-4*F323*H323)^0.5)/(2*F323)</f>
        <v>#VALUE!</v>
      </c>
      <c r="J323" t="e">
        <f t="shared" ref="J323:J386" si="61">(-((-4*F323*H323)^0.5))/(2*F323)</f>
        <v>#VALUE!</v>
      </c>
      <c r="K323" t="str">
        <f t="shared" ref="K323:K386" si="62">IF(A323="","",(C323/($J323+C323-($J323*C323))))</f>
        <v/>
      </c>
      <c r="L323" t="str">
        <f t="shared" ref="L323:L386" si="63">IF(B323="","",(D323/($J323+D323-($J323*D323))))</f>
        <v/>
      </c>
      <c r="M323" t="str">
        <f t="shared" ref="M323:M386" si="64">IF(A323="","",1/K323)</f>
        <v/>
      </c>
      <c r="N323" t="str">
        <f t="shared" ref="N323:N386" si="65">IF(B323="","",1/L323)</f>
        <v/>
      </c>
    </row>
    <row r="324" spans="1:14">
      <c r="A324" s="4" t="str">
        <f>IF('True_Odds_Calculator_2-way'!A325="","",'True_Odds_Calculator_2-way'!A325)</f>
        <v/>
      </c>
      <c r="B324" s="4" t="str">
        <f>IF('True_Odds_Calculator_2-way'!B325="","",'True_Odds_Calculator_2-way'!B325)</f>
        <v/>
      </c>
      <c r="C324" s="4" t="e">
        <f t="shared" si="55"/>
        <v>#VALUE!</v>
      </c>
      <c r="D324" t="e">
        <f t="shared" si="56"/>
        <v>#VALUE!</v>
      </c>
      <c r="E324" t="e">
        <f t="shared" si="57"/>
        <v>#VALUE!</v>
      </c>
      <c r="F324" t="e">
        <f t="shared" si="58"/>
        <v>#VALUE!</v>
      </c>
      <c r="G324">
        <v>0</v>
      </c>
      <c r="H324" t="e">
        <f t="shared" si="59"/>
        <v>#VALUE!</v>
      </c>
      <c r="I324" t="e">
        <f t="shared" si="60"/>
        <v>#VALUE!</v>
      </c>
      <c r="J324" t="e">
        <f t="shared" si="61"/>
        <v>#VALUE!</v>
      </c>
      <c r="K324" t="str">
        <f t="shared" si="62"/>
        <v/>
      </c>
      <c r="L324" t="str">
        <f t="shared" si="63"/>
        <v/>
      </c>
      <c r="M324" t="str">
        <f t="shared" si="64"/>
        <v/>
      </c>
      <c r="N324" t="str">
        <f t="shared" si="65"/>
        <v/>
      </c>
    </row>
    <row r="325" spans="1:14">
      <c r="A325" s="4" t="str">
        <f>IF('True_Odds_Calculator_2-way'!A326="","",'True_Odds_Calculator_2-way'!A326)</f>
        <v/>
      </c>
      <c r="B325" s="4" t="str">
        <f>IF('True_Odds_Calculator_2-way'!B326="","",'True_Odds_Calculator_2-way'!B326)</f>
        <v/>
      </c>
      <c r="C325" s="4" t="e">
        <f t="shared" si="55"/>
        <v>#VALUE!</v>
      </c>
      <c r="D325" t="e">
        <f t="shared" si="56"/>
        <v>#VALUE!</v>
      </c>
      <c r="E325" t="e">
        <f t="shared" si="57"/>
        <v>#VALUE!</v>
      </c>
      <c r="F325" t="e">
        <f t="shared" si="58"/>
        <v>#VALUE!</v>
      </c>
      <c r="G325">
        <v>0</v>
      </c>
      <c r="H325" t="e">
        <f t="shared" si="59"/>
        <v>#VALUE!</v>
      </c>
      <c r="I325" t="e">
        <f t="shared" si="60"/>
        <v>#VALUE!</v>
      </c>
      <c r="J325" t="e">
        <f t="shared" si="61"/>
        <v>#VALUE!</v>
      </c>
      <c r="K325" t="str">
        <f t="shared" si="62"/>
        <v/>
      </c>
      <c r="L325" t="str">
        <f t="shared" si="63"/>
        <v/>
      </c>
      <c r="M325" t="str">
        <f t="shared" si="64"/>
        <v/>
      </c>
      <c r="N325" t="str">
        <f t="shared" si="65"/>
        <v/>
      </c>
    </row>
    <row r="326" spans="1:14">
      <c r="A326" s="4" t="str">
        <f>IF('True_Odds_Calculator_2-way'!A327="","",'True_Odds_Calculator_2-way'!A327)</f>
        <v/>
      </c>
      <c r="B326" s="4" t="str">
        <f>IF('True_Odds_Calculator_2-way'!B327="","",'True_Odds_Calculator_2-way'!B327)</f>
        <v/>
      </c>
      <c r="C326" s="4" t="e">
        <f t="shared" si="55"/>
        <v>#VALUE!</v>
      </c>
      <c r="D326" t="e">
        <f t="shared" si="56"/>
        <v>#VALUE!</v>
      </c>
      <c r="E326" t="e">
        <f t="shared" si="57"/>
        <v>#VALUE!</v>
      </c>
      <c r="F326" t="e">
        <f t="shared" si="58"/>
        <v>#VALUE!</v>
      </c>
      <c r="G326">
        <v>0</v>
      </c>
      <c r="H326" t="e">
        <f t="shared" si="59"/>
        <v>#VALUE!</v>
      </c>
      <c r="I326" t="e">
        <f t="shared" si="60"/>
        <v>#VALUE!</v>
      </c>
      <c r="J326" t="e">
        <f t="shared" si="61"/>
        <v>#VALUE!</v>
      </c>
      <c r="K326" t="str">
        <f t="shared" si="62"/>
        <v/>
      </c>
      <c r="L326" t="str">
        <f t="shared" si="63"/>
        <v/>
      </c>
      <c r="M326" t="str">
        <f t="shared" si="64"/>
        <v/>
      </c>
      <c r="N326" t="str">
        <f t="shared" si="65"/>
        <v/>
      </c>
    </row>
    <row r="327" spans="1:14">
      <c r="A327" s="4" t="str">
        <f>IF('True_Odds_Calculator_2-way'!A328="","",'True_Odds_Calculator_2-way'!A328)</f>
        <v/>
      </c>
      <c r="B327" s="4" t="str">
        <f>IF('True_Odds_Calculator_2-way'!B328="","",'True_Odds_Calculator_2-way'!B328)</f>
        <v/>
      </c>
      <c r="C327" s="4" t="e">
        <f t="shared" si="55"/>
        <v>#VALUE!</v>
      </c>
      <c r="D327" t="e">
        <f t="shared" si="56"/>
        <v>#VALUE!</v>
      </c>
      <c r="E327" t="e">
        <f t="shared" si="57"/>
        <v>#VALUE!</v>
      </c>
      <c r="F327" t="e">
        <f t="shared" si="58"/>
        <v>#VALUE!</v>
      </c>
      <c r="G327">
        <v>0</v>
      </c>
      <c r="H327" t="e">
        <f t="shared" si="59"/>
        <v>#VALUE!</v>
      </c>
      <c r="I327" t="e">
        <f t="shared" si="60"/>
        <v>#VALUE!</v>
      </c>
      <c r="J327" t="e">
        <f t="shared" si="61"/>
        <v>#VALUE!</v>
      </c>
      <c r="K327" t="str">
        <f t="shared" si="62"/>
        <v/>
      </c>
      <c r="L327" t="str">
        <f t="shared" si="63"/>
        <v/>
      </c>
      <c r="M327" t="str">
        <f t="shared" si="64"/>
        <v/>
      </c>
      <c r="N327" t="str">
        <f t="shared" si="65"/>
        <v/>
      </c>
    </row>
    <row r="328" spans="1:14">
      <c r="A328" s="4" t="str">
        <f>IF('True_Odds_Calculator_2-way'!A329="","",'True_Odds_Calculator_2-way'!A329)</f>
        <v/>
      </c>
      <c r="B328" s="4" t="str">
        <f>IF('True_Odds_Calculator_2-way'!B329="","",'True_Odds_Calculator_2-way'!B329)</f>
        <v/>
      </c>
      <c r="C328" s="4" t="e">
        <f t="shared" si="55"/>
        <v>#VALUE!</v>
      </c>
      <c r="D328" t="e">
        <f t="shared" si="56"/>
        <v>#VALUE!</v>
      </c>
      <c r="E328" t="e">
        <f t="shared" si="57"/>
        <v>#VALUE!</v>
      </c>
      <c r="F328" t="e">
        <f t="shared" si="58"/>
        <v>#VALUE!</v>
      </c>
      <c r="G328">
        <v>0</v>
      </c>
      <c r="H328" t="e">
        <f t="shared" si="59"/>
        <v>#VALUE!</v>
      </c>
      <c r="I328" t="e">
        <f t="shared" si="60"/>
        <v>#VALUE!</v>
      </c>
      <c r="J328" t="e">
        <f t="shared" si="61"/>
        <v>#VALUE!</v>
      </c>
      <c r="K328" t="str">
        <f t="shared" si="62"/>
        <v/>
      </c>
      <c r="L328" t="str">
        <f t="shared" si="63"/>
        <v/>
      </c>
      <c r="M328" t="str">
        <f t="shared" si="64"/>
        <v/>
      </c>
      <c r="N328" t="str">
        <f t="shared" si="65"/>
        <v/>
      </c>
    </row>
    <row r="329" spans="1:14">
      <c r="A329" s="4" t="str">
        <f>IF('True_Odds_Calculator_2-way'!A330="","",'True_Odds_Calculator_2-way'!A330)</f>
        <v/>
      </c>
      <c r="B329" s="4" t="str">
        <f>IF('True_Odds_Calculator_2-way'!B330="","",'True_Odds_Calculator_2-way'!B330)</f>
        <v/>
      </c>
      <c r="C329" s="4" t="e">
        <f t="shared" si="55"/>
        <v>#VALUE!</v>
      </c>
      <c r="D329" t="e">
        <f t="shared" si="56"/>
        <v>#VALUE!</v>
      </c>
      <c r="E329" t="e">
        <f t="shared" si="57"/>
        <v>#VALUE!</v>
      </c>
      <c r="F329" t="e">
        <f t="shared" si="58"/>
        <v>#VALUE!</v>
      </c>
      <c r="G329">
        <v>0</v>
      </c>
      <c r="H329" t="e">
        <f t="shared" si="59"/>
        <v>#VALUE!</v>
      </c>
      <c r="I329" t="e">
        <f t="shared" si="60"/>
        <v>#VALUE!</v>
      </c>
      <c r="J329" t="e">
        <f t="shared" si="61"/>
        <v>#VALUE!</v>
      </c>
      <c r="K329" t="str">
        <f t="shared" si="62"/>
        <v/>
      </c>
      <c r="L329" t="str">
        <f t="shared" si="63"/>
        <v/>
      </c>
      <c r="M329" t="str">
        <f t="shared" si="64"/>
        <v/>
      </c>
      <c r="N329" t="str">
        <f t="shared" si="65"/>
        <v/>
      </c>
    </row>
    <row r="330" spans="1:14">
      <c r="A330" s="4" t="str">
        <f>IF('True_Odds_Calculator_2-way'!A331="","",'True_Odds_Calculator_2-way'!A331)</f>
        <v/>
      </c>
      <c r="B330" s="4" t="str">
        <f>IF('True_Odds_Calculator_2-way'!B331="","",'True_Odds_Calculator_2-way'!B331)</f>
        <v/>
      </c>
      <c r="C330" s="4" t="e">
        <f t="shared" si="55"/>
        <v>#VALUE!</v>
      </c>
      <c r="D330" t="e">
        <f t="shared" si="56"/>
        <v>#VALUE!</v>
      </c>
      <c r="E330" t="e">
        <f t="shared" si="57"/>
        <v>#VALUE!</v>
      </c>
      <c r="F330" t="e">
        <f t="shared" si="58"/>
        <v>#VALUE!</v>
      </c>
      <c r="G330">
        <v>0</v>
      </c>
      <c r="H330" t="e">
        <f t="shared" si="59"/>
        <v>#VALUE!</v>
      </c>
      <c r="I330" t="e">
        <f t="shared" si="60"/>
        <v>#VALUE!</v>
      </c>
      <c r="J330" t="e">
        <f t="shared" si="61"/>
        <v>#VALUE!</v>
      </c>
      <c r="K330" t="str">
        <f t="shared" si="62"/>
        <v/>
      </c>
      <c r="L330" t="str">
        <f t="shared" si="63"/>
        <v/>
      </c>
      <c r="M330" t="str">
        <f t="shared" si="64"/>
        <v/>
      </c>
      <c r="N330" t="str">
        <f t="shared" si="65"/>
        <v/>
      </c>
    </row>
    <row r="331" spans="1:14">
      <c r="A331" s="4" t="str">
        <f>IF('True_Odds_Calculator_2-way'!A332="","",'True_Odds_Calculator_2-way'!A332)</f>
        <v/>
      </c>
      <c r="B331" s="4" t="str">
        <f>IF('True_Odds_Calculator_2-way'!B332="","",'True_Odds_Calculator_2-way'!B332)</f>
        <v/>
      </c>
      <c r="C331" s="4" t="e">
        <f t="shared" si="55"/>
        <v>#VALUE!</v>
      </c>
      <c r="D331" t="e">
        <f t="shared" si="56"/>
        <v>#VALUE!</v>
      </c>
      <c r="E331" t="e">
        <f t="shared" si="57"/>
        <v>#VALUE!</v>
      </c>
      <c r="F331" t="e">
        <f t="shared" si="58"/>
        <v>#VALUE!</v>
      </c>
      <c r="G331">
        <v>0</v>
      </c>
      <c r="H331" t="e">
        <f t="shared" si="59"/>
        <v>#VALUE!</v>
      </c>
      <c r="I331" t="e">
        <f t="shared" si="60"/>
        <v>#VALUE!</v>
      </c>
      <c r="J331" t="e">
        <f t="shared" si="61"/>
        <v>#VALUE!</v>
      </c>
      <c r="K331" t="str">
        <f t="shared" si="62"/>
        <v/>
      </c>
      <c r="L331" t="str">
        <f t="shared" si="63"/>
        <v/>
      </c>
      <c r="M331" t="str">
        <f t="shared" si="64"/>
        <v/>
      </c>
      <c r="N331" t="str">
        <f t="shared" si="65"/>
        <v/>
      </c>
    </row>
    <row r="332" spans="1:14">
      <c r="A332" s="4" t="str">
        <f>IF('True_Odds_Calculator_2-way'!A333="","",'True_Odds_Calculator_2-way'!A333)</f>
        <v/>
      </c>
      <c r="B332" s="4" t="str">
        <f>IF('True_Odds_Calculator_2-way'!B333="","",'True_Odds_Calculator_2-way'!B333)</f>
        <v/>
      </c>
      <c r="C332" s="4" t="e">
        <f t="shared" si="55"/>
        <v>#VALUE!</v>
      </c>
      <c r="D332" t="e">
        <f t="shared" si="56"/>
        <v>#VALUE!</v>
      </c>
      <c r="E332" t="e">
        <f t="shared" si="57"/>
        <v>#VALUE!</v>
      </c>
      <c r="F332" t="e">
        <f t="shared" si="58"/>
        <v>#VALUE!</v>
      </c>
      <c r="G332">
        <v>0</v>
      </c>
      <c r="H332" t="e">
        <f t="shared" si="59"/>
        <v>#VALUE!</v>
      </c>
      <c r="I332" t="e">
        <f t="shared" si="60"/>
        <v>#VALUE!</v>
      </c>
      <c r="J332" t="e">
        <f t="shared" si="61"/>
        <v>#VALUE!</v>
      </c>
      <c r="K332" t="str">
        <f t="shared" si="62"/>
        <v/>
      </c>
      <c r="L332" t="str">
        <f t="shared" si="63"/>
        <v/>
      </c>
      <c r="M332" t="str">
        <f t="shared" si="64"/>
        <v/>
      </c>
      <c r="N332" t="str">
        <f t="shared" si="65"/>
        <v/>
      </c>
    </row>
    <row r="333" spans="1:14">
      <c r="A333" s="4" t="str">
        <f>IF('True_Odds_Calculator_2-way'!A334="","",'True_Odds_Calculator_2-way'!A334)</f>
        <v/>
      </c>
      <c r="B333" s="4" t="str">
        <f>IF('True_Odds_Calculator_2-way'!B334="","",'True_Odds_Calculator_2-way'!B334)</f>
        <v/>
      </c>
      <c r="C333" s="4" t="e">
        <f t="shared" si="55"/>
        <v>#VALUE!</v>
      </c>
      <c r="D333" t="e">
        <f t="shared" si="56"/>
        <v>#VALUE!</v>
      </c>
      <c r="E333" t="e">
        <f t="shared" si="57"/>
        <v>#VALUE!</v>
      </c>
      <c r="F333" t="e">
        <f t="shared" si="58"/>
        <v>#VALUE!</v>
      </c>
      <c r="G333">
        <v>0</v>
      </c>
      <c r="H333" t="e">
        <f t="shared" si="59"/>
        <v>#VALUE!</v>
      </c>
      <c r="I333" t="e">
        <f t="shared" si="60"/>
        <v>#VALUE!</v>
      </c>
      <c r="J333" t="e">
        <f t="shared" si="61"/>
        <v>#VALUE!</v>
      </c>
      <c r="K333" t="str">
        <f t="shared" si="62"/>
        <v/>
      </c>
      <c r="L333" t="str">
        <f t="shared" si="63"/>
        <v/>
      </c>
      <c r="M333" t="str">
        <f t="shared" si="64"/>
        <v/>
      </c>
      <c r="N333" t="str">
        <f t="shared" si="65"/>
        <v/>
      </c>
    </row>
    <row r="334" spans="1:14">
      <c r="A334" s="4" t="str">
        <f>IF('True_Odds_Calculator_2-way'!A335="","",'True_Odds_Calculator_2-way'!A335)</f>
        <v/>
      </c>
      <c r="B334" s="4" t="str">
        <f>IF('True_Odds_Calculator_2-way'!B335="","",'True_Odds_Calculator_2-way'!B335)</f>
        <v/>
      </c>
      <c r="C334" s="4" t="e">
        <f t="shared" si="55"/>
        <v>#VALUE!</v>
      </c>
      <c r="D334" t="e">
        <f t="shared" si="56"/>
        <v>#VALUE!</v>
      </c>
      <c r="E334" t="e">
        <f t="shared" si="57"/>
        <v>#VALUE!</v>
      </c>
      <c r="F334" t="e">
        <f t="shared" si="58"/>
        <v>#VALUE!</v>
      </c>
      <c r="G334">
        <v>0</v>
      </c>
      <c r="H334" t="e">
        <f t="shared" si="59"/>
        <v>#VALUE!</v>
      </c>
      <c r="I334" t="e">
        <f t="shared" si="60"/>
        <v>#VALUE!</v>
      </c>
      <c r="J334" t="e">
        <f t="shared" si="61"/>
        <v>#VALUE!</v>
      </c>
      <c r="K334" t="str">
        <f t="shared" si="62"/>
        <v/>
      </c>
      <c r="L334" t="str">
        <f t="shared" si="63"/>
        <v/>
      </c>
      <c r="M334" t="str">
        <f t="shared" si="64"/>
        <v/>
      </c>
      <c r="N334" t="str">
        <f t="shared" si="65"/>
        <v/>
      </c>
    </row>
    <row r="335" spans="1:14">
      <c r="A335" s="4" t="str">
        <f>IF('True_Odds_Calculator_2-way'!A336="","",'True_Odds_Calculator_2-way'!A336)</f>
        <v/>
      </c>
      <c r="B335" s="4" t="str">
        <f>IF('True_Odds_Calculator_2-way'!B336="","",'True_Odds_Calculator_2-way'!B336)</f>
        <v/>
      </c>
      <c r="C335" s="4" t="e">
        <f t="shared" si="55"/>
        <v>#VALUE!</v>
      </c>
      <c r="D335" t="e">
        <f t="shared" si="56"/>
        <v>#VALUE!</v>
      </c>
      <c r="E335" t="e">
        <f t="shared" si="57"/>
        <v>#VALUE!</v>
      </c>
      <c r="F335" t="e">
        <f t="shared" si="58"/>
        <v>#VALUE!</v>
      </c>
      <c r="G335">
        <v>0</v>
      </c>
      <c r="H335" t="e">
        <f t="shared" si="59"/>
        <v>#VALUE!</v>
      </c>
      <c r="I335" t="e">
        <f t="shared" si="60"/>
        <v>#VALUE!</v>
      </c>
      <c r="J335" t="e">
        <f t="shared" si="61"/>
        <v>#VALUE!</v>
      </c>
      <c r="K335" t="str">
        <f t="shared" si="62"/>
        <v/>
      </c>
      <c r="L335" t="str">
        <f t="shared" si="63"/>
        <v/>
      </c>
      <c r="M335" t="str">
        <f t="shared" si="64"/>
        <v/>
      </c>
      <c r="N335" t="str">
        <f t="shared" si="65"/>
        <v/>
      </c>
    </row>
    <row r="336" spans="1:14">
      <c r="A336" s="4" t="str">
        <f>IF('True_Odds_Calculator_2-way'!A337="","",'True_Odds_Calculator_2-way'!A337)</f>
        <v/>
      </c>
      <c r="B336" s="4" t="str">
        <f>IF('True_Odds_Calculator_2-way'!B337="","",'True_Odds_Calculator_2-way'!B337)</f>
        <v/>
      </c>
      <c r="C336" s="4" t="e">
        <f t="shared" si="55"/>
        <v>#VALUE!</v>
      </c>
      <c r="D336" t="e">
        <f t="shared" si="56"/>
        <v>#VALUE!</v>
      </c>
      <c r="E336" t="e">
        <f t="shared" si="57"/>
        <v>#VALUE!</v>
      </c>
      <c r="F336" t="e">
        <f t="shared" si="58"/>
        <v>#VALUE!</v>
      </c>
      <c r="G336">
        <v>0</v>
      </c>
      <c r="H336" t="e">
        <f t="shared" si="59"/>
        <v>#VALUE!</v>
      </c>
      <c r="I336" t="e">
        <f t="shared" si="60"/>
        <v>#VALUE!</v>
      </c>
      <c r="J336" t="e">
        <f t="shared" si="61"/>
        <v>#VALUE!</v>
      </c>
      <c r="K336" t="str">
        <f t="shared" si="62"/>
        <v/>
      </c>
      <c r="L336" t="str">
        <f t="shared" si="63"/>
        <v/>
      </c>
      <c r="M336" t="str">
        <f t="shared" si="64"/>
        <v/>
      </c>
      <c r="N336" t="str">
        <f t="shared" si="65"/>
        <v/>
      </c>
    </row>
    <row r="337" spans="1:14">
      <c r="A337" s="4" t="str">
        <f>IF('True_Odds_Calculator_2-way'!A338="","",'True_Odds_Calculator_2-way'!A338)</f>
        <v/>
      </c>
      <c r="B337" s="4" t="str">
        <f>IF('True_Odds_Calculator_2-way'!B338="","",'True_Odds_Calculator_2-way'!B338)</f>
        <v/>
      </c>
      <c r="C337" s="4" t="e">
        <f t="shared" si="55"/>
        <v>#VALUE!</v>
      </c>
      <c r="D337" t="e">
        <f t="shared" si="56"/>
        <v>#VALUE!</v>
      </c>
      <c r="E337" t="e">
        <f t="shared" si="57"/>
        <v>#VALUE!</v>
      </c>
      <c r="F337" t="e">
        <f t="shared" si="58"/>
        <v>#VALUE!</v>
      </c>
      <c r="G337">
        <v>0</v>
      </c>
      <c r="H337" t="e">
        <f t="shared" si="59"/>
        <v>#VALUE!</v>
      </c>
      <c r="I337" t="e">
        <f t="shared" si="60"/>
        <v>#VALUE!</v>
      </c>
      <c r="J337" t="e">
        <f t="shared" si="61"/>
        <v>#VALUE!</v>
      </c>
      <c r="K337" t="str">
        <f t="shared" si="62"/>
        <v/>
      </c>
      <c r="L337" t="str">
        <f t="shared" si="63"/>
        <v/>
      </c>
      <c r="M337" t="str">
        <f t="shared" si="64"/>
        <v/>
      </c>
      <c r="N337" t="str">
        <f t="shared" si="65"/>
        <v/>
      </c>
    </row>
    <row r="338" spans="1:14">
      <c r="A338" s="4" t="str">
        <f>IF('True_Odds_Calculator_2-way'!A339="","",'True_Odds_Calculator_2-way'!A339)</f>
        <v/>
      </c>
      <c r="B338" s="4" t="str">
        <f>IF('True_Odds_Calculator_2-way'!B339="","",'True_Odds_Calculator_2-way'!B339)</f>
        <v/>
      </c>
      <c r="C338" s="4" t="e">
        <f t="shared" si="55"/>
        <v>#VALUE!</v>
      </c>
      <c r="D338" t="e">
        <f t="shared" si="56"/>
        <v>#VALUE!</v>
      </c>
      <c r="E338" t="e">
        <f t="shared" si="57"/>
        <v>#VALUE!</v>
      </c>
      <c r="F338" t="e">
        <f t="shared" si="58"/>
        <v>#VALUE!</v>
      </c>
      <c r="G338">
        <v>0</v>
      </c>
      <c r="H338" t="e">
        <f t="shared" si="59"/>
        <v>#VALUE!</v>
      </c>
      <c r="I338" t="e">
        <f t="shared" si="60"/>
        <v>#VALUE!</v>
      </c>
      <c r="J338" t="e">
        <f t="shared" si="61"/>
        <v>#VALUE!</v>
      </c>
      <c r="K338" t="str">
        <f t="shared" si="62"/>
        <v/>
      </c>
      <c r="L338" t="str">
        <f t="shared" si="63"/>
        <v/>
      </c>
      <c r="M338" t="str">
        <f t="shared" si="64"/>
        <v/>
      </c>
      <c r="N338" t="str">
        <f t="shared" si="65"/>
        <v/>
      </c>
    </row>
    <row r="339" spans="1:14">
      <c r="A339" s="4" t="str">
        <f>IF('True_Odds_Calculator_2-way'!A340="","",'True_Odds_Calculator_2-way'!A340)</f>
        <v/>
      </c>
      <c r="B339" s="4" t="str">
        <f>IF('True_Odds_Calculator_2-way'!B340="","",'True_Odds_Calculator_2-way'!B340)</f>
        <v/>
      </c>
      <c r="C339" s="4" t="e">
        <f t="shared" si="55"/>
        <v>#VALUE!</v>
      </c>
      <c r="D339" t="e">
        <f t="shared" si="56"/>
        <v>#VALUE!</v>
      </c>
      <c r="E339" t="e">
        <f t="shared" si="57"/>
        <v>#VALUE!</v>
      </c>
      <c r="F339" t="e">
        <f t="shared" si="58"/>
        <v>#VALUE!</v>
      </c>
      <c r="G339">
        <v>0</v>
      </c>
      <c r="H339" t="e">
        <f t="shared" si="59"/>
        <v>#VALUE!</v>
      </c>
      <c r="I339" t="e">
        <f t="shared" si="60"/>
        <v>#VALUE!</v>
      </c>
      <c r="J339" t="e">
        <f t="shared" si="61"/>
        <v>#VALUE!</v>
      </c>
      <c r="K339" t="str">
        <f t="shared" si="62"/>
        <v/>
      </c>
      <c r="L339" t="str">
        <f t="shared" si="63"/>
        <v/>
      </c>
      <c r="M339" t="str">
        <f t="shared" si="64"/>
        <v/>
      </c>
      <c r="N339" t="str">
        <f t="shared" si="65"/>
        <v/>
      </c>
    </row>
    <row r="340" spans="1:14">
      <c r="A340" s="4" t="str">
        <f>IF('True_Odds_Calculator_2-way'!A341="","",'True_Odds_Calculator_2-way'!A341)</f>
        <v/>
      </c>
      <c r="B340" s="4" t="str">
        <f>IF('True_Odds_Calculator_2-way'!B341="","",'True_Odds_Calculator_2-way'!B341)</f>
        <v/>
      </c>
      <c r="C340" s="4" t="e">
        <f t="shared" si="55"/>
        <v>#VALUE!</v>
      </c>
      <c r="D340" t="e">
        <f t="shared" si="56"/>
        <v>#VALUE!</v>
      </c>
      <c r="E340" t="e">
        <f t="shared" si="57"/>
        <v>#VALUE!</v>
      </c>
      <c r="F340" t="e">
        <f t="shared" si="58"/>
        <v>#VALUE!</v>
      </c>
      <c r="G340">
        <v>0</v>
      </c>
      <c r="H340" t="e">
        <f t="shared" si="59"/>
        <v>#VALUE!</v>
      </c>
      <c r="I340" t="e">
        <f t="shared" si="60"/>
        <v>#VALUE!</v>
      </c>
      <c r="J340" t="e">
        <f t="shared" si="61"/>
        <v>#VALUE!</v>
      </c>
      <c r="K340" t="str">
        <f t="shared" si="62"/>
        <v/>
      </c>
      <c r="L340" t="str">
        <f t="shared" si="63"/>
        <v/>
      </c>
      <c r="M340" t="str">
        <f t="shared" si="64"/>
        <v/>
      </c>
      <c r="N340" t="str">
        <f t="shared" si="65"/>
        <v/>
      </c>
    </row>
    <row r="341" spans="1:14">
      <c r="A341" s="4" t="str">
        <f>IF('True_Odds_Calculator_2-way'!A342="","",'True_Odds_Calculator_2-way'!A342)</f>
        <v/>
      </c>
      <c r="B341" s="4" t="str">
        <f>IF('True_Odds_Calculator_2-way'!B342="","",'True_Odds_Calculator_2-way'!B342)</f>
        <v/>
      </c>
      <c r="C341" s="4" t="e">
        <f t="shared" si="55"/>
        <v>#VALUE!</v>
      </c>
      <c r="D341" t="e">
        <f t="shared" si="56"/>
        <v>#VALUE!</v>
      </c>
      <c r="E341" t="e">
        <f t="shared" si="57"/>
        <v>#VALUE!</v>
      </c>
      <c r="F341" t="e">
        <f t="shared" si="58"/>
        <v>#VALUE!</v>
      </c>
      <c r="G341">
        <v>0</v>
      </c>
      <c r="H341" t="e">
        <f t="shared" si="59"/>
        <v>#VALUE!</v>
      </c>
      <c r="I341" t="e">
        <f t="shared" si="60"/>
        <v>#VALUE!</v>
      </c>
      <c r="J341" t="e">
        <f t="shared" si="61"/>
        <v>#VALUE!</v>
      </c>
      <c r="K341" t="str">
        <f t="shared" si="62"/>
        <v/>
      </c>
      <c r="L341" t="str">
        <f t="shared" si="63"/>
        <v/>
      </c>
      <c r="M341" t="str">
        <f t="shared" si="64"/>
        <v/>
      </c>
      <c r="N341" t="str">
        <f t="shared" si="65"/>
        <v/>
      </c>
    </row>
    <row r="342" spans="1:14">
      <c r="A342" s="4" t="str">
        <f>IF('True_Odds_Calculator_2-way'!A343="","",'True_Odds_Calculator_2-way'!A343)</f>
        <v/>
      </c>
      <c r="B342" s="4" t="str">
        <f>IF('True_Odds_Calculator_2-way'!B343="","",'True_Odds_Calculator_2-way'!B343)</f>
        <v/>
      </c>
      <c r="C342" s="4" t="e">
        <f t="shared" si="55"/>
        <v>#VALUE!</v>
      </c>
      <c r="D342" t="e">
        <f t="shared" si="56"/>
        <v>#VALUE!</v>
      </c>
      <c r="E342" t="e">
        <f t="shared" si="57"/>
        <v>#VALUE!</v>
      </c>
      <c r="F342" t="e">
        <f t="shared" si="58"/>
        <v>#VALUE!</v>
      </c>
      <c r="G342">
        <v>0</v>
      </c>
      <c r="H342" t="e">
        <f t="shared" si="59"/>
        <v>#VALUE!</v>
      </c>
      <c r="I342" t="e">
        <f t="shared" si="60"/>
        <v>#VALUE!</v>
      </c>
      <c r="J342" t="e">
        <f t="shared" si="61"/>
        <v>#VALUE!</v>
      </c>
      <c r="K342" t="str">
        <f t="shared" si="62"/>
        <v/>
      </c>
      <c r="L342" t="str">
        <f t="shared" si="63"/>
        <v/>
      </c>
      <c r="M342" t="str">
        <f t="shared" si="64"/>
        <v/>
      </c>
      <c r="N342" t="str">
        <f t="shared" si="65"/>
        <v/>
      </c>
    </row>
    <row r="343" spans="1:14">
      <c r="A343" s="4" t="str">
        <f>IF('True_Odds_Calculator_2-way'!A344="","",'True_Odds_Calculator_2-way'!A344)</f>
        <v/>
      </c>
      <c r="B343" s="4" t="str">
        <f>IF('True_Odds_Calculator_2-way'!B344="","",'True_Odds_Calculator_2-way'!B344)</f>
        <v/>
      </c>
      <c r="C343" s="4" t="e">
        <f t="shared" si="55"/>
        <v>#VALUE!</v>
      </c>
      <c r="D343" t="e">
        <f t="shared" si="56"/>
        <v>#VALUE!</v>
      </c>
      <c r="E343" t="e">
        <f t="shared" si="57"/>
        <v>#VALUE!</v>
      </c>
      <c r="F343" t="e">
        <f t="shared" si="58"/>
        <v>#VALUE!</v>
      </c>
      <c r="G343">
        <v>0</v>
      </c>
      <c r="H343" t="e">
        <f t="shared" si="59"/>
        <v>#VALUE!</v>
      </c>
      <c r="I343" t="e">
        <f t="shared" si="60"/>
        <v>#VALUE!</v>
      </c>
      <c r="J343" t="e">
        <f t="shared" si="61"/>
        <v>#VALUE!</v>
      </c>
      <c r="K343" t="str">
        <f t="shared" si="62"/>
        <v/>
      </c>
      <c r="L343" t="str">
        <f t="shared" si="63"/>
        <v/>
      </c>
      <c r="M343" t="str">
        <f t="shared" si="64"/>
        <v/>
      </c>
      <c r="N343" t="str">
        <f t="shared" si="65"/>
        <v/>
      </c>
    </row>
    <row r="344" spans="1:14">
      <c r="A344" s="4" t="str">
        <f>IF('True_Odds_Calculator_2-way'!A345="","",'True_Odds_Calculator_2-way'!A345)</f>
        <v/>
      </c>
      <c r="B344" s="4" t="str">
        <f>IF('True_Odds_Calculator_2-way'!B345="","",'True_Odds_Calculator_2-way'!B345)</f>
        <v/>
      </c>
      <c r="C344" s="4" t="e">
        <f t="shared" si="55"/>
        <v>#VALUE!</v>
      </c>
      <c r="D344" t="e">
        <f t="shared" si="56"/>
        <v>#VALUE!</v>
      </c>
      <c r="E344" t="e">
        <f t="shared" si="57"/>
        <v>#VALUE!</v>
      </c>
      <c r="F344" t="e">
        <f t="shared" si="58"/>
        <v>#VALUE!</v>
      </c>
      <c r="G344">
        <v>0</v>
      </c>
      <c r="H344" t="e">
        <f t="shared" si="59"/>
        <v>#VALUE!</v>
      </c>
      <c r="I344" t="e">
        <f t="shared" si="60"/>
        <v>#VALUE!</v>
      </c>
      <c r="J344" t="e">
        <f t="shared" si="61"/>
        <v>#VALUE!</v>
      </c>
      <c r="K344" t="str">
        <f t="shared" si="62"/>
        <v/>
      </c>
      <c r="L344" t="str">
        <f t="shared" si="63"/>
        <v/>
      </c>
      <c r="M344" t="str">
        <f t="shared" si="64"/>
        <v/>
      </c>
      <c r="N344" t="str">
        <f t="shared" si="65"/>
        <v/>
      </c>
    </row>
    <row r="345" spans="1:14">
      <c r="A345" s="4" t="str">
        <f>IF('True_Odds_Calculator_2-way'!A346="","",'True_Odds_Calculator_2-way'!A346)</f>
        <v/>
      </c>
      <c r="B345" s="4" t="str">
        <f>IF('True_Odds_Calculator_2-way'!B346="","",'True_Odds_Calculator_2-way'!B346)</f>
        <v/>
      </c>
      <c r="C345" s="4" t="e">
        <f t="shared" si="55"/>
        <v>#VALUE!</v>
      </c>
      <c r="D345" t="e">
        <f t="shared" si="56"/>
        <v>#VALUE!</v>
      </c>
      <c r="E345" t="e">
        <f t="shared" si="57"/>
        <v>#VALUE!</v>
      </c>
      <c r="F345" t="e">
        <f t="shared" si="58"/>
        <v>#VALUE!</v>
      </c>
      <c r="G345">
        <v>0</v>
      </c>
      <c r="H345" t="e">
        <f t="shared" si="59"/>
        <v>#VALUE!</v>
      </c>
      <c r="I345" t="e">
        <f t="shared" si="60"/>
        <v>#VALUE!</v>
      </c>
      <c r="J345" t="e">
        <f t="shared" si="61"/>
        <v>#VALUE!</v>
      </c>
      <c r="K345" t="str">
        <f t="shared" si="62"/>
        <v/>
      </c>
      <c r="L345" t="str">
        <f t="shared" si="63"/>
        <v/>
      </c>
      <c r="M345" t="str">
        <f t="shared" si="64"/>
        <v/>
      </c>
      <c r="N345" t="str">
        <f t="shared" si="65"/>
        <v/>
      </c>
    </row>
    <row r="346" spans="1:14">
      <c r="A346" s="4" t="str">
        <f>IF('True_Odds_Calculator_2-way'!A347="","",'True_Odds_Calculator_2-way'!A347)</f>
        <v/>
      </c>
      <c r="B346" s="4" t="str">
        <f>IF('True_Odds_Calculator_2-way'!B347="","",'True_Odds_Calculator_2-way'!B347)</f>
        <v/>
      </c>
      <c r="C346" s="4" t="e">
        <f t="shared" si="55"/>
        <v>#VALUE!</v>
      </c>
      <c r="D346" t="e">
        <f t="shared" si="56"/>
        <v>#VALUE!</v>
      </c>
      <c r="E346" t="e">
        <f t="shared" si="57"/>
        <v>#VALUE!</v>
      </c>
      <c r="F346" t="e">
        <f t="shared" si="58"/>
        <v>#VALUE!</v>
      </c>
      <c r="G346">
        <v>0</v>
      </c>
      <c r="H346" t="e">
        <f t="shared" si="59"/>
        <v>#VALUE!</v>
      </c>
      <c r="I346" t="e">
        <f t="shared" si="60"/>
        <v>#VALUE!</v>
      </c>
      <c r="J346" t="e">
        <f t="shared" si="61"/>
        <v>#VALUE!</v>
      </c>
      <c r="K346" t="str">
        <f t="shared" si="62"/>
        <v/>
      </c>
      <c r="L346" t="str">
        <f t="shared" si="63"/>
        <v/>
      </c>
      <c r="M346" t="str">
        <f t="shared" si="64"/>
        <v/>
      </c>
      <c r="N346" t="str">
        <f t="shared" si="65"/>
        <v/>
      </c>
    </row>
    <row r="347" spans="1:14">
      <c r="A347" s="4" t="str">
        <f>IF('True_Odds_Calculator_2-way'!A348="","",'True_Odds_Calculator_2-way'!A348)</f>
        <v/>
      </c>
      <c r="B347" s="4" t="str">
        <f>IF('True_Odds_Calculator_2-way'!B348="","",'True_Odds_Calculator_2-way'!B348)</f>
        <v/>
      </c>
      <c r="C347" s="4" t="e">
        <f t="shared" si="55"/>
        <v>#VALUE!</v>
      </c>
      <c r="D347" t="e">
        <f t="shared" si="56"/>
        <v>#VALUE!</v>
      </c>
      <c r="E347" t="e">
        <f t="shared" si="57"/>
        <v>#VALUE!</v>
      </c>
      <c r="F347" t="e">
        <f t="shared" si="58"/>
        <v>#VALUE!</v>
      </c>
      <c r="G347">
        <v>0</v>
      </c>
      <c r="H347" t="e">
        <f t="shared" si="59"/>
        <v>#VALUE!</v>
      </c>
      <c r="I347" t="e">
        <f t="shared" si="60"/>
        <v>#VALUE!</v>
      </c>
      <c r="J347" t="e">
        <f t="shared" si="61"/>
        <v>#VALUE!</v>
      </c>
      <c r="K347" t="str">
        <f t="shared" si="62"/>
        <v/>
      </c>
      <c r="L347" t="str">
        <f t="shared" si="63"/>
        <v/>
      </c>
      <c r="M347" t="str">
        <f t="shared" si="64"/>
        <v/>
      </c>
      <c r="N347" t="str">
        <f t="shared" si="65"/>
        <v/>
      </c>
    </row>
    <row r="348" spans="1:14">
      <c r="A348" s="4" t="str">
        <f>IF('True_Odds_Calculator_2-way'!A349="","",'True_Odds_Calculator_2-way'!A349)</f>
        <v/>
      </c>
      <c r="B348" s="4" t="str">
        <f>IF('True_Odds_Calculator_2-way'!B349="","",'True_Odds_Calculator_2-way'!B349)</f>
        <v/>
      </c>
      <c r="C348" s="4" t="e">
        <f t="shared" si="55"/>
        <v>#VALUE!</v>
      </c>
      <c r="D348" t="e">
        <f t="shared" si="56"/>
        <v>#VALUE!</v>
      </c>
      <c r="E348" t="e">
        <f t="shared" si="57"/>
        <v>#VALUE!</v>
      </c>
      <c r="F348" t="e">
        <f t="shared" si="58"/>
        <v>#VALUE!</v>
      </c>
      <c r="G348">
        <v>0</v>
      </c>
      <c r="H348" t="e">
        <f t="shared" si="59"/>
        <v>#VALUE!</v>
      </c>
      <c r="I348" t="e">
        <f t="shared" si="60"/>
        <v>#VALUE!</v>
      </c>
      <c r="J348" t="e">
        <f t="shared" si="61"/>
        <v>#VALUE!</v>
      </c>
      <c r="K348" t="str">
        <f t="shared" si="62"/>
        <v/>
      </c>
      <c r="L348" t="str">
        <f t="shared" si="63"/>
        <v/>
      </c>
      <c r="M348" t="str">
        <f t="shared" si="64"/>
        <v/>
      </c>
      <c r="N348" t="str">
        <f t="shared" si="65"/>
        <v/>
      </c>
    </row>
    <row r="349" spans="1:14">
      <c r="A349" s="4" t="str">
        <f>IF('True_Odds_Calculator_2-way'!A350="","",'True_Odds_Calculator_2-way'!A350)</f>
        <v/>
      </c>
      <c r="B349" s="4" t="str">
        <f>IF('True_Odds_Calculator_2-way'!B350="","",'True_Odds_Calculator_2-way'!B350)</f>
        <v/>
      </c>
      <c r="C349" s="4" t="e">
        <f t="shared" si="55"/>
        <v>#VALUE!</v>
      </c>
      <c r="D349" t="e">
        <f t="shared" si="56"/>
        <v>#VALUE!</v>
      </c>
      <c r="E349" t="e">
        <f t="shared" si="57"/>
        <v>#VALUE!</v>
      </c>
      <c r="F349" t="e">
        <f t="shared" si="58"/>
        <v>#VALUE!</v>
      </c>
      <c r="G349">
        <v>0</v>
      </c>
      <c r="H349" t="e">
        <f t="shared" si="59"/>
        <v>#VALUE!</v>
      </c>
      <c r="I349" t="e">
        <f t="shared" si="60"/>
        <v>#VALUE!</v>
      </c>
      <c r="J349" t="e">
        <f t="shared" si="61"/>
        <v>#VALUE!</v>
      </c>
      <c r="K349" t="str">
        <f t="shared" si="62"/>
        <v/>
      </c>
      <c r="L349" t="str">
        <f t="shared" si="63"/>
        <v/>
      </c>
      <c r="M349" t="str">
        <f t="shared" si="64"/>
        <v/>
      </c>
      <c r="N349" t="str">
        <f t="shared" si="65"/>
        <v/>
      </c>
    </row>
    <row r="350" spans="1:14">
      <c r="A350" s="4" t="str">
        <f>IF('True_Odds_Calculator_2-way'!A351="","",'True_Odds_Calculator_2-way'!A351)</f>
        <v/>
      </c>
      <c r="B350" s="4" t="str">
        <f>IF('True_Odds_Calculator_2-way'!B351="","",'True_Odds_Calculator_2-way'!B351)</f>
        <v/>
      </c>
      <c r="C350" s="4" t="e">
        <f t="shared" si="55"/>
        <v>#VALUE!</v>
      </c>
      <c r="D350" t="e">
        <f t="shared" si="56"/>
        <v>#VALUE!</v>
      </c>
      <c r="E350" t="e">
        <f t="shared" si="57"/>
        <v>#VALUE!</v>
      </c>
      <c r="F350" t="e">
        <f t="shared" si="58"/>
        <v>#VALUE!</v>
      </c>
      <c r="G350">
        <v>0</v>
      </c>
      <c r="H350" t="e">
        <f t="shared" si="59"/>
        <v>#VALUE!</v>
      </c>
      <c r="I350" t="e">
        <f t="shared" si="60"/>
        <v>#VALUE!</v>
      </c>
      <c r="J350" t="e">
        <f t="shared" si="61"/>
        <v>#VALUE!</v>
      </c>
      <c r="K350" t="str">
        <f t="shared" si="62"/>
        <v/>
      </c>
      <c r="L350" t="str">
        <f t="shared" si="63"/>
        <v/>
      </c>
      <c r="M350" t="str">
        <f t="shared" si="64"/>
        <v/>
      </c>
      <c r="N350" t="str">
        <f t="shared" si="65"/>
        <v/>
      </c>
    </row>
    <row r="351" spans="1:14">
      <c r="A351" s="4" t="str">
        <f>IF('True_Odds_Calculator_2-way'!A352="","",'True_Odds_Calculator_2-way'!A352)</f>
        <v/>
      </c>
      <c r="B351" s="4" t="str">
        <f>IF('True_Odds_Calculator_2-way'!B352="","",'True_Odds_Calculator_2-way'!B352)</f>
        <v/>
      </c>
      <c r="C351" s="4" t="e">
        <f t="shared" si="55"/>
        <v>#VALUE!</v>
      </c>
      <c r="D351" t="e">
        <f t="shared" si="56"/>
        <v>#VALUE!</v>
      </c>
      <c r="E351" t="e">
        <f t="shared" si="57"/>
        <v>#VALUE!</v>
      </c>
      <c r="F351" t="e">
        <f t="shared" si="58"/>
        <v>#VALUE!</v>
      </c>
      <c r="G351">
        <v>0</v>
      </c>
      <c r="H351" t="e">
        <f t="shared" si="59"/>
        <v>#VALUE!</v>
      </c>
      <c r="I351" t="e">
        <f t="shared" si="60"/>
        <v>#VALUE!</v>
      </c>
      <c r="J351" t="e">
        <f t="shared" si="61"/>
        <v>#VALUE!</v>
      </c>
      <c r="K351" t="str">
        <f t="shared" si="62"/>
        <v/>
      </c>
      <c r="L351" t="str">
        <f t="shared" si="63"/>
        <v/>
      </c>
      <c r="M351" t="str">
        <f t="shared" si="64"/>
        <v/>
      </c>
      <c r="N351" t="str">
        <f t="shared" si="65"/>
        <v/>
      </c>
    </row>
    <row r="352" spans="1:14">
      <c r="A352" s="4" t="str">
        <f>IF('True_Odds_Calculator_2-way'!A353="","",'True_Odds_Calculator_2-way'!A353)</f>
        <v/>
      </c>
      <c r="B352" s="4" t="str">
        <f>IF('True_Odds_Calculator_2-way'!B353="","",'True_Odds_Calculator_2-way'!B353)</f>
        <v/>
      </c>
      <c r="C352" s="4" t="e">
        <f t="shared" si="55"/>
        <v>#VALUE!</v>
      </c>
      <c r="D352" t="e">
        <f t="shared" si="56"/>
        <v>#VALUE!</v>
      </c>
      <c r="E352" t="e">
        <f t="shared" si="57"/>
        <v>#VALUE!</v>
      </c>
      <c r="F352" t="e">
        <f t="shared" si="58"/>
        <v>#VALUE!</v>
      </c>
      <c r="G352">
        <v>0</v>
      </c>
      <c r="H352" t="e">
        <f t="shared" si="59"/>
        <v>#VALUE!</v>
      </c>
      <c r="I352" t="e">
        <f t="shared" si="60"/>
        <v>#VALUE!</v>
      </c>
      <c r="J352" t="e">
        <f t="shared" si="61"/>
        <v>#VALUE!</v>
      </c>
      <c r="K352" t="str">
        <f t="shared" si="62"/>
        <v/>
      </c>
      <c r="L352" t="str">
        <f t="shared" si="63"/>
        <v/>
      </c>
      <c r="M352" t="str">
        <f t="shared" si="64"/>
        <v/>
      </c>
      <c r="N352" t="str">
        <f t="shared" si="65"/>
        <v/>
      </c>
    </row>
    <row r="353" spans="1:14">
      <c r="A353" s="4" t="str">
        <f>IF('True_Odds_Calculator_2-way'!A354="","",'True_Odds_Calculator_2-way'!A354)</f>
        <v/>
      </c>
      <c r="B353" s="4" t="str">
        <f>IF('True_Odds_Calculator_2-way'!B354="","",'True_Odds_Calculator_2-way'!B354)</f>
        <v/>
      </c>
      <c r="C353" s="4" t="e">
        <f t="shared" si="55"/>
        <v>#VALUE!</v>
      </c>
      <c r="D353" t="e">
        <f t="shared" si="56"/>
        <v>#VALUE!</v>
      </c>
      <c r="E353" t="e">
        <f t="shared" si="57"/>
        <v>#VALUE!</v>
      </c>
      <c r="F353" t="e">
        <f t="shared" si="58"/>
        <v>#VALUE!</v>
      </c>
      <c r="G353">
        <v>0</v>
      </c>
      <c r="H353" t="e">
        <f t="shared" si="59"/>
        <v>#VALUE!</v>
      </c>
      <c r="I353" t="e">
        <f t="shared" si="60"/>
        <v>#VALUE!</v>
      </c>
      <c r="J353" t="e">
        <f t="shared" si="61"/>
        <v>#VALUE!</v>
      </c>
      <c r="K353" t="str">
        <f t="shared" si="62"/>
        <v/>
      </c>
      <c r="L353" t="str">
        <f t="shared" si="63"/>
        <v/>
      </c>
      <c r="M353" t="str">
        <f t="shared" si="64"/>
        <v/>
      </c>
      <c r="N353" t="str">
        <f t="shared" si="65"/>
        <v/>
      </c>
    </row>
    <row r="354" spans="1:14">
      <c r="A354" s="4" t="str">
        <f>IF('True_Odds_Calculator_2-way'!A355="","",'True_Odds_Calculator_2-way'!A355)</f>
        <v/>
      </c>
      <c r="B354" s="4" t="str">
        <f>IF('True_Odds_Calculator_2-way'!B355="","",'True_Odds_Calculator_2-way'!B355)</f>
        <v/>
      </c>
      <c r="C354" s="4" t="e">
        <f t="shared" si="55"/>
        <v>#VALUE!</v>
      </c>
      <c r="D354" t="e">
        <f t="shared" si="56"/>
        <v>#VALUE!</v>
      </c>
      <c r="E354" t="e">
        <f t="shared" si="57"/>
        <v>#VALUE!</v>
      </c>
      <c r="F354" t="e">
        <f t="shared" si="58"/>
        <v>#VALUE!</v>
      </c>
      <c r="G354">
        <v>0</v>
      </c>
      <c r="H354" t="e">
        <f t="shared" si="59"/>
        <v>#VALUE!</v>
      </c>
      <c r="I354" t="e">
        <f t="shared" si="60"/>
        <v>#VALUE!</v>
      </c>
      <c r="J354" t="e">
        <f t="shared" si="61"/>
        <v>#VALUE!</v>
      </c>
      <c r="K354" t="str">
        <f t="shared" si="62"/>
        <v/>
      </c>
      <c r="L354" t="str">
        <f t="shared" si="63"/>
        <v/>
      </c>
      <c r="M354" t="str">
        <f t="shared" si="64"/>
        <v/>
      </c>
      <c r="N354" t="str">
        <f t="shared" si="65"/>
        <v/>
      </c>
    </row>
    <row r="355" spans="1:14">
      <c r="A355" s="4" t="str">
        <f>IF('True_Odds_Calculator_2-way'!A356="","",'True_Odds_Calculator_2-way'!A356)</f>
        <v/>
      </c>
      <c r="B355" s="4" t="str">
        <f>IF('True_Odds_Calculator_2-way'!B356="","",'True_Odds_Calculator_2-way'!B356)</f>
        <v/>
      </c>
      <c r="C355" s="4" t="e">
        <f t="shared" si="55"/>
        <v>#VALUE!</v>
      </c>
      <c r="D355" t="e">
        <f t="shared" si="56"/>
        <v>#VALUE!</v>
      </c>
      <c r="E355" t="e">
        <f t="shared" si="57"/>
        <v>#VALUE!</v>
      </c>
      <c r="F355" t="e">
        <f t="shared" si="58"/>
        <v>#VALUE!</v>
      </c>
      <c r="G355">
        <v>0</v>
      </c>
      <c r="H355" t="e">
        <f t="shared" si="59"/>
        <v>#VALUE!</v>
      </c>
      <c r="I355" t="e">
        <f t="shared" si="60"/>
        <v>#VALUE!</v>
      </c>
      <c r="J355" t="e">
        <f t="shared" si="61"/>
        <v>#VALUE!</v>
      </c>
      <c r="K355" t="str">
        <f t="shared" si="62"/>
        <v/>
      </c>
      <c r="L355" t="str">
        <f t="shared" si="63"/>
        <v/>
      </c>
      <c r="M355" t="str">
        <f t="shared" si="64"/>
        <v/>
      </c>
      <c r="N355" t="str">
        <f t="shared" si="65"/>
        <v/>
      </c>
    </row>
    <row r="356" spans="1:14">
      <c r="A356" s="4" t="str">
        <f>IF('True_Odds_Calculator_2-way'!A357="","",'True_Odds_Calculator_2-way'!A357)</f>
        <v/>
      </c>
      <c r="B356" s="4" t="str">
        <f>IF('True_Odds_Calculator_2-way'!B357="","",'True_Odds_Calculator_2-way'!B357)</f>
        <v/>
      </c>
      <c r="C356" s="4" t="e">
        <f t="shared" si="55"/>
        <v>#VALUE!</v>
      </c>
      <c r="D356" t="e">
        <f t="shared" si="56"/>
        <v>#VALUE!</v>
      </c>
      <c r="E356" t="e">
        <f t="shared" si="57"/>
        <v>#VALUE!</v>
      </c>
      <c r="F356" t="e">
        <f t="shared" si="58"/>
        <v>#VALUE!</v>
      </c>
      <c r="G356">
        <v>0</v>
      </c>
      <c r="H356" t="e">
        <f t="shared" si="59"/>
        <v>#VALUE!</v>
      </c>
      <c r="I356" t="e">
        <f t="shared" si="60"/>
        <v>#VALUE!</v>
      </c>
      <c r="J356" t="e">
        <f t="shared" si="61"/>
        <v>#VALUE!</v>
      </c>
      <c r="K356" t="str">
        <f t="shared" si="62"/>
        <v/>
      </c>
      <c r="L356" t="str">
        <f t="shared" si="63"/>
        <v/>
      </c>
      <c r="M356" t="str">
        <f t="shared" si="64"/>
        <v/>
      </c>
      <c r="N356" t="str">
        <f t="shared" si="65"/>
        <v/>
      </c>
    </row>
    <row r="357" spans="1:14">
      <c r="A357" s="4" t="str">
        <f>IF('True_Odds_Calculator_2-way'!A358="","",'True_Odds_Calculator_2-way'!A358)</f>
        <v/>
      </c>
      <c r="B357" s="4" t="str">
        <f>IF('True_Odds_Calculator_2-way'!B358="","",'True_Odds_Calculator_2-way'!B358)</f>
        <v/>
      </c>
      <c r="C357" s="4" t="e">
        <f t="shared" si="55"/>
        <v>#VALUE!</v>
      </c>
      <c r="D357" t="e">
        <f t="shared" si="56"/>
        <v>#VALUE!</v>
      </c>
      <c r="E357" t="e">
        <f t="shared" si="57"/>
        <v>#VALUE!</v>
      </c>
      <c r="F357" t="e">
        <f t="shared" si="58"/>
        <v>#VALUE!</v>
      </c>
      <c r="G357">
        <v>0</v>
      </c>
      <c r="H357" t="e">
        <f t="shared" si="59"/>
        <v>#VALUE!</v>
      </c>
      <c r="I357" t="e">
        <f t="shared" si="60"/>
        <v>#VALUE!</v>
      </c>
      <c r="J357" t="e">
        <f t="shared" si="61"/>
        <v>#VALUE!</v>
      </c>
      <c r="K357" t="str">
        <f t="shared" si="62"/>
        <v/>
      </c>
      <c r="L357" t="str">
        <f t="shared" si="63"/>
        <v/>
      </c>
      <c r="M357" t="str">
        <f t="shared" si="64"/>
        <v/>
      </c>
      <c r="N357" t="str">
        <f t="shared" si="65"/>
        <v/>
      </c>
    </row>
    <row r="358" spans="1:14">
      <c r="A358" s="4" t="str">
        <f>IF('True_Odds_Calculator_2-way'!A359="","",'True_Odds_Calculator_2-way'!A359)</f>
        <v/>
      </c>
      <c r="B358" s="4" t="str">
        <f>IF('True_Odds_Calculator_2-way'!B359="","",'True_Odds_Calculator_2-way'!B359)</f>
        <v/>
      </c>
      <c r="C358" s="4" t="e">
        <f t="shared" si="55"/>
        <v>#VALUE!</v>
      </c>
      <c r="D358" t="e">
        <f t="shared" si="56"/>
        <v>#VALUE!</v>
      </c>
      <c r="E358" t="e">
        <f t="shared" si="57"/>
        <v>#VALUE!</v>
      </c>
      <c r="F358" t="e">
        <f t="shared" si="58"/>
        <v>#VALUE!</v>
      </c>
      <c r="G358">
        <v>0</v>
      </c>
      <c r="H358" t="e">
        <f t="shared" si="59"/>
        <v>#VALUE!</v>
      </c>
      <c r="I358" t="e">
        <f t="shared" si="60"/>
        <v>#VALUE!</v>
      </c>
      <c r="J358" t="e">
        <f t="shared" si="61"/>
        <v>#VALUE!</v>
      </c>
      <c r="K358" t="str">
        <f t="shared" si="62"/>
        <v/>
      </c>
      <c r="L358" t="str">
        <f t="shared" si="63"/>
        <v/>
      </c>
      <c r="M358" t="str">
        <f t="shared" si="64"/>
        <v/>
      </c>
      <c r="N358" t="str">
        <f t="shared" si="65"/>
        <v/>
      </c>
    </row>
    <row r="359" spans="1:14">
      <c r="A359" s="4" t="str">
        <f>IF('True_Odds_Calculator_2-way'!A360="","",'True_Odds_Calculator_2-way'!A360)</f>
        <v/>
      </c>
      <c r="B359" s="4" t="str">
        <f>IF('True_Odds_Calculator_2-way'!B360="","",'True_Odds_Calculator_2-way'!B360)</f>
        <v/>
      </c>
      <c r="C359" s="4" t="e">
        <f t="shared" si="55"/>
        <v>#VALUE!</v>
      </c>
      <c r="D359" t="e">
        <f t="shared" si="56"/>
        <v>#VALUE!</v>
      </c>
      <c r="E359" t="e">
        <f t="shared" si="57"/>
        <v>#VALUE!</v>
      </c>
      <c r="F359" t="e">
        <f t="shared" si="58"/>
        <v>#VALUE!</v>
      </c>
      <c r="G359">
        <v>0</v>
      </c>
      <c r="H359" t="e">
        <f t="shared" si="59"/>
        <v>#VALUE!</v>
      </c>
      <c r="I359" t="e">
        <f t="shared" si="60"/>
        <v>#VALUE!</v>
      </c>
      <c r="J359" t="e">
        <f t="shared" si="61"/>
        <v>#VALUE!</v>
      </c>
      <c r="K359" t="str">
        <f t="shared" si="62"/>
        <v/>
      </c>
      <c r="L359" t="str">
        <f t="shared" si="63"/>
        <v/>
      </c>
      <c r="M359" t="str">
        <f t="shared" si="64"/>
        <v/>
      </c>
      <c r="N359" t="str">
        <f t="shared" si="65"/>
        <v/>
      </c>
    </row>
    <row r="360" spans="1:14">
      <c r="A360" s="4" t="str">
        <f>IF('True_Odds_Calculator_2-way'!A361="","",'True_Odds_Calculator_2-way'!A361)</f>
        <v/>
      </c>
      <c r="B360" s="4" t="str">
        <f>IF('True_Odds_Calculator_2-way'!B361="","",'True_Odds_Calculator_2-way'!B361)</f>
        <v/>
      </c>
      <c r="C360" s="4" t="e">
        <f t="shared" si="55"/>
        <v>#VALUE!</v>
      </c>
      <c r="D360" t="e">
        <f t="shared" si="56"/>
        <v>#VALUE!</v>
      </c>
      <c r="E360" t="e">
        <f t="shared" si="57"/>
        <v>#VALUE!</v>
      </c>
      <c r="F360" t="e">
        <f t="shared" si="58"/>
        <v>#VALUE!</v>
      </c>
      <c r="G360">
        <v>0</v>
      </c>
      <c r="H360" t="e">
        <f t="shared" si="59"/>
        <v>#VALUE!</v>
      </c>
      <c r="I360" t="e">
        <f t="shared" si="60"/>
        <v>#VALUE!</v>
      </c>
      <c r="J360" t="e">
        <f t="shared" si="61"/>
        <v>#VALUE!</v>
      </c>
      <c r="K360" t="str">
        <f t="shared" si="62"/>
        <v/>
      </c>
      <c r="L360" t="str">
        <f t="shared" si="63"/>
        <v/>
      </c>
      <c r="M360" t="str">
        <f t="shared" si="64"/>
        <v/>
      </c>
      <c r="N360" t="str">
        <f t="shared" si="65"/>
        <v/>
      </c>
    </row>
    <row r="361" spans="1:14">
      <c r="A361" s="4" t="str">
        <f>IF('True_Odds_Calculator_2-way'!A362="","",'True_Odds_Calculator_2-way'!A362)</f>
        <v/>
      </c>
      <c r="B361" s="4" t="str">
        <f>IF('True_Odds_Calculator_2-way'!B362="","",'True_Odds_Calculator_2-way'!B362)</f>
        <v/>
      </c>
      <c r="C361" s="4" t="e">
        <f t="shared" si="55"/>
        <v>#VALUE!</v>
      </c>
      <c r="D361" t="e">
        <f t="shared" si="56"/>
        <v>#VALUE!</v>
      </c>
      <c r="E361" t="e">
        <f t="shared" si="57"/>
        <v>#VALUE!</v>
      </c>
      <c r="F361" t="e">
        <f t="shared" si="58"/>
        <v>#VALUE!</v>
      </c>
      <c r="G361">
        <v>0</v>
      </c>
      <c r="H361" t="e">
        <f t="shared" si="59"/>
        <v>#VALUE!</v>
      </c>
      <c r="I361" t="e">
        <f t="shared" si="60"/>
        <v>#VALUE!</v>
      </c>
      <c r="J361" t="e">
        <f t="shared" si="61"/>
        <v>#VALUE!</v>
      </c>
      <c r="K361" t="str">
        <f t="shared" si="62"/>
        <v/>
      </c>
      <c r="L361" t="str">
        <f t="shared" si="63"/>
        <v/>
      </c>
      <c r="M361" t="str">
        <f t="shared" si="64"/>
        <v/>
      </c>
      <c r="N361" t="str">
        <f t="shared" si="65"/>
        <v/>
      </c>
    </row>
    <row r="362" spans="1:14">
      <c r="A362" s="4" t="str">
        <f>IF('True_Odds_Calculator_2-way'!A363="","",'True_Odds_Calculator_2-way'!A363)</f>
        <v/>
      </c>
      <c r="B362" s="4" t="str">
        <f>IF('True_Odds_Calculator_2-way'!B363="","",'True_Odds_Calculator_2-way'!B363)</f>
        <v/>
      </c>
      <c r="C362" s="4" t="e">
        <f t="shared" si="55"/>
        <v>#VALUE!</v>
      </c>
      <c r="D362" t="e">
        <f t="shared" si="56"/>
        <v>#VALUE!</v>
      </c>
      <c r="E362" t="e">
        <f t="shared" si="57"/>
        <v>#VALUE!</v>
      </c>
      <c r="F362" t="e">
        <f t="shared" si="58"/>
        <v>#VALUE!</v>
      </c>
      <c r="G362">
        <v>0</v>
      </c>
      <c r="H362" t="e">
        <f t="shared" si="59"/>
        <v>#VALUE!</v>
      </c>
      <c r="I362" t="e">
        <f t="shared" si="60"/>
        <v>#VALUE!</v>
      </c>
      <c r="J362" t="e">
        <f t="shared" si="61"/>
        <v>#VALUE!</v>
      </c>
      <c r="K362" t="str">
        <f t="shared" si="62"/>
        <v/>
      </c>
      <c r="L362" t="str">
        <f t="shared" si="63"/>
        <v/>
      </c>
      <c r="M362" t="str">
        <f t="shared" si="64"/>
        <v/>
      </c>
      <c r="N362" t="str">
        <f t="shared" si="65"/>
        <v/>
      </c>
    </row>
    <row r="363" spans="1:14">
      <c r="A363" s="4" t="str">
        <f>IF('True_Odds_Calculator_2-way'!A364="","",'True_Odds_Calculator_2-way'!A364)</f>
        <v/>
      </c>
      <c r="B363" s="4" t="str">
        <f>IF('True_Odds_Calculator_2-way'!B364="","",'True_Odds_Calculator_2-way'!B364)</f>
        <v/>
      </c>
      <c r="C363" s="4" t="e">
        <f t="shared" si="55"/>
        <v>#VALUE!</v>
      </c>
      <c r="D363" t="e">
        <f t="shared" si="56"/>
        <v>#VALUE!</v>
      </c>
      <c r="E363" t="e">
        <f t="shared" si="57"/>
        <v>#VALUE!</v>
      </c>
      <c r="F363" t="e">
        <f t="shared" si="58"/>
        <v>#VALUE!</v>
      </c>
      <c r="G363">
        <v>0</v>
      </c>
      <c r="H363" t="e">
        <f t="shared" si="59"/>
        <v>#VALUE!</v>
      </c>
      <c r="I363" t="e">
        <f t="shared" si="60"/>
        <v>#VALUE!</v>
      </c>
      <c r="J363" t="e">
        <f t="shared" si="61"/>
        <v>#VALUE!</v>
      </c>
      <c r="K363" t="str">
        <f t="shared" si="62"/>
        <v/>
      </c>
      <c r="L363" t="str">
        <f t="shared" si="63"/>
        <v/>
      </c>
      <c r="M363" t="str">
        <f t="shared" si="64"/>
        <v/>
      </c>
      <c r="N363" t="str">
        <f t="shared" si="65"/>
        <v/>
      </c>
    </row>
    <row r="364" spans="1:14">
      <c r="A364" s="4" t="str">
        <f>IF('True_Odds_Calculator_2-way'!A365="","",'True_Odds_Calculator_2-way'!A365)</f>
        <v/>
      </c>
      <c r="B364" s="4" t="str">
        <f>IF('True_Odds_Calculator_2-way'!B365="","",'True_Odds_Calculator_2-way'!B365)</f>
        <v/>
      </c>
      <c r="C364" s="4" t="e">
        <f t="shared" si="55"/>
        <v>#VALUE!</v>
      </c>
      <c r="D364" t="e">
        <f t="shared" si="56"/>
        <v>#VALUE!</v>
      </c>
      <c r="E364" t="e">
        <f t="shared" si="57"/>
        <v>#VALUE!</v>
      </c>
      <c r="F364" t="e">
        <f t="shared" si="58"/>
        <v>#VALUE!</v>
      </c>
      <c r="G364">
        <v>0</v>
      </c>
      <c r="H364" t="e">
        <f t="shared" si="59"/>
        <v>#VALUE!</v>
      </c>
      <c r="I364" t="e">
        <f t="shared" si="60"/>
        <v>#VALUE!</v>
      </c>
      <c r="J364" t="e">
        <f t="shared" si="61"/>
        <v>#VALUE!</v>
      </c>
      <c r="K364" t="str">
        <f t="shared" si="62"/>
        <v/>
      </c>
      <c r="L364" t="str">
        <f t="shared" si="63"/>
        <v/>
      </c>
      <c r="M364" t="str">
        <f t="shared" si="64"/>
        <v/>
      </c>
      <c r="N364" t="str">
        <f t="shared" si="65"/>
        <v/>
      </c>
    </row>
    <row r="365" spans="1:14">
      <c r="A365" s="4" t="str">
        <f>IF('True_Odds_Calculator_2-way'!A366="","",'True_Odds_Calculator_2-way'!A366)</f>
        <v/>
      </c>
      <c r="B365" s="4" t="str">
        <f>IF('True_Odds_Calculator_2-way'!B366="","",'True_Odds_Calculator_2-way'!B366)</f>
        <v/>
      </c>
      <c r="C365" s="4" t="e">
        <f t="shared" si="55"/>
        <v>#VALUE!</v>
      </c>
      <c r="D365" t="e">
        <f t="shared" si="56"/>
        <v>#VALUE!</v>
      </c>
      <c r="E365" t="e">
        <f t="shared" si="57"/>
        <v>#VALUE!</v>
      </c>
      <c r="F365" t="e">
        <f t="shared" si="58"/>
        <v>#VALUE!</v>
      </c>
      <c r="G365">
        <v>0</v>
      </c>
      <c r="H365" t="e">
        <f t="shared" si="59"/>
        <v>#VALUE!</v>
      </c>
      <c r="I365" t="e">
        <f t="shared" si="60"/>
        <v>#VALUE!</v>
      </c>
      <c r="J365" t="e">
        <f t="shared" si="61"/>
        <v>#VALUE!</v>
      </c>
      <c r="K365" t="str">
        <f t="shared" si="62"/>
        <v/>
      </c>
      <c r="L365" t="str">
        <f t="shared" si="63"/>
        <v/>
      </c>
      <c r="M365" t="str">
        <f t="shared" si="64"/>
        <v/>
      </c>
      <c r="N365" t="str">
        <f t="shared" si="65"/>
        <v/>
      </c>
    </row>
    <row r="366" spans="1:14">
      <c r="A366" s="4" t="str">
        <f>IF('True_Odds_Calculator_2-way'!A367="","",'True_Odds_Calculator_2-way'!A367)</f>
        <v/>
      </c>
      <c r="B366" s="4" t="str">
        <f>IF('True_Odds_Calculator_2-way'!B367="","",'True_Odds_Calculator_2-way'!B367)</f>
        <v/>
      </c>
      <c r="C366" s="4" t="e">
        <f t="shared" si="55"/>
        <v>#VALUE!</v>
      </c>
      <c r="D366" t="e">
        <f t="shared" si="56"/>
        <v>#VALUE!</v>
      </c>
      <c r="E366" t="e">
        <f t="shared" si="57"/>
        <v>#VALUE!</v>
      </c>
      <c r="F366" t="e">
        <f t="shared" si="58"/>
        <v>#VALUE!</v>
      </c>
      <c r="G366">
        <v>0</v>
      </c>
      <c r="H366" t="e">
        <f t="shared" si="59"/>
        <v>#VALUE!</v>
      </c>
      <c r="I366" t="e">
        <f t="shared" si="60"/>
        <v>#VALUE!</v>
      </c>
      <c r="J366" t="e">
        <f t="shared" si="61"/>
        <v>#VALUE!</v>
      </c>
      <c r="K366" t="str">
        <f t="shared" si="62"/>
        <v/>
      </c>
      <c r="L366" t="str">
        <f t="shared" si="63"/>
        <v/>
      </c>
      <c r="M366" t="str">
        <f t="shared" si="64"/>
        <v/>
      </c>
      <c r="N366" t="str">
        <f t="shared" si="65"/>
        <v/>
      </c>
    </row>
    <row r="367" spans="1:14">
      <c r="A367" s="4" t="str">
        <f>IF('True_Odds_Calculator_2-way'!A368="","",'True_Odds_Calculator_2-way'!A368)</f>
        <v/>
      </c>
      <c r="B367" s="4" t="str">
        <f>IF('True_Odds_Calculator_2-way'!B368="","",'True_Odds_Calculator_2-way'!B368)</f>
        <v/>
      </c>
      <c r="C367" s="4" t="e">
        <f t="shared" si="55"/>
        <v>#VALUE!</v>
      </c>
      <c r="D367" t="e">
        <f t="shared" si="56"/>
        <v>#VALUE!</v>
      </c>
      <c r="E367" t="e">
        <f t="shared" si="57"/>
        <v>#VALUE!</v>
      </c>
      <c r="F367" t="e">
        <f t="shared" si="58"/>
        <v>#VALUE!</v>
      </c>
      <c r="G367">
        <v>0</v>
      </c>
      <c r="H367" t="e">
        <f t="shared" si="59"/>
        <v>#VALUE!</v>
      </c>
      <c r="I367" t="e">
        <f t="shared" si="60"/>
        <v>#VALUE!</v>
      </c>
      <c r="J367" t="e">
        <f t="shared" si="61"/>
        <v>#VALUE!</v>
      </c>
      <c r="K367" t="str">
        <f t="shared" si="62"/>
        <v/>
      </c>
      <c r="L367" t="str">
        <f t="shared" si="63"/>
        <v/>
      </c>
      <c r="M367" t="str">
        <f t="shared" si="64"/>
        <v/>
      </c>
      <c r="N367" t="str">
        <f t="shared" si="65"/>
        <v/>
      </c>
    </row>
    <row r="368" spans="1:14">
      <c r="A368" s="4" t="str">
        <f>IF('True_Odds_Calculator_2-way'!A369="","",'True_Odds_Calculator_2-way'!A369)</f>
        <v/>
      </c>
      <c r="B368" s="4" t="str">
        <f>IF('True_Odds_Calculator_2-way'!B369="","",'True_Odds_Calculator_2-way'!B369)</f>
        <v/>
      </c>
      <c r="C368" s="4" t="e">
        <f t="shared" si="55"/>
        <v>#VALUE!</v>
      </c>
      <c r="D368" t="e">
        <f t="shared" si="56"/>
        <v>#VALUE!</v>
      </c>
      <c r="E368" t="e">
        <f t="shared" si="57"/>
        <v>#VALUE!</v>
      </c>
      <c r="F368" t="e">
        <f t="shared" si="58"/>
        <v>#VALUE!</v>
      </c>
      <c r="G368">
        <v>0</v>
      </c>
      <c r="H368" t="e">
        <f t="shared" si="59"/>
        <v>#VALUE!</v>
      </c>
      <c r="I368" t="e">
        <f t="shared" si="60"/>
        <v>#VALUE!</v>
      </c>
      <c r="J368" t="e">
        <f t="shared" si="61"/>
        <v>#VALUE!</v>
      </c>
      <c r="K368" t="str">
        <f t="shared" si="62"/>
        <v/>
      </c>
      <c r="L368" t="str">
        <f t="shared" si="63"/>
        <v/>
      </c>
      <c r="M368" t="str">
        <f t="shared" si="64"/>
        <v/>
      </c>
      <c r="N368" t="str">
        <f t="shared" si="65"/>
        <v/>
      </c>
    </row>
    <row r="369" spans="1:14">
      <c r="A369" s="4" t="str">
        <f>IF('True_Odds_Calculator_2-way'!A370="","",'True_Odds_Calculator_2-way'!A370)</f>
        <v/>
      </c>
      <c r="B369" s="4" t="str">
        <f>IF('True_Odds_Calculator_2-way'!B370="","",'True_Odds_Calculator_2-way'!B370)</f>
        <v/>
      </c>
      <c r="C369" s="4" t="e">
        <f t="shared" si="55"/>
        <v>#VALUE!</v>
      </c>
      <c r="D369" t="e">
        <f t="shared" si="56"/>
        <v>#VALUE!</v>
      </c>
      <c r="E369" t="e">
        <f t="shared" si="57"/>
        <v>#VALUE!</v>
      </c>
      <c r="F369" t="e">
        <f t="shared" si="58"/>
        <v>#VALUE!</v>
      </c>
      <c r="G369">
        <v>0</v>
      </c>
      <c r="H369" t="e">
        <f t="shared" si="59"/>
        <v>#VALUE!</v>
      </c>
      <c r="I369" t="e">
        <f t="shared" si="60"/>
        <v>#VALUE!</v>
      </c>
      <c r="J369" t="e">
        <f t="shared" si="61"/>
        <v>#VALUE!</v>
      </c>
      <c r="K369" t="str">
        <f t="shared" si="62"/>
        <v/>
      </c>
      <c r="L369" t="str">
        <f t="shared" si="63"/>
        <v/>
      </c>
      <c r="M369" t="str">
        <f t="shared" si="64"/>
        <v/>
      </c>
      <c r="N369" t="str">
        <f t="shared" si="65"/>
        <v/>
      </c>
    </row>
    <row r="370" spans="1:14">
      <c r="A370" s="4" t="str">
        <f>IF('True_Odds_Calculator_2-way'!A371="","",'True_Odds_Calculator_2-way'!A371)</f>
        <v/>
      </c>
      <c r="B370" s="4" t="str">
        <f>IF('True_Odds_Calculator_2-way'!B371="","",'True_Odds_Calculator_2-way'!B371)</f>
        <v/>
      </c>
      <c r="C370" s="4" t="e">
        <f t="shared" si="55"/>
        <v>#VALUE!</v>
      </c>
      <c r="D370" t="e">
        <f t="shared" si="56"/>
        <v>#VALUE!</v>
      </c>
      <c r="E370" t="e">
        <f t="shared" si="57"/>
        <v>#VALUE!</v>
      </c>
      <c r="F370" t="e">
        <f t="shared" si="58"/>
        <v>#VALUE!</v>
      </c>
      <c r="G370">
        <v>0</v>
      </c>
      <c r="H370" t="e">
        <f t="shared" si="59"/>
        <v>#VALUE!</v>
      </c>
      <c r="I370" t="e">
        <f t="shared" si="60"/>
        <v>#VALUE!</v>
      </c>
      <c r="J370" t="e">
        <f t="shared" si="61"/>
        <v>#VALUE!</v>
      </c>
      <c r="K370" t="str">
        <f t="shared" si="62"/>
        <v/>
      </c>
      <c r="L370" t="str">
        <f t="shared" si="63"/>
        <v/>
      </c>
      <c r="M370" t="str">
        <f t="shared" si="64"/>
        <v/>
      </c>
      <c r="N370" t="str">
        <f t="shared" si="65"/>
        <v/>
      </c>
    </row>
    <row r="371" spans="1:14">
      <c r="A371" s="4" t="str">
        <f>IF('True_Odds_Calculator_2-way'!A372="","",'True_Odds_Calculator_2-way'!A372)</f>
        <v/>
      </c>
      <c r="B371" s="4" t="str">
        <f>IF('True_Odds_Calculator_2-way'!B372="","",'True_Odds_Calculator_2-way'!B372)</f>
        <v/>
      </c>
      <c r="C371" s="4" t="e">
        <f t="shared" si="55"/>
        <v>#VALUE!</v>
      </c>
      <c r="D371" t="e">
        <f t="shared" si="56"/>
        <v>#VALUE!</v>
      </c>
      <c r="E371" t="e">
        <f t="shared" si="57"/>
        <v>#VALUE!</v>
      </c>
      <c r="F371" t="e">
        <f t="shared" si="58"/>
        <v>#VALUE!</v>
      </c>
      <c r="G371">
        <v>0</v>
      </c>
      <c r="H371" t="e">
        <f t="shared" si="59"/>
        <v>#VALUE!</v>
      </c>
      <c r="I371" t="e">
        <f t="shared" si="60"/>
        <v>#VALUE!</v>
      </c>
      <c r="J371" t="e">
        <f t="shared" si="61"/>
        <v>#VALUE!</v>
      </c>
      <c r="K371" t="str">
        <f t="shared" si="62"/>
        <v/>
      </c>
      <c r="L371" t="str">
        <f t="shared" si="63"/>
        <v/>
      </c>
      <c r="M371" t="str">
        <f t="shared" si="64"/>
        <v/>
      </c>
      <c r="N371" t="str">
        <f t="shared" si="65"/>
        <v/>
      </c>
    </row>
    <row r="372" spans="1:14">
      <c r="A372" s="4" t="str">
        <f>IF('True_Odds_Calculator_2-way'!A373="","",'True_Odds_Calculator_2-way'!A373)</f>
        <v/>
      </c>
      <c r="B372" s="4" t="str">
        <f>IF('True_Odds_Calculator_2-way'!B373="","",'True_Odds_Calculator_2-way'!B373)</f>
        <v/>
      </c>
      <c r="C372" s="4" t="e">
        <f t="shared" si="55"/>
        <v>#VALUE!</v>
      </c>
      <c r="D372" t="e">
        <f t="shared" si="56"/>
        <v>#VALUE!</v>
      </c>
      <c r="E372" t="e">
        <f t="shared" si="57"/>
        <v>#VALUE!</v>
      </c>
      <c r="F372" t="e">
        <f t="shared" si="58"/>
        <v>#VALUE!</v>
      </c>
      <c r="G372">
        <v>0</v>
      </c>
      <c r="H372" t="e">
        <f t="shared" si="59"/>
        <v>#VALUE!</v>
      </c>
      <c r="I372" t="e">
        <f t="shared" si="60"/>
        <v>#VALUE!</v>
      </c>
      <c r="J372" t="e">
        <f t="shared" si="61"/>
        <v>#VALUE!</v>
      </c>
      <c r="K372" t="str">
        <f t="shared" si="62"/>
        <v/>
      </c>
      <c r="L372" t="str">
        <f t="shared" si="63"/>
        <v/>
      </c>
      <c r="M372" t="str">
        <f t="shared" si="64"/>
        <v/>
      </c>
      <c r="N372" t="str">
        <f t="shared" si="65"/>
        <v/>
      </c>
    </row>
    <row r="373" spans="1:14">
      <c r="A373" s="4" t="str">
        <f>IF('True_Odds_Calculator_2-way'!A374="","",'True_Odds_Calculator_2-way'!A374)</f>
        <v/>
      </c>
      <c r="B373" s="4" t="str">
        <f>IF('True_Odds_Calculator_2-way'!B374="","",'True_Odds_Calculator_2-way'!B374)</f>
        <v/>
      </c>
      <c r="C373" s="4" t="e">
        <f t="shared" si="55"/>
        <v>#VALUE!</v>
      </c>
      <c r="D373" t="e">
        <f t="shared" si="56"/>
        <v>#VALUE!</v>
      </c>
      <c r="E373" t="e">
        <f t="shared" si="57"/>
        <v>#VALUE!</v>
      </c>
      <c r="F373" t="e">
        <f t="shared" si="58"/>
        <v>#VALUE!</v>
      </c>
      <c r="G373">
        <v>0</v>
      </c>
      <c r="H373" t="e">
        <f t="shared" si="59"/>
        <v>#VALUE!</v>
      </c>
      <c r="I373" t="e">
        <f t="shared" si="60"/>
        <v>#VALUE!</v>
      </c>
      <c r="J373" t="e">
        <f t="shared" si="61"/>
        <v>#VALUE!</v>
      </c>
      <c r="K373" t="str">
        <f t="shared" si="62"/>
        <v/>
      </c>
      <c r="L373" t="str">
        <f t="shared" si="63"/>
        <v/>
      </c>
      <c r="M373" t="str">
        <f t="shared" si="64"/>
        <v/>
      </c>
      <c r="N373" t="str">
        <f t="shared" si="65"/>
        <v/>
      </c>
    </row>
    <row r="374" spans="1:14">
      <c r="A374" s="4" t="str">
        <f>IF('True_Odds_Calculator_2-way'!A375="","",'True_Odds_Calculator_2-way'!A375)</f>
        <v/>
      </c>
      <c r="B374" s="4" t="str">
        <f>IF('True_Odds_Calculator_2-way'!B375="","",'True_Odds_Calculator_2-way'!B375)</f>
        <v/>
      </c>
      <c r="C374" s="4" t="e">
        <f t="shared" si="55"/>
        <v>#VALUE!</v>
      </c>
      <c r="D374" t="e">
        <f t="shared" si="56"/>
        <v>#VALUE!</v>
      </c>
      <c r="E374" t="e">
        <f t="shared" si="57"/>
        <v>#VALUE!</v>
      </c>
      <c r="F374" t="e">
        <f t="shared" si="58"/>
        <v>#VALUE!</v>
      </c>
      <c r="G374">
        <v>0</v>
      </c>
      <c r="H374" t="e">
        <f t="shared" si="59"/>
        <v>#VALUE!</v>
      </c>
      <c r="I374" t="e">
        <f t="shared" si="60"/>
        <v>#VALUE!</v>
      </c>
      <c r="J374" t="e">
        <f t="shared" si="61"/>
        <v>#VALUE!</v>
      </c>
      <c r="K374" t="str">
        <f t="shared" si="62"/>
        <v/>
      </c>
      <c r="L374" t="str">
        <f t="shared" si="63"/>
        <v/>
      </c>
      <c r="M374" t="str">
        <f t="shared" si="64"/>
        <v/>
      </c>
      <c r="N374" t="str">
        <f t="shared" si="65"/>
        <v/>
      </c>
    </row>
    <row r="375" spans="1:14">
      <c r="A375" s="4" t="str">
        <f>IF('True_Odds_Calculator_2-way'!A376="","",'True_Odds_Calculator_2-way'!A376)</f>
        <v/>
      </c>
      <c r="B375" s="4" t="str">
        <f>IF('True_Odds_Calculator_2-way'!B376="","",'True_Odds_Calculator_2-way'!B376)</f>
        <v/>
      </c>
      <c r="C375" s="4" t="e">
        <f t="shared" si="55"/>
        <v>#VALUE!</v>
      </c>
      <c r="D375" t="e">
        <f t="shared" si="56"/>
        <v>#VALUE!</v>
      </c>
      <c r="E375" t="e">
        <f t="shared" si="57"/>
        <v>#VALUE!</v>
      </c>
      <c r="F375" t="e">
        <f t="shared" si="58"/>
        <v>#VALUE!</v>
      </c>
      <c r="G375">
        <v>0</v>
      </c>
      <c r="H375" t="e">
        <f t="shared" si="59"/>
        <v>#VALUE!</v>
      </c>
      <c r="I375" t="e">
        <f t="shared" si="60"/>
        <v>#VALUE!</v>
      </c>
      <c r="J375" t="e">
        <f t="shared" si="61"/>
        <v>#VALUE!</v>
      </c>
      <c r="K375" t="str">
        <f t="shared" si="62"/>
        <v/>
      </c>
      <c r="L375" t="str">
        <f t="shared" si="63"/>
        <v/>
      </c>
      <c r="M375" t="str">
        <f t="shared" si="64"/>
        <v/>
      </c>
      <c r="N375" t="str">
        <f t="shared" si="65"/>
        <v/>
      </c>
    </row>
    <row r="376" spans="1:14">
      <c r="A376" s="4" t="str">
        <f>IF('True_Odds_Calculator_2-way'!A377="","",'True_Odds_Calculator_2-way'!A377)</f>
        <v/>
      </c>
      <c r="B376" s="4" t="str">
        <f>IF('True_Odds_Calculator_2-way'!B377="","",'True_Odds_Calculator_2-way'!B377)</f>
        <v/>
      </c>
      <c r="C376" s="4" t="e">
        <f t="shared" si="55"/>
        <v>#VALUE!</v>
      </c>
      <c r="D376" t="e">
        <f t="shared" si="56"/>
        <v>#VALUE!</v>
      </c>
      <c r="E376" t="e">
        <f t="shared" si="57"/>
        <v>#VALUE!</v>
      </c>
      <c r="F376" t="e">
        <f t="shared" si="58"/>
        <v>#VALUE!</v>
      </c>
      <c r="G376">
        <v>0</v>
      </c>
      <c r="H376" t="e">
        <f t="shared" si="59"/>
        <v>#VALUE!</v>
      </c>
      <c r="I376" t="e">
        <f t="shared" si="60"/>
        <v>#VALUE!</v>
      </c>
      <c r="J376" t="e">
        <f t="shared" si="61"/>
        <v>#VALUE!</v>
      </c>
      <c r="K376" t="str">
        <f t="shared" si="62"/>
        <v/>
      </c>
      <c r="L376" t="str">
        <f t="shared" si="63"/>
        <v/>
      </c>
      <c r="M376" t="str">
        <f t="shared" si="64"/>
        <v/>
      </c>
      <c r="N376" t="str">
        <f t="shared" si="65"/>
        <v/>
      </c>
    </row>
    <row r="377" spans="1:14">
      <c r="A377" s="4" t="str">
        <f>IF('True_Odds_Calculator_2-way'!A378="","",'True_Odds_Calculator_2-way'!A378)</f>
        <v/>
      </c>
      <c r="B377" s="4" t="str">
        <f>IF('True_Odds_Calculator_2-way'!B378="","",'True_Odds_Calculator_2-way'!B378)</f>
        <v/>
      </c>
      <c r="C377" s="4" t="e">
        <f t="shared" si="55"/>
        <v>#VALUE!</v>
      </c>
      <c r="D377" t="e">
        <f t="shared" si="56"/>
        <v>#VALUE!</v>
      </c>
      <c r="E377" t="e">
        <f t="shared" si="57"/>
        <v>#VALUE!</v>
      </c>
      <c r="F377" t="e">
        <f t="shared" si="58"/>
        <v>#VALUE!</v>
      </c>
      <c r="G377">
        <v>0</v>
      </c>
      <c r="H377" t="e">
        <f t="shared" si="59"/>
        <v>#VALUE!</v>
      </c>
      <c r="I377" t="e">
        <f t="shared" si="60"/>
        <v>#VALUE!</v>
      </c>
      <c r="J377" t="e">
        <f t="shared" si="61"/>
        <v>#VALUE!</v>
      </c>
      <c r="K377" t="str">
        <f t="shared" si="62"/>
        <v/>
      </c>
      <c r="L377" t="str">
        <f t="shared" si="63"/>
        <v/>
      </c>
      <c r="M377" t="str">
        <f t="shared" si="64"/>
        <v/>
      </c>
      <c r="N377" t="str">
        <f t="shared" si="65"/>
        <v/>
      </c>
    </row>
    <row r="378" spans="1:14">
      <c r="A378" s="4" t="str">
        <f>IF('True_Odds_Calculator_2-way'!A379="","",'True_Odds_Calculator_2-way'!A379)</f>
        <v/>
      </c>
      <c r="B378" s="4" t="str">
        <f>IF('True_Odds_Calculator_2-way'!B379="","",'True_Odds_Calculator_2-way'!B379)</f>
        <v/>
      </c>
      <c r="C378" s="4" t="e">
        <f t="shared" si="55"/>
        <v>#VALUE!</v>
      </c>
      <c r="D378" t="e">
        <f t="shared" si="56"/>
        <v>#VALUE!</v>
      </c>
      <c r="E378" t="e">
        <f t="shared" si="57"/>
        <v>#VALUE!</v>
      </c>
      <c r="F378" t="e">
        <f t="shared" si="58"/>
        <v>#VALUE!</v>
      </c>
      <c r="G378">
        <v>0</v>
      </c>
      <c r="H378" t="e">
        <f t="shared" si="59"/>
        <v>#VALUE!</v>
      </c>
      <c r="I378" t="e">
        <f t="shared" si="60"/>
        <v>#VALUE!</v>
      </c>
      <c r="J378" t="e">
        <f t="shared" si="61"/>
        <v>#VALUE!</v>
      </c>
      <c r="K378" t="str">
        <f t="shared" si="62"/>
        <v/>
      </c>
      <c r="L378" t="str">
        <f t="shared" si="63"/>
        <v/>
      </c>
      <c r="M378" t="str">
        <f t="shared" si="64"/>
        <v/>
      </c>
      <c r="N378" t="str">
        <f t="shared" si="65"/>
        <v/>
      </c>
    </row>
    <row r="379" spans="1:14">
      <c r="A379" s="4" t="str">
        <f>IF('True_Odds_Calculator_2-way'!A380="","",'True_Odds_Calculator_2-way'!A380)</f>
        <v/>
      </c>
      <c r="B379" s="4" t="str">
        <f>IF('True_Odds_Calculator_2-way'!B380="","",'True_Odds_Calculator_2-way'!B380)</f>
        <v/>
      </c>
      <c r="C379" s="4" t="e">
        <f t="shared" si="55"/>
        <v>#VALUE!</v>
      </c>
      <c r="D379" t="e">
        <f t="shared" si="56"/>
        <v>#VALUE!</v>
      </c>
      <c r="E379" t="e">
        <f t="shared" si="57"/>
        <v>#VALUE!</v>
      </c>
      <c r="F379" t="e">
        <f t="shared" si="58"/>
        <v>#VALUE!</v>
      </c>
      <c r="G379">
        <v>0</v>
      </c>
      <c r="H379" t="e">
        <f t="shared" si="59"/>
        <v>#VALUE!</v>
      </c>
      <c r="I379" t="e">
        <f t="shared" si="60"/>
        <v>#VALUE!</v>
      </c>
      <c r="J379" t="e">
        <f t="shared" si="61"/>
        <v>#VALUE!</v>
      </c>
      <c r="K379" t="str">
        <f t="shared" si="62"/>
        <v/>
      </c>
      <c r="L379" t="str">
        <f t="shared" si="63"/>
        <v/>
      </c>
      <c r="M379" t="str">
        <f t="shared" si="64"/>
        <v/>
      </c>
      <c r="N379" t="str">
        <f t="shared" si="65"/>
        <v/>
      </c>
    </row>
    <row r="380" spans="1:14">
      <c r="A380" s="4" t="str">
        <f>IF('True_Odds_Calculator_2-way'!A381="","",'True_Odds_Calculator_2-way'!A381)</f>
        <v/>
      </c>
      <c r="B380" s="4" t="str">
        <f>IF('True_Odds_Calculator_2-way'!B381="","",'True_Odds_Calculator_2-way'!B381)</f>
        <v/>
      </c>
      <c r="C380" s="4" t="e">
        <f t="shared" si="55"/>
        <v>#VALUE!</v>
      </c>
      <c r="D380" t="e">
        <f t="shared" si="56"/>
        <v>#VALUE!</v>
      </c>
      <c r="E380" t="e">
        <f t="shared" si="57"/>
        <v>#VALUE!</v>
      </c>
      <c r="F380" t="e">
        <f t="shared" si="58"/>
        <v>#VALUE!</v>
      </c>
      <c r="G380">
        <v>0</v>
      </c>
      <c r="H380" t="e">
        <f t="shared" si="59"/>
        <v>#VALUE!</v>
      </c>
      <c r="I380" t="e">
        <f t="shared" si="60"/>
        <v>#VALUE!</v>
      </c>
      <c r="J380" t="e">
        <f t="shared" si="61"/>
        <v>#VALUE!</v>
      </c>
      <c r="K380" t="str">
        <f t="shared" si="62"/>
        <v/>
      </c>
      <c r="L380" t="str">
        <f t="shared" si="63"/>
        <v/>
      </c>
      <c r="M380" t="str">
        <f t="shared" si="64"/>
        <v/>
      </c>
      <c r="N380" t="str">
        <f t="shared" si="65"/>
        <v/>
      </c>
    </row>
    <row r="381" spans="1:14">
      <c r="A381" s="4" t="str">
        <f>IF('True_Odds_Calculator_2-way'!A382="","",'True_Odds_Calculator_2-way'!A382)</f>
        <v/>
      </c>
      <c r="B381" s="4" t="str">
        <f>IF('True_Odds_Calculator_2-way'!B382="","",'True_Odds_Calculator_2-way'!B382)</f>
        <v/>
      </c>
      <c r="C381" s="4" t="e">
        <f t="shared" si="55"/>
        <v>#VALUE!</v>
      </c>
      <c r="D381" t="e">
        <f t="shared" si="56"/>
        <v>#VALUE!</v>
      </c>
      <c r="E381" t="e">
        <f t="shared" si="57"/>
        <v>#VALUE!</v>
      </c>
      <c r="F381" t="e">
        <f t="shared" si="58"/>
        <v>#VALUE!</v>
      </c>
      <c r="G381">
        <v>0</v>
      </c>
      <c r="H381" t="e">
        <f t="shared" si="59"/>
        <v>#VALUE!</v>
      </c>
      <c r="I381" t="e">
        <f t="shared" si="60"/>
        <v>#VALUE!</v>
      </c>
      <c r="J381" t="e">
        <f t="shared" si="61"/>
        <v>#VALUE!</v>
      </c>
      <c r="K381" t="str">
        <f t="shared" si="62"/>
        <v/>
      </c>
      <c r="L381" t="str">
        <f t="shared" si="63"/>
        <v/>
      </c>
      <c r="M381" t="str">
        <f t="shared" si="64"/>
        <v/>
      </c>
      <c r="N381" t="str">
        <f t="shared" si="65"/>
        <v/>
      </c>
    </row>
    <row r="382" spans="1:14">
      <c r="A382" s="4" t="str">
        <f>IF('True_Odds_Calculator_2-way'!A383="","",'True_Odds_Calculator_2-way'!A383)</f>
        <v/>
      </c>
      <c r="B382" s="4" t="str">
        <f>IF('True_Odds_Calculator_2-way'!B383="","",'True_Odds_Calculator_2-way'!B383)</f>
        <v/>
      </c>
      <c r="C382" s="4" t="e">
        <f t="shared" si="55"/>
        <v>#VALUE!</v>
      </c>
      <c r="D382" t="e">
        <f t="shared" si="56"/>
        <v>#VALUE!</v>
      </c>
      <c r="E382" t="e">
        <f t="shared" si="57"/>
        <v>#VALUE!</v>
      </c>
      <c r="F382" t="e">
        <f t="shared" si="58"/>
        <v>#VALUE!</v>
      </c>
      <c r="G382">
        <v>0</v>
      </c>
      <c r="H382" t="e">
        <f t="shared" si="59"/>
        <v>#VALUE!</v>
      </c>
      <c r="I382" t="e">
        <f t="shared" si="60"/>
        <v>#VALUE!</v>
      </c>
      <c r="J382" t="e">
        <f t="shared" si="61"/>
        <v>#VALUE!</v>
      </c>
      <c r="K382" t="str">
        <f t="shared" si="62"/>
        <v/>
      </c>
      <c r="L382" t="str">
        <f t="shared" si="63"/>
        <v/>
      </c>
      <c r="M382" t="str">
        <f t="shared" si="64"/>
        <v/>
      </c>
      <c r="N382" t="str">
        <f t="shared" si="65"/>
        <v/>
      </c>
    </row>
    <row r="383" spans="1:14">
      <c r="A383" s="4" t="str">
        <f>IF('True_Odds_Calculator_2-way'!A384="","",'True_Odds_Calculator_2-way'!A384)</f>
        <v/>
      </c>
      <c r="B383" s="4" t="str">
        <f>IF('True_Odds_Calculator_2-way'!B384="","",'True_Odds_Calculator_2-way'!B384)</f>
        <v/>
      </c>
      <c r="C383" s="4" t="e">
        <f t="shared" si="55"/>
        <v>#VALUE!</v>
      </c>
      <c r="D383" t="e">
        <f t="shared" si="56"/>
        <v>#VALUE!</v>
      </c>
      <c r="E383" t="e">
        <f t="shared" si="57"/>
        <v>#VALUE!</v>
      </c>
      <c r="F383" t="e">
        <f t="shared" si="58"/>
        <v>#VALUE!</v>
      </c>
      <c r="G383">
        <v>0</v>
      </c>
      <c r="H383" t="e">
        <f t="shared" si="59"/>
        <v>#VALUE!</v>
      </c>
      <c r="I383" t="e">
        <f t="shared" si="60"/>
        <v>#VALUE!</v>
      </c>
      <c r="J383" t="e">
        <f t="shared" si="61"/>
        <v>#VALUE!</v>
      </c>
      <c r="K383" t="str">
        <f t="shared" si="62"/>
        <v/>
      </c>
      <c r="L383" t="str">
        <f t="shared" si="63"/>
        <v/>
      </c>
      <c r="M383" t="str">
        <f t="shared" si="64"/>
        <v/>
      </c>
      <c r="N383" t="str">
        <f t="shared" si="65"/>
        <v/>
      </c>
    </row>
    <row r="384" spans="1:14">
      <c r="A384" s="4" t="str">
        <f>IF('True_Odds_Calculator_2-way'!A385="","",'True_Odds_Calculator_2-way'!A385)</f>
        <v/>
      </c>
      <c r="B384" s="4" t="str">
        <f>IF('True_Odds_Calculator_2-way'!B385="","",'True_Odds_Calculator_2-way'!B385)</f>
        <v/>
      </c>
      <c r="C384" s="4" t="e">
        <f t="shared" si="55"/>
        <v>#VALUE!</v>
      </c>
      <c r="D384" t="e">
        <f t="shared" si="56"/>
        <v>#VALUE!</v>
      </c>
      <c r="E384" t="e">
        <f t="shared" si="57"/>
        <v>#VALUE!</v>
      </c>
      <c r="F384" t="e">
        <f t="shared" si="58"/>
        <v>#VALUE!</v>
      </c>
      <c r="G384">
        <v>0</v>
      </c>
      <c r="H384" t="e">
        <f t="shared" si="59"/>
        <v>#VALUE!</v>
      </c>
      <c r="I384" t="e">
        <f t="shared" si="60"/>
        <v>#VALUE!</v>
      </c>
      <c r="J384" t="e">
        <f t="shared" si="61"/>
        <v>#VALUE!</v>
      </c>
      <c r="K384" t="str">
        <f t="shared" si="62"/>
        <v/>
      </c>
      <c r="L384" t="str">
        <f t="shared" si="63"/>
        <v/>
      </c>
      <c r="M384" t="str">
        <f t="shared" si="64"/>
        <v/>
      </c>
      <c r="N384" t="str">
        <f t="shared" si="65"/>
        <v/>
      </c>
    </row>
    <row r="385" spans="1:14">
      <c r="A385" s="4" t="str">
        <f>IF('True_Odds_Calculator_2-way'!A386="","",'True_Odds_Calculator_2-way'!A386)</f>
        <v/>
      </c>
      <c r="B385" s="4" t="str">
        <f>IF('True_Odds_Calculator_2-way'!B386="","",'True_Odds_Calculator_2-way'!B386)</f>
        <v/>
      </c>
      <c r="C385" s="4" t="e">
        <f t="shared" si="55"/>
        <v>#VALUE!</v>
      </c>
      <c r="D385" t="e">
        <f t="shared" si="56"/>
        <v>#VALUE!</v>
      </c>
      <c r="E385" t="e">
        <f t="shared" si="57"/>
        <v>#VALUE!</v>
      </c>
      <c r="F385" t="e">
        <f t="shared" si="58"/>
        <v>#VALUE!</v>
      </c>
      <c r="G385">
        <v>0</v>
      </c>
      <c r="H385" t="e">
        <f t="shared" si="59"/>
        <v>#VALUE!</v>
      </c>
      <c r="I385" t="e">
        <f t="shared" si="60"/>
        <v>#VALUE!</v>
      </c>
      <c r="J385" t="e">
        <f t="shared" si="61"/>
        <v>#VALUE!</v>
      </c>
      <c r="K385" t="str">
        <f t="shared" si="62"/>
        <v/>
      </c>
      <c r="L385" t="str">
        <f t="shared" si="63"/>
        <v/>
      </c>
      <c r="M385" t="str">
        <f t="shared" si="64"/>
        <v/>
      </c>
      <c r="N385" t="str">
        <f t="shared" si="65"/>
        <v/>
      </c>
    </row>
    <row r="386" spans="1:14">
      <c r="A386" s="4" t="str">
        <f>IF('True_Odds_Calculator_2-way'!A387="","",'True_Odds_Calculator_2-way'!A387)</f>
        <v/>
      </c>
      <c r="B386" s="4" t="str">
        <f>IF('True_Odds_Calculator_2-way'!B387="","",'True_Odds_Calculator_2-way'!B387)</f>
        <v/>
      </c>
      <c r="C386" s="4" t="e">
        <f t="shared" si="55"/>
        <v>#VALUE!</v>
      </c>
      <c r="D386" t="e">
        <f t="shared" si="56"/>
        <v>#VALUE!</v>
      </c>
      <c r="E386" t="e">
        <f t="shared" si="57"/>
        <v>#VALUE!</v>
      </c>
      <c r="F386" t="e">
        <f t="shared" si="58"/>
        <v>#VALUE!</v>
      </c>
      <c r="G386">
        <v>0</v>
      </c>
      <c r="H386" t="e">
        <f t="shared" si="59"/>
        <v>#VALUE!</v>
      </c>
      <c r="I386" t="e">
        <f t="shared" si="60"/>
        <v>#VALUE!</v>
      </c>
      <c r="J386" t="e">
        <f t="shared" si="61"/>
        <v>#VALUE!</v>
      </c>
      <c r="K386" t="str">
        <f t="shared" si="62"/>
        <v/>
      </c>
      <c r="L386" t="str">
        <f t="shared" si="63"/>
        <v/>
      </c>
      <c r="M386" t="str">
        <f t="shared" si="64"/>
        <v/>
      </c>
      <c r="N386" t="str">
        <f t="shared" si="65"/>
        <v/>
      </c>
    </row>
    <row r="387" spans="1:14">
      <c r="A387" s="4" t="str">
        <f>IF('True_Odds_Calculator_2-way'!A388="","",'True_Odds_Calculator_2-way'!A388)</f>
        <v/>
      </c>
      <c r="B387" s="4" t="str">
        <f>IF('True_Odds_Calculator_2-way'!B388="","",'True_Odds_Calculator_2-way'!B388)</f>
        <v/>
      </c>
      <c r="C387" s="4" t="e">
        <f t="shared" ref="C387:C450" si="66">1/A387</f>
        <v>#VALUE!</v>
      </c>
      <c r="D387" t="e">
        <f t="shared" ref="D387:D450" si="67">1/B387</f>
        <v>#VALUE!</v>
      </c>
      <c r="E387" t="e">
        <f t="shared" ref="E387:E450" si="68">C387+D387-1</f>
        <v>#VALUE!</v>
      </c>
      <c r="F387" t="e">
        <f t="shared" ref="F387:F450" si="69">C387+D387-(C387*D387)-1</f>
        <v>#VALUE!</v>
      </c>
      <c r="G387">
        <v>0</v>
      </c>
      <c r="H387" t="e">
        <f t="shared" ref="H387:H450" si="70">C387*D387</f>
        <v>#VALUE!</v>
      </c>
      <c r="I387" t="e">
        <f t="shared" ref="I387:I450" si="71">((-4*F387*H387)^0.5)/(2*F387)</f>
        <v>#VALUE!</v>
      </c>
      <c r="J387" t="e">
        <f t="shared" ref="J387:J450" si="72">(-((-4*F387*H387)^0.5))/(2*F387)</f>
        <v>#VALUE!</v>
      </c>
      <c r="K387" t="str">
        <f t="shared" ref="K387:K450" si="73">IF(A387="","",(C387/($J387+C387-($J387*C387))))</f>
        <v/>
      </c>
      <c r="L387" t="str">
        <f t="shared" ref="L387:L450" si="74">IF(B387="","",(D387/($J387+D387-($J387*D387))))</f>
        <v/>
      </c>
      <c r="M387" t="str">
        <f t="shared" ref="M387:M450" si="75">IF(A387="","",1/K387)</f>
        <v/>
      </c>
      <c r="N387" t="str">
        <f t="shared" ref="N387:N450" si="76">IF(B387="","",1/L387)</f>
        <v/>
      </c>
    </row>
    <row r="388" spans="1:14">
      <c r="A388" s="4" t="str">
        <f>IF('True_Odds_Calculator_2-way'!A389="","",'True_Odds_Calculator_2-way'!A389)</f>
        <v/>
      </c>
      <c r="B388" s="4" t="str">
        <f>IF('True_Odds_Calculator_2-way'!B389="","",'True_Odds_Calculator_2-way'!B389)</f>
        <v/>
      </c>
      <c r="C388" s="4" t="e">
        <f t="shared" si="66"/>
        <v>#VALUE!</v>
      </c>
      <c r="D388" t="e">
        <f t="shared" si="67"/>
        <v>#VALUE!</v>
      </c>
      <c r="E388" t="e">
        <f t="shared" si="68"/>
        <v>#VALUE!</v>
      </c>
      <c r="F388" t="e">
        <f t="shared" si="69"/>
        <v>#VALUE!</v>
      </c>
      <c r="G388">
        <v>0</v>
      </c>
      <c r="H388" t="e">
        <f t="shared" si="70"/>
        <v>#VALUE!</v>
      </c>
      <c r="I388" t="e">
        <f t="shared" si="71"/>
        <v>#VALUE!</v>
      </c>
      <c r="J388" t="e">
        <f t="shared" si="72"/>
        <v>#VALUE!</v>
      </c>
      <c r="K388" t="str">
        <f t="shared" si="73"/>
        <v/>
      </c>
      <c r="L388" t="str">
        <f t="shared" si="74"/>
        <v/>
      </c>
      <c r="M388" t="str">
        <f t="shared" si="75"/>
        <v/>
      </c>
      <c r="N388" t="str">
        <f t="shared" si="76"/>
        <v/>
      </c>
    </row>
    <row r="389" spans="1:14">
      <c r="A389" s="4" t="str">
        <f>IF('True_Odds_Calculator_2-way'!A390="","",'True_Odds_Calculator_2-way'!A390)</f>
        <v/>
      </c>
      <c r="B389" s="4" t="str">
        <f>IF('True_Odds_Calculator_2-way'!B390="","",'True_Odds_Calculator_2-way'!B390)</f>
        <v/>
      </c>
      <c r="C389" s="4" t="e">
        <f t="shared" si="66"/>
        <v>#VALUE!</v>
      </c>
      <c r="D389" t="e">
        <f t="shared" si="67"/>
        <v>#VALUE!</v>
      </c>
      <c r="E389" t="e">
        <f t="shared" si="68"/>
        <v>#VALUE!</v>
      </c>
      <c r="F389" t="e">
        <f t="shared" si="69"/>
        <v>#VALUE!</v>
      </c>
      <c r="G389">
        <v>0</v>
      </c>
      <c r="H389" t="e">
        <f t="shared" si="70"/>
        <v>#VALUE!</v>
      </c>
      <c r="I389" t="e">
        <f t="shared" si="71"/>
        <v>#VALUE!</v>
      </c>
      <c r="J389" t="e">
        <f t="shared" si="72"/>
        <v>#VALUE!</v>
      </c>
      <c r="K389" t="str">
        <f t="shared" si="73"/>
        <v/>
      </c>
      <c r="L389" t="str">
        <f t="shared" si="74"/>
        <v/>
      </c>
      <c r="M389" t="str">
        <f t="shared" si="75"/>
        <v/>
      </c>
      <c r="N389" t="str">
        <f t="shared" si="76"/>
        <v/>
      </c>
    </row>
    <row r="390" spans="1:14">
      <c r="A390" s="4" t="str">
        <f>IF('True_Odds_Calculator_2-way'!A391="","",'True_Odds_Calculator_2-way'!A391)</f>
        <v/>
      </c>
      <c r="B390" s="4" t="str">
        <f>IF('True_Odds_Calculator_2-way'!B391="","",'True_Odds_Calculator_2-way'!B391)</f>
        <v/>
      </c>
      <c r="C390" s="4" t="e">
        <f t="shared" si="66"/>
        <v>#VALUE!</v>
      </c>
      <c r="D390" t="e">
        <f t="shared" si="67"/>
        <v>#VALUE!</v>
      </c>
      <c r="E390" t="e">
        <f t="shared" si="68"/>
        <v>#VALUE!</v>
      </c>
      <c r="F390" t="e">
        <f t="shared" si="69"/>
        <v>#VALUE!</v>
      </c>
      <c r="G390">
        <v>0</v>
      </c>
      <c r="H390" t="e">
        <f t="shared" si="70"/>
        <v>#VALUE!</v>
      </c>
      <c r="I390" t="e">
        <f t="shared" si="71"/>
        <v>#VALUE!</v>
      </c>
      <c r="J390" t="e">
        <f t="shared" si="72"/>
        <v>#VALUE!</v>
      </c>
      <c r="K390" t="str">
        <f t="shared" si="73"/>
        <v/>
      </c>
      <c r="L390" t="str">
        <f t="shared" si="74"/>
        <v/>
      </c>
      <c r="M390" t="str">
        <f t="shared" si="75"/>
        <v/>
      </c>
      <c r="N390" t="str">
        <f t="shared" si="76"/>
        <v/>
      </c>
    </row>
    <row r="391" spans="1:14">
      <c r="A391" s="4" t="str">
        <f>IF('True_Odds_Calculator_2-way'!A392="","",'True_Odds_Calculator_2-way'!A392)</f>
        <v/>
      </c>
      <c r="B391" s="4" t="str">
        <f>IF('True_Odds_Calculator_2-way'!B392="","",'True_Odds_Calculator_2-way'!B392)</f>
        <v/>
      </c>
      <c r="C391" s="4" t="e">
        <f t="shared" si="66"/>
        <v>#VALUE!</v>
      </c>
      <c r="D391" t="e">
        <f t="shared" si="67"/>
        <v>#VALUE!</v>
      </c>
      <c r="E391" t="e">
        <f t="shared" si="68"/>
        <v>#VALUE!</v>
      </c>
      <c r="F391" t="e">
        <f t="shared" si="69"/>
        <v>#VALUE!</v>
      </c>
      <c r="G391">
        <v>0</v>
      </c>
      <c r="H391" t="e">
        <f t="shared" si="70"/>
        <v>#VALUE!</v>
      </c>
      <c r="I391" t="e">
        <f t="shared" si="71"/>
        <v>#VALUE!</v>
      </c>
      <c r="J391" t="e">
        <f t="shared" si="72"/>
        <v>#VALUE!</v>
      </c>
      <c r="K391" t="str">
        <f t="shared" si="73"/>
        <v/>
      </c>
      <c r="L391" t="str">
        <f t="shared" si="74"/>
        <v/>
      </c>
      <c r="M391" t="str">
        <f t="shared" si="75"/>
        <v/>
      </c>
      <c r="N391" t="str">
        <f t="shared" si="76"/>
        <v/>
      </c>
    </row>
    <row r="392" spans="1:14">
      <c r="A392" s="4" t="str">
        <f>IF('True_Odds_Calculator_2-way'!A393="","",'True_Odds_Calculator_2-way'!A393)</f>
        <v/>
      </c>
      <c r="B392" s="4" t="str">
        <f>IF('True_Odds_Calculator_2-way'!B393="","",'True_Odds_Calculator_2-way'!B393)</f>
        <v/>
      </c>
      <c r="C392" s="4" t="e">
        <f t="shared" si="66"/>
        <v>#VALUE!</v>
      </c>
      <c r="D392" t="e">
        <f t="shared" si="67"/>
        <v>#VALUE!</v>
      </c>
      <c r="E392" t="e">
        <f t="shared" si="68"/>
        <v>#VALUE!</v>
      </c>
      <c r="F392" t="e">
        <f t="shared" si="69"/>
        <v>#VALUE!</v>
      </c>
      <c r="G392">
        <v>0</v>
      </c>
      <c r="H392" t="e">
        <f t="shared" si="70"/>
        <v>#VALUE!</v>
      </c>
      <c r="I392" t="e">
        <f t="shared" si="71"/>
        <v>#VALUE!</v>
      </c>
      <c r="J392" t="e">
        <f t="shared" si="72"/>
        <v>#VALUE!</v>
      </c>
      <c r="K392" t="str">
        <f t="shared" si="73"/>
        <v/>
      </c>
      <c r="L392" t="str">
        <f t="shared" si="74"/>
        <v/>
      </c>
      <c r="M392" t="str">
        <f t="shared" si="75"/>
        <v/>
      </c>
      <c r="N392" t="str">
        <f t="shared" si="76"/>
        <v/>
      </c>
    </row>
    <row r="393" spans="1:14">
      <c r="A393" s="4" t="str">
        <f>IF('True_Odds_Calculator_2-way'!A394="","",'True_Odds_Calculator_2-way'!A394)</f>
        <v/>
      </c>
      <c r="B393" s="4" t="str">
        <f>IF('True_Odds_Calculator_2-way'!B394="","",'True_Odds_Calculator_2-way'!B394)</f>
        <v/>
      </c>
      <c r="C393" s="4" t="e">
        <f t="shared" si="66"/>
        <v>#VALUE!</v>
      </c>
      <c r="D393" t="e">
        <f t="shared" si="67"/>
        <v>#VALUE!</v>
      </c>
      <c r="E393" t="e">
        <f t="shared" si="68"/>
        <v>#VALUE!</v>
      </c>
      <c r="F393" t="e">
        <f t="shared" si="69"/>
        <v>#VALUE!</v>
      </c>
      <c r="G393">
        <v>0</v>
      </c>
      <c r="H393" t="e">
        <f t="shared" si="70"/>
        <v>#VALUE!</v>
      </c>
      <c r="I393" t="e">
        <f t="shared" si="71"/>
        <v>#VALUE!</v>
      </c>
      <c r="J393" t="e">
        <f t="shared" si="72"/>
        <v>#VALUE!</v>
      </c>
      <c r="K393" t="str">
        <f t="shared" si="73"/>
        <v/>
      </c>
      <c r="L393" t="str">
        <f t="shared" si="74"/>
        <v/>
      </c>
      <c r="M393" t="str">
        <f t="shared" si="75"/>
        <v/>
      </c>
      <c r="N393" t="str">
        <f t="shared" si="76"/>
        <v/>
      </c>
    </row>
    <row r="394" spans="1:14">
      <c r="A394" s="4" t="str">
        <f>IF('True_Odds_Calculator_2-way'!A395="","",'True_Odds_Calculator_2-way'!A395)</f>
        <v/>
      </c>
      <c r="B394" s="4" t="str">
        <f>IF('True_Odds_Calculator_2-way'!B395="","",'True_Odds_Calculator_2-way'!B395)</f>
        <v/>
      </c>
      <c r="C394" s="4" t="e">
        <f t="shared" si="66"/>
        <v>#VALUE!</v>
      </c>
      <c r="D394" t="e">
        <f t="shared" si="67"/>
        <v>#VALUE!</v>
      </c>
      <c r="E394" t="e">
        <f t="shared" si="68"/>
        <v>#VALUE!</v>
      </c>
      <c r="F394" t="e">
        <f t="shared" si="69"/>
        <v>#VALUE!</v>
      </c>
      <c r="G394">
        <v>0</v>
      </c>
      <c r="H394" t="e">
        <f t="shared" si="70"/>
        <v>#VALUE!</v>
      </c>
      <c r="I394" t="e">
        <f t="shared" si="71"/>
        <v>#VALUE!</v>
      </c>
      <c r="J394" t="e">
        <f t="shared" si="72"/>
        <v>#VALUE!</v>
      </c>
      <c r="K394" t="str">
        <f t="shared" si="73"/>
        <v/>
      </c>
      <c r="L394" t="str">
        <f t="shared" si="74"/>
        <v/>
      </c>
      <c r="M394" t="str">
        <f t="shared" si="75"/>
        <v/>
      </c>
      <c r="N394" t="str">
        <f t="shared" si="76"/>
        <v/>
      </c>
    </row>
    <row r="395" spans="1:14">
      <c r="A395" s="4" t="str">
        <f>IF('True_Odds_Calculator_2-way'!A396="","",'True_Odds_Calculator_2-way'!A396)</f>
        <v/>
      </c>
      <c r="B395" s="4" t="str">
        <f>IF('True_Odds_Calculator_2-way'!B396="","",'True_Odds_Calculator_2-way'!B396)</f>
        <v/>
      </c>
      <c r="C395" s="4" t="e">
        <f t="shared" si="66"/>
        <v>#VALUE!</v>
      </c>
      <c r="D395" t="e">
        <f t="shared" si="67"/>
        <v>#VALUE!</v>
      </c>
      <c r="E395" t="e">
        <f t="shared" si="68"/>
        <v>#VALUE!</v>
      </c>
      <c r="F395" t="e">
        <f t="shared" si="69"/>
        <v>#VALUE!</v>
      </c>
      <c r="G395">
        <v>0</v>
      </c>
      <c r="H395" t="e">
        <f t="shared" si="70"/>
        <v>#VALUE!</v>
      </c>
      <c r="I395" t="e">
        <f t="shared" si="71"/>
        <v>#VALUE!</v>
      </c>
      <c r="J395" t="e">
        <f t="shared" si="72"/>
        <v>#VALUE!</v>
      </c>
      <c r="K395" t="str">
        <f t="shared" si="73"/>
        <v/>
      </c>
      <c r="L395" t="str">
        <f t="shared" si="74"/>
        <v/>
      </c>
      <c r="M395" t="str">
        <f t="shared" si="75"/>
        <v/>
      </c>
      <c r="N395" t="str">
        <f t="shared" si="76"/>
        <v/>
      </c>
    </row>
    <row r="396" spans="1:14">
      <c r="A396" s="4" t="str">
        <f>IF('True_Odds_Calculator_2-way'!A397="","",'True_Odds_Calculator_2-way'!A397)</f>
        <v/>
      </c>
      <c r="B396" s="4" t="str">
        <f>IF('True_Odds_Calculator_2-way'!B397="","",'True_Odds_Calculator_2-way'!B397)</f>
        <v/>
      </c>
      <c r="C396" s="4" t="e">
        <f t="shared" si="66"/>
        <v>#VALUE!</v>
      </c>
      <c r="D396" t="e">
        <f t="shared" si="67"/>
        <v>#VALUE!</v>
      </c>
      <c r="E396" t="e">
        <f t="shared" si="68"/>
        <v>#VALUE!</v>
      </c>
      <c r="F396" t="e">
        <f t="shared" si="69"/>
        <v>#VALUE!</v>
      </c>
      <c r="G396">
        <v>0</v>
      </c>
      <c r="H396" t="e">
        <f t="shared" si="70"/>
        <v>#VALUE!</v>
      </c>
      <c r="I396" t="e">
        <f t="shared" si="71"/>
        <v>#VALUE!</v>
      </c>
      <c r="J396" t="e">
        <f t="shared" si="72"/>
        <v>#VALUE!</v>
      </c>
      <c r="K396" t="str">
        <f t="shared" si="73"/>
        <v/>
      </c>
      <c r="L396" t="str">
        <f t="shared" si="74"/>
        <v/>
      </c>
      <c r="M396" t="str">
        <f t="shared" si="75"/>
        <v/>
      </c>
      <c r="N396" t="str">
        <f t="shared" si="76"/>
        <v/>
      </c>
    </row>
    <row r="397" spans="1:14">
      <c r="A397" s="4" t="str">
        <f>IF('True_Odds_Calculator_2-way'!A398="","",'True_Odds_Calculator_2-way'!A398)</f>
        <v/>
      </c>
      <c r="B397" s="4" t="str">
        <f>IF('True_Odds_Calculator_2-way'!B398="","",'True_Odds_Calculator_2-way'!B398)</f>
        <v/>
      </c>
      <c r="C397" s="4" t="e">
        <f t="shared" si="66"/>
        <v>#VALUE!</v>
      </c>
      <c r="D397" t="e">
        <f t="shared" si="67"/>
        <v>#VALUE!</v>
      </c>
      <c r="E397" t="e">
        <f t="shared" si="68"/>
        <v>#VALUE!</v>
      </c>
      <c r="F397" t="e">
        <f t="shared" si="69"/>
        <v>#VALUE!</v>
      </c>
      <c r="G397">
        <v>0</v>
      </c>
      <c r="H397" t="e">
        <f t="shared" si="70"/>
        <v>#VALUE!</v>
      </c>
      <c r="I397" t="e">
        <f t="shared" si="71"/>
        <v>#VALUE!</v>
      </c>
      <c r="J397" t="e">
        <f t="shared" si="72"/>
        <v>#VALUE!</v>
      </c>
      <c r="K397" t="str">
        <f t="shared" si="73"/>
        <v/>
      </c>
      <c r="L397" t="str">
        <f t="shared" si="74"/>
        <v/>
      </c>
      <c r="M397" t="str">
        <f t="shared" si="75"/>
        <v/>
      </c>
      <c r="N397" t="str">
        <f t="shared" si="76"/>
        <v/>
      </c>
    </row>
    <row r="398" spans="1:14">
      <c r="A398" s="4" t="str">
        <f>IF('True_Odds_Calculator_2-way'!A399="","",'True_Odds_Calculator_2-way'!A399)</f>
        <v/>
      </c>
      <c r="B398" s="4" t="str">
        <f>IF('True_Odds_Calculator_2-way'!B399="","",'True_Odds_Calculator_2-way'!B399)</f>
        <v/>
      </c>
      <c r="C398" s="4" t="e">
        <f t="shared" si="66"/>
        <v>#VALUE!</v>
      </c>
      <c r="D398" t="e">
        <f t="shared" si="67"/>
        <v>#VALUE!</v>
      </c>
      <c r="E398" t="e">
        <f t="shared" si="68"/>
        <v>#VALUE!</v>
      </c>
      <c r="F398" t="e">
        <f t="shared" si="69"/>
        <v>#VALUE!</v>
      </c>
      <c r="G398">
        <v>0</v>
      </c>
      <c r="H398" t="e">
        <f t="shared" si="70"/>
        <v>#VALUE!</v>
      </c>
      <c r="I398" t="e">
        <f t="shared" si="71"/>
        <v>#VALUE!</v>
      </c>
      <c r="J398" t="e">
        <f t="shared" si="72"/>
        <v>#VALUE!</v>
      </c>
      <c r="K398" t="str">
        <f t="shared" si="73"/>
        <v/>
      </c>
      <c r="L398" t="str">
        <f t="shared" si="74"/>
        <v/>
      </c>
      <c r="M398" t="str">
        <f t="shared" si="75"/>
        <v/>
      </c>
      <c r="N398" t="str">
        <f t="shared" si="76"/>
        <v/>
      </c>
    </row>
    <row r="399" spans="1:14">
      <c r="A399" s="4" t="str">
        <f>IF('True_Odds_Calculator_2-way'!A400="","",'True_Odds_Calculator_2-way'!A400)</f>
        <v/>
      </c>
      <c r="B399" s="4" t="str">
        <f>IF('True_Odds_Calculator_2-way'!B400="","",'True_Odds_Calculator_2-way'!B400)</f>
        <v/>
      </c>
      <c r="C399" s="4" t="e">
        <f t="shared" si="66"/>
        <v>#VALUE!</v>
      </c>
      <c r="D399" t="e">
        <f t="shared" si="67"/>
        <v>#VALUE!</v>
      </c>
      <c r="E399" t="e">
        <f t="shared" si="68"/>
        <v>#VALUE!</v>
      </c>
      <c r="F399" t="e">
        <f t="shared" si="69"/>
        <v>#VALUE!</v>
      </c>
      <c r="G399">
        <v>0</v>
      </c>
      <c r="H399" t="e">
        <f t="shared" si="70"/>
        <v>#VALUE!</v>
      </c>
      <c r="I399" t="e">
        <f t="shared" si="71"/>
        <v>#VALUE!</v>
      </c>
      <c r="J399" t="e">
        <f t="shared" si="72"/>
        <v>#VALUE!</v>
      </c>
      <c r="K399" t="str">
        <f t="shared" si="73"/>
        <v/>
      </c>
      <c r="L399" t="str">
        <f t="shared" si="74"/>
        <v/>
      </c>
      <c r="M399" t="str">
        <f t="shared" si="75"/>
        <v/>
      </c>
      <c r="N399" t="str">
        <f t="shared" si="76"/>
        <v/>
      </c>
    </row>
    <row r="400" spans="1:14">
      <c r="A400" s="4" t="str">
        <f>IF('True_Odds_Calculator_2-way'!A401="","",'True_Odds_Calculator_2-way'!A401)</f>
        <v/>
      </c>
      <c r="B400" s="4" t="str">
        <f>IF('True_Odds_Calculator_2-way'!B401="","",'True_Odds_Calculator_2-way'!B401)</f>
        <v/>
      </c>
      <c r="C400" s="4" t="e">
        <f t="shared" si="66"/>
        <v>#VALUE!</v>
      </c>
      <c r="D400" t="e">
        <f t="shared" si="67"/>
        <v>#VALUE!</v>
      </c>
      <c r="E400" t="e">
        <f t="shared" si="68"/>
        <v>#VALUE!</v>
      </c>
      <c r="F400" t="e">
        <f t="shared" si="69"/>
        <v>#VALUE!</v>
      </c>
      <c r="G400">
        <v>0</v>
      </c>
      <c r="H400" t="e">
        <f t="shared" si="70"/>
        <v>#VALUE!</v>
      </c>
      <c r="I400" t="e">
        <f t="shared" si="71"/>
        <v>#VALUE!</v>
      </c>
      <c r="J400" t="e">
        <f t="shared" si="72"/>
        <v>#VALUE!</v>
      </c>
      <c r="K400" t="str">
        <f t="shared" si="73"/>
        <v/>
      </c>
      <c r="L400" t="str">
        <f t="shared" si="74"/>
        <v/>
      </c>
      <c r="M400" t="str">
        <f t="shared" si="75"/>
        <v/>
      </c>
      <c r="N400" t="str">
        <f t="shared" si="76"/>
        <v/>
      </c>
    </row>
    <row r="401" spans="1:14">
      <c r="A401" s="4" t="str">
        <f>IF('True_Odds_Calculator_2-way'!A402="","",'True_Odds_Calculator_2-way'!A402)</f>
        <v/>
      </c>
      <c r="B401" s="4" t="str">
        <f>IF('True_Odds_Calculator_2-way'!B402="","",'True_Odds_Calculator_2-way'!B402)</f>
        <v/>
      </c>
      <c r="C401" s="4" t="e">
        <f t="shared" si="66"/>
        <v>#VALUE!</v>
      </c>
      <c r="D401" t="e">
        <f t="shared" si="67"/>
        <v>#VALUE!</v>
      </c>
      <c r="E401" t="e">
        <f t="shared" si="68"/>
        <v>#VALUE!</v>
      </c>
      <c r="F401" t="e">
        <f t="shared" si="69"/>
        <v>#VALUE!</v>
      </c>
      <c r="G401">
        <v>0</v>
      </c>
      <c r="H401" t="e">
        <f t="shared" si="70"/>
        <v>#VALUE!</v>
      </c>
      <c r="I401" t="e">
        <f t="shared" si="71"/>
        <v>#VALUE!</v>
      </c>
      <c r="J401" t="e">
        <f t="shared" si="72"/>
        <v>#VALUE!</v>
      </c>
      <c r="K401" t="str">
        <f t="shared" si="73"/>
        <v/>
      </c>
      <c r="L401" t="str">
        <f t="shared" si="74"/>
        <v/>
      </c>
      <c r="M401" t="str">
        <f t="shared" si="75"/>
        <v/>
      </c>
      <c r="N401" t="str">
        <f t="shared" si="76"/>
        <v/>
      </c>
    </row>
    <row r="402" spans="1:14">
      <c r="A402" s="4" t="str">
        <f>IF('True_Odds_Calculator_2-way'!A403="","",'True_Odds_Calculator_2-way'!A403)</f>
        <v/>
      </c>
      <c r="B402" s="4" t="str">
        <f>IF('True_Odds_Calculator_2-way'!B403="","",'True_Odds_Calculator_2-way'!B403)</f>
        <v/>
      </c>
      <c r="C402" s="4" t="e">
        <f t="shared" si="66"/>
        <v>#VALUE!</v>
      </c>
      <c r="D402" t="e">
        <f t="shared" si="67"/>
        <v>#VALUE!</v>
      </c>
      <c r="E402" t="e">
        <f t="shared" si="68"/>
        <v>#VALUE!</v>
      </c>
      <c r="F402" t="e">
        <f t="shared" si="69"/>
        <v>#VALUE!</v>
      </c>
      <c r="G402">
        <v>0</v>
      </c>
      <c r="H402" t="e">
        <f t="shared" si="70"/>
        <v>#VALUE!</v>
      </c>
      <c r="I402" t="e">
        <f t="shared" si="71"/>
        <v>#VALUE!</v>
      </c>
      <c r="J402" t="e">
        <f t="shared" si="72"/>
        <v>#VALUE!</v>
      </c>
      <c r="K402" t="str">
        <f t="shared" si="73"/>
        <v/>
      </c>
      <c r="L402" t="str">
        <f t="shared" si="74"/>
        <v/>
      </c>
      <c r="M402" t="str">
        <f t="shared" si="75"/>
        <v/>
      </c>
      <c r="N402" t="str">
        <f t="shared" si="76"/>
        <v/>
      </c>
    </row>
    <row r="403" spans="1:14">
      <c r="A403" s="4" t="str">
        <f>IF('True_Odds_Calculator_2-way'!A404="","",'True_Odds_Calculator_2-way'!A404)</f>
        <v/>
      </c>
      <c r="B403" s="4" t="str">
        <f>IF('True_Odds_Calculator_2-way'!B404="","",'True_Odds_Calculator_2-way'!B404)</f>
        <v/>
      </c>
      <c r="C403" s="4" t="e">
        <f t="shared" si="66"/>
        <v>#VALUE!</v>
      </c>
      <c r="D403" t="e">
        <f t="shared" si="67"/>
        <v>#VALUE!</v>
      </c>
      <c r="E403" t="e">
        <f t="shared" si="68"/>
        <v>#VALUE!</v>
      </c>
      <c r="F403" t="e">
        <f t="shared" si="69"/>
        <v>#VALUE!</v>
      </c>
      <c r="G403">
        <v>0</v>
      </c>
      <c r="H403" t="e">
        <f t="shared" si="70"/>
        <v>#VALUE!</v>
      </c>
      <c r="I403" t="e">
        <f t="shared" si="71"/>
        <v>#VALUE!</v>
      </c>
      <c r="J403" t="e">
        <f t="shared" si="72"/>
        <v>#VALUE!</v>
      </c>
      <c r="K403" t="str">
        <f t="shared" si="73"/>
        <v/>
      </c>
      <c r="L403" t="str">
        <f t="shared" si="74"/>
        <v/>
      </c>
      <c r="M403" t="str">
        <f t="shared" si="75"/>
        <v/>
      </c>
      <c r="N403" t="str">
        <f t="shared" si="76"/>
        <v/>
      </c>
    </row>
    <row r="404" spans="1:14">
      <c r="A404" s="4" t="str">
        <f>IF('True_Odds_Calculator_2-way'!A405="","",'True_Odds_Calculator_2-way'!A405)</f>
        <v/>
      </c>
      <c r="B404" s="4" t="str">
        <f>IF('True_Odds_Calculator_2-way'!B405="","",'True_Odds_Calculator_2-way'!B405)</f>
        <v/>
      </c>
      <c r="C404" s="4" t="e">
        <f t="shared" si="66"/>
        <v>#VALUE!</v>
      </c>
      <c r="D404" t="e">
        <f t="shared" si="67"/>
        <v>#VALUE!</v>
      </c>
      <c r="E404" t="e">
        <f t="shared" si="68"/>
        <v>#VALUE!</v>
      </c>
      <c r="F404" t="e">
        <f t="shared" si="69"/>
        <v>#VALUE!</v>
      </c>
      <c r="G404">
        <v>0</v>
      </c>
      <c r="H404" t="e">
        <f t="shared" si="70"/>
        <v>#VALUE!</v>
      </c>
      <c r="I404" t="e">
        <f t="shared" si="71"/>
        <v>#VALUE!</v>
      </c>
      <c r="J404" t="e">
        <f t="shared" si="72"/>
        <v>#VALUE!</v>
      </c>
      <c r="K404" t="str">
        <f t="shared" si="73"/>
        <v/>
      </c>
      <c r="L404" t="str">
        <f t="shared" si="74"/>
        <v/>
      </c>
      <c r="M404" t="str">
        <f t="shared" si="75"/>
        <v/>
      </c>
      <c r="N404" t="str">
        <f t="shared" si="76"/>
        <v/>
      </c>
    </row>
    <row r="405" spans="1:14">
      <c r="A405" s="4" t="str">
        <f>IF('True_Odds_Calculator_2-way'!A406="","",'True_Odds_Calculator_2-way'!A406)</f>
        <v/>
      </c>
      <c r="B405" s="4" t="str">
        <f>IF('True_Odds_Calculator_2-way'!B406="","",'True_Odds_Calculator_2-way'!B406)</f>
        <v/>
      </c>
      <c r="C405" s="4" t="e">
        <f t="shared" si="66"/>
        <v>#VALUE!</v>
      </c>
      <c r="D405" t="e">
        <f t="shared" si="67"/>
        <v>#VALUE!</v>
      </c>
      <c r="E405" t="e">
        <f t="shared" si="68"/>
        <v>#VALUE!</v>
      </c>
      <c r="F405" t="e">
        <f t="shared" si="69"/>
        <v>#VALUE!</v>
      </c>
      <c r="G405">
        <v>0</v>
      </c>
      <c r="H405" t="e">
        <f t="shared" si="70"/>
        <v>#VALUE!</v>
      </c>
      <c r="I405" t="e">
        <f t="shared" si="71"/>
        <v>#VALUE!</v>
      </c>
      <c r="J405" t="e">
        <f t="shared" si="72"/>
        <v>#VALUE!</v>
      </c>
      <c r="K405" t="str">
        <f t="shared" si="73"/>
        <v/>
      </c>
      <c r="L405" t="str">
        <f t="shared" si="74"/>
        <v/>
      </c>
      <c r="M405" t="str">
        <f t="shared" si="75"/>
        <v/>
      </c>
      <c r="N405" t="str">
        <f t="shared" si="76"/>
        <v/>
      </c>
    </row>
    <row r="406" spans="1:14">
      <c r="A406" s="4" t="str">
        <f>IF('True_Odds_Calculator_2-way'!A407="","",'True_Odds_Calculator_2-way'!A407)</f>
        <v/>
      </c>
      <c r="B406" s="4" t="str">
        <f>IF('True_Odds_Calculator_2-way'!B407="","",'True_Odds_Calculator_2-way'!B407)</f>
        <v/>
      </c>
      <c r="C406" s="4" t="e">
        <f t="shared" si="66"/>
        <v>#VALUE!</v>
      </c>
      <c r="D406" t="e">
        <f t="shared" si="67"/>
        <v>#VALUE!</v>
      </c>
      <c r="E406" t="e">
        <f t="shared" si="68"/>
        <v>#VALUE!</v>
      </c>
      <c r="F406" t="e">
        <f t="shared" si="69"/>
        <v>#VALUE!</v>
      </c>
      <c r="G406">
        <v>0</v>
      </c>
      <c r="H406" t="e">
        <f t="shared" si="70"/>
        <v>#VALUE!</v>
      </c>
      <c r="I406" t="e">
        <f t="shared" si="71"/>
        <v>#VALUE!</v>
      </c>
      <c r="J406" t="e">
        <f t="shared" si="72"/>
        <v>#VALUE!</v>
      </c>
      <c r="K406" t="str">
        <f t="shared" si="73"/>
        <v/>
      </c>
      <c r="L406" t="str">
        <f t="shared" si="74"/>
        <v/>
      </c>
      <c r="M406" t="str">
        <f t="shared" si="75"/>
        <v/>
      </c>
      <c r="N406" t="str">
        <f t="shared" si="76"/>
        <v/>
      </c>
    </row>
    <row r="407" spans="1:14">
      <c r="A407" s="4" t="str">
        <f>IF('True_Odds_Calculator_2-way'!A408="","",'True_Odds_Calculator_2-way'!A408)</f>
        <v/>
      </c>
      <c r="B407" s="4" t="str">
        <f>IF('True_Odds_Calculator_2-way'!B408="","",'True_Odds_Calculator_2-way'!B408)</f>
        <v/>
      </c>
      <c r="C407" s="4" t="e">
        <f t="shared" si="66"/>
        <v>#VALUE!</v>
      </c>
      <c r="D407" t="e">
        <f t="shared" si="67"/>
        <v>#VALUE!</v>
      </c>
      <c r="E407" t="e">
        <f t="shared" si="68"/>
        <v>#VALUE!</v>
      </c>
      <c r="F407" t="e">
        <f t="shared" si="69"/>
        <v>#VALUE!</v>
      </c>
      <c r="G407">
        <v>0</v>
      </c>
      <c r="H407" t="e">
        <f t="shared" si="70"/>
        <v>#VALUE!</v>
      </c>
      <c r="I407" t="e">
        <f t="shared" si="71"/>
        <v>#VALUE!</v>
      </c>
      <c r="J407" t="e">
        <f t="shared" si="72"/>
        <v>#VALUE!</v>
      </c>
      <c r="K407" t="str">
        <f t="shared" si="73"/>
        <v/>
      </c>
      <c r="L407" t="str">
        <f t="shared" si="74"/>
        <v/>
      </c>
      <c r="M407" t="str">
        <f t="shared" si="75"/>
        <v/>
      </c>
      <c r="N407" t="str">
        <f t="shared" si="76"/>
        <v/>
      </c>
    </row>
    <row r="408" spans="1:14">
      <c r="A408" s="4" t="str">
        <f>IF('True_Odds_Calculator_2-way'!A409="","",'True_Odds_Calculator_2-way'!A409)</f>
        <v/>
      </c>
      <c r="B408" s="4" t="str">
        <f>IF('True_Odds_Calculator_2-way'!B409="","",'True_Odds_Calculator_2-way'!B409)</f>
        <v/>
      </c>
      <c r="C408" s="4" t="e">
        <f t="shared" si="66"/>
        <v>#VALUE!</v>
      </c>
      <c r="D408" t="e">
        <f t="shared" si="67"/>
        <v>#VALUE!</v>
      </c>
      <c r="E408" t="e">
        <f t="shared" si="68"/>
        <v>#VALUE!</v>
      </c>
      <c r="F408" t="e">
        <f t="shared" si="69"/>
        <v>#VALUE!</v>
      </c>
      <c r="G408">
        <v>0</v>
      </c>
      <c r="H408" t="e">
        <f t="shared" si="70"/>
        <v>#VALUE!</v>
      </c>
      <c r="I408" t="e">
        <f t="shared" si="71"/>
        <v>#VALUE!</v>
      </c>
      <c r="J408" t="e">
        <f t="shared" si="72"/>
        <v>#VALUE!</v>
      </c>
      <c r="K408" t="str">
        <f t="shared" si="73"/>
        <v/>
      </c>
      <c r="L408" t="str">
        <f t="shared" si="74"/>
        <v/>
      </c>
      <c r="M408" t="str">
        <f t="shared" si="75"/>
        <v/>
      </c>
      <c r="N408" t="str">
        <f t="shared" si="76"/>
        <v/>
      </c>
    </row>
    <row r="409" spans="1:14">
      <c r="A409" s="4" t="str">
        <f>IF('True_Odds_Calculator_2-way'!A410="","",'True_Odds_Calculator_2-way'!A410)</f>
        <v/>
      </c>
      <c r="B409" s="4" t="str">
        <f>IF('True_Odds_Calculator_2-way'!B410="","",'True_Odds_Calculator_2-way'!B410)</f>
        <v/>
      </c>
      <c r="C409" s="4" t="e">
        <f t="shared" si="66"/>
        <v>#VALUE!</v>
      </c>
      <c r="D409" t="e">
        <f t="shared" si="67"/>
        <v>#VALUE!</v>
      </c>
      <c r="E409" t="e">
        <f t="shared" si="68"/>
        <v>#VALUE!</v>
      </c>
      <c r="F409" t="e">
        <f t="shared" si="69"/>
        <v>#VALUE!</v>
      </c>
      <c r="G409">
        <v>0</v>
      </c>
      <c r="H409" t="e">
        <f t="shared" si="70"/>
        <v>#VALUE!</v>
      </c>
      <c r="I409" t="e">
        <f t="shared" si="71"/>
        <v>#VALUE!</v>
      </c>
      <c r="J409" t="e">
        <f t="shared" si="72"/>
        <v>#VALUE!</v>
      </c>
      <c r="K409" t="str">
        <f t="shared" si="73"/>
        <v/>
      </c>
      <c r="L409" t="str">
        <f t="shared" si="74"/>
        <v/>
      </c>
      <c r="M409" t="str">
        <f t="shared" si="75"/>
        <v/>
      </c>
      <c r="N409" t="str">
        <f t="shared" si="76"/>
        <v/>
      </c>
    </row>
    <row r="410" spans="1:14">
      <c r="A410" s="4" t="str">
        <f>IF('True_Odds_Calculator_2-way'!A411="","",'True_Odds_Calculator_2-way'!A411)</f>
        <v/>
      </c>
      <c r="B410" s="4" t="str">
        <f>IF('True_Odds_Calculator_2-way'!B411="","",'True_Odds_Calculator_2-way'!B411)</f>
        <v/>
      </c>
      <c r="C410" s="4" t="e">
        <f t="shared" si="66"/>
        <v>#VALUE!</v>
      </c>
      <c r="D410" t="e">
        <f t="shared" si="67"/>
        <v>#VALUE!</v>
      </c>
      <c r="E410" t="e">
        <f t="shared" si="68"/>
        <v>#VALUE!</v>
      </c>
      <c r="F410" t="e">
        <f t="shared" si="69"/>
        <v>#VALUE!</v>
      </c>
      <c r="G410">
        <v>0</v>
      </c>
      <c r="H410" t="e">
        <f t="shared" si="70"/>
        <v>#VALUE!</v>
      </c>
      <c r="I410" t="e">
        <f t="shared" si="71"/>
        <v>#VALUE!</v>
      </c>
      <c r="J410" t="e">
        <f t="shared" si="72"/>
        <v>#VALUE!</v>
      </c>
      <c r="K410" t="str">
        <f t="shared" si="73"/>
        <v/>
      </c>
      <c r="L410" t="str">
        <f t="shared" si="74"/>
        <v/>
      </c>
      <c r="M410" t="str">
        <f t="shared" si="75"/>
        <v/>
      </c>
      <c r="N410" t="str">
        <f t="shared" si="76"/>
        <v/>
      </c>
    </row>
    <row r="411" spans="1:14">
      <c r="A411" s="4" t="str">
        <f>IF('True_Odds_Calculator_2-way'!A412="","",'True_Odds_Calculator_2-way'!A412)</f>
        <v/>
      </c>
      <c r="B411" s="4" t="str">
        <f>IF('True_Odds_Calculator_2-way'!B412="","",'True_Odds_Calculator_2-way'!B412)</f>
        <v/>
      </c>
      <c r="C411" s="4" t="e">
        <f t="shared" si="66"/>
        <v>#VALUE!</v>
      </c>
      <c r="D411" t="e">
        <f t="shared" si="67"/>
        <v>#VALUE!</v>
      </c>
      <c r="E411" t="e">
        <f t="shared" si="68"/>
        <v>#VALUE!</v>
      </c>
      <c r="F411" t="e">
        <f t="shared" si="69"/>
        <v>#VALUE!</v>
      </c>
      <c r="G411">
        <v>0</v>
      </c>
      <c r="H411" t="e">
        <f t="shared" si="70"/>
        <v>#VALUE!</v>
      </c>
      <c r="I411" t="e">
        <f t="shared" si="71"/>
        <v>#VALUE!</v>
      </c>
      <c r="J411" t="e">
        <f t="shared" si="72"/>
        <v>#VALUE!</v>
      </c>
      <c r="K411" t="str">
        <f t="shared" si="73"/>
        <v/>
      </c>
      <c r="L411" t="str">
        <f t="shared" si="74"/>
        <v/>
      </c>
      <c r="M411" t="str">
        <f t="shared" si="75"/>
        <v/>
      </c>
      <c r="N411" t="str">
        <f t="shared" si="76"/>
        <v/>
      </c>
    </row>
    <row r="412" spans="1:14">
      <c r="A412" s="4" t="str">
        <f>IF('True_Odds_Calculator_2-way'!A413="","",'True_Odds_Calculator_2-way'!A413)</f>
        <v/>
      </c>
      <c r="B412" s="4" t="str">
        <f>IF('True_Odds_Calculator_2-way'!B413="","",'True_Odds_Calculator_2-way'!B413)</f>
        <v/>
      </c>
      <c r="C412" s="4" t="e">
        <f t="shared" si="66"/>
        <v>#VALUE!</v>
      </c>
      <c r="D412" t="e">
        <f t="shared" si="67"/>
        <v>#VALUE!</v>
      </c>
      <c r="E412" t="e">
        <f t="shared" si="68"/>
        <v>#VALUE!</v>
      </c>
      <c r="F412" t="e">
        <f t="shared" si="69"/>
        <v>#VALUE!</v>
      </c>
      <c r="G412">
        <v>0</v>
      </c>
      <c r="H412" t="e">
        <f t="shared" si="70"/>
        <v>#VALUE!</v>
      </c>
      <c r="I412" t="e">
        <f t="shared" si="71"/>
        <v>#VALUE!</v>
      </c>
      <c r="J412" t="e">
        <f t="shared" si="72"/>
        <v>#VALUE!</v>
      </c>
      <c r="K412" t="str">
        <f t="shared" si="73"/>
        <v/>
      </c>
      <c r="L412" t="str">
        <f t="shared" si="74"/>
        <v/>
      </c>
      <c r="M412" t="str">
        <f t="shared" si="75"/>
        <v/>
      </c>
      <c r="N412" t="str">
        <f t="shared" si="76"/>
        <v/>
      </c>
    </row>
    <row r="413" spans="1:14">
      <c r="A413" s="4" t="str">
        <f>IF('True_Odds_Calculator_2-way'!A414="","",'True_Odds_Calculator_2-way'!A414)</f>
        <v/>
      </c>
      <c r="B413" s="4" t="str">
        <f>IF('True_Odds_Calculator_2-way'!B414="","",'True_Odds_Calculator_2-way'!B414)</f>
        <v/>
      </c>
      <c r="C413" s="4" t="e">
        <f t="shared" si="66"/>
        <v>#VALUE!</v>
      </c>
      <c r="D413" t="e">
        <f t="shared" si="67"/>
        <v>#VALUE!</v>
      </c>
      <c r="E413" t="e">
        <f t="shared" si="68"/>
        <v>#VALUE!</v>
      </c>
      <c r="F413" t="e">
        <f t="shared" si="69"/>
        <v>#VALUE!</v>
      </c>
      <c r="G413">
        <v>0</v>
      </c>
      <c r="H413" t="e">
        <f t="shared" si="70"/>
        <v>#VALUE!</v>
      </c>
      <c r="I413" t="e">
        <f t="shared" si="71"/>
        <v>#VALUE!</v>
      </c>
      <c r="J413" t="e">
        <f t="shared" si="72"/>
        <v>#VALUE!</v>
      </c>
      <c r="K413" t="str">
        <f t="shared" si="73"/>
        <v/>
      </c>
      <c r="L413" t="str">
        <f t="shared" si="74"/>
        <v/>
      </c>
      <c r="M413" t="str">
        <f t="shared" si="75"/>
        <v/>
      </c>
      <c r="N413" t="str">
        <f t="shared" si="76"/>
        <v/>
      </c>
    </row>
    <row r="414" spans="1:14">
      <c r="A414" s="4" t="str">
        <f>IF('True_Odds_Calculator_2-way'!A415="","",'True_Odds_Calculator_2-way'!A415)</f>
        <v/>
      </c>
      <c r="B414" s="4" t="str">
        <f>IF('True_Odds_Calculator_2-way'!B415="","",'True_Odds_Calculator_2-way'!B415)</f>
        <v/>
      </c>
      <c r="C414" s="4" t="e">
        <f t="shared" si="66"/>
        <v>#VALUE!</v>
      </c>
      <c r="D414" t="e">
        <f t="shared" si="67"/>
        <v>#VALUE!</v>
      </c>
      <c r="E414" t="e">
        <f t="shared" si="68"/>
        <v>#VALUE!</v>
      </c>
      <c r="F414" t="e">
        <f t="shared" si="69"/>
        <v>#VALUE!</v>
      </c>
      <c r="G414">
        <v>0</v>
      </c>
      <c r="H414" t="e">
        <f t="shared" si="70"/>
        <v>#VALUE!</v>
      </c>
      <c r="I414" t="e">
        <f t="shared" si="71"/>
        <v>#VALUE!</v>
      </c>
      <c r="J414" t="e">
        <f t="shared" si="72"/>
        <v>#VALUE!</v>
      </c>
      <c r="K414" t="str">
        <f t="shared" si="73"/>
        <v/>
      </c>
      <c r="L414" t="str">
        <f t="shared" si="74"/>
        <v/>
      </c>
      <c r="M414" t="str">
        <f t="shared" si="75"/>
        <v/>
      </c>
      <c r="N414" t="str">
        <f t="shared" si="76"/>
        <v/>
      </c>
    </row>
    <row r="415" spans="1:14">
      <c r="A415" s="4" t="str">
        <f>IF('True_Odds_Calculator_2-way'!A416="","",'True_Odds_Calculator_2-way'!A416)</f>
        <v/>
      </c>
      <c r="B415" s="4" t="str">
        <f>IF('True_Odds_Calculator_2-way'!B416="","",'True_Odds_Calculator_2-way'!B416)</f>
        <v/>
      </c>
      <c r="C415" s="4" t="e">
        <f t="shared" si="66"/>
        <v>#VALUE!</v>
      </c>
      <c r="D415" t="e">
        <f t="shared" si="67"/>
        <v>#VALUE!</v>
      </c>
      <c r="E415" t="e">
        <f t="shared" si="68"/>
        <v>#VALUE!</v>
      </c>
      <c r="F415" t="e">
        <f t="shared" si="69"/>
        <v>#VALUE!</v>
      </c>
      <c r="G415">
        <v>0</v>
      </c>
      <c r="H415" t="e">
        <f t="shared" si="70"/>
        <v>#VALUE!</v>
      </c>
      <c r="I415" t="e">
        <f t="shared" si="71"/>
        <v>#VALUE!</v>
      </c>
      <c r="J415" t="e">
        <f t="shared" si="72"/>
        <v>#VALUE!</v>
      </c>
      <c r="K415" t="str">
        <f t="shared" si="73"/>
        <v/>
      </c>
      <c r="L415" t="str">
        <f t="shared" si="74"/>
        <v/>
      </c>
      <c r="M415" t="str">
        <f t="shared" si="75"/>
        <v/>
      </c>
      <c r="N415" t="str">
        <f t="shared" si="76"/>
        <v/>
      </c>
    </row>
    <row r="416" spans="1:14">
      <c r="A416" s="4" t="str">
        <f>IF('True_Odds_Calculator_2-way'!A417="","",'True_Odds_Calculator_2-way'!A417)</f>
        <v/>
      </c>
      <c r="B416" s="4" t="str">
        <f>IF('True_Odds_Calculator_2-way'!B417="","",'True_Odds_Calculator_2-way'!B417)</f>
        <v/>
      </c>
      <c r="C416" s="4" t="e">
        <f t="shared" si="66"/>
        <v>#VALUE!</v>
      </c>
      <c r="D416" t="e">
        <f t="shared" si="67"/>
        <v>#VALUE!</v>
      </c>
      <c r="E416" t="e">
        <f t="shared" si="68"/>
        <v>#VALUE!</v>
      </c>
      <c r="F416" t="e">
        <f t="shared" si="69"/>
        <v>#VALUE!</v>
      </c>
      <c r="G416">
        <v>0</v>
      </c>
      <c r="H416" t="e">
        <f t="shared" si="70"/>
        <v>#VALUE!</v>
      </c>
      <c r="I416" t="e">
        <f t="shared" si="71"/>
        <v>#VALUE!</v>
      </c>
      <c r="J416" t="e">
        <f t="shared" si="72"/>
        <v>#VALUE!</v>
      </c>
      <c r="K416" t="str">
        <f t="shared" si="73"/>
        <v/>
      </c>
      <c r="L416" t="str">
        <f t="shared" si="74"/>
        <v/>
      </c>
      <c r="M416" t="str">
        <f t="shared" si="75"/>
        <v/>
      </c>
      <c r="N416" t="str">
        <f t="shared" si="76"/>
        <v/>
      </c>
    </row>
    <row r="417" spans="1:14">
      <c r="A417" s="4" t="str">
        <f>IF('True_Odds_Calculator_2-way'!A418="","",'True_Odds_Calculator_2-way'!A418)</f>
        <v/>
      </c>
      <c r="B417" s="4" t="str">
        <f>IF('True_Odds_Calculator_2-way'!B418="","",'True_Odds_Calculator_2-way'!B418)</f>
        <v/>
      </c>
      <c r="C417" s="4" t="e">
        <f t="shared" si="66"/>
        <v>#VALUE!</v>
      </c>
      <c r="D417" t="e">
        <f t="shared" si="67"/>
        <v>#VALUE!</v>
      </c>
      <c r="E417" t="e">
        <f t="shared" si="68"/>
        <v>#VALUE!</v>
      </c>
      <c r="F417" t="e">
        <f t="shared" si="69"/>
        <v>#VALUE!</v>
      </c>
      <c r="G417">
        <v>0</v>
      </c>
      <c r="H417" t="e">
        <f t="shared" si="70"/>
        <v>#VALUE!</v>
      </c>
      <c r="I417" t="e">
        <f t="shared" si="71"/>
        <v>#VALUE!</v>
      </c>
      <c r="J417" t="e">
        <f t="shared" si="72"/>
        <v>#VALUE!</v>
      </c>
      <c r="K417" t="str">
        <f t="shared" si="73"/>
        <v/>
      </c>
      <c r="L417" t="str">
        <f t="shared" si="74"/>
        <v/>
      </c>
      <c r="M417" t="str">
        <f t="shared" si="75"/>
        <v/>
      </c>
      <c r="N417" t="str">
        <f t="shared" si="76"/>
        <v/>
      </c>
    </row>
    <row r="418" spans="1:14">
      <c r="A418" s="4" t="str">
        <f>IF('True_Odds_Calculator_2-way'!A419="","",'True_Odds_Calculator_2-way'!A419)</f>
        <v/>
      </c>
      <c r="B418" s="4" t="str">
        <f>IF('True_Odds_Calculator_2-way'!B419="","",'True_Odds_Calculator_2-way'!B419)</f>
        <v/>
      </c>
      <c r="C418" s="4" t="e">
        <f t="shared" si="66"/>
        <v>#VALUE!</v>
      </c>
      <c r="D418" t="e">
        <f t="shared" si="67"/>
        <v>#VALUE!</v>
      </c>
      <c r="E418" t="e">
        <f t="shared" si="68"/>
        <v>#VALUE!</v>
      </c>
      <c r="F418" t="e">
        <f t="shared" si="69"/>
        <v>#VALUE!</v>
      </c>
      <c r="G418">
        <v>0</v>
      </c>
      <c r="H418" t="e">
        <f t="shared" si="70"/>
        <v>#VALUE!</v>
      </c>
      <c r="I418" t="e">
        <f t="shared" si="71"/>
        <v>#VALUE!</v>
      </c>
      <c r="J418" t="e">
        <f t="shared" si="72"/>
        <v>#VALUE!</v>
      </c>
      <c r="K418" t="str">
        <f t="shared" si="73"/>
        <v/>
      </c>
      <c r="L418" t="str">
        <f t="shared" si="74"/>
        <v/>
      </c>
      <c r="M418" t="str">
        <f t="shared" si="75"/>
        <v/>
      </c>
      <c r="N418" t="str">
        <f t="shared" si="76"/>
        <v/>
      </c>
    </row>
    <row r="419" spans="1:14">
      <c r="A419" s="4" t="str">
        <f>IF('True_Odds_Calculator_2-way'!A420="","",'True_Odds_Calculator_2-way'!A420)</f>
        <v/>
      </c>
      <c r="B419" s="4" t="str">
        <f>IF('True_Odds_Calculator_2-way'!B420="","",'True_Odds_Calculator_2-way'!B420)</f>
        <v/>
      </c>
      <c r="C419" s="4" t="e">
        <f t="shared" si="66"/>
        <v>#VALUE!</v>
      </c>
      <c r="D419" t="e">
        <f t="shared" si="67"/>
        <v>#VALUE!</v>
      </c>
      <c r="E419" t="e">
        <f t="shared" si="68"/>
        <v>#VALUE!</v>
      </c>
      <c r="F419" t="e">
        <f t="shared" si="69"/>
        <v>#VALUE!</v>
      </c>
      <c r="G419">
        <v>0</v>
      </c>
      <c r="H419" t="e">
        <f t="shared" si="70"/>
        <v>#VALUE!</v>
      </c>
      <c r="I419" t="e">
        <f t="shared" si="71"/>
        <v>#VALUE!</v>
      </c>
      <c r="J419" t="e">
        <f t="shared" si="72"/>
        <v>#VALUE!</v>
      </c>
      <c r="K419" t="str">
        <f t="shared" si="73"/>
        <v/>
      </c>
      <c r="L419" t="str">
        <f t="shared" si="74"/>
        <v/>
      </c>
      <c r="M419" t="str">
        <f t="shared" si="75"/>
        <v/>
      </c>
      <c r="N419" t="str">
        <f t="shared" si="76"/>
        <v/>
      </c>
    </row>
    <row r="420" spans="1:14">
      <c r="A420" s="4" t="str">
        <f>IF('True_Odds_Calculator_2-way'!A421="","",'True_Odds_Calculator_2-way'!A421)</f>
        <v/>
      </c>
      <c r="B420" s="4" t="str">
        <f>IF('True_Odds_Calculator_2-way'!B421="","",'True_Odds_Calculator_2-way'!B421)</f>
        <v/>
      </c>
      <c r="C420" s="4" t="e">
        <f t="shared" si="66"/>
        <v>#VALUE!</v>
      </c>
      <c r="D420" t="e">
        <f t="shared" si="67"/>
        <v>#VALUE!</v>
      </c>
      <c r="E420" t="e">
        <f t="shared" si="68"/>
        <v>#VALUE!</v>
      </c>
      <c r="F420" t="e">
        <f t="shared" si="69"/>
        <v>#VALUE!</v>
      </c>
      <c r="G420">
        <v>0</v>
      </c>
      <c r="H420" t="e">
        <f t="shared" si="70"/>
        <v>#VALUE!</v>
      </c>
      <c r="I420" t="e">
        <f t="shared" si="71"/>
        <v>#VALUE!</v>
      </c>
      <c r="J420" t="e">
        <f t="shared" si="72"/>
        <v>#VALUE!</v>
      </c>
      <c r="K420" t="str">
        <f t="shared" si="73"/>
        <v/>
      </c>
      <c r="L420" t="str">
        <f t="shared" si="74"/>
        <v/>
      </c>
      <c r="M420" t="str">
        <f t="shared" si="75"/>
        <v/>
      </c>
      <c r="N420" t="str">
        <f t="shared" si="76"/>
        <v/>
      </c>
    </row>
    <row r="421" spans="1:14">
      <c r="A421" s="4" t="str">
        <f>IF('True_Odds_Calculator_2-way'!A422="","",'True_Odds_Calculator_2-way'!A422)</f>
        <v/>
      </c>
      <c r="B421" s="4" t="str">
        <f>IF('True_Odds_Calculator_2-way'!B422="","",'True_Odds_Calculator_2-way'!B422)</f>
        <v/>
      </c>
      <c r="C421" s="4" t="e">
        <f t="shared" si="66"/>
        <v>#VALUE!</v>
      </c>
      <c r="D421" t="e">
        <f t="shared" si="67"/>
        <v>#VALUE!</v>
      </c>
      <c r="E421" t="e">
        <f t="shared" si="68"/>
        <v>#VALUE!</v>
      </c>
      <c r="F421" t="e">
        <f t="shared" si="69"/>
        <v>#VALUE!</v>
      </c>
      <c r="G421">
        <v>0</v>
      </c>
      <c r="H421" t="e">
        <f t="shared" si="70"/>
        <v>#VALUE!</v>
      </c>
      <c r="I421" t="e">
        <f t="shared" si="71"/>
        <v>#VALUE!</v>
      </c>
      <c r="J421" t="e">
        <f t="shared" si="72"/>
        <v>#VALUE!</v>
      </c>
      <c r="K421" t="str">
        <f t="shared" si="73"/>
        <v/>
      </c>
      <c r="L421" t="str">
        <f t="shared" si="74"/>
        <v/>
      </c>
      <c r="M421" t="str">
        <f t="shared" si="75"/>
        <v/>
      </c>
      <c r="N421" t="str">
        <f t="shared" si="76"/>
        <v/>
      </c>
    </row>
    <row r="422" spans="1:14">
      <c r="A422" s="4" t="str">
        <f>IF('True_Odds_Calculator_2-way'!A423="","",'True_Odds_Calculator_2-way'!A423)</f>
        <v/>
      </c>
      <c r="B422" s="4" t="str">
        <f>IF('True_Odds_Calculator_2-way'!B423="","",'True_Odds_Calculator_2-way'!B423)</f>
        <v/>
      </c>
      <c r="C422" s="4" t="e">
        <f t="shared" si="66"/>
        <v>#VALUE!</v>
      </c>
      <c r="D422" t="e">
        <f t="shared" si="67"/>
        <v>#VALUE!</v>
      </c>
      <c r="E422" t="e">
        <f t="shared" si="68"/>
        <v>#VALUE!</v>
      </c>
      <c r="F422" t="e">
        <f t="shared" si="69"/>
        <v>#VALUE!</v>
      </c>
      <c r="G422">
        <v>0</v>
      </c>
      <c r="H422" t="e">
        <f t="shared" si="70"/>
        <v>#VALUE!</v>
      </c>
      <c r="I422" t="e">
        <f t="shared" si="71"/>
        <v>#VALUE!</v>
      </c>
      <c r="J422" t="e">
        <f t="shared" si="72"/>
        <v>#VALUE!</v>
      </c>
      <c r="K422" t="str">
        <f t="shared" si="73"/>
        <v/>
      </c>
      <c r="L422" t="str">
        <f t="shared" si="74"/>
        <v/>
      </c>
      <c r="M422" t="str">
        <f t="shared" si="75"/>
        <v/>
      </c>
      <c r="N422" t="str">
        <f t="shared" si="76"/>
        <v/>
      </c>
    </row>
    <row r="423" spans="1:14">
      <c r="A423" s="4" t="str">
        <f>IF('True_Odds_Calculator_2-way'!A424="","",'True_Odds_Calculator_2-way'!A424)</f>
        <v/>
      </c>
      <c r="B423" s="4" t="str">
        <f>IF('True_Odds_Calculator_2-way'!B424="","",'True_Odds_Calculator_2-way'!B424)</f>
        <v/>
      </c>
      <c r="C423" s="4" t="e">
        <f t="shared" si="66"/>
        <v>#VALUE!</v>
      </c>
      <c r="D423" t="e">
        <f t="shared" si="67"/>
        <v>#VALUE!</v>
      </c>
      <c r="E423" t="e">
        <f t="shared" si="68"/>
        <v>#VALUE!</v>
      </c>
      <c r="F423" t="e">
        <f t="shared" si="69"/>
        <v>#VALUE!</v>
      </c>
      <c r="G423">
        <v>0</v>
      </c>
      <c r="H423" t="e">
        <f t="shared" si="70"/>
        <v>#VALUE!</v>
      </c>
      <c r="I423" t="e">
        <f t="shared" si="71"/>
        <v>#VALUE!</v>
      </c>
      <c r="J423" t="e">
        <f t="shared" si="72"/>
        <v>#VALUE!</v>
      </c>
      <c r="K423" t="str">
        <f t="shared" si="73"/>
        <v/>
      </c>
      <c r="L423" t="str">
        <f t="shared" si="74"/>
        <v/>
      </c>
      <c r="M423" t="str">
        <f t="shared" si="75"/>
        <v/>
      </c>
      <c r="N423" t="str">
        <f t="shared" si="76"/>
        <v/>
      </c>
    </row>
    <row r="424" spans="1:14">
      <c r="A424" s="4" t="str">
        <f>IF('True_Odds_Calculator_2-way'!A425="","",'True_Odds_Calculator_2-way'!A425)</f>
        <v/>
      </c>
      <c r="B424" s="4" t="str">
        <f>IF('True_Odds_Calculator_2-way'!B425="","",'True_Odds_Calculator_2-way'!B425)</f>
        <v/>
      </c>
      <c r="C424" s="4" t="e">
        <f t="shared" si="66"/>
        <v>#VALUE!</v>
      </c>
      <c r="D424" t="e">
        <f t="shared" si="67"/>
        <v>#VALUE!</v>
      </c>
      <c r="E424" t="e">
        <f t="shared" si="68"/>
        <v>#VALUE!</v>
      </c>
      <c r="F424" t="e">
        <f t="shared" si="69"/>
        <v>#VALUE!</v>
      </c>
      <c r="G424">
        <v>0</v>
      </c>
      <c r="H424" t="e">
        <f t="shared" si="70"/>
        <v>#VALUE!</v>
      </c>
      <c r="I424" t="e">
        <f t="shared" si="71"/>
        <v>#VALUE!</v>
      </c>
      <c r="J424" t="e">
        <f t="shared" si="72"/>
        <v>#VALUE!</v>
      </c>
      <c r="K424" t="str">
        <f t="shared" si="73"/>
        <v/>
      </c>
      <c r="L424" t="str">
        <f t="shared" si="74"/>
        <v/>
      </c>
      <c r="M424" t="str">
        <f t="shared" si="75"/>
        <v/>
      </c>
      <c r="N424" t="str">
        <f t="shared" si="76"/>
        <v/>
      </c>
    </row>
    <row r="425" spans="1:14">
      <c r="A425" s="4" t="str">
        <f>IF('True_Odds_Calculator_2-way'!A426="","",'True_Odds_Calculator_2-way'!A426)</f>
        <v/>
      </c>
      <c r="B425" s="4" t="str">
        <f>IF('True_Odds_Calculator_2-way'!B426="","",'True_Odds_Calculator_2-way'!B426)</f>
        <v/>
      </c>
      <c r="C425" s="4" t="e">
        <f t="shared" si="66"/>
        <v>#VALUE!</v>
      </c>
      <c r="D425" t="e">
        <f t="shared" si="67"/>
        <v>#VALUE!</v>
      </c>
      <c r="E425" t="e">
        <f t="shared" si="68"/>
        <v>#VALUE!</v>
      </c>
      <c r="F425" t="e">
        <f t="shared" si="69"/>
        <v>#VALUE!</v>
      </c>
      <c r="G425">
        <v>0</v>
      </c>
      <c r="H425" t="e">
        <f t="shared" si="70"/>
        <v>#VALUE!</v>
      </c>
      <c r="I425" t="e">
        <f t="shared" si="71"/>
        <v>#VALUE!</v>
      </c>
      <c r="J425" t="e">
        <f t="shared" si="72"/>
        <v>#VALUE!</v>
      </c>
      <c r="K425" t="str">
        <f t="shared" si="73"/>
        <v/>
      </c>
      <c r="L425" t="str">
        <f t="shared" si="74"/>
        <v/>
      </c>
      <c r="M425" t="str">
        <f t="shared" si="75"/>
        <v/>
      </c>
      <c r="N425" t="str">
        <f t="shared" si="76"/>
        <v/>
      </c>
    </row>
    <row r="426" spans="1:14">
      <c r="A426" s="4" t="str">
        <f>IF('True_Odds_Calculator_2-way'!A427="","",'True_Odds_Calculator_2-way'!A427)</f>
        <v/>
      </c>
      <c r="B426" s="4" t="str">
        <f>IF('True_Odds_Calculator_2-way'!B427="","",'True_Odds_Calculator_2-way'!B427)</f>
        <v/>
      </c>
      <c r="C426" s="4" t="e">
        <f t="shared" si="66"/>
        <v>#VALUE!</v>
      </c>
      <c r="D426" t="e">
        <f t="shared" si="67"/>
        <v>#VALUE!</v>
      </c>
      <c r="E426" t="e">
        <f t="shared" si="68"/>
        <v>#VALUE!</v>
      </c>
      <c r="F426" t="e">
        <f t="shared" si="69"/>
        <v>#VALUE!</v>
      </c>
      <c r="G426">
        <v>0</v>
      </c>
      <c r="H426" t="e">
        <f t="shared" si="70"/>
        <v>#VALUE!</v>
      </c>
      <c r="I426" t="e">
        <f t="shared" si="71"/>
        <v>#VALUE!</v>
      </c>
      <c r="J426" t="e">
        <f t="shared" si="72"/>
        <v>#VALUE!</v>
      </c>
      <c r="K426" t="str">
        <f t="shared" si="73"/>
        <v/>
      </c>
      <c r="L426" t="str">
        <f t="shared" si="74"/>
        <v/>
      </c>
      <c r="M426" t="str">
        <f t="shared" si="75"/>
        <v/>
      </c>
      <c r="N426" t="str">
        <f t="shared" si="76"/>
        <v/>
      </c>
    </row>
    <row r="427" spans="1:14">
      <c r="A427" s="4" t="str">
        <f>IF('True_Odds_Calculator_2-way'!A428="","",'True_Odds_Calculator_2-way'!A428)</f>
        <v/>
      </c>
      <c r="B427" s="4" t="str">
        <f>IF('True_Odds_Calculator_2-way'!B428="","",'True_Odds_Calculator_2-way'!B428)</f>
        <v/>
      </c>
      <c r="C427" s="4" t="e">
        <f t="shared" si="66"/>
        <v>#VALUE!</v>
      </c>
      <c r="D427" t="e">
        <f t="shared" si="67"/>
        <v>#VALUE!</v>
      </c>
      <c r="E427" t="e">
        <f t="shared" si="68"/>
        <v>#VALUE!</v>
      </c>
      <c r="F427" t="e">
        <f t="shared" si="69"/>
        <v>#VALUE!</v>
      </c>
      <c r="G427">
        <v>0</v>
      </c>
      <c r="H427" t="e">
        <f t="shared" si="70"/>
        <v>#VALUE!</v>
      </c>
      <c r="I427" t="e">
        <f t="shared" si="71"/>
        <v>#VALUE!</v>
      </c>
      <c r="J427" t="e">
        <f t="shared" si="72"/>
        <v>#VALUE!</v>
      </c>
      <c r="K427" t="str">
        <f t="shared" si="73"/>
        <v/>
      </c>
      <c r="L427" t="str">
        <f t="shared" si="74"/>
        <v/>
      </c>
      <c r="M427" t="str">
        <f t="shared" si="75"/>
        <v/>
      </c>
      <c r="N427" t="str">
        <f t="shared" si="76"/>
        <v/>
      </c>
    </row>
    <row r="428" spans="1:14">
      <c r="A428" s="4" t="str">
        <f>IF('True_Odds_Calculator_2-way'!A429="","",'True_Odds_Calculator_2-way'!A429)</f>
        <v/>
      </c>
      <c r="B428" s="4" t="str">
        <f>IF('True_Odds_Calculator_2-way'!B429="","",'True_Odds_Calculator_2-way'!B429)</f>
        <v/>
      </c>
      <c r="C428" s="4" t="e">
        <f t="shared" si="66"/>
        <v>#VALUE!</v>
      </c>
      <c r="D428" t="e">
        <f t="shared" si="67"/>
        <v>#VALUE!</v>
      </c>
      <c r="E428" t="e">
        <f t="shared" si="68"/>
        <v>#VALUE!</v>
      </c>
      <c r="F428" t="e">
        <f t="shared" si="69"/>
        <v>#VALUE!</v>
      </c>
      <c r="G428">
        <v>0</v>
      </c>
      <c r="H428" t="e">
        <f t="shared" si="70"/>
        <v>#VALUE!</v>
      </c>
      <c r="I428" t="e">
        <f t="shared" si="71"/>
        <v>#VALUE!</v>
      </c>
      <c r="J428" t="e">
        <f t="shared" si="72"/>
        <v>#VALUE!</v>
      </c>
      <c r="K428" t="str">
        <f t="shared" si="73"/>
        <v/>
      </c>
      <c r="L428" t="str">
        <f t="shared" si="74"/>
        <v/>
      </c>
      <c r="M428" t="str">
        <f t="shared" si="75"/>
        <v/>
      </c>
      <c r="N428" t="str">
        <f t="shared" si="76"/>
        <v/>
      </c>
    </row>
    <row r="429" spans="1:14">
      <c r="A429" s="4" t="str">
        <f>IF('True_Odds_Calculator_2-way'!A430="","",'True_Odds_Calculator_2-way'!A430)</f>
        <v/>
      </c>
      <c r="B429" s="4" t="str">
        <f>IF('True_Odds_Calculator_2-way'!B430="","",'True_Odds_Calculator_2-way'!B430)</f>
        <v/>
      </c>
      <c r="C429" s="4" t="e">
        <f t="shared" si="66"/>
        <v>#VALUE!</v>
      </c>
      <c r="D429" t="e">
        <f t="shared" si="67"/>
        <v>#VALUE!</v>
      </c>
      <c r="E429" t="e">
        <f t="shared" si="68"/>
        <v>#VALUE!</v>
      </c>
      <c r="F429" t="e">
        <f t="shared" si="69"/>
        <v>#VALUE!</v>
      </c>
      <c r="G429">
        <v>0</v>
      </c>
      <c r="H429" t="e">
        <f t="shared" si="70"/>
        <v>#VALUE!</v>
      </c>
      <c r="I429" t="e">
        <f t="shared" si="71"/>
        <v>#VALUE!</v>
      </c>
      <c r="J429" t="e">
        <f t="shared" si="72"/>
        <v>#VALUE!</v>
      </c>
      <c r="K429" t="str">
        <f t="shared" si="73"/>
        <v/>
      </c>
      <c r="L429" t="str">
        <f t="shared" si="74"/>
        <v/>
      </c>
      <c r="M429" t="str">
        <f t="shared" si="75"/>
        <v/>
      </c>
      <c r="N429" t="str">
        <f t="shared" si="76"/>
        <v/>
      </c>
    </row>
    <row r="430" spans="1:14">
      <c r="A430" s="4" t="str">
        <f>IF('True_Odds_Calculator_2-way'!A431="","",'True_Odds_Calculator_2-way'!A431)</f>
        <v/>
      </c>
      <c r="B430" s="4" t="str">
        <f>IF('True_Odds_Calculator_2-way'!B431="","",'True_Odds_Calculator_2-way'!B431)</f>
        <v/>
      </c>
      <c r="C430" s="4" t="e">
        <f t="shared" si="66"/>
        <v>#VALUE!</v>
      </c>
      <c r="D430" t="e">
        <f t="shared" si="67"/>
        <v>#VALUE!</v>
      </c>
      <c r="E430" t="e">
        <f t="shared" si="68"/>
        <v>#VALUE!</v>
      </c>
      <c r="F430" t="e">
        <f t="shared" si="69"/>
        <v>#VALUE!</v>
      </c>
      <c r="G430">
        <v>0</v>
      </c>
      <c r="H430" t="e">
        <f t="shared" si="70"/>
        <v>#VALUE!</v>
      </c>
      <c r="I430" t="e">
        <f t="shared" si="71"/>
        <v>#VALUE!</v>
      </c>
      <c r="J430" t="e">
        <f t="shared" si="72"/>
        <v>#VALUE!</v>
      </c>
      <c r="K430" t="str">
        <f t="shared" si="73"/>
        <v/>
      </c>
      <c r="L430" t="str">
        <f t="shared" si="74"/>
        <v/>
      </c>
      <c r="M430" t="str">
        <f t="shared" si="75"/>
        <v/>
      </c>
      <c r="N430" t="str">
        <f t="shared" si="76"/>
        <v/>
      </c>
    </row>
    <row r="431" spans="1:14">
      <c r="A431" s="4" t="str">
        <f>IF('True_Odds_Calculator_2-way'!A432="","",'True_Odds_Calculator_2-way'!A432)</f>
        <v/>
      </c>
      <c r="B431" s="4" t="str">
        <f>IF('True_Odds_Calculator_2-way'!B432="","",'True_Odds_Calculator_2-way'!B432)</f>
        <v/>
      </c>
      <c r="C431" s="4" t="e">
        <f t="shared" si="66"/>
        <v>#VALUE!</v>
      </c>
      <c r="D431" t="e">
        <f t="shared" si="67"/>
        <v>#VALUE!</v>
      </c>
      <c r="E431" t="e">
        <f t="shared" si="68"/>
        <v>#VALUE!</v>
      </c>
      <c r="F431" t="e">
        <f t="shared" si="69"/>
        <v>#VALUE!</v>
      </c>
      <c r="G431">
        <v>0</v>
      </c>
      <c r="H431" t="e">
        <f t="shared" si="70"/>
        <v>#VALUE!</v>
      </c>
      <c r="I431" t="e">
        <f t="shared" si="71"/>
        <v>#VALUE!</v>
      </c>
      <c r="J431" t="e">
        <f t="shared" si="72"/>
        <v>#VALUE!</v>
      </c>
      <c r="K431" t="str">
        <f t="shared" si="73"/>
        <v/>
      </c>
      <c r="L431" t="str">
        <f t="shared" si="74"/>
        <v/>
      </c>
      <c r="M431" t="str">
        <f t="shared" si="75"/>
        <v/>
      </c>
      <c r="N431" t="str">
        <f t="shared" si="76"/>
        <v/>
      </c>
    </row>
    <row r="432" spans="1:14">
      <c r="A432" s="4" t="str">
        <f>IF('True_Odds_Calculator_2-way'!A433="","",'True_Odds_Calculator_2-way'!A433)</f>
        <v/>
      </c>
      <c r="B432" s="4" t="str">
        <f>IF('True_Odds_Calculator_2-way'!B433="","",'True_Odds_Calculator_2-way'!B433)</f>
        <v/>
      </c>
      <c r="C432" s="4" t="e">
        <f t="shared" si="66"/>
        <v>#VALUE!</v>
      </c>
      <c r="D432" t="e">
        <f t="shared" si="67"/>
        <v>#VALUE!</v>
      </c>
      <c r="E432" t="e">
        <f t="shared" si="68"/>
        <v>#VALUE!</v>
      </c>
      <c r="F432" t="e">
        <f t="shared" si="69"/>
        <v>#VALUE!</v>
      </c>
      <c r="G432">
        <v>0</v>
      </c>
      <c r="H432" t="e">
        <f t="shared" si="70"/>
        <v>#VALUE!</v>
      </c>
      <c r="I432" t="e">
        <f t="shared" si="71"/>
        <v>#VALUE!</v>
      </c>
      <c r="J432" t="e">
        <f t="shared" si="72"/>
        <v>#VALUE!</v>
      </c>
      <c r="K432" t="str">
        <f t="shared" si="73"/>
        <v/>
      </c>
      <c r="L432" t="str">
        <f t="shared" si="74"/>
        <v/>
      </c>
      <c r="M432" t="str">
        <f t="shared" si="75"/>
        <v/>
      </c>
      <c r="N432" t="str">
        <f t="shared" si="76"/>
        <v/>
      </c>
    </row>
    <row r="433" spans="1:14">
      <c r="A433" s="4" t="str">
        <f>IF('True_Odds_Calculator_2-way'!A434="","",'True_Odds_Calculator_2-way'!A434)</f>
        <v/>
      </c>
      <c r="B433" s="4" t="str">
        <f>IF('True_Odds_Calculator_2-way'!B434="","",'True_Odds_Calculator_2-way'!B434)</f>
        <v/>
      </c>
      <c r="C433" s="4" t="e">
        <f t="shared" si="66"/>
        <v>#VALUE!</v>
      </c>
      <c r="D433" t="e">
        <f t="shared" si="67"/>
        <v>#VALUE!</v>
      </c>
      <c r="E433" t="e">
        <f t="shared" si="68"/>
        <v>#VALUE!</v>
      </c>
      <c r="F433" t="e">
        <f t="shared" si="69"/>
        <v>#VALUE!</v>
      </c>
      <c r="G433">
        <v>0</v>
      </c>
      <c r="H433" t="e">
        <f t="shared" si="70"/>
        <v>#VALUE!</v>
      </c>
      <c r="I433" t="e">
        <f t="shared" si="71"/>
        <v>#VALUE!</v>
      </c>
      <c r="J433" t="e">
        <f t="shared" si="72"/>
        <v>#VALUE!</v>
      </c>
      <c r="K433" t="str">
        <f t="shared" si="73"/>
        <v/>
      </c>
      <c r="L433" t="str">
        <f t="shared" si="74"/>
        <v/>
      </c>
      <c r="M433" t="str">
        <f t="shared" si="75"/>
        <v/>
      </c>
      <c r="N433" t="str">
        <f t="shared" si="76"/>
        <v/>
      </c>
    </row>
    <row r="434" spans="1:14">
      <c r="A434" s="4" t="str">
        <f>IF('True_Odds_Calculator_2-way'!A435="","",'True_Odds_Calculator_2-way'!A435)</f>
        <v/>
      </c>
      <c r="B434" s="4" t="str">
        <f>IF('True_Odds_Calculator_2-way'!B435="","",'True_Odds_Calculator_2-way'!B435)</f>
        <v/>
      </c>
      <c r="C434" s="4" t="e">
        <f t="shared" si="66"/>
        <v>#VALUE!</v>
      </c>
      <c r="D434" t="e">
        <f t="shared" si="67"/>
        <v>#VALUE!</v>
      </c>
      <c r="E434" t="e">
        <f t="shared" si="68"/>
        <v>#VALUE!</v>
      </c>
      <c r="F434" t="e">
        <f t="shared" si="69"/>
        <v>#VALUE!</v>
      </c>
      <c r="G434">
        <v>0</v>
      </c>
      <c r="H434" t="e">
        <f t="shared" si="70"/>
        <v>#VALUE!</v>
      </c>
      <c r="I434" t="e">
        <f t="shared" si="71"/>
        <v>#VALUE!</v>
      </c>
      <c r="J434" t="e">
        <f t="shared" si="72"/>
        <v>#VALUE!</v>
      </c>
      <c r="K434" t="str">
        <f t="shared" si="73"/>
        <v/>
      </c>
      <c r="L434" t="str">
        <f t="shared" si="74"/>
        <v/>
      </c>
      <c r="M434" t="str">
        <f t="shared" si="75"/>
        <v/>
      </c>
      <c r="N434" t="str">
        <f t="shared" si="76"/>
        <v/>
      </c>
    </row>
    <row r="435" spans="1:14">
      <c r="A435" s="4" t="str">
        <f>IF('True_Odds_Calculator_2-way'!A436="","",'True_Odds_Calculator_2-way'!A436)</f>
        <v/>
      </c>
      <c r="B435" s="4" t="str">
        <f>IF('True_Odds_Calculator_2-way'!B436="","",'True_Odds_Calculator_2-way'!B436)</f>
        <v/>
      </c>
      <c r="C435" s="4" t="e">
        <f t="shared" si="66"/>
        <v>#VALUE!</v>
      </c>
      <c r="D435" t="e">
        <f t="shared" si="67"/>
        <v>#VALUE!</v>
      </c>
      <c r="E435" t="e">
        <f t="shared" si="68"/>
        <v>#VALUE!</v>
      </c>
      <c r="F435" t="e">
        <f t="shared" si="69"/>
        <v>#VALUE!</v>
      </c>
      <c r="G435">
        <v>0</v>
      </c>
      <c r="H435" t="e">
        <f t="shared" si="70"/>
        <v>#VALUE!</v>
      </c>
      <c r="I435" t="e">
        <f t="shared" si="71"/>
        <v>#VALUE!</v>
      </c>
      <c r="J435" t="e">
        <f t="shared" si="72"/>
        <v>#VALUE!</v>
      </c>
      <c r="K435" t="str">
        <f t="shared" si="73"/>
        <v/>
      </c>
      <c r="L435" t="str">
        <f t="shared" si="74"/>
        <v/>
      </c>
      <c r="M435" t="str">
        <f t="shared" si="75"/>
        <v/>
      </c>
      <c r="N435" t="str">
        <f t="shared" si="76"/>
        <v/>
      </c>
    </row>
    <row r="436" spans="1:14">
      <c r="A436" s="4" t="str">
        <f>IF('True_Odds_Calculator_2-way'!A437="","",'True_Odds_Calculator_2-way'!A437)</f>
        <v/>
      </c>
      <c r="B436" s="4" t="str">
        <f>IF('True_Odds_Calculator_2-way'!B437="","",'True_Odds_Calculator_2-way'!B437)</f>
        <v/>
      </c>
      <c r="C436" s="4" t="e">
        <f t="shared" si="66"/>
        <v>#VALUE!</v>
      </c>
      <c r="D436" t="e">
        <f t="shared" si="67"/>
        <v>#VALUE!</v>
      </c>
      <c r="E436" t="e">
        <f t="shared" si="68"/>
        <v>#VALUE!</v>
      </c>
      <c r="F436" t="e">
        <f t="shared" si="69"/>
        <v>#VALUE!</v>
      </c>
      <c r="G436">
        <v>0</v>
      </c>
      <c r="H436" t="e">
        <f t="shared" si="70"/>
        <v>#VALUE!</v>
      </c>
      <c r="I436" t="e">
        <f t="shared" si="71"/>
        <v>#VALUE!</v>
      </c>
      <c r="J436" t="e">
        <f t="shared" si="72"/>
        <v>#VALUE!</v>
      </c>
      <c r="K436" t="str">
        <f t="shared" si="73"/>
        <v/>
      </c>
      <c r="L436" t="str">
        <f t="shared" si="74"/>
        <v/>
      </c>
      <c r="M436" t="str">
        <f t="shared" si="75"/>
        <v/>
      </c>
      <c r="N436" t="str">
        <f t="shared" si="76"/>
        <v/>
      </c>
    </row>
    <row r="437" spans="1:14">
      <c r="A437" s="4" t="str">
        <f>IF('True_Odds_Calculator_2-way'!A438="","",'True_Odds_Calculator_2-way'!A438)</f>
        <v/>
      </c>
      <c r="B437" s="4" t="str">
        <f>IF('True_Odds_Calculator_2-way'!B438="","",'True_Odds_Calculator_2-way'!B438)</f>
        <v/>
      </c>
      <c r="C437" s="4" t="e">
        <f t="shared" si="66"/>
        <v>#VALUE!</v>
      </c>
      <c r="D437" t="e">
        <f t="shared" si="67"/>
        <v>#VALUE!</v>
      </c>
      <c r="E437" t="e">
        <f t="shared" si="68"/>
        <v>#VALUE!</v>
      </c>
      <c r="F437" t="e">
        <f t="shared" si="69"/>
        <v>#VALUE!</v>
      </c>
      <c r="G437">
        <v>0</v>
      </c>
      <c r="H437" t="e">
        <f t="shared" si="70"/>
        <v>#VALUE!</v>
      </c>
      <c r="I437" t="e">
        <f t="shared" si="71"/>
        <v>#VALUE!</v>
      </c>
      <c r="J437" t="e">
        <f t="shared" si="72"/>
        <v>#VALUE!</v>
      </c>
      <c r="K437" t="str">
        <f t="shared" si="73"/>
        <v/>
      </c>
      <c r="L437" t="str">
        <f t="shared" si="74"/>
        <v/>
      </c>
      <c r="M437" t="str">
        <f t="shared" si="75"/>
        <v/>
      </c>
      <c r="N437" t="str">
        <f t="shared" si="76"/>
        <v/>
      </c>
    </row>
    <row r="438" spans="1:14">
      <c r="A438" s="4" t="str">
        <f>IF('True_Odds_Calculator_2-way'!A439="","",'True_Odds_Calculator_2-way'!A439)</f>
        <v/>
      </c>
      <c r="B438" s="4" t="str">
        <f>IF('True_Odds_Calculator_2-way'!B439="","",'True_Odds_Calculator_2-way'!B439)</f>
        <v/>
      </c>
      <c r="C438" s="4" t="e">
        <f t="shared" si="66"/>
        <v>#VALUE!</v>
      </c>
      <c r="D438" t="e">
        <f t="shared" si="67"/>
        <v>#VALUE!</v>
      </c>
      <c r="E438" t="e">
        <f t="shared" si="68"/>
        <v>#VALUE!</v>
      </c>
      <c r="F438" t="e">
        <f t="shared" si="69"/>
        <v>#VALUE!</v>
      </c>
      <c r="G438">
        <v>0</v>
      </c>
      <c r="H438" t="e">
        <f t="shared" si="70"/>
        <v>#VALUE!</v>
      </c>
      <c r="I438" t="e">
        <f t="shared" si="71"/>
        <v>#VALUE!</v>
      </c>
      <c r="J438" t="e">
        <f t="shared" si="72"/>
        <v>#VALUE!</v>
      </c>
      <c r="K438" t="str">
        <f t="shared" si="73"/>
        <v/>
      </c>
      <c r="L438" t="str">
        <f t="shared" si="74"/>
        <v/>
      </c>
      <c r="M438" t="str">
        <f t="shared" si="75"/>
        <v/>
      </c>
      <c r="N438" t="str">
        <f t="shared" si="76"/>
        <v/>
      </c>
    </row>
    <row r="439" spans="1:14">
      <c r="A439" s="4" t="str">
        <f>IF('True_Odds_Calculator_2-way'!A440="","",'True_Odds_Calculator_2-way'!A440)</f>
        <v/>
      </c>
      <c r="B439" s="4" t="str">
        <f>IF('True_Odds_Calculator_2-way'!B440="","",'True_Odds_Calculator_2-way'!B440)</f>
        <v/>
      </c>
      <c r="C439" s="4" t="e">
        <f t="shared" si="66"/>
        <v>#VALUE!</v>
      </c>
      <c r="D439" t="e">
        <f t="shared" si="67"/>
        <v>#VALUE!</v>
      </c>
      <c r="E439" t="e">
        <f t="shared" si="68"/>
        <v>#VALUE!</v>
      </c>
      <c r="F439" t="e">
        <f t="shared" si="69"/>
        <v>#VALUE!</v>
      </c>
      <c r="G439">
        <v>0</v>
      </c>
      <c r="H439" t="e">
        <f t="shared" si="70"/>
        <v>#VALUE!</v>
      </c>
      <c r="I439" t="e">
        <f t="shared" si="71"/>
        <v>#VALUE!</v>
      </c>
      <c r="J439" t="e">
        <f t="shared" si="72"/>
        <v>#VALUE!</v>
      </c>
      <c r="K439" t="str">
        <f t="shared" si="73"/>
        <v/>
      </c>
      <c r="L439" t="str">
        <f t="shared" si="74"/>
        <v/>
      </c>
      <c r="M439" t="str">
        <f t="shared" si="75"/>
        <v/>
      </c>
      <c r="N439" t="str">
        <f t="shared" si="76"/>
        <v/>
      </c>
    </row>
    <row r="440" spans="1:14">
      <c r="A440" s="4" t="str">
        <f>IF('True_Odds_Calculator_2-way'!A441="","",'True_Odds_Calculator_2-way'!A441)</f>
        <v/>
      </c>
      <c r="B440" s="4" t="str">
        <f>IF('True_Odds_Calculator_2-way'!B441="","",'True_Odds_Calculator_2-way'!B441)</f>
        <v/>
      </c>
      <c r="C440" s="4" t="e">
        <f t="shared" si="66"/>
        <v>#VALUE!</v>
      </c>
      <c r="D440" t="e">
        <f t="shared" si="67"/>
        <v>#VALUE!</v>
      </c>
      <c r="E440" t="e">
        <f t="shared" si="68"/>
        <v>#VALUE!</v>
      </c>
      <c r="F440" t="e">
        <f t="shared" si="69"/>
        <v>#VALUE!</v>
      </c>
      <c r="G440">
        <v>0</v>
      </c>
      <c r="H440" t="e">
        <f t="shared" si="70"/>
        <v>#VALUE!</v>
      </c>
      <c r="I440" t="e">
        <f t="shared" si="71"/>
        <v>#VALUE!</v>
      </c>
      <c r="J440" t="e">
        <f t="shared" si="72"/>
        <v>#VALUE!</v>
      </c>
      <c r="K440" t="str">
        <f t="shared" si="73"/>
        <v/>
      </c>
      <c r="L440" t="str">
        <f t="shared" si="74"/>
        <v/>
      </c>
      <c r="M440" t="str">
        <f t="shared" si="75"/>
        <v/>
      </c>
      <c r="N440" t="str">
        <f t="shared" si="76"/>
        <v/>
      </c>
    </row>
    <row r="441" spans="1:14">
      <c r="A441" s="4" t="str">
        <f>IF('True_Odds_Calculator_2-way'!A442="","",'True_Odds_Calculator_2-way'!A442)</f>
        <v/>
      </c>
      <c r="B441" s="4" t="str">
        <f>IF('True_Odds_Calculator_2-way'!B442="","",'True_Odds_Calculator_2-way'!B442)</f>
        <v/>
      </c>
      <c r="C441" s="4" t="e">
        <f t="shared" si="66"/>
        <v>#VALUE!</v>
      </c>
      <c r="D441" t="e">
        <f t="shared" si="67"/>
        <v>#VALUE!</v>
      </c>
      <c r="E441" t="e">
        <f t="shared" si="68"/>
        <v>#VALUE!</v>
      </c>
      <c r="F441" t="e">
        <f t="shared" si="69"/>
        <v>#VALUE!</v>
      </c>
      <c r="G441">
        <v>0</v>
      </c>
      <c r="H441" t="e">
        <f t="shared" si="70"/>
        <v>#VALUE!</v>
      </c>
      <c r="I441" t="e">
        <f t="shared" si="71"/>
        <v>#VALUE!</v>
      </c>
      <c r="J441" t="e">
        <f t="shared" si="72"/>
        <v>#VALUE!</v>
      </c>
      <c r="K441" t="str">
        <f t="shared" si="73"/>
        <v/>
      </c>
      <c r="L441" t="str">
        <f t="shared" si="74"/>
        <v/>
      </c>
      <c r="M441" t="str">
        <f t="shared" si="75"/>
        <v/>
      </c>
      <c r="N441" t="str">
        <f t="shared" si="76"/>
        <v/>
      </c>
    </row>
    <row r="442" spans="1:14">
      <c r="A442" s="4" t="str">
        <f>IF('True_Odds_Calculator_2-way'!A443="","",'True_Odds_Calculator_2-way'!A443)</f>
        <v/>
      </c>
      <c r="B442" s="4" t="str">
        <f>IF('True_Odds_Calculator_2-way'!B443="","",'True_Odds_Calculator_2-way'!B443)</f>
        <v/>
      </c>
      <c r="C442" s="4" t="e">
        <f t="shared" si="66"/>
        <v>#VALUE!</v>
      </c>
      <c r="D442" t="e">
        <f t="shared" si="67"/>
        <v>#VALUE!</v>
      </c>
      <c r="E442" t="e">
        <f t="shared" si="68"/>
        <v>#VALUE!</v>
      </c>
      <c r="F442" t="e">
        <f t="shared" si="69"/>
        <v>#VALUE!</v>
      </c>
      <c r="G442">
        <v>0</v>
      </c>
      <c r="H442" t="e">
        <f t="shared" si="70"/>
        <v>#VALUE!</v>
      </c>
      <c r="I442" t="e">
        <f t="shared" si="71"/>
        <v>#VALUE!</v>
      </c>
      <c r="J442" t="e">
        <f t="shared" si="72"/>
        <v>#VALUE!</v>
      </c>
      <c r="K442" t="str">
        <f t="shared" si="73"/>
        <v/>
      </c>
      <c r="L442" t="str">
        <f t="shared" si="74"/>
        <v/>
      </c>
      <c r="M442" t="str">
        <f t="shared" si="75"/>
        <v/>
      </c>
      <c r="N442" t="str">
        <f t="shared" si="76"/>
        <v/>
      </c>
    </row>
    <row r="443" spans="1:14">
      <c r="A443" s="4" t="str">
        <f>IF('True_Odds_Calculator_2-way'!A444="","",'True_Odds_Calculator_2-way'!A444)</f>
        <v/>
      </c>
      <c r="B443" s="4" t="str">
        <f>IF('True_Odds_Calculator_2-way'!B444="","",'True_Odds_Calculator_2-way'!B444)</f>
        <v/>
      </c>
      <c r="C443" s="4" t="e">
        <f t="shared" si="66"/>
        <v>#VALUE!</v>
      </c>
      <c r="D443" t="e">
        <f t="shared" si="67"/>
        <v>#VALUE!</v>
      </c>
      <c r="E443" t="e">
        <f t="shared" si="68"/>
        <v>#VALUE!</v>
      </c>
      <c r="F443" t="e">
        <f t="shared" si="69"/>
        <v>#VALUE!</v>
      </c>
      <c r="G443">
        <v>0</v>
      </c>
      <c r="H443" t="e">
        <f t="shared" si="70"/>
        <v>#VALUE!</v>
      </c>
      <c r="I443" t="e">
        <f t="shared" si="71"/>
        <v>#VALUE!</v>
      </c>
      <c r="J443" t="e">
        <f t="shared" si="72"/>
        <v>#VALUE!</v>
      </c>
      <c r="K443" t="str">
        <f t="shared" si="73"/>
        <v/>
      </c>
      <c r="L443" t="str">
        <f t="shared" si="74"/>
        <v/>
      </c>
      <c r="M443" t="str">
        <f t="shared" si="75"/>
        <v/>
      </c>
      <c r="N443" t="str">
        <f t="shared" si="76"/>
        <v/>
      </c>
    </row>
    <row r="444" spans="1:14">
      <c r="A444" s="4" t="str">
        <f>IF('True_Odds_Calculator_2-way'!A445="","",'True_Odds_Calculator_2-way'!A445)</f>
        <v/>
      </c>
      <c r="B444" s="4" t="str">
        <f>IF('True_Odds_Calculator_2-way'!B445="","",'True_Odds_Calculator_2-way'!B445)</f>
        <v/>
      </c>
      <c r="C444" s="4" t="e">
        <f t="shared" si="66"/>
        <v>#VALUE!</v>
      </c>
      <c r="D444" t="e">
        <f t="shared" si="67"/>
        <v>#VALUE!</v>
      </c>
      <c r="E444" t="e">
        <f t="shared" si="68"/>
        <v>#VALUE!</v>
      </c>
      <c r="F444" t="e">
        <f t="shared" si="69"/>
        <v>#VALUE!</v>
      </c>
      <c r="G444">
        <v>0</v>
      </c>
      <c r="H444" t="e">
        <f t="shared" si="70"/>
        <v>#VALUE!</v>
      </c>
      <c r="I444" t="e">
        <f t="shared" si="71"/>
        <v>#VALUE!</v>
      </c>
      <c r="J444" t="e">
        <f t="shared" si="72"/>
        <v>#VALUE!</v>
      </c>
      <c r="K444" t="str">
        <f t="shared" si="73"/>
        <v/>
      </c>
      <c r="L444" t="str">
        <f t="shared" si="74"/>
        <v/>
      </c>
      <c r="M444" t="str">
        <f t="shared" si="75"/>
        <v/>
      </c>
      <c r="N444" t="str">
        <f t="shared" si="76"/>
        <v/>
      </c>
    </row>
    <row r="445" spans="1:14">
      <c r="A445" s="4" t="str">
        <f>IF('True_Odds_Calculator_2-way'!A446="","",'True_Odds_Calculator_2-way'!A446)</f>
        <v/>
      </c>
      <c r="B445" s="4" t="str">
        <f>IF('True_Odds_Calculator_2-way'!B446="","",'True_Odds_Calculator_2-way'!B446)</f>
        <v/>
      </c>
      <c r="C445" s="4" t="e">
        <f t="shared" si="66"/>
        <v>#VALUE!</v>
      </c>
      <c r="D445" t="e">
        <f t="shared" si="67"/>
        <v>#VALUE!</v>
      </c>
      <c r="E445" t="e">
        <f t="shared" si="68"/>
        <v>#VALUE!</v>
      </c>
      <c r="F445" t="e">
        <f t="shared" si="69"/>
        <v>#VALUE!</v>
      </c>
      <c r="G445">
        <v>0</v>
      </c>
      <c r="H445" t="e">
        <f t="shared" si="70"/>
        <v>#VALUE!</v>
      </c>
      <c r="I445" t="e">
        <f t="shared" si="71"/>
        <v>#VALUE!</v>
      </c>
      <c r="J445" t="e">
        <f t="shared" si="72"/>
        <v>#VALUE!</v>
      </c>
      <c r="K445" t="str">
        <f t="shared" si="73"/>
        <v/>
      </c>
      <c r="L445" t="str">
        <f t="shared" si="74"/>
        <v/>
      </c>
      <c r="M445" t="str">
        <f t="shared" si="75"/>
        <v/>
      </c>
      <c r="N445" t="str">
        <f t="shared" si="76"/>
        <v/>
      </c>
    </row>
    <row r="446" spans="1:14">
      <c r="A446" s="4" t="str">
        <f>IF('True_Odds_Calculator_2-way'!A447="","",'True_Odds_Calculator_2-way'!A447)</f>
        <v/>
      </c>
      <c r="B446" s="4" t="str">
        <f>IF('True_Odds_Calculator_2-way'!B447="","",'True_Odds_Calculator_2-way'!B447)</f>
        <v/>
      </c>
      <c r="C446" s="4" t="e">
        <f t="shared" si="66"/>
        <v>#VALUE!</v>
      </c>
      <c r="D446" t="e">
        <f t="shared" si="67"/>
        <v>#VALUE!</v>
      </c>
      <c r="E446" t="e">
        <f t="shared" si="68"/>
        <v>#VALUE!</v>
      </c>
      <c r="F446" t="e">
        <f t="shared" si="69"/>
        <v>#VALUE!</v>
      </c>
      <c r="G446">
        <v>0</v>
      </c>
      <c r="H446" t="e">
        <f t="shared" si="70"/>
        <v>#VALUE!</v>
      </c>
      <c r="I446" t="e">
        <f t="shared" si="71"/>
        <v>#VALUE!</v>
      </c>
      <c r="J446" t="e">
        <f t="shared" si="72"/>
        <v>#VALUE!</v>
      </c>
      <c r="K446" t="str">
        <f t="shared" si="73"/>
        <v/>
      </c>
      <c r="L446" t="str">
        <f t="shared" si="74"/>
        <v/>
      </c>
      <c r="M446" t="str">
        <f t="shared" si="75"/>
        <v/>
      </c>
      <c r="N446" t="str">
        <f t="shared" si="76"/>
        <v/>
      </c>
    </row>
    <row r="447" spans="1:14">
      <c r="A447" s="4" t="str">
        <f>IF('True_Odds_Calculator_2-way'!A448="","",'True_Odds_Calculator_2-way'!A448)</f>
        <v/>
      </c>
      <c r="B447" s="4" t="str">
        <f>IF('True_Odds_Calculator_2-way'!B448="","",'True_Odds_Calculator_2-way'!B448)</f>
        <v/>
      </c>
      <c r="C447" s="4" t="e">
        <f t="shared" si="66"/>
        <v>#VALUE!</v>
      </c>
      <c r="D447" t="e">
        <f t="shared" si="67"/>
        <v>#VALUE!</v>
      </c>
      <c r="E447" t="e">
        <f t="shared" si="68"/>
        <v>#VALUE!</v>
      </c>
      <c r="F447" t="e">
        <f t="shared" si="69"/>
        <v>#VALUE!</v>
      </c>
      <c r="G447">
        <v>0</v>
      </c>
      <c r="H447" t="e">
        <f t="shared" si="70"/>
        <v>#VALUE!</v>
      </c>
      <c r="I447" t="e">
        <f t="shared" si="71"/>
        <v>#VALUE!</v>
      </c>
      <c r="J447" t="e">
        <f t="shared" si="72"/>
        <v>#VALUE!</v>
      </c>
      <c r="K447" t="str">
        <f t="shared" si="73"/>
        <v/>
      </c>
      <c r="L447" t="str">
        <f t="shared" si="74"/>
        <v/>
      </c>
      <c r="M447" t="str">
        <f t="shared" si="75"/>
        <v/>
      </c>
      <c r="N447" t="str">
        <f t="shared" si="76"/>
        <v/>
      </c>
    </row>
    <row r="448" spans="1:14">
      <c r="A448" s="4" t="str">
        <f>IF('True_Odds_Calculator_2-way'!A449="","",'True_Odds_Calculator_2-way'!A449)</f>
        <v/>
      </c>
      <c r="B448" s="4" t="str">
        <f>IF('True_Odds_Calculator_2-way'!B449="","",'True_Odds_Calculator_2-way'!B449)</f>
        <v/>
      </c>
      <c r="C448" s="4" t="e">
        <f t="shared" si="66"/>
        <v>#VALUE!</v>
      </c>
      <c r="D448" t="e">
        <f t="shared" si="67"/>
        <v>#VALUE!</v>
      </c>
      <c r="E448" t="e">
        <f t="shared" si="68"/>
        <v>#VALUE!</v>
      </c>
      <c r="F448" t="e">
        <f t="shared" si="69"/>
        <v>#VALUE!</v>
      </c>
      <c r="G448">
        <v>0</v>
      </c>
      <c r="H448" t="e">
        <f t="shared" si="70"/>
        <v>#VALUE!</v>
      </c>
      <c r="I448" t="e">
        <f t="shared" si="71"/>
        <v>#VALUE!</v>
      </c>
      <c r="J448" t="e">
        <f t="shared" si="72"/>
        <v>#VALUE!</v>
      </c>
      <c r="K448" t="str">
        <f t="shared" si="73"/>
        <v/>
      </c>
      <c r="L448" t="str">
        <f t="shared" si="74"/>
        <v/>
      </c>
      <c r="M448" t="str">
        <f t="shared" si="75"/>
        <v/>
      </c>
      <c r="N448" t="str">
        <f t="shared" si="76"/>
        <v/>
      </c>
    </row>
    <row r="449" spans="1:14">
      <c r="A449" s="4" t="str">
        <f>IF('True_Odds_Calculator_2-way'!A450="","",'True_Odds_Calculator_2-way'!A450)</f>
        <v/>
      </c>
      <c r="B449" s="4" t="str">
        <f>IF('True_Odds_Calculator_2-way'!B450="","",'True_Odds_Calculator_2-way'!B450)</f>
        <v/>
      </c>
      <c r="C449" s="4" t="e">
        <f t="shared" si="66"/>
        <v>#VALUE!</v>
      </c>
      <c r="D449" t="e">
        <f t="shared" si="67"/>
        <v>#VALUE!</v>
      </c>
      <c r="E449" t="e">
        <f t="shared" si="68"/>
        <v>#VALUE!</v>
      </c>
      <c r="F449" t="e">
        <f t="shared" si="69"/>
        <v>#VALUE!</v>
      </c>
      <c r="G449">
        <v>0</v>
      </c>
      <c r="H449" t="e">
        <f t="shared" si="70"/>
        <v>#VALUE!</v>
      </c>
      <c r="I449" t="e">
        <f t="shared" si="71"/>
        <v>#VALUE!</v>
      </c>
      <c r="J449" t="e">
        <f t="shared" si="72"/>
        <v>#VALUE!</v>
      </c>
      <c r="K449" t="str">
        <f t="shared" si="73"/>
        <v/>
      </c>
      <c r="L449" t="str">
        <f t="shared" si="74"/>
        <v/>
      </c>
      <c r="M449" t="str">
        <f t="shared" si="75"/>
        <v/>
      </c>
      <c r="N449" t="str">
        <f t="shared" si="76"/>
        <v/>
      </c>
    </row>
    <row r="450" spans="1:14">
      <c r="A450" s="4" t="str">
        <f>IF('True_Odds_Calculator_2-way'!A451="","",'True_Odds_Calculator_2-way'!A451)</f>
        <v/>
      </c>
      <c r="B450" s="4" t="str">
        <f>IF('True_Odds_Calculator_2-way'!B451="","",'True_Odds_Calculator_2-way'!B451)</f>
        <v/>
      </c>
      <c r="C450" s="4" t="e">
        <f t="shared" si="66"/>
        <v>#VALUE!</v>
      </c>
      <c r="D450" t="e">
        <f t="shared" si="67"/>
        <v>#VALUE!</v>
      </c>
      <c r="E450" t="e">
        <f t="shared" si="68"/>
        <v>#VALUE!</v>
      </c>
      <c r="F450" t="e">
        <f t="shared" si="69"/>
        <v>#VALUE!</v>
      </c>
      <c r="G450">
        <v>0</v>
      </c>
      <c r="H450" t="e">
        <f t="shared" si="70"/>
        <v>#VALUE!</v>
      </c>
      <c r="I450" t="e">
        <f t="shared" si="71"/>
        <v>#VALUE!</v>
      </c>
      <c r="J450" t="e">
        <f t="shared" si="72"/>
        <v>#VALUE!</v>
      </c>
      <c r="K450" t="str">
        <f t="shared" si="73"/>
        <v/>
      </c>
      <c r="L450" t="str">
        <f t="shared" si="74"/>
        <v/>
      </c>
      <c r="M450" t="str">
        <f t="shared" si="75"/>
        <v/>
      </c>
      <c r="N450" t="str">
        <f t="shared" si="76"/>
        <v/>
      </c>
    </row>
    <row r="451" spans="1:14">
      <c r="A451" s="4" t="str">
        <f>IF('True_Odds_Calculator_2-way'!A452="","",'True_Odds_Calculator_2-way'!A452)</f>
        <v/>
      </c>
      <c r="B451" s="4" t="str">
        <f>IF('True_Odds_Calculator_2-way'!B452="","",'True_Odds_Calculator_2-way'!B452)</f>
        <v/>
      </c>
      <c r="C451" s="4" t="e">
        <f t="shared" ref="C451:C514" si="77">1/A451</f>
        <v>#VALUE!</v>
      </c>
      <c r="D451" t="e">
        <f t="shared" ref="D451:D514" si="78">1/B451</f>
        <v>#VALUE!</v>
      </c>
      <c r="E451" t="e">
        <f t="shared" ref="E451:E514" si="79">C451+D451-1</f>
        <v>#VALUE!</v>
      </c>
      <c r="F451" t="e">
        <f t="shared" ref="F451:F514" si="80">C451+D451-(C451*D451)-1</f>
        <v>#VALUE!</v>
      </c>
      <c r="G451">
        <v>0</v>
      </c>
      <c r="H451" t="e">
        <f t="shared" ref="H451:H514" si="81">C451*D451</f>
        <v>#VALUE!</v>
      </c>
      <c r="I451" t="e">
        <f t="shared" ref="I451:I514" si="82">((-4*F451*H451)^0.5)/(2*F451)</f>
        <v>#VALUE!</v>
      </c>
      <c r="J451" t="e">
        <f t="shared" ref="J451:J514" si="83">(-((-4*F451*H451)^0.5))/(2*F451)</f>
        <v>#VALUE!</v>
      </c>
      <c r="K451" t="str">
        <f t="shared" ref="K451:K514" si="84">IF(A451="","",(C451/($J451+C451-($J451*C451))))</f>
        <v/>
      </c>
      <c r="L451" t="str">
        <f t="shared" ref="L451:L514" si="85">IF(B451="","",(D451/($J451+D451-($J451*D451))))</f>
        <v/>
      </c>
      <c r="M451" t="str">
        <f t="shared" ref="M451:M514" si="86">IF(A451="","",1/K451)</f>
        <v/>
      </c>
      <c r="N451" t="str">
        <f t="shared" ref="N451:N514" si="87">IF(B451="","",1/L451)</f>
        <v/>
      </c>
    </row>
    <row r="452" spans="1:14">
      <c r="A452" s="4" t="str">
        <f>IF('True_Odds_Calculator_2-way'!A453="","",'True_Odds_Calculator_2-way'!A453)</f>
        <v/>
      </c>
      <c r="B452" s="4" t="str">
        <f>IF('True_Odds_Calculator_2-way'!B453="","",'True_Odds_Calculator_2-way'!B453)</f>
        <v/>
      </c>
      <c r="C452" s="4" t="e">
        <f t="shared" si="77"/>
        <v>#VALUE!</v>
      </c>
      <c r="D452" t="e">
        <f t="shared" si="78"/>
        <v>#VALUE!</v>
      </c>
      <c r="E452" t="e">
        <f t="shared" si="79"/>
        <v>#VALUE!</v>
      </c>
      <c r="F452" t="e">
        <f t="shared" si="80"/>
        <v>#VALUE!</v>
      </c>
      <c r="G452">
        <v>0</v>
      </c>
      <c r="H452" t="e">
        <f t="shared" si="81"/>
        <v>#VALUE!</v>
      </c>
      <c r="I452" t="e">
        <f t="shared" si="82"/>
        <v>#VALUE!</v>
      </c>
      <c r="J452" t="e">
        <f t="shared" si="83"/>
        <v>#VALUE!</v>
      </c>
      <c r="K452" t="str">
        <f t="shared" si="84"/>
        <v/>
      </c>
      <c r="L452" t="str">
        <f t="shared" si="85"/>
        <v/>
      </c>
      <c r="M452" t="str">
        <f t="shared" si="86"/>
        <v/>
      </c>
      <c r="N452" t="str">
        <f t="shared" si="87"/>
        <v/>
      </c>
    </row>
    <row r="453" spans="1:14">
      <c r="A453" s="4" t="str">
        <f>IF('True_Odds_Calculator_2-way'!A454="","",'True_Odds_Calculator_2-way'!A454)</f>
        <v/>
      </c>
      <c r="B453" s="4" t="str">
        <f>IF('True_Odds_Calculator_2-way'!B454="","",'True_Odds_Calculator_2-way'!B454)</f>
        <v/>
      </c>
      <c r="C453" s="4" t="e">
        <f t="shared" si="77"/>
        <v>#VALUE!</v>
      </c>
      <c r="D453" t="e">
        <f t="shared" si="78"/>
        <v>#VALUE!</v>
      </c>
      <c r="E453" t="e">
        <f t="shared" si="79"/>
        <v>#VALUE!</v>
      </c>
      <c r="F453" t="e">
        <f t="shared" si="80"/>
        <v>#VALUE!</v>
      </c>
      <c r="G453">
        <v>0</v>
      </c>
      <c r="H453" t="e">
        <f t="shared" si="81"/>
        <v>#VALUE!</v>
      </c>
      <c r="I453" t="e">
        <f t="shared" si="82"/>
        <v>#VALUE!</v>
      </c>
      <c r="J453" t="e">
        <f t="shared" si="83"/>
        <v>#VALUE!</v>
      </c>
      <c r="K453" t="str">
        <f t="shared" si="84"/>
        <v/>
      </c>
      <c r="L453" t="str">
        <f t="shared" si="85"/>
        <v/>
      </c>
      <c r="M453" t="str">
        <f t="shared" si="86"/>
        <v/>
      </c>
      <c r="N453" t="str">
        <f t="shared" si="87"/>
        <v/>
      </c>
    </row>
    <row r="454" spans="1:14">
      <c r="A454" s="4" t="str">
        <f>IF('True_Odds_Calculator_2-way'!A455="","",'True_Odds_Calculator_2-way'!A455)</f>
        <v/>
      </c>
      <c r="B454" s="4" t="str">
        <f>IF('True_Odds_Calculator_2-way'!B455="","",'True_Odds_Calculator_2-way'!B455)</f>
        <v/>
      </c>
      <c r="C454" s="4" t="e">
        <f t="shared" si="77"/>
        <v>#VALUE!</v>
      </c>
      <c r="D454" t="e">
        <f t="shared" si="78"/>
        <v>#VALUE!</v>
      </c>
      <c r="E454" t="e">
        <f t="shared" si="79"/>
        <v>#VALUE!</v>
      </c>
      <c r="F454" t="e">
        <f t="shared" si="80"/>
        <v>#VALUE!</v>
      </c>
      <c r="G454">
        <v>0</v>
      </c>
      <c r="H454" t="e">
        <f t="shared" si="81"/>
        <v>#VALUE!</v>
      </c>
      <c r="I454" t="e">
        <f t="shared" si="82"/>
        <v>#VALUE!</v>
      </c>
      <c r="J454" t="e">
        <f t="shared" si="83"/>
        <v>#VALUE!</v>
      </c>
      <c r="K454" t="str">
        <f t="shared" si="84"/>
        <v/>
      </c>
      <c r="L454" t="str">
        <f t="shared" si="85"/>
        <v/>
      </c>
      <c r="M454" t="str">
        <f t="shared" si="86"/>
        <v/>
      </c>
      <c r="N454" t="str">
        <f t="shared" si="87"/>
        <v/>
      </c>
    </row>
    <row r="455" spans="1:14">
      <c r="A455" s="4" t="str">
        <f>IF('True_Odds_Calculator_2-way'!A456="","",'True_Odds_Calculator_2-way'!A456)</f>
        <v/>
      </c>
      <c r="B455" s="4" t="str">
        <f>IF('True_Odds_Calculator_2-way'!B456="","",'True_Odds_Calculator_2-way'!B456)</f>
        <v/>
      </c>
      <c r="C455" s="4" t="e">
        <f t="shared" si="77"/>
        <v>#VALUE!</v>
      </c>
      <c r="D455" t="e">
        <f t="shared" si="78"/>
        <v>#VALUE!</v>
      </c>
      <c r="E455" t="e">
        <f t="shared" si="79"/>
        <v>#VALUE!</v>
      </c>
      <c r="F455" t="e">
        <f t="shared" si="80"/>
        <v>#VALUE!</v>
      </c>
      <c r="G455">
        <v>0</v>
      </c>
      <c r="H455" t="e">
        <f t="shared" si="81"/>
        <v>#VALUE!</v>
      </c>
      <c r="I455" t="e">
        <f t="shared" si="82"/>
        <v>#VALUE!</v>
      </c>
      <c r="J455" t="e">
        <f t="shared" si="83"/>
        <v>#VALUE!</v>
      </c>
      <c r="K455" t="str">
        <f t="shared" si="84"/>
        <v/>
      </c>
      <c r="L455" t="str">
        <f t="shared" si="85"/>
        <v/>
      </c>
      <c r="M455" t="str">
        <f t="shared" si="86"/>
        <v/>
      </c>
      <c r="N455" t="str">
        <f t="shared" si="87"/>
        <v/>
      </c>
    </row>
    <row r="456" spans="1:14">
      <c r="A456" s="4" t="str">
        <f>IF('True_Odds_Calculator_2-way'!A457="","",'True_Odds_Calculator_2-way'!A457)</f>
        <v/>
      </c>
      <c r="B456" s="4" t="str">
        <f>IF('True_Odds_Calculator_2-way'!B457="","",'True_Odds_Calculator_2-way'!B457)</f>
        <v/>
      </c>
      <c r="C456" s="4" t="e">
        <f t="shared" si="77"/>
        <v>#VALUE!</v>
      </c>
      <c r="D456" t="e">
        <f t="shared" si="78"/>
        <v>#VALUE!</v>
      </c>
      <c r="E456" t="e">
        <f t="shared" si="79"/>
        <v>#VALUE!</v>
      </c>
      <c r="F456" t="e">
        <f t="shared" si="80"/>
        <v>#VALUE!</v>
      </c>
      <c r="G456">
        <v>0</v>
      </c>
      <c r="H456" t="e">
        <f t="shared" si="81"/>
        <v>#VALUE!</v>
      </c>
      <c r="I456" t="e">
        <f t="shared" si="82"/>
        <v>#VALUE!</v>
      </c>
      <c r="J456" t="e">
        <f t="shared" si="83"/>
        <v>#VALUE!</v>
      </c>
      <c r="K456" t="str">
        <f t="shared" si="84"/>
        <v/>
      </c>
      <c r="L456" t="str">
        <f t="shared" si="85"/>
        <v/>
      </c>
      <c r="M456" t="str">
        <f t="shared" si="86"/>
        <v/>
      </c>
      <c r="N456" t="str">
        <f t="shared" si="87"/>
        <v/>
      </c>
    </row>
    <row r="457" spans="1:14">
      <c r="A457" s="4" t="str">
        <f>IF('True_Odds_Calculator_2-way'!A458="","",'True_Odds_Calculator_2-way'!A458)</f>
        <v/>
      </c>
      <c r="B457" s="4" t="str">
        <f>IF('True_Odds_Calculator_2-way'!B458="","",'True_Odds_Calculator_2-way'!B458)</f>
        <v/>
      </c>
      <c r="C457" s="4" t="e">
        <f t="shared" si="77"/>
        <v>#VALUE!</v>
      </c>
      <c r="D457" t="e">
        <f t="shared" si="78"/>
        <v>#VALUE!</v>
      </c>
      <c r="E457" t="e">
        <f t="shared" si="79"/>
        <v>#VALUE!</v>
      </c>
      <c r="F457" t="e">
        <f t="shared" si="80"/>
        <v>#VALUE!</v>
      </c>
      <c r="G457">
        <v>0</v>
      </c>
      <c r="H457" t="e">
        <f t="shared" si="81"/>
        <v>#VALUE!</v>
      </c>
      <c r="I457" t="e">
        <f t="shared" si="82"/>
        <v>#VALUE!</v>
      </c>
      <c r="J457" t="e">
        <f t="shared" si="83"/>
        <v>#VALUE!</v>
      </c>
      <c r="K457" t="str">
        <f t="shared" si="84"/>
        <v/>
      </c>
      <c r="L457" t="str">
        <f t="shared" si="85"/>
        <v/>
      </c>
      <c r="M457" t="str">
        <f t="shared" si="86"/>
        <v/>
      </c>
      <c r="N457" t="str">
        <f t="shared" si="87"/>
        <v/>
      </c>
    </row>
    <row r="458" spans="1:14">
      <c r="A458" s="4" t="str">
        <f>IF('True_Odds_Calculator_2-way'!A459="","",'True_Odds_Calculator_2-way'!A459)</f>
        <v/>
      </c>
      <c r="B458" s="4" t="str">
        <f>IF('True_Odds_Calculator_2-way'!B459="","",'True_Odds_Calculator_2-way'!B459)</f>
        <v/>
      </c>
      <c r="C458" s="4" t="e">
        <f t="shared" si="77"/>
        <v>#VALUE!</v>
      </c>
      <c r="D458" t="e">
        <f t="shared" si="78"/>
        <v>#VALUE!</v>
      </c>
      <c r="E458" t="e">
        <f t="shared" si="79"/>
        <v>#VALUE!</v>
      </c>
      <c r="F458" t="e">
        <f t="shared" si="80"/>
        <v>#VALUE!</v>
      </c>
      <c r="G458">
        <v>0</v>
      </c>
      <c r="H458" t="e">
        <f t="shared" si="81"/>
        <v>#VALUE!</v>
      </c>
      <c r="I458" t="e">
        <f t="shared" si="82"/>
        <v>#VALUE!</v>
      </c>
      <c r="J458" t="e">
        <f t="shared" si="83"/>
        <v>#VALUE!</v>
      </c>
      <c r="K458" t="str">
        <f t="shared" si="84"/>
        <v/>
      </c>
      <c r="L458" t="str">
        <f t="shared" si="85"/>
        <v/>
      </c>
      <c r="M458" t="str">
        <f t="shared" si="86"/>
        <v/>
      </c>
      <c r="N458" t="str">
        <f t="shared" si="87"/>
        <v/>
      </c>
    </row>
    <row r="459" spans="1:14">
      <c r="A459" s="4" t="str">
        <f>IF('True_Odds_Calculator_2-way'!A460="","",'True_Odds_Calculator_2-way'!A460)</f>
        <v/>
      </c>
      <c r="B459" s="4" t="str">
        <f>IF('True_Odds_Calculator_2-way'!B460="","",'True_Odds_Calculator_2-way'!B460)</f>
        <v/>
      </c>
      <c r="C459" s="4" t="e">
        <f t="shared" si="77"/>
        <v>#VALUE!</v>
      </c>
      <c r="D459" t="e">
        <f t="shared" si="78"/>
        <v>#VALUE!</v>
      </c>
      <c r="E459" t="e">
        <f t="shared" si="79"/>
        <v>#VALUE!</v>
      </c>
      <c r="F459" t="e">
        <f t="shared" si="80"/>
        <v>#VALUE!</v>
      </c>
      <c r="G459">
        <v>0</v>
      </c>
      <c r="H459" t="e">
        <f t="shared" si="81"/>
        <v>#VALUE!</v>
      </c>
      <c r="I459" t="e">
        <f t="shared" si="82"/>
        <v>#VALUE!</v>
      </c>
      <c r="J459" t="e">
        <f t="shared" si="83"/>
        <v>#VALUE!</v>
      </c>
      <c r="K459" t="str">
        <f t="shared" si="84"/>
        <v/>
      </c>
      <c r="L459" t="str">
        <f t="shared" si="85"/>
        <v/>
      </c>
      <c r="M459" t="str">
        <f t="shared" si="86"/>
        <v/>
      </c>
      <c r="N459" t="str">
        <f t="shared" si="87"/>
        <v/>
      </c>
    </row>
    <row r="460" spans="1:14">
      <c r="A460" s="4" t="str">
        <f>IF('True_Odds_Calculator_2-way'!A461="","",'True_Odds_Calculator_2-way'!A461)</f>
        <v/>
      </c>
      <c r="B460" s="4" t="str">
        <f>IF('True_Odds_Calculator_2-way'!B461="","",'True_Odds_Calculator_2-way'!B461)</f>
        <v/>
      </c>
      <c r="C460" s="4" t="e">
        <f t="shared" si="77"/>
        <v>#VALUE!</v>
      </c>
      <c r="D460" t="e">
        <f t="shared" si="78"/>
        <v>#VALUE!</v>
      </c>
      <c r="E460" t="e">
        <f t="shared" si="79"/>
        <v>#VALUE!</v>
      </c>
      <c r="F460" t="e">
        <f t="shared" si="80"/>
        <v>#VALUE!</v>
      </c>
      <c r="G460">
        <v>0</v>
      </c>
      <c r="H460" t="e">
        <f t="shared" si="81"/>
        <v>#VALUE!</v>
      </c>
      <c r="I460" t="e">
        <f t="shared" si="82"/>
        <v>#VALUE!</v>
      </c>
      <c r="J460" t="e">
        <f t="shared" si="83"/>
        <v>#VALUE!</v>
      </c>
      <c r="K460" t="str">
        <f t="shared" si="84"/>
        <v/>
      </c>
      <c r="L460" t="str">
        <f t="shared" si="85"/>
        <v/>
      </c>
      <c r="M460" t="str">
        <f t="shared" si="86"/>
        <v/>
      </c>
      <c r="N460" t="str">
        <f t="shared" si="87"/>
        <v/>
      </c>
    </row>
    <row r="461" spans="1:14">
      <c r="A461" s="4" t="str">
        <f>IF('True_Odds_Calculator_2-way'!A462="","",'True_Odds_Calculator_2-way'!A462)</f>
        <v/>
      </c>
      <c r="B461" s="4" t="str">
        <f>IF('True_Odds_Calculator_2-way'!B462="","",'True_Odds_Calculator_2-way'!B462)</f>
        <v/>
      </c>
      <c r="C461" s="4" t="e">
        <f t="shared" si="77"/>
        <v>#VALUE!</v>
      </c>
      <c r="D461" t="e">
        <f t="shared" si="78"/>
        <v>#VALUE!</v>
      </c>
      <c r="E461" t="e">
        <f t="shared" si="79"/>
        <v>#VALUE!</v>
      </c>
      <c r="F461" t="e">
        <f t="shared" si="80"/>
        <v>#VALUE!</v>
      </c>
      <c r="G461">
        <v>0</v>
      </c>
      <c r="H461" t="e">
        <f t="shared" si="81"/>
        <v>#VALUE!</v>
      </c>
      <c r="I461" t="e">
        <f t="shared" si="82"/>
        <v>#VALUE!</v>
      </c>
      <c r="J461" t="e">
        <f t="shared" si="83"/>
        <v>#VALUE!</v>
      </c>
      <c r="K461" t="str">
        <f t="shared" si="84"/>
        <v/>
      </c>
      <c r="L461" t="str">
        <f t="shared" si="85"/>
        <v/>
      </c>
      <c r="M461" t="str">
        <f t="shared" si="86"/>
        <v/>
      </c>
      <c r="N461" t="str">
        <f t="shared" si="87"/>
        <v/>
      </c>
    </row>
    <row r="462" spans="1:14">
      <c r="A462" s="4" t="str">
        <f>IF('True_Odds_Calculator_2-way'!A463="","",'True_Odds_Calculator_2-way'!A463)</f>
        <v/>
      </c>
      <c r="B462" s="4" t="str">
        <f>IF('True_Odds_Calculator_2-way'!B463="","",'True_Odds_Calculator_2-way'!B463)</f>
        <v/>
      </c>
      <c r="C462" s="4" t="e">
        <f t="shared" si="77"/>
        <v>#VALUE!</v>
      </c>
      <c r="D462" t="e">
        <f t="shared" si="78"/>
        <v>#VALUE!</v>
      </c>
      <c r="E462" t="e">
        <f t="shared" si="79"/>
        <v>#VALUE!</v>
      </c>
      <c r="F462" t="e">
        <f t="shared" si="80"/>
        <v>#VALUE!</v>
      </c>
      <c r="G462">
        <v>0</v>
      </c>
      <c r="H462" t="e">
        <f t="shared" si="81"/>
        <v>#VALUE!</v>
      </c>
      <c r="I462" t="e">
        <f t="shared" si="82"/>
        <v>#VALUE!</v>
      </c>
      <c r="J462" t="e">
        <f t="shared" si="83"/>
        <v>#VALUE!</v>
      </c>
      <c r="K462" t="str">
        <f t="shared" si="84"/>
        <v/>
      </c>
      <c r="L462" t="str">
        <f t="shared" si="85"/>
        <v/>
      </c>
      <c r="M462" t="str">
        <f t="shared" si="86"/>
        <v/>
      </c>
      <c r="N462" t="str">
        <f t="shared" si="87"/>
        <v/>
      </c>
    </row>
    <row r="463" spans="1:14">
      <c r="A463" s="4" t="str">
        <f>IF('True_Odds_Calculator_2-way'!A464="","",'True_Odds_Calculator_2-way'!A464)</f>
        <v/>
      </c>
      <c r="B463" s="4" t="str">
        <f>IF('True_Odds_Calculator_2-way'!B464="","",'True_Odds_Calculator_2-way'!B464)</f>
        <v/>
      </c>
      <c r="C463" s="4" t="e">
        <f t="shared" si="77"/>
        <v>#VALUE!</v>
      </c>
      <c r="D463" t="e">
        <f t="shared" si="78"/>
        <v>#VALUE!</v>
      </c>
      <c r="E463" t="e">
        <f t="shared" si="79"/>
        <v>#VALUE!</v>
      </c>
      <c r="F463" t="e">
        <f t="shared" si="80"/>
        <v>#VALUE!</v>
      </c>
      <c r="G463">
        <v>0</v>
      </c>
      <c r="H463" t="e">
        <f t="shared" si="81"/>
        <v>#VALUE!</v>
      </c>
      <c r="I463" t="e">
        <f t="shared" si="82"/>
        <v>#VALUE!</v>
      </c>
      <c r="J463" t="e">
        <f t="shared" si="83"/>
        <v>#VALUE!</v>
      </c>
      <c r="K463" t="str">
        <f t="shared" si="84"/>
        <v/>
      </c>
      <c r="L463" t="str">
        <f t="shared" si="85"/>
        <v/>
      </c>
      <c r="M463" t="str">
        <f t="shared" si="86"/>
        <v/>
      </c>
      <c r="N463" t="str">
        <f t="shared" si="87"/>
        <v/>
      </c>
    </row>
    <row r="464" spans="1:14">
      <c r="A464" s="4" t="str">
        <f>IF('True_Odds_Calculator_2-way'!A465="","",'True_Odds_Calculator_2-way'!A465)</f>
        <v/>
      </c>
      <c r="B464" s="4" t="str">
        <f>IF('True_Odds_Calculator_2-way'!B465="","",'True_Odds_Calculator_2-way'!B465)</f>
        <v/>
      </c>
      <c r="C464" s="4" t="e">
        <f t="shared" si="77"/>
        <v>#VALUE!</v>
      </c>
      <c r="D464" t="e">
        <f t="shared" si="78"/>
        <v>#VALUE!</v>
      </c>
      <c r="E464" t="e">
        <f t="shared" si="79"/>
        <v>#VALUE!</v>
      </c>
      <c r="F464" t="e">
        <f t="shared" si="80"/>
        <v>#VALUE!</v>
      </c>
      <c r="G464">
        <v>0</v>
      </c>
      <c r="H464" t="e">
        <f t="shared" si="81"/>
        <v>#VALUE!</v>
      </c>
      <c r="I464" t="e">
        <f t="shared" si="82"/>
        <v>#VALUE!</v>
      </c>
      <c r="J464" t="e">
        <f t="shared" si="83"/>
        <v>#VALUE!</v>
      </c>
      <c r="K464" t="str">
        <f t="shared" si="84"/>
        <v/>
      </c>
      <c r="L464" t="str">
        <f t="shared" si="85"/>
        <v/>
      </c>
      <c r="M464" t="str">
        <f t="shared" si="86"/>
        <v/>
      </c>
      <c r="N464" t="str">
        <f t="shared" si="87"/>
        <v/>
      </c>
    </row>
    <row r="465" spans="1:14">
      <c r="A465" s="4" t="str">
        <f>IF('True_Odds_Calculator_2-way'!A466="","",'True_Odds_Calculator_2-way'!A466)</f>
        <v/>
      </c>
      <c r="B465" s="4" t="str">
        <f>IF('True_Odds_Calculator_2-way'!B466="","",'True_Odds_Calculator_2-way'!B466)</f>
        <v/>
      </c>
      <c r="C465" s="4" t="e">
        <f t="shared" si="77"/>
        <v>#VALUE!</v>
      </c>
      <c r="D465" t="e">
        <f t="shared" si="78"/>
        <v>#VALUE!</v>
      </c>
      <c r="E465" t="e">
        <f t="shared" si="79"/>
        <v>#VALUE!</v>
      </c>
      <c r="F465" t="e">
        <f t="shared" si="80"/>
        <v>#VALUE!</v>
      </c>
      <c r="G465">
        <v>0</v>
      </c>
      <c r="H465" t="e">
        <f t="shared" si="81"/>
        <v>#VALUE!</v>
      </c>
      <c r="I465" t="e">
        <f t="shared" si="82"/>
        <v>#VALUE!</v>
      </c>
      <c r="J465" t="e">
        <f t="shared" si="83"/>
        <v>#VALUE!</v>
      </c>
      <c r="K465" t="str">
        <f t="shared" si="84"/>
        <v/>
      </c>
      <c r="L465" t="str">
        <f t="shared" si="85"/>
        <v/>
      </c>
      <c r="M465" t="str">
        <f t="shared" si="86"/>
        <v/>
      </c>
      <c r="N465" t="str">
        <f t="shared" si="87"/>
        <v/>
      </c>
    </row>
    <row r="466" spans="1:14">
      <c r="A466" s="4" t="str">
        <f>IF('True_Odds_Calculator_2-way'!A467="","",'True_Odds_Calculator_2-way'!A467)</f>
        <v/>
      </c>
      <c r="B466" s="4" t="str">
        <f>IF('True_Odds_Calculator_2-way'!B467="","",'True_Odds_Calculator_2-way'!B467)</f>
        <v/>
      </c>
      <c r="C466" s="4" t="e">
        <f t="shared" si="77"/>
        <v>#VALUE!</v>
      </c>
      <c r="D466" t="e">
        <f t="shared" si="78"/>
        <v>#VALUE!</v>
      </c>
      <c r="E466" t="e">
        <f t="shared" si="79"/>
        <v>#VALUE!</v>
      </c>
      <c r="F466" t="e">
        <f t="shared" si="80"/>
        <v>#VALUE!</v>
      </c>
      <c r="G466">
        <v>0</v>
      </c>
      <c r="H466" t="e">
        <f t="shared" si="81"/>
        <v>#VALUE!</v>
      </c>
      <c r="I466" t="e">
        <f t="shared" si="82"/>
        <v>#VALUE!</v>
      </c>
      <c r="J466" t="e">
        <f t="shared" si="83"/>
        <v>#VALUE!</v>
      </c>
      <c r="K466" t="str">
        <f t="shared" si="84"/>
        <v/>
      </c>
      <c r="L466" t="str">
        <f t="shared" si="85"/>
        <v/>
      </c>
      <c r="M466" t="str">
        <f t="shared" si="86"/>
        <v/>
      </c>
      <c r="N466" t="str">
        <f t="shared" si="87"/>
        <v/>
      </c>
    </row>
    <row r="467" spans="1:14">
      <c r="A467" s="4" t="str">
        <f>IF('True_Odds_Calculator_2-way'!A468="","",'True_Odds_Calculator_2-way'!A468)</f>
        <v/>
      </c>
      <c r="B467" s="4" t="str">
        <f>IF('True_Odds_Calculator_2-way'!B468="","",'True_Odds_Calculator_2-way'!B468)</f>
        <v/>
      </c>
      <c r="C467" s="4" t="e">
        <f t="shared" si="77"/>
        <v>#VALUE!</v>
      </c>
      <c r="D467" t="e">
        <f t="shared" si="78"/>
        <v>#VALUE!</v>
      </c>
      <c r="E467" t="e">
        <f t="shared" si="79"/>
        <v>#VALUE!</v>
      </c>
      <c r="F467" t="e">
        <f t="shared" si="80"/>
        <v>#VALUE!</v>
      </c>
      <c r="G467">
        <v>0</v>
      </c>
      <c r="H467" t="e">
        <f t="shared" si="81"/>
        <v>#VALUE!</v>
      </c>
      <c r="I467" t="e">
        <f t="shared" si="82"/>
        <v>#VALUE!</v>
      </c>
      <c r="J467" t="e">
        <f t="shared" si="83"/>
        <v>#VALUE!</v>
      </c>
      <c r="K467" t="str">
        <f t="shared" si="84"/>
        <v/>
      </c>
      <c r="L467" t="str">
        <f t="shared" si="85"/>
        <v/>
      </c>
      <c r="M467" t="str">
        <f t="shared" si="86"/>
        <v/>
      </c>
      <c r="N467" t="str">
        <f t="shared" si="87"/>
        <v/>
      </c>
    </row>
    <row r="468" spans="1:14">
      <c r="A468" s="4" t="str">
        <f>IF('True_Odds_Calculator_2-way'!A469="","",'True_Odds_Calculator_2-way'!A469)</f>
        <v/>
      </c>
      <c r="B468" s="4" t="str">
        <f>IF('True_Odds_Calculator_2-way'!B469="","",'True_Odds_Calculator_2-way'!B469)</f>
        <v/>
      </c>
      <c r="C468" s="4" t="e">
        <f t="shared" si="77"/>
        <v>#VALUE!</v>
      </c>
      <c r="D468" t="e">
        <f t="shared" si="78"/>
        <v>#VALUE!</v>
      </c>
      <c r="E468" t="e">
        <f t="shared" si="79"/>
        <v>#VALUE!</v>
      </c>
      <c r="F468" t="e">
        <f t="shared" si="80"/>
        <v>#VALUE!</v>
      </c>
      <c r="G468">
        <v>0</v>
      </c>
      <c r="H468" t="e">
        <f t="shared" si="81"/>
        <v>#VALUE!</v>
      </c>
      <c r="I468" t="e">
        <f t="shared" si="82"/>
        <v>#VALUE!</v>
      </c>
      <c r="J468" t="e">
        <f t="shared" si="83"/>
        <v>#VALUE!</v>
      </c>
      <c r="K468" t="str">
        <f t="shared" si="84"/>
        <v/>
      </c>
      <c r="L468" t="str">
        <f t="shared" si="85"/>
        <v/>
      </c>
      <c r="M468" t="str">
        <f t="shared" si="86"/>
        <v/>
      </c>
      <c r="N468" t="str">
        <f t="shared" si="87"/>
        <v/>
      </c>
    </row>
    <row r="469" spans="1:14">
      <c r="A469" s="4" t="str">
        <f>IF('True_Odds_Calculator_2-way'!A470="","",'True_Odds_Calculator_2-way'!A470)</f>
        <v/>
      </c>
      <c r="B469" s="4" t="str">
        <f>IF('True_Odds_Calculator_2-way'!B470="","",'True_Odds_Calculator_2-way'!B470)</f>
        <v/>
      </c>
      <c r="C469" s="4" t="e">
        <f t="shared" si="77"/>
        <v>#VALUE!</v>
      </c>
      <c r="D469" t="e">
        <f t="shared" si="78"/>
        <v>#VALUE!</v>
      </c>
      <c r="E469" t="e">
        <f t="shared" si="79"/>
        <v>#VALUE!</v>
      </c>
      <c r="F469" t="e">
        <f t="shared" si="80"/>
        <v>#VALUE!</v>
      </c>
      <c r="G469">
        <v>0</v>
      </c>
      <c r="H469" t="e">
        <f t="shared" si="81"/>
        <v>#VALUE!</v>
      </c>
      <c r="I469" t="e">
        <f t="shared" si="82"/>
        <v>#VALUE!</v>
      </c>
      <c r="J469" t="e">
        <f t="shared" si="83"/>
        <v>#VALUE!</v>
      </c>
      <c r="K469" t="str">
        <f t="shared" si="84"/>
        <v/>
      </c>
      <c r="L469" t="str">
        <f t="shared" si="85"/>
        <v/>
      </c>
      <c r="M469" t="str">
        <f t="shared" si="86"/>
        <v/>
      </c>
      <c r="N469" t="str">
        <f t="shared" si="87"/>
        <v/>
      </c>
    </row>
    <row r="470" spans="1:14">
      <c r="A470" s="4" t="str">
        <f>IF('True_Odds_Calculator_2-way'!A471="","",'True_Odds_Calculator_2-way'!A471)</f>
        <v/>
      </c>
      <c r="B470" s="4" t="str">
        <f>IF('True_Odds_Calculator_2-way'!B471="","",'True_Odds_Calculator_2-way'!B471)</f>
        <v/>
      </c>
      <c r="C470" s="4" t="e">
        <f t="shared" si="77"/>
        <v>#VALUE!</v>
      </c>
      <c r="D470" t="e">
        <f t="shared" si="78"/>
        <v>#VALUE!</v>
      </c>
      <c r="E470" t="e">
        <f t="shared" si="79"/>
        <v>#VALUE!</v>
      </c>
      <c r="F470" t="e">
        <f t="shared" si="80"/>
        <v>#VALUE!</v>
      </c>
      <c r="G470">
        <v>0</v>
      </c>
      <c r="H470" t="e">
        <f t="shared" si="81"/>
        <v>#VALUE!</v>
      </c>
      <c r="I470" t="e">
        <f t="shared" si="82"/>
        <v>#VALUE!</v>
      </c>
      <c r="J470" t="e">
        <f t="shared" si="83"/>
        <v>#VALUE!</v>
      </c>
      <c r="K470" t="str">
        <f t="shared" si="84"/>
        <v/>
      </c>
      <c r="L470" t="str">
        <f t="shared" si="85"/>
        <v/>
      </c>
      <c r="M470" t="str">
        <f t="shared" si="86"/>
        <v/>
      </c>
      <c r="N470" t="str">
        <f t="shared" si="87"/>
        <v/>
      </c>
    </row>
    <row r="471" spans="1:14">
      <c r="A471" s="4" t="str">
        <f>IF('True_Odds_Calculator_2-way'!A472="","",'True_Odds_Calculator_2-way'!A472)</f>
        <v/>
      </c>
      <c r="B471" s="4" t="str">
        <f>IF('True_Odds_Calculator_2-way'!B472="","",'True_Odds_Calculator_2-way'!B472)</f>
        <v/>
      </c>
      <c r="C471" s="4" t="e">
        <f t="shared" si="77"/>
        <v>#VALUE!</v>
      </c>
      <c r="D471" t="e">
        <f t="shared" si="78"/>
        <v>#VALUE!</v>
      </c>
      <c r="E471" t="e">
        <f t="shared" si="79"/>
        <v>#VALUE!</v>
      </c>
      <c r="F471" t="e">
        <f t="shared" si="80"/>
        <v>#VALUE!</v>
      </c>
      <c r="G471">
        <v>0</v>
      </c>
      <c r="H471" t="e">
        <f t="shared" si="81"/>
        <v>#VALUE!</v>
      </c>
      <c r="I471" t="e">
        <f t="shared" si="82"/>
        <v>#VALUE!</v>
      </c>
      <c r="J471" t="e">
        <f t="shared" si="83"/>
        <v>#VALUE!</v>
      </c>
      <c r="K471" t="str">
        <f t="shared" si="84"/>
        <v/>
      </c>
      <c r="L471" t="str">
        <f t="shared" si="85"/>
        <v/>
      </c>
      <c r="M471" t="str">
        <f t="shared" si="86"/>
        <v/>
      </c>
      <c r="N471" t="str">
        <f t="shared" si="87"/>
        <v/>
      </c>
    </row>
    <row r="472" spans="1:14">
      <c r="A472" s="4" t="str">
        <f>IF('True_Odds_Calculator_2-way'!A473="","",'True_Odds_Calculator_2-way'!A473)</f>
        <v/>
      </c>
      <c r="B472" s="4" t="str">
        <f>IF('True_Odds_Calculator_2-way'!B473="","",'True_Odds_Calculator_2-way'!B473)</f>
        <v/>
      </c>
      <c r="C472" s="4" t="e">
        <f t="shared" si="77"/>
        <v>#VALUE!</v>
      </c>
      <c r="D472" t="e">
        <f t="shared" si="78"/>
        <v>#VALUE!</v>
      </c>
      <c r="E472" t="e">
        <f t="shared" si="79"/>
        <v>#VALUE!</v>
      </c>
      <c r="F472" t="e">
        <f t="shared" si="80"/>
        <v>#VALUE!</v>
      </c>
      <c r="G472">
        <v>0</v>
      </c>
      <c r="H472" t="e">
        <f t="shared" si="81"/>
        <v>#VALUE!</v>
      </c>
      <c r="I472" t="e">
        <f t="shared" si="82"/>
        <v>#VALUE!</v>
      </c>
      <c r="J472" t="e">
        <f t="shared" si="83"/>
        <v>#VALUE!</v>
      </c>
      <c r="K472" t="str">
        <f t="shared" si="84"/>
        <v/>
      </c>
      <c r="L472" t="str">
        <f t="shared" si="85"/>
        <v/>
      </c>
      <c r="M472" t="str">
        <f t="shared" si="86"/>
        <v/>
      </c>
      <c r="N472" t="str">
        <f t="shared" si="87"/>
        <v/>
      </c>
    </row>
    <row r="473" spans="1:14">
      <c r="A473" s="4" t="str">
        <f>IF('True_Odds_Calculator_2-way'!A474="","",'True_Odds_Calculator_2-way'!A474)</f>
        <v/>
      </c>
      <c r="B473" s="4" t="str">
        <f>IF('True_Odds_Calculator_2-way'!B474="","",'True_Odds_Calculator_2-way'!B474)</f>
        <v/>
      </c>
      <c r="C473" s="4" t="e">
        <f t="shared" si="77"/>
        <v>#VALUE!</v>
      </c>
      <c r="D473" t="e">
        <f t="shared" si="78"/>
        <v>#VALUE!</v>
      </c>
      <c r="E473" t="e">
        <f t="shared" si="79"/>
        <v>#VALUE!</v>
      </c>
      <c r="F473" t="e">
        <f t="shared" si="80"/>
        <v>#VALUE!</v>
      </c>
      <c r="G473">
        <v>0</v>
      </c>
      <c r="H473" t="e">
        <f t="shared" si="81"/>
        <v>#VALUE!</v>
      </c>
      <c r="I473" t="e">
        <f t="shared" si="82"/>
        <v>#VALUE!</v>
      </c>
      <c r="J473" t="e">
        <f t="shared" si="83"/>
        <v>#VALUE!</v>
      </c>
      <c r="K473" t="str">
        <f t="shared" si="84"/>
        <v/>
      </c>
      <c r="L473" t="str">
        <f t="shared" si="85"/>
        <v/>
      </c>
      <c r="M473" t="str">
        <f t="shared" si="86"/>
        <v/>
      </c>
      <c r="N473" t="str">
        <f t="shared" si="87"/>
        <v/>
      </c>
    </row>
    <row r="474" spans="1:14">
      <c r="A474" s="4" t="str">
        <f>IF('True_Odds_Calculator_2-way'!A475="","",'True_Odds_Calculator_2-way'!A475)</f>
        <v/>
      </c>
      <c r="B474" s="4" t="str">
        <f>IF('True_Odds_Calculator_2-way'!B475="","",'True_Odds_Calculator_2-way'!B475)</f>
        <v/>
      </c>
      <c r="C474" s="4" t="e">
        <f t="shared" si="77"/>
        <v>#VALUE!</v>
      </c>
      <c r="D474" t="e">
        <f t="shared" si="78"/>
        <v>#VALUE!</v>
      </c>
      <c r="E474" t="e">
        <f t="shared" si="79"/>
        <v>#VALUE!</v>
      </c>
      <c r="F474" t="e">
        <f t="shared" si="80"/>
        <v>#VALUE!</v>
      </c>
      <c r="G474">
        <v>0</v>
      </c>
      <c r="H474" t="e">
        <f t="shared" si="81"/>
        <v>#VALUE!</v>
      </c>
      <c r="I474" t="e">
        <f t="shared" si="82"/>
        <v>#VALUE!</v>
      </c>
      <c r="J474" t="e">
        <f t="shared" si="83"/>
        <v>#VALUE!</v>
      </c>
      <c r="K474" t="str">
        <f t="shared" si="84"/>
        <v/>
      </c>
      <c r="L474" t="str">
        <f t="shared" si="85"/>
        <v/>
      </c>
      <c r="M474" t="str">
        <f t="shared" si="86"/>
        <v/>
      </c>
      <c r="N474" t="str">
        <f t="shared" si="87"/>
        <v/>
      </c>
    </row>
    <row r="475" spans="1:14">
      <c r="A475" s="4" t="str">
        <f>IF('True_Odds_Calculator_2-way'!A476="","",'True_Odds_Calculator_2-way'!A476)</f>
        <v/>
      </c>
      <c r="B475" s="4" t="str">
        <f>IF('True_Odds_Calculator_2-way'!B476="","",'True_Odds_Calculator_2-way'!B476)</f>
        <v/>
      </c>
      <c r="C475" s="4" t="e">
        <f t="shared" si="77"/>
        <v>#VALUE!</v>
      </c>
      <c r="D475" t="e">
        <f t="shared" si="78"/>
        <v>#VALUE!</v>
      </c>
      <c r="E475" t="e">
        <f t="shared" si="79"/>
        <v>#VALUE!</v>
      </c>
      <c r="F475" t="e">
        <f t="shared" si="80"/>
        <v>#VALUE!</v>
      </c>
      <c r="G475">
        <v>0</v>
      </c>
      <c r="H475" t="e">
        <f t="shared" si="81"/>
        <v>#VALUE!</v>
      </c>
      <c r="I475" t="e">
        <f t="shared" si="82"/>
        <v>#VALUE!</v>
      </c>
      <c r="J475" t="e">
        <f t="shared" si="83"/>
        <v>#VALUE!</v>
      </c>
      <c r="K475" t="str">
        <f t="shared" si="84"/>
        <v/>
      </c>
      <c r="L475" t="str">
        <f t="shared" si="85"/>
        <v/>
      </c>
      <c r="M475" t="str">
        <f t="shared" si="86"/>
        <v/>
      </c>
      <c r="N475" t="str">
        <f t="shared" si="87"/>
        <v/>
      </c>
    </row>
    <row r="476" spans="1:14">
      <c r="A476" s="4" t="str">
        <f>IF('True_Odds_Calculator_2-way'!A477="","",'True_Odds_Calculator_2-way'!A477)</f>
        <v/>
      </c>
      <c r="B476" s="4" t="str">
        <f>IF('True_Odds_Calculator_2-way'!B477="","",'True_Odds_Calculator_2-way'!B477)</f>
        <v/>
      </c>
      <c r="C476" s="4" t="e">
        <f t="shared" si="77"/>
        <v>#VALUE!</v>
      </c>
      <c r="D476" t="e">
        <f t="shared" si="78"/>
        <v>#VALUE!</v>
      </c>
      <c r="E476" t="e">
        <f t="shared" si="79"/>
        <v>#VALUE!</v>
      </c>
      <c r="F476" t="e">
        <f t="shared" si="80"/>
        <v>#VALUE!</v>
      </c>
      <c r="G476">
        <v>0</v>
      </c>
      <c r="H476" t="e">
        <f t="shared" si="81"/>
        <v>#VALUE!</v>
      </c>
      <c r="I476" t="e">
        <f t="shared" si="82"/>
        <v>#VALUE!</v>
      </c>
      <c r="J476" t="e">
        <f t="shared" si="83"/>
        <v>#VALUE!</v>
      </c>
      <c r="K476" t="str">
        <f t="shared" si="84"/>
        <v/>
      </c>
      <c r="L476" t="str">
        <f t="shared" si="85"/>
        <v/>
      </c>
      <c r="M476" t="str">
        <f t="shared" si="86"/>
        <v/>
      </c>
      <c r="N476" t="str">
        <f t="shared" si="87"/>
        <v/>
      </c>
    </row>
    <row r="477" spans="1:14">
      <c r="A477" s="4" t="str">
        <f>IF('True_Odds_Calculator_2-way'!A478="","",'True_Odds_Calculator_2-way'!A478)</f>
        <v/>
      </c>
      <c r="B477" s="4" t="str">
        <f>IF('True_Odds_Calculator_2-way'!B478="","",'True_Odds_Calculator_2-way'!B478)</f>
        <v/>
      </c>
      <c r="C477" s="4" t="e">
        <f t="shared" si="77"/>
        <v>#VALUE!</v>
      </c>
      <c r="D477" t="e">
        <f t="shared" si="78"/>
        <v>#VALUE!</v>
      </c>
      <c r="E477" t="e">
        <f t="shared" si="79"/>
        <v>#VALUE!</v>
      </c>
      <c r="F477" t="e">
        <f t="shared" si="80"/>
        <v>#VALUE!</v>
      </c>
      <c r="G477">
        <v>0</v>
      </c>
      <c r="H477" t="e">
        <f t="shared" si="81"/>
        <v>#VALUE!</v>
      </c>
      <c r="I477" t="e">
        <f t="shared" si="82"/>
        <v>#VALUE!</v>
      </c>
      <c r="J477" t="e">
        <f t="shared" si="83"/>
        <v>#VALUE!</v>
      </c>
      <c r="K477" t="str">
        <f t="shared" si="84"/>
        <v/>
      </c>
      <c r="L477" t="str">
        <f t="shared" si="85"/>
        <v/>
      </c>
      <c r="M477" t="str">
        <f t="shared" si="86"/>
        <v/>
      </c>
      <c r="N477" t="str">
        <f t="shared" si="87"/>
        <v/>
      </c>
    </row>
    <row r="478" spans="1:14">
      <c r="A478" s="4" t="str">
        <f>IF('True_Odds_Calculator_2-way'!A479="","",'True_Odds_Calculator_2-way'!A479)</f>
        <v/>
      </c>
      <c r="B478" s="4" t="str">
        <f>IF('True_Odds_Calculator_2-way'!B479="","",'True_Odds_Calculator_2-way'!B479)</f>
        <v/>
      </c>
      <c r="C478" s="4" t="e">
        <f t="shared" si="77"/>
        <v>#VALUE!</v>
      </c>
      <c r="D478" t="e">
        <f t="shared" si="78"/>
        <v>#VALUE!</v>
      </c>
      <c r="E478" t="e">
        <f t="shared" si="79"/>
        <v>#VALUE!</v>
      </c>
      <c r="F478" t="e">
        <f t="shared" si="80"/>
        <v>#VALUE!</v>
      </c>
      <c r="G478">
        <v>0</v>
      </c>
      <c r="H478" t="e">
        <f t="shared" si="81"/>
        <v>#VALUE!</v>
      </c>
      <c r="I478" t="e">
        <f t="shared" si="82"/>
        <v>#VALUE!</v>
      </c>
      <c r="J478" t="e">
        <f t="shared" si="83"/>
        <v>#VALUE!</v>
      </c>
      <c r="K478" t="str">
        <f t="shared" si="84"/>
        <v/>
      </c>
      <c r="L478" t="str">
        <f t="shared" si="85"/>
        <v/>
      </c>
      <c r="M478" t="str">
        <f t="shared" si="86"/>
        <v/>
      </c>
      <c r="N478" t="str">
        <f t="shared" si="87"/>
        <v/>
      </c>
    </row>
    <row r="479" spans="1:14">
      <c r="A479" s="4" t="str">
        <f>IF('True_Odds_Calculator_2-way'!A480="","",'True_Odds_Calculator_2-way'!A480)</f>
        <v/>
      </c>
      <c r="B479" s="4" t="str">
        <f>IF('True_Odds_Calculator_2-way'!B480="","",'True_Odds_Calculator_2-way'!B480)</f>
        <v/>
      </c>
      <c r="C479" s="4" t="e">
        <f t="shared" si="77"/>
        <v>#VALUE!</v>
      </c>
      <c r="D479" t="e">
        <f t="shared" si="78"/>
        <v>#VALUE!</v>
      </c>
      <c r="E479" t="e">
        <f t="shared" si="79"/>
        <v>#VALUE!</v>
      </c>
      <c r="F479" t="e">
        <f t="shared" si="80"/>
        <v>#VALUE!</v>
      </c>
      <c r="G479">
        <v>0</v>
      </c>
      <c r="H479" t="e">
        <f t="shared" si="81"/>
        <v>#VALUE!</v>
      </c>
      <c r="I479" t="e">
        <f t="shared" si="82"/>
        <v>#VALUE!</v>
      </c>
      <c r="J479" t="e">
        <f t="shared" si="83"/>
        <v>#VALUE!</v>
      </c>
      <c r="K479" t="str">
        <f t="shared" si="84"/>
        <v/>
      </c>
      <c r="L479" t="str">
        <f t="shared" si="85"/>
        <v/>
      </c>
      <c r="M479" t="str">
        <f t="shared" si="86"/>
        <v/>
      </c>
      <c r="N479" t="str">
        <f t="shared" si="87"/>
        <v/>
      </c>
    </row>
    <row r="480" spans="1:14">
      <c r="A480" s="4" t="str">
        <f>IF('True_Odds_Calculator_2-way'!A481="","",'True_Odds_Calculator_2-way'!A481)</f>
        <v/>
      </c>
      <c r="B480" s="4" t="str">
        <f>IF('True_Odds_Calculator_2-way'!B481="","",'True_Odds_Calculator_2-way'!B481)</f>
        <v/>
      </c>
      <c r="C480" s="4" t="e">
        <f t="shared" si="77"/>
        <v>#VALUE!</v>
      </c>
      <c r="D480" t="e">
        <f t="shared" si="78"/>
        <v>#VALUE!</v>
      </c>
      <c r="E480" t="e">
        <f t="shared" si="79"/>
        <v>#VALUE!</v>
      </c>
      <c r="F480" t="e">
        <f t="shared" si="80"/>
        <v>#VALUE!</v>
      </c>
      <c r="G480">
        <v>0</v>
      </c>
      <c r="H480" t="e">
        <f t="shared" si="81"/>
        <v>#VALUE!</v>
      </c>
      <c r="I480" t="e">
        <f t="shared" si="82"/>
        <v>#VALUE!</v>
      </c>
      <c r="J480" t="e">
        <f t="shared" si="83"/>
        <v>#VALUE!</v>
      </c>
      <c r="K480" t="str">
        <f t="shared" si="84"/>
        <v/>
      </c>
      <c r="L480" t="str">
        <f t="shared" si="85"/>
        <v/>
      </c>
      <c r="M480" t="str">
        <f t="shared" si="86"/>
        <v/>
      </c>
      <c r="N480" t="str">
        <f t="shared" si="87"/>
        <v/>
      </c>
    </row>
    <row r="481" spans="1:14">
      <c r="A481" s="4" t="str">
        <f>IF('True_Odds_Calculator_2-way'!A482="","",'True_Odds_Calculator_2-way'!A482)</f>
        <v/>
      </c>
      <c r="B481" s="4" t="str">
        <f>IF('True_Odds_Calculator_2-way'!B482="","",'True_Odds_Calculator_2-way'!B482)</f>
        <v/>
      </c>
      <c r="C481" s="4" t="e">
        <f t="shared" si="77"/>
        <v>#VALUE!</v>
      </c>
      <c r="D481" t="e">
        <f t="shared" si="78"/>
        <v>#VALUE!</v>
      </c>
      <c r="E481" t="e">
        <f t="shared" si="79"/>
        <v>#VALUE!</v>
      </c>
      <c r="F481" t="e">
        <f t="shared" si="80"/>
        <v>#VALUE!</v>
      </c>
      <c r="G481">
        <v>0</v>
      </c>
      <c r="H481" t="e">
        <f t="shared" si="81"/>
        <v>#VALUE!</v>
      </c>
      <c r="I481" t="e">
        <f t="shared" si="82"/>
        <v>#VALUE!</v>
      </c>
      <c r="J481" t="e">
        <f t="shared" si="83"/>
        <v>#VALUE!</v>
      </c>
      <c r="K481" t="str">
        <f t="shared" si="84"/>
        <v/>
      </c>
      <c r="L481" t="str">
        <f t="shared" si="85"/>
        <v/>
      </c>
      <c r="M481" t="str">
        <f t="shared" si="86"/>
        <v/>
      </c>
      <c r="N481" t="str">
        <f t="shared" si="87"/>
        <v/>
      </c>
    </row>
    <row r="482" spans="1:14">
      <c r="A482" s="4" t="str">
        <f>IF('True_Odds_Calculator_2-way'!A483="","",'True_Odds_Calculator_2-way'!A483)</f>
        <v/>
      </c>
      <c r="B482" s="4" t="str">
        <f>IF('True_Odds_Calculator_2-way'!B483="","",'True_Odds_Calculator_2-way'!B483)</f>
        <v/>
      </c>
      <c r="C482" s="4" t="e">
        <f t="shared" si="77"/>
        <v>#VALUE!</v>
      </c>
      <c r="D482" t="e">
        <f t="shared" si="78"/>
        <v>#VALUE!</v>
      </c>
      <c r="E482" t="e">
        <f t="shared" si="79"/>
        <v>#VALUE!</v>
      </c>
      <c r="F482" t="e">
        <f t="shared" si="80"/>
        <v>#VALUE!</v>
      </c>
      <c r="G482">
        <v>0</v>
      </c>
      <c r="H482" t="e">
        <f t="shared" si="81"/>
        <v>#VALUE!</v>
      </c>
      <c r="I482" t="e">
        <f t="shared" si="82"/>
        <v>#VALUE!</v>
      </c>
      <c r="J482" t="e">
        <f t="shared" si="83"/>
        <v>#VALUE!</v>
      </c>
      <c r="K482" t="str">
        <f t="shared" si="84"/>
        <v/>
      </c>
      <c r="L482" t="str">
        <f t="shared" si="85"/>
        <v/>
      </c>
      <c r="M482" t="str">
        <f t="shared" si="86"/>
        <v/>
      </c>
      <c r="N482" t="str">
        <f t="shared" si="87"/>
        <v/>
      </c>
    </row>
    <row r="483" spans="1:14">
      <c r="A483" s="4" t="str">
        <f>IF('True_Odds_Calculator_2-way'!A484="","",'True_Odds_Calculator_2-way'!A484)</f>
        <v/>
      </c>
      <c r="B483" s="4" t="str">
        <f>IF('True_Odds_Calculator_2-way'!B484="","",'True_Odds_Calculator_2-way'!B484)</f>
        <v/>
      </c>
      <c r="C483" s="4" t="e">
        <f t="shared" si="77"/>
        <v>#VALUE!</v>
      </c>
      <c r="D483" t="e">
        <f t="shared" si="78"/>
        <v>#VALUE!</v>
      </c>
      <c r="E483" t="e">
        <f t="shared" si="79"/>
        <v>#VALUE!</v>
      </c>
      <c r="F483" t="e">
        <f t="shared" si="80"/>
        <v>#VALUE!</v>
      </c>
      <c r="G483">
        <v>0</v>
      </c>
      <c r="H483" t="e">
        <f t="shared" si="81"/>
        <v>#VALUE!</v>
      </c>
      <c r="I483" t="e">
        <f t="shared" si="82"/>
        <v>#VALUE!</v>
      </c>
      <c r="J483" t="e">
        <f t="shared" si="83"/>
        <v>#VALUE!</v>
      </c>
      <c r="K483" t="str">
        <f t="shared" si="84"/>
        <v/>
      </c>
      <c r="L483" t="str">
        <f t="shared" si="85"/>
        <v/>
      </c>
      <c r="M483" t="str">
        <f t="shared" si="86"/>
        <v/>
      </c>
      <c r="N483" t="str">
        <f t="shared" si="87"/>
        <v/>
      </c>
    </row>
    <row r="484" spans="1:14">
      <c r="A484" s="4" t="str">
        <f>IF('True_Odds_Calculator_2-way'!A485="","",'True_Odds_Calculator_2-way'!A485)</f>
        <v/>
      </c>
      <c r="B484" s="4" t="str">
        <f>IF('True_Odds_Calculator_2-way'!B485="","",'True_Odds_Calculator_2-way'!B485)</f>
        <v/>
      </c>
      <c r="C484" s="4" t="e">
        <f t="shared" si="77"/>
        <v>#VALUE!</v>
      </c>
      <c r="D484" t="e">
        <f t="shared" si="78"/>
        <v>#VALUE!</v>
      </c>
      <c r="E484" t="e">
        <f t="shared" si="79"/>
        <v>#VALUE!</v>
      </c>
      <c r="F484" t="e">
        <f t="shared" si="80"/>
        <v>#VALUE!</v>
      </c>
      <c r="G484">
        <v>0</v>
      </c>
      <c r="H484" t="e">
        <f t="shared" si="81"/>
        <v>#VALUE!</v>
      </c>
      <c r="I484" t="e">
        <f t="shared" si="82"/>
        <v>#VALUE!</v>
      </c>
      <c r="J484" t="e">
        <f t="shared" si="83"/>
        <v>#VALUE!</v>
      </c>
      <c r="K484" t="str">
        <f t="shared" si="84"/>
        <v/>
      </c>
      <c r="L484" t="str">
        <f t="shared" si="85"/>
        <v/>
      </c>
      <c r="M484" t="str">
        <f t="shared" si="86"/>
        <v/>
      </c>
      <c r="N484" t="str">
        <f t="shared" si="87"/>
        <v/>
      </c>
    </row>
    <row r="485" spans="1:14">
      <c r="A485" s="4" t="str">
        <f>IF('True_Odds_Calculator_2-way'!A486="","",'True_Odds_Calculator_2-way'!A486)</f>
        <v/>
      </c>
      <c r="B485" s="4" t="str">
        <f>IF('True_Odds_Calculator_2-way'!B486="","",'True_Odds_Calculator_2-way'!B486)</f>
        <v/>
      </c>
      <c r="C485" s="4" t="e">
        <f t="shared" si="77"/>
        <v>#VALUE!</v>
      </c>
      <c r="D485" t="e">
        <f t="shared" si="78"/>
        <v>#VALUE!</v>
      </c>
      <c r="E485" t="e">
        <f t="shared" si="79"/>
        <v>#VALUE!</v>
      </c>
      <c r="F485" t="e">
        <f t="shared" si="80"/>
        <v>#VALUE!</v>
      </c>
      <c r="G485">
        <v>0</v>
      </c>
      <c r="H485" t="e">
        <f t="shared" si="81"/>
        <v>#VALUE!</v>
      </c>
      <c r="I485" t="e">
        <f t="shared" si="82"/>
        <v>#VALUE!</v>
      </c>
      <c r="J485" t="e">
        <f t="shared" si="83"/>
        <v>#VALUE!</v>
      </c>
      <c r="K485" t="str">
        <f t="shared" si="84"/>
        <v/>
      </c>
      <c r="L485" t="str">
        <f t="shared" si="85"/>
        <v/>
      </c>
      <c r="M485" t="str">
        <f t="shared" si="86"/>
        <v/>
      </c>
      <c r="N485" t="str">
        <f t="shared" si="87"/>
        <v/>
      </c>
    </row>
    <row r="486" spans="1:14">
      <c r="A486" s="4" t="str">
        <f>IF('True_Odds_Calculator_2-way'!A487="","",'True_Odds_Calculator_2-way'!A487)</f>
        <v/>
      </c>
      <c r="B486" s="4" t="str">
        <f>IF('True_Odds_Calculator_2-way'!B487="","",'True_Odds_Calculator_2-way'!B487)</f>
        <v/>
      </c>
      <c r="C486" s="4" t="e">
        <f t="shared" si="77"/>
        <v>#VALUE!</v>
      </c>
      <c r="D486" t="e">
        <f t="shared" si="78"/>
        <v>#VALUE!</v>
      </c>
      <c r="E486" t="e">
        <f t="shared" si="79"/>
        <v>#VALUE!</v>
      </c>
      <c r="F486" t="e">
        <f t="shared" si="80"/>
        <v>#VALUE!</v>
      </c>
      <c r="G486">
        <v>0</v>
      </c>
      <c r="H486" t="e">
        <f t="shared" si="81"/>
        <v>#VALUE!</v>
      </c>
      <c r="I486" t="e">
        <f t="shared" si="82"/>
        <v>#VALUE!</v>
      </c>
      <c r="J486" t="e">
        <f t="shared" si="83"/>
        <v>#VALUE!</v>
      </c>
      <c r="K486" t="str">
        <f t="shared" si="84"/>
        <v/>
      </c>
      <c r="L486" t="str">
        <f t="shared" si="85"/>
        <v/>
      </c>
      <c r="M486" t="str">
        <f t="shared" si="86"/>
        <v/>
      </c>
      <c r="N486" t="str">
        <f t="shared" si="87"/>
        <v/>
      </c>
    </row>
    <row r="487" spans="1:14">
      <c r="A487" s="4" t="str">
        <f>IF('True_Odds_Calculator_2-way'!A488="","",'True_Odds_Calculator_2-way'!A488)</f>
        <v/>
      </c>
      <c r="B487" s="4" t="str">
        <f>IF('True_Odds_Calculator_2-way'!B488="","",'True_Odds_Calculator_2-way'!B488)</f>
        <v/>
      </c>
      <c r="C487" s="4" t="e">
        <f t="shared" si="77"/>
        <v>#VALUE!</v>
      </c>
      <c r="D487" t="e">
        <f t="shared" si="78"/>
        <v>#VALUE!</v>
      </c>
      <c r="E487" t="e">
        <f t="shared" si="79"/>
        <v>#VALUE!</v>
      </c>
      <c r="F487" t="e">
        <f t="shared" si="80"/>
        <v>#VALUE!</v>
      </c>
      <c r="G487">
        <v>0</v>
      </c>
      <c r="H487" t="e">
        <f t="shared" si="81"/>
        <v>#VALUE!</v>
      </c>
      <c r="I487" t="e">
        <f t="shared" si="82"/>
        <v>#VALUE!</v>
      </c>
      <c r="J487" t="e">
        <f t="shared" si="83"/>
        <v>#VALUE!</v>
      </c>
      <c r="K487" t="str">
        <f t="shared" si="84"/>
        <v/>
      </c>
      <c r="L487" t="str">
        <f t="shared" si="85"/>
        <v/>
      </c>
      <c r="M487" t="str">
        <f t="shared" si="86"/>
        <v/>
      </c>
      <c r="N487" t="str">
        <f t="shared" si="87"/>
        <v/>
      </c>
    </row>
    <row r="488" spans="1:14">
      <c r="A488" s="4" t="str">
        <f>IF('True_Odds_Calculator_2-way'!A489="","",'True_Odds_Calculator_2-way'!A489)</f>
        <v/>
      </c>
      <c r="B488" s="4" t="str">
        <f>IF('True_Odds_Calculator_2-way'!B489="","",'True_Odds_Calculator_2-way'!B489)</f>
        <v/>
      </c>
      <c r="C488" s="4" t="e">
        <f t="shared" si="77"/>
        <v>#VALUE!</v>
      </c>
      <c r="D488" t="e">
        <f t="shared" si="78"/>
        <v>#VALUE!</v>
      </c>
      <c r="E488" t="e">
        <f t="shared" si="79"/>
        <v>#VALUE!</v>
      </c>
      <c r="F488" t="e">
        <f t="shared" si="80"/>
        <v>#VALUE!</v>
      </c>
      <c r="G488">
        <v>0</v>
      </c>
      <c r="H488" t="e">
        <f t="shared" si="81"/>
        <v>#VALUE!</v>
      </c>
      <c r="I488" t="e">
        <f t="shared" si="82"/>
        <v>#VALUE!</v>
      </c>
      <c r="J488" t="e">
        <f t="shared" si="83"/>
        <v>#VALUE!</v>
      </c>
      <c r="K488" t="str">
        <f t="shared" si="84"/>
        <v/>
      </c>
      <c r="L488" t="str">
        <f t="shared" si="85"/>
        <v/>
      </c>
      <c r="M488" t="str">
        <f t="shared" si="86"/>
        <v/>
      </c>
      <c r="N488" t="str">
        <f t="shared" si="87"/>
        <v/>
      </c>
    </row>
    <row r="489" spans="1:14">
      <c r="A489" s="4" t="str">
        <f>IF('True_Odds_Calculator_2-way'!A490="","",'True_Odds_Calculator_2-way'!A490)</f>
        <v/>
      </c>
      <c r="B489" s="4" t="str">
        <f>IF('True_Odds_Calculator_2-way'!B490="","",'True_Odds_Calculator_2-way'!B490)</f>
        <v/>
      </c>
      <c r="C489" s="4" t="e">
        <f t="shared" si="77"/>
        <v>#VALUE!</v>
      </c>
      <c r="D489" t="e">
        <f t="shared" si="78"/>
        <v>#VALUE!</v>
      </c>
      <c r="E489" t="e">
        <f t="shared" si="79"/>
        <v>#VALUE!</v>
      </c>
      <c r="F489" t="e">
        <f t="shared" si="80"/>
        <v>#VALUE!</v>
      </c>
      <c r="G489">
        <v>0</v>
      </c>
      <c r="H489" t="e">
        <f t="shared" si="81"/>
        <v>#VALUE!</v>
      </c>
      <c r="I489" t="e">
        <f t="shared" si="82"/>
        <v>#VALUE!</v>
      </c>
      <c r="J489" t="e">
        <f t="shared" si="83"/>
        <v>#VALUE!</v>
      </c>
      <c r="K489" t="str">
        <f t="shared" si="84"/>
        <v/>
      </c>
      <c r="L489" t="str">
        <f t="shared" si="85"/>
        <v/>
      </c>
      <c r="M489" t="str">
        <f t="shared" si="86"/>
        <v/>
      </c>
      <c r="N489" t="str">
        <f t="shared" si="87"/>
        <v/>
      </c>
    </row>
    <row r="490" spans="1:14">
      <c r="A490" s="4" t="str">
        <f>IF('True_Odds_Calculator_2-way'!A491="","",'True_Odds_Calculator_2-way'!A491)</f>
        <v/>
      </c>
      <c r="B490" s="4" t="str">
        <f>IF('True_Odds_Calculator_2-way'!B491="","",'True_Odds_Calculator_2-way'!B491)</f>
        <v/>
      </c>
      <c r="C490" s="4" t="e">
        <f t="shared" si="77"/>
        <v>#VALUE!</v>
      </c>
      <c r="D490" t="e">
        <f t="shared" si="78"/>
        <v>#VALUE!</v>
      </c>
      <c r="E490" t="e">
        <f t="shared" si="79"/>
        <v>#VALUE!</v>
      </c>
      <c r="F490" t="e">
        <f t="shared" si="80"/>
        <v>#VALUE!</v>
      </c>
      <c r="G490">
        <v>0</v>
      </c>
      <c r="H490" t="e">
        <f t="shared" si="81"/>
        <v>#VALUE!</v>
      </c>
      <c r="I490" t="e">
        <f t="shared" si="82"/>
        <v>#VALUE!</v>
      </c>
      <c r="J490" t="e">
        <f t="shared" si="83"/>
        <v>#VALUE!</v>
      </c>
      <c r="K490" t="str">
        <f t="shared" si="84"/>
        <v/>
      </c>
      <c r="L490" t="str">
        <f t="shared" si="85"/>
        <v/>
      </c>
      <c r="M490" t="str">
        <f t="shared" si="86"/>
        <v/>
      </c>
      <c r="N490" t="str">
        <f t="shared" si="87"/>
        <v/>
      </c>
    </row>
    <row r="491" spans="1:14">
      <c r="A491" s="4" t="str">
        <f>IF('True_Odds_Calculator_2-way'!A492="","",'True_Odds_Calculator_2-way'!A492)</f>
        <v/>
      </c>
      <c r="B491" s="4" t="str">
        <f>IF('True_Odds_Calculator_2-way'!B492="","",'True_Odds_Calculator_2-way'!B492)</f>
        <v/>
      </c>
      <c r="C491" s="4" t="e">
        <f t="shared" si="77"/>
        <v>#VALUE!</v>
      </c>
      <c r="D491" t="e">
        <f t="shared" si="78"/>
        <v>#VALUE!</v>
      </c>
      <c r="E491" t="e">
        <f t="shared" si="79"/>
        <v>#VALUE!</v>
      </c>
      <c r="F491" t="e">
        <f t="shared" si="80"/>
        <v>#VALUE!</v>
      </c>
      <c r="G491">
        <v>0</v>
      </c>
      <c r="H491" t="e">
        <f t="shared" si="81"/>
        <v>#VALUE!</v>
      </c>
      <c r="I491" t="e">
        <f t="shared" si="82"/>
        <v>#VALUE!</v>
      </c>
      <c r="J491" t="e">
        <f t="shared" si="83"/>
        <v>#VALUE!</v>
      </c>
      <c r="K491" t="str">
        <f t="shared" si="84"/>
        <v/>
      </c>
      <c r="L491" t="str">
        <f t="shared" si="85"/>
        <v/>
      </c>
      <c r="M491" t="str">
        <f t="shared" si="86"/>
        <v/>
      </c>
      <c r="N491" t="str">
        <f t="shared" si="87"/>
        <v/>
      </c>
    </row>
    <row r="492" spans="1:14">
      <c r="A492" s="4" t="str">
        <f>IF('True_Odds_Calculator_2-way'!A493="","",'True_Odds_Calculator_2-way'!A493)</f>
        <v/>
      </c>
      <c r="B492" s="4" t="str">
        <f>IF('True_Odds_Calculator_2-way'!B493="","",'True_Odds_Calculator_2-way'!B493)</f>
        <v/>
      </c>
      <c r="C492" s="4" t="e">
        <f t="shared" si="77"/>
        <v>#VALUE!</v>
      </c>
      <c r="D492" t="e">
        <f t="shared" si="78"/>
        <v>#VALUE!</v>
      </c>
      <c r="E492" t="e">
        <f t="shared" si="79"/>
        <v>#VALUE!</v>
      </c>
      <c r="F492" t="e">
        <f t="shared" si="80"/>
        <v>#VALUE!</v>
      </c>
      <c r="G492">
        <v>0</v>
      </c>
      <c r="H492" t="e">
        <f t="shared" si="81"/>
        <v>#VALUE!</v>
      </c>
      <c r="I492" t="e">
        <f t="shared" si="82"/>
        <v>#VALUE!</v>
      </c>
      <c r="J492" t="e">
        <f t="shared" si="83"/>
        <v>#VALUE!</v>
      </c>
      <c r="K492" t="str">
        <f t="shared" si="84"/>
        <v/>
      </c>
      <c r="L492" t="str">
        <f t="shared" si="85"/>
        <v/>
      </c>
      <c r="M492" t="str">
        <f t="shared" si="86"/>
        <v/>
      </c>
      <c r="N492" t="str">
        <f t="shared" si="87"/>
        <v/>
      </c>
    </row>
    <row r="493" spans="1:14">
      <c r="A493" s="4" t="str">
        <f>IF('True_Odds_Calculator_2-way'!A494="","",'True_Odds_Calculator_2-way'!A494)</f>
        <v/>
      </c>
      <c r="B493" s="4" t="str">
        <f>IF('True_Odds_Calculator_2-way'!B494="","",'True_Odds_Calculator_2-way'!B494)</f>
        <v/>
      </c>
      <c r="C493" s="4" t="e">
        <f t="shared" si="77"/>
        <v>#VALUE!</v>
      </c>
      <c r="D493" t="e">
        <f t="shared" si="78"/>
        <v>#VALUE!</v>
      </c>
      <c r="E493" t="e">
        <f t="shared" si="79"/>
        <v>#VALUE!</v>
      </c>
      <c r="F493" t="e">
        <f t="shared" si="80"/>
        <v>#VALUE!</v>
      </c>
      <c r="G493">
        <v>0</v>
      </c>
      <c r="H493" t="e">
        <f t="shared" si="81"/>
        <v>#VALUE!</v>
      </c>
      <c r="I493" t="e">
        <f t="shared" si="82"/>
        <v>#VALUE!</v>
      </c>
      <c r="J493" t="e">
        <f t="shared" si="83"/>
        <v>#VALUE!</v>
      </c>
      <c r="K493" t="str">
        <f t="shared" si="84"/>
        <v/>
      </c>
      <c r="L493" t="str">
        <f t="shared" si="85"/>
        <v/>
      </c>
      <c r="M493" t="str">
        <f t="shared" si="86"/>
        <v/>
      </c>
      <c r="N493" t="str">
        <f t="shared" si="87"/>
        <v/>
      </c>
    </row>
    <row r="494" spans="1:14">
      <c r="A494" s="4" t="str">
        <f>IF('True_Odds_Calculator_2-way'!A495="","",'True_Odds_Calculator_2-way'!A495)</f>
        <v/>
      </c>
      <c r="B494" s="4" t="str">
        <f>IF('True_Odds_Calculator_2-way'!B495="","",'True_Odds_Calculator_2-way'!B495)</f>
        <v/>
      </c>
      <c r="C494" s="4" t="e">
        <f t="shared" si="77"/>
        <v>#VALUE!</v>
      </c>
      <c r="D494" t="e">
        <f t="shared" si="78"/>
        <v>#VALUE!</v>
      </c>
      <c r="E494" t="e">
        <f t="shared" si="79"/>
        <v>#VALUE!</v>
      </c>
      <c r="F494" t="e">
        <f t="shared" si="80"/>
        <v>#VALUE!</v>
      </c>
      <c r="G494">
        <v>0</v>
      </c>
      <c r="H494" t="e">
        <f t="shared" si="81"/>
        <v>#VALUE!</v>
      </c>
      <c r="I494" t="e">
        <f t="shared" si="82"/>
        <v>#VALUE!</v>
      </c>
      <c r="J494" t="e">
        <f t="shared" si="83"/>
        <v>#VALUE!</v>
      </c>
      <c r="K494" t="str">
        <f t="shared" si="84"/>
        <v/>
      </c>
      <c r="L494" t="str">
        <f t="shared" si="85"/>
        <v/>
      </c>
      <c r="M494" t="str">
        <f t="shared" si="86"/>
        <v/>
      </c>
      <c r="N494" t="str">
        <f t="shared" si="87"/>
        <v/>
      </c>
    </row>
    <row r="495" spans="1:14">
      <c r="A495" s="4" t="str">
        <f>IF('True_Odds_Calculator_2-way'!A496="","",'True_Odds_Calculator_2-way'!A496)</f>
        <v/>
      </c>
      <c r="B495" s="4" t="str">
        <f>IF('True_Odds_Calculator_2-way'!B496="","",'True_Odds_Calculator_2-way'!B496)</f>
        <v/>
      </c>
      <c r="C495" s="4" t="e">
        <f t="shared" si="77"/>
        <v>#VALUE!</v>
      </c>
      <c r="D495" t="e">
        <f t="shared" si="78"/>
        <v>#VALUE!</v>
      </c>
      <c r="E495" t="e">
        <f t="shared" si="79"/>
        <v>#VALUE!</v>
      </c>
      <c r="F495" t="e">
        <f t="shared" si="80"/>
        <v>#VALUE!</v>
      </c>
      <c r="G495">
        <v>0</v>
      </c>
      <c r="H495" t="e">
        <f t="shared" si="81"/>
        <v>#VALUE!</v>
      </c>
      <c r="I495" t="e">
        <f t="shared" si="82"/>
        <v>#VALUE!</v>
      </c>
      <c r="J495" t="e">
        <f t="shared" si="83"/>
        <v>#VALUE!</v>
      </c>
      <c r="K495" t="str">
        <f t="shared" si="84"/>
        <v/>
      </c>
      <c r="L495" t="str">
        <f t="shared" si="85"/>
        <v/>
      </c>
      <c r="M495" t="str">
        <f t="shared" si="86"/>
        <v/>
      </c>
      <c r="N495" t="str">
        <f t="shared" si="87"/>
        <v/>
      </c>
    </row>
    <row r="496" spans="1:14">
      <c r="A496" s="4" t="str">
        <f>IF('True_Odds_Calculator_2-way'!A497="","",'True_Odds_Calculator_2-way'!A497)</f>
        <v/>
      </c>
      <c r="B496" s="4" t="str">
        <f>IF('True_Odds_Calculator_2-way'!B497="","",'True_Odds_Calculator_2-way'!B497)</f>
        <v/>
      </c>
      <c r="C496" s="4" t="e">
        <f t="shared" si="77"/>
        <v>#VALUE!</v>
      </c>
      <c r="D496" t="e">
        <f t="shared" si="78"/>
        <v>#VALUE!</v>
      </c>
      <c r="E496" t="e">
        <f t="shared" si="79"/>
        <v>#VALUE!</v>
      </c>
      <c r="F496" t="e">
        <f t="shared" si="80"/>
        <v>#VALUE!</v>
      </c>
      <c r="G496">
        <v>0</v>
      </c>
      <c r="H496" t="e">
        <f t="shared" si="81"/>
        <v>#VALUE!</v>
      </c>
      <c r="I496" t="e">
        <f t="shared" si="82"/>
        <v>#VALUE!</v>
      </c>
      <c r="J496" t="e">
        <f t="shared" si="83"/>
        <v>#VALUE!</v>
      </c>
      <c r="K496" t="str">
        <f t="shared" si="84"/>
        <v/>
      </c>
      <c r="L496" t="str">
        <f t="shared" si="85"/>
        <v/>
      </c>
      <c r="M496" t="str">
        <f t="shared" si="86"/>
        <v/>
      </c>
      <c r="N496" t="str">
        <f t="shared" si="87"/>
        <v/>
      </c>
    </row>
    <row r="497" spans="1:14">
      <c r="A497" s="4" t="str">
        <f>IF('True_Odds_Calculator_2-way'!A498="","",'True_Odds_Calculator_2-way'!A498)</f>
        <v/>
      </c>
      <c r="B497" s="4" t="str">
        <f>IF('True_Odds_Calculator_2-way'!B498="","",'True_Odds_Calculator_2-way'!B498)</f>
        <v/>
      </c>
      <c r="C497" s="4" t="e">
        <f t="shared" si="77"/>
        <v>#VALUE!</v>
      </c>
      <c r="D497" t="e">
        <f t="shared" si="78"/>
        <v>#VALUE!</v>
      </c>
      <c r="E497" t="e">
        <f t="shared" si="79"/>
        <v>#VALUE!</v>
      </c>
      <c r="F497" t="e">
        <f t="shared" si="80"/>
        <v>#VALUE!</v>
      </c>
      <c r="G497">
        <v>0</v>
      </c>
      <c r="H497" t="e">
        <f t="shared" si="81"/>
        <v>#VALUE!</v>
      </c>
      <c r="I497" t="e">
        <f t="shared" si="82"/>
        <v>#VALUE!</v>
      </c>
      <c r="J497" t="e">
        <f t="shared" si="83"/>
        <v>#VALUE!</v>
      </c>
      <c r="K497" t="str">
        <f t="shared" si="84"/>
        <v/>
      </c>
      <c r="L497" t="str">
        <f t="shared" si="85"/>
        <v/>
      </c>
      <c r="M497" t="str">
        <f t="shared" si="86"/>
        <v/>
      </c>
      <c r="N497" t="str">
        <f t="shared" si="87"/>
        <v/>
      </c>
    </row>
    <row r="498" spans="1:14">
      <c r="A498" s="4" t="str">
        <f>IF('True_Odds_Calculator_2-way'!A499="","",'True_Odds_Calculator_2-way'!A499)</f>
        <v/>
      </c>
      <c r="B498" s="4" t="str">
        <f>IF('True_Odds_Calculator_2-way'!B499="","",'True_Odds_Calculator_2-way'!B499)</f>
        <v/>
      </c>
      <c r="C498" s="4" t="e">
        <f t="shared" si="77"/>
        <v>#VALUE!</v>
      </c>
      <c r="D498" t="e">
        <f t="shared" si="78"/>
        <v>#VALUE!</v>
      </c>
      <c r="E498" t="e">
        <f t="shared" si="79"/>
        <v>#VALUE!</v>
      </c>
      <c r="F498" t="e">
        <f t="shared" si="80"/>
        <v>#VALUE!</v>
      </c>
      <c r="G498">
        <v>0</v>
      </c>
      <c r="H498" t="e">
        <f t="shared" si="81"/>
        <v>#VALUE!</v>
      </c>
      <c r="I498" t="e">
        <f t="shared" si="82"/>
        <v>#VALUE!</v>
      </c>
      <c r="J498" t="e">
        <f t="shared" si="83"/>
        <v>#VALUE!</v>
      </c>
      <c r="K498" t="str">
        <f t="shared" si="84"/>
        <v/>
      </c>
      <c r="L498" t="str">
        <f t="shared" si="85"/>
        <v/>
      </c>
      <c r="M498" t="str">
        <f t="shared" si="86"/>
        <v/>
      </c>
      <c r="N498" t="str">
        <f t="shared" si="87"/>
        <v/>
      </c>
    </row>
    <row r="499" spans="1:14">
      <c r="A499" s="4" t="str">
        <f>IF('True_Odds_Calculator_2-way'!A500="","",'True_Odds_Calculator_2-way'!A500)</f>
        <v/>
      </c>
      <c r="B499" s="4" t="str">
        <f>IF('True_Odds_Calculator_2-way'!B500="","",'True_Odds_Calculator_2-way'!B500)</f>
        <v/>
      </c>
      <c r="C499" s="4" t="e">
        <f t="shared" si="77"/>
        <v>#VALUE!</v>
      </c>
      <c r="D499" t="e">
        <f t="shared" si="78"/>
        <v>#VALUE!</v>
      </c>
      <c r="E499" t="e">
        <f t="shared" si="79"/>
        <v>#VALUE!</v>
      </c>
      <c r="F499" t="e">
        <f t="shared" si="80"/>
        <v>#VALUE!</v>
      </c>
      <c r="G499">
        <v>0</v>
      </c>
      <c r="H499" t="e">
        <f t="shared" si="81"/>
        <v>#VALUE!</v>
      </c>
      <c r="I499" t="e">
        <f t="shared" si="82"/>
        <v>#VALUE!</v>
      </c>
      <c r="J499" t="e">
        <f t="shared" si="83"/>
        <v>#VALUE!</v>
      </c>
      <c r="K499" t="str">
        <f t="shared" si="84"/>
        <v/>
      </c>
      <c r="L499" t="str">
        <f t="shared" si="85"/>
        <v/>
      </c>
      <c r="M499" t="str">
        <f t="shared" si="86"/>
        <v/>
      </c>
      <c r="N499" t="str">
        <f t="shared" si="87"/>
        <v/>
      </c>
    </row>
    <row r="500" spans="1:14">
      <c r="A500" s="4" t="str">
        <f>IF('True_Odds_Calculator_2-way'!A501="","",'True_Odds_Calculator_2-way'!A501)</f>
        <v/>
      </c>
      <c r="B500" s="4" t="str">
        <f>IF('True_Odds_Calculator_2-way'!B501="","",'True_Odds_Calculator_2-way'!B501)</f>
        <v/>
      </c>
      <c r="C500" s="4" t="e">
        <f t="shared" si="77"/>
        <v>#VALUE!</v>
      </c>
      <c r="D500" t="e">
        <f t="shared" si="78"/>
        <v>#VALUE!</v>
      </c>
      <c r="E500" t="e">
        <f t="shared" si="79"/>
        <v>#VALUE!</v>
      </c>
      <c r="F500" t="e">
        <f t="shared" si="80"/>
        <v>#VALUE!</v>
      </c>
      <c r="G500">
        <v>0</v>
      </c>
      <c r="H500" t="e">
        <f t="shared" si="81"/>
        <v>#VALUE!</v>
      </c>
      <c r="I500" t="e">
        <f t="shared" si="82"/>
        <v>#VALUE!</v>
      </c>
      <c r="J500" t="e">
        <f t="shared" si="83"/>
        <v>#VALUE!</v>
      </c>
      <c r="K500" t="str">
        <f t="shared" si="84"/>
        <v/>
      </c>
      <c r="L500" t="str">
        <f t="shared" si="85"/>
        <v/>
      </c>
      <c r="M500" t="str">
        <f t="shared" si="86"/>
        <v/>
      </c>
      <c r="N500" t="str">
        <f t="shared" si="87"/>
        <v/>
      </c>
    </row>
    <row r="501" spans="1:14">
      <c r="A501" s="4" t="str">
        <f>IF('True_Odds_Calculator_2-way'!A502="","",'True_Odds_Calculator_2-way'!A502)</f>
        <v/>
      </c>
      <c r="B501" s="4" t="str">
        <f>IF('True_Odds_Calculator_2-way'!B502="","",'True_Odds_Calculator_2-way'!B502)</f>
        <v/>
      </c>
      <c r="C501" s="4" t="e">
        <f t="shared" si="77"/>
        <v>#VALUE!</v>
      </c>
      <c r="D501" t="e">
        <f t="shared" si="78"/>
        <v>#VALUE!</v>
      </c>
      <c r="E501" t="e">
        <f t="shared" si="79"/>
        <v>#VALUE!</v>
      </c>
      <c r="F501" t="e">
        <f t="shared" si="80"/>
        <v>#VALUE!</v>
      </c>
      <c r="G501">
        <v>0</v>
      </c>
      <c r="H501" t="e">
        <f t="shared" si="81"/>
        <v>#VALUE!</v>
      </c>
      <c r="I501" t="e">
        <f t="shared" si="82"/>
        <v>#VALUE!</v>
      </c>
      <c r="J501" t="e">
        <f t="shared" si="83"/>
        <v>#VALUE!</v>
      </c>
      <c r="K501" t="str">
        <f t="shared" si="84"/>
        <v/>
      </c>
      <c r="L501" t="str">
        <f t="shared" si="85"/>
        <v/>
      </c>
      <c r="M501" t="str">
        <f t="shared" si="86"/>
        <v/>
      </c>
      <c r="N501" t="str">
        <f t="shared" si="87"/>
        <v/>
      </c>
    </row>
    <row r="502" spans="1:14">
      <c r="A502" s="4" t="str">
        <f>IF('True_Odds_Calculator_2-way'!A503="","",'True_Odds_Calculator_2-way'!A503)</f>
        <v/>
      </c>
      <c r="B502" s="4" t="str">
        <f>IF('True_Odds_Calculator_2-way'!B503="","",'True_Odds_Calculator_2-way'!B503)</f>
        <v/>
      </c>
      <c r="C502" s="4" t="e">
        <f t="shared" si="77"/>
        <v>#VALUE!</v>
      </c>
      <c r="D502" t="e">
        <f t="shared" si="78"/>
        <v>#VALUE!</v>
      </c>
      <c r="E502" t="e">
        <f t="shared" si="79"/>
        <v>#VALUE!</v>
      </c>
      <c r="F502" t="e">
        <f t="shared" si="80"/>
        <v>#VALUE!</v>
      </c>
      <c r="G502">
        <v>0</v>
      </c>
      <c r="H502" t="e">
        <f t="shared" si="81"/>
        <v>#VALUE!</v>
      </c>
      <c r="I502" t="e">
        <f t="shared" si="82"/>
        <v>#VALUE!</v>
      </c>
      <c r="J502" t="e">
        <f t="shared" si="83"/>
        <v>#VALUE!</v>
      </c>
      <c r="K502" t="str">
        <f t="shared" si="84"/>
        <v/>
      </c>
      <c r="L502" t="str">
        <f t="shared" si="85"/>
        <v/>
      </c>
      <c r="M502" t="str">
        <f t="shared" si="86"/>
        <v/>
      </c>
      <c r="N502" t="str">
        <f t="shared" si="87"/>
        <v/>
      </c>
    </row>
    <row r="503" spans="1:14">
      <c r="A503" s="4" t="str">
        <f>IF('True_Odds_Calculator_2-way'!A504="","",'True_Odds_Calculator_2-way'!A504)</f>
        <v/>
      </c>
      <c r="B503" s="4" t="str">
        <f>IF('True_Odds_Calculator_2-way'!B504="","",'True_Odds_Calculator_2-way'!B504)</f>
        <v/>
      </c>
      <c r="C503" s="4" t="e">
        <f t="shared" si="77"/>
        <v>#VALUE!</v>
      </c>
      <c r="D503" t="e">
        <f t="shared" si="78"/>
        <v>#VALUE!</v>
      </c>
      <c r="E503" t="e">
        <f t="shared" si="79"/>
        <v>#VALUE!</v>
      </c>
      <c r="F503" t="e">
        <f t="shared" si="80"/>
        <v>#VALUE!</v>
      </c>
      <c r="G503">
        <v>0</v>
      </c>
      <c r="H503" t="e">
        <f t="shared" si="81"/>
        <v>#VALUE!</v>
      </c>
      <c r="I503" t="e">
        <f t="shared" si="82"/>
        <v>#VALUE!</v>
      </c>
      <c r="J503" t="e">
        <f t="shared" si="83"/>
        <v>#VALUE!</v>
      </c>
      <c r="K503" t="str">
        <f t="shared" si="84"/>
        <v/>
      </c>
      <c r="L503" t="str">
        <f t="shared" si="85"/>
        <v/>
      </c>
      <c r="M503" t="str">
        <f t="shared" si="86"/>
        <v/>
      </c>
      <c r="N503" t="str">
        <f t="shared" si="87"/>
        <v/>
      </c>
    </row>
    <row r="504" spans="1:14">
      <c r="A504" s="4" t="str">
        <f>IF('True_Odds_Calculator_2-way'!A505="","",'True_Odds_Calculator_2-way'!A505)</f>
        <v/>
      </c>
      <c r="B504" s="4" t="str">
        <f>IF('True_Odds_Calculator_2-way'!B505="","",'True_Odds_Calculator_2-way'!B505)</f>
        <v/>
      </c>
      <c r="C504" s="4" t="e">
        <f t="shared" si="77"/>
        <v>#VALUE!</v>
      </c>
      <c r="D504" t="e">
        <f t="shared" si="78"/>
        <v>#VALUE!</v>
      </c>
      <c r="E504" t="e">
        <f t="shared" si="79"/>
        <v>#VALUE!</v>
      </c>
      <c r="F504" t="e">
        <f t="shared" si="80"/>
        <v>#VALUE!</v>
      </c>
      <c r="G504">
        <v>0</v>
      </c>
      <c r="H504" t="e">
        <f t="shared" si="81"/>
        <v>#VALUE!</v>
      </c>
      <c r="I504" t="e">
        <f t="shared" si="82"/>
        <v>#VALUE!</v>
      </c>
      <c r="J504" t="e">
        <f t="shared" si="83"/>
        <v>#VALUE!</v>
      </c>
      <c r="K504" t="str">
        <f t="shared" si="84"/>
        <v/>
      </c>
      <c r="L504" t="str">
        <f t="shared" si="85"/>
        <v/>
      </c>
      <c r="M504" t="str">
        <f t="shared" si="86"/>
        <v/>
      </c>
      <c r="N504" t="str">
        <f t="shared" si="87"/>
        <v/>
      </c>
    </row>
    <row r="505" spans="1:14">
      <c r="A505" s="4" t="str">
        <f>IF('True_Odds_Calculator_2-way'!A506="","",'True_Odds_Calculator_2-way'!A506)</f>
        <v/>
      </c>
      <c r="B505" s="4" t="str">
        <f>IF('True_Odds_Calculator_2-way'!B506="","",'True_Odds_Calculator_2-way'!B506)</f>
        <v/>
      </c>
      <c r="C505" s="4" t="e">
        <f t="shared" si="77"/>
        <v>#VALUE!</v>
      </c>
      <c r="D505" t="e">
        <f t="shared" si="78"/>
        <v>#VALUE!</v>
      </c>
      <c r="E505" t="e">
        <f t="shared" si="79"/>
        <v>#VALUE!</v>
      </c>
      <c r="F505" t="e">
        <f t="shared" si="80"/>
        <v>#VALUE!</v>
      </c>
      <c r="G505">
        <v>0</v>
      </c>
      <c r="H505" t="e">
        <f t="shared" si="81"/>
        <v>#VALUE!</v>
      </c>
      <c r="I505" t="e">
        <f t="shared" si="82"/>
        <v>#VALUE!</v>
      </c>
      <c r="J505" t="e">
        <f t="shared" si="83"/>
        <v>#VALUE!</v>
      </c>
      <c r="K505" t="str">
        <f t="shared" si="84"/>
        <v/>
      </c>
      <c r="L505" t="str">
        <f t="shared" si="85"/>
        <v/>
      </c>
      <c r="M505" t="str">
        <f t="shared" si="86"/>
        <v/>
      </c>
      <c r="N505" t="str">
        <f t="shared" si="87"/>
        <v/>
      </c>
    </row>
    <row r="506" spans="1:14">
      <c r="A506" s="4" t="str">
        <f>IF('True_Odds_Calculator_2-way'!A507="","",'True_Odds_Calculator_2-way'!A507)</f>
        <v/>
      </c>
      <c r="B506" s="4" t="str">
        <f>IF('True_Odds_Calculator_2-way'!B507="","",'True_Odds_Calculator_2-way'!B507)</f>
        <v/>
      </c>
      <c r="C506" s="4" t="e">
        <f t="shared" si="77"/>
        <v>#VALUE!</v>
      </c>
      <c r="D506" t="e">
        <f t="shared" si="78"/>
        <v>#VALUE!</v>
      </c>
      <c r="E506" t="e">
        <f t="shared" si="79"/>
        <v>#VALUE!</v>
      </c>
      <c r="F506" t="e">
        <f t="shared" si="80"/>
        <v>#VALUE!</v>
      </c>
      <c r="G506">
        <v>0</v>
      </c>
      <c r="H506" t="e">
        <f t="shared" si="81"/>
        <v>#VALUE!</v>
      </c>
      <c r="I506" t="e">
        <f t="shared" si="82"/>
        <v>#VALUE!</v>
      </c>
      <c r="J506" t="e">
        <f t="shared" si="83"/>
        <v>#VALUE!</v>
      </c>
      <c r="K506" t="str">
        <f t="shared" si="84"/>
        <v/>
      </c>
      <c r="L506" t="str">
        <f t="shared" si="85"/>
        <v/>
      </c>
      <c r="M506" t="str">
        <f t="shared" si="86"/>
        <v/>
      </c>
      <c r="N506" t="str">
        <f t="shared" si="87"/>
        <v/>
      </c>
    </row>
    <row r="507" spans="1:14">
      <c r="A507" s="4" t="str">
        <f>IF('True_Odds_Calculator_2-way'!A508="","",'True_Odds_Calculator_2-way'!A508)</f>
        <v/>
      </c>
      <c r="B507" s="4" t="str">
        <f>IF('True_Odds_Calculator_2-way'!B508="","",'True_Odds_Calculator_2-way'!B508)</f>
        <v/>
      </c>
      <c r="C507" s="4" t="e">
        <f t="shared" si="77"/>
        <v>#VALUE!</v>
      </c>
      <c r="D507" t="e">
        <f t="shared" si="78"/>
        <v>#VALUE!</v>
      </c>
      <c r="E507" t="e">
        <f t="shared" si="79"/>
        <v>#VALUE!</v>
      </c>
      <c r="F507" t="e">
        <f t="shared" si="80"/>
        <v>#VALUE!</v>
      </c>
      <c r="G507">
        <v>0</v>
      </c>
      <c r="H507" t="e">
        <f t="shared" si="81"/>
        <v>#VALUE!</v>
      </c>
      <c r="I507" t="e">
        <f t="shared" si="82"/>
        <v>#VALUE!</v>
      </c>
      <c r="J507" t="e">
        <f t="shared" si="83"/>
        <v>#VALUE!</v>
      </c>
      <c r="K507" t="str">
        <f t="shared" si="84"/>
        <v/>
      </c>
      <c r="L507" t="str">
        <f t="shared" si="85"/>
        <v/>
      </c>
      <c r="M507" t="str">
        <f t="shared" si="86"/>
        <v/>
      </c>
      <c r="N507" t="str">
        <f t="shared" si="87"/>
        <v/>
      </c>
    </row>
    <row r="508" spans="1:14">
      <c r="A508" s="4" t="str">
        <f>IF('True_Odds_Calculator_2-way'!A509="","",'True_Odds_Calculator_2-way'!A509)</f>
        <v/>
      </c>
      <c r="B508" s="4" t="str">
        <f>IF('True_Odds_Calculator_2-way'!B509="","",'True_Odds_Calculator_2-way'!B509)</f>
        <v/>
      </c>
      <c r="C508" s="4" t="e">
        <f t="shared" si="77"/>
        <v>#VALUE!</v>
      </c>
      <c r="D508" t="e">
        <f t="shared" si="78"/>
        <v>#VALUE!</v>
      </c>
      <c r="E508" t="e">
        <f t="shared" si="79"/>
        <v>#VALUE!</v>
      </c>
      <c r="F508" t="e">
        <f t="shared" si="80"/>
        <v>#VALUE!</v>
      </c>
      <c r="G508">
        <v>0</v>
      </c>
      <c r="H508" t="e">
        <f t="shared" si="81"/>
        <v>#VALUE!</v>
      </c>
      <c r="I508" t="e">
        <f t="shared" si="82"/>
        <v>#VALUE!</v>
      </c>
      <c r="J508" t="e">
        <f t="shared" si="83"/>
        <v>#VALUE!</v>
      </c>
      <c r="K508" t="str">
        <f t="shared" si="84"/>
        <v/>
      </c>
      <c r="L508" t="str">
        <f t="shared" si="85"/>
        <v/>
      </c>
      <c r="M508" t="str">
        <f t="shared" si="86"/>
        <v/>
      </c>
      <c r="N508" t="str">
        <f t="shared" si="87"/>
        <v/>
      </c>
    </row>
    <row r="509" spans="1:14">
      <c r="A509" s="4" t="str">
        <f>IF('True_Odds_Calculator_2-way'!A510="","",'True_Odds_Calculator_2-way'!A510)</f>
        <v/>
      </c>
      <c r="B509" s="4" t="str">
        <f>IF('True_Odds_Calculator_2-way'!B510="","",'True_Odds_Calculator_2-way'!B510)</f>
        <v/>
      </c>
      <c r="C509" s="4" t="e">
        <f t="shared" si="77"/>
        <v>#VALUE!</v>
      </c>
      <c r="D509" t="e">
        <f t="shared" si="78"/>
        <v>#VALUE!</v>
      </c>
      <c r="E509" t="e">
        <f t="shared" si="79"/>
        <v>#VALUE!</v>
      </c>
      <c r="F509" t="e">
        <f t="shared" si="80"/>
        <v>#VALUE!</v>
      </c>
      <c r="G509">
        <v>0</v>
      </c>
      <c r="H509" t="e">
        <f t="shared" si="81"/>
        <v>#VALUE!</v>
      </c>
      <c r="I509" t="e">
        <f t="shared" si="82"/>
        <v>#VALUE!</v>
      </c>
      <c r="J509" t="e">
        <f t="shared" si="83"/>
        <v>#VALUE!</v>
      </c>
      <c r="K509" t="str">
        <f t="shared" si="84"/>
        <v/>
      </c>
      <c r="L509" t="str">
        <f t="shared" si="85"/>
        <v/>
      </c>
      <c r="M509" t="str">
        <f t="shared" si="86"/>
        <v/>
      </c>
      <c r="N509" t="str">
        <f t="shared" si="87"/>
        <v/>
      </c>
    </row>
    <row r="510" spans="1:14">
      <c r="A510" s="4" t="str">
        <f>IF('True_Odds_Calculator_2-way'!A511="","",'True_Odds_Calculator_2-way'!A511)</f>
        <v/>
      </c>
      <c r="B510" s="4" t="str">
        <f>IF('True_Odds_Calculator_2-way'!B511="","",'True_Odds_Calculator_2-way'!B511)</f>
        <v/>
      </c>
      <c r="C510" s="4" t="e">
        <f t="shared" si="77"/>
        <v>#VALUE!</v>
      </c>
      <c r="D510" t="e">
        <f t="shared" si="78"/>
        <v>#VALUE!</v>
      </c>
      <c r="E510" t="e">
        <f t="shared" si="79"/>
        <v>#VALUE!</v>
      </c>
      <c r="F510" t="e">
        <f t="shared" si="80"/>
        <v>#VALUE!</v>
      </c>
      <c r="G510">
        <v>0</v>
      </c>
      <c r="H510" t="e">
        <f t="shared" si="81"/>
        <v>#VALUE!</v>
      </c>
      <c r="I510" t="e">
        <f t="shared" si="82"/>
        <v>#VALUE!</v>
      </c>
      <c r="J510" t="e">
        <f t="shared" si="83"/>
        <v>#VALUE!</v>
      </c>
      <c r="K510" t="str">
        <f t="shared" si="84"/>
        <v/>
      </c>
      <c r="L510" t="str">
        <f t="shared" si="85"/>
        <v/>
      </c>
      <c r="M510" t="str">
        <f t="shared" si="86"/>
        <v/>
      </c>
      <c r="N510" t="str">
        <f t="shared" si="87"/>
        <v/>
      </c>
    </row>
    <row r="511" spans="1:14">
      <c r="A511" s="4" t="str">
        <f>IF('True_Odds_Calculator_2-way'!A512="","",'True_Odds_Calculator_2-way'!A512)</f>
        <v/>
      </c>
      <c r="B511" s="4" t="str">
        <f>IF('True_Odds_Calculator_2-way'!B512="","",'True_Odds_Calculator_2-way'!B512)</f>
        <v/>
      </c>
      <c r="C511" s="4" t="e">
        <f t="shared" si="77"/>
        <v>#VALUE!</v>
      </c>
      <c r="D511" t="e">
        <f t="shared" si="78"/>
        <v>#VALUE!</v>
      </c>
      <c r="E511" t="e">
        <f t="shared" si="79"/>
        <v>#VALUE!</v>
      </c>
      <c r="F511" t="e">
        <f t="shared" si="80"/>
        <v>#VALUE!</v>
      </c>
      <c r="G511">
        <v>0</v>
      </c>
      <c r="H511" t="e">
        <f t="shared" si="81"/>
        <v>#VALUE!</v>
      </c>
      <c r="I511" t="e">
        <f t="shared" si="82"/>
        <v>#VALUE!</v>
      </c>
      <c r="J511" t="e">
        <f t="shared" si="83"/>
        <v>#VALUE!</v>
      </c>
      <c r="K511" t="str">
        <f t="shared" si="84"/>
        <v/>
      </c>
      <c r="L511" t="str">
        <f t="shared" si="85"/>
        <v/>
      </c>
      <c r="M511" t="str">
        <f t="shared" si="86"/>
        <v/>
      </c>
      <c r="N511" t="str">
        <f t="shared" si="87"/>
        <v/>
      </c>
    </row>
    <row r="512" spans="1:14">
      <c r="A512" s="4" t="str">
        <f>IF('True_Odds_Calculator_2-way'!A513="","",'True_Odds_Calculator_2-way'!A513)</f>
        <v/>
      </c>
      <c r="B512" s="4" t="str">
        <f>IF('True_Odds_Calculator_2-way'!B513="","",'True_Odds_Calculator_2-way'!B513)</f>
        <v/>
      </c>
      <c r="C512" s="4" t="e">
        <f t="shared" si="77"/>
        <v>#VALUE!</v>
      </c>
      <c r="D512" t="e">
        <f t="shared" si="78"/>
        <v>#VALUE!</v>
      </c>
      <c r="E512" t="e">
        <f t="shared" si="79"/>
        <v>#VALUE!</v>
      </c>
      <c r="F512" t="e">
        <f t="shared" si="80"/>
        <v>#VALUE!</v>
      </c>
      <c r="G512">
        <v>0</v>
      </c>
      <c r="H512" t="e">
        <f t="shared" si="81"/>
        <v>#VALUE!</v>
      </c>
      <c r="I512" t="e">
        <f t="shared" si="82"/>
        <v>#VALUE!</v>
      </c>
      <c r="J512" t="e">
        <f t="shared" si="83"/>
        <v>#VALUE!</v>
      </c>
      <c r="K512" t="str">
        <f t="shared" si="84"/>
        <v/>
      </c>
      <c r="L512" t="str">
        <f t="shared" si="85"/>
        <v/>
      </c>
      <c r="M512" t="str">
        <f t="shared" si="86"/>
        <v/>
      </c>
      <c r="N512" t="str">
        <f t="shared" si="87"/>
        <v/>
      </c>
    </row>
    <row r="513" spans="1:14">
      <c r="A513" s="4" t="str">
        <f>IF('True_Odds_Calculator_2-way'!A514="","",'True_Odds_Calculator_2-way'!A514)</f>
        <v/>
      </c>
      <c r="B513" s="4" t="str">
        <f>IF('True_Odds_Calculator_2-way'!B514="","",'True_Odds_Calculator_2-way'!B514)</f>
        <v/>
      </c>
      <c r="C513" s="4" t="e">
        <f t="shared" si="77"/>
        <v>#VALUE!</v>
      </c>
      <c r="D513" t="e">
        <f t="shared" si="78"/>
        <v>#VALUE!</v>
      </c>
      <c r="E513" t="e">
        <f t="shared" si="79"/>
        <v>#VALUE!</v>
      </c>
      <c r="F513" t="e">
        <f t="shared" si="80"/>
        <v>#VALUE!</v>
      </c>
      <c r="G513">
        <v>0</v>
      </c>
      <c r="H513" t="e">
        <f t="shared" si="81"/>
        <v>#VALUE!</v>
      </c>
      <c r="I513" t="e">
        <f t="shared" si="82"/>
        <v>#VALUE!</v>
      </c>
      <c r="J513" t="e">
        <f t="shared" si="83"/>
        <v>#VALUE!</v>
      </c>
      <c r="K513" t="str">
        <f t="shared" si="84"/>
        <v/>
      </c>
      <c r="L513" t="str">
        <f t="shared" si="85"/>
        <v/>
      </c>
      <c r="M513" t="str">
        <f t="shared" si="86"/>
        <v/>
      </c>
      <c r="N513" t="str">
        <f t="shared" si="87"/>
        <v/>
      </c>
    </row>
    <row r="514" spans="1:14">
      <c r="A514" s="4" t="str">
        <f>IF('True_Odds_Calculator_2-way'!A515="","",'True_Odds_Calculator_2-way'!A515)</f>
        <v/>
      </c>
      <c r="B514" s="4" t="str">
        <f>IF('True_Odds_Calculator_2-way'!B515="","",'True_Odds_Calculator_2-way'!B515)</f>
        <v/>
      </c>
      <c r="C514" s="4" t="e">
        <f t="shared" si="77"/>
        <v>#VALUE!</v>
      </c>
      <c r="D514" t="e">
        <f t="shared" si="78"/>
        <v>#VALUE!</v>
      </c>
      <c r="E514" t="e">
        <f t="shared" si="79"/>
        <v>#VALUE!</v>
      </c>
      <c r="F514" t="e">
        <f t="shared" si="80"/>
        <v>#VALUE!</v>
      </c>
      <c r="G514">
        <v>0</v>
      </c>
      <c r="H514" t="e">
        <f t="shared" si="81"/>
        <v>#VALUE!</v>
      </c>
      <c r="I514" t="e">
        <f t="shared" si="82"/>
        <v>#VALUE!</v>
      </c>
      <c r="J514" t="e">
        <f t="shared" si="83"/>
        <v>#VALUE!</v>
      </c>
      <c r="K514" t="str">
        <f t="shared" si="84"/>
        <v/>
      </c>
      <c r="L514" t="str">
        <f t="shared" si="85"/>
        <v/>
      </c>
      <c r="M514" t="str">
        <f t="shared" si="86"/>
        <v/>
      </c>
      <c r="N514" t="str">
        <f t="shared" si="87"/>
        <v/>
      </c>
    </row>
    <row r="515" spans="1:14">
      <c r="A515" s="4" t="str">
        <f>IF('True_Odds_Calculator_2-way'!A516="","",'True_Odds_Calculator_2-way'!A516)</f>
        <v/>
      </c>
      <c r="B515" s="4" t="str">
        <f>IF('True_Odds_Calculator_2-way'!B516="","",'True_Odds_Calculator_2-way'!B516)</f>
        <v/>
      </c>
      <c r="C515" s="4" t="e">
        <f t="shared" ref="C515:C578" si="88">1/A515</f>
        <v>#VALUE!</v>
      </c>
      <c r="D515" t="e">
        <f t="shared" ref="D515:D578" si="89">1/B515</f>
        <v>#VALUE!</v>
      </c>
      <c r="E515" t="e">
        <f t="shared" ref="E515:E578" si="90">C515+D515-1</f>
        <v>#VALUE!</v>
      </c>
      <c r="F515" t="e">
        <f t="shared" ref="F515:F578" si="91">C515+D515-(C515*D515)-1</f>
        <v>#VALUE!</v>
      </c>
      <c r="G515">
        <v>0</v>
      </c>
      <c r="H515" t="e">
        <f t="shared" ref="H515:H578" si="92">C515*D515</f>
        <v>#VALUE!</v>
      </c>
      <c r="I515" t="e">
        <f t="shared" ref="I515:I578" si="93">((-4*F515*H515)^0.5)/(2*F515)</f>
        <v>#VALUE!</v>
      </c>
      <c r="J515" t="e">
        <f t="shared" ref="J515:J578" si="94">(-((-4*F515*H515)^0.5))/(2*F515)</f>
        <v>#VALUE!</v>
      </c>
      <c r="K515" t="str">
        <f t="shared" ref="K515:K578" si="95">IF(A515="","",(C515/($J515+C515-($J515*C515))))</f>
        <v/>
      </c>
      <c r="L515" t="str">
        <f t="shared" ref="L515:L578" si="96">IF(B515="","",(D515/($J515+D515-($J515*D515))))</f>
        <v/>
      </c>
      <c r="M515" t="str">
        <f t="shared" ref="M515:M578" si="97">IF(A515="","",1/K515)</f>
        <v/>
      </c>
      <c r="N515" t="str">
        <f t="shared" ref="N515:N578" si="98">IF(B515="","",1/L515)</f>
        <v/>
      </c>
    </row>
    <row r="516" spans="1:14">
      <c r="A516" s="4" t="str">
        <f>IF('True_Odds_Calculator_2-way'!A517="","",'True_Odds_Calculator_2-way'!A517)</f>
        <v/>
      </c>
      <c r="B516" s="4" t="str">
        <f>IF('True_Odds_Calculator_2-way'!B517="","",'True_Odds_Calculator_2-way'!B517)</f>
        <v/>
      </c>
      <c r="C516" s="4" t="e">
        <f t="shared" si="88"/>
        <v>#VALUE!</v>
      </c>
      <c r="D516" t="e">
        <f t="shared" si="89"/>
        <v>#VALUE!</v>
      </c>
      <c r="E516" t="e">
        <f t="shared" si="90"/>
        <v>#VALUE!</v>
      </c>
      <c r="F516" t="e">
        <f t="shared" si="91"/>
        <v>#VALUE!</v>
      </c>
      <c r="G516">
        <v>0</v>
      </c>
      <c r="H516" t="e">
        <f t="shared" si="92"/>
        <v>#VALUE!</v>
      </c>
      <c r="I516" t="e">
        <f t="shared" si="93"/>
        <v>#VALUE!</v>
      </c>
      <c r="J516" t="e">
        <f t="shared" si="94"/>
        <v>#VALUE!</v>
      </c>
      <c r="K516" t="str">
        <f t="shared" si="95"/>
        <v/>
      </c>
      <c r="L516" t="str">
        <f t="shared" si="96"/>
        <v/>
      </c>
      <c r="M516" t="str">
        <f t="shared" si="97"/>
        <v/>
      </c>
      <c r="N516" t="str">
        <f t="shared" si="98"/>
        <v/>
      </c>
    </row>
    <row r="517" spans="1:14">
      <c r="A517" s="4" t="str">
        <f>IF('True_Odds_Calculator_2-way'!A518="","",'True_Odds_Calculator_2-way'!A518)</f>
        <v/>
      </c>
      <c r="B517" s="4" t="str">
        <f>IF('True_Odds_Calculator_2-way'!B518="","",'True_Odds_Calculator_2-way'!B518)</f>
        <v/>
      </c>
      <c r="C517" s="4" t="e">
        <f t="shared" si="88"/>
        <v>#VALUE!</v>
      </c>
      <c r="D517" t="e">
        <f t="shared" si="89"/>
        <v>#VALUE!</v>
      </c>
      <c r="E517" t="e">
        <f t="shared" si="90"/>
        <v>#VALUE!</v>
      </c>
      <c r="F517" t="e">
        <f t="shared" si="91"/>
        <v>#VALUE!</v>
      </c>
      <c r="G517">
        <v>0</v>
      </c>
      <c r="H517" t="e">
        <f t="shared" si="92"/>
        <v>#VALUE!</v>
      </c>
      <c r="I517" t="e">
        <f t="shared" si="93"/>
        <v>#VALUE!</v>
      </c>
      <c r="J517" t="e">
        <f t="shared" si="94"/>
        <v>#VALUE!</v>
      </c>
      <c r="K517" t="str">
        <f t="shared" si="95"/>
        <v/>
      </c>
      <c r="L517" t="str">
        <f t="shared" si="96"/>
        <v/>
      </c>
      <c r="M517" t="str">
        <f t="shared" si="97"/>
        <v/>
      </c>
      <c r="N517" t="str">
        <f t="shared" si="98"/>
        <v/>
      </c>
    </row>
    <row r="518" spans="1:14">
      <c r="A518" s="4" t="str">
        <f>IF('True_Odds_Calculator_2-way'!A519="","",'True_Odds_Calculator_2-way'!A519)</f>
        <v/>
      </c>
      <c r="B518" s="4" t="str">
        <f>IF('True_Odds_Calculator_2-way'!B519="","",'True_Odds_Calculator_2-way'!B519)</f>
        <v/>
      </c>
      <c r="C518" s="4" t="e">
        <f t="shared" si="88"/>
        <v>#VALUE!</v>
      </c>
      <c r="D518" t="e">
        <f t="shared" si="89"/>
        <v>#VALUE!</v>
      </c>
      <c r="E518" t="e">
        <f t="shared" si="90"/>
        <v>#VALUE!</v>
      </c>
      <c r="F518" t="e">
        <f t="shared" si="91"/>
        <v>#VALUE!</v>
      </c>
      <c r="G518">
        <v>0</v>
      </c>
      <c r="H518" t="e">
        <f t="shared" si="92"/>
        <v>#VALUE!</v>
      </c>
      <c r="I518" t="e">
        <f t="shared" si="93"/>
        <v>#VALUE!</v>
      </c>
      <c r="J518" t="e">
        <f t="shared" si="94"/>
        <v>#VALUE!</v>
      </c>
      <c r="K518" t="str">
        <f t="shared" si="95"/>
        <v/>
      </c>
      <c r="L518" t="str">
        <f t="shared" si="96"/>
        <v/>
      </c>
      <c r="M518" t="str">
        <f t="shared" si="97"/>
        <v/>
      </c>
      <c r="N518" t="str">
        <f t="shared" si="98"/>
        <v/>
      </c>
    </row>
    <row r="519" spans="1:14">
      <c r="A519" s="4" t="str">
        <f>IF('True_Odds_Calculator_2-way'!A520="","",'True_Odds_Calculator_2-way'!A520)</f>
        <v/>
      </c>
      <c r="B519" s="4" t="str">
        <f>IF('True_Odds_Calculator_2-way'!B520="","",'True_Odds_Calculator_2-way'!B520)</f>
        <v/>
      </c>
      <c r="C519" s="4" t="e">
        <f t="shared" si="88"/>
        <v>#VALUE!</v>
      </c>
      <c r="D519" t="e">
        <f t="shared" si="89"/>
        <v>#VALUE!</v>
      </c>
      <c r="E519" t="e">
        <f t="shared" si="90"/>
        <v>#VALUE!</v>
      </c>
      <c r="F519" t="e">
        <f t="shared" si="91"/>
        <v>#VALUE!</v>
      </c>
      <c r="G519">
        <v>0</v>
      </c>
      <c r="H519" t="e">
        <f t="shared" si="92"/>
        <v>#VALUE!</v>
      </c>
      <c r="I519" t="e">
        <f t="shared" si="93"/>
        <v>#VALUE!</v>
      </c>
      <c r="J519" t="e">
        <f t="shared" si="94"/>
        <v>#VALUE!</v>
      </c>
      <c r="K519" t="str">
        <f t="shared" si="95"/>
        <v/>
      </c>
      <c r="L519" t="str">
        <f t="shared" si="96"/>
        <v/>
      </c>
      <c r="M519" t="str">
        <f t="shared" si="97"/>
        <v/>
      </c>
      <c r="N519" t="str">
        <f t="shared" si="98"/>
        <v/>
      </c>
    </row>
    <row r="520" spans="1:14">
      <c r="A520" s="4" t="str">
        <f>IF('True_Odds_Calculator_2-way'!A521="","",'True_Odds_Calculator_2-way'!A521)</f>
        <v/>
      </c>
      <c r="B520" s="4" t="str">
        <f>IF('True_Odds_Calculator_2-way'!B521="","",'True_Odds_Calculator_2-way'!B521)</f>
        <v/>
      </c>
      <c r="C520" s="4" t="e">
        <f t="shared" si="88"/>
        <v>#VALUE!</v>
      </c>
      <c r="D520" t="e">
        <f t="shared" si="89"/>
        <v>#VALUE!</v>
      </c>
      <c r="E520" t="e">
        <f t="shared" si="90"/>
        <v>#VALUE!</v>
      </c>
      <c r="F520" t="e">
        <f t="shared" si="91"/>
        <v>#VALUE!</v>
      </c>
      <c r="G520">
        <v>0</v>
      </c>
      <c r="H520" t="e">
        <f t="shared" si="92"/>
        <v>#VALUE!</v>
      </c>
      <c r="I520" t="e">
        <f t="shared" si="93"/>
        <v>#VALUE!</v>
      </c>
      <c r="J520" t="e">
        <f t="shared" si="94"/>
        <v>#VALUE!</v>
      </c>
      <c r="K520" t="str">
        <f t="shared" si="95"/>
        <v/>
      </c>
      <c r="L520" t="str">
        <f t="shared" si="96"/>
        <v/>
      </c>
      <c r="M520" t="str">
        <f t="shared" si="97"/>
        <v/>
      </c>
      <c r="N520" t="str">
        <f t="shared" si="98"/>
        <v/>
      </c>
    </row>
    <row r="521" spans="1:14">
      <c r="A521" s="4" t="str">
        <f>IF('True_Odds_Calculator_2-way'!A522="","",'True_Odds_Calculator_2-way'!A522)</f>
        <v/>
      </c>
      <c r="B521" s="4" t="str">
        <f>IF('True_Odds_Calculator_2-way'!B522="","",'True_Odds_Calculator_2-way'!B522)</f>
        <v/>
      </c>
      <c r="C521" s="4" t="e">
        <f t="shared" si="88"/>
        <v>#VALUE!</v>
      </c>
      <c r="D521" t="e">
        <f t="shared" si="89"/>
        <v>#VALUE!</v>
      </c>
      <c r="E521" t="e">
        <f t="shared" si="90"/>
        <v>#VALUE!</v>
      </c>
      <c r="F521" t="e">
        <f t="shared" si="91"/>
        <v>#VALUE!</v>
      </c>
      <c r="G521">
        <v>0</v>
      </c>
      <c r="H521" t="e">
        <f t="shared" si="92"/>
        <v>#VALUE!</v>
      </c>
      <c r="I521" t="e">
        <f t="shared" si="93"/>
        <v>#VALUE!</v>
      </c>
      <c r="J521" t="e">
        <f t="shared" si="94"/>
        <v>#VALUE!</v>
      </c>
      <c r="K521" t="str">
        <f t="shared" si="95"/>
        <v/>
      </c>
      <c r="L521" t="str">
        <f t="shared" si="96"/>
        <v/>
      </c>
      <c r="M521" t="str">
        <f t="shared" si="97"/>
        <v/>
      </c>
      <c r="N521" t="str">
        <f t="shared" si="98"/>
        <v/>
      </c>
    </row>
    <row r="522" spans="1:14">
      <c r="A522" s="4" t="str">
        <f>IF('True_Odds_Calculator_2-way'!A523="","",'True_Odds_Calculator_2-way'!A523)</f>
        <v/>
      </c>
      <c r="B522" s="4" t="str">
        <f>IF('True_Odds_Calculator_2-way'!B523="","",'True_Odds_Calculator_2-way'!B523)</f>
        <v/>
      </c>
      <c r="C522" s="4" t="e">
        <f t="shared" si="88"/>
        <v>#VALUE!</v>
      </c>
      <c r="D522" t="e">
        <f t="shared" si="89"/>
        <v>#VALUE!</v>
      </c>
      <c r="E522" t="e">
        <f t="shared" si="90"/>
        <v>#VALUE!</v>
      </c>
      <c r="F522" t="e">
        <f t="shared" si="91"/>
        <v>#VALUE!</v>
      </c>
      <c r="G522">
        <v>0</v>
      </c>
      <c r="H522" t="e">
        <f t="shared" si="92"/>
        <v>#VALUE!</v>
      </c>
      <c r="I522" t="e">
        <f t="shared" si="93"/>
        <v>#VALUE!</v>
      </c>
      <c r="J522" t="e">
        <f t="shared" si="94"/>
        <v>#VALUE!</v>
      </c>
      <c r="K522" t="str">
        <f t="shared" si="95"/>
        <v/>
      </c>
      <c r="L522" t="str">
        <f t="shared" si="96"/>
        <v/>
      </c>
      <c r="M522" t="str">
        <f t="shared" si="97"/>
        <v/>
      </c>
      <c r="N522" t="str">
        <f t="shared" si="98"/>
        <v/>
      </c>
    </row>
    <row r="523" spans="1:14">
      <c r="A523" s="4" t="str">
        <f>IF('True_Odds_Calculator_2-way'!A524="","",'True_Odds_Calculator_2-way'!A524)</f>
        <v/>
      </c>
      <c r="B523" s="4" t="str">
        <f>IF('True_Odds_Calculator_2-way'!B524="","",'True_Odds_Calculator_2-way'!B524)</f>
        <v/>
      </c>
      <c r="C523" s="4" t="e">
        <f t="shared" si="88"/>
        <v>#VALUE!</v>
      </c>
      <c r="D523" t="e">
        <f t="shared" si="89"/>
        <v>#VALUE!</v>
      </c>
      <c r="E523" t="e">
        <f t="shared" si="90"/>
        <v>#VALUE!</v>
      </c>
      <c r="F523" t="e">
        <f t="shared" si="91"/>
        <v>#VALUE!</v>
      </c>
      <c r="G523">
        <v>0</v>
      </c>
      <c r="H523" t="e">
        <f t="shared" si="92"/>
        <v>#VALUE!</v>
      </c>
      <c r="I523" t="e">
        <f t="shared" si="93"/>
        <v>#VALUE!</v>
      </c>
      <c r="J523" t="e">
        <f t="shared" si="94"/>
        <v>#VALUE!</v>
      </c>
      <c r="K523" t="str">
        <f t="shared" si="95"/>
        <v/>
      </c>
      <c r="L523" t="str">
        <f t="shared" si="96"/>
        <v/>
      </c>
      <c r="M523" t="str">
        <f t="shared" si="97"/>
        <v/>
      </c>
      <c r="N523" t="str">
        <f t="shared" si="98"/>
        <v/>
      </c>
    </row>
    <row r="524" spans="1:14">
      <c r="A524" s="4" t="str">
        <f>IF('True_Odds_Calculator_2-way'!A525="","",'True_Odds_Calculator_2-way'!A525)</f>
        <v/>
      </c>
      <c r="B524" s="4" t="str">
        <f>IF('True_Odds_Calculator_2-way'!B525="","",'True_Odds_Calculator_2-way'!B525)</f>
        <v/>
      </c>
      <c r="C524" s="4" t="e">
        <f t="shared" si="88"/>
        <v>#VALUE!</v>
      </c>
      <c r="D524" t="e">
        <f t="shared" si="89"/>
        <v>#VALUE!</v>
      </c>
      <c r="E524" t="e">
        <f t="shared" si="90"/>
        <v>#VALUE!</v>
      </c>
      <c r="F524" t="e">
        <f t="shared" si="91"/>
        <v>#VALUE!</v>
      </c>
      <c r="G524">
        <v>0</v>
      </c>
      <c r="H524" t="e">
        <f t="shared" si="92"/>
        <v>#VALUE!</v>
      </c>
      <c r="I524" t="e">
        <f t="shared" si="93"/>
        <v>#VALUE!</v>
      </c>
      <c r="J524" t="e">
        <f t="shared" si="94"/>
        <v>#VALUE!</v>
      </c>
      <c r="K524" t="str">
        <f t="shared" si="95"/>
        <v/>
      </c>
      <c r="L524" t="str">
        <f t="shared" si="96"/>
        <v/>
      </c>
      <c r="M524" t="str">
        <f t="shared" si="97"/>
        <v/>
      </c>
      <c r="N524" t="str">
        <f t="shared" si="98"/>
        <v/>
      </c>
    </row>
    <row r="525" spans="1:14">
      <c r="A525" s="4" t="str">
        <f>IF('True_Odds_Calculator_2-way'!A526="","",'True_Odds_Calculator_2-way'!A526)</f>
        <v/>
      </c>
      <c r="B525" s="4" t="str">
        <f>IF('True_Odds_Calculator_2-way'!B526="","",'True_Odds_Calculator_2-way'!B526)</f>
        <v/>
      </c>
      <c r="C525" s="4" t="e">
        <f t="shared" si="88"/>
        <v>#VALUE!</v>
      </c>
      <c r="D525" t="e">
        <f t="shared" si="89"/>
        <v>#VALUE!</v>
      </c>
      <c r="E525" t="e">
        <f t="shared" si="90"/>
        <v>#VALUE!</v>
      </c>
      <c r="F525" t="e">
        <f t="shared" si="91"/>
        <v>#VALUE!</v>
      </c>
      <c r="G525">
        <v>0</v>
      </c>
      <c r="H525" t="e">
        <f t="shared" si="92"/>
        <v>#VALUE!</v>
      </c>
      <c r="I525" t="e">
        <f t="shared" si="93"/>
        <v>#VALUE!</v>
      </c>
      <c r="J525" t="e">
        <f t="shared" si="94"/>
        <v>#VALUE!</v>
      </c>
      <c r="K525" t="str">
        <f t="shared" si="95"/>
        <v/>
      </c>
      <c r="L525" t="str">
        <f t="shared" si="96"/>
        <v/>
      </c>
      <c r="M525" t="str">
        <f t="shared" si="97"/>
        <v/>
      </c>
      <c r="N525" t="str">
        <f t="shared" si="98"/>
        <v/>
      </c>
    </row>
    <row r="526" spans="1:14">
      <c r="A526" s="4" t="str">
        <f>IF('True_Odds_Calculator_2-way'!A527="","",'True_Odds_Calculator_2-way'!A527)</f>
        <v/>
      </c>
      <c r="B526" s="4" t="str">
        <f>IF('True_Odds_Calculator_2-way'!B527="","",'True_Odds_Calculator_2-way'!B527)</f>
        <v/>
      </c>
      <c r="C526" s="4" t="e">
        <f t="shared" si="88"/>
        <v>#VALUE!</v>
      </c>
      <c r="D526" t="e">
        <f t="shared" si="89"/>
        <v>#VALUE!</v>
      </c>
      <c r="E526" t="e">
        <f t="shared" si="90"/>
        <v>#VALUE!</v>
      </c>
      <c r="F526" t="e">
        <f t="shared" si="91"/>
        <v>#VALUE!</v>
      </c>
      <c r="G526">
        <v>0</v>
      </c>
      <c r="H526" t="e">
        <f t="shared" si="92"/>
        <v>#VALUE!</v>
      </c>
      <c r="I526" t="e">
        <f t="shared" si="93"/>
        <v>#VALUE!</v>
      </c>
      <c r="J526" t="e">
        <f t="shared" si="94"/>
        <v>#VALUE!</v>
      </c>
      <c r="K526" t="str">
        <f t="shared" si="95"/>
        <v/>
      </c>
      <c r="L526" t="str">
        <f t="shared" si="96"/>
        <v/>
      </c>
      <c r="M526" t="str">
        <f t="shared" si="97"/>
        <v/>
      </c>
      <c r="N526" t="str">
        <f t="shared" si="98"/>
        <v/>
      </c>
    </row>
    <row r="527" spans="1:14">
      <c r="A527" s="4" t="str">
        <f>IF('True_Odds_Calculator_2-way'!A528="","",'True_Odds_Calculator_2-way'!A528)</f>
        <v/>
      </c>
      <c r="B527" s="4" t="str">
        <f>IF('True_Odds_Calculator_2-way'!B528="","",'True_Odds_Calculator_2-way'!B528)</f>
        <v/>
      </c>
      <c r="C527" s="4" t="e">
        <f t="shared" si="88"/>
        <v>#VALUE!</v>
      </c>
      <c r="D527" t="e">
        <f t="shared" si="89"/>
        <v>#VALUE!</v>
      </c>
      <c r="E527" t="e">
        <f t="shared" si="90"/>
        <v>#VALUE!</v>
      </c>
      <c r="F527" t="e">
        <f t="shared" si="91"/>
        <v>#VALUE!</v>
      </c>
      <c r="G527">
        <v>0</v>
      </c>
      <c r="H527" t="e">
        <f t="shared" si="92"/>
        <v>#VALUE!</v>
      </c>
      <c r="I527" t="e">
        <f t="shared" si="93"/>
        <v>#VALUE!</v>
      </c>
      <c r="J527" t="e">
        <f t="shared" si="94"/>
        <v>#VALUE!</v>
      </c>
      <c r="K527" t="str">
        <f t="shared" si="95"/>
        <v/>
      </c>
      <c r="L527" t="str">
        <f t="shared" si="96"/>
        <v/>
      </c>
      <c r="M527" t="str">
        <f t="shared" si="97"/>
        <v/>
      </c>
      <c r="N527" t="str">
        <f t="shared" si="98"/>
        <v/>
      </c>
    </row>
    <row r="528" spans="1:14">
      <c r="A528" s="4" t="str">
        <f>IF('True_Odds_Calculator_2-way'!A529="","",'True_Odds_Calculator_2-way'!A529)</f>
        <v/>
      </c>
      <c r="B528" s="4" t="str">
        <f>IF('True_Odds_Calculator_2-way'!B529="","",'True_Odds_Calculator_2-way'!B529)</f>
        <v/>
      </c>
      <c r="C528" s="4" t="e">
        <f t="shared" si="88"/>
        <v>#VALUE!</v>
      </c>
      <c r="D528" t="e">
        <f t="shared" si="89"/>
        <v>#VALUE!</v>
      </c>
      <c r="E528" t="e">
        <f t="shared" si="90"/>
        <v>#VALUE!</v>
      </c>
      <c r="F528" t="e">
        <f t="shared" si="91"/>
        <v>#VALUE!</v>
      </c>
      <c r="G528">
        <v>0</v>
      </c>
      <c r="H528" t="e">
        <f t="shared" si="92"/>
        <v>#VALUE!</v>
      </c>
      <c r="I528" t="e">
        <f t="shared" si="93"/>
        <v>#VALUE!</v>
      </c>
      <c r="J528" t="e">
        <f t="shared" si="94"/>
        <v>#VALUE!</v>
      </c>
      <c r="K528" t="str">
        <f t="shared" si="95"/>
        <v/>
      </c>
      <c r="L528" t="str">
        <f t="shared" si="96"/>
        <v/>
      </c>
      <c r="M528" t="str">
        <f t="shared" si="97"/>
        <v/>
      </c>
      <c r="N528" t="str">
        <f t="shared" si="98"/>
        <v/>
      </c>
    </row>
    <row r="529" spans="1:14">
      <c r="A529" s="4" t="str">
        <f>IF('True_Odds_Calculator_2-way'!A530="","",'True_Odds_Calculator_2-way'!A530)</f>
        <v/>
      </c>
      <c r="B529" s="4" t="str">
        <f>IF('True_Odds_Calculator_2-way'!B530="","",'True_Odds_Calculator_2-way'!B530)</f>
        <v/>
      </c>
      <c r="C529" s="4" t="e">
        <f t="shared" si="88"/>
        <v>#VALUE!</v>
      </c>
      <c r="D529" t="e">
        <f t="shared" si="89"/>
        <v>#VALUE!</v>
      </c>
      <c r="E529" t="e">
        <f t="shared" si="90"/>
        <v>#VALUE!</v>
      </c>
      <c r="F529" t="e">
        <f t="shared" si="91"/>
        <v>#VALUE!</v>
      </c>
      <c r="G529">
        <v>0</v>
      </c>
      <c r="H529" t="e">
        <f t="shared" si="92"/>
        <v>#VALUE!</v>
      </c>
      <c r="I529" t="e">
        <f t="shared" si="93"/>
        <v>#VALUE!</v>
      </c>
      <c r="J529" t="e">
        <f t="shared" si="94"/>
        <v>#VALUE!</v>
      </c>
      <c r="K529" t="str">
        <f t="shared" si="95"/>
        <v/>
      </c>
      <c r="L529" t="str">
        <f t="shared" si="96"/>
        <v/>
      </c>
      <c r="M529" t="str">
        <f t="shared" si="97"/>
        <v/>
      </c>
      <c r="N529" t="str">
        <f t="shared" si="98"/>
        <v/>
      </c>
    </row>
    <row r="530" spans="1:14">
      <c r="A530" s="4" t="str">
        <f>IF('True_Odds_Calculator_2-way'!A531="","",'True_Odds_Calculator_2-way'!A531)</f>
        <v/>
      </c>
      <c r="B530" s="4" t="str">
        <f>IF('True_Odds_Calculator_2-way'!B531="","",'True_Odds_Calculator_2-way'!B531)</f>
        <v/>
      </c>
      <c r="C530" s="4" t="e">
        <f t="shared" si="88"/>
        <v>#VALUE!</v>
      </c>
      <c r="D530" t="e">
        <f t="shared" si="89"/>
        <v>#VALUE!</v>
      </c>
      <c r="E530" t="e">
        <f t="shared" si="90"/>
        <v>#VALUE!</v>
      </c>
      <c r="F530" t="e">
        <f t="shared" si="91"/>
        <v>#VALUE!</v>
      </c>
      <c r="G530">
        <v>0</v>
      </c>
      <c r="H530" t="e">
        <f t="shared" si="92"/>
        <v>#VALUE!</v>
      </c>
      <c r="I530" t="e">
        <f t="shared" si="93"/>
        <v>#VALUE!</v>
      </c>
      <c r="J530" t="e">
        <f t="shared" si="94"/>
        <v>#VALUE!</v>
      </c>
      <c r="K530" t="str">
        <f t="shared" si="95"/>
        <v/>
      </c>
      <c r="L530" t="str">
        <f t="shared" si="96"/>
        <v/>
      </c>
      <c r="M530" t="str">
        <f t="shared" si="97"/>
        <v/>
      </c>
      <c r="N530" t="str">
        <f t="shared" si="98"/>
        <v/>
      </c>
    </row>
    <row r="531" spans="1:14">
      <c r="A531" s="4" t="str">
        <f>IF('True_Odds_Calculator_2-way'!A532="","",'True_Odds_Calculator_2-way'!A532)</f>
        <v/>
      </c>
      <c r="B531" s="4" t="str">
        <f>IF('True_Odds_Calculator_2-way'!B532="","",'True_Odds_Calculator_2-way'!B532)</f>
        <v/>
      </c>
      <c r="C531" s="4" t="e">
        <f t="shared" si="88"/>
        <v>#VALUE!</v>
      </c>
      <c r="D531" t="e">
        <f t="shared" si="89"/>
        <v>#VALUE!</v>
      </c>
      <c r="E531" t="e">
        <f t="shared" si="90"/>
        <v>#VALUE!</v>
      </c>
      <c r="F531" t="e">
        <f t="shared" si="91"/>
        <v>#VALUE!</v>
      </c>
      <c r="G531">
        <v>0</v>
      </c>
      <c r="H531" t="e">
        <f t="shared" si="92"/>
        <v>#VALUE!</v>
      </c>
      <c r="I531" t="e">
        <f t="shared" si="93"/>
        <v>#VALUE!</v>
      </c>
      <c r="J531" t="e">
        <f t="shared" si="94"/>
        <v>#VALUE!</v>
      </c>
      <c r="K531" t="str">
        <f t="shared" si="95"/>
        <v/>
      </c>
      <c r="L531" t="str">
        <f t="shared" si="96"/>
        <v/>
      </c>
      <c r="M531" t="str">
        <f t="shared" si="97"/>
        <v/>
      </c>
      <c r="N531" t="str">
        <f t="shared" si="98"/>
        <v/>
      </c>
    </row>
    <row r="532" spans="1:14">
      <c r="A532" s="4" t="str">
        <f>IF('True_Odds_Calculator_2-way'!A533="","",'True_Odds_Calculator_2-way'!A533)</f>
        <v/>
      </c>
      <c r="B532" s="4" t="str">
        <f>IF('True_Odds_Calculator_2-way'!B533="","",'True_Odds_Calculator_2-way'!B533)</f>
        <v/>
      </c>
      <c r="C532" s="4" t="e">
        <f t="shared" si="88"/>
        <v>#VALUE!</v>
      </c>
      <c r="D532" t="e">
        <f t="shared" si="89"/>
        <v>#VALUE!</v>
      </c>
      <c r="E532" t="e">
        <f t="shared" si="90"/>
        <v>#VALUE!</v>
      </c>
      <c r="F532" t="e">
        <f t="shared" si="91"/>
        <v>#VALUE!</v>
      </c>
      <c r="G532">
        <v>0</v>
      </c>
      <c r="H532" t="e">
        <f t="shared" si="92"/>
        <v>#VALUE!</v>
      </c>
      <c r="I532" t="e">
        <f t="shared" si="93"/>
        <v>#VALUE!</v>
      </c>
      <c r="J532" t="e">
        <f t="shared" si="94"/>
        <v>#VALUE!</v>
      </c>
      <c r="K532" t="str">
        <f t="shared" si="95"/>
        <v/>
      </c>
      <c r="L532" t="str">
        <f t="shared" si="96"/>
        <v/>
      </c>
      <c r="M532" t="str">
        <f t="shared" si="97"/>
        <v/>
      </c>
      <c r="N532" t="str">
        <f t="shared" si="98"/>
        <v/>
      </c>
    </row>
    <row r="533" spans="1:14">
      <c r="A533" s="4" t="str">
        <f>IF('True_Odds_Calculator_2-way'!A534="","",'True_Odds_Calculator_2-way'!A534)</f>
        <v/>
      </c>
      <c r="B533" s="4" t="str">
        <f>IF('True_Odds_Calculator_2-way'!B534="","",'True_Odds_Calculator_2-way'!B534)</f>
        <v/>
      </c>
      <c r="C533" s="4" t="e">
        <f t="shared" si="88"/>
        <v>#VALUE!</v>
      </c>
      <c r="D533" t="e">
        <f t="shared" si="89"/>
        <v>#VALUE!</v>
      </c>
      <c r="E533" t="e">
        <f t="shared" si="90"/>
        <v>#VALUE!</v>
      </c>
      <c r="F533" t="e">
        <f t="shared" si="91"/>
        <v>#VALUE!</v>
      </c>
      <c r="G533">
        <v>0</v>
      </c>
      <c r="H533" t="e">
        <f t="shared" si="92"/>
        <v>#VALUE!</v>
      </c>
      <c r="I533" t="e">
        <f t="shared" si="93"/>
        <v>#VALUE!</v>
      </c>
      <c r="J533" t="e">
        <f t="shared" si="94"/>
        <v>#VALUE!</v>
      </c>
      <c r="K533" t="str">
        <f t="shared" si="95"/>
        <v/>
      </c>
      <c r="L533" t="str">
        <f t="shared" si="96"/>
        <v/>
      </c>
      <c r="M533" t="str">
        <f t="shared" si="97"/>
        <v/>
      </c>
      <c r="N533" t="str">
        <f t="shared" si="98"/>
        <v/>
      </c>
    </row>
    <row r="534" spans="1:14">
      <c r="A534" s="4" t="str">
        <f>IF('True_Odds_Calculator_2-way'!A535="","",'True_Odds_Calculator_2-way'!A535)</f>
        <v/>
      </c>
      <c r="B534" s="4" t="str">
        <f>IF('True_Odds_Calculator_2-way'!B535="","",'True_Odds_Calculator_2-way'!B535)</f>
        <v/>
      </c>
      <c r="C534" s="4" t="e">
        <f t="shared" si="88"/>
        <v>#VALUE!</v>
      </c>
      <c r="D534" t="e">
        <f t="shared" si="89"/>
        <v>#VALUE!</v>
      </c>
      <c r="E534" t="e">
        <f t="shared" si="90"/>
        <v>#VALUE!</v>
      </c>
      <c r="F534" t="e">
        <f t="shared" si="91"/>
        <v>#VALUE!</v>
      </c>
      <c r="G534">
        <v>0</v>
      </c>
      <c r="H534" t="e">
        <f t="shared" si="92"/>
        <v>#VALUE!</v>
      </c>
      <c r="I534" t="e">
        <f t="shared" si="93"/>
        <v>#VALUE!</v>
      </c>
      <c r="J534" t="e">
        <f t="shared" si="94"/>
        <v>#VALUE!</v>
      </c>
      <c r="K534" t="str">
        <f t="shared" si="95"/>
        <v/>
      </c>
      <c r="L534" t="str">
        <f t="shared" si="96"/>
        <v/>
      </c>
      <c r="M534" t="str">
        <f t="shared" si="97"/>
        <v/>
      </c>
      <c r="N534" t="str">
        <f t="shared" si="98"/>
        <v/>
      </c>
    </row>
    <row r="535" spans="1:14">
      <c r="A535" s="4" t="str">
        <f>IF('True_Odds_Calculator_2-way'!A536="","",'True_Odds_Calculator_2-way'!A536)</f>
        <v/>
      </c>
      <c r="B535" s="4" t="str">
        <f>IF('True_Odds_Calculator_2-way'!B536="","",'True_Odds_Calculator_2-way'!B536)</f>
        <v/>
      </c>
      <c r="C535" s="4" t="e">
        <f t="shared" si="88"/>
        <v>#VALUE!</v>
      </c>
      <c r="D535" t="e">
        <f t="shared" si="89"/>
        <v>#VALUE!</v>
      </c>
      <c r="E535" t="e">
        <f t="shared" si="90"/>
        <v>#VALUE!</v>
      </c>
      <c r="F535" t="e">
        <f t="shared" si="91"/>
        <v>#VALUE!</v>
      </c>
      <c r="G535">
        <v>0</v>
      </c>
      <c r="H535" t="e">
        <f t="shared" si="92"/>
        <v>#VALUE!</v>
      </c>
      <c r="I535" t="e">
        <f t="shared" si="93"/>
        <v>#VALUE!</v>
      </c>
      <c r="J535" t="e">
        <f t="shared" si="94"/>
        <v>#VALUE!</v>
      </c>
      <c r="K535" t="str">
        <f t="shared" si="95"/>
        <v/>
      </c>
      <c r="L535" t="str">
        <f t="shared" si="96"/>
        <v/>
      </c>
      <c r="M535" t="str">
        <f t="shared" si="97"/>
        <v/>
      </c>
      <c r="N535" t="str">
        <f t="shared" si="98"/>
        <v/>
      </c>
    </row>
    <row r="536" spans="1:14">
      <c r="A536" s="4" t="str">
        <f>IF('True_Odds_Calculator_2-way'!A537="","",'True_Odds_Calculator_2-way'!A537)</f>
        <v/>
      </c>
      <c r="B536" s="4" t="str">
        <f>IF('True_Odds_Calculator_2-way'!B537="","",'True_Odds_Calculator_2-way'!B537)</f>
        <v/>
      </c>
      <c r="C536" s="4" t="e">
        <f t="shared" si="88"/>
        <v>#VALUE!</v>
      </c>
      <c r="D536" t="e">
        <f t="shared" si="89"/>
        <v>#VALUE!</v>
      </c>
      <c r="E536" t="e">
        <f t="shared" si="90"/>
        <v>#VALUE!</v>
      </c>
      <c r="F536" t="e">
        <f t="shared" si="91"/>
        <v>#VALUE!</v>
      </c>
      <c r="G536">
        <v>0</v>
      </c>
      <c r="H536" t="e">
        <f t="shared" si="92"/>
        <v>#VALUE!</v>
      </c>
      <c r="I536" t="e">
        <f t="shared" si="93"/>
        <v>#VALUE!</v>
      </c>
      <c r="J536" t="e">
        <f t="shared" si="94"/>
        <v>#VALUE!</v>
      </c>
      <c r="K536" t="str">
        <f t="shared" si="95"/>
        <v/>
      </c>
      <c r="L536" t="str">
        <f t="shared" si="96"/>
        <v/>
      </c>
      <c r="M536" t="str">
        <f t="shared" si="97"/>
        <v/>
      </c>
      <c r="N536" t="str">
        <f t="shared" si="98"/>
        <v/>
      </c>
    </row>
    <row r="537" spans="1:14">
      <c r="A537" s="4" t="str">
        <f>IF('True_Odds_Calculator_2-way'!A538="","",'True_Odds_Calculator_2-way'!A538)</f>
        <v/>
      </c>
      <c r="B537" s="4" t="str">
        <f>IF('True_Odds_Calculator_2-way'!B538="","",'True_Odds_Calculator_2-way'!B538)</f>
        <v/>
      </c>
      <c r="C537" s="4" t="e">
        <f t="shared" si="88"/>
        <v>#VALUE!</v>
      </c>
      <c r="D537" t="e">
        <f t="shared" si="89"/>
        <v>#VALUE!</v>
      </c>
      <c r="E537" t="e">
        <f t="shared" si="90"/>
        <v>#VALUE!</v>
      </c>
      <c r="F537" t="e">
        <f t="shared" si="91"/>
        <v>#VALUE!</v>
      </c>
      <c r="G537">
        <v>0</v>
      </c>
      <c r="H537" t="e">
        <f t="shared" si="92"/>
        <v>#VALUE!</v>
      </c>
      <c r="I537" t="e">
        <f t="shared" si="93"/>
        <v>#VALUE!</v>
      </c>
      <c r="J537" t="e">
        <f t="shared" si="94"/>
        <v>#VALUE!</v>
      </c>
      <c r="K537" t="str">
        <f t="shared" si="95"/>
        <v/>
      </c>
      <c r="L537" t="str">
        <f t="shared" si="96"/>
        <v/>
      </c>
      <c r="M537" t="str">
        <f t="shared" si="97"/>
        <v/>
      </c>
      <c r="N537" t="str">
        <f t="shared" si="98"/>
        <v/>
      </c>
    </row>
    <row r="538" spans="1:14">
      <c r="A538" s="4" t="str">
        <f>IF('True_Odds_Calculator_2-way'!A539="","",'True_Odds_Calculator_2-way'!A539)</f>
        <v/>
      </c>
      <c r="B538" s="4" t="str">
        <f>IF('True_Odds_Calculator_2-way'!B539="","",'True_Odds_Calculator_2-way'!B539)</f>
        <v/>
      </c>
      <c r="C538" s="4" t="e">
        <f t="shared" si="88"/>
        <v>#VALUE!</v>
      </c>
      <c r="D538" t="e">
        <f t="shared" si="89"/>
        <v>#VALUE!</v>
      </c>
      <c r="E538" t="e">
        <f t="shared" si="90"/>
        <v>#VALUE!</v>
      </c>
      <c r="F538" t="e">
        <f t="shared" si="91"/>
        <v>#VALUE!</v>
      </c>
      <c r="G538">
        <v>0</v>
      </c>
      <c r="H538" t="e">
        <f t="shared" si="92"/>
        <v>#VALUE!</v>
      </c>
      <c r="I538" t="e">
        <f t="shared" si="93"/>
        <v>#VALUE!</v>
      </c>
      <c r="J538" t="e">
        <f t="shared" si="94"/>
        <v>#VALUE!</v>
      </c>
      <c r="K538" t="str">
        <f t="shared" si="95"/>
        <v/>
      </c>
      <c r="L538" t="str">
        <f t="shared" si="96"/>
        <v/>
      </c>
      <c r="M538" t="str">
        <f t="shared" si="97"/>
        <v/>
      </c>
      <c r="N538" t="str">
        <f t="shared" si="98"/>
        <v/>
      </c>
    </row>
    <row r="539" spans="1:14">
      <c r="A539" s="4" t="str">
        <f>IF('True_Odds_Calculator_2-way'!A540="","",'True_Odds_Calculator_2-way'!A540)</f>
        <v/>
      </c>
      <c r="B539" s="4" t="str">
        <f>IF('True_Odds_Calculator_2-way'!B540="","",'True_Odds_Calculator_2-way'!B540)</f>
        <v/>
      </c>
      <c r="C539" s="4" t="e">
        <f t="shared" si="88"/>
        <v>#VALUE!</v>
      </c>
      <c r="D539" t="e">
        <f t="shared" si="89"/>
        <v>#VALUE!</v>
      </c>
      <c r="E539" t="e">
        <f t="shared" si="90"/>
        <v>#VALUE!</v>
      </c>
      <c r="F539" t="e">
        <f t="shared" si="91"/>
        <v>#VALUE!</v>
      </c>
      <c r="G539">
        <v>0</v>
      </c>
      <c r="H539" t="e">
        <f t="shared" si="92"/>
        <v>#VALUE!</v>
      </c>
      <c r="I539" t="e">
        <f t="shared" si="93"/>
        <v>#VALUE!</v>
      </c>
      <c r="J539" t="e">
        <f t="shared" si="94"/>
        <v>#VALUE!</v>
      </c>
      <c r="K539" t="str">
        <f t="shared" si="95"/>
        <v/>
      </c>
      <c r="L539" t="str">
        <f t="shared" si="96"/>
        <v/>
      </c>
      <c r="M539" t="str">
        <f t="shared" si="97"/>
        <v/>
      </c>
      <c r="N539" t="str">
        <f t="shared" si="98"/>
        <v/>
      </c>
    </row>
    <row r="540" spans="1:14">
      <c r="A540" s="4" t="str">
        <f>IF('True_Odds_Calculator_2-way'!A541="","",'True_Odds_Calculator_2-way'!A541)</f>
        <v/>
      </c>
      <c r="B540" s="4" t="str">
        <f>IF('True_Odds_Calculator_2-way'!B541="","",'True_Odds_Calculator_2-way'!B541)</f>
        <v/>
      </c>
      <c r="C540" s="4" t="e">
        <f t="shared" si="88"/>
        <v>#VALUE!</v>
      </c>
      <c r="D540" t="e">
        <f t="shared" si="89"/>
        <v>#VALUE!</v>
      </c>
      <c r="E540" t="e">
        <f t="shared" si="90"/>
        <v>#VALUE!</v>
      </c>
      <c r="F540" t="e">
        <f t="shared" si="91"/>
        <v>#VALUE!</v>
      </c>
      <c r="G540">
        <v>0</v>
      </c>
      <c r="H540" t="e">
        <f t="shared" si="92"/>
        <v>#VALUE!</v>
      </c>
      <c r="I540" t="e">
        <f t="shared" si="93"/>
        <v>#VALUE!</v>
      </c>
      <c r="J540" t="e">
        <f t="shared" si="94"/>
        <v>#VALUE!</v>
      </c>
      <c r="K540" t="str">
        <f t="shared" si="95"/>
        <v/>
      </c>
      <c r="L540" t="str">
        <f t="shared" si="96"/>
        <v/>
      </c>
      <c r="M540" t="str">
        <f t="shared" si="97"/>
        <v/>
      </c>
      <c r="N540" t="str">
        <f t="shared" si="98"/>
        <v/>
      </c>
    </row>
    <row r="541" spans="1:14">
      <c r="A541" s="4" t="str">
        <f>IF('True_Odds_Calculator_2-way'!A542="","",'True_Odds_Calculator_2-way'!A542)</f>
        <v/>
      </c>
      <c r="B541" s="4" t="str">
        <f>IF('True_Odds_Calculator_2-way'!B542="","",'True_Odds_Calculator_2-way'!B542)</f>
        <v/>
      </c>
      <c r="C541" s="4" t="e">
        <f t="shared" si="88"/>
        <v>#VALUE!</v>
      </c>
      <c r="D541" t="e">
        <f t="shared" si="89"/>
        <v>#VALUE!</v>
      </c>
      <c r="E541" t="e">
        <f t="shared" si="90"/>
        <v>#VALUE!</v>
      </c>
      <c r="F541" t="e">
        <f t="shared" si="91"/>
        <v>#VALUE!</v>
      </c>
      <c r="G541">
        <v>0</v>
      </c>
      <c r="H541" t="e">
        <f t="shared" si="92"/>
        <v>#VALUE!</v>
      </c>
      <c r="I541" t="e">
        <f t="shared" si="93"/>
        <v>#VALUE!</v>
      </c>
      <c r="J541" t="e">
        <f t="shared" si="94"/>
        <v>#VALUE!</v>
      </c>
      <c r="K541" t="str">
        <f t="shared" si="95"/>
        <v/>
      </c>
      <c r="L541" t="str">
        <f t="shared" si="96"/>
        <v/>
      </c>
      <c r="M541" t="str">
        <f t="shared" si="97"/>
        <v/>
      </c>
      <c r="N541" t="str">
        <f t="shared" si="98"/>
        <v/>
      </c>
    </row>
    <row r="542" spans="1:14">
      <c r="A542" s="4" t="str">
        <f>IF('True_Odds_Calculator_2-way'!A543="","",'True_Odds_Calculator_2-way'!A543)</f>
        <v/>
      </c>
      <c r="B542" s="4" t="str">
        <f>IF('True_Odds_Calculator_2-way'!B543="","",'True_Odds_Calculator_2-way'!B543)</f>
        <v/>
      </c>
      <c r="C542" s="4" t="e">
        <f t="shared" si="88"/>
        <v>#VALUE!</v>
      </c>
      <c r="D542" t="e">
        <f t="shared" si="89"/>
        <v>#VALUE!</v>
      </c>
      <c r="E542" t="e">
        <f t="shared" si="90"/>
        <v>#VALUE!</v>
      </c>
      <c r="F542" t="e">
        <f t="shared" si="91"/>
        <v>#VALUE!</v>
      </c>
      <c r="G542">
        <v>0</v>
      </c>
      <c r="H542" t="e">
        <f t="shared" si="92"/>
        <v>#VALUE!</v>
      </c>
      <c r="I542" t="e">
        <f t="shared" si="93"/>
        <v>#VALUE!</v>
      </c>
      <c r="J542" t="e">
        <f t="shared" si="94"/>
        <v>#VALUE!</v>
      </c>
      <c r="K542" t="str">
        <f t="shared" si="95"/>
        <v/>
      </c>
      <c r="L542" t="str">
        <f t="shared" si="96"/>
        <v/>
      </c>
      <c r="M542" t="str">
        <f t="shared" si="97"/>
        <v/>
      </c>
      <c r="N542" t="str">
        <f t="shared" si="98"/>
        <v/>
      </c>
    </row>
    <row r="543" spans="1:14">
      <c r="A543" s="4" t="str">
        <f>IF('True_Odds_Calculator_2-way'!A544="","",'True_Odds_Calculator_2-way'!A544)</f>
        <v/>
      </c>
      <c r="B543" s="4" t="str">
        <f>IF('True_Odds_Calculator_2-way'!B544="","",'True_Odds_Calculator_2-way'!B544)</f>
        <v/>
      </c>
      <c r="C543" s="4" t="e">
        <f t="shared" si="88"/>
        <v>#VALUE!</v>
      </c>
      <c r="D543" t="e">
        <f t="shared" si="89"/>
        <v>#VALUE!</v>
      </c>
      <c r="E543" t="e">
        <f t="shared" si="90"/>
        <v>#VALUE!</v>
      </c>
      <c r="F543" t="e">
        <f t="shared" si="91"/>
        <v>#VALUE!</v>
      </c>
      <c r="G543">
        <v>0</v>
      </c>
      <c r="H543" t="e">
        <f t="shared" si="92"/>
        <v>#VALUE!</v>
      </c>
      <c r="I543" t="e">
        <f t="shared" si="93"/>
        <v>#VALUE!</v>
      </c>
      <c r="J543" t="e">
        <f t="shared" si="94"/>
        <v>#VALUE!</v>
      </c>
      <c r="K543" t="str">
        <f t="shared" si="95"/>
        <v/>
      </c>
      <c r="L543" t="str">
        <f t="shared" si="96"/>
        <v/>
      </c>
      <c r="M543" t="str">
        <f t="shared" si="97"/>
        <v/>
      </c>
      <c r="N543" t="str">
        <f t="shared" si="98"/>
        <v/>
      </c>
    </row>
    <row r="544" spans="1:14">
      <c r="A544" s="4" t="str">
        <f>IF('True_Odds_Calculator_2-way'!A545="","",'True_Odds_Calculator_2-way'!A545)</f>
        <v/>
      </c>
      <c r="B544" s="4" t="str">
        <f>IF('True_Odds_Calculator_2-way'!B545="","",'True_Odds_Calculator_2-way'!B545)</f>
        <v/>
      </c>
      <c r="C544" s="4" t="e">
        <f t="shared" si="88"/>
        <v>#VALUE!</v>
      </c>
      <c r="D544" t="e">
        <f t="shared" si="89"/>
        <v>#VALUE!</v>
      </c>
      <c r="E544" t="e">
        <f t="shared" si="90"/>
        <v>#VALUE!</v>
      </c>
      <c r="F544" t="e">
        <f t="shared" si="91"/>
        <v>#VALUE!</v>
      </c>
      <c r="G544">
        <v>0</v>
      </c>
      <c r="H544" t="e">
        <f t="shared" si="92"/>
        <v>#VALUE!</v>
      </c>
      <c r="I544" t="e">
        <f t="shared" si="93"/>
        <v>#VALUE!</v>
      </c>
      <c r="J544" t="e">
        <f t="shared" si="94"/>
        <v>#VALUE!</v>
      </c>
      <c r="K544" t="str">
        <f t="shared" si="95"/>
        <v/>
      </c>
      <c r="L544" t="str">
        <f t="shared" si="96"/>
        <v/>
      </c>
      <c r="M544" t="str">
        <f t="shared" si="97"/>
        <v/>
      </c>
      <c r="N544" t="str">
        <f t="shared" si="98"/>
        <v/>
      </c>
    </row>
    <row r="545" spans="1:14">
      <c r="A545" s="4" t="str">
        <f>IF('True_Odds_Calculator_2-way'!A546="","",'True_Odds_Calculator_2-way'!A546)</f>
        <v/>
      </c>
      <c r="B545" s="4" t="str">
        <f>IF('True_Odds_Calculator_2-way'!B546="","",'True_Odds_Calculator_2-way'!B546)</f>
        <v/>
      </c>
      <c r="C545" s="4" t="e">
        <f t="shared" si="88"/>
        <v>#VALUE!</v>
      </c>
      <c r="D545" t="e">
        <f t="shared" si="89"/>
        <v>#VALUE!</v>
      </c>
      <c r="E545" t="e">
        <f t="shared" si="90"/>
        <v>#VALUE!</v>
      </c>
      <c r="F545" t="e">
        <f t="shared" si="91"/>
        <v>#VALUE!</v>
      </c>
      <c r="G545">
        <v>0</v>
      </c>
      <c r="H545" t="e">
        <f t="shared" si="92"/>
        <v>#VALUE!</v>
      </c>
      <c r="I545" t="e">
        <f t="shared" si="93"/>
        <v>#VALUE!</v>
      </c>
      <c r="J545" t="e">
        <f t="shared" si="94"/>
        <v>#VALUE!</v>
      </c>
      <c r="K545" t="str">
        <f t="shared" si="95"/>
        <v/>
      </c>
      <c r="L545" t="str">
        <f t="shared" si="96"/>
        <v/>
      </c>
      <c r="M545" t="str">
        <f t="shared" si="97"/>
        <v/>
      </c>
      <c r="N545" t="str">
        <f t="shared" si="98"/>
        <v/>
      </c>
    </row>
    <row r="546" spans="1:14">
      <c r="A546" s="4" t="str">
        <f>IF('True_Odds_Calculator_2-way'!A547="","",'True_Odds_Calculator_2-way'!A547)</f>
        <v/>
      </c>
      <c r="B546" s="4" t="str">
        <f>IF('True_Odds_Calculator_2-way'!B547="","",'True_Odds_Calculator_2-way'!B547)</f>
        <v/>
      </c>
      <c r="C546" s="4" t="e">
        <f t="shared" si="88"/>
        <v>#VALUE!</v>
      </c>
      <c r="D546" t="e">
        <f t="shared" si="89"/>
        <v>#VALUE!</v>
      </c>
      <c r="E546" t="e">
        <f t="shared" si="90"/>
        <v>#VALUE!</v>
      </c>
      <c r="F546" t="e">
        <f t="shared" si="91"/>
        <v>#VALUE!</v>
      </c>
      <c r="G546">
        <v>0</v>
      </c>
      <c r="H546" t="e">
        <f t="shared" si="92"/>
        <v>#VALUE!</v>
      </c>
      <c r="I546" t="e">
        <f t="shared" si="93"/>
        <v>#VALUE!</v>
      </c>
      <c r="J546" t="e">
        <f t="shared" si="94"/>
        <v>#VALUE!</v>
      </c>
      <c r="K546" t="str">
        <f t="shared" si="95"/>
        <v/>
      </c>
      <c r="L546" t="str">
        <f t="shared" si="96"/>
        <v/>
      </c>
      <c r="M546" t="str">
        <f t="shared" si="97"/>
        <v/>
      </c>
      <c r="N546" t="str">
        <f t="shared" si="98"/>
        <v/>
      </c>
    </row>
    <row r="547" spans="1:14">
      <c r="A547" s="4" t="str">
        <f>IF('True_Odds_Calculator_2-way'!A548="","",'True_Odds_Calculator_2-way'!A548)</f>
        <v/>
      </c>
      <c r="B547" s="4" t="str">
        <f>IF('True_Odds_Calculator_2-way'!B548="","",'True_Odds_Calculator_2-way'!B548)</f>
        <v/>
      </c>
      <c r="C547" s="4" t="e">
        <f t="shared" si="88"/>
        <v>#VALUE!</v>
      </c>
      <c r="D547" t="e">
        <f t="shared" si="89"/>
        <v>#VALUE!</v>
      </c>
      <c r="E547" t="e">
        <f t="shared" si="90"/>
        <v>#VALUE!</v>
      </c>
      <c r="F547" t="e">
        <f t="shared" si="91"/>
        <v>#VALUE!</v>
      </c>
      <c r="G547">
        <v>0</v>
      </c>
      <c r="H547" t="e">
        <f t="shared" si="92"/>
        <v>#VALUE!</v>
      </c>
      <c r="I547" t="e">
        <f t="shared" si="93"/>
        <v>#VALUE!</v>
      </c>
      <c r="J547" t="e">
        <f t="shared" si="94"/>
        <v>#VALUE!</v>
      </c>
      <c r="K547" t="str">
        <f t="shared" si="95"/>
        <v/>
      </c>
      <c r="L547" t="str">
        <f t="shared" si="96"/>
        <v/>
      </c>
      <c r="M547" t="str">
        <f t="shared" si="97"/>
        <v/>
      </c>
      <c r="N547" t="str">
        <f t="shared" si="98"/>
        <v/>
      </c>
    </row>
    <row r="548" spans="1:14">
      <c r="A548" s="4" t="str">
        <f>IF('True_Odds_Calculator_2-way'!A549="","",'True_Odds_Calculator_2-way'!A549)</f>
        <v/>
      </c>
      <c r="B548" s="4" t="str">
        <f>IF('True_Odds_Calculator_2-way'!B549="","",'True_Odds_Calculator_2-way'!B549)</f>
        <v/>
      </c>
      <c r="C548" s="4" t="e">
        <f t="shared" si="88"/>
        <v>#VALUE!</v>
      </c>
      <c r="D548" t="e">
        <f t="shared" si="89"/>
        <v>#VALUE!</v>
      </c>
      <c r="E548" t="e">
        <f t="shared" si="90"/>
        <v>#VALUE!</v>
      </c>
      <c r="F548" t="e">
        <f t="shared" si="91"/>
        <v>#VALUE!</v>
      </c>
      <c r="G548">
        <v>0</v>
      </c>
      <c r="H548" t="e">
        <f t="shared" si="92"/>
        <v>#VALUE!</v>
      </c>
      <c r="I548" t="e">
        <f t="shared" si="93"/>
        <v>#VALUE!</v>
      </c>
      <c r="J548" t="e">
        <f t="shared" si="94"/>
        <v>#VALUE!</v>
      </c>
      <c r="K548" t="str">
        <f t="shared" si="95"/>
        <v/>
      </c>
      <c r="L548" t="str">
        <f t="shared" si="96"/>
        <v/>
      </c>
      <c r="M548" t="str">
        <f t="shared" si="97"/>
        <v/>
      </c>
      <c r="N548" t="str">
        <f t="shared" si="98"/>
        <v/>
      </c>
    </row>
    <row r="549" spans="1:14">
      <c r="A549" s="4" t="str">
        <f>IF('True_Odds_Calculator_2-way'!A550="","",'True_Odds_Calculator_2-way'!A550)</f>
        <v/>
      </c>
      <c r="B549" s="4" t="str">
        <f>IF('True_Odds_Calculator_2-way'!B550="","",'True_Odds_Calculator_2-way'!B550)</f>
        <v/>
      </c>
      <c r="C549" s="4" t="e">
        <f t="shared" si="88"/>
        <v>#VALUE!</v>
      </c>
      <c r="D549" t="e">
        <f t="shared" si="89"/>
        <v>#VALUE!</v>
      </c>
      <c r="E549" t="e">
        <f t="shared" si="90"/>
        <v>#VALUE!</v>
      </c>
      <c r="F549" t="e">
        <f t="shared" si="91"/>
        <v>#VALUE!</v>
      </c>
      <c r="G549">
        <v>0</v>
      </c>
      <c r="H549" t="e">
        <f t="shared" si="92"/>
        <v>#VALUE!</v>
      </c>
      <c r="I549" t="e">
        <f t="shared" si="93"/>
        <v>#VALUE!</v>
      </c>
      <c r="J549" t="e">
        <f t="shared" si="94"/>
        <v>#VALUE!</v>
      </c>
      <c r="K549" t="str">
        <f t="shared" si="95"/>
        <v/>
      </c>
      <c r="L549" t="str">
        <f t="shared" si="96"/>
        <v/>
      </c>
      <c r="M549" t="str">
        <f t="shared" si="97"/>
        <v/>
      </c>
      <c r="N549" t="str">
        <f t="shared" si="98"/>
        <v/>
      </c>
    </row>
    <row r="550" spans="1:14">
      <c r="A550" s="4" t="str">
        <f>IF('True_Odds_Calculator_2-way'!A551="","",'True_Odds_Calculator_2-way'!A551)</f>
        <v/>
      </c>
      <c r="B550" s="4" t="str">
        <f>IF('True_Odds_Calculator_2-way'!B551="","",'True_Odds_Calculator_2-way'!B551)</f>
        <v/>
      </c>
      <c r="C550" s="4" t="e">
        <f t="shared" si="88"/>
        <v>#VALUE!</v>
      </c>
      <c r="D550" t="e">
        <f t="shared" si="89"/>
        <v>#VALUE!</v>
      </c>
      <c r="E550" t="e">
        <f t="shared" si="90"/>
        <v>#VALUE!</v>
      </c>
      <c r="F550" t="e">
        <f t="shared" si="91"/>
        <v>#VALUE!</v>
      </c>
      <c r="G550">
        <v>0</v>
      </c>
      <c r="H550" t="e">
        <f t="shared" si="92"/>
        <v>#VALUE!</v>
      </c>
      <c r="I550" t="e">
        <f t="shared" si="93"/>
        <v>#VALUE!</v>
      </c>
      <c r="J550" t="e">
        <f t="shared" si="94"/>
        <v>#VALUE!</v>
      </c>
      <c r="K550" t="str">
        <f t="shared" si="95"/>
        <v/>
      </c>
      <c r="L550" t="str">
        <f t="shared" si="96"/>
        <v/>
      </c>
      <c r="M550" t="str">
        <f t="shared" si="97"/>
        <v/>
      </c>
      <c r="N550" t="str">
        <f t="shared" si="98"/>
        <v/>
      </c>
    </row>
    <row r="551" spans="1:14">
      <c r="A551" s="4" t="str">
        <f>IF('True_Odds_Calculator_2-way'!A552="","",'True_Odds_Calculator_2-way'!A552)</f>
        <v/>
      </c>
      <c r="B551" s="4" t="str">
        <f>IF('True_Odds_Calculator_2-way'!B552="","",'True_Odds_Calculator_2-way'!B552)</f>
        <v/>
      </c>
      <c r="C551" s="4" t="e">
        <f t="shared" si="88"/>
        <v>#VALUE!</v>
      </c>
      <c r="D551" t="e">
        <f t="shared" si="89"/>
        <v>#VALUE!</v>
      </c>
      <c r="E551" t="e">
        <f t="shared" si="90"/>
        <v>#VALUE!</v>
      </c>
      <c r="F551" t="e">
        <f t="shared" si="91"/>
        <v>#VALUE!</v>
      </c>
      <c r="G551">
        <v>0</v>
      </c>
      <c r="H551" t="e">
        <f t="shared" si="92"/>
        <v>#VALUE!</v>
      </c>
      <c r="I551" t="e">
        <f t="shared" si="93"/>
        <v>#VALUE!</v>
      </c>
      <c r="J551" t="e">
        <f t="shared" si="94"/>
        <v>#VALUE!</v>
      </c>
      <c r="K551" t="str">
        <f t="shared" si="95"/>
        <v/>
      </c>
      <c r="L551" t="str">
        <f t="shared" si="96"/>
        <v/>
      </c>
      <c r="M551" t="str">
        <f t="shared" si="97"/>
        <v/>
      </c>
      <c r="N551" t="str">
        <f t="shared" si="98"/>
        <v/>
      </c>
    </row>
    <row r="552" spans="1:14">
      <c r="A552" s="4" t="str">
        <f>IF('True_Odds_Calculator_2-way'!A553="","",'True_Odds_Calculator_2-way'!A553)</f>
        <v/>
      </c>
      <c r="B552" s="4" t="str">
        <f>IF('True_Odds_Calculator_2-way'!B553="","",'True_Odds_Calculator_2-way'!B553)</f>
        <v/>
      </c>
      <c r="C552" s="4" t="e">
        <f t="shared" si="88"/>
        <v>#VALUE!</v>
      </c>
      <c r="D552" t="e">
        <f t="shared" si="89"/>
        <v>#VALUE!</v>
      </c>
      <c r="E552" t="e">
        <f t="shared" si="90"/>
        <v>#VALUE!</v>
      </c>
      <c r="F552" t="e">
        <f t="shared" si="91"/>
        <v>#VALUE!</v>
      </c>
      <c r="G552">
        <v>0</v>
      </c>
      <c r="H552" t="e">
        <f t="shared" si="92"/>
        <v>#VALUE!</v>
      </c>
      <c r="I552" t="e">
        <f t="shared" si="93"/>
        <v>#VALUE!</v>
      </c>
      <c r="J552" t="e">
        <f t="shared" si="94"/>
        <v>#VALUE!</v>
      </c>
      <c r="K552" t="str">
        <f t="shared" si="95"/>
        <v/>
      </c>
      <c r="L552" t="str">
        <f t="shared" si="96"/>
        <v/>
      </c>
      <c r="M552" t="str">
        <f t="shared" si="97"/>
        <v/>
      </c>
      <c r="N552" t="str">
        <f t="shared" si="98"/>
        <v/>
      </c>
    </row>
    <row r="553" spans="1:14">
      <c r="A553" s="4" t="str">
        <f>IF('True_Odds_Calculator_2-way'!A554="","",'True_Odds_Calculator_2-way'!A554)</f>
        <v/>
      </c>
      <c r="B553" s="4" t="str">
        <f>IF('True_Odds_Calculator_2-way'!B554="","",'True_Odds_Calculator_2-way'!B554)</f>
        <v/>
      </c>
      <c r="C553" s="4" t="e">
        <f t="shared" si="88"/>
        <v>#VALUE!</v>
      </c>
      <c r="D553" t="e">
        <f t="shared" si="89"/>
        <v>#VALUE!</v>
      </c>
      <c r="E553" t="e">
        <f t="shared" si="90"/>
        <v>#VALUE!</v>
      </c>
      <c r="F553" t="e">
        <f t="shared" si="91"/>
        <v>#VALUE!</v>
      </c>
      <c r="G553">
        <v>0</v>
      </c>
      <c r="H553" t="e">
        <f t="shared" si="92"/>
        <v>#VALUE!</v>
      </c>
      <c r="I553" t="e">
        <f t="shared" si="93"/>
        <v>#VALUE!</v>
      </c>
      <c r="J553" t="e">
        <f t="shared" si="94"/>
        <v>#VALUE!</v>
      </c>
      <c r="K553" t="str">
        <f t="shared" si="95"/>
        <v/>
      </c>
      <c r="L553" t="str">
        <f t="shared" si="96"/>
        <v/>
      </c>
      <c r="M553" t="str">
        <f t="shared" si="97"/>
        <v/>
      </c>
      <c r="N553" t="str">
        <f t="shared" si="98"/>
        <v/>
      </c>
    </row>
    <row r="554" spans="1:14">
      <c r="A554" s="4" t="str">
        <f>IF('True_Odds_Calculator_2-way'!A555="","",'True_Odds_Calculator_2-way'!A555)</f>
        <v/>
      </c>
      <c r="B554" s="4" t="str">
        <f>IF('True_Odds_Calculator_2-way'!B555="","",'True_Odds_Calculator_2-way'!B555)</f>
        <v/>
      </c>
      <c r="C554" s="4" t="e">
        <f t="shared" si="88"/>
        <v>#VALUE!</v>
      </c>
      <c r="D554" t="e">
        <f t="shared" si="89"/>
        <v>#VALUE!</v>
      </c>
      <c r="E554" t="e">
        <f t="shared" si="90"/>
        <v>#VALUE!</v>
      </c>
      <c r="F554" t="e">
        <f t="shared" si="91"/>
        <v>#VALUE!</v>
      </c>
      <c r="G554">
        <v>0</v>
      </c>
      <c r="H554" t="e">
        <f t="shared" si="92"/>
        <v>#VALUE!</v>
      </c>
      <c r="I554" t="e">
        <f t="shared" si="93"/>
        <v>#VALUE!</v>
      </c>
      <c r="J554" t="e">
        <f t="shared" si="94"/>
        <v>#VALUE!</v>
      </c>
      <c r="K554" t="str">
        <f t="shared" si="95"/>
        <v/>
      </c>
      <c r="L554" t="str">
        <f t="shared" si="96"/>
        <v/>
      </c>
      <c r="M554" t="str">
        <f t="shared" si="97"/>
        <v/>
      </c>
      <c r="N554" t="str">
        <f t="shared" si="98"/>
        <v/>
      </c>
    </row>
    <row r="555" spans="1:14">
      <c r="A555" s="4" t="str">
        <f>IF('True_Odds_Calculator_2-way'!A556="","",'True_Odds_Calculator_2-way'!A556)</f>
        <v/>
      </c>
      <c r="B555" s="4" t="str">
        <f>IF('True_Odds_Calculator_2-way'!B556="","",'True_Odds_Calculator_2-way'!B556)</f>
        <v/>
      </c>
      <c r="C555" s="4" t="e">
        <f t="shared" si="88"/>
        <v>#VALUE!</v>
      </c>
      <c r="D555" t="e">
        <f t="shared" si="89"/>
        <v>#VALUE!</v>
      </c>
      <c r="E555" t="e">
        <f t="shared" si="90"/>
        <v>#VALUE!</v>
      </c>
      <c r="F555" t="e">
        <f t="shared" si="91"/>
        <v>#VALUE!</v>
      </c>
      <c r="G555">
        <v>0</v>
      </c>
      <c r="H555" t="e">
        <f t="shared" si="92"/>
        <v>#VALUE!</v>
      </c>
      <c r="I555" t="e">
        <f t="shared" si="93"/>
        <v>#VALUE!</v>
      </c>
      <c r="J555" t="e">
        <f t="shared" si="94"/>
        <v>#VALUE!</v>
      </c>
      <c r="K555" t="str">
        <f t="shared" si="95"/>
        <v/>
      </c>
      <c r="L555" t="str">
        <f t="shared" si="96"/>
        <v/>
      </c>
      <c r="M555" t="str">
        <f t="shared" si="97"/>
        <v/>
      </c>
      <c r="N555" t="str">
        <f t="shared" si="98"/>
        <v/>
      </c>
    </row>
    <row r="556" spans="1:14">
      <c r="A556" s="4" t="str">
        <f>IF('True_Odds_Calculator_2-way'!A557="","",'True_Odds_Calculator_2-way'!A557)</f>
        <v/>
      </c>
      <c r="B556" s="4" t="str">
        <f>IF('True_Odds_Calculator_2-way'!B557="","",'True_Odds_Calculator_2-way'!B557)</f>
        <v/>
      </c>
      <c r="C556" s="4" t="e">
        <f t="shared" si="88"/>
        <v>#VALUE!</v>
      </c>
      <c r="D556" t="e">
        <f t="shared" si="89"/>
        <v>#VALUE!</v>
      </c>
      <c r="E556" t="e">
        <f t="shared" si="90"/>
        <v>#VALUE!</v>
      </c>
      <c r="F556" t="e">
        <f t="shared" si="91"/>
        <v>#VALUE!</v>
      </c>
      <c r="G556">
        <v>0</v>
      </c>
      <c r="H556" t="e">
        <f t="shared" si="92"/>
        <v>#VALUE!</v>
      </c>
      <c r="I556" t="e">
        <f t="shared" si="93"/>
        <v>#VALUE!</v>
      </c>
      <c r="J556" t="e">
        <f t="shared" si="94"/>
        <v>#VALUE!</v>
      </c>
      <c r="K556" t="str">
        <f t="shared" si="95"/>
        <v/>
      </c>
      <c r="L556" t="str">
        <f t="shared" si="96"/>
        <v/>
      </c>
      <c r="M556" t="str">
        <f t="shared" si="97"/>
        <v/>
      </c>
      <c r="N556" t="str">
        <f t="shared" si="98"/>
        <v/>
      </c>
    </row>
    <row r="557" spans="1:14">
      <c r="A557" s="4" t="str">
        <f>IF('True_Odds_Calculator_2-way'!A558="","",'True_Odds_Calculator_2-way'!A558)</f>
        <v/>
      </c>
      <c r="B557" s="4" t="str">
        <f>IF('True_Odds_Calculator_2-way'!B558="","",'True_Odds_Calculator_2-way'!B558)</f>
        <v/>
      </c>
      <c r="C557" s="4" t="e">
        <f t="shared" si="88"/>
        <v>#VALUE!</v>
      </c>
      <c r="D557" t="e">
        <f t="shared" si="89"/>
        <v>#VALUE!</v>
      </c>
      <c r="E557" t="e">
        <f t="shared" si="90"/>
        <v>#VALUE!</v>
      </c>
      <c r="F557" t="e">
        <f t="shared" si="91"/>
        <v>#VALUE!</v>
      </c>
      <c r="G557">
        <v>0</v>
      </c>
      <c r="H557" t="e">
        <f t="shared" si="92"/>
        <v>#VALUE!</v>
      </c>
      <c r="I557" t="e">
        <f t="shared" si="93"/>
        <v>#VALUE!</v>
      </c>
      <c r="J557" t="e">
        <f t="shared" si="94"/>
        <v>#VALUE!</v>
      </c>
      <c r="K557" t="str">
        <f t="shared" si="95"/>
        <v/>
      </c>
      <c r="L557" t="str">
        <f t="shared" si="96"/>
        <v/>
      </c>
      <c r="M557" t="str">
        <f t="shared" si="97"/>
        <v/>
      </c>
      <c r="N557" t="str">
        <f t="shared" si="98"/>
        <v/>
      </c>
    </row>
    <row r="558" spans="1:14">
      <c r="A558" s="4" t="str">
        <f>IF('True_Odds_Calculator_2-way'!A559="","",'True_Odds_Calculator_2-way'!A559)</f>
        <v/>
      </c>
      <c r="B558" s="4" t="str">
        <f>IF('True_Odds_Calculator_2-way'!B559="","",'True_Odds_Calculator_2-way'!B559)</f>
        <v/>
      </c>
      <c r="C558" s="4" t="e">
        <f t="shared" si="88"/>
        <v>#VALUE!</v>
      </c>
      <c r="D558" t="e">
        <f t="shared" si="89"/>
        <v>#VALUE!</v>
      </c>
      <c r="E558" t="e">
        <f t="shared" si="90"/>
        <v>#VALUE!</v>
      </c>
      <c r="F558" t="e">
        <f t="shared" si="91"/>
        <v>#VALUE!</v>
      </c>
      <c r="G558">
        <v>0</v>
      </c>
      <c r="H558" t="e">
        <f t="shared" si="92"/>
        <v>#VALUE!</v>
      </c>
      <c r="I558" t="e">
        <f t="shared" si="93"/>
        <v>#VALUE!</v>
      </c>
      <c r="J558" t="e">
        <f t="shared" si="94"/>
        <v>#VALUE!</v>
      </c>
      <c r="K558" t="str">
        <f t="shared" si="95"/>
        <v/>
      </c>
      <c r="L558" t="str">
        <f t="shared" si="96"/>
        <v/>
      </c>
      <c r="M558" t="str">
        <f t="shared" si="97"/>
        <v/>
      </c>
      <c r="N558" t="str">
        <f t="shared" si="98"/>
        <v/>
      </c>
    </row>
    <row r="559" spans="1:14">
      <c r="A559" s="4" t="str">
        <f>IF('True_Odds_Calculator_2-way'!A560="","",'True_Odds_Calculator_2-way'!A560)</f>
        <v/>
      </c>
      <c r="B559" s="4" t="str">
        <f>IF('True_Odds_Calculator_2-way'!B560="","",'True_Odds_Calculator_2-way'!B560)</f>
        <v/>
      </c>
      <c r="C559" s="4" t="e">
        <f t="shared" si="88"/>
        <v>#VALUE!</v>
      </c>
      <c r="D559" t="e">
        <f t="shared" si="89"/>
        <v>#VALUE!</v>
      </c>
      <c r="E559" t="e">
        <f t="shared" si="90"/>
        <v>#VALUE!</v>
      </c>
      <c r="F559" t="e">
        <f t="shared" si="91"/>
        <v>#VALUE!</v>
      </c>
      <c r="G559">
        <v>0</v>
      </c>
      <c r="H559" t="e">
        <f t="shared" si="92"/>
        <v>#VALUE!</v>
      </c>
      <c r="I559" t="e">
        <f t="shared" si="93"/>
        <v>#VALUE!</v>
      </c>
      <c r="J559" t="e">
        <f t="shared" si="94"/>
        <v>#VALUE!</v>
      </c>
      <c r="K559" t="str">
        <f t="shared" si="95"/>
        <v/>
      </c>
      <c r="L559" t="str">
        <f t="shared" si="96"/>
        <v/>
      </c>
      <c r="M559" t="str">
        <f t="shared" si="97"/>
        <v/>
      </c>
      <c r="N559" t="str">
        <f t="shared" si="98"/>
        <v/>
      </c>
    </row>
    <row r="560" spans="1:14">
      <c r="A560" s="4" t="str">
        <f>IF('True_Odds_Calculator_2-way'!A561="","",'True_Odds_Calculator_2-way'!A561)</f>
        <v/>
      </c>
      <c r="B560" s="4" t="str">
        <f>IF('True_Odds_Calculator_2-way'!B561="","",'True_Odds_Calculator_2-way'!B561)</f>
        <v/>
      </c>
      <c r="C560" s="4" t="e">
        <f t="shared" si="88"/>
        <v>#VALUE!</v>
      </c>
      <c r="D560" t="e">
        <f t="shared" si="89"/>
        <v>#VALUE!</v>
      </c>
      <c r="E560" t="e">
        <f t="shared" si="90"/>
        <v>#VALUE!</v>
      </c>
      <c r="F560" t="e">
        <f t="shared" si="91"/>
        <v>#VALUE!</v>
      </c>
      <c r="G560">
        <v>0</v>
      </c>
      <c r="H560" t="e">
        <f t="shared" si="92"/>
        <v>#VALUE!</v>
      </c>
      <c r="I560" t="e">
        <f t="shared" si="93"/>
        <v>#VALUE!</v>
      </c>
      <c r="J560" t="e">
        <f t="shared" si="94"/>
        <v>#VALUE!</v>
      </c>
      <c r="K560" t="str">
        <f t="shared" si="95"/>
        <v/>
      </c>
      <c r="L560" t="str">
        <f t="shared" si="96"/>
        <v/>
      </c>
      <c r="M560" t="str">
        <f t="shared" si="97"/>
        <v/>
      </c>
      <c r="N560" t="str">
        <f t="shared" si="98"/>
        <v/>
      </c>
    </row>
    <row r="561" spans="1:14">
      <c r="A561" s="4" t="str">
        <f>IF('True_Odds_Calculator_2-way'!A562="","",'True_Odds_Calculator_2-way'!A562)</f>
        <v/>
      </c>
      <c r="B561" s="4" t="str">
        <f>IF('True_Odds_Calculator_2-way'!B562="","",'True_Odds_Calculator_2-way'!B562)</f>
        <v/>
      </c>
      <c r="C561" s="4" t="e">
        <f t="shared" si="88"/>
        <v>#VALUE!</v>
      </c>
      <c r="D561" t="e">
        <f t="shared" si="89"/>
        <v>#VALUE!</v>
      </c>
      <c r="E561" t="e">
        <f t="shared" si="90"/>
        <v>#VALUE!</v>
      </c>
      <c r="F561" t="e">
        <f t="shared" si="91"/>
        <v>#VALUE!</v>
      </c>
      <c r="G561">
        <v>0</v>
      </c>
      <c r="H561" t="e">
        <f t="shared" si="92"/>
        <v>#VALUE!</v>
      </c>
      <c r="I561" t="e">
        <f t="shared" si="93"/>
        <v>#VALUE!</v>
      </c>
      <c r="J561" t="e">
        <f t="shared" si="94"/>
        <v>#VALUE!</v>
      </c>
      <c r="K561" t="str">
        <f t="shared" si="95"/>
        <v/>
      </c>
      <c r="L561" t="str">
        <f t="shared" si="96"/>
        <v/>
      </c>
      <c r="M561" t="str">
        <f t="shared" si="97"/>
        <v/>
      </c>
      <c r="N561" t="str">
        <f t="shared" si="98"/>
        <v/>
      </c>
    </row>
    <row r="562" spans="1:14">
      <c r="A562" s="4" t="str">
        <f>IF('True_Odds_Calculator_2-way'!A563="","",'True_Odds_Calculator_2-way'!A563)</f>
        <v/>
      </c>
      <c r="B562" s="4" t="str">
        <f>IF('True_Odds_Calculator_2-way'!B563="","",'True_Odds_Calculator_2-way'!B563)</f>
        <v/>
      </c>
      <c r="C562" s="4" t="e">
        <f t="shared" si="88"/>
        <v>#VALUE!</v>
      </c>
      <c r="D562" t="e">
        <f t="shared" si="89"/>
        <v>#VALUE!</v>
      </c>
      <c r="E562" t="e">
        <f t="shared" si="90"/>
        <v>#VALUE!</v>
      </c>
      <c r="F562" t="e">
        <f t="shared" si="91"/>
        <v>#VALUE!</v>
      </c>
      <c r="G562">
        <v>0</v>
      </c>
      <c r="H562" t="e">
        <f t="shared" si="92"/>
        <v>#VALUE!</v>
      </c>
      <c r="I562" t="e">
        <f t="shared" si="93"/>
        <v>#VALUE!</v>
      </c>
      <c r="J562" t="e">
        <f t="shared" si="94"/>
        <v>#VALUE!</v>
      </c>
      <c r="K562" t="str">
        <f t="shared" si="95"/>
        <v/>
      </c>
      <c r="L562" t="str">
        <f t="shared" si="96"/>
        <v/>
      </c>
      <c r="M562" t="str">
        <f t="shared" si="97"/>
        <v/>
      </c>
      <c r="N562" t="str">
        <f t="shared" si="98"/>
        <v/>
      </c>
    </row>
    <row r="563" spans="1:14">
      <c r="A563" s="4" t="str">
        <f>IF('True_Odds_Calculator_2-way'!A564="","",'True_Odds_Calculator_2-way'!A564)</f>
        <v/>
      </c>
      <c r="B563" s="4" t="str">
        <f>IF('True_Odds_Calculator_2-way'!B564="","",'True_Odds_Calculator_2-way'!B564)</f>
        <v/>
      </c>
      <c r="C563" s="4" t="e">
        <f t="shared" si="88"/>
        <v>#VALUE!</v>
      </c>
      <c r="D563" t="e">
        <f t="shared" si="89"/>
        <v>#VALUE!</v>
      </c>
      <c r="E563" t="e">
        <f t="shared" si="90"/>
        <v>#VALUE!</v>
      </c>
      <c r="F563" t="e">
        <f t="shared" si="91"/>
        <v>#VALUE!</v>
      </c>
      <c r="G563">
        <v>0</v>
      </c>
      <c r="H563" t="e">
        <f t="shared" si="92"/>
        <v>#VALUE!</v>
      </c>
      <c r="I563" t="e">
        <f t="shared" si="93"/>
        <v>#VALUE!</v>
      </c>
      <c r="J563" t="e">
        <f t="shared" si="94"/>
        <v>#VALUE!</v>
      </c>
      <c r="K563" t="str">
        <f t="shared" si="95"/>
        <v/>
      </c>
      <c r="L563" t="str">
        <f t="shared" si="96"/>
        <v/>
      </c>
      <c r="M563" t="str">
        <f t="shared" si="97"/>
        <v/>
      </c>
      <c r="N563" t="str">
        <f t="shared" si="98"/>
        <v/>
      </c>
    </row>
    <row r="564" spans="1:14">
      <c r="A564" s="4" t="str">
        <f>IF('True_Odds_Calculator_2-way'!A565="","",'True_Odds_Calculator_2-way'!A565)</f>
        <v/>
      </c>
      <c r="B564" s="4" t="str">
        <f>IF('True_Odds_Calculator_2-way'!B565="","",'True_Odds_Calculator_2-way'!B565)</f>
        <v/>
      </c>
      <c r="C564" s="4" t="e">
        <f t="shared" si="88"/>
        <v>#VALUE!</v>
      </c>
      <c r="D564" t="e">
        <f t="shared" si="89"/>
        <v>#VALUE!</v>
      </c>
      <c r="E564" t="e">
        <f t="shared" si="90"/>
        <v>#VALUE!</v>
      </c>
      <c r="F564" t="e">
        <f t="shared" si="91"/>
        <v>#VALUE!</v>
      </c>
      <c r="G564">
        <v>0</v>
      </c>
      <c r="H564" t="e">
        <f t="shared" si="92"/>
        <v>#VALUE!</v>
      </c>
      <c r="I564" t="e">
        <f t="shared" si="93"/>
        <v>#VALUE!</v>
      </c>
      <c r="J564" t="e">
        <f t="shared" si="94"/>
        <v>#VALUE!</v>
      </c>
      <c r="K564" t="str">
        <f t="shared" si="95"/>
        <v/>
      </c>
      <c r="L564" t="str">
        <f t="shared" si="96"/>
        <v/>
      </c>
      <c r="M564" t="str">
        <f t="shared" si="97"/>
        <v/>
      </c>
      <c r="N564" t="str">
        <f t="shared" si="98"/>
        <v/>
      </c>
    </row>
    <row r="565" spans="1:14">
      <c r="A565" s="4" t="str">
        <f>IF('True_Odds_Calculator_2-way'!A566="","",'True_Odds_Calculator_2-way'!A566)</f>
        <v/>
      </c>
      <c r="B565" s="4" t="str">
        <f>IF('True_Odds_Calculator_2-way'!B566="","",'True_Odds_Calculator_2-way'!B566)</f>
        <v/>
      </c>
      <c r="C565" s="4" t="e">
        <f t="shared" si="88"/>
        <v>#VALUE!</v>
      </c>
      <c r="D565" t="e">
        <f t="shared" si="89"/>
        <v>#VALUE!</v>
      </c>
      <c r="E565" t="e">
        <f t="shared" si="90"/>
        <v>#VALUE!</v>
      </c>
      <c r="F565" t="e">
        <f t="shared" si="91"/>
        <v>#VALUE!</v>
      </c>
      <c r="G565">
        <v>0</v>
      </c>
      <c r="H565" t="e">
        <f t="shared" si="92"/>
        <v>#VALUE!</v>
      </c>
      <c r="I565" t="e">
        <f t="shared" si="93"/>
        <v>#VALUE!</v>
      </c>
      <c r="J565" t="e">
        <f t="shared" si="94"/>
        <v>#VALUE!</v>
      </c>
      <c r="K565" t="str">
        <f t="shared" si="95"/>
        <v/>
      </c>
      <c r="L565" t="str">
        <f t="shared" si="96"/>
        <v/>
      </c>
      <c r="M565" t="str">
        <f t="shared" si="97"/>
        <v/>
      </c>
      <c r="N565" t="str">
        <f t="shared" si="98"/>
        <v/>
      </c>
    </row>
    <row r="566" spans="1:14">
      <c r="A566" s="4" t="str">
        <f>IF('True_Odds_Calculator_2-way'!A567="","",'True_Odds_Calculator_2-way'!A567)</f>
        <v/>
      </c>
      <c r="B566" s="4" t="str">
        <f>IF('True_Odds_Calculator_2-way'!B567="","",'True_Odds_Calculator_2-way'!B567)</f>
        <v/>
      </c>
      <c r="C566" s="4" t="e">
        <f t="shared" si="88"/>
        <v>#VALUE!</v>
      </c>
      <c r="D566" t="e">
        <f t="shared" si="89"/>
        <v>#VALUE!</v>
      </c>
      <c r="E566" t="e">
        <f t="shared" si="90"/>
        <v>#VALUE!</v>
      </c>
      <c r="F566" t="e">
        <f t="shared" si="91"/>
        <v>#VALUE!</v>
      </c>
      <c r="G566">
        <v>0</v>
      </c>
      <c r="H566" t="e">
        <f t="shared" si="92"/>
        <v>#VALUE!</v>
      </c>
      <c r="I566" t="e">
        <f t="shared" si="93"/>
        <v>#VALUE!</v>
      </c>
      <c r="J566" t="e">
        <f t="shared" si="94"/>
        <v>#VALUE!</v>
      </c>
      <c r="K566" t="str">
        <f t="shared" si="95"/>
        <v/>
      </c>
      <c r="L566" t="str">
        <f t="shared" si="96"/>
        <v/>
      </c>
      <c r="M566" t="str">
        <f t="shared" si="97"/>
        <v/>
      </c>
      <c r="N566" t="str">
        <f t="shared" si="98"/>
        <v/>
      </c>
    </row>
    <row r="567" spans="1:14">
      <c r="A567" s="4" t="str">
        <f>IF('True_Odds_Calculator_2-way'!A568="","",'True_Odds_Calculator_2-way'!A568)</f>
        <v/>
      </c>
      <c r="B567" s="4" t="str">
        <f>IF('True_Odds_Calculator_2-way'!B568="","",'True_Odds_Calculator_2-way'!B568)</f>
        <v/>
      </c>
      <c r="C567" s="4" t="e">
        <f t="shared" si="88"/>
        <v>#VALUE!</v>
      </c>
      <c r="D567" t="e">
        <f t="shared" si="89"/>
        <v>#VALUE!</v>
      </c>
      <c r="E567" t="e">
        <f t="shared" si="90"/>
        <v>#VALUE!</v>
      </c>
      <c r="F567" t="e">
        <f t="shared" si="91"/>
        <v>#VALUE!</v>
      </c>
      <c r="G567">
        <v>0</v>
      </c>
      <c r="H567" t="e">
        <f t="shared" si="92"/>
        <v>#VALUE!</v>
      </c>
      <c r="I567" t="e">
        <f t="shared" si="93"/>
        <v>#VALUE!</v>
      </c>
      <c r="J567" t="e">
        <f t="shared" si="94"/>
        <v>#VALUE!</v>
      </c>
      <c r="K567" t="str">
        <f t="shared" si="95"/>
        <v/>
      </c>
      <c r="L567" t="str">
        <f t="shared" si="96"/>
        <v/>
      </c>
      <c r="M567" t="str">
        <f t="shared" si="97"/>
        <v/>
      </c>
      <c r="N567" t="str">
        <f t="shared" si="98"/>
        <v/>
      </c>
    </row>
    <row r="568" spans="1:14">
      <c r="A568" s="4" t="str">
        <f>IF('True_Odds_Calculator_2-way'!A569="","",'True_Odds_Calculator_2-way'!A569)</f>
        <v/>
      </c>
      <c r="B568" s="4" t="str">
        <f>IF('True_Odds_Calculator_2-way'!B569="","",'True_Odds_Calculator_2-way'!B569)</f>
        <v/>
      </c>
      <c r="C568" s="4" t="e">
        <f t="shared" si="88"/>
        <v>#VALUE!</v>
      </c>
      <c r="D568" t="e">
        <f t="shared" si="89"/>
        <v>#VALUE!</v>
      </c>
      <c r="E568" t="e">
        <f t="shared" si="90"/>
        <v>#VALUE!</v>
      </c>
      <c r="F568" t="e">
        <f t="shared" si="91"/>
        <v>#VALUE!</v>
      </c>
      <c r="G568">
        <v>0</v>
      </c>
      <c r="H568" t="e">
        <f t="shared" si="92"/>
        <v>#VALUE!</v>
      </c>
      <c r="I568" t="e">
        <f t="shared" si="93"/>
        <v>#VALUE!</v>
      </c>
      <c r="J568" t="e">
        <f t="shared" si="94"/>
        <v>#VALUE!</v>
      </c>
      <c r="K568" t="str">
        <f t="shared" si="95"/>
        <v/>
      </c>
      <c r="L568" t="str">
        <f t="shared" si="96"/>
        <v/>
      </c>
      <c r="M568" t="str">
        <f t="shared" si="97"/>
        <v/>
      </c>
      <c r="N568" t="str">
        <f t="shared" si="98"/>
        <v/>
      </c>
    </row>
    <row r="569" spans="1:14">
      <c r="A569" s="4" t="str">
        <f>IF('True_Odds_Calculator_2-way'!A570="","",'True_Odds_Calculator_2-way'!A570)</f>
        <v/>
      </c>
      <c r="B569" s="4" t="str">
        <f>IF('True_Odds_Calculator_2-way'!B570="","",'True_Odds_Calculator_2-way'!B570)</f>
        <v/>
      </c>
      <c r="C569" s="4" t="e">
        <f t="shared" si="88"/>
        <v>#VALUE!</v>
      </c>
      <c r="D569" t="e">
        <f t="shared" si="89"/>
        <v>#VALUE!</v>
      </c>
      <c r="E569" t="e">
        <f t="shared" si="90"/>
        <v>#VALUE!</v>
      </c>
      <c r="F569" t="e">
        <f t="shared" si="91"/>
        <v>#VALUE!</v>
      </c>
      <c r="G569">
        <v>0</v>
      </c>
      <c r="H569" t="e">
        <f t="shared" si="92"/>
        <v>#VALUE!</v>
      </c>
      <c r="I569" t="e">
        <f t="shared" si="93"/>
        <v>#VALUE!</v>
      </c>
      <c r="J569" t="e">
        <f t="shared" si="94"/>
        <v>#VALUE!</v>
      </c>
      <c r="K569" t="str">
        <f t="shared" si="95"/>
        <v/>
      </c>
      <c r="L569" t="str">
        <f t="shared" si="96"/>
        <v/>
      </c>
      <c r="M569" t="str">
        <f t="shared" si="97"/>
        <v/>
      </c>
      <c r="N569" t="str">
        <f t="shared" si="98"/>
        <v/>
      </c>
    </row>
    <row r="570" spans="1:14">
      <c r="A570" s="4" t="str">
        <f>IF('True_Odds_Calculator_2-way'!A571="","",'True_Odds_Calculator_2-way'!A571)</f>
        <v/>
      </c>
      <c r="B570" s="4" t="str">
        <f>IF('True_Odds_Calculator_2-way'!B571="","",'True_Odds_Calculator_2-way'!B571)</f>
        <v/>
      </c>
      <c r="C570" s="4" t="e">
        <f t="shared" si="88"/>
        <v>#VALUE!</v>
      </c>
      <c r="D570" t="e">
        <f t="shared" si="89"/>
        <v>#VALUE!</v>
      </c>
      <c r="E570" t="e">
        <f t="shared" si="90"/>
        <v>#VALUE!</v>
      </c>
      <c r="F570" t="e">
        <f t="shared" si="91"/>
        <v>#VALUE!</v>
      </c>
      <c r="G570">
        <v>0</v>
      </c>
      <c r="H570" t="e">
        <f t="shared" si="92"/>
        <v>#VALUE!</v>
      </c>
      <c r="I570" t="e">
        <f t="shared" si="93"/>
        <v>#VALUE!</v>
      </c>
      <c r="J570" t="e">
        <f t="shared" si="94"/>
        <v>#VALUE!</v>
      </c>
      <c r="K570" t="str">
        <f t="shared" si="95"/>
        <v/>
      </c>
      <c r="L570" t="str">
        <f t="shared" si="96"/>
        <v/>
      </c>
      <c r="M570" t="str">
        <f t="shared" si="97"/>
        <v/>
      </c>
      <c r="N570" t="str">
        <f t="shared" si="98"/>
        <v/>
      </c>
    </row>
    <row r="571" spans="1:14">
      <c r="A571" s="4" t="str">
        <f>IF('True_Odds_Calculator_2-way'!A572="","",'True_Odds_Calculator_2-way'!A572)</f>
        <v/>
      </c>
      <c r="B571" s="4" t="str">
        <f>IF('True_Odds_Calculator_2-way'!B572="","",'True_Odds_Calculator_2-way'!B572)</f>
        <v/>
      </c>
      <c r="C571" s="4" t="e">
        <f t="shared" si="88"/>
        <v>#VALUE!</v>
      </c>
      <c r="D571" t="e">
        <f t="shared" si="89"/>
        <v>#VALUE!</v>
      </c>
      <c r="E571" t="e">
        <f t="shared" si="90"/>
        <v>#VALUE!</v>
      </c>
      <c r="F571" t="e">
        <f t="shared" si="91"/>
        <v>#VALUE!</v>
      </c>
      <c r="G571">
        <v>0</v>
      </c>
      <c r="H571" t="e">
        <f t="shared" si="92"/>
        <v>#VALUE!</v>
      </c>
      <c r="I571" t="e">
        <f t="shared" si="93"/>
        <v>#VALUE!</v>
      </c>
      <c r="J571" t="e">
        <f t="shared" si="94"/>
        <v>#VALUE!</v>
      </c>
      <c r="K571" t="str">
        <f t="shared" si="95"/>
        <v/>
      </c>
      <c r="L571" t="str">
        <f t="shared" si="96"/>
        <v/>
      </c>
      <c r="M571" t="str">
        <f t="shared" si="97"/>
        <v/>
      </c>
      <c r="N571" t="str">
        <f t="shared" si="98"/>
        <v/>
      </c>
    </row>
    <row r="572" spans="1:14">
      <c r="A572" s="4" t="str">
        <f>IF('True_Odds_Calculator_2-way'!A573="","",'True_Odds_Calculator_2-way'!A573)</f>
        <v/>
      </c>
      <c r="B572" s="4" t="str">
        <f>IF('True_Odds_Calculator_2-way'!B573="","",'True_Odds_Calculator_2-way'!B573)</f>
        <v/>
      </c>
      <c r="C572" s="4" t="e">
        <f t="shared" si="88"/>
        <v>#VALUE!</v>
      </c>
      <c r="D572" t="e">
        <f t="shared" si="89"/>
        <v>#VALUE!</v>
      </c>
      <c r="E572" t="e">
        <f t="shared" si="90"/>
        <v>#VALUE!</v>
      </c>
      <c r="F572" t="e">
        <f t="shared" si="91"/>
        <v>#VALUE!</v>
      </c>
      <c r="G572">
        <v>0</v>
      </c>
      <c r="H572" t="e">
        <f t="shared" si="92"/>
        <v>#VALUE!</v>
      </c>
      <c r="I572" t="e">
        <f t="shared" si="93"/>
        <v>#VALUE!</v>
      </c>
      <c r="J572" t="e">
        <f t="shared" si="94"/>
        <v>#VALUE!</v>
      </c>
      <c r="K572" t="str">
        <f t="shared" si="95"/>
        <v/>
      </c>
      <c r="L572" t="str">
        <f t="shared" si="96"/>
        <v/>
      </c>
      <c r="M572" t="str">
        <f t="shared" si="97"/>
        <v/>
      </c>
      <c r="N572" t="str">
        <f t="shared" si="98"/>
        <v/>
      </c>
    </row>
    <row r="573" spans="1:14">
      <c r="A573" s="4" t="str">
        <f>IF('True_Odds_Calculator_2-way'!A574="","",'True_Odds_Calculator_2-way'!A574)</f>
        <v/>
      </c>
      <c r="B573" s="4" t="str">
        <f>IF('True_Odds_Calculator_2-way'!B574="","",'True_Odds_Calculator_2-way'!B574)</f>
        <v/>
      </c>
      <c r="C573" s="4" t="e">
        <f t="shared" si="88"/>
        <v>#VALUE!</v>
      </c>
      <c r="D573" t="e">
        <f t="shared" si="89"/>
        <v>#VALUE!</v>
      </c>
      <c r="E573" t="e">
        <f t="shared" si="90"/>
        <v>#VALUE!</v>
      </c>
      <c r="F573" t="e">
        <f t="shared" si="91"/>
        <v>#VALUE!</v>
      </c>
      <c r="G573">
        <v>0</v>
      </c>
      <c r="H573" t="e">
        <f t="shared" si="92"/>
        <v>#VALUE!</v>
      </c>
      <c r="I573" t="e">
        <f t="shared" si="93"/>
        <v>#VALUE!</v>
      </c>
      <c r="J573" t="e">
        <f t="shared" si="94"/>
        <v>#VALUE!</v>
      </c>
      <c r="K573" t="str">
        <f t="shared" si="95"/>
        <v/>
      </c>
      <c r="L573" t="str">
        <f t="shared" si="96"/>
        <v/>
      </c>
      <c r="M573" t="str">
        <f t="shared" si="97"/>
        <v/>
      </c>
      <c r="N573" t="str">
        <f t="shared" si="98"/>
        <v/>
      </c>
    </row>
    <row r="574" spans="1:14">
      <c r="A574" s="4" t="str">
        <f>IF('True_Odds_Calculator_2-way'!A575="","",'True_Odds_Calculator_2-way'!A575)</f>
        <v/>
      </c>
      <c r="B574" s="4" t="str">
        <f>IF('True_Odds_Calculator_2-way'!B575="","",'True_Odds_Calculator_2-way'!B575)</f>
        <v/>
      </c>
      <c r="C574" s="4" t="e">
        <f t="shared" si="88"/>
        <v>#VALUE!</v>
      </c>
      <c r="D574" t="e">
        <f t="shared" si="89"/>
        <v>#VALUE!</v>
      </c>
      <c r="E574" t="e">
        <f t="shared" si="90"/>
        <v>#VALUE!</v>
      </c>
      <c r="F574" t="e">
        <f t="shared" si="91"/>
        <v>#VALUE!</v>
      </c>
      <c r="G574">
        <v>0</v>
      </c>
      <c r="H574" t="e">
        <f t="shared" si="92"/>
        <v>#VALUE!</v>
      </c>
      <c r="I574" t="e">
        <f t="shared" si="93"/>
        <v>#VALUE!</v>
      </c>
      <c r="J574" t="e">
        <f t="shared" si="94"/>
        <v>#VALUE!</v>
      </c>
      <c r="K574" t="str">
        <f t="shared" si="95"/>
        <v/>
      </c>
      <c r="L574" t="str">
        <f t="shared" si="96"/>
        <v/>
      </c>
      <c r="M574" t="str">
        <f t="shared" si="97"/>
        <v/>
      </c>
      <c r="N574" t="str">
        <f t="shared" si="98"/>
        <v/>
      </c>
    </row>
    <row r="575" spans="1:14">
      <c r="A575" s="4" t="str">
        <f>IF('True_Odds_Calculator_2-way'!A576="","",'True_Odds_Calculator_2-way'!A576)</f>
        <v/>
      </c>
      <c r="B575" s="4" t="str">
        <f>IF('True_Odds_Calculator_2-way'!B576="","",'True_Odds_Calculator_2-way'!B576)</f>
        <v/>
      </c>
      <c r="C575" s="4" t="e">
        <f t="shared" si="88"/>
        <v>#VALUE!</v>
      </c>
      <c r="D575" t="e">
        <f t="shared" si="89"/>
        <v>#VALUE!</v>
      </c>
      <c r="E575" t="e">
        <f t="shared" si="90"/>
        <v>#VALUE!</v>
      </c>
      <c r="F575" t="e">
        <f t="shared" si="91"/>
        <v>#VALUE!</v>
      </c>
      <c r="G575">
        <v>0</v>
      </c>
      <c r="H575" t="e">
        <f t="shared" si="92"/>
        <v>#VALUE!</v>
      </c>
      <c r="I575" t="e">
        <f t="shared" si="93"/>
        <v>#VALUE!</v>
      </c>
      <c r="J575" t="e">
        <f t="shared" si="94"/>
        <v>#VALUE!</v>
      </c>
      <c r="K575" t="str">
        <f t="shared" si="95"/>
        <v/>
      </c>
      <c r="L575" t="str">
        <f t="shared" si="96"/>
        <v/>
      </c>
      <c r="M575" t="str">
        <f t="shared" si="97"/>
        <v/>
      </c>
      <c r="N575" t="str">
        <f t="shared" si="98"/>
        <v/>
      </c>
    </row>
    <row r="576" spans="1:14">
      <c r="A576" s="4" t="str">
        <f>IF('True_Odds_Calculator_2-way'!A577="","",'True_Odds_Calculator_2-way'!A577)</f>
        <v/>
      </c>
      <c r="B576" s="4" t="str">
        <f>IF('True_Odds_Calculator_2-way'!B577="","",'True_Odds_Calculator_2-way'!B577)</f>
        <v/>
      </c>
      <c r="C576" s="4" t="e">
        <f t="shared" si="88"/>
        <v>#VALUE!</v>
      </c>
      <c r="D576" t="e">
        <f t="shared" si="89"/>
        <v>#VALUE!</v>
      </c>
      <c r="E576" t="e">
        <f t="shared" si="90"/>
        <v>#VALUE!</v>
      </c>
      <c r="F576" t="e">
        <f t="shared" si="91"/>
        <v>#VALUE!</v>
      </c>
      <c r="G576">
        <v>0</v>
      </c>
      <c r="H576" t="e">
        <f t="shared" si="92"/>
        <v>#VALUE!</v>
      </c>
      <c r="I576" t="e">
        <f t="shared" si="93"/>
        <v>#VALUE!</v>
      </c>
      <c r="J576" t="e">
        <f t="shared" si="94"/>
        <v>#VALUE!</v>
      </c>
      <c r="K576" t="str">
        <f t="shared" si="95"/>
        <v/>
      </c>
      <c r="L576" t="str">
        <f t="shared" si="96"/>
        <v/>
      </c>
      <c r="M576" t="str">
        <f t="shared" si="97"/>
        <v/>
      </c>
      <c r="N576" t="str">
        <f t="shared" si="98"/>
        <v/>
      </c>
    </row>
    <row r="577" spans="1:14">
      <c r="A577" s="4" t="str">
        <f>IF('True_Odds_Calculator_2-way'!A578="","",'True_Odds_Calculator_2-way'!A578)</f>
        <v/>
      </c>
      <c r="B577" s="4" t="str">
        <f>IF('True_Odds_Calculator_2-way'!B578="","",'True_Odds_Calculator_2-way'!B578)</f>
        <v/>
      </c>
      <c r="C577" s="4" t="e">
        <f t="shared" si="88"/>
        <v>#VALUE!</v>
      </c>
      <c r="D577" t="e">
        <f t="shared" si="89"/>
        <v>#VALUE!</v>
      </c>
      <c r="E577" t="e">
        <f t="shared" si="90"/>
        <v>#VALUE!</v>
      </c>
      <c r="F577" t="e">
        <f t="shared" si="91"/>
        <v>#VALUE!</v>
      </c>
      <c r="G577">
        <v>0</v>
      </c>
      <c r="H577" t="e">
        <f t="shared" si="92"/>
        <v>#VALUE!</v>
      </c>
      <c r="I577" t="e">
        <f t="shared" si="93"/>
        <v>#VALUE!</v>
      </c>
      <c r="J577" t="e">
        <f t="shared" si="94"/>
        <v>#VALUE!</v>
      </c>
      <c r="K577" t="str">
        <f t="shared" si="95"/>
        <v/>
      </c>
      <c r="L577" t="str">
        <f t="shared" si="96"/>
        <v/>
      </c>
      <c r="M577" t="str">
        <f t="shared" si="97"/>
        <v/>
      </c>
      <c r="N577" t="str">
        <f t="shared" si="98"/>
        <v/>
      </c>
    </row>
    <row r="578" spans="1:14">
      <c r="A578" s="4" t="str">
        <f>IF('True_Odds_Calculator_2-way'!A579="","",'True_Odds_Calculator_2-way'!A579)</f>
        <v/>
      </c>
      <c r="B578" s="4" t="str">
        <f>IF('True_Odds_Calculator_2-way'!B579="","",'True_Odds_Calculator_2-way'!B579)</f>
        <v/>
      </c>
      <c r="C578" s="4" t="e">
        <f t="shared" si="88"/>
        <v>#VALUE!</v>
      </c>
      <c r="D578" t="e">
        <f t="shared" si="89"/>
        <v>#VALUE!</v>
      </c>
      <c r="E578" t="e">
        <f t="shared" si="90"/>
        <v>#VALUE!</v>
      </c>
      <c r="F578" t="e">
        <f t="shared" si="91"/>
        <v>#VALUE!</v>
      </c>
      <c r="G578">
        <v>0</v>
      </c>
      <c r="H578" t="e">
        <f t="shared" si="92"/>
        <v>#VALUE!</v>
      </c>
      <c r="I578" t="e">
        <f t="shared" si="93"/>
        <v>#VALUE!</v>
      </c>
      <c r="J578" t="e">
        <f t="shared" si="94"/>
        <v>#VALUE!</v>
      </c>
      <c r="K578" t="str">
        <f t="shared" si="95"/>
        <v/>
      </c>
      <c r="L578" t="str">
        <f t="shared" si="96"/>
        <v/>
      </c>
      <c r="M578" t="str">
        <f t="shared" si="97"/>
        <v/>
      </c>
      <c r="N578" t="str">
        <f t="shared" si="98"/>
        <v/>
      </c>
    </row>
    <row r="579" spans="1:14">
      <c r="A579" s="4" t="str">
        <f>IF('True_Odds_Calculator_2-way'!A580="","",'True_Odds_Calculator_2-way'!A580)</f>
        <v/>
      </c>
      <c r="B579" s="4" t="str">
        <f>IF('True_Odds_Calculator_2-way'!B580="","",'True_Odds_Calculator_2-way'!B580)</f>
        <v/>
      </c>
      <c r="C579" s="4" t="e">
        <f t="shared" ref="C579:C642" si="99">1/A579</f>
        <v>#VALUE!</v>
      </c>
      <c r="D579" t="e">
        <f t="shared" ref="D579:D642" si="100">1/B579</f>
        <v>#VALUE!</v>
      </c>
      <c r="E579" t="e">
        <f t="shared" ref="E579:E642" si="101">C579+D579-1</f>
        <v>#VALUE!</v>
      </c>
      <c r="F579" t="e">
        <f t="shared" ref="F579:F642" si="102">C579+D579-(C579*D579)-1</f>
        <v>#VALUE!</v>
      </c>
      <c r="G579">
        <v>0</v>
      </c>
      <c r="H579" t="e">
        <f t="shared" ref="H579:H642" si="103">C579*D579</f>
        <v>#VALUE!</v>
      </c>
      <c r="I579" t="e">
        <f t="shared" ref="I579:I642" si="104">((-4*F579*H579)^0.5)/(2*F579)</f>
        <v>#VALUE!</v>
      </c>
      <c r="J579" t="e">
        <f t="shared" ref="J579:J642" si="105">(-((-4*F579*H579)^0.5))/(2*F579)</f>
        <v>#VALUE!</v>
      </c>
      <c r="K579" t="str">
        <f t="shared" ref="K579:K642" si="106">IF(A579="","",(C579/($J579+C579-($J579*C579))))</f>
        <v/>
      </c>
      <c r="L579" t="str">
        <f t="shared" ref="L579:L642" si="107">IF(B579="","",(D579/($J579+D579-($J579*D579))))</f>
        <v/>
      </c>
      <c r="M579" t="str">
        <f t="shared" ref="M579:M642" si="108">IF(A579="","",1/K579)</f>
        <v/>
      </c>
      <c r="N579" t="str">
        <f t="shared" ref="N579:N642" si="109">IF(B579="","",1/L579)</f>
        <v/>
      </c>
    </row>
    <row r="580" spans="1:14">
      <c r="A580" s="4" t="str">
        <f>IF('True_Odds_Calculator_2-way'!A581="","",'True_Odds_Calculator_2-way'!A581)</f>
        <v/>
      </c>
      <c r="B580" s="4" t="str">
        <f>IF('True_Odds_Calculator_2-way'!B581="","",'True_Odds_Calculator_2-way'!B581)</f>
        <v/>
      </c>
      <c r="C580" s="4" t="e">
        <f t="shared" si="99"/>
        <v>#VALUE!</v>
      </c>
      <c r="D580" t="e">
        <f t="shared" si="100"/>
        <v>#VALUE!</v>
      </c>
      <c r="E580" t="e">
        <f t="shared" si="101"/>
        <v>#VALUE!</v>
      </c>
      <c r="F580" t="e">
        <f t="shared" si="102"/>
        <v>#VALUE!</v>
      </c>
      <c r="G580">
        <v>0</v>
      </c>
      <c r="H580" t="e">
        <f t="shared" si="103"/>
        <v>#VALUE!</v>
      </c>
      <c r="I580" t="e">
        <f t="shared" si="104"/>
        <v>#VALUE!</v>
      </c>
      <c r="J580" t="e">
        <f t="shared" si="105"/>
        <v>#VALUE!</v>
      </c>
      <c r="K580" t="str">
        <f t="shared" si="106"/>
        <v/>
      </c>
      <c r="L580" t="str">
        <f t="shared" si="107"/>
        <v/>
      </c>
      <c r="M580" t="str">
        <f t="shared" si="108"/>
        <v/>
      </c>
      <c r="N580" t="str">
        <f t="shared" si="109"/>
        <v/>
      </c>
    </row>
    <row r="581" spans="1:14">
      <c r="A581" s="4" t="str">
        <f>IF('True_Odds_Calculator_2-way'!A582="","",'True_Odds_Calculator_2-way'!A582)</f>
        <v/>
      </c>
      <c r="B581" s="4" t="str">
        <f>IF('True_Odds_Calculator_2-way'!B582="","",'True_Odds_Calculator_2-way'!B582)</f>
        <v/>
      </c>
      <c r="C581" s="4" t="e">
        <f t="shared" si="99"/>
        <v>#VALUE!</v>
      </c>
      <c r="D581" t="e">
        <f t="shared" si="100"/>
        <v>#VALUE!</v>
      </c>
      <c r="E581" t="e">
        <f t="shared" si="101"/>
        <v>#VALUE!</v>
      </c>
      <c r="F581" t="e">
        <f t="shared" si="102"/>
        <v>#VALUE!</v>
      </c>
      <c r="G581">
        <v>0</v>
      </c>
      <c r="H581" t="e">
        <f t="shared" si="103"/>
        <v>#VALUE!</v>
      </c>
      <c r="I581" t="e">
        <f t="shared" si="104"/>
        <v>#VALUE!</v>
      </c>
      <c r="J581" t="e">
        <f t="shared" si="105"/>
        <v>#VALUE!</v>
      </c>
      <c r="K581" t="str">
        <f t="shared" si="106"/>
        <v/>
      </c>
      <c r="L581" t="str">
        <f t="shared" si="107"/>
        <v/>
      </c>
      <c r="M581" t="str">
        <f t="shared" si="108"/>
        <v/>
      </c>
      <c r="N581" t="str">
        <f t="shared" si="109"/>
        <v/>
      </c>
    </row>
    <row r="582" spans="1:14">
      <c r="A582" s="4" t="str">
        <f>IF('True_Odds_Calculator_2-way'!A583="","",'True_Odds_Calculator_2-way'!A583)</f>
        <v/>
      </c>
      <c r="B582" s="4" t="str">
        <f>IF('True_Odds_Calculator_2-way'!B583="","",'True_Odds_Calculator_2-way'!B583)</f>
        <v/>
      </c>
      <c r="C582" s="4" t="e">
        <f t="shared" si="99"/>
        <v>#VALUE!</v>
      </c>
      <c r="D582" t="e">
        <f t="shared" si="100"/>
        <v>#VALUE!</v>
      </c>
      <c r="E582" t="e">
        <f t="shared" si="101"/>
        <v>#VALUE!</v>
      </c>
      <c r="F582" t="e">
        <f t="shared" si="102"/>
        <v>#VALUE!</v>
      </c>
      <c r="G582">
        <v>0</v>
      </c>
      <c r="H582" t="e">
        <f t="shared" si="103"/>
        <v>#VALUE!</v>
      </c>
      <c r="I582" t="e">
        <f t="shared" si="104"/>
        <v>#VALUE!</v>
      </c>
      <c r="J582" t="e">
        <f t="shared" si="105"/>
        <v>#VALUE!</v>
      </c>
      <c r="K582" t="str">
        <f t="shared" si="106"/>
        <v/>
      </c>
      <c r="L582" t="str">
        <f t="shared" si="107"/>
        <v/>
      </c>
      <c r="M582" t="str">
        <f t="shared" si="108"/>
        <v/>
      </c>
      <c r="N582" t="str">
        <f t="shared" si="109"/>
        <v/>
      </c>
    </row>
    <row r="583" spans="1:14">
      <c r="A583" s="4" t="str">
        <f>IF('True_Odds_Calculator_2-way'!A584="","",'True_Odds_Calculator_2-way'!A584)</f>
        <v/>
      </c>
      <c r="B583" s="4" t="str">
        <f>IF('True_Odds_Calculator_2-way'!B584="","",'True_Odds_Calculator_2-way'!B584)</f>
        <v/>
      </c>
      <c r="C583" s="4" t="e">
        <f t="shared" si="99"/>
        <v>#VALUE!</v>
      </c>
      <c r="D583" t="e">
        <f t="shared" si="100"/>
        <v>#VALUE!</v>
      </c>
      <c r="E583" t="e">
        <f t="shared" si="101"/>
        <v>#VALUE!</v>
      </c>
      <c r="F583" t="e">
        <f t="shared" si="102"/>
        <v>#VALUE!</v>
      </c>
      <c r="G583">
        <v>0</v>
      </c>
      <c r="H583" t="e">
        <f t="shared" si="103"/>
        <v>#VALUE!</v>
      </c>
      <c r="I583" t="e">
        <f t="shared" si="104"/>
        <v>#VALUE!</v>
      </c>
      <c r="J583" t="e">
        <f t="shared" si="105"/>
        <v>#VALUE!</v>
      </c>
      <c r="K583" t="str">
        <f t="shared" si="106"/>
        <v/>
      </c>
      <c r="L583" t="str">
        <f t="shared" si="107"/>
        <v/>
      </c>
      <c r="M583" t="str">
        <f t="shared" si="108"/>
        <v/>
      </c>
      <c r="N583" t="str">
        <f t="shared" si="109"/>
        <v/>
      </c>
    </row>
    <row r="584" spans="1:14">
      <c r="A584" s="4" t="str">
        <f>IF('True_Odds_Calculator_2-way'!A585="","",'True_Odds_Calculator_2-way'!A585)</f>
        <v/>
      </c>
      <c r="B584" s="4" t="str">
        <f>IF('True_Odds_Calculator_2-way'!B585="","",'True_Odds_Calculator_2-way'!B585)</f>
        <v/>
      </c>
      <c r="C584" s="4" t="e">
        <f t="shared" si="99"/>
        <v>#VALUE!</v>
      </c>
      <c r="D584" t="e">
        <f t="shared" si="100"/>
        <v>#VALUE!</v>
      </c>
      <c r="E584" t="e">
        <f t="shared" si="101"/>
        <v>#VALUE!</v>
      </c>
      <c r="F584" t="e">
        <f t="shared" si="102"/>
        <v>#VALUE!</v>
      </c>
      <c r="G584">
        <v>0</v>
      </c>
      <c r="H584" t="e">
        <f t="shared" si="103"/>
        <v>#VALUE!</v>
      </c>
      <c r="I584" t="e">
        <f t="shared" si="104"/>
        <v>#VALUE!</v>
      </c>
      <c r="J584" t="e">
        <f t="shared" si="105"/>
        <v>#VALUE!</v>
      </c>
      <c r="K584" t="str">
        <f t="shared" si="106"/>
        <v/>
      </c>
      <c r="L584" t="str">
        <f t="shared" si="107"/>
        <v/>
      </c>
      <c r="M584" t="str">
        <f t="shared" si="108"/>
        <v/>
      </c>
      <c r="N584" t="str">
        <f t="shared" si="109"/>
        <v/>
      </c>
    </row>
    <row r="585" spans="1:14">
      <c r="A585" s="4" t="str">
        <f>IF('True_Odds_Calculator_2-way'!A586="","",'True_Odds_Calculator_2-way'!A586)</f>
        <v/>
      </c>
      <c r="B585" s="4" t="str">
        <f>IF('True_Odds_Calculator_2-way'!B586="","",'True_Odds_Calculator_2-way'!B586)</f>
        <v/>
      </c>
      <c r="C585" s="4" t="e">
        <f t="shared" si="99"/>
        <v>#VALUE!</v>
      </c>
      <c r="D585" t="e">
        <f t="shared" si="100"/>
        <v>#VALUE!</v>
      </c>
      <c r="E585" t="e">
        <f t="shared" si="101"/>
        <v>#VALUE!</v>
      </c>
      <c r="F585" t="e">
        <f t="shared" si="102"/>
        <v>#VALUE!</v>
      </c>
      <c r="G585">
        <v>0</v>
      </c>
      <c r="H585" t="e">
        <f t="shared" si="103"/>
        <v>#VALUE!</v>
      </c>
      <c r="I585" t="e">
        <f t="shared" si="104"/>
        <v>#VALUE!</v>
      </c>
      <c r="J585" t="e">
        <f t="shared" si="105"/>
        <v>#VALUE!</v>
      </c>
      <c r="K585" t="str">
        <f t="shared" si="106"/>
        <v/>
      </c>
      <c r="L585" t="str">
        <f t="shared" si="107"/>
        <v/>
      </c>
      <c r="M585" t="str">
        <f t="shared" si="108"/>
        <v/>
      </c>
      <c r="N585" t="str">
        <f t="shared" si="109"/>
        <v/>
      </c>
    </row>
    <row r="586" spans="1:14">
      <c r="A586" s="4" t="str">
        <f>IF('True_Odds_Calculator_2-way'!A587="","",'True_Odds_Calculator_2-way'!A587)</f>
        <v/>
      </c>
      <c r="B586" s="4" t="str">
        <f>IF('True_Odds_Calculator_2-way'!B587="","",'True_Odds_Calculator_2-way'!B587)</f>
        <v/>
      </c>
      <c r="C586" s="4" t="e">
        <f t="shared" si="99"/>
        <v>#VALUE!</v>
      </c>
      <c r="D586" t="e">
        <f t="shared" si="100"/>
        <v>#VALUE!</v>
      </c>
      <c r="E586" t="e">
        <f t="shared" si="101"/>
        <v>#VALUE!</v>
      </c>
      <c r="F586" t="e">
        <f t="shared" si="102"/>
        <v>#VALUE!</v>
      </c>
      <c r="G586">
        <v>0</v>
      </c>
      <c r="H586" t="e">
        <f t="shared" si="103"/>
        <v>#VALUE!</v>
      </c>
      <c r="I586" t="e">
        <f t="shared" si="104"/>
        <v>#VALUE!</v>
      </c>
      <c r="J586" t="e">
        <f t="shared" si="105"/>
        <v>#VALUE!</v>
      </c>
      <c r="K586" t="str">
        <f t="shared" si="106"/>
        <v/>
      </c>
      <c r="L586" t="str">
        <f t="shared" si="107"/>
        <v/>
      </c>
      <c r="M586" t="str">
        <f t="shared" si="108"/>
        <v/>
      </c>
      <c r="N586" t="str">
        <f t="shared" si="109"/>
        <v/>
      </c>
    </row>
    <row r="587" spans="1:14">
      <c r="A587" s="4" t="str">
        <f>IF('True_Odds_Calculator_2-way'!A588="","",'True_Odds_Calculator_2-way'!A588)</f>
        <v/>
      </c>
      <c r="B587" s="4" t="str">
        <f>IF('True_Odds_Calculator_2-way'!B588="","",'True_Odds_Calculator_2-way'!B588)</f>
        <v/>
      </c>
      <c r="C587" s="4" t="e">
        <f t="shared" si="99"/>
        <v>#VALUE!</v>
      </c>
      <c r="D587" t="e">
        <f t="shared" si="100"/>
        <v>#VALUE!</v>
      </c>
      <c r="E587" t="e">
        <f t="shared" si="101"/>
        <v>#VALUE!</v>
      </c>
      <c r="F587" t="e">
        <f t="shared" si="102"/>
        <v>#VALUE!</v>
      </c>
      <c r="G587">
        <v>0</v>
      </c>
      <c r="H587" t="e">
        <f t="shared" si="103"/>
        <v>#VALUE!</v>
      </c>
      <c r="I587" t="e">
        <f t="shared" si="104"/>
        <v>#VALUE!</v>
      </c>
      <c r="J587" t="e">
        <f t="shared" si="105"/>
        <v>#VALUE!</v>
      </c>
      <c r="K587" t="str">
        <f t="shared" si="106"/>
        <v/>
      </c>
      <c r="L587" t="str">
        <f t="shared" si="107"/>
        <v/>
      </c>
      <c r="M587" t="str">
        <f t="shared" si="108"/>
        <v/>
      </c>
      <c r="N587" t="str">
        <f t="shared" si="109"/>
        <v/>
      </c>
    </row>
    <row r="588" spans="1:14">
      <c r="A588" s="4" t="str">
        <f>IF('True_Odds_Calculator_2-way'!A589="","",'True_Odds_Calculator_2-way'!A589)</f>
        <v/>
      </c>
      <c r="B588" s="4" t="str">
        <f>IF('True_Odds_Calculator_2-way'!B589="","",'True_Odds_Calculator_2-way'!B589)</f>
        <v/>
      </c>
      <c r="C588" s="4" t="e">
        <f t="shared" si="99"/>
        <v>#VALUE!</v>
      </c>
      <c r="D588" t="e">
        <f t="shared" si="100"/>
        <v>#VALUE!</v>
      </c>
      <c r="E588" t="e">
        <f t="shared" si="101"/>
        <v>#VALUE!</v>
      </c>
      <c r="F588" t="e">
        <f t="shared" si="102"/>
        <v>#VALUE!</v>
      </c>
      <c r="G588">
        <v>0</v>
      </c>
      <c r="H588" t="e">
        <f t="shared" si="103"/>
        <v>#VALUE!</v>
      </c>
      <c r="I588" t="e">
        <f t="shared" si="104"/>
        <v>#VALUE!</v>
      </c>
      <c r="J588" t="e">
        <f t="shared" si="105"/>
        <v>#VALUE!</v>
      </c>
      <c r="K588" t="str">
        <f t="shared" si="106"/>
        <v/>
      </c>
      <c r="L588" t="str">
        <f t="shared" si="107"/>
        <v/>
      </c>
      <c r="M588" t="str">
        <f t="shared" si="108"/>
        <v/>
      </c>
      <c r="N588" t="str">
        <f t="shared" si="109"/>
        <v/>
      </c>
    </row>
    <row r="589" spans="1:14">
      <c r="A589" s="4" t="str">
        <f>IF('True_Odds_Calculator_2-way'!A590="","",'True_Odds_Calculator_2-way'!A590)</f>
        <v/>
      </c>
      <c r="B589" s="4" t="str">
        <f>IF('True_Odds_Calculator_2-way'!B590="","",'True_Odds_Calculator_2-way'!B590)</f>
        <v/>
      </c>
      <c r="C589" s="4" t="e">
        <f t="shared" si="99"/>
        <v>#VALUE!</v>
      </c>
      <c r="D589" t="e">
        <f t="shared" si="100"/>
        <v>#VALUE!</v>
      </c>
      <c r="E589" t="e">
        <f t="shared" si="101"/>
        <v>#VALUE!</v>
      </c>
      <c r="F589" t="e">
        <f t="shared" si="102"/>
        <v>#VALUE!</v>
      </c>
      <c r="G589">
        <v>0</v>
      </c>
      <c r="H589" t="e">
        <f t="shared" si="103"/>
        <v>#VALUE!</v>
      </c>
      <c r="I589" t="e">
        <f t="shared" si="104"/>
        <v>#VALUE!</v>
      </c>
      <c r="J589" t="e">
        <f t="shared" si="105"/>
        <v>#VALUE!</v>
      </c>
      <c r="K589" t="str">
        <f t="shared" si="106"/>
        <v/>
      </c>
      <c r="L589" t="str">
        <f t="shared" si="107"/>
        <v/>
      </c>
      <c r="M589" t="str">
        <f t="shared" si="108"/>
        <v/>
      </c>
      <c r="N589" t="str">
        <f t="shared" si="109"/>
        <v/>
      </c>
    </row>
    <row r="590" spans="1:14">
      <c r="A590" s="4" t="str">
        <f>IF('True_Odds_Calculator_2-way'!A591="","",'True_Odds_Calculator_2-way'!A591)</f>
        <v/>
      </c>
      <c r="B590" s="4" t="str">
        <f>IF('True_Odds_Calculator_2-way'!B591="","",'True_Odds_Calculator_2-way'!B591)</f>
        <v/>
      </c>
      <c r="C590" s="4" t="e">
        <f t="shared" si="99"/>
        <v>#VALUE!</v>
      </c>
      <c r="D590" t="e">
        <f t="shared" si="100"/>
        <v>#VALUE!</v>
      </c>
      <c r="E590" t="e">
        <f t="shared" si="101"/>
        <v>#VALUE!</v>
      </c>
      <c r="F590" t="e">
        <f t="shared" si="102"/>
        <v>#VALUE!</v>
      </c>
      <c r="G590">
        <v>0</v>
      </c>
      <c r="H590" t="e">
        <f t="shared" si="103"/>
        <v>#VALUE!</v>
      </c>
      <c r="I590" t="e">
        <f t="shared" si="104"/>
        <v>#VALUE!</v>
      </c>
      <c r="J590" t="e">
        <f t="shared" si="105"/>
        <v>#VALUE!</v>
      </c>
      <c r="K590" t="str">
        <f t="shared" si="106"/>
        <v/>
      </c>
      <c r="L590" t="str">
        <f t="shared" si="107"/>
        <v/>
      </c>
      <c r="M590" t="str">
        <f t="shared" si="108"/>
        <v/>
      </c>
      <c r="N590" t="str">
        <f t="shared" si="109"/>
        <v/>
      </c>
    </row>
    <row r="591" spans="1:14">
      <c r="A591" s="4" t="str">
        <f>IF('True_Odds_Calculator_2-way'!A592="","",'True_Odds_Calculator_2-way'!A592)</f>
        <v/>
      </c>
      <c r="B591" s="4" t="str">
        <f>IF('True_Odds_Calculator_2-way'!B592="","",'True_Odds_Calculator_2-way'!B592)</f>
        <v/>
      </c>
      <c r="C591" s="4" t="e">
        <f t="shared" si="99"/>
        <v>#VALUE!</v>
      </c>
      <c r="D591" t="e">
        <f t="shared" si="100"/>
        <v>#VALUE!</v>
      </c>
      <c r="E591" t="e">
        <f t="shared" si="101"/>
        <v>#VALUE!</v>
      </c>
      <c r="F591" t="e">
        <f t="shared" si="102"/>
        <v>#VALUE!</v>
      </c>
      <c r="G591">
        <v>0</v>
      </c>
      <c r="H591" t="e">
        <f t="shared" si="103"/>
        <v>#VALUE!</v>
      </c>
      <c r="I591" t="e">
        <f t="shared" si="104"/>
        <v>#VALUE!</v>
      </c>
      <c r="J591" t="e">
        <f t="shared" si="105"/>
        <v>#VALUE!</v>
      </c>
      <c r="K591" t="str">
        <f t="shared" si="106"/>
        <v/>
      </c>
      <c r="L591" t="str">
        <f t="shared" si="107"/>
        <v/>
      </c>
      <c r="M591" t="str">
        <f t="shared" si="108"/>
        <v/>
      </c>
      <c r="N591" t="str">
        <f t="shared" si="109"/>
        <v/>
      </c>
    </row>
    <row r="592" spans="1:14">
      <c r="A592" s="4" t="str">
        <f>IF('True_Odds_Calculator_2-way'!A593="","",'True_Odds_Calculator_2-way'!A593)</f>
        <v/>
      </c>
      <c r="B592" s="4" t="str">
        <f>IF('True_Odds_Calculator_2-way'!B593="","",'True_Odds_Calculator_2-way'!B593)</f>
        <v/>
      </c>
      <c r="C592" s="4" t="e">
        <f t="shared" si="99"/>
        <v>#VALUE!</v>
      </c>
      <c r="D592" t="e">
        <f t="shared" si="100"/>
        <v>#VALUE!</v>
      </c>
      <c r="E592" t="e">
        <f t="shared" si="101"/>
        <v>#VALUE!</v>
      </c>
      <c r="F592" t="e">
        <f t="shared" si="102"/>
        <v>#VALUE!</v>
      </c>
      <c r="G592">
        <v>0</v>
      </c>
      <c r="H592" t="e">
        <f t="shared" si="103"/>
        <v>#VALUE!</v>
      </c>
      <c r="I592" t="e">
        <f t="shared" si="104"/>
        <v>#VALUE!</v>
      </c>
      <c r="J592" t="e">
        <f t="shared" si="105"/>
        <v>#VALUE!</v>
      </c>
      <c r="K592" t="str">
        <f t="shared" si="106"/>
        <v/>
      </c>
      <c r="L592" t="str">
        <f t="shared" si="107"/>
        <v/>
      </c>
      <c r="M592" t="str">
        <f t="shared" si="108"/>
        <v/>
      </c>
      <c r="N592" t="str">
        <f t="shared" si="109"/>
        <v/>
      </c>
    </row>
    <row r="593" spans="1:14">
      <c r="A593" s="4" t="str">
        <f>IF('True_Odds_Calculator_2-way'!A594="","",'True_Odds_Calculator_2-way'!A594)</f>
        <v/>
      </c>
      <c r="B593" s="4" t="str">
        <f>IF('True_Odds_Calculator_2-way'!B594="","",'True_Odds_Calculator_2-way'!B594)</f>
        <v/>
      </c>
      <c r="C593" s="4" t="e">
        <f t="shared" si="99"/>
        <v>#VALUE!</v>
      </c>
      <c r="D593" t="e">
        <f t="shared" si="100"/>
        <v>#VALUE!</v>
      </c>
      <c r="E593" t="e">
        <f t="shared" si="101"/>
        <v>#VALUE!</v>
      </c>
      <c r="F593" t="e">
        <f t="shared" si="102"/>
        <v>#VALUE!</v>
      </c>
      <c r="G593">
        <v>0</v>
      </c>
      <c r="H593" t="e">
        <f t="shared" si="103"/>
        <v>#VALUE!</v>
      </c>
      <c r="I593" t="e">
        <f t="shared" si="104"/>
        <v>#VALUE!</v>
      </c>
      <c r="J593" t="e">
        <f t="shared" si="105"/>
        <v>#VALUE!</v>
      </c>
      <c r="K593" t="str">
        <f t="shared" si="106"/>
        <v/>
      </c>
      <c r="L593" t="str">
        <f t="shared" si="107"/>
        <v/>
      </c>
      <c r="M593" t="str">
        <f t="shared" si="108"/>
        <v/>
      </c>
      <c r="N593" t="str">
        <f t="shared" si="109"/>
        <v/>
      </c>
    </row>
    <row r="594" spans="1:14">
      <c r="A594" s="4" t="str">
        <f>IF('True_Odds_Calculator_2-way'!A595="","",'True_Odds_Calculator_2-way'!A595)</f>
        <v/>
      </c>
      <c r="B594" s="4" t="str">
        <f>IF('True_Odds_Calculator_2-way'!B595="","",'True_Odds_Calculator_2-way'!B595)</f>
        <v/>
      </c>
      <c r="C594" s="4" t="e">
        <f t="shared" si="99"/>
        <v>#VALUE!</v>
      </c>
      <c r="D594" t="e">
        <f t="shared" si="100"/>
        <v>#VALUE!</v>
      </c>
      <c r="E594" t="e">
        <f t="shared" si="101"/>
        <v>#VALUE!</v>
      </c>
      <c r="F594" t="e">
        <f t="shared" si="102"/>
        <v>#VALUE!</v>
      </c>
      <c r="G594">
        <v>0</v>
      </c>
      <c r="H594" t="e">
        <f t="shared" si="103"/>
        <v>#VALUE!</v>
      </c>
      <c r="I594" t="e">
        <f t="shared" si="104"/>
        <v>#VALUE!</v>
      </c>
      <c r="J594" t="e">
        <f t="shared" si="105"/>
        <v>#VALUE!</v>
      </c>
      <c r="K594" t="str">
        <f t="shared" si="106"/>
        <v/>
      </c>
      <c r="L594" t="str">
        <f t="shared" si="107"/>
        <v/>
      </c>
      <c r="M594" t="str">
        <f t="shared" si="108"/>
        <v/>
      </c>
      <c r="N594" t="str">
        <f t="shared" si="109"/>
        <v/>
      </c>
    </row>
    <row r="595" spans="1:14">
      <c r="A595" s="4" t="str">
        <f>IF('True_Odds_Calculator_2-way'!A596="","",'True_Odds_Calculator_2-way'!A596)</f>
        <v/>
      </c>
      <c r="B595" s="4" t="str">
        <f>IF('True_Odds_Calculator_2-way'!B596="","",'True_Odds_Calculator_2-way'!B596)</f>
        <v/>
      </c>
      <c r="C595" s="4" t="e">
        <f t="shared" si="99"/>
        <v>#VALUE!</v>
      </c>
      <c r="D595" t="e">
        <f t="shared" si="100"/>
        <v>#VALUE!</v>
      </c>
      <c r="E595" t="e">
        <f t="shared" si="101"/>
        <v>#VALUE!</v>
      </c>
      <c r="F595" t="e">
        <f t="shared" si="102"/>
        <v>#VALUE!</v>
      </c>
      <c r="G595">
        <v>0</v>
      </c>
      <c r="H595" t="e">
        <f t="shared" si="103"/>
        <v>#VALUE!</v>
      </c>
      <c r="I595" t="e">
        <f t="shared" si="104"/>
        <v>#VALUE!</v>
      </c>
      <c r="J595" t="e">
        <f t="shared" si="105"/>
        <v>#VALUE!</v>
      </c>
      <c r="K595" t="str">
        <f t="shared" si="106"/>
        <v/>
      </c>
      <c r="L595" t="str">
        <f t="shared" si="107"/>
        <v/>
      </c>
      <c r="M595" t="str">
        <f t="shared" si="108"/>
        <v/>
      </c>
      <c r="N595" t="str">
        <f t="shared" si="109"/>
        <v/>
      </c>
    </row>
    <row r="596" spans="1:14">
      <c r="A596" s="4" t="str">
        <f>IF('True_Odds_Calculator_2-way'!A597="","",'True_Odds_Calculator_2-way'!A597)</f>
        <v/>
      </c>
      <c r="B596" s="4" t="str">
        <f>IF('True_Odds_Calculator_2-way'!B597="","",'True_Odds_Calculator_2-way'!B597)</f>
        <v/>
      </c>
      <c r="C596" s="4" t="e">
        <f t="shared" si="99"/>
        <v>#VALUE!</v>
      </c>
      <c r="D596" t="e">
        <f t="shared" si="100"/>
        <v>#VALUE!</v>
      </c>
      <c r="E596" t="e">
        <f t="shared" si="101"/>
        <v>#VALUE!</v>
      </c>
      <c r="F596" t="e">
        <f t="shared" si="102"/>
        <v>#VALUE!</v>
      </c>
      <c r="G596">
        <v>0</v>
      </c>
      <c r="H596" t="e">
        <f t="shared" si="103"/>
        <v>#VALUE!</v>
      </c>
      <c r="I596" t="e">
        <f t="shared" si="104"/>
        <v>#VALUE!</v>
      </c>
      <c r="J596" t="e">
        <f t="shared" si="105"/>
        <v>#VALUE!</v>
      </c>
      <c r="K596" t="str">
        <f t="shared" si="106"/>
        <v/>
      </c>
      <c r="L596" t="str">
        <f t="shared" si="107"/>
        <v/>
      </c>
      <c r="M596" t="str">
        <f t="shared" si="108"/>
        <v/>
      </c>
      <c r="N596" t="str">
        <f t="shared" si="109"/>
        <v/>
      </c>
    </row>
    <row r="597" spans="1:14">
      <c r="A597" s="4" t="str">
        <f>IF('True_Odds_Calculator_2-way'!A598="","",'True_Odds_Calculator_2-way'!A598)</f>
        <v/>
      </c>
      <c r="B597" s="4" t="str">
        <f>IF('True_Odds_Calculator_2-way'!B598="","",'True_Odds_Calculator_2-way'!B598)</f>
        <v/>
      </c>
      <c r="C597" s="4" t="e">
        <f t="shared" si="99"/>
        <v>#VALUE!</v>
      </c>
      <c r="D597" t="e">
        <f t="shared" si="100"/>
        <v>#VALUE!</v>
      </c>
      <c r="E597" t="e">
        <f t="shared" si="101"/>
        <v>#VALUE!</v>
      </c>
      <c r="F597" t="e">
        <f t="shared" si="102"/>
        <v>#VALUE!</v>
      </c>
      <c r="G597">
        <v>0</v>
      </c>
      <c r="H597" t="e">
        <f t="shared" si="103"/>
        <v>#VALUE!</v>
      </c>
      <c r="I597" t="e">
        <f t="shared" si="104"/>
        <v>#VALUE!</v>
      </c>
      <c r="J597" t="e">
        <f t="shared" si="105"/>
        <v>#VALUE!</v>
      </c>
      <c r="K597" t="str">
        <f t="shared" si="106"/>
        <v/>
      </c>
      <c r="L597" t="str">
        <f t="shared" si="107"/>
        <v/>
      </c>
      <c r="M597" t="str">
        <f t="shared" si="108"/>
        <v/>
      </c>
      <c r="N597" t="str">
        <f t="shared" si="109"/>
        <v/>
      </c>
    </row>
    <row r="598" spans="1:14">
      <c r="A598" s="4" t="str">
        <f>IF('True_Odds_Calculator_2-way'!A599="","",'True_Odds_Calculator_2-way'!A599)</f>
        <v/>
      </c>
      <c r="B598" s="4" t="str">
        <f>IF('True_Odds_Calculator_2-way'!B599="","",'True_Odds_Calculator_2-way'!B599)</f>
        <v/>
      </c>
      <c r="C598" s="4" t="e">
        <f t="shared" si="99"/>
        <v>#VALUE!</v>
      </c>
      <c r="D598" t="e">
        <f t="shared" si="100"/>
        <v>#VALUE!</v>
      </c>
      <c r="E598" t="e">
        <f t="shared" si="101"/>
        <v>#VALUE!</v>
      </c>
      <c r="F598" t="e">
        <f t="shared" si="102"/>
        <v>#VALUE!</v>
      </c>
      <c r="G598">
        <v>0</v>
      </c>
      <c r="H598" t="e">
        <f t="shared" si="103"/>
        <v>#VALUE!</v>
      </c>
      <c r="I598" t="e">
        <f t="shared" si="104"/>
        <v>#VALUE!</v>
      </c>
      <c r="J598" t="e">
        <f t="shared" si="105"/>
        <v>#VALUE!</v>
      </c>
      <c r="K598" t="str">
        <f t="shared" si="106"/>
        <v/>
      </c>
      <c r="L598" t="str">
        <f t="shared" si="107"/>
        <v/>
      </c>
      <c r="M598" t="str">
        <f t="shared" si="108"/>
        <v/>
      </c>
      <c r="N598" t="str">
        <f t="shared" si="109"/>
        <v/>
      </c>
    </row>
    <row r="599" spans="1:14">
      <c r="A599" s="4" t="str">
        <f>IF('True_Odds_Calculator_2-way'!A600="","",'True_Odds_Calculator_2-way'!A600)</f>
        <v/>
      </c>
      <c r="B599" s="4" t="str">
        <f>IF('True_Odds_Calculator_2-way'!B600="","",'True_Odds_Calculator_2-way'!B600)</f>
        <v/>
      </c>
      <c r="C599" s="4" t="e">
        <f t="shared" si="99"/>
        <v>#VALUE!</v>
      </c>
      <c r="D599" t="e">
        <f t="shared" si="100"/>
        <v>#VALUE!</v>
      </c>
      <c r="E599" t="e">
        <f t="shared" si="101"/>
        <v>#VALUE!</v>
      </c>
      <c r="F599" t="e">
        <f t="shared" si="102"/>
        <v>#VALUE!</v>
      </c>
      <c r="G599">
        <v>0</v>
      </c>
      <c r="H599" t="e">
        <f t="shared" si="103"/>
        <v>#VALUE!</v>
      </c>
      <c r="I599" t="e">
        <f t="shared" si="104"/>
        <v>#VALUE!</v>
      </c>
      <c r="J599" t="e">
        <f t="shared" si="105"/>
        <v>#VALUE!</v>
      </c>
      <c r="K599" t="str">
        <f t="shared" si="106"/>
        <v/>
      </c>
      <c r="L599" t="str">
        <f t="shared" si="107"/>
        <v/>
      </c>
      <c r="M599" t="str">
        <f t="shared" si="108"/>
        <v/>
      </c>
      <c r="N599" t="str">
        <f t="shared" si="109"/>
        <v/>
      </c>
    </row>
    <row r="600" spans="1:14">
      <c r="A600" s="4" t="str">
        <f>IF('True_Odds_Calculator_2-way'!A601="","",'True_Odds_Calculator_2-way'!A601)</f>
        <v/>
      </c>
      <c r="B600" s="4" t="str">
        <f>IF('True_Odds_Calculator_2-way'!B601="","",'True_Odds_Calculator_2-way'!B601)</f>
        <v/>
      </c>
      <c r="C600" s="4" t="e">
        <f t="shared" si="99"/>
        <v>#VALUE!</v>
      </c>
      <c r="D600" t="e">
        <f t="shared" si="100"/>
        <v>#VALUE!</v>
      </c>
      <c r="E600" t="e">
        <f t="shared" si="101"/>
        <v>#VALUE!</v>
      </c>
      <c r="F600" t="e">
        <f t="shared" si="102"/>
        <v>#VALUE!</v>
      </c>
      <c r="G600">
        <v>0</v>
      </c>
      <c r="H600" t="e">
        <f t="shared" si="103"/>
        <v>#VALUE!</v>
      </c>
      <c r="I600" t="e">
        <f t="shared" si="104"/>
        <v>#VALUE!</v>
      </c>
      <c r="J600" t="e">
        <f t="shared" si="105"/>
        <v>#VALUE!</v>
      </c>
      <c r="K600" t="str">
        <f t="shared" si="106"/>
        <v/>
      </c>
      <c r="L600" t="str">
        <f t="shared" si="107"/>
        <v/>
      </c>
      <c r="M600" t="str">
        <f t="shared" si="108"/>
        <v/>
      </c>
      <c r="N600" t="str">
        <f t="shared" si="109"/>
        <v/>
      </c>
    </row>
    <row r="601" spans="1:14">
      <c r="A601" s="4" t="str">
        <f>IF('True_Odds_Calculator_2-way'!A602="","",'True_Odds_Calculator_2-way'!A602)</f>
        <v/>
      </c>
      <c r="B601" s="4" t="str">
        <f>IF('True_Odds_Calculator_2-way'!B602="","",'True_Odds_Calculator_2-way'!B602)</f>
        <v/>
      </c>
      <c r="C601" s="4" t="e">
        <f t="shared" si="99"/>
        <v>#VALUE!</v>
      </c>
      <c r="D601" t="e">
        <f t="shared" si="100"/>
        <v>#VALUE!</v>
      </c>
      <c r="E601" t="e">
        <f t="shared" si="101"/>
        <v>#VALUE!</v>
      </c>
      <c r="F601" t="e">
        <f t="shared" si="102"/>
        <v>#VALUE!</v>
      </c>
      <c r="G601">
        <v>0</v>
      </c>
      <c r="H601" t="e">
        <f t="shared" si="103"/>
        <v>#VALUE!</v>
      </c>
      <c r="I601" t="e">
        <f t="shared" si="104"/>
        <v>#VALUE!</v>
      </c>
      <c r="J601" t="e">
        <f t="shared" si="105"/>
        <v>#VALUE!</v>
      </c>
      <c r="K601" t="str">
        <f t="shared" si="106"/>
        <v/>
      </c>
      <c r="L601" t="str">
        <f t="shared" si="107"/>
        <v/>
      </c>
      <c r="M601" t="str">
        <f t="shared" si="108"/>
        <v/>
      </c>
      <c r="N601" t="str">
        <f t="shared" si="109"/>
        <v/>
      </c>
    </row>
    <row r="602" spans="1:14">
      <c r="A602" s="4" t="str">
        <f>IF('True_Odds_Calculator_2-way'!A603="","",'True_Odds_Calculator_2-way'!A603)</f>
        <v/>
      </c>
      <c r="B602" s="4" t="str">
        <f>IF('True_Odds_Calculator_2-way'!B603="","",'True_Odds_Calculator_2-way'!B603)</f>
        <v/>
      </c>
      <c r="C602" s="4" t="e">
        <f t="shared" si="99"/>
        <v>#VALUE!</v>
      </c>
      <c r="D602" t="e">
        <f t="shared" si="100"/>
        <v>#VALUE!</v>
      </c>
      <c r="E602" t="e">
        <f t="shared" si="101"/>
        <v>#VALUE!</v>
      </c>
      <c r="F602" t="e">
        <f t="shared" si="102"/>
        <v>#VALUE!</v>
      </c>
      <c r="G602">
        <v>0</v>
      </c>
      <c r="H602" t="e">
        <f t="shared" si="103"/>
        <v>#VALUE!</v>
      </c>
      <c r="I602" t="e">
        <f t="shared" si="104"/>
        <v>#VALUE!</v>
      </c>
      <c r="J602" t="e">
        <f t="shared" si="105"/>
        <v>#VALUE!</v>
      </c>
      <c r="K602" t="str">
        <f t="shared" si="106"/>
        <v/>
      </c>
      <c r="L602" t="str">
        <f t="shared" si="107"/>
        <v/>
      </c>
      <c r="M602" t="str">
        <f t="shared" si="108"/>
        <v/>
      </c>
      <c r="N602" t="str">
        <f t="shared" si="109"/>
        <v/>
      </c>
    </row>
    <row r="603" spans="1:14">
      <c r="A603" s="4" t="str">
        <f>IF('True_Odds_Calculator_2-way'!A604="","",'True_Odds_Calculator_2-way'!A604)</f>
        <v/>
      </c>
      <c r="B603" s="4" t="str">
        <f>IF('True_Odds_Calculator_2-way'!B604="","",'True_Odds_Calculator_2-way'!B604)</f>
        <v/>
      </c>
      <c r="C603" s="4" t="e">
        <f t="shared" si="99"/>
        <v>#VALUE!</v>
      </c>
      <c r="D603" t="e">
        <f t="shared" si="100"/>
        <v>#VALUE!</v>
      </c>
      <c r="E603" t="e">
        <f t="shared" si="101"/>
        <v>#VALUE!</v>
      </c>
      <c r="F603" t="e">
        <f t="shared" si="102"/>
        <v>#VALUE!</v>
      </c>
      <c r="G603">
        <v>0</v>
      </c>
      <c r="H603" t="e">
        <f t="shared" si="103"/>
        <v>#VALUE!</v>
      </c>
      <c r="I603" t="e">
        <f t="shared" si="104"/>
        <v>#VALUE!</v>
      </c>
      <c r="J603" t="e">
        <f t="shared" si="105"/>
        <v>#VALUE!</v>
      </c>
      <c r="K603" t="str">
        <f t="shared" si="106"/>
        <v/>
      </c>
      <c r="L603" t="str">
        <f t="shared" si="107"/>
        <v/>
      </c>
      <c r="M603" t="str">
        <f t="shared" si="108"/>
        <v/>
      </c>
      <c r="N603" t="str">
        <f t="shared" si="109"/>
        <v/>
      </c>
    </row>
    <row r="604" spans="1:14">
      <c r="A604" s="4" t="str">
        <f>IF('True_Odds_Calculator_2-way'!A605="","",'True_Odds_Calculator_2-way'!A605)</f>
        <v/>
      </c>
      <c r="B604" s="4" t="str">
        <f>IF('True_Odds_Calculator_2-way'!B605="","",'True_Odds_Calculator_2-way'!B605)</f>
        <v/>
      </c>
      <c r="C604" s="4" t="e">
        <f t="shared" si="99"/>
        <v>#VALUE!</v>
      </c>
      <c r="D604" t="e">
        <f t="shared" si="100"/>
        <v>#VALUE!</v>
      </c>
      <c r="E604" t="e">
        <f t="shared" si="101"/>
        <v>#VALUE!</v>
      </c>
      <c r="F604" t="e">
        <f t="shared" si="102"/>
        <v>#VALUE!</v>
      </c>
      <c r="G604">
        <v>0</v>
      </c>
      <c r="H604" t="e">
        <f t="shared" si="103"/>
        <v>#VALUE!</v>
      </c>
      <c r="I604" t="e">
        <f t="shared" si="104"/>
        <v>#VALUE!</v>
      </c>
      <c r="J604" t="e">
        <f t="shared" si="105"/>
        <v>#VALUE!</v>
      </c>
      <c r="K604" t="str">
        <f t="shared" si="106"/>
        <v/>
      </c>
      <c r="L604" t="str">
        <f t="shared" si="107"/>
        <v/>
      </c>
      <c r="M604" t="str">
        <f t="shared" si="108"/>
        <v/>
      </c>
      <c r="N604" t="str">
        <f t="shared" si="109"/>
        <v/>
      </c>
    </row>
    <row r="605" spans="1:14">
      <c r="A605" s="4" t="str">
        <f>IF('True_Odds_Calculator_2-way'!A606="","",'True_Odds_Calculator_2-way'!A606)</f>
        <v/>
      </c>
      <c r="B605" s="4" t="str">
        <f>IF('True_Odds_Calculator_2-way'!B606="","",'True_Odds_Calculator_2-way'!B606)</f>
        <v/>
      </c>
      <c r="C605" s="4" t="e">
        <f t="shared" si="99"/>
        <v>#VALUE!</v>
      </c>
      <c r="D605" t="e">
        <f t="shared" si="100"/>
        <v>#VALUE!</v>
      </c>
      <c r="E605" t="e">
        <f t="shared" si="101"/>
        <v>#VALUE!</v>
      </c>
      <c r="F605" t="e">
        <f t="shared" si="102"/>
        <v>#VALUE!</v>
      </c>
      <c r="G605">
        <v>0</v>
      </c>
      <c r="H605" t="e">
        <f t="shared" si="103"/>
        <v>#VALUE!</v>
      </c>
      <c r="I605" t="e">
        <f t="shared" si="104"/>
        <v>#VALUE!</v>
      </c>
      <c r="J605" t="e">
        <f t="shared" si="105"/>
        <v>#VALUE!</v>
      </c>
      <c r="K605" t="str">
        <f t="shared" si="106"/>
        <v/>
      </c>
      <c r="L605" t="str">
        <f t="shared" si="107"/>
        <v/>
      </c>
      <c r="M605" t="str">
        <f t="shared" si="108"/>
        <v/>
      </c>
      <c r="N605" t="str">
        <f t="shared" si="109"/>
        <v/>
      </c>
    </row>
    <row r="606" spans="1:14">
      <c r="A606" s="4" t="str">
        <f>IF('True_Odds_Calculator_2-way'!A607="","",'True_Odds_Calculator_2-way'!A607)</f>
        <v/>
      </c>
      <c r="B606" s="4" t="str">
        <f>IF('True_Odds_Calculator_2-way'!B607="","",'True_Odds_Calculator_2-way'!B607)</f>
        <v/>
      </c>
      <c r="C606" s="4" t="e">
        <f t="shared" si="99"/>
        <v>#VALUE!</v>
      </c>
      <c r="D606" t="e">
        <f t="shared" si="100"/>
        <v>#VALUE!</v>
      </c>
      <c r="E606" t="e">
        <f t="shared" si="101"/>
        <v>#VALUE!</v>
      </c>
      <c r="F606" t="e">
        <f t="shared" si="102"/>
        <v>#VALUE!</v>
      </c>
      <c r="G606">
        <v>0</v>
      </c>
      <c r="H606" t="e">
        <f t="shared" si="103"/>
        <v>#VALUE!</v>
      </c>
      <c r="I606" t="e">
        <f t="shared" si="104"/>
        <v>#VALUE!</v>
      </c>
      <c r="J606" t="e">
        <f t="shared" si="105"/>
        <v>#VALUE!</v>
      </c>
      <c r="K606" t="str">
        <f t="shared" si="106"/>
        <v/>
      </c>
      <c r="L606" t="str">
        <f t="shared" si="107"/>
        <v/>
      </c>
      <c r="M606" t="str">
        <f t="shared" si="108"/>
        <v/>
      </c>
      <c r="N606" t="str">
        <f t="shared" si="109"/>
        <v/>
      </c>
    </row>
    <row r="607" spans="1:14">
      <c r="A607" s="4" t="str">
        <f>IF('True_Odds_Calculator_2-way'!A608="","",'True_Odds_Calculator_2-way'!A608)</f>
        <v/>
      </c>
      <c r="B607" s="4" t="str">
        <f>IF('True_Odds_Calculator_2-way'!B608="","",'True_Odds_Calculator_2-way'!B608)</f>
        <v/>
      </c>
      <c r="C607" s="4" t="e">
        <f t="shared" si="99"/>
        <v>#VALUE!</v>
      </c>
      <c r="D607" t="e">
        <f t="shared" si="100"/>
        <v>#VALUE!</v>
      </c>
      <c r="E607" t="e">
        <f t="shared" si="101"/>
        <v>#VALUE!</v>
      </c>
      <c r="F607" t="e">
        <f t="shared" si="102"/>
        <v>#VALUE!</v>
      </c>
      <c r="G607">
        <v>0</v>
      </c>
      <c r="H607" t="e">
        <f t="shared" si="103"/>
        <v>#VALUE!</v>
      </c>
      <c r="I607" t="e">
        <f t="shared" si="104"/>
        <v>#VALUE!</v>
      </c>
      <c r="J607" t="e">
        <f t="shared" si="105"/>
        <v>#VALUE!</v>
      </c>
      <c r="K607" t="str">
        <f t="shared" si="106"/>
        <v/>
      </c>
      <c r="L607" t="str">
        <f t="shared" si="107"/>
        <v/>
      </c>
      <c r="M607" t="str">
        <f t="shared" si="108"/>
        <v/>
      </c>
      <c r="N607" t="str">
        <f t="shared" si="109"/>
        <v/>
      </c>
    </row>
    <row r="608" spans="1:14">
      <c r="A608" s="4" t="str">
        <f>IF('True_Odds_Calculator_2-way'!A609="","",'True_Odds_Calculator_2-way'!A609)</f>
        <v/>
      </c>
      <c r="B608" s="4" t="str">
        <f>IF('True_Odds_Calculator_2-way'!B609="","",'True_Odds_Calculator_2-way'!B609)</f>
        <v/>
      </c>
      <c r="C608" s="4" t="e">
        <f t="shared" si="99"/>
        <v>#VALUE!</v>
      </c>
      <c r="D608" t="e">
        <f t="shared" si="100"/>
        <v>#VALUE!</v>
      </c>
      <c r="E608" t="e">
        <f t="shared" si="101"/>
        <v>#VALUE!</v>
      </c>
      <c r="F608" t="e">
        <f t="shared" si="102"/>
        <v>#VALUE!</v>
      </c>
      <c r="G608">
        <v>0</v>
      </c>
      <c r="H608" t="e">
        <f t="shared" si="103"/>
        <v>#VALUE!</v>
      </c>
      <c r="I608" t="e">
        <f t="shared" si="104"/>
        <v>#VALUE!</v>
      </c>
      <c r="J608" t="e">
        <f t="shared" si="105"/>
        <v>#VALUE!</v>
      </c>
      <c r="K608" t="str">
        <f t="shared" si="106"/>
        <v/>
      </c>
      <c r="L608" t="str">
        <f t="shared" si="107"/>
        <v/>
      </c>
      <c r="M608" t="str">
        <f t="shared" si="108"/>
        <v/>
      </c>
      <c r="N608" t="str">
        <f t="shared" si="109"/>
        <v/>
      </c>
    </row>
    <row r="609" spans="1:14">
      <c r="A609" s="4" t="str">
        <f>IF('True_Odds_Calculator_2-way'!A610="","",'True_Odds_Calculator_2-way'!A610)</f>
        <v/>
      </c>
      <c r="B609" s="4" t="str">
        <f>IF('True_Odds_Calculator_2-way'!B610="","",'True_Odds_Calculator_2-way'!B610)</f>
        <v/>
      </c>
      <c r="C609" s="4" t="e">
        <f t="shared" si="99"/>
        <v>#VALUE!</v>
      </c>
      <c r="D609" t="e">
        <f t="shared" si="100"/>
        <v>#VALUE!</v>
      </c>
      <c r="E609" t="e">
        <f t="shared" si="101"/>
        <v>#VALUE!</v>
      </c>
      <c r="F609" t="e">
        <f t="shared" si="102"/>
        <v>#VALUE!</v>
      </c>
      <c r="G609">
        <v>0</v>
      </c>
      <c r="H609" t="e">
        <f t="shared" si="103"/>
        <v>#VALUE!</v>
      </c>
      <c r="I609" t="e">
        <f t="shared" si="104"/>
        <v>#VALUE!</v>
      </c>
      <c r="J609" t="e">
        <f t="shared" si="105"/>
        <v>#VALUE!</v>
      </c>
      <c r="K609" t="str">
        <f t="shared" si="106"/>
        <v/>
      </c>
      <c r="L609" t="str">
        <f t="shared" si="107"/>
        <v/>
      </c>
      <c r="M609" t="str">
        <f t="shared" si="108"/>
        <v/>
      </c>
      <c r="N609" t="str">
        <f t="shared" si="109"/>
        <v/>
      </c>
    </row>
    <row r="610" spans="1:14">
      <c r="A610" s="4" t="str">
        <f>IF('True_Odds_Calculator_2-way'!A611="","",'True_Odds_Calculator_2-way'!A611)</f>
        <v/>
      </c>
      <c r="B610" s="4" t="str">
        <f>IF('True_Odds_Calculator_2-way'!B611="","",'True_Odds_Calculator_2-way'!B611)</f>
        <v/>
      </c>
      <c r="C610" s="4" t="e">
        <f t="shared" si="99"/>
        <v>#VALUE!</v>
      </c>
      <c r="D610" t="e">
        <f t="shared" si="100"/>
        <v>#VALUE!</v>
      </c>
      <c r="E610" t="e">
        <f t="shared" si="101"/>
        <v>#VALUE!</v>
      </c>
      <c r="F610" t="e">
        <f t="shared" si="102"/>
        <v>#VALUE!</v>
      </c>
      <c r="G610">
        <v>0</v>
      </c>
      <c r="H610" t="e">
        <f t="shared" si="103"/>
        <v>#VALUE!</v>
      </c>
      <c r="I610" t="e">
        <f t="shared" si="104"/>
        <v>#VALUE!</v>
      </c>
      <c r="J610" t="e">
        <f t="shared" si="105"/>
        <v>#VALUE!</v>
      </c>
      <c r="K610" t="str">
        <f t="shared" si="106"/>
        <v/>
      </c>
      <c r="L610" t="str">
        <f t="shared" si="107"/>
        <v/>
      </c>
      <c r="M610" t="str">
        <f t="shared" si="108"/>
        <v/>
      </c>
      <c r="N610" t="str">
        <f t="shared" si="109"/>
        <v/>
      </c>
    </row>
    <row r="611" spans="1:14">
      <c r="A611" s="4" t="str">
        <f>IF('True_Odds_Calculator_2-way'!A612="","",'True_Odds_Calculator_2-way'!A612)</f>
        <v/>
      </c>
      <c r="B611" s="4" t="str">
        <f>IF('True_Odds_Calculator_2-way'!B612="","",'True_Odds_Calculator_2-way'!B612)</f>
        <v/>
      </c>
      <c r="C611" s="4" t="e">
        <f t="shared" si="99"/>
        <v>#VALUE!</v>
      </c>
      <c r="D611" t="e">
        <f t="shared" si="100"/>
        <v>#VALUE!</v>
      </c>
      <c r="E611" t="e">
        <f t="shared" si="101"/>
        <v>#VALUE!</v>
      </c>
      <c r="F611" t="e">
        <f t="shared" si="102"/>
        <v>#VALUE!</v>
      </c>
      <c r="G611">
        <v>0</v>
      </c>
      <c r="H611" t="e">
        <f t="shared" si="103"/>
        <v>#VALUE!</v>
      </c>
      <c r="I611" t="e">
        <f t="shared" si="104"/>
        <v>#VALUE!</v>
      </c>
      <c r="J611" t="e">
        <f t="shared" si="105"/>
        <v>#VALUE!</v>
      </c>
      <c r="K611" t="str">
        <f t="shared" si="106"/>
        <v/>
      </c>
      <c r="L611" t="str">
        <f t="shared" si="107"/>
        <v/>
      </c>
      <c r="M611" t="str">
        <f t="shared" si="108"/>
        <v/>
      </c>
      <c r="N611" t="str">
        <f t="shared" si="109"/>
        <v/>
      </c>
    </row>
    <row r="612" spans="1:14">
      <c r="A612" s="4" t="str">
        <f>IF('True_Odds_Calculator_2-way'!A613="","",'True_Odds_Calculator_2-way'!A613)</f>
        <v/>
      </c>
      <c r="B612" s="4" t="str">
        <f>IF('True_Odds_Calculator_2-way'!B613="","",'True_Odds_Calculator_2-way'!B613)</f>
        <v/>
      </c>
      <c r="C612" s="4" t="e">
        <f t="shared" si="99"/>
        <v>#VALUE!</v>
      </c>
      <c r="D612" t="e">
        <f t="shared" si="100"/>
        <v>#VALUE!</v>
      </c>
      <c r="E612" t="e">
        <f t="shared" si="101"/>
        <v>#VALUE!</v>
      </c>
      <c r="F612" t="e">
        <f t="shared" si="102"/>
        <v>#VALUE!</v>
      </c>
      <c r="G612">
        <v>0</v>
      </c>
      <c r="H612" t="e">
        <f t="shared" si="103"/>
        <v>#VALUE!</v>
      </c>
      <c r="I612" t="e">
        <f t="shared" si="104"/>
        <v>#VALUE!</v>
      </c>
      <c r="J612" t="e">
        <f t="shared" si="105"/>
        <v>#VALUE!</v>
      </c>
      <c r="K612" t="str">
        <f t="shared" si="106"/>
        <v/>
      </c>
      <c r="L612" t="str">
        <f t="shared" si="107"/>
        <v/>
      </c>
      <c r="M612" t="str">
        <f t="shared" si="108"/>
        <v/>
      </c>
      <c r="N612" t="str">
        <f t="shared" si="109"/>
        <v/>
      </c>
    </row>
    <row r="613" spans="1:14">
      <c r="A613" s="4" t="str">
        <f>IF('True_Odds_Calculator_2-way'!A614="","",'True_Odds_Calculator_2-way'!A614)</f>
        <v/>
      </c>
      <c r="B613" s="4" t="str">
        <f>IF('True_Odds_Calculator_2-way'!B614="","",'True_Odds_Calculator_2-way'!B614)</f>
        <v/>
      </c>
      <c r="C613" s="4" t="e">
        <f t="shared" si="99"/>
        <v>#VALUE!</v>
      </c>
      <c r="D613" t="e">
        <f t="shared" si="100"/>
        <v>#VALUE!</v>
      </c>
      <c r="E613" t="e">
        <f t="shared" si="101"/>
        <v>#VALUE!</v>
      </c>
      <c r="F613" t="e">
        <f t="shared" si="102"/>
        <v>#VALUE!</v>
      </c>
      <c r="G613">
        <v>0</v>
      </c>
      <c r="H613" t="e">
        <f t="shared" si="103"/>
        <v>#VALUE!</v>
      </c>
      <c r="I613" t="e">
        <f t="shared" si="104"/>
        <v>#VALUE!</v>
      </c>
      <c r="J613" t="e">
        <f t="shared" si="105"/>
        <v>#VALUE!</v>
      </c>
      <c r="K613" t="str">
        <f t="shared" si="106"/>
        <v/>
      </c>
      <c r="L613" t="str">
        <f t="shared" si="107"/>
        <v/>
      </c>
      <c r="M613" t="str">
        <f t="shared" si="108"/>
        <v/>
      </c>
      <c r="N613" t="str">
        <f t="shared" si="109"/>
        <v/>
      </c>
    </row>
    <row r="614" spans="1:14">
      <c r="A614" s="4" t="str">
        <f>IF('True_Odds_Calculator_2-way'!A615="","",'True_Odds_Calculator_2-way'!A615)</f>
        <v/>
      </c>
      <c r="B614" s="4" t="str">
        <f>IF('True_Odds_Calculator_2-way'!B615="","",'True_Odds_Calculator_2-way'!B615)</f>
        <v/>
      </c>
      <c r="C614" s="4" t="e">
        <f t="shared" si="99"/>
        <v>#VALUE!</v>
      </c>
      <c r="D614" t="e">
        <f t="shared" si="100"/>
        <v>#VALUE!</v>
      </c>
      <c r="E614" t="e">
        <f t="shared" si="101"/>
        <v>#VALUE!</v>
      </c>
      <c r="F614" t="e">
        <f t="shared" si="102"/>
        <v>#VALUE!</v>
      </c>
      <c r="G614">
        <v>0</v>
      </c>
      <c r="H614" t="e">
        <f t="shared" si="103"/>
        <v>#VALUE!</v>
      </c>
      <c r="I614" t="e">
        <f t="shared" si="104"/>
        <v>#VALUE!</v>
      </c>
      <c r="J614" t="e">
        <f t="shared" si="105"/>
        <v>#VALUE!</v>
      </c>
      <c r="K614" t="str">
        <f t="shared" si="106"/>
        <v/>
      </c>
      <c r="L614" t="str">
        <f t="shared" si="107"/>
        <v/>
      </c>
      <c r="M614" t="str">
        <f t="shared" si="108"/>
        <v/>
      </c>
      <c r="N614" t="str">
        <f t="shared" si="109"/>
        <v/>
      </c>
    </row>
    <row r="615" spans="1:14">
      <c r="A615" s="4" t="str">
        <f>IF('True_Odds_Calculator_2-way'!A616="","",'True_Odds_Calculator_2-way'!A616)</f>
        <v/>
      </c>
      <c r="B615" s="4" t="str">
        <f>IF('True_Odds_Calculator_2-way'!B616="","",'True_Odds_Calculator_2-way'!B616)</f>
        <v/>
      </c>
      <c r="C615" s="4" t="e">
        <f t="shared" si="99"/>
        <v>#VALUE!</v>
      </c>
      <c r="D615" t="e">
        <f t="shared" si="100"/>
        <v>#VALUE!</v>
      </c>
      <c r="E615" t="e">
        <f t="shared" si="101"/>
        <v>#VALUE!</v>
      </c>
      <c r="F615" t="e">
        <f t="shared" si="102"/>
        <v>#VALUE!</v>
      </c>
      <c r="G615">
        <v>0</v>
      </c>
      <c r="H615" t="e">
        <f t="shared" si="103"/>
        <v>#VALUE!</v>
      </c>
      <c r="I615" t="e">
        <f t="shared" si="104"/>
        <v>#VALUE!</v>
      </c>
      <c r="J615" t="e">
        <f t="shared" si="105"/>
        <v>#VALUE!</v>
      </c>
      <c r="K615" t="str">
        <f t="shared" si="106"/>
        <v/>
      </c>
      <c r="L615" t="str">
        <f t="shared" si="107"/>
        <v/>
      </c>
      <c r="M615" t="str">
        <f t="shared" si="108"/>
        <v/>
      </c>
      <c r="N615" t="str">
        <f t="shared" si="109"/>
        <v/>
      </c>
    </row>
    <row r="616" spans="1:14">
      <c r="A616" s="4" t="str">
        <f>IF('True_Odds_Calculator_2-way'!A617="","",'True_Odds_Calculator_2-way'!A617)</f>
        <v/>
      </c>
      <c r="B616" s="4" t="str">
        <f>IF('True_Odds_Calculator_2-way'!B617="","",'True_Odds_Calculator_2-way'!B617)</f>
        <v/>
      </c>
      <c r="C616" s="4" t="e">
        <f t="shared" si="99"/>
        <v>#VALUE!</v>
      </c>
      <c r="D616" t="e">
        <f t="shared" si="100"/>
        <v>#VALUE!</v>
      </c>
      <c r="E616" t="e">
        <f t="shared" si="101"/>
        <v>#VALUE!</v>
      </c>
      <c r="F616" t="e">
        <f t="shared" si="102"/>
        <v>#VALUE!</v>
      </c>
      <c r="G616">
        <v>0</v>
      </c>
      <c r="H616" t="e">
        <f t="shared" si="103"/>
        <v>#VALUE!</v>
      </c>
      <c r="I616" t="e">
        <f t="shared" si="104"/>
        <v>#VALUE!</v>
      </c>
      <c r="J616" t="e">
        <f t="shared" si="105"/>
        <v>#VALUE!</v>
      </c>
      <c r="K616" t="str">
        <f t="shared" si="106"/>
        <v/>
      </c>
      <c r="L616" t="str">
        <f t="shared" si="107"/>
        <v/>
      </c>
      <c r="M616" t="str">
        <f t="shared" si="108"/>
        <v/>
      </c>
      <c r="N616" t="str">
        <f t="shared" si="109"/>
        <v/>
      </c>
    </row>
    <row r="617" spans="1:14">
      <c r="A617" s="4" t="str">
        <f>IF('True_Odds_Calculator_2-way'!A618="","",'True_Odds_Calculator_2-way'!A618)</f>
        <v/>
      </c>
      <c r="B617" s="4" t="str">
        <f>IF('True_Odds_Calculator_2-way'!B618="","",'True_Odds_Calculator_2-way'!B618)</f>
        <v/>
      </c>
      <c r="C617" s="4" t="e">
        <f t="shared" si="99"/>
        <v>#VALUE!</v>
      </c>
      <c r="D617" t="e">
        <f t="shared" si="100"/>
        <v>#VALUE!</v>
      </c>
      <c r="E617" t="e">
        <f t="shared" si="101"/>
        <v>#VALUE!</v>
      </c>
      <c r="F617" t="e">
        <f t="shared" si="102"/>
        <v>#VALUE!</v>
      </c>
      <c r="G617">
        <v>0</v>
      </c>
      <c r="H617" t="e">
        <f t="shared" si="103"/>
        <v>#VALUE!</v>
      </c>
      <c r="I617" t="e">
        <f t="shared" si="104"/>
        <v>#VALUE!</v>
      </c>
      <c r="J617" t="e">
        <f t="shared" si="105"/>
        <v>#VALUE!</v>
      </c>
      <c r="K617" t="str">
        <f t="shared" si="106"/>
        <v/>
      </c>
      <c r="L617" t="str">
        <f t="shared" si="107"/>
        <v/>
      </c>
      <c r="M617" t="str">
        <f t="shared" si="108"/>
        <v/>
      </c>
      <c r="N617" t="str">
        <f t="shared" si="109"/>
        <v/>
      </c>
    </row>
    <row r="618" spans="1:14">
      <c r="A618" s="4" t="str">
        <f>IF('True_Odds_Calculator_2-way'!A619="","",'True_Odds_Calculator_2-way'!A619)</f>
        <v/>
      </c>
      <c r="B618" s="4" t="str">
        <f>IF('True_Odds_Calculator_2-way'!B619="","",'True_Odds_Calculator_2-way'!B619)</f>
        <v/>
      </c>
      <c r="C618" s="4" t="e">
        <f t="shared" si="99"/>
        <v>#VALUE!</v>
      </c>
      <c r="D618" t="e">
        <f t="shared" si="100"/>
        <v>#VALUE!</v>
      </c>
      <c r="E618" t="e">
        <f t="shared" si="101"/>
        <v>#VALUE!</v>
      </c>
      <c r="F618" t="e">
        <f t="shared" si="102"/>
        <v>#VALUE!</v>
      </c>
      <c r="G618">
        <v>0</v>
      </c>
      <c r="H618" t="e">
        <f t="shared" si="103"/>
        <v>#VALUE!</v>
      </c>
      <c r="I618" t="e">
        <f t="shared" si="104"/>
        <v>#VALUE!</v>
      </c>
      <c r="J618" t="e">
        <f t="shared" si="105"/>
        <v>#VALUE!</v>
      </c>
      <c r="K618" t="str">
        <f t="shared" si="106"/>
        <v/>
      </c>
      <c r="L618" t="str">
        <f t="shared" si="107"/>
        <v/>
      </c>
      <c r="M618" t="str">
        <f t="shared" si="108"/>
        <v/>
      </c>
      <c r="N618" t="str">
        <f t="shared" si="109"/>
        <v/>
      </c>
    </row>
    <row r="619" spans="1:14">
      <c r="A619" s="4" t="str">
        <f>IF('True_Odds_Calculator_2-way'!A620="","",'True_Odds_Calculator_2-way'!A620)</f>
        <v/>
      </c>
      <c r="B619" s="4" t="str">
        <f>IF('True_Odds_Calculator_2-way'!B620="","",'True_Odds_Calculator_2-way'!B620)</f>
        <v/>
      </c>
      <c r="C619" s="4" t="e">
        <f t="shared" si="99"/>
        <v>#VALUE!</v>
      </c>
      <c r="D619" t="e">
        <f t="shared" si="100"/>
        <v>#VALUE!</v>
      </c>
      <c r="E619" t="e">
        <f t="shared" si="101"/>
        <v>#VALUE!</v>
      </c>
      <c r="F619" t="e">
        <f t="shared" si="102"/>
        <v>#VALUE!</v>
      </c>
      <c r="G619">
        <v>0</v>
      </c>
      <c r="H619" t="e">
        <f t="shared" si="103"/>
        <v>#VALUE!</v>
      </c>
      <c r="I619" t="e">
        <f t="shared" si="104"/>
        <v>#VALUE!</v>
      </c>
      <c r="J619" t="e">
        <f t="shared" si="105"/>
        <v>#VALUE!</v>
      </c>
      <c r="K619" t="str">
        <f t="shared" si="106"/>
        <v/>
      </c>
      <c r="L619" t="str">
        <f t="shared" si="107"/>
        <v/>
      </c>
      <c r="M619" t="str">
        <f t="shared" si="108"/>
        <v/>
      </c>
      <c r="N619" t="str">
        <f t="shared" si="109"/>
        <v/>
      </c>
    </row>
    <row r="620" spans="1:14">
      <c r="A620" s="4" t="str">
        <f>IF('True_Odds_Calculator_2-way'!A621="","",'True_Odds_Calculator_2-way'!A621)</f>
        <v/>
      </c>
      <c r="B620" s="4" t="str">
        <f>IF('True_Odds_Calculator_2-way'!B621="","",'True_Odds_Calculator_2-way'!B621)</f>
        <v/>
      </c>
      <c r="C620" s="4" t="e">
        <f t="shared" si="99"/>
        <v>#VALUE!</v>
      </c>
      <c r="D620" t="e">
        <f t="shared" si="100"/>
        <v>#VALUE!</v>
      </c>
      <c r="E620" t="e">
        <f t="shared" si="101"/>
        <v>#VALUE!</v>
      </c>
      <c r="F620" t="e">
        <f t="shared" si="102"/>
        <v>#VALUE!</v>
      </c>
      <c r="G620">
        <v>0</v>
      </c>
      <c r="H620" t="e">
        <f t="shared" si="103"/>
        <v>#VALUE!</v>
      </c>
      <c r="I620" t="e">
        <f t="shared" si="104"/>
        <v>#VALUE!</v>
      </c>
      <c r="J620" t="e">
        <f t="shared" si="105"/>
        <v>#VALUE!</v>
      </c>
      <c r="K620" t="str">
        <f t="shared" si="106"/>
        <v/>
      </c>
      <c r="L620" t="str">
        <f t="shared" si="107"/>
        <v/>
      </c>
      <c r="M620" t="str">
        <f t="shared" si="108"/>
        <v/>
      </c>
      <c r="N620" t="str">
        <f t="shared" si="109"/>
        <v/>
      </c>
    </row>
    <row r="621" spans="1:14">
      <c r="A621" s="4" t="str">
        <f>IF('True_Odds_Calculator_2-way'!A622="","",'True_Odds_Calculator_2-way'!A622)</f>
        <v/>
      </c>
      <c r="B621" s="4" t="str">
        <f>IF('True_Odds_Calculator_2-way'!B622="","",'True_Odds_Calculator_2-way'!B622)</f>
        <v/>
      </c>
      <c r="C621" s="4" t="e">
        <f t="shared" si="99"/>
        <v>#VALUE!</v>
      </c>
      <c r="D621" t="e">
        <f t="shared" si="100"/>
        <v>#VALUE!</v>
      </c>
      <c r="E621" t="e">
        <f t="shared" si="101"/>
        <v>#VALUE!</v>
      </c>
      <c r="F621" t="e">
        <f t="shared" si="102"/>
        <v>#VALUE!</v>
      </c>
      <c r="G621">
        <v>0</v>
      </c>
      <c r="H621" t="e">
        <f t="shared" si="103"/>
        <v>#VALUE!</v>
      </c>
      <c r="I621" t="e">
        <f t="shared" si="104"/>
        <v>#VALUE!</v>
      </c>
      <c r="J621" t="e">
        <f t="shared" si="105"/>
        <v>#VALUE!</v>
      </c>
      <c r="K621" t="str">
        <f t="shared" si="106"/>
        <v/>
      </c>
      <c r="L621" t="str">
        <f t="shared" si="107"/>
        <v/>
      </c>
      <c r="M621" t="str">
        <f t="shared" si="108"/>
        <v/>
      </c>
      <c r="N621" t="str">
        <f t="shared" si="109"/>
        <v/>
      </c>
    </row>
    <row r="622" spans="1:14">
      <c r="A622" s="4" t="str">
        <f>IF('True_Odds_Calculator_2-way'!A623="","",'True_Odds_Calculator_2-way'!A623)</f>
        <v/>
      </c>
      <c r="B622" s="4" t="str">
        <f>IF('True_Odds_Calculator_2-way'!B623="","",'True_Odds_Calculator_2-way'!B623)</f>
        <v/>
      </c>
      <c r="C622" s="4" t="e">
        <f t="shared" si="99"/>
        <v>#VALUE!</v>
      </c>
      <c r="D622" t="e">
        <f t="shared" si="100"/>
        <v>#VALUE!</v>
      </c>
      <c r="E622" t="e">
        <f t="shared" si="101"/>
        <v>#VALUE!</v>
      </c>
      <c r="F622" t="e">
        <f t="shared" si="102"/>
        <v>#VALUE!</v>
      </c>
      <c r="G622">
        <v>0</v>
      </c>
      <c r="H622" t="e">
        <f t="shared" si="103"/>
        <v>#VALUE!</v>
      </c>
      <c r="I622" t="e">
        <f t="shared" si="104"/>
        <v>#VALUE!</v>
      </c>
      <c r="J622" t="e">
        <f t="shared" si="105"/>
        <v>#VALUE!</v>
      </c>
      <c r="K622" t="str">
        <f t="shared" si="106"/>
        <v/>
      </c>
      <c r="L622" t="str">
        <f t="shared" si="107"/>
        <v/>
      </c>
      <c r="M622" t="str">
        <f t="shared" si="108"/>
        <v/>
      </c>
      <c r="N622" t="str">
        <f t="shared" si="109"/>
        <v/>
      </c>
    </row>
    <row r="623" spans="1:14">
      <c r="A623" s="4" t="str">
        <f>IF('True_Odds_Calculator_2-way'!A624="","",'True_Odds_Calculator_2-way'!A624)</f>
        <v/>
      </c>
      <c r="B623" s="4" t="str">
        <f>IF('True_Odds_Calculator_2-way'!B624="","",'True_Odds_Calculator_2-way'!B624)</f>
        <v/>
      </c>
      <c r="C623" s="4" t="e">
        <f t="shared" si="99"/>
        <v>#VALUE!</v>
      </c>
      <c r="D623" t="e">
        <f t="shared" si="100"/>
        <v>#VALUE!</v>
      </c>
      <c r="E623" t="e">
        <f t="shared" si="101"/>
        <v>#VALUE!</v>
      </c>
      <c r="F623" t="e">
        <f t="shared" si="102"/>
        <v>#VALUE!</v>
      </c>
      <c r="G623">
        <v>0</v>
      </c>
      <c r="H623" t="e">
        <f t="shared" si="103"/>
        <v>#VALUE!</v>
      </c>
      <c r="I623" t="e">
        <f t="shared" si="104"/>
        <v>#VALUE!</v>
      </c>
      <c r="J623" t="e">
        <f t="shared" si="105"/>
        <v>#VALUE!</v>
      </c>
      <c r="K623" t="str">
        <f t="shared" si="106"/>
        <v/>
      </c>
      <c r="L623" t="str">
        <f t="shared" si="107"/>
        <v/>
      </c>
      <c r="M623" t="str">
        <f t="shared" si="108"/>
        <v/>
      </c>
      <c r="N623" t="str">
        <f t="shared" si="109"/>
        <v/>
      </c>
    </row>
    <row r="624" spans="1:14">
      <c r="A624" s="4" t="str">
        <f>IF('True_Odds_Calculator_2-way'!A625="","",'True_Odds_Calculator_2-way'!A625)</f>
        <v/>
      </c>
      <c r="B624" s="4" t="str">
        <f>IF('True_Odds_Calculator_2-way'!B625="","",'True_Odds_Calculator_2-way'!B625)</f>
        <v/>
      </c>
      <c r="C624" s="4" t="e">
        <f t="shared" si="99"/>
        <v>#VALUE!</v>
      </c>
      <c r="D624" t="e">
        <f t="shared" si="100"/>
        <v>#VALUE!</v>
      </c>
      <c r="E624" t="e">
        <f t="shared" si="101"/>
        <v>#VALUE!</v>
      </c>
      <c r="F624" t="e">
        <f t="shared" si="102"/>
        <v>#VALUE!</v>
      </c>
      <c r="G624">
        <v>0</v>
      </c>
      <c r="H624" t="e">
        <f t="shared" si="103"/>
        <v>#VALUE!</v>
      </c>
      <c r="I624" t="e">
        <f t="shared" si="104"/>
        <v>#VALUE!</v>
      </c>
      <c r="J624" t="e">
        <f t="shared" si="105"/>
        <v>#VALUE!</v>
      </c>
      <c r="K624" t="str">
        <f t="shared" si="106"/>
        <v/>
      </c>
      <c r="L624" t="str">
        <f t="shared" si="107"/>
        <v/>
      </c>
      <c r="M624" t="str">
        <f t="shared" si="108"/>
        <v/>
      </c>
      <c r="N624" t="str">
        <f t="shared" si="109"/>
        <v/>
      </c>
    </row>
    <row r="625" spans="1:14">
      <c r="A625" s="4" t="str">
        <f>IF('True_Odds_Calculator_2-way'!A626="","",'True_Odds_Calculator_2-way'!A626)</f>
        <v/>
      </c>
      <c r="B625" s="4" t="str">
        <f>IF('True_Odds_Calculator_2-way'!B626="","",'True_Odds_Calculator_2-way'!B626)</f>
        <v/>
      </c>
      <c r="C625" s="4" t="e">
        <f t="shared" si="99"/>
        <v>#VALUE!</v>
      </c>
      <c r="D625" t="e">
        <f t="shared" si="100"/>
        <v>#VALUE!</v>
      </c>
      <c r="E625" t="e">
        <f t="shared" si="101"/>
        <v>#VALUE!</v>
      </c>
      <c r="F625" t="e">
        <f t="shared" si="102"/>
        <v>#VALUE!</v>
      </c>
      <c r="G625">
        <v>0</v>
      </c>
      <c r="H625" t="e">
        <f t="shared" si="103"/>
        <v>#VALUE!</v>
      </c>
      <c r="I625" t="e">
        <f t="shared" si="104"/>
        <v>#VALUE!</v>
      </c>
      <c r="J625" t="e">
        <f t="shared" si="105"/>
        <v>#VALUE!</v>
      </c>
      <c r="K625" t="str">
        <f t="shared" si="106"/>
        <v/>
      </c>
      <c r="L625" t="str">
        <f t="shared" si="107"/>
        <v/>
      </c>
      <c r="M625" t="str">
        <f t="shared" si="108"/>
        <v/>
      </c>
      <c r="N625" t="str">
        <f t="shared" si="109"/>
        <v/>
      </c>
    </row>
    <row r="626" spans="1:14">
      <c r="A626" s="4" t="str">
        <f>IF('True_Odds_Calculator_2-way'!A627="","",'True_Odds_Calculator_2-way'!A627)</f>
        <v/>
      </c>
      <c r="B626" s="4" t="str">
        <f>IF('True_Odds_Calculator_2-way'!B627="","",'True_Odds_Calculator_2-way'!B627)</f>
        <v/>
      </c>
      <c r="C626" s="4" t="e">
        <f t="shared" si="99"/>
        <v>#VALUE!</v>
      </c>
      <c r="D626" t="e">
        <f t="shared" si="100"/>
        <v>#VALUE!</v>
      </c>
      <c r="E626" t="e">
        <f t="shared" si="101"/>
        <v>#VALUE!</v>
      </c>
      <c r="F626" t="e">
        <f t="shared" si="102"/>
        <v>#VALUE!</v>
      </c>
      <c r="G626">
        <v>0</v>
      </c>
      <c r="H626" t="e">
        <f t="shared" si="103"/>
        <v>#VALUE!</v>
      </c>
      <c r="I626" t="e">
        <f t="shared" si="104"/>
        <v>#VALUE!</v>
      </c>
      <c r="J626" t="e">
        <f t="shared" si="105"/>
        <v>#VALUE!</v>
      </c>
      <c r="K626" t="str">
        <f t="shared" si="106"/>
        <v/>
      </c>
      <c r="L626" t="str">
        <f t="shared" si="107"/>
        <v/>
      </c>
      <c r="M626" t="str">
        <f t="shared" si="108"/>
        <v/>
      </c>
      <c r="N626" t="str">
        <f t="shared" si="109"/>
        <v/>
      </c>
    </row>
    <row r="627" spans="1:14">
      <c r="A627" s="4" t="str">
        <f>IF('True_Odds_Calculator_2-way'!A628="","",'True_Odds_Calculator_2-way'!A628)</f>
        <v/>
      </c>
      <c r="B627" s="4" t="str">
        <f>IF('True_Odds_Calculator_2-way'!B628="","",'True_Odds_Calculator_2-way'!B628)</f>
        <v/>
      </c>
      <c r="C627" s="4" t="e">
        <f t="shared" si="99"/>
        <v>#VALUE!</v>
      </c>
      <c r="D627" t="e">
        <f t="shared" si="100"/>
        <v>#VALUE!</v>
      </c>
      <c r="E627" t="e">
        <f t="shared" si="101"/>
        <v>#VALUE!</v>
      </c>
      <c r="F627" t="e">
        <f t="shared" si="102"/>
        <v>#VALUE!</v>
      </c>
      <c r="G627">
        <v>0</v>
      </c>
      <c r="H627" t="e">
        <f t="shared" si="103"/>
        <v>#VALUE!</v>
      </c>
      <c r="I627" t="e">
        <f t="shared" si="104"/>
        <v>#VALUE!</v>
      </c>
      <c r="J627" t="e">
        <f t="shared" si="105"/>
        <v>#VALUE!</v>
      </c>
      <c r="K627" t="str">
        <f t="shared" si="106"/>
        <v/>
      </c>
      <c r="L627" t="str">
        <f t="shared" si="107"/>
        <v/>
      </c>
      <c r="M627" t="str">
        <f t="shared" si="108"/>
        <v/>
      </c>
      <c r="N627" t="str">
        <f t="shared" si="109"/>
        <v/>
      </c>
    </row>
    <row r="628" spans="1:14">
      <c r="A628" s="4" t="str">
        <f>IF('True_Odds_Calculator_2-way'!A629="","",'True_Odds_Calculator_2-way'!A629)</f>
        <v/>
      </c>
      <c r="B628" s="4" t="str">
        <f>IF('True_Odds_Calculator_2-way'!B629="","",'True_Odds_Calculator_2-way'!B629)</f>
        <v/>
      </c>
      <c r="C628" s="4" t="e">
        <f t="shared" si="99"/>
        <v>#VALUE!</v>
      </c>
      <c r="D628" t="e">
        <f t="shared" si="100"/>
        <v>#VALUE!</v>
      </c>
      <c r="E628" t="e">
        <f t="shared" si="101"/>
        <v>#VALUE!</v>
      </c>
      <c r="F628" t="e">
        <f t="shared" si="102"/>
        <v>#VALUE!</v>
      </c>
      <c r="G628">
        <v>0</v>
      </c>
      <c r="H628" t="e">
        <f t="shared" si="103"/>
        <v>#VALUE!</v>
      </c>
      <c r="I628" t="e">
        <f t="shared" si="104"/>
        <v>#VALUE!</v>
      </c>
      <c r="J628" t="e">
        <f t="shared" si="105"/>
        <v>#VALUE!</v>
      </c>
      <c r="K628" t="str">
        <f t="shared" si="106"/>
        <v/>
      </c>
      <c r="L628" t="str">
        <f t="shared" si="107"/>
        <v/>
      </c>
      <c r="M628" t="str">
        <f t="shared" si="108"/>
        <v/>
      </c>
      <c r="N628" t="str">
        <f t="shared" si="109"/>
        <v/>
      </c>
    </row>
    <row r="629" spans="1:14">
      <c r="A629" s="4" t="str">
        <f>IF('True_Odds_Calculator_2-way'!A630="","",'True_Odds_Calculator_2-way'!A630)</f>
        <v/>
      </c>
      <c r="B629" s="4" t="str">
        <f>IF('True_Odds_Calculator_2-way'!B630="","",'True_Odds_Calculator_2-way'!B630)</f>
        <v/>
      </c>
      <c r="C629" s="4" t="e">
        <f t="shared" si="99"/>
        <v>#VALUE!</v>
      </c>
      <c r="D629" t="e">
        <f t="shared" si="100"/>
        <v>#VALUE!</v>
      </c>
      <c r="E629" t="e">
        <f t="shared" si="101"/>
        <v>#VALUE!</v>
      </c>
      <c r="F629" t="e">
        <f t="shared" si="102"/>
        <v>#VALUE!</v>
      </c>
      <c r="G629">
        <v>0</v>
      </c>
      <c r="H629" t="e">
        <f t="shared" si="103"/>
        <v>#VALUE!</v>
      </c>
      <c r="I629" t="e">
        <f t="shared" si="104"/>
        <v>#VALUE!</v>
      </c>
      <c r="J629" t="e">
        <f t="shared" si="105"/>
        <v>#VALUE!</v>
      </c>
      <c r="K629" t="str">
        <f t="shared" si="106"/>
        <v/>
      </c>
      <c r="L629" t="str">
        <f t="shared" si="107"/>
        <v/>
      </c>
      <c r="M629" t="str">
        <f t="shared" si="108"/>
        <v/>
      </c>
      <c r="N629" t="str">
        <f t="shared" si="109"/>
        <v/>
      </c>
    </row>
    <row r="630" spans="1:14">
      <c r="A630" s="4" t="str">
        <f>IF('True_Odds_Calculator_2-way'!A631="","",'True_Odds_Calculator_2-way'!A631)</f>
        <v/>
      </c>
      <c r="B630" s="4" t="str">
        <f>IF('True_Odds_Calculator_2-way'!B631="","",'True_Odds_Calculator_2-way'!B631)</f>
        <v/>
      </c>
      <c r="C630" s="4" t="e">
        <f t="shared" si="99"/>
        <v>#VALUE!</v>
      </c>
      <c r="D630" t="e">
        <f t="shared" si="100"/>
        <v>#VALUE!</v>
      </c>
      <c r="E630" t="e">
        <f t="shared" si="101"/>
        <v>#VALUE!</v>
      </c>
      <c r="F630" t="e">
        <f t="shared" si="102"/>
        <v>#VALUE!</v>
      </c>
      <c r="G630">
        <v>0</v>
      </c>
      <c r="H630" t="e">
        <f t="shared" si="103"/>
        <v>#VALUE!</v>
      </c>
      <c r="I630" t="e">
        <f t="shared" si="104"/>
        <v>#VALUE!</v>
      </c>
      <c r="J630" t="e">
        <f t="shared" si="105"/>
        <v>#VALUE!</v>
      </c>
      <c r="K630" t="str">
        <f t="shared" si="106"/>
        <v/>
      </c>
      <c r="L630" t="str">
        <f t="shared" si="107"/>
        <v/>
      </c>
      <c r="M630" t="str">
        <f t="shared" si="108"/>
        <v/>
      </c>
      <c r="N630" t="str">
        <f t="shared" si="109"/>
        <v/>
      </c>
    </row>
    <row r="631" spans="1:14">
      <c r="A631" s="4" t="str">
        <f>IF('True_Odds_Calculator_2-way'!A632="","",'True_Odds_Calculator_2-way'!A632)</f>
        <v/>
      </c>
      <c r="B631" s="4" t="str">
        <f>IF('True_Odds_Calculator_2-way'!B632="","",'True_Odds_Calculator_2-way'!B632)</f>
        <v/>
      </c>
      <c r="C631" s="4" t="e">
        <f t="shared" si="99"/>
        <v>#VALUE!</v>
      </c>
      <c r="D631" t="e">
        <f t="shared" si="100"/>
        <v>#VALUE!</v>
      </c>
      <c r="E631" t="e">
        <f t="shared" si="101"/>
        <v>#VALUE!</v>
      </c>
      <c r="F631" t="e">
        <f t="shared" si="102"/>
        <v>#VALUE!</v>
      </c>
      <c r="G631">
        <v>0</v>
      </c>
      <c r="H631" t="e">
        <f t="shared" si="103"/>
        <v>#VALUE!</v>
      </c>
      <c r="I631" t="e">
        <f t="shared" si="104"/>
        <v>#VALUE!</v>
      </c>
      <c r="J631" t="e">
        <f t="shared" si="105"/>
        <v>#VALUE!</v>
      </c>
      <c r="K631" t="str">
        <f t="shared" si="106"/>
        <v/>
      </c>
      <c r="L631" t="str">
        <f t="shared" si="107"/>
        <v/>
      </c>
      <c r="M631" t="str">
        <f t="shared" si="108"/>
        <v/>
      </c>
      <c r="N631" t="str">
        <f t="shared" si="109"/>
        <v/>
      </c>
    </row>
    <row r="632" spans="1:14">
      <c r="A632" s="4" t="str">
        <f>IF('True_Odds_Calculator_2-way'!A633="","",'True_Odds_Calculator_2-way'!A633)</f>
        <v/>
      </c>
      <c r="B632" s="4" t="str">
        <f>IF('True_Odds_Calculator_2-way'!B633="","",'True_Odds_Calculator_2-way'!B633)</f>
        <v/>
      </c>
      <c r="C632" s="4" t="e">
        <f t="shared" si="99"/>
        <v>#VALUE!</v>
      </c>
      <c r="D632" t="e">
        <f t="shared" si="100"/>
        <v>#VALUE!</v>
      </c>
      <c r="E632" t="e">
        <f t="shared" si="101"/>
        <v>#VALUE!</v>
      </c>
      <c r="F632" t="e">
        <f t="shared" si="102"/>
        <v>#VALUE!</v>
      </c>
      <c r="G632">
        <v>0</v>
      </c>
      <c r="H632" t="e">
        <f t="shared" si="103"/>
        <v>#VALUE!</v>
      </c>
      <c r="I632" t="e">
        <f t="shared" si="104"/>
        <v>#VALUE!</v>
      </c>
      <c r="J632" t="e">
        <f t="shared" si="105"/>
        <v>#VALUE!</v>
      </c>
      <c r="K632" t="str">
        <f t="shared" si="106"/>
        <v/>
      </c>
      <c r="L632" t="str">
        <f t="shared" si="107"/>
        <v/>
      </c>
      <c r="M632" t="str">
        <f t="shared" si="108"/>
        <v/>
      </c>
      <c r="N632" t="str">
        <f t="shared" si="109"/>
        <v/>
      </c>
    </row>
    <row r="633" spans="1:14">
      <c r="A633" s="4" t="str">
        <f>IF('True_Odds_Calculator_2-way'!A634="","",'True_Odds_Calculator_2-way'!A634)</f>
        <v/>
      </c>
      <c r="B633" s="4" t="str">
        <f>IF('True_Odds_Calculator_2-way'!B634="","",'True_Odds_Calculator_2-way'!B634)</f>
        <v/>
      </c>
      <c r="C633" s="4" t="e">
        <f t="shared" si="99"/>
        <v>#VALUE!</v>
      </c>
      <c r="D633" t="e">
        <f t="shared" si="100"/>
        <v>#VALUE!</v>
      </c>
      <c r="E633" t="e">
        <f t="shared" si="101"/>
        <v>#VALUE!</v>
      </c>
      <c r="F633" t="e">
        <f t="shared" si="102"/>
        <v>#VALUE!</v>
      </c>
      <c r="G633">
        <v>0</v>
      </c>
      <c r="H633" t="e">
        <f t="shared" si="103"/>
        <v>#VALUE!</v>
      </c>
      <c r="I633" t="e">
        <f t="shared" si="104"/>
        <v>#VALUE!</v>
      </c>
      <c r="J633" t="e">
        <f t="shared" si="105"/>
        <v>#VALUE!</v>
      </c>
      <c r="K633" t="str">
        <f t="shared" si="106"/>
        <v/>
      </c>
      <c r="L633" t="str">
        <f t="shared" si="107"/>
        <v/>
      </c>
      <c r="M633" t="str">
        <f t="shared" si="108"/>
        <v/>
      </c>
      <c r="N633" t="str">
        <f t="shared" si="109"/>
        <v/>
      </c>
    </row>
    <row r="634" spans="1:14">
      <c r="A634" s="4" t="str">
        <f>IF('True_Odds_Calculator_2-way'!A635="","",'True_Odds_Calculator_2-way'!A635)</f>
        <v/>
      </c>
      <c r="B634" s="4" t="str">
        <f>IF('True_Odds_Calculator_2-way'!B635="","",'True_Odds_Calculator_2-way'!B635)</f>
        <v/>
      </c>
      <c r="C634" s="4" t="e">
        <f t="shared" si="99"/>
        <v>#VALUE!</v>
      </c>
      <c r="D634" t="e">
        <f t="shared" si="100"/>
        <v>#VALUE!</v>
      </c>
      <c r="E634" t="e">
        <f t="shared" si="101"/>
        <v>#VALUE!</v>
      </c>
      <c r="F634" t="e">
        <f t="shared" si="102"/>
        <v>#VALUE!</v>
      </c>
      <c r="G634">
        <v>0</v>
      </c>
      <c r="H634" t="e">
        <f t="shared" si="103"/>
        <v>#VALUE!</v>
      </c>
      <c r="I634" t="e">
        <f t="shared" si="104"/>
        <v>#VALUE!</v>
      </c>
      <c r="J634" t="e">
        <f t="shared" si="105"/>
        <v>#VALUE!</v>
      </c>
      <c r="K634" t="str">
        <f t="shared" si="106"/>
        <v/>
      </c>
      <c r="L634" t="str">
        <f t="shared" si="107"/>
        <v/>
      </c>
      <c r="M634" t="str">
        <f t="shared" si="108"/>
        <v/>
      </c>
      <c r="N634" t="str">
        <f t="shared" si="109"/>
        <v/>
      </c>
    </row>
    <row r="635" spans="1:14">
      <c r="A635" s="4" t="str">
        <f>IF('True_Odds_Calculator_2-way'!A636="","",'True_Odds_Calculator_2-way'!A636)</f>
        <v/>
      </c>
      <c r="B635" s="4" t="str">
        <f>IF('True_Odds_Calculator_2-way'!B636="","",'True_Odds_Calculator_2-way'!B636)</f>
        <v/>
      </c>
      <c r="C635" s="4" t="e">
        <f t="shared" si="99"/>
        <v>#VALUE!</v>
      </c>
      <c r="D635" t="e">
        <f t="shared" si="100"/>
        <v>#VALUE!</v>
      </c>
      <c r="E635" t="e">
        <f t="shared" si="101"/>
        <v>#VALUE!</v>
      </c>
      <c r="F635" t="e">
        <f t="shared" si="102"/>
        <v>#VALUE!</v>
      </c>
      <c r="G635">
        <v>0</v>
      </c>
      <c r="H635" t="e">
        <f t="shared" si="103"/>
        <v>#VALUE!</v>
      </c>
      <c r="I635" t="e">
        <f t="shared" si="104"/>
        <v>#VALUE!</v>
      </c>
      <c r="J635" t="e">
        <f t="shared" si="105"/>
        <v>#VALUE!</v>
      </c>
      <c r="K635" t="str">
        <f t="shared" si="106"/>
        <v/>
      </c>
      <c r="L635" t="str">
        <f t="shared" si="107"/>
        <v/>
      </c>
      <c r="M635" t="str">
        <f t="shared" si="108"/>
        <v/>
      </c>
      <c r="N635" t="str">
        <f t="shared" si="109"/>
        <v/>
      </c>
    </row>
    <row r="636" spans="1:14">
      <c r="A636" s="4" t="str">
        <f>IF('True_Odds_Calculator_2-way'!A637="","",'True_Odds_Calculator_2-way'!A637)</f>
        <v/>
      </c>
      <c r="B636" s="4" t="str">
        <f>IF('True_Odds_Calculator_2-way'!B637="","",'True_Odds_Calculator_2-way'!B637)</f>
        <v/>
      </c>
      <c r="C636" s="4" t="e">
        <f t="shared" si="99"/>
        <v>#VALUE!</v>
      </c>
      <c r="D636" t="e">
        <f t="shared" si="100"/>
        <v>#VALUE!</v>
      </c>
      <c r="E636" t="e">
        <f t="shared" si="101"/>
        <v>#VALUE!</v>
      </c>
      <c r="F636" t="e">
        <f t="shared" si="102"/>
        <v>#VALUE!</v>
      </c>
      <c r="G636">
        <v>0</v>
      </c>
      <c r="H636" t="e">
        <f t="shared" si="103"/>
        <v>#VALUE!</v>
      </c>
      <c r="I636" t="e">
        <f t="shared" si="104"/>
        <v>#VALUE!</v>
      </c>
      <c r="J636" t="e">
        <f t="shared" si="105"/>
        <v>#VALUE!</v>
      </c>
      <c r="K636" t="str">
        <f t="shared" si="106"/>
        <v/>
      </c>
      <c r="L636" t="str">
        <f t="shared" si="107"/>
        <v/>
      </c>
      <c r="M636" t="str">
        <f t="shared" si="108"/>
        <v/>
      </c>
      <c r="N636" t="str">
        <f t="shared" si="109"/>
        <v/>
      </c>
    </row>
    <row r="637" spans="1:14">
      <c r="A637" s="4" t="str">
        <f>IF('True_Odds_Calculator_2-way'!A638="","",'True_Odds_Calculator_2-way'!A638)</f>
        <v/>
      </c>
      <c r="B637" s="4" t="str">
        <f>IF('True_Odds_Calculator_2-way'!B638="","",'True_Odds_Calculator_2-way'!B638)</f>
        <v/>
      </c>
      <c r="C637" s="4" t="e">
        <f t="shared" si="99"/>
        <v>#VALUE!</v>
      </c>
      <c r="D637" t="e">
        <f t="shared" si="100"/>
        <v>#VALUE!</v>
      </c>
      <c r="E637" t="e">
        <f t="shared" si="101"/>
        <v>#VALUE!</v>
      </c>
      <c r="F637" t="e">
        <f t="shared" si="102"/>
        <v>#VALUE!</v>
      </c>
      <c r="G637">
        <v>0</v>
      </c>
      <c r="H637" t="e">
        <f t="shared" si="103"/>
        <v>#VALUE!</v>
      </c>
      <c r="I637" t="e">
        <f t="shared" si="104"/>
        <v>#VALUE!</v>
      </c>
      <c r="J637" t="e">
        <f t="shared" si="105"/>
        <v>#VALUE!</v>
      </c>
      <c r="K637" t="str">
        <f t="shared" si="106"/>
        <v/>
      </c>
      <c r="L637" t="str">
        <f t="shared" si="107"/>
        <v/>
      </c>
      <c r="M637" t="str">
        <f t="shared" si="108"/>
        <v/>
      </c>
      <c r="N637" t="str">
        <f t="shared" si="109"/>
        <v/>
      </c>
    </row>
    <row r="638" spans="1:14">
      <c r="A638" s="4" t="str">
        <f>IF('True_Odds_Calculator_2-way'!A639="","",'True_Odds_Calculator_2-way'!A639)</f>
        <v/>
      </c>
      <c r="B638" s="4" t="str">
        <f>IF('True_Odds_Calculator_2-way'!B639="","",'True_Odds_Calculator_2-way'!B639)</f>
        <v/>
      </c>
      <c r="C638" s="4" t="e">
        <f t="shared" si="99"/>
        <v>#VALUE!</v>
      </c>
      <c r="D638" t="e">
        <f t="shared" si="100"/>
        <v>#VALUE!</v>
      </c>
      <c r="E638" t="e">
        <f t="shared" si="101"/>
        <v>#VALUE!</v>
      </c>
      <c r="F638" t="e">
        <f t="shared" si="102"/>
        <v>#VALUE!</v>
      </c>
      <c r="G638">
        <v>0</v>
      </c>
      <c r="H638" t="e">
        <f t="shared" si="103"/>
        <v>#VALUE!</v>
      </c>
      <c r="I638" t="e">
        <f t="shared" si="104"/>
        <v>#VALUE!</v>
      </c>
      <c r="J638" t="e">
        <f t="shared" si="105"/>
        <v>#VALUE!</v>
      </c>
      <c r="K638" t="str">
        <f t="shared" si="106"/>
        <v/>
      </c>
      <c r="L638" t="str">
        <f t="shared" si="107"/>
        <v/>
      </c>
      <c r="M638" t="str">
        <f t="shared" si="108"/>
        <v/>
      </c>
      <c r="N638" t="str">
        <f t="shared" si="109"/>
        <v/>
      </c>
    </row>
    <row r="639" spans="1:14">
      <c r="A639" s="4" t="str">
        <f>IF('True_Odds_Calculator_2-way'!A640="","",'True_Odds_Calculator_2-way'!A640)</f>
        <v/>
      </c>
      <c r="B639" s="4" t="str">
        <f>IF('True_Odds_Calculator_2-way'!B640="","",'True_Odds_Calculator_2-way'!B640)</f>
        <v/>
      </c>
      <c r="C639" s="4" t="e">
        <f t="shared" si="99"/>
        <v>#VALUE!</v>
      </c>
      <c r="D639" t="e">
        <f t="shared" si="100"/>
        <v>#VALUE!</v>
      </c>
      <c r="E639" t="e">
        <f t="shared" si="101"/>
        <v>#VALUE!</v>
      </c>
      <c r="F639" t="e">
        <f t="shared" si="102"/>
        <v>#VALUE!</v>
      </c>
      <c r="G639">
        <v>0</v>
      </c>
      <c r="H639" t="e">
        <f t="shared" si="103"/>
        <v>#VALUE!</v>
      </c>
      <c r="I639" t="e">
        <f t="shared" si="104"/>
        <v>#VALUE!</v>
      </c>
      <c r="J639" t="e">
        <f t="shared" si="105"/>
        <v>#VALUE!</v>
      </c>
      <c r="K639" t="str">
        <f t="shared" si="106"/>
        <v/>
      </c>
      <c r="L639" t="str">
        <f t="shared" si="107"/>
        <v/>
      </c>
      <c r="M639" t="str">
        <f t="shared" si="108"/>
        <v/>
      </c>
      <c r="N639" t="str">
        <f t="shared" si="109"/>
        <v/>
      </c>
    </row>
    <row r="640" spans="1:14">
      <c r="A640" s="4" t="str">
        <f>IF('True_Odds_Calculator_2-way'!A641="","",'True_Odds_Calculator_2-way'!A641)</f>
        <v/>
      </c>
      <c r="B640" s="4" t="str">
        <f>IF('True_Odds_Calculator_2-way'!B641="","",'True_Odds_Calculator_2-way'!B641)</f>
        <v/>
      </c>
      <c r="C640" s="4" t="e">
        <f t="shared" si="99"/>
        <v>#VALUE!</v>
      </c>
      <c r="D640" t="e">
        <f t="shared" si="100"/>
        <v>#VALUE!</v>
      </c>
      <c r="E640" t="e">
        <f t="shared" si="101"/>
        <v>#VALUE!</v>
      </c>
      <c r="F640" t="e">
        <f t="shared" si="102"/>
        <v>#VALUE!</v>
      </c>
      <c r="G640">
        <v>0</v>
      </c>
      <c r="H640" t="e">
        <f t="shared" si="103"/>
        <v>#VALUE!</v>
      </c>
      <c r="I640" t="e">
        <f t="shared" si="104"/>
        <v>#VALUE!</v>
      </c>
      <c r="J640" t="e">
        <f t="shared" si="105"/>
        <v>#VALUE!</v>
      </c>
      <c r="K640" t="str">
        <f t="shared" si="106"/>
        <v/>
      </c>
      <c r="L640" t="str">
        <f t="shared" si="107"/>
        <v/>
      </c>
      <c r="M640" t="str">
        <f t="shared" si="108"/>
        <v/>
      </c>
      <c r="N640" t="str">
        <f t="shared" si="109"/>
        <v/>
      </c>
    </row>
    <row r="641" spans="1:14">
      <c r="A641" s="4" t="str">
        <f>IF('True_Odds_Calculator_2-way'!A642="","",'True_Odds_Calculator_2-way'!A642)</f>
        <v/>
      </c>
      <c r="B641" s="4" t="str">
        <f>IF('True_Odds_Calculator_2-way'!B642="","",'True_Odds_Calculator_2-way'!B642)</f>
        <v/>
      </c>
      <c r="C641" s="4" t="e">
        <f t="shared" si="99"/>
        <v>#VALUE!</v>
      </c>
      <c r="D641" t="e">
        <f t="shared" si="100"/>
        <v>#VALUE!</v>
      </c>
      <c r="E641" t="e">
        <f t="shared" si="101"/>
        <v>#VALUE!</v>
      </c>
      <c r="F641" t="e">
        <f t="shared" si="102"/>
        <v>#VALUE!</v>
      </c>
      <c r="G641">
        <v>0</v>
      </c>
      <c r="H641" t="e">
        <f t="shared" si="103"/>
        <v>#VALUE!</v>
      </c>
      <c r="I641" t="e">
        <f t="shared" si="104"/>
        <v>#VALUE!</v>
      </c>
      <c r="J641" t="e">
        <f t="shared" si="105"/>
        <v>#VALUE!</v>
      </c>
      <c r="K641" t="str">
        <f t="shared" si="106"/>
        <v/>
      </c>
      <c r="L641" t="str">
        <f t="shared" si="107"/>
        <v/>
      </c>
      <c r="M641" t="str">
        <f t="shared" si="108"/>
        <v/>
      </c>
      <c r="N641" t="str">
        <f t="shared" si="109"/>
        <v/>
      </c>
    </row>
    <row r="642" spans="1:14">
      <c r="A642" s="4" t="str">
        <f>IF('True_Odds_Calculator_2-way'!A643="","",'True_Odds_Calculator_2-way'!A643)</f>
        <v/>
      </c>
      <c r="B642" s="4" t="str">
        <f>IF('True_Odds_Calculator_2-way'!B643="","",'True_Odds_Calculator_2-way'!B643)</f>
        <v/>
      </c>
      <c r="C642" s="4" t="e">
        <f t="shared" si="99"/>
        <v>#VALUE!</v>
      </c>
      <c r="D642" t="e">
        <f t="shared" si="100"/>
        <v>#VALUE!</v>
      </c>
      <c r="E642" t="e">
        <f t="shared" si="101"/>
        <v>#VALUE!</v>
      </c>
      <c r="F642" t="e">
        <f t="shared" si="102"/>
        <v>#VALUE!</v>
      </c>
      <c r="G642">
        <v>0</v>
      </c>
      <c r="H642" t="e">
        <f t="shared" si="103"/>
        <v>#VALUE!</v>
      </c>
      <c r="I642" t="e">
        <f t="shared" si="104"/>
        <v>#VALUE!</v>
      </c>
      <c r="J642" t="e">
        <f t="shared" si="105"/>
        <v>#VALUE!</v>
      </c>
      <c r="K642" t="str">
        <f t="shared" si="106"/>
        <v/>
      </c>
      <c r="L642" t="str">
        <f t="shared" si="107"/>
        <v/>
      </c>
      <c r="M642" t="str">
        <f t="shared" si="108"/>
        <v/>
      </c>
      <c r="N642" t="str">
        <f t="shared" si="109"/>
        <v/>
      </c>
    </row>
    <row r="643" spans="1:14">
      <c r="A643" s="4" t="str">
        <f>IF('True_Odds_Calculator_2-way'!A644="","",'True_Odds_Calculator_2-way'!A644)</f>
        <v/>
      </c>
      <c r="B643" s="4" t="str">
        <f>IF('True_Odds_Calculator_2-way'!B644="","",'True_Odds_Calculator_2-way'!B644)</f>
        <v/>
      </c>
      <c r="C643" s="4" t="e">
        <f t="shared" ref="C643:C706" si="110">1/A643</f>
        <v>#VALUE!</v>
      </c>
      <c r="D643" t="e">
        <f t="shared" ref="D643:D706" si="111">1/B643</f>
        <v>#VALUE!</v>
      </c>
      <c r="E643" t="e">
        <f t="shared" ref="E643:E706" si="112">C643+D643-1</f>
        <v>#VALUE!</v>
      </c>
      <c r="F643" t="e">
        <f t="shared" ref="F643:F706" si="113">C643+D643-(C643*D643)-1</f>
        <v>#VALUE!</v>
      </c>
      <c r="G643">
        <v>0</v>
      </c>
      <c r="H643" t="e">
        <f t="shared" ref="H643:H706" si="114">C643*D643</f>
        <v>#VALUE!</v>
      </c>
      <c r="I643" t="e">
        <f t="shared" ref="I643:I706" si="115">((-4*F643*H643)^0.5)/(2*F643)</f>
        <v>#VALUE!</v>
      </c>
      <c r="J643" t="e">
        <f t="shared" ref="J643:J706" si="116">(-((-4*F643*H643)^0.5))/(2*F643)</f>
        <v>#VALUE!</v>
      </c>
      <c r="K643" t="str">
        <f t="shared" ref="K643:K706" si="117">IF(A643="","",(C643/($J643+C643-($J643*C643))))</f>
        <v/>
      </c>
      <c r="L643" t="str">
        <f t="shared" ref="L643:L706" si="118">IF(B643="","",(D643/($J643+D643-($J643*D643))))</f>
        <v/>
      </c>
      <c r="M643" t="str">
        <f t="shared" ref="M643:M706" si="119">IF(A643="","",1/K643)</f>
        <v/>
      </c>
      <c r="N643" t="str">
        <f t="shared" ref="N643:N706" si="120">IF(B643="","",1/L643)</f>
        <v/>
      </c>
    </row>
    <row r="644" spans="1:14">
      <c r="A644" s="4" t="str">
        <f>IF('True_Odds_Calculator_2-way'!A645="","",'True_Odds_Calculator_2-way'!A645)</f>
        <v/>
      </c>
      <c r="B644" s="4" t="str">
        <f>IF('True_Odds_Calculator_2-way'!B645="","",'True_Odds_Calculator_2-way'!B645)</f>
        <v/>
      </c>
      <c r="C644" s="4" t="e">
        <f t="shared" si="110"/>
        <v>#VALUE!</v>
      </c>
      <c r="D644" t="e">
        <f t="shared" si="111"/>
        <v>#VALUE!</v>
      </c>
      <c r="E644" t="e">
        <f t="shared" si="112"/>
        <v>#VALUE!</v>
      </c>
      <c r="F644" t="e">
        <f t="shared" si="113"/>
        <v>#VALUE!</v>
      </c>
      <c r="G644">
        <v>0</v>
      </c>
      <c r="H644" t="e">
        <f t="shared" si="114"/>
        <v>#VALUE!</v>
      </c>
      <c r="I644" t="e">
        <f t="shared" si="115"/>
        <v>#VALUE!</v>
      </c>
      <c r="J644" t="e">
        <f t="shared" si="116"/>
        <v>#VALUE!</v>
      </c>
      <c r="K644" t="str">
        <f t="shared" si="117"/>
        <v/>
      </c>
      <c r="L644" t="str">
        <f t="shared" si="118"/>
        <v/>
      </c>
      <c r="M644" t="str">
        <f t="shared" si="119"/>
        <v/>
      </c>
      <c r="N644" t="str">
        <f t="shared" si="120"/>
        <v/>
      </c>
    </row>
    <row r="645" spans="1:14">
      <c r="A645" s="4" t="str">
        <f>IF('True_Odds_Calculator_2-way'!A646="","",'True_Odds_Calculator_2-way'!A646)</f>
        <v/>
      </c>
      <c r="B645" s="4" t="str">
        <f>IF('True_Odds_Calculator_2-way'!B646="","",'True_Odds_Calculator_2-way'!B646)</f>
        <v/>
      </c>
      <c r="C645" s="4" t="e">
        <f t="shared" si="110"/>
        <v>#VALUE!</v>
      </c>
      <c r="D645" t="e">
        <f t="shared" si="111"/>
        <v>#VALUE!</v>
      </c>
      <c r="E645" t="e">
        <f t="shared" si="112"/>
        <v>#VALUE!</v>
      </c>
      <c r="F645" t="e">
        <f t="shared" si="113"/>
        <v>#VALUE!</v>
      </c>
      <c r="G645">
        <v>0</v>
      </c>
      <c r="H645" t="e">
        <f t="shared" si="114"/>
        <v>#VALUE!</v>
      </c>
      <c r="I645" t="e">
        <f t="shared" si="115"/>
        <v>#VALUE!</v>
      </c>
      <c r="J645" t="e">
        <f t="shared" si="116"/>
        <v>#VALUE!</v>
      </c>
      <c r="K645" t="str">
        <f t="shared" si="117"/>
        <v/>
      </c>
      <c r="L645" t="str">
        <f t="shared" si="118"/>
        <v/>
      </c>
      <c r="M645" t="str">
        <f t="shared" si="119"/>
        <v/>
      </c>
      <c r="N645" t="str">
        <f t="shared" si="120"/>
        <v/>
      </c>
    </row>
    <row r="646" spans="1:14">
      <c r="A646" s="4" t="str">
        <f>IF('True_Odds_Calculator_2-way'!A647="","",'True_Odds_Calculator_2-way'!A647)</f>
        <v/>
      </c>
      <c r="B646" s="4" t="str">
        <f>IF('True_Odds_Calculator_2-way'!B647="","",'True_Odds_Calculator_2-way'!B647)</f>
        <v/>
      </c>
      <c r="C646" s="4" t="e">
        <f t="shared" si="110"/>
        <v>#VALUE!</v>
      </c>
      <c r="D646" t="e">
        <f t="shared" si="111"/>
        <v>#VALUE!</v>
      </c>
      <c r="E646" t="e">
        <f t="shared" si="112"/>
        <v>#VALUE!</v>
      </c>
      <c r="F646" t="e">
        <f t="shared" si="113"/>
        <v>#VALUE!</v>
      </c>
      <c r="G646">
        <v>0</v>
      </c>
      <c r="H646" t="e">
        <f t="shared" si="114"/>
        <v>#VALUE!</v>
      </c>
      <c r="I646" t="e">
        <f t="shared" si="115"/>
        <v>#VALUE!</v>
      </c>
      <c r="J646" t="e">
        <f t="shared" si="116"/>
        <v>#VALUE!</v>
      </c>
      <c r="K646" t="str">
        <f t="shared" si="117"/>
        <v/>
      </c>
      <c r="L646" t="str">
        <f t="shared" si="118"/>
        <v/>
      </c>
      <c r="M646" t="str">
        <f t="shared" si="119"/>
        <v/>
      </c>
      <c r="N646" t="str">
        <f t="shared" si="120"/>
        <v/>
      </c>
    </row>
    <row r="647" spans="1:14">
      <c r="A647" s="4" t="str">
        <f>IF('True_Odds_Calculator_2-way'!A648="","",'True_Odds_Calculator_2-way'!A648)</f>
        <v/>
      </c>
      <c r="B647" s="4" t="str">
        <f>IF('True_Odds_Calculator_2-way'!B648="","",'True_Odds_Calculator_2-way'!B648)</f>
        <v/>
      </c>
      <c r="C647" s="4" t="e">
        <f t="shared" si="110"/>
        <v>#VALUE!</v>
      </c>
      <c r="D647" t="e">
        <f t="shared" si="111"/>
        <v>#VALUE!</v>
      </c>
      <c r="E647" t="e">
        <f t="shared" si="112"/>
        <v>#VALUE!</v>
      </c>
      <c r="F647" t="e">
        <f t="shared" si="113"/>
        <v>#VALUE!</v>
      </c>
      <c r="G647">
        <v>0</v>
      </c>
      <c r="H647" t="e">
        <f t="shared" si="114"/>
        <v>#VALUE!</v>
      </c>
      <c r="I647" t="e">
        <f t="shared" si="115"/>
        <v>#VALUE!</v>
      </c>
      <c r="J647" t="e">
        <f t="shared" si="116"/>
        <v>#VALUE!</v>
      </c>
      <c r="K647" t="str">
        <f t="shared" si="117"/>
        <v/>
      </c>
      <c r="L647" t="str">
        <f t="shared" si="118"/>
        <v/>
      </c>
      <c r="M647" t="str">
        <f t="shared" si="119"/>
        <v/>
      </c>
      <c r="N647" t="str">
        <f t="shared" si="120"/>
        <v/>
      </c>
    </row>
    <row r="648" spans="1:14">
      <c r="A648" s="4" t="str">
        <f>IF('True_Odds_Calculator_2-way'!A649="","",'True_Odds_Calculator_2-way'!A649)</f>
        <v/>
      </c>
      <c r="B648" s="4" t="str">
        <f>IF('True_Odds_Calculator_2-way'!B649="","",'True_Odds_Calculator_2-way'!B649)</f>
        <v/>
      </c>
      <c r="C648" s="4" t="e">
        <f t="shared" si="110"/>
        <v>#VALUE!</v>
      </c>
      <c r="D648" t="e">
        <f t="shared" si="111"/>
        <v>#VALUE!</v>
      </c>
      <c r="E648" t="e">
        <f t="shared" si="112"/>
        <v>#VALUE!</v>
      </c>
      <c r="F648" t="e">
        <f t="shared" si="113"/>
        <v>#VALUE!</v>
      </c>
      <c r="G648">
        <v>0</v>
      </c>
      <c r="H648" t="e">
        <f t="shared" si="114"/>
        <v>#VALUE!</v>
      </c>
      <c r="I648" t="e">
        <f t="shared" si="115"/>
        <v>#VALUE!</v>
      </c>
      <c r="J648" t="e">
        <f t="shared" si="116"/>
        <v>#VALUE!</v>
      </c>
      <c r="K648" t="str">
        <f t="shared" si="117"/>
        <v/>
      </c>
      <c r="L648" t="str">
        <f t="shared" si="118"/>
        <v/>
      </c>
      <c r="M648" t="str">
        <f t="shared" si="119"/>
        <v/>
      </c>
      <c r="N648" t="str">
        <f t="shared" si="120"/>
        <v/>
      </c>
    </row>
    <row r="649" spans="1:14">
      <c r="A649" s="4" t="str">
        <f>IF('True_Odds_Calculator_2-way'!A650="","",'True_Odds_Calculator_2-way'!A650)</f>
        <v/>
      </c>
      <c r="B649" s="4" t="str">
        <f>IF('True_Odds_Calculator_2-way'!B650="","",'True_Odds_Calculator_2-way'!B650)</f>
        <v/>
      </c>
      <c r="C649" s="4" t="e">
        <f t="shared" si="110"/>
        <v>#VALUE!</v>
      </c>
      <c r="D649" t="e">
        <f t="shared" si="111"/>
        <v>#VALUE!</v>
      </c>
      <c r="E649" t="e">
        <f t="shared" si="112"/>
        <v>#VALUE!</v>
      </c>
      <c r="F649" t="e">
        <f t="shared" si="113"/>
        <v>#VALUE!</v>
      </c>
      <c r="G649">
        <v>0</v>
      </c>
      <c r="H649" t="e">
        <f t="shared" si="114"/>
        <v>#VALUE!</v>
      </c>
      <c r="I649" t="e">
        <f t="shared" si="115"/>
        <v>#VALUE!</v>
      </c>
      <c r="J649" t="e">
        <f t="shared" si="116"/>
        <v>#VALUE!</v>
      </c>
      <c r="K649" t="str">
        <f t="shared" si="117"/>
        <v/>
      </c>
      <c r="L649" t="str">
        <f t="shared" si="118"/>
        <v/>
      </c>
      <c r="M649" t="str">
        <f t="shared" si="119"/>
        <v/>
      </c>
      <c r="N649" t="str">
        <f t="shared" si="120"/>
        <v/>
      </c>
    </row>
    <row r="650" spans="1:14">
      <c r="A650" s="4" t="str">
        <f>IF('True_Odds_Calculator_2-way'!A651="","",'True_Odds_Calculator_2-way'!A651)</f>
        <v/>
      </c>
      <c r="B650" s="4" t="str">
        <f>IF('True_Odds_Calculator_2-way'!B651="","",'True_Odds_Calculator_2-way'!B651)</f>
        <v/>
      </c>
      <c r="C650" s="4" t="e">
        <f t="shared" si="110"/>
        <v>#VALUE!</v>
      </c>
      <c r="D650" t="e">
        <f t="shared" si="111"/>
        <v>#VALUE!</v>
      </c>
      <c r="E650" t="e">
        <f t="shared" si="112"/>
        <v>#VALUE!</v>
      </c>
      <c r="F650" t="e">
        <f t="shared" si="113"/>
        <v>#VALUE!</v>
      </c>
      <c r="G650">
        <v>0</v>
      </c>
      <c r="H650" t="e">
        <f t="shared" si="114"/>
        <v>#VALUE!</v>
      </c>
      <c r="I650" t="e">
        <f t="shared" si="115"/>
        <v>#VALUE!</v>
      </c>
      <c r="J650" t="e">
        <f t="shared" si="116"/>
        <v>#VALUE!</v>
      </c>
      <c r="K650" t="str">
        <f t="shared" si="117"/>
        <v/>
      </c>
      <c r="L650" t="str">
        <f t="shared" si="118"/>
        <v/>
      </c>
      <c r="M650" t="str">
        <f t="shared" si="119"/>
        <v/>
      </c>
      <c r="N650" t="str">
        <f t="shared" si="120"/>
        <v/>
      </c>
    </row>
    <row r="651" spans="1:14">
      <c r="A651" s="4" t="str">
        <f>IF('True_Odds_Calculator_2-way'!A652="","",'True_Odds_Calculator_2-way'!A652)</f>
        <v/>
      </c>
      <c r="B651" s="4" t="str">
        <f>IF('True_Odds_Calculator_2-way'!B652="","",'True_Odds_Calculator_2-way'!B652)</f>
        <v/>
      </c>
      <c r="C651" s="4" t="e">
        <f t="shared" si="110"/>
        <v>#VALUE!</v>
      </c>
      <c r="D651" t="e">
        <f t="shared" si="111"/>
        <v>#VALUE!</v>
      </c>
      <c r="E651" t="e">
        <f t="shared" si="112"/>
        <v>#VALUE!</v>
      </c>
      <c r="F651" t="e">
        <f t="shared" si="113"/>
        <v>#VALUE!</v>
      </c>
      <c r="G651">
        <v>0</v>
      </c>
      <c r="H651" t="e">
        <f t="shared" si="114"/>
        <v>#VALUE!</v>
      </c>
      <c r="I651" t="e">
        <f t="shared" si="115"/>
        <v>#VALUE!</v>
      </c>
      <c r="J651" t="e">
        <f t="shared" si="116"/>
        <v>#VALUE!</v>
      </c>
      <c r="K651" t="str">
        <f t="shared" si="117"/>
        <v/>
      </c>
      <c r="L651" t="str">
        <f t="shared" si="118"/>
        <v/>
      </c>
      <c r="M651" t="str">
        <f t="shared" si="119"/>
        <v/>
      </c>
      <c r="N651" t="str">
        <f t="shared" si="120"/>
        <v/>
      </c>
    </row>
    <row r="652" spans="1:14">
      <c r="A652" s="4" t="str">
        <f>IF('True_Odds_Calculator_2-way'!A653="","",'True_Odds_Calculator_2-way'!A653)</f>
        <v/>
      </c>
      <c r="B652" s="4" t="str">
        <f>IF('True_Odds_Calculator_2-way'!B653="","",'True_Odds_Calculator_2-way'!B653)</f>
        <v/>
      </c>
      <c r="C652" s="4" t="e">
        <f t="shared" si="110"/>
        <v>#VALUE!</v>
      </c>
      <c r="D652" t="e">
        <f t="shared" si="111"/>
        <v>#VALUE!</v>
      </c>
      <c r="E652" t="e">
        <f t="shared" si="112"/>
        <v>#VALUE!</v>
      </c>
      <c r="F652" t="e">
        <f t="shared" si="113"/>
        <v>#VALUE!</v>
      </c>
      <c r="G652">
        <v>0</v>
      </c>
      <c r="H652" t="e">
        <f t="shared" si="114"/>
        <v>#VALUE!</v>
      </c>
      <c r="I652" t="e">
        <f t="shared" si="115"/>
        <v>#VALUE!</v>
      </c>
      <c r="J652" t="e">
        <f t="shared" si="116"/>
        <v>#VALUE!</v>
      </c>
      <c r="K652" t="str">
        <f t="shared" si="117"/>
        <v/>
      </c>
      <c r="L652" t="str">
        <f t="shared" si="118"/>
        <v/>
      </c>
      <c r="M652" t="str">
        <f t="shared" si="119"/>
        <v/>
      </c>
      <c r="N652" t="str">
        <f t="shared" si="120"/>
        <v/>
      </c>
    </row>
    <row r="653" spans="1:14">
      <c r="A653" s="4" t="str">
        <f>IF('True_Odds_Calculator_2-way'!A654="","",'True_Odds_Calculator_2-way'!A654)</f>
        <v/>
      </c>
      <c r="B653" s="4" t="str">
        <f>IF('True_Odds_Calculator_2-way'!B654="","",'True_Odds_Calculator_2-way'!B654)</f>
        <v/>
      </c>
      <c r="C653" s="4" t="e">
        <f t="shared" si="110"/>
        <v>#VALUE!</v>
      </c>
      <c r="D653" t="e">
        <f t="shared" si="111"/>
        <v>#VALUE!</v>
      </c>
      <c r="E653" t="e">
        <f t="shared" si="112"/>
        <v>#VALUE!</v>
      </c>
      <c r="F653" t="e">
        <f t="shared" si="113"/>
        <v>#VALUE!</v>
      </c>
      <c r="G653">
        <v>0</v>
      </c>
      <c r="H653" t="e">
        <f t="shared" si="114"/>
        <v>#VALUE!</v>
      </c>
      <c r="I653" t="e">
        <f t="shared" si="115"/>
        <v>#VALUE!</v>
      </c>
      <c r="J653" t="e">
        <f t="shared" si="116"/>
        <v>#VALUE!</v>
      </c>
      <c r="K653" t="str">
        <f t="shared" si="117"/>
        <v/>
      </c>
      <c r="L653" t="str">
        <f t="shared" si="118"/>
        <v/>
      </c>
      <c r="M653" t="str">
        <f t="shared" si="119"/>
        <v/>
      </c>
      <c r="N653" t="str">
        <f t="shared" si="120"/>
        <v/>
      </c>
    </row>
    <row r="654" spans="1:14">
      <c r="A654" s="4" t="str">
        <f>IF('True_Odds_Calculator_2-way'!A655="","",'True_Odds_Calculator_2-way'!A655)</f>
        <v/>
      </c>
      <c r="B654" s="4" t="str">
        <f>IF('True_Odds_Calculator_2-way'!B655="","",'True_Odds_Calculator_2-way'!B655)</f>
        <v/>
      </c>
      <c r="C654" s="4" t="e">
        <f t="shared" si="110"/>
        <v>#VALUE!</v>
      </c>
      <c r="D654" t="e">
        <f t="shared" si="111"/>
        <v>#VALUE!</v>
      </c>
      <c r="E654" t="e">
        <f t="shared" si="112"/>
        <v>#VALUE!</v>
      </c>
      <c r="F654" t="e">
        <f t="shared" si="113"/>
        <v>#VALUE!</v>
      </c>
      <c r="G654">
        <v>0</v>
      </c>
      <c r="H654" t="e">
        <f t="shared" si="114"/>
        <v>#VALUE!</v>
      </c>
      <c r="I654" t="e">
        <f t="shared" si="115"/>
        <v>#VALUE!</v>
      </c>
      <c r="J654" t="e">
        <f t="shared" si="116"/>
        <v>#VALUE!</v>
      </c>
      <c r="K654" t="str">
        <f t="shared" si="117"/>
        <v/>
      </c>
      <c r="L654" t="str">
        <f t="shared" si="118"/>
        <v/>
      </c>
      <c r="M654" t="str">
        <f t="shared" si="119"/>
        <v/>
      </c>
      <c r="N654" t="str">
        <f t="shared" si="120"/>
        <v/>
      </c>
    </row>
    <row r="655" spans="1:14">
      <c r="A655" s="4" t="str">
        <f>IF('True_Odds_Calculator_2-way'!A656="","",'True_Odds_Calculator_2-way'!A656)</f>
        <v/>
      </c>
      <c r="B655" s="4" t="str">
        <f>IF('True_Odds_Calculator_2-way'!B656="","",'True_Odds_Calculator_2-way'!B656)</f>
        <v/>
      </c>
      <c r="C655" s="4" t="e">
        <f t="shared" si="110"/>
        <v>#VALUE!</v>
      </c>
      <c r="D655" t="e">
        <f t="shared" si="111"/>
        <v>#VALUE!</v>
      </c>
      <c r="E655" t="e">
        <f t="shared" si="112"/>
        <v>#VALUE!</v>
      </c>
      <c r="F655" t="e">
        <f t="shared" si="113"/>
        <v>#VALUE!</v>
      </c>
      <c r="G655">
        <v>0</v>
      </c>
      <c r="H655" t="e">
        <f t="shared" si="114"/>
        <v>#VALUE!</v>
      </c>
      <c r="I655" t="e">
        <f t="shared" si="115"/>
        <v>#VALUE!</v>
      </c>
      <c r="J655" t="e">
        <f t="shared" si="116"/>
        <v>#VALUE!</v>
      </c>
      <c r="K655" t="str">
        <f t="shared" si="117"/>
        <v/>
      </c>
      <c r="L655" t="str">
        <f t="shared" si="118"/>
        <v/>
      </c>
      <c r="M655" t="str">
        <f t="shared" si="119"/>
        <v/>
      </c>
      <c r="N655" t="str">
        <f t="shared" si="120"/>
        <v/>
      </c>
    </row>
    <row r="656" spans="1:14">
      <c r="A656" s="4" t="str">
        <f>IF('True_Odds_Calculator_2-way'!A657="","",'True_Odds_Calculator_2-way'!A657)</f>
        <v/>
      </c>
      <c r="B656" s="4" t="str">
        <f>IF('True_Odds_Calculator_2-way'!B657="","",'True_Odds_Calculator_2-way'!B657)</f>
        <v/>
      </c>
      <c r="C656" s="4" t="e">
        <f t="shared" si="110"/>
        <v>#VALUE!</v>
      </c>
      <c r="D656" t="e">
        <f t="shared" si="111"/>
        <v>#VALUE!</v>
      </c>
      <c r="E656" t="e">
        <f t="shared" si="112"/>
        <v>#VALUE!</v>
      </c>
      <c r="F656" t="e">
        <f t="shared" si="113"/>
        <v>#VALUE!</v>
      </c>
      <c r="G656">
        <v>0</v>
      </c>
      <c r="H656" t="e">
        <f t="shared" si="114"/>
        <v>#VALUE!</v>
      </c>
      <c r="I656" t="e">
        <f t="shared" si="115"/>
        <v>#VALUE!</v>
      </c>
      <c r="J656" t="e">
        <f t="shared" si="116"/>
        <v>#VALUE!</v>
      </c>
      <c r="K656" t="str">
        <f t="shared" si="117"/>
        <v/>
      </c>
      <c r="L656" t="str">
        <f t="shared" si="118"/>
        <v/>
      </c>
      <c r="M656" t="str">
        <f t="shared" si="119"/>
        <v/>
      </c>
      <c r="N656" t="str">
        <f t="shared" si="120"/>
        <v/>
      </c>
    </row>
    <row r="657" spans="1:14">
      <c r="A657" s="4" t="str">
        <f>IF('True_Odds_Calculator_2-way'!A658="","",'True_Odds_Calculator_2-way'!A658)</f>
        <v/>
      </c>
      <c r="B657" s="4" t="str">
        <f>IF('True_Odds_Calculator_2-way'!B658="","",'True_Odds_Calculator_2-way'!B658)</f>
        <v/>
      </c>
      <c r="C657" s="4" t="e">
        <f t="shared" si="110"/>
        <v>#VALUE!</v>
      </c>
      <c r="D657" t="e">
        <f t="shared" si="111"/>
        <v>#VALUE!</v>
      </c>
      <c r="E657" t="e">
        <f t="shared" si="112"/>
        <v>#VALUE!</v>
      </c>
      <c r="F657" t="e">
        <f t="shared" si="113"/>
        <v>#VALUE!</v>
      </c>
      <c r="G657">
        <v>0</v>
      </c>
      <c r="H657" t="e">
        <f t="shared" si="114"/>
        <v>#VALUE!</v>
      </c>
      <c r="I657" t="e">
        <f t="shared" si="115"/>
        <v>#VALUE!</v>
      </c>
      <c r="J657" t="e">
        <f t="shared" si="116"/>
        <v>#VALUE!</v>
      </c>
      <c r="K657" t="str">
        <f t="shared" si="117"/>
        <v/>
      </c>
      <c r="L657" t="str">
        <f t="shared" si="118"/>
        <v/>
      </c>
      <c r="M657" t="str">
        <f t="shared" si="119"/>
        <v/>
      </c>
      <c r="N657" t="str">
        <f t="shared" si="120"/>
        <v/>
      </c>
    </row>
    <row r="658" spans="1:14">
      <c r="A658" s="4" t="str">
        <f>IF('True_Odds_Calculator_2-way'!A659="","",'True_Odds_Calculator_2-way'!A659)</f>
        <v/>
      </c>
      <c r="B658" s="4" t="str">
        <f>IF('True_Odds_Calculator_2-way'!B659="","",'True_Odds_Calculator_2-way'!B659)</f>
        <v/>
      </c>
      <c r="C658" s="4" t="e">
        <f t="shared" si="110"/>
        <v>#VALUE!</v>
      </c>
      <c r="D658" t="e">
        <f t="shared" si="111"/>
        <v>#VALUE!</v>
      </c>
      <c r="E658" t="e">
        <f t="shared" si="112"/>
        <v>#VALUE!</v>
      </c>
      <c r="F658" t="e">
        <f t="shared" si="113"/>
        <v>#VALUE!</v>
      </c>
      <c r="G658">
        <v>0</v>
      </c>
      <c r="H658" t="e">
        <f t="shared" si="114"/>
        <v>#VALUE!</v>
      </c>
      <c r="I658" t="e">
        <f t="shared" si="115"/>
        <v>#VALUE!</v>
      </c>
      <c r="J658" t="e">
        <f t="shared" si="116"/>
        <v>#VALUE!</v>
      </c>
      <c r="K658" t="str">
        <f t="shared" si="117"/>
        <v/>
      </c>
      <c r="L658" t="str">
        <f t="shared" si="118"/>
        <v/>
      </c>
      <c r="M658" t="str">
        <f t="shared" si="119"/>
        <v/>
      </c>
      <c r="N658" t="str">
        <f t="shared" si="120"/>
        <v/>
      </c>
    </row>
    <row r="659" spans="1:14">
      <c r="A659" s="4" t="str">
        <f>IF('True_Odds_Calculator_2-way'!A660="","",'True_Odds_Calculator_2-way'!A660)</f>
        <v/>
      </c>
      <c r="B659" s="4" t="str">
        <f>IF('True_Odds_Calculator_2-way'!B660="","",'True_Odds_Calculator_2-way'!B660)</f>
        <v/>
      </c>
      <c r="C659" s="4" t="e">
        <f t="shared" si="110"/>
        <v>#VALUE!</v>
      </c>
      <c r="D659" t="e">
        <f t="shared" si="111"/>
        <v>#VALUE!</v>
      </c>
      <c r="E659" t="e">
        <f t="shared" si="112"/>
        <v>#VALUE!</v>
      </c>
      <c r="F659" t="e">
        <f t="shared" si="113"/>
        <v>#VALUE!</v>
      </c>
      <c r="G659">
        <v>0</v>
      </c>
      <c r="H659" t="e">
        <f t="shared" si="114"/>
        <v>#VALUE!</v>
      </c>
      <c r="I659" t="e">
        <f t="shared" si="115"/>
        <v>#VALUE!</v>
      </c>
      <c r="J659" t="e">
        <f t="shared" si="116"/>
        <v>#VALUE!</v>
      </c>
      <c r="K659" t="str">
        <f t="shared" si="117"/>
        <v/>
      </c>
      <c r="L659" t="str">
        <f t="shared" si="118"/>
        <v/>
      </c>
      <c r="M659" t="str">
        <f t="shared" si="119"/>
        <v/>
      </c>
      <c r="N659" t="str">
        <f t="shared" si="120"/>
        <v/>
      </c>
    </row>
    <row r="660" spans="1:14">
      <c r="A660" s="4" t="str">
        <f>IF('True_Odds_Calculator_2-way'!A661="","",'True_Odds_Calculator_2-way'!A661)</f>
        <v/>
      </c>
      <c r="B660" s="4" t="str">
        <f>IF('True_Odds_Calculator_2-way'!B661="","",'True_Odds_Calculator_2-way'!B661)</f>
        <v/>
      </c>
      <c r="C660" s="4" t="e">
        <f t="shared" si="110"/>
        <v>#VALUE!</v>
      </c>
      <c r="D660" t="e">
        <f t="shared" si="111"/>
        <v>#VALUE!</v>
      </c>
      <c r="E660" t="e">
        <f t="shared" si="112"/>
        <v>#VALUE!</v>
      </c>
      <c r="F660" t="e">
        <f t="shared" si="113"/>
        <v>#VALUE!</v>
      </c>
      <c r="G660">
        <v>0</v>
      </c>
      <c r="H660" t="e">
        <f t="shared" si="114"/>
        <v>#VALUE!</v>
      </c>
      <c r="I660" t="e">
        <f t="shared" si="115"/>
        <v>#VALUE!</v>
      </c>
      <c r="J660" t="e">
        <f t="shared" si="116"/>
        <v>#VALUE!</v>
      </c>
      <c r="K660" t="str">
        <f t="shared" si="117"/>
        <v/>
      </c>
      <c r="L660" t="str">
        <f t="shared" si="118"/>
        <v/>
      </c>
      <c r="M660" t="str">
        <f t="shared" si="119"/>
        <v/>
      </c>
      <c r="N660" t="str">
        <f t="shared" si="120"/>
        <v/>
      </c>
    </row>
    <row r="661" spans="1:14">
      <c r="A661" s="4" t="str">
        <f>IF('True_Odds_Calculator_2-way'!A662="","",'True_Odds_Calculator_2-way'!A662)</f>
        <v/>
      </c>
      <c r="B661" s="4" t="str">
        <f>IF('True_Odds_Calculator_2-way'!B662="","",'True_Odds_Calculator_2-way'!B662)</f>
        <v/>
      </c>
      <c r="C661" s="4" t="e">
        <f t="shared" si="110"/>
        <v>#VALUE!</v>
      </c>
      <c r="D661" t="e">
        <f t="shared" si="111"/>
        <v>#VALUE!</v>
      </c>
      <c r="E661" t="e">
        <f t="shared" si="112"/>
        <v>#VALUE!</v>
      </c>
      <c r="F661" t="e">
        <f t="shared" si="113"/>
        <v>#VALUE!</v>
      </c>
      <c r="G661">
        <v>0</v>
      </c>
      <c r="H661" t="e">
        <f t="shared" si="114"/>
        <v>#VALUE!</v>
      </c>
      <c r="I661" t="e">
        <f t="shared" si="115"/>
        <v>#VALUE!</v>
      </c>
      <c r="J661" t="e">
        <f t="shared" si="116"/>
        <v>#VALUE!</v>
      </c>
      <c r="K661" t="str">
        <f t="shared" si="117"/>
        <v/>
      </c>
      <c r="L661" t="str">
        <f t="shared" si="118"/>
        <v/>
      </c>
      <c r="M661" t="str">
        <f t="shared" si="119"/>
        <v/>
      </c>
      <c r="N661" t="str">
        <f t="shared" si="120"/>
        <v/>
      </c>
    </row>
    <row r="662" spans="1:14">
      <c r="A662" s="4" t="str">
        <f>IF('True_Odds_Calculator_2-way'!A663="","",'True_Odds_Calculator_2-way'!A663)</f>
        <v/>
      </c>
      <c r="B662" s="4" t="str">
        <f>IF('True_Odds_Calculator_2-way'!B663="","",'True_Odds_Calculator_2-way'!B663)</f>
        <v/>
      </c>
      <c r="C662" s="4" t="e">
        <f t="shared" si="110"/>
        <v>#VALUE!</v>
      </c>
      <c r="D662" t="e">
        <f t="shared" si="111"/>
        <v>#VALUE!</v>
      </c>
      <c r="E662" t="e">
        <f t="shared" si="112"/>
        <v>#VALUE!</v>
      </c>
      <c r="F662" t="e">
        <f t="shared" si="113"/>
        <v>#VALUE!</v>
      </c>
      <c r="G662">
        <v>0</v>
      </c>
      <c r="H662" t="e">
        <f t="shared" si="114"/>
        <v>#VALUE!</v>
      </c>
      <c r="I662" t="e">
        <f t="shared" si="115"/>
        <v>#VALUE!</v>
      </c>
      <c r="J662" t="e">
        <f t="shared" si="116"/>
        <v>#VALUE!</v>
      </c>
      <c r="K662" t="str">
        <f t="shared" si="117"/>
        <v/>
      </c>
      <c r="L662" t="str">
        <f t="shared" si="118"/>
        <v/>
      </c>
      <c r="M662" t="str">
        <f t="shared" si="119"/>
        <v/>
      </c>
      <c r="N662" t="str">
        <f t="shared" si="120"/>
        <v/>
      </c>
    </row>
    <row r="663" spans="1:14">
      <c r="A663" s="4" t="str">
        <f>IF('True_Odds_Calculator_2-way'!A664="","",'True_Odds_Calculator_2-way'!A664)</f>
        <v/>
      </c>
      <c r="B663" s="4" t="str">
        <f>IF('True_Odds_Calculator_2-way'!B664="","",'True_Odds_Calculator_2-way'!B664)</f>
        <v/>
      </c>
      <c r="C663" s="4" t="e">
        <f t="shared" si="110"/>
        <v>#VALUE!</v>
      </c>
      <c r="D663" t="e">
        <f t="shared" si="111"/>
        <v>#VALUE!</v>
      </c>
      <c r="E663" t="e">
        <f t="shared" si="112"/>
        <v>#VALUE!</v>
      </c>
      <c r="F663" t="e">
        <f t="shared" si="113"/>
        <v>#VALUE!</v>
      </c>
      <c r="G663">
        <v>0</v>
      </c>
      <c r="H663" t="e">
        <f t="shared" si="114"/>
        <v>#VALUE!</v>
      </c>
      <c r="I663" t="e">
        <f t="shared" si="115"/>
        <v>#VALUE!</v>
      </c>
      <c r="J663" t="e">
        <f t="shared" si="116"/>
        <v>#VALUE!</v>
      </c>
      <c r="K663" t="str">
        <f t="shared" si="117"/>
        <v/>
      </c>
      <c r="L663" t="str">
        <f t="shared" si="118"/>
        <v/>
      </c>
      <c r="M663" t="str">
        <f t="shared" si="119"/>
        <v/>
      </c>
      <c r="N663" t="str">
        <f t="shared" si="120"/>
        <v/>
      </c>
    </row>
    <row r="664" spans="1:14">
      <c r="A664" s="4" t="str">
        <f>IF('True_Odds_Calculator_2-way'!A665="","",'True_Odds_Calculator_2-way'!A665)</f>
        <v/>
      </c>
      <c r="B664" s="4" t="str">
        <f>IF('True_Odds_Calculator_2-way'!B665="","",'True_Odds_Calculator_2-way'!B665)</f>
        <v/>
      </c>
      <c r="C664" s="4" t="e">
        <f t="shared" si="110"/>
        <v>#VALUE!</v>
      </c>
      <c r="D664" t="e">
        <f t="shared" si="111"/>
        <v>#VALUE!</v>
      </c>
      <c r="E664" t="e">
        <f t="shared" si="112"/>
        <v>#VALUE!</v>
      </c>
      <c r="F664" t="e">
        <f t="shared" si="113"/>
        <v>#VALUE!</v>
      </c>
      <c r="G664">
        <v>0</v>
      </c>
      <c r="H664" t="e">
        <f t="shared" si="114"/>
        <v>#VALUE!</v>
      </c>
      <c r="I664" t="e">
        <f t="shared" si="115"/>
        <v>#VALUE!</v>
      </c>
      <c r="J664" t="e">
        <f t="shared" si="116"/>
        <v>#VALUE!</v>
      </c>
      <c r="K664" t="str">
        <f t="shared" si="117"/>
        <v/>
      </c>
      <c r="L664" t="str">
        <f t="shared" si="118"/>
        <v/>
      </c>
      <c r="M664" t="str">
        <f t="shared" si="119"/>
        <v/>
      </c>
      <c r="N664" t="str">
        <f t="shared" si="120"/>
        <v/>
      </c>
    </row>
    <row r="665" spans="1:14">
      <c r="A665" s="4" t="str">
        <f>IF('True_Odds_Calculator_2-way'!A666="","",'True_Odds_Calculator_2-way'!A666)</f>
        <v/>
      </c>
      <c r="B665" s="4" t="str">
        <f>IF('True_Odds_Calculator_2-way'!B666="","",'True_Odds_Calculator_2-way'!B666)</f>
        <v/>
      </c>
      <c r="C665" s="4" t="e">
        <f t="shared" si="110"/>
        <v>#VALUE!</v>
      </c>
      <c r="D665" t="e">
        <f t="shared" si="111"/>
        <v>#VALUE!</v>
      </c>
      <c r="E665" t="e">
        <f t="shared" si="112"/>
        <v>#VALUE!</v>
      </c>
      <c r="F665" t="e">
        <f t="shared" si="113"/>
        <v>#VALUE!</v>
      </c>
      <c r="G665">
        <v>0</v>
      </c>
      <c r="H665" t="e">
        <f t="shared" si="114"/>
        <v>#VALUE!</v>
      </c>
      <c r="I665" t="e">
        <f t="shared" si="115"/>
        <v>#VALUE!</v>
      </c>
      <c r="J665" t="e">
        <f t="shared" si="116"/>
        <v>#VALUE!</v>
      </c>
      <c r="K665" t="str">
        <f t="shared" si="117"/>
        <v/>
      </c>
      <c r="L665" t="str">
        <f t="shared" si="118"/>
        <v/>
      </c>
      <c r="M665" t="str">
        <f t="shared" si="119"/>
        <v/>
      </c>
      <c r="N665" t="str">
        <f t="shared" si="120"/>
        <v/>
      </c>
    </row>
    <row r="666" spans="1:14">
      <c r="A666" s="4" t="str">
        <f>IF('True_Odds_Calculator_2-way'!A667="","",'True_Odds_Calculator_2-way'!A667)</f>
        <v/>
      </c>
      <c r="B666" s="4" t="str">
        <f>IF('True_Odds_Calculator_2-way'!B667="","",'True_Odds_Calculator_2-way'!B667)</f>
        <v/>
      </c>
      <c r="C666" s="4" t="e">
        <f t="shared" si="110"/>
        <v>#VALUE!</v>
      </c>
      <c r="D666" t="e">
        <f t="shared" si="111"/>
        <v>#VALUE!</v>
      </c>
      <c r="E666" t="e">
        <f t="shared" si="112"/>
        <v>#VALUE!</v>
      </c>
      <c r="F666" t="e">
        <f t="shared" si="113"/>
        <v>#VALUE!</v>
      </c>
      <c r="G666">
        <v>0</v>
      </c>
      <c r="H666" t="e">
        <f t="shared" si="114"/>
        <v>#VALUE!</v>
      </c>
      <c r="I666" t="e">
        <f t="shared" si="115"/>
        <v>#VALUE!</v>
      </c>
      <c r="J666" t="e">
        <f t="shared" si="116"/>
        <v>#VALUE!</v>
      </c>
      <c r="K666" t="str">
        <f t="shared" si="117"/>
        <v/>
      </c>
      <c r="L666" t="str">
        <f t="shared" si="118"/>
        <v/>
      </c>
      <c r="M666" t="str">
        <f t="shared" si="119"/>
        <v/>
      </c>
      <c r="N666" t="str">
        <f t="shared" si="120"/>
        <v/>
      </c>
    </row>
    <row r="667" spans="1:14">
      <c r="A667" s="4" t="str">
        <f>IF('True_Odds_Calculator_2-way'!A668="","",'True_Odds_Calculator_2-way'!A668)</f>
        <v/>
      </c>
      <c r="B667" s="4" t="str">
        <f>IF('True_Odds_Calculator_2-way'!B668="","",'True_Odds_Calculator_2-way'!B668)</f>
        <v/>
      </c>
      <c r="C667" s="4" t="e">
        <f t="shared" si="110"/>
        <v>#VALUE!</v>
      </c>
      <c r="D667" t="e">
        <f t="shared" si="111"/>
        <v>#VALUE!</v>
      </c>
      <c r="E667" t="e">
        <f t="shared" si="112"/>
        <v>#VALUE!</v>
      </c>
      <c r="F667" t="e">
        <f t="shared" si="113"/>
        <v>#VALUE!</v>
      </c>
      <c r="G667">
        <v>0</v>
      </c>
      <c r="H667" t="e">
        <f t="shared" si="114"/>
        <v>#VALUE!</v>
      </c>
      <c r="I667" t="e">
        <f t="shared" si="115"/>
        <v>#VALUE!</v>
      </c>
      <c r="J667" t="e">
        <f t="shared" si="116"/>
        <v>#VALUE!</v>
      </c>
      <c r="K667" t="str">
        <f t="shared" si="117"/>
        <v/>
      </c>
      <c r="L667" t="str">
        <f t="shared" si="118"/>
        <v/>
      </c>
      <c r="M667" t="str">
        <f t="shared" si="119"/>
        <v/>
      </c>
      <c r="N667" t="str">
        <f t="shared" si="120"/>
        <v/>
      </c>
    </row>
    <row r="668" spans="1:14">
      <c r="A668" s="4" t="str">
        <f>IF('True_Odds_Calculator_2-way'!A669="","",'True_Odds_Calculator_2-way'!A669)</f>
        <v/>
      </c>
      <c r="B668" s="4" t="str">
        <f>IF('True_Odds_Calculator_2-way'!B669="","",'True_Odds_Calculator_2-way'!B669)</f>
        <v/>
      </c>
      <c r="C668" s="4" t="e">
        <f t="shared" si="110"/>
        <v>#VALUE!</v>
      </c>
      <c r="D668" t="e">
        <f t="shared" si="111"/>
        <v>#VALUE!</v>
      </c>
      <c r="E668" t="e">
        <f t="shared" si="112"/>
        <v>#VALUE!</v>
      </c>
      <c r="F668" t="e">
        <f t="shared" si="113"/>
        <v>#VALUE!</v>
      </c>
      <c r="G668">
        <v>0</v>
      </c>
      <c r="H668" t="e">
        <f t="shared" si="114"/>
        <v>#VALUE!</v>
      </c>
      <c r="I668" t="e">
        <f t="shared" si="115"/>
        <v>#VALUE!</v>
      </c>
      <c r="J668" t="e">
        <f t="shared" si="116"/>
        <v>#VALUE!</v>
      </c>
      <c r="K668" t="str">
        <f t="shared" si="117"/>
        <v/>
      </c>
      <c r="L668" t="str">
        <f t="shared" si="118"/>
        <v/>
      </c>
      <c r="M668" t="str">
        <f t="shared" si="119"/>
        <v/>
      </c>
      <c r="N668" t="str">
        <f t="shared" si="120"/>
        <v/>
      </c>
    </row>
    <row r="669" spans="1:14">
      <c r="A669" s="4" t="str">
        <f>IF('True_Odds_Calculator_2-way'!A670="","",'True_Odds_Calculator_2-way'!A670)</f>
        <v/>
      </c>
      <c r="B669" s="4" t="str">
        <f>IF('True_Odds_Calculator_2-way'!B670="","",'True_Odds_Calculator_2-way'!B670)</f>
        <v/>
      </c>
      <c r="C669" s="4" t="e">
        <f t="shared" si="110"/>
        <v>#VALUE!</v>
      </c>
      <c r="D669" t="e">
        <f t="shared" si="111"/>
        <v>#VALUE!</v>
      </c>
      <c r="E669" t="e">
        <f t="shared" si="112"/>
        <v>#VALUE!</v>
      </c>
      <c r="F669" t="e">
        <f t="shared" si="113"/>
        <v>#VALUE!</v>
      </c>
      <c r="G669">
        <v>0</v>
      </c>
      <c r="H669" t="e">
        <f t="shared" si="114"/>
        <v>#VALUE!</v>
      </c>
      <c r="I669" t="e">
        <f t="shared" si="115"/>
        <v>#VALUE!</v>
      </c>
      <c r="J669" t="e">
        <f t="shared" si="116"/>
        <v>#VALUE!</v>
      </c>
      <c r="K669" t="str">
        <f t="shared" si="117"/>
        <v/>
      </c>
      <c r="L669" t="str">
        <f t="shared" si="118"/>
        <v/>
      </c>
      <c r="M669" t="str">
        <f t="shared" si="119"/>
        <v/>
      </c>
      <c r="N669" t="str">
        <f t="shared" si="120"/>
        <v/>
      </c>
    </row>
    <row r="670" spans="1:14">
      <c r="A670" s="4" t="str">
        <f>IF('True_Odds_Calculator_2-way'!A671="","",'True_Odds_Calculator_2-way'!A671)</f>
        <v/>
      </c>
      <c r="B670" s="4" t="str">
        <f>IF('True_Odds_Calculator_2-way'!B671="","",'True_Odds_Calculator_2-way'!B671)</f>
        <v/>
      </c>
      <c r="C670" s="4" t="e">
        <f t="shared" si="110"/>
        <v>#VALUE!</v>
      </c>
      <c r="D670" t="e">
        <f t="shared" si="111"/>
        <v>#VALUE!</v>
      </c>
      <c r="E670" t="e">
        <f t="shared" si="112"/>
        <v>#VALUE!</v>
      </c>
      <c r="F670" t="e">
        <f t="shared" si="113"/>
        <v>#VALUE!</v>
      </c>
      <c r="G670">
        <v>0</v>
      </c>
      <c r="H670" t="e">
        <f t="shared" si="114"/>
        <v>#VALUE!</v>
      </c>
      <c r="I670" t="e">
        <f t="shared" si="115"/>
        <v>#VALUE!</v>
      </c>
      <c r="J670" t="e">
        <f t="shared" si="116"/>
        <v>#VALUE!</v>
      </c>
      <c r="K670" t="str">
        <f t="shared" si="117"/>
        <v/>
      </c>
      <c r="L670" t="str">
        <f t="shared" si="118"/>
        <v/>
      </c>
      <c r="M670" t="str">
        <f t="shared" si="119"/>
        <v/>
      </c>
      <c r="N670" t="str">
        <f t="shared" si="120"/>
        <v/>
      </c>
    </row>
    <row r="671" spans="1:14">
      <c r="A671" s="4" t="str">
        <f>IF('True_Odds_Calculator_2-way'!A672="","",'True_Odds_Calculator_2-way'!A672)</f>
        <v/>
      </c>
      <c r="B671" s="4" t="str">
        <f>IF('True_Odds_Calculator_2-way'!B672="","",'True_Odds_Calculator_2-way'!B672)</f>
        <v/>
      </c>
      <c r="C671" s="4" t="e">
        <f t="shared" si="110"/>
        <v>#VALUE!</v>
      </c>
      <c r="D671" t="e">
        <f t="shared" si="111"/>
        <v>#VALUE!</v>
      </c>
      <c r="E671" t="e">
        <f t="shared" si="112"/>
        <v>#VALUE!</v>
      </c>
      <c r="F671" t="e">
        <f t="shared" si="113"/>
        <v>#VALUE!</v>
      </c>
      <c r="G671">
        <v>0</v>
      </c>
      <c r="H671" t="e">
        <f t="shared" si="114"/>
        <v>#VALUE!</v>
      </c>
      <c r="I671" t="e">
        <f t="shared" si="115"/>
        <v>#VALUE!</v>
      </c>
      <c r="J671" t="e">
        <f t="shared" si="116"/>
        <v>#VALUE!</v>
      </c>
      <c r="K671" t="str">
        <f t="shared" si="117"/>
        <v/>
      </c>
      <c r="L671" t="str">
        <f t="shared" si="118"/>
        <v/>
      </c>
      <c r="M671" t="str">
        <f t="shared" si="119"/>
        <v/>
      </c>
      <c r="N671" t="str">
        <f t="shared" si="120"/>
        <v/>
      </c>
    </row>
    <row r="672" spans="1:14">
      <c r="A672" s="4" t="str">
        <f>IF('True_Odds_Calculator_2-way'!A673="","",'True_Odds_Calculator_2-way'!A673)</f>
        <v/>
      </c>
      <c r="B672" s="4" t="str">
        <f>IF('True_Odds_Calculator_2-way'!B673="","",'True_Odds_Calculator_2-way'!B673)</f>
        <v/>
      </c>
      <c r="C672" s="4" t="e">
        <f t="shared" si="110"/>
        <v>#VALUE!</v>
      </c>
      <c r="D672" t="e">
        <f t="shared" si="111"/>
        <v>#VALUE!</v>
      </c>
      <c r="E672" t="e">
        <f t="shared" si="112"/>
        <v>#VALUE!</v>
      </c>
      <c r="F672" t="e">
        <f t="shared" si="113"/>
        <v>#VALUE!</v>
      </c>
      <c r="G672">
        <v>0</v>
      </c>
      <c r="H672" t="e">
        <f t="shared" si="114"/>
        <v>#VALUE!</v>
      </c>
      <c r="I672" t="e">
        <f t="shared" si="115"/>
        <v>#VALUE!</v>
      </c>
      <c r="J672" t="e">
        <f t="shared" si="116"/>
        <v>#VALUE!</v>
      </c>
      <c r="K672" t="str">
        <f t="shared" si="117"/>
        <v/>
      </c>
      <c r="L672" t="str">
        <f t="shared" si="118"/>
        <v/>
      </c>
      <c r="M672" t="str">
        <f t="shared" si="119"/>
        <v/>
      </c>
      <c r="N672" t="str">
        <f t="shared" si="120"/>
        <v/>
      </c>
    </row>
    <row r="673" spans="1:14">
      <c r="A673" s="4" t="str">
        <f>IF('True_Odds_Calculator_2-way'!A674="","",'True_Odds_Calculator_2-way'!A674)</f>
        <v/>
      </c>
      <c r="B673" s="4" t="str">
        <f>IF('True_Odds_Calculator_2-way'!B674="","",'True_Odds_Calculator_2-way'!B674)</f>
        <v/>
      </c>
      <c r="C673" s="4" t="e">
        <f t="shared" si="110"/>
        <v>#VALUE!</v>
      </c>
      <c r="D673" t="e">
        <f t="shared" si="111"/>
        <v>#VALUE!</v>
      </c>
      <c r="E673" t="e">
        <f t="shared" si="112"/>
        <v>#VALUE!</v>
      </c>
      <c r="F673" t="e">
        <f t="shared" si="113"/>
        <v>#VALUE!</v>
      </c>
      <c r="G673">
        <v>0</v>
      </c>
      <c r="H673" t="e">
        <f t="shared" si="114"/>
        <v>#VALUE!</v>
      </c>
      <c r="I673" t="e">
        <f t="shared" si="115"/>
        <v>#VALUE!</v>
      </c>
      <c r="J673" t="e">
        <f t="shared" si="116"/>
        <v>#VALUE!</v>
      </c>
      <c r="K673" t="str">
        <f t="shared" si="117"/>
        <v/>
      </c>
      <c r="L673" t="str">
        <f t="shared" si="118"/>
        <v/>
      </c>
      <c r="M673" t="str">
        <f t="shared" si="119"/>
        <v/>
      </c>
      <c r="N673" t="str">
        <f t="shared" si="120"/>
        <v/>
      </c>
    </row>
    <row r="674" spans="1:14">
      <c r="A674" s="4" t="str">
        <f>IF('True_Odds_Calculator_2-way'!A675="","",'True_Odds_Calculator_2-way'!A675)</f>
        <v/>
      </c>
      <c r="B674" s="4" t="str">
        <f>IF('True_Odds_Calculator_2-way'!B675="","",'True_Odds_Calculator_2-way'!B675)</f>
        <v/>
      </c>
      <c r="C674" s="4" t="e">
        <f t="shared" si="110"/>
        <v>#VALUE!</v>
      </c>
      <c r="D674" t="e">
        <f t="shared" si="111"/>
        <v>#VALUE!</v>
      </c>
      <c r="E674" t="e">
        <f t="shared" si="112"/>
        <v>#VALUE!</v>
      </c>
      <c r="F674" t="e">
        <f t="shared" si="113"/>
        <v>#VALUE!</v>
      </c>
      <c r="G674">
        <v>0</v>
      </c>
      <c r="H674" t="e">
        <f t="shared" si="114"/>
        <v>#VALUE!</v>
      </c>
      <c r="I674" t="e">
        <f t="shared" si="115"/>
        <v>#VALUE!</v>
      </c>
      <c r="J674" t="e">
        <f t="shared" si="116"/>
        <v>#VALUE!</v>
      </c>
      <c r="K674" t="str">
        <f t="shared" si="117"/>
        <v/>
      </c>
      <c r="L674" t="str">
        <f t="shared" si="118"/>
        <v/>
      </c>
      <c r="M674" t="str">
        <f t="shared" si="119"/>
        <v/>
      </c>
      <c r="N674" t="str">
        <f t="shared" si="120"/>
        <v/>
      </c>
    </row>
    <row r="675" spans="1:14">
      <c r="A675" s="4" t="str">
        <f>IF('True_Odds_Calculator_2-way'!A676="","",'True_Odds_Calculator_2-way'!A676)</f>
        <v/>
      </c>
      <c r="B675" s="4" t="str">
        <f>IF('True_Odds_Calculator_2-way'!B676="","",'True_Odds_Calculator_2-way'!B676)</f>
        <v/>
      </c>
      <c r="C675" s="4" t="e">
        <f t="shared" si="110"/>
        <v>#VALUE!</v>
      </c>
      <c r="D675" t="e">
        <f t="shared" si="111"/>
        <v>#VALUE!</v>
      </c>
      <c r="E675" t="e">
        <f t="shared" si="112"/>
        <v>#VALUE!</v>
      </c>
      <c r="F675" t="e">
        <f t="shared" si="113"/>
        <v>#VALUE!</v>
      </c>
      <c r="G675">
        <v>0</v>
      </c>
      <c r="H675" t="e">
        <f t="shared" si="114"/>
        <v>#VALUE!</v>
      </c>
      <c r="I675" t="e">
        <f t="shared" si="115"/>
        <v>#VALUE!</v>
      </c>
      <c r="J675" t="e">
        <f t="shared" si="116"/>
        <v>#VALUE!</v>
      </c>
      <c r="K675" t="str">
        <f t="shared" si="117"/>
        <v/>
      </c>
      <c r="L675" t="str">
        <f t="shared" si="118"/>
        <v/>
      </c>
      <c r="M675" t="str">
        <f t="shared" si="119"/>
        <v/>
      </c>
      <c r="N675" t="str">
        <f t="shared" si="120"/>
        <v/>
      </c>
    </row>
    <row r="676" spans="1:14">
      <c r="A676" s="4" t="str">
        <f>IF('True_Odds_Calculator_2-way'!A677="","",'True_Odds_Calculator_2-way'!A677)</f>
        <v/>
      </c>
      <c r="B676" s="4" t="str">
        <f>IF('True_Odds_Calculator_2-way'!B677="","",'True_Odds_Calculator_2-way'!B677)</f>
        <v/>
      </c>
      <c r="C676" s="4" t="e">
        <f t="shared" si="110"/>
        <v>#VALUE!</v>
      </c>
      <c r="D676" t="e">
        <f t="shared" si="111"/>
        <v>#VALUE!</v>
      </c>
      <c r="E676" t="e">
        <f t="shared" si="112"/>
        <v>#VALUE!</v>
      </c>
      <c r="F676" t="e">
        <f t="shared" si="113"/>
        <v>#VALUE!</v>
      </c>
      <c r="G676">
        <v>0</v>
      </c>
      <c r="H676" t="e">
        <f t="shared" si="114"/>
        <v>#VALUE!</v>
      </c>
      <c r="I676" t="e">
        <f t="shared" si="115"/>
        <v>#VALUE!</v>
      </c>
      <c r="J676" t="e">
        <f t="shared" si="116"/>
        <v>#VALUE!</v>
      </c>
      <c r="K676" t="str">
        <f t="shared" si="117"/>
        <v/>
      </c>
      <c r="L676" t="str">
        <f t="shared" si="118"/>
        <v/>
      </c>
      <c r="M676" t="str">
        <f t="shared" si="119"/>
        <v/>
      </c>
      <c r="N676" t="str">
        <f t="shared" si="120"/>
        <v/>
      </c>
    </row>
    <row r="677" spans="1:14">
      <c r="A677" s="4" t="str">
        <f>IF('True_Odds_Calculator_2-way'!A678="","",'True_Odds_Calculator_2-way'!A678)</f>
        <v/>
      </c>
      <c r="B677" s="4" t="str">
        <f>IF('True_Odds_Calculator_2-way'!B678="","",'True_Odds_Calculator_2-way'!B678)</f>
        <v/>
      </c>
      <c r="C677" s="4" t="e">
        <f t="shared" si="110"/>
        <v>#VALUE!</v>
      </c>
      <c r="D677" t="e">
        <f t="shared" si="111"/>
        <v>#VALUE!</v>
      </c>
      <c r="E677" t="e">
        <f t="shared" si="112"/>
        <v>#VALUE!</v>
      </c>
      <c r="F677" t="e">
        <f t="shared" si="113"/>
        <v>#VALUE!</v>
      </c>
      <c r="G677">
        <v>0</v>
      </c>
      <c r="H677" t="e">
        <f t="shared" si="114"/>
        <v>#VALUE!</v>
      </c>
      <c r="I677" t="e">
        <f t="shared" si="115"/>
        <v>#VALUE!</v>
      </c>
      <c r="J677" t="e">
        <f t="shared" si="116"/>
        <v>#VALUE!</v>
      </c>
      <c r="K677" t="str">
        <f t="shared" si="117"/>
        <v/>
      </c>
      <c r="L677" t="str">
        <f t="shared" si="118"/>
        <v/>
      </c>
      <c r="M677" t="str">
        <f t="shared" si="119"/>
        <v/>
      </c>
      <c r="N677" t="str">
        <f t="shared" si="120"/>
        <v/>
      </c>
    </row>
    <row r="678" spans="1:14">
      <c r="A678" s="4" t="str">
        <f>IF('True_Odds_Calculator_2-way'!A679="","",'True_Odds_Calculator_2-way'!A679)</f>
        <v/>
      </c>
      <c r="B678" s="4" t="str">
        <f>IF('True_Odds_Calculator_2-way'!B679="","",'True_Odds_Calculator_2-way'!B679)</f>
        <v/>
      </c>
      <c r="C678" s="4" t="e">
        <f t="shared" si="110"/>
        <v>#VALUE!</v>
      </c>
      <c r="D678" t="e">
        <f t="shared" si="111"/>
        <v>#VALUE!</v>
      </c>
      <c r="E678" t="e">
        <f t="shared" si="112"/>
        <v>#VALUE!</v>
      </c>
      <c r="F678" t="e">
        <f t="shared" si="113"/>
        <v>#VALUE!</v>
      </c>
      <c r="G678">
        <v>0</v>
      </c>
      <c r="H678" t="e">
        <f t="shared" si="114"/>
        <v>#VALUE!</v>
      </c>
      <c r="I678" t="e">
        <f t="shared" si="115"/>
        <v>#VALUE!</v>
      </c>
      <c r="J678" t="e">
        <f t="shared" si="116"/>
        <v>#VALUE!</v>
      </c>
      <c r="K678" t="str">
        <f t="shared" si="117"/>
        <v/>
      </c>
      <c r="L678" t="str">
        <f t="shared" si="118"/>
        <v/>
      </c>
      <c r="M678" t="str">
        <f t="shared" si="119"/>
        <v/>
      </c>
      <c r="N678" t="str">
        <f t="shared" si="120"/>
        <v/>
      </c>
    </row>
    <row r="679" spans="1:14">
      <c r="A679" s="4" t="str">
        <f>IF('True_Odds_Calculator_2-way'!A680="","",'True_Odds_Calculator_2-way'!A680)</f>
        <v/>
      </c>
      <c r="B679" s="4" t="str">
        <f>IF('True_Odds_Calculator_2-way'!B680="","",'True_Odds_Calculator_2-way'!B680)</f>
        <v/>
      </c>
      <c r="C679" s="4" t="e">
        <f t="shared" si="110"/>
        <v>#VALUE!</v>
      </c>
      <c r="D679" t="e">
        <f t="shared" si="111"/>
        <v>#VALUE!</v>
      </c>
      <c r="E679" t="e">
        <f t="shared" si="112"/>
        <v>#VALUE!</v>
      </c>
      <c r="F679" t="e">
        <f t="shared" si="113"/>
        <v>#VALUE!</v>
      </c>
      <c r="G679">
        <v>0</v>
      </c>
      <c r="H679" t="e">
        <f t="shared" si="114"/>
        <v>#VALUE!</v>
      </c>
      <c r="I679" t="e">
        <f t="shared" si="115"/>
        <v>#VALUE!</v>
      </c>
      <c r="J679" t="e">
        <f t="shared" si="116"/>
        <v>#VALUE!</v>
      </c>
      <c r="K679" t="str">
        <f t="shared" si="117"/>
        <v/>
      </c>
      <c r="L679" t="str">
        <f t="shared" si="118"/>
        <v/>
      </c>
      <c r="M679" t="str">
        <f t="shared" si="119"/>
        <v/>
      </c>
      <c r="N679" t="str">
        <f t="shared" si="120"/>
        <v/>
      </c>
    </row>
    <row r="680" spans="1:14">
      <c r="A680" s="4" t="str">
        <f>IF('True_Odds_Calculator_2-way'!A681="","",'True_Odds_Calculator_2-way'!A681)</f>
        <v/>
      </c>
      <c r="B680" s="4" t="str">
        <f>IF('True_Odds_Calculator_2-way'!B681="","",'True_Odds_Calculator_2-way'!B681)</f>
        <v/>
      </c>
      <c r="C680" s="4" t="e">
        <f t="shared" si="110"/>
        <v>#VALUE!</v>
      </c>
      <c r="D680" t="e">
        <f t="shared" si="111"/>
        <v>#VALUE!</v>
      </c>
      <c r="E680" t="e">
        <f t="shared" si="112"/>
        <v>#VALUE!</v>
      </c>
      <c r="F680" t="e">
        <f t="shared" si="113"/>
        <v>#VALUE!</v>
      </c>
      <c r="G680">
        <v>0</v>
      </c>
      <c r="H680" t="e">
        <f t="shared" si="114"/>
        <v>#VALUE!</v>
      </c>
      <c r="I680" t="e">
        <f t="shared" si="115"/>
        <v>#VALUE!</v>
      </c>
      <c r="J680" t="e">
        <f t="shared" si="116"/>
        <v>#VALUE!</v>
      </c>
      <c r="K680" t="str">
        <f t="shared" si="117"/>
        <v/>
      </c>
      <c r="L680" t="str">
        <f t="shared" si="118"/>
        <v/>
      </c>
      <c r="M680" t="str">
        <f t="shared" si="119"/>
        <v/>
      </c>
      <c r="N680" t="str">
        <f t="shared" si="120"/>
        <v/>
      </c>
    </row>
    <row r="681" spans="1:14">
      <c r="A681" s="4" t="str">
        <f>IF('True_Odds_Calculator_2-way'!A682="","",'True_Odds_Calculator_2-way'!A682)</f>
        <v/>
      </c>
      <c r="B681" s="4" t="str">
        <f>IF('True_Odds_Calculator_2-way'!B682="","",'True_Odds_Calculator_2-way'!B682)</f>
        <v/>
      </c>
      <c r="C681" s="4" t="e">
        <f t="shared" si="110"/>
        <v>#VALUE!</v>
      </c>
      <c r="D681" t="e">
        <f t="shared" si="111"/>
        <v>#VALUE!</v>
      </c>
      <c r="E681" t="e">
        <f t="shared" si="112"/>
        <v>#VALUE!</v>
      </c>
      <c r="F681" t="e">
        <f t="shared" si="113"/>
        <v>#VALUE!</v>
      </c>
      <c r="G681">
        <v>0</v>
      </c>
      <c r="H681" t="e">
        <f t="shared" si="114"/>
        <v>#VALUE!</v>
      </c>
      <c r="I681" t="e">
        <f t="shared" si="115"/>
        <v>#VALUE!</v>
      </c>
      <c r="J681" t="e">
        <f t="shared" si="116"/>
        <v>#VALUE!</v>
      </c>
      <c r="K681" t="str">
        <f t="shared" si="117"/>
        <v/>
      </c>
      <c r="L681" t="str">
        <f t="shared" si="118"/>
        <v/>
      </c>
      <c r="M681" t="str">
        <f t="shared" si="119"/>
        <v/>
      </c>
      <c r="N681" t="str">
        <f t="shared" si="120"/>
        <v/>
      </c>
    </row>
    <row r="682" spans="1:14">
      <c r="A682" s="4" t="str">
        <f>IF('True_Odds_Calculator_2-way'!A683="","",'True_Odds_Calculator_2-way'!A683)</f>
        <v/>
      </c>
      <c r="B682" s="4" t="str">
        <f>IF('True_Odds_Calculator_2-way'!B683="","",'True_Odds_Calculator_2-way'!B683)</f>
        <v/>
      </c>
      <c r="C682" s="4" t="e">
        <f t="shared" si="110"/>
        <v>#VALUE!</v>
      </c>
      <c r="D682" t="e">
        <f t="shared" si="111"/>
        <v>#VALUE!</v>
      </c>
      <c r="E682" t="e">
        <f t="shared" si="112"/>
        <v>#VALUE!</v>
      </c>
      <c r="F682" t="e">
        <f t="shared" si="113"/>
        <v>#VALUE!</v>
      </c>
      <c r="G682">
        <v>0</v>
      </c>
      <c r="H682" t="e">
        <f t="shared" si="114"/>
        <v>#VALUE!</v>
      </c>
      <c r="I682" t="e">
        <f t="shared" si="115"/>
        <v>#VALUE!</v>
      </c>
      <c r="J682" t="e">
        <f t="shared" si="116"/>
        <v>#VALUE!</v>
      </c>
      <c r="K682" t="str">
        <f t="shared" si="117"/>
        <v/>
      </c>
      <c r="L682" t="str">
        <f t="shared" si="118"/>
        <v/>
      </c>
      <c r="M682" t="str">
        <f t="shared" si="119"/>
        <v/>
      </c>
      <c r="N682" t="str">
        <f t="shared" si="120"/>
        <v/>
      </c>
    </row>
    <row r="683" spans="1:14">
      <c r="A683" s="4" t="str">
        <f>IF('True_Odds_Calculator_2-way'!A684="","",'True_Odds_Calculator_2-way'!A684)</f>
        <v/>
      </c>
      <c r="B683" s="4" t="str">
        <f>IF('True_Odds_Calculator_2-way'!B684="","",'True_Odds_Calculator_2-way'!B684)</f>
        <v/>
      </c>
      <c r="C683" s="4" t="e">
        <f t="shared" si="110"/>
        <v>#VALUE!</v>
      </c>
      <c r="D683" t="e">
        <f t="shared" si="111"/>
        <v>#VALUE!</v>
      </c>
      <c r="E683" t="e">
        <f t="shared" si="112"/>
        <v>#VALUE!</v>
      </c>
      <c r="F683" t="e">
        <f t="shared" si="113"/>
        <v>#VALUE!</v>
      </c>
      <c r="G683">
        <v>0</v>
      </c>
      <c r="H683" t="e">
        <f t="shared" si="114"/>
        <v>#VALUE!</v>
      </c>
      <c r="I683" t="e">
        <f t="shared" si="115"/>
        <v>#VALUE!</v>
      </c>
      <c r="J683" t="e">
        <f t="shared" si="116"/>
        <v>#VALUE!</v>
      </c>
      <c r="K683" t="str">
        <f t="shared" si="117"/>
        <v/>
      </c>
      <c r="L683" t="str">
        <f t="shared" si="118"/>
        <v/>
      </c>
      <c r="M683" t="str">
        <f t="shared" si="119"/>
        <v/>
      </c>
      <c r="N683" t="str">
        <f t="shared" si="120"/>
        <v/>
      </c>
    </row>
    <row r="684" spans="1:14">
      <c r="A684" s="4" t="str">
        <f>IF('True_Odds_Calculator_2-way'!A685="","",'True_Odds_Calculator_2-way'!A685)</f>
        <v/>
      </c>
      <c r="B684" s="4" t="str">
        <f>IF('True_Odds_Calculator_2-way'!B685="","",'True_Odds_Calculator_2-way'!B685)</f>
        <v/>
      </c>
      <c r="C684" s="4" t="e">
        <f t="shared" si="110"/>
        <v>#VALUE!</v>
      </c>
      <c r="D684" t="e">
        <f t="shared" si="111"/>
        <v>#VALUE!</v>
      </c>
      <c r="E684" t="e">
        <f t="shared" si="112"/>
        <v>#VALUE!</v>
      </c>
      <c r="F684" t="e">
        <f t="shared" si="113"/>
        <v>#VALUE!</v>
      </c>
      <c r="G684">
        <v>0</v>
      </c>
      <c r="H684" t="e">
        <f t="shared" si="114"/>
        <v>#VALUE!</v>
      </c>
      <c r="I684" t="e">
        <f t="shared" si="115"/>
        <v>#VALUE!</v>
      </c>
      <c r="J684" t="e">
        <f t="shared" si="116"/>
        <v>#VALUE!</v>
      </c>
      <c r="K684" t="str">
        <f t="shared" si="117"/>
        <v/>
      </c>
      <c r="L684" t="str">
        <f t="shared" si="118"/>
        <v/>
      </c>
      <c r="M684" t="str">
        <f t="shared" si="119"/>
        <v/>
      </c>
      <c r="N684" t="str">
        <f t="shared" si="120"/>
        <v/>
      </c>
    </row>
    <row r="685" spans="1:14">
      <c r="A685" s="4" t="str">
        <f>IF('True_Odds_Calculator_2-way'!A686="","",'True_Odds_Calculator_2-way'!A686)</f>
        <v/>
      </c>
      <c r="B685" s="4" t="str">
        <f>IF('True_Odds_Calculator_2-way'!B686="","",'True_Odds_Calculator_2-way'!B686)</f>
        <v/>
      </c>
      <c r="C685" s="4" t="e">
        <f t="shared" si="110"/>
        <v>#VALUE!</v>
      </c>
      <c r="D685" t="e">
        <f t="shared" si="111"/>
        <v>#VALUE!</v>
      </c>
      <c r="E685" t="e">
        <f t="shared" si="112"/>
        <v>#VALUE!</v>
      </c>
      <c r="F685" t="e">
        <f t="shared" si="113"/>
        <v>#VALUE!</v>
      </c>
      <c r="G685">
        <v>0</v>
      </c>
      <c r="H685" t="e">
        <f t="shared" si="114"/>
        <v>#VALUE!</v>
      </c>
      <c r="I685" t="e">
        <f t="shared" si="115"/>
        <v>#VALUE!</v>
      </c>
      <c r="J685" t="e">
        <f t="shared" si="116"/>
        <v>#VALUE!</v>
      </c>
      <c r="K685" t="str">
        <f t="shared" si="117"/>
        <v/>
      </c>
      <c r="L685" t="str">
        <f t="shared" si="118"/>
        <v/>
      </c>
      <c r="M685" t="str">
        <f t="shared" si="119"/>
        <v/>
      </c>
      <c r="N685" t="str">
        <f t="shared" si="120"/>
        <v/>
      </c>
    </row>
    <row r="686" spans="1:14">
      <c r="A686" s="4" t="str">
        <f>IF('True_Odds_Calculator_2-way'!A687="","",'True_Odds_Calculator_2-way'!A687)</f>
        <v/>
      </c>
      <c r="B686" s="4" t="str">
        <f>IF('True_Odds_Calculator_2-way'!B687="","",'True_Odds_Calculator_2-way'!B687)</f>
        <v/>
      </c>
      <c r="C686" s="4" t="e">
        <f t="shared" si="110"/>
        <v>#VALUE!</v>
      </c>
      <c r="D686" t="e">
        <f t="shared" si="111"/>
        <v>#VALUE!</v>
      </c>
      <c r="E686" t="e">
        <f t="shared" si="112"/>
        <v>#VALUE!</v>
      </c>
      <c r="F686" t="e">
        <f t="shared" si="113"/>
        <v>#VALUE!</v>
      </c>
      <c r="G686">
        <v>0</v>
      </c>
      <c r="H686" t="e">
        <f t="shared" si="114"/>
        <v>#VALUE!</v>
      </c>
      <c r="I686" t="e">
        <f t="shared" si="115"/>
        <v>#VALUE!</v>
      </c>
      <c r="J686" t="e">
        <f t="shared" si="116"/>
        <v>#VALUE!</v>
      </c>
      <c r="K686" t="str">
        <f t="shared" si="117"/>
        <v/>
      </c>
      <c r="L686" t="str">
        <f t="shared" si="118"/>
        <v/>
      </c>
      <c r="M686" t="str">
        <f t="shared" si="119"/>
        <v/>
      </c>
      <c r="N686" t="str">
        <f t="shared" si="120"/>
        <v/>
      </c>
    </row>
    <row r="687" spans="1:14">
      <c r="A687" s="4" t="str">
        <f>IF('True_Odds_Calculator_2-way'!A688="","",'True_Odds_Calculator_2-way'!A688)</f>
        <v/>
      </c>
      <c r="B687" s="4" t="str">
        <f>IF('True_Odds_Calculator_2-way'!B688="","",'True_Odds_Calculator_2-way'!B688)</f>
        <v/>
      </c>
      <c r="C687" s="4" t="e">
        <f t="shared" si="110"/>
        <v>#VALUE!</v>
      </c>
      <c r="D687" t="e">
        <f t="shared" si="111"/>
        <v>#VALUE!</v>
      </c>
      <c r="E687" t="e">
        <f t="shared" si="112"/>
        <v>#VALUE!</v>
      </c>
      <c r="F687" t="e">
        <f t="shared" si="113"/>
        <v>#VALUE!</v>
      </c>
      <c r="G687">
        <v>0</v>
      </c>
      <c r="H687" t="e">
        <f t="shared" si="114"/>
        <v>#VALUE!</v>
      </c>
      <c r="I687" t="e">
        <f t="shared" si="115"/>
        <v>#VALUE!</v>
      </c>
      <c r="J687" t="e">
        <f t="shared" si="116"/>
        <v>#VALUE!</v>
      </c>
      <c r="K687" t="str">
        <f t="shared" si="117"/>
        <v/>
      </c>
      <c r="L687" t="str">
        <f t="shared" si="118"/>
        <v/>
      </c>
      <c r="M687" t="str">
        <f t="shared" si="119"/>
        <v/>
      </c>
      <c r="N687" t="str">
        <f t="shared" si="120"/>
        <v/>
      </c>
    </row>
    <row r="688" spans="1:14">
      <c r="A688" s="4" t="str">
        <f>IF('True_Odds_Calculator_2-way'!A689="","",'True_Odds_Calculator_2-way'!A689)</f>
        <v/>
      </c>
      <c r="B688" s="4" t="str">
        <f>IF('True_Odds_Calculator_2-way'!B689="","",'True_Odds_Calculator_2-way'!B689)</f>
        <v/>
      </c>
      <c r="C688" s="4" t="e">
        <f t="shared" si="110"/>
        <v>#VALUE!</v>
      </c>
      <c r="D688" t="e">
        <f t="shared" si="111"/>
        <v>#VALUE!</v>
      </c>
      <c r="E688" t="e">
        <f t="shared" si="112"/>
        <v>#VALUE!</v>
      </c>
      <c r="F688" t="e">
        <f t="shared" si="113"/>
        <v>#VALUE!</v>
      </c>
      <c r="G688">
        <v>0</v>
      </c>
      <c r="H688" t="e">
        <f t="shared" si="114"/>
        <v>#VALUE!</v>
      </c>
      <c r="I688" t="e">
        <f t="shared" si="115"/>
        <v>#VALUE!</v>
      </c>
      <c r="J688" t="e">
        <f t="shared" si="116"/>
        <v>#VALUE!</v>
      </c>
      <c r="K688" t="str">
        <f t="shared" si="117"/>
        <v/>
      </c>
      <c r="L688" t="str">
        <f t="shared" si="118"/>
        <v/>
      </c>
      <c r="M688" t="str">
        <f t="shared" si="119"/>
        <v/>
      </c>
      <c r="N688" t="str">
        <f t="shared" si="120"/>
        <v/>
      </c>
    </row>
    <row r="689" spans="1:14">
      <c r="A689" s="4" t="str">
        <f>IF('True_Odds_Calculator_2-way'!A690="","",'True_Odds_Calculator_2-way'!A690)</f>
        <v/>
      </c>
      <c r="B689" s="4" t="str">
        <f>IF('True_Odds_Calculator_2-way'!B690="","",'True_Odds_Calculator_2-way'!B690)</f>
        <v/>
      </c>
      <c r="C689" s="4" t="e">
        <f t="shared" si="110"/>
        <v>#VALUE!</v>
      </c>
      <c r="D689" t="e">
        <f t="shared" si="111"/>
        <v>#VALUE!</v>
      </c>
      <c r="E689" t="e">
        <f t="shared" si="112"/>
        <v>#VALUE!</v>
      </c>
      <c r="F689" t="e">
        <f t="shared" si="113"/>
        <v>#VALUE!</v>
      </c>
      <c r="G689">
        <v>0</v>
      </c>
      <c r="H689" t="e">
        <f t="shared" si="114"/>
        <v>#VALUE!</v>
      </c>
      <c r="I689" t="e">
        <f t="shared" si="115"/>
        <v>#VALUE!</v>
      </c>
      <c r="J689" t="e">
        <f t="shared" si="116"/>
        <v>#VALUE!</v>
      </c>
      <c r="K689" t="str">
        <f t="shared" si="117"/>
        <v/>
      </c>
      <c r="L689" t="str">
        <f t="shared" si="118"/>
        <v/>
      </c>
      <c r="M689" t="str">
        <f t="shared" si="119"/>
        <v/>
      </c>
      <c r="N689" t="str">
        <f t="shared" si="120"/>
        <v/>
      </c>
    </row>
    <row r="690" spans="1:14">
      <c r="A690" s="4" t="str">
        <f>IF('True_Odds_Calculator_2-way'!A691="","",'True_Odds_Calculator_2-way'!A691)</f>
        <v/>
      </c>
      <c r="B690" s="4" t="str">
        <f>IF('True_Odds_Calculator_2-way'!B691="","",'True_Odds_Calculator_2-way'!B691)</f>
        <v/>
      </c>
      <c r="C690" s="4" t="e">
        <f t="shared" si="110"/>
        <v>#VALUE!</v>
      </c>
      <c r="D690" t="e">
        <f t="shared" si="111"/>
        <v>#VALUE!</v>
      </c>
      <c r="E690" t="e">
        <f t="shared" si="112"/>
        <v>#VALUE!</v>
      </c>
      <c r="F690" t="e">
        <f t="shared" si="113"/>
        <v>#VALUE!</v>
      </c>
      <c r="G690">
        <v>0</v>
      </c>
      <c r="H690" t="e">
        <f t="shared" si="114"/>
        <v>#VALUE!</v>
      </c>
      <c r="I690" t="e">
        <f t="shared" si="115"/>
        <v>#VALUE!</v>
      </c>
      <c r="J690" t="e">
        <f t="shared" si="116"/>
        <v>#VALUE!</v>
      </c>
      <c r="K690" t="str">
        <f t="shared" si="117"/>
        <v/>
      </c>
      <c r="L690" t="str">
        <f t="shared" si="118"/>
        <v/>
      </c>
      <c r="M690" t="str">
        <f t="shared" si="119"/>
        <v/>
      </c>
      <c r="N690" t="str">
        <f t="shared" si="120"/>
        <v/>
      </c>
    </row>
    <row r="691" spans="1:14">
      <c r="A691" s="4" t="str">
        <f>IF('True_Odds_Calculator_2-way'!A692="","",'True_Odds_Calculator_2-way'!A692)</f>
        <v/>
      </c>
      <c r="B691" s="4" t="str">
        <f>IF('True_Odds_Calculator_2-way'!B692="","",'True_Odds_Calculator_2-way'!B692)</f>
        <v/>
      </c>
      <c r="C691" s="4" t="e">
        <f t="shared" si="110"/>
        <v>#VALUE!</v>
      </c>
      <c r="D691" t="e">
        <f t="shared" si="111"/>
        <v>#VALUE!</v>
      </c>
      <c r="E691" t="e">
        <f t="shared" si="112"/>
        <v>#VALUE!</v>
      </c>
      <c r="F691" t="e">
        <f t="shared" si="113"/>
        <v>#VALUE!</v>
      </c>
      <c r="G691">
        <v>0</v>
      </c>
      <c r="H691" t="e">
        <f t="shared" si="114"/>
        <v>#VALUE!</v>
      </c>
      <c r="I691" t="e">
        <f t="shared" si="115"/>
        <v>#VALUE!</v>
      </c>
      <c r="J691" t="e">
        <f t="shared" si="116"/>
        <v>#VALUE!</v>
      </c>
      <c r="K691" t="str">
        <f t="shared" si="117"/>
        <v/>
      </c>
      <c r="L691" t="str">
        <f t="shared" si="118"/>
        <v/>
      </c>
      <c r="M691" t="str">
        <f t="shared" si="119"/>
        <v/>
      </c>
      <c r="N691" t="str">
        <f t="shared" si="120"/>
        <v/>
      </c>
    </row>
    <row r="692" spans="1:14">
      <c r="A692" s="4" t="str">
        <f>IF('True_Odds_Calculator_2-way'!A693="","",'True_Odds_Calculator_2-way'!A693)</f>
        <v/>
      </c>
      <c r="B692" s="4" t="str">
        <f>IF('True_Odds_Calculator_2-way'!B693="","",'True_Odds_Calculator_2-way'!B693)</f>
        <v/>
      </c>
      <c r="C692" s="4" t="e">
        <f t="shared" si="110"/>
        <v>#VALUE!</v>
      </c>
      <c r="D692" t="e">
        <f t="shared" si="111"/>
        <v>#VALUE!</v>
      </c>
      <c r="E692" t="e">
        <f t="shared" si="112"/>
        <v>#VALUE!</v>
      </c>
      <c r="F692" t="e">
        <f t="shared" si="113"/>
        <v>#VALUE!</v>
      </c>
      <c r="G692">
        <v>0</v>
      </c>
      <c r="H692" t="e">
        <f t="shared" si="114"/>
        <v>#VALUE!</v>
      </c>
      <c r="I692" t="e">
        <f t="shared" si="115"/>
        <v>#VALUE!</v>
      </c>
      <c r="J692" t="e">
        <f t="shared" si="116"/>
        <v>#VALUE!</v>
      </c>
      <c r="K692" t="str">
        <f t="shared" si="117"/>
        <v/>
      </c>
      <c r="L692" t="str">
        <f t="shared" si="118"/>
        <v/>
      </c>
      <c r="M692" t="str">
        <f t="shared" si="119"/>
        <v/>
      </c>
      <c r="N692" t="str">
        <f t="shared" si="120"/>
        <v/>
      </c>
    </row>
    <row r="693" spans="1:14">
      <c r="A693" s="4" t="str">
        <f>IF('True_Odds_Calculator_2-way'!A694="","",'True_Odds_Calculator_2-way'!A694)</f>
        <v/>
      </c>
      <c r="B693" s="4" t="str">
        <f>IF('True_Odds_Calculator_2-way'!B694="","",'True_Odds_Calculator_2-way'!B694)</f>
        <v/>
      </c>
      <c r="C693" s="4" t="e">
        <f t="shared" si="110"/>
        <v>#VALUE!</v>
      </c>
      <c r="D693" t="e">
        <f t="shared" si="111"/>
        <v>#VALUE!</v>
      </c>
      <c r="E693" t="e">
        <f t="shared" si="112"/>
        <v>#VALUE!</v>
      </c>
      <c r="F693" t="e">
        <f t="shared" si="113"/>
        <v>#VALUE!</v>
      </c>
      <c r="G693">
        <v>0</v>
      </c>
      <c r="H693" t="e">
        <f t="shared" si="114"/>
        <v>#VALUE!</v>
      </c>
      <c r="I693" t="e">
        <f t="shared" si="115"/>
        <v>#VALUE!</v>
      </c>
      <c r="J693" t="e">
        <f t="shared" si="116"/>
        <v>#VALUE!</v>
      </c>
      <c r="K693" t="str">
        <f t="shared" si="117"/>
        <v/>
      </c>
      <c r="L693" t="str">
        <f t="shared" si="118"/>
        <v/>
      </c>
      <c r="M693" t="str">
        <f t="shared" si="119"/>
        <v/>
      </c>
      <c r="N693" t="str">
        <f t="shared" si="120"/>
        <v/>
      </c>
    </row>
    <row r="694" spans="1:14">
      <c r="A694" s="4" t="str">
        <f>IF('True_Odds_Calculator_2-way'!A695="","",'True_Odds_Calculator_2-way'!A695)</f>
        <v/>
      </c>
      <c r="B694" s="4" t="str">
        <f>IF('True_Odds_Calculator_2-way'!B695="","",'True_Odds_Calculator_2-way'!B695)</f>
        <v/>
      </c>
      <c r="C694" s="4" t="e">
        <f t="shared" si="110"/>
        <v>#VALUE!</v>
      </c>
      <c r="D694" t="e">
        <f t="shared" si="111"/>
        <v>#VALUE!</v>
      </c>
      <c r="E694" t="e">
        <f t="shared" si="112"/>
        <v>#VALUE!</v>
      </c>
      <c r="F694" t="e">
        <f t="shared" si="113"/>
        <v>#VALUE!</v>
      </c>
      <c r="G694">
        <v>0</v>
      </c>
      <c r="H694" t="e">
        <f t="shared" si="114"/>
        <v>#VALUE!</v>
      </c>
      <c r="I694" t="e">
        <f t="shared" si="115"/>
        <v>#VALUE!</v>
      </c>
      <c r="J694" t="e">
        <f t="shared" si="116"/>
        <v>#VALUE!</v>
      </c>
      <c r="K694" t="str">
        <f t="shared" si="117"/>
        <v/>
      </c>
      <c r="L694" t="str">
        <f t="shared" si="118"/>
        <v/>
      </c>
      <c r="M694" t="str">
        <f t="shared" si="119"/>
        <v/>
      </c>
      <c r="N694" t="str">
        <f t="shared" si="120"/>
        <v/>
      </c>
    </row>
    <row r="695" spans="1:14">
      <c r="A695" s="4" t="str">
        <f>IF('True_Odds_Calculator_2-way'!A696="","",'True_Odds_Calculator_2-way'!A696)</f>
        <v/>
      </c>
      <c r="B695" s="4" t="str">
        <f>IF('True_Odds_Calculator_2-way'!B696="","",'True_Odds_Calculator_2-way'!B696)</f>
        <v/>
      </c>
      <c r="C695" s="4" t="e">
        <f t="shared" si="110"/>
        <v>#VALUE!</v>
      </c>
      <c r="D695" t="e">
        <f t="shared" si="111"/>
        <v>#VALUE!</v>
      </c>
      <c r="E695" t="e">
        <f t="shared" si="112"/>
        <v>#VALUE!</v>
      </c>
      <c r="F695" t="e">
        <f t="shared" si="113"/>
        <v>#VALUE!</v>
      </c>
      <c r="G695">
        <v>0</v>
      </c>
      <c r="H695" t="e">
        <f t="shared" si="114"/>
        <v>#VALUE!</v>
      </c>
      <c r="I695" t="e">
        <f t="shared" si="115"/>
        <v>#VALUE!</v>
      </c>
      <c r="J695" t="e">
        <f t="shared" si="116"/>
        <v>#VALUE!</v>
      </c>
      <c r="K695" t="str">
        <f t="shared" si="117"/>
        <v/>
      </c>
      <c r="L695" t="str">
        <f t="shared" si="118"/>
        <v/>
      </c>
      <c r="M695" t="str">
        <f t="shared" si="119"/>
        <v/>
      </c>
      <c r="N695" t="str">
        <f t="shared" si="120"/>
        <v/>
      </c>
    </row>
    <row r="696" spans="1:14">
      <c r="A696" s="4" t="str">
        <f>IF('True_Odds_Calculator_2-way'!A697="","",'True_Odds_Calculator_2-way'!A697)</f>
        <v/>
      </c>
      <c r="B696" s="4" t="str">
        <f>IF('True_Odds_Calculator_2-way'!B697="","",'True_Odds_Calculator_2-way'!B697)</f>
        <v/>
      </c>
      <c r="C696" s="4" t="e">
        <f t="shared" si="110"/>
        <v>#VALUE!</v>
      </c>
      <c r="D696" t="e">
        <f t="shared" si="111"/>
        <v>#VALUE!</v>
      </c>
      <c r="E696" t="e">
        <f t="shared" si="112"/>
        <v>#VALUE!</v>
      </c>
      <c r="F696" t="e">
        <f t="shared" si="113"/>
        <v>#VALUE!</v>
      </c>
      <c r="G696">
        <v>0</v>
      </c>
      <c r="H696" t="e">
        <f t="shared" si="114"/>
        <v>#VALUE!</v>
      </c>
      <c r="I696" t="e">
        <f t="shared" si="115"/>
        <v>#VALUE!</v>
      </c>
      <c r="J696" t="e">
        <f t="shared" si="116"/>
        <v>#VALUE!</v>
      </c>
      <c r="K696" t="str">
        <f t="shared" si="117"/>
        <v/>
      </c>
      <c r="L696" t="str">
        <f t="shared" si="118"/>
        <v/>
      </c>
      <c r="M696" t="str">
        <f t="shared" si="119"/>
        <v/>
      </c>
      <c r="N696" t="str">
        <f t="shared" si="120"/>
        <v/>
      </c>
    </row>
    <row r="697" spans="1:14">
      <c r="A697" s="4" t="str">
        <f>IF('True_Odds_Calculator_2-way'!A698="","",'True_Odds_Calculator_2-way'!A698)</f>
        <v/>
      </c>
      <c r="B697" s="4" t="str">
        <f>IF('True_Odds_Calculator_2-way'!B698="","",'True_Odds_Calculator_2-way'!B698)</f>
        <v/>
      </c>
      <c r="C697" s="4" t="e">
        <f t="shared" si="110"/>
        <v>#VALUE!</v>
      </c>
      <c r="D697" t="e">
        <f t="shared" si="111"/>
        <v>#VALUE!</v>
      </c>
      <c r="E697" t="e">
        <f t="shared" si="112"/>
        <v>#VALUE!</v>
      </c>
      <c r="F697" t="e">
        <f t="shared" si="113"/>
        <v>#VALUE!</v>
      </c>
      <c r="G697">
        <v>0</v>
      </c>
      <c r="H697" t="e">
        <f t="shared" si="114"/>
        <v>#VALUE!</v>
      </c>
      <c r="I697" t="e">
        <f t="shared" si="115"/>
        <v>#VALUE!</v>
      </c>
      <c r="J697" t="e">
        <f t="shared" si="116"/>
        <v>#VALUE!</v>
      </c>
      <c r="K697" t="str">
        <f t="shared" si="117"/>
        <v/>
      </c>
      <c r="L697" t="str">
        <f t="shared" si="118"/>
        <v/>
      </c>
      <c r="M697" t="str">
        <f t="shared" si="119"/>
        <v/>
      </c>
      <c r="N697" t="str">
        <f t="shared" si="120"/>
        <v/>
      </c>
    </row>
    <row r="698" spans="1:14">
      <c r="A698" s="4" t="str">
        <f>IF('True_Odds_Calculator_2-way'!A699="","",'True_Odds_Calculator_2-way'!A699)</f>
        <v/>
      </c>
      <c r="B698" s="4" t="str">
        <f>IF('True_Odds_Calculator_2-way'!B699="","",'True_Odds_Calculator_2-way'!B699)</f>
        <v/>
      </c>
      <c r="C698" s="4" t="e">
        <f t="shared" si="110"/>
        <v>#VALUE!</v>
      </c>
      <c r="D698" t="e">
        <f t="shared" si="111"/>
        <v>#VALUE!</v>
      </c>
      <c r="E698" t="e">
        <f t="shared" si="112"/>
        <v>#VALUE!</v>
      </c>
      <c r="F698" t="e">
        <f t="shared" si="113"/>
        <v>#VALUE!</v>
      </c>
      <c r="G698">
        <v>0</v>
      </c>
      <c r="H698" t="e">
        <f t="shared" si="114"/>
        <v>#VALUE!</v>
      </c>
      <c r="I698" t="e">
        <f t="shared" si="115"/>
        <v>#VALUE!</v>
      </c>
      <c r="J698" t="e">
        <f t="shared" si="116"/>
        <v>#VALUE!</v>
      </c>
      <c r="K698" t="str">
        <f t="shared" si="117"/>
        <v/>
      </c>
      <c r="L698" t="str">
        <f t="shared" si="118"/>
        <v/>
      </c>
      <c r="M698" t="str">
        <f t="shared" si="119"/>
        <v/>
      </c>
      <c r="N698" t="str">
        <f t="shared" si="120"/>
        <v/>
      </c>
    </row>
    <row r="699" spans="1:14">
      <c r="A699" s="4" t="str">
        <f>IF('True_Odds_Calculator_2-way'!A700="","",'True_Odds_Calculator_2-way'!A700)</f>
        <v/>
      </c>
      <c r="B699" s="4" t="str">
        <f>IF('True_Odds_Calculator_2-way'!B700="","",'True_Odds_Calculator_2-way'!B700)</f>
        <v/>
      </c>
      <c r="C699" s="4" t="e">
        <f t="shared" si="110"/>
        <v>#VALUE!</v>
      </c>
      <c r="D699" t="e">
        <f t="shared" si="111"/>
        <v>#VALUE!</v>
      </c>
      <c r="E699" t="e">
        <f t="shared" si="112"/>
        <v>#VALUE!</v>
      </c>
      <c r="F699" t="e">
        <f t="shared" si="113"/>
        <v>#VALUE!</v>
      </c>
      <c r="G699">
        <v>0</v>
      </c>
      <c r="H699" t="e">
        <f t="shared" si="114"/>
        <v>#VALUE!</v>
      </c>
      <c r="I699" t="e">
        <f t="shared" si="115"/>
        <v>#VALUE!</v>
      </c>
      <c r="J699" t="e">
        <f t="shared" si="116"/>
        <v>#VALUE!</v>
      </c>
      <c r="K699" t="str">
        <f t="shared" si="117"/>
        <v/>
      </c>
      <c r="L699" t="str">
        <f t="shared" si="118"/>
        <v/>
      </c>
      <c r="M699" t="str">
        <f t="shared" si="119"/>
        <v/>
      </c>
      <c r="N699" t="str">
        <f t="shared" si="120"/>
        <v/>
      </c>
    </row>
    <row r="700" spans="1:14">
      <c r="A700" s="4" t="str">
        <f>IF('True_Odds_Calculator_2-way'!A701="","",'True_Odds_Calculator_2-way'!A701)</f>
        <v/>
      </c>
      <c r="B700" s="4" t="str">
        <f>IF('True_Odds_Calculator_2-way'!B701="","",'True_Odds_Calculator_2-way'!B701)</f>
        <v/>
      </c>
      <c r="C700" s="4" t="e">
        <f t="shared" si="110"/>
        <v>#VALUE!</v>
      </c>
      <c r="D700" t="e">
        <f t="shared" si="111"/>
        <v>#VALUE!</v>
      </c>
      <c r="E700" t="e">
        <f t="shared" si="112"/>
        <v>#VALUE!</v>
      </c>
      <c r="F700" t="e">
        <f t="shared" si="113"/>
        <v>#VALUE!</v>
      </c>
      <c r="G700">
        <v>0</v>
      </c>
      <c r="H700" t="e">
        <f t="shared" si="114"/>
        <v>#VALUE!</v>
      </c>
      <c r="I700" t="e">
        <f t="shared" si="115"/>
        <v>#VALUE!</v>
      </c>
      <c r="J700" t="e">
        <f t="shared" si="116"/>
        <v>#VALUE!</v>
      </c>
      <c r="K700" t="str">
        <f t="shared" si="117"/>
        <v/>
      </c>
      <c r="L700" t="str">
        <f t="shared" si="118"/>
        <v/>
      </c>
      <c r="M700" t="str">
        <f t="shared" si="119"/>
        <v/>
      </c>
      <c r="N700" t="str">
        <f t="shared" si="120"/>
        <v/>
      </c>
    </row>
    <row r="701" spans="1:14">
      <c r="A701" s="4" t="str">
        <f>IF('True_Odds_Calculator_2-way'!A702="","",'True_Odds_Calculator_2-way'!A702)</f>
        <v/>
      </c>
      <c r="B701" s="4" t="str">
        <f>IF('True_Odds_Calculator_2-way'!B702="","",'True_Odds_Calculator_2-way'!B702)</f>
        <v/>
      </c>
      <c r="C701" s="4" t="e">
        <f t="shared" si="110"/>
        <v>#VALUE!</v>
      </c>
      <c r="D701" t="e">
        <f t="shared" si="111"/>
        <v>#VALUE!</v>
      </c>
      <c r="E701" t="e">
        <f t="shared" si="112"/>
        <v>#VALUE!</v>
      </c>
      <c r="F701" t="e">
        <f t="shared" si="113"/>
        <v>#VALUE!</v>
      </c>
      <c r="G701">
        <v>0</v>
      </c>
      <c r="H701" t="e">
        <f t="shared" si="114"/>
        <v>#VALUE!</v>
      </c>
      <c r="I701" t="e">
        <f t="shared" si="115"/>
        <v>#VALUE!</v>
      </c>
      <c r="J701" t="e">
        <f t="shared" si="116"/>
        <v>#VALUE!</v>
      </c>
      <c r="K701" t="str">
        <f t="shared" si="117"/>
        <v/>
      </c>
      <c r="L701" t="str">
        <f t="shared" si="118"/>
        <v/>
      </c>
      <c r="M701" t="str">
        <f t="shared" si="119"/>
        <v/>
      </c>
      <c r="N701" t="str">
        <f t="shared" si="120"/>
        <v/>
      </c>
    </row>
    <row r="702" spans="1:14">
      <c r="A702" s="4" t="str">
        <f>IF('True_Odds_Calculator_2-way'!A703="","",'True_Odds_Calculator_2-way'!A703)</f>
        <v/>
      </c>
      <c r="B702" s="4" t="str">
        <f>IF('True_Odds_Calculator_2-way'!B703="","",'True_Odds_Calculator_2-way'!B703)</f>
        <v/>
      </c>
      <c r="C702" s="4" t="e">
        <f t="shared" si="110"/>
        <v>#VALUE!</v>
      </c>
      <c r="D702" t="e">
        <f t="shared" si="111"/>
        <v>#VALUE!</v>
      </c>
      <c r="E702" t="e">
        <f t="shared" si="112"/>
        <v>#VALUE!</v>
      </c>
      <c r="F702" t="e">
        <f t="shared" si="113"/>
        <v>#VALUE!</v>
      </c>
      <c r="G702">
        <v>0</v>
      </c>
      <c r="H702" t="e">
        <f t="shared" si="114"/>
        <v>#VALUE!</v>
      </c>
      <c r="I702" t="e">
        <f t="shared" si="115"/>
        <v>#VALUE!</v>
      </c>
      <c r="J702" t="e">
        <f t="shared" si="116"/>
        <v>#VALUE!</v>
      </c>
      <c r="K702" t="str">
        <f t="shared" si="117"/>
        <v/>
      </c>
      <c r="L702" t="str">
        <f t="shared" si="118"/>
        <v/>
      </c>
      <c r="M702" t="str">
        <f t="shared" si="119"/>
        <v/>
      </c>
      <c r="N702" t="str">
        <f t="shared" si="120"/>
        <v/>
      </c>
    </row>
    <row r="703" spans="1:14">
      <c r="A703" s="4" t="str">
        <f>IF('True_Odds_Calculator_2-way'!A704="","",'True_Odds_Calculator_2-way'!A704)</f>
        <v/>
      </c>
      <c r="B703" s="4" t="str">
        <f>IF('True_Odds_Calculator_2-way'!B704="","",'True_Odds_Calculator_2-way'!B704)</f>
        <v/>
      </c>
      <c r="C703" s="4" t="e">
        <f t="shared" si="110"/>
        <v>#VALUE!</v>
      </c>
      <c r="D703" t="e">
        <f t="shared" si="111"/>
        <v>#VALUE!</v>
      </c>
      <c r="E703" t="e">
        <f t="shared" si="112"/>
        <v>#VALUE!</v>
      </c>
      <c r="F703" t="e">
        <f t="shared" si="113"/>
        <v>#VALUE!</v>
      </c>
      <c r="G703">
        <v>0</v>
      </c>
      <c r="H703" t="e">
        <f t="shared" si="114"/>
        <v>#VALUE!</v>
      </c>
      <c r="I703" t="e">
        <f t="shared" si="115"/>
        <v>#VALUE!</v>
      </c>
      <c r="J703" t="e">
        <f t="shared" si="116"/>
        <v>#VALUE!</v>
      </c>
      <c r="K703" t="str">
        <f t="shared" si="117"/>
        <v/>
      </c>
      <c r="L703" t="str">
        <f t="shared" si="118"/>
        <v/>
      </c>
      <c r="M703" t="str">
        <f t="shared" si="119"/>
        <v/>
      </c>
      <c r="N703" t="str">
        <f t="shared" si="120"/>
        <v/>
      </c>
    </row>
    <row r="704" spans="1:14">
      <c r="A704" s="4" t="str">
        <f>IF('True_Odds_Calculator_2-way'!A705="","",'True_Odds_Calculator_2-way'!A705)</f>
        <v/>
      </c>
      <c r="B704" s="4" t="str">
        <f>IF('True_Odds_Calculator_2-way'!B705="","",'True_Odds_Calculator_2-way'!B705)</f>
        <v/>
      </c>
      <c r="C704" s="4" t="e">
        <f t="shared" si="110"/>
        <v>#VALUE!</v>
      </c>
      <c r="D704" t="e">
        <f t="shared" si="111"/>
        <v>#VALUE!</v>
      </c>
      <c r="E704" t="e">
        <f t="shared" si="112"/>
        <v>#VALUE!</v>
      </c>
      <c r="F704" t="e">
        <f t="shared" si="113"/>
        <v>#VALUE!</v>
      </c>
      <c r="G704">
        <v>0</v>
      </c>
      <c r="H704" t="e">
        <f t="shared" si="114"/>
        <v>#VALUE!</v>
      </c>
      <c r="I704" t="e">
        <f t="shared" si="115"/>
        <v>#VALUE!</v>
      </c>
      <c r="J704" t="e">
        <f t="shared" si="116"/>
        <v>#VALUE!</v>
      </c>
      <c r="K704" t="str">
        <f t="shared" si="117"/>
        <v/>
      </c>
      <c r="L704" t="str">
        <f t="shared" si="118"/>
        <v/>
      </c>
      <c r="M704" t="str">
        <f t="shared" si="119"/>
        <v/>
      </c>
      <c r="N704" t="str">
        <f t="shared" si="120"/>
        <v/>
      </c>
    </row>
    <row r="705" spans="1:14">
      <c r="A705" s="4" t="str">
        <f>IF('True_Odds_Calculator_2-way'!A706="","",'True_Odds_Calculator_2-way'!A706)</f>
        <v/>
      </c>
      <c r="B705" s="4" t="str">
        <f>IF('True_Odds_Calculator_2-way'!B706="","",'True_Odds_Calculator_2-way'!B706)</f>
        <v/>
      </c>
      <c r="C705" s="4" t="e">
        <f t="shared" si="110"/>
        <v>#VALUE!</v>
      </c>
      <c r="D705" t="e">
        <f t="shared" si="111"/>
        <v>#VALUE!</v>
      </c>
      <c r="E705" t="e">
        <f t="shared" si="112"/>
        <v>#VALUE!</v>
      </c>
      <c r="F705" t="e">
        <f t="shared" si="113"/>
        <v>#VALUE!</v>
      </c>
      <c r="G705">
        <v>0</v>
      </c>
      <c r="H705" t="e">
        <f t="shared" si="114"/>
        <v>#VALUE!</v>
      </c>
      <c r="I705" t="e">
        <f t="shared" si="115"/>
        <v>#VALUE!</v>
      </c>
      <c r="J705" t="e">
        <f t="shared" si="116"/>
        <v>#VALUE!</v>
      </c>
      <c r="K705" t="str">
        <f t="shared" si="117"/>
        <v/>
      </c>
      <c r="L705" t="str">
        <f t="shared" si="118"/>
        <v/>
      </c>
      <c r="M705" t="str">
        <f t="shared" si="119"/>
        <v/>
      </c>
      <c r="N705" t="str">
        <f t="shared" si="120"/>
        <v/>
      </c>
    </row>
    <row r="706" spans="1:14">
      <c r="A706" s="4" t="str">
        <f>IF('True_Odds_Calculator_2-way'!A707="","",'True_Odds_Calculator_2-way'!A707)</f>
        <v/>
      </c>
      <c r="B706" s="4" t="str">
        <f>IF('True_Odds_Calculator_2-way'!B707="","",'True_Odds_Calculator_2-way'!B707)</f>
        <v/>
      </c>
      <c r="C706" s="4" t="e">
        <f t="shared" si="110"/>
        <v>#VALUE!</v>
      </c>
      <c r="D706" t="e">
        <f t="shared" si="111"/>
        <v>#VALUE!</v>
      </c>
      <c r="E706" t="e">
        <f t="shared" si="112"/>
        <v>#VALUE!</v>
      </c>
      <c r="F706" t="e">
        <f t="shared" si="113"/>
        <v>#VALUE!</v>
      </c>
      <c r="G706">
        <v>0</v>
      </c>
      <c r="H706" t="e">
        <f t="shared" si="114"/>
        <v>#VALUE!</v>
      </c>
      <c r="I706" t="e">
        <f t="shared" si="115"/>
        <v>#VALUE!</v>
      </c>
      <c r="J706" t="e">
        <f t="shared" si="116"/>
        <v>#VALUE!</v>
      </c>
      <c r="K706" t="str">
        <f t="shared" si="117"/>
        <v/>
      </c>
      <c r="L706" t="str">
        <f t="shared" si="118"/>
        <v/>
      </c>
      <c r="M706" t="str">
        <f t="shared" si="119"/>
        <v/>
      </c>
      <c r="N706" t="str">
        <f t="shared" si="120"/>
        <v/>
      </c>
    </row>
    <row r="707" spans="1:14">
      <c r="A707" s="4" t="str">
        <f>IF('True_Odds_Calculator_2-way'!A708="","",'True_Odds_Calculator_2-way'!A708)</f>
        <v/>
      </c>
      <c r="B707" s="4" t="str">
        <f>IF('True_Odds_Calculator_2-way'!B708="","",'True_Odds_Calculator_2-way'!B708)</f>
        <v/>
      </c>
      <c r="C707" s="4" t="e">
        <f t="shared" ref="C707:C770" si="121">1/A707</f>
        <v>#VALUE!</v>
      </c>
      <c r="D707" t="e">
        <f t="shared" ref="D707:D770" si="122">1/B707</f>
        <v>#VALUE!</v>
      </c>
      <c r="E707" t="e">
        <f t="shared" ref="E707:E770" si="123">C707+D707-1</f>
        <v>#VALUE!</v>
      </c>
      <c r="F707" t="e">
        <f t="shared" ref="F707:F770" si="124">C707+D707-(C707*D707)-1</f>
        <v>#VALUE!</v>
      </c>
      <c r="G707">
        <v>0</v>
      </c>
      <c r="H707" t="e">
        <f t="shared" ref="H707:H770" si="125">C707*D707</f>
        <v>#VALUE!</v>
      </c>
      <c r="I707" t="e">
        <f t="shared" ref="I707:I770" si="126">((-4*F707*H707)^0.5)/(2*F707)</f>
        <v>#VALUE!</v>
      </c>
      <c r="J707" t="e">
        <f t="shared" ref="J707:J770" si="127">(-((-4*F707*H707)^0.5))/(2*F707)</f>
        <v>#VALUE!</v>
      </c>
      <c r="K707" t="str">
        <f t="shared" ref="K707:K770" si="128">IF(A707="","",(C707/($J707+C707-($J707*C707))))</f>
        <v/>
      </c>
      <c r="L707" t="str">
        <f t="shared" ref="L707:L770" si="129">IF(B707="","",(D707/($J707+D707-($J707*D707))))</f>
        <v/>
      </c>
      <c r="M707" t="str">
        <f t="shared" ref="M707:M770" si="130">IF(A707="","",1/K707)</f>
        <v/>
      </c>
      <c r="N707" t="str">
        <f t="shared" ref="N707:N770" si="131">IF(B707="","",1/L707)</f>
        <v/>
      </c>
    </row>
    <row r="708" spans="1:14">
      <c r="A708" s="4" t="str">
        <f>IF('True_Odds_Calculator_2-way'!A709="","",'True_Odds_Calculator_2-way'!A709)</f>
        <v/>
      </c>
      <c r="B708" s="4" t="str">
        <f>IF('True_Odds_Calculator_2-way'!B709="","",'True_Odds_Calculator_2-way'!B709)</f>
        <v/>
      </c>
      <c r="C708" s="4" t="e">
        <f t="shared" si="121"/>
        <v>#VALUE!</v>
      </c>
      <c r="D708" t="e">
        <f t="shared" si="122"/>
        <v>#VALUE!</v>
      </c>
      <c r="E708" t="e">
        <f t="shared" si="123"/>
        <v>#VALUE!</v>
      </c>
      <c r="F708" t="e">
        <f t="shared" si="124"/>
        <v>#VALUE!</v>
      </c>
      <c r="G708">
        <v>0</v>
      </c>
      <c r="H708" t="e">
        <f t="shared" si="125"/>
        <v>#VALUE!</v>
      </c>
      <c r="I708" t="e">
        <f t="shared" si="126"/>
        <v>#VALUE!</v>
      </c>
      <c r="J708" t="e">
        <f t="shared" si="127"/>
        <v>#VALUE!</v>
      </c>
      <c r="K708" t="str">
        <f t="shared" si="128"/>
        <v/>
      </c>
      <c r="L708" t="str">
        <f t="shared" si="129"/>
        <v/>
      </c>
      <c r="M708" t="str">
        <f t="shared" si="130"/>
        <v/>
      </c>
      <c r="N708" t="str">
        <f t="shared" si="131"/>
        <v/>
      </c>
    </row>
    <row r="709" spans="1:14">
      <c r="A709" s="4" t="str">
        <f>IF('True_Odds_Calculator_2-way'!A710="","",'True_Odds_Calculator_2-way'!A710)</f>
        <v/>
      </c>
      <c r="B709" s="4" t="str">
        <f>IF('True_Odds_Calculator_2-way'!B710="","",'True_Odds_Calculator_2-way'!B710)</f>
        <v/>
      </c>
      <c r="C709" s="4" t="e">
        <f t="shared" si="121"/>
        <v>#VALUE!</v>
      </c>
      <c r="D709" t="e">
        <f t="shared" si="122"/>
        <v>#VALUE!</v>
      </c>
      <c r="E709" t="e">
        <f t="shared" si="123"/>
        <v>#VALUE!</v>
      </c>
      <c r="F709" t="e">
        <f t="shared" si="124"/>
        <v>#VALUE!</v>
      </c>
      <c r="G709">
        <v>0</v>
      </c>
      <c r="H709" t="e">
        <f t="shared" si="125"/>
        <v>#VALUE!</v>
      </c>
      <c r="I709" t="e">
        <f t="shared" si="126"/>
        <v>#VALUE!</v>
      </c>
      <c r="J709" t="e">
        <f t="shared" si="127"/>
        <v>#VALUE!</v>
      </c>
      <c r="K709" t="str">
        <f t="shared" si="128"/>
        <v/>
      </c>
      <c r="L709" t="str">
        <f t="shared" si="129"/>
        <v/>
      </c>
      <c r="M709" t="str">
        <f t="shared" si="130"/>
        <v/>
      </c>
      <c r="N709" t="str">
        <f t="shared" si="131"/>
        <v/>
      </c>
    </row>
    <row r="710" spans="1:14">
      <c r="A710" s="4" t="str">
        <f>IF('True_Odds_Calculator_2-way'!A711="","",'True_Odds_Calculator_2-way'!A711)</f>
        <v/>
      </c>
      <c r="B710" s="4" t="str">
        <f>IF('True_Odds_Calculator_2-way'!B711="","",'True_Odds_Calculator_2-way'!B711)</f>
        <v/>
      </c>
      <c r="C710" s="4" t="e">
        <f t="shared" si="121"/>
        <v>#VALUE!</v>
      </c>
      <c r="D710" t="e">
        <f t="shared" si="122"/>
        <v>#VALUE!</v>
      </c>
      <c r="E710" t="e">
        <f t="shared" si="123"/>
        <v>#VALUE!</v>
      </c>
      <c r="F710" t="e">
        <f t="shared" si="124"/>
        <v>#VALUE!</v>
      </c>
      <c r="G710">
        <v>0</v>
      </c>
      <c r="H710" t="e">
        <f t="shared" si="125"/>
        <v>#VALUE!</v>
      </c>
      <c r="I710" t="e">
        <f t="shared" si="126"/>
        <v>#VALUE!</v>
      </c>
      <c r="J710" t="e">
        <f t="shared" si="127"/>
        <v>#VALUE!</v>
      </c>
      <c r="K710" t="str">
        <f t="shared" si="128"/>
        <v/>
      </c>
      <c r="L710" t="str">
        <f t="shared" si="129"/>
        <v/>
      </c>
      <c r="M710" t="str">
        <f t="shared" si="130"/>
        <v/>
      </c>
      <c r="N710" t="str">
        <f t="shared" si="131"/>
        <v/>
      </c>
    </row>
    <row r="711" spans="1:14">
      <c r="A711" s="4" t="str">
        <f>IF('True_Odds_Calculator_2-way'!A712="","",'True_Odds_Calculator_2-way'!A712)</f>
        <v/>
      </c>
      <c r="B711" s="4" t="str">
        <f>IF('True_Odds_Calculator_2-way'!B712="","",'True_Odds_Calculator_2-way'!B712)</f>
        <v/>
      </c>
      <c r="C711" s="4" t="e">
        <f t="shared" si="121"/>
        <v>#VALUE!</v>
      </c>
      <c r="D711" t="e">
        <f t="shared" si="122"/>
        <v>#VALUE!</v>
      </c>
      <c r="E711" t="e">
        <f t="shared" si="123"/>
        <v>#VALUE!</v>
      </c>
      <c r="F711" t="e">
        <f t="shared" si="124"/>
        <v>#VALUE!</v>
      </c>
      <c r="G711">
        <v>0</v>
      </c>
      <c r="H711" t="e">
        <f t="shared" si="125"/>
        <v>#VALUE!</v>
      </c>
      <c r="I711" t="e">
        <f t="shared" si="126"/>
        <v>#VALUE!</v>
      </c>
      <c r="J711" t="e">
        <f t="shared" si="127"/>
        <v>#VALUE!</v>
      </c>
      <c r="K711" t="str">
        <f t="shared" si="128"/>
        <v/>
      </c>
      <c r="L711" t="str">
        <f t="shared" si="129"/>
        <v/>
      </c>
      <c r="M711" t="str">
        <f t="shared" si="130"/>
        <v/>
      </c>
      <c r="N711" t="str">
        <f t="shared" si="131"/>
        <v/>
      </c>
    </row>
    <row r="712" spans="1:14">
      <c r="A712" s="4" t="str">
        <f>IF('True_Odds_Calculator_2-way'!A713="","",'True_Odds_Calculator_2-way'!A713)</f>
        <v/>
      </c>
      <c r="B712" s="4" t="str">
        <f>IF('True_Odds_Calculator_2-way'!B713="","",'True_Odds_Calculator_2-way'!B713)</f>
        <v/>
      </c>
      <c r="C712" s="4" t="e">
        <f t="shared" si="121"/>
        <v>#VALUE!</v>
      </c>
      <c r="D712" t="e">
        <f t="shared" si="122"/>
        <v>#VALUE!</v>
      </c>
      <c r="E712" t="e">
        <f t="shared" si="123"/>
        <v>#VALUE!</v>
      </c>
      <c r="F712" t="e">
        <f t="shared" si="124"/>
        <v>#VALUE!</v>
      </c>
      <c r="G712">
        <v>0</v>
      </c>
      <c r="H712" t="e">
        <f t="shared" si="125"/>
        <v>#VALUE!</v>
      </c>
      <c r="I712" t="e">
        <f t="shared" si="126"/>
        <v>#VALUE!</v>
      </c>
      <c r="J712" t="e">
        <f t="shared" si="127"/>
        <v>#VALUE!</v>
      </c>
      <c r="K712" t="str">
        <f t="shared" si="128"/>
        <v/>
      </c>
      <c r="L712" t="str">
        <f t="shared" si="129"/>
        <v/>
      </c>
      <c r="M712" t="str">
        <f t="shared" si="130"/>
        <v/>
      </c>
      <c r="N712" t="str">
        <f t="shared" si="131"/>
        <v/>
      </c>
    </row>
    <row r="713" spans="1:14">
      <c r="A713" s="4" t="str">
        <f>IF('True_Odds_Calculator_2-way'!A714="","",'True_Odds_Calculator_2-way'!A714)</f>
        <v/>
      </c>
      <c r="B713" s="4" t="str">
        <f>IF('True_Odds_Calculator_2-way'!B714="","",'True_Odds_Calculator_2-way'!B714)</f>
        <v/>
      </c>
      <c r="C713" s="4" t="e">
        <f t="shared" si="121"/>
        <v>#VALUE!</v>
      </c>
      <c r="D713" t="e">
        <f t="shared" si="122"/>
        <v>#VALUE!</v>
      </c>
      <c r="E713" t="e">
        <f t="shared" si="123"/>
        <v>#VALUE!</v>
      </c>
      <c r="F713" t="e">
        <f t="shared" si="124"/>
        <v>#VALUE!</v>
      </c>
      <c r="G713">
        <v>0</v>
      </c>
      <c r="H713" t="e">
        <f t="shared" si="125"/>
        <v>#VALUE!</v>
      </c>
      <c r="I713" t="e">
        <f t="shared" si="126"/>
        <v>#VALUE!</v>
      </c>
      <c r="J713" t="e">
        <f t="shared" si="127"/>
        <v>#VALUE!</v>
      </c>
      <c r="K713" t="str">
        <f t="shared" si="128"/>
        <v/>
      </c>
      <c r="L713" t="str">
        <f t="shared" si="129"/>
        <v/>
      </c>
      <c r="M713" t="str">
        <f t="shared" si="130"/>
        <v/>
      </c>
      <c r="N713" t="str">
        <f t="shared" si="131"/>
        <v/>
      </c>
    </row>
    <row r="714" spans="1:14">
      <c r="A714" s="4" t="str">
        <f>IF('True_Odds_Calculator_2-way'!A715="","",'True_Odds_Calculator_2-way'!A715)</f>
        <v/>
      </c>
      <c r="B714" s="4" t="str">
        <f>IF('True_Odds_Calculator_2-way'!B715="","",'True_Odds_Calculator_2-way'!B715)</f>
        <v/>
      </c>
      <c r="C714" s="4" t="e">
        <f t="shared" si="121"/>
        <v>#VALUE!</v>
      </c>
      <c r="D714" t="e">
        <f t="shared" si="122"/>
        <v>#VALUE!</v>
      </c>
      <c r="E714" t="e">
        <f t="shared" si="123"/>
        <v>#VALUE!</v>
      </c>
      <c r="F714" t="e">
        <f t="shared" si="124"/>
        <v>#VALUE!</v>
      </c>
      <c r="G714">
        <v>0</v>
      </c>
      <c r="H714" t="e">
        <f t="shared" si="125"/>
        <v>#VALUE!</v>
      </c>
      <c r="I714" t="e">
        <f t="shared" si="126"/>
        <v>#VALUE!</v>
      </c>
      <c r="J714" t="e">
        <f t="shared" si="127"/>
        <v>#VALUE!</v>
      </c>
      <c r="K714" t="str">
        <f t="shared" si="128"/>
        <v/>
      </c>
      <c r="L714" t="str">
        <f t="shared" si="129"/>
        <v/>
      </c>
      <c r="M714" t="str">
        <f t="shared" si="130"/>
        <v/>
      </c>
      <c r="N714" t="str">
        <f t="shared" si="131"/>
        <v/>
      </c>
    </row>
    <row r="715" spans="1:14">
      <c r="A715" s="4" t="str">
        <f>IF('True_Odds_Calculator_2-way'!A716="","",'True_Odds_Calculator_2-way'!A716)</f>
        <v/>
      </c>
      <c r="B715" s="4" t="str">
        <f>IF('True_Odds_Calculator_2-way'!B716="","",'True_Odds_Calculator_2-way'!B716)</f>
        <v/>
      </c>
      <c r="C715" s="4" t="e">
        <f t="shared" si="121"/>
        <v>#VALUE!</v>
      </c>
      <c r="D715" t="e">
        <f t="shared" si="122"/>
        <v>#VALUE!</v>
      </c>
      <c r="E715" t="e">
        <f t="shared" si="123"/>
        <v>#VALUE!</v>
      </c>
      <c r="F715" t="e">
        <f t="shared" si="124"/>
        <v>#VALUE!</v>
      </c>
      <c r="G715">
        <v>0</v>
      </c>
      <c r="H715" t="e">
        <f t="shared" si="125"/>
        <v>#VALUE!</v>
      </c>
      <c r="I715" t="e">
        <f t="shared" si="126"/>
        <v>#VALUE!</v>
      </c>
      <c r="J715" t="e">
        <f t="shared" si="127"/>
        <v>#VALUE!</v>
      </c>
      <c r="K715" t="str">
        <f t="shared" si="128"/>
        <v/>
      </c>
      <c r="L715" t="str">
        <f t="shared" si="129"/>
        <v/>
      </c>
      <c r="M715" t="str">
        <f t="shared" si="130"/>
        <v/>
      </c>
      <c r="N715" t="str">
        <f t="shared" si="131"/>
        <v/>
      </c>
    </row>
    <row r="716" spans="1:14">
      <c r="A716" s="4" t="str">
        <f>IF('True_Odds_Calculator_2-way'!A717="","",'True_Odds_Calculator_2-way'!A717)</f>
        <v/>
      </c>
      <c r="B716" s="4" t="str">
        <f>IF('True_Odds_Calculator_2-way'!B717="","",'True_Odds_Calculator_2-way'!B717)</f>
        <v/>
      </c>
      <c r="C716" s="4" t="e">
        <f t="shared" si="121"/>
        <v>#VALUE!</v>
      </c>
      <c r="D716" t="e">
        <f t="shared" si="122"/>
        <v>#VALUE!</v>
      </c>
      <c r="E716" t="e">
        <f t="shared" si="123"/>
        <v>#VALUE!</v>
      </c>
      <c r="F716" t="e">
        <f t="shared" si="124"/>
        <v>#VALUE!</v>
      </c>
      <c r="G716">
        <v>0</v>
      </c>
      <c r="H716" t="e">
        <f t="shared" si="125"/>
        <v>#VALUE!</v>
      </c>
      <c r="I716" t="e">
        <f t="shared" si="126"/>
        <v>#VALUE!</v>
      </c>
      <c r="J716" t="e">
        <f t="shared" si="127"/>
        <v>#VALUE!</v>
      </c>
      <c r="K716" t="str">
        <f t="shared" si="128"/>
        <v/>
      </c>
      <c r="L716" t="str">
        <f t="shared" si="129"/>
        <v/>
      </c>
      <c r="M716" t="str">
        <f t="shared" si="130"/>
        <v/>
      </c>
      <c r="N716" t="str">
        <f t="shared" si="131"/>
        <v/>
      </c>
    </row>
    <row r="717" spans="1:14">
      <c r="A717" s="4" t="str">
        <f>IF('True_Odds_Calculator_2-way'!A718="","",'True_Odds_Calculator_2-way'!A718)</f>
        <v/>
      </c>
      <c r="B717" s="4" t="str">
        <f>IF('True_Odds_Calculator_2-way'!B718="","",'True_Odds_Calculator_2-way'!B718)</f>
        <v/>
      </c>
      <c r="C717" s="4" t="e">
        <f t="shared" si="121"/>
        <v>#VALUE!</v>
      </c>
      <c r="D717" t="e">
        <f t="shared" si="122"/>
        <v>#VALUE!</v>
      </c>
      <c r="E717" t="e">
        <f t="shared" si="123"/>
        <v>#VALUE!</v>
      </c>
      <c r="F717" t="e">
        <f t="shared" si="124"/>
        <v>#VALUE!</v>
      </c>
      <c r="G717">
        <v>0</v>
      </c>
      <c r="H717" t="e">
        <f t="shared" si="125"/>
        <v>#VALUE!</v>
      </c>
      <c r="I717" t="e">
        <f t="shared" si="126"/>
        <v>#VALUE!</v>
      </c>
      <c r="J717" t="e">
        <f t="shared" si="127"/>
        <v>#VALUE!</v>
      </c>
      <c r="K717" t="str">
        <f t="shared" si="128"/>
        <v/>
      </c>
      <c r="L717" t="str">
        <f t="shared" si="129"/>
        <v/>
      </c>
      <c r="M717" t="str">
        <f t="shared" si="130"/>
        <v/>
      </c>
      <c r="N717" t="str">
        <f t="shared" si="131"/>
        <v/>
      </c>
    </row>
    <row r="718" spans="1:14">
      <c r="A718" s="4" t="str">
        <f>IF('True_Odds_Calculator_2-way'!A719="","",'True_Odds_Calculator_2-way'!A719)</f>
        <v/>
      </c>
      <c r="B718" s="4" t="str">
        <f>IF('True_Odds_Calculator_2-way'!B719="","",'True_Odds_Calculator_2-way'!B719)</f>
        <v/>
      </c>
      <c r="C718" s="4" t="e">
        <f t="shared" si="121"/>
        <v>#VALUE!</v>
      </c>
      <c r="D718" t="e">
        <f t="shared" si="122"/>
        <v>#VALUE!</v>
      </c>
      <c r="E718" t="e">
        <f t="shared" si="123"/>
        <v>#VALUE!</v>
      </c>
      <c r="F718" t="e">
        <f t="shared" si="124"/>
        <v>#VALUE!</v>
      </c>
      <c r="G718">
        <v>0</v>
      </c>
      <c r="H718" t="e">
        <f t="shared" si="125"/>
        <v>#VALUE!</v>
      </c>
      <c r="I718" t="e">
        <f t="shared" si="126"/>
        <v>#VALUE!</v>
      </c>
      <c r="J718" t="e">
        <f t="shared" si="127"/>
        <v>#VALUE!</v>
      </c>
      <c r="K718" t="str">
        <f t="shared" si="128"/>
        <v/>
      </c>
      <c r="L718" t="str">
        <f t="shared" si="129"/>
        <v/>
      </c>
      <c r="M718" t="str">
        <f t="shared" si="130"/>
        <v/>
      </c>
      <c r="N718" t="str">
        <f t="shared" si="131"/>
        <v/>
      </c>
    </row>
    <row r="719" spans="1:14">
      <c r="A719" s="4" t="str">
        <f>IF('True_Odds_Calculator_2-way'!A720="","",'True_Odds_Calculator_2-way'!A720)</f>
        <v/>
      </c>
      <c r="B719" s="4" t="str">
        <f>IF('True_Odds_Calculator_2-way'!B720="","",'True_Odds_Calculator_2-way'!B720)</f>
        <v/>
      </c>
      <c r="C719" s="4" t="e">
        <f t="shared" si="121"/>
        <v>#VALUE!</v>
      </c>
      <c r="D719" t="e">
        <f t="shared" si="122"/>
        <v>#VALUE!</v>
      </c>
      <c r="E719" t="e">
        <f t="shared" si="123"/>
        <v>#VALUE!</v>
      </c>
      <c r="F719" t="e">
        <f t="shared" si="124"/>
        <v>#VALUE!</v>
      </c>
      <c r="G719">
        <v>0</v>
      </c>
      <c r="H719" t="e">
        <f t="shared" si="125"/>
        <v>#VALUE!</v>
      </c>
      <c r="I719" t="e">
        <f t="shared" si="126"/>
        <v>#VALUE!</v>
      </c>
      <c r="J719" t="e">
        <f t="shared" si="127"/>
        <v>#VALUE!</v>
      </c>
      <c r="K719" t="str">
        <f t="shared" si="128"/>
        <v/>
      </c>
      <c r="L719" t="str">
        <f t="shared" si="129"/>
        <v/>
      </c>
      <c r="M719" t="str">
        <f t="shared" si="130"/>
        <v/>
      </c>
      <c r="N719" t="str">
        <f t="shared" si="131"/>
        <v/>
      </c>
    </row>
    <row r="720" spans="1:14">
      <c r="A720" s="4" t="str">
        <f>IF('True_Odds_Calculator_2-way'!A721="","",'True_Odds_Calculator_2-way'!A721)</f>
        <v/>
      </c>
      <c r="B720" s="4" t="str">
        <f>IF('True_Odds_Calculator_2-way'!B721="","",'True_Odds_Calculator_2-way'!B721)</f>
        <v/>
      </c>
      <c r="C720" s="4" t="e">
        <f t="shared" si="121"/>
        <v>#VALUE!</v>
      </c>
      <c r="D720" t="e">
        <f t="shared" si="122"/>
        <v>#VALUE!</v>
      </c>
      <c r="E720" t="e">
        <f t="shared" si="123"/>
        <v>#VALUE!</v>
      </c>
      <c r="F720" t="e">
        <f t="shared" si="124"/>
        <v>#VALUE!</v>
      </c>
      <c r="G720">
        <v>0</v>
      </c>
      <c r="H720" t="e">
        <f t="shared" si="125"/>
        <v>#VALUE!</v>
      </c>
      <c r="I720" t="e">
        <f t="shared" si="126"/>
        <v>#VALUE!</v>
      </c>
      <c r="J720" t="e">
        <f t="shared" si="127"/>
        <v>#VALUE!</v>
      </c>
      <c r="K720" t="str">
        <f t="shared" si="128"/>
        <v/>
      </c>
      <c r="L720" t="str">
        <f t="shared" si="129"/>
        <v/>
      </c>
      <c r="M720" t="str">
        <f t="shared" si="130"/>
        <v/>
      </c>
      <c r="N720" t="str">
        <f t="shared" si="131"/>
        <v/>
      </c>
    </row>
    <row r="721" spans="1:14">
      <c r="A721" s="4" t="str">
        <f>IF('True_Odds_Calculator_2-way'!A722="","",'True_Odds_Calculator_2-way'!A722)</f>
        <v/>
      </c>
      <c r="B721" s="4" t="str">
        <f>IF('True_Odds_Calculator_2-way'!B722="","",'True_Odds_Calculator_2-way'!B722)</f>
        <v/>
      </c>
      <c r="C721" s="4" t="e">
        <f t="shared" si="121"/>
        <v>#VALUE!</v>
      </c>
      <c r="D721" t="e">
        <f t="shared" si="122"/>
        <v>#VALUE!</v>
      </c>
      <c r="E721" t="e">
        <f t="shared" si="123"/>
        <v>#VALUE!</v>
      </c>
      <c r="F721" t="e">
        <f t="shared" si="124"/>
        <v>#VALUE!</v>
      </c>
      <c r="G721">
        <v>0</v>
      </c>
      <c r="H721" t="e">
        <f t="shared" si="125"/>
        <v>#VALUE!</v>
      </c>
      <c r="I721" t="e">
        <f t="shared" si="126"/>
        <v>#VALUE!</v>
      </c>
      <c r="J721" t="e">
        <f t="shared" si="127"/>
        <v>#VALUE!</v>
      </c>
      <c r="K721" t="str">
        <f t="shared" si="128"/>
        <v/>
      </c>
      <c r="L721" t="str">
        <f t="shared" si="129"/>
        <v/>
      </c>
      <c r="M721" t="str">
        <f t="shared" si="130"/>
        <v/>
      </c>
      <c r="N721" t="str">
        <f t="shared" si="131"/>
        <v/>
      </c>
    </row>
    <row r="722" spans="1:14">
      <c r="A722" s="4" t="str">
        <f>IF('True_Odds_Calculator_2-way'!A723="","",'True_Odds_Calculator_2-way'!A723)</f>
        <v/>
      </c>
      <c r="B722" s="4" t="str">
        <f>IF('True_Odds_Calculator_2-way'!B723="","",'True_Odds_Calculator_2-way'!B723)</f>
        <v/>
      </c>
      <c r="C722" s="4" t="e">
        <f t="shared" si="121"/>
        <v>#VALUE!</v>
      </c>
      <c r="D722" t="e">
        <f t="shared" si="122"/>
        <v>#VALUE!</v>
      </c>
      <c r="E722" t="e">
        <f t="shared" si="123"/>
        <v>#VALUE!</v>
      </c>
      <c r="F722" t="e">
        <f t="shared" si="124"/>
        <v>#VALUE!</v>
      </c>
      <c r="G722">
        <v>0</v>
      </c>
      <c r="H722" t="e">
        <f t="shared" si="125"/>
        <v>#VALUE!</v>
      </c>
      <c r="I722" t="e">
        <f t="shared" si="126"/>
        <v>#VALUE!</v>
      </c>
      <c r="J722" t="e">
        <f t="shared" si="127"/>
        <v>#VALUE!</v>
      </c>
      <c r="K722" t="str">
        <f t="shared" si="128"/>
        <v/>
      </c>
      <c r="L722" t="str">
        <f t="shared" si="129"/>
        <v/>
      </c>
      <c r="M722" t="str">
        <f t="shared" si="130"/>
        <v/>
      </c>
      <c r="N722" t="str">
        <f t="shared" si="131"/>
        <v/>
      </c>
    </row>
    <row r="723" spans="1:14">
      <c r="A723" s="4" t="str">
        <f>IF('True_Odds_Calculator_2-way'!A724="","",'True_Odds_Calculator_2-way'!A724)</f>
        <v/>
      </c>
      <c r="B723" s="4" t="str">
        <f>IF('True_Odds_Calculator_2-way'!B724="","",'True_Odds_Calculator_2-way'!B724)</f>
        <v/>
      </c>
      <c r="C723" s="4" t="e">
        <f t="shared" si="121"/>
        <v>#VALUE!</v>
      </c>
      <c r="D723" t="e">
        <f t="shared" si="122"/>
        <v>#VALUE!</v>
      </c>
      <c r="E723" t="e">
        <f t="shared" si="123"/>
        <v>#VALUE!</v>
      </c>
      <c r="F723" t="e">
        <f t="shared" si="124"/>
        <v>#VALUE!</v>
      </c>
      <c r="G723">
        <v>0</v>
      </c>
      <c r="H723" t="e">
        <f t="shared" si="125"/>
        <v>#VALUE!</v>
      </c>
      <c r="I723" t="e">
        <f t="shared" si="126"/>
        <v>#VALUE!</v>
      </c>
      <c r="J723" t="e">
        <f t="shared" si="127"/>
        <v>#VALUE!</v>
      </c>
      <c r="K723" t="str">
        <f t="shared" si="128"/>
        <v/>
      </c>
      <c r="L723" t="str">
        <f t="shared" si="129"/>
        <v/>
      </c>
      <c r="M723" t="str">
        <f t="shared" si="130"/>
        <v/>
      </c>
      <c r="N723" t="str">
        <f t="shared" si="131"/>
        <v/>
      </c>
    </row>
    <row r="724" spans="1:14">
      <c r="A724" s="4" t="str">
        <f>IF('True_Odds_Calculator_2-way'!A725="","",'True_Odds_Calculator_2-way'!A725)</f>
        <v/>
      </c>
      <c r="B724" s="4" t="str">
        <f>IF('True_Odds_Calculator_2-way'!B725="","",'True_Odds_Calculator_2-way'!B725)</f>
        <v/>
      </c>
      <c r="C724" s="4" t="e">
        <f t="shared" si="121"/>
        <v>#VALUE!</v>
      </c>
      <c r="D724" t="e">
        <f t="shared" si="122"/>
        <v>#VALUE!</v>
      </c>
      <c r="E724" t="e">
        <f t="shared" si="123"/>
        <v>#VALUE!</v>
      </c>
      <c r="F724" t="e">
        <f t="shared" si="124"/>
        <v>#VALUE!</v>
      </c>
      <c r="G724">
        <v>0</v>
      </c>
      <c r="H724" t="e">
        <f t="shared" si="125"/>
        <v>#VALUE!</v>
      </c>
      <c r="I724" t="e">
        <f t="shared" si="126"/>
        <v>#VALUE!</v>
      </c>
      <c r="J724" t="e">
        <f t="shared" si="127"/>
        <v>#VALUE!</v>
      </c>
      <c r="K724" t="str">
        <f t="shared" si="128"/>
        <v/>
      </c>
      <c r="L724" t="str">
        <f t="shared" si="129"/>
        <v/>
      </c>
      <c r="M724" t="str">
        <f t="shared" si="130"/>
        <v/>
      </c>
      <c r="N724" t="str">
        <f t="shared" si="131"/>
        <v/>
      </c>
    </row>
    <row r="725" spans="1:14">
      <c r="A725" s="4" t="str">
        <f>IF('True_Odds_Calculator_2-way'!A726="","",'True_Odds_Calculator_2-way'!A726)</f>
        <v/>
      </c>
      <c r="B725" s="4" t="str">
        <f>IF('True_Odds_Calculator_2-way'!B726="","",'True_Odds_Calculator_2-way'!B726)</f>
        <v/>
      </c>
      <c r="C725" s="4" t="e">
        <f t="shared" si="121"/>
        <v>#VALUE!</v>
      </c>
      <c r="D725" t="e">
        <f t="shared" si="122"/>
        <v>#VALUE!</v>
      </c>
      <c r="E725" t="e">
        <f t="shared" si="123"/>
        <v>#VALUE!</v>
      </c>
      <c r="F725" t="e">
        <f t="shared" si="124"/>
        <v>#VALUE!</v>
      </c>
      <c r="G725">
        <v>0</v>
      </c>
      <c r="H725" t="e">
        <f t="shared" si="125"/>
        <v>#VALUE!</v>
      </c>
      <c r="I725" t="e">
        <f t="shared" si="126"/>
        <v>#VALUE!</v>
      </c>
      <c r="J725" t="e">
        <f t="shared" si="127"/>
        <v>#VALUE!</v>
      </c>
      <c r="K725" t="str">
        <f t="shared" si="128"/>
        <v/>
      </c>
      <c r="L725" t="str">
        <f t="shared" si="129"/>
        <v/>
      </c>
      <c r="M725" t="str">
        <f t="shared" si="130"/>
        <v/>
      </c>
      <c r="N725" t="str">
        <f t="shared" si="131"/>
        <v/>
      </c>
    </row>
    <row r="726" spans="1:14">
      <c r="A726" s="4" t="str">
        <f>IF('True_Odds_Calculator_2-way'!A727="","",'True_Odds_Calculator_2-way'!A727)</f>
        <v/>
      </c>
      <c r="B726" s="4" t="str">
        <f>IF('True_Odds_Calculator_2-way'!B727="","",'True_Odds_Calculator_2-way'!B727)</f>
        <v/>
      </c>
      <c r="C726" s="4" t="e">
        <f t="shared" si="121"/>
        <v>#VALUE!</v>
      </c>
      <c r="D726" t="e">
        <f t="shared" si="122"/>
        <v>#VALUE!</v>
      </c>
      <c r="E726" t="e">
        <f t="shared" si="123"/>
        <v>#VALUE!</v>
      </c>
      <c r="F726" t="e">
        <f t="shared" si="124"/>
        <v>#VALUE!</v>
      </c>
      <c r="G726">
        <v>0</v>
      </c>
      <c r="H726" t="e">
        <f t="shared" si="125"/>
        <v>#VALUE!</v>
      </c>
      <c r="I726" t="e">
        <f t="shared" si="126"/>
        <v>#VALUE!</v>
      </c>
      <c r="J726" t="e">
        <f t="shared" si="127"/>
        <v>#VALUE!</v>
      </c>
      <c r="K726" t="str">
        <f t="shared" si="128"/>
        <v/>
      </c>
      <c r="L726" t="str">
        <f t="shared" si="129"/>
        <v/>
      </c>
      <c r="M726" t="str">
        <f t="shared" si="130"/>
        <v/>
      </c>
      <c r="N726" t="str">
        <f t="shared" si="131"/>
        <v/>
      </c>
    </row>
    <row r="727" spans="1:14">
      <c r="A727" s="4" t="str">
        <f>IF('True_Odds_Calculator_2-way'!A728="","",'True_Odds_Calculator_2-way'!A728)</f>
        <v/>
      </c>
      <c r="B727" s="4" t="str">
        <f>IF('True_Odds_Calculator_2-way'!B728="","",'True_Odds_Calculator_2-way'!B728)</f>
        <v/>
      </c>
      <c r="C727" s="4" t="e">
        <f t="shared" si="121"/>
        <v>#VALUE!</v>
      </c>
      <c r="D727" t="e">
        <f t="shared" si="122"/>
        <v>#VALUE!</v>
      </c>
      <c r="E727" t="e">
        <f t="shared" si="123"/>
        <v>#VALUE!</v>
      </c>
      <c r="F727" t="e">
        <f t="shared" si="124"/>
        <v>#VALUE!</v>
      </c>
      <c r="G727">
        <v>0</v>
      </c>
      <c r="H727" t="e">
        <f t="shared" si="125"/>
        <v>#VALUE!</v>
      </c>
      <c r="I727" t="e">
        <f t="shared" si="126"/>
        <v>#VALUE!</v>
      </c>
      <c r="J727" t="e">
        <f t="shared" si="127"/>
        <v>#VALUE!</v>
      </c>
      <c r="K727" t="str">
        <f t="shared" si="128"/>
        <v/>
      </c>
      <c r="L727" t="str">
        <f t="shared" si="129"/>
        <v/>
      </c>
      <c r="M727" t="str">
        <f t="shared" si="130"/>
        <v/>
      </c>
      <c r="N727" t="str">
        <f t="shared" si="131"/>
        <v/>
      </c>
    </row>
    <row r="728" spans="1:14">
      <c r="A728" s="4" t="str">
        <f>IF('True_Odds_Calculator_2-way'!A729="","",'True_Odds_Calculator_2-way'!A729)</f>
        <v/>
      </c>
      <c r="B728" s="4" t="str">
        <f>IF('True_Odds_Calculator_2-way'!B729="","",'True_Odds_Calculator_2-way'!B729)</f>
        <v/>
      </c>
      <c r="C728" s="4" t="e">
        <f t="shared" si="121"/>
        <v>#VALUE!</v>
      </c>
      <c r="D728" t="e">
        <f t="shared" si="122"/>
        <v>#VALUE!</v>
      </c>
      <c r="E728" t="e">
        <f t="shared" si="123"/>
        <v>#VALUE!</v>
      </c>
      <c r="F728" t="e">
        <f t="shared" si="124"/>
        <v>#VALUE!</v>
      </c>
      <c r="G728">
        <v>0</v>
      </c>
      <c r="H728" t="e">
        <f t="shared" si="125"/>
        <v>#VALUE!</v>
      </c>
      <c r="I728" t="e">
        <f t="shared" si="126"/>
        <v>#VALUE!</v>
      </c>
      <c r="J728" t="e">
        <f t="shared" si="127"/>
        <v>#VALUE!</v>
      </c>
      <c r="K728" t="str">
        <f t="shared" si="128"/>
        <v/>
      </c>
      <c r="L728" t="str">
        <f t="shared" si="129"/>
        <v/>
      </c>
      <c r="M728" t="str">
        <f t="shared" si="130"/>
        <v/>
      </c>
      <c r="N728" t="str">
        <f t="shared" si="131"/>
        <v/>
      </c>
    </row>
    <row r="729" spans="1:14">
      <c r="A729" s="4" t="str">
        <f>IF('True_Odds_Calculator_2-way'!A730="","",'True_Odds_Calculator_2-way'!A730)</f>
        <v/>
      </c>
      <c r="B729" s="4" t="str">
        <f>IF('True_Odds_Calculator_2-way'!B730="","",'True_Odds_Calculator_2-way'!B730)</f>
        <v/>
      </c>
      <c r="C729" s="4" t="e">
        <f t="shared" si="121"/>
        <v>#VALUE!</v>
      </c>
      <c r="D729" t="e">
        <f t="shared" si="122"/>
        <v>#VALUE!</v>
      </c>
      <c r="E729" t="e">
        <f t="shared" si="123"/>
        <v>#VALUE!</v>
      </c>
      <c r="F729" t="e">
        <f t="shared" si="124"/>
        <v>#VALUE!</v>
      </c>
      <c r="G729">
        <v>0</v>
      </c>
      <c r="H729" t="e">
        <f t="shared" si="125"/>
        <v>#VALUE!</v>
      </c>
      <c r="I729" t="e">
        <f t="shared" si="126"/>
        <v>#VALUE!</v>
      </c>
      <c r="J729" t="e">
        <f t="shared" si="127"/>
        <v>#VALUE!</v>
      </c>
      <c r="K729" t="str">
        <f t="shared" si="128"/>
        <v/>
      </c>
      <c r="L729" t="str">
        <f t="shared" si="129"/>
        <v/>
      </c>
      <c r="M729" t="str">
        <f t="shared" si="130"/>
        <v/>
      </c>
      <c r="N729" t="str">
        <f t="shared" si="131"/>
        <v/>
      </c>
    </row>
    <row r="730" spans="1:14">
      <c r="A730" s="4" t="str">
        <f>IF('True_Odds_Calculator_2-way'!A731="","",'True_Odds_Calculator_2-way'!A731)</f>
        <v/>
      </c>
      <c r="B730" s="4" t="str">
        <f>IF('True_Odds_Calculator_2-way'!B731="","",'True_Odds_Calculator_2-way'!B731)</f>
        <v/>
      </c>
      <c r="C730" s="4" t="e">
        <f t="shared" si="121"/>
        <v>#VALUE!</v>
      </c>
      <c r="D730" t="e">
        <f t="shared" si="122"/>
        <v>#VALUE!</v>
      </c>
      <c r="E730" t="e">
        <f t="shared" si="123"/>
        <v>#VALUE!</v>
      </c>
      <c r="F730" t="e">
        <f t="shared" si="124"/>
        <v>#VALUE!</v>
      </c>
      <c r="G730">
        <v>0</v>
      </c>
      <c r="H730" t="e">
        <f t="shared" si="125"/>
        <v>#VALUE!</v>
      </c>
      <c r="I730" t="e">
        <f t="shared" si="126"/>
        <v>#VALUE!</v>
      </c>
      <c r="J730" t="e">
        <f t="shared" si="127"/>
        <v>#VALUE!</v>
      </c>
      <c r="K730" t="str">
        <f t="shared" si="128"/>
        <v/>
      </c>
      <c r="L730" t="str">
        <f t="shared" si="129"/>
        <v/>
      </c>
      <c r="M730" t="str">
        <f t="shared" si="130"/>
        <v/>
      </c>
      <c r="N730" t="str">
        <f t="shared" si="131"/>
        <v/>
      </c>
    </row>
    <row r="731" spans="1:14">
      <c r="A731" s="4" t="str">
        <f>IF('True_Odds_Calculator_2-way'!A732="","",'True_Odds_Calculator_2-way'!A732)</f>
        <v/>
      </c>
      <c r="B731" s="4" t="str">
        <f>IF('True_Odds_Calculator_2-way'!B732="","",'True_Odds_Calculator_2-way'!B732)</f>
        <v/>
      </c>
      <c r="C731" s="4" t="e">
        <f t="shared" si="121"/>
        <v>#VALUE!</v>
      </c>
      <c r="D731" t="e">
        <f t="shared" si="122"/>
        <v>#VALUE!</v>
      </c>
      <c r="E731" t="e">
        <f t="shared" si="123"/>
        <v>#VALUE!</v>
      </c>
      <c r="F731" t="e">
        <f t="shared" si="124"/>
        <v>#VALUE!</v>
      </c>
      <c r="G731">
        <v>0</v>
      </c>
      <c r="H731" t="e">
        <f t="shared" si="125"/>
        <v>#VALUE!</v>
      </c>
      <c r="I731" t="e">
        <f t="shared" si="126"/>
        <v>#VALUE!</v>
      </c>
      <c r="J731" t="e">
        <f t="shared" si="127"/>
        <v>#VALUE!</v>
      </c>
      <c r="K731" t="str">
        <f t="shared" si="128"/>
        <v/>
      </c>
      <c r="L731" t="str">
        <f t="shared" si="129"/>
        <v/>
      </c>
      <c r="M731" t="str">
        <f t="shared" si="130"/>
        <v/>
      </c>
      <c r="N731" t="str">
        <f t="shared" si="131"/>
        <v/>
      </c>
    </row>
    <row r="732" spans="1:14">
      <c r="A732" s="4" t="str">
        <f>IF('True_Odds_Calculator_2-way'!A733="","",'True_Odds_Calculator_2-way'!A733)</f>
        <v/>
      </c>
      <c r="B732" s="4" t="str">
        <f>IF('True_Odds_Calculator_2-way'!B733="","",'True_Odds_Calculator_2-way'!B733)</f>
        <v/>
      </c>
      <c r="C732" s="4" t="e">
        <f t="shared" si="121"/>
        <v>#VALUE!</v>
      </c>
      <c r="D732" t="e">
        <f t="shared" si="122"/>
        <v>#VALUE!</v>
      </c>
      <c r="E732" t="e">
        <f t="shared" si="123"/>
        <v>#VALUE!</v>
      </c>
      <c r="F732" t="e">
        <f t="shared" si="124"/>
        <v>#VALUE!</v>
      </c>
      <c r="G732">
        <v>0</v>
      </c>
      <c r="H732" t="e">
        <f t="shared" si="125"/>
        <v>#VALUE!</v>
      </c>
      <c r="I732" t="e">
        <f t="shared" si="126"/>
        <v>#VALUE!</v>
      </c>
      <c r="J732" t="e">
        <f t="shared" si="127"/>
        <v>#VALUE!</v>
      </c>
      <c r="K732" t="str">
        <f t="shared" si="128"/>
        <v/>
      </c>
      <c r="L732" t="str">
        <f t="shared" si="129"/>
        <v/>
      </c>
      <c r="M732" t="str">
        <f t="shared" si="130"/>
        <v/>
      </c>
      <c r="N732" t="str">
        <f t="shared" si="131"/>
        <v/>
      </c>
    </row>
    <row r="733" spans="1:14">
      <c r="A733" s="4" t="str">
        <f>IF('True_Odds_Calculator_2-way'!A734="","",'True_Odds_Calculator_2-way'!A734)</f>
        <v/>
      </c>
      <c r="B733" s="4" t="str">
        <f>IF('True_Odds_Calculator_2-way'!B734="","",'True_Odds_Calculator_2-way'!B734)</f>
        <v/>
      </c>
      <c r="C733" s="4" t="e">
        <f t="shared" si="121"/>
        <v>#VALUE!</v>
      </c>
      <c r="D733" t="e">
        <f t="shared" si="122"/>
        <v>#VALUE!</v>
      </c>
      <c r="E733" t="e">
        <f t="shared" si="123"/>
        <v>#VALUE!</v>
      </c>
      <c r="F733" t="e">
        <f t="shared" si="124"/>
        <v>#VALUE!</v>
      </c>
      <c r="G733">
        <v>0</v>
      </c>
      <c r="H733" t="e">
        <f t="shared" si="125"/>
        <v>#VALUE!</v>
      </c>
      <c r="I733" t="e">
        <f t="shared" si="126"/>
        <v>#VALUE!</v>
      </c>
      <c r="J733" t="e">
        <f t="shared" si="127"/>
        <v>#VALUE!</v>
      </c>
      <c r="K733" t="str">
        <f t="shared" si="128"/>
        <v/>
      </c>
      <c r="L733" t="str">
        <f t="shared" si="129"/>
        <v/>
      </c>
      <c r="M733" t="str">
        <f t="shared" si="130"/>
        <v/>
      </c>
      <c r="N733" t="str">
        <f t="shared" si="131"/>
        <v/>
      </c>
    </row>
    <row r="734" spans="1:14">
      <c r="A734" s="4" t="str">
        <f>IF('True_Odds_Calculator_2-way'!A735="","",'True_Odds_Calculator_2-way'!A735)</f>
        <v/>
      </c>
      <c r="B734" s="4" t="str">
        <f>IF('True_Odds_Calculator_2-way'!B735="","",'True_Odds_Calculator_2-way'!B735)</f>
        <v/>
      </c>
      <c r="C734" s="4" t="e">
        <f t="shared" si="121"/>
        <v>#VALUE!</v>
      </c>
      <c r="D734" t="e">
        <f t="shared" si="122"/>
        <v>#VALUE!</v>
      </c>
      <c r="E734" t="e">
        <f t="shared" si="123"/>
        <v>#VALUE!</v>
      </c>
      <c r="F734" t="e">
        <f t="shared" si="124"/>
        <v>#VALUE!</v>
      </c>
      <c r="G734">
        <v>0</v>
      </c>
      <c r="H734" t="e">
        <f t="shared" si="125"/>
        <v>#VALUE!</v>
      </c>
      <c r="I734" t="e">
        <f t="shared" si="126"/>
        <v>#VALUE!</v>
      </c>
      <c r="J734" t="e">
        <f t="shared" si="127"/>
        <v>#VALUE!</v>
      </c>
      <c r="K734" t="str">
        <f t="shared" si="128"/>
        <v/>
      </c>
      <c r="L734" t="str">
        <f t="shared" si="129"/>
        <v/>
      </c>
      <c r="M734" t="str">
        <f t="shared" si="130"/>
        <v/>
      </c>
      <c r="N734" t="str">
        <f t="shared" si="131"/>
        <v/>
      </c>
    </row>
    <row r="735" spans="1:14">
      <c r="A735" s="4" t="str">
        <f>IF('True_Odds_Calculator_2-way'!A736="","",'True_Odds_Calculator_2-way'!A736)</f>
        <v/>
      </c>
      <c r="B735" s="4" t="str">
        <f>IF('True_Odds_Calculator_2-way'!B736="","",'True_Odds_Calculator_2-way'!B736)</f>
        <v/>
      </c>
      <c r="C735" s="4" t="e">
        <f t="shared" si="121"/>
        <v>#VALUE!</v>
      </c>
      <c r="D735" t="e">
        <f t="shared" si="122"/>
        <v>#VALUE!</v>
      </c>
      <c r="E735" t="e">
        <f t="shared" si="123"/>
        <v>#VALUE!</v>
      </c>
      <c r="F735" t="e">
        <f t="shared" si="124"/>
        <v>#VALUE!</v>
      </c>
      <c r="G735">
        <v>0</v>
      </c>
      <c r="H735" t="e">
        <f t="shared" si="125"/>
        <v>#VALUE!</v>
      </c>
      <c r="I735" t="e">
        <f t="shared" si="126"/>
        <v>#VALUE!</v>
      </c>
      <c r="J735" t="e">
        <f t="shared" si="127"/>
        <v>#VALUE!</v>
      </c>
      <c r="K735" t="str">
        <f t="shared" si="128"/>
        <v/>
      </c>
      <c r="L735" t="str">
        <f t="shared" si="129"/>
        <v/>
      </c>
      <c r="M735" t="str">
        <f t="shared" si="130"/>
        <v/>
      </c>
      <c r="N735" t="str">
        <f t="shared" si="131"/>
        <v/>
      </c>
    </row>
    <row r="736" spans="1:14">
      <c r="A736" s="4" t="str">
        <f>IF('True_Odds_Calculator_2-way'!A737="","",'True_Odds_Calculator_2-way'!A737)</f>
        <v/>
      </c>
      <c r="B736" s="4" t="str">
        <f>IF('True_Odds_Calculator_2-way'!B737="","",'True_Odds_Calculator_2-way'!B737)</f>
        <v/>
      </c>
      <c r="C736" s="4" t="e">
        <f t="shared" si="121"/>
        <v>#VALUE!</v>
      </c>
      <c r="D736" t="e">
        <f t="shared" si="122"/>
        <v>#VALUE!</v>
      </c>
      <c r="E736" t="e">
        <f t="shared" si="123"/>
        <v>#VALUE!</v>
      </c>
      <c r="F736" t="e">
        <f t="shared" si="124"/>
        <v>#VALUE!</v>
      </c>
      <c r="G736">
        <v>0</v>
      </c>
      <c r="H736" t="e">
        <f t="shared" si="125"/>
        <v>#VALUE!</v>
      </c>
      <c r="I736" t="e">
        <f t="shared" si="126"/>
        <v>#VALUE!</v>
      </c>
      <c r="J736" t="e">
        <f t="shared" si="127"/>
        <v>#VALUE!</v>
      </c>
      <c r="K736" t="str">
        <f t="shared" si="128"/>
        <v/>
      </c>
      <c r="L736" t="str">
        <f t="shared" si="129"/>
        <v/>
      </c>
      <c r="M736" t="str">
        <f t="shared" si="130"/>
        <v/>
      </c>
      <c r="N736" t="str">
        <f t="shared" si="131"/>
        <v/>
      </c>
    </row>
    <row r="737" spans="1:14">
      <c r="A737" s="4" t="str">
        <f>IF('True_Odds_Calculator_2-way'!A738="","",'True_Odds_Calculator_2-way'!A738)</f>
        <v/>
      </c>
      <c r="B737" s="4" t="str">
        <f>IF('True_Odds_Calculator_2-way'!B738="","",'True_Odds_Calculator_2-way'!B738)</f>
        <v/>
      </c>
      <c r="C737" s="4" t="e">
        <f t="shared" si="121"/>
        <v>#VALUE!</v>
      </c>
      <c r="D737" t="e">
        <f t="shared" si="122"/>
        <v>#VALUE!</v>
      </c>
      <c r="E737" t="e">
        <f t="shared" si="123"/>
        <v>#VALUE!</v>
      </c>
      <c r="F737" t="e">
        <f t="shared" si="124"/>
        <v>#VALUE!</v>
      </c>
      <c r="G737">
        <v>0</v>
      </c>
      <c r="H737" t="e">
        <f t="shared" si="125"/>
        <v>#VALUE!</v>
      </c>
      <c r="I737" t="e">
        <f t="shared" si="126"/>
        <v>#VALUE!</v>
      </c>
      <c r="J737" t="e">
        <f t="shared" si="127"/>
        <v>#VALUE!</v>
      </c>
      <c r="K737" t="str">
        <f t="shared" si="128"/>
        <v/>
      </c>
      <c r="L737" t="str">
        <f t="shared" si="129"/>
        <v/>
      </c>
      <c r="M737" t="str">
        <f t="shared" si="130"/>
        <v/>
      </c>
      <c r="N737" t="str">
        <f t="shared" si="131"/>
        <v/>
      </c>
    </row>
    <row r="738" spans="1:14">
      <c r="A738" s="4" t="str">
        <f>IF('True_Odds_Calculator_2-way'!A739="","",'True_Odds_Calculator_2-way'!A739)</f>
        <v/>
      </c>
      <c r="B738" s="4" t="str">
        <f>IF('True_Odds_Calculator_2-way'!B739="","",'True_Odds_Calculator_2-way'!B739)</f>
        <v/>
      </c>
      <c r="C738" s="4" t="e">
        <f t="shared" si="121"/>
        <v>#VALUE!</v>
      </c>
      <c r="D738" t="e">
        <f t="shared" si="122"/>
        <v>#VALUE!</v>
      </c>
      <c r="E738" t="e">
        <f t="shared" si="123"/>
        <v>#VALUE!</v>
      </c>
      <c r="F738" t="e">
        <f t="shared" si="124"/>
        <v>#VALUE!</v>
      </c>
      <c r="G738">
        <v>0</v>
      </c>
      <c r="H738" t="e">
        <f t="shared" si="125"/>
        <v>#VALUE!</v>
      </c>
      <c r="I738" t="e">
        <f t="shared" si="126"/>
        <v>#VALUE!</v>
      </c>
      <c r="J738" t="e">
        <f t="shared" si="127"/>
        <v>#VALUE!</v>
      </c>
      <c r="K738" t="str">
        <f t="shared" si="128"/>
        <v/>
      </c>
      <c r="L738" t="str">
        <f t="shared" si="129"/>
        <v/>
      </c>
      <c r="M738" t="str">
        <f t="shared" si="130"/>
        <v/>
      </c>
      <c r="N738" t="str">
        <f t="shared" si="131"/>
        <v/>
      </c>
    </row>
    <row r="739" spans="1:14">
      <c r="A739" s="4" t="str">
        <f>IF('True_Odds_Calculator_2-way'!A740="","",'True_Odds_Calculator_2-way'!A740)</f>
        <v/>
      </c>
      <c r="B739" s="4" t="str">
        <f>IF('True_Odds_Calculator_2-way'!B740="","",'True_Odds_Calculator_2-way'!B740)</f>
        <v/>
      </c>
      <c r="C739" s="4" t="e">
        <f t="shared" si="121"/>
        <v>#VALUE!</v>
      </c>
      <c r="D739" t="e">
        <f t="shared" si="122"/>
        <v>#VALUE!</v>
      </c>
      <c r="E739" t="e">
        <f t="shared" si="123"/>
        <v>#VALUE!</v>
      </c>
      <c r="F739" t="e">
        <f t="shared" si="124"/>
        <v>#VALUE!</v>
      </c>
      <c r="G739">
        <v>0</v>
      </c>
      <c r="H739" t="e">
        <f t="shared" si="125"/>
        <v>#VALUE!</v>
      </c>
      <c r="I739" t="e">
        <f t="shared" si="126"/>
        <v>#VALUE!</v>
      </c>
      <c r="J739" t="e">
        <f t="shared" si="127"/>
        <v>#VALUE!</v>
      </c>
      <c r="K739" t="str">
        <f t="shared" si="128"/>
        <v/>
      </c>
      <c r="L739" t="str">
        <f t="shared" si="129"/>
        <v/>
      </c>
      <c r="M739" t="str">
        <f t="shared" si="130"/>
        <v/>
      </c>
      <c r="N739" t="str">
        <f t="shared" si="131"/>
        <v/>
      </c>
    </row>
    <row r="740" spans="1:14">
      <c r="A740" s="4" t="str">
        <f>IF('True_Odds_Calculator_2-way'!A741="","",'True_Odds_Calculator_2-way'!A741)</f>
        <v/>
      </c>
      <c r="B740" s="4" t="str">
        <f>IF('True_Odds_Calculator_2-way'!B741="","",'True_Odds_Calculator_2-way'!B741)</f>
        <v/>
      </c>
      <c r="C740" s="4" t="e">
        <f t="shared" si="121"/>
        <v>#VALUE!</v>
      </c>
      <c r="D740" t="e">
        <f t="shared" si="122"/>
        <v>#VALUE!</v>
      </c>
      <c r="E740" t="e">
        <f t="shared" si="123"/>
        <v>#VALUE!</v>
      </c>
      <c r="F740" t="e">
        <f t="shared" si="124"/>
        <v>#VALUE!</v>
      </c>
      <c r="G740">
        <v>0</v>
      </c>
      <c r="H740" t="e">
        <f t="shared" si="125"/>
        <v>#VALUE!</v>
      </c>
      <c r="I740" t="e">
        <f t="shared" si="126"/>
        <v>#VALUE!</v>
      </c>
      <c r="J740" t="e">
        <f t="shared" si="127"/>
        <v>#VALUE!</v>
      </c>
      <c r="K740" t="str">
        <f t="shared" si="128"/>
        <v/>
      </c>
      <c r="L740" t="str">
        <f t="shared" si="129"/>
        <v/>
      </c>
      <c r="M740" t="str">
        <f t="shared" si="130"/>
        <v/>
      </c>
      <c r="N740" t="str">
        <f t="shared" si="131"/>
        <v/>
      </c>
    </row>
    <row r="741" spans="1:14">
      <c r="A741" s="4" t="str">
        <f>IF('True_Odds_Calculator_2-way'!A742="","",'True_Odds_Calculator_2-way'!A742)</f>
        <v/>
      </c>
      <c r="B741" s="4" t="str">
        <f>IF('True_Odds_Calculator_2-way'!B742="","",'True_Odds_Calculator_2-way'!B742)</f>
        <v/>
      </c>
      <c r="C741" s="4" t="e">
        <f t="shared" si="121"/>
        <v>#VALUE!</v>
      </c>
      <c r="D741" t="e">
        <f t="shared" si="122"/>
        <v>#VALUE!</v>
      </c>
      <c r="E741" t="e">
        <f t="shared" si="123"/>
        <v>#VALUE!</v>
      </c>
      <c r="F741" t="e">
        <f t="shared" si="124"/>
        <v>#VALUE!</v>
      </c>
      <c r="G741">
        <v>0</v>
      </c>
      <c r="H741" t="e">
        <f t="shared" si="125"/>
        <v>#VALUE!</v>
      </c>
      <c r="I741" t="e">
        <f t="shared" si="126"/>
        <v>#VALUE!</v>
      </c>
      <c r="J741" t="e">
        <f t="shared" si="127"/>
        <v>#VALUE!</v>
      </c>
      <c r="K741" t="str">
        <f t="shared" si="128"/>
        <v/>
      </c>
      <c r="L741" t="str">
        <f t="shared" si="129"/>
        <v/>
      </c>
      <c r="M741" t="str">
        <f t="shared" si="130"/>
        <v/>
      </c>
      <c r="N741" t="str">
        <f t="shared" si="131"/>
        <v/>
      </c>
    </row>
    <row r="742" spans="1:14">
      <c r="A742" s="4" t="str">
        <f>IF('True_Odds_Calculator_2-way'!A743="","",'True_Odds_Calculator_2-way'!A743)</f>
        <v/>
      </c>
      <c r="B742" s="4" t="str">
        <f>IF('True_Odds_Calculator_2-way'!B743="","",'True_Odds_Calculator_2-way'!B743)</f>
        <v/>
      </c>
      <c r="C742" s="4" t="e">
        <f t="shared" si="121"/>
        <v>#VALUE!</v>
      </c>
      <c r="D742" t="e">
        <f t="shared" si="122"/>
        <v>#VALUE!</v>
      </c>
      <c r="E742" t="e">
        <f t="shared" si="123"/>
        <v>#VALUE!</v>
      </c>
      <c r="F742" t="e">
        <f t="shared" si="124"/>
        <v>#VALUE!</v>
      </c>
      <c r="G742">
        <v>0</v>
      </c>
      <c r="H742" t="e">
        <f t="shared" si="125"/>
        <v>#VALUE!</v>
      </c>
      <c r="I742" t="e">
        <f t="shared" si="126"/>
        <v>#VALUE!</v>
      </c>
      <c r="J742" t="e">
        <f t="shared" si="127"/>
        <v>#VALUE!</v>
      </c>
      <c r="K742" t="str">
        <f t="shared" si="128"/>
        <v/>
      </c>
      <c r="L742" t="str">
        <f t="shared" si="129"/>
        <v/>
      </c>
      <c r="M742" t="str">
        <f t="shared" si="130"/>
        <v/>
      </c>
      <c r="N742" t="str">
        <f t="shared" si="131"/>
        <v/>
      </c>
    </row>
    <row r="743" spans="1:14">
      <c r="A743" s="4" t="str">
        <f>IF('True_Odds_Calculator_2-way'!A744="","",'True_Odds_Calculator_2-way'!A744)</f>
        <v/>
      </c>
      <c r="B743" s="4" t="str">
        <f>IF('True_Odds_Calculator_2-way'!B744="","",'True_Odds_Calculator_2-way'!B744)</f>
        <v/>
      </c>
      <c r="C743" s="4" t="e">
        <f t="shared" si="121"/>
        <v>#VALUE!</v>
      </c>
      <c r="D743" t="e">
        <f t="shared" si="122"/>
        <v>#VALUE!</v>
      </c>
      <c r="E743" t="e">
        <f t="shared" si="123"/>
        <v>#VALUE!</v>
      </c>
      <c r="F743" t="e">
        <f t="shared" si="124"/>
        <v>#VALUE!</v>
      </c>
      <c r="G743">
        <v>0</v>
      </c>
      <c r="H743" t="e">
        <f t="shared" si="125"/>
        <v>#VALUE!</v>
      </c>
      <c r="I743" t="e">
        <f t="shared" si="126"/>
        <v>#VALUE!</v>
      </c>
      <c r="J743" t="e">
        <f t="shared" si="127"/>
        <v>#VALUE!</v>
      </c>
      <c r="K743" t="str">
        <f t="shared" si="128"/>
        <v/>
      </c>
      <c r="L743" t="str">
        <f t="shared" si="129"/>
        <v/>
      </c>
      <c r="M743" t="str">
        <f t="shared" si="130"/>
        <v/>
      </c>
      <c r="N743" t="str">
        <f t="shared" si="131"/>
        <v/>
      </c>
    </row>
    <row r="744" spans="1:14">
      <c r="A744" s="4" t="str">
        <f>IF('True_Odds_Calculator_2-way'!A745="","",'True_Odds_Calculator_2-way'!A745)</f>
        <v/>
      </c>
      <c r="B744" s="4" t="str">
        <f>IF('True_Odds_Calculator_2-way'!B745="","",'True_Odds_Calculator_2-way'!B745)</f>
        <v/>
      </c>
      <c r="C744" s="4" t="e">
        <f t="shared" si="121"/>
        <v>#VALUE!</v>
      </c>
      <c r="D744" t="e">
        <f t="shared" si="122"/>
        <v>#VALUE!</v>
      </c>
      <c r="E744" t="e">
        <f t="shared" si="123"/>
        <v>#VALUE!</v>
      </c>
      <c r="F744" t="e">
        <f t="shared" si="124"/>
        <v>#VALUE!</v>
      </c>
      <c r="G744">
        <v>0</v>
      </c>
      <c r="H744" t="e">
        <f t="shared" si="125"/>
        <v>#VALUE!</v>
      </c>
      <c r="I744" t="e">
        <f t="shared" si="126"/>
        <v>#VALUE!</v>
      </c>
      <c r="J744" t="e">
        <f t="shared" si="127"/>
        <v>#VALUE!</v>
      </c>
      <c r="K744" t="str">
        <f t="shared" si="128"/>
        <v/>
      </c>
      <c r="L744" t="str">
        <f t="shared" si="129"/>
        <v/>
      </c>
      <c r="M744" t="str">
        <f t="shared" si="130"/>
        <v/>
      </c>
      <c r="N744" t="str">
        <f t="shared" si="131"/>
        <v/>
      </c>
    </row>
    <row r="745" spans="1:14">
      <c r="A745" s="4" t="str">
        <f>IF('True_Odds_Calculator_2-way'!A746="","",'True_Odds_Calculator_2-way'!A746)</f>
        <v/>
      </c>
      <c r="B745" s="4" t="str">
        <f>IF('True_Odds_Calculator_2-way'!B746="","",'True_Odds_Calculator_2-way'!B746)</f>
        <v/>
      </c>
      <c r="C745" s="4" t="e">
        <f t="shared" si="121"/>
        <v>#VALUE!</v>
      </c>
      <c r="D745" t="e">
        <f t="shared" si="122"/>
        <v>#VALUE!</v>
      </c>
      <c r="E745" t="e">
        <f t="shared" si="123"/>
        <v>#VALUE!</v>
      </c>
      <c r="F745" t="e">
        <f t="shared" si="124"/>
        <v>#VALUE!</v>
      </c>
      <c r="G745">
        <v>0</v>
      </c>
      <c r="H745" t="e">
        <f t="shared" si="125"/>
        <v>#VALUE!</v>
      </c>
      <c r="I745" t="e">
        <f t="shared" si="126"/>
        <v>#VALUE!</v>
      </c>
      <c r="J745" t="e">
        <f t="shared" si="127"/>
        <v>#VALUE!</v>
      </c>
      <c r="K745" t="str">
        <f t="shared" si="128"/>
        <v/>
      </c>
      <c r="L745" t="str">
        <f t="shared" si="129"/>
        <v/>
      </c>
      <c r="M745" t="str">
        <f t="shared" si="130"/>
        <v/>
      </c>
      <c r="N745" t="str">
        <f t="shared" si="131"/>
        <v/>
      </c>
    </row>
    <row r="746" spans="1:14">
      <c r="A746" s="4" t="str">
        <f>IF('True_Odds_Calculator_2-way'!A747="","",'True_Odds_Calculator_2-way'!A747)</f>
        <v/>
      </c>
      <c r="B746" s="4" t="str">
        <f>IF('True_Odds_Calculator_2-way'!B747="","",'True_Odds_Calculator_2-way'!B747)</f>
        <v/>
      </c>
      <c r="C746" s="4" t="e">
        <f t="shared" si="121"/>
        <v>#VALUE!</v>
      </c>
      <c r="D746" t="e">
        <f t="shared" si="122"/>
        <v>#VALUE!</v>
      </c>
      <c r="E746" t="e">
        <f t="shared" si="123"/>
        <v>#VALUE!</v>
      </c>
      <c r="F746" t="e">
        <f t="shared" si="124"/>
        <v>#VALUE!</v>
      </c>
      <c r="G746">
        <v>0</v>
      </c>
      <c r="H746" t="e">
        <f t="shared" si="125"/>
        <v>#VALUE!</v>
      </c>
      <c r="I746" t="e">
        <f t="shared" si="126"/>
        <v>#VALUE!</v>
      </c>
      <c r="J746" t="e">
        <f t="shared" si="127"/>
        <v>#VALUE!</v>
      </c>
      <c r="K746" t="str">
        <f t="shared" si="128"/>
        <v/>
      </c>
      <c r="L746" t="str">
        <f t="shared" si="129"/>
        <v/>
      </c>
      <c r="M746" t="str">
        <f t="shared" si="130"/>
        <v/>
      </c>
      <c r="N746" t="str">
        <f t="shared" si="131"/>
        <v/>
      </c>
    </row>
    <row r="747" spans="1:14">
      <c r="A747" s="4" t="str">
        <f>IF('True_Odds_Calculator_2-way'!A748="","",'True_Odds_Calculator_2-way'!A748)</f>
        <v/>
      </c>
      <c r="B747" s="4" t="str">
        <f>IF('True_Odds_Calculator_2-way'!B748="","",'True_Odds_Calculator_2-way'!B748)</f>
        <v/>
      </c>
      <c r="C747" s="4" t="e">
        <f t="shared" si="121"/>
        <v>#VALUE!</v>
      </c>
      <c r="D747" t="e">
        <f t="shared" si="122"/>
        <v>#VALUE!</v>
      </c>
      <c r="E747" t="e">
        <f t="shared" si="123"/>
        <v>#VALUE!</v>
      </c>
      <c r="F747" t="e">
        <f t="shared" si="124"/>
        <v>#VALUE!</v>
      </c>
      <c r="G747">
        <v>0</v>
      </c>
      <c r="H747" t="e">
        <f t="shared" si="125"/>
        <v>#VALUE!</v>
      </c>
      <c r="I747" t="e">
        <f t="shared" si="126"/>
        <v>#VALUE!</v>
      </c>
      <c r="J747" t="e">
        <f t="shared" si="127"/>
        <v>#VALUE!</v>
      </c>
      <c r="K747" t="str">
        <f t="shared" si="128"/>
        <v/>
      </c>
      <c r="L747" t="str">
        <f t="shared" si="129"/>
        <v/>
      </c>
      <c r="M747" t="str">
        <f t="shared" si="130"/>
        <v/>
      </c>
      <c r="N747" t="str">
        <f t="shared" si="131"/>
        <v/>
      </c>
    </row>
    <row r="748" spans="1:14">
      <c r="A748" s="4" t="str">
        <f>IF('True_Odds_Calculator_2-way'!A749="","",'True_Odds_Calculator_2-way'!A749)</f>
        <v/>
      </c>
      <c r="B748" s="4" t="str">
        <f>IF('True_Odds_Calculator_2-way'!B749="","",'True_Odds_Calculator_2-way'!B749)</f>
        <v/>
      </c>
      <c r="C748" s="4" t="e">
        <f t="shared" si="121"/>
        <v>#VALUE!</v>
      </c>
      <c r="D748" t="e">
        <f t="shared" si="122"/>
        <v>#VALUE!</v>
      </c>
      <c r="E748" t="e">
        <f t="shared" si="123"/>
        <v>#VALUE!</v>
      </c>
      <c r="F748" t="e">
        <f t="shared" si="124"/>
        <v>#VALUE!</v>
      </c>
      <c r="G748">
        <v>0</v>
      </c>
      <c r="H748" t="e">
        <f t="shared" si="125"/>
        <v>#VALUE!</v>
      </c>
      <c r="I748" t="e">
        <f t="shared" si="126"/>
        <v>#VALUE!</v>
      </c>
      <c r="J748" t="e">
        <f t="shared" si="127"/>
        <v>#VALUE!</v>
      </c>
      <c r="K748" t="str">
        <f t="shared" si="128"/>
        <v/>
      </c>
      <c r="L748" t="str">
        <f t="shared" si="129"/>
        <v/>
      </c>
      <c r="M748" t="str">
        <f t="shared" si="130"/>
        <v/>
      </c>
      <c r="N748" t="str">
        <f t="shared" si="131"/>
        <v/>
      </c>
    </row>
    <row r="749" spans="1:14">
      <c r="A749" s="4" t="str">
        <f>IF('True_Odds_Calculator_2-way'!A750="","",'True_Odds_Calculator_2-way'!A750)</f>
        <v/>
      </c>
      <c r="B749" s="4" t="str">
        <f>IF('True_Odds_Calculator_2-way'!B750="","",'True_Odds_Calculator_2-way'!B750)</f>
        <v/>
      </c>
      <c r="C749" s="4" t="e">
        <f t="shared" si="121"/>
        <v>#VALUE!</v>
      </c>
      <c r="D749" t="e">
        <f t="shared" si="122"/>
        <v>#VALUE!</v>
      </c>
      <c r="E749" t="e">
        <f t="shared" si="123"/>
        <v>#VALUE!</v>
      </c>
      <c r="F749" t="e">
        <f t="shared" si="124"/>
        <v>#VALUE!</v>
      </c>
      <c r="G749">
        <v>0</v>
      </c>
      <c r="H749" t="e">
        <f t="shared" si="125"/>
        <v>#VALUE!</v>
      </c>
      <c r="I749" t="e">
        <f t="shared" si="126"/>
        <v>#VALUE!</v>
      </c>
      <c r="J749" t="e">
        <f t="shared" si="127"/>
        <v>#VALUE!</v>
      </c>
      <c r="K749" t="str">
        <f t="shared" si="128"/>
        <v/>
      </c>
      <c r="L749" t="str">
        <f t="shared" si="129"/>
        <v/>
      </c>
      <c r="M749" t="str">
        <f t="shared" si="130"/>
        <v/>
      </c>
      <c r="N749" t="str">
        <f t="shared" si="131"/>
        <v/>
      </c>
    </row>
    <row r="750" spans="1:14">
      <c r="A750" s="4" t="str">
        <f>IF('True_Odds_Calculator_2-way'!A751="","",'True_Odds_Calculator_2-way'!A751)</f>
        <v/>
      </c>
      <c r="B750" s="4" t="str">
        <f>IF('True_Odds_Calculator_2-way'!B751="","",'True_Odds_Calculator_2-way'!B751)</f>
        <v/>
      </c>
      <c r="C750" s="4" t="e">
        <f t="shared" si="121"/>
        <v>#VALUE!</v>
      </c>
      <c r="D750" t="e">
        <f t="shared" si="122"/>
        <v>#VALUE!</v>
      </c>
      <c r="E750" t="e">
        <f t="shared" si="123"/>
        <v>#VALUE!</v>
      </c>
      <c r="F750" t="e">
        <f t="shared" si="124"/>
        <v>#VALUE!</v>
      </c>
      <c r="G750">
        <v>0</v>
      </c>
      <c r="H750" t="e">
        <f t="shared" si="125"/>
        <v>#VALUE!</v>
      </c>
      <c r="I750" t="e">
        <f t="shared" si="126"/>
        <v>#VALUE!</v>
      </c>
      <c r="J750" t="e">
        <f t="shared" si="127"/>
        <v>#VALUE!</v>
      </c>
      <c r="K750" t="str">
        <f t="shared" si="128"/>
        <v/>
      </c>
      <c r="L750" t="str">
        <f t="shared" si="129"/>
        <v/>
      </c>
      <c r="M750" t="str">
        <f t="shared" si="130"/>
        <v/>
      </c>
      <c r="N750" t="str">
        <f t="shared" si="131"/>
        <v/>
      </c>
    </row>
    <row r="751" spans="1:14">
      <c r="A751" s="4" t="str">
        <f>IF('True_Odds_Calculator_2-way'!A752="","",'True_Odds_Calculator_2-way'!A752)</f>
        <v/>
      </c>
      <c r="B751" s="4" t="str">
        <f>IF('True_Odds_Calculator_2-way'!B752="","",'True_Odds_Calculator_2-way'!B752)</f>
        <v/>
      </c>
      <c r="C751" s="4" t="e">
        <f t="shared" si="121"/>
        <v>#VALUE!</v>
      </c>
      <c r="D751" t="e">
        <f t="shared" si="122"/>
        <v>#VALUE!</v>
      </c>
      <c r="E751" t="e">
        <f t="shared" si="123"/>
        <v>#VALUE!</v>
      </c>
      <c r="F751" t="e">
        <f t="shared" si="124"/>
        <v>#VALUE!</v>
      </c>
      <c r="G751">
        <v>0</v>
      </c>
      <c r="H751" t="e">
        <f t="shared" si="125"/>
        <v>#VALUE!</v>
      </c>
      <c r="I751" t="e">
        <f t="shared" si="126"/>
        <v>#VALUE!</v>
      </c>
      <c r="J751" t="e">
        <f t="shared" si="127"/>
        <v>#VALUE!</v>
      </c>
      <c r="K751" t="str">
        <f t="shared" si="128"/>
        <v/>
      </c>
      <c r="L751" t="str">
        <f t="shared" si="129"/>
        <v/>
      </c>
      <c r="M751" t="str">
        <f t="shared" si="130"/>
        <v/>
      </c>
      <c r="N751" t="str">
        <f t="shared" si="131"/>
        <v/>
      </c>
    </row>
    <row r="752" spans="1:14">
      <c r="A752" s="4" t="str">
        <f>IF('True_Odds_Calculator_2-way'!A753="","",'True_Odds_Calculator_2-way'!A753)</f>
        <v/>
      </c>
      <c r="B752" s="4" t="str">
        <f>IF('True_Odds_Calculator_2-way'!B753="","",'True_Odds_Calculator_2-way'!B753)</f>
        <v/>
      </c>
      <c r="C752" s="4" t="e">
        <f t="shared" si="121"/>
        <v>#VALUE!</v>
      </c>
      <c r="D752" t="e">
        <f t="shared" si="122"/>
        <v>#VALUE!</v>
      </c>
      <c r="E752" t="e">
        <f t="shared" si="123"/>
        <v>#VALUE!</v>
      </c>
      <c r="F752" t="e">
        <f t="shared" si="124"/>
        <v>#VALUE!</v>
      </c>
      <c r="G752">
        <v>0</v>
      </c>
      <c r="H752" t="e">
        <f t="shared" si="125"/>
        <v>#VALUE!</v>
      </c>
      <c r="I752" t="e">
        <f t="shared" si="126"/>
        <v>#VALUE!</v>
      </c>
      <c r="J752" t="e">
        <f t="shared" si="127"/>
        <v>#VALUE!</v>
      </c>
      <c r="K752" t="str">
        <f t="shared" si="128"/>
        <v/>
      </c>
      <c r="L752" t="str">
        <f t="shared" si="129"/>
        <v/>
      </c>
      <c r="M752" t="str">
        <f t="shared" si="130"/>
        <v/>
      </c>
      <c r="N752" t="str">
        <f t="shared" si="131"/>
        <v/>
      </c>
    </row>
    <row r="753" spans="1:14">
      <c r="A753" s="4" t="str">
        <f>IF('True_Odds_Calculator_2-way'!A754="","",'True_Odds_Calculator_2-way'!A754)</f>
        <v/>
      </c>
      <c r="B753" s="4" t="str">
        <f>IF('True_Odds_Calculator_2-way'!B754="","",'True_Odds_Calculator_2-way'!B754)</f>
        <v/>
      </c>
      <c r="C753" s="4" t="e">
        <f t="shared" si="121"/>
        <v>#VALUE!</v>
      </c>
      <c r="D753" t="e">
        <f t="shared" si="122"/>
        <v>#VALUE!</v>
      </c>
      <c r="E753" t="e">
        <f t="shared" si="123"/>
        <v>#VALUE!</v>
      </c>
      <c r="F753" t="e">
        <f t="shared" si="124"/>
        <v>#VALUE!</v>
      </c>
      <c r="G753">
        <v>0</v>
      </c>
      <c r="H753" t="e">
        <f t="shared" si="125"/>
        <v>#VALUE!</v>
      </c>
      <c r="I753" t="e">
        <f t="shared" si="126"/>
        <v>#VALUE!</v>
      </c>
      <c r="J753" t="e">
        <f t="shared" si="127"/>
        <v>#VALUE!</v>
      </c>
      <c r="K753" t="str">
        <f t="shared" si="128"/>
        <v/>
      </c>
      <c r="L753" t="str">
        <f t="shared" si="129"/>
        <v/>
      </c>
      <c r="M753" t="str">
        <f t="shared" si="130"/>
        <v/>
      </c>
      <c r="N753" t="str">
        <f t="shared" si="131"/>
        <v/>
      </c>
    </row>
    <row r="754" spans="1:14">
      <c r="A754" s="4" t="str">
        <f>IF('True_Odds_Calculator_2-way'!A755="","",'True_Odds_Calculator_2-way'!A755)</f>
        <v/>
      </c>
      <c r="B754" s="4" t="str">
        <f>IF('True_Odds_Calculator_2-way'!B755="","",'True_Odds_Calculator_2-way'!B755)</f>
        <v/>
      </c>
      <c r="C754" s="4" t="e">
        <f t="shared" si="121"/>
        <v>#VALUE!</v>
      </c>
      <c r="D754" t="e">
        <f t="shared" si="122"/>
        <v>#VALUE!</v>
      </c>
      <c r="E754" t="e">
        <f t="shared" si="123"/>
        <v>#VALUE!</v>
      </c>
      <c r="F754" t="e">
        <f t="shared" si="124"/>
        <v>#VALUE!</v>
      </c>
      <c r="G754">
        <v>0</v>
      </c>
      <c r="H754" t="e">
        <f t="shared" si="125"/>
        <v>#VALUE!</v>
      </c>
      <c r="I754" t="e">
        <f t="shared" si="126"/>
        <v>#VALUE!</v>
      </c>
      <c r="J754" t="e">
        <f t="shared" si="127"/>
        <v>#VALUE!</v>
      </c>
      <c r="K754" t="str">
        <f t="shared" si="128"/>
        <v/>
      </c>
      <c r="L754" t="str">
        <f t="shared" si="129"/>
        <v/>
      </c>
      <c r="M754" t="str">
        <f t="shared" si="130"/>
        <v/>
      </c>
      <c r="N754" t="str">
        <f t="shared" si="131"/>
        <v/>
      </c>
    </row>
    <row r="755" spans="1:14">
      <c r="A755" s="4" t="str">
        <f>IF('True_Odds_Calculator_2-way'!A756="","",'True_Odds_Calculator_2-way'!A756)</f>
        <v/>
      </c>
      <c r="B755" s="4" t="str">
        <f>IF('True_Odds_Calculator_2-way'!B756="","",'True_Odds_Calculator_2-way'!B756)</f>
        <v/>
      </c>
      <c r="C755" s="4" t="e">
        <f t="shared" si="121"/>
        <v>#VALUE!</v>
      </c>
      <c r="D755" t="e">
        <f t="shared" si="122"/>
        <v>#VALUE!</v>
      </c>
      <c r="E755" t="e">
        <f t="shared" si="123"/>
        <v>#VALUE!</v>
      </c>
      <c r="F755" t="e">
        <f t="shared" si="124"/>
        <v>#VALUE!</v>
      </c>
      <c r="G755">
        <v>0</v>
      </c>
      <c r="H755" t="e">
        <f t="shared" si="125"/>
        <v>#VALUE!</v>
      </c>
      <c r="I755" t="e">
        <f t="shared" si="126"/>
        <v>#VALUE!</v>
      </c>
      <c r="J755" t="e">
        <f t="shared" si="127"/>
        <v>#VALUE!</v>
      </c>
      <c r="K755" t="str">
        <f t="shared" si="128"/>
        <v/>
      </c>
      <c r="L755" t="str">
        <f t="shared" si="129"/>
        <v/>
      </c>
      <c r="M755" t="str">
        <f t="shared" si="130"/>
        <v/>
      </c>
      <c r="N755" t="str">
        <f t="shared" si="131"/>
        <v/>
      </c>
    </row>
    <row r="756" spans="1:14">
      <c r="A756" s="4" t="str">
        <f>IF('True_Odds_Calculator_2-way'!A757="","",'True_Odds_Calculator_2-way'!A757)</f>
        <v/>
      </c>
      <c r="B756" s="4" t="str">
        <f>IF('True_Odds_Calculator_2-way'!B757="","",'True_Odds_Calculator_2-way'!B757)</f>
        <v/>
      </c>
      <c r="C756" s="4" t="e">
        <f t="shared" si="121"/>
        <v>#VALUE!</v>
      </c>
      <c r="D756" t="e">
        <f t="shared" si="122"/>
        <v>#VALUE!</v>
      </c>
      <c r="E756" t="e">
        <f t="shared" si="123"/>
        <v>#VALUE!</v>
      </c>
      <c r="F756" t="e">
        <f t="shared" si="124"/>
        <v>#VALUE!</v>
      </c>
      <c r="G756">
        <v>0</v>
      </c>
      <c r="H756" t="e">
        <f t="shared" si="125"/>
        <v>#VALUE!</v>
      </c>
      <c r="I756" t="e">
        <f t="shared" si="126"/>
        <v>#VALUE!</v>
      </c>
      <c r="J756" t="e">
        <f t="shared" si="127"/>
        <v>#VALUE!</v>
      </c>
      <c r="K756" t="str">
        <f t="shared" si="128"/>
        <v/>
      </c>
      <c r="L756" t="str">
        <f t="shared" si="129"/>
        <v/>
      </c>
      <c r="M756" t="str">
        <f t="shared" si="130"/>
        <v/>
      </c>
      <c r="N756" t="str">
        <f t="shared" si="131"/>
        <v/>
      </c>
    </row>
    <row r="757" spans="1:14">
      <c r="A757" s="4" t="str">
        <f>IF('True_Odds_Calculator_2-way'!A758="","",'True_Odds_Calculator_2-way'!A758)</f>
        <v/>
      </c>
      <c r="B757" s="4" t="str">
        <f>IF('True_Odds_Calculator_2-way'!B758="","",'True_Odds_Calculator_2-way'!B758)</f>
        <v/>
      </c>
      <c r="C757" s="4" t="e">
        <f t="shared" si="121"/>
        <v>#VALUE!</v>
      </c>
      <c r="D757" t="e">
        <f t="shared" si="122"/>
        <v>#VALUE!</v>
      </c>
      <c r="E757" t="e">
        <f t="shared" si="123"/>
        <v>#VALUE!</v>
      </c>
      <c r="F757" t="e">
        <f t="shared" si="124"/>
        <v>#VALUE!</v>
      </c>
      <c r="G757">
        <v>0</v>
      </c>
      <c r="H757" t="e">
        <f t="shared" si="125"/>
        <v>#VALUE!</v>
      </c>
      <c r="I757" t="e">
        <f t="shared" si="126"/>
        <v>#VALUE!</v>
      </c>
      <c r="J757" t="e">
        <f t="shared" si="127"/>
        <v>#VALUE!</v>
      </c>
      <c r="K757" t="str">
        <f t="shared" si="128"/>
        <v/>
      </c>
      <c r="L757" t="str">
        <f t="shared" si="129"/>
        <v/>
      </c>
      <c r="M757" t="str">
        <f t="shared" si="130"/>
        <v/>
      </c>
      <c r="N757" t="str">
        <f t="shared" si="131"/>
        <v/>
      </c>
    </row>
    <row r="758" spans="1:14">
      <c r="A758" s="4" t="str">
        <f>IF('True_Odds_Calculator_2-way'!A759="","",'True_Odds_Calculator_2-way'!A759)</f>
        <v/>
      </c>
      <c r="B758" s="4" t="str">
        <f>IF('True_Odds_Calculator_2-way'!B759="","",'True_Odds_Calculator_2-way'!B759)</f>
        <v/>
      </c>
      <c r="C758" s="4" t="e">
        <f t="shared" si="121"/>
        <v>#VALUE!</v>
      </c>
      <c r="D758" t="e">
        <f t="shared" si="122"/>
        <v>#VALUE!</v>
      </c>
      <c r="E758" t="e">
        <f t="shared" si="123"/>
        <v>#VALUE!</v>
      </c>
      <c r="F758" t="e">
        <f t="shared" si="124"/>
        <v>#VALUE!</v>
      </c>
      <c r="G758">
        <v>0</v>
      </c>
      <c r="H758" t="e">
        <f t="shared" si="125"/>
        <v>#VALUE!</v>
      </c>
      <c r="I758" t="e">
        <f t="shared" si="126"/>
        <v>#VALUE!</v>
      </c>
      <c r="J758" t="e">
        <f t="shared" si="127"/>
        <v>#VALUE!</v>
      </c>
      <c r="K758" t="str">
        <f t="shared" si="128"/>
        <v/>
      </c>
      <c r="L758" t="str">
        <f t="shared" si="129"/>
        <v/>
      </c>
      <c r="M758" t="str">
        <f t="shared" si="130"/>
        <v/>
      </c>
      <c r="N758" t="str">
        <f t="shared" si="131"/>
        <v/>
      </c>
    </row>
    <row r="759" spans="1:14">
      <c r="A759" s="4" t="str">
        <f>IF('True_Odds_Calculator_2-way'!A760="","",'True_Odds_Calculator_2-way'!A760)</f>
        <v/>
      </c>
      <c r="B759" s="4" t="str">
        <f>IF('True_Odds_Calculator_2-way'!B760="","",'True_Odds_Calculator_2-way'!B760)</f>
        <v/>
      </c>
      <c r="C759" s="4" t="e">
        <f t="shared" si="121"/>
        <v>#VALUE!</v>
      </c>
      <c r="D759" t="e">
        <f t="shared" si="122"/>
        <v>#VALUE!</v>
      </c>
      <c r="E759" t="e">
        <f t="shared" si="123"/>
        <v>#VALUE!</v>
      </c>
      <c r="F759" t="e">
        <f t="shared" si="124"/>
        <v>#VALUE!</v>
      </c>
      <c r="G759">
        <v>0</v>
      </c>
      <c r="H759" t="e">
        <f t="shared" si="125"/>
        <v>#VALUE!</v>
      </c>
      <c r="I759" t="e">
        <f t="shared" si="126"/>
        <v>#VALUE!</v>
      </c>
      <c r="J759" t="e">
        <f t="shared" si="127"/>
        <v>#VALUE!</v>
      </c>
      <c r="K759" t="str">
        <f t="shared" si="128"/>
        <v/>
      </c>
      <c r="L759" t="str">
        <f t="shared" si="129"/>
        <v/>
      </c>
      <c r="M759" t="str">
        <f t="shared" si="130"/>
        <v/>
      </c>
      <c r="N759" t="str">
        <f t="shared" si="131"/>
        <v/>
      </c>
    </row>
    <row r="760" spans="1:14">
      <c r="A760" s="4" t="str">
        <f>IF('True_Odds_Calculator_2-way'!A761="","",'True_Odds_Calculator_2-way'!A761)</f>
        <v/>
      </c>
      <c r="B760" s="4" t="str">
        <f>IF('True_Odds_Calculator_2-way'!B761="","",'True_Odds_Calculator_2-way'!B761)</f>
        <v/>
      </c>
      <c r="C760" s="4" t="e">
        <f t="shared" si="121"/>
        <v>#VALUE!</v>
      </c>
      <c r="D760" t="e">
        <f t="shared" si="122"/>
        <v>#VALUE!</v>
      </c>
      <c r="E760" t="e">
        <f t="shared" si="123"/>
        <v>#VALUE!</v>
      </c>
      <c r="F760" t="e">
        <f t="shared" si="124"/>
        <v>#VALUE!</v>
      </c>
      <c r="G760">
        <v>0</v>
      </c>
      <c r="H760" t="e">
        <f t="shared" si="125"/>
        <v>#VALUE!</v>
      </c>
      <c r="I760" t="e">
        <f t="shared" si="126"/>
        <v>#VALUE!</v>
      </c>
      <c r="J760" t="e">
        <f t="shared" si="127"/>
        <v>#VALUE!</v>
      </c>
      <c r="K760" t="str">
        <f t="shared" si="128"/>
        <v/>
      </c>
      <c r="L760" t="str">
        <f t="shared" si="129"/>
        <v/>
      </c>
      <c r="M760" t="str">
        <f t="shared" si="130"/>
        <v/>
      </c>
      <c r="N760" t="str">
        <f t="shared" si="131"/>
        <v/>
      </c>
    </row>
    <row r="761" spans="1:14">
      <c r="A761" s="4" t="str">
        <f>IF('True_Odds_Calculator_2-way'!A762="","",'True_Odds_Calculator_2-way'!A762)</f>
        <v/>
      </c>
      <c r="B761" s="4" t="str">
        <f>IF('True_Odds_Calculator_2-way'!B762="","",'True_Odds_Calculator_2-way'!B762)</f>
        <v/>
      </c>
      <c r="C761" s="4" t="e">
        <f t="shared" si="121"/>
        <v>#VALUE!</v>
      </c>
      <c r="D761" t="e">
        <f t="shared" si="122"/>
        <v>#VALUE!</v>
      </c>
      <c r="E761" t="e">
        <f t="shared" si="123"/>
        <v>#VALUE!</v>
      </c>
      <c r="F761" t="e">
        <f t="shared" si="124"/>
        <v>#VALUE!</v>
      </c>
      <c r="G761">
        <v>0</v>
      </c>
      <c r="H761" t="e">
        <f t="shared" si="125"/>
        <v>#VALUE!</v>
      </c>
      <c r="I761" t="e">
        <f t="shared" si="126"/>
        <v>#VALUE!</v>
      </c>
      <c r="J761" t="e">
        <f t="shared" si="127"/>
        <v>#VALUE!</v>
      </c>
      <c r="K761" t="str">
        <f t="shared" si="128"/>
        <v/>
      </c>
      <c r="L761" t="str">
        <f t="shared" si="129"/>
        <v/>
      </c>
      <c r="M761" t="str">
        <f t="shared" si="130"/>
        <v/>
      </c>
      <c r="N761" t="str">
        <f t="shared" si="131"/>
        <v/>
      </c>
    </row>
    <row r="762" spans="1:14">
      <c r="A762" s="4" t="str">
        <f>IF('True_Odds_Calculator_2-way'!A763="","",'True_Odds_Calculator_2-way'!A763)</f>
        <v/>
      </c>
      <c r="B762" s="4" t="str">
        <f>IF('True_Odds_Calculator_2-way'!B763="","",'True_Odds_Calculator_2-way'!B763)</f>
        <v/>
      </c>
      <c r="C762" s="4" t="e">
        <f t="shared" si="121"/>
        <v>#VALUE!</v>
      </c>
      <c r="D762" t="e">
        <f t="shared" si="122"/>
        <v>#VALUE!</v>
      </c>
      <c r="E762" t="e">
        <f t="shared" si="123"/>
        <v>#VALUE!</v>
      </c>
      <c r="F762" t="e">
        <f t="shared" si="124"/>
        <v>#VALUE!</v>
      </c>
      <c r="G762">
        <v>0</v>
      </c>
      <c r="H762" t="e">
        <f t="shared" si="125"/>
        <v>#VALUE!</v>
      </c>
      <c r="I762" t="e">
        <f t="shared" si="126"/>
        <v>#VALUE!</v>
      </c>
      <c r="J762" t="e">
        <f t="shared" si="127"/>
        <v>#VALUE!</v>
      </c>
      <c r="K762" t="str">
        <f t="shared" si="128"/>
        <v/>
      </c>
      <c r="L762" t="str">
        <f t="shared" si="129"/>
        <v/>
      </c>
      <c r="M762" t="str">
        <f t="shared" si="130"/>
        <v/>
      </c>
      <c r="N762" t="str">
        <f t="shared" si="131"/>
        <v/>
      </c>
    </row>
    <row r="763" spans="1:14">
      <c r="A763" s="4" t="str">
        <f>IF('True_Odds_Calculator_2-way'!A764="","",'True_Odds_Calculator_2-way'!A764)</f>
        <v/>
      </c>
      <c r="B763" s="4" t="str">
        <f>IF('True_Odds_Calculator_2-way'!B764="","",'True_Odds_Calculator_2-way'!B764)</f>
        <v/>
      </c>
      <c r="C763" s="4" t="e">
        <f t="shared" si="121"/>
        <v>#VALUE!</v>
      </c>
      <c r="D763" t="e">
        <f t="shared" si="122"/>
        <v>#VALUE!</v>
      </c>
      <c r="E763" t="e">
        <f t="shared" si="123"/>
        <v>#VALUE!</v>
      </c>
      <c r="F763" t="e">
        <f t="shared" si="124"/>
        <v>#VALUE!</v>
      </c>
      <c r="G763">
        <v>0</v>
      </c>
      <c r="H763" t="e">
        <f t="shared" si="125"/>
        <v>#VALUE!</v>
      </c>
      <c r="I763" t="e">
        <f t="shared" si="126"/>
        <v>#VALUE!</v>
      </c>
      <c r="J763" t="e">
        <f t="shared" si="127"/>
        <v>#VALUE!</v>
      </c>
      <c r="K763" t="str">
        <f t="shared" si="128"/>
        <v/>
      </c>
      <c r="L763" t="str">
        <f t="shared" si="129"/>
        <v/>
      </c>
      <c r="M763" t="str">
        <f t="shared" si="130"/>
        <v/>
      </c>
      <c r="N763" t="str">
        <f t="shared" si="131"/>
        <v/>
      </c>
    </row>
    <row r="764" spans="1:14">
      <c r="A764" s="4" t="str">
        <f>IF('True_Odds_Calculator_2-way'!A765="","",'True_Odds_Calculator_2-way'!A765)</f>
        <v/>
      </c>
      <c r="B764" s="4" t="str">
        <f>IF('True_Odds_Calculator_2-way'!B765="","",'True_Odds_Calculator_2-way'!B765)</f>
        <v/>
      </c>
      <c r="C764" s="4" t="e">
        <f t="shared" si="121"/>
        <v>#VALUE!</v>
      </c>
      <c r="D764" t="e">
        <f t="shared" si="122"/>
        <v>#VALUE!</v>
      </c>
      <c r="E764" t="e">
        <f t="shared" si="123"/>
        <v>#VALUE!</v>
      </c>
      <c r="F764" t="e">
        <f t="shared" si="124"/>
        <v>#VALUE!</v>
      </c>
      <c r="G764">
        <v>0</v>
      </c>
      <c r="H764" t="e">
        <f t="shared" si="125"/>
        <v>#VALUE!</v>
      </c>
      <c r="I764" t="e">
        <f t="shared" si="126"/>
        <v>#VALUE!</v>
      </c>
      <c r="J764" t="e">
        <f t="shared" si="127"/>
        <v>#VALUE!</v>
      </c>
      <c r="K764" t="str">
        <f t="shared" si="128"/>
        <v/>
      </c>
      <c r="L764" t="str">
        <f t="shared" si="129"/>
        <v/>
      </c>
      <c r="M764" t="str">
        <f t="shared" si="130"/>
        <v/>
      </c>
      <c r="N764" t="str">
        <f t="shared" si="131"/>
        <v/>
      </c>
    </row>
    <row r="765" spans="1:14">
      <c r="A765" s="4" t="str">
        <f>IF('True_Odds_Calculator_2-way'!A766="","",'True_Odds_Calculator_2-way'!A766)</f>
        <v/>
      </c>
      <c r="B765" s="4" t="str">
        <f>IF('True_Odds_Calculator_2-way'!B766="","",'True_Odds_Calculator_2-way'!B766)</f>
        <v/>
      </c>
      <c r="C765" s="4" t="e">
        <f t="shared" si="121"/>
        <v>#VALUE!</v>
      </c>
      <c r="D765" t="e">
        <f t="shared" si="122"/>
        <v>#VALUE!</v>
      </c>
      <c r="E765" t="e">
        <f t="shared" si="123"/>
        <v>#VALUE!</v>
      </c>
      <c r="F765" t="e">
        <f t="shared" si="124"/>
        <v>#VALUE!</v>
      </c>
      <c r="G765">
        <v>0</v>
      </c>
      <c r="H765" t="e">
        <f t="shared" si="125"/>
        <v>#VALUE!</v>
      </c>
      <c r="I765" t="e">
        <f t="shared" si="126"/>
        <v>#VALUE!</v>
      </c>
      <c r="J765" t="e">
        <f t="shared" si="127"/>
        <v>#VALUE!</v>
      </c>
      <c r="K765" t="str">
        <f t="shared" si="128"/>
        <v/>
      </c>
      <c r="L765" t="str">
        <f t="shared" si="129"/>
        <v/>
      </c>
      <c r="M765" t="str">
        <f t="shared" si="130"/>
        <v/>
      </c>
      <c r="N765" t="str">
        <f t="shared" si="131"/>
        <v/>
      </c>
    </row>
    <row r="766" spans="1:14">
      <c r="A766" s="4" t="str">
        <f>IF('True_Odds_Calculator_2-way'!A767="","",'True_Odds_Calculator_2-way'!A767)</f>
        <v/>
      </c>
      <c r="B766" s="4" t="str">
        <f>IF('True_Odds_Calculator_2-way'!B767="","",'True_Odds_Calculator_2-way'!B767)</f>
        <v/>
      </c>
      <c r="C766" s="4" t="e">
        <f t="shared" si="121"/>
        <v>#VALUE!</v>
      </c>
      <c r="D766" t="e">
        <f t="shared" si="122"/>
        <v>#VALUE!</v>
      </c>
      <c r="E766" t="e">
        <f t="shared" si="123"/>
        <v>#VALUE!</v>
      </c>
      <c r="F766" t="e">
        <f t="shared" si="124"/>
        <v>#VALUE!</v>
      </c>
      <c r="G766">
        <v>0</v>
      </c>
      <c r="H766" t="e">
        <f t="shared" si="125"/>
        <v>#VALUE!</v>
      </c>
      <c r="I766" t="e">
        <f t="shared" si="126"/>
        <v>#VALUE!</v>
      </c>
      <c r="J766" t="e">
        <f t="shared" si="127"/>
        <v>#VALUE!</v>
      </c>
      <c r="K766" t="str">
        <f t="shared" si="128"/>
        <v/>
      </c>
      <c r="L766" t="str">
        <f t="shared" si="129"/>
        <v/>
      </c>
      <c r="M766" t="str">
        <f t="shared" si="130"/>
        <v/>
      </c>
      <c r="N766" t="str">
        <f t="shared" si="131"/>
        <v/>
      </c>
    </row>
    <row r="767" spans="1:14">
      <c r="A767" s="4" t="str">
        <f>IF('True_Odds_Calculator_2-way'!A768="","",'True_Odds_Calculator_2-way'!A768)</f>
        <v/>
      </c>
      <c r="B767" s="4" t="str">
        <f>IF('True_Odds_Calculator_2-way'!B768="","",'True_Odds_Calculator_2-way'!B768)</f>
        <v/>
      </c>
      <c r="C767" s="4" t="e">
        <f t="shared" si="121"/>
        <v>#VALUE!</v>
      </c>
      <c r="D767" t="e">
        <f t="shared" si="122"/>
        <v>#VALUE!</v>
      </c>
      <c r="E767" t="e">
        <f t="shared" si="123"/>
        <v>#VALUE!</v>
      </c>
      <c r="F767" t="e">
        <f t="shared" si="124"/>
        <v>#VALUE!</v>
      </c>
      <c r="G767">
        <v>0</v>
      </c>
      <c r="H767" t="e">
        <f t="shared" si="125"/>
        <v>#VALUE!</v>
      </c>
      <c r="I767" t="e">
        <f t="shared" si="126"/>
        <v>#VALUE!</v>
      </c>
      <c r="J767" t="e">
        <f t="shared" si="127"/>
        <v>#VALUE!</v>
      </c>
      <c r="K767" t="str">
        <f t="shared" si="128"/>
        <v/>
      </c>
      <c r="L767" t="str">
        <f t="shared" si="129"/>
        <v/>
      </c>
      <c r="M767" t="str">
        <f t="shared" si="130"/>
        <v/>
      </c>
      <c r="N767" t="str">
        <f t="shared" si="131"/>
        <v/>
      </c>
    </row>
    <row r="768" spans="1:14">
      <c r="A768" s="4" t="str">
        <f>IF('True_Odds_Calculator_2-way'!A769="","",'True_Odds_Calculator_2-way'!A769)</f>
        <v/>
      </c>
      <c r="B768" s="4" t="str">
        <f>IF('True_Odds_Calculator_2-way'!B769="","",'True_Odds_Calculator_2-way'!B769)</f>
        <v/>
      </c>
      <c r="C768" s="4" t="e">
        <f t="shared" si="121"/>
        <v>#VALUE!</v>
      </c>
      <c r="D768" t="e">
        <f t="shared" si="122"/>
        <v>#VALUE!</v>
      </c>
      <c r="E768" t="e">
        <f t="shared" si="123"/>
        <v>#VALUE!</v>
      </c>
      <c r="F768" t="e">
        <f t="shared" si="124"/>
        <v>#VALUE!</v>
      </c>
      <c r="G768">
        <v>0</v>
      </c>
      <c r="H768" t="e">
        <f t="shared" si="125"/>
        <v>#VALUE!</v>
      </c>
      <c r="I768" t="e">
        <f t="shared" si="126"/>
        <v>#VALUE!</v>
      </c>
      <c r="J768" t="e">
        <f t="shared" si="127"/>
        <v>#VALUE!</v>
      </c>
      <c r="K768" t="str">
        <f t="shared" si="128"/>
        <v/>
      </c>
      <c r="L768" t="str">
        <f t="shared" si="129"/>
        <v/>
      </c>
      <c r="M768" t="str">
        <f t="shared" si="130"/>
        <v/>
      </c>
      <c r="N768" t="str">
        <f t="shared" si="131"/>
        <v/>
      </c>
    </row>
    <row r="769" spans="1:14">
      <c r="A769" s="4" t="str">
        <f>IF('True_Odds_Calculator_2-way'!A770="","",'True_Odds_Calculator_2-way'!A770)</f>
        <v/>
      </c>
      <c r="B769" s="4" t="str">
        <f>IF('True_Odds_Calculator_2-way'!B770="","",'True_Odds_Calculator_2-way'!B770)</f>
        <v/>
      </c>
      <c r="C769" s="4" t="e">
        <f t="shared" si="121"/>
        <v>#VALUE!</v>
      </c>
      <c r="D769" t="e">
        <f t="shared" si="122"/>
        <v>#VALUE!</v>
      </c>
      <c r="E769" t="e">
        <f t="shared" si="123"/>
        <v>#VALUE!</v>
      </c>
      <c r="F769" t="e">
        <f t="shared" si="124"/>
        <v>#VALUE!</v>
      </c>
      <c r="G769">
        <v>0</v>
      </c>
      <c r="H769" t="e">
        <f t="shared" si="125"/>
        <v>#VALUE!</v>
      </c>
      <c r="I769" t="e">
        <f t="shared" si="126"/>
        <v>#VALUE!</v>
      </c>
      <c r="J769" t="e">
        <f t="shared" si="127"/>
        <v>#VALUE!</v>
      </c>
      <c r="K769" t="str">
        <f t="shared" si="128"/>
        <v/>
      </c>
      <c r="L769" t="str">
        <f t="shared" si="129"/>
        <v/>
      </c>
      <c r="M769" t="str">
        <f t="shared" si="130"/>
        <v/>
      </c>
      <c r="N769" t="str">
        <f t="shared" si="131"/>
        <v/>
      </c>
    </row>
    <row r="770" spans="1:14">
      <c r="A770" s="4" t="str">
        <f>IF('True_Odds_Calculator_2-way'!A771="","",'True_Odds_Calculator_2-way'!A771)</f>
        <v/>
      </c>
      <c r="B770" s="4" t="str">
        <f>IF('True_Odds_Calculator_2-way'!B771="","",'True_Odds_Calculator_2-way'!B771)</f>
        <v/>
      </c>
      <c r="C770" s="4" t="e">
        <f t="shared" si="121"/>
        <v>#VALUE!</v>
      </c>
      <c r="D770" t="e">
        <f t="shared" si="122"/>
        <v>#VALUE!</v>
      </c>
      <c r="E770" t="e">
        <f t="shared" si="123"/>
        <v>#VALUE!</v>
      </c>
      <c r="F770" t="e">
        <f t="shared" si="124"/>
        <v>#VALUE!</v>
      </c>
      <c r="G770">
        <v>0</v>
      </c>
      <c r="H770" t="e">
        <f t="shared" si="125"/>
        <v>#VALUE!</v>
      </c>
      <c r="I770" t="e">
        <f t="shared" si="126"/>
        <v>#VALUE!</v>
      </c>
      <c r="J770" t="e">
        <f t="shared" si="127"/>
        <v>#VALUE!</v>
      </c>
      <c r="K770" t="str">
        <f t="shared" si="128"/>
        <v/>
      </c>
      <c r="L770" t="str">
        <f t="shared" si="129"/>
        <v/>
      </c>
      <c r="M770" t="str">
        <f t="shared" si="130"/>
        <v/>
      </c>
      <c r="N770" t="str">
        <f t="shared" si="131"/>
        <v/>
      </c>
    </row>
    <row r="771" spans="1:14">
      <c r="A771" s="4" t="str">
        <f>IF('True_Odds_Calculator_2-way'!A772="","",'True_Odds_Calculator_2-way'!A772)</f>
        <v/>
      </c>
      <c r="B771" s="4" t="str">
        <f>IF('True_Odds_Calculator_2-way'!B772="","",'True_Odds_Calculator_2-way'!B772)</f>
        <v/>
      </c>
      <c r="C771" s="4" t="e">
        <f t="shared" ref="C771:C834" si="132">1/A771</f>
        <v>#VALUE!</v>
      </c>
      <c r="D771" t="e">
        <f t="shared" ref="D771:D834" si="133">1/B771</f>
        <v>#VALUE!</v>
      </c>
      <c r="E771" t="e">
        <f t="shared" ref="E771:E834" si="134">C771+D771-1</f>
        <v>#VALUE!</v>
      </c>
      <c r="F771" t="e">
        <f t="shared" ref="F771:F834" si="135">C771+D771-(C771*D771)-1</f>
        <v>#VALUE!</v>
      </c>
      <c r="G771">
        <v>0</v>
      </c>
      <c r="H771" t="e">
        <f t="shared" ref="H771:H834" si="136">C771*D771</f>
        <v>#VALUE!</v>
      </c>
      <c r="I771" t="e">
        <f t="shared" ref="I771:I834" si="137">((-4*F771*H771)^0.5)/(2*F771)</f>
        <v>#VALUE!</v>
      </c>
      <c r="J771" t="e">
        <f t="shared" ref="J771:J834" si="138">(-((-4*F771*H771)^0.5))/(2*F771)</f>
        <v>#VALUE!</v>
      </c>
      <c r="K771" t="str">
        <f t="shared" ref="K771:K834" si="139">IF(A771="","",(C771/($J771+C771-($J771*C771))))</f>
        <v/>
      </c>
      <c r="L771" t="str">
        <f t="shared" ref="L771:L834" si="140">IF(B771="","",(D771/($J771+D771-($J771*D771))))</f>
        <v/>
      </c>
      <c r="M771" t="str">
        <f t="shared" ref="M771:M834" si="141">IF(A771="","",1/K771)</f>
        <v/>
      </c>
      <c r="N771" t="str">
        <f t="shared" ref="N771:N834" si="142">IF(B771="","",1/L771)</f>
        <v/>
      </c>
    </row>
    <row r="772" spans="1:14">
      <c r="A772" s="4" t="str">
        <f>IF('True_Odds_Calculator_2-way'!A773="","",'True_Odds_Calculator_2-way'!A773)</f>
        <v/>
      </c>
      <c r="B772" s="4" t="str">
        <f>IF('True_Odds_Calculator_2-way'!B773="","",'True_Odds_Calculator_2-way'!B773)</f>
        <v/>
      </c>
      <c r="C772" s="4" t="e">
        <f t="shared" si="132"/>
        <v>#VALUE!</v>
      </c>
      <c r="D772" t="e">
        <f t="shared" si="133"/>
        <v>#VALUE!</v>
      </c>
      <c r="E772" t="e">
        <f t="shared" si="134"/>
        <v>#VALUE!</v>
      </c>
      <c r="F772" t="e">
        <f t="shared" si="135"/>
        <v>#VALUE!</v>
      </c>
      <c r="G772">
        <v>0</v>
      </c>
      <c r="H772" t="e">
        <f t="shared" si="136"/>
        <v>#VALUE!</v>
      </c>
      <c r="I772" t="e">
        <f t="shared" si="137"/>
        <v>#VALUE!</v>
      </c>
      <c r="J772" t="e">
        <f t="shared" si="138"/>
        <v>#VALUE!</v>
      </c>
      <c r="K772" t="str">
        <f t="shared" si="139"/>
        <v/>
      </c>
      <c r="L772" t="str">
        <f t="shared" si="140"/>
        <v/>
      </c>
      <c r="M772" t="str">
        <f t="shared" si="141"/>
        <v/>
      </c>
      <c r="N772" t="str">
        <f t="shared" si="142"/>
        <v/>
      </c>
    </row>
    <row r="773" spans="1:14">
      <c r="A773" s="4" t="str">
        <f>IF('True_Odds_Calculator_2-way'!A774="","",'True_Odds_Calculator_2-way'!A774)</f>
        <v/>
      </c>
      <c r="B773" s="4" t="str">
        <f>IF('True_Odds_Calculator_2-way'!B774="","",'True_Odds_Calculator_2-way'!B774)</f>
        <v/>
      </c>
      <c r="C773" s="4" t="e">
        <f t="shared" si="132"/>
        <v>#VALUE!</v>
      </c>
      <c r="D773" t="e">
        <f t="shared" si="133"/>
        <v>#VALUE!</v>
      </c>
      <c r="E773" t="e">
        <f t="shared" si="134"/>
        <v>#VALUE!</v>
      </c>
      <c r="F773" t="e">
        <f t="shared" si="135"/>
        <v>#VALUE!</v>
      </c>
      <c r="G773">
        <v>0</v>
      </c>
      <c r="H773" t="e">
        <f t="shared" si="136"/>
        <v>#VALUE!</v>
      </c>
      <c r="I773" t="e">
        <f t="shared" si="137"/>
        <v>#VALUE!</v>
      </c>
      <c r="J773" t="e">
        <f t="shared" si="138"/>
        <v>#VALUE!</v>
      </c>
      <c r="K773" t="str">
        <f t="shared" si="139"/>
        <v/>
      </c>
      <c r="L773" t="str">
        <f t="shared" si="140"/>
        <v/>
      </c>
      <c r="M773" t="str">
        <f t="shared" si="141"/>
        <v/>
      </c>
      <c r="N773" t="str">
        <f t="shared" si="142"/>
        <v/>
      </c>
    </row>
    <row r="774" spans="1:14">
      <c r="A774" s="4" t="str">
        <f>IF('True_Odds_Calculator_2-way'!A775="","",'True_Odds_Calculator_2-way'!A775)</f>
        <v/>
      </c>
      <c r="B774" s="4" t="str">
        <f>IF('True_Odds_Calculator_2-way'!B775="","",'True_Odds_Calculator_2-way'!B775)</f>
        <v/>
      </c>
      <c r="C774" s="4" t="e">
        <f t="shared" si="132"/>
        <v>#VALUE!</v>
      </c>
      <c r="D774" t="e">
        <f t="shared" si="133"/>
        <v>#VALUE!</v>
      </c>
      <c r="E774" t="e">
        <f t="shared" si="134"/>
        <v>#VALUE!</v>
      </c>
      <c r="F774" t="e">
        <f t="shared" si="135"/>
        <v>#VALUE!</v>
      </c>
      <c r="G774">
        <v>0</v>
      </c>
      <c r="H774" t="e">
        <f t="shared" si="136"/>
        <v>#VALUE!</v>
      </c>
      <c r="I774" t="e">
        <f t="shared" si="137"/>
        <v>#VALUE!</v>
      </c>
      <c r="J774" t="e">
        <f t="shared" si="138"/>
        <v>#VALUE!</v>
      </c>
      <c r="K774" t="str">
        <f t="shared" si="139"/>
        <v/>
      </c>
      <c r="L774" t="str">
        <f t="shared" si="140"/>
        <v/>
      </c>
      <c r="M774" t="str">
        <f t="shared" si="141"/>
        <v/>
      </c>
      <c r="N774" t="str">
        <f t="shared" si="142"/>
        <v/>
      </c>
    </row>
    <row r="775" spans="1:14">
      <c r="A775" s="4" t="str">
        <f>IF('True_Odds_Calculator_2-way'!A776="","",'True_Odds_Calculator_2-way'!A776)</f>
        <v/>
      </c>
      <c r="B775" s="4" t="str">
        <f>IF('True_Odds_Calculator_2-way'!B776="","",'True_Odds_Calculator_2-way'!B776)</f>
        <v/>
      </c>
      <c r="C775" s="4" t="e">
        <f t="shared" si="132"/>
        <v>#VALUE!</v>
      </c>
      <c r="D775" t="e">
        <f t="shared" si="133"/>
        <v>#VALUE!</v>
      </c>
      <c r="E775" t="e">
        <f t="shared" si="134"/>
        <v>#VALUE!</v>
      </c>
      <c r="F775" t="e">
        <f t="shared" si="135"/>
        <v>#VALUE!</v>
      </c>
      <c r="G775">
        <v>0</v>
      </c>
      <c r="H775" t="e">
        <f t="shared" si="136"/>
        <v>#VALUE!</v>
      </c>
      <c r="I775" t="e">
        <f t="shared" si="137"/>
        <v>#VALUE!</v>
      </c>
      <c r="J775" t="e">
        <f t="shared" si="138"/>
        <v>#VALUE!</v>
      </c>
      <c r="K775" t="str">
        <f t="shared" si="139"/>
        <v/>
      </c>
      <c r="L775" t="str">
        <f t="shared" si="140"/>
        <v/>
      </c>
      <c r="M775" t="str">
        <f t="shared" si="141"/>
        <v/>
      </c>
      <c r="N775" t="str">
        <f t="shared" si="142"/>
        <v/>
      </c>
    </row>
    <row r="776" spans="1:14">
      <c r="A776" s="4" t="str">
        <f>IF('True_Odds_Calculator_2-way'!A777="","",'True_Odds_Calculator_2-way'!A777)</f>
        <v/>
      </c>
      <c r="B776" s="4" t="str">
        <f>IF('True_Odds_Calculator_2-way'!B777="","",'True_Odds_Calculator_2-way'!B777)</f>
        <v/>
      </c>
      <c r="C776" s="4" t="e">
        <f t="shared" si="132"/>
        <v>#VALUE!</v>
      </c>
      <c r="D776" t="e">
        <f t="shared" si="133"/>
        <v>#VALUE!</v>
      </c>
      <c r="E776" t="e">
        <f t="shared" si="134"/>
        <v>#VALUE!</v>
      </c>
      <c r="F776" t="e">
        <f t="shared" si="135"/>
        <v>#VALUE!</v>
      </c>
      <c r="G776">
        <v>0</v>
      </c>
      <c r="H776" t="e">
        <f t="shared" si="136"/>
        <v>#VALUE!</v>
      </c>
      <c r="I776" t="e">
        <f t="shared" si="137"/>
        <v>#VALUE!</v>
      </c>
      <c r="J776" t="e">
        <f t="shared" si="138"/>
        <v>#VALUE!</v>
      </c>
      <c r="K776" t="str">
        <f t="shared" si="139"/>
        <v/>
      </c>
      <c r="L776" t="str">
        <f t="shared" si="140"/>
        <v/>
      </c>
      <c r="M776" t="str">
        <f t="shared" si="141"/>
        <v/>
      </c>
      <c r="N776" t="str">
        <f t="shared" si="142"/>
        <v/>
      </c>
    </row>
    <row r="777" spans="1:14">
      <c r="A777" s="4" t="str">
        <f>IF('True_Odds_Calculator_2-way'!A778="","",'True_Odds_Calculator_2-way'!A778)</f>
        <v/>
      </c>
      <c r="B777" s="4" t="str">
        <f>IF('True_Odds_Calculator_2-way'!B778="","",'True_Odds_Calculator_2-way'!B778)</f>
        <v/>
      </c>
      <c r="C777" s="4" t="e">
        <f t="shared" si="132"/>
        <v>#VALUE!</v>
      </c>
      <c r="D777" t="e">
        <f t="shared" si="133"/>
        <v>#VALUE!</v>
      </c>
      <c r="E777" t="e">
        <f t="shared" si="134"/>
        <v>#VALUE!</v>
      </c>
      <c r="F777" t="e">
        <f t="shared" si="135"/>
        <v>#VALUE!</v>
      </c>
      <c r="G777">
        <v>0</v>
      </c>
      <c r="H777" t="e">
        <f t="shared" si="136"/>
        <v>#VALUE!</v>
      </c>
      <c r="I777" t="e">
        <f t="shared" si="137"/>
        <v>#VALUE!</v>
      </c>
      <c r="J777" t="e">
        <f t="shared" si="138"/>
        <v>#VALUE!</v>
      </c>
      <c r="K777" t="str">
        <f t="shared" si="139"/>
        <v/>
      </c>
      <c r="L777" t="str">
        <f t="shared" si="140"/>
        <v/>
      </c>
      <c r="M777" t="str">
        <f t="shared" si="141"/>
        <v/>
      </c>
      <c r="N777" t="str">
        <f t="shared" si="142"/>
        <v/>
      </c>
    </row>
    <row r="778" spans="1:14">
      <c r="A778" s="4" t="str">
        <f>IF('True_Odds_Calculator_2-way'!A779="","",'True_Odds_Calculator_2-way'!A779)</f>
        <v/>
      </c>
      <c r="B778" s="4" t="str">
        <f>IF('True_Odds_Calculator_2-way'!B779="","",'True_Odds_Calculator_2-way'!B779)</f>
        <v/>
      </c>
      <c r="C778" s="4" t="e">
        <f t="shared" si="132"/>
        <v>#VALUE!</v>
      </c>
      <c r="D778" t="e">
        <f t="shared" si="133"/>
        <v>#VALUE!</v>
      </c>
      <c r="E778" t="e">
        <f t="shared" si="134"/>
        <v>#VALUE!</v>
      </c>
      <c r="F778" t="e">
        <f t="shared" si="135"/>
        <v>#VALUE!</v>
      </c>
      <c r="G778">
        <v>0</v>
      </c>
      <c r="H778" t="e">
        <f t="shared" si="136"/>
        <v>#VALUE!</v>
      </c>
      <c r="I778" t="e">
        <f t="shared" si="137"/>
        <v>#VALUE!</v>
      </c>
      <c r="J778" t="e">
        <f t="shared" si="138"/>
        <v>#VALUE!</v>
      </c>
      <c r="K778" t="str">
        <f t="shared" si="139"/>
        <v/>
      </c>
      <c r="L778" t="str">
        <f t="shared" si="140"/>
        <v/>
      </c>
      <c r="M778" t="str">
        <f t="shared" si="141"/>
        <v/>
      </c>
      <c r="N778" t="str">
        <f t="shared" si="142"/>
        <v/>
      </c>
    </row>
    <row r="779" spans="1:14">
      <c r="A779" s="4" t="str">
        <f>IF('True_Odds_Calculator_2-way'!A780="","",'True_Odds_Calculator_2-way'!A780)</f>
        <v/>
      </c>
      <c r="B779" s="4" t="str">
        <f>IF('True_Odds_Calculator_2-way'!B780="","",'True_Odds_Calculator_2-way'!B780)</f>
        <v/>
      </c>
      <c r="C779" s="4" t="e">
        <f t="shared" si="132"/>
        <v>#VALUE!</v>
      </c>
      <c r="D779" t="e">
        <f t="shared" si="133"/>
        <v>#VALUE!</v>
      </c>
      <c r="E779" t="e">
        <f t="shared" si="134"/>
        <v>#VALUE!</v>
      </c>
      <c r="F779" t="e">
        <f t="shared" si="135"/>
        <v>#VALUE!</v>
      </c>
      <c r="G779">
        <v>0</v>
      </c>
      <c r="H779" t="e">
        <f t="shared" si="136"/>
        <v>#VALUE!</v>
      </c>
      <c r="I779" t="e">
        <f t="shared" si="137"/>
        <v>#VALUE!</v>
      </c>
      <c r="J779" t="e">
        <f t="shared" si="138"/>
        <v>#VALUE!</v>
      </c>
      <c r="K779" t="str">
        <f t="shared" si="139"/>
        <v/>
      </c>
      <c r="L779" t="str">
        <f t="shared" si="140"/>
        <v/>
      </c>
      <c r="M779" t="str">
        <f t="shared" si="141"/>
        <v/>
      </c>
      <c r="N779" t="str">
        <f t="shared" si="142"/>
        <v/>
      </c>
    </row>
    <row r="780" spans="1:14">
      <c r="A780" s="4" t="str">
        <f>IF('True_Odds_Calculator_2-way'!A781="","",'True_Odds_Calculator_2-way'!A781)</f>
        <v/>
      </c>
      <c r="B780" s="4" t="str">
        <f>IF('True_Odds_Calculator_2-way'!B781="","",'True_Odds_Calculator_2-way'!B781)</f>
        <v/>
      </c>
      <c r="C780" s="4" t="e">
        <f t="shared" si="132"/>
        <v>#VALUE!</v>
      </c>
      <c r="D780" t="e">
        <f t="shared" si="133"/>
        <v>#VALUE!</v>
      </c>
      <c r="E780" t="e">
        <f t="shared" si="134"/>
        <v>#VALUE!</v>
      </c>
      <c r="F780" t="e">
        <f t="shared" si="135"/>
        <v>#VALUE!</v>
      </c>
      <c r="G780">
        <v>0</v>
      </c>
      <c r="H780" t="e">
        <f t="shared" si="136"/>
        <v>#VALUE!</v>
      </c>
      <c r="I780" t="e">
        <f t="shared" si="137"/>
        <v>#VALUE!</v>
      </c>
      <c r="J780" t="e">
        <f t="shared" si="138"/>
        <v>#VALUE!</v>
      </c>
      <c r="K780" t="str">
        <f t="shared" si="139"/>
        <v/>
      </c>
      <c r="L780" t="str">
        <f t="shared" si="140"/>
        <v/>
      </c>
      <c r="M780" t="str">
        <f t="shared" si="141"/>
        <v/>
      </c>
      <c r="N780" t="str">
        <f t="shared" si="142"/>
        <v/>
      </c>
    </row>
    <row r="781" spans="1:14">
      <c r="A781" s="4" t="str">
        <f>IF('True_Odds_Calculator_2-way'!A782="","",'True_Odds_Calculator_2-way'!A782)</f>
        <v/>
      </c>
      <c r="B781" s="4" t="str">
        <f>IF('True_Odds_Calculator_2-way'!B782="","",'True_Odds_Calculator_2-way'!B782)</f>
        <v/>
      </c>
      <c r="C781" s="4" t="e">
        <f t="shared" si="132"/>
        <v>#VALUE!</v>
      </c>
      <c r="D781" t="e">
        <f t="shared" si="133"/>
        <v>#VALUE!</v>
      </c>
      <c r="E781" t="e">
        <f t="shared" si="134"/>
        <v>#VALUE!</v>
      </c>
      <c r="F781" t="e">
        <f t="shared" si="135"/>
        <v>#VALUE!</v>
      </c>
      <c r="G781">
        <v>0</v>
      </c>
      <c r="H781" t="e">
        <f t="shared" si="136"/>
        <v>#VALUE!</v>
      </c>
      <c r="I781" t="e">
        <f t="shared" si="137"/>
        <v>#VALUE!</v>
      </c>
      <c r="J781" t="e">
        <f t="shared" si="138"/>
        <v>#VALUE!</v>
      </c>
      <c r="K781" t="str">
        <f t="shared" si="139"/>
        <v/>
      </c>
      <c r="L781" t="str">
        <f t="shared" si="140"/>
        <v/>
      </c>
      <c r="M781" t="str">
        <f t="shared" si="141"/>
        <v/>
      </c>
      <c r="N781" t="str">
        <f t="shared" si="142"/>
        <v/>
      </c>
    </row>
    <row r="782" spans="1:14">
      <c r="A782" s="4" t="str">
        <f>IF('True_Odds_Calculator_2-way'!A783="","",'True_Odds_Calculator_2-way'!A783)</f>
        <v/>
      </c>
      <c r="B782" s="4" t="str">
        <f>IF('True_Odds_Calculator_2-way'!B783="","",'True_Odds_Calculator_2-way'!B783)</f>
        <v/>
      </c>
      <c r="C782" s="4" t="e">
        <f t="shared" si="132"/>
        <v>#VALUE!</v>
      </c>
      <c r="D782" t="e">
        <f t="shared" si="133"/>
        <v>#VALUE!</v>
      </c>
      <c r="E782" t="e">
        <f t="shared" si="134"/>
        <v>#VALUE!</v>
      </c>
      <c r="F782" t="e">
        <f t="shared" si="135"/>
        <v>#VALUE!</v>
      </c>
      <c r="G782">
        <v>0</v>
      </c>
      <c r="H782" t="e">
        <f t="shared" si="136"/>
        <v>#VALUE!</v>
      </c>
      <c r="I782" t="e">
        <f t="shared" si="137"/>
        <v>#VALUE!</v>
      </c>
      <c r="J782" t="e">
        <f t="shared" si="138"/>
        <v>#VALUE!</v>
      </c>
      <c r="K782" t="str">
        <f t="shared" si="139"/>
        <v/>
      </c>
      <c r="L782" t="str">
        <f t="shared" si="140"/>
        <v/>
      </c>
      <c r="M782" t="str">
        <f t="shared" si="141"/>
        <v/>
      </c>
      <c r="N782" t="str">
        <f t="shared" si="142"/>
        <v/>
      </c>
    </row>
    <row r="783" spans="1:14">
      <c r="A783" s="4" t="str">
        <f>IF('True_Odds_Calculator_2-way'!A784="","",'True_Odds_Calculator_2-way'!A784)</f>
        <v/>
      </c>
      <c r="B783" s="4" t="str">
        <f>IF('True_Odds_Calculator_2-way'!B784="","",'True_Odds_Calculator_2-way'!B784)</f>
        <v/>
      </c>
      <c r="C783" s="4" t="e">
        <f t="shared" si="132"/>
        <v>#VALUE!</v>
      </c>
      <c r="D783" t="e">
        <f t="shared" si="133"/>
        <v>#VALUE!</v>
      </c>
      <c r="E783" t="e">
        <f t="shared" si="134"/>
        <v>#VALUE!</v>
      </c>
      <c r="F783" t="e">
        <f t="shared" si="135"/>
        <v>#VALUE!</v>
      </c>
      <c r="G783">
        <v>0</v>
      </c>
      <c r="H783" t="e">
        <f t="shared" si="136"/>
        <v>#VALUE!</v>
      </c>
      <c r="I783" t="e">
        <f t="shared" si="137"/>
        <v>#VALUE!</v>
      </c>
      <c r="J783" t="e">
        <f t="shared" si="138"/>
        <v>#VALUE!</v>
      </c>
      <c r="K783" t="str">
        <f t="shared" si="139"/>
        <v/>
      </c>
      <c r="L783" t="str">
        <f t="shared" si="140"/>
        <v/>
      </c>
      <c r="M783" t="str">
        <f t="shared" si="141"/>
        <v/>
      </c>
      <c r="N783" t="str">
        <f t="shared" si="142"/>
        <v/>
      </c>
    </row>
    <row r="784" spans="1:14">
      <c r="A784" s="4" t="str">
        <f>IF('True_Odds_Calculator_2-way'!A785="","",'True_Odds_Calculator_2-way'!A785)</f>
        <v/>
      </c>
      <c r="B784" s="4" t="str">
        <f>IF('True_Odds_Calculator_2-way'!B785="","",'True_Odds_Calculator_2-way'!B785)</f>
        <v/>
      </c>
      <c r="C784" s="4" t="e">
        <f t="shared" si="132"/>
        <v>#VALUE!</v>
      </c>
      <c r="D784" t="e">
        <f t="shared" si="133"/>
        <v>#VALUE!</v>
      </c>
      <c r="E784" t="e">
        <f t="shared" si="134"/>
        <v>#VALUE!</v>
      </c>
      <c r="F784" t="e">
        <f t="shared" si="135"/>
        <v>#VALUE!</v>
      </c>
      <c r="G784">
        <v>0</v>
      </c>
      <c r="H784" t="e">
        <f t="shared" si="136"/>
        <v>#VALUE!</v>
      </c>
      <c r="I784" t="e">
        <f t="shared" si="137"/>
        <v>#VALUE!</v>
      </c>
      <c r="J784" t="e">
        <f t="shared" si="138"/>
        <v>#VALUE!</v>
      </c>
      <c r="K784" t="str">
        <f t="shared" si="139"/>
        <v/>
      </c>
      <c r="L784" t="str">
        <f t="shared" si="140"/>
        <v/>
      </c>
      <c r="M784" t="str">
        <f t="shared" si="141"/>
        <v/>
      </c>
      <c r="N784" t="str">
        <f t="shared" si="142"/>
        <v/>
      </c>
    </row>
    <row r="785" spans="1:14">
      <c r="A785" s="4" t="str">
        <f>IF('True_Odds_Calculator_2-way'!A786="","",'True_Odds_Calculator_2-way'!A786)</f>
        <v/>
      </c>
      <c r="B785" s="4" t="str">
        <f>IF('True_Odds_Calculator_2-way'!B786="","",'True_Odds_Calculator_2-way'!B786)</f>
        <v/>
      </c>
      <c r="C785" s="4" t="e">
        <f t="shared" si="132"/>
        <v>#VALUE!</v>
      </c>
      <c r="D785" t="e">
        <f t="shared" si="133"/>
        <v>#VALUE!</v>
      </c>
      <c r="E785" t="e">
        <f t="shared" si="134"/>
        <v>#VALUE!</v>
      </c>
      <c r="F785" t="e">
        <f t="shared" si="135"/>
        <v>#VALUE!</v>
      </c>
      <c r="G785">
        <v>0</v>
      </c>
      <c r="H785" t="e">
        <f t="shared" si="136"/>
        <v>#VALUE!</v>
      </c>
      <c r="I785" t="e">
        <f t="shared" si="137"/>
        <v>#VALUE!</v>
      </c>
      <c r="J785" t="e">
        <f t="shared" si="138"/>
        <v>#VALUE!</v>
      </c>
      <c r="K785" t="str">
        <f t="shared" si="139"/>
        <v/>
      </c>
      <c r="L785" t="str">
        <f t="shared" si="140"/>
        <v/>
      </c>
      <c r="M785" t="str">
        <f t="shared" si="141"/>
        <v/>
      </c>
      <c r="N785" t="str">
        <f t="shared" si="142"/>
        <v/>
      </c>
    </row>
    <row r="786" spans="1:14">
      <c r="A786" s="4" t="str">
        <f>IF('True_Odds_Calculator_2-way'!A787="","",'True_Odds_Calculator_2-way'!A787)</f>
        <v/>
      </c>
      <c r="B786" s="4" t="str">
        <f>IF('True_Odds_Calculator_2-way'!B787="","",'True_Odds_Calculator_2-way'!B787)</f>
        <v/>
      </c>
      <c r="C786" s="4" t="e">
        <f t="shared" si="132"/>
        <v>#VALUE!</v>
      </c>
      <c r="D786" t="e">
        <f t="shared" si="133"/>
        <v>#VALUE!</v>
      </c>
      <c r="E786" t="e">
        <f t="shared" si="134"/>
        <v>#VALUE!</v>
      </c>
      <c r="F786" t="e">
        <f t="shared" si="135"/>
        <v>#VALUE!</v>
      </c>
      <c r="G786">
        <v>0</v>
      </c>
      <c r="H786" t="e">
        <f t="shared" si="136"/>
        <v>#VALUE!</v>
      </c>
      <c r="I786" t="e">
        <f t="shared" si="137"/>
        <v>#VALUE!</v>
      </c>
      <c r="J786" t="e">
        <f t="shared" si="138"/>
        <v>#VALUE!</v>
      </c>
      <c r="K786" t="str">
        <f t="shared" si="139"/>
        <v/>
      </c>
      <c r="L786" t="str">
        <f t="shared" si="140"/>
        <v/>
      </c>
      <c r="M786" t="str">
        <f t="shared" si="141"/>
        <v/>
      </c>
      <c r="N786" t="str">
        <f t="shared" si="142"/>
        <v/>
      </c>
    </row>
    <row r="787" spans="1:14">
      <c r="A787" s="4" t="str">
        <f>IF('True_Odds_Calculator_2-way'!A788="","",'True_Odds_Calculator_2-way'!A788)</f>
        <v/>
      </c>
      <c r="B787" s="4" t="str">
        <f>IF('True_Odds_Calculator_2-way'!B788="","",'True_Odds_Calculator_2-way'!B788)</f>
        <v/>
      </c>
      <c r="C787" s="4" t="e">
        <f t="shared" si="132"/>
        <v>#VALUE!</v>
      </c>
      <c r="D787" t="e">
        <f t="shared" si="133"/>
        <v>#VALUE!</v>
      </c>
      <c r="E787" t="e">
        <f t="shared" si="134"/>
        <v>#VALUE!</v>
      </c>
      <c r="F787" t="e">
        <f t="shared" si="135"/>
        <v>#VALUE!</v>
      </c>
      <c r="G787">
        <v>0</v>
      </c>
      <c r="H787" t="e">
        <f t="shared" si="136"/>
        <v>#VALUE!</v>
      </c>
      <c r="I787" t="e">
        <f t="shared" si="137"/>
        <v>#VALUE!</v>
      </c>
      <c r="J787" t="e">
        <f t="shared" si="138"/>
        <v>#VALUE!</v>
      </c>
      <c r="K787" t="str">
        <f t="shared" si="139"/>
        <v/>
      </c>
      <c r="L787" t="str">
        <f t="shared" si="140"/>
        <v/>
      </c>
      <c r="M787" t="str">
        <f t="shared" si="141"/>
        <v/>
      </c>
      <c r="N787" t="str">
        <f t="shared" si="142"/>
        <v/>
      </c>
    </row>
    <row r="788" spans="1:14">
      <c r="A788" s="4" t="str">
        <f>IF('True_Odds_Calculator_2-way'!A789="","",'True_Odds_Calculator_2-way'!A789)</f>
        <v/>
      </c>
      <c r="B788" s="4" t="str">
        <f>IF('True_Odds_Calculator_2-way'!B789="","",'True_Odds_Calculator_2-way'!B789)</f>
        <v/>
      </c>
      <c r="C788" s="4" t="e">
        <f t="shared" si="132"/>
        <v>#VALUE!</v>
      </c>
      <c r="D788" t="e">
        <f t="shared" si="133"/>
        <v>#VALUE!</v>
      </c>
      <c r="E788" t="e">
        <f t="shared" si="134"/>
        <v>#VALUE!</v>
      </c>
      <c r="F788" t="e">
        <f t="shared" si="135"/>
        <v>#VALUE!</v>
      </c>
      <c r="G788">
        <v>0</v>
      </c>
      <c r="H788" t="e">
        <f t="shared" si="136"/>
        <v>#VALUE!</v>
      </c>
      <c r="I788" t="e">
        <f t="shared" si="137"/>
        <v>#VALUE!</v>
      </c>
      <c r="J788" t="e">
        <f t="shared" si="138"/>
        <v>#VALUE!</v>
      </c>
      <c r="K788" t="str">
        <f t="shared" si="139"/>
        <v/>
      </c>
      <c r="L788" t="str">
        <f t="shared" si="140"/>
        <v/>
      </c>
      <c r="M788" t="str">
        <f t="shared" si="141"/>
        <v/>
      </c>
      <c r="N788" t="str">
        <f t="shared" si="142"/>
        <v/>
      </c>
    </row>
    <row r="789" spans="1:14">
      <c r="A789" s="4" t="str">
        <f>IF('True_Odds_Calculator_2-way'!A790="","",'True_Odds_Calculator_2-way'!A790)</f>
        <v/>
      </c>
      <c r="B789" s="4" t="str">
        <f>IF('True_Odds_Calculator_2-way'!B790="","",'True_Odds_Calculator_2-way'!B790)</f>
        <v/>
      </c>
      <c r="C789" s="4" t="e">
        <f t="shared" si="132"/>
        <v>#VALUE!</v>
      </c>
      <c r="D789" t="e">
        <f t="shared" si="133"/>
        <v>#VALUE!</v>
      </c>
      <c r="E789" t="e">
        <f t="shared" si="134"/>
        <v>#VALUE!</v>
      </c>
      <c r="F789" t="e">
        <f t="shared" si="135"/>
        <v>#VALUE!</v>
      </c>
      <c r="G789">
        <v>0</v>
      </c>
      <c r="H789" t="e">
        <f t="shared" si="136"/>
        <v>#VALUE!</v>
      </c>
      <c r="I789" t="e">
        <f t="shared" si="137"/>
        <v>#VALUE!</v>
      </c>
      <c r="J789" t="e">
        <f t="shared" si="138"/>
        <v>#VALUE!</v>
      </c>
      <c r="K789" t="str">
        <f t="shared" si="139"/>
        <v/>
      </c>
      <c r="L789" t="str">
        <f t="shared" si="140"/>
        <v/>
      </c>
      <c r="M789" t="str">
        <f t="shared" si="141"/>
        <v/>
      </c>
      <c r="N789" t="str">
        <f t="shared" si="142"/>
        <v/>
      </c>
    </row>
    <row r="790" spans="1:14">
      <c r="A790" s="4" t="str">
        <f>IF('True_Odds_Calculator_2-way'!A791="","",'True_Odds_Calculator_2-way'!A791)</f>
        <v/>
      </c>
      <c r="B790" s="4" t="str">
        <f>IF('True_Odds_Calculator_2-way'!B791="","",'True_Odds_Calculator_2-way'!B791)</f>
        <v/>
      </c>
      <c r="C790" s="4" t="e">
        <f t="shared" si="132"/>
        <v>#VALUE!</v>
      </c>
      <c r="D790" t="e">
        <f t="shared" si="133"/>
        <v>#VALUE!</v>
      </c>
      <c r="E790" t="e">
        <f t="shared" si="134"/>
        <v>#VALUE!</v>
      </c>
      <c r="F790" t="e">
        <f t="shared" si="135"/>
        <v>#VALUE!</v>
      </c>
      <c r="G790">
        <v>0</v>
      </c>
      <c r="H790" t="e">
        <f t="shared" si="136"/>
        <v>#VALUE!</v>
      </c>
      <c r="I790" t="e">
        <f t="shared" si="137"/>
        <v>#VALUE!</v>
      </c>
      <c r="J790" t="e">
        <f t="shared" si="138"/>
        <v>#VALUE!</v>
      </c>
      <c r="K790" t="str">
        <f t="shared" si="139"/>
        <v/>
      </c>
      <c r="L790" t="str">
        <f t="shared" si="140"/>
        <v/>
      </c>
      <c r="M790" t="str">
        <f t="shared" si="141"/>
        <v/>
      </c>
      <c r="N790" t="str">
        <f t="shared" si="142"/>
        <v/>
      </c>
    </row>
    <row r="791" spans="1:14">
      <c r="A791" s="4" t="str">
        <f>IF('True_Odds_Calculator_2-way'!A792="","",'True_Odds_Calculator_2-way'!A792)</f>
        <v/>
      </c>
      <c r="B791" s="4" t="str">
        <f>IF('True_Odds_Calculator_2-way'!B792="","",'True_Odds_Calculator_2-way'!B792)</f>
        <v/>
      </c>
      <c r="C791" s="4" t="e">
        <f t="shared" si="132"/>
        <v>#VALUE!</v>
      </c>
      <c r="D791" t="e">
        <f t="shared" si="133"/>
        <v>#VALUE!</v>
      </c>
      <c r="E791" t="e">
        <f t="shared" si="134"/>
        <v>#VALUE!</v>
      </c>
      <c r="F791" t="e">
        <f t="shared" si="135"/>
        <v>#VALUE!</v>
      </c>
      <c r="G791">
        <v>0</v>
      </c>
      <c r="H791" t="e">
        <f t="shared" si="136"/>
        <v>#VALUE!</v>
      </c>
      <c r="I791" t="e">
        <f t="shared" si="137"/>
        <v>#VALUE!</v>
      </c>
      <c r="J791" t="e">
        <f t="shared" si="138"/>
        <v>#VALUE!</v>
      </c>
      <c r="K791" t="str">
        <f t="shared" si="139"/>
        <v/>
      </c>
      <c r="L791" t="str">
        <f t="shared" si="140"/>
        <v/>
      </c>
      <c r="M791" t="str">
        <f t="shared" si="141"/>
        <v/>
      </c>
      <c r="N791" t="str">
        <f t="shared" si="142"/>
        <v/>
      </c>
    </row>
    <row r="792" spans="1:14">
      <c r="A792" s="4" t="str">
        <f>IF('True_Odds_Calculator_2-way'!A793="","",'True_Odds_Calculator_2-way'!A793)</f>
        <v/>
      </c>
      <c r="B792" s="4" t="str">
        <f>IF('True_Odds_Calculator_2-way'!B793="","",'True_Odds_Calculator_2-way'!B793)</f>
        <v/>
      </c>
      <c r="C792" s="4" t="e">
        <f t="shared" si="132"/>
        <v>#VALUE!</v>
      </c>
      <c r="D792" t="e">
        <f t="shared" si="133"/>
        <v>#VALUE!</v>
      </c>
      <c r="E792" t="e">
        <f t="shared" si="134"/>
        <v>#VALUE!</v>
      </c>
      <c r="F792" t="e">
        <f t="shared" si="135"/>
        <v>#VALUE!</v>
      </c>
      <c r="G792">
        <v>0</v>
      </c>
      <c r="H792" t="e">
        <f t="shared" si="136"/>
        <v>#VALUE!</v>
      </c>
      <c r="I792" t="e">
        <f t="shared" si="137"/>
        <v>#VALUE!</v>
      </c>
      <c r="J792" t="e">
        <f t="shared" si="138"/>
        <v>#VALUE!</v>
      </c>
      <c r="K792" t="str">
        <f t="shared" si="139"/>
        <v/>
      </c>
      <c r="L792" t="str">
        <f t="shared" si="140"/>
        <v/>
      </c>
      <c r="M792" t="str">
        <f t="shared" si="141"/>
        <v/>
      </c>
      <c r="N792" t="str">
        <f t="shared" si="142"/>
        <v/>
      </c>
    </row>
    <row r="793" spans="1:14">
      <c r="A793" s="4" t="str">
        <f>IF('True_Odds_Calculator_2-way'!A794="","",'True_Odds_Calculator_2-way'!A794)</f>
        <v/>
      </c>
      <c r="B793" s="4" t="str">
        <f>IF('True_Odds_Calculator_2-way'!B794="","",'True_Odds_Calculator_2-way'!B794)</f>
        <v/>
      </c>
      <c r="C793" s="4" t="e">
        <f t="shared" si="132"/>
        <v>#VALUE!</v>
      </c>
      <c r="D793" t="e">
        <f t="shared" si="133"/>
        <v>#VALUE!</v>
      </c>
      <c r="E793" t="e">
        <f t="shared" si="134"/>
        <v>#VALUE!</v>
      </c>
      <c r="F793" t="e">
        <f t="shared" si="135"/>
        <v>#VALUE!</v>
      </c>
      <c r="G793">
        <v>0</v>
      </c>
      <c r="H793" t="e">
        <f t="shared" si="136"/>
        <v>#VALUE!</v>
      </c>
      <c r="I793" t="e">
        <f t="shared" si="137"/>
        <v>#VALUE!</v>
      </c>
      <c r="J793" t="e">
        <f t="shared" si="138"/>
        <v>#VALUE!</v>
      </c>
      <c r="K793" t="str">
        <f t="shared" si="139"/>
        <v/>
      </c>
      <c r="L793" t="str">
        <f t="shared" si="140"/>
        <v/>
      </c>
      <c r="M793" t="str">
        <f t="shared" si="141"/>
        <v/>
      </c>
      <c r="N793" t="str">
        <f t="shared" si="142"/>
        <v/>
      </c>
    </row>
    <row r="794" spans="1:14">
      <c r="A794" s="4" t="str">
        <f>IF('True_Odds_Calculator_2-way'!A795="","",'True_Odds_Calculator_2-way'!A795)</f>
        <v/>
      </c>
      <c r="B794" s="4" t="str">
        <f>IF('True_Odds_Calculator_2-way'!B795="","",'True_Odds_Calculator_2-way'!B795)</f>
        <v/>
      </c>
      <c r="C794" s="4" t="e">
        <f t="shared" si="132"/>
        <v>#VALUE!</v>
      </c>
      <c r="D794" t="e">
        <f t="shared" si="133"/>
        <v>#VALUE!</v>
      </c>
      <c r="E794" t="e">
        <f t="shared" si="134"/>
        <v>#VALUE!</v>
      </c>
      <c r="F794" t="e">
        <f t="shared" si="135"/>
        <v>#VALUE!</v>
      </c>
      <c r="G794">
        <v>0</v>
      </c>
      <c r="H794" t="e">
        <f t="shared" si="136"/>
        <v>#VALUE!</v>
      </c>
      <c r="I794" t="e">
        <f t="shared" si="137"/>
        <v>#VALUE!</v>
      </c>
      <c r="J794" t="e">
        <f t="shared" si="138"/>
        <v>#VALUE!</v>
      </c>
      <c r="K794" t="str">
        <f t="shared" si="139"/>
        <v/>
      </c>
      <c r="L794" t="str">
        <f t="shared" si="140"/>
        <v/>
      </c>
      <c r="M794" t="str">
        <f t="shared" si="141"/>
        <v/>
      </c>
      <c r="N794" t="str">
        <f t="shared" si="142"/>
        <v/>
      </c>
    </row>
    <row r="795" spans="1:14">
      <c r="A795" s="4" t="str">
        <f>IF('True_Odds_Calculator_2-way'!A796="","",'True_Odds_Calculator_2-way'!A796)</f>
        <v/>
      </c>
      <c r="B795" s="4" t="str">
        <f>IF('True_Odds_Calculator_2-way'!B796="","",'True_Odds_Calculator_2-way'!B796)</f>
        <v/>
      </c>
      <c r="C795" s="4" t="e">
        <f t="shared" si="132"/>
        <v>#VALUE!</v>
      </c>
      <c r="D795" t="e">
        <f t="shared" si="133"/>
        <v>#VALUE!</v>
      </c>
      <c r="E795" t="e">
        <f t="shared" si="134"/>
        <v>#VALUE!</v>
      </c>
      <c r="F795" t="e">
        <f t="shared" si="135"/>
        <v>#VALUE!</v>
      </c>
      <c r="G795">
        <v>0</v>
      </c>
      <c r="H795" t="e">
        <f t="shared" si="136"/>
        <v>#VALUE!</v>
      </c>
      <c r="I795" t="e">
        <f t="shared" si="137"/>
        <v>#VALUE!</v>
      </c>
      <c r="J795" t="e">
        <f t="shared" si="138"/>
        <v>#VALUE!</v>
      </c>
      <c r="K795" t="str">
        <f t="shared" si="139"/>
        <v/>
      </c>
      <c r="L795" t="str">
        <f t="shared" si="140"/>
        <v/>
      </c>
      <c r="M795" t="str">
        <f t="shared" si="141"/>
        <v/>
      </c>
      <c r="N795" t="str">
        <f t="shared" si="142"/>
        <v/>
      </c>
    </row>
    <row r="796" spans="1:14">
      <c r="A796" s="4" t="str">
        <f>IF('True_Odds_Calculator_2-way'!A797="","",'True_Odds_Calculator_2-way'!A797)</f>
        <v/>
      </c>
      <c r="B796" s="4" t="str">
        <f>IF('True_Odds_Calculator_2-way'!B797="","",'True_Odds_Calculator_2-way'!B797)</f>
        <v/>
      </c>
      <c r="C796" s="4" t="e">
        <f t="shared" si="132"/>
        <v>#VALUE!</v>
      </c>
      <c r="D796" t="e">
        <f t="shared" si="133"/>
        <v>#VALUE!</v>
      </c>
      <c r="E796" t="e">
        <f t="shared" si="134"/>
        <v>#VALUE!</v>
      </c>
      <c r="F796" t="e">
        <f t="shared" si="135"/>
        <v>#VALUE!</v>
      </c>
      <c r="G796">
        <v>0</v>
      </c>
      <c r="H796" t="e">
        <f t="shared" si="136"/>
        <v>#VALUE!</v>
      </c>
      <c r="I796" t="e">
        <f t="shared" si="137"/>
        <v>#VALUE!</v>
      </c>
      <c r="J796" t="e">
        <f t="shared" si="138"/>
        <v>#VALUE!</v>
      </c>
      <c r="K796" t="str">
        <f t="shared" si="139"/>
        <v/>
      </c>
      <c r="L796" t="str">
        <f t="shared" si="140"/>
        <v/>
      </c>
      <c r="M796" t="str">
        <f t="shared" si="141"/>
        <v/>
      </c>
      <c r="N796" t="str">
        <f t="shared" si="142"/>
        <v/>
      </c>
    </row>
    <row r="797" spans="1:14">
      <c r="A797" s="4" t="str">
        <f>IF('True_Odds_Calculator_2-way'!A798="","",'True_Odds_Calculator_2-way'!A798)</f>
        <v/>
      </c>
      <c r="B797" s="4" t="str">
        <f>IF('True_Odds_Calculator_2-way'!B798="","",'True_Odds_Calculator_2-way'!B798)</f>
        <v/>
      </c>
      <c r="C797" s="4" t="e">
        <f t="shared" si="132"/>
        <v>#VALUE!</v>
      </c>
      <c r="D797" t="e">
        <f t="shared" si="133"/>
        <v>#VALUE!</v>
      </c>
      <c r="E797" t="e">
        <f t="shared" si="134"/>
        <v>#VALUE!</v>
      </c>
      <c r="F797" t="e">
        <f t="shared" si="135"/>
        <v>#VALUE!</v>
      </c>
      <c r="G797">
        <v>0</v>
      </c>
      <c r="H797" t="e">
        <f t="shared" si="136"/>
        <v>#VALUE!</v>
      </c>
      <c r="I797" t="e">
        <f t="shared" si="137"/>
        <v>#VALUE!</v>
      </c>
      <c r="J797" t="e">
        <f t="shared" si="138"/>
        <v>#VALUE!</v>
      </c>
      <c r="K797" t="str">
        <f t="shared" si="139"/>
        <v/>
      </c>
      <c r="L797" t="str">
        <f t="shared" si="140"/>
        <v/>
      </c>
      <c r="M797" t="str">
        <f t="shared" si="141"/>
        <v/>
      </c>
      <c r="N797" t="str">
        <f t="shared" si="142"/>
        <v/>
      </c>
    </row>
    <row r="798" spans="1:14">
      <c r="A798" s="4" t="str">
        <f>IF('True_Odds_Calculator_2-way'!A799="","",'True_Odds_Calculator_2-way'!A799)</f>
        <v/>
      </c>
      <c r="B798" s="4" t="str">
        <f>IF('True_Odds_Calculator_2-way'!B799="","",'True_Odds_Calculator_2-way'!B799)</f>
        <v/>
      </c>
      <c r="C798" s="4" t="e">
        <f t="shared" si="132"/>
        <v>#VALUE!</v>
      </c>
      <c r="D798" t="e">
        <f t="shared" si="133"/>
        <v>#VALUE!</v>
      </c>
      <c r="E798" t="e">
        <f t="shared" si="134"/>
        <v>#VALUE!</v>
      </c>
      <c r="F798" t="e">
        <f t="shared" si="135"/>
        <v>#VALUE!</v>
      </c>
      <c r="G798">
        <v>0</v>
      </c>
      <c r="H798" t="e">
        <f t="shared" si="136"/>
        <v>#VALUE!</v>
      </c>
      <c r="I798" t="e">
        <f t="shared" si="137"/>
        <v>#VALUE!</v>
      </c>
      <c r="J798" t="e">
        <f t="shared" si="138"/>
        <v>#VALUE!</v>
      </c>
      <c r="K798" t="str">
        <f t="shared" si="139"/>
        <v/>
      </c>
      <c r="L798" t="str">
        <f t="shared" si="140"/>
        <v/>
      </c>
      <c r="M798" t="str">
        <f t="shared" si="141"/>
        <v/>
      </c>
      <c r="N798" t="str">
        <f t="shared" si="142"/>
        <v/>
      </c>
    </row>
    <row r="799" spans="1:14">
      <c r="A799" s="4" t="str">
        <f>IF('True_Odds_Calculator_2-way'!A800="","",'True_Odds_Calculator_2-way'!A800)</f>
        <v/>
      </c>
      <c r="B799" s="4" t="str">
        <f>IF('True_Odds_Calculator_2-way'!B800="","",'True_Odds_Calculator_2-way'!B800)</f>
        <v/>
      </c>
      <c r="C799" s="4" t="e">
        <f t="shared" si="132"/>
        <v>#VALUE!</v>
      </c>
      <c r="D799" t="e">
        <f t="shared" si="133"/>
        <v>#VALUE!</v>
      </c>
      <c r="E799" t="e">
        <f t="shared" si="134"/>
        <v>#VALUE!</v>
      </c>
      <c r="F799" t="e">
        <f t="shared" si="135"/>
        <v>#VALUE!</v>
      </c>
      <c r="G799">
        <v>0</v>
      </c>
      <c r="H799" t="e">
        <f t="shared" si="136"/>
        <v>#VALUE!</v>
      </c>
      <c r="I799" t="e">
        <f t="shared" si="137"/>
        <v>#VALUE!</v>
      </c>
      <c r="J799" t="e">
        <f t="shared" si="138"/>
        <v>#VALUE!</v>
      </c>
      <c r="K799" t="str">
        <f t="shared" si="139"/>
        <v/>
      </c>
      <c r="L799" t="str">
        <f t="shared" si="140"/>
        <v/>
      </c>
      <c r="M799" t="str">
        <f t="shared" si="141"/>
        <v/>
      </c>
      <c r="N799" t="str">
        <f t="shared" si="142"/>
        <v/>
      </c>
    </row>
    <row r="800" spans="1:14">
      <c r="A800" s="4" t="str">
        <f>IF('True_Odds_Calculator_2-way'!A801="","",'True_Odds_Calculator_2-way'!A801)</f>
        <v/>
      </c>
      <c r="B800" s="4" t="str">
        <f>IF('True_Odds_Calculator_2-way'!B801="","",'True_Odds_Calculator_2-way'!B801)</f>
        <v/>
      </c>
      <c r="C800" s="4" t="e">
        <f t="shared" si="132"/>
        <v>#VALUE!</v>
      </c>
      <c r="D800" t="e">
        <f t="shared" si="133"/>
        <v>#VALUE!</v>
      </c>
      <c r="E800" t="e">
        <f t="shared" si="134"/>
        <v>#VALUE!</v>
      </c>
      <c r="F800" t="e">
        <f t="shared" si="135"/>
        <v>#VALUE!</v>
      </c>
      <c r="G800">
        <v>0</v>
      </c>
      <c r="H800" t="e">
        <f t="shared" si="136"/>
        <v>#VALUE!</v>
      </c>
      <c r="I800" t="e">
        <f t="shared" si="137"/>
        <v>#VALUE!</v>
      </c>
      <c r="J800" t="e">
        <f t="shared" si="138"/>
        <v>#VALUE!</v>
      </c>
      <c r="K800" t="str">
        <f t="shared" si="139"/>
        <v/>
      </c>
      <c r="L800" t="str">
        <f t="shared" si="140"/>
        <v/>
      </c>
      <c r="M800" t="str">
        <f t="shared" si="141"/>
        <v/>
      </c>
      <c r="N800" t="str">
        <f t="shared" si="142"/>
        <v/>
      </c>
    </row>
    <row r="801" spans="1:14">
      <c r="A801" s="4" t="str">
        <f>IF('True_Odds_Calculator_2-way'!A802="","",'True_Odds_Calculator_2-way'!A802)</f>
        <v/>
      </c>
      <c r="B801" s="4" t="str">
        <f>IF('True_Odds_Calculator_2-way'!B802="","",'True_Odds_Calculator_2-way'!B802)</f>
        <v/>
      </c>
      <c r="C801" s="4" t="e">
        <f t="shared" si="132"/>
        <v>#VALUE!</v>
      </c>
      <c r="D801" t="e">
        <f t="shared" si="133"/>
        <v>#VALUE!</v>
      </c>
      <c r="E801" t="e">
        <f t="shared" si="134"/>
        <v>#VALUE!</v>
      </c>
      <c r="F801" t="e">
        <f t="shared" si="135"/>
        <v>#VALUE!</v>
      </c>
      <c r="G801">
        <v>0</v>
      </c>
      <c r="H801" t="e">
        <f t="shared" si="136"/>
        <v>#VALUE!</v>
      </c>
      <c r="I801" t="e">
        <f t="shared" si="137"/>
        <v>#VALUE!</v>
      </c>
      <c r="J801" t="e">
        <f t="shared" si="138"/>
        <v>#VALUE!</v>
      </c>
      <c r="K801" t="str">
        <f t="shared" si="139"/>
        <v/>
      </c>
      <c r="L801" t="str">
        <f t="shared" si="140"/>
        <v/>
      </c>
      <c r="M801" t="str">
        <f t="shared" si="141"/>
        <v/>
      </c>
      <c r="N801" t="str">
        <f t="shared" si="142"/>
        <v/>
      </c>
    </row>
    <row r="802" spans="1:14">
      <c r="A802" s="4" t="str">
        <f>IF('True_Odds_Calculator_2-way'!A803="","",'True_Odds_Calculator_2-way'!A803)</f>
        <v/>
      </c>
      <c r="B802" s="4" t="str">
        <f>IF('True_Odds_Calculator_2-way'!B803="","",'True_Odds_Calculator_2-way'!B803)</f>
        <v/>
      </c>
      <c r="C802" s="4" t="e">
        <f t="shared" si="132"/>
        <v>#VALUE!</v>
      </c>
      <c r="D802" t="e">
        <f t="shared" si="133"/>
        <v>#VALUE!</v>
      </c>
      <c r="E802" t="e">
        <f t="shared" si="134"/>
        <v>#VALUE!</v>
      </c>
      <c r="F802" t="e">
        <f t="shared" si="135"/>
        <v>#VALUE!</v>
      </c>
      <c r="G802">
        <v>0</v>
      </c>
      <c r="H802" t="e">
        <f t="shared" si="136"/>
        <v>#VALUE!</v>
      </c>
      <c r="I802" t="e">
        <f t="shared" si="137"/>
        <v>#VALUE!</v>
      </c>
      <c r="J802" t="e">
        <f t="shared" si="138"/>
        <v>#VALUE!</v>
      </c>
      <c r="K802" t="str">
        <f t="shared" si="139"/>
        <v/>
      </c>
      <c r="L802" t="str">
        <f t="shared" si="140"/>
        <v/>
      </c>
      <c r="M802" t="str">
        <f t="shared" si="141"/>
        <v/>
      </c>
      <c r="N802" t="str">
        <f t="shared" si="142"/>
        <v/>
      </c>
    </row>
    <row r="803" spans="1:14">
      <c r="A803" s="4" t="str">
        <f>IF('True_Odds_Calculator_2-way'!A804="","",'True_Odds_Calculator_2-way'!A804)</f>
        <v/>
      </c>
      <c r="B803" s="4" t="str">
        <f>IF('True_Odds_Calculator_2-way'!B804="","",'True_Odds_Calculator_2-way'!B804)</f>
        <v/>
      </c>
      <c r="C803" s="4" t="e">
        <f t="shared" si="132"/>
        <v>#VALUE!</v>
      </c>
      <c r="D803" t="e">
        <f t="shared" si="133"/>
        <v>#VALUE!</v>
      </c>
      <c r="E803" t="e">
        <f t="shared" si="134"/>
        <v>#VALUE!</v>
      </c>
      <c r="F803" t="e">
        <f t="shared" si="135"/>
        <v>#VALUE!</v>
      </c>
      <c r="G803">
        <v>0</v>
      </c>
      <c r="H803" t="e">
        <f t="shared" si="136"/>
        <v>#VALUE!</v>
      </c>
      <c r="I803" t="e">
        <f t="shared" si="137"/>
        <v>#VALUE!</v>
      </c>
      <c r="J803" t="e">
        <f t="shared" si="138"/>
        <v>#VALUE!</v>
      </c>
      <c r="K803" t="str">
        <f t="shared" si="139"/>
        <v/>
      </c>
      <c r="L803" t="str">
        <f t="shared" si="140"/>
        <v/>
      </c>
      <c r="M803" t="str">
        <f t="shared" si="141"/>
        <v/>
      </c>
      <c r="N803" t="str">
        <f t="shared" si="142"/>
        <v/>
      </c>
    </row>
    <row r="804" spans="1:14">
      <c r="A804" s="4" t="str">
        <f>IF('True_Odds_Calculator_2-way'!A805="","",'True_Odds_Calculator_2-way'!A805)</f>
        <v/>
      </c>
      <c r="B804" s="4" t="str">
        <f>IF('True_Odds_Calculator_2-way'!B805="","",'True_Odds_Calculator_2-way'!B805)</f>
        <v/>
      </c>
      <c r="C804" s="4" t="e">
        <f t="shared" si="132"/>
        <v>#VALUE!</v>
      </c>
      <c r="D804" t="e">
        <f t="shared" si="133"/>
        <v>#VALUE!</v>
      </c>
      <c r="E804" t="e">
        <f t="shared" si="134"/>
        <v>#VALUE!</v>
      </c>
      <c r="F804" t="e">
        <f t="shared" si="135"/>
        <v>#VALUE!</v>
      </c>
      <c r="G804">
        <v>0</v>
      </c>
      <c r="H804" t="e">
        <f t="shared" si="136"/>
        <v>#VALUE!</v>
      </c>
      <c r="I804" t="e">
        <f t="shared" si="137"/>
        <v>#VALUE!</v>
      </c>
      <c r="J804" t="e">
        <f t="shared" si="138"/>
        <v>#VALUE!</v>
      </c>
      <c r="K804" t="str">
        <f t="shared" si="139"/>
        <v/>
      </c>
      <c r="L804" t="str">
        <f t="shared" si="140"/>
        <v/>
      </c>
      <c r="M804" t="str">
        <f t="shared" si="141"/>
        <v/>
      </c>
      <c r="N804" t="str">
        <f t="shared" si="142"/>
        <v/>
      </c>
    </row>
    <row r="805" spans="1:14">
      <c r="A805" s="4" t="str">
        <f>IF('True_Odds_Calculator_2-way'!A806="","",'True_Odds_Calculator_2-way'!A806)</f>
        <v/>
      </c>
      <c r="B805" s="4" t="str">
        <f>IF('True_Odds_Calculator_2-way'!B806="","",'True_Odds_Calculator_2-way'!B806)</f>
        <v/>
      </c>
      <c r="C805" s="4" t="e">
        <f t="shared" si="132"/>
        <v>#VALUE!</v>
      </c>
      <c r="D805" t="e">
        <f t="shared" si="133"/>
        <v>#VALUE!</v>
      </c>
      <c r="E805" t="e">
        <f t="shared" si="134"/>
        <v>#VALUE!</v>
      </c>
      <c r="F805" t="e">
        <f t="shared" si="135"/>
        <v>#VALUE!</v>
      </c>
      <c r="G805">
        <v>0</v>
      </c>
      <c r="H805" t="e">
        <f t="shared" si="136"/>
        <v>#VALUE!</v>
      </c>
      <c r="I805" t="e">
        <f t="shared" si="137"/>
        <v>#VALUE!</v>
      </c>
      <c r="J805" t="e">
        <f t="shared" si="138"/>
        <v>#VALUE!</v>
      </c>
      <c r="K805" t="str">
        <f t="shared" si="139"/>
        <v/>
      </c>
      <c r="L805" t="str">
        <f t="shared" si="140"/>
        <v/>
      </c>
      <c r="M805" t="str">
        <f t="shared" si="141"/>
        <v/>
      </c>
      <c r="N805" t="str">
        <f t="shared" si="142"/>
        <v/>
      </c>
    </row>
    <row r="806" spans="1:14">
      <c r="A806" s="4" t="str">
        <f>IF('True_Odds_Calculator_2-way'!A807="","",'True_Odds_Calculator_2-way'!A807)</f>
        <v/>
      </c>
      <c r="B806" s="4" t="str">
        <f>IF('True_Odds_Calculator_2-way'!B807="","",'True_Odds_Calculator_2-way'!B807)</f>
        <v/>
      </c>
      <c r="C806" s="4" t="e">
        <f t="shared" si="132"/>
        <v>#VALUE!</v>
      </c>
      <c r="D806" t="e">
        <f t="shared" si="133"/>
        <v>#VALUE!</v>
      </c>
      <c r="E806" t="e">
        <f t="shared" si="134"/>
        <v>#VALUE!</v>
      </c>
      <c r="F806" t="e">
        <f t="shared" si="135"/>
        <v>#VALUE!</v>
      </c>
      <c r="G806">
        <v>0</v>
      </c>
      <c r="H806" t="e">
        <f t="shared" si="136"/>
        <v>#VALUE!</v>
      </c>
      <c r="I806" t="e">
        <f t="shared" si="137"/>
        <v>#VALUE!</v>
      </c>
      <c r="J806" t="e">
        <f t="shared" si="138"/>
        <v>#VALUE!</v>
      </c>
      <c r="K806" t="str">
        <f t="shared" si="139"/>
        <v/>
      </c>
      <c r="L806" t="str">
        <f t="shared" si="140"/>
        <v/>
      </c>
      <c r="M806" t="str">
        <f t="shared" si="141"/>
        <v/>
      </c>
      <c r="N806" t="str">
        <f t="shared" si="142"/>
        <v/>
      </c>
    </row>
    <row r="807" spans="1:14">
      <c r="A807" s="4" t="str">
        <f>IF('True_Odds_Calculator_2-way'!A808="","",'True_Odds_Calculator_2-way'!A808)</f>
        <v/>
      </c>
      <c r="B807" s="4" t="str">
        <f>IF('True_Odds_Calculator_2-way'!B808="","",'True_Odds_Calculator_2-way'!B808)</f>
        <v/>
      </c>
      <c r="C807" s="4" t="e">
        <f t="shared" si="132"/>
        <v>#VALUE!</v>
      </c>
      <c r="D807" t="e">
        <f t="shared" si="133"/>
        <v>#VALUE!</v>
      </c>
      <c r="E807" t="e">
        <f t="shared" si="134"/>
        <v>#VALUE!</v>
      </c>
      <c r="F807" t="e">
        <f t="shared" si="135"/>
        <v>#VALUE!</v>
      </c>
      <c r="G807">
        <v>0</v>
      </c>
      <c r="H807" t="e">
        <f t="shared" si="136"/>
        <v>#VALUE!</v>
      </c>
      <c r="I807" t="e">
        <f t="shared" si="137"/>
        <v>#VALUE!</v>
      </c>
      <c r="J807" t="e">
        <f t="shared" si="138"/>
        <v>#VALUE!</v>
      </c>
      <c r="K807" t="str">
        <f t="shared" si="139"/>
        <v/>
      </c>
      <c r="L807" t="str">
        <f t="shared" si="140"/>
        <v/>
      </c>
      <c r="M807" t="str">
        <f t="shared" si="141"/>
        <v/>
      </c>
      <c r="N807" t="str">
        <f t="shared" si="142"/>
        <v/>
      </c>
    </row>
    <row r="808" spans="1:14">
      <c r="A808" s="4" t="str">
        <f>IF('True_Odds_Calculator_2-way'!A809="","",'True_Odds_Calculator_2-way'!A809)</f>
        <v/>
      </c>
      <c r="B808" s="4" t="str">
        <f>IF('True_Odds_Calculator_2-way'!B809="","",'True_Odds_Calculator_2-way'!B809)</f>
        <v/>
      </c>
      <c r="C808" s="4" t="e">
        <f t="shared" si="132"/>
        <v>#VALUE!</v>
      </c>
      <c r="D808" t="e">
        <f t="shared" si="133"/>
        <v>#VALUE!</v>
      </c>
      <c r="E808" t="e">
        <f t="shared" si="134"/>
        <v>#VALUE!</v>
      </c>
      <c r="F808" t="e">
        <f t="shared" si="135"/>
        <v>#VALUE!</v>
      </c>
      <c r="G808">
        <v>0</v>
      </c>
      <c r="H808" t="e">
        <f t="shared" si="136"/>
        <v>#VALUE!</v>
      </c>
      <c r="I808" t="e">
        <f t="shared" si="137"/>
        <v>#VALUE!</v>
      </c>
      <c r="J808" t="e">
        <f t="shared" si="138"/>
        <v>#VALUE!</v>
      </c>
      <c r="K808" t="str">
        <f t="shared" si="139"/>
        <v/>
      </c>
      <c r="L808" t="str">
        <f t="shared" si="140"/>
        <v/>
      </c>
      <c r="M808" t="str">
        <f t="shared" si="141"/>
        <v/>
      </c>
      <c r="N808" t="str">
        <f t="shared" si="142"/>
        <v/>
      </c>
    </row>
    <row r="809" spans="1:14">
      <c r="A809" s="4" t="str">
        <f>IF('True_Odds_Calculator_2-way'!A810="","",'True_Odds_Calculator_2-way'!A810)</f>
        <v/>
      </c>
      <c r="B809" s="4" t="str">
        <f>IF('True_Odds_Calculator_2-way'!B810="","",'True_Odds_Calculator_2-way'!B810)</f>
        <v/>
      </c>
      <c r="C809" s="4" t="e">
        <f t="shared" si="132"/>
        <v>#VALUE!</v>
      </c>
      <c r="D809" t="e">
        <f t="shared" si="133"/>
        <v>#VALUE!</v>
      </c>
      <c r="E809" t="e">
        <f t="shared" si="134"/>
        <v>#VALUE!</v>
      </c>
      <c r="F809" t="e">
        <f t="shared" si="135"/>
        <v>#VALUE!</v>
      </c>
      <c r="G809">
        <v>0</v>
      </c>
      <c r="H809" t="e">
        <f t="shared" si="136"/>
        <v>#VALUE!</v>
      </c>
      <c r="I809" t="e">
        <f t="shared" si="137"/>
        <v>#VALUE!</v>
      </c>
      <c r="J809" t="e">
        <f t="shared" si="138"/>
        <v>#VALUE!</v>
      </c>
      <c r="K809" t="str">
        <f t="shared" si="139"/>
        <v/>
      </c>
      <c r="L809" t="str">
        <f t="shared" si="140"/>
        <v/>
      </c>
      <c r="M809" t="str">
        <f t="shared" si="141"/>
        <v/>
      </c>
      <c r="N809" t="str">
        <f t="shared" si="142"/>
        <v/>
      </c>
    </row>
    <row r="810" spans="1:14">
      <c r="A810" s="4" t="str">
        <f>IF('True_Odds_Calculator_2-way'!A811="","",'True_Odds_Calculator_2-way'!A811)</f>
        <v/>
      </c>
      <c r="B810" s="4" t="str">
        <f>IF('True_Odds_Calculator_2-way'!B811="","",'True_Odds_Calculator_2-way'!B811)</f>
        <v/>
      </c>
      <c r="C810" s="4" t="e">
        <f t="shared" si="132"/>
        <v>#VALUE!</v>
      </c>
      <c r="D810" t="e">
        <f t="shared" si="133"/>
        <v>#VALUE!</v>
      </c>
      <c r="E810" t="e">
        <f t="shared" si="134"/>
        <v>#VALUE!</v>
      </c>
      <c r="F810" t="e">
        <f t="shared" si="135"/>
        <v>#VALUE!</v>
      </c>
      <c r="G810">
        <v>0</v>
      </c>
      <c r="H810" t="e">
        <f t="shared" si="136"/>
        <v>#VALUE!</v>
      </c>
      <c r="I810" t="e">
        <f t="shared" si="137"/>
        <v>#VALUE!</v>
      </c>
      <c r="J810" t="e">
        <f t="shared" si="138"/>
        <v>#VALUE!</v>
      </c>
      <c r="K810" t="str">
        <f t="shared" si="139"/>
        <v/>
      </c>
      <c r="L810" t="str">
        <f t="shared" si="140"/>
        <v/>
      </c>
      <c r="M810" t="str">
        <f t="shared" si="141"/>
        <v/>
      </c>
      <c r="N810" t="str">
        <f t="shared" si="142"/>
        <v/>
      </c>
    </row>
    <row r="811" spans="1:14">
      <c r="A811" s="4" t="str">
        <f>IF('True_Odds_Calculator_2-way'!A812="","",'True_Odds_Calculator_2-way'!A812)</f>
        <v/>
      </c>
      <c r="B811" s="4" t="str">
        <f>IF('True_Odds_Calculator_2-way'!B812="","",'True_Odds_Calculator_2-way'!B812)</f>
        <v/>
      </c>
      <c r="C811" s="4" t="e">
        <f t="shared" si="132"/>
        <v>#VALUE!</v>
      </c>
      <c r="D811" t="e">
        <f t="shared" si="133"/>
        <v>#VALUE!</v>
      </c>
      <c r="E811" t="e">
        <f t="shared" si="134"/>
        <v>#VALUE!</v>
      </c>
      <c r="F811" t="e">
        <f t="shared" si="135"/>
        <v>#VALUE!</v>
      </c>
      <c r="G811">
        <v>0</v>
      </c>
      <c r="H811" t="e">
        <f t="shared" si="136"/>
        <v>#VALUE!</v>
      </c>
      <c r="I811" t="e">
        <f t="shared" si="137"/>
        <v>#VALUE!</v>
      </c>
      <c r="J811" t="e">
        <f t="shared" si="138"/>
        <v>#VALUE!</v>
      </c>
      <c r="K811" t="str">
        <f t="shared" si="139"/>
        <v/>
      </c>
      <c r="L811" t="str">
        <f t="shared" si="140"/>
        <v/>
      </c>
      <c r="M811" t="str">
        <f t="shared" si="141"/>
        <v/>
      </c>
      <c r="N811" t="str">
        <f t="shared" si="142"/>
        <v/>
      </c>
    </row>
    <row r="812" spans="1:14">
      <c r="A812" s="4" t="str">
        <f>IF('True_Odds_Calculator_2-way'!A813="","",'True_Odds_Calculator_2-way'!A813)</f>
        <v/>
      </c>
      <c r="B812" s="4" t="str">
        <f>IF('True_Odds_Calculator_2-way'!B813="","",'True_Odds_Calculator_2-way'!B813)</f>
        <v/>
      </c>
      <c r="C812" s="4" t="e">
        <f t="shared" si="132"/>
        <v>#VALUE!</v>
      </c>
      <c r="D812" t="e">
        <f t="shared" si="133"/>
        <v>#VALUE!</v>
      </c>
      <c r="E812" t="e">
        <f t="shared" si="134"/>
        <v>#VALUE!</v>
      </c>
      <c r="F812" t="e">
        <f t="shared" si="135"/>
        <v>#VALUE!</v>
      </c>
      <c r="G812">
        <v>0</v>
      </c>
      <c r="H812" t="e">
        <f t="shared" si="136"/>
        <v>#VALUE!</v>
      </c>
      <c r="I812" t="e">
        <f t="shared" si="137"/>
        <v>#VALUE!</v>
      </c>
      <c r="J812" t="e">
        <f t="shared" si="138"/>
        <v>#VALUE!</v>
      </c>
      <c r="K812" t="str">
        <f t="shared" si="139"/>
        <v/>
      </c>
      <c r="L812" t="str">
        <f t="shared" si="140"/>
        <v/>
      </c>
      <c r="M812" t="str">
        <f t="shared" si="141"/>
        <v/>
      </c>
      <c r="N812" t="str">
        <f t="shared" si="142"/>
        <v/>
      </c>
    </row>
    <row r="813" spans="1:14">
      <c r="A813" s="4" t="str">
        <f>IF('True_Odds_Calculator_2-way'!A814="","",'True_Odds_Calculator_2-way'!A814)</f>
        <v/>
      </c>
      <c r="B813" s="4" t="str">
        <f>IF('True_Odds_Calculator_2-way'!B814="","",'True_Odds_Calculator_2-way'!B814)</f>
        <v/>
      </c>
      <c r="C813" s="4" t="e">
        <f t="shared" si="132"/>
        <v>#VALUE!</v>
      </c>
      <c r="D813" t="e">
        <f t="shared" si="133"/>
        <v>#VALUE!</v>
      </c>
      <c r="E813" t="e">
        <f t="shared" si="134"/>
        <v>#VALUE!</v>
      </c>
      <c r="F813" t="e">
        <f t="shared" si="135"/>
        <v>#VALUE!</v>
      </c>
      <c r="G813">
        <v>0</v>
      </c>
      <c r="H813" t="e">
        <f t="shared" si="136"/>
        <v>#VALUE!</v>
      </c>
      <c r="I813" t="e">
        <f t="shared" si="137"/>
        <v>#VALUE!</v>
      </c>
      <c r="J813" t="e">
        <f t="shared" si="138"/>
        <v>#VALUE!</v>
      </c>
      <c r="K813" t="str">
        <f t="shared" si="139"/>
        <v/>
      </c>
      <c r="L813" t="str">
        <f t="shared" si="140"/>
        <v/>
      </c>
      <c r="M813" t="str">
        <f t="shared" si="141"/>
        <v/>
      </c>
      <c r="N813" t="str">
        <f t="shared" si="142"/>
        <v/>
      </c>
    </row>
    <row r="814" spans="1:14">
      <c r="A814" s="4" t="str">
        <f>IF('True_Odds_Calculator_2-way'!A815="","",'True_Odds_Calculator_2-way'!A815)</f>
        <v/>
      </c>
      <c r="B814" s="4" t="str">
        <f>IF('True_Odds_Calculator_2-way'!B815="","",'True_Odds_Calculator_2-way'!B815)</f>
        <v/>
      </c>
      <c r="C814" s="4" t="e">
        <f t="shared" si="132"/>
        <v>#VALUE!</v>
      </c>
      <c r="D814" t="e">
        <f t="shared" si="133"/>
        <v>#VALUE!</v>
      </c>
      <c r="E814" t="e">
        <f t="shared" si="134"/>
        <v>#VALUE!</v>
      </c>
      <c r="F814" t="e">
        <f t="shared" si="135"/>
        <v>#VALUE!</v>
      </c>
      <c r="G814">
        <v>0</v>
      </c>
      <c r="H814" t="e">
        <f t="shared" si="136"/>
        <v>#VALUE!</v>
      </c>
      <c r="I814" t="e">
        <f t="shared" si="137"/>
        <v>#VALUE!</v>
      </c>
      <c r="J814" t="e">
        <f t="shared" si="138"/>
        <v>#VALUE!</v>
      </c>
      <c r="K814" t="str">
        <f t="shared" si="139"/>
        <v/>
      </c>
      <c r="L814" t="str">
        <f t="shared" si="140"/>
        <v/>
      </c>
      <c r="M814" t="str">
        <f t="shared" si="141"/>
        <v/>
      </c>
      <c r="N814" t="str">
        <f t="shared" si="142"/>
        <v/>
      </c>
    </row>
    <row r="815" spans="1:14">
      <c r="A815" s="4" t="str">
        <f>IF('True_Odds_Calculator_2-way'!A816="","",'True_Odds_Calculator_2-way'!A816)</f>
        <v/>
      </c>
      <c r="B815" s="4" t="str">
        <f>IF('True_Odds_Calculator_2-way'!B816="","",'True_Odds_Calculator_2-way'!B816)</f>
        <v/>
      </c>
      <c r="C815" s="4" t="e">
        <f t="shared" si="132"/>
        <v>#VALUE!</v>
      </c>
      <c r="D815" t="e">
        <f t="shared" si="133"/>
        <v>#VALUE!</v>
      </c>
      <c r="E815" t="e">
        <f t="shared" si="134"/>
        <v>#VALUE!</v>
      </c>
      <c r="F815" t="e">
        <f t="shared" si="135"/>
        <v>#VALUE!</v>
      </c>
      <c r="G815">
        <v>0</v>
      </c>
      <c r="H815" t="e">
        <f t="shared" si="136"/>
        <v>#VALUE!</v>
      </c>
      <c r="I815" t="e">
        <f t="shared" si="137"/>
        <v>#VALUE!</v>
      </c>
      <c r="J815" t="e">
        <f t="shared" si="138"/>
        <v>#VALUE!</v>
      </c>
      <c r="K815" t="str">
        <f t="shared" si="139"/>
        <v/>
      </c>
      <c r="L815" t="str">
        <f t="shared" si="140"/>
        <v/>
      </c>
      <c r="M815" t="str">
        <f t="shared" si="141"/>
        <v/>
      </c>
      <c r="N815" t="str">
        <f t="shared" si="142"/>
        <v/>
      </c>
    </row>
    <row r="816" spans="1:14">
      <c r="A816" s="4" t="str">
        <f>IF('True_Odds_Calculator_2-way'!A817="","",'True_Odds_Calculator_2-way'!A817)</f>
        <v/>
      </c>
      <c r="B816" s="4" t="str">
        <f>IF('True_Odds_Calculator_2-way'!B817="","",'True_Odds_Calculator_2-way'!B817)</f>
        <v/>
      </c>
      <c r="C816" s="4" t="e">
        <f t="shared" si="132"/>
        <v>#VALUE!</v>
      </c>
      <c r="D816" t="e">
        <f t="shared" si="133"/>
        <v>#VALUE!</v>
      </c>
      <c r="E816" t="e">
        <f t="shared" si="134"/>
        <v>#VALUE!</v>
      </c>
      <c r="F816" t="e">
        <f t="shared" si="135"/>
        <v>#VALUE!</v>
      </c>
      <c r="G816">
        <v>0</v>
      </c>
      <c r="H816" t="e">
        <f t="shared" si="136"/>
        <v>#VALUE!</v>
      </c>
      <c r="I816" t="e">
        <f t="shared" si="137"/>
        <v>#VALUE!</v>
      </c>
      <c r="J816" t="e">
        <f t="shared" si="138"/>
        <v>#VALUE!</v>
      </c>
      <c r="K816" t="str">
        <f t="shared" si="139"/>
        <v/>
      </c>
      <c r="L816" t="str">
        <f t="shared" si="140"/>
        <v/>
      </c>
      <c r="M816" t="str">
        <f t="shared" si="141"/>
        <v/>
      </c>
      <c r="N816" t="str">
        <f t="shared" si="142"/>
        <v/>
      </c>
    </row>
    <row r="817" spans="1:14">
      <c r="A817" s="4" t="str">
        <f>IF('True_Odds_Calculator_2-way'!A818="","",'True_Odds_Calculator_2-way'!A818)</f>
        <v/>
      </c>
      <c r="B817" s="4" t="str">
        <f>IF('True_Odds_Calculator_2-way'!B818="","",'True_Odds_Calculator_2-way'!B818)</f>
        <v/>
      </c>
      <c r="C817" s="4" t="e">
        <f t="shared" si="132"/>
        <v>#VALUE!</v>
      </c>
      <c r="D817" t="e">
        <f t="shared" si="133"/>
        <v>#VALUE!</v>
      </c>
      <c r="E817" t="e">
        <f t="shared" si="134"/>
        <v>#VALUE!</v>
      </c>
      <c r="F817" t="e">
        <f t="shared" si="135"/>
        <v>#VALUE!</v>
      </c>
      <c r="G817">
        <v>0</v>
      </c>
      <c r="H817" t="e">
        <f t="shared" si="136"/>
        <v>#VALUE!</v>
      </c>
      <c r="I817" t="e">
        <f t="shared" si="137"/>
        <v>#VALUE!</v>
      </c>
      <c r="J817" t="e">
        <f t="shared" si="138"/>
        <v>#VALUE!</v>
      </c>
      <c r="K817" t="str">
        <f t="shared" si="139"/>
        <v/>
      </c>
      <c r="L817" t="str">
        <f t="shared" si="140"/>
        <v/>
      </c>
      <c r="M817" t="str">
        <f t="shared" si="141"/>
        <v/>
      </c>
      <c r="N817" t="str">
        <f t="shared" si="142"/>
        <v/>
      </c>
    </row>
    <row r="818" spans="1:14">
      <c r="A818" s="4" t="str">
        <f>IF('True_Odds_Calculator_2-way'!A819="","",'True_Odds_Calculator_2-way'!A819)</f>
        <v/>
      </c>
      <c r="B818" s="4" t="str">
        <f>IF('True_Odds_Calculator_2-way'!B819="","",'True_Odds_Calculator_2-way'!B819)</f>
        <v/>
      </c>
      <c r="C818" s="4" t="e">
        <f t="shared" si="132"/>
        <v>#VALUE!</v>
      </c>
      <c r="D818" t="e">
        <f t="shared" si="133"/>
        <v>#VALUE!</v>
      </c>
      <c r="E818" t="e">
        <f t="shared" si="134"/>
        <v>#VALUE!</v>
      </c>
      <c r="F818" t="e">
        <f t="shared" si="135"/>
        <v>#VALUE!</v>
      </c>
      <c r="G818">
        <v>0</v>
      </c>
      <c r="H818" t="e">
        <f t="shared" si="136"/>
        <v>#VALUE!</v>
      </c>
      <c r="I818" t="e">
        <f t="shared" si="137"/>
        <v>#VALUE!</v>
      </c>
      <c r="J818" t="e">
        <f t="shared" si="138"/>
        <v>#VALUE!</v>
      </c>
      <c r="K818" t="str">
        <f t="shared" si="139"/>
        <v/>
      </c>
      <c r="L818" t="str">
        <f t="shared" si="140"/>
        <v/>
      </c>
      <c r="M818" t="str">
        <f t="shared" si="141"/>
        <v/>
      </c>
      <c r="N818" t="str">
        <f t="shared" si="142"/>
        <v/>
      </c>
    </row>
    <row r="819" spans="1:14">
      <c r="A819" s="4" t="str">
        <f>IF('True_Odds_Calculator_2-way'!A820="","",'True_Odds_Calculator_2-way'!A820)</f>
        <v/>
      </c>
      <c r="B819" s="4" t="str">
        <f>IF('True_Odds_Calculator_2-way'!B820="","",'True_Odds_Calculator_2-way'!B820)</f>
        <v/>
      </c>
      <c r="C819" s="4" t="e">
        <f t="shared" si="132"/>
        <v>#VALUE!</v>
      </c>
      <c r="D819" t="e">
        <f t="shared" si="133"/>
        <v>#VALUE!</v>
      </c>
      <c r="E819" t="e">
        <f t="shared" si="134"/>
        <v>#VALUE!</v>
      </c>
      <c r="F819" t="e">
        <f t="shared" si="135"/>
        <v>#VALUE!</v>
      </c>
      <c r="G819">
        <v>0</v>
      </c>
      <c r="H819" t="e">
        <f t="shared" si="136"/>
        <v>#VALUE!</v>
      </c>
      <c r="I819" t="e">
        <f t="shared" si="137"/>
        <v>#VALUE!</v>
      </c>
      <c r="J819" t="e">
        <f t="shared" si="138"/>
        <v>#VALUE!</v>
      </c>
      <c r="K819" t="str">
        <f t="shared" si="139"/>
        <v/>
      </c>
      <c r="L819" t="str">
        <f t="shared" si="140"/>
        <v/>
      </c>
      <c r="M819" t="str">
        <f t="shared" si="141"/>
        <v/>
      </c>
      <c r="N819" t="str">
        <f t="shared" si="142"/>
        <v/>
      </c>
    </row>
    <row r="820" spans="1:14">
      <c r="A820" s="4" t="str">
        <f>IF('True_Odds_Calculator_2-way'!A821="","",'True_Odds_Calculator_2-way'!A821)</f>
        <v/>
      </c>
      <c r="B820" s="4" t="str">
        <f>IF('True_Odds_Calculator_2-way'!B821="","",'True_Odds_Calculator_2-way'!B821)</f>
        <v/>
      </c>
      <c r="C820" s="4" t="e">
        <f t="shared" si="132"/>
        <v>#VALUE!</v>
      </c>
      <c r="D820" t="e">
        <f t="shared" si="133"/>
        <v>#VALUE!</v>
      </c>
      <c r="E820" t="e">
        <f t="shared" si="134"/>
        <v>#VALUE!</v>
      </c>
      <c r="F820" t="e">
        <f t="shared" si="135"/>
        <v>#VALUE!</v>
      </c>
      <c r="G820">
        <v>0</v>
      </c>
      <c r="H820" t="e">
        <f t="shared" si="136"/>
        <v>#VALUE!</v>
      </c>
      <c r="I820" t="e">
        <f t="shared" si="137"/>
        <v>#VALUE!</v>
      </c>
      <c r="J820" t="e">
        <f t="shared" si="138"/>
        <v>#VALUE!</v>
      </c>
      <c r="K820" t="str">
        <f t="shared" si="139"/>
        <v/>
      </c>
      <c r="L820" t="str">
        <f t="shared" si="140"/>
        <v/>
      </c>
      <c r="M820" t="str">
        <f t="shared" si="141"/>
        <v/>
      </c>
      <c r="N820" t="str">
        <f t="shared" si="142"/>
        <v/>
      </c>
    </row>
    <row r="821" spans="1:14">
      <c r="A821" s="4" t="str">
        <f>IF('True_Odds_Calculator_2-way'!A822="","",'True_Odds_Calculator_2-way'!A822)</f>
        <v/>
      </c>
      <c r="B821" s="4" t="str">
        <f>IF('True_Odds_Calculator_2-way'!B822="","",'True_Odds_Calculator_2-way'!B822)</f>
        <v/>
      </c>
      <c r="C821" s="4" t="e">
        <f t="shared" si="132"/>
        <v>#VALUE!</v>
      </c>
      <c r="D821" t="e">
        <f t="shared" si="133"/>
        <v>#VALUE!</v>
      </c>
      <c r="E821" t="e">
        <f t="shared" si="134"/>
        <v>#VALUE!</v>
      </c>
      <c r="F821" t="e">
        <f t="shared" si="135"/>
        <v>#VALUE!</v>
      </c>
      <c r="G821">
        <v>0</v>
      </c>
      <c r="H821" t="e">
        <f t="shared" si="136"/>
        <v>#VALUE!</v>
      </c>
      <c r="I821" t="e">
        <f t="shared" si="137"/>
        <v>#VALUE!</v>
      </c>
      <c r="J821" t="e">
        <f t="shared" si="138"/>
        <v>#VALUE!</v>
      </c>
      <c r="K821" t="str">
        <f t="shared" si="139"/>
        <v/>
      </c>
      <c r="L821" t="str">
        <f t="shared" si="140"/>
        <v/>
      </c>
      <c r="M821" t="str">
        <f t="shared" si="141"/>
        <v/>
      </c>
      <c r="N821" t="str">
        <f t="shared" si="142"/>
        <v/>
      </c>
    </row>
    <row r="822" spans="1:14">
      <c r="A822" s="4" t="str">
        <f>IF('True_Odds_Calculator_2-way'!A823="","",'True_Odds_Calculator_2-way'!A823)</f>
        <v/>
      </c>
      <c r="B822" s="4" t="str">
        <f>IF('True_Odds_Calculator_2-way'!B823="","",'True_Odds_Calculator_2-way'!B823)</f>
        <v/>
      </c>
      <c r="C822" s="4" t="e">
        <f t="shared" si="132"/>
        <v>#VALUE!</v>
      </c>
      <c r="D822" t="e">
        <f t="shared" si="133"/>
        <v>#VALUE!</v>
      </c>
      <c r="E822" t="e">
        <f t="shared" si="134"/>
        <v>#VALUE!</v>
      </c>
      <c r="F822" t="e">
        <f t="shared" si="135"/>
        <v>#VALUE!</v>
      </c>
      <c r="G822">
        <v>0</v>
      </c>
      <c r="H822" t="e">
        <f t="shared" si="136"/>
        <v>#VALUE!</v>
      </c>
      <c r="I822" t="e">
        <f t="shared" si="137"/>
        <v>#VALUE!</v>
      </c>
      <c r="J822" t="e">
        <f t="shared" si="138"/>
        <v>#VALUE!</v>
      </c>
      <c r="K822" t="str">
        <f t="shared" si="139"/>
        <v/>
      </c>
      <c r="L822" t="str">
        <f t="shared" si="140"/>
        <v/>
      </c>
      <c r="M822" t="str">
        <f t="shared" si="141"/>
        <v/>
      </c>
      <c r="N822" t="str">
        <f t="shared" si="142"/>
        <v/>
      </c>
    </row>
    <row r="823" spans="1:14">
      <c r="A823" s="4" t="str">
        <f>IF('True_Odds_Calculator_2-way'!A824="","",'True_Odds_Calculator_2-way'!A824)</f>
        <v/>
      </c>
      <c r="B823" s="4" t="str">
        <f>IF('True_Odds_Calculator_2-way'!B824="","",'True_Odds_Calculator_2-way'!B824)</f>
        <v/>
      </c>
      <c r="C823" s="4" t="e">
        <f t="shared" si="132"/>
        <v>#VALUE!</v>
      </c>
      <c r="D823" t="e">
        <f t="shared" si="133"/>
        <v>#VALUE!</v>
      </c>
      <c r="E823" t="e">
        <f t="shared" si="134"/>
        <v>#VALUE!</v>
      </c>
      <c r="F823" t="e">
        <f t="shared" si="135"/>
        <v>#VALUE!</v>
      </c>
      <c r="G823">
        <v>0</v>
      </c>
      <c r="H823" t="e">
        <f t="shared" si="136"/>
        <v>#VALUE!</v>
      </c>
      <c r="I823" t="e">
        <f t="shared" si="137"/>
        <v>#VALUE!</v>
      </c>
      <c r="J823" t="e">
        <f t="shared" si="138"/>
        <v>#VALUE!</v>
      </c>
      <c r="K823" t="str">
        <f t="shared" si="139"/>
        <v/>
      </c>
      <c r="L823" t="str">
        <f t="shared" si="140"/>
        <v/>
      </c>
      <c r="M823" t="str">
        <f t="shared" si="141"/>
        <v/>
      </c>
      <c r="N823" t="str">
        <f t="shared" si="142"/>
        <v/>
      </c>
    </row>
    <row r="824" spans="1:14">
      <c r="A824" s="4" t="str">
        <f>IF('True_Odds_Calculator_2-way'!A825="","",'True_Odds_Calculator_2-way'!A825)</f>
        <v/>
      </c>
      <c r="B824" s="4" t="str">
        <f>IF('True_Odds_Calculator_2-way'!B825="","",'True_Odds_Calculator_2-way'!B825)</f>
        <v/>
      </c>
      <c r="C824" s="4" t="e">
        <f t="shared" si="132"/>
        <v>#VALUE!</v>
      </c>
      <c r="D824" t="e">
        <f t="shared" si="133"/>
        <v>#VALUE!</v>
      </c>
      <c r="E824" t="e">
        <f t="shared" si="134"/>
        <v>#VALUE!</v>
      </c>
      <c r="F824" t="e">
        <f t="shared" si="135"/>
        <v>#VALUE!</v>
      </c>
      <c r="G824">
        <v>0</v>
      </c>
      <c r="H824" t="e">
        <f t="shared" si="136"/>
        <v>#VALUE!</v>
      </c>
      <c r="I824" t="e">
        <f t="shared" si="137"/>
        <v>#VALUE!</v>
      </c>
      <c r="J824" t="e">
        <f t="shared" si="138"/>
        <v>#VALUE!</v>
      </c>
      <c r="K824" t="str">
        <f t="shared" si="139"/>
        <v/>
      </c>
      <c r="L824" t="str">
        <f t="shared" si="140"/>
        <v/>
      </c>
      <c r="M824" t="str">
        <f t="shared" si="141"/>
        <v/>
      </c>
      <c r="N824" t="str">
        <f t="shared" si="142"/>
        <v/>
      </c>
    </row>
    <row r="825" spans="1:14">
      <c r="A825" s="4" t="str">
        <f>IF('True_Odds_Calculator_2-way'!A826="","",'True_Odds_Calculator_2-way'!A826)</f>
        <v/>
      </c>
      <c r="B825" s="4" t="str">
        <f>IF('True_Odds_Calculator_2-way'!B826="","",'True_Odds_Calculator_2-way'!B826)</f>
        <v/>
      </c>
      <c r="C825" s="4" t="e">
        <f t="shared" si="132"/>
        <v>#VALUE!</v>
      </c>
      <c r="D825" t="e">
        <f t="shared" si="133"/>
        <v>#VALUE!</v>
      </c>
      <c r="E825" t="e">
        <f t="shared" si="134"/>
        <v>#VALUE!</v>
      </c>
      <c r="F825" t="e">
        <f t="shared" si="135"/>
        <v>#VALUE!</v>
      </c>
      <c r="G825">
        <v>0</v>
      </c>
      <c r="H825" t="e">
        <f t="shared" si="136"/>
        <v>#VALUE!</v>
      </c>
      <c r="I825" t="e">
        <f t="shared" si="137"/>
        <v>#VALUE!</v>
      </c>
      <c r="J825" t="e">
        <f t="shared" si="138"/>
        <v>#VALUE!</v>
      </c>
      <c r="K825" t="str">
        <f t="shared" si="139"/>
        <v/>
      </c>
      <c r="L825" t="str">
        <f t="shared" si="140"/>
        <v/>
      </c>
      <c r="M825" t="str">
        <f t="shared" si="141"/>
        <v/>
      </c>
      <c r="N825" t="str">
        <f t="shared" si="142"/>
        <v/>
      </c>
    </row>
    <row r="826" spans="1:14">
      <c r="A826" s="4" t="str">
        <f>IF('True_Odds_Calculator_2-way'!A827="","",'True_Odds_Calculator_2-way'!A827)</f>
        <v/>
      </c>
      <c r="B826" s="4" t="str">
        <f>IF('True_Odds_Calculator_2-way'!B827="","",'True_Odds_Calculator_2-way'!B827)</f>
        <v/>
      </c>
      <c r="C826" s="4" t="e">
        <f t="shared" si="132"/>
        <v>#VALUE!</v>
      </c>
      <c r="D826" t="e">
        <f t="shared" si="133"/>
        <v>#VALUE!</v>
      </c>
      <c r="E826" t="e">
        <f t="shared" si="134"/>
        <v>#VALUE!</v>
      </c>
      <c r="F826" t="e">
        <f t="shared" si="135"/>
        <v>#VALUE!</v>
      </c>
      <c r="G826">
        <v>0</v>
      </c>
      <c r="H826" t="e">
        <f t="shared" si="136"/>
        <v>#VALUE!</v>
      </c>
      <c r="I826" t="e">
        <f t="shared" si="137"/>
        <v>#VALUE!</v>
      </c>
      <c r="J826" t="e">
        <f t="shared" si="138"/>
        <v>#VALUE!</v>
      </c>
      <c r="K826" t="str">
        <f t="shared" si="139"/>
        <v/>
      </c>
      <c r="L826" t="str">
        <f t="shared" si="140"/>
        <v/>
      </c>
      <c r="M826" t="str">
        <f t="shared" si="141"/>
        <v/>
      </c>
      <c r="N826" t="str">
        <f t="shared" si="142"/>
        <v/>
      </c>
    </row>
    <row r="827" spans="1:14">
      <c r="A827" s="4" t="str">
        <f>IF('True_Odds_Calculator_2-way'!A828="","",'True_Odds_Calculator_2-way'!A828)</f>
        <v/>
      </c>
      <c r="B827" s="4" t="str">
        <f>IF('True_Odds_Calculator_2-way'!B828="","",'True_Odds_Calculator_2-way'!B828)</f>
        <v/>
      </c>
      <c r="C827" s="4" t="e">
        <f t="shared" si="132"/>
        <v>#VALUE!</v>
      </c>
      <c r="D827" t="e">
        <f t="shared" si="133"/>
        <v>#VALUE!</v>
      </c>
      <c r="E827" t="e">
        <f t="shared" si="134"/>
        <v>#VALUE!</v>
      </c>
      <c r="F827" t="e">
        <f t="shared" si="135"/>
        <v>#VALUE!</v>
      </c>
      <c r="G827">
        <v>0</v>
      </c>
      <c r="H827" t="e">
        <f t="shared" si="136"/>
        <v>#VALUE!</v>
      </c>
      <c r="I827" t="e">
        <f t="shared" si="137"/>
        <v>#VALUE!</v>
      </c>
      <c r="J827" t="e">
        <f t="shared" si="138"/>
        <v>#VALUE!</v>
      </c>
      <c r="K827" t="str">
        <f t="shared" si="139"/>
        <v/>
      </c>
      <c r="L827" t="str">
        <f t="shared" si="140"/>
        <v/>
      </c>
      <c r="M827" t="str">
        <f t="shared" si="141"/>
        <v/>
      </c>
      <c r="N827" t="str">
        <f t="shared" si="142"/>
        <v/>
      </c>
    </row>
    <row r="828" spans="1:14">
      <c r="A828" s="4" t="str">
        <f>IF('True_Odds_Calculator_2-way'!A829="","",'True_Odds_Calculator_2-way'!A829)</f>
        <v/>
      </c>
      <c r="B828" s="4" t="str">
        <f>IF('True_Odds_Calculator_2-way'!B829="","",'True_Odds_Calculator_2-way'!B829)</f>
        <v/>
      </c>
      <c r="C828" s="4" t="e">
        <f t="shared" si="132"/>
        <v>#VALUE!</v>
      </c>
      <c r="D828" t="e">
        <f t="shared" si="133"/>
        <v>#VALUE!</v>
      </c>
      <c r="E828" t="e">
        <f t="shared" si="134"/>
        <v>#VALUE!</v>
      </c>
      <c r="F828" t="e">
        <f t="shared" si="135"/>
        <v>#VALUE!</v>
      </c>
      <c r="G828">
        <v>0</v>
      </c>
      <c r="H828" t="e">
        <f t="shared" si="136"/>
        <v>#VALUE!</v>
      </c>
      <c r="I828" t="e">
        <f t="shared" si="137"/>
        <v>#VALUE!</v>
      </c>
      <c r="J828" t="e">
        <f t="shared" si="138"/>
        <v>#VALUE!</v>
      </c>
      <c r="K828" t="str">
        <f t="shared" si="139"/>
        <v/>
      </c>
      <c r="L828" t="str">
        <f t="shared" si="140"/>
        <v/>
      </c>
      <c r="M828" t="str">
        <f t="shared" si="141"/>
        <v/>
      </c>
      <c r="N828" t="str">
        <f t="shared" si="142"/>
        <v/>
      </c>
    </row>
    <row r="829" spans="1:14">
      <c r="A829" s="4" t="str">
        <f>IF('True_Odds_Calculator_2-way'!A830="","",'True_Odds_Calculator_2-way'!A830)</f>
        <v/>
      </c>
      <c r="B829" s="4" t="str">
        <f>IF('True_Odds_Calculator_2-way'!B830="","",'True_Odds_Calculator_2-way'!B830)</f>
        <v/>
      </c>
      <c r="C829" s="4" t="e">
        <f t="shared" si="132"/>
        <v>#VALUE!</v>
      </c>
      <c r="D829" t="e">
        <f t="shared" si="133"/>
        <v>#VALUE!</v>
      </c>
      <c r="E829" t="e">
        <f t="shared" si="134"/>
        <v>#VALUE!</v>
      </c>
      <c r="F829" t="e">
        <f t="shared" si="135"/>
        <v>#VALUE!</v>
      </c>
      <c r="G829">
        <v>0</v>
      </c>
      <c r="H829" t="e">
        <f t="shared" si="136"/>
        <v>#VALUE!</v>
      </c>
      <c r="I829" t="e">
        <f t="shared" si="137"/>
        <v>#VALUE!</v>
      </c>
      <c r="J829" t="e">
        <f t="shared" si="138"/>
        <v>#VALUE!</v>
      </c>
      <c r="K829" t="str">
        <f t="shared" si="139"/>
        <v/>
      </c>
      <c r="L829" t="str">
        <f t="shared" si="140"/>
        <v/>
      </c>
      <c r="M829" t="str">
        <f t="shared" si="141"/>
        <v/>
      </c>
      <c r="N829" t="str">
        <f t="shared" si="142"/>
        <v/>
      </c>
    </row>
    <row r="830" spans="1:14">
      <c r="A830" s="4" t="str">
        <f>IF('True_Odds_Calculator_2-way'!A831="","",'True_Odds_Calculator_2-way'!A831)</f>
        <v/>
      </c>
      <c r="B830" s="4" t="str">
        <f>IF('True_Odds_Calculator_2-way'!B831="","",'True_Odds_Calculator_2-way'!B831)</f>
        <v/>
      </c>
      <c r="C830" s="4" t="e">
        <f t="shared" si="132"/>
        <v>#VALUE!</v>
      </c>
      <c r="D830" t="e">
        <f t="shared" si="133"/>
        <v>#VALUE!</v>
      </c>
      <c r="E830" t="e">
        <f t="shared" si="134"/>
        <v>#VALUE!</v>
      </c>
      <c r="F830" t="e">
        <f t="shared" si="135"/>
        <v>#VALUE!</v>
      </c>
      <c r="G830">
        <v>0</v>
      </c>
      <c r="H830" t="e">
        <f t="shared" si="136"/>
        <v>#VALUE!</v>
      </c>
      <c r="I830" t="e">
        <f t="shared" si="137"/>
        <v>#VALUE!</v>
      </c>
      <c r="J830" t="e">
        <f t="shared" si="138"/>
        <v>#VALUE!</v>
      </c>
      <c r="K830" t="str">
        <f t="shared" si="139"/>
        <v/>
      </c>
      <c r="L830" t="str">
        <f t="shared" si="140"/>
        <v/>
      </c>
      <c r="M830" t="str">
        <f t="shared" si="141"/>
        <v/>
      </c>
      <c r="N830" t="str">
        <f t="shared" si="142"/>
        <v/>
      </c>
    </row>
    <row r="831" spans="1:14">
      <c r="A831" s="4" t="str">
        <f>IF('True_Odds_Calculator_2-way'!A832="","",'True_Odds_Calculator_2-way'!A832)</f>
        <v/>
      </c>
      <c r="B831" s="4" t="str">
        <f>IF('True_Odds_Calculator_2-way'!B832="","",'True_Odds_Calculator_2-way'!B832)</f>
        <v/>
      </c>
      <c r="C831" s="4" t="e">
        <f t="shared" si="132"/>
        <v>#VALUE!</v>
      </c>
      <c r="D831" t="e">
        <f t="shared" si="133"/>
        <v>#VALUE!</v>
      </c>
      <c r="E831" t="e">
        <f t="shared" si="134"/>
        <v>#VALUE!</v>
      </c>
      <c r="F831" t="e">
        <f t="shared" si="135"/>
        <v>#VALUE!</v>
      </c>
      <c r="G831">
        <v>0</v>
      </c>
      <c r="H831" t="e">
        <f t="shared" si="136"/>
        <v>#VALUE!</v>
      </c>
      <c r="I831" t="e">
        <f t="shared" si="137"/>
        <v>#VALUE!</v>
      </c>
      <c r="J831" t="e">
        <f t="shared" si="138"/>
        <v>#VALUE!</v>
      </c>
      <c r="K831" t="str">
        <f t="shared" si="139"/>
        <v/>
      </c>
      <c r="L831" t="str">
        <f t="shared" si="140"/>
        <v/>
      </c>
      <c r="M831" t="str">
        <f t="shared" si="141"/>
        <v/>
      </c>
      <c r="N831" t="str">
        <f t="shared" si="142"/>
        <v/>
      </c>
    </row>
    <row r="832" spans="1:14">
      <c r="A832" s="4" t="str">
        <f>IF('True_Odds_Calculator_2-way'!A833="","",'True_Odds_Calculator_2-way'!A833)</f>
        <v/>
      </c>
      <c r="B832" s="4" t="str">
        <f>IF('True_Odds_Calculator_2-way'!B833="","",'True_Odds_Calculator_2-way'!B833)</f>
        <v/>
      </c>
      <c r="C832" s="4" t="e">
        <f t="shared" si="132"/>
        <v>#VALUE!</v>
      </c>
      <c r="D832" t="e">
        <f t="shared" si="133"/>
        <v>#VALUE!</v>
      </c>
      <c r="E832" t="e">
        <f t="shared" si="134"/>
        <v>#VALUE!</v>
      </c>
      <c r="F832" t="e">
        <f t="shared" si="135"/>
        <v>#VALUE!</v>
      </c>
      <c r="G832">
        <v>0</v>
      </c>
      <c r="H832" t="e">
        <f t="shared" si="136"/>
        <v>#VALUE!</v>
      </c>
      <c r="I832" t="e">
        <f t="shared" si="137"/>
        <v>#VALUE!</v>
      </c>
      <c r="J832" t="e">
        <f t="shared" si="138"/>
        <v>#VALUE!</v>
      </c>
      <c r="K832" t="str">
        <f t="shared" si="139"/>
        <v/>
      </c>
      <c r="L832" t="str">
        <f t="shared" si="140"/>
        <v/>
      </c>
      <c r="M832" t="str">
        <f t="shared" si="141"/>
        <v/>
      </c>
      <c r="N832" t="str">
        <f t="shared" si="142"/>
        <v/>
      </c>
    </row>
    <row r="833" spans="1:14">
      <c r="A833" s="4" t="str">
        <f>IF('True_Odds_Calculator_2-way'!A834="","",'True_Odds_Calculator_2-way'!A834)</f>
        <v/>
      </c>
      <c r="B833" s="4" t="str">
        <f>IF('True_Odds_Calculator_2-way'!B834="","",'True_Odds_Calculator_2-way'!B834)</f>
        <v/>
      </c>
      <c r="C833" s="4" t="e">
        <f t="shared" si="132"/>
        <v>#VALUE!</v>
      </c>
      <c r="D833" t="e">
        <f t="shared" si="133"/>
        <v>#VALUE!</v>
      </c>
      <c r="E833" t="e">
        <f t="shared" si="134"/>
        <v>#VALUE!</v>
      </c>
      <c r="F833" t="e">
        <f t="shared" si="135"/>
        <v>#VALUE!</v>
      </c>
      <c r="G833">
        <v>0</v>
      </c>
      <c r="H833" t="e">
        <f t="shared" si="136"/>
        <v>#VALUE!</v>
      </c>
      <c r="I833" t="e">
        <f t="shared" si="137"/>
        <v>#VALUE!</v>
      </c>
      <c r="J833" t="e">
        <f t="shared" si="138"/>
        <v>#VALUE!</v>
      </c>
      <c r="K833" t="str">
        <f t="shared" si="139"/>
        <v/>
      </c>
      <c r="L833" t="str">
        <f t="shared" si="140"/>
        <v/>
      </c>
      <c r="M833" t="str">
        <f t="shared" si="141"/>
        <v/>
      </c>
      <c r="N833" t="str">
        <f t="shared" si="142"/>
        <v/>
      </c>
    </row>
    <row r="834" spans="1:14">
      <c r="A834" s="4" t="str">
        <f>IF('True_Odds_Calculator_2-way'!A835="","",'True_Odds_Calculator_2-way'!A835)</f>
        <v/>
      </c>
      <c r="B834" s="4" t="str">
        <f>IF('True_Odds_Calculator_2-way'!B835="","",'True_Odds_Calculator_2-way'!B835)</f>
        <v/>
      </c>
      <c r="C834" s="4" t="e">
        <f t="shared" si="132"/>
        <v>#VALUE!</v>
      </c>
      <c r="D834" t="e">
        <f t="shared" si="133"/>
        <v>#VALUE!</v>
      </c>
      <c r="E834" t="e">
        <f t="shared" si="134"/>
        <v>#VALUE!</v>
      </c>
      <c r="F834" t="e">
        <f t="shared" si="135"/>
        <v>#VALUE!</v>
      </c>
      <c r="G834">
        <v>0</v>
      </c>
      <c r="H834" t="e">
        <f t="shared" si="136"/>
        <v>#VALUE!</v>
      </c>
      <c r="I834" t="e">
        <f t="shared" si="137"/>
        <v>#VALUE!</v>
      </c>
      <c r="J834" t="e">
        <f t="shared" si="138"/>
        <v>#VALUE!</v>
      </c>
      <c r="K834" t="str">
        <f t="shared" si="139"/>
        <v/>
      </c>
      <c r="L834" t="str">
        <f t="shared" si="140"/>
        <v/>
      </c>
      <c r="M834" t="str">
        <f t="shared" si="141"/>
        <v/>
      </c>
      <c r="N834" t="str">
        <f t="shared" si="142"/>
        <v/>
      </c>
    </row>
    <row r="835" spans="1:14">
      <c r="A835" s="4" t="str">
        <f>IF('True_Odds_Calculator_2-way'!A836="","",'True_Odds_Calculator_2-way'!A836)</f>
        <v/>
      </c>
      <c r="B835" s="4" t="str">
        <f>IF('True_Odds_Calculator_2-way'!B836="","",'True_Odds_Calculator_2-way'!B836)</f>
        <v/>
      </c>
      <c r="C835" s="4" t="e">
        <f t="shared" ref="C835:C898" si="143">1/A835</f>
        <v>#VALUE!</v>
      </c>
      <c r="D835" t="e">
        <f t="shared" ref="D835:D898" si="144">1/B835</f>
        <v>#VALUE!</v>
      </c>
      <c r="E835" t="e">
        <f t="shared" ref="E835:E898" si="145">C835+D835-1</f>
        <v>#VALUE!</v>
      </c>
      <c r="F835" t="e">
        <f t="shared" ref="F835:F898" si="146">C835+D835-(C835*D835)-1</f>
        <v>#VALUE!</v>
      </c>
      <c r="G835">
        <v>0</v>
      </c>
      <c r="H835" t="e">
        <f t="shared" ref="H835:H898" si="147">C835*D835</f>
        <v>#VALUE!</v>
      </c>
      <c r="I835" t="e">
        <f t="shared" ref="I835:I898" si="148">((-4*F835*H835)^0.5)/(2*F835)</f>
        <v>#VALUE!</v>
      </c>
      <c r="J835" t="e">
        <f t="shared" ref="J835:J898" si="149">(-((-4*F835*H835)^0.5))/(2*F835)</f>
        <v>#VALUE!</v>
      </c>
      <c r="K835" t="str">
        <f t="shared" ref="K835:K898" si="150">IF(A835="","",(C835/($J835+C835-($J835*C835))))</f>
        <v/>
      </c>
      <c r="L835" t="str">
        <f t="shared" ref="L835:L898" si="151">IF(B835="","",(D835/($J835+D835-($J835*D835))))</f>
        <v/>
      </c>
      <c r="M835" t="str">
        <f t="shared" ref="M835:M898" si="152">IF(A835="","",1/K835)</f>
        <v/>
      </c>
      <c r="N835" t="str">
        <f t="shared" ref="N835:N898" si="153">IF(B835="","",1/L835)</f>
        <v/>
      </c>
    </row>
    <row r="836" spans="1:14">
      <c r="A836" s="4" t="str">
        <f>IF('True_Odds_Calculator_2-way'!A837="","",'True_Odds_Calculator_2-way'!A837)</f>
        <v/>
      </c>
      <c r="B836" s="4" t="str">
        <f>IF('True_Odds_Calculator_2-way'!B837="","",'True_Odds_Calculator_2-way'!B837)</f>
        <v/>
      </c>
      <c r="C836" s="4" t="e">
        <f t="shared" si="143"/>
        <v>#VALUE!</v>
      </c>
      <c r="D836" t="e">
        <f t="shared" si="144"/>
        <v>#VALUE!</v>
      </c>
      <c r="E836" t="e">
        <f t="shared" si="145"/>
        <v>#VALUE!</v>
      </c>
      <c r="F836" t="e">
        <f t="shared" si="146"/>
        <v>#VALUE!</v>
      </c>
      <c r="G836">
        <v>0</v>
      </c>
      <c r="H836" t="e">
        <f t="shared" si="147"/>
        <v>#VALUE!</v>
      </c>
      <c r="I836" t="e">
        <f t="shared" si="148"/>
        <v>#VALUE!</v>
      </c>
      <c r="J836" t="e">
        <f t="shared" si="149"/>
        <v>#VALUE!</v>
      </c>
      <c r="K836" t="str">
        <f t="shared" si="150"/>
        <v/>
      </c>
      <c r="L836" t="str">
        <f t="shared" si="151"/>
        <v/>
      </c>
      <c r="M836" t="str">
        <f t="shared" si="152"/>
        <v/>
      </c>
      <c r="N836" t="str">
        <f t="shared" si="153"/>
        <v/>
      </c>
    </row>
    <row r="837" spans="1:14">
      <c r="A837" s="4" t="str">
        <f>IF('True_Odds_Calculator_2-way'!A838="","",'True_Odds_Calculator_2-way'!A838)</f>
        <v/>
      </c>
      <c r="B837" s="4" t="str">
        <f>IF('True_Odds_Calculator_2-way'!B838="","",'True_Odds_Calculator_2-way'!B838)</f>
        <v/>
      </c>
      <c r="C837" s="4" t="e">
        <f t="shared" si="143"/>
        <v>#VALUE!</v>
      </c>
      <c r="D837" t="e">
        <f t="shared" si="144"/>
        <v>#VALUE!</v>
      </c>
      <c r="E837" t="e">
        <f t="shared" si="145"/>
        <v>#VALUE!</v>
      </c>
      <c r="F837" t="e">
        <f t="shared" si="146"/>
        <v>#VALUE!</v>
      </c>
      <c r="G837">
        <v>0</v>
      </c>
      <c r="H837" t="e">
        <f t="shared" si="147"/>
        <v>#VALUE!</v>
      </c>
      <c r="I837" t="e">
        <f t="shared" si="148"/>
        <v>#VALUE!</v>
      </c>
      <c r="J837" t="e">
        <f t="shared" si="149"/>
        <v>#VALUE!</v>
      </c>
      <c r="K837" t="str">
        <f t="shared" si="150"/>
        <v/>
      </c>
      <c r="L837" t="str">
        <f t="shared" si="151"/>
        <v/>
      </c>
      <c r="M837" t="str">
        <f t="shared" si="152"/>
        <v/>
      </c>
      <c r="N837" t="str">
        <f t="shared" si="153"/>
        <v/>
      </c>
    </row>
    <row r="838" spans="1:14">
      <c r="A838" s="4" t="str">
        <f>IF('True_Odds_Calculator_2-way'!A839="","",'True_Odds_Calculator_2-way'!A839)</f>
        <v/>
      </c>
      <c r="B838" s="4" t="str">
        <f>IF('True_Odds_Calculator_2-way'!B839="","",'True_Odds_Calculator_2-way'!B839)</f>
        <v/>
      </c>
      <c r="C838" s="4" t="e">
        <f t="shared" si="143"/>
        <v>#VALUE!</v>
      </c>
      <c r="D838" t="e">
        <f t="shared" si="144"/>
        <v>#VALUE!</v>
      </c>
      <c r="E838" t="e">
        <f t="shared" si="145"/>
        <v>#VALUE!</v>
      </c>
      <c r="F838" t="e">
        <f t="shared" si="146"/>
        <v>#VALUE!</v>
      </c>
      <c r="G838">
        <v>0</v>
      </c>
      <c r="H838" t="e">
        <f t="shared" si="147"/>
        <v>#VALUE!</v>
      </c>
      <c r="I838" t="e">
        <f t="shared" si="148"/>
        <v>#VALUE!</v>
      </c>
      <c r="J838" t="e">
        <f t="shared" si="149"/>
        <v>#VALUE!</v>
      </c>
      <c r="K838" t="str">
        <f t="shared" si="150"/>
        <v/>
      </c>
      <c r="L838" t="str">
        <f t="shared" si="151"/>
        <v/>
      </c>
      <c r="M838" t="str">
        <f t="shared" si="152"/>
        <v/>
      </c>
      <c r="N838" t="str">
        <f t="shared" si="153"/>
        <v/>
      </c>
    </row>
    <row r="839" spans="1:14">
      <c r="A839" s="4" t="str">
        <f>IF('True_Odds_Calculator_2-way'!A840="","",'True_Odds_Calculator_2-way'!A840)</f>
        <v/>
      </c>
      <c r="B839" s="4" t="str">
        <f>IF('True_Odds_Calculator_2-way'!B840="","",'True_Odds_Calculator_2-way'!B840)</f>
        <v/>
      </c>
      <c r="C839" s="4" t="e">
        <f t="shared" si="143"/>
        <v>#VALUE!</v>
      </c>
      <c r="D839" t="e">
        <f t="shared" si="144"/>
        <v>#VALUE!</v>
      </c>
      <c r="E839" t="e">
        <f t="shared" si="145"/>
        <v>#VALUE!</v>
      </c>
      <c r="F839" t="e">
        <f t="shared" si="146"/>
        <v>#VALUE!</v>
      </c>
      <c r="G839">
        <v>0</v>
      </c>
      <c r="H839" t="e">
        <f t="shared" si="147"/>
        <v>#VALUE!</v>
      </c>
      <c r="I839" t="e">
        <f t="shared" si="148"/>
        <v>#VALUE!</v>
      </c>
      <c r="J839" t="e">
        <f t="shared" si="149"/>
        <v>#VALUE!</v>
      </c>
      <c r="K839" t="str">
        <f t="shared" si="150"/>
        <v/>
      </c>
      <c r="L839" t="str">
        <f t="shared" si="151"/>
        <v/>
      </c>
      <c r="M839" t="str">
        <f t="shared" si="152"/>
        <v/>
      </c>
      <c r="N839" t="str">
        <f t="shared" si="153"/>
        <v/>
      </c>
    </row>
    <row r="840" spans="1:14">
      <c r="A840" s="4" t="str">
        <f>IF('True_Odds_Calculator_2-way'!A841="","",'True_Odds_Calculator_2-way'!A841)</f>
        <v/>
      </c>
      <c r="B840" s="4" t="str">
        <f>IF('True_Odds_Calculator_2-way'!B841="","",'True_Odds_Calculator_2-way'!B841)</f>
        <v/>
      </c>
      <c r="C840" s="4" t="e">
        <f t="shared" si="143"/>
        <v>#VALUE!</v>
      </c>
      <c r="D840" t="e">
        <f t="shared" si="144"/>
        <v>#VALUE!</v>
      </c>
      <c r="E840" t="e">
        <f t="shared" si="145"/>
        <v>#VALUE!</v>
      </c>
      <c r="F840" t="e">
        <f t="shared" si="146"/>
        <v>#VALUE!</v>
      </c>
      <c r="G840">
        <v>0</v>
      </c>
      <c r="H840" t="e">
        <f t="shared" si="147"/>
        <v>#VALUE!</v>
      </c>
      <c r="I840" t="e">
        <f t="shared" si="148"/>
        <v>#VALUE!</v>
      </c>
      <c r="J840" t="e">
        <f t="shared" si="149"/>
        <v>#VALUE!</v>
      </c>
      <c r="K840" t="str">
        <f t="shared" si="150"/>
        <v/>
      </c>
      <c r="L840" t="str">
        <f t="shared" si="151"/>
        <v/>
      </c>
      <c r="M840" t="str">
        <f t="shared" si="152"/>
        <v/>
      </c>
      <c r="N840" t="str">
        <f t="shared" si="153"/>
        <v/>
      </c>
    </row>
    <row r="841" spans="1:14">
      <c r="A841" s="4" t="str">
        <f>IF('True_Odds_Calculator_2-way'!A842="","",'True_Odds_Calculator_2-way'!A842)</f>
        <v/>
      </c>
      <c r="B841" s="4" t="str">
        <f>IF('True_Odds_Calculator_2-way'!B842="","",'True_Odds_Calculator_2-way'!B842)</f>
        <v/>
      </c>
      <c r="C841" s="4" t="e">
        <f t="shared" si="143"/>
        <v>#VALUE!</v>
      </c>
      <c r="D841" t="e">
        <f t="shared" si="144"/>
        <v>#VALUE!</v>
      </c>
      <c r="E841" t="e">
        <f t="shared" si="145"/>
        <v>#VALUE!</v>
      </c>
      <c r="F841" t="e">
        <f t="shared" si="146"/>
        <v>#VALUE!</v>
      </c>
      <c r="G841">
        <v>0</v>
      </c>
      <c r="H841" t="e">
        <f t="shared" si="147"/>
        <v>#VALUE!</v>
      </c>
      <c r="I841" t="e">
        <f t="shared" si="148"/>
        <v>#VALUE!</v>
      </c>
      <c r="J841" t="e">
        <f t="shared" si="149"/>
        <v>#VALUE!</v>
      </c>
      <c r="K841" t="str">
        <f t="shared" si="150"/>
        <v/>
      </c>
      <c r="L841" t="str">
        <f t="shared" si="151"/>
        <v/>
      </c>
      <c r="M841" t="str">
        <f t="shared" si="152"/>
        <v/>
      </c>
      <c r="N841" t="str">
        <f t="shared" si="153"/>
        <v/>
      </c>
    </row>
    <row r="842" spans="1:14">
      <c r="A842" s="4" t="str">
        <f>IF('True_Odds_Calculator_2-way'!A843="","",'True_Odds_Calculator_2-way'!A843)</f>
        <v/>
      </c>
      <c r="B842" s="4" t="str">
        <f>IF('True_Odds_Calculator_2-way'!B843="","",'True_Odds_Calculator_2-way'!B843)</f>
        <v/>
      </c>
      <c r="C842" s="4" t="e">
        <f t="shared" si="143"/>
        <v>#VALUE!</v>
      </c>
      <c r="D842" t="e">
        <f t="shared" si="144"/>
        <v>#VALUE!</v>
      </c>
      <c r="E842" t="e">
        <f t="shared" si="145"/>
        <v>#VALUE!</v>
      </c>
      <c r="F842" t="e">
        <f t="shared" si="146"/>
        <v>#VALUE!</v>
      </c>
      <c r="G842">
        <v>0</v>
      </c>
      <c r="H842" t="e">
        <f t="shared" si="147"/>
        <v>#VALUE!</v>
      </c>
      <c r="I842" t="e">
        <f t="shared" si="148"/>
        <v>#VALUE!</v>
      </c>
      <c r="J842" t="e">
        <f t="shared" si="149"/>
        <v>#VALUE!</v>
      </c>
      <c r="K842" t="str">
        <f t="shared" si="150"/>
        <v/>
      </c>
      <c r="L842" t="str">
        <f t="shared" si="151"/>
        <v/>
      </c>
      <c r="M842" t="str">
        <f t="shared" si="152"/>
        <v/>
      </c>
      <c r="N842" t="str">
        <f t="shared" si="153"/>
        <v/>
      </c>
    </row>
    <row r="843" spans="1:14">
      <c r="A843" s="4" t="str">
        <f>IF('True_Odds_Calculator_2-way'!A844="","",'True_Odds_Calculator_2-way'!A844)</f>
        <v/>
      </c>
      <c r="B843" s="4" t="str">
        <f>IF('True_Odds_Calculator_2-way'!B844="","",'True_Odds_Calculator_2-way'!B844)</f>
        <v/>
      </c>
      <c r="C843" s="4" t="e">
        <f t="shared" si="143"/>
        <v>#VALUE!</v>
      </c>
      <c r="D843" t="e">
        <f t="shared" si="144"/>
        <v>#VALUE!</v>
      </c>
      <c r="E843" t="e">
        <f t="shared" si="145"/>
        <v>#VALUE!</v>
      </c>
      <c r="F843" t="e">
        <f t="shared" si="146"/>
        <v>#VALUE!</v>
      </c>
      <c r="G843">
        <v>0</v>
      </c>
      <c r="H843" t="e">
        <f t="shared" si="147"/>
        <v>#VALUE!</v>
      </c>
      <c r="I843" t="e">
        <f t="shared" si="148"/>
        <v>#VALUE!</v>
      </c>
      <c r="J843" t="e">
        <f t="shared" si="149"/>
        <v>#VALUE!</v>
      </c>
      <c r="K843" t="str">
        <f t="shared" si="150"/>
        <v/>
      </c>
      <c r="L843" t="str">
        <f t="shared" si="151"/>
        <v/>
      </c>
      <c r="M843" t="str">
        <f t="shared" si="152"/>
        <v/>
      </c>
      <c r="N843" t="str">
        <f t="shared" si="153"/>
        <v/>
      </c>
    </row>
    <row r="844" spans="1:14">
      <c r="A844" s="4" t="str">
        <f>IF('True_Odds_Calculator_2-way'!A845="","",'True_Odds_Calculator_2-way'!A845)</f>
        <v/>
      </c>
      <c r="B844" s="4" t="str">
        <f>IF('True_Odds_Calculator_2-way'!B845="","",'True_Odds_Calculator_2-way'!B845)</f>
        <v/>
      </c>
      <c r="C844" s="4" t="e">
        <f t="shared" si="143"/>
        <v>#VALUE!</v>
      </c>
      <c r="D844" t="e">
        <f t="shared" si="144"/>
        <v>#VALUE!</v>
      </c>
      <c r="E844" t="e">
        <f t="shared" si="145"/>
        <v>#VALUE!</v>
      </c>
      <c r="F844" t="e">
        <f t="shared" si="146"/>
        <v>#VALUE!</v>
      </c>
      <c r="G844">
        <v>0</v>
      </c>
      <c r="H844" t="e">
        <f t="shared" si="147"/>
        <v>#VALUE!</v>
      </c>
      <c r="I844" t="e">
        <f t="shared" si="148"/>
        <v>#VALUE!</v>
      </c>
      <c r="J844" t="e">
        <f t="shared" si="149"/>
        <v>#VALUE!</v>
      </c>
      <c r="K844" t="str">
        <f t="shared" si="150"/>
        <v/>
      </c>
      <c r="L844" t="str">
        <f t="shared" si="151"/>
        <v/>
      </c>
      <c r="M844" t="str">
        <f t="shared" si="152"/>
        <v/>
      </c>
      <c r="N844" t="str">
        <f t="shared" si="153"/>
        <v/>
      </c>
    </row>
    <row r="845" spans="1:14">
      <c r="A845" s="4" t="str">
        <f>IF('True_Odds_Calculator_2-way'!A846="","",'True_Odds_Calculator_2-way'!A846)</f>
        <v/>
      </c>
      <c r="B845" s="4" t="str">
        <f>IF('True_Odds_Calculator_2-way'!B846="","",'True_Odds_Calculator_2-way'!B846)</f>
        <v/>
      </c>
      <c r="C845" s="4" t="e">
        <f t="shared" si="143"/>
        <v>#VALUE!</v>
      </c>
      <c r="D845" t="e">
        <f t="shared" si="144"/>
        <v>#VALUE!</v>
      </c>
      <c r="E845" t="e">
        <f t="shared" si="145"/>
        <v>#VALUE!</v>
      </c>
      <c r="F845" t="e">
        <f t="shared" si="146"/>
        <v>#VALUE!</v>
      </c>
      <c r="G845">
        <v>0</v>
      </c>
      <c r="H845" t="e">
        <f t="shared" si="147"/>
        <v>#VALUE!</v>
      </c>
      <c r="I845" t="e">
        <f t="shared" si="148"/>
        <v>#VALUE!</v>
      </c>
      <c r="J845" t="e">
        <f t="shared" si="149"/>
        <v>#VALUE!</v>
      </c>
      <c r="K845" t="str">
        <f t="shared" si="150"/>
        <v/>
      </c>
      <c r="L845" t="str">
        <f t="shared" si="151"/>
        <v/>
      </c>
      <c r="M845" t="str">
        <f t="shared" si="152"/>
        <v/>
      </c>
      <c r="N845" t="str">
        <f t="shared" si="153"/>
        <v/>
      </c>
    </row>
    <row r="846" spans="1:14">
      <c r="A846" s="4" t="str">
        <f>IF('True_Odds_Calculator_2-way'!A847="","",'True_Odds_Calculator_2-way'!A847)</f>
        <v/>
      </c>
      <c r="B846" s="4" t="str">
        <f>IF('True_Odds_Calculator_2-way'!B847="","",'True_Odds_Calculator_2-way'!B847)</f>
        <v/>
      </c>
      <c r="C846" s="4" t="e">
        <f t="shared" si="143"/>
        <v>#VALUE!</v>
      </c>
      <c r="D846" t="e">
        <f t="shared" si="144"/>
        <v>#VALUE!</v>
      </c>
      <c r="E846" t="e">
        <f t="shared" si="145"/>
        <v>#VALUE!</v>
      </c>
      <c r="F846" t="e">
        <f t="shared" si="146"/>
        <v>#VALUE!</v>
      </c>
      <c r="G846">
        <v>0</v>
      </c>
      <c r="H846" t="e">
        <f t="shared" si="147"/>
        <v>#VALUE!</v>
      </c>
      <c r="I846" t="e">
        <f t="shared" si="148"/>
        <v>#VALUE!</v>
      </c>
      <c r="J846" t="e">
        <f t="shared" si="149"/>
        <v>#VALUE!</v>
      </c>
      <c r="K846" t="str">
        <f t="shared" si="150"/>
        <v/>
      </c>
      <c r="L846" t="str">
        <f t="shared" si="151"/>
        <v/>
      </c>
      <c r="M846" t="str">
        <f t="shared" si="152"/>
        <v/>
      </c>
      <c r="N846" t="str">
        <f t="shared" si="153"/>
        <v/>
      </c>
    </row>
    <row r="847" spans="1:14">
      <c r="A847" s="4" t="str">
        <f>IF('True_Odds_Calculator_2-way'!A848="","",'True_Odds_Calculator_2-way'!A848)</f>
        <v/>
      </c>
      <c r="B847" s="4" t="str">
        <f>IF('True_Odds_Calculator_2-way'!B848="","",'True_Odds_Calculator_2-way'!B848)</f>
        <v/>
      </c>
      <c r="C847" s="4" t="e">
        <f t="shared" si="143"/>
        <v>#VALUE!</v>
      </c>
      <c r="D847" t="e">
        <f t="shared" si="144"/>
        <v>#VALUE!</v>
      </c>
      <c r="E847" t="e">
        <f t="shared" si="145"/>
        <v>#VALUE!</v>
      </c>
      <c r="F847" t="e">
        <f t="shared" si="146"/>
        <v>#VALUE!</v>
      </c>
      <c r="G847">
        <v>0</v>
      </c>
      <c r="H847" t="e">
        <f t="shared" si="147"/>
        <v>#VALUE!</v>
      </c>
      <c r="I847" t="e">
        <f t="shared" si="148"/>
        <v>#VALUE!</v>
      </c>
      <c r="J847" t="e">
        <f t="shared" si="149"/>
        <v>#VALUE!</v>
      </c>
      <c r="K847" t="str">
        <f t="shared" si="150"/>
        <v/>
      </c>
      <c r="L847" t="str">
        <f t="shared" si="151"/>
        <v/>
      </c>
      <c r="M847" t="str">
        <f t="shared" si="152"/>
        <v/>
      </c>
      <c r="N847" t="str">
        <f t="shared" si="153"/>
        <v/>
      </c>
    </row>
    <row r="848" spans="1:14">
      <c r="A848" s="4" t="str">
        <f>IF('True_Odds_Calculator_2-way'!A849="","",'True_Odds_Calculator_2-way'!A849)</f>
        <v/>
      </c>
      <c r="B848" s="4" t="str">
        <f>IF('True_Odds_Calculator_2-way'!B849="","",'True_Odds_Calculator_2-way'!B849)</f>
        <v/>
      </c>
      <c r="C848" s="4" t="e">
        <f t="shared" si="143"/>
        <v>#VALUE!</v>
      </c>
      <c r="D848" t="e">
        <f t="shared" si="144"/>
        <v>#VALUE!</v>
      </c>
      <c r="E848" t="e">
        <f t="shared" si="145"/>
        <v>#VALUE!</v>
      </c>
      <c r="F848" t="e">
        <f t="shared" si="146"/>
        <v>#VALUE!</v>
      </c>
      <c r="G848">
        <v>0</v>
      </c>
      <c r="H848" t="e">
        <f t="shared" si="147"/>
        <v>#VALUE!</v>
      </c>
      <c r="I848" t="e">
        <f t="shared" si="148"/>
        <v>#VALUE!</v>
      </c>
      <c r="J848" t="e">
        <f t="shared" si="149"/>
        <v>#VALUE!</v>
      </c>
      <c r="K848" t="str">
        <f t="shared" si="150"/>
        <v/>
      </c>
      <c r="L848" t="str">
        <f t="shared" si="151"/>
        <v/>
      </c>
      <c r="M848" t="str">
        <f t="shared" si="152"/>
        <v/>
      </c>
      <c r="N848" t="str">
        <f t="shared" si="153"/>
        <v/>
      </c>
    </row>
    <row r="849" spans="1:14">
      <c r="A849" s="4" t="str">
        <f>IF('True_Odds_Calculator_2-way'!A850="","",'True_Odds_Calculator_2-way'!A850)</f>
        <v/>
      </c>
      <c r="B849" s="4" t="str">
        <f>IF('True_Odds_Calculator_2-way'!B850="","",'True_Odds_Calculator_2-way'!B850)</f>
        <v/>
      </c>
      <c r="C849" s="4" t="e">
        <f t="shared" si="143"/>
        <v>#VALUE!</v>
      </c>
      <c r="D849" t="e">
        <f t="shared" si="144"/>
        <v>#VALUE!</v>
      </c>
      <c r="E849" t="e">
        <f t="shared" si="145"/>
        <v>#VALUE!</v>
      </c>
      <c r="F849" t="e">
        <f t="shared" si="146"/>
        <v>#VALUE!</v>
      </c>
      <c r="G849">
        <v>0</v>
      </c>
      <c r="H849" t="e">
        <f t="shared" si="147"/>
        <v>#VALUE!</v>
      </c>
      <c r="I849" t="e">
        <f t="shared" si="148"/>
        <v>#VALUE!</v>
      </c>
      <c r="J849" t="e">
        <f t="shared" si="149"/>
        <v>#VALUE!</v>
      </c>
      <c r="K849" t="str">
        <f t="shared" si="150"/>
        <v/>
      </c>
      <c r="L849" t="str">
        <f t="shared" si="151"/>
        <v/>
      </c>
      <c r="M849" t="str">
        <f t="shared" si="152"/>
        <v/>
      </c>
      <c r="N849" t="str">
        <f t="shared" si="153"/>
        <v/>
      </c>
    </row>
    <row r="850" spans="1:14">
      <c r="A850" s="4" t="str">
        <f>IF('True_Odds_Calculator_2-way'!A851="","",'True_Odds_Calculator_2-way'!A851)</f>
        <v/>
      </c>
      <c r="B850" s="4" t="str">
        <f>IF('True_Odds_Calculator_2-way'!B851="","",'True_Odds_Calculator_2-way'!B851)</f>
        <v/>
      </c>
      <c r="C850" s="4" t="e">
        <f t="shared" si="143"/>
        <v>#VALUE!</v>
      </c>
      <c r="D850" t="e">
        <f t="shared" si="144"/>
        <v>#VALUE!</v>
      </c>
      <c r="E850" t="e">
        <f t="shared" si="145"/>
        <v>#VALUE!</v>
      </c>
      <c r="F850" t="e">
        <f t="shared" si="146"/>
        <v>#VALUE!</v>
      </c>
      <c r="G850">
        <v>0</v>
      </c>
      <c r="H850" t="e">
        <f t="shared" si="147"/>
        <v>#VALUE!</v>
      </c>
      <c r="I850" t="e">
        <f t="shared" si="148"/>
        <v>#VALUE!</v>
      </c>
      <c r="J850" t="e">
        <f t="shared" si="149"/>
        <v>#VALUE!</v>
      </c>
      <c r="K850" t="str">
        <f t="shared" si="150"/>
        <v/>
      </c>
      <c r="L850" t="str">
        <f t="shared" si="151"/>
        <v/>
      </c>
      <c r="M850" t="str">
        <f t="shared" si="152"/>
        <v/>
      </c>
      <c r="N850" t="str">
        <f t="shared" si="153"/>
        <v/>
      </c>
    </row>
    <row r="851" spans="1:14">
      <c r="A851" s="4" t="str">
        <f>IF('True_Odds_Calculator_2-way'!A852="","",'True_Odds_Calculator_2-way'!A852)</f>
        <v/>
      </c>
      <c r="B851" s="4" t="str">
        <f>IF('True_Odds_Calculator_2-way'!B852="","",'True_Odds_Calculator_2-way'!B852)</f>
        <v/>
      </c>
      <c r="C851" s="4" t="e">
        <f t="shared" si="143"/>
        <v>#VALUE!</v>
      </c>
      <c r="D851" t="e">
        <f t="shared" si="144"/>
        <v>#VALUE!</v>
      </c>
      <c r="E851" t="e">
        <f t="shared" si="145"/>
        <v>#VALUE!</v>
      </c>
      <c r="F851" t="e">
        <f t="shared" si="146"/>
        <v>#VALUE!</v>
      </c>
      <c r="G851">
        <v>0</v>
      </c>
      <c r="H851" t="e">
        <f t="shared" si="147"/>
        <v>#VALUE!</v>
      </c>
      <c r="I851" t="e">
        <f t="shared" si="148"/>
        <v>#VALUE!</v>
      </c>
      <c r="J851" t="e">
        <f t="shared" si="149"/>
        <v>#VALUE!</v>
      </c>
      <c r="K851" t="str">
        <f t="shared" si="150"/>
        <v/>
      </c>
      <c r="L851" t="str">
        <f t="shared" si="151"/>
        <v/>
      </c>
      <c r="M851" t="str">
        <f t="shared" si="152"/>
        <v/>
      </c>
      <c r="N851" t="str">
        <f t="shared" si="153"/>
        <v/>
      </c>
    </row>
    <row r="852" spans="1:14">
      <c r="A852" s="4" t="str">
        <f>IF('True_Odds_Calculator_2-way'!A853="","",'True_Odds_Calculator_2-way'!A853)</f>
        <v/>
      </c>
      <c r="B852" s="4" t="str">
        <f>IF('True_Odds_Calculator_2-way'!B853="","",'True_Odds_Calculator_2-way'!B853)</f>
        <v/>
      </c>
      <c r="C852" s="4" t="e">
        <f t="shared" si="143"/>
        <v>#VALUE!</v>
      </c>
      <c r="D852" t="e">
        <f t="shared" si="144"/>
        <v>#VALUE!</v>
      </c>
      <c r="E852" t="e">
        <f t="shared" si="145"/>
        <v>#VALUE!</v>
      </c>
      <c r="F852" t="e">
        <f t="shared" si="146"/>
        <v>#VALUE!</v>
      </c>
      <c r="G852">
        <v>0</v>
      </c>
      <c r="H852" t="e">
        <f t="shared" si="147"/>
        <v>#VALUE!</v>
      </c>
      <c r="I852" t="e">
        <f t="shared" si="148"/>
        <v>#VALUE!</v>
      </c>
      <c r="J852" t="e">
        <f t="shared" si="149"/>
        <v>#VALUE!</v>
      </c>
      <c r="K852" t="str">
        <f t="shared" si="150"/>
        <v/>
      </c>
      <c r="L852" t="str">
        <f t="shared" si="151"/>
        <v/>
      </c>
      <c r="M852" t="str">
        <f t="shared" si="152"/>
        <v/>
      </c>
      <c r="N852" t="str">
        <f t="shared" si="153"/>
        <v/>
      </c>
    </row>
    <row r="853" spans="1:14">
      <c r="A853" s="4" t="str">
        <f>IF('True_Odds_Calculator_2-way'!A854="","",'True_Odds_Calculator_2-way'!A854)</f>
        <v/>
      </c>
      <c r="B853" s="4" t="str">
        <f>IF('True_Odds_Calculator_2-way'!B854="","",'True_Odds_Calculator_2-way'!B854)</f>
        <v/>
      </c>
      <c r="C853" s="4" t="e">
        <f t="shared" si="143"/>
        <v>#VALUE!</v>
      </c>
      <c r="D853" t="e">
        <f t="shared" si="144"/>
        <v>#VALUE!</v>
      </c>
      <c r="E853" t="e">
        <f t="shared" si="145"/>
        <v>#VALUE!</v>
      </c>
      <c r="F853" t="e">
        <f t="shared" si="146"/>
        <v>#VALUE!</v>
      </c>
      <c r="G853">
        <v>0</v>
      </c>
      <c r="H853" t="e">
        <f t="shared" si="147"/>
        <v>#VALUE!</v>
      </c>
      <c r="I853" t="e">
        <f t="shared" si="148"/>
        <v>#VALUE!</v>
      </c>
      <c r="J853" t="e">
        <f t="shared" si="149"/>
        <v>#VALUE!</v>
      </c>
      <c r="K853" t="str">
        <f t="shared" si="150"/>
        <v/>
      </c>
      <c r="L853" t="str">
        <f t="shared" si="151"/>
        <v/>
      </c>
      <c r="M853" t="str">
        <f t="shared" si="152"/>
        <v/>
      </c>
      <c r="N853" t="str">
        <f t="shared" si="153"/>
        <v/>
      </c>
    </row>
    <row r="854" spans="1:14">
      <c r="A854" s="4" t="str">
        <f>IF('True_Odds_Calculator_2-way'!A855="","",'True_Odds_Calculator_2-way'!A855)</f>
        <v/>
      </c>
      <c r="B854" s="4" t="str">
        <f>IF('True_Odds_Calculator_2-way'!B855="","",'True_Odds_Calculator_2-way'!B855)</f>
        <v/>
      </c>
      <c r="C854" s="4" t="e">
        <f t="shared" si="143"/>
        <v>#VALUE!</v>
      </c>
      <c r="D854" t="e">
        <f t="shared" si="144"/>
        <v>#VALUE!</v>
      </c>
      <c r="E854" t="e">
        <f t="shared" si="145"/>
        <v>#VALUE!</v>
      </c>
      <c r="F854" t="e">
        <f t="shared" si="146"/>
        <v>#VALUE!</v>
      </c>
      <c r="G854">
        <v>0</v>
      </c>
      <c r="H854" t="e">
        <f t="shared" si="147"/>
        <v>#VALUE!</v>
      </c>
      <c r="I854" t="e">
        <f t="shared" si="148"/>
        <v>#VALUE!</v>
      </c>
      <c r="J854" t="e">
        <f t="shared" si="149"/>
        <v>#VALUE!</v>
      </c>
      <c r="K854" t="str">
        <f t="shared" si="150"/>
        <v/>
      </c>
      <c r="L854" t="str">
        <f t="shared" si="151"/>
        <v/>
      </c>
      <c r="M854" t="str">
        <f t="shared" si="152"/>
        <v/>
      </c>
      <c r="N854" t="str">
        <f t="shared" si="153"/>
        <v/>
      </c>
    </row>
    <row r="855" spans="1:14">
      <c r="A855" s="4" t="str">
        <f>IF('True_Odds_Calculator_2-way'!A856="","",'True_Odds_Calculator_2-way'!A856)</f>
        <v/>
      </c>
      <c r="B855" s="4" t="str">
        <f>IF('True_Odds_Calculator_2-way'!B856="","",'True_Odds_Calculator_2-way'!B856)</f>
        <v/>
      </c>
      <c r="C855" s="4" t="e">
        <f t="shared" si="143"/>
        <v>#VALUE!</v>
      </c>
      <c r="D855" t="e">
        <f t="shared" si="144"/>
        <v>#VALUE!</v>
      </c>
      <c r="E855" t="e">
        <f t="shared" si="145"/>
        <v>#VALUE!</v>
      </c>
      <c r="F855" t="e">
        <f t="shared" si="146"/>
        <v>#VALUE!</v>
      </c>
      <c r="G855">
        <v>0</v>
      </c>
      <c r="H855" t="e">
        <f t="shared" si="147"/>
        <v>#VALUE!</v>
      </c>
      <c r="I855" t="e">
        <f t="shared" si="148"/>
        <v>#VALUE!</v>
      </c>
      <c r="J855" t="e">
        <f t="shared" si="149"/>
        <v>#VALUE!</v>
      </c>
      <c r="K855" t="str">
        <f t="shared" si="150"/>
        <v/>
      </c>
      <c r="L855" t="str">
        <f t="shared" si="151"/>
        <v/>
      </c>
      <c r="M855" t="str">
        <f t="shared" si="152"/>
        <v/>
      </c>
      <c r="N855" t="str">
        <f t="shared" si="153"/>
        <v/>
      </c>
    </row>
    <row r="856" spans="1:14">
      <c r="A856" s="4" t="str">
        <f>IF('True_Odds_Calculator_2-way'!A857="","",'True_Odds_Calculator_2-way'!A857)</f>
        <v/>
      </c>
      <c r="B856" s="4" t="str">
        <f>IF('True_Odds_Calculator_2-way'!B857="","",'True_Odds_Calculator_2-way'!B857)</f>
        <v/>
      </c>
      <c r="C856" s="4" t="e">
        <f t="shared" si="143"/>
        <v>#VALUE!</v>
      </c>
      <c r="D856" t="e">
        <f t="shared" si="144"/>
        <v>#VALUE!</v>
      </c>
      <c r="E856" t="e">
        <f t="shared" si="145"/>
        <v>#VALUE!</v>
      </c>
      <c r="F856" t="e">
        <f t="shared" si="146"/>
        <v>#VALUE!</v>
      </c>
      <c r="G856">
        <v>0</v>
      </c>
      <c r="H856" t="e">
        <f t="shared" si="147"/>
        <v>#VALUE!</v>
      </c>
      <c r="I856" t="e">
        <f t="shared" si="148"/>
        <v>#VALUE!</v>
      </c>
      <c r="J856" t="e">
        <f t="shared" si="149"/>
        <v>#VALUE!</v>
      </c>
      <c r="K856" t="str">
        <f t="shared" si="150"/>
        <v/>
      </c>
      <c r="L856" t="str">
        <f t="shared" si="151"/>
        <v/>
      </c>
      <c r="M856" t="str">
        <f t="shared" si="152"/>
        <v/>
      </c>
      <c r="N856" t="str">
        <f t="shared" si="153"/>
        <v/>
      </c>
    </row>
    <row r="857" spans="1:14">
      <c r="A857" s="4" t="str">
        <f>IF('True_Odds_Calculator_2-way'!A858="","",'True_Odds_Calculator_2-way'!A858)</f>
        <v/>
      </c>
      <c r="B857" s="4" t="str">
        <f>IF('True_Odds_Calculator_2-way'!B858="","",'True_Odds_Calculator_2-way'!B858)</f>
        <v/>
      </c>
      <c r="C857" s="4" t="e">
        <f t="shared" si="143"/>
        <v>#VALUE!</v>
      </c>
      <c r="D857" t="e">
        <f t="shared" si="144"/>
        <v>#VALUE!</v>
      </c>
      <c r="E857" t="e">
        <f t="shared" si="145"/>
        <v>#VALUE!</v>
      </c>
      <c r="F857" t="e">
        <f t="shared" si="146"/>
        <v>#VALUE!</v>
      </c>
      <c r="G857">
        <v>0</v>
      </c>
      <c r="H857" t="e">
        <f t="shared" si="147"/>
        <v>#VALUE!</v>
      </c>
      <c r="I857" t="e">
        <f t="shared" si="148"/>
        <v>#VALUE!</v>
      </c>
      <c r="J857" t="e">
        <f t="shared" si="149"/>
        <v>#VALUE!</v>
      </c>
      <c r="K857" t="str">
        <f t="shared" si="150"/>
        <v/>
      </c>
      <c r="L857" t="str">
        <f t="shared" si="151"/>
        <v/>
      </c>
      <c r="M857" t="str">
        <f t="shared" si="152"/>
        <v/>
      </c>
      <c r="N857" t="str">
        <f t="shared" si="153"/>
        <v/>
      </c>
    </row>
    <row r="858" spans="1:14">
      <c r="A858" s="4" t="str">
        <f>IF('True_Odds_Calculator_2-way'!A859="","",'True_Odds_Calculator_2-way'!A859)</f>
        <v/>
      </c>
      <c r="B858" s="4" t="str">
        <f>IF('True_Odds_Calculator_2-way'!B859="","",'True_Odds_Calculator_2-way'!B859)</f>
        <v/>
      </c>
      <c r="C858" s="4" t="e">
        <f t="shared" si="143"/>
        <v>#VALUE!</v>
      </c>
      <c r="D858" t="e">
        <f t="shared" si="144"/>
        <v>#VALUE!</v>
      </c>
      <c r="E858" t="e">
        <f t="shared" si="145"/>
        <v>#VALUE!</v>
      </c>
      <c r="F858" t="e">
        <f t="shared" si="146"/>
        <v>#VALUE!</v>
      </c>
      <c r="G858">
        <v>0</v>
      </c>
      <c r="H858" t="e">
        <f t="shared" si="147"/>
        <v>#VALUE!</v>
      </c>
      <c r="I858" t="e">
        <f t="shared" si="148"/>
        <v>#VALUE!</v>
      </c>
      <c r="J858" t="e">
        <f t="shared" si="149"/>
        <v>#VALUE!</v>
      </c>
      <c r="K858" t="str">
        <f t="shared" si="150"/>
        <v/>
      </c>
      <c r="L858" t="str">
        <f t="shared" si="151"/>
        <v/>
      </c>
      <c r="M858" t="str">
        <f t="shared" si="152"/>
        <v/>
      </c>
      <c r="N858" t="str">
        <f t="shared" si="153"/>
        <v/>
      </c>
    </row>
    <row r="859" spans="1:14">
      <c r="A859" s="4" t="str">
        <f>IF('True_Odds_Calculator_2-way'!A860="","",'True_Odds_Calculator_2-way'!A860)</f>
        <v/>
      </c>
      <c r="B859" s="4" t="str">
        <f>IF('True_Odds_Calculator_2-way'!B860="","",'True_Odds_Calculator_2-way'!B860)</f>
        <v/>
      </c>
      <c r="C859" s="4" t="e">
        <f t="shared" si="143"/>
        <v>#VALUE!</v>
      </c>
      <c r="D859" t="e">
        <f t="shared" si="144"/>
        <v>#VALUE!</v>
      </c>
      <c r="E859" t="e">
        <f t="shared" si="145"/>
        <v>#VALUE!</v>
      </c>
      <c r="F859" t="e">
        <f t="shared" si="146"/>
        <v>#VALUE!</v>
      </c>
      <c r="G859">
        <v>0</v>
      </c>
      <c r="H859" t="e">
        <f t="shared" si="147"/>
        <v>#VALUE!</v>
      </c>
      <c r="I859" t="e">
        <f t="shared" si="148"/>
        <v>#VALUE!</v>
      </c>
      <c r="J859" t="e">
        <f t="shared" si="149"/>
        <v>#VALUE!</v>
      </c>
      <c r="K859" t="str">
        <f t="shared" si="150"/>
        <v/>
      </c>
      <c r="L859" t="str">
        <f t="shared" si="151"/>
        <v/>
      </c>
      <c r="M859" t="str">
        <f t="shared" si="152"/>
        <v/>
      </c>
      <c r="N859" t="str">
        <f t="shared" si="153"/>
        <v/>
      </c>
    </row>
    <row r="860" spans="1:14">
      <c r="A860" s="4" t="str">
        <f>IF('True_Odds_Calculator_2-way'!A861="","",'True_Odds_Calculator_2-way'!A861)</f>
        <v/>
      </c>
      <c r="B860" s="4" t="str">
        <f>IF('True_Odds_Calculator_2-way'!B861="","",'True_Odds_Calculator_2-way'!B861)</f>
        <v/>
      </c>
      <c r="C860" s="4" t="e">
        <f t="shared" si="143"/>
        <v>#VALUE!</v>
      </c>
      <c r="D860" t="e">
        <f t="shared" si="144"/>
        <v>#VALUE!</v>
      </c>
      <c r="E860" t="e">
        <f t="shared" si="145"/>
        <v>#VALUE!</v>
      </c>
      <c r="F860" t="e">
        <f t="shared" si="146"/>
        <v>#VALUE!</v>
      </c>
      <c r="G860">
        <v>0</v>
      </c>
      <c r="H860" t="e">
        <f t="shared" si="147"/>
        <v>#VALUE!</v>
      </c>
      <c r="I860" t="e">
        <f t="shared" si="148"/>
        <v>#VALUE!</v>
      </c>
      <c r="J860" t="e">
        <f t="shared" si="149"/>
        <v>#VALUE!</v>
      </c>
      <c r="K860" t="str">
        <f t="shared" si="150"/>
        <v/>
      </c>
      <c r="L860" t="str">
        <f t="shared" si="151"/>
        <v/>
      </c>
      <c r="M860" t="str">
        <f t="shared" si="152"/>
        <v/>
      </c>
      <c r="N860" t="str">
        <f t="shared" si="153"/>
        <v/>
      </c>
    </row>
    <row r="861" spans="1:14">
      <c r="A861" s="4" t="str">
        <f>IF('True_Odds_Calculator_2-way'!A862="","",'True_Odds_Calculator_2-way'!A862)</f>
        <v/>
      </c>
      <c r="B861" s="4" t="str">
        <f>IF('True_Odds_Calculator_2-way'!B862="","",'True_Odds_Calculator_2-way'!B862)</f>
        <v/>
      </c>
      <c r="C861" s="4" t="e">
        <f t="shared" si="143"/>
        <v>#VALUE!</v>
      </c>
      <c r="D861" t="e">
        <f t="shared" si="144"/>
        <v>#VALUE!</v>
      </c>
      <c r="E861" t="e">
        <f t="shared" si="145"/>
        <v>#VALUE!</v>
      </c>
      <c r="F861" t="e">
        <f t="shared" si="146"/>
        <v>#VALUE!</v>
      </c>
      <c r="G861">
        <v>0</v>
      </c>
      <c r="H861" t="e">
        <f t="shared" si="147"/>
        <v>#VALUE!</v>
      </c>
      <c r="I861" t="e">
        <f t="shared" si="148"/>
        <v>#VALUE!</v>
      </c>
      <c r="J861" t="e">
        <f t="shared" si="149"/>
        <v>#VALUE!</v>
      </c>
      <c r="K861" t="str">
        <f t="shared" si="150"/>
        <v/>
      </c>
      <c r="L861" t="str">
        <f t="shared" si="151"/>
        <v/>
      </c>
      <c r="M861" t="str">
        <f t="shared" si="152"/>
        <v/>
      </c>
      <c r="N861" t="str">
        <f t="shared" si="153"/>
        <v/>
      </c>
    </row>
    <row r="862" spans="1:14">
      <c r="A862" s="4" t="str">
        <f>IF('True_Odds_Calculator_2-way'!A863="","",'True_Odds_Calculator_2-way'!A863)</f>
        <v/>
      </c>
      <c r="B862" s="4" t="str">
        <f>IF('True_Odds_Calculator_2-way'!B863="","",'True_Odds_Calculator_2-way'!B863)</f>
        <v/>
      </c>
      <c r="C862" s="4" t="e">
        <f t="shared" si="143"/>
        <v>#VALUE!</v>
      </c>
      <c r="D862" t="e">
        <f t="shared" si="144"/>
        <v>#VALUE!</v>
      </c>
      <c r="E862" t="e">
        <f t="shared" si="145"/>
        <v>#VALUE!</v>
      </c>
      <c r="F862" t="e">
        <f t="shared" si="146"/>
        <v>#VALUE!</v>
      </c>
      <c r="G862">
        <v>0</v>
      </c>
      <c r="H862" t="e">
        <f t="shared" si="147"/>
        <v>#VALUE!</v>
      </c>
      <c r="I862" t="e">
        <f t="shared" si="148"/>
        <v>#VALUE!</v>
      </c>
      <c r="J862" t="e">
        <f t="shared" si="149"/>
        <v>#VALUE!</v>
      </c>
      <c r="K862" t="str">
        <f t="shared" si="150"/>
        <v/>
      </c>
      <c r="L862" t="str">
        <f t="shared" si="151"/>
        <v/>
      </c>
      <c r="M862" t="str">
        <f t="shared" si="152"/>
        <v/>
      </c>
      <c r="N862" t="str">
        <f t="shared" si="153"/>
        <v/>
      </c>
    </row>
    <row r="863" spans="1:14">
      <c r="A863" s="4" t="str">
        <f>IF('True_Odds_Calculator_2-way'!A864="","",'True_Odds_Calculator_2-way'!A864)</f>
        <v/>
      </c>
      <c r="B863" s="4" t="str">
        <f>IF('True_Odds_Calculator_2-way'!B864="","",'True_Odds_Calculator_2-way'!B864)</f>
        <v/>
      </c>
      <c r="C863" s="4" t="e">
        <f t="shared" si="143"/>
        <v>#VALUE!</v>
      </c>
      <c r="D863" t="e">
        <f t="shared" si="144"/>
        <v>#VALUE!</v>
      </c>
      <c r="E863" t="e">
        <f t="shared" si="145"/>
        <v>#VALUE!</v>
      </c>
      <c r="F863" t="e">
        <f t="shared" si="146"/>
        <v>#VALUE!</v>
      </c>
      <c r="G863">
        <v>0</v>
      </c>
      <c r="H863" t="e">
        <f t="shared" si="147"/>
        <v>#VALUE!</v>
      </c>
      <c r="I863" t="e">
        <f t="shared" si="148"/>
        <v>#VALUE!</v>
      </c>
      <c r="J863" t="e">
        <f t="shared" si="149"/>
        <v>#VALUE!</v>
      </c>
      <c r="K863" t="str">
        <f t="shared" si="150"/>
        <v/>
      </c>
      <c r="L863" t="str">
        <f t="shared" si="151"/>
        <v/>
      </c>
      <c r="M863" t="str">
        <f t="shared" si="152"/>
        <v/>
      </c>
      <c r="N863" t="str">
        <f t="shared" si="153"/>
        <v/>
      </c>
    </row>
    <row r="864" spans="1:14">
      <c r="A864" s="4" t="str">
        <f>IF('True_Odds_Calculator_2-way'!A865="","",'True_Odds_Calculator_2-way'!A865)</f>
        <v/>
      </c>
      <c r="B864" s="4" t="str">
        <f>IF('True_Odds_Calculator_2-way'!B865="","",'True_Odds_Calculator_2-way'!B865)</f>
        <v/>
      </c>
      <c r="C864" s="4" t="e">
        <f t="shared" si="143"/>
        <v>#VALUE!</v>
      </c>
      <c r="D864" t="e">
        <f t="shared" si="144"/>
        <v>#VALUE!</v>
      </c>
      <c r="E864" t="e">
        <f t="shared" si="145"/>
        <v>#VALUE!</v>
      </c>
      <c r="F864" t="e">
        <f t="shared" si="146"/>
        <v>#VALUE!</v>
      </c>
      <c r="G864">
        <v>0</v>
      </c>
      <c r="H864" t="e">
        <f t="shared" si="147"/>
        <v>#VALUE!</v>
      </c>
      <c r="I864" t="e">
        <f t="shared" si="148"/>
        <v>#VALUE!</v>
      </c>
      <c r="J864" t="e">
        <f t="shared" si="149"/>
        <v>#VALUE!</v>
      </c>
      <c r="K864" t="str">
        <f t="shared" si="150"/>
        <v/>
      </c>
      <c r="L864" t="str">
        <f t="shared" si="151"/>
        <v/>
      </c>
      <c r="M864" t="str">
        <f t="shared" si="152"/>
        <v/>
      </c>
      <c r="N864" t="str">
        <f t="shared" si="153"/>
        <v/>
      </c>
    </row>
    <row r="865" spans="1:14">
      <c r="A865" s="4" t="str">
        <f>IF('True_Odds_Calculator_2-way'!A866="","",'True_Odds_Calculator_2-way'!A866)</f>
        <v/>
      </c>
      <c r="B865" s="4" t="str">
        <f>IF('True_Odds_Calculator_2-way'!B866="","",'True_Odds_Calculator_2-way'!B866)</f>
        <v/>
      </c>
      <c r="C865" s="4" t="e">
        <f t="shared" si="143"/>
        <v>#VALUE!</v>
      </c>
      <c r="D865" t="e">
        <f t="shared" si="144"/>
        <v>#VALUE!</v>
      </c>
      <c r="E865" t="e">
        <f t="shared" si="145"/>
        <v>#VALUE!</v>
      </c>
      <c r="F865" t="e">
        <f t="shared" si="146"/>
        <v>#VALUE!</v>
      </c>
      <c r="G865">
        <v>0</v>
      </c>
      <c r="H865" t="e">
        <f t="shared" si="147"/>
        <v>#VALUE!</v>
      </c>
      <c r="I865" t="e">
        <f t="shared" si="148"/>
        <v>#VALUE!</v>
      </c>
      <c r="J865" t="e">
        <f t="shared" si="149"/>
        <v>#VALUE!</v>
      </c>
      <c r="K865" t="str">
        <f t="shared" si="150"/>
        <v/>
      </c>
      <c r="L865" t="str">
        <f t="shared" si="151"/>
        <v/>
      </c>
      <c r="M865" t="str">
        <f t="shared" si="152"/>
        <v/>
      </c>
      <c r="N865" t="str">
        <f t="shared" si="153"/>
        <v/>
      </c>
    </row>
    <row r="866" spans="1:14">
      <c r="A866" s="4" t="str">
        <f>IF('True_Odds_Calculator_2-way'!A867="","",'True_Odds_Calculator_2-way'!A867)</f>
        <v/>
      </c>
      <c r="B866" s="4" t="str">
        <f>IF('True_Odds_Calculator_2-way'!B867="","",'True_Odds_Calculator_2-way'!B867)</f>
        <v/>
      </c>
      <c r="C866" s="4" t="e">
        <f t="shared" si="143"/>
        <v>#VALUE!</v>
      </c>
      <c r="D866" t="e">
        <f t="shared" si="144"/>
        <v>#VALUE!</v>
      </c>
      <c r="E866" t="e">
        <f t="shared" si="145"/>
        <v>#VALUE!</v>
      </c>
      <c r="F866" t="e">
        <f t="shared" si="146"/>
        <v>#VALUE!</v>
      </c>
      <c r="G866">
        <v>0</v>
      </c>
      <c r="H866" t="e">
        <f t="shared" si="147"/>
        <v>#VALUE!</v>
      </c>
      <c r="I866" t="e">
        <f t="shared" si="148"/>
        <v>#VALUE!</v>
      </c>
      <c r="J866" t="e">
        <f t="shared" si="149"/>
        <v>#VALUE!</v>
      </c>
      <c r="K866" t="str">
        <f t="shared" si="150"/>
        <v/>
      </c>
      <c r="L866" t="str">
        <f t="shared" si="151"/>
        <v/>
      </c>
      <c r="M866" t="str">
        <f t="shared" si="152"/>
        <v/>
      </c>
      <c r="N866" t="str">
        <f t="shared" si="153"/>
        <v/>
      </c>
    </row>
    <row r="867" spans="1:14">
      <c r="A867" s="4" t="str">
        <f>IF('True_Odds_Calculator_2-way'!A868="","",'True_Odds_Calculator_2-way'!A868)</f>
        <v/>
      </c>
      <c r="B867" s="4" t="str">
        <f>IF('True_Odds_Calculator_2-way'!B868="","",'True_Odds_Calculator_2-way'!B868)</f>
        <v/>
      </c>
      <c r="C867" s="4" t="e">
        <f t="shared" si="143"/>
        <v>#VALUE!</v>
      </c>
      <c r="D867" t="e">
        <f t="shared" si="144"/>
        <v>#VALUE!</v>
      </c>
      <c r="E867" t="e">
        <f t="shared" si="145"/>
        <v>#VALUE!</v>
      </c>
      <c r="F867" t="e">
        <f t="shared" si="146"/>
        <v>#VALUE!</v>
      </c>
      <c r="G867">
        <v>0</v>
      </c>
      <c r="H867" t="e">
        <f t="shared" si="147"/>
        <v>#VALUE!</v>
      </c>
      <c r="I867" t="e">
        <f t="shared" si="148"/>
        <v>#VALUE!</v>
      </c>
      <c r="J867" t="e">
        <f t="shared" si="149"/>
        <v>#VALUE!</v>
      </c>
      <c r="K867" t="str">
        <f t="shared" si="150"/>
        <v/>
      </c>
      <c r="L867" t="str">
        <f t="shared" si="151"/>
        <v/>
      </c>
      <c r="M867" t="str">
        <f t="shared" si="152"/>
        <v/>
      </c>
      <c r="N867" t="str">
        <f t="shared" si="153"/>
        <v/>
      </c>
    </row>
    <row r="868" spans="1:14">
      <c r="A868" s="4" t="str">
        <f>IF('True_Odds_Calculator_2-way'!A869="","",'True_Odds_Calculator_2-way'!A869)</f>
        <v/>
      </c>
      <c r="B868" s="4" t="str">
        <f>IF('True_Odds_Calculator_2-way'!B869="","",'True_Odds_Calculator_2-way'!B869)</f>
        <v/>
      </c>
      <c r="C868" s="4" t="e">
        <f t="shared" si="143"/>
        <v>#VALUE!</v>
      </c>
      <c r="D868" t="e">
        <f t="shared" si="144"/>
        <v>#VALUE!</v>
      </c>
      <c r="E868" t="e">
        <f t="shared" si="145"/>
        <v>#VALUE!</v>
      </c>
      <c r="F868" t="e">
        <f t="shared" si="146"/>
        <v>#VALUE!</v>
      </c>
      <c r="G868">
        <v>0</v>
      </c>
      <c r="H868" t="e">
        <f t="shared" si="147"/>
        <v>#VALUE!</v>
      </c>
      <c r="I868" t="e">
        <f t="shared" si="148"/>
        <v>#VALUE!</v>
      </c>
      <c r="J868" t="e">
        <f t="shared" si="149"/>
        <v>#VALUE!</v>
      </c>
      <c r="K868" t="str">
        <f t="shared" si="150"/>
        <v/>
      </c>
      <c r="L868" t="str">
        <f t="shared" si="151"/>
        <v/>
      </c>
      <c r="M868" t="str">
        <f t="shared" si="152"/>
        <v/>
      </c>
      <c r="N868" t="str">
        <f t="shared" si="153"/>
        <v/>
      </c>
    </row>
    <row r="869" spans="1:14">
      <c r="A869" s="4" t="str">
        <f>IF('True_Odds_Calculator_2-way'!A870="","",'True_Odds_Calculator_2-way'!A870)</f>
        <v/>
      </c>
      <c r="B869" s="4" t="str">
        <f>IF('True_Odds_Calculator_2-way'!B870="","",'True_Odds_Calculator_2-way'!B870)</f>
        <v/>
      </c>
      <c r="C869" s="4" t="e">
        <f t="shared" si="143"/>
        <v>#VALUE!</v>
      </c>
      <c r="D869" t="e">
        <f t="shared" si="144"/>
        <v>#VALUE!</v>
      </c>
      <c r="E869" t="e">
        <f t="shared" si="145"/>
        <v>#VALUE!</v>
      </c>
      <c r="F869" t="e">
        <f t="shared" si="146"/>
        <v>#VALUE!</v>
      </c>
      <c r="G869">
        <v>0</v>
      </c>
      <c r="H869" t="e">
        <f t="shared" si="147"/>
        <v>#VALUE!</v>
      </c>
      <c r="I869" t="e">
        <f t="shared" si="148"/>
        <v>#VALUE!</v>
      </c>
      <c r="J869" t="e">
        <f t="shared" si="149"/>
        <v>#VALUE!</v>
      </c>
      <c r="K869" t="str">
        <f t="shared" si="150"/>
        <v/>
      </c>
      <c r="L869" t="str">
        <f t="shared" si="151"/>
        <v/>
      </c>
      <c r="M869" t="str">
        <f t="shared" si="152"/>
        <v/>
      </c>
      <c r="N869" t="str">
        <f t="shared" si="153"/>
        <v/>
      </c>
    </row>
    <row r="870" spans="1:14">
      <c r="A870" s="4" t="str">
        <f>IF('True_Odds_Calculator_2-way'!A871="","",'True_Odds_Calculator_2-way'!A871)</f>
        <v/>
      </c>
      <c r="B870" s="4" t="str">
        <f>IF('True_Odds_Calculator_2-way'!B871="","",'True_Odds_Calculator_2-way'!B871)</f>
        <v/>
      </c>
      <c r="C870" s="4" t="e">
        <f t="shared" si="143"/>
        <v>#VALUE!</v>
      </c>
      <c r="D870" t="e">
        <f t="shared" si="144"/>
        <v>#VALUE!</v>
      </c>
      <c r="E870" t="e">
        <f t="shared" si="145"/>
        <v>#VALUE!</v>
      </c>
      <c r="F870" t="e">
        <f t="shared" si="146"/>
        <v>#VALUE!</v>
      </c>
      <c r="G870">
        <v>0</v>
      </c>
      <c r="H870" t="e">
        <f t="shared" si="147"/>
        <v>#VALUE!</v>
      </c>
      <c r="I870" t="e">
        <f t="shared" si="148"/>
        <v>#VALUE!</v>
      </c>
      <c r="J870" t="e">
        <f t="shared" si="149"/>
        <v>#VALUE!</v>
      </c>
      <c r="K870" t="str">
        <f t="shared" si="150"/>
        <v/>
      </c>
      <c r="L870" t="str">
        <f t="shared" si="151"/>
        <v/>
      </c>
      <c r="M870" t="str">
        <f t="shared" si="152"/>
        <v/>
      </c>
      <c r="N870" t="str">
        <f t="shared" si="153"/>
        <v/>
      </c>
    </row>
    <row r="871" spans="1:14">
      <c r="A871" s="4" t="str">
        <f>IF('True_Odds_Calculator_2-way'!A872="","",'True_Odds_Calculator_2-way'!A872)</f>
        <v/>
      </c>
      <c r="B871" s="4" t="str">
        <f>IF('True_Odds_Calculator_2-way'!B872="","",'True_Odds_Calculator_2-way'!B872)</f>
        <v/>
      </c>
      <c r="C871" s="4" t="e">
        <f t="shared" si="143"/>
        <v>#VALUE!</v>
      </c>
      <c r="D871" t="e">
        <f t="shared" si="144"/>
        <v>#VALUE!</v>
      </c>
      <c r="E871" t="e">
        <f t="shared" si="145"/>
        <v>#VALUE!</v>
      </c>
      <c r="F871" t="e">
        <f t="shared" si="146"/>
        <v>#VALUE!</v>
      </c>
      <c r="G871">
        <v>0</v>
      </c>
      <c r="H871" t="e">
        <f t="shared" si="147"/>
        <v>#VALUE!</v>
      </c>
      <c r="I871" t="e">
        <f t="shared" si="148"/>
        <v>#VALUE!</v>
      </c>
      <c r="J871" t="e">
        <f t="shared" si="149"/>
        <v>#VALUE!</v>
      </c>
      <c r="K871" t="str">
        <f t="shared" si="150"/>
        <v/>
      </c>
      <c r="L871" t="str">
        <f t="shared" si="151"/>
        <v/>
      </c>
      <c r="M871" t="str">
        <f t="shared" si="152"/>
        <v/>
      </c>
      <c r="N871" t="str">
        <f t="shared" si="153"/>
        <v/>
      </c>
    </row>
    <row r="872" spans="1:14">
      <c r="A872" s="4" t="str">
        <f>IF('True_Odds_Calculator_2-way'!A873="","",'True_Odds_Calculator_2-way'!A873)</f>
        <v/>
      </c>
      <c r="B872" s="4" t="str">
        <f>IF('True_Odds_Calculator_2-way'!B873="","",'True_Odds_Calculator_2-way'!B873)</f>
        <v/>
      </c>
      <c r="C872" s="4" t="e">
        <f t="shared" si="143"/>
        <v>#VALUE!</v>
      </c>
      <c r="D872" t="e">
        <f t="shared" si="144"/>
        <v>#VALUE!</v>
      </c>
      <c r="E872" t="e">
        <f t="shared" si="145"/>
        <v>#VALUE!</v>
      </c>
      <c r="F872" t="e">
        <f t="shared" si="146"/>
        <v>#VALUE!</v>
      </c>
      <c r="G872">
        <v>0</v>
      </c>
      <c r="H872" t="e">
        <f t="shared" si="147"/>
        <v>#VALUE!</v>
      </c>
      <c r="I872" t="e">
        <f t="shared" si="148"/>
        <v>#VALUE!</v>
      </c>
      <c r="J872" t="e">
        <f t="shared" si="149"/>
        <v>#VALUE!</v>
      </c>
      <c r="K872" t="str">
        <f t="shared" si="150"/>
        <v/>
      </c>
      <c r="L872" t="str">
        <f t="shared" si="151"/>
        <v/>
      </c>
      <c r="M872" t="str">
        <f t="shared" si="152"/>
        <v/>
      </c>
      <c r="N872" t="str">
        <f t="shared" si="153"/>
        <v/>
      </c>
    </row>
    <row r="873" spans="1:14">
      <c r="A873" s="4" t="str">
        <f>IF('True_Odds_Calculator_2-way'!A874="","",'True_Odds_Calculator_2-way'!A874)</f>
        <v/>
      </c>
      <c r="B873" s="4" t="str">
        <f>IF('True_Odds_Calculator_2-way'!B874="","",'True_Odds_Calculator_2-way'!B874)</f>
        <v/>
      </c>
      <c r="C873" s="4" t="e">
        <f t="shared" si="143"/>
        <v>#VALUE!</v>
      </c>
      <c r="D873" t="e">
        <f t="shared" si="144"/>
        <v>#VALUE!</v>
      </c>
      <c r="E873" t="e">
        <f t="shared" si="145"/>
        <v>#VALUE!</v>
      </c>
      <c r="F873" t="e">
        <f t="shared" si="146"/>
        <v>#VALUE!</v>
      </c>
      <c r="G873">
        <v>0</v>
      </c>
      <c r="H873" t="e">
        <f t="shared" si="147"/>
        <v>#VALUE!</v>
      </c>
      <c r="I873" t="e">
        <f t="shared" si="148"/>
        <v>#VALUE!</v>
      </c>
      <c r="J873" t="e">
        <f t="shared" si="149"/>
        <v>#VALUE!</v>
      </c>
      <c r="K873" t="str">
        <f t="shared" si="150"/>
        <v/>
      </c>
      <c r="L873" t="str">
        <f t="shared" si="151"/>
        <v/>
      </c>
      <c r="M873" t="str">
        <f t="shared" si="152"/>
        <v/>
      </c>
      <c r="N873" t="str">
        <f t="shared" si="153"/>
        <v/>
      </c>
    </row>
    <row r="874" spans="1:14">
      <c r="A874" s="4" t="str">
        <f>IF('True_Odds_Calculator_2-way'!A875="","",'True_Odds_Calculator_2-way'!A875)</f>
        <v/>
      </c>
      <c r="B874" s="4" t="str">
        <f>IF('True_Odds_Calculator_2-way'!B875="","",'True_Odds_Calculator_2-way'!B875)</f>
        <v/>
      </c>
      <c r="C874" s="4" t="e">
        <f t="shared" si="143"/>
        <v>#VALUE!</v>
      </c>
      <c r="D874" t="e">
        <f t="shared" si="144"/>
        <v>#VALUE!</v>
      </c>
      <c r="E874" t="e">
        <f t="shared" si="145"/>
        <v>#VALUE!</v>
      </c>
      <c r="F874" t="e">
        <f t="shared" si="146"/>
        <v>#VALUE!</v>
      </c>
      <c r="G874">
        <v>0</v>
      </c>
      <c r="H874" t="e">
        <f t="shared" si="147"/>
        <v>#VALUE!</v>
      </c>
      <c r="I874" t="e">
        <f t="shared" si="148"/>
        <v>#VALUE!</v>
      </c>
      <c r="J874" t="e">
        <f t="shared" si="149"/>
        <v>#VALUE!</v>
      </c>
      <c r="K874" t="str">
        <f t="shared" si="150"/>
        <v/>
      </c>
      <c r="L874" t="str">
        <f t="shared" si="151"/>
        <v/>
      </c>
      <c r="M874" t="str">
        <f t="shared" si="152"/>
        <v/>
      </c>
      <c r="N874" t="str">
        <f t="shared" si="153"/>
        <v/>
      </c>
    </row>
    <row r="875" spans="1:14">
      <c r="A875" s="4" t="str">
        <f>IF('True_Odds_Calculator_2-way'!A876="","",'True_Odds_Calculator_2-way'!A876)</f>
        <v/>
      </c>
      <c r="B875" s="4" t="str">
        <f>IF('True_Odds_Calculator_2-way'!B876="","",'True_Odds_Calculator_2-way'!B876)</f>
        <v/>
      </c>
      <c r="C875" s="4" t="e">
        <f t="shared" si="143"/>
        <v>#VALUE!</v>
      </c>
      <c r="D875" t="e">
        <f t="shared" si="144"/>
        <v>#VALUE!</v>
      </c>
      <c r="E875" t="e">
        <f t="shared" si="145"/>
        <v>#VALUE!</v>
      </c>
      <c r="F875" t="e">
        <f t="shared" si="146"/>
        <v>#VALUE!</v>
      </c>
      <c r="G875">
        <v>0</v>
      </c>
      <c r="H875" t="e">
        <f t="shared" si="147"/>
        <v>#VALUE!</v>
      </c>
      <c r="I875" t="e">
        <f t="shared" si="148"/>
        <v>#VALUE!</v>
      </c>
      <c r="J875" t="e">
        <f t="shared" si="149"/>
        <v>#VALUE!</v>
      </c>
      <c r="K875" t="str">
        <f t="shared" si="150"/>
        <v/>
      </c>
      <c r="L875" t="str">
        <f t="shared" si="151"/>
        <v/>
      </c>
      <c r="M875" t="str">
        <f t="shared" si="152"/>
        <v/>
      </c>
      <c r="N875" t="str">
        <f t="shared" si="153"/>
        <v/>
      </c>
    </row>
    <row r="876" spans="1:14">
      <c r="A876" s="4" t="str">
        <f>IF('True_Odds_Calculator_2-way'!A877="","",'True_Odds_Calculator_2-way'!A877)</f>
        <v/>
      </c>
      <c r="B876" s="4" t="str">
        <f>IF('True_Odds_Calculator_2-way'!B877="","",'True_Odds_Calculator_2-way'!B877)</f>
        <v/>
      </c>
      <c r="C876" s="4" t="e">
        <f t="shared" si="143"/>
        <v>#VALUE!</v>
      </c>
      <c r="D876" t="e">
        <f t="shared" si="144"/>
        <v>#VALUE!</v>
      </c>
      <c r="E876" t="e">
        <f t="shared" si="145"/>
        <v>#VALUE!</v>
      </c>
      <c r="F876" t="e">
        <f t="shared" si="146"/>
        <v>#VALUE!</v>
      </c>
      <c r="G876">
        <v>0</v>
      </c>
      <c r="H876" t="e">
        <f t="shared" si="147"/>
        <v>#VALUE!</v>
      </c>
      <c r="I876" t="e">
        <f t="shared" si="148"/>
        <v>#VALUE!</v>
      </c>
      <c r="J876" t="e">
        <f t="shared" si="149"/>
        <v>#VALUE!</v>
      </c>
      <c r="K876" t="str">
        <f t="shared" si="150"/>
        <v/>
      </c>
      <c r="L876" t="str">
        <f t="shared" si="151"/>
        <v/>
      </c>
      <c r="M876" t="str">
        <f t="shared" si="152"/>
        <v/>
      </c>
      <c r="N876" t="str">
        <f t="shared" si="153"/>
        <v/>
      </c>
    </row>
    <row r="877" spans="1:14">
      <c r="A877" s="4" t="str">
        <f>IF('True_Odds_Calculator_2-way'!A878="","",'True_Odds_Calculator_2-way'!A878)</f>
        <v/>
      </c>
      <c r="B877" s="4" t="str">
        <f>IF('True_Odds_Calculator_2-way'!B878="","",'True_Odds_Calculator_2-way'!B878)</f>
        <v/>
      </c>
      <c r="C877" s="4" t="e">
        <f t="shared" si="143"/>
        <v>#VALUE!</v>
      </c>
      <c r="D877" t="e">
        <f t="shared" si="144"/>
        <v>#VALUE!</v>
      </c>
      <c r="E877" t="e">
        <f t="shared" si="145"/>
        <v>#VALUE!</v>
      </c>
      <c r="F877" t="e">
        <f t="shared" si="146"/>
        <v>#VALUE!</v>
      </c>
      <c r="G877">
        <v>0</v>
      </c>
      <c r="H877" t="e">
        <f t="shared" si="147"/>
        <v>#VALUE!</v>
      </c>
      <c r="I877" t="e">
        <f t="shared" si="148"/>
        <v>#VALUE!</v>
      </c>
      <c r="J877" t="e">
        <f t="shared" si="149"/>
        <v>#VALUE!</v>
      </c>
      <c r="K877" t="str">
        <f t="shared" si="150"/>
        <v/>
      </c>
      <c r="L877" t="str">
        <f t="shared" si="151"/>
        <v/>
      </c>
      <c r="M877" t="str">
        <f t="shared" si="152"/>
        <v/>
      </c>
      <c r="N877" t="str">
        <f t="shared" si="153"/>
        <v/>
      </c>
    </row>
    <row r="878" spans="1:14">
      <c r="A878" s="4" t="str">
        <f>IF('True_Odds_Calculator_2-way'!A879="","",'True_Odds_Calculator_2-way'!A879)</f>
        <v/>
      </c>
      <c r="B878" s="4" t="str">
        <f>IF('True_Odds_Calculator_2-way'!B879="","",'True_Odds_Calculator_2-way'!B879)</f>
        <v/>
      </c>
      <c r="C878" s="4" t="e">
        <f t="shared" si="143"/>
        <v>#VALUE!</v>
      </c>
      <c r="D878" t="e">
        <f t="shared" si="144"/>
        <v>#VALUE!</v>
      </c>
      <c r="E878" t="e">
        <f t="shared" si="145"/>
        <v>#VALUE!</v>
      </c>
      <c r="F878" t="e">
        <f t="shared" si="146"/>
        <v>#VALUE!</v>
      </c>
      <c r="G878">
        <v>0</v>
      </c>
      <c r="H878" t="e">
        <f t="shared" si="147"/>
        <v>#VALUE!</v>
      </c>
      <c r="I878" t="e">
        <f t="shared" si="148"/>
        <v>#VALUE!</v>
      </c>
      <c r="J878" t="e">
        <f t="shared" si="149"/>
        <v>#VALUE!</v>
      </c>
      <c r="K878" t="str">
        <f t="shared" si="150"/>
        <v/>
      </c>
      <c r="L878" t="str">
        <f t="shared" si="151"/>
        <v/>
      </c>
      <c r="M878" t="str">
        <f t="shared" si="152"/>
        <v/>
      </c>
      <c r="N878" t="str">
        <f t="shared" si="153"/>
        <v/>
      </c>
    </row>
    <row r="879" spans="1:14">
      <c r="A879" s="4" t="str">
        <f>IF('True_Odds_Calculator_2-way'!A880="","",'True_Odds_Calculator_2-way'!A880)</f>
        <v/>
      </c>
      <c r="B879" s="4" t="str">
        <f>IF('True_Odds_Calculator_2-way'!B880="","",'True_Odds_Calculator_2-way'!B880)</f>
        <v/>
      </c>
      <c r="C879" s="4" t="e">
        <f t="shared" si="143"/>
        <v>#VALUE!</v>
      </c>
      <c r="D879" t="e">
        <f t="shared" si="144"/>
        <v>#VALUE!</v>
      </c>
      <c r="E879" t="e">
        <f t="shared" si="145"/>
        <v>#VALUE!</v>
      </c>
      <c r="F879" t="e">
        <f t="shared" si="146"/>
        <v>#VALUE!</v>
      </c>
      <c r="G879">
        <v>0</v>
      </c>
      <c r="H879" t="e">
        <f t="shared" si="147"/>
        <v>#VALUE!</v>
      </c>
      <c r="I879" t="e">
        <f t="shared" si="148"/>
        <v>#VALUE!</v>
      </c>
      <c r="J879" t="e">
        <f t="shared" si="149"/>
        <v>#VALUE!</v>
      </c>
      <c r="K879" t="str">
        <f t="shared" si="150"/>
        <v/>
      </c>
      <c r="L879" t="str">
        <f t="shared" si="151"/>
        <v/>
      </c>
      <c r="M879" t="str">
        <f t="shared" si="152"/>
        <v/>
      </c>
      <c r="N879" t="str">
        <f t="shared" si="153"/>
        <v/>
      </c>
    </row>
    <row r="880" spans="1:14">
      <c r="A880" s="4" t="str">
        <f>IF('True_Odds_Calculator_2-way'!A881="","",'True_Odds_Calculator_2-way'!A881)</f>
        <v/>
      </c>
      <c r="B880" s="4" t="str">
        <f>IF('True_Odds_Calculator_2-way'!B881="","",'True_Odds_Calculator_2-way'!B881)</f>
        <v/>
      </c>
      <c r="C880" s="4" t="e">
        <f t="shared" si="143"/>
        <v>#VALUE!</v>
      </c>
      <c r="D880" t="e">
        <f t="shared" si="144"/>
        <v>#VALUE!</v>
      </c>
      <c r="E880" t="e">
        <f t="shared" si="145"/>
        <v>#VALUE!</v>
      </c>
      <c r="F880" t="e">
        <f t="shared" si="146"/>
        <v>#VALUE!</v>
      </c>
      <c r="G880">
        <v>0</v>
      </c>
      <c r="H880" t="e">
        <f t="shared" si="147"/>
        <v>#VALUE!</v>
      </c>
      <c r="I880" t="e">
        <f t="shared" si="148"/>
        <v>#VALUE!</v>
      </c>
      <c r="J880" t="e">
        <f t="shared" si="149"/>
        <v>#VALUE!</v>
      </c>
      <c r="K880" t="str">
        <f t="shared" si="150"/>
        <v/>
      </c>
      <c r="L880" t="str">
        <f t="shared" si="151"/>
        <v/>
      </c>
      <c r="M880" t="str">
        <f t="shared" si="152"/>
        <v/>
      </c>
      <c r="N880" t="str">
        <f t="shared" si="153"/>
        <v/>
      </c>
    </row>
    <row r="881" spans="1:14">
      <c r="A881" s="4" t="str">
        <f>IF('True_Odds_Calculator_2-way'!A882="","",'True_Odds_Calculator_2-way'!A882)</f>
        <v/>
      </c>
      <c r="B881" s="4" t="str">
        <f>IF('True_Odds_Calculator_2-way'!B882="","",'True_Odds_Calculator_2-way'!B882)</f>
        <v/>
      </c>
      <c r="C881" s="4" t="e">
        <f t="shared" si="143"/>
        <v>#VALUE!</v>
      </c>
      <c r="D881" t="e">
        <f t="shared" si="144"/>
        <v>#VALUE!</v>
      </c>
      <c r="E881" t="e">
        <f t="shared" si="145"/>
        <v>#VALUE!</v>
      </c>
      <c r="F881" t="e">
        <f t="shared" si="146"/>
        <v>#VALUE!</v>
      </c>
      <c r="G881">
        <v>0</v>
      </c>
      <c r="H881" t="e">
        <f t="shared" si="147"/>
        <v>#VALUE!</v>
      </c>
      <c r="I881" t="e">
        <f t="shared" si="148"/>
        <v>#VALUE!</v>
      </c>
      <c r="J881" t="e">
        <f t="shared" si="149"/>
        <v>#VALUE!</v>
      </c>
      <c r="K881" t="str">
        <f t="shared" si="150"/>
        <v/>
      </c>
      <c r="L881" t="str">
        <f t="shared" si="151"/>
        <v/>
      </c>
      <c r="M881" t="str">
        <f t="shared" si="152"/>
        <v/>
      </c>
      <c r="N881" t="str">
        <f t="shared" si="153"/>
        <v/>
      </c>
    </row>
    <row r="882" spans="1:14">
      <c r="A882" s="4" t="str">
        <f>IF('True_Odds_Calculator_2-way'!A883="","",'True_Odds_Calculator_2-way'!A883)</f>
        <v/>
      </c>
      <c r="B882" s="4" t="str">
        <f>IF('True_Odds_Calculator_2-way'!B883="","",'True_Odds_Calculator_2-way'!B883)</f>
        <v/>
      </c>
      <c r="C882" s="4" t="e">
        <f t="shared" si="143"/>
        <v>#VALUE!</v>
      </c>
      <c r="D882" t="e">
        <f t="shared" si="144"/>
        <v>#VALUE!</v>
      </c>
      <c r="E882" t="e">
        <f t="shared" si="145"/>
        <v>#VALUE!</v>
      </c>
      <c r="F882" t="e">
        <f t="shared" si="146"/>
        <v>#VALUE!</v>
      </c>
      <c r="G882">
        <v>0</v>
      </c>
      <c r="H882" t="e">
        <f t="shared" si="147"/>
        <v>#VALUE!</v>
      </c>
      <c r="I882" t="e">
        <f t="shared" si="148"/>
        <v>#VALUE!</v>
      </c>
      <c r="J882" t="e">
        <f t="shared" si="149"/>
        <v>#VALUE!</v>
      </c>
      <c r="K882" t="str">
        <f t="shared" si="150"/>
        <v/>
      </c>
      <c r="L882" t="str">
        <f t="shared" si="151"/>
        <v/>
      </c>
      <c r="M882" t="str">
        <f t="shared" si="152"/>
        <v/>
      </c>
      <c r="N882" t="str">
        <f t="shared" si="153"/>
        <v/>
      </c>
    </row>
    <row r="883" spans="1:14">
      <c r="A883" s="4" t="str">
        <f>IF('True_Odds_Calculator_2-way'!A884="","",'True_Odds_Calculator_2-way'!A884)</f>
        <v/>
      </c>
      <c r="B883" s="4" t="str">
        <f>IF('True_Odds_Calculator_2-way'!B884="","",'True_Odds_Calculator_2-way'!B884)</f>
        <v/>
      </c>
      <c r="C883" s="4" t="e">
        <f t="shared" si="143"/>
        <v>#VALUE!</v>
      </c>
      <c r="D883" t="e">
        <f t="shared" si="144"/>
        <v>#VALUE!</v>
      </c>
      <c r="E883" t="e">
        <f t="shared" si="145"/>
        <v>#VALUE!</v>
      </c>
      <c r="F883" t="e">
        <f t="shared" si="146"/>
        <v>#VALUE!</v>
      </c>
      <c r="G883">
        <v>0</v>
      </c>
      <c r="H883" t="e">
        <f t="shared" si="147"/>
        <v>#VALUE!</v>
      </c>
      <c r="I883" t="e">
        <f t="shared" si="148"/>
        <v>#VALUE!</v>
      </c>
      <c r="J883" t="e">
        <f t="shared" si="149"/>
        <v>#VALUE!</v>
      </c>
      <c r="K883" t="str">
        <f t="shared" si="150"/>
        <v/>
      </c>
      <c r="L883" t="str">
        <f t="shared" si="151"/>
        <v/>
      </c>
      <c r="M883" t="str">
        <f t="shared" si="152"/>
        <v/>
      </c>
      <c r="N883" t="str">
        <f t="shared" si="153"/>
        <v/>
      </c>
    </row>
    <row r="884" spans="1:14">
      <c r="A884" s="4" t="str">
        <f>IF('True_Odds_Calculator_2-way'!A885="","",'True_Odds_Calculator_2-way'!A885)</f>
        <v/>
      </c>
      <c r="B884" s="4" t="str">
        <f>IF('True_Odds_Calculator_2-way'!B885="","",'True_Odds_Calculator_2-way'!B885)</f>
        <v/>
      </c>
      <c r="C884" s="4" t="e">
        <f t="shared" si="143"/>
        <v>#VALUE!</v>
      </c>
      <c r="D884" t="e">
        <f t="shared" si="144"/>
        <v>#VALUE!</v>
      </c>
      <c r="E884" t="e">
        <f t="shared" si="145"/>
        <v>#VALUE!</v>
      </c>
      <c r="F884" t="e">
        <f t="shared" si="146"/>
        <v>#VALUE!</v>
      </c>
      <c r="G884">
        <v>0</v>
      </c>
      <c r="H884" t="e">
        <f t="shared" si="147"/>
        <v>#VALUE!</v>
      </c>
      <c r="I884" t="e">
        <f t="shared" si="148"/>
        <v>#VALUE!</v>
      </c>
      <c r="J884" t="e">
        <f t="shared" si="149"/>
        <v>#VALUE!</v>
      </c>
      <c r="K884" t="str">
        <f t="shared" si="150"/>
        <v/>
      </c>
      <c r="L884" t="str">
        <f t="shared" si="151"/>
        <v/>
      </c>
      <c r="M884" t="str">
        <f t="shared" si="152"/>
        <v/>
      </c>
      <c r="N884" t="str">
        <f t="shared" si="153"/>
        <v/>
      </c>
    </row>
    <row r="885" spans="1:14">
      <c r="A885" s="4" t="str">
        <f>IF('True_Odds_Calculator_2-way'!A886="","",'True_Odds_Calculator_2-way'!A886)</f>
        <v/>
      </c>
      <c r="B885" s="4" t="str">
        <f>IF('True_Odds_Calculator_2-way'!B886="","",'True_Odds_Calculator_2-way'!B886)</f>
        <v/>
      </c>
      <c r="C885" s="4" t="e">
        <f t="shared" si="143"/>
        <v>#VALUE!</v>
      </c>
      <c r="D885" t="e">
        <f t="shared" si="144"/>
        <v>#VALUE!</v>
      </c>
      <c r="E885" t="e">
        <f t="shared" si="145"/>
        <v>#VALUE!</v>
      </c>
      <c r="F885" t="e">
        <f t="shared" si="146"/>
        <v>#VALUE!</v>
      </c>
      <c r="G885">
        <v>0</v>
      </c>
      <c r="H885" t="e">
        <f t="shared" si="147"/>
        <v>#VALUE!</v>
      </c>
      <c r="I885" t="e">
        <f t="shared" si="148"/>
        <v>#VALUE!</v>
      </c>
      <c r="J885" t="e">
        <f t="shared" si="149"/>
        <v>#VALUE!</v>
      </c>
      <c r="K885" t="str">
        <f t="shared" si="150"/>
        <v/>
      </c>
      <c r="L885" t="str">
        <f t="shared" si="151"/>
        <v/>
      </c>
      <c r="M885" t="str">
        <f t="shared" si="152"/>
        <v/>
      </c>
      <c r="N885" t="str">
        <f t="shared" si="153"/>
        <v/>
      </c>
    </row>
    <row r="886" spans="1:14">
      <c r="A886" s="4" t="str">
        <f>IF('True_Odds_Calculator_2-way'!A887="","",'True_Odds_Calculator_2-way'!A887)</f>
        <v/>
      </c>
      <c r="B886" s="4" t="str">
        <f>IF('True_Odds_Calculator_2-way'!B887="","",'True_Odds_Calculator_2-way'!B887)</f>
        <v/>
      </c>
      <c r="C886" s="4" t="e">
        <f t="shared" si="143"/>
        <v>#VALUE!</v>
      </c>
      <c r="D886" t="e">
        <f t="shared" si="144"/>
        <v>#VALUE!</v>
      </c>
      <c r="E886" t="e">
        <f t="shared" si="145"/>
        <v>#VALUE!</v>
      </c>
      <c r="F886" t="e">
        <f t="shared" si="146"/>
        <v>#VALUE!</v>
      </c>
      <c r="G886">
        <v>0</v>
      </c>
      <c r="H886" t="e">
        <f t="shared" si="147"/>
        <v>#VALUE!</v>
      </c>
      <c r="I886" t="e">
        <f t="shared" si="148"/>
        <v>#VALUE!</v>
      </c>
      <c r="J886" t="e">
        <f t="shared" si="149"/>
        <v>#VALUE!</v>
      </c>
      <c r="K886" t="str">
        <f t="shared" si="150"/>
        <v/>
      </c>
      <c r="L886" t="str">
        <f t="shared" si="151"/>
        <v/>
      </c>
      <c r="M886" t="str">
        <f t="shared" si="152"/>
        <v/>
      </c>
      <c r="N886" t="str">
        <f t="shared" si="153"/>
        <v/>
      </c>
    </row>
    <row r="887" spans="1:14">
      <c r="A887" s="4" t="str">
        <f>IF('True_Odds_Calculator_2-way'!A888="","",'True_Odds_Calculator_2-way'!A888)</f>
        <v/>
      </c>
      <c r="B887" s="4" t="str">
        <f>IF('True_Odds_Calculator_2-way'!B888="","",'True_Odds_Calculator_2-way'!B888)</f>
        <v/>
      </c>
      <c r="C887" s="4" t="e">
        <f t="shared" si="143"/>
        <v>#VALUE!</v>
      </c>
      <c r="D887" t="e">
        <f t="shared" si="144"/>
        <v>#VALUE!</v>
      </c>
      <c r="E887" t="e">
        <f t="shared" si="145"/>
        <v>#VALUE!</v>
      </c>
      <c r="F887" t="e">
        <f t="shared" si="146"/>
        <v>#VALUE!</v>
      </c>
      <c r="G887">
        <v>0</v>
      </c>
      <c r="H887" t="e">
        <f t="shared" si="147"/>
        <v>#VALUE!</v>
      </c>
      <c r="I887" t="e">
        <f t="shared" si="148"/>
        <v>#VALUE!</v>
      </c>
      <c r="J887" t="e">
        <f t="shared" si="149"/>
        <v>#VALUE!</v>
      </c>
      <c r="K887" t="str">
        <f t="shared" si="150"/>
        <v/>
      </c>
      <c r="L887" t="str">
        <f t="shared" si="151"/>
        <v/>
      </c>
      <c r="M887" t="str">
        <f t="shared" si="152"/>
        <v/>
      </c>
      <c r="N887" t="str">
        <f t="shared" si="153"/>
        <v/>
      </c>
    </row>
    <row r="888" spans="1:14">
      <c r="A888" s="4" t="str">
        <f>IF('True_Odds_Calculator_2-way'!A889="","",'True_Odds_Calculator_2-way'!A889)</f>
        <v/>
      </c>
      <c r="B888" s="4" t="str">
        <f>IF('True_Odds_Calculator_2-way'!B889="","",'True_Odds_Calculator_2-way'!B889)</f>
        <v/>
      </c>
      <c r="C888" s="4" t="e">
        <f t="shared" si="143"/>
        <v>#VALUE!</v>
      </c>
      <c r="D888" t="e">
        <f t="shared" si="144"/>
        <v>#VALUE!</v>
      </c>
      <c r="E888" t="e">
        <f t="shared" si="145"/>
        <v>#VALUE!</v>
      </c>
      <c r="F888" t="e">
        <f t="shared" si="146"/>
        <v>#VALUE!</v>
      </c>
      <c r="G888">
        <v>0</v>
      </c>
      <c r="H888" t="e">
        <f t="shared" si="147"/>
        <v>#VALUE!</v>
      </c>
      <c r="I888" t="e">
        <f t="shared" si="148"/>
        <v>#VALUE!</v>
      </c>
      <c r="J888" t="e">
        <f t="shared" si="149"/>
        <v>#VALUE!</v>
      </c>
      <c r="K888" t="str">
        <f t="shared" si="150"/>
        <v/>
      </c>
      <c r="L888" t="str">
        <f t="shared" si="151"/>
        <v/>
      </c>
      <c r="M888" t="str">
        <f t="shared" si="152"/>
        <v/>
      </c>
      <c r="N888" t="str">
        <f t="shared" si="153"/>
        <v/>
      </c>
    </row>
    <row r="889" spans="1:14">
      <c r="A889" s="4" t="str">
        <f>IF('True_Odds_Calculator_2-way'!A890="","",'True_Odds_Calculator_2-way'!A890)</f>
        <v/>
      </c>
      <c r="B889" s="4" t="str">
        <f>IF('True_Odds_Calculator_2-way'!B890="","",'True_Odds_Calculator_2-way'!B890)</f>
        <v/>
      </c>
      <c r="C889" s="4" t="e">
        <f t="shared" si="143"/>
        <v>#VALUE!</v>
      </c>
      <c r="D889" t="e">
        <f t="shared" si="144"/>
        <v>#VALUE!</v>
      </c>
      <c r="E889" t="e">
        <f t="shared" si="145"/>
        <v>#VALUE!</v>
      </c>
      <c r="F889" t="e">
        <f t="shared" si="146"/>
        <v>#VALUE!</v>
      </c>
      <c r="G889">
        <v>0</v>
      </c>
      <c r="H889" t="e">
        <f t="shared" si="147"/>
        <v>#VALUE!</v>
      </c>
      <c r="I889" t="e">
        <f t="shared" si="148"/>
        <v>#VALUE!</v>
      </c>
      <c r="J889" t="e">
        <f t="shared" si="149"/>
        <v>#VALUE!</v>
      </c>
      <c r="K889" t="str">
        <f t="shared" si="150"/>
        <v/>
      </c>
      <c r="L889" t="str">
        <f t="shared" si="151"/>
        <v/>
      </c>
      <c r="M889" t="str">
        <f t="shared" si="152"/>
        <v/>
      </c>
      <c r="N889" t="str">
        <f t="shared" si="153"/>
        <v/>
      </c>
    </row>
    <row r="890" spans="1:14">
      <c r="A890" s="4" t="str">
        <f>IF('True_Odds_Calculator_2-way'!A891="","",'True_Odds_Calculator_2-way'!A891)</f>
        <v/>
      </c>
      <c r="B890" s="4" t="str">
        <f>IF('True_Odds_Calculator_2-way'!B891="","",'True_Odds_Calculator_2-way'!B891)</f>
        <v/>
      </c>
      <c r="C890" s="4" t="e">
        <f t="shared" si="143"/>
        <v>#VALUE!</v>
      </c>
      <c r="D890" t="e">
        <f t="shared" si="144"/>
        <v>#VALUE!</v>
      </c>
      <c r="E890" t="e">
        <f t="shared" si="145"/>
        <v>#VALUE!</v>
      </c>
      <c r="F890" t="e">
        <f t="shared" si="146"/>
        <v>#VALUE!</v>
      </c>
      <c r="G890">
        <v>0</v>
      </c>
      <c r="H890" t="e">
        <f t="shared" si="147"/>
        <v>#VALUE!</v>
      </c>
      <c r="I890" t="e">
        <f t="shared" si="148"/>
        <v>#VALUE!</v>
      </c>
      <c r="J890" t="e">
        <f t="shared" si="149"/>
        <v>#VALUE!</v>
      </c>
      <c r="K890" t="str">
        <f t="shared" si="150"/>
        <v/>
      </c>
      <c r="L890" t="str">
        <f t="shared" si="151"/>
        <v/>
      </c>
      <c r="M890" t="str">
        <f t="shared" si="152"/>
        <v/>
      </c>
      <c r="N890" t="str">
        <f t="shared" si="153"/>
        <v/>
      </c>
    </row>
    <row r="891" spans="1:14">
      <c r="A891" s="4" t="str">
        <f>IF('True_Odds_Calculator_2-way'!A892="","",'True_Odds_Calculator_2-way'!A892)</f>
        <v/>
      </c>
      <c r="B891" s="4" t="str">
        <f>IF('True_Odds_Calculator_2-way'!B892="","",'True_Odds_Calculator_2-way'!B892)</f>
        <v/>
      </c>
      <c r="C891" s="4" t="e">
        <f t="shared" si="143"/>
        <v>#VALUE!</v>
      </c>
      <c r="D891" t="e">
        <f t="shared" si="144"/>
        <v>#VALUE!</v>
      </c>
      <c r="E891" t="e">
        <f t="shared" si="145"/>
        <v>#VALUE!</v>
      </c>
      <c r="F891" t="e">
        <f t="shared" si="146"/>
        <v>#VALUE!</v>
      </c>
      <c r="G891">
        <v>0</v>
      </c>
      <c r="H891" t="e">
        <f t="shared" si="147"/>
        <v>#VALUE!</v>
      </c>
      <c r="I891" t="e">
        <f t="shared" si="148"/>
        <v>#VALUE!</v>
      </c>
      <c r="J891" t="e">
        <f t="shared" si="149"/>
        <v>#VALUE!</v>
      </c>
      <c r="K891" t="str">
        <f t="shared" si="150"/>
        <v/>
      </c>
      <c r="L891" t="str">
        <f t="shared" si="151"/>
        <v/>
      </c>
      <c r="M891" t="str">
        <f t="shared" si="152"/>
        <v/>
      </c>
      <c r="N891" t="str">
        <f t="shared" si="153"/>
        <v/>
      </c>
    </row>
    <row r="892" spans="1:14">
      <c r="A892" s="4" t="str">
        <f>IF('True_Odds_Calculator_2-way'!A893="","",'True_Odds_Calculator_2-way'!A893)</f>
        <v/>
      </c>
      <c r="B892" s="4" t="str">
        <f>IF('True_Odds_Calculator_2-way'!B893="","",'True_Odds_Calculator_2-way'!B893)</f>
        <v/>
      </c>
      <c r="C892" s="4" t="e">
        <f t="shared" si="143"/>
        <v>#VALUE!</v>
      </c>
      <c r="D892" t="e">
        <f t="shared" si="144"/>
        <v>#VALUE!</v>
      </c>
      <c r="E892" t="e">
        <f t="shared" si="145"/>
        <v>#VALUE!</v>
      </c>
      <c r="F892" t="e">
        <f t="shared" si="146"/>
        <v>#VALUE!</v>
      </c>
      <c r="G892">
        <v>0</v>
      </c>
      <c r="H892" t="e">
        <f t="shared" si="147"/>
        <v>#VALUE!</v>
      </c>
      <c r="I892" t="e">
        <f t="shared" si="148"/>
        <v>#VALUE!</v>
      </c>
      <c r="J892" t="e">
        <f t="shared" si="149"/>
        <v>#VALUE!</v>
      </c>
      <c r="K892" t="str">
        <f t="shared" si="150"/>
        <v/>
      </c>
      <c r="L892" t="str">
        <f t="shared" si="151"/>
        <v/>
      </c>
      <c r="M892" t="str">
        <f t="shared" si="152"/>
        <v/>
      </c>
      <c r="N892" t="str">
        <f t="shared" si="153"/>
        <v/>
      </c>
    </row>
    <row r="893" spans="1:14">
      <c r="A893" s="4" t="str">
        <f>IF('True_Odds_Calculator_2-way'!A894="","",'True_Odds_Calculator_2-way'!A894)</f>
        <v/>
      </c>
      <c r="B893" s="4" t="str">
        <f>IF('True_Odds_Calculator_2-way'!B894="","",'True_Odds_Calculator_2-way'!B894)</f>
        <v/>
      </c>
      <c r="C893" s="4" t="e">
        <f t="shared" si="143"/>
        <v>#VALUE!</v>
      </c>
      <c r="D893" t="e">
        <f t="shared" si="144"/>
        <v>#VALUE!</v>
      </c>
      <c r="E893" t="e">
        <f t="shared" si="145"/>
        <v>#VALUE!</v>
      </c>
      <c r="F893" t="e">
        <f t="shared" si="146"/>
        <v>#VALUE!</v>
      </c>
      <c r="G893">
        <v>0</v>
      </c>
      <c r="H893" t="e">
        <f t="shared" si="147"/>
        <v>#VALUE!</v>
      </c>
      <c r="I893" t="e">
        <f t="shared" si="148"/>
        <v>#VALUE!</v>
      </c>
      <c r="J893" t="e">
        <f t="shared" si="149"/>
        <v>#VALUE!</v>
      </c>
      <c r="K893" t="str">
        <f t="shared" si="150"/>
        <v/>
      </c>
      <c r="L893" t="str">
        <f t="shared" si="151"/>
        <v/>
      </c>
      <c r="M893" t="str">
        <f t="shared" si="152"/>
        <v/>
      </c>
      <c r="N893" t="str">
        <f t="shared" si="153"/>
        <v/>
      </c>
    </row>
    <row r="894" spans="1:14">
      <c r="A894" s="4" t="str">
        <f>IF('True_Odds_Calculator_2-way'!A895="","",'True_Odds_Calculator_2-way'!A895)</f>
        <v/>
      </c>
      <c r="B894" s="4" t="str">
        <f>IF('True_Odds_Calculator_2-way'!B895="","",'True_Odds_Calculator_2-way'!B895)</f>
        <v/>
      </c>
      <c r="C894" s="4" t="e">
        <f t="shared" si="143"/>
        <v>#VALUE!</v>
      </c>
      <c r="D894" t="e">
        <f t="shared" si="144"/>
        <v>#VALUE!</v>
      </c>
      <c r="E894" t="e">
        <f t="shared" si="145"/>
        <v>#VALUE!</v>
      </c>
      <c r="F894" t="e">
        <f t="shared" si="146"/>
        <v>#VALUE!</v>
      </c>
      <c r="G894">
        <v>0</v>
      </c>
      <c r="H894" t="e">
        <f t="shared" si="147"/>
        <v>#VALUE!</v>
      </c>
      <c r="I894" t="e">
        <f t="shared" si="148"/>
        <v>#VALUE!</v>
      </c>
      <c r="J894" t="e">
        <f t="shared" si="149"/>
        <v>#VALUE!</v>
      </c>
      <c r="K894" t="str">
        <f t="shared" si="150"/>
        <v/>
      </c>
      <c r="L894" t="str">
        <f t="shared" si="151"/>
        <v/>
      </c>
      <c r="M894" t="str">
        <f t="shared" si="152"/>
        <v/>
      </c>
      <c r="N894" t="str">
        <f t="shared" si="153"/>
        <v/>
      </c>
    </row>
    <row r="895" spans="1:14">
      <c r="A895" s="4" t="str">
        <f>IF('True_Odds_Calculator_2-way'!A896="","",'True_Odds_Calculator_2-way'!A896)</f>
        <v/>
      </c>
      <c r="B895" s="4" t="str">
        <f>IF('True_Odds_Calculator_2-way'!B896="","",'True_Odds_Calculator_2-way'!B896)</f>
        <v/>
      </c>
      <c r="C895" s="4" t="e">
        <f t="shared" si="143"/>
        <v>#VALUE!</v>
      </c>
      <c r="D895" t="e">
        <f t="shared" si="144"/>
        <v>#VALUE!</v>
      </c>
      <c r="E895" t="e">
        <f t="shared" si="145"/>
        <v>#VALUE!</v>
      </c>
      <c r="F895" t="e">
        <f t="shared" si="146"/>
        <v>#VALUE!</v>
      </c>
      <c r="G895">
        <v>0</v>
      </c>
      <c r="H895" t="e">
        <f t="shared" si="147"/>
        <v>#VALUE!</v>
      </c>
      <c r="I895" t="e">
        <f t="shared" si="148"/>
        <v>#VALUE!</v>
      </c>
      <c r="J895" t="e">
        <f t="shared" si="149"/>
        <v>#VALUE!</v>
      </c>
      <c r="K895" t="str">
        <f t="shared" si="150"/>
        <v/>
      </c>
      <c r="L895" t="str">
        <f t="shared" si="151"/>
        <v/>
      </c>
      <c r="M895" t="str">
        <f t="shared" si="152"/>
        <v/>
      </c>
      <c r="N895" t="str">
        <f t="shared" si="153"/>
        <v/>
      </c>
    </row>
    <row r="896" spans="1:14">
      <c r="A896" s="4" t="str">
        <f>IF('True_Odds_Calculator_2-way'!A897="","",'True_Odds_Calculator_2-way'!A897)</f>
        <v/>
      </c>
      <c r="B896" s="4" t="str">
        <f>IF('True_Odds_Calculator_2-way'!B897="","",'True_Odds_Calculator_2-way'!B897)</f>
        <v/>
      </c>
      <c r="C896" s="4" t="e">
        <f t="shared" si="143"/>
        <v>#VALUE!</v>
      </c>
      <c r="D896" t="e">
        <f t="shared" si="144"/>
        <v>#VALUE!</v>
      </c>
      <c r="E896" t="e">
        <f t="shared" si="145"/>
        <v>#VALUE!</v>
      </c>
      <c r="F896" t="e">
        <f t="shared" si="146"/>
        <v>#VALUE!</v>
      </c>
      <c r="G896">
        <v>0</v>
      </c>
      <c r="H896" t="e">
        <f t="shared" si="147"/>
        <v>#VALUE!</v>
      </c>
      <c r="I896" t="e">
        <f t="shared" si="148"/>
        <v>#VALUE!</v>
      </c>
      <c r="J896" t="e">
        <f t="shared" si="149"/>
        <v>#VALUE!</v>
      </c>
      <c r="K896" t="str">
        <f t="shared" si="150"/>
        <v/>
      </c>
      <c r="L896" t="str">
        <f t="shared" si="151"/>
        <v/>
      </c>
      <c r="M896" t="str">
        <f t="shared" si="152"/>
        <v/>
      </c>
      <c r="N896" t="str">
        <f t="shared" si="153"/>
        <v/>
      </c>
    </row>
    <row r="897" spans="1:14">
      <c r="A897" s="4" t="str">
        <f>IF('True_Odds_Calculator_2-way'!A898="","",'True_Odds_Calculator_2-way'!A898)</f>
        <v/>
      </c>
      <c r="B897" s="4" t="str">
        <f>IF('True_Odds_Calculator_2-way'!B898="","",'True_Odds_Calculator_2-way'!B898)</f>
        <v/>
      </c>
      <c r="C897" s="4" t="e">
        <f t="shared" si="143"/>
        <v>#VALUE!</v>
      </c>
      <c r="D897" t="e">
        <f t="shared" si="144"/>
        <v>#VALUE!</v>
      </c>
      <c r="E897" t="e">
        <f t="shared" si="145"/>
        <v>#VALUE!</v>
      </c>
      <c r="F897" t="e">
        <f t="shared" si="146"/>
        <v>#VALUE!</v>
      </c>
      <c r="G897">
        <v>0</v>
      </c>
      <c r="H897" t="e">
        <f t="shared" si="147"/>
        <v>#VALUE!</v>
      </c>
      <c r="I897" t="e">
        <f t="shared" si="148"/>
        <v>#VALUE!</v>
      </c>
      <c r="J897" t="e">
        <f t="shared" si="149"/>
        <v>#VALUE!</v>
      </c>
      <c r="K897" t="str">
        <f t="shared" si="150"/>
        <v/>
      </c>
      <c r="L897" t="str">
        <f t="shared" si="151"/>
        <v/>
      </c>
      <c r="M897" t="str">
        <f t="shared" si="152"/>
        <v/>
      </c>
      <c r="N897" t="str">
        <f t="shared" si="153"/>
        <v/>
      </c>
    </row>
    <row r="898" spans="1:14">
      <c r="A898" s="4" t="str">
        <f>IF('True_Odds_Calculator_2-way'!A899="","",'True_Odds_Calculator_2-way'!A899)</f>
        <v/>
      </c>
      <c r="B898" s="4" t="str">
        <f>IF('True_Odds_Calculator_2-way'!B899="","",'True_Odds_Calculator_2-way'!B899)</f>
        <v/>
      </c>
      <c r="C898" s="4" t="e">
        <f t="shared" si="143"/>
        <v>#VALUE!</v>
      </c>
      <c r="D898" t="e">
        <f t="shared" si="144"/>
        <v>#VALUE!</v>
      </c>
      <c r="E898" t="e">
        <f t="shared" si="145"/>
        <v>#VALUE!</v>
      </c>
      <c r="F898" t="e">
        <f t="shared" si="146"/>
        <v>#VALUE!</v>
      </c>
      <c r="G898">
        <v>0</v>
      </c>
      <c r="H898" t="e">
        <f t="shared" si="147"/>
        <v>#VALUE!</v>
      </c>
      <c r="I898" t="e">
        <f t="shared" si="148"/>
        <v>#VALUE!</v>
      </c>
      <c r="J898" t="e">
        <f t="shared" si="149"/>
        <v>#VALUE!</v>
      </c>
      <c r="K898" t="str">
        <f t="shared" si="150"/>
        <v/>
      </c>
      <c r="L898" t="str">
        <f t="shared" si="151"/>
        <v/>
      </c>
      <c r="M898" t="str">
        <f t="shared" si="152"/>
        <v/>
      </c>
      <c r="N898" t="str">
        <f t="shared" si="153"/>
        <v/>
      </c>
    </row>
    <row r="899" spans="1:14">
      <c r="A899" s="4" t="str">
        <f>IF('True_Odds_Calculator_2-way'!A900="","",'True_Odds_Calculator_2-way'!A900)</f>
        <v/>
      </c>
      <c r="B899" s="4" t="str">
        <f>IF('True_Odds_Calculator_2-way'!B900="","",'True_Odds_Calculator_2-way'!B900)</f>
        <v/>
      </c>
      <c r="C899" s="4" t="e">
        <f t="shared" ref="C899:C962" si="154">1/A899</f>
        <v>#VALUE!</v>
      </c>
      <c r="D899" t="e">
        <f t="shared" ref="D899:D962" si="155">1/B899</f>
        <v>#VALUE!</v>
      </c>
      <c r="E899" t="e">
        <f t="shared" ref="E899:E962" si="156">C899+D899-1</f>
        <v>#VALUE!</v>
      </c>
      <c r="F899" t="e">
        <f t="shared" ref="F899:F962" si="157">C899+D899-(C899*D899)-1</f>
        <v>#VALUE!</v>
      </c>
      <c r="G899">
        <v>0</v>
      </c>
      <c r="H899" t="e">
        <f t="shared" ref="H899:H962" si="158">C899*D899</f>
        <v>#VALUE!</v>
      </c>
      <c r="I899" t="e">
        <f t="shared" ref="I899:I962" si="159">((-4*F899*H899)^0.5)/(2*F899)</f>
        <v>#VALUE!</v>
      </c>
      <c r="J899" t="e">
        <f t="shared" ref="J899:J962" si="160">(-((-4*F899*H899)^0.5))/(2*F899)</f>
        <v>#VALUE!</v>
      </c>
      <c r="K899" t="str">
        <f t="shared" ref="K899:K962" si="161">IF(A899="","",(C899/($J899+C899-($J899*C899))))</f>
        <v/>
      </c>
      <c r="L899" t="str">
        <f t="shared" ref="L899:L962" si="162">IF(B899="","",(D899/($J899+D899-($J899*D899))))</f>
        <v/>
      </c>
      <c r="M899" t="str">
        <f t="shared" ref="M899:M962" si="163">IF(A899="","",1/K899)</f>
        <v/>
      </c>
      <c r="N899" t="str">
        <f t="shared" ref="N899:N962" si="164">IF(B899="","",1/L899)</f>
        <v/>
      </c>
    </row>
    <row r="900" spans="1:14">
      <c r="A900" s="4" t="str">
        <f>IF('True_Odds_Calculator_2-way'!A901="","",'True_Odds_Calculator_2-way'!A901)</f>
        <v/>
      </c>
      <c r="B900" s="4" t="str">
        <f>IF('True_Odds_Calculator_2-way'!B901="","",'True_Odds_Calculator_2-way'!B901)</f>
        <v/>
      </c>
      <c r="C900" s="4" t="e">
        <f t="shared" si="154"/>
        <v>#VALUE!</v>
      </c>
      <c r="D900" t="e">
        <f t="shared" si="155"/>
        <v>#VALUE!</v>
      </c>
      <c r="E900" t="e">
        <f t="shared" si="156"/>
        <v>#VALUE!</v>
      </c>
      <c r="F900" t="e">
        <f t="shared" si="157"/>
        <v>#VALUE!</v>
      </c>
      <c r="G900">
        <v>0</v>
      </c>
      <c r="H900" t="e">
        <f t="shared" si="158"/>
        <v>#VALUE!</v>
      </c>
      <c r="I900" t="e">
        <f t="shared" si="159"/>
        <v>#VALUE!</v>
      </c>
      <c r="J900" t="e">
        <f t="shared" si="160"/>
        <v>#VALUE!</v>
      </c>
      <c r="K900" t="str">
        <f t="shared" si="161"/>
        <v/>
      </c>
      <c r="L900" t="str">
        <f t="shared" si="162"/>
        <v/>
      </c>
      <c r="M900" t="str">
        <f t="shared" si="163"/>
        <v/>
      </c>
      <c r="N900" t="str">
        <f t="shared" si="164"/>
        <v/>
      </c>
    </row>
    <row r="901" spans="1:14">
      <c r="A901" s="4" t="str">
        <f>IF('True_Odds_Calculator_2-way'!A902="","",'True_Odds_Calculator_2-way'!A902)</f>
        <v/>
      </c>
      <c r="B901" s="4" t="str">
        <f>IF('True_Odds_Calculator_2-way'!B902="","",'True_Odds_Calculator_2-way'!B902)</f>
        <v/>
      </c>
      <c r="C901" s="4" t="e">
        <f t="shared" si="154"/>
        <v>#VALUE!</v>
      </c>
      <c r="D901" t="e">
        <f t="shared" si="155"/>
        <v>#VALUE!</v>
      </c>
      <c r="E901" t="e">
        <f t="shared" si="156"/>
        <v>#VALUE!</v>
      </c>
      <c r="F901" t="e">
        <f t="shared" si="157"/>
        <v>#VALUE!</v>
      </c>
      <c r="G901">
        <v>0</v>
      </c>
      <c r="H901" t="e">
        <f t="shared" si="158"/>
        <v>#VALUE!</v>
      </c>
      <c r="I901" t="e">
        <f t="shared" si="159"/>
        <v>#VALUE!</v>
      </c>
      <c r="J901" t="e">
        <f t="shared" si="160"/>
        <v>#VALUE!</v>
      </c>
      <c r="K901" t="str">
        <f t="shared" si="161"/>
        <v/>
      </c>
      <c r="L901" t="str">
        <f t="shared" si="162"/>
        <v/>
      </c>
      <c r="M901" t="str">
        <f t="shared" si="163"/>
        <v/>
      </c>
      <c r="N901" t="str">
        <f t="shared" si="164"/>
        <v/>
      </c>
    </row>
    <row r="902" spans="1:14">
      <c r="A902" s="4" t="str">
        <f>IF('True_Odds_Calculator_2-way'!A903="","",'True_Odds_Calculator_2-way'!A903)</f>
        <v/>
      </c>
      <c r="B902" s="4" t="str">
        <f>IF('True_Odds_Calculator_2-way'!B903="","",'True_Odds_Calculator_2-way'!B903)</f>
        <v/>
      </c>
      <c r="C902" s="4" t="e">
        <f t="shared" si="154"/>
        <v>#VALUE!</v>
      </c>
      <c r="D902" t="e">
        <f t="shared" si="155"/>
        <v>#VALUE!</v>
      </c>
      <c r="E902" t="e">
        <f t="shared" si="156"/>
        <v>#VALUE!</v>
      </c>
      <c r="F902" t="e">
        <f t="shared" si="157"/>
        <v>#VALUE!</v>
      </c>
      <c r="G902">
        <v>0</v>
      </c>
      <c r="H902" t="e">
        <f t="shared" si="158"/>
        <v>#VALUE!</v>
      </c>
      <c r="I902" t="e">
        <f t="shared" si="159"/>
        <v>#VALUE!</v>
      </c>
      <c r="J902" t="e">
        <f t="shared" si="160"/>
        <v>#VALUE!</v>
      </c>
      <c r="K902" t="str">
        <f t="shared" si="161"/>
        <v/>
      </c>
      <c r="L902" t="str">
        <f t="shared" si="162"/>
        <v/>
      </c>
      <c r="M902" t="str">
        <f t="shared" si="163"/>
        <v/>
      </c>
      <c r="N902" t="str">
        <f t="shared" si="164"/>
        <v/>
      </c>
    </row>
    <row r="903" spans="1:14">
      <c r="A903" s="4" t="str">
        <f>IF('True_Odds_Calculator_2-way'!A904="","",'True_Odds_Calculator_2-way'!A904)</f>
        <v/>
      </c>
      <c r="B903" s="4" t="str">
        <f>IF('True_Odds_Calculator_2-way'!B904="","",'True_Odds_Calculator_2-way'!B904)</f>
        <v/>
      </c>
      <c r="C903" s="4" t="e">
        <f t="shared" si="154"/>
        <v>#VALUE!</v>
      </c>
      <c r="D903" t="e">
        <f t="shared" si="155"/>
        <v>#VALUE!</v>
      </c>
      <c r="E903" t="e">
        <f t="shared" si="156"/>
        <v>#VALUE!</v>
      </c>
      <c r="F903" t="e">
        <f t="shared" si="157"/>
        <v>#VALUE!</v>
      </c>
      <c r="G903">
        <v>0</v>
      </c>
      <c r="H903" t="e">
        <f t="shared" si="158"/>
        <v>#VALUE!</v>
      </c>
      <c r="I903" t="e">
        <f t="shared" si="159"/>
        <v>#VALUE!</v>
      </c>
      <c r="J903" t="e">
        <f t="shared" si="160"/>
        <v>#VALUE!</v>
      </c>
      <c r="K903" t="str">
        <f t="shared" si="161"/>
        <v/>
      </c>
      <c r="L903" t="str">
        <f t="shared" si="162"/>
        <v/>
      </c>
      <c r="M903" t="str">
        <f t="shared" si="163"/>
        <v/>
      </c>
      <c r="N903" t="str">
        <f t="shared" si="164"/>
        <v/>
      </c>
    </row>
    <row r="904" spans="1:14">
      <c r="A904" s="4" t="str">
        <f>IF('True_Odds_Calculator_2-way'!A905="","",'True_Odds_Calculator_2-way'!A905)</f>
        <v/>
      </c>
      <c r="B904" s="4" t="str">
        <f>IF('True_Odds_Calculator_2-way'!B905="","",'True_Odds_Calculator_2-way'!B905)</f>
        <v/>
      </c>
      <c r="C904" s="4" t="e">
        <f t="shared" si="154"/>
        <v>#VALUE!</v>
      </c>
      <c r="D904" t="e">
        <f t="shared" si="155"/>
        <v>#VALUE!</v>
      </c>
      <c r="E904" t="e">
        <f t="shared" si="156"/>
        <v>#VALUE!</v>
      </c>
      <c r="F904" t="e">
        <f t="shared" si="157"/>
        <v>#VALUE!</v>
      </c>
      <c r="G904">
        <v>0</v>
      </c>
      <c r="H904" t="e">
        <f t="shared" si="158"/>
        <v>#VALUE!</v>
      </c>
      <c r="I904" t="e">
        <f t="shared" si="159"/>
        <v>#VALUE!</v>
      </c>
      <c r="J904" t="e">
        <f t="shared" si="160"/>
        <v>#VALUE!</v>
      </c>
      <c r="K904" t="str">
        <f t="shared" si="161"/>
        <v/>
      </c>
      <c r="L904" t="str">
        <f t="shared" si="162"/>
        <v/>
      </c>
      <c r="M904" t="str">
        <f t="shared" si="163"/>
        <v/>
      </c>
      <c r="N904" t="str">
        <f t="shared" si="164"/>
        <v/>
      </c>
    </row>
    <row r="905" spans="1:14">
      <c r="A905" s="4" t="str">
        <f>IF('True_Odds_Calculator_2-way'!A906="","",'True_Odds_Calculator_2-way'!A906)</f>
        <v/>
      </c>
      <c r="B905" s="4" t="str">
        <f>IF('True_Odds_Calculator_2-way'!B906="","",'True_Odds_Calculator_2-way'!B906)</f>
        <v/>
      </c>
      <c r="C905" s="4" t="e">
        <f t="shared" si="154"/>
        <v>#VALUE!</v>
      </c>
      <c r="D905" t="e">
        <f t="shared" si="155"/>
        <v>#VALUE!</v>
      </c>
      <c r="E905" t="e">
        <f t="shared" si="156"/>
        <v>#VALUE!</v>
      </c>
      <c r="F905" t="e">
        <f t="shared" si="157"/>
        <v>#VALUE!</v>
      </c>
      <c r="G905">
        <v>0</v>
      </c>
      <c r="H905" t="e">
        <f t="shared" si="158"/>
        <v>#VALUE!</v>
      </c>
      <c r="I905" t="e">
        <f t="shared" si="159"/>
        <v>#VALUE!</v>
      </c>
      <c r="J905" t="e">
        <f t="shared" si="160"/>
        <v>#VALUE!</v>
      </c>
      <c r="K905" t="str">
        <f t="shared" si="161"/>
        <v/>
      </c>
      <c r="L905" t="str">
        <f t="shared" si="162"/>
        <v/>
      </c>
      <c r="M905" t="str">
        <f t="shared" si="163"/>
        <v/>
      </c>
      <c r="N905" t="str">
        <f t="shared" si="164"/>
        <v/>
      </c>
    </row>
    <row r="906" spans="1:14">
      <c r="A906" s="4" t="str">
        <f>IF('True_Odds_Calculator_2-way'!A907="","",'True_Odds_Calculator_2-way'!A907)</f>
        <v/>
      </c>
      <c r="B906" s="4" t="str">
        <f>IF('True_Odds_Calculator_2-way'!B907="","",'True_Odds_Calculator_2-way'!B907)</f>
        <v/>
      </c>
      <c r="C906" s="4" t="e">
        <f t="shared" si="154"/>
        <v>#VALUE!</v>
      </c>
      <c r="D906" t="e">
        <f t="shared" si="155"/>
        <v>#VALUE!</v>
      </c>
      <c r="E906" t="e">
        <f t="shared" si="156"/>
        <v>#VALUE!</v>
      </c>
      <c r="F906" t="e">
        <f t="shared" si="157"/>
        <v>#VALUE!</v>
      </c>
      <c r="G906">
        <v>0</v>
      </c>
      <c r="H906" t="e">
        <f t="shared" si="158"/>
        <v>#VALUE!</v>
      </c>
      <c r="I906" t="e">
        <f t="shared" si="159"/>
        <v>#VALUE!</v>
      </c>
      <c r="J906" t="e">
        <f t="shared" si="160"/>
        <v>#VALUE!</v>
      </c>
      <c r="K906" t="str">
        <f t="shared" si="161"/>
        <v/>
      </c>
      <c r="L906" t="str">
        <f t="shared" si="162"/>
        <v/>
      </c>
      <c r="M906" t="str">
        <f t="shared" si="163"/>
        <v/>
      </c>
      <c r="N906" t="str">
        <f t="shared" si="164"/>
        <v/>
      </c>
    </row>
    <row r="907" spans="1:14">
      <c r="A907" s="4" t="str">
        <f>IF('True_Odds_Calculator_2-way'!A908="","",'True_Odds_Calculator_2-way'!A908)</f>
        <v/>
      </c>
      <c r="B907" s="4" t="str">
        <f>IF('True_Odds_Calculator_2-way'!B908="","",'True_Odds_Calculator_2-way'!B908)</f>
        <v/>
      </c>
      <c r="C907" s="4" t="e">
        <f t="shared" si="154"/>
        <v>#VALUE!</v>
      </c>
      <c r="D907" t="e">
        <f t="shared" si="155"/>
        <v>#VALUE!</v>
      </c>
      <c r="E907" t="e">
        <f t="shared" si="156"/>
        <v>#VALUE!</v>
      </c>
      <c r="F907" t="e">
        <f t="shared" si="157"/>
        <v>#VALUE!</v>
      </c>
      <c r="G907">
        <v>0</v>
      </c>
      <c r="H907" t="e">
        <f t="shared" si="158"/>
        <v>#VALUE!</v>
      </c>
      <c r="I907" t="e">
        <f t="shared" si="159"/>
        <v>#VALUE!</v>
      </c>
      <c r="J907" t="e">
        <f t="shared" si="160"/>
        <v>#VALUE!</v>
      </c>
      <c r="K907" t="str">
        <f t="shared" si="161"/>
        <v/>
      </c>
      <c r="L907" t="str">
        <f t="shared" si="162"/>
        <v/>
      </c>
      <c r="M907" t="str">
        <f t="shared" si="163"/>
        <v/>
      </c>
      <c r="N907" t="str">
        <f t="shared" si="164"/>
        <v/>
      </c>
    </row>
    <row r="908" spans="1:14">
      <c r="A908" s="4" t="str">
        <f>IF('True_Odds_Calculator_2-way'!A909="","",'True_Odds_Calculator_2-way'!A909)</f>
        <v/>
      </c>
      <c r="B908" s="4" t="str">
        <f>IF('True_Odds_Calculator_2-way'!B909="","",'True_Odds_Calculator_2-way'!B909)</f>
        <v/>
      </c>
      <c r="C908" s="4" t="e">
        <f t="shared" si="154"/>
        <v>#VALUE!</v>
      </c>
      <c r="D908" t="e">
        <f t="shared" si="155"/>
        <v>#VALUE!</v>
      </c>
      <c r="E908" t="e">
        <f t="shared" si="156"/>
        <v>#VALUE!</v>
      </c>
      <c r="F908" t="e">
        <f t="shared" si="157"/>
        <v>#VALUE!</v>
      </c>
      <c r="G908">
        <v>0</v>
      </c>
      <c r="H908" t="e">
        <f t="shared" si="158"/>
        <v>#VALUE!</v>
      </c>
      <c r="I908" t="e">
        <f t="shared" si="159"/>
        <v>#VALUE!</v>
      </c>
      <c r="J908" t="e">
        <f t="shared" si="160"/>
        <v>#VALUE!</v>
      </c>
      <c r="K908" t="str">
        <f t="shared" si="161"/>
        <v/>
      </c>
      <c r="L908" t="str">
        <f t="shared" si="162"/>
        <v/>
      </c>
      <c r="M908" t="str">
        <f t="shared" si="163"/>
        <v/>
      </c>
      <c r="N908" t="str">
        <f t="shared" si="164"/>
        <v/>
      </c>
    </row>
    <row r="909" spans="1:14">
      <c r="A909" s="4" t="str">
        <f>IF('True_Odds_Calculator_2-way'!A910="","",'True_Odds_Calculator_2-way'!A910)</f>
        <v/>
      </c>
      <c r="B909" s="4" t="str">
        <f>IF('True_Odds_Calculator_2-way'!B910="","",'True_Odds_Calculator_2-way'!B910)</f>
        <v/>
      </c>
      <c r="C909" s="4" t="e">
        <f t="shared" si="154"/>
        <v>#VALUE!</v>
      </c>
      <c r="D909" t="e">
        <f t="shared" si="155"/>
        <v>#VALUE!</v>
      </c>
      <c r="E909" t="e">
        <f t="shared" si="156"/>
        <v>#VALUE!</v>
      </c>
      <c r="F909" t="e">
        <f t="shared" si="157"/>
        <v>#VALUE!</v>
      </c>
      <c r="G909">
        <v>0</v>
      </c>
      <c r="H909" t="e">
        <f t="shared" si="158"/>
        <v>#VALUE!</v>
      </c>
      <c r="I909" t="e">
        <f t="shared" si="159"/>
        <v>#VALUE!</v>
      </c>
      <c r="J909" t="e">
        <f t="shared" si="160"/>
        <v>#VALUE!</v>
      </c>
      <c r="K909" t="str">
        <f t="shared" si="161"/>
        <v/>
      </c>
      <c r="L909" t="str">
        <f t="shared" si="162"/>
        <v/>
      </c>
      <c r="M909" t="str">
        <f t="shared" si="163"/>
        <v/>
      </c>
      <c r="N909" t="str">
        <f t="shared" si="164"/>
        <v/>
      </c>
    </row>
    <row r="910" spans="1:14">
      <c r="A910" s="4" t="str">
        <f>IF('True_Odds_Calculator_2-way'!A911="","",'True_Odds_Calculator_2-way'!A911)</f>
        <v/>
      </c>
      <c r="B910" s="4" t="str">
        <f>IF('True_Odds_Calculator_2-way'!B911="","",'True_Odds_Calculator_2-way'!B911)</f>
        <v/>
      </c>
      <c r="C910" s="4" t="e">
        <f t="shared" si="154"/>
        <v>#VALUE!</v>
      </c>
      <c r="D910" t="e">
        <f t="shared" si="155"/>
        <v>#VALUE!</v>
      </c>
      <c r="E910" t="e">
        <f t="shared" si="156"/>
        <v>#VALUE!</v>
      </c>
      <c r="F910" t="e">
        <f t="shared" si="157"/>
        <v>#VALUE!</v>
      </c>
      <c r="G910">
        <v>0</v>
      </c>
      <c r="H910" t="e">
        <f t="shared" si="158"/>
        <v>#VALUE!</v>
      </c>
      <c r="I910" t="e">
        <f t="shared" si="159"/>
        <v>#VALUE!</v>
      </c>
      <c r="J910" t="e">
        <f t="shared" si="160"/>
        <v>#VALUE!</v>
      </c>
      <c r="K910" t="str">
        <f t="shared" si="161"/>
        <v/>
      </c>
      <c r="L910" t="str">
        <f t="shared" si="162"/>
        <v/>
      </c>
      <c r="M910" t="str">
        <f t="shared" si="163"/>
        <v/>
      </c>
      <c r="N910" t="str">
        <f t="shared" si="164"/>
        <v/>
      </c>
    </row>
    <row r="911" spans="1:14">
      <c r="A911" s="4" t="str">
        <f>IF('True_Odds_Calculator_2-way'!A912="","",'True_Odds_Calculator_2-way'!A912)</f>
        <v/>
      </c>
      <c r="B911" s="4" t="str">
        <f>IF('True_Odds_Calculator_2-way'!B912="","",'True_Odds_Calculator_2-way'!B912)</f>
        <v/>
      </c>
      <c r="C911" s="4" t="e">
        <f t="shared" si="154"/>
        <v>#VALUE!</v>
      </c>
      <c r="D911" t="e">
        <f t="shared" si="155"/>
        <v>#VALUE!</v>
      </c>
      <c r="E911" t="e">
        <f t="shared" si="156"/>
        <v>#VALUE!</v>
      </c>
      <c r="F911" t="e">
        <f t="shared" si="157"/>
        <v>#VALUE!</v>
      </c>
      <c r="G911">
        <v>0</v>
      </c>
      <c r="H911" t="e">
        <f t="shared" si="158"/>
        <v>#VALUE!</v>
      </c>
      <c r="I911" t="e">
        <f t="shared" si="159"/>
        <v>#VALUE!</v>
      </c>
      <c r="J911" t="e">
        <f t="shared" si="160"/>
        <v>#VALUE!</v>
      </c>
      <c r="K911" t="str">
        <f t="shared" si="161"/>
        <v/>
      </c>
      <c r="L911" t="str">
        <f t="shared" si="162"/>
        <v/>
      </c>
      <c r="M911" t="str">
        <f t="shared" si="163"/>
        <v/>
      </c>
      <c r="N911" t="str">
        <f t="shared" si="164"/>
        <v/>
      </c>
    </row>
    <row r="912" spans="1:14">
      <c r="A912" s="4" t="str">
        <f>IF('True_Odds_Calculator_2-way'!A913="","",'True_Odds_Calculator_2-way'!A913)</f>
        <v/>
      </c>
      <c r="B912" s="4" t="str">
        <f>IF('True_Odds_Calculator_2-way'!B913="","",'True_Odds_Calculator_2-way'!B913)</f>
        <v/>
      </c>
      <c r="C912" s="4" t="e">
        <f t="shared" si="154"/>
        <v>#VALUE!</v>
      </c>
      <c r="D912" t="e">
        <f t="shared" si="155"/>
        <v>#VALUE!</v>
      </c>
      <c r="E912" t="e">
        <f t="shared" si="156"/>
        <v>#VALUE!</v>
      </c>
      <c r="F912" t="e">
        <f t="shared" si="157"/>
        <v>#VALUE!</v>
      </c>
      <c r="G912">
        <v>0</v>
      </c>
      <c r="H912" t="e">
        <f t="shared" si="158"/>
        <v>#VALUE!</v>
      </c>
      <c r="I912" t="e">
        <f t="shared" si="159"/>
        <v>#VALUE!</v>
      </c>
      <c r="J912" t="e">
        <f t="shared" si="160"/>
        <v>#VALUE!</v>
      </c>
      <c r="K912" t="str">
        <f t="shared" si="161"/>
        <v/>
      </c>
      <c r="L912" t="str">
        <f t="shared" si="162"/>
        <v/>
      </c>
      <c r="M912" t="str">
        <f t="shared" si="163"/>
        <v/>
      </c>
      <c r="N912" t="str">
        <f t="shared" si="164"/>
        <v/>
      </c>
    </row>
    <row r="913" spans="1:14">
      <c r="A913" s="4" t="str">
        <f>IF('True_Odds_Calculator_2-way'!A914="","",'True_Odds_Calculator_2-way'!A914)</f>
        <v/>
      </c>
      <c r="B913" s="4" t="str">
        <f>IF('True_Odds_Calculator_2-way'!B914="","",'True_Odds_Calculator_2-way'!B914)</f>
        <v/>
      </c>
      <c r="C913" s="4" t="e">
        <f t="shared" si="154"/>
        <v>#VALUE!</v>
      </c>
      <c r="D913" t="e">
        <f t="shared" si="155"/>
        <v>#VALUE!</v>
      </c>
      <c r="E913" t="e">
        <f t="shared" si="156"/>
        <v>#VALUE!</v>
      </c>
      <c r="F913" t="e">
        <f t="shared" si="157"/>
        <v>#VALUE!</v>
      </c>
      <c r="G913">
        <v>0</v>
      </c>
      <c r="H913" t="e">
        <f t="shared" si="158"/>
        <v>#VALUE!</v>
      </c>
      <c r="I913" t="e">
        <f t="shared" si="159"/>
        <v>#VALUE!</v>
      </c>
      <c r="J913" t="e">
        <f t="shared" si="160"/>
        <v>#VALUE!</v>
      </c>
      <c r="K913" t="str">
        <f t="shared" si="161"/>
        <v/>
      </c>
      <c r="L913" t="str">
        <f t="shared" si="162"/>
        <v/>
      </c>
      <c r="M913" t="str">
        <f t="shared" si="163"/>
        <v/>
      </c>
      <c r="N913" t="str">
        <f t="shared" si="164"/>
        <v/>
      </c>
    </row>
    <row r="914" spans="1:14">
      <c r="A914" s="4" t="str">
        <f>IF('True_Odds_Calculator_2-way'!A915="","",'True_Odds_Calculator_2-way'!A915)</f>
        <v/>
      </c>
      <c r="B914" s="4" t="str">
        <f>IF('True_Odds_Calculator_2-way'!B915="","",'True_Odds_Calculator_2-way'!B915)</f>
        <v/>
      </c>
      <c r="C914" s="4" t="e">
        <f t="shared" si="154"/>
        <v>#VALUE!</v>
      </c>
      <c r="D914" t="e">
        <f t="shared" si="155"/>
        <v>#VALUE!</v>
      </c>
      <c r="E914" t="e">
        <f t="shared" si="156"/>
        <v>#VALUE!</v>
      </c>
      <c r="F914" t="e">
        <f t="shared" si="157"/>
        <v>#VALUE!</v>
      </c>
      <c r="G914">
        <v>0</v>
      </c>
      <c r="H914" t="e">
        <f t="shared" si="158"/>
        <v>#VALUE!</v>
      </c>
      <c r="I914" t="e">
        <f t="shared" si="159"/>
        <v>#VALUE!</v>
      </c>
      <c r="J914" t="e">
        <f t="shared" si="160"/>
        <v>#VALUE!</v>
      </c>
      <c r="K914" t="str">
        <f t="shared" si="161"/>
        <v/>
      </c>
      <c r="L914" t="str">
        <f t="shared" si="162"/>
        <v/>
      </c>
      <c r="M914" t="str">
        <f t="shared" si="163"/>
        <v/>
      </c>
      <c r="N914" t="str">
        <f t="shared" si="164"/>
        <v/>
      </c>
    </row>
    <row r="915" spans="1:14">
      <c r="A915" s="4" t="str">
        <f>IF('True_Odds_Calculator_2-way'!A916="","",'True_Odds_Calculator_2-way'!A916)</f>
        <v/>
      </c>
      <c r="B915" s="4" t="str">
        <f>IF('True_Odds_Calculator_2-way'!B916="","",'True_Odds_Calculator_2-way'!B916)</f>
        <v/>
      </c>
      <c r="C915" s="4" t="e">
        <f t="shared" si="154"/>
        <v>#VALUE!</v>
      </c>
      <c r="D915" t="e">
        <f t="shared" si="155"/>
        <v>#VALUE!</v>
      </c>
      <c r="E915" t="e">
        <f t="shared" si="156"/>
        <v>#VALUE!</v>
      </c>
      <c r="F915" t="e">
        <f t="shared" si="157"/>
        <v>#VALUE!</v>
      </c>
      <c r="G915">
        <v>0</v>
      </c>
      <c r="H915" t="e">
        <f t="shared" si="158"/>
        <v>#VALUE!</v>
      </c>
      <c r="I915" t="e">
        <f t="shared" si="159"/>
        <v>#VALUE!</v>
      </c>
      <c r="J915" t="e">
        <f t="shared" si="160"/>
        <v>#VALUE!</v>
      </c>
      <c r="K915" t="str">
        <f t="shared" si="161"/>
        <v/>
      </c>
      <c r="L915" t="str">
        <f t="shared" si="162"/>
        <v/>
      </c>
      <c r="M915" t="str">
        <f t="shared" si="163"/>
        <v/>
      </c>
      <c r="N915" t="str">
        <f t="shared" si="164"/>
        <v/>
      </c>
    </row>
    <row r="916" spans="1:14">
      <c r="A916" s="4" t="str">
        <f>IF('True_Odds_Calculator_2-way'!A917="","",'True_Odds_Calculator_2-way'!A917)</f>
        <v/>
      </c>
      <c r="B916" s="4" t="str">
        <f>IF('True_Odds_Calculator_2-way'!B917="","",'True_Odds_Calculator_2-way'!B917)</f>
        <v/>
      </c>
      <c r="C916" s="4" t="e">
        <f t="shared" si="154"/>
        <v>#VALUE!</v>
      </c>
      <c r="D916" t="e">
        <f t="shared" si="155"/>
        <v>#VALUE!</v>
      </c>
      <c r="E916" t="e">
        <f t="shared" si="156"/>
        <v>#VALUE!</v>
      </c>
      <c r="F916" t="e">
        <f t="shared" si="157"/>
        <v>#VALUE!</v>
      </c>
      <c r="G916">
        <v>0</v>
      </c>
      <c r="H916" t="e">
        <f t="shared" si="158"/>
        <v>#VALUE!</v>
      </c>
      <c r="I916" t="e">
        <f t="shared" si="159"/>
        <v>#VALUE!</v>
      </c>
      <c r="J916" t="e">
        <f t="shared" si="160"/>
        <v>#VALUE!</v>
      </c>
      <c r="K916" t="str">
        <f t="shared" si="161"/>
        <v/>
      </c>
      <c r="L916" t="str">
        <f t="shared" si="162"/>
        <v/>
      </c>
      <c r="M916" t="str">
        <f t="shared" si="163"/>
        <v/>
      </c>
      <c r="N916" t="str">
        <f t="shared" si="164"/>
        <v/>
      </c>
    </row>
    <row r="917" spans="1:14">
      <c r="A917" s="4" t="str">
        <f>IF('True_Odds_Calculator_2-way'!A918="","",'True_Odds_Calculator_2-way'!A918)</f>
        <v/>
      </c>
      <c r="B917" s="4" t="str">
        <f>IF('True_Odds_Calculator_2-way'!B918="","",'True_Odds_Calculator_2-way'!B918)</f>
        <v/>
      </c>
      <c r="C917" s="4" t="e">
        <f t="shared" si="154"/>
        <v>#VALUE!</v>
      </c>
      <c r="D917" t="e">
        <f t="shared" si="155"/>
        <v>#VALUE!</v>
      </c>
      <c r="E917" t="e">
        <f t="shared" si="156"/>
        <v>#VALUE!</v>
      </c>
      <c r="F917" t="e">
        <f t="shared" si="157"/>
        <v>#VALUE!</v>
      </c>
      <c r="G917">
        <v>0</v>
      </c>
      <c r="H917" t="e">
        <f t="shared" si="158"/>
        <v>#VALUE!</v>
      </c>
      <c r="I917" t="e">
        <f t="shared" si="159"/>
        <v>#VALUE!</v>
      </c>
      <c r="J917" t="e">
        <f t="shared" si="160"/>
        <v>#VALUE!</v>
      </c>
      <c r="K917" t="str">
        <f t="shared" si="161"/>
        <v/>
      </c>
      <c r="L917" t="str">
        <f t="shared" si="162"/>
        <v/>
      </c>
      <c r="M917" t="str">
        <f t="shared" si="163"/>
        <v/>
      </c>
      <c r="N917" t="str">
        <f t="shared" si="164"/>
        <v/>
      </c>
    </row>
    <row r="918" spans="1:14">
      <c r="A918" s="4" t="str">
        <f>IF('True_Odds_Calculator_2-way'!A919="","",'True_Odds_Calculator_2-way'!A919)</f>
        <v/>
      </c>
      <c r="B918" s="4" t="str">
        <f>IF('True_Odds_Calculator_2-way'!B919="","",'True_Odds_Calculator_2-way'!B919)</f>
        <v/>
      </c>
      <c r="C918" s="4" t="e">
        <f t="shared" si="154"/>
        <v>#VALUE!</v>
      </c>
      <c r="D918" t="e">
        <f t="shared" si="155"/>
        <v>#VALUE!</v>
      </c>
      <c r="E918" t="e">
        <f t="shared" si="156"/>
        <v>#VALUE!</v>
      </c>
      <c r="F918" t="e">
        <f t="shared" si="157"/>
        <v>#VALUE!</v>
      </c>
      <c r="G918">
        <v>0</v>
      </c>
      <c r="H918" t="e">
        <f t="shared" si="158"/>
        <v>#VALUE!</v>
      </c>
      <c r="I918" t="e">
        <f t="shared" si="159"/>
        <v>#VALUE!</v>
      </c>
      <c r="J918" t="e">
        <f t="shared" si="160"/>
        <v>#VALUE!</v>
      </c>
      <c r="K918" t="str">
        <f t="shared" si="161"/>
        <v/>
      </c>
      <c r="L918" t="str">
        <f t="shared" si="162"/>
        <v/>
      </c>
      <c r="M918" t="str">
        <f t="shared" si="163"/>
        <v/>
      </c>
      <c r="N918" t="str">
        <f t="shared" si="164"/>
        <v/>
      </c>
    </row>
    <row r="919" spans="1:14">
      <c r="A919" s="4" t="str">
        <f>IF('True_Odds_Calculator_2-way'!A920="","",'True_Odds_Calculator_2-way'!A920)</f>
        <v/>
      </c>
      <c r="B919" s="4" t="str">
        <f>IF('True_Odds_Calculator_2-way'!B920="","",'True_Odds_Calculator_2-way'!B920)</f>
        <v/>
      </c>
      <c r="C919" s="4" t="e">
        <f t="shared" si="154"/>
        <v>#VALUE!</v>
      </c>
      <c r="D919" t="e">
        <f t="shared" si="155"/>
        <v>#VALUE!</v>
      </c>
      <c r="E919" t="e">
        <f t="shared" si="156"/>
        <v>#VALUE!</v>
      </c>
      <c r="F919" t="e">
        <f t="shared" si="157"/>
        <v>#VALUE!</v>
      </c>
      <c r="G919">
        <v>0</v>
      </c>
      <c r="H919" t="e">
        <f t="shared" si="158"/>
        <v>#VALUE!</v>
      </c>
      <c r="I919" t="e">
        <f t="shared" si="159"/>
        <v>#VALUE!</v>
      </c>
      <c r="J919" t="e">
        <f t="shared" si="160"/>
        <v>#VALUE!</v>
      </c>
      <c r="K919" t="str">
        <f t="shared" si="161"/>
        <v/>
      </c>
      <c r="L919" t="str">
        <f t="shared" si="162"/>
        <v/>
      </c>
      <c r="M919" t="str">
        <f t="shared" si="163"/>
        <v/>
      </c>
      <c r="N919" t="str">
        <f t="shared" si="164"/>
        <v/>
      </c>
    </row>
    <row r="920" spans="1:14">
      <c r="A920" s="4" t="str">
        <f>IF('True_Odds_Calculator_2-way'!A921="","",'True_Odds_Calculator_2-way'!A921)</f>
        <v/>
      </c>
      <c r="B920" s="4" t="str">
        <f>IF('True_Odds_Calculator_2-way'!B921="","",'True_Odds_Calculator_2-way'!B921)</f>
        <v/>
      </c>
      <c r="C920" s="4" t="e">
        <f t="shared" si="154"/>
        <v>#VALUE!</v>
      </c>
      <c r="D920" t="e">
        <f t="shared" si="155"/>
        <v>#VALUE!</v>
      </c>
      <c r="E920" t="e">
        <f t="shared" si="156"/>
        <v>#VALUE!</v>
      </c>
      <c r="F920" t="e">
        <f t="shared" si="157"/>
        <v>#VALUE!</v>
      </c>
      <c r="G920">
        <v>0</v>
      </c>
      <c r="H920" t="e">
        <f t="shared" si="158"/>
        <v>#VALUE!</v>
      </c>
      <c r="I920" t="e">
        <f t="shared" si="159"/>
        <v>#VALUE!</v>
      </c>
      <c r="J920" t="e">
        <f t="shared" si="160"/>
        <v>#VALUE!</v>
      </c>
      <c r="K920" t="str">
        <f t="shared" si="161"/>
        <v/>
      </c>
      <c r="L920" t="str">
        <f t="shared" si="162"/>
        <v/>
      </c>
      <c r="M920" t="str">
        <f t="shared" si="163"/>
        <v/>
      </c>
      <c r="N920" t="str">
        <f t="shared" si="164"/>
        <v/>
      </c>
    </row>
    <row r="921" spans="1:14">
      <c r="A921" s="4" t="str">
        <f>IF('True_Odds_Calculator_2-way'!A922="","",'True_Odds_Calculator_2-way'!A922)</f>
        <v/>
      </c>
      <c r="B921" s="4" t="str">
        <f>IF('True_Odds_Calculator_2-way'!B922="","",'True_Odds_Calculator_2-way'!B922)</f>
        <v/>
      </c>
      <c r="C921" s="4" t="e">
        <f t="shared" si="154"/>
        <v>#VALUE!</v>
      </c>
      <c r="D921" t="e">
        <f t="shared" si="155"/>
        <v>#VALUE!</v>
      </c>
      <c r="E921" t="e">
        <f t="shared" si="156"/>
        <v>#VALUE!</v>
      </c>
      <c r="F921" t="e">
        <f t="shared" si="157"/>
        <v>#VALUE!</v>
      </c>
      <c r="G921">
        <v>0</v>
      </c>
      <c r="H921" t="e">
        <f t="shared" si="158"/>
        <v>#VALUE!</v>
      </c>
      <c r="I921" t="e">
        <f t="shared" si="159"/>
        <v>#VALUE!</v>
      </c>
      <c r="J921" t="e">
        <f t="shared" si="160"/>
        <v>#VALUE!</v>
      </c>
      <c r="K921" t="str">
        <f t="shared" si="161"/>
        <v/>
      </c>
      <c r="L921" t="str">
        <f t="shared" si="162"/>
        <v/>
      </c>
      <c r="M921" t="str">
        <f t="shared" si="163"/>
        <v/>
      </c>
      <c r="N921" t="str">
        <f t="shared" si="164"/>
        <v/>
      </c>
    </row>
    <row r="922" spans="1:14">
      <c r="A922" s="4" t="str">
        <f>IF('True_Odds_Calculator_2-way'!A923="","",'True_Odds_Calculator_2-way'!A923)</f>
        <v/>
      </c>
      <c r="B922" s="4" t="str">
        <f>IF('True_Odds_Calculator_2-way'!B923="","",'True_Odds_Calculator_2-way'!B923)</f>
        <v/>
      </c>
      <c r="C922" s="4" t="e">
        <f t="shared" si="154"/>
        <v>#VALUE!</v>
      </c>
      <c r="D922" t="e">
        <f t="shared" si="155"/>
        <v>#VALUE!</v>
      </c>
      <c r="E922" t="e">
        <f t="shared" si="156"/>
        <v>#VALUE!</v>
      </c>
      <c r="F922" t="e">
        <f t="shared" si="157"/>
        <v>#VALUE!</v>
      </c>
      <c r="G922">
        <v>0</v>
      </c>
      <c r="H922" t="e">
        <f t="shared" si="158"/>
        <v>#VALUE!</v>
      </c>
      <c r="I922" t="e">
        <f t="shared" si="159"/>
        <v>#VALUE!</v>
      </c>
      <c r="J922" t="e">
        <f t="shared" si="160"/>
        <v>#VALUE!</v>
      </c>
      <c r="K922" t="str">
        <f t="shared" si="161"/>
        <v/>
      </c>
      <c r="L922" t="str">
        <f t="shared" si="162"/>
        <v/>
      </c>
      <c r="M922" t="str">
        <f t="shared" si="163"/>
        <v/>
      </c>
      <c r="N922" t="str">
        <f t="shared" si="164"/>
        <v/>
      </c>
    </row>
    <row r="923" spans="1:14">
      <c r="A923" s="4" t="str">
        <f>IF('True_Odds_Calculator_2-way'!A924="","",'True_Odds_Calculator_2-way'!A924)</f>
        <v/>
      </c>
      <c r="B923" s="4" t="str">
        <f>IF('True_Odds_Calculator_2-way'!B924="","",'True_Odds_Calculator_2-way'!B924)</f>
        <v/>
      </c>
      <c r="C923" s="4" t="e">
        <f t="shared" si="154"/>
        <v>#VALUE!</v>
      </c>
      <c r="D923" t="e">
        <f t="shared" si="155"/>
        <v>#VALUE!</v>
      </c>
      <c r="E923" t="e">
        <f t="shared" si="156"/>
        <v>#VALUE!</v>
      </c>
      <c r="F923" t="e">
        <f t="shared" si="157"/>
        <v>#VALUE!</v>
      </c>
      <c r="G923">
        <v>0</v>
      </c>
      <c r="H923" t="e">
        <f t="shared" si="158"/>
        <v>#VALUE!</v>
      </c>
      <c r="I923" t="e">
        <f t="shared" si="159"/>
        <v>#VALUE!</v>
      </c>
      <c r="J923" t="e">
        <f t="shared" si="160"/>
        <v>#VALUE!</v>
      </c>
      <c r="K923" t="str">
        <f t="shared" si="161"/>
        <v/>
      </c>
      <c r="L923" t="str">
        <f t="shared" si="162"/>
        <v/>
      </c>
      <c r="M923" t="str">
        <f t="shared" si="163"/>
        <v/>
      </c>
      <c r="N923" t="str">
        <f t="shared" si="164"/>
        <v/>
      </c>
    </row>
    <row r="924" spans="1:14">
      <c r="A924" s="4" t="str">
        <f>IF('True_Odds_Calculator_2-way'!A925="","",'True_Odds_Calculator_2-way'!A925)</f>
        <v/>
      </c>
      <c r="B924" s="4" t="str">
        <f>IF('True_Odds_Calculator_2-way'!B925="","",'True_Odds_Calculator_2-way'!B925)</f>
        <v/>
      </c>
      <c r="C924" s="4" t="e">
        <f t="shared" si="154"/>
        <v>#VALUE!</v>
      </c>
      <c r="D924" t="e">
        <f t="shared" si="155"/>
        <v>#VALUE!</v>
      </c>
      <c r="E924" t="e">
        <f t="shared" si="156"/>
        <v>#VALUE!</v>
      </c>
      <c r="F924" t="e">
        <f t="shared" si="157"/>
        <v>#VALUE!</v>
      </c>
      <c r="G924">
        <v>0</v>
      </c>
      <c r="H924" t="e">
        <f t="shared" si="158"/>
        <v>#VALUE!</v>
      </c>
      <c r="I924" t="e">
        <f t="shared" si="159"/>
        <v>#VALUE!</v>
      </c>
      <c r="J924" t="e">
        <f t="shared" si="160"/>
        <v>#VALUE!</v>
      </c>
      <c r="K924" t="str">
        <f t="shared" si="161"/>
        <v/>
      </c>
      <c r="L924" t="str">
        <f t="shared" si="162"/>
        <v/>
      </c>
      <c r="M924" t="str">
        <f t="shared" si="163"/>
        <v/>
      </c>
      <c r="N924" t="str">
        <f t="shared" si="164"/>
        <v/>
      </c>
    </row>
    <row r="925" spans="1:14">
      <c r="A925" s="4" t="str">
        <f>IF('True_Odds_Calculator_2-way'!A926="","",'True_Odds_Calculator_2-way'!A926)</f>
        <v/>
      </c>
      <c r="B925" s="4" t="str">
        <f>IF('True_Odds_Calculator_2-way'!B926="","",'True_Odds_Calculator_2-way'!B926)</f>
        <v/>
      </c>
      <c r="C925" s="4" t="e">
        <f t="shared" si="154"/>
        <v>#VALUE!</v>
      </c>
      <c r="D925" t="e">
        <f t="shared" si="155"/>
        <v>#VALUE!</v>
      </c>
      <c r="E925" t="e">
        <f t="shared" si="156"/>
        <v>#VALUE!</v>
      </c>
      <c r="F925" t="e">
        <f t="shared" si="157"/>
        <v>#VALUE!</v>
      </c>
      <c r="G925">
        <v>0</v>
      </c>
      <c r="H925" t="e">
        <f t="shared" si="158"/>
        <v>#VALUE!</v>
      </c>
      <c r="I925" t="e">
        <f t="shared" si="159"/>
        <v>#VALUE!</v>
      </c>
      <c r="J925" t="e">
        <f t="shared" si="160"/>
        <v>#VALUE!</v>
      </c>
      <c r="K925" t="str">
        <f t="shared" si="161"/>
        <v/>
      </c>
      <c r="L925" t="str">
        <f t="shared" si="162"/>
        <v/>
      </c>
      <c r="M925" t="str">
        <f t="shared" si="163"/>
        <v/>
      </c>
      <c r="N925" t="str">
        <f t="shared" si="164"/>
        <v/>
      </c>
    </row>
    <row r="926" spans="1:14">
      <c r="A926" s="4" t="str">
        <f>IF('True_Odds_Calculator_2-way'!A927="","",'True_Odds_Calculator_2-way'!A927)</f>
        <v/>
      </c>
      <c r="B926" s="4" t="str">
        <f>IF('True_Odds_Calculator_2-way'!B927="","",'True_Odds_Calculator_2-way'!B927)</f>
        <v/>
      </c>
      <c r="C926" s="4" t="e">
        <f t="shared" si="154"/>
        <v>#VALUE!</v>
      </c>
      <c r="D926" t="e">
        <f t="shared" si="155"/>
        <v>#VALUE!</v>
      </c>
      <c r="E926" t="e">
        <f t="shared" si="156"/>
        <v>#VALUE!</v>
      </c>
      <c r="F926" t="e">
        <f t="shared" si="157"/>
        <v>#VALUE!</v>
      </c>
      <c r="G926">
        <v>0</v>
      </c>
      <c r="H926" t="e">
        <f t="shared" si="158"/>
        <v>#VALUE!</v>
      </c>
      <c r="I926" t="e">
        <f t="shared" si="159"/>
        <v>#VALUE!</v>
      </c>
      <c r="J926" t="e">
        <f t="shared" si="160"/>
        <v>#VALUE!</v>
      </c>
      <c r="K926" t="str">
        <f t="shared" si="161"/>
        <v/>
      </c>
      <c r="L926" t="str">
        <f t="shared" si="162"/>
        <v/>
      </c>
      <c r="M926" t="str">
        <f t="shared" si="163"/>
        <v/>
      </c>
      <c r="N926" t="str">
        <f t="shared" si="164"/>
        <v/>
      </c>
    </row>
    <row r="927" spans="1:14">
      <c r="A927" s="4" t="str">
        <f>IF('True_Odds_Calculator_2-way'!A928="","",'True_Odds_Calculator_2-way'!A928)</f>
        <v/>
      </c>
      <c r="B927" s="4" t="str">
        <f>IF('True_Odds_Calculator_2-way'!B928="","",'True_Odds_Calculator_2-way'!B928)</f>
        <v/>
      </c>
      <c r="C927" s="4" t="e">
        <f t="shared" si="154"/>
        <v>#VALUE!</v>
      </c>
      <c r="D927" t="e">
        <f t="shared" si="155"/>
        <v>#VALUE!</v>
      </c>
      <c r="E927" t="e">
        <f t="shared" si="156"/>
        <v>#VALUE!</v>
      </c>
      <c r="F927" t="e">
        <f t="shared" si="157"/>
        <v>#VALUE!</v>
      </c>
      <c r="G927">
        <v>0</v>
      </c>
      <c r="H927" t="e">
        <f t="shared" si="158"/>
        <v>#VALUE!</v>
      </c>
      <c r="I927" t="e">
        <f t="shared" si="159"/>
        <v>#VALUE!</v>
      </c>
      <c r="J927" t="e">
        <f t="shared" si="160"/>
        <v>#VALUE!</v>
      </c>
      <c r="K927" t="str">
        <f t="shared" si="161"/>
        <v/>
      </c>
      <c r="L927" t="str">
        <f t="shared" si="162"/>
        <v/>
      </c>
      <c r="M927" t="str">
        <f t="shared" si="163"/>
        <v/>
      </c>
      <c r="N927" t="str">
        <f t="shared" si="164"/>
        <v/>
      </c>
    </row>
    <row r="928" spans="1:14">
      <c r="A928" s="4" t="str">
        <f>IF('True_Odds_Calculator_2-way'!A929="","",'True_Odds_Calculator_2-way'!A929)</f>
        <v/>
      </c>
      <c r="B928" s="4" t="str">
        <f>IF('True_Odds_Calculator_2-way'!B929="","",'True_Odds_Calculator_2-way'!B929)</f>
        <v/>
      </c>
      <c r="C928" s="4" t="e">
        <f t="shared" si="154"/>
        <v>#VALUE!</v>
      </c>
      <c r="D928" t="e">
        <f t="shared" si="155"/>
        <v>#VALUE!</v>
      </c>
      <c r="E928" t="e">
        <f t="shared" si="156"/>
        <v>#VALUE!</v>
      </c>
      <c r="F928" t="e">
        <f t="shared" si="157"/>
        <v>#VALUE!</v>
      </c>
      <c r="G928">
        <v>0</v>
      </c>
      <c r="H928" t="e">
        <f t="shared" si="158"/>
        <v>#VALUE!</v>
      </c>
      <c r="I928" t="e">
        <f t="shared" si="159"/>
        <v>#VALUE!</v>
      </c>
      <c r="J928" t="e">
        <f t="shared" si="160"/>
        <v>#VALUE!</v>
      </c>
      <c r="K928" t="str">
        <f t="shared" si="161"/>
        <v/>
      </c>
      <c r="L928" t="str">
        <f t="shared" si="162"/>
        <v/>
      </c>
      <c r="M928" t="str">
        <f t="shared" si="163"/>
        <v/>
      </c>
      <c r="N928" t="str">
        <f t="shared" si="164"/>
        <v/>
      </c>
    </row>
    <row r="929" spans="1:14">
      <c r="A929" s="4" t="str">
        <f>IF('True_Odds_Calculator_2-way'!A930="","",'True_Odds_Calculator_2-way'!A930)</f>
        <v/>
      </c>
      <c r="B929" s="4" t="str">
        <f>IF('True_Odds_Calculator_2-way'!B930="","",'True_Odds_Calculator_2-way'!B930)</f>
        <v/>
      </c>
      <c r="C929" s="4" t="e">
        <f t="shared" si="154"/>
        <v>#VALUE!</v>
      </c>
      <c r="D929" t="e">
        <f t="shared" si="155"/>
        <v>#VALUE!</v>
      </c>
      <c r="E929" t="e">
        <f t="shared" si="156"/>
        <v>#VALUE!</v>
      </c>
      <c r="F929" t="e">
        <f t="shared" si="157"/>
        <v>#VALUE!</v>
      </c>
      <c r="G929">
        <v>0</v>
      </c>
      <c r="H929" t="e">
        <f t="shared" si="158"/>
        <v>#VALUE!</v>
      </c>
      <c r="I929" t="e">
        <f t="shared" si="159"/>
        <v>#VALUE!</v>
      </c>
      <c r="J929" t="e">
        <f t="shared" si="160"/>
        <v>#VALUE!</v>
      </c>
      <c r="K929" t="str">
        <f t="shared" si="161"/>
        <v/>
      </c>
      <c r="L929" t="str">
        <f t="shared" si="162"/>
        <v/>
      </c>
      <c r="M929" t="str">
        <f t="shared" si="163"/>
        <v/>
      </c>
      <c r="N929" t="str">
        <f t="shared" si="164"/>
        <v/>
      </c>
    </row>
    <row r="930" spans="1:14">
      <c r="A930" s="4" t="str">
        <f>IF('True_Odds_Calculator_2-way'!A931="","",'True_Odds_Calculator_2-way'!A931)</f>
        <v/>
      </c>
      <c r="B930" s="4" t="str">
        <f>IF('True_Odds_Calculator_2-way'!B931="","",'True_Odds_Calculator_2-way'!B931)</f>
        <v/>
      </c>
      <c r="C930" s="4" t="e">
        <f t="shared" si="154"/>
        <v>#VALUE!</v>
      </c>
      <c r="D930" t="e">
        <f t="shared" si="155"/>
        <v>#VALUE!</v>
      </c>
      <c r="E930" t="e">
        <f t="shared" si="156"/>
        <v>#VALUE!</v>
      </c>
      <c r="F930" t="e">
        <f t="shared" si="157"/>
        <v>#VALUE!</v>
      </c>
      <c r="G930">
        <v>0</v>
      </c>
      <c r="H930" t="e">
        <f t="shared" si="158"/>
        <v>#VALUE!</v>
      </c>
      <c r="I930" t="e">
        <f t="shared" si="159"/>
        <v>#VALUE!</v>
      </c>
      <c r="J930" t="e">
        <f t="shared" si="160"/>
        <v>#VALUE!</v>
      </c>
      <c r="K930" t="str">
        <f t="shared" si="161"/>
        <v/>
      </c>
      <c r="L930" t="str">
        <f t="shared" si="162"/>
        <v/>
      </c>
      <c r="M930" t="str">
        <f t="shared" si="163"/>
        <v/>
      </c>
      <c r="N930" t="str">
        <f t="shared" si="164"/>
        <v/>
      </c>
    </row>
    <row r="931" spans="1:14">
      <c r="A931" s="4" t="str">
        <f>IF('True_Odds_Calculator_2-way'!A932="","",'True_Odds_Calculator_2-way'!A932)</f>
        <v/>
      </c>
      <c r="B931" s="4" t="str">
        <f>IF('True_Odds_Calculator_2-way'!B932="","",'True_Odds_Calculator_2-way'!B932)</f>
        <v/>
      </c>
      <c r="C931" s="4" t="e">
        <f t="shared" si="154"/>
        <v>#VALUE!</v>
      </c>
      <c r="D931" t="e">
        <f t="shared" si="155"/>
        <v>#VALUE!</v>
      </c>
      <c r="E931" t="e">
        <f t="shared" si="156"/>
        <v>#VALUE!</v>
      </c>
      <c r="F931" t="e">
        <f t="shared" si="157"/>
        <v>#VALUE!</v>
      </c>
      <c r="G931">
        <v>0</v>
      </c>
      <c r="H931" t="e">
        <f t="shared" si="158"/>
        <v>#VALUE!</v>
      </c>
      <c r="I931" t="e">
        <f t="shared" si="159"/>
        <v>#VALUE!</v>
      </c>
      <c r="J931" t="e">
        <f t="shared" si="160"/>
        <v>#VALUE!</v>
      </c>
      <c r="K931" t="str">
        <f t="shared" si="161"/>
        <v/>
      </c>
      <c r="L931" t="str">
        <f t="shared" si="162"/>
        <v/>
      </c>
      <c r="M931" t="str">
        <f t="shared" si="163"/>
        <v/>
      </c>
      <c r="N931" t="str">
        <f t="shared" si="164"/>
        <v/>
      </c>
    </row>
    <row r="932" spans="1:14">
      <c r="A932" s="4" t="str">
        <f>IF('True_Odds_Calculator_2-way'!A933="","",'True_Odds_Calculator_2-way'!A933)</f>
        <v/>
      </c>
      <c r="B932" s="4" t="str">
        <f>IF('True_Odds_Calculator_2-way'!B933="","",'True_Odds_Calculator_2-way'!B933)</f>
        <v/>
      </c>
      <c r="C932" s="4" t="e">
        <f t="shared" si="154"/>
        <v>#VALUE!</v>
      </c>
      <c r="D932" t="e">
        <f t="shared" si="155"/>
        <v>#VALUE!</v>
      </c>
      <c r="E932" t="e">
        <f t="shared" si="156"/>
        <v>#VALUE!</v>
      </c>
      <c r="F932" t="e">
        <f t="shared" si="157"/>
        <v>#VALUE!</v>
      </c>
      <c r="G932">
        <v>0</v>
      </c>
      <c r="H932" t="e">
        <f t="shared" si="158"/>
        <v>#VALUE!</v>
      </c>
      <c r="I932" t="e">
        <f t="shared" si="159"/>
        <v>#VALUE!</v>
      </c>
      <c r="J932" t="e">
        <f t="shared" si="160"/>
        <v>#VALUE!</v>
      </c>
      <c r="K932" t="str">
        <f t="shared" si="161"/>
        <v/>
      </c>
      <c r="L932" t="str">
        <f t="shared" si="162"/>
        <v/>
      </c>
      <c r="M932" t="str">
        <f t="shared" si="163"/>
        <v/>
      </c>
      <c r="N932" t="str">
        <f t="shared" si="164"/>
        <v/>
      </c>
    </row>
    <row r="933" spans="1:14">
      <c r="A933" s="4" t="str">
        <f>IF('True_Odds_Calculator_2-way'!A934="","",'True_Odds_Calculator_2-way'!A934)</f>
        <v/>
      </c>
      <c r="B933" s="4" t="str">
        <f>IF('True_Odds_Calculator_2-way'!B934="","",'True_Odds_Calculator_2-way'!B934)</f>
        <v/>
      </c>
      <c r="C933" s="4" t="e">
        <f t="shared" si="154"/>
        <v>#VALUE!</v>
      </c>
      <c r="D933" t="e">
        <f t="shared" si="155"/>
        <v>#VALUE!</v>
      </c>
      <c r="E933" t="e">
        <f t="shared" si="156"/>
        <v>#VALUE!</v>
      </c>
      <c r="F933" t="e">
        <f t="shared" si="157"/>
        <v>#VALUE!</v>
      </c>
      <c r="G933">
        <v>0</v>
      </c>
      <c r="H933" t="e">
        <f t="shared" si="158"/>
        <v>#VALUE!</v>
      </c>
      <c r="I933" t="e">
        <f t="shared" si="159"/>
        <v>#VALUE!</v>
      </c>
      <c r="J933" t="e">
        <f t="shared" si="160"/>
        <v>#VALUE!</v>
      </c>
      <c r="K933" t="str">
        <f t="shared" si="161"/>
        <v/>
      </c>
      <c r="L933" t="str">
        <f t="shared" si="162"/>
        <v/>
      </c>
      <c r="M933" t="str">
        <f t="shared" si="163"/>
        <v/>
      </c>
      <c r="N933" t="str">
        <f t="shared" si="164"/>
        <v/>
      </c>
    </row>
    <row r="934" spans="1:14">
      <c r="A934" s="4" t="str">
        <f>IF('True_Odds_Calculator_2-way'!A935="","",'True_Odds_Calculator_2-way'!A935)</f>
        <v/>
      </c>
      <c r="B934" s="4" t="str">
        <f>IF('True_Odds_Calculator_2-way'!B935="","",'True_Odds_Calculator_2-way'!B935)</f>
        <v/>
      </c>
      <c r="C934" s="4" t="e">
        <f t="shared" si="154"/>
        <v>#VALUE!</v>
      </c>
      <c r="D934" t="e">
        <f t="shared" si="155"/>
        <v>#VALUE!</v>
      </c>
      <c r="E934" t="e">
        <f t="shared" si="156"/>
        <v>#VALUE!</v>
      </c>
      <c r="F934" t="e">
        <f t="shared" si="157"/>
        <v>#VALUE!</v>
      </c>
      <c r="G934">
        <v>0</v>
      </c>
      <c r="H934" t="e">
        <f t="shared" si="158"/>
        <v>#VALUE!</v>
      </c>
      <c r="I934" t="e">
        <f t="shared" si="159"/>
        <v>#VALUE!</v>
      </c>
      <c r="J934" t="e">
        <f t="shared" si="160"/>
        <v>#VALUE!</v>
      </c>
      <c r="K934" t="str">
        <f t="shared" si="161"/>
        <v/>
      </c>
      <c r="L934" t="str">
        <f t="shared" si="162"/>
        <v/>
      </c>
      <c r="M934" t="str">
        <f t="shared" si="163"/>
        <v/>
      </c>
      <c r="N934" t="str">
        <f t="shared" si="164"/>
        <v/>
      </c>
    </row>
    <row r="935" spans="1:14">
      <c r="A935" s="4" t="str">
        <f>IF('True_Odds_Calculator_2-way'!A936="","",'True_Odds_Calculator_2-way'!A936)</f>
        <v/>
      </c>
      <c r="B935" s="4" t="str">
        <f>IF('True_Odds_Calculator_2-way'!B936="","",'True_Odds_Calculator_2-way'!B936)</f>
        <v/>
      </c>
      <c r="C935" s="4" t="e">
        <f t="shared" si="154"/>
        <v>#VALUE!</v>
      </c>
      <c r="D935" t="e">
        <f t="shared" si="155"/>
        <v>#VALUE!</v>
      </c>
      <c r="E935" t="e">
        <f t="shared" si="156"/>
        <v>#VALUE!</v>
      </c>
      <c r="F935" t="e">
        <f t="shared" si="157"/>
        <v>#VALUE!</v>
      </c>
      <c r="G935">
        <v>0</v>
      </c>
      <c r="H935" t="e">
        <f t="shared" si="158"/>
        <v>#VALUE!</v>
      </c>
      <c r="I935" t="e">
        <f t="shared" si="159"/>
        <v>#VALUE!</v>
      </c>
      <c r="J935" t="e">
        <f t="shared" si="160"/>
        <v>#VALUE!</v>
      </c>
      <c r="K935" t="str">
        <f t="shared" si="161"/>
        <v/>
      </c>
      <c r="L935" t="str">
        <f t="shared" si="162"/>
        <v/>
      </c>
      <c r="M935" t="str">
        <f t="shared" si="163"/>
        <v/>
      </c>
      <c r="N935" t="str">
        <f t="shared" si="164"/>
        <v/>
      </c>
    </row>
    <row r="936" spans="1:14">
      <c r="A936" s="4" t="str">
        <f>IF('True_Odds_Calculator_2-way'!A937="","",'True_Odds_Calculator_2-way'!A937)</f>
        <v/>
      </c>
      <c r="B936" s="4" t="str">
        <f>IF('True_Odds_Calculator_2-way'!B937="","",'True_Odds_Calculator_2-way'!B937)</f>
        <v/>
      </c>
      <c r="C936" s="4" t="e">
        <f t="shared" si="154"/>
        <v>#VALUE!</v>
      </c>
      <c r="D936" t="e">
        <f t="shared" si="155"/>
        <v>#VALUE!</v>
      </c>
      <c r="E936" t="e">
        <f t="shared" si="156"/>
        <v>#VALUE!</v>
      </c>
      <c r="F936" t="e">
        <f t="shared" si="157"/>
        <v>#VALUE!</v>
      </c>
      <c r="G936">
        <v>0</v>
      </c>
      <c r="H936" t="e">
        <f t="shared" si="158"/>
        <v>#VALUE!</v>
      </c>
      <c r="I936" t="e">
        <f t="shared" si="159"/>
        <v>#VALUE!</v>
      </c>
      <c r="J936" t="e">
        <f t="shared" si="160"/>
        <v>#VALUE!</v>
      </c>
      <c r="K936" t="str">
        <f t="shared" si="161"/>
        <v/>
      </c>
      <c r="L936" t="str">
        <f t="shared" si="162"/>
        <v/>
      </c>
      <c r="M936" t="str">
        <f t="shared" si="163"/>
        <v/>
      </c>
      <c r="N936" t="str">
        <f t="shared" si="164"/>
        <v/>
      </c>
    </row>
    <row r="937" spans="1:14">
      <c r="A937" s="4" t="str">
        <f>IF('True_Odds_Calculator_2-way'!A938="","",'True_Odds_Calculator_2-way'!A938)</f>
        <v/>
      </c>
      <c r="B937" s="4" t="str">
        <f>IF('True_Odds_Calculator_2-way'!B938="","",'True_Odds_Calculator_2-way'!B938)</f>
        <v/>
      </c>
      <c r="C937" s="4" t="e">
        <f t="shared" si="154"/>
        <v>#VALUE!</v>
      </c>
      <c r="D937" t="e">
        <f t="shared" si="155"/>
        <v>#VALUE!</v>
      </c>
      <c r="E937" t="e">
        <f t="shared" si="156"/>
        <v>#VALUE!</v>
      </c>
      <c r="F937" t="e">
        <f t="shared" si="157"/>
        <v>#VALUE!</v>
      </c>
      <c r="G937">
        <v>0</v>
      </c>
      <c r="H937" t="e">
        <f t="shared" si="158"/>
        <v>#VALUE!</v>
      </c>
      <c r="I937" t="e">
        <f t="shared" si="159"/>
        <v>#VALUE!</v>
      </c>
      <c r="J937" t="e">
        <f t="shared" si="160"/>
        <v>#VALUE!</v>
      </c>
      <c r="K937" t="str">
        <f t="shared" si="161"/>
        <v/>
      </c>
      <c r="L937" t="str">
        <f t="shared" si="162"/>
        <v/>
      </c>
      <c r="M937" t="str">
        <f t="shared" si="163"/>
        <v/>
      </c>
      <c r="N937" t="str">
        <f t="shared" si="164"/>
        <v/>
      </c>
    </row>
    <row r="938" spans="1:14">
      <c r="A938" s="4" t="str">
        <f>IF('True_Odds_Calculator_2-way'!A939="","",'True_Odds_Calculator_2-way'!A939)</f>
        <v/>
      </c>
      <c r="B938" s="4" t="str">
        <f>IF('True_Odds_Calculator_2-way'!B939="","",'True_Odds_Calculator_2-way'!B939)</f>
        <v/>
      </c>
      <c r="C938" s="4" t="e">
        <f t="shared" si="154"/>
        <v>#VALUE!</v>
      </c>
      <c r="D938" t="e">
        <f t="shared" si="155"/>
        <v>#VALUE!</v>
      </c>
      <c r="E938" t="e">
        <f t="shared" si="156"/>
        <v>#VALUE!</v>
      </c>
      <c r="F938" t="e">
        <f t="shared" si="157"/>
        <v>#VALUE!</v>
      </c>
      <c r="G938">
        <v>0</v>
      </c>
      <c r="H938" t="e">
        <f t="shared" si="158"/>
        <v>#VALUE!</v>
      </c>
      <c r="I938" t="e">
        <f t="shared" si="159"/>
        <v>#VALUE!</v>
      </c>
      <c r="J938" t="e">
        <f t="shared" si="160"/>
        <v>#VALUE!</v>
      </c>
      <c r="K938" t="str">
        <f t="shared" si="161"/>
        <v/>
      </c>
      <c r="L938" t="str">
        <f t="shared" si="162"/>
        <v/>
      </c>
      <c r="M938" t="str">
        <f t="shared" si="163"/>
        <v/>
      </c>
      <c r="N938" t="str">
        <f t="shared" si="164"/>
        <v/>
      </c>
    </row>
    <row r="939" spans="1:14">
      <c r="A939" s="4" t="str">
        <f>IF('True_Odds_Calculator_2-way'!A940="","",'True_Odds_Calculator_2-way'!A940)</f>
        <v/>
      </c>
      <c r="B939" s="4" t="str">
        <f>IF('True_Odds_Calculator_2-way'!B940="","",'True_Odds_Calculator_2-way'!B940)</f>
        <v/>
      </c>
      <c r="C939" s="4" t="e">
        <f t="shared" si="154"/>
        <v>#VALUE!</v>
      </c>
      <c r="D939" t="e">
        <f t="shared" si="155"/>
        <v>#VALUE!</v>
      </c>
      <c r="E939" t="e">
        <f t="shared" si="156"/>
        <v>#VALUE!</v>
      </c>
      <c r="F939" t="e">
        <f t="shared" si="157"/>
        <v>#VALUE!</v>
      </c>
      <c r="G939">
        <v>0</v>
      </c>
      <c r="H939" t="e">
        <f t="shared" si="158"/>
        <v>#VALUE!</v>
      </c>
      <c r="I939" t="e">
        <f t="shared" si="159"/>
        <v>#VALUE!</v>
      </c>
      <c r="J939" t="e">
        <f t="shared" si="160"/>
        <v>#VALUE!</v>
      </c>
      <c r="K939" t="str">
        <f t="shared" si="161"/>
        <v/>
      </c>
      <c r="L939" t="str">
        <f t="shared" si="162"/>
        <v/>
      </c>
      <c r="M939" t="str">
        <f t="shared" si="163"/>
        <v/>
      </c>
      <c r="N939" t="str">
        <f t="shared" si="164"/>
        <v/>
      </c>
    </row>
    <row r="940" spans="1:14">
      <c r="A940" s="4" t="str">
        <f>IF('True_Odds_Calculator_2-way'!A941="","",'True_Odds_Calculator_2-way'!A941)</f>
        <v/>
      </c>
      <c r="B940" s="4" t="str">
        <f>IF('True_Odds_Calculator_2-way'!B941="","",'True_Odds_Calculator_2-way'!B941)</f>
        <v/>
      </c>
      <c r="C940" s="4" t="e">
        <f t="shared" si="154"/>
        <v>#VALUE!</v>
      </c>
      <c r="D940" t="e">
        <f t="shared" si="155"/>
        <v>#VALUE!</v>
      </c>
      <c r="E940" t="e">
        <f t="shared" si="156"/>
        <v>#VALUE!</v>
      </c>
      <c r="F940" t="e">
        <f t="shared" si="157"/>
        <v>#VALUE!</v>
      </c>
      <c r="G940">
        <v>0</v>
      </c>
      <c r="H940" t="e">
        <f t="shared" si="158"/>
        <v>#VALUE!</v>
      </c>
      <c r="I940" t="e">
        <f t="shared" si="159"/>
        <v>#VALUE!</v>
      </c>
      <c r="J940" t="e">
        <f t="shared" si="160"/>
        <v>#VALUE!</v>
      </c>
      <c r="K940" t="str">
        <f t="shared" si="161"/>
        <v/>
      </c>
      <c r="L940" t="str">
        <f t="shared" si="162"/>
        <v/>
      </c>
      <c r="M940" t="str">
        <f t="shared" si="163"/>
        <v/>
      </c>
      <c r="N940" t="str">
        <f t="shared" si="164"/>
        <v/>
      </c>
    </row>
    <row r="941" spans="1:14">
      <c r="A941" s="4" t="str">
        <f>IF('True_Odds_Calculator_2-way'!A942="","",'True_Odds_Calculator_2-way'!A942)</f>
        <v/>
      </c>
      <c r="B941" s="4" t="str">
        <f>IF('True_Odds_Calculator_2-way'!B942="","",'True_Odds_Calculator_2-way'!B942)</f>
        <v/>
      </c>
      <c r="C941" s="4" t="e">
        <f t="shared" si="154"/>
        <v>#VALUE!</v>
      </c>
      <c r="D941" t="e">
        <f t="shared" si="155"/>
        <v>#VALUE!</v>
      </c>
      <c r="E941" t="e">
        <f t="shared" si="156"/>
        <v>#VALUE!</v>
      </c>
      <c r="F941" t="e">
        <f t="shared" si="157"/>
        <v>#VALUE!</v>
      </c>
      <c r="G941">
        <v>0</v>
      </c>
      <c r="H941" t="e">
        <f t="shared" si="158"/>
        <v>#VALUE!</v>
      </c>
      <c r="I941" t="e">
        <f t="shared" si="159"/>
        <v>#VALUE!</v>
      </c>
      <c r="J941" t="e">
        <f t="shared" si="160"/>
        <v>#VALUE!</v>
      </c>
      <c r="K941" t="str">
        <f t="shared" si="161"/>
        <v/>
      </c>
      <c r="L941" t="str">
        <f t="shared" si="162"/>
        <v/>
      </c>
      <c r="M941" t="str">
        <f t="shared" si="163"/>
        <v/>
      </c>
      <c r="N941" t="str">
        <f t="shared" si="164"/>
        <v/>
      </c>
    </row>
    <row r="942" spans="1:14">
      <c r="A942" s="4" t="str">
        <f>IF('True_Odds_Calculator_2-way'!A943="","",'True_Odds_Calculator_2-way'!A943)</f>
        <v/>
      </c>
      <c r="B942" s="4" t="str">
        <f>IF('True_Odds_Calculator_2-way'!B943="","",'True_Odds_Calculator_2-way'!B943)</f>
        <v/>
      </c>
      <c r="C942" s="4" t="e">
        <f t="shared" si="154"/>
        <v>#VALUE!</v>
      </c>
      <c r="D942" t="e">
        <f t="shared" si="155"/>
        <v>#VALUE!</v>
      </c>
      <c r="E942" t="e">
        <f t="shared" si="156"/>
        <v>#VALUE!</v>
      </c>
      <c r="F942" t="e">
        <f t="shared" si="157"/>
        <v>#VALUE!</v>
      </c>
      <c r="G942">
        <v>0</v>
      </c>
      <c r="H942" t="e">
        <f t="shared" si="158"/>
        <v>#VALUE!</v>
      </c>
      <c r="I942" t="e">
        <f t="shared" si="159"/>
        <v>#VALUE!</v>
      </c>
      <c r="J942" t="e">
        <f t="shared" si="160"/>
        <v>#VALUE!</v>
      </c>
      <c r="K942" t="str">
        <f t="shared" si="161"/>
        <v/>
      </c>
      <c r="L942" t="str">
        <f t="shared" si="162"/>
        <v/>
      </c>
      <c r="M942" t="str">
        <f t="shared" si="163"/>
        <v/>
      </c>
      <c r="N942" t="str">
        <f t="shared" si="164"/>
        <v/>
      </c>
    </row>
    <row r="943" spans="1:14">
      <c r="A943" s="4" t="str">
        <f>IF('True_Odds_Calculator_2-way'!A944="","",'True_Odds_Calculator_2-way'!A944)</f>
        <v/>
      </c>
      <c r="B943" s="4" t="str">
        <f>IF('True_Odds_Calculator_2-way'!B944="","",'True_Odds_Calculator_2-way'!B944)</f>
        <v/>
      </c>
      <c r="C943" s="4" t="e">
        <f t="shared" si="154"/>
        <v>#VALUE!</v>
      </c>
      <c r="D943" t="e">
        <f t="shared" si="155"/>
        <v>#VALUE!</v>
      </c>
      <c r="E943" t="e">
        <f t="shared" si="156"/>
        <v>#VALUE!</v>
      </c>
      <c r="F943" t="e">
        <f t="shared" si="157"/>
        <v>#VALUE!</v>
      </c>
      <c r="G943">
        <v>0</v>
      </c>
      <c r="H943" t="e">
        <f t="shared" si="158"/>
        <v>#VALUE!</v>
      </c>
      <c r="I943" t="e">
        <f t="shared" si="159"/>
        <v>#VALUE!</v>
      </c>
      <c r="J943" t="e">
        <f t="shared" si="160"/>
        <v>#VALUE!</v>
      </c>
      <c r="K943" t="str">
        <f t="shared" si="161"/>
        <v/>
      </c>
      <c r="L943" t="str">
        <f t="shared" si="162"/>
        <v/>
      </c>
      <c r="M943" t="str">
        <f t="shared" si="163"/>
        <v/>
      </c>
      <c r="N943" t="str">
        <f t="shared" si="164"/>
        <v/>
      </c>
    </row>
    <row r="944" spans="1:14">
      <c r="A944" s="4" t="str">
        <f>IF('True_Odds_Calculator_2-way'!A945="","",'True_Odds_Calculator_2-way'!A945)</f>
        <v/>
      </c>
      <c r="B944" s="4" t="str">
        <f>IF('True_Odds_Calculator_2-way'!B945="","",'True_Odds_Calculator_2-way'!B945)</f>
        <v/>
      </c>
      <c r="C944" s="4" t="e">
        <f t="shared" si="154"/>
        <v>#VALUE!</v>
      </c>
      <c r="D944" t="e">
        <f t="shared" si="155"/>
        <v>#VALUE!</v>
      </c>
      <c r="E944" t="e">
        <f t="shared" si="156"/>
        <v>#VALUE!</v>
      </c>
      <c r="F944" t="e">
        <f t="shared" si="157"/>
        <v>#VALUE!</v>
      </c>
      <c r="G944">
        <v>0</v>
      </c>
      <c r="H944" t="e">
        <f t="shared" si="158"/>
        <v>#VALUE!</v>
      </c>
      <c r="I944" t="e">
        <f t="shared" si="159"/>
        <v>#VALUE!</v>
      </c>
      <c r="J944" t="e">
        <f t="shared" si="160"/>
        <v>#VALUE!</v>
      </c>
      <c r="K944" t="str">
        <f t="shared" si="161"/>
        <v/>
      </c>
      <c r="L944" t="str">
        <f t="shared" si="162"/>
        <v/>
      </c>
      <c r="M944" t="str">
        <f t="shared" si="163"/>
        <v/>
      </c>
      <c r="N944" t="str">
        <f t="shared" si="164"/>
        <v/>
      </c>
    </row>
    <row r="945" spans="1:14">
      <c r="A945" s="4" t="str">
        <f>IF('True_Odds_Calculator_2-way'!A946="","",'True_Odds_Calculator_2-way'!A946)</f>
        <v/>
      </c>
      <c r="B945" s="4" t="str">
        <f>IF('True_Odds_Calculator_2-way'!B946="","",'True_Odds_Calculator_2-way'!B946)</f>
        <v/>
      </c>
      <c r="C945" s="4" t="e">
        <f t="shared" si="154"/>
        <v>#VALUE!</v>
      </c>
      <c r="D945" t="e">
        <f t="shared" si="155"/>
        <v>#VALUE!</v>
      </c>
      <c r="E945" t="e">
        <f t="shared" si="156"/>
        <v>#VALUE!</v>
      </c>
      <c r="F945" t="e">
        <f t="shared" si="157"/>
        <v>#VALUE!</v>
      </c>
      <c r="G945">
        <v>0</v>
      </c>
      <c r="H945" t="e">
        <f t="shared" si="158"/>
        <v>#VALUE!</v>
      </c>
      <c r="I945" t="e">
        <f t="shared" si="159"/>
        <v>#VALUE!</v>
      </c>
      <c r="J945" t="e">
        <f t="shared" si="160"/>
        <v>#VALUE!</v>
      </c>
      <c r="K945" t="str">
        <f t="shared" si="161"/>
        <v/>
      </c>
      <c r="L945" t="str">
        <f t="shared" si="162"/>
        <v/>
      </c>
      <c r="M945" t="str">
        <f t="shared" si="163"/>
        <v/>
      </c>
      <c r="N945" t="str">
        <f t="shared" si="164"/>
        <v/>
      </c>
    </row>
    <row r="946" spans="1:14">
      <c r="A946" s="4" t="str">
        <f>IF('True_Odds_Calculator_2-way'!A947="","",'True_Odds_Calculator_2-way'!A947)</f>
        <v/>
      </c>
      <c r="B946" s="4" t="str">
        <f>IF('True_Odds_Calculator_2-way'!B947="","",'True_Odds_Calculator_2-way'!B947)</f>
        <v/>
      </c>
      <c r="C946" s="4" t="e">
        <f t="shared" si="154"/>
        <v>#VALUE!</v>
      </c>
      <c r="D946" t="e">
        <f t="shared" si="155"/>
        <v>#VALUE!</v>
      </c>
      <c r="E946" t="e">
        <f t="shared" si="156"/>
        <v>#VALUE!</v>
      </c>
      <c r="F946" t="e">
        <f t="shared" si="157"/>
        <v>#VALUE!</v>
      </c>
      <c r="G946">
        <v>0</v>
      </c>
      <c r="H946" t="e">
        <f t="shared" si="158"/>
        <v>#VALUE!</v>
      </c>
      <c r="I946" t="e">
        <f t="shared" si="159"/>
        <v>#VALUE!</v>
      </c>
      <c r="J946" t="e">
        <f t="shared" si="160"/>
        <v>#VALUE!</v>
      </c>
      <c r="K946" t="str">
        <f t="shared" si="161"/>
        <v/>
      </c>
      <c r="L946" t="str">
        <f t="shared" si="162"/>
        <v/>
      </c>
      <c r="M946" t="str">
        <f t="shared" si="163"/>
        <v/>
      </c>
      <c r="N946" t="str">
        <f t="shared" si="164"/>
        <v/>
      </c>
    </row>
    <row r="947" spans="1:14">
      <c r="A947" s="4" t="str">
        <f>IF('True_Odds_Calculator_2-way'!A948="","",'True_Odds_Calculator_2-way'!A948)</f>
        <v/>
      </c>
      <c r="B947" s="4" t="str">
        <f>IF('True_Odds_Calculator_2-way'!B948="","",'True_Odds_Calculator_2-way'!B948)</f>
        <v/>
      </c>
      <c r="C947" s="4" t="e">
        <f t="shared" si="154"/>
        <v>#VALUE!</v>
      </c>
      <c r="D947" t="e">
        <f t="shared" si="155"/>
        <v>#VALUE!</v>
      </c>
      <c r="E947" t="e">
        <f t="shared" si="156"/>
        <v>#VALUE!</v>
      </c>
      <c r="F947" t="e">
        <f t="shared" si="157"/>
        <v>#VALUE!</v>
      </c>
      <c r="G947">
        <v>0</v>
      </c>
      <c r="H947" t="e">
        <f t="shared" si="158"/>
        <v>#VALUE!</v>
      </c>
      <c r="I947" t="e">
        <f t="shared" si="159"/>
        <v>#VALUE!</v>
      </c>
      <c r="J947" t="e">
        <f t="shared" si="160"/>
        <v>#VALUE!</v>
      </c>
      <c r="K947" t="str">
        <f t="shared" si="161"/>
        <v/>
      </c>
      <c r="L947" t="str">
        <f t="shared" si="162"/>
        <v/>
      </c>
      <c r="M947" t="str">
        <f t="shared" si="163"/>
        <v/>
      </c>
      <c r="N947" t="str">
        <f t="shared" si="164"/>
        <v/>
      </c>
    </row>
    <row r="948" spans="1:14">
      <c r="A948" s="4" t="str">
        <f>IF('True_Odds_Calculator_2-way'!A949="","",'True_Odds_Calculator_2-way'!A949)</f>
        <v/>
      </c>
      <c r="B948" s="4" t="str">
        <f>IF('True_Odds_Calculator_2-way'!B949="","",'True_Odds_Calculator_2-way'!B949)</f>
        <v/>
      </c>
      <c r="C948" s="4" t="e">
        <f t="shared" si="154"/>
        <v>#VALUE!</v>
      </c>
      <c r="D948" t="e">
        <f t="shared" si="155"/>
        <v>#VALUE!</v>
      </c>
      <c r="E948" t="e">
        <f t="shared" si="156"/>
        <v>#VALUE!</v>
      </c>
      <c r="F948" t="e">
        <f t="shared" si="157"/>
        <v>#VALUE!</v>
      </c>
      <c r="G948">
        <v>0</v>
      </c>
      <c r="H948" t="e">
        <f t="shared" si="158"/>
        <v>#VALUE!</v>
      </c>
      <c r="I948" t="e">
        <f t="shared" si="159"/>
        <v>#VALUE!</v>
      </c>
      <c r="J948" t="e">
        <f t="shared" si="160"/>
        <v>#VALUE!</v>
      </c>
      <c r="K948" t="str">
        <f t="shared" si="161"/>
        <v/>
      </c>
      <c r="L948" t="str">
        <f t="shared" si="162"/>
        <v/>
      </c>
      <c r="M948" t="str">
        <f t="shared" si="163"/>
        <v/>
      </c>
      <c r="N948" t="str">
        <f t="shared" si="164"/>
        <v/>
      </c>
    </row>
    <row r="949" spans="1:14">
      <c r="A949" s="4" t="str">
        <f>IF('True_Odds_Calculator_2-way'!A950="","",'True_Odds_Calculator_2-way'!A950)</f>
        <v/>
      </c>
      <c r="B949" s="4" t="str">
        <f>IF('True_Odds_Calculator_2-way'!B950="","",'True_Odds_Calculator_2-way'!B950)</f>
        <v/>
      </c>
      <c r="C949" s="4" t="e">
        <f t="shared" si="154"/>
        <v>#VALUE!</v>
      </c>
      <c r="D949" t="e">
        <f t="shared" si="155"/>
        <v>#VALUE!</v>
      </c>
      <c r="E949" t="e">
        <f t="shared" si="156"/>
        <v>#VALUE!</v>
      </c>
      <c r="F949" t="e">
        <f t="shared" si="157"/>
        <v>#VALUE!</v>
      </c>
      <c r="G949">
        <v>0</v>
      </c>
      <c r="H949" t="e">
        <f t="shared" si="158"/>
        <v>#VALUE!</v>
      </c>
      <c r="I949" t="e">
        <f t="shared" si="159"/>
        <v>#VALUE!</v>
      </c>
      <c r="J949" t="e">
        <f t="shared" si="160"/>
        <v>#VALUE!</v>
      </c>
      <c r="K949" t="str">
        <f t="shared" si="161"/>
        <v/>
      </c>
      <c r="L949" t="str">
        <f t="shared" si="162"/>
        <v/>
      </c>
      <c r="M949" t="str">
        <f t="shared" si="163"/>
        <v/>
      </c>
      <c r="N949" t="str">
        <f t="shared" si="164"/>
        <v/>
      </c>
    </row>
    <row r="950" spans="1:14">
      <c r="A950" s="4" t="str">
        <f>IF('True_Odds_Calculator_2-way'!A951="","",'True_Odds_Calculator_2-way'!A951)</f>
        <v/>
      </c>
      <c r="B950" s="4" t="str">
        <f>IF('True_Odds_Calculator_2-way'!B951="","",'True_Odds_Calculator_2-way'!B951)</f>
        <v/>
      </c>
      <c r="C950" s="4" t="e">
        <f t="shared" si="154"/>
        <v>#VALUE!</v>
      </c>
      <c r="D950" t="e">
        <f t="shared" si="155"/>
        <v>#VALUE!</v>
      </c>
      <c r="E950" t="e">
        <f t="shared" si="156"/>
        <v>#VALUE!</v>
      </c>
      <c r="F950" t="e">
        <f t="shared" si="157"/>
        <v>#VALUE!</v>
      </c>
      <c r="G950">
        <v>0</v>
      </c>
      <c r="H950" t="e">
        <f t="shared" si="158"/>
        <v>#VALUE!</v>
      </c>
      <c r="I950" t="e">
        <f t="shared" si="159"/>
        <v>#VALUE!</v>
      </c>
      <c r="J950" t="e">
        <f t="shared" si="160"/>
        <v>#VALUE!</v>
      </c>
      <c r="K950" t="str">
        <f t="shared" si="161"/>
        <v/>
      </c>
      <c r="L950" t="str">
        <f t="shared" si="162"/>
        <v/>
      </c>
      <c r="M950" t="str">
        <f t="shared" si="163"/>
        <v/>
      </c>
      <c r="N950" t="str">
        <f t="shared" si="164"/>
        <v/>
      </c>
    </row>
    <row r="951" spans="1:14">
      <c r="A951" s="4" t="str">
        <f>IF('True_Odds_Calculator_2-way'!A952="","",'True_Odds_Calculator_2-way'!A952)</f>
        <v/>
      </c>
      <c r="B951" s="4" t="str">
        <f>IF('True_Odds_Calculator_2-way'!B952="","",'True_Odds_Calculator_2-way'!B952)</f>
        <v/>
      </c>
      <c r="C951" s="4" t="e">
        <f t="shared" si="154"/>
        <v>#VALUE!</v>
      </c>
      <c r="D951" t="e">
        <f t="shared" si="155"/>
        <v>#VALUE!</v>
      </c>
      <c r="E951" t="e">
        <f t="shared" si="156"/>
        <v>#VALUE!</v>
      </c>
      <c r="F951" t="e">
        <f t="shared" si="157"/>
        <v>#VALUE!</v>
      </c>
      <c r="G951">
        <v>0</v>
      </c>
      <c r="H951" t="e">
        <f t="shared" si="158"/>
        <v>#VALUE!</v>
      </c>
      <c r="I951" t="e">
        <f t="shared" si="159"/>
        <v>#VALUE!</v>
      </c>
      <c r="J951" t="e">
        <f t="shared" si="160"/>
        <v>#VALUE!</v>
      </c>
      <c r="K951" t="str">
        <f t="shared" si="161"/>
        <v/>
      </c>
      <c r="L951" t="str">
        <f t="shared" si="162"/>
        <v/>
      </c>
      <c r="M951" t="str">
        <f t="shared" si="163"/>
        <v/>
      </c>
      <c r="N951" t="str">
        <f t="shared" si="164"/>
        <v/>
      </c>
    </row>
    <row r="952" spans="1:14">
      <c r="A952" s="4" t="str">
        <f>IF('True_Odds_Calculator_2-way'!A953="","",'True_Odds_Calculator_2-way'!A953)</f>
        <v/>
      </c>
      <c r="B952" s="4" t="str">
        <f>IF('True_Odds_Calculator_2-way'!B953="","",'True_Odds_Calculator_2-way'!B953)</f>
        <v/>
      </c>
      <c r="C952" s="4" t="e">
        <f t="shared" si="154"/>
        <v>#VALUE!</v>
      </c>
      <c r="D952" t="e">
        <f t="shared" si="155"/>
        <v>#VALUE!</v>
      </c>
      <c r="E952" t="e">
        <f t="shared" si="156"/>
        <v>#VALUE!</v>
      </c>
      <c r="F952" t="e">
        <f t="shared" si="157"/>
        <v>#VALUE!</v>
      </c>
      <c r="G952">
        <v>0</v>
      </c>
      <c r="H952" t="e">
        <f t="shared" si="158"/>
        <v>#VALUE!</v>
      </c>
      <c r="I952" t="e">
        <f t="shared" si="159"/>
        <v>#VALUE!</v>
      </c>
      <c r="J952" t="e">
        <f t="shared" si="160"/>
        <v>#VALUE!</v>
      </c>
      <c r="K952" t="str">
        <f t="shared" si="161"/>
        <v/>
      </c>
      <c r="L952" t="str">
        <f t="shared" si="162"/>
        <v/>
      </c>
      <c r="M952" t="str">
        <f t="shared" si="163"/>
        <v/>
      </c>
      <c r="N952" t="str">
        <f t="shared" si="164"/>
        <v/>
      </c>
    </row>
    <row r="953" spans="1:14">
      <c r="A953" s="4" t="str">
        <f>IF('True_Odds_Calculator_2-way'!A954="","",'True_Odds_Calculator_2-way'!A954)</f>
        <v/>
      </c>
      <c r="B953" s="4" t="str">
        <f>IF('True_Odds_Calculator_2-way'!B954="","",'True_Odds_Calculator_2-way'!B954)</f>
        <v/>
      </c>
      <c r="C953" s="4" t="e">
        <f t="shared" si="154"/>
        <v>#VALUE!</v>
      </c>
      <c r="D953" t="e">
        <f t="shared" si="155"/>
        <v>#VALUE!</v>
      </c>
      <c r="E953" t="e">
        <f t="shared" si="156"/>
        <v>#VALUE!</v>
      </c>
      <c r="F953" t="e">
        <f t="shared" si="157"/>
        <v>#VALUE!</v>
      </c>
      <c r="G953">
        <v>0</v>
      </c>
      <c r="H953" t="e">
        <f t="shared" si="158"/>
        <v>#VALUE!</v>
      </c>
      <c r="I953" t="e">
        <f t="shared" si="159"/>
        <v>#VALUE!</v>
      </c>
      <c r="J953" t="e">
        <f t="shared" si="160"/>
        <v>#VALUE!</v>
      </c>
      <c r="K953" t="str">
        <f t="shared" si="161"/>
        <v/>
      </c>
      <c r="L953" t="str">
        <f t="shared" si="162"/>
        <v/>
      </c>
      <c r="M953" t="str">
        <f t="shared" si="163"/>
        <v/>
      </c>
      <c r="N953" t="str">
        <f t="shared" si="164"/>
        <v/>
      </c>
    </row>
    <row r="954" spans="1:14">
      <c r="A954" s="4" t="str">
        <f>IF('True_Odds_Calculator_2-way'!A955="","",'True_Odds_Calculator_2-way'!A955)</f>
        <v/>
      </c>
      <c r="B954" s="4" t="str">
        <f>IF('True_Odds_Calculator_2-way'!B955="","",'True_Odds_Calculator_2-way'!B955)</f>
        <v/>
      </c>
      <c r="C954" s="4" t="e">
        <f t="shared" si="154"/>
        <v>#VALUE!</v>
      </c>
      <c r="D954" t="e">
        <f t="shared" si="155"/>
        <v>#VALUE!</v>
      </c>
      <c r="E954" t="e">
        <f t="shared" si="156"/>
        <v>#VALUE!</v>
      </c>
      <c r="F954" t="e">
        <f t="shared" si="157"/>
        <v>#VALUE!</v>
      </c>
      <c r="G954">
        <v>0</v>
      </c>
      <c r="H954" t="e">
        <f t="shared" si="158"/>
        <v>#VALUE!</v>
      </c>
      <c r="I954" t="e">
        <f t="shared" si="159"/>
        <v>#VALUE!</v>
      </c>
      <c r="J954" t="e">
        <f t="shared" si="160"/>
        <v>#VALUE!</v>
      </c>
      <c r="K954" t="str">
        <f t="shared" si="161"/>
        <v/>
      </c>
      <c r="L954" t="str">
        <f t="shared" si="162"/>
        <v/>
      </c>
      <c r="M954" t="str">
        <f t="shared" si="163"/>
        <v/>
      </c>
      <c r="N954" t="str">
        <f t="shared" si="164"/>
        <v/>
      </c>
    </row>
    <row r="955" spans="1:14">
      <c r="A955" s="4" t="str">
        <f>IF('True_Odds_Calculator_2-way'!A956="","",'True_Odds_Calculator_2-way'!A956)</f>
        <v/>
      </c>
      <c r="B955" s="4" t="str">
        <f>IF('True_Odds_Calculator_2-way'!B956="","",'True_Odds_Calculator_2-way'!B956)</f>
        <v/>
      </c>
      <c r="C955" s="4" t="e">
        <f t="shared" si="154"/>
        <v>#VALUE!</v>
      </c>
      <c r="D955" t="e">
        <f t="shared" si="155"/>
        <v>#VALUE!</v>
      </c>
      <c r="E955" t="e">
        <f t="shared" si="156"/>
        <v>#VALUE!</v>
      </c>
      <c r="F955" t="e">
        <f t="shared" si="157"/>
        <v>#VALUE!</v>
      </c>
      <c r="G955">
        <v>0</v>
      </c>
      <c r="H955" t="e">
        <f t="shared" si="158"/>
        <v>#VALUE!</v>
      </c>
      <c r="I955" t="e">
        <f t="shared" si="159"/>
        <v>#VALUE!</v>
      </c>
      <c r="J955" t="e">
        <f t="shared" si="160"/>
        <v>#VALUE!</v>
      </c>
      <c r="K955" t="str">
        <f t="shared" si="161"/>
        <v/>
      </c>
      <c r="L955" t="str">
        <f t="shared" si="162"/>
        <v/>
      </c>
      <c r="M955" t="str">
        <f t="shared" si="163"/>
        <v/>
      </c>
      <c r="N955" t="str">
        <f t="shared" si="164"/>
        <v/>
      </c>
    </row>
    <row r="956" spans="1:14">
      <c r="A956" s="4" t="str">
        <f>IF('True_Odds_Calculator_2-way'!A957="","",'True_Odds_Calculator_2-way'!A957)</f>
        <v/>
      </c>
      <c r="B956" s="4" t="str">
        <f>IF('True_Odds_Calculator_2-way'!B957="","",'True_Odds_Calculator_2-way'!B957)</f>
        <v/>
      </c>
      <c r="C956" s="4" t="e">
        <f t="shared" si="154"/>
        <v>#VALUE!</v>
      </c>
      <c r="D956" t="e">
        <f t="shared" si="155"/>
        <v>#VALUE!</v>
      </c>
      <c r="E956" t="e">
        <f t="shared" si="156"/>
        <v>#VALUE!</v>
      </c>
      <c r="F956" t="e">
        <f t="shared" si="157"/>
        <v>#VALUE!</v>
      </c>
      <c r="G956">
        <v>0</v>
      </c>
      <c r="H956" t="e">
        <f t="shared" si="158"/>
        <v>#VALUE!</v>
      </c>
      <c r="I956" t="e">
        <f t="shared" si="159"/>
        <v>#VALUE!</v>
      </c>
      <c r="J956" t="e">
        <f t="shared" si="160"/>
        <v>#VALUE!</v>
      </c>
      <c r="K956" t="str">
        <f t="shared" si="161"/>
        <v/>
      </c>
      <c r="L956" t="str">
        <f t="shared" si="162"/>
        <v/>
      </c>
      <c r="M956" t="str">
        <f t="shared" si="163"/>
        <v/>
      </c>
      <c r="N956" t="str">
        <f t="shared" si="164"/>
        <v/>
      </c>
    </row>
    <row r="957" spans="1:14">
      <c r="A957" s="4" t="str">
        <f>IF('True_Odds_Calculator_2-way'!A958="","",'True_Odds_Calculator_2-way'!A958)</f>
        <v/>
      </c>
      <c r="B957" s="4" t="str">
        <f>IF('True_Odds_Calculator_2-way'!B958="","",'True_Odds_Calculator_2-way'!B958)</f>
        <v/>
      </c>
      <c r="C957" s="4" t="e">
        <f t="shared" si="154"/>
        <v>#VALUE!</v>
      </c>
      <c r="D957" t="e">
        <f t="shared" si="155"/>
        <v>#VALUE!</v>
      </c>
      <c r="E957" t="e">
        <f t="shared" si="156"/>
        <v>#VALUE!</v>
      </c>
      <c r="F957" t="e">
        <f t="shared" si="157"/>
        <v>#VALUE!</v>
      </c>
      <c r="G957">
        <v>0</v>
      </c>
      <c r="H957" t="e">
        <f t="shared" si="158"/>
        <v>#VALUE!</v>
      </c>
      <c r="I957" t="e">
        <f t="shared" si="159"/>
        <v>#VALUE!</v>
      </c>
      <c r="J957" t="e">
        <f t="shared" si="160"/>
        <v>#VALUE!</v>
      </c>
      <c r="K957" t="str">
        <f t="shared" si="161"/>
        <v/>
      </c>
      <c r="L957" t="str">
        <f t="shared" si="162"/>
        <v/>
      </c>
      <c r="M957" t="str">
        <f t="shared" si="163"/>
        <v/>
      </c>
      <c r="N957" t="str">
        <f t="shared" si="164"/>
        <v/>
      </c>
    </row>
    <row r="958" spans="1:14">
      <c r="A958" s="4" t="str">
        <f>IF('True_Odds_Calculator_2-way'!A959="","",'True_Odds_Calculator_2-way'!A959)</f>
        <v/>
      </c>
      <c r="B958" s="4" t="str">
        <f>IF('True_Odds_Calculator_2-way'!B959="","",'True_Odds_Calculator_2-way'!B959)</f>
        <v/>
      </c>
      <c r="C958" s="4" t="e">
        <f t="shared" si="154"/>
        <v>#VALUE!</v>
      </c>
      <c r="D958" t="e">
        <f t="shared" si="155"/>
        <v>#VALUE!</v>
      </c>
      <c r="E958" t="e">
        <f t="shared" si="156"/>
        <v>#VALUE!</v>
      </c>
      <c r="F958" t="e">
        <f t="shared" si="157"/>
        <v>#VALUE!</v>
      </c>
      <c r="G958">
        <v>0</v>
      </c>
      <c r="H958" t="e">
        <f t="shared" si="158"/>
        <v>#VALUE!</v>
      </c>
      <c r="I958" t="e">
        <f t="shared" si="159"/>
        <v>#VALUE!</v>
      </c>
      <c r="J958" t="e">
        <f t="shared" si="160"/>
        <v>#VALUE!</v>
      </c>
      <c r="K958" t="str">
        <f t="shared" si="161"/>
        <v/>
      </c>
      <c r="L958" t="str">
        <f t="shared" si="162"/>
        <v/>
      </c>
      <c r="M958" t="str">
        <f t="shared" si="163"/>
        <v/>
      </c>
      <c r="N958" t="str">
        <f t="shared" si="164"/>
        <v/>
      </c>
    </row>
    <row r="959" spans="1:14">
      <c r="A959" s="4" t="str">
        <f>IF('True_Odds_Calculator_2-way'!A960="","",'True_Odds_Calculator_2-way'!A960)</f>
        <v/>
      </c>
      <c r="B959" s="4" t="str">
        <f>IF('True_Odds_Calculator_2-way'!B960="","",'True_Odds_Calculator_2-way'!B960)</f>
        <v/>
      </c>
      <c r="C959" s="4" t="e">
        <f t="shared" si="154"/>
        <v>#VALUE!</v>
      </c>
      <c r="D959" t="e">
        <f t="shared" si="155"/>
        <v>#VALUE!</v>
      </c>
      <c r="E959" t="e">
        <f t="shared" si="156"/>
        <v>#VALUE!</v>
      </c>
      <c r="F959" t="e">
        <f t="shared" si="157"/>
        <v>#VALUE!</v>
      </c>
      <c r="G959">
        <v>0</v>
      </c>
      <c r="H959" t="e">
        <f t="shared" si="158"/>
        <v>#VALUE!</v>
      </c>
      <c r="I959" t="e">
        <f t="shared" si="159"/>
        <v>#VALUE!</v>
      </c>
      <c r="J959" t="e">
        <f t="shared" si="160"/>
        <v>#VALUE!</v>
      </c>
      <c r="K959" t="str">
        <f t="shared" si="161"/>
        <v/>
      </c>
      <c r="L959" t="str">
        <f t="shared" si="162"/>
        <v/>
      </c>
      <c r="M959" t="str">
        <f t="shared" si="163"/>
        <v/>
      </c>
      <c r="N959" t="str">
        <f t="shared" si="164"/>
        <v/>
      </c>
    </row>
    <row r="960" spans="1:14">
      <c r="A960" s="4" t="str">
        <f>IF('True_Odds_Calculator_2-way'!A961="","",'True_Odds_Calculator_2-way'!A961)</f>
        <v/>
      </c>
      <c r="B960" s="4" t="str">
        <f>IF('True_Odds_Calculator_2-way'!B961="","",'True_Odds_Calculator_2-way'!B961)</f>
        <v/>
      </c>
      <c r="C960" s="4" t="e">
        <f t="shared" si="154"/>
        <v>#VALUE!</v>
      </c>
      <c r="D960" t="e">
        <f t="shared" si="155"/>
        <v>#VALUE!</v>
      </c>
      <c r="E960" t="e">
        <f t="shared" si="156"/>
        <v>#VALUE!</v>
      </c>
      <c r="F960" t="e">
        <f t="shared" si="157"/>
        <v>#VALUE!</v>
      </c>
      <c r="G960">
        <v>0</v>
      </c>
      <c r="H960" t="e">
        <f t="shared" si="158"/>
        <v>#VALUE!</v>
      </c>
      <c r="I960" t="e">
        <f t="shared" si="159"/>
        <v>#VALUE!</v>
      </c>
      <c r="J960" t="e">
        <f t="shared" si="160"/>
        <v>#VALUE!</v>
      </c>
      <c r="K960" t="str">
        <f t="shared" si="161"/>
        <v/>
      </c>
      <c r="L960" t="str">
        <f t="shared" si="162"/>
        <v/>
      </c>
      <c r="M960" t="str">
        <f t="shared" si="163"/>
        <v/>
      </c>
      <c r="N960" t="str">
        <f t="shared" si="164"/>
        <v/>
      </c>
    </row>
    <row r="961" spans="1:14">
      <c r="A961" s="4" t="str">
        <f>IF('True_Odds_Calculator_2-way'!A962="","",'True_Odds_Calculator_2-way'!A962)</f>
        <v/>
      </c>
      <c r="B961" s="4" t="str">
        <f>IF('True_Odds_Calculator_2-way'!B962="","",'True_Odds_Calculator_2-way'!B962)</f>
        <v/>
      </c>
      <c r="C961" s="4" t="e">
        <f t="shared" si="154"/>
        <v>#VALUE!</v>
      </c>
      <c r="D961" t="e">
        <f t="shared" si="155"/>
        <v>#VALUE!</v>
      </c>
      <c r="E961" t="e">
        <f t="shared" si="156"/>
        <v>#VALUE!</v>
      </c>
      <c r="F961" t="e">
        <f t="shared" si="157"/>
        <v>#VALUE!</v>
      </c>
      <c r="G961">
        <v>0</v>
      </c>
      <c r="H961" t="e">
        <f t="shared" si="158"/>
        <v>#VALUE!</v>
      </c>
      <c r="I961" t="e">
        <f t="shared" si="159"/>
        <v>#VALUE!</v>
      </c>
      <c r="J961" t="e">
        <f t="shared" si="160"/>
        <v>#VALUE!</v>
      </c>
      <c r="K961" t="str">
        <f t="shared" si="161"/>
        <v/>
      </c>
      <c r="L961" t="str">
        <f t="shared" si="162"/>
        <v/>
      </c>
      <c r="M961" t="str">
        <f t="shared" si="163"/>
        <v/>
      </c>
      <c r="N961" t="str">
        <f t="shared" si="164"/>
        <v/>
      </c>
    </row>
    <row r="962" spans="1:14">
      <c r="A962" s="4" t="str">
        <f>IF('True_Odds_Calculator_2-way'!A963="","",'True_Odds_Calculator_2-way'!A963)</f>
        <v/>
      </c>
      <c r="B962" s="4" t="str">
        <f>IF('True_Odds_Calculator_2-way'!B963="","",'True_Odds_Calculator_2-way'!B963)</f>
        <v/>
      </c>
      <c r="C962" s="4" t="e">
        <f t="shared" si="154"/>
        <v>#VALUE!</v>
      </c>
      <c r="D962" t="e">
        <f t="shared" si="155"/>
        <v>#VALUE!</v>
      </c>
      <c r="E962" t="e">
        <f t="shared" si="156"/>
        <v>#VALUE!</v>
      </c>
      <c r="F962" t="e">
        <f t="shared" si="157"/>
        <v>#VALUE!</v>
      </c>
      <c r="G962">
        <v>0</v>
      </c>
      <c r="H962" t="e">
        <f t="shared" si="158"/>
        <v>#VALUE!</v>
      </c>
      <c r="I962" t="e">
        <f t="shared" si="159"/>
        <v>#VALUE!</v>
      </c>
      <c r="J962" t="e">
        <f t="shared" si="160"/>
        <v>#VALUE!</v>
      </c>
      <c r="K962" t="str">
        <f t="shared" si="161"/>
        <v/>
      </c>
      <c r="L962" t="str">
        <f t="shared" si="162"/>
        <v/>
      </c>
      <c r="M962" t="str">
        <f t="shared" si="163"/>
        <v/>
      </c>
      <c r="N962" t="str">
        <f t="shared" si="164"/>
        <v/>
      </c>
    </row>
    <row r="963" spans="1:14">
      <c r="A963" s="4" t="str">
        <f>IF('True_Odds_Calculator_2-way'!A964="","",'True_Odds_Calculator_2-way'!A964)</f>
        <v/>
      </c>
      <c r="B963" s="4" t="str">
        <f>IF('True_Odds_Calculator_2-way'!B964="","",'True_Odds_Calculator_2-way'!B964)</f>
        <v/>
      </c>
      <c r="C963" s="4" t="e">
        <f t="shared" ref="C963:C1001" si="165">1/A963</f>
        <v>#VALUE!</v>
      </c>
      <c r="D963" t="e">
        <f t="shared" ref="D963:D1001" si="166">1/B963</f>
        <v>#VALUE!</v>
      </c>
      <c r="E963" t="e">
        <f t="shared" ref="E963:E1001" si="167">C963+D963-1</f>
        <v>#VALUE!</v>
      </c>
      <c r="F963" t="e">
        <f t="shared" ref="F963:F1001" si="168">C963+D963-(C963*D963)-1</f>
        <v>#VALUE!</v>
      </c>
      <c r="G963">
        <v>0</v>
      </c>
      <c r="H963" t="e">
        <f t="shared" ref="H963:H1001" si="169">C963*D963</f>
        <v>#VALUE!</v>
      </c>
      <c r="I963" t="e">
        <f t="shared" ref="I963:I1001" si="170">((-4*F963*H963)^0.5)/(2*F963)</f>
        <v>#VALUE!</v>
      </c>
      <c r="J963" t="e">
        <f t="shared" ref="J963:J1001" si="171">(-((-4*F963*H963)^0.5))/(2*F963)</f>
        <v>#VALUE!</v>
      </c>
      <c r="K963" t="str">
        <f t="shared" ref="K963:K1001" si="172">IF(A963="","",(C963/($J963+C963-($J963*C963))))</f>
        <v/>
      </c>
      <c r="L963" t="str">
        <f t="shared" ref="L963:L1001" si="173">IF(B963="","",(D963/($J963+D963-($J963*D963))))</f>
        <v/>
      </c>
      <c r="M963" t="str">
        <f t="shared" ref="M963:M1001" si="174">IF(A963="","",1/K963)</f>
        <v/>
      </c>
      <c r="N963" t="str">
        <f t="shared" ref="N963:N1001" si="175">IF(B963="","",1/L963)</f>
        <v/>
      </c>
    </row>
    <row r="964" spans="1:14">
      <c r="A964" s="4" t="str">
        <f>IF('True_Odds_Calculator_2-way'!A965="","",'True_Odds_Calculator_2-way'!A965)</f>
        <v/>
      </c>
      <c r="B964" s="4" t="str">
        <f>IF('True_Odds_Calculator_2-way'!B965="","",'True_Odds_Calculator_2-way'!B965)</f>
        <v/>
      </c>
      <c r="C964" s="4" t="e">
        <f t="shared" si="165"/>
        <v>#VALUE!</v>
      </c>
      <c r="D964" t="e">
        <f t="shared" si="166"/>
        <v>#VALUE!</v>
      </c>
      <c r="E964" t="e">
        <f t="shared" si="167"/>
        <v>#VALUE!</v>
      </c>
      <c r="F964" t="e">
        <f t="shared" si="168"/>
        <v>#VALUE!</v>
      </c>
      <c r="G964">
        <v>0</v>
      </c>
      <c r="H964" t="e">
        <f t="shared" si="169"/>
        <v>#VALUE!</v>
      </c>
      <c r="I964" t="e">
        <f t="shared" si="170"/>
        <v>#VALUE!</v>
      </c>
      <c r="J964" t="e">
        <f t="shared" si="171"/>
        <v>#VALUE!</v>
      </c>
      <c r="K964" t="str">
        <f t="shared" si="172"/>
        <v/>
      </c>
      <c r="L964" t="str">
        <f t="shared" si="173"/>
        <v/>
      </c>
      <c r="M964" t="str">
        <f t="shared" si="174"/>
        <v/>
      </c>
      <c r="N964" t="str">
        <f t="shared" si="175"/>
        <v/>
      </c>
    </row>
    <row r="965" spans="1:14">
      <c r="A965" s="4" t="str">
        <f>IF('True_Odds_Calculator_2-way'!A966="","",'True_Odds_Calculator_2-way'!A966)</f>
        <v/>
      </c>
      <c r="B965" s="4" t="str">
        <f>IF('True_Odds_Calculator_2-way'!B966="","",'True_Odds_Calculator_2-way'!B966)</f>
        <v/>
      </c>
      <c r="C965" s="4" t="e">
        <f t="shared" si="165"/>
        <v>#VALUE!</v>
      </c>
      <c r="D965" t="e">
        <f t="shared" si="166"/>
        <v>#VALUE!</v>
      </c>
      <c r="E965" t="e">
        <f t="shared" si="167"/>
        <v>#VALUE!</v>
      </c>
      <c r="F965" t="e">
        <f t="shared" si="168"/>
        <v>#VALUE!</v>
      </c>
      <c r="G965">
        <v>0</v>
      </c>
      <c r="H965" t="e">
        <f t="shared" si="169"/>
        <v>#VALUE!</v>
      </c>
      <c r="I965" t="e">
        <f t="shared" si="170"/>
        <v>#VALUE!</v>
      </c>
      <c r="J965" t="e">
        <f t="shared" si="171"/>
        <v>#VALUE!</v>
      </c>
      <c r="K965" t="str">
        <f t="shared" si="172"/>
        <v/>
      </c>
      <c r="L965" t="str">
        <f t="shared" si="173"/>
        <v/>
      </c>
      <c r="M965" t="str">
        <f t="shared" si="174"/>
        <v/>
      </c>
      <c r="N965" t="str">
        <f t="shared" si="175"/>
        <v/>
      </c>
    </row>
    <row r="966" spans="1:14">
      <c r="A966" s="4" t="str">
        <f>IF('True_Odds_Calculator_2-way'!A967="","",'True_Odds_Calculator_2-way'!A967)</f>
        <v/>
      </c>
      <c r="B966" s="4" t="str">
        <f>IF('True_Odds_Calculator_2-way'!B967="","",'True_Odds_Calculator_2-way'!B967)</f>
        <v/>
      </c>
      <c r="C966" s="4" t="e">
        <f t="shared" si="165"/>
        <v>#VALUE!</v>
      </c>
      <c r="D966" t="e">
        <f t="shared" si="166"/>
        <v>#VALUE!</v>
      </c>
      <c r="E966" t="e">
        <f t="shared" si="167"/>
        <v>#VALUE!</v>
      </c>
      <c r="F966" t="e">
        <f t="shared" si="168"/>
        <v>#VALUE!</v>
      </c>
      <c r="G966">
        <v>0</v>
      </c>
      <c r="H966" t="e">
        <f t="shared" si="169"/>
        <v>#VALUE!</v>
      </c>
      <c r="I966" t="e">
        <f t="shared" si="170"/>
        <v>#VALUE!</v>
      </c>
      <c r="J966" t="e">
        <f t="shared" si="171"/>
        <v>#VALUE!</v>
      </c>
      <c r="K966" t="str">
        <f t="shared" si="172"/>
        <v/>
      </c>
      <c r="L966" t="str">
        <f t="shared" si="173"/>
        <v/>
      </c>
      <c r="M966" t="str">
        <f t="shared" si="174"/>
        <v/>
      </c>
      <c r="N966" t="str">
        <f t="shared" si="175"/>
        <v/>
      </c>
    </row>
    <row r="967" spans="1:14">
      <c r="A967" s="4" t="str">
        <f>IF('True_Odds_Calculator_2-way'!A968="","",'True_Odds_Calculator_2-way'!A968)</f>
        <v/>
      </c>
      <c r="B967" s="4" t="str">
        <f>IF('True_Odds_Calculator_2-way'!B968="","",'True_Odds_Calculator_2-way'!B968)</f>
        <v/>
      </c>
      <c r="C967" s="4" t="e">
        <f t="shared" si="165"/>
        <v>#VALUE!</v>
      </c>
      <c r="D967" t="e">
        <f t="shared" si="166"/>
        <v>#VALUE!</v>
      </c>
      <c r="E967" t="e">
        <f t="shared" si="167"/>
        <v>#VALUE!</v>
      </c>
      <c r="F967" t="e">
        <f t="shared" si="168"/>
        <v>#VALUE!</v>
      </c>
      <c r="G967">
        <v>0</v>
      </c>
      <c r="H967" t="e">
        <f t="shared" si="169"/>
        <v>#VALUE!</v>
      </c>
      <c r="I967" t="e">
        <f t="shared" si="170"/>
        <v>#VALUE!</v>
      </c>
      <c r="J967" t="e">
        <f t="shared" si="171"/>
        <v>#VALUE!</v>
      </c>
      <c r="K967" t="str">
        <f t="shared" si="172"/>
        <v/>
      </c>
      <c r="L967" t="str">
        <f t="shared" si="173"/>
        <v/>
      </c>
      <c r="M967" t="str">
        <f t="shared" si="174"/>
        <v/>
      </c>
      <c r="N967" t="str">
        <f t="shared" si="175"/>
        <v/>
      </c>
    </row>
    <row r="968" spans="1:14">
      <c r="A968" s="4" t="str">
        <f>IF('True_Odds_Calculator_2-way'!A969="","",'True_Odds_Calculator_2-way'!A969)</f>
        <v/>
      </c>
      <c r="B968" s="4" t="str">
        <f>IF('True_Odds_Calculator_2-way'!B969="","",'True_Odds_Calculator_2-way'!B969)</f>
        <v/>
      </c>
      <c r="C968" s="4" t="e">
        <f t="shared" si="165"/>
        <v>#VALUE!</v>
      </c>
      <c r="D968" t="e">
        <f t="shared" si="166"/>
        <v>#VALUE!</v>
      </c>
      <c r="E968" t="e">
        <f t="shared" si="167"/>
        <v>#VALUE!</v>
      </c>
      <c r="F968" t="e">
        <f t="shared" si="168"/>
        <v>#VALUE!</v>
      </c>
      <c r="G968">
        <v>0</v>
      </c>
      <c r="H968" t="e">
        <f t="shared" si="169"/>
        <v>#VALUE!</v>
      </c>
      <c r="I968" t="e">
        <f t="shared" si="170"/>
        <v>#VALUE!</v>
      </c>
      <c r="J968" t="e">
        <f t="shared" si="171"/>
        <v>#VALUE!</v>
      </c>
      <c r="K968" t="str">
        <f t="shared" si="172"/>
        <v/>
      </c>
      <c r="L968" t="str">
        <f t="shared" si="173"/>
        <v/>
      </c>
      <c r="M968" t="str">
        <f t="shared" si="174"/>
        <v/>
      </c>
      <c r="N968" t="str">
        <f t="shared" si="175"/>
        <v/>
      </c>
    </row>
    <row r="969" spans="1:14">
      <c r="A969" s="4" t="str">
        <f>IF('True_Odds_Calculator_2-way'!A970="","",'True_Odds_Calculator_2-way'!A970)</f>
        <v/>
      </c>
      <c r="B969" s="4" t="str">
        <f>IF('True_Odds_Calculator_2-way'!B970="","",'True_Odds_Calculator_2-way'!B970)</f>
        <v/>
      </c>
      <c r="C969" s="4" t="e">
        <f t="shared" si="165"/>
        <v>#VALUE!</v>
      </c>
      <c r="D969" t="e">
        <f t="shared" si="166"/>
        <v>#VALUE!</v>
      </c>
      <c r="E969" t="e">
        <f t="shared" si="167"/>
        <v>#VALUE!</v>
      </c>
      <c r="F969" t="e">
        <f t="shared" si="168"/>
        <v>#VALUE!</v>
      </c>
      <c r="G969">
        <v>0</v>
      </c>
      <c r="H969" t="e">
        <f t="shared" si="169"/>
        <v>#VALUE!</v>
      </c>
      <c r="I969" t="e">
        <f t="shared" si="170"/>
        <v>#VALUE!</v>
      </c>
      <c r="J969" t="e">
        <f t="shared" si="171"/>
        <v>#VALUE!</v>
      </c>
      <c r="K969" t="str">
        <f t="shared" si="172"/>
        <v/>
      </c>
      <c r="L969" t="str">
        <f t="shared" si="173"/>
        <v/>
      </c>
      <c r="M969" t="str">
        <f t="shared" si="174"/>
        <v/>
      </c>
      <c r="N969" t="str">
        <f t="shared" si="175"/>
        <v/>
      </c>
    </row>
    <row r="970" spans="1:14">
      <c r="A970" s="4" t="str">
        <f>IF('True_Odds_Calculator_2-way'!A971="","",'True_Odds_Calculator_2-way'!A971)</f>
        <v/>
      </c>
      <c r="B970" s="4" t="str">
        <f>IF('True_Odds_Calculator_2-way'!B971="","",'True_Odds_Calculator_2-way'!B971)</f>
        <v/>
      </c>
      <c r="C970" s="4" t="e">
        <f t="shared" si="165"/>
        <v>#VALUE!</v>
      </c>
      <c r="D970" t="e">
        <f t="shared" si="166"/>
        <v>#VALUE!</v>
      </c>
      <c r="E970" t="e">
        <f t="shared" si="167"/>
        <v>#VALUE!</v>
      </c>
      <c r="F970" t="e">
        <f t="shared" si="168"/>
        <v>#VALUE!</v>
      </c>
      <c r="G970">
        <v>0</v>
      </c>
      <c r="H970" t="e">
        <f t="shared" si="169"/>
        <v>#VALUE!</v>
      </c>
      <c r="I970" t="e">
        <f t="shared" si="170"/>
        <v>#VALUE!</v>
      </c>
      <c r="J970" t="e">
        <f t="shared" si="171"/>
        <v>#VALUE!</v>
      </c>
      <c r="K970" t="str">
        <f t="shared" si="172"/>
        <v/>
      </c>
      <c r="L970" t="str">
        <f t="shared" si="173"/>
        <v/>
      </c>
      <c r="M970" t="str">
        <f t="shared" si="174"/>
        <v/>
      </c>
      <c r="N970" t="str">
        <f t="shared" si="175"/>
        <v/>
      </c>
    </row>
    <row r="971" spans="1:14">
      <c r="A971" s="4" t="str">
        <f>IF('True_Odds_Calculator_2-way'!A972="","",'True_Odds_Calculator_2-way'!A972)</f>
        <v/>
      </c>
      <c r="B971" s="4" t="str">
        <f>IF('True_Odds_Calculator_2-way'!B972="","",'True_Odds_Calculator_2-way'!B972)</f>
        <v/>
      </c>
      <c r="C971" s="4" t="e">
        <f t="shared" si="165"/>
        <v>#VALUE!</v>
      </c>
      <c r="D971" t="e">
        <f t="shared" si="166"/>
        <v>#VALUE!</v>
      </c>
      <c r="E971" t="e">
        <f t="shared" si="167"/>
        <v>#VALUE!</v>
      </c>
      <c r="F971" t="e">
        <f t="shared" si="168"/>
        <v>#VALUE!</v>
      </c>
      <c r="G971">
        <v>0</v>
      </c>
      <c r="H971" t="e">
        <f t="shared" si="169"/>
        <v>#VALUE!</v>
      </c>
      <c r="I971" t="e">
        <f t="shared" si="170"/>
        <v>#VALUE!</v>
      </c>
      <c r="J971" t="e">
        <f t="shared" si="171"/>
        <v>#VALUE!</v>
      </c>
      <c r="K971" t="str">
        <f t="shared" si="172"/>
        <v/>
      </c>
      <c r="L971" t="str">
        <f t="shared" si="173"/>
        <v/>
      </c>
      <c r="M971" t="str">
        <f t="shared" si="174"/>
        <v/>
      </c>
      <c r="N971" t="str">
        <f t="shared" si="175"/>
        <v/>
      </c>
    </row>
    <row r="972" spans="1:14">
      <c r="A972" s="4" t="str">
        <f>IF('True_Odds_Calculator_2-way'!A973="","",'True_Odds_Calculator_2-way'!A973)</f>
        <v/>
      </c>
      <c r="B972" s="4" t="str">
        <f>IF('True_Odds_Calculator_2-way'!B973="","",'True_Odds_Calculator_2-way'!B973)</f>
        <v/>
      </c>
      <c r="C972" s="4" t="e">
        <f t="shared" si="165"/>
        <v>#VALUE!</v>
      </c>
      <c r="D972" t="e">
        <f t="shared" si="166"/>
        <v>#VALUE!</v>
      </c>
      <c r="E972" t="e">
        <f t="shared" si="167"/>
        <v>#VALUE!</v>
      </c>
      <c r="F972" t="e">
        <f t="shared" si="168"/>
        <v>#VALUE!</v>
      </c>
      <c r="G972">
        <v>0</v>
      </c>
      <c r="H972" t="e">
        <f t="shared" si="169"/>
        <v>#VALUE!</v>
      </c>
      <c r="I972" t="e">
        <f t="shared" si="170"/>
        <v>#VALUE!</v>
      </c>
      <c r="J972" t="e">
        <f t="shared" si="171"/>
        <v>#VALUE!</v>
      </c>
      <c r="K972" t="str">
        <f t="shared" si="172"/>
        <v/>
      </c>
      <c r="L972" t="str">
        <f t="shared" si="173"/>
        <v/>
      </c>
      <c r="M972" t="str">
        <f t="shared" si="174"/>
        <v/>
      </c>
      <c r="N972" t="str">
        <f t="shared" si="175"/>
        <v/>
      </c>
    </row>
    <row r="973" spans="1:14">
      <c r="A973" s="4" t="str">
        <f>IF('True_Odds_Calculator_2-way'!A974="","",'True_Odds_Calculator_2-way'!A974)</f>
        <v/>
      </c>
      <c r="B973" s="4" t="str">
        <f>IF('True_Odds_Calculator_2-way'!B974="","",'True_Odds_Calculator_2-way'!B974)</f>
        <v/>
      </c>
      <c r="C973" s="4" t="e">
        <f t="shared" si="165"/>
        <v>#VALUE!</v>
      </c>
      <c r="D973" t="e">
        <f t="shared" si="166"/>
        <v>#VALUE!</v>
      </c>
      <c r="E973" t="e">
        <f t="shared" si="167"/>
        <v>#VALUE!</v>
      </c>
      <c r="F973" t="e">
        <f t="shared" si="168"/>
        <v>#VALUE!</v>
      </c>
      <c r="G973">
        <v>0</v>
      </c>
      <c r="H973" t="e">
        <f t="shared" si="169"/>
        <v>#VALUE!</v>
      </c>
      <c r="I973" t="e">
        <f t="shared" si="170"/>
        <v>#VALUE!</v>
      </c>
      <c r="J973" t="e">
        <f t="shared" si="171"/>
        <v>#VALUE!</v>
      </c>
      <c r="K973" t="str">
        <f t="shared" si="172"/>
        <v/>
      </c>
      <c r="L973" t="str">
        <f t="shared" si="173"/>
        <v/>
      </c>
      <c r="M973" t="str">
        <f t="shared" si="174"/>
        <v/>
      </c>
      <c r="N973" t="str">
        <f t="shared" si="175"/>
        <v/>
      </c>
    </row>
    <row r="974" spans="1:14">
      <c r="A974" s="4" t="str">
        <f>IF('True_Odds_Calculator_2-way'!A975="","",'True_Odds_Calculator_2-way'!A975)</f>
        <v/>
      </c>
      <c r="B974" s="4" t="str">
        <f>IF('True_Odds_Calculator_2-way'!B975="","",'True_Odds_Calculator_2-way'!B975)</f>
        <v/>
      </c>
      <c r="C974" s="4" t="e">
        <f t="shared" si="165"/>
        <v>#VALUE!</v>
      </c>
      <c r="D974" t="e">
        <f t="shared" si="166"/>
        <v>#VALUE!</v>
      </c>
      <c r="E974" t="e">
        <f t="shared" si="167"/>
        <v>#VALUE!</v>
      </c>
      <c r="F974" t="e">
        <f t="shared" si="168"/>
        <v>#VALUE!</v>
      </c>
      <c r="G974">
        <v>0</v>
      </c>
      <c r="H974" t="e">
        <f t="shared" si="169"/>
        <v>#VALUE!</v>
      </c>
      <c r="I974" t="e">
        <f t="shared" si="170"/>
        <v>#VALUE!</v>
      </c>
      <c r="J974" t="e">
        <f t="shared" si="171"/>
        <v>#VALUE!</v>
      </c>
      <c r="K974" t="str">
        <f t="shared" si="172"/>
        <v/>
      </c>
      <c r="L974" t="str">
        <f t="shared" si="173"/>
        <v/>
      </c>
      <c r="M974" t="str">
        <f t="shared" si="174"/>
        <v/>
      </c>
      <c r="N974" t="str">
        <f t="shared" si="175"/>
        <v/>
      </c>
    </row>
    <row r="975" spans="1:14">
      <c r="A975" s="4" t="str">
        <f>IF('True_Odds_Calculator_2-way'!A976="","",'True_Odds_Calculator_2-way'!A976)</f>
        <v/>
      </c>
      <c r="B975" s="4" t="str">
        <f>IF('True_Odds_Calculator_2-way'!B976="","",'True_Odds_Calculator_2-way'!B976)</f>
        <v/>
      </c>
      <c r="C975" s="4" t="e">
        <f t="shared" si="165"/>
        <v>#VALUE!</v>
      </c>
      <c r="D975" t="e">
        <f t="shared" si="166"/>
        <v>#VALUE!</v>
      </c>
      <c r="E975" t="e">
        <f t="shared" si="167"/>
        <v>#VALUE!</v>
      </c>
      <c r="F975" t="e">
        <f t="shared" si="168"/>
        <v>#VALUE!</v>
      </c>
      <c r="G975">
        <v>0</v>
      </c>
      <c r="H975" t="e">
        <f t="shared" si="169"/>
        <v>#VALUE!</v>
      </c>
      <c r="I975" t="e">
        <f t="shared" si="170"/>
        <v>#VALUE!</v>
      </c>
      <c r="J975" t="e">
        <f t="shared" si="171"/>
        <v>#VALUE!</v>
      </c>
      <c r="K975" t="str">
        <f t="shared" si="172"/>
        <v/>
      </c>
      <c r="L975" t="str">
        <f t="shared" si="173"/>
        <v/>
      </c>
      <c r="M975" t="str">
        <f t="shared" si="174"/>
        <v/>
      </c>
      <c r="N975" t="str">
        <f t="shared" si="175"/>
        <v/>
      </c>
    </row>
    <row r="976" spans="1:14">
      <c r="A976" s="4" t="str">
        <f>IF('True_Odds_Calculator_2-way'!A977="","",'True_Odds_Calculator_2-way'!A977)</f>
        <v/>
      </c>
      <c r="B976" s="4" t="str">
        <f>IF('True_Odds_Calculator_2-way'!B977="","",'True_Odds_Calculator_2-way'!B977)</f>
        <v/>
      </c>
      <c r="C976" s="4" t="e">
        <f t="shared" si="165"/>
        <v>#VALUE!</v>
      </c>
      <c r="D976" t="e">
        <f t="shared" si="166"/>
        <v>#VALUE!</v>
      </c>
      <c r="E976" t="e">
        <f t="shared" si="167"/>
        <v>#VALUE!</v>
      </c>
      <c r="F976" t="e">
        <f t="shared" si="168"/>
        <v>#VALUE!</v>
      </c>
      <c r="G976">
        <v>0</v>
      </c>
      <c r="H976" t="e">
        <f t="shared" si="169"/>
        <v>#VALUE!</v>
      </c>
      <c r="I976" t="e">
        <f t="shared" si="170"/>
        <v>#VALUE!</v>
      </c>
      <c r="J976" t="e">
        <f t="shared" si="171"/>
        <v>#VALUE!</v>
      </c>
      <c r="K976" t="str">
        <f t="shared" si="172"/>
        <v/>
      </c>
      <c r="L976" t="str">
        <f t="shared" si="173"/>
        <v/>
      </c>
      <c r="M976" t="str">
        <f t="shared" si="174"/>
        <v/>
      </c>
      <c r="N976" t="str">
        <f t="shared" si="175"/>
        <v/>
      </c>
    </row>
    <row r="977" spans="1:14">
      <c r="A977" s="4" t="str">
        <f>IF('True_Odds_Calculator_2-way'!A978="","",'True_Odds_Calculator_2-way'!A978)</f>
        <v/>
      </c>
      <c r="B977" s="4" t="str">
        <f>IF('True_Odds_Calculator_2-way'!B978="","",'True_Odds_Calculator_2-way'!B978)</f>
        <v/>
      </c>
      <c r="C977" s="4" t="e">
        <f t="shared" si="165"/>
        <v>#VALUE!</v>
      </c>
      <c r="D977" t="e">
        <f t="shared" si="166"/>
        <v>#VALUE!</v>
      </c>
      <c r="E977" t="e">
        <f t="shared" si="167"/>
        <v>#VALUE!</v>
      </c>
      <c r="F977" t="e">
        <f t="shared" si="168"/>
        <v>#VALUE!</v>
      </c>
      <c r="G977">
        <v>0</v>
      </c>
      <c r="H977" t="e">
        <f t="shared" si="169"/>
        <v>#VALUE!</v>
      </c>
      <c r="I977" t="e">
        <f t="shared" si="170"/>
        <v>#VALUE!</v>
      </c>
      <c r="J977" t="e">
        <f t="shared" si="171"/>
        <v>#VALUE!</v>
      </c>
      <c r="K977" t="str">
        <f t="shared" si="172"/>
        <v/>
      </c>
      <c r="L977" t="str">
        <f t="shared" si="173"/>
        <v/>
      </c>
      <c r="M977" t="str">
        <f t="shared" si="174"/>
        <v/>
      </c>
      <c r="N977" t="str">
        <f t="shared" si="175"/>
        <v/>
      </c>
    </row>
    <row r="978" spans="1:14">
      <c r="A978" s="4" t="str">
        <f>IF('True_Odds_Calculator_2-way'!A979="","",'True_Odds_Calculator_2-way'!A979)</f>
        <v/>
      </c>
      <c r="B978" s="4" t="str">
        <f>IF('True_Odds_Calculator_2-way'!B979="","",'True_Odds_Calculator_2-way'!B979)</f>
        <v/>
      </c>
      <c r="C978" s="4" t="e">
        <f t="shared" si="165"/>
        <v>#VALUE!</v>
      </c>
      <c r="D978" t="e">
        <f t="shared" si="166"/>
        <v>#VALUE!</v>
      </c>
      <c r="E978" t="e">
        <f t="shared" si="167"/>
        <v>#VALUE!</v>
      </c>
      <c r="F978" t="e">
        <f t="shared" si="168"/>
        <v>#VALUE!</v>
      </c>
      <c r="G978">
        <v>0</v>
      </c>
      <c r="H978" t="e">
        <f t="shared" si="169"/>
        <v>#VALUE!</v>
      </c>
      <c r="I978" t="e">
        <f t="shared" si="170"/>
        <v>#VALUE!</v>
      </c>
      <c r="J978" t="e">
        <f t="shared" si="171"/>
        <v>#VALUE!</v>
      </c>
      <c r="K978" t="str">
        <f t="shared" si="172"/>
        <v/>
      </c>
      <c r="L978" t="str">
        <f t="shared" si="173"/>
        <v/>
      </c>
      <c r="M978" t="str">
        <f t="shared" si="174"/>
        <v/>
      </c>
      <c r="N978" t="str">
        <f t="shared" si="175"/>
        <v/>
      </c>
    </row>
    <row r="979" spans="1:14">
      <c r="A979" s="4" t="str">
        <f>IF('True_Odds_Calculator_2-way'!A980="","",'True_Odds_Calculator_2-way'!A980)</f>
        <v/>
      </c>
      <c r="B979" s="4" t="str">
        <f>IF('True_Odds_Calculator_2-way'!B980="","",'True_Odds_Calculator_2-way'!B980)</f>
        <v/>
      </c>
      <c r="C979" s="4" t="e">
        <f t="shared" si="165"/>
        <v>#VALUE!</v>
      </c>
      <c r="D979" t="e">
        <f t="shared" si="166"/>
        <v>#VALUE!</v>
      </c>
      <c r="E979" t="e">
        <f t="shared" si="167"/>
        <v>#VALUE!</v>
      </c>
      <c r="F979" t="e">
        <f t="shared" si="168"/>
        <v>#VALUE!</v>
      </c>
      <c r="G979">
        <v>0</v>
      </c>
      <c r="H979" t="e">
        <f t="shared" si="169"/>
        <v>#VALUE!</v>
      </c>
      <c r="I979" t="e">
        <f t="shared" si="170"/>
        <v>#VALUE!</v>
      </c>
      <c r="J979" t="e">
        <f t="shared" si="171"/>
        <v>#VALUE!</v>
      </c>
      <c r="K979" t="str">
        <f t="shared" si="172"/>
        <v/>
      </c>
      <c r="L979" t="str">
        <f t="shared" si="173"/>
        <v/>
      </c>
      <c r="M979" t="str">
        <f t="shared" si="174"/>
        <v/>
      </c>
      <c r="N979" t="str">
        <f t="shared" si="175"/>
        <v/>
      </c>
    </row>
    <row r="980" spans="1:14">
      <c r="A980" s="4" t="str">
        <f>IF('True_Odds_Calculator_2-way'!A981="","",'True_Odds_Calculator_2-way'!A981)</f>
        <v/>
      </c>
      <c r="B980" s="4" t="str">
        <f>IF('True_Odds_Calculator_2-way'!B981="","",'True_Odds_Calculator_2-way'!B981)</f>
        <v/>
      </c>
      <c r="C980" s="4" t="e">
        <f t="shared" si="165"/>
        <v>#VALUE!</v>
      </c>
      <c r="D980" t="e">
        <f t="shared" si="166"/>
        <v>#VALUE!</v>
      </c>
      <c r="E980" t="e">
        <f t="shared" si="167"/>
        <v>#VALUE!</v>
      </c>
      <c r="F980" t="e">
        <f t="shared" si="168"/>
        <v>#VALUE!</v>
      </c>
      <c r="G980">
        <v>0</v>
      </c>
      <c r="H980" t="e">
        <f t="shared" si="169"/>
        <v>#VALUE!</v>
      </c>
      <c r="I980" t="e">
        <f t="shared" si="170"/>
        <v>#VALUE!</v>
      </c>
      <c r="J980" t="e">
        <f t="shared" si="171"/>
        <v>#VALUE!</v>
      </c>
      <c r="K980" t="str">
        <f t="shared" si="172"/>
        <v/>
      </c>
      <c r="L980" t="str">
        <f t="shared" si="173"/>
        <v/>
      </c>
      <c r="M980" t="str">
        <f t="shared" si="174"/>
        <v/>
      </c>
      <c r="N980" t="str">
        <f t="shared" si="175"/>
        <v/>
      </c>
    </row>
    <row r="981" spans="1:14">
      <c r="A981" s="4" t="str">
        <f>IF('True_Odds_Calculator_2-way'!A982="","",'True_Odds_Calculator_2-way'!A982)</f>
        <v/>
      </c>
      <c r="B981" s="4" t="str">
        <f>IF('True_Odds_Calculator_2-way'!B982="","",'True_Odds_Calculator_2-way'!B982)</f>
        <v/>
      </c>
      <c r="C981" s="4" t="e">
        <f t="shared" si="165"/>
        <v>#VALUE!</v>
      </c>
      <c r="D981" t="e">
        <f t="shared" si="166"/>
        <v>#VALUE!</v>
      </c>
      <c r="E981" t="e">
        <f t="shared" si="167"/>
        <v>#VALUE!</v>
      </c>
      <c r="F981" t="e">
        <f t="shared" si="168"/>
        <v>#VALUE!</v>
      </c>
      <c r="G981">
        <v>0</v>
      </c>
      <c r="H981" t="e">
        <f t="shared" si="169"/>
        <v>#VALUE!</v>
      </c>
      <c r="I981" t="e">
        <f t="shared" si="170"/>
        <v>#VALUE!</v>
      </c>
      <c r="J981" t="e">
        <f t="shared" si="171"/>
        <v>#VALUE!</v>
      </c>
      <c r="K981" t="str">
        <f t="shared" si="172"/>
        <v/>
      </c>
      <c r="L981" t="str">
        <f t="shared" si="173"/>
        <v/>
      </c>
      <c r="M981" t="str">
        <f t="shared" si="174"/>
        <v/>
      </c>
      <c r="N981" t="str">
        <f t="shared" si="175"/>
        <v/>
      </c>
    </row>
    <row r="982" spans="1:14">
      <c r="A982" s="4" t="str">
        <f>IF('True_Odds_Calculator_2-way'!A983="","",'True_Odds_Calculator_2-way'!A983)</f>
        <v/>
      </c>
      <c r="B982" s="4" t="str">
        <f>IF('True_Odds_Calculator_2-way'!B983="","",'True_Odds_Calculator_2-way'!B983)</f>
        <v/>
      </c>
      <c r="C982" s="4" t="e">
        <f t="shared" si="165"/>
        <v>#VALUE!</v>
      </c>
      <c r="D982" t="e">
        <f t="shared" si="166"/>
        <v>#VALUE!</v>
      </c>
      <c r="E982" t="e">
        <f t="shared" si="167"/>
        <v>#VALUE!</v>
      </c>
      <c r="F982" t="e">
        <f t="shared" si="168"/>
        <v>#VALUE!</v>
      </c>
      <c r="G982">
        <v>0</v>
      </c>
      <c r="H982" t="e">
        <f t="shared" si="169"/>
        <v>#VALUE!</v>
      </c>
      <c r="I982" t="e">
        <f t="shared" si="170"/>
        <v>#VALUE!</v>
      </c>
      <c r="J982" t="e">
        <f t="shared" si="171"/>
        <v>#VALUE!</v>
      </c>
      <c r="K982" t="str">
        <f t="shared" si="172"/>
        <v/>
      </c>
      <c r="L982" t="str">
        <f t="shared" si="173"/>
        <v/>
      </c>
      <c r="M982" t="str">
        <f t="shared" si="174"/>
        <v/>
      </c>
      <c r="N982" t="str">
        <f t="shared" si="175"/>
        <v/>
      </c>
    </row>
    <row r="983" spans="1:14">
      <c r="A983" s="4" t="str">
        <f>IF('True_Odds_Calculator_2-way'!A984="","",'True_Odds_Calculator_2-way'!A984)</f>
        <v/>
      </c>
      <c r="B983" s="4" t="str">
        <f>IF('True_Odds_Calculator_2-way'!B984="","",'True_Odds_Calculator_2-way'!B984)</f>
        <v/>
      </c>
      <c r="C983" s="4" t="e">
        <f t="shared" si="165"/>
        <v>#VALUE!</v>
      </c>
      <c r="D983" t="e">
        <f t="shared" si="166"/>
        <v>#VALUE!</v>
      </c>
      <c r="E983" t="e">
        <f t="shared" si="167"/>
        <v>#VALUE!</v>
      </c>
      <c r="F983" t="e">
        <f t="shared" si="168"/>
        <v>#VALUE!</v>
      </c>
      <c r="G983">
        <v>0</v>
      </c>
      <c r="H983" t="e">
        <f t="shared" si="169"/>
        <v>#VALUE!</v>
      </c>
      <c r="I983" t="e">
        <f t="shared" si="170"/>
        <v>#VALUE!</v>
      </c>
      <c r="J983" t="e">
        <f t="shared" si="171"/>
        <v>#VALUE!</v>
      </c>
      <c r="K983" t="str">
        <f t="shared" si="172"/>
        <v/>
      </c>
      <c r="L983" t="str">
        <f t="shared" si="173"/>
        <v/>
      </c>
      <c r="M983" t="str">
        <f t="shared" si="174"/>
        <v/>
      </c>
      <c r="N983" t="str">
        <f t="shared" si="175"/>
        <v/>
      </c>
    </row>
    <row r="984" spans="1:14">
      <c r="A984" s="4" t="str">
        <f>IF('True_Odds_Calculator_2-way'!A985="","",'True_Odds_Calculator_2-way'!A985)</f>
        <v/>
      </c>
      <c r="B984" s="4" t="str">
        <f>IF('True_Odds_Calculator_2-way'!B985="","",'True_Odds_Calculator_2-way'!B985)</f>
        <v/>
      </c>
      <c r="C984" s="4" t="e">
        <f t="shared" si="165"/>
        <v>#VALUE!</v>
      </c>
      <c r="D984" t="e">
        <f t="shared" si="166"/>
        <v>#VALUE!</v>
      </c>
      <c r="E984" t="e">
        <f t="shared" si="167"/>
        <v>#VALUE!</v>
      </c>
      <c r="F984" t="e">
        <f t="shared" si="168"/>
        <v>#VALUE!</v>
      </c>
      <c r="G984">
        <v>0</v>
      </c>
      <c r="H984" t="e">
        <f t="shared" si="169"/>
        <v>#VALUE!</v>
      </c>
      <c r="I984" t="e">
        <f t="shared" si="170"/>
        <v>#VALUE!</v>
      </c>
      <c r="J984" t="e">
        <f t="shared" si="171"/>
        <v>#VALUE!</v>
      </c>
      <c r="K984" t="str">
        <f t="shared" si="172"/>
        <v/>
      </c>
      <c r="L984" t="str">
        <f t="shared" si="173"/>
        <v/>
      </c>
      <c r="M984" t="str">
        <f t="shared" si="174"/>
        <v/>
      </c>
      <c r="N984" t="str">
        <f t="shared" si="175"/>
        <v/>
      </c>
    </row>
    <row r="985" spans="1:14">
      <c r="A985" s="4" t="str">
        <f>IF('True_Odds_Calculator_2-way'!A986="","",'True_Odds_Calculator_2-way'!A986)</f>
        <v/>
      </c>
      <c r="B985" s="4" t="str">
        <f>IF('True_Odds_Calculator_2-way'!B986="","",'True_Odds_Calculator_2-way'!B986)</f>
        <v/>
      </c>
      <c r="C985" s="4" t="e">
        <f t="shared" si="165"/>
        <v>#VALUE!</v>
      </c>
      <c r="D985" t="e">
        <f t="shared" si="166"/>
        <v>#VALUE!</v>
      </c>
      <c r="E985" t="e">
        <f t="shared" si="167"/>
        <v>#VALUE!</v>
      </c>
      <c r="F985" t="e">
        <f t="shared" si="168"/>
        <v>#VALUE!</v>
      </c>
      <c r="G985">
        <v>0</v>
      </c>
      <c r="H985" t="e">
        <f t="shared" si="169"/>
        <v>#VALUE!</v>
      </c>
      <c r="I985" t="e">
        <f t="shared" si="170"/>
        <v>#VALUE!</v>
      </c>
      <c r="J985" t="e">
        <f t="shared" si="171"/>
        <v>#VALUE!</v>
      </c>
      <c r="K985" t="str">
        <f t="shared" si="172"/>
        <v/>
      </c>
      <c r="L985" t="str">
        <f t="shared" si="173"/>
        <v/>
      </c>
      <c r="M985" t="str">
        <f t="shared" si="174"/>
        <v/>
      </c>
      <c r="N985" t="str">
        <f t="shared" si="175"/>
        <v/>
      </c>
    </row>
    <row r="986" spans="1:14">
      <c r="A986" s="4" t="str">
        <f>IF('True_Odds_Calculator_2-way'!A987="","",'True_Odds_Calculator_2-way'!A987)</f>
        <v/>
      </c>
      <c r="B986" s="4" t="str">
        <f>IF('True_Odds_Calculator_2-way'!B987="","",'True_Odds_Calculator_2-way'!B987)</f>
        <v/>
      </c>
      <c r="C986" s="4" t="e">
        <f t="shared" si="165"/>
        <v>#VALUE!</v>
      </c>
      <c r="D986" t="e">
        <f t="shared" si="166"/>
        <v>#VALUE!</v>
      </c>
      <c r="E986" t="e">
        <f t="shared" si="167"/>
        <v>#VALUE!</v>
      </c>
      <c r="F986" t="e">
        <f t="shared" si="168"/>
        <v>#VALUE!</v>
      </c>
      <c r="G986">
        <v>0</v>
      </c>
      <c r="H986" t="e">
        <f t="shared" si="169"/>
        <v>#VALUE!</v>
      </c>
      <c r="I986" t="e">
        <f t="shared" si="170"/>
        <v>#VALUE!</v>
      </c>
      <c r="J986" t="e">
        <f t="shared" si="171"/>
        <v>#VALUE!</v>
      </c>
      <c r="K986" t="str">
        <f t="shared" si="172"/>
        <v/>
      </c>
      <c r="L986" t="str">
        <f t="shared" si="173"/>
        <v/>
      </c>
      <c r="M986" t="str">
        <f t="shared" si="174"/>
        <v/>
      </c>
      <c r="N986" t="str">
        <f t="shared" si="175"/>
        <v/>
      </c>
    </row>
    <row r="987" spans="1:14">
      <c r="A987" s="4" t="str">
        <f>IF('True_Odds_Calculator_2-way'!A988="","",'True_Odds_Calculator_2-way'!A988)</f>
        <v/>
      </c>
      <c r="B987" s="4" t="str">
        <f>IF('True_Odds_Calculator_2-way'!B988="","",'True_Odds_Calculator_2-way'!B988)</f>
        <v/>
      </c>
      <c r="C987" s="4" t="e">
        <f t="shared" si="165"/>
        <v>#VALUE!</v>
      </c>
      <c r="D987" t="e">
        <f t="shared" si="166"/>
        <v>#VALUE!</v>
      </c>
      <c r="E987" t="e">
        <f t="shared" si="167"/>
        <v>#VALUE!</v>
      </c>
      <c r="F987" t="e">
        <f t="shared" si="168"/>
        <v>#VALUE!</v>
      </c>
      <c r="G987">
        <v>0</v>
      </c>
      <c r="H987" t="e">
        <f t="shared" si="169"/>
        <v>#VALUE!</v>
      </c>
      <c r="I987" t="e">
        <f t="shared" si="170"/>
        <v>#VALUE!</v>
      </c>
      <c r="J987" t="e">
        <f t="shared" si="171"/>
        <v>#VALUE!</v>
      </c>
      <c r="K987" t="str">
        <f t="shared" si="172"/>
        <v/>
      </c>
      <c r="L987" t="str">
        <f t="shared" si="173"/>
        <v/>
      </c>
      <c r="M987" t="str">
        <f t="shared" si="174"/>
        <v/>
      </c>
      <c r="N987" t="str">
        <f t="shared" si="175"/>
        <v/>
      </c>
    </row>
    <row r="988" spans="1:14">
      <c r="A988" s="4" t="str">
        <f>IF('True_Odds_Calculator_2-way'!A989="","",'True_Odds_Calculator_2-way'!A989)</f>
        <v/>
      </c>
      <c r="B988" s="4" t="str">
        <f>IF('True_Odds_Calculator_2-way'!B989="","",'True_Odds_Calculator_2-way'!B989)</f>
        <v/>
      </c>
      <c r="C988" s="4" t="e">
        <f t="shared" si="165"/>
        <v>#VALUE!</v>
      </c>
      <c r="D988" t="e">
        <f t="shared" si="166"/>
        <v>#VALUE!</v>
      </c>
      <c r="E988" t="e">
        <f t="shared" si="167"/>
        <v>#VALUE!</v>
      </c>
      <c r="F988" t="e">
        <f t="shared" si="168"/>
        <v>#VALUE!</v>
      </c>
      <c r="G988">
        <v>0</v>
      </c>
      <c r="H988" t="e">
        <f t="shared" si="169"/>
        <v>#VALUE!</v>
      </c>
      <c r="I988" t="e">
        <f t="shared" si="170"/>
        <v>#VALUE!</v>
      </c>
      <c r="J988" t="e">
        <f t="shared" si="171"/>
        <v>#VALUE!</v>
      </c>
      <c r="K988" t="str">
        <f t="shared" si="172"/>
        <v/>
      </c>
      <c r="L988" t="str">
        <f t="shared" si="173"/>
        <v/>
      </c>
      <c r="M988" t="str">
        <f t="shared" si="174"/>
        <v/>
      </c>
      <c r="N988" t="str">
        <f t="shared" si="175"/>
        <v/>
      </c>
    </row>
    <row r="989" spans="1:14">
      <c r="A989" s="4" t="str">
        <f>IF('True_Odds_Calculator_2-way'!A990="","",'True_Odds_Calculator_2-way'!A990)</f>
        <v/>
      </c>
      <c r="B989" s="4" t="str">
        <f>IF('True_Odds_Calculator_2-way'!B990="","",'True_Odds_Calculator_2-way'!B990)</f>
        <v/>
      </c>
      <c r="C989" s="4" t="e">
        <f t="shared" si="165"/>
        <v>#VALUE!</v>
      </c>
      <c r="D989" t="e">
        <f t="shared" si="166"/>
        <v>#VALUE!</v>
      </c>
      <c r="E989" t="e">
        <f t="shared" si="167"/>
        <v>#VALUE!</v>
      </c>
      <c r="F989" t="e">
        <f t="shared" si="168"/>
        <v>#VALUE!</v>
      </c>
      <c r="G989">
        <v>0</v>
      </c>
      <c r="H989" t="e">
        <f t="shared" si="169"/>
        <v>#VALUE!</v>
      </c>
      <c r="I989" t="e">
        <f t="shared" si="170"/>
        <v>#VALUE!</v>
      </c>
      <c r="J989" t="e">
        <f t="shared" si="171"/>
        <v>#VALUE!</v>
      </c>
      <c r="K989" t="str">
        <f t="shared" si="172"/>
        <v/>
      </c>
      <c r="L989" t="str">
        <f t="shared" si="173"/>
        <v/>
      </c>
      <c r="M989" t="str">
        <f t="shared" si="174"/>
        <v/>
      </c>
      <c r="N989" t="str">
        <f t="shared" si="175"/>
        <v/>
      </c>
    </row>
    <row r="990" spans="1:14">
      <c r="A990" s="4" t="str">
        <f>IF('True_Odds_Calculator_2-way'!A991="","",'True_Odds_Calculator_2-way'!A991)</f>
        <v/>
      </c>
      <c r="B990" s="4" t="str">
        <f>IF('True_Odds_Calculator_2-way'!B991="","",'True_Odds_Calculator_2-way'!B991)</f>
        <v/>
      </c>
      <c r="C990" s="4" t="e">
        <f t="shared" si="165"/>
        <v>#VALUE!</v>
      </c>
      <c r="D990" t="e">
        <f t="shared" si="166"/>
        <v>#VALUE!</v>
      </c>
      <c r="E990" t="e">
        <f t="shared" si="167"/>
        <v>#VALUE!</v>
      </c>
      <c r="F990" t="e">
        <f t="shared" si="168"/>
        <v>#VALUE!</v>
      </c>
      <c r="G990">
        <v>0</v>
      </c>
      <c r="H990" t="e">
        <f t="shared" si="169"/>
        <v>#VALUE!</v>
      </c>
      <c r="I990" t="e">
        <f t="shared" si="170"/>
        <v>#VALUE!</v>
      </c>
      <c r="J990" t="e">
        <f t="shared" si="171"/>
        <v>#VALUE!</v>
      </c>
      <c r="K990" t="str">
        <f t="shared" si="172"/>
        <v/>
      </c>
      <c r="L990" t="str">
        <f t="shared" si="173"/>
        <v/>
      </c>
      <c r="M990" t="str">
        <f t="shared" si="174"/>
        <v/>
      </c>
      <c r="N990" t="str">
        <f t="shared" si="175"/>
        <v/>
      </c>
    </row>
    <row r="991" spans="1:14">
      <c r="A991" s="4" t="str">
        <f>IF('True_Odds_Calculator_2-way'!A992="","",'True_Odds_Calculator_2-way'!A992)</f>
        <v/>
      </c>
      <c r="B991" s="4" t="str">
        <f>IF('True_Odds_Calculator_2-way'!B992="","",'True_Odds_Calculator_2-way'!B992)</f>
        <v/>
      </c>
      <c r="C991" s="4" t="e">
        <f t="shared" si="165"/>
        <v>#VALUE!</v>
      </c>
      <c r="D991" t="e">
        <f t="shared" si="166"/>
        <v>#VALUE!</v>
      </c>
      <c r="E991" t="e">
        <f t="shared" si="167"/>
        <v>#VALUE!</v>
      </c>
      <c r="F991" t="e">
        <f t="shared" si="168"/>
        <v>#VALUE!</v>
      </c>
      <c r="G991">
        <v>0</v>
      </c>
      <c r="H991" t="e">
        <f t="shared" si="169"/>
        <v>#VALUE!</v>
      </c>
      <c r="I991" t="e">
        <f t="shared" si="170"/>
        <v>#VALUE!</v>
      </c>
      <c r="J991" t="e">
        <f t="shared" si="171"/>
        <v>#VALUE!</v>
      </c>
      <c r="K991" t="str">
        <f t="shared" si="172"/>
        <v/>
      </c>
      <c r="L991" t="str">
        <f t="shared" si="173"/>
        <v/>
      </c>
      <c r="M991" t="str">
        <f t="shared" si="174"/>
        <v/>
      </c>
      <c r="N991" t="str">
        <f t="shared" si="175"/>
        <v/>
      </c>
    </row>
    <row r="992" spans="1:14">
      <c r="A992" s="4" t="str">
        <f>IF('True_Odds_Calculator_2-way'!A993="","",'True_Odds_Calculator_2-way'!A993)</f>
        <v/>
      </c>
      <c r="B992" s="4" t="str">
        <f>IF('True_Odds_Calculator_2-way'!B993="","",'True_Odds_Calculator_2-way'!B993)</f>
        <v/>
      </c>
      <c r="C992" s="4" t="e">
        <f t="shared" si="165"/>
        <v>#VALUE!</v>
      </c>
      <c r="D992" t="e">
        <f t="shared" si="166"/>
        <v>#VALUE!</v>
      </c>
      <c r="E992" t="e">
        <f t="shared" si="167"/>
        <v>#VALUE!</v>
      </c>
      <c r="F992" t="e">
        <f t="shared" si="168"/>
        <v>#VALUE!</v>
      </c>
      <c r="G992">
        <v>0</v>
      </c>
      <c r="H992" t="e">
        <f t="shared" si="169"/>
        <v>#VALUE!</v>
      </c>
      <c r="I992" t="e">
        <f t="shared" si="170"/>
        <v>#VALUE!</v>
      </c>
      <c r="J992" t="e">
        <f t="shared" si="171"/>
        <v>#VALUE!</v>
      </c>
      <c r="K992" t="str">
        <f t="shared" si="172"/>
        <v/>
      </c>
      <c r="L992" t="str">
        <f t="shared" si="173"/>
        <v/>
      </c>
      <c r="M992" t="str">
        <f t="shared" si="174"/>
        <v/>
      </c>
      <c r="N992" t="str">
        <f t="shared" si="175"/>
        <v/>
      </c>
    </row>
    <row r="993" spans="1:14">
      <c r="A993" s="4" t="str">
        <f>IF('True_Odds_Calculator_2-way'!A994="","",'True_Odds_Calculator_2-way'!A994)</f>
        <v/>
      </c>
      <c r="B993" s="4" t="str">
        <f>IF('True_Odds_Calculator_2-way'!B994="","",'True_Odds_Calculator_2-way'!B994)</f>
        <v/>
      </c>
      <c r="C993" s="4" t="e">
        <f t="shared" si="165"/>
        <v>#VALUE!</v>
      </c>
      <c r="D993" t="e">
        <f t="shared" si="166"/>
        <v>#VALUE!</v>
      </c>
      <c r="E993" t="e">
        <f t="shared" si="167"/>
        <v>#VALUE!</v>
      </c>
      <c r="F993" t="e">
        <f t="shared" si="168"/>
        <v>#VALUE!</v>
      </c>
      <c r="G993">
        <v>0</v>
      </c>
      <c r="H993" t="e">
        <f t="shared" si="169"/>
        <v>#VALUE!</v>
      </c>
      <c r="I993" t="e">
        <f t="shared" si="170"/>
        <v>#VALUE!</v>
      </c>
      <c r="J993" t="e">
        <f t="shared" si="171"/>
        <v>#VALUE!</v>
      </c>
      <c r="K993" t="str">
        <f t="shared" si="172"/>
        <v/>
      </c>
      <c r="L993" t="str">
        <f t="shared" si="173"/>
        <v/>
      </c>
      <c r="M993" t="str">
        <f t="shared" si="174"/>
        <v/>
      </c>
      <c r="N993" t="str">
        <f t="shared" si="175"/>
        <v/>
      </c>
    </row>
    <row r="994" spans="1:14">
      <c r="A994" s="4" t="str">
        <f>IF('True_Odds_Calculator_2-way'!A995="","",'True_Odds_Calculator_2-way'!A995)</f>
        <v/>
      </c>
      <c r="B994" s="4" t="str">
        <f>IF('True_Odds_Calculator_2-way'!B995="","",'True_Odds_Calculator_2-way'!B995)</f>
        <v/>
      </c>
      <c r="C994" s="4" t="e">
        <f t="shared" si="165"/>
        <v>#VALUE!</v>
      </c>
      <c r="D994" t="e">
        <f t="shared" si="166"/>
        <v>#VALUE!</v>
      </c>
      <c r="E994" t="e">
        <f t="shared" si="167"/>
        <v>#VALUE!</v>
      </c>
      <c r="F994" t="e">
        <f t="shared" si="168"/>
        <v>#VALUE!</v>
      </c>
      <c r="G994">
        <v>0</v>
      </c>
      <c r="H994" t="e">
        <f t="shared" si="169"/>
        <v>#VALUE!</v>
      </c>
      <c r="I994" t="e">
        <f t="shared" si="170"/>
        <v>#VALUE!</v>
      </c>
      <c r="J994" t="e">
        <f t="shared" si="171"/>
        <v>#VALUE!</v>
      </c>
      <c r="K994" t="str">
        <f t="shared" si="172"/>
        <v/>
      </c>
      <c r="L994" t="str">
        <f t="shared" si="173"/>
        <v/>
      </c>
      <c r="M994" t="str">
        <f t="shared" si="174"/>
        <v/>
      </c>
      <c r="N994" t="str">
        <f t="shared" si="175"/>
        <v/>
      </c>
    </row>
    <row r="995" spans="1:14">
      <c r="A995" s="4" t="str">
        <f>IF('True_Odds_Calculator_2-way'!A996="","",'True_Odds_Calculator_2-way'!A996)</f>
        <v/>
      </c>
      <c r="B995" s="4" t="str">
        <f>IF('True_Odds_Calculator_2-way'!B996="","",'True_Odds_Calculator_2-way'!B996)</f>
        <v/>
      </c>
      <c r="C995" s="4" t="e">
        <f t="shared" si="165"/>
        <v>#VALUE!</v>
      </c>
      <c r="D995" t="e">
        <f t="shared" si="166"/>
        <v>#VALUE!</v>
      </c>
      <c r="E995" t="e">
        <f t="shared" si="167"/>
        <v>#VALUE!</v>
      </c>
      <c r="F995" t="e">
        <f t="shared" si="168"/>
        <v>#VALUE!</v>
      </c>
      <c r="G995">
        <v>0</v>
      </c>
      <c r="H995" t="e">
        <f t="shared" si="169"/>
        <v>#VALUE!</v>
      </c>
      <c r="I995" t="e">
        <f t="shared" si="170"/>
        <v>#VALUE!</v>
      </c>
      <c r="J995" t="e">
        <f t="shared" si="171"/>
        <v>#VALUE!</v>
      </c>
      <c r="K995" t="str">
        <f t="shared" si="172"/>
        <v/>
      </c>
      <c r="L995" t="str">
        <f t="shared" si="173"/>
        <v/>
      </c>
      <c r="M995" t="str">
        <f t="shared" si="174"/>
        <v/>
      </c>
      <c r="N995" t="str">
        <f t="shared" si="175"/>
        <v/>
      </c>
    </row>
    <row r="996" spans="1:14">
      <c r="A996" s="4" t="str">
        <f>IF('True_Odds_Calculator_2-way'!A997="","",'True_Odds_Calculator_2-way'!A997)</f>
        <v/>
      </c>
      <c r="B996" s="4" t="str">
        <f>IF('True_Odds_Calculator_2-way'!B997="","",'True_Odds_Calculator_2-way'!B997)</f>
        <v/>
      </c>
      <c r="C996" s="4" t="e">
        <f t="shared" si="165"/>
        <v>#VALUE!</v>
      </c>
      <c r="D996" t="e">
        <f t="shared" si="166"/>
        <v>#VALUE!</v>
      </c>
      <c r="E996" t="e">
        <f t="shared" si="167"/>
        <v>#VALUE!</v>
      </c>
      <c r="F996" t="e">
        <f t="shared" si="168"/>
        <v>#VALUE!</v>
      </c>
      <c r="G996">
        <v>0</v>
      </c>
      <c r="H996" t="e">
        <f t="shared" si="169"/>
        <v>#VALUE!</v>
      </c>
      <c r="I996" t="e">
        <f t="shared" si="170"/>
        <v>#VALUE!</v>
      </c>
      <c r="J996" t="e">
        <f t="shared" si="171"/>
        <v>#VALUE!</v>
      </c>
      <c r="K996" t="str">
        <f t="shared" si="172"/>
        <v/>
      </c>
      <c r="L996" t="str">
        <f t="shared" si="173"/>
        <v/>
      </c>
      <c r="M996" t="str">
        <f t="shared" si="174"/>
        <v/>
      </c>
      <c r="N996" t="str">
        <f t="shared" si="175"/>
        <v/>
      </c>
    </row>
    <row r="997" spans="1:14">
      <c r="A997" s="4" t="str">
        <f>IF('True_Odds_Calculator_2-way'!A998="","",'True_Odds_Calculator_2-way'!A998)</f>
        <v/>
      </c>
      <c r="B997" s="4" t="str">
        <f>IF('True_Odds_Calculator_2-way'!B998="","",'True_Odds_Calculator_2-way'!B998)</f>
        <v/>
      </c>
      <c r="C997" s="4" t="e">
        <f t="shared" si="165"/>
        <v>#VALUE!</v>
      </c>
      <c r="D997" t="e">
        <f t="shared" si="166"/>
        <v>#VALUE!</v>
      </c>
      <c r="E997" t="e">
        <f t="shared" si="167"/>
        <v>#VALUE!</v>
      </c>
      <c r="F997" t="e">
        <f t="shared" si="168"/>
        <v>#VALUE!</v>
      </c>
      <c r="G997">
        <v>0</v>
      </c>
      <c r="H997" t="e">
        <f t="shared" si="169"/>
        <v>#VALUE!</v>
      </c>
      <c r="I997" t="e">
        <f t="shared" si="170"/>
        <v>#VALUE!</v>
      </c>
      <c r="J997" t="e">
        <f t="shared" si="171"/>
        <v>#VALUE!</v>
      </c>
      <c r="K997" t="str">
        <f t="shared" si="172"/>
        <v/>
      </c>
      <c r="L997" t="str">
        <f t="shared" si="173"/>
        <v/>
      </c>
      <c r="M997" t="str">
        <f t="shared" si="174"/>
        <v/>
      </c>
      <c r="N997" t="str">
        <f t="shared" si="175"/>
        <v/>
      </c>
    </row>
    <row r="998" spans="1:14">
      <c r="A998" s="4" t="str">
        <f>IF('True_Odds_Calculator_2-way'!A999="","",'True_Odds_Calculator_2-way'!A999)</f>
        <v/>
      </c>
      <c r="B998" s="4" t="str">
        <f>IF('True_Odds_Calculator_2-way'!B999="","",'True_Odds_Calculator_2-way'!B999)</f>
        <v/>
      </c>
      <c r="C998" s="4" t="e">
        <f t="shared" si="165"/>
        <v>#VALUE!</v>
      </c>
      <c r="D998" t="e">
        <f t="shared" si="166"/>
        <v>#VALUE!</v>
      </c>
      <c r="E998" t="e">
        <f t="shared" si="167"/>
        <v>#VALUE!</v>
      </c>
      <c r="F998" t="e">
        <f t="shared" si="168"/>
        <v>#VALUE!</v>
      </c>
      <c r="G998">
        <v>0</v>
      </c>
      <c r="H998" t="e">
        <f t="shared" si="169"/>
        <v>#VALUE!</v>
      </c>
      <c r="I998" t="e">
        <f t="shared" si="170"/>
        <v>#VALUE!</v>
      </c>
      <c r="J998" t="e">
        <f t="shared" si="171"/>
        <v>#VALUE!</v>
      </c>
      <c r="K998" t="str">
        <f t="shared" si="172"/>
        <v/>
      </c>
      <c r="L998" t="str">
        <f t="shared" si="173"/>
        <v/>
      </c>
      <c r="M998" t="str">
        <f t="shared" si="174"/>
        <v/>
      </c>
      <c r="N998" t="str">
        <f t="shared" si="175"/>
        <v/>
      </c>
    </row>
    <row r="999" spans="1:14">
      <c r="A999" s="4" t="str">
        <f>IF('True_Odds_Calculator_2-way'!A1000="","",'True_Odds_Calculator_2-way'!A1000)</f>
        <v/>
      </c>
      <c r="B999" s="4" t="str">
        <f>IF('True_Odds_Calculator_2-way'!B1000="","",'True_Odds_Calculator_2-way'!B1000)</f>
        <v/>
      </c>
      <c r="C999" s="4" t="e">
        <f t="shared" si="165"/>
        <v>#VALUE!</v>
      </c>
      <c r="D999" t="e">
        <f t="shared" si="166"/>
        <v>#VALUE!</v>
      </c>
      <c r="E999" t="e">
        <f t="shared" si="167"/>
        <v>#VALUE!</v>
      </c>
      <c r="F999" t="e">
        <f t="shared" si="168"/>
        <v>#VALUE!</v>
      </c>
      <c r="G999">
        <v>0</v>
      </c>
      <c r="H999" t="e">
        <f t="shared" si="169"/>
        <v>#VALUE!</v>
      </c>
      <c r="I999" t="e">
        <f t="shared" si="170"/>
        <v>#VALUE!</v>
      </c>
      <c r="J999" t="e">
        <f t="shared" si="171"/>
        <v>#VALUE!</v>
      </c>
      <c r="K999" t="str">
        <f t="shared" si="172"/>
        <v/>
      </c>
      <c r="L999" t="str">
        <f t="shared" si="173"/>
        <v/>
      </c>
      <c r="M999" t="str">
        <f t="shared" si="174"/>
        <v/>
      </c>
      <c r="N999" t="str">
        <f t="shared" si="175"/>
        <v/>
      </c>
    </row>
    <row r="1000" spans="1:14">
      <c r="A1000" s="4" t="str">
        <f>IF('True_Odds_Calculator_2-way'!A1001="","",'True_Odds_Calculator_2-way'!A1001)</f>
        <v/>
      </c>
      <c r="B1000" s="4" t="str">
        <f>IF('True_Odds_Calculator_2-way'!B1001="","",'True_Odds_Calculator_2-way'!B1001)</f>
        <v/>
      </c>
      <c r="C1000" s="4" t="e">
        <f t="shared" si="165"/>
        <v>#VALUE!</v>
      </c>
      <c r="D1000" t="e">
        <f t="shared" si="166"/>
        <v>#VALUE!</v>
      </c>
      <c r="E1000" t="e">
        <f t="shared" si="167"/>
        <v>#VALUE!</v>
      </c>
      <c r="F1000" t="e">
        <f t="shared" si="168"/>
        <v>#VALUE!</v>
      </c>
      <c r="G1000">
        <v>0</v>
      </c>
      <c r="H1000" t="e">
        <f t="shared" si="169"/>
        <v>#VALUE!</v>
      </c>
      <c r="I1000" t="e">
        <f t="shared" si="170"/>
        <v>#VALUE!</v>
      </c>
      <c r="J1000" t="e">
        <f t="shared" si="171"/>
        <v>#VALUE!</v>
      </c>
      <c r="K1000" t="str">
        <f t="shared" si="172"/>
        <v/>
      </c>
      <c r="L1000" t="str">
        <f t="shared" si="173"/>
        <v/>
      </c>
      <c r="M1000" t="str">
        <f t="shared" si="174"/>
        <v/>
      </c>
      <c r="N1000" t="str">
        <f t="shared" si="175"/>
        <v/>
      </c>
    </row>
    <row r="1001" spans="1:14">
      <c r="A1001" s="4" t="str">
        <f>IF('True_Odds_Calculator_2-way'!A1002="","",'True_Odds_Calculator_2-way'!A1002)</f>
        <v/>
      </c>
      <c r="B1001" s="4" t="str">
        <f>IF('True_Odds_Calculator_2-way'!B1002="","",'True_Odds_Calculator_2-way'!B1002)</f>
        <v/>
      </c>
      <c r="C1001" s="4" t="e">
        <f t="shared" si="165"/>
        <v>#VALUE!</v>
      </c>
      <c r="D1001" t="e">
        <f t="shared" si="166"/>
        <v>#VALUE!</v>
      </c>
      <c r="E1001" t="e">
        <f t="shared" si="167"/>
        <v>#VALUE!</v>
      </c>
      <c r="F1001" t="e">
        <f t="shared" si="168"/>
        <v>#VALUE!</v>
      </c>
      <c r="G1001">
        <v>0</v>
      </c>
      <c r="H1001" t="e">
        <f t="shared" si="169"/>
        <v>#VALUE!</v>
      </c>
      <c r="I1001" t="e">
        <f t="shared" si="170"/>
        <v>#VALUE!</v>
      </c>
      <c r="J1001" t="e">
        <f t="shared" si="171"/>
        <v>#VALUE!</v>
      </c>
      <c r="K1001" t="str">
        <f t="shared" si="172"/>
        <v/>
      </c>
      <c r="L1001" t="str">
        <f t="shared" si="173"/>
        <v/>
      </c>
      <c r="M1001" t="str">
        <f t="shared" si="174"/>
        <v/>
      </c>
      <c r="N1001" t="str">
        <f t="shared" si="175"/>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5"/>
  <dimension ref="A1:K1002"/>
  <sheetViews>
    <sheetView zoomScaleNormal="100" workbookViewId="0">
      <pane ySplit="2" topLeftCell="A3" activePane="bottomLeft" state="frozen"/>
      <selection pane="bottomLeft" activeCell="A3" sqref="A3"/>
    </sheetView>
  </sheetViews>
  <sheetFormatPr defaultColWidth="10" defaultRowHeight="12.75"/>
  <cols>
    <col min="1" max="1" width="10.42578125" style="14" customWidth="1"/>
    <col min="2" max="2" width="10.42578125" style="15" customWidth="1"/>
    <col min="3" max="3" width="9.140625" style="19" customWidth="1"/>
    <col min="4" max="4" width="12.28515625" style="16" customWidth="1"/>
    <col min="5" max="5" width="12.28515625" style="15" customWidth="1"/>
    <col min="6" max="6" width="14.42578125" style="16" customWidth="1"/>
    <col min="7" max="7" width="14.42578125" style="15" customWidth="1"/>
    <col min="8" max="8" width="12.28515625" style="16" customWidth="1"/>
    <col min="9" max="9" width="12.28515625" style="15" customWidth="1"/>
    <col min="10" max="10" width="12.28515625" style="16" customWidth="1"/>
    <col min="11" max="11" width="12.28515625" style="15" customWidth="1"/>
    <col min="12" max="16384" width="10" style="4"/>
  </cols>
  <sheetData>
    <row r="1" spans="1:11" s="13" customFormat="1">
      <c r="A1" s="23" t="s">
        <v>9</v>
      </c>
      <c r="B1" s="24"/>
      <c r="C1" s="18"/>
      <c r="D1" s="25" t="s">
        <v>25</v>
      </c>
      <c r="E1" s="24"/>
      <c r="F1" s="25" t="s">
        <v>23</v>
      </c>
      <c r="G1" s="24"/>
      <c r="H1" s="25" t="s">
        <v>11</v>
      </c>
      <c r="I1" s="24"/>
      <c r="J1" s="25" t="s">
        <v>10</v>
      </c>
      <c r="K1" s="24"/>
    </row>
    <row r="2" spans="1:11">
      <c r="A2" s="14" t="s">
        <v>6</v>
      </c>
      <c r="B2" s="15" t="s">
        <v>8</v>
      </c>
      <c r="C2" s="19" t="s">
        <v>24</v>
      </c>
      <c r="D2" s="16" t="s">
        <v>6</v>
      </c>
      <c r="E2" s="15" t="s">
        <v>8</v>
      </c>
      <c r="F2" s="16" t="s">
        <v>6</v>
      </c>
      <c r="G2" s="15" t="s">
        <v>8</v>
      </c>
      <c r="H2" s="16" t="s">
        <v>6</v>
      </c>
      <c r="I2" s="15" t="s">
        <v>8</v>
      </c>
      <c r="J2" s="16" t="s">
        <v>6</v>
      </c>
      <c r="K2" s="15" t="s">
        <v>8</v>
      </c>
    </row>
    <row r="3" spans="1:11" s="12" customFormat="1">
      <c r="A3" s="14">
        <v>1.28</v>
      </c>
      <c r="B3" s="15">
        <v>4.0199999999999996</v>
      </c>
      <c r="C3" s="20">
        <f t="shared" ref="C3:C66" si="0">IF(OR($A3="",$B3=""),"",(1/A3)+(1/B3)-1)</f>
        <v>3.0006218905472615E-2</v>
      </c>
      <c r="D3" s="17">
        <f>IF(OR($A3="",$B3=""),"",A3*'MPTO_working_2-way'!$G2)</f>
        <v>1.3184079601990051</v>
      </c>
      <c r="E3" s="22">
        <f>IF(OR($A3="",$B3=""),"",B3*'MPTO_working_2-way'!$G2)</f>
        <v>4.1406249999999991</v>
      </c>
      <c r="F3" s="17">
        <f>IF(OR($A3="",$B3=""),"",'MPTO_working_2-way'!D2)</f>
        <v>1.3050623922085829</v>
      </c>
      <c r="G3" s="22">
        <f>IF(OR($A3="",$B3=""),"",'MPTO_working_2-way'!E2)</f>
        <v>4.2780179580977711</v>
      </c>
      <c r="H3" s="17">
        <f>IF(OR($A3="",$B3=""),"",'OddsRatio_working_2-way'!M2)</f>
        <v>1.3044917598032491</v>
      </c>
      <c r="I3" s="17">
        <f>IF(OR($A3="",$B3=""),"",'OddsRatio_working_2-way'!N2)</f>
        <v>4.2841611235921846</v>
      </c>
      <c r="J3" s="17">
        <f>IF('Log_working_2-way'!$D2="","",A3^('Log_working_2-way'!$D2))</f>
        <v>1.2982168098559748</v>
      </c>
      <c r="K3" s="22">
        <f>IF('Log_working_2-way'!$D2="","",B3^('Log_working_2-way'!$D2))</f>
        <v>4.3532650305024534</v>
      </c>
    </row>
    <row r="4" spans="1:11" s="12" customFormat="1">
      <c r="A4" s="14">
        <v>1.22</v>
      </c>
      <c r="B4" s="15">
        <v>4.8</v>
      </c>
      <c r="C4" s="20">
        <f t="shared" si="0"/>
        <v>2.8005464480874265E-2</v>
      </c>
      <c r="D4" s="17">
        <f>IF(OR($A4="",$B4=""),"",A4*'MPTO_working_2-way'!$G3)</f>
        <v>1.2541666666666667</v>
      </c>
      <c r="E4" s="22">
        <f>IF(OR($A4="",$B4=""),"",B4*'MPTO_working_2-way'!$G3)</f>
        <v>4.9344262295081966</v>
      </c>
      <c r="F4" s="17">
        <f>IF(OR($A4="",$B4=""),"",'MPTO_working_2-way'!D3)</f>
        <v>1.2412038999576092</v>
      </c>
      <c r="G4" s="22">
        <f>IF(OR($A4="",$B4=""),"",'MPTO_working_2-way'!E3)</f>
        <v>5.145869947275922</v>
      </c>
      <c r="H4" s="17">
        <f>IF(OR($A4="",$B4=""),"",'OddsRatio_working_2-way'!M3)</f>
        <v>1.240613251592894</v>
      </c>
      <c r="I4" s="17">
        <f>IF(OR($A4="",$B4=""),"",'OddsRatio_working_2-way'!N3)</f>
        <v>5.1560470729681667</v>
      </c>
      <c r="J4" s="17">
        <f>IF('Log_working_2-way'!$D3="","",A4^('Log_working_2-way'!$D3))</f>
        <v>1.2344133555107448</v>
      </c>
      <c r="K4" s="22">
        <f>IF('Log_working_2-way'!$D3="","",B4^('Log_working_2-way'!$D3))</f>
        <v>5.2659685401248328</v>
      </c>
    </row>
    <row r="5" spans="1:11" s="12" customFormat="1">
      <c r="A5" s="14">
        <v>1.22</v>
      </c>
      <c r="B5" s="15">
        <v>4.74</v>
      </c>
      <c r="C5" s="20">
        <f t="shared" si="0"/>
        <v>3.0642595282562191E-2</v>
      </c>
      <c r="D5" s="17">
        <f>IF(OR($A5="",$B5=""),"",A5*'MPTO_working_2-way'!$G4)</f>
        <v>1.2573839662447259</v>
      </c>
      <c r="E5" s="22">
        <f>IF(OR($A5="",$B5=""),"",B5*'MPTO_working_2-way'!$G4)</f>
        <v>4.8852459016393448</v>
      </c>
      <c r="F5" s="17">
        <f>IF(OR($A5="",$B5=""),"",'MPTO_working_2-way'!D4)</f>
        <v>1.2432385948316638</v>
      </c>
      <c r="G5" s="22">
        <f>IF(OR($A5="",$B5=""),"",'MPTO_working_2-way'!E4)</f>
        <v>5.1111896765069842</v>
      </c>
      <c r="H5" s="17">
        <f>IF(OR($A5="",$B5=""),"",'OddsRatio_working_2-way'!M4)</f>
        <v>1.2425356250363331</v>
      </c>
      <c r="I5" s="17">
        <f>IF(OR($A5="",$B5=""),"",'OddsRatio_working_2-way'!N4)</f>
        <v>5.1231056256176624</v>
      </c>
      <c r="J5" s="17">
        <f>IF('Log_working_2-way'!$D4="","",A5^('Log_working_2-way'!$D4))</f>
        <v>1.2357755474920953</v>
      </c>
      <c r="K5" s="22">
        <f>IF('Log_working_2-way'!$D4="","",B5^('Log_working_2-way'!$D4))</f>
        <v>5.2413219293738829</v>
      </c>
    </row>
    <row r="6" spans="1:11" s="12" customFormat="1">
      <c r="A6" s="14">
        <v>5.47</v>
      </c>
      <c r="B6" s="15">
        <v>1.18</v>
      </c>
      <c r="C6" s="20">
        <f t="shared" si="0"/>
        <v>3.0272983608589321E-2</v>
      </c>
      <c r="D6" s="17">
        <f>IF(OR($A6="",$B6=""),"",A6*'MPTO_working_2-way'!$G5)</f>
        <v>5.6355932203389836</v>
      </c>
      <c r="E6" s="22">
        <f>IF(OR($A6="",$B6=""),"",B6*'MPTO_working_2-way'!$G5)</f>
        <v>1.2157221206581352</v>
      </c>
      <c r="F6" s="17">
        <f>IF(OR($A6="",$B6=""),"",'MPTO_working_2-way'!D5)</f>
        <v>5.9637808371061647</v>
      </c>
      <c r="G6" s="22">
        <f>IF(OR($A6="",$B6=""),"",'MPTO_working_2-way'!E5)</f>
        <v>1.2014593377138283</v>
      </c>
      <c r="H6" s="17">
        <f>IF(OR($A6="",$B6=""),"",'OddsRatio_working_2-way'!M5)</f>
        <v>5.9833054625753528</v>
      </c>
      <c r="I6" s="17">
        <f>IF(OR($A6="",$B6=""),"",'OddsRatio_working_2-way'!N5)</f>
        <v>1.2006700186271955</v>
      </c>
      <c r="J6" s="17">
        <f>IF('Log_working_2-way'!$D5="","",A6^('Log_working_2-way'!$D5))</f>
        <v>6.1611528619666798</v>
      </c>
      <c r="K6" s="22">
        <f>IF('Log_working_2-way'!$D5="","",B6^('Log_working_2-way'!$D5))</f>
        <v>1.1937551602714802</v>
      </c>
    </row>
    <row r="7" spans="1:11" s="12" customFormat="1">
      <c r="A7" s="14">
        <v>3.09</v>
      </c>
      <c r="B7" s="15">
        <v>1.42</v>
      </c>
      <c r="C7" s="20">
        <f t="shared" si="0"/>
        <v>2.7849947581931822E-2</v>
      </c>
      <c r="D7" s="17">
        <f>IF(OR($A7="",$B7=""),"",A7*'MPTO_working_2-way'!$G6)</f>
        <v>3.176056338028169</v>
      </c>
      <c r="E7" s="22">
        <f>IF(OR($A7="",$B7=""),"",B7*'MPTO_working_2-way'!$G6)</f>
        <v>1.4595469255663431</v>
      </c>
      <c r="F7" s="17">
        <f>IF(OR($A7="",$B7=""),"",'MPTO_working_2-way'!D6)</f>
        <v>3.2289351681507106</v>
      </c>
      <c r="G7" s="22">
        <f>IF(OR($A7="",$B7=""),"",'MPTO_working_2-way'!E6)</f>
        <v>1.4486447225065207</v>
      </c>
      <c r="H7" s="17">
        <f>IF(OR($A7="",$B7=""),"",'OddsRatio_working_2-way'!M6)</f>
        <v>3.2307376529279455</v>
      </c>
      <c r="I7" s="17">
        <f>IF(OR($A7="",$B7=""),"",'OddsRatio_working_2-way'!N6)</f>
        <v>1.4482822077654243</v>
      </c>
      <c r="J7" s="17">
        <f>IF('Log_working_2-way'!$D6="","",A7^('Log_working_2-way'!$D6))</f>
        <v>3.2559335137266667</v>
      </c>
      <c r="K7" s="22">
        <f>IF('Log_working_2-way'!$D6="","",B7^('Log_working_2-way'!$D6))</f>
        <v>1.4432754750595282</v>
      </c>
    </row>
    <row r="8" spans="1:11">
      <c r="A8" s="14">
        <v>8.9499999999999993</v>
      </c>
      <c r="B8" s="15">
        <v>1.0900000000000001</v>
      </c>
      <c r="C8" s="20">
        <f t="shared" si="0"/>
        <v>2.9163036235969386E-2</v>
      </c>
      <c r="D8" s="17">
        <f>IF(OR($A8="",$B8=""),"",A8*'MPTO_working_2-way'!$G7)</f>
        <v>9.2110091743119256</v>
      </c>
      <c r="E8" s="22">
        <f>IF(OR($A8="",$B8=""),"",B8*'MPTO_working_2-way'!$G7)</f>
        <v>1.1217877094972066</v>
      </c>
      <c r="F8" s="17">
        <f>IF(OR($A8="",$B8=""),"",'MPTO_working_2-way'!D7)</f>
        <v>10.293326299129513</v>
      </c>
      <c r="G8" s="22">
        <f>IF(OR($A8="",$B8=""),"",'MPTO_working_2-way'!E7)</f>
        <v>1.1076040986631093</v>
      </c>
      <c r="H8" s="17">
        <f>IF(OR($A8="",$B8=""),"",'OddsRatio_working_2-way'!M7)</f>
        <v>10.398581453247782</v>
      </c>
      <c r="I8" s="17">
        <f>IF(OR($A8="",$B8=""),"",'OddsRatio_working_2-way'!N7)</f>
        <v>1.1063990353197863</v>
      </c>
      <c r="J8" s="17">
        <f>IF('Log_working_2-way'!$D7="","",A8^('Log_working_2-way'!$D7))</f>
        <v>11.0812947087097</v>
      </c>
      <c r="K8" s="22">
        <f>IF('Log_working_2-way'!$D7="","",B8^('Log_working_2-way'!$D7))</f>
        <v>1.0991936084495231</v>
      </c>
    </row>
    <row r="9" spans="1:11">
      <c r="A9" s="14">
        <v>1.22</v>
      </c>
      <c r="B9" s="15">
        <v>4.74</v>
      </c>
      <c r="C9" s="20">
        <f t="shared" si="0"/>
        <v>3.0642595282562191E-2</v>
      </c>
      <c r="D9" s="17">
        <f>IF(OR($A9="",$B9=""),"",A9*'MPTO_working_2-way'!$G8)</f>
        <v>1.2573839662447259</v>
      </c>
      <c r="E9" s="22">
        <f>IF(OR($A9="",$B9=""),"",B9*'MPTO_working_2-way'!$G8)</f>
        <v>4.8852459016393448</v>
      </c>
      <c r="F9" s="17">
        <f>IF(OR($A9="",$B9=""),"",'MPTO_working_2-way'!D8)</f>
        <v>1.2432385948316638</v>
      </c>
      <c r="G9" s="22">
        <f>IF(OR($A9="",$B9=""),"",'MPTO_working_2-way'!E8)</f>
        <v>5.1111896765069842</v>
      </c>
      <c r="H9" s="17">
        <f>IF(OR($A9="",$B9=""),"",'OddsRatio_working_2-way'!M8)</f>
        <v>1.2425356250363331</v>
      </c>
      <c r="I9" s="17">
        <f>IF(OR($A9="",$B9=""),"",'OddsRatio_working_2-way'!N8)</f>
        <v>5.1231056256176624</v>
      </c>
      <c r="J9" s="17">
        <f>IF('Log_working_2-way'!$D8="","",A9^('Log_working_2-way'!$D8))</f>
        <v>1.2357755474920953</v>
      </c>
      <c r="K9" s="22">
        <f>IF('Log_working_2-way'!$D8="","",B9^('Log_working_2-way'!$D8))</f>
        <v>5.2413219293738829</v>
      </c>
    </row>
    <row r="10" spans="1:11">
      <c r="A10" s="14">
        <v>3.34</v>
      </c>
      <c r="B10" s="15">
        <v>1.37</v>
      </c>
      <c r="C10" s="20">
        <f t="shared" si="0"/>
        <v>2.9328204904060406E-2</v>
      </c>
      <c r="D10" s="17">
        <f>IF(OR($A10="",$B10=""),"",A10*'MPTO_working_2-way'!$G9)</f>
        <v>3.4379562043795615</v>
      </c>
      <c r="E10" s="22">
        <f>IF(OR($A10="",$B10=""),"",B10*'MPTO_working_2-way'!$G9)</f>
        <v>1.4101796407185629</v>
      </c>
      <c r="F10" s="17">
        <f>IF(OR($A10="",$B10=""),"",'MPTO_working_2-way'!D9)</f>
        <v>3.5120116662829064</v>
      </c>
      <c r="G10" s="22">
        <f>IF(OR($A10="",$B10=""),"",'MPTO_working_2-way'!E9)</f>
        <v>1.3980873231690552</v>
      </c>
      <c r="H10" s="17">
        <f>IF(OR($A10="",$B10=""),"",'OddsRatio_working_2-way'!M9)</f>
        <v>3.5148209328547271</v>
      </c>
      <c r="I10" s="17">
        <f>IF(OR($A10="",$B10=""),"",'OddsRatio_working_2-way'!N9)</f>
        <v>1.3976426261351491</v>
      </c>
      <c r="J10" s="17">
        <f>IF('Log_working_2-way'!$D9="","",A10^('Log_working_2-way'!$D9))</f>
        <v>3.5506844315782482</v>
      </c>
      <c r="K10" s="22">
        <f>IF('Log_working_2-way'!$D9="","",B10^('Log_working_2-way'!$D9))</f>
        <v>1.3920516343062272</v>
      </c>
    </row>
    <row r="11" spans="1:11">
      <c r="A11" s="14">
        <v>2.4</v>
      </c>
      <c r="B11" s="15">
        <v>1.63</v>
      </c>
      <c r="C11" s="20">
        <f t="shared" si="0"/>
        <v>3.0163599182004175E-2</v>
      </c>
      <c r="D11" s="17">
        <f>IF(OR($A11="",$B11=""),"",A11*'MPTO_working_2-way'!$G10)</f>
        <v>2.4723926380368098</v>
      </c>
      <c r="E11" s="22">
        <f>IF(OR($A11="",$B11=""),"",B11*'MPTO_working_2-way'!$G10)</f>
        <v>1.6791666666666667</v>
      </c>
      <c r="F11" s="17">
        <f>IF(OR($A11="",$B11=""),"",'MPTO_working_2-way'!D10)</f>
        <v>2.49013367281986</v>
      </c>
      <c r="G11" s="22">
        <f>IF(OR($A11="",$B11=""),"",'MPTO_working_2-way'!E10)</f>
        <v>1.6710807347287484</v>
      </c>
      <c r="H11" s="17">
        <f>IF(OR($A11="",$B11=""),"",'OddsRatio_working_2-way'!M10)</f>
        <v>2.4907119849998605</v>
      </c>
      <c r="I11" s="17">
        <f>IF(OR($A11="",$B11=""),"",'OddsRatio_working_2-way'!N10)</f>
        <v>1.670820393249937</v>
      </c>
      <c r="J11" s="17">
        <f>IF('Log_working_2-way'!$D10="","",A11^('Log_working_2-way'!$D10))</f>
        <v>2.4989058285805683</v>
      </c>
      <c r="K11" s="22">
        <f>IF('Log_working_2-way'!$D10="","",B11^('Log_working_2-way'!$D10))</f>
        <v>1.6671533200634385</v>
      </c>
    </row>
    <row r="12" spans="1:11">
      <c r="A12" s="14">
        <v>2.1</v>
      </c>
      <c r="B12" s="15">
        <v>1.81</v>
      </c>
      <c r="C12" s="20">
        <f t="shared" si="0"/>
        <v>2.8676664035780064E-2</v>
      </c>
      <c r="D12" s="17">
        <f>IF(OR($A12="",$B12=""),"",A12*'MPTO_working_2-way'!$G11)</f>
        <v>2.160220994475138</v>
      </c>
      <c r="E12" s="22">
        <f>IF(OR($A12="",$B12=""),"",B12*'MPTO_working_2-way'!$G11)</f>
        <v>1.861904761904762</v>
      </c>
      <c r="F12" s="17">
        <f>IF(OR($A12="",$B12=""),"",'MPTO_working_2-way'!D11)</f>
        <v>2.1651951011107946</v>
      </c>
      <c r="G12" s="22">
        <f>IF(OR($A12="",$B12=""),"",'MPTO_working_2-way'!E11)</f>
        <v>1.858225372769494</v>
      </c>
      <c r="H12" s="17">
        <f>IF(OR($A12="",$B12=""),"",'OddsRatio_working_2-way'!M11)</f>
        <v>2.1653431646335015</v>
      </c>
      <c r="I12" s="17">
        <f>IF(OR($A12="",$B12=""),"",'OddsRatio_working_2-way'!N11)</f>
        <v>1.8581163303210331</v>
      </c>
      <c r="J12" s="17">
        <f>IF('Log_working_2-way'!$D11="","",A12^('Log_working_2-way'!$D11))</f>
        <v>2.1676082555034109</v>
      </c>
      <c r="K12" s="22">
        <f>IF('Log_working_2-way'!$D11="","",B12^('Log_working_2-way'!$D11))</f>
        <v>1.8564516354578522</v>
      </c>
    </row>
    <row r="13" spans="1:11">
      <c r="C13" s="20" t="str">
        <f t="shared" si="0"/>
        <v/>
      </c>
      <c r="D13" s="17" t="str">
        <f>IF(OR($A13="",$B13=""),"",A13*'MPTO_working_2-way'!$G12)</f>
        <v/>
      </c>
      <c r="E13" s="22" t="str">
        <f>IF(OR($A13="",$B13=""),"",B13*'MPTO_working_2-way'!$G12)</f>
        <v/>
      </c>
      <c r="F13" s="17" t="str">
        <f>IF(OR($A13="",$B13=""),"",'MPTO_working_2-way'!D12)</f>
        <v/>
      </c>
      <c r="G13" s="22" t="str">
        <f>IF(OR($A13="",$B13=""),"",'MPTO_working_2-way'!E12)</f>
        <v/>
      </c>
      <c r="H13" s="17" t="str">
        <f>IF(OR($A13="",$B13=""),"",'OddsRatio_working_2-way'!M12)</f>
        <v/>
      </c>
      <c r="I13" s="17" t="str">
        <f>IF(OR($A13="",$B13=""),"",'OddsRatio_working_2-way'!N12)</f>
        <v/>
      </c>
      <c r="J13" s="17" t="str">
        <f>IF('Log_working_2-way'!$D12="","",A13^('Log_working_2-way'!$D12))</f>
        <v/>
      </c>
      <c r="K13" s="22" t="str">
        <f>IF('Log_working_2-way'!$D12="","",B13^('Log_working_2-way'!$D12))</f>
        <v/>
      </c>
    </row>
    <row r="14" spans="1:11">
      <c r="C14" s="20" t="str">
        <f t="shared" si="0"/>
        <v/>
      </c>
      <c r="D14" s="17" t="str">
        <f>IF(OR($A14="",$B14=""),"",A14*'MPTO_working_2-way'!$G13)</f>
        <v/>
      </c>
      <c r="E14" s="22" t="str">
        <f>IF(OR($A14="",$B14=""),"",B14*'MPTO_working_2-way'!$G13)</f>
        <v/>
      </c>
      <c r="F14" s="17" t="str">
        <f>IF(OR($A14="",$B14=""),"",'MPTO_working_2-way'!D13)</f>
        <v/>
      </c>
      <c r="G14" s="22" t="str">
        <f>IF(OR($A14="",$B14=""),"",'MPTO_working_2-way'!E13)</f>
        <v/>
      </c>
      <c r="H14" s="17" t="str">
        <f>IF(OR($A14="",$B14=""),"",'OddsRatio_working_2-way'!M13)</f>
        <v/>
      </c>
      <c r="I14" s="17" t="str">
        <f>IF(OR($A14="",$B14=""),"",'OddsRatio_working_2-way'!N13)</f>
        <v/>
      </c>
      <c r="J14" s="17" t="str">
        <f>IF('Log_working_2-way'!$D13="","",A14^('Log_working_2-way'!$D13))</f>
        <v/>
      </c>
      <c r="K14" s="22" t="str">
        <f>IF('Log_working_2-way'!$D13="","",B14^('Log_working_2-way'!$D13))</f>
        <v/>
      </c>
    </row>
    <row r="15" spans="1:11">
      <c r="C15" s="20" t="str">
        <f t="shared" si="0"/>
        <v/>
      </c>
      <c r="D15" s="17" t="str">
        <f>IF(OR($A15="",$B15=""),"",A15*'MPTO_working_2-way'!$G14)</f>
        <v/>
      </c>
      <c r="E15" s="22" t="str">
        <f>IF(OR($A15="",$B15=""),"",B15*'MPTO_working_2-way'!$G14)</f>
        <v/>
      </c>
      <c r="F15" s="17" t="str">
        <f>IF(OR($A15="",$B15=""),"",'MPTO_working_2-way'!D14)</f>
        <v/>
      </c>
      <c r="G15" s="22" t="str">
        <f>IF(OR($A15="",$B15=""),"",'MPTO_working_2-way'!E14)</f>
        <v/>
      </c>
      <c r="H15" s="17" t="str">
        <f>IF(OR($A15="",$B15=""),"",'OddsRatio_working_2-way'!M14)</f>
        <v/>
      </c>
      <c r="I15" s="17" t="str">
        <f>IF(OR($A15="",$B15=""),"",'OddsRatio_working_2-way'!N14)</f>
        <v/>
      </c>
      <c r="J15" s="17" t="str">
        <f>IF('Log_working_2-way'!$D14="","",A15^('Log_working_2-way'!$D14))</f>
        <v/>
      </c>
      <c r="K15" s="22" t="str">
        <f>IF('Log_working_2-way'!$D14="","",B15^('Log_working_2-way'!$D14))</f>
        <v/>
      </c>
    </row>
    <row r="16" spans="1:11">
      <c r="C16" s="20" t="str">
        <f t="shared" si="0"/>
        <v/>
      </c>
      <c r="D16" s="17" t="str">
        <f>IF(OR($A16="",$B16=""),"",A16*'MPTO_working_2-way'!$G15)</f>
        <v/>
      </c>
      <c r="E16" s="22" t="str">
        <f>IF(OR($A16="",$B16=""),"",B16*'MPTO_working_2-way'!$G15)</f>
        <v/>
      </c>
      <c r="F16" s="17" t="str">
        <f>IF(OR($A16="",$B16=""),"",'MPTO_working_2-way'!D15)</f>
        <v/>
      </c>
      <c r="G16" s="22" t="str">
        <f>IF(OR($A16="",$B16=""),"",'MPTO_working_2-way'!E15)</f>
        <v/>
      </c>
      <c r="H16" s="17" t="str">
        <f>IF(OR($A16="",$B16=""),"",'OddsRatio_working_2-way'!M15)</f>
        <v/>
      </c>
      <c r="I16" s="17" t="str">
        <f>IF(OR($A16="",$B16=""),"",'OddsRatio_working_2-way'!N15)</f>
        <v/>
      </c>
      <c r="J16" s="17" t="str">
        <f>IF('Log_working_2-way'!$D15="","",A16^('Log_working_2-way'!$D15))</f>
        <v/>
      </c>
      <c r="K16" s="22" t="str">
        <f>IF('Log_working_2-way'!$D15="","",B16^('Log_working_2-way'!$D15))</f>
        <v/>
      </c>
    </row>
    <row r="17" spans="3:11">
      <c r="C17" s="20" t="str">
        <f t="shared" si="0"/>
        <v/>
      </c>
      <c r="D17" s="17" t="str">
        <f>IF(OR($A17="",$B17=""),"",A17*'MPTO_working_2-way'!$G16)</f>
        <v/>
      </c>
      <c r="E17" s="22" t="str">
        <f>IF(OR($A17="",$B17=""),"",B17*'MPTO_working_2-way'!$G16)</f>
        <v/>
      </c>
      <c r="F17" s="17" t="str">
        <f>IF(OR($A17="",$B17=""),"",'MPTO_working_2-way'!D16)</f>
        <v/>
      </c>
      <c r="G17" s="22" t="str">
        <f>IF(OR($A17="",$B17=""),"",'MPTO_working_2-way'!E16)</f>
        <v/>
      </c>
      <c r="H17" s="17" t="str">
        <f>IF(OR($A17="",$B17=""),"",'OddsRatio_working_2-way'!M16)</f>
        <v/>
      </c>
      <c r="I17" s="17" t="str">
        <f>IF(OR($A17="",$B17=""),"",'OddsRatio_working_2-way'!N16)</f>
        <v/>
      </c>
      <c r="J17" s="17" t="str">
        <f>IF('Log_working_2-way'!$D16="","",A17^('Log_working_2-way'!$D16))</f>
        <v/>
      </c>
      <c r="K17" s="22" t="str">
        <f>IF('Log_working_2-way'!$D16="","",B17^('Log_working_2-way'!$D16))</f>
        <v/>
      </c>
    </row>
    <row r="18" spans="3:11">
      <c r="C18" s="20" t="str">
        <f t="shared" si="0"/>
        <v/>
      </c>
      <c r="D18" s="17" t="str">
        <f>IF(OR($A18="",$B18=""),"",A18*'MPTO_working_2-way'!$G17)</f>
        <v/>
      </c>
      <c r="E18" s="22" t="str">
        <f>IF(OR($A18="",$B18=""),"",B18*'MPTO_working_2-way'!$G17)</f>
        <v/>
      </c>
      <c r="F18" s="17" t="str">
        <f>IF(OR($A18="",$B18=""),"",'MPTO_working_2-way'!D17)</f>
        <v/>
      </c>
      <c r="G18" s="22" t="str">
        <f>IF(OR($A18="",$B18=""),"",'MPTO_working_2-way'!E17)</f>
        <v/>
      </c>
      <c r="H18" s="17" t="str">
        <f>IF(OR($A18="",$B18=""),"",'OddsRatio_working_2-way'!M17)</f>
        <v/>
      </c>
      <c r="I18" s="17" t="str">
        <f>IF(OR($A18="",$B18=""),"",'OddsRatio_working_2-way'!N17)</f>
        <v/>
      </c>
      <c r="J18" s="17" t="str">
        <f>IF('Log_working_2-way'!$D17="","",A18^('Log_working_2-way'!$D17))</f>
        <v/>
      </c>
      <c r="K18" s="22" t="str">
        <f>IF('Log_working_2-way'!$D17="","",B18^('Log_working_2-way'!$D17))</f>
        <v/>
      </c>
    </row>
    <row r="19" spans="3:11">
      <c r="C19" s="20" t="str">
        <f t="shared" si="0"/>
        <v/>
      </c>
      <c r="D19" s="17" t="str">
        <f>IF(OR($A19="",$B19=""),"",A19*'MPTO_working_2-way'!$G18)</f>
        <v/>
      </c>
      <c r="E19" s="22" t="str">
        <f>IF(OR($A19="",$B19=""),"",B19*'MPTO_working_2-way'!$G18)</f>
        <v/>
      </c>
      <c r="F19" s="17" t="str">
        <f>IF(OR($A19="",$B19=""),"",'MPTO_working_2-way'!D18)</f>
        <v/>
      </c>
      <c r="G19" s="22" t="str">
        <f>IF(OR($A19="",$B19=""),"",'MPTO_working_2-way'!E18)</f>
        <v/>
      </c>
      <c r="H19" s="17" t="str">
        <f>IF(OR($A19="",$B19=""),"",'OddsRatio_working_2-way'!M18)</f>
        <v/>
      </c>
      <c r="I19" s="17" t="str">
        <f>IF(OR($A19="",$B19=""),"",'OddsRatio_working_2-way'!N18)</f>
        <v/>
      </c>
      <c r="J19" s="17" t="str">
        <f>IF('Log_working_2-way'!$D18="","",A19^('Log_working_2-way'!$D18))</f>
        <v/>
      </c>
      <c r="K19" s="22" t="str">
        <f>IF('Log_working_2-way'!$D18="","",B19^('Log_working_2-way'!$D18))</f>
        <v/>
      </c>
    </row>
    <row r="20" spans="3:11">
      <c r="C20" s="20" t="str">
        <f t="shared" si="0"/>
        <v/>
      </c>
      <c r="D20" s="17" t="str">
        <f>IF(OR($A20="",$B20=""),"",A20*'MPTO_working_2-way'!$G19)</f>
        <v/>
      </c>
      <c r="E20" s="22" t="str">
        <f>IF(OR($A20="",$B20=""),"",B20*'MPTO_working_2-way'!$G19)</f>
        <v/>
      </c>
      <c r="F20" s="17" t="str">
        <f>IF(OR($A20="",$B20=""),"",'MPTO_working_2-way'!D19)</f>
        <v/>
      </c>
      <c r="G20" s="22" t="str">
        <f>IF(OR($A20="",$B20=""),"",'MPTO_working_2-way'!E19)</f>
        <v/>
      </c>
      <c r="H20" s="17" t="str">
        <f>IF(OR($A20="",$B20=""),"",'OddsRatio_working_2-way'!M19)</f>
        <v/>
      </c>
      <c r="I20" s="17" t="str">
        <f>IF(OR($A20="",$B20=""),"",'OddsRatio_working_2-way'!N19)</f>
        <v/>
      </c>
      <c r="J20" s="17" t="str">
        <f>IF('Log_working_2-way'!$D19="","",A20^('Log_working_2-way'!$D19))</f>
        <v/>
      </c>
      <c r="K20" s="22" t="str">
        <f>IF('Log_working_2-way'!$D19="","",B20^('Log_working_2-way'!$D19))</f>
        <v/>
      </c>
    </row>
    <row r="21" spans="3:11">
      <c r="C21" s="20" t="str">
        <f t="shared" si="0"/>
        <v/>
      </c>
      <c r="D21" s="17" t="str">
        <f>IF(OR($A21="",$B21=""),"",A21*'MPTO_working_2-way'!$G20)</f>
        <v/>
      </c>
      <c r="E21" s="22" t="str">
        <f>IF(OR($A21="",$B21=""),"",B21*'MPTO_working_2-way'!$G20)</f>
        <v/>
      </c>
      <c r="F21" s="17" t="str">
        <f>IF(OR($A21="",$B21=""),"",'MPTO_working_2-way'!D20)</f>
        <v/>
      </c>
      <c r="G21" s="22" t="str">
        <f>IF(OR($A21="",$B21=""),"",'MPTO_working_2-way'!E20)</f>
        <v/>
      </c>
      <c r="H21" s="17" t="str">
        <f>IF(OR($A21="",$B21=""),"",'OddsRatio_working_2-way'!M20)</f>
        <v/>
      </c>
      <c r="I21" s="17" t="str">
        <f>IF(OR($A21="",$B21=""),"",'OddsRatio_working_2-way'!N20)</f>
        <v/>
      </c>
      <c r="J21" s="17" t="str">
        <f>IF('Log_working_2-way'!$D20="","",A21^('Log_working_2-way'!$D20))</f>
        <v/>
      </c>
      <c r="K21" s="22" t="str">
        <f>IF('Log_working_2-way'!$D20="","",B21^('Log_working_2-way'!$D20))</f>
        <v/>
      </c>
    </row>
    <row r="22" spans="3:11">
      <c r="C22" s="20" t="str">
        <f t="shared" si="0"/>
        <v/>
      </c>
      <c r="D22" s="17" t="str">
        <f>IF(OR($A22="",$B22=""),"",A22*'MPTO_working_2-way'!$G21)</f>
        <v/>
      </c>
      <c r="E22" s="22" t="str">
        <f>IF(OR($A22="",$B22=""),"",B22*'MPTO_working_2-way'!$G21)</f>
        <v/>
      </c>
      <c r="F22" s="17" t="str">
        <f>IF(OR($A22="",$B22=""),"",'MPTO_working_2-way'!D21)</f>
        <v/>
      </c>
      <c r="G22" s="22" t="str">
        <f>IF(OR($A22="",$B22=""),"",'MPTO_working_2-way'!E21)</f>
        <v/>
      </c>
      <c r="H22" s="17" t="str">
        <f>IF(OR($A22="",$B22=""),"",'OddsRatio_working_2-way'!M21)</f>
        <v/>
      </c>
      <c r="I22" s="17" t="str">
        <f>IF(OR($A22="",$B22=""),"",'OddsRatio_working_2-way'!N21)</f>
        <v/>
      </c>
      <c r="J22" s="17" t="str">
        <f>IF('Log_working_2-way'!$D21="","",A22^('Log_working_2-way'!$D21))</f>
        <v/>
      </c>
      <c r="K22" s="22" t="str">
        <f>IF('Log_working_2-way'!$D21="","",B22^('Log_working_2-way'!$D21))</f>
        <v/>
      </c>
    </row>
    <row r="23" spans="3:11">
      <c r="C23" s="20" t="str">
        <f t="shared" si="0"/>
        <v/>
      </c>
      <c r="D23" s="17" t="str">
        <f>IF(OR($A23="",$B23=""),"",A23*'MPTO_working_2-way'!$G22)</f>
        <v/>
      </c>
      <c r="E23" s="22" t="str">
        <f>IF(OR($A23="",$B23=""),"",B23*'MPTO_working_2-way'!$G22)</f>
        <v/>
      </c>
      <c r="F23" s="17" t="str">
        <f>IF(OR($A23="",$B23=""),"",'MPTO_working_2-way'!D22)</f>
        <v/>
      </c>
      <c r="G23" s="22" t="str">
        <f>IF(OR($A23="",$B23=""),"",'MPTO_working_2-way'!E22)</f>
        <v/>
      </c>
      <c r="H23" s="17" t="str">
        <f>IF(OR($A23="",$B23=""),"",'OddsRatio_working_2-way'!M22)</f>
        <v/>
      </c>
      <c r="I23" s="17" t="str">
        <f>IF(OR($A23="",$B23=""),"",'OddsRatio_working_2-way'!N22)</f>
        <v/>
      </c>
      <c r="J23" s="17" t="str">
        <f>IF('Log_working_2-way'!$D22="","",A23^('Log_working_2-way'!$D22))</f>
        <v/>
      </c>
      <c r="K23" s="22" t="str">
        <f>IF('Log_working_2-way'!$D22="","",B23^('Log_working_2-way'!$D22))</f>
        <v/>
      </c>
    </row>
    <row r="24" spans="3:11">
      <c r="C24" s="20" t="str">
        <f t="shared" si="0"/>
        <v/>
      </c>
      <c r="D24" s="17" t="str">
        <f>IF(OR($A24="",$B24=""),"",A24*'MPTO_working_2-way'!$G23)</f>
        <v/>
      </c>
      <c r="E24" s="22" t="str">
        <f>IF(OR($A24="",$B24=""),"",B24*'MPTO_working_2-way'!$G23)</f>
        <v/>
      </c>
      <c r="F24" s="17" t="str">
        <f>IF(OR($A24="",$B24=""),"",'MPTO_working_2-way'!D23)</f>
        <v/>
      </c>
      <c r="G24" s="22" t="str">
        <f>IF(OR($A24="",$B24=""),"",'MPTO_working_2-way'!E23)</f>
        <v/>
      </c>
      <c r="H24" s="17" t="str">
        <f>IF(OR($A24="",$B24=""),"",'OddsRatio_working_2-way'!M23)</f>
        <v/>
      </c>
      <c r="I24" s="17" t="str">
        <f>IF(OR($A24="",$B24=""),"",'OddsRatio_working_2-way'!N23)</f>
        <v/>
      </c>
      <c r="J24" s="17" t="str">
        <f>IF('Log_working_2-way'!$D23="","",A24^('Log_working_2-way'!$D23))</f>
        <v/>
      </c>
      <c r="K24" s="22" t="str">
        <f>IF('Log_working_2-way'!$D23="","",B24^('Log_working_2-way'!$D23))</f>
        <v/>
      </c>
    </row>
    <row r="25" spans="3:11">
      <c r="C25" s="20" t="str">
        <f t="shared" si="0"/>
        <v/>
      </c>
      <c r="D25" s="17" t="str">
        <f>IF(OR($A25="",$B25=""),"",A25*'MPTO_working_2-way'!$G24)</f>
        <v/>
      </c>
      <c r="E25" s="22" t="str">
        <f>IF(OR($A25="",$B25=""),"",B25*'MPTO_working_2-way'!$G24)</f>
        <v/>
      </c>
      <c r="F25" s="17" t="str">
        <f>IF(OR($A25="",$B25=""),"",'MPTO_working_2-way'!D24)</f>
        <v/>
      </c>
      <c r="G25" s="22" t="str">
        <f>IF(OR($A25="",$B25=""),"",'MPTO_working_2-way'!E24)</f>
        <v/>
      </c>
      <c r="H25" s="17" t="str">
        <f>IF(OR($A25="",$B25=""),"",'OddsRatio_working_2-way'!M24)</f>
        <v/>
      </c>
      <c r="I25" s="17" t="str">
        <f>IF(OR($A25="",$B25=""),"",'OddsRatio_working_2-way'!N24)</f>
        <v/>
      </c>
      <c r="J25" s="17" t="str">
        <f>IF('Log_working_2-way'!$D24="","",A25^('Log_working_2-way'!$D24))</f>
        <v/>
      </c>
      <c r="K25" s="22" t="str">
        <f>IF('Log_working_2-way'!$D24="","",B25^('Log_working_2-way'!$D24))</f>
        <v/>
      </c>
    </row>
    <row r="26" spans="3:11">
      <c r="C26" s="20" t="str">
        <f t="shared" si="0"/>
        <v/>
      </c>
      <c r="D26" s="17" t="str">
        <f>IF(OR($A26="",$B26=""),"",A26*'MPTO_working_2-way'!$G25)</f>
        <v/>
      </c>
      <c r="E26" s="22" t="str">
        <f>IF(OR($A26="",$B26=""),"",B26*'MPTO_working_2-way'!$G25)</f>
        <v/>
      </c>
      <c r="F26" s="17" t="str">
        <f>IF(OR($A26="",$B26=""),"",'MPTO_working_2-way'!D25)</f>
        <v/>
      </c>
      <c r="G26" s="22" t="str">
        <f>IF(OR($A26="",$B26=""),"",'MPTO_working_2-way'!E25)</f>
        <v/>
      </c>
      <c r="H26" s="17" t="str">
        <f>IF(OR($A26="",$B26=""),"",'OddsRatio_working_2-way'!M25)</f>
        <v/>
      </c>
      <c r="I26" s="17" t="str">
        <f>IF(OR($A26="",$B26=""),"",'OddsRatio_working_2-way'!N25)</f>
        <v/>
      </c>
      <c r="J26" s="17" t="str">
        <f>IF('Log_working_2-way'!$D25="","",A26^('Log_working_2-way'!$D25))</f>
        <v/>
      </c>
      <c r="K26" s="22" t="str">
        <f>IF('Log_working_2-way'!$D25="","",B26^('Log_working_2-way'!$D25))</f>
        <v/>
      </c>
    </row>
    <row r="27" spans="3:11">
      <c r="C27" s="20" t="str">
        <f t="shared" si="0"/>
        <v/>
      </c>
      <c r="D27" s="17" t="str">
        <f>IF(OR($A27="",$B27=""),"",A27*'MPTO_working_2-way'!$G26)</f>
        <v/>
      </c>
      <c r="E27" s="22" t="str">
        <f>IF(OR($A27="",$B27=""),"",B27*'MPTO_working_2-way'!$G26)</f>
        <v/>
      </c>
      <c r="F27" s="17" t="str">
        <f>IF(OR($A27="",$B27=""),"",'MPTO_working_2-way'!D26)</f>
        <v/>
      </c>
      <c r="G27" s="22" t="str">
        <f>IF(OR($A27="",$B27=""),"",'MPTO_working_2-way'!E26)</f>
        <v/>
      </c>
      <c r="H27" s="17" t="str">
        <f>IF(OR($A27="",$B27=""),"",'OddsRatio_working_2-way'!M26)</f>
        <v/>
      </c>
      <c r="I27" s="17" t="str">
        <f>IF(OR($A27="",$B27=""),"",'OddsRatio_working_2-way'!N26)</f>
        <v/>
      </c>
      <c r="J27" s="17" t="str">
        <f>IF('Log_working_2-way'!$D26="","",A27^('Log_working_2-way'!$D26))</f>
        <v/>
      </c>
      <c r="K27" s="22" t="str">
        <f>IF('Log_working_2-way'!$D26="","",B27^('Log_working_2-way'!$D26))</f>
        <v/>
      </c>
    </row>
    <row r="28" spans="3:11">
      <c r="C28" s="20" t="str">
        <f t="shared" si="0"/>
        <v/>
      </c>
      <c r="D28" s="17" t="str">
        <f>IF(OR($A28="",$B28=""),"",A28*'MPTO_working_2-way'!$G27)</f>
        <v/>
      </c>
      <c r="E28" s="22" t="str">
        <f>IF(OR($A28="",$B28=""),"",B28*'MPTO_working_2-way'!$G27)</f>
        <v/>
      </c>
      <c r="F28" s="17" t="str">
        <f>IF(OR($A28="",$B28=""),"",'MPTO_working_2-way'!D27)</f>
        <v/>
      </c>
      <c r="G28" s="22" t="str">
        <f>IF(OR($A28="",$B28=""),"",'MPTO_working_2-way'!E27)</f>
        <v/>
      </c>
      <c r="H28" s="17" t="str">
        <f>IF(OR($A28="",$B28=""),"",'OddsRatio_working_2-way'!M27)</f>
        <v/>
      </c>
      <c r="I28" s="17" t="str">
        <f>IF(OR($A28="",$B28=""),"",'OddsRatio_working_2-way'!N27)</f>
        <v/>
      </c>
      <c r="J28" s="17" t="str">
        <f>IF('Log_working_2-way'!$D27="","",A28^('Log_working_2-way'!$D27))</f>
        <v/>
      </c>
      <c r="K28" s="22" t="str">
        <f>IF('Log_working_2-way'!$D27="","",B28^('Log_working_2-way'!$D27))</f>
        <v/>
      </c>
    </row>
    <row r="29" spans="3:11">
      <c r="C29" s="20" t="str">
        <f t="shared" si="0"/>
        <v/>
      </c>
      <c r="D29" s="17" t="str">
        <f>IF(OR($A29="",$B29=""),"",A29*'MPTO_working_2-way'!$G28)</f>
        <v/>
      </c>
      <c r="E29" s="22" t="str">
        <f>IF(OR($A29="",$B29=""),"",B29*'MPTO_working_2-way'!$G28)</f>
        <v/>
      </c>
      <c r="F29" s="17" t="str">
        <f>IF(OR($A29="",$B29=""),"",'MPTO_working_2-way'!D28)</f>
        <v/>
      </c>
      <c r="G29" s="22" t="str">
        <f>IF(OR($A29="",$B29=""),"",'MPTO_working_2-way'!E28)</f>
        <v/>
      </c>
      <c r="H29" s="17" t="str">
        <f>IF(OR($A29="",$B29=""),"",'OddsRatio_working_2-way'!M28)</f>
        <v/>
      </c>
      <c r="I29" s="17" t="str">
        <f>IF(OR($A29="",$B29=""),"",'OddsRatio_working_2-way'!N28)</f>
        <v/>
      </c>
      <c r="J29" s="17" t="str">
        <f>IF('Log_working_2-way'!$D28="","",A29^('Log_working_2-way'!$D28))</f>
        <v/>
      </c>
      <c r="K29" s="22" t="str">
        <f>IF('Log_working_2-way'!$D28="","",B29^('Log_working_2-way'!$D28))</f>
        <v/>
      </c>
    </row>
    <row r="30" spans="3:11">
      <c r="C30" s="20" t="str">
        <f t="shared" si="0"/>
        <v/>
      </c>
      <c r="D30" s="17" t="str">
        <f>IF(OR($A30="",$B30=""),"",A30*'MPTO_working_2-way'!$G29)</f>
        <v/>
      </c>
      <c r="E30" s="22" t="str">
        <f>IF(OR($A30="",$B30=""),"",B30*'MPTO_working_2-way'!$G29)</f>
        <v/>
      </c>
      <c r="F30" s="17" t="str">
        <f>IF(OR($A30="",$B30=""),"",'MPTO_working_2-way'!D29)</f>
        <v/>
      </c>
      <c r="G30" s="22" t="str">
        <f>IF(OR($A30="",$B30=""),"",'MPTO_working_2-way'!E29)</f>
        <v/>
      </c>
      <c r="H30" s="17" t="str">
        <f>IF(OR($A30="",$B30=""),"",'OddsRatio_working_2-way'!M29)</f>
        <v/>
      </c>
      <c r="I30" s="17" t="str">
        <f>IF(OR($A30="",$B30=""),"",'OddsRatio_working_2-way'!N29)</f>
        <v/>
      </c>
      <c r="J30" s="17" t="str">
        <f>IF('Log_working_2-way'!$D29="","",A30^('Log_working_2-way'!$D29))</f>
        <v/>
      </c>
      <c r="K30" s="22" t="str">
        <f>IF('Log_working_2-way'!$D29="","",B30^('Log_working_2-way'!$D29))</f>
        <v/>
      </c>
    </row>
    <row r="31" spans="3:11">
      <c r="C31" s="20" t="str">
        <f t="shared" si="0"/>
        <v/>
      </c>
      <c r="D31" s="17" t="str">
        <f>IF(OR($A31="",$B31=""),"",A31*'MPTO_working_2-way'!$G30)</f>
        <v/>
      </c>
      <c r="E31" s="22" t="str">
        <f>IF(OR($A31="",$B31=""),"",B31*'MPTO_working_2-way'!$G30)</f>
        <v/>
      </c>
      <c r="F31" s="17" t="str">
        <f>IF(OR($A31="",$B31=""),"",'MPTO_working_2-way'!D30)</f>
        <v/>
      </c>
      <c r="G31" s="22" t="str">
        <f>IF(OR($A31="",$B31=""),"",'MPTO_working_2-way'!E30)</f>
        <v/>
      </c>
      <c r="H31" s="17" t="str">
        <f>IF(OR($A31="",$B31=""),"",'OddsRatio_working_2-way'!M30)</f>
        <v/>
      </c>
      <c r="I31" s="17" t="str">
        <f>IF(OR($A31="",$B31=""),"",'OddsRatio_working_2-way'!N30)</f>
        <v/>
      </c>
      <c r="J31" s="17" t="str">
        <f>IF('Log_working_2-way'!$D30="","",A31^('Log_working_2-way'!$D30))</f>
        <v/>
      </c>
      <c r="K31" s="22" t="str">
        <f>IF('Log_working_2-way'!$D30="","",B31^('Log_working_2-way'!$D30))</f>
        <v/>
      </c>
    </row>
    <row r="32" spans="3:11">
      <c r="C32" s="20" t="str">
        <f t="shared" si="0"/>
        <v/>
      </c>
      <c r="D32" s="17" t="str">
        <f>IF(OR($A32="",$B32=""),"",A32*'MPTO_working_2-way'!$G31)</f>
        <v/>
      </c>
      <c r="E32" s="22" t="str">
        <f>IF(OR($A32="",$B32=""),"",B32*'MPTO_working_2-way'!$G31)</f>
        <v/>
      </c>
      <c r="F32" s="17" t="str">
        <f>IF(OR($A32="",$B32=""),"",'MPTO_working_2-way'!D31)</f>
        <v/>
      </c>
      <c r="G32" s="22" t="str">
        <f>IF(OR($A32="",$B32=""),"",'MPTO_working_2-way'!E31)</f>
        <v/>
      </c>
      <c r="H32" s="17" t="str">
        <f>IF(OR($A32="",$B32=""),"",'OddsRatio_working_2-way'!M31)</f>
        <v/>
      </c>
      <c r="I32" s="17" t="str">
        <f>IF(OR($A32="",$B32=""),"",'OddsRatio_working_2-way'!N31)</f>
        <v/>
      </c>
      <c r="J32" s="17" t="str">
        <f>IF('Log_working_2-way'!$D31="","",A32^('Log_working_2-way'!$D31))</f>
        <v/>
      </c>
      <c r="K32" s="22" t="str">
        <f>IF('Log_working_2-way'!$D31="","",B32^('Log_working_2-way'!$D31))</f>
        <v/>
      </c>
    </row>
    <row r="33" spans="3:11">
      <c r="C33" s="20" t="str">
        <f t="shared" si="0"/>
        <v/>
      </c>
      <c r="D33" s="17" t="str">
        <f>IF(OR($A33="",$B33=""),"",A33*'MPTO_working_2-way'!$G32)</f>
        <v/>
      </c>
      <c r="E33" s="22" t="str">
        <f>IF(OR($A33="",$B33=""),"",B33*'MPTO_working_2-way'!$G32)</f>
        <v/>
      </c>
      <c r="F33" s="17" t="str">
        <f>IF(OR($A33="",$B33=""),"",'MPTO_working_2-way'!D32)</f>
        <v/>
      </c>
      <c r="G33" s="22" t="str">
        <f>IF(OR($A33="",$B33=""),"",'MPTO_working_2-way'!E32)</f>
        <v/>
      </c>
      <c r="H33" s="17" t="str">
        <f>IF(OR($A33="",$B33=""),"",'OddsRatio_working_2-way'!M32)</f>
        <v/>
      </c>
      <c r="I33" s="17" t="str">
        <f>IF(OR($A33="",$B33=""),"",'OddsRatio_working_2-way'!N32)</f>
        <v/>
      </c>
      <c r="J33" s="17" t="str">
        <f>IF('Log_working_2-way'!$D32="","",A33^('Log_working_2-way'!$D32))</f>
        <v/>
      </c>
      <c r="K33" s="22" t="str">
        <f>IF('Log_working_2-way'!$D32="","",B33^('Log_working_2-way'!$D32))</f>
        <v/>
      </c>
    </row>
    <row r="34" spans="3:11">
      <c r="C34" s="20" t="str">
        <f t="shared" si="0"/>
        <v/>
      </c>
      <c r="D34" s="17" t="str">
        <f>IF(OR($A34="",$B34=""),"",A34*'MPTO_working_2-way'!$G33)</f>
        <v/>
      </c>
      <c r="E34" s="22" t="str">
        <f>IF(OR($A34="",$B34=""),"",B34*'MPTO_working_2-way'!$G33)</f>
        <v/>
      </c>
      <c r="F34" s="17" t="str">
        <f>IF(OR($A34="",$B34=""),"",'MPTO_working_2-way'!D33)</f>
        <v/>
      </c>
      <c r="G34" s="22" t="str">
        <f>IF(OR($A34="",$B34=""),"",'MPTO_working_2-way'!E33)</f>
        <v/>
      </c>
      <c r="H34" s="17" t="str">
        <f>IF(OR($A34="",$B34=""),"",'OddsRatio_working_2-way'!M33)</f>
        <v/>
      </c>
      <c r="I34" s="17" t="str">
        <f>IF(OR($A34="",$B34=""),"",'OddsRatio_working_2-way'!N33)</f>
        <v/>
      </c>
      <c r="J34" s="17" t="str">
        <f>IF('Log_working_2-way'!$D33="","",A34^('Log_working_2-way'!$D33))</f>
        <v/>
      </c>
      <c r="K34" s="22" t="str">
        <f>IF('Log_working_2-way'!$D33="","",B34^('Log_working_2-way'!$D33))</f>
        <v/>
      </c>
    </row>
    <row r="35" spans="3:11">
      <c r="C35" s="20" t="str">
        <f t="shared" si="0"/>
        <v/>
      </c>
      <c r="D35" s="17" t="str">
        <f>IF(OR($A35="",$B35=""),"",A35*'MPTO_working_2-way'!$G34)</f>
        <v/>
      </c>
      <c r="E35" s="22" t="str">
        <f>IF(OR($A35="",$B35=""),"",B35*'MPTO_working_2-way'!$G34)</f>
        <v/>
      </c>
      <c r="F35" s="17" t="str">
        <f>IF(OR($A35="",$B35=""),"",'MPTO_working_2-way'!D34)</f>
        <v/>
      </c>
      <c r="G35" s="22" t="str">
        <f>IF(OR($A35="",$B35=""),"",'MPTO_working_2-way'!E34)</f>
        <v/>
      </c>
      <c r="H35" s="17" t="str">
        <f>IF(OR($A35="",$B35=""),"",'OddsRatio_working_2-way'!M34)</f>
        <v/>
      </c>
      <c r="I35" s="17" t="str">
        <f>IF(OR($A35="",$B35=""),"",'OddsRatio_working_2-way'!N34)</f>
        <v/>
      </c>
      <c r="J35" s="17" t="str">
        <f>IF('Log_working_2-way'!$D34="","",A35^('Log_working_2-way'!$D34))</f>
        <v/>
      </c>
      <c r="K35" s="22" t="str">
        <f>IF('Log_working_2-way'!$D34="","",B35^('Log_working_2-way'!$D34))</f>
        <v/>
      </c>
    </row>
    <row r="36" spans="3:11">
      <c r="C36" s="20" t="str">
        <f t="shared" si="0"/>
        <v/>
      </c>
      <c r="D36" s="17" t="str">
        <f>IF(OR($A36="",$B36=""),"",A36*'MPTO_working_2-way'!$G35)</f>
        <v/>
      </c>
      <c r="E36" s="22" t="str">
        <f>IF(OR($A36="",$B36=""),"",B36*'MPTO_working_2-way'!$G35)</f>
        <v/>
      </c>
      <c r="F36" s="17" t="str">
        <f>IF(OR($A36="",$B36=""),"",'MPTO_working_2-way'!D35)</f>
        <v/>
      </c>
      <c r="G36" s="22" t="str">
        <f>IF(OR($A36="",$B36=""),"",'MPTO_working_2-way'!E35)</f>
        <v/>
      </c>
      <c r="H36" s="17" t="str">
        <f>IF(OR($A36="",$B36=""),"",'OddsRatio_working_2-way'!M35)</f>
        <v/>
      </c>
      <c r="I36" s="17" t="str">
        <f>IF(OR($A36="",$B36=""),"",'OddsRatio_working_2-way'!N35)</f>
        <v/>
      </c>
      <c r="J36" s="17" t="str">
        <f>IF('Log_working_2-way'!$D35="","",A36^('Log_working_2-way'!$D35))</f>
        <v/>
      </c>
      <c r="K36" s="22" t="str">
        <f>IF('Log_working_2-way'!$D35="","",B36^('Log_working_2-way'!$D35))</f>
        <v/>
      </c>
    </row>
    <row r="37" spans="3:11">
      <c r="C37" s="20" t="str">
        <f t="shared" si="0"/>
        <v/>
      </c>
      <c r="D37" s="17" t="str">
        <f>IF(OR($A37="",$B37=""),"",A37*'MPTO_working_2-way'!$G36)</f>
        <v/>
      </c>
      <c r="E37" s="22" t="str">
        <f>IF(OR($A37="",$B37=""),"",B37*'MPTO_working_2-way'!$G36)</f>
        <v/>
      </c>
      <c r="F37" s="17" t="str">
        <f>IF(OR($A37="",$B37=""),"",'MPTO_working_2-way'!D36)</f>
        <v/>
      </c>
      <c r="G37" s="22" t="str">
        <f>IF(OR($A37="",$B37=""),"",'MPTO_working_2-way'!E36)</f>
        <v/>
      </c>
      <c r="H37" s="17" t="str">
        <f>IF(OR($A37="",$B37=""),"",'OddsRatio_working_2-way'!M36)</f>
        <v/>
      </c>
      <c r="I37" s="17" t="str">
        <f>IF(OR($A37="",$B37=""),"",'OddsRatio_working_2-way'!N36)</f>
        <v/>
      </c>
      <c r="J37" s="17" t="str">
        <f>IF('Log_working_2-way'!$D36="","",A37^('Log_working_2-way'!$D36))</f>
        <v/>
      </c>
      <c r="K37" s="22" t="str">
        <f>IF('Log_working_2-way'!$D36="","",B37^('Log_working_2-way'!$D36))</f>
        <v/>
      </c>
    </row>
    <row r="38" spans="3:11">
      <c r="C38" s="20" t="str">
        <f t="shared" si="0"/>
        <v/>
      </c>
      <c r="D38" s="17" t="str">
        <f>IF(OR($A38="",$B38=""),"",A38*'MPTO_working_2-way'!$G37)</f>
        <v/>
      </c>
      <c r="E38" s="22" t="str">
        <f>IF(OR($A38="",$B38=""),"",B38*'MPTO_working_2-way'!$G37)</f>
        <v/>
      </c>
      <c r="F38" s="17" t="str">
        <f>IF(OR($A38="",$B38=""),"",'MPTO_working_2-way'!D37)</f>
        <v/>
      </c>
      <c r="G38" s="22" t="str">
        <f>IF(OR($A38="",$B38=""),"",'MPTO_working_2-way'!E37)</f>
        <v/>
      </c>
      <c r="H38" s="17" t="str">
        <f>IF(OR($A38="",$B38=""),"",'OddsRatio_working_2-way'!M37)</f>
        <v/>
      </c>
      <c r="I38" s="17" t="str">
        <f>IF(OR($A38="",$B38=""),"",'OddsRatio_working_2-way'!N37)</f>
        <v/>
      </c>
      <c r="J38" s="17" t="str">
        <f>IF('Log_working_2-way'!$D37="","",A38^('Log_working_2-way'!$D37))</f>
        <v/>
      </c>
      <c r="K38" s="22" t="str">
        <f>IF('Log_working_2-way'!$D37="","",B38^('Log_working_2-way'!$D37))</f>
        <v/>
      </c>
    </row>
    <row r="39" spans="3:11">
      <c r="C39" s="20" t="str">
        <f t="shared" si="0"/>
        <v/>
      </c>
      <c r="D39" s="17" t="str">
        <f>IF(OR($A39="",$B39=""),"",A39*'MPTO_working_2-way'!$G38)</f>
        <v/>
      </c>
      <c r="E39" s="22" t="str">
        <f>IF(OR($A39="",$B39=""),"",B39*'MPTO_working_2-way'!$G38)</f>
        <v/>
      </c>
      <c r="F39" s="17" t="str">
        <f>IF(OR($A39="",$B39=""),"",'MPTO_working_2-way'!D38)</f>
        <v/>
      </c>
      <c r="G39" s="22" t="str">
        <f>IF(OR($A39="",$B39=""),"",'MPTO_working_2-way'!E38)</f>
        <v/>
      </c>
      <c r="H39" s="17" t="str">
        <f>IF(OR($A39="",$B39=""),"",'OddsRatio_working_2-way'!M38)</f>
        <v/>
      </c>
      <c r="I39" s="17" t="str">
        <f>IF(OR($A39="",$B39=""),"",'OddsRatio_working_2-way'!N38)</f>
        <v/>
      </c>
      <c r="J39" s="17" t="str">
        <f>IF('Log_working_2-way'!$D38="","",A39^('Log_working_2-way'!$D38))</f>
        <v/>
      </c>
      <c r="K39" s="22" t="str">
        <f>IF('Log_working_2-way'!$D38="","",B39^('Log_working_2-way'!$D38))</f>
        <v/>
      </c>
    </row>
    <row r="40" spans="3:11">
      <c r="C40" s="20" t="str">
        <f t="shared" si="0"/>
        <v/>
      </c>
      <c r="D40" s="17" t="str">
        <f>IF(OR($A40="",$B40=""),"",A40*'MPTO_working_2-way'!$G39)</f>
        <v/>
      </c>
      <c r="E40" s="22" t="str">
        <f>IF(OR($A40="",$B40=""),"",B40*'MPTO_working_2-way'!$G39)</f>
        <v/>
      </c>
      <c r="F40" s="17" t="str">
        <f>IF(OR($A40="",$B40=""),"",'MPTO_working_2-way'!D39)</f>
        <v/>
      </c>
      <c r="G40" s="22" t="str">
        <f>IF(OR($A40="",$B40=""),"",'MPTO_working_2-way'!E39)</f>
        <v/>
      </c>
      <c r="H40" s="17" t="str">
        <f>IF(OR($A40="",$B40=""),"",'OddsRatio_working_2-way'!M39)</f>
        <v/>
      </c>
      <c r="I40" s="17" t="str">
        <f>IF(OR($A40="",$B40=""),"",'OddsRatio_working_2-way'!N39)</f>
        <v/>
      </c>
      <c r="J40" s="17" t="str">
        <f>IF('Log_working_2-way'!$D39="","",A40^('Log_working_2-way'!$D39))</f>
        <v/>
      </c>
      <c r="K40" s="22" t="str">
        <f>IF('Log_working_2-way'!$D39="","",B40^('Log_working_2-way'!$D39))</f>
        <v/>
      </c>
    </row>
    <row r="41" spans="3:11">
      <c r="C41" s="20" t="str">
        <f t="shared" si="0"/>
        <v/>
      </c>
      <c r="D41" s="17" t="str">
        <f>IF(OR($A41="",$B41=""),"",A41*'MPTO_working_2-way'!$G40)</f>
        <v/>
      </c>
      <c r="E41" s="22" t="str">
        <f>IF(OR($A41="",$B41=""),"",B41*'MPTO_working_2-way'!$G40)</f>
        <v/>
      </c>
      <c r="F41" s="17" t="str">
        <f>IF(OR($A41="",$B41=""),"",'MPTO_working_2-way'!D40)</f>
        <v/>
      </c>
      <c r="G41" s="22" t="str">
        <f>IF(OR($A41="",$B41=""),"",'MPTO_working_2-way'!E40)</f>
        <v/>
      </c>
      <c r="H41" s="17" t="str">
        <f>IF(OR($A41="",$B41=""),"",'OddsRatio_working_2-way'!M40)</f>
        <v/>
      </c>
      <c r="I41" s="17" t="str">
        <f>IF(OR($A41="",$B41=""),"",'OddsRatio_working_2-way'!N40)</f>
        <v/>
      </c>
      <c r="J41" s="17" t="str">
        <f>IF('Log_working_2-way'!$D40="","",A41^('Log_working_2-way'!$D40))</f>
        <v/>
      </c>
      <c r="K41" s="22" t="str">
        <f>IF('Log_working_2-way'!$D40="","",B41^('Log_working_2-way'!$D40))</f>
        <v/>
      </c>
    </row>
    <row r="42" spans="3:11">
      <c r="C42" s="20" t="str">
        <f t="shared" si="0"/>
        <v/>
      </c>
      <c r="D42" s="17" t="str">
        <f>IF(OR($A42="",$B42=""),"",A42*'MPTO_working_2-way'!$G41)</f>
        <v/>
      </c>
      <c r="E42" s="22" t="str">
        <f>IF(OR($A42="",$B42=""),"",B42*'MPTO_working_2-way'!$G41)</f>
        <v/>
      </c>
      <c r="F42" s="17" t="str">
        <f>IF(OR($A42="",$B42=""),"",'MPTO_working_2-way'!D41)</f>
        <v/>
      </c>
      <c r="G42" s="22" t="str">
        <f>IF(OR($A42="",$B42=""),"",'MPTO_working_2-way'!E41)</f>
        <v/>
      </c>
      <c r="H42" s="17" t="str">
        <f>IF(OR($A42="",$B42=""),"",'OddsRatio_working_2-way'!M41)</f>
        <v/>
      </c>
      <c r="I42" s="17" t="str">
        <f>IF(OR($A42="",$B42=""),"",'OddsRatio_working_2-way'!N41)</f>
        <v/>
      </c>
      <c r="J42" s="17" t="str">
        <f>IF('Log_working_2-way'!$D41="","",A42^('Log_working_2-way'!$D41))</f>
        <v/>
      </c>
      <c r="K42" s="22" t="str">
        <f>IF('Log_working_2-way'!$D41="","",B42^('Log_working_2-way'!$D41))</f>
        <v/>
      </c>
    </row>
    <row r="43" spans="3:11">
      <c r="C43" s="20" t="str">
        <f t="shared" si="0"/>
        <v/>
      </c>
      <c r="D43" s="17" t="str">
        <f>IF(OR($A43="",$B43=""),"",A43*'MPTO_working_2-way'!$G42)</f>
        <v/>
      </c>
      <c r="E43" s="22" t="str">
        <f>IF(OR($A43="",$B43=""),"",B43*'MPTO_working_2-way'!$G42)</f>
        <v/>
      </c>
      <c r="F43" s="17" t="str">
        <f>IF(OR($A43="",$B43=""),"",'MPTO_working_2-way'!D42)</f>
        <v/>
      </c>
      <c r="G43" s="22" t="str">
        <f>IF(OR($A43="",$B43=""),"",'MPTO_working_2-way'!E42)</f>
        <v/>
      </c>
      <c r="H43" s="17" t="str">
        <f>IF(OR($A43="",$B43=""),"",'OddsRatio_working_2-way'!M42)</f>
        <v/>
      </c>
      <c r="I43" s="17" t="str">
        <f>IF(OR($A43="",$B43=""),"",'OddsRatio_working_2-way'!N42)</f>
        <v/>
      </c>
      <c r="J43" s="17" t="str">
        <f>IF('Log_working_2-way'!$D42="","",A43^('Log_working_2-way'!$D42))</f>
        <v/>
      </c>
      <c r="K43" s="22" t="str">
        <f>IF('Log_working_2-way'!$D42="","",B43^('Log_working_2-way'!$D42))</f>
        <v/>
      </c>
    </row>
    <row r="44" spans="3:11">
      <c r="C44" s="20" t="str">
        <f t="shared" si="0"/>
        <v/>
      </c>
      <c r="D44" s="17" t="str">
        <f>IF(OR($A44="",$B44=""),"",A44*'MPTO_working_2-way'!$G43)</f>
        <v/>
      </c>
      <c r="E44" s="22" t="str">
        <f>IF(OR($A44="",$B44=""),"",B44*'MPTO_working_2-way'!$G43)</f>
        <v/>
      </c>
      <c r="F44" s="17" t="str">
        <f>IF(OR($A44="",$B44=""),"",'MPTO_working_2-way'!D43)</f>
        <v/>
      </c>
      <c r="G44" s="22" t="str">
        <f>IF(OR($A44="",$B44=""),"",'MPTO_working_2-way'!E43)</f>
        <v/>
      </c>
      <c r="H44" s="17" t="str">
        <f>IF(OR($A44="",$B44=""),"",'OddsRatio_working_2-way'!M43)</f>
        <v/>
      </c>
      <c r="I44" s="17" t="str">
        <f>IF(OR($A44="",$B44=""),"",'OddsRatio_working_2-way'!N43)</f>
        <v/>
      </c>
      <c r="J44" s="17" t="str">
        <f>IF('Log_working_2-way'!$D43="","",A44^('Log_working_2-way'!$D43))</f>
        <v/>
      </c>
      <c r="K44" s="22" t="str">
        <f>IF('Log_working_2-way'!$D43="","",B44^('Log_working_2-way'!$D43))</f>
        <v/>
      </c>
    </row>
    <row r="45" spans="3:11">
      <c r="C45" s="20" t="str">
        <f t="shared" si="0"/>
        <v/>
      </c>
      <c r="D45" s="17" t="str">
        <f>IF(OR($A45="",$B45=""),"",A45*'MPTO_working_2-way'!$G44)</f>
        <v/>
      </c>
      <c r="E45" s="22" t="str">
        <f>IF(OR($A45="",$B45=""),"",B45*'MPTO_working_2-way'!$G44)</f>
        <v/>
      </c>
      <c r="F45" s="17" t="str">
        <f>IF(OR($A45="",$B45=""),"",'MPTO_working_2-way'!D44)</f>
        <v/>
      </c>
      <c r="G45" s="22" t="str">
        <f>IF(OR($A45="",$B45=""),"",'MPTO_working_2-way'!E44)</f>
        <v/>
      </c>
      <c r="H45" s="17" t="str">
        <f>IF(OR($A45="",$B45=""),"",'OddsRatio_working_2-way'!M44)</f>
        <v/>
      </c>
      <c r="I45" s="17" t="str">
        <f>IF(OR($A45="",$B45=""),"",'OddsRatio_working_2-way'!N44)</f>
        <v/>
      </c>
      <c r="J45" s="17" t="str">
        <f>IF('Log_working_2-way'!$D44="","",A45^('Log_working_2-way'!$D44))</f>
        <v/>
      </c>
      <c r="K45" s="22" t="str">
        <f>IF('Log_working_2-way'!$D44="","",B45^('Log_working_2-way'!$D44))</f>
        <v/>
      </c>
    </row>
    <row r="46" spans="3:11">
      <c r="C46" s="20" t="str">
        <f t="shared" si="0"/>
        <v/>
      </c>
      <c r="D46" s="17" t="str">
        <f>IF(OR($A46="",$B46=""),"",A46*'MPTO_working_2-way'!$G45)</f>
        <v/>
      </c>
      <c r="E46" s="22" t="str">
        <f>IF(OR($A46="",$B46=""),"",B46*'MPTO_working_2-way'!$G45)</f>
        <v/>
      </c>
      <c r="F46" s="17" t="str">
        <f>IF(OR($A46="",$B46=""),"",'MPTO_working_2-way'!D45)</f>
        <v/>
      </c>
      <c r="G46" s="22" t="str">
        <f>IF(OR($A46="",$B46=""),"",'MPTO_working_2-way'!E45)</f>
        <v/>
      </c>
      <c r="H46" s="17" t="str">
        <f>IF(OR($A46="",$B46=""),"",'OddsRatio_working_2-way'!M45)</f>
        <v/>
      </c>
      <c r="I46" s="17" t="str">
        <f>IF(OR($A46="",$B46=""),"",'OddsRatio_working_2-way'!N45)</f>
        <v/>
      </c>
      <c r="J46" s="17" t="str">
        <f>IF('Log_working_2-way'!$D45="","",A46^('Log_working_2-way'!$D45))</f>
        <v/>
      </c>
      <c r="K46" s="22" t="str">
        <f>IF('Log_working_2-way'!$D45="","",B46^('Log_working_2-way'!$D45))</f>
        <v/>
      </c>
    </row>
    <row r="47" spans="3:11">
      <c r="C47" s="20" t="str">
        <f t="shared" si="0"/>
        <v/>
      </c>
      <c r="D47" s="17" t="str">
        <f>IF(OR($A47="",$B47=""),"",A47*'MPTO_working_2-way'!$G46)</f>
        <v/>
      </c>
      <c r="E47" s="22" t="str">
        <f>IF(OR($A47="",$B47=""),"",B47*'MPTO_working_2-way'!$G46)</f>
        <v/>
      </c>
      <c r="F47" s="17" t="str">
        <f>IF(OR($A47="",$B47=""),"",'MPTO_working_2-way'!D46)</f>
        <v/>
      </c>
      <c r="G47" s="22" t="str">
        <f>IF(OR($A47="",$B47=""),"",'MPTO_working_2-way'!E46)</f>
        <v/>
      </c>
      <c r="H47" s="17" t="str">
        <f>IF(OR($A47="",$B47=""),"",'OddsRatio_working_2-way'!M46)</f>
        <v/>
      </c>
      <c r="I47" s="17" t="str">
        <f>IF(OR($A47="",$B47=""),"",'OddsRatio_working_2-way'!N46)</f>
        <v/>
      </c>
      <c r="J47" s="17" t="str">
        <f>IF('Log_working_2-way'!$D46="","",A47^('Log_working_2-way'!$D46))</f>
        <v/>
      </c>
      <c r="K47" s="22" t="str">
        <f>IF('Log_working_2-way'!$D46="","",B47^('Log_working_2-way'!$D46))</f>
        <v/>
      </c>
    </row>
    <row r="48" spans="3:11">
      <c r="C48" s="20" t="str">
        <f t="shared" si="0"/>
        <v/>
      </c>
      <c r="D48" s="17" t="str">
        <f>IF(OR($A48="",$B48=""),"",A48*'MPTO_working_2-way'!$G47)</f>
        <v/>
      </c>
      <c r="E48" s="22" t="str">
        <f>IF(OR($A48="",$B48=""),"",B48*'MPTO_working_2-way'!$G47)</f>
        <v/>
      </c>
      <c r="F48" s="17" t="str">
        <f>IF(OR($A48="",$B48=""),"",'MPTO_working_2-way'!D47)</f>
        <v/>
      </c>
      <c r="G48" s="22" t="str">
        <f>IF(OR($A48="",$B48=""),"",'MPTO_working_2-way'!E47)</f>
        <v/>
      </c>
      <c r="H48" s="17" t="str">
        <f>IF(OR($A48="",$B48=""),"",'OddsRatio_working_2-way'!M47)</f>
        <v/>
      </c>
      <c r="I48" s="17" t="str">
        <f>IF(OR($A48="",$B48=""),"",'OddsRatio_working_2-way'!N47)</f>
        <v/>
      </c>
      <c r="J48" s="17" t="str">
        <f>IF('Log_working_2-way'!$D47="","",A48^('Log_working_2-way'!$D47))</f>
        <v/>
      </c>
      <c r="K48" s="22" t="str">
        <f>IF('Log_working_2-way'!$D47="","",B48^('Log_working_2-way'!$D47))</f>
        <v/>
      </c>
    </row>
    <row r="49" spans="3:11">
      <c r="C49" s="20" t="str">
        <f t="shared" si="0"/>
        <v/>
      </c>
      <c r="D49" s="17" t="str">
        <f>IF(OR($A49="",$B49=""),"",A49*'MPTO_working_2-way'!$G48)</f>
        <v/>
      </c>
      <c r="E49" s="22" t="str">
        <f>IF(OR($A49="",$B49=""),"",B49*'MPTO_working_2-way'!$G48)</f>
        <v/>
      </c>
      <c r="F49" s="17" t="str">
        <f>IF(OR($A49="",$B49=""),"",'MPTO_working_2-way'!D48)</f>
        <v/>
      </c>
      <c r="G49" s="22" t="str">
        <f>IF(OR($A49="",$B49=""),"",'MPTO_working_2-way'!E48)</f>
        <v/>
      </c>
      <c r="H49" s="17" t="str">
        <f>IF(OR($A49="",$B49=""),"",'OddsRatio_working_2-way'!M48)</f>
        <v/>
      </c>
      <c r="I49" s="17" t="str">
        <f>IF(OR($A49="",$B49=""),"",'OddsRatio_working_2-way'!N48)</f>
        <v/>
      </c>
      <c r="J49" s="17" t="str">
        <f>IF('Log_working_2-way'!$D48="","",A49^('Log_working_2-way'!$D48))</f>
        <v/>
      </c>
      <c r="K49" s="22" t="str">
        <f>IF('Log_working_2-way'!$D48="","",B49^('Log_working_2-way'!$D48))</f>
        <v/>
      </c>
    </row>
    <row r="50" spans="3:11">
      <c r="C50" s="20" t="str">
        <f t="shared" si="0"/>
        <v/>
      </c>
      <c r="D50" s="17" t="str">
        <f>IF(OR($A50="",$B50=""),"",A50*'MPTO_working_2-way'!$G49)</f>
        <v/>
      </c>
      <c r="E50" s="22" t="str">
        <f>IF(OR($A50="",$B50=""),"",B50*'MPTO_working_2-way'!$G49)</f>
        <v/>
      </c>
      <c r="F50" s="17" t="str">
        <f>IF(OR($A50="",$B50=""),"",'MPTO_working_2-way'!D49)</f>
        <v/>
      </c>
      <c r="G50" s="22" t="str">
        <f>IF(OR($A50="",$B50=""),"",'MPTO_working_2-way'!E49)</f>
        <v/>
      </c>
      <c r="H50" s="17" t="str">
        <f>IF(OR($A50="",$B50=""),"",'OddsRatio_working_2-way'!M49)</f>
        <v/>
      </c>
      <c r="I50" s="17" t="str">
        <f>IF(OR($A50="",$B50=""),"",'OddsRatio_working_2-way'!N49)</f>
        <v/>
      </c>
      <c r="J50" s="17" t="str">
        <f>IF('Log_working_2-way'!$D49="","",A50^('Log_working_2-way'!$D49))</f>
        <v/>
      </c>
      <c r="K50" s="22" t="str">
        <f>IF('Log_working_2-way'!$D49="","",B50^('Log_working_2-way'!$D49))</f>
        <v/>
      </c>
    </row>
    <row r="51" spans="3:11">
      <c r="C51" s="20" t="str">
        <f t="shared" si="0"/>
        <v/>
      </c>
      <c r="D51" s="17" t="str">
        <f>IF(OR($A51="",$B51=""),"",A51*'MPTO_working_2-way'!$G50)</f>
        <v/>
      </c>
      <c r="E51" s="22" t="str">
        <f>IF(OR($A51="",$B51=""),"",B51*'MPTO_working_2-way'!$G50)</f>
        <v/>
      </c>
      <c r="F51" s="17" t="str">
        <f>IF(OR($A51="",$B51=""),"",'MPTO_working_2-way'!D50)</f>
        <v/>
      </c>
      <c r="G51" s="22" t="str">
        <f>IF(OR($A51="",$B51=""),"",'MPTO_working_2-way'!E50)</f>
        <v/>
      </c>
      <c r="H51" s="17" t="str">
        <f>IF(OR($A51="",$B51=""),"",'OddsRatio_working_2-way'!M50)</f>
        <v/>
      </c>
      <c r="I51" s="17" t="str">
        <f>IF(OR($A51="",$B51=""),"",'OddsRatio_working_2-way'!N50)</f>
        <v/>
      </c>
      <c r="J51" s="17" t="str">
        <f>IF('Log_working_2-way'!$D50="","",A51^('Log_working_2-way'!$D50))</f>
        <v/>
      </c>
      <c r="K51" s="22" t="str">
        <f>IF('Log_working_2-way'!$D50="","",B51^('Log_working_2-way'!$D50))</f>
        <v/>
      </c>
    </row>
    <row r="52" spans="3:11">
      <c r="C52" s="20" t="str">
        <f t="shared" si="0"/>
        <v/>
      </c>
      <c r="D52" s="17" t="str">
        <f>IF(OR($A52="",$B52=""),"",A52*'MPTO_working_2-way'!$G51)</f>
        <v/>
      </c>
      <c r="E52" s="22" t="str">
        <f>IF(OR($A52="",$B52=""),"",B52*'MPTO_working_2-way'!$G51)</f>
        <v/>
      </c>
      <c r="F52" s="17" t="str">
        <f>IF(OR($A52="",$B52=""),"",'MPTO_working_2-way'!D51)</f>
        <v/>
      </c>
      <c r="G52" s="22" t="str">
        <f>IF(OR($A52="",$B52=""),"",'MPTO_working_2-way'!E51)</f>
        <v/>
      </c>
      <c r="H52" s="17" t="str">
        <f>IF(OR($A52="",$B52=""),"",'OddsRatio_working_2-way'!M51)</f>
        <v/>
      </c>
      <c r="I52" s="17" t="str">
        <f>IF(OR($A52="",$B52=""),"",'OddsRatio_working_2-way'!N51)</f>
        <v/>
      </c>
      <c r="J52" s="17" t="str">
        <f>IF('Log_working_2-way'!$D51="","",A52^('Log_working_2-way'!$D51))</f>
        <v/>
      </c>
      <c r="K52" s="22" t="str">
        <f>IF('Log_working_2-way'!$D51="","",B52^('Log_working_2-way'!$D51))</f>
        <v/>
      </c>
    </row>
    <row r="53" spans="3:11">
      <c r="C53" s="20" t="str">
        <f t="shared" si="0"/>
        <v/>
      </c>
      <c r="D53" s="17" t="str">
        <f>IF(OR($A53="",$B53=""),"",A53*'MPTO_working_2-way'!$G52)</f>
        <v/>
      </c>
      <c r="E53" s="22" t="str">
        <f>IF(OR($A53="",$B53=""),"",B53*'MPTO_working_2-way'!$G52)</f>
        <v/>
      </c>
      <c r="F53" s="17" t="str">
        <f>IF(OR($A53="",$B53=""),"",'MPTO_working_2-way'!D52)</f>
        <v/>
      </c>
      <c r="G53" s="22" t="str">
        <f>IF(OR($A53="",$B53=""),"",'MPTO_working_2-way'!E52)</f>
        <v/>
      </c>
      <c r="H53" s="17" t="str">
        <f>IF(OR($A53="",$B53=""),"",'OddsRatio_working_2-way'!M52)</f>
        <v/>
      </c>
      <c r="I53" s="17" t="str">
        <f>IF(OR($A53="",$B53=""),"",'OddsRatio_working_2-way'!N52)</f>
        <v/>
      </c>
      <c r="J53" s="17" t="str">
        <f>IF('Log_working_2-way'!$D52="","",A53^('Log_working_2-way'!$D52))</f>
        <v/>
      </c>
      <c r="K53" s="22" t="str">
        <f>IF('Log_working_2-way'!$D52="","",B53^('Log_working_2-way'!$D52))</f>
        <v/>
      </c>
    </row>
    <row r="54" spans="3:11">
      <c r="C54" s="20" t="str">
        <f t="shared" si="0"/>
        <v/>
      </c>
      <c r="D54" s="17" t="str">
        <f>IF(OR($A54="",$B54=""),"",A54*'MPTO_working_2-way'!$G53)</f>
        <v/>
      </c>
      <c r="E54" s="22" t="str">
        <f>IF(OR($A54="",$B54=""),"",B54*'MPTO_working_2-way'!$G53)</f>
        <v/>
      </c>
      <c r="F54" s="17" t="str">
        <f>IF(OR($A54="",$B54=""),"",'MPTO_working_2-way'!D53)</f>
        <v/>
      </c>
      <c r="G54" s="22" t="str">
        <f>IF(OR($A54="",$B54=""),"",'MPTO_working_2-way'!E53)</f>
        <v/>
      </c>
      <c r="H54" s="17" t="str">
        <f>IF(OR($A54="",$B54=""),"",'OddsRatio_working_2-way'!M53)</f>
        <v/>
      </c>
      <c r="I54" s="17" t="str">
        <f>IF(OR($A54="",$B54=""),"",'OddsRatio_working_2-way'!N53)</f>
        <v/>
      </c>
      <c r="J54" s="17" t="str">
        <f>IF('Log_working_2-way'!$D53="","",A54^('Log_working_2-way'!$D53))</f>
        <v/>
      </c>
      <c r="K54" s="22" t="str">
        <f>IF('Log_working_2-way'!$D53="","",B54^('Log_working_2-way'!$D53))</f>
        <v/>
      </c>
    </row>
    <row r="55" spans="3:11">
      <c r="C55" s="20" t="str">
        <f t="shared" si="0"/>
        <v/>
      </c>
      <c r="D55" s="17" t="str">
        <f>IF(OR($A55="",$B55=""),"",A55*'MPTO_working_2-way'!$G54)</f>
        <v/>
      </c>
      <c r="E55" s="22" t="str">
        <f>IF(OR($A55="",$B55=""),"",B55*'MPTO_working_2-way'!$G54)</f>
        <v/>
      </c>
      <c r="F55" s="17" t="str">
        <f>IF(OR($A55="",$B55=""),"",'MPTO_working_2-way'!D54)</f>
        <v/>
      </c>
      <c r="G55" s="22" t="str">
        <f>IF(OR($A55="",$B55=""),"",'MPTO_working_2-way'!E54)</f>
        <v/>
      </c>
      <c r="H55" s="17" t="str">
        <f>IF(OR($A55="",$B55=""),"",'OddsRatio_working_2-way'!M54)</f>
        <v/>
      </c>
      <c r="I55" s="17" t="str">
        <f>IF(OR($A55="",$B55=""),"",'OddsRatio_working_2-way'!N54)</f>
        <v/>
      </c>
      <c r="J55" s="17" t="str">
        <f>IF('Log_working_2-way'!$D54="","",A55^('Log_working_2-way'!$D54))</f>
        <v/>
      </c>
      <c r="K55" s="22" t="str">
        <f>IF('Log_working_2-way'!$D54="","",B55^('Log_working_2-way'!$D54))</f>
        <v/>
      </c>
    </row>
    <row r="56" spans="3:11">
      <c r="C56" s="20" t="str">
        <f t="shared" si="0"/>
        <v/>
      </c>
      <c r="D56" s="17" t="str">
        <f>IF(OR($A56="",$B56=""),"",A56*'MPTO_working_2-way'!$G55)</f>
        <v/>
      </c>
      <c r="E56" s="22" t="str">
        <f>IF(OR($A56="",$B56=""),"",B56*'MPTO_working_2-way'!$G55)</f>
        <v/>
      </c>
      <c r="F56" s="17" t="str">
        <f>IF(OR($A56="",$B56=""),"",'MPTO_working_2-way'!D55)</f>
        <v/>
      </c>
      <c r="G56" s="22" t="str">
        <f>IF(OR($A56="",$B56=""),"",'MPTO_working_2-way'!E55)</f>
        <v/>
      </c>
      <c r="H56" s="17" t="str">
        <f>IF(OR($A56="",$B56=""),"",'OddsRatio_working_2-way'!M55)</f>
        <v/>
      </c>
      <c r="I56" s="17" t="str">
        <f>IF(OR($A56="",$B56=""),"",'OddsRatio_working_2-way'!N55)</f>
        <v/>
      </c>
      <c r="J56" s="17" t="str">
        <f>IF('Log_working_2-way'!$D55="","",A56^('Log_working_2-way'!$D55))</f>
        <v/>
      </c>
      <c r="K56" s="22" t="str">
        <f>IF('Log_working_2-way'!$D55="","",B56^('Log_working_2-way'!$D55))</f>
        <v/>
      </c>
    </row>
    <row r="57" spans="3:11">
      <c r="C57" s="20" t="str">
        <f t="shared" si="0"/>
        <v/>
      </c>
      <c r="D57" s="17" t="str">
        <f>IF(OR($A57="",$B57=""),"",A57*'MPTO_working_2-way'!$G56)</f>
        <v/>
      </c>
      <c r="E57" s="22" t="str">
        <f>IF(OR($A57="",$B57=""),"",B57*'MPTO_working_2-way'!$G56)</f>
        <v/>
      </c>
      <c r="F57" s="17" t="str">
        <f>IF(OR($A57="",$B57=""),"",'MPTO_working_2-way'!D56)</f>
        <v/>
      </c>
      <c r="G57" s="22" t="str">
        <f>IF(OR($A57="",$B57=""),"",'MPTO_working_2-way'!E56)</f>
        <v/>
      </c>
      <c r="H57" s="17" t="str">
        <f>IF(OR($A57="",$B57=""),"",'OddsRatio_working_2-way'!M56)</f>
        <v/>
      </c>
      <c r="I57" s="17" t="str">
        <f>IF(OR($A57="",$B57=""),"",'OddsRatio_working_2-way'!N56)</f>
        <v/>
      </c>
      <c r="J57" s="17" t="str">
        <f>IF('Log_working_2-way'!$D56="","",A57^('Log_working_2-way'!$D56))</f>
        <v/>
      </c>
      <c r="K57" s="22" t="str">
        <f>IF('Log_working_2-way'!$D56="","",B57^('Log_working_2-way'!$D56))</f>
        <v/>
      </c>
    </row>
    <row r="58" spans="3:11">
      <c r="C58" s="20" t="str">
        <f t="shared" si="0"/>
        <v/>
      </c>
      <c r="D58" s="17" t="str">
        <f>IF(OR($A58="",$B58=""),"",A58*'MPTO_working_2-way'!$G57)</f>
        <v/>
      </c>
      <c r="E58" s="22" t="str">
        <f>IF(OR($A58="",$B58=""),"",B58*'MPTO_working_2-way'!$G57)</f>
        <v/>
      </c>
      <c r="F58" s="17" t="str">
        <f>IF(OR($A58="",$B58=""),"",'MPTO_working_2-way'!D57)</f>
        <v/>
      </c>
      <c r="G58" s="22" t="str">
        <f>IF(OR($A58="",$B58=""),"",'MPTO_working_2-way'!E57)</f>
        <v/>
      </c>
      <c r="H58" s="17" t="str">
        <f>IF(OR($A58="",$B58=""),"",'OddsRatio_working_2-way'!M57)</f>
        <v/>
      </c>
      <c r="I58" s="17" t="str">
        <f>IF(OR($A58="",$B58=""),"",'OddsRatio_working_2-way'!N57)</f>
        <v/>
      </c>
      <c r="J58" s="17" t="str">
        <f>IF('Log_working_2-way'!$D57="","",A58^('Log_working_2-way'!$D57))</f>
        <v/>
      </c>
      <c r="K58" s="22" t="str">
        <f>IF('Log_working_2-way'!$D57="","",B58^('Log_working_2-way'!$D57))</f>
        <v/>
      </c>
    </row>
    <row r="59" spans="3:11">
      <c r="C59" s="20" t="str">
        <f t="shared" si="0"/>
        <v/>
      </c>
      <c r="D59" s="17" t="str">
        <f>IF(OR($A59="",$B59=""),"",A59*'MPTO_working_2-way'!$G58)</f>
        <v/>
      </c>
      <c r="E59" s="22" t="str">
        <f>IF(OR($A59="",$B59=""),"",B59*'MPTO_working_2-way'!$G58)</f>
        <v/>
      </c>
      <c r="F59" s="17" t="str">
        <f>IF(OR($A59="",$B59=""),"",'MPTO_working_2-way'!D58)</f>
        <v/>
      </c>
      <c r="G59" s="22" t="str">
        <f>IF(OR($A59="",$B59=""),"",'MPTO_working_2-way'!E58)</f>
        <v/>
      </c>
      <c r="H59" s="17" t="str">
        <f>IF(OR($A59="",$B59=""),"",'OddsRatio_working_2-way'!M58)</f>
        <v/>
      </c>
      <c r="I59" s="17" t="str">
        <f>IF(OR($A59="",$B59=""),"",'OddsRatio_working_2-way'!N58)</f>
        <v/>
      </c>
      <c r="J59" s="17" t="str">
        <f>IF('Log_working_2-way'!$D58="","",A59^('Log_working_2-way'!$D58))</f>
        <v/>
      </c>
      <c r="K59" s="22" t="str">
        <f>IF('Log_working_2-way'!$D58="","",B59^('Log_working_2-way'!$D58))</f>
        <v/>
      </c>
    </row>
    <row r="60" spans="3:11">
      <c r="C60" s="20" t="str">
        <f t="shared" si="0"/>
        <v/>
      </c>
      <c r="D60" s="17" t="str">
        <f>IF(OR($A60="",$B60=""),"",A60*'MPTO_working_2-way'!$G59)</f>
        <v/>
      </c>
      <c r="E60" s="22" t="str">
        <f>IF(OR($A60="",$B60=""),"",B60*'MPTO_working_2-way'!$G59)</f>
        <v/>
      </c>
      <c r="F60" s="17" t="str">
        <f>IF(OR($A60="",$B60=""),"",'MPTO_working_2-way'!D59)</f>
        <v/>
      </c>
      <c r="G60" s="22" t="str">
        <f>IF(OR($A60="",$B60=""),"",'MPTO_working_2-way'!E59)</f>
        <v/>
      </c>
      <c r="H60" s="17" t="str">
        <f>IF(OR($A60="",$B60=""),"",'OddsRatio_working_2-way'!M59)</f>
        <v/>
      </c>
      <c r="I60" s="17" t="str">
        <f>IF(OR($A60="",$B60=""),"",'OddsRatio_working_2-way'!N59)</f>
        <v/>
      </c>
      <c r="J60" s="17" t="str">
        <f>IF('Log_working_2-way'!$D59="","",A60^('Log_working_2-way'!$D59))</f>
        <v/>
      </c>
      <c r="K60" s="22" t="str">
        <f>IF('Log_working_2-way'!$D59="","",B60^('Log_working_2-way'!$D59))</f>
        <v/>
      </c>
    </row>
    <row r="61" spans="3:11">
      <c r="C61" s="20" t="str">
        <f t="shared" si="0"/>
        <v/>
      </c>
      <c r="D61" s="17" t="str">
        <f>IF(OR($A61="",$B61=""),"",A61*'MPTO_working_2-way'!$G60)</f>
        <v/>
      </c>
      <c r="E61" s="22" t="str">
        <f>IF(OR($A61="",$B61=""),"",B61*'MPTO_working_2-way'!$G60)</f>
        <v/>
      </c>
      <c r="F61" s="17" t="str">
        <f>IF(OR($A61="",$B61=""),"",'MPTO_working_2-way'!D60)</f>
        <v/>
      </c>
      <c r="G61" s="22" t="str">
        <f>IF(OR($A61="",$B61=""),"",'MPTO_working_2-way'!E60)</f>
        <v/>
      </c>
      <c r="H61" s="17" t="str">
        <f>IF(OR($A61="",$B61=""),"",'OddsRatio_working_2-way'!M60)</f>
        <v/>
      </c>
      <c r="I61" s="17" t="str">
        <f>IF(OR($A61="",$B61=""),"",'OddsRatio_working_2-way'!N60)</f>
        <v/>
      </c>
      <c r="J61" s="17" t="str">
        <f>IF('Log_working_2-way'!$D60="","",A61^('Log_working_2-way'!$D60))</f>
        <v/>
      </c>
      <c r="K61" s="22" t="str">
        <f>IF('Log_working_2-way'!$D60="","",B61^('Log_working_2-way'!$D60))</f>
        <v/>
      </c>
    </row>
    <row r="62" spans="3:11">
      <c r="C62" s="20" t="str">
        <f t="shared" si="0"/>
        <v/>
      </c>
      <c r="D62" s="17" t="str">
        <f>IF(OR($A62="",$B62=""),"",A62*'MPTO_working_2-way'!$G61)</f>
        <v/>
      </c>
      <c r="E62" s="22" t="str">
        <f>IF(OR($A62="",$B62=""),"",B62*'MPTO_working_2-way'!$G61)</f>
        <v/>
      </c>
      <c r="F62" s="17" t="str">
        <f>IF(OR($A62="",$B62=""),"",'MPTO_working_2-way'!D61)</f>
        <v/>
      </c>
      <c r="G62" s="22" t="str">
        <f>IF(OR($A62="",$B62=""),"",'MPTO_working_2-way'!E61)</f>
        <v/>
      </c>
      <c r="H62" s="17" t="str">
        <f>IF(OR($A62="",$B62=""),"",'OddsRatio_working_2-way'!M61)</f>
        <v/>
      </c>
      <c r="I62" s="17" t="str">
        <f>IF(OR($A62="",$B62=""),"",'OddsRatio_working_2-way'!N61)</f>
        <v/>
      </c>
      <c r="J62" s="17" t="str">
        <f>IF('Log_working_2-way'!$D61="","",A62^('Log_working_2-way'!$D61))</f>
        <v/>
      </c>
      <c r="K62" s="22" t="str">
        <f>IF('Log_working_2-way'!$D61="","",B62^('Log_working_2-way'!$D61))</f>
        <v/>
      </c>
    </row>
    <row r="63" spans="3:11">
      <c r="C63" s="20" t="str">
        <f t="shared" si="0"/>
        <v/>
      </c>
      <c r="D63" s="17" t="str">
        <f>IF(OR($A63="",$B63=""),"",A63*'MPTO_working_2-way'!$G62)</f>
        <v/>
      </c>
      <c r="E63" s="22" t="str">
        <f>IF(OR($A63="",$B63=""),"",B63*'MPTO_working_2-way'!$G62)</f>
        <v/>
      </c>
      <c r="F63" s="17" t="str">
        <f>IF(OR($A63="",$B63=""),"",'MPTO_working_2-way'!D62)</f>
        <v/>
      </c>
      <c r="G63" s="22" t="str">
        <f>IF(OR($A63="",$B63=""),"",'MPTO_working_2-way'!E62)</f>
        <v/>
      </c>
      <c r="H63" s="17" t="str">
        <f>IF(OR($A63="",$B63=""),"",'OddsRatio_working_2-way'!M62)</f>
        <v/>
      </c>
      <c r="I63" s="17" t="str">
        <f>IF(OR($A63="",$B63=""),"",'OddsRatio_working_2-way'!N62)</f>
        <v/>
      </c>
      <c r="J63" s="17" t="str">
        <f>IF('Log_working_2-way'!$D62="","",A63^('Log_working_2-way'!$D62))</f>
        <v/>
      </c>
      <c r="K63" s="22" t="str">
        <f>IF('Log_working_2-way'!$D62="","",B63^('Log_working_2-way'!$D62))</f>
        <v/>
      </c>
    </row>
    <row r="64" spans="3:11">
      <c r="C64" s="20" t="str">
        <f t="shared" si="0"/>
        <v/>
      </c>
      <c r="D64" s="17" t="str">
        <f>IF(OR($A64="",$B64=""),"",A64*'MPTO_working_2-way'!$G63)</f>
        <v/>
      </c>
      <c r="E64" s="22" t="str">
        <f>IF(OR($A64="",$B64=""),"",B64*'MPTO_working_2-way'!$G63)</f>
        <v/>
      </c>
      <c r="F64" s="17" t="str">
        <f>IF(OR($A64="",$B64=""),"",'MPTO_working_2-way'!D63)</f>
        <v/>
      </c>
      <c r="G64" s="22" t="str">
        <f>IF(OR($A64="",$B64=""),"",'MPTO_working_2-way'!E63)</f>
        <v/>
      </c>
      <c r="H64" s="17" t="str">
        <f>IF(OR($A64="",$B64=""),"",'OddsRatio_working_2-way'!M63)</f>
        <v/>
      </c>
      <c r="I64" s="17" t="str">
        <f>IF(OR($A64="",$B64=""),"",'OddsRatio_working_2-way'!N63)</f>
        <v/>
      </c>
      <c r="J64" s="17" t="str">
        <f>IF('Log_working_2-way'!$D63="","",A64^('Log_working_2-way'!$D63))</f>
        <v/>
      </c>
      <c r="K64" s="22" t="str">
        <f>IF('Log_working_2-way'!$D63="","",B64^('Log_working_2-way'!$D63))</f>
        <v/>
      </c>
    </row>
    <row r="65" spans="3:11">
      <c r="C65" s="20" t="str">
        <f t="shared" si="0"/>
        <v/>
      </c>
      <c r="D65" s="17" t="str">
        <f>IF(OR($A65="",$B65=""),"",A65*'MPTO_working_2-way'!$G64)</f>
        <v/>
      </c>
      <c r="E65" s="22" t="str">
        <f>IF(OR($A65="",$B65=""),"",B65*'MPTO_working_2-way'!$G64)</f>
        <v/>
      </c>
      <c r="F65" s="17" t="str">
        <f>IF(OR($A65="",$B65=""),"",'MPTO_working_2-way'!D64)</f>
        <v/>
      </c>
      <c r="G65" s="22" t="str">
        <f>IF(OR($A65="",$B65=""),"",'MPTO_working_2-way'!E64)</f>
        <v/>
      </c>
      <c r="H65" s="17" t="str">
        <f>IF(OR($A65="",$B65=""),"",'OddsRatio_working_2-way'!M64)</f>
        <v/>
      </c>
      <c r="I65" s="17" t="str">
        <f>IF(OR($A65="",$B65=""),"",'OddsRatio_working_2-way'!N64)</f>
        <v/>
      </c>
      <c r="J65" s="17" t="str">
        <f>IF('Log_working_2-way'!$D64="","",A65^('Log_working_2-way'!$D64))</f>
        <v/>
      </c>
      <c r="K65" s="22" t="str">
        <f>IF('Log_working_2-way'!$D64="","",B65^('Log_working_2-way'!$D64))</f>
        <v/>
      </c>
    </row>
    <row r="66" spans="3:11">
      <c r="C66" s="20" t="str">
        <f t="shared" si="0"/>
        <v/>
      </c>
      <c r="D66" s="17" t="str">
        <f>IF(OR($A66="",$B66=""),"",A66*'MPTO_working_2-way'!$G65)</f>
        <v/>
      </c>
      <c r="E66" s="22" t="str">
        <f>IF(OR($A66="",$B66=""),"",B66*'MPTO_working_2-way'!$G65)</f>
        <v/>
      </c>
      <c r="F66" s="17" t="str">
        <f>IF(OR($A66="",$B66=""),"",'MPTO_working_2-way'!D65)</f>
        <v/>
      </c>
      <c r="G66" s="22" t="str">
        <f>IF(OR($A66="",$B66=""),"",'MPTO_working_2-way'!E65)</f>
        <v/>
      </c>
      <c r="H66" s="17" t="str">
        <f>IF(OR($A66="",$B66=""),"",'OddsRatio_working_2-way'!M65)</f>
        <v/>
      </c>
      <c r="I66" s="17" t="str">
        <f>IF(OR($A66="",$B66=""),"",'OddsRatio_working_2-way'!N65)</f>
        <v/>
      </c>
      <c r="J66" s="17" t="str">
        <f>IF('Log_working_2-way'!$D65="","",A66^('Log_working_2-way'!$D65))</f>
        <v/>
      </c>
      <c r="K66" s="22" t="str">
        <f>IF('Log_working_2-way'!$D65="","",B66^('Log_working_2-way'!$D65))</f>
        <v/>
      </c>
    </row>
    <row r="67" spans="3:11">
      <c r="C67" s="20" t="str">
        <f t="shared" ref="C67:C130" si="1">IF(OR($A67="",$B67=""),"",(1/A67)+(1/B67)-1)</f>
        <v/>
      </c>
      <c r="D67" s="17" t="str">
        <f>IF(OR($A67="",$B67=""),"",A67*'MPTO_working_2-way'!$G66)</f>
        <v/>
      </c>
      <c r="E67" s="22" t="str">
        <f>IF(OR($A67="",$B67=""),"",B67*'MPTO_working_2-way'!$G66)</f>
        <v/>
      </c>
      <c r="F67" s="17" t="str">
        <f>IF(OR($A67="",$B67=""),"",'MPTO_working_2-way'!D66)</f>
        <v/>
      </c>
      <c r="G67" s="22" t="str">
        <f>IF(OR($A67="",$B67=""),"",'MPTO_working_2-way'!E66)</f>
        <v/>
      </c>
      <c r="H67" s="17" t="str">
        <f>IF(OR($A67="",$B67=""),"",'OddsRatio_working_2-way'!M66)</f>
        <v/>
      </c>
      <c r="I67" s="17" t="str">
        <f>IF(OR($A67="",$B67=""),"",'OddsRatio_working_2-way'!N66)</f>
        <v/>
      </c>
      <c r="J67" s="17" t="str">
        <f>IF('Log_working_2-way'!$D66="","",A67^('Log_working_2-way'!$D66))</f>
        <v/>
      </c>
      <c r="K67" s="22" t="str">
        <f>IF('Log_working_2-way'!$D66="","",B67^('Log_working_2-way'!$D66))</f>
        <v/>
      </c>
    </row>
    <row r="68" spans="3:11">
      <c r="C68" s="20" t="str">
        <f t="shared" si="1"/>
        <v/>
      </c>
      <c r="D68" s="17" t="str">
        <f>IF(OR($A68="",$B68=""),"",A68*'MPTO_working_2-way'!$G67)</f>
        <v/>
      </c>
      <c r="E68" s="22" t="str">
        <f>IF(OR($A68="",$B68=""),"",B68*'MPTO_working_2-way'!$G67)</f>
        <v/>
      </c>
      <c r="F68" s="17" t="str">
        <f>IF(OR($A68="",$B68=""),"",'MPTO_working_2-way'!D67)</f>
        <v/>
      </c>
      <c r="G68" s="22" t="str">
        <f>IF(OR($A68="",$B68=""),"",'MPTO_working_2-way'!E67)</f>
        <v/>
      </c>
      <c r="H68" s="17" t="str">
        <f>IF(OR($A68="",$B68=""),"",'OddsRatio_working_2-way'!M67)</f>
        <v/>
      </c>
      <c r="I68" s="17" t="str">
        <f>IF(OR($A68="",$B68=""),"",'OddsRatio_working_2-way'!N67)</f>
        <v/>
      </c>
      <c r="J68" s="17" t="str">
        <f>IF('Log_working_2-way'!$D67="","",A68^('Log_working_2-way'!$D67))</f>
        <v/>
      </c>
      <c r="K68" s="22" t="str">
        <f>IF('Log_working_2-way'!$D67="","",B68^('Log_working_2-way'!$D67))</f>
        <v/>
      </c>
    </row>
    <row r="69" spans="3:11">
      <c r="C69" s="20" t="str">
        <f t="shared" si="1"/>
        <v/>
      </c>
      <c r="D69" s="17" t="str">
        <f>IF(OR($A69="",$B69=""),"",A69*'MPTO_working_2-way'!$G68)</f>
        <v/>
      </c>
      <c r="E69" s="22" t="str">
        <f>IF(OR($A69="",$B69=""),"",B69*'MPTO_working_2-way'!$G68)</f>
        <v/>
      </c>
      <c r="F69" s="17" t="str">
        <f>IF(OR($A69="",$B69=""),"",'MPTO_working_2-way'!D68)</f>
        <v/>
      </c>
      <c r="G69" s="22" t="str">
        <f>IF(OR($A69="",$B69=""),"",'MPTO_working_2-way'!E68)</f>
        <v/>
      </c>
      <c r="H69" s="17" t="str">
        <f>IF(OR($A69="",$B69=""),"",'OddsRatio_working_2-way'!M68)</f>
        <v/>
      </c>
      <c r="I69" s="17" t="str">
        <f>IF(OR($A69="",$B69=""),"",'OddsRatio_working_2-way'!N68)</f>
        <v/>
      </c>
      <c r="J69" s="17" t="str">
        <f>IF('Log_working_2-way'!$D68="","",A69^('Log_working_2-way'!$D68))</f>
        <v/>
      </c>
      <c r="K69" s="22" t="str">
        <f>IF('Log_working_2-way'!$D68="","",B69^('Log_working_2-way'!$D68))</f>
        <v/>
      </c>
    </row>
    <row r="70" spans="3:11">
      <c r="C70" s="20" t="str">
        <f t="shared" si="1"/>
        <v/>
      </c>
      <c r="D70" s="17" t="str">
        <f>IF(OR($A70="",$B70=""),"",A70*'MPTO_working_2-way'!$G69)</f>
        <v/>
      </c>
      <c r="E70" s="22" t="str">
        <f>IF(OR($A70="",$B70=""),"",B70*'MPTO_working_2-way'!$G69)</f>
        <v/>
      </c>
      <c r="F70" s="17" t="str">
        <f>IF(OR($A70="",$B70=""),"",'MPTO_working_2-way'!D69)</f>
        <v/>
      </c>
      <c r="G70" s="22" t="str">
        <f>IF(OR($A70="",$B70=""),"",'MPTO_working_2-way'!E69)</f>
        <v/>
      </c>
      <c r="H70" s="17" t="str">
        <f>IF(OR($A70="",$B70=""),"",'OddsRatio_working_2-way'!M69)</f>
        <v/>
      </c>
      <c r="I70" s="17" t="str">
        <f>IF(OR($A70="",$B70=""),"",'OddsRatio_working_2-way'!N69)</f>
        <v/>
      </c>
      <c r="J70" s="17" t="str">
        <f>IF('Log_working_2-way'!$D69="","",A70^('Log_working_2-way'!$D69))</f>
        <v/>
      </c>
      <c r="K70" s="22" t="str">
        <f>IF('Log_working_2-way'!$D69="","",B70^('Log_working_2-way'!$D69))</f>
        <v/>
      </c>
    </row>
    <row r="71" spans="3:11">
      <c r="C71" s="20" t="str">
        <f t="shared" si="1"/>
        <v/>
      </c>
      <c r="D71" s="17" t="str">
        <f>IF(OR($A71="",$B71=""),"",A71*'MPTO_working_2-way'!$G70)</f>
        <v/>
      </c>
      <c r="E71" s="22" t="str">
        <f>IF(OR($A71="",$B71=""),"",B71*'MPTO_working_2-way'!$G70)</f>
        <v/>
      </c>
      <c r="F71" s="17" t="str">
        <f>IF(OR($A71="",$B71=""),"",'MPTO_working_2-way'!D70)</f>
        <v/>
      </c>
      <c r="G71" s="22" t="str">
        <f>IF(OR($A71="",$B71=""),"",'MPTO_working_2-way'!E70)</f>
        <v/>
      </c>
      <c r="H71" s="17" t="str">
        <f>IF(OR($A71="",$B71=""),"",'OddsRatio_working_2-way'!M70)</f>
        <v/>
      </c>
      <c r="I71" s="17" t="str">
        <f>IF(OR($A71="",$B71=""),"",'OddsRatio_working_2-way'!N70)</f>
        <v/>
      </c>
      <c r="J71" s="17" t="str">
        <f>IF('Log_working_2-way'!$D70="","",A71^('Log_working_2-way'!$D70))</f>
        <v/>
      </c>
      <c r="K71" s="22" t="str">
        <f>IF('Log_working_2-way'!$D70="","",B71^('Log_working_2-way'!$D70))</f>
        <v/>
      </c>
    </row>
    <row r="72" spans="3:11">
      <c r="C72" s="20" t="str">
        <f t="shared" si="1"/>
        <v/>
      </c>
      <c r="D72" s="17" t="str">
        <f>IF(OR($A72="",$B72=""),"",A72*'MPTO_working_2-way'!$G71)</f>
        <v/>
      </c>
      <c r="E72" s="22" t="str">
        <f>IF(OR($A72="",$B72=""),"",B72*'MPTO_working_2-way'!$G71)</f>
        <v/>
      </c>
      <c r="F72" s="17" t="str">
        <f>IF(OR($A72="",$B72=""),"",'MPTO_working_2-way'!D71)</f>
        <v/>
      </c>
      <c r="G72" s="22" t="str">
        <f>IF(OR($A72="",$B72=""),"",'MPTO_working_2-way'!E71)</f>
        <v/>
      </c>
      <c r="H72" s="17" t="str">
        <f>IF(OR($A72="",$B72=""),"",'OddsRatio_working_2-way'!M71)</f>
        <v/>
      </c>
      <c r="I72" s="17" t="str">
        <f>IF(OR($A72="",$B72=""),"",'OddsRatio_working_2-way'!N71)</f>
        <v/>
      </c>
      <c r="J72" s="17" t="str">
        <f>IF('Log_working_2-way'!$D71="","",A72^('Log_working_2-way'!$D71))</f>
        <v/>
      </c>
      <c r="K72" s="22" t="str">
        <f>IF('Log_working_2-way'!$D71="","",B72^('Log_working_2-way'!$D71))</f>
        <v/>
      </c>
    </row>
    <row r="73" spans="3:11">
      <c r="C73" s="20" t="str">
        <f t="shared" si="1"/>
        <v/>
      </c>
      <c r="D73" s="17" t="str">
        <f>IF(OR($A73="",$B73=""),"",A73*'MPTO_working_2-way'!$G72)</f>
        <v/>
      </c>
      <c r="E73" s="22" t="str">
        <f>IF(OR($A73="",$B73=""),"",B73*'MPTO_working_2-way'!$G72)</f>
        <v/>
      </c>
      <c r="F73" s="17" t="str">
        <f>IF(OR($A73="",$B73=""),"",'MPTO_working_2-way'!D72)</f>
        <v/>
      </c>
      <c r="G73" s="22" t="str">
        <f>IF(OR($A73="",$B73=""),"",'MPTO_working_2-way'!E72)</f>
        <v/>
      </c>
      <c r="H73" s="17" t="str">
        <f>IF(OR($A73="",$B73=""),"",'OddsRatio_working_2-way'!M72)</f>
        <v/>
      </c>
      <c r="I73" s="17" t="str">
        <f>IF(OR($A73="",$B73=""),"",'OddsRatio_working_2-way'!N72)</f>
        <v/>
      </c>
      <c r="J73" s="17" t="str">
        <f>IF('Log_working_2-way'!$D72="","",A73^('Log_working_2-way'!$D72))</f>
        <v/>
      </c>
      <c r="K73" s="22" t="str">
        <f>IF('Log_working_2-way'!$D72="","",B73^('Log_working_2-way'!$D72))</f>
        <v/>
      </c>
    </row>
    <row r="74" spans="3:11">
      <c r="C74" s="20" t="str">
        <f t="shared" si="1"/>
        <v/>
      </c>
      <c r="D74" s="17" t="str">
        <f>IF(OR($A74="",$B74=""),"",A74*'MPTO_working_2-way'!$G73)</f>
        <v/>
      </c>
      <c r="E74" s="22" t="str">
        <f>IF(OR($A74="",$B74=""),"",B74*'MPTO_working_2-way'!$G73)</f>
        <v/>
      </c>
      <c r="F74" s="17" t="str">
        <f>IF(OR($A74="",$B74=""),"",'MPTO_working_2-way'!D73)</f>
        <v/>
      </c>
      <c r="G74" s="22" t="str">
        <f>IF(OR($A74="",$B74=""),"",'MPTO_working_2-way'!E73)</f>
        <v/>
      </c>
      <c r="H74" s="17" t="str">
        <f>IF(OR($A74="",$B74=""),"",'OddsRatio_working_2-way'!M73)</f>
        <v/>
      </c>
      <c r="I74" s="17" t="str">
        <f>IF(OR($A74="",$B74=""),"",'OddsRatio_working_2-way'!N73)</f>
        <v/>
      </c>
      <c r="J74" s="17" t="str">
        <f>IF('Log_working_2-way'!$D73="","",A74^('Log_working_2-way'!$D73))</f>
        <v/>
      </c>
      <c r="K74" s="22" t="str">
        <f>IF('Log_working_2-way'!$D73="","",B74^('Log_working_2-way'!$D73))</f>
        <v/>
      </c>
    </row>
    <row r="75" spans="3:11">
      <c r="C75" s="20" t="str">
        <f t="shared" si="1"/>
        <v/>
      </c>
      <c r="D75" s="17" t="str">
        <f>IF(OR($A75="",$B75=""),"",A75*'MPTO_working_2-way'!$G74)</f>
        <v/>
      </c>
      <c r="E75" s="22" t="str">
        <f>IF(OR($A75="",$B75=""),"",B75*'MPTO_working_2-way'!$G74)</f>
        <v/>
      </c>
      <c r="F75" s="17" t="str">
        <f>IF(OR($A75="",$B75=""),"",'MPTO_working_2-way'!D74)</f>
        <v/>
      </c>
      <c r="G75" s="22" t="str">
        <f>IF(OR($A75="",$B75=""),"",'MPTO_working_2-way'!E74)</f>
        <v/>
      </c>
      <c r="H75" s="17" t="str">
        <f>IF(OR($A75="",$B75=""),"",'OddsRatio_working_2-way'!M74)</f>
        <v/>
      </c>
      <c r="I75" s="17" t="str">
        <f>IF(OR($A75="",$B75=""),"",'OddsRatio_working_2-way'!N74)</f>
        <v/>
      </c>
      <c r="J75" s="17" t="str">
        <f>IF('Log_working_2-way'!$D74="","",A75^('Log_working_2-way'!$D74))</f>
        <v/>
      </c>
      <c r="K75" s="22" t="str">
        <f>IF('Log_working_2-way'!$D74="","",B75^('Log_working_2-way'!$D74))</f>
        <v/>
      </c>
    </row>
    <row r="76" spans="3:11">
      <c r="C76" s="20" t="str">
        <f t="shared" si="1"/>
        <v/>
      </c>
      <c r="D76" s="17" t="str">
        <f>IF(OR($A76="",$B76=""),"",A76*'MPTO_working_2-way'!$G75)</f>
        <v/>
      </c>
      <c r="E76" s="22" t="str">
        <f>IF(OR($A76="",$B76=""),"",B76*'MPTO_working_2-way'!$G75)</f>
        <v/>
      </c>
      <c r="F76" s="17" t="str">
        <f>IF(OR($A76="",$B76=""),"",'MPTO_working_2-way'!D75)</f>
        <v/>
      </c>
      <c r="G76" s="22" t="str">
        <f>IF(OR($A76="",$B76=""),"",'MPTO_working_2-way'!E75)</f>
        <v/>
      </c>
      <c r="H76" s="17" t="str">
        <f>IF(OR($A76="",$B76=""),"",'OddsRatio_working_2-way'!M75)</f>
        <v/>
      </c>
      <c r="I76" s="17" t="str">
        <f>IF(OR($A76="",$B76=""),"",'OddsRatio_working_2-way'!N75)</f>
        <v/>
      </c>
      <c r="J76" s="17" t="str">
        <f>IF('Log_working_2-way'!$D75="","",A76^('Log_working_2-way'!$D75))</f>
        <v/>
      </c>
      <c r="K76" s="22" t="str">
        <f>IF('Log_working_2-way'!$D75="","",B76^('Log_working_2-way'!$D75))</f>
        <v/>
      </c>
    </row>
    <row r="77" spans="3:11">
      <c r="C77" s="20" t="str">
        <f t="shared" si="1"/>
        <v/>
      </c>
      <c r="D77" s="17" t="str">
        <f>IF(OR($A77="",$B77=""),"",A77*'MPTO_working_2-way'!$G76)</f>
        <v/>
      </c>
      <c r="E77" s="22" t="str">
        <f>IF(OR($A77="",$B77=""),"",B77*'MPTO_working_2-way'!$G76)</f>
        <v/>
      </c>
      <c r="F77" s="17" t="str">
        <f>IF(OR($A77="",$B77=""),"",'MPTO_working_2-way'!D76)</f>
        <v/>
      </c>
      <c r="G77" s="22" t="str">
        <f>IF(OR($A77="",$B77=""),"",'MPTO_working_2-way'!E76)</f>
        <v/>
      </c>
      <c r="H77" s="17" t="str">
        <f>IF(OR($A77="",$B77=""),"",'OddsRatio_working_2-way'!M76)</f>
        <v/>
      </c>
      <c r="I77" s="17" t="str">
        <f>IF(OR($A77="",$B77=""),"",'OddsRatio_working_2-way'!N76)</f>
        <v/>
      </c>
      <c r="J77" s="17" t="str">
        <f>IF('Log_working_2-way'!$D76="","",A77^('Log_working_2-way'!$D76))</f>
        <v/>
      </c>
      <c r="K77" s="22" t="str">
        <f>IF('Log_working_2-way'!$D76="","",B77^('Log_working_2-way'!$D76))</f>
        <v/>
      </c>
    </row>
    <row r="78" spans="3:11">
      <c r="C78" s="20" t="str">
        <f t="shared" si="1"/>
        <v/>
      </c>
      <c r="D78" s="17" t="str">
        <f>IF(OR($A78="",$B78=""),"",A78*'MPTO_working_2-way'!$G77)</f>
        <v/>
      </c>
      <c r="E78" s="22" t="str">
        <f>IF(OR($A78="",$B78=""),"",B78*'MPTO_working_2-way'!$G77)</f>
        <v/>
      </c>
      <c r="F78" s="17" t="str">
        <f>IF(OR($A78="",$B78=""),"",'MPTO_working_2-way'!D77)</f>
        <v/>
      </c>
      <c r="G78" s="22" t="str">
        <f>IF(OR($A78="",$B78=""),"",'MPTO_working_2-way'!E77)</f>
        <v/>
      </c>
      <c r="H78" s="17" t="str">
        <f>IF(OR($A78="",$B78=""),"",'OddsRatio_working_2-way'!M77)</f>
        <v/>
      </c>
      <c r="I78" s="17" t="str">
        <f>IF(OR($A78="",$B78=""),"",'OddsRatio_working_2-way'!N77)</f>
        <v/>
      </c>
      <c r="J78" s="17" t="str">
        <f>IF('Log_working_2-way'!$D77="","",A78^('Log_working_2-way'!$D77))</f>
        <v/>
      </c>
      <c r="K78" s="22" t="str">
        <f>IF('Log_working_2-way'!$D77="","",B78^('Log_working_2-way'!$D77))</f>
        <v/>
      </c>
    </row>
    <row r="79" spans="3:11">
      <c r="C79" s="20" t="str">
        <f t="shared" si="1"/>
        <v/>
      </c>
      <c r="D79" s="17" t="str">
        <f>IF(OR($A79="",$B79=""),"",A79*'MPTO_working_2-way'!$G78)</f>
        <v/>
      </c>
      <c r="E79" s="22" t="str">
        <f>IF(OR($A79="",$B79=""),"",B79*'MPTO_working_2-way'!$G78)</f>
        <v/>
      </c>
      <c r="F79" s="17" t="str">
        <f>IF(OR($A79="",$B79=""),"",'MPTO_working_2-way'!D78)</f>
        <v/>
      </c>
      <c r="G79" s="22" t="str">
        <f>IF(OR($A79="",$B79=""),"",'MPTO_working_2-way'!E78)</f>
        <v/>
      </c>
      <c r="H79" s="17" t="str">
        <f>IF(OR($A79="",$B79=""),"",'OddsRatio_working_2-way'!M78)</f>
        <v/>
      </c>
      <c r="I79" s="17" t="str">
        <f>IF(OR($A79="",$B79=""),"",'OddsRatio_working_2-way'!N78)</f>
        <v/>
      </c>
      <c r="J79" s="17" t="str">
        <f>IF('Log_working_2-way'!$D78="","",A79^('Log_working_2-way'!$D78))</f>
        <v/>
      </c>
      <c r="K79" s="22" t="str">
        <f>IF('Log_working_2-way'!$D78="","",B79^('Log_working_2-way'!$D78))</f>
        <v/>
      </c>
    </row>
    <row r="80" spans="3:11">
      <c r="C80" s="20" t="str">
        <f t="shared" si="1"/>
        <v/>
      </c>
      <c r="D80" s="17" t="str">
        <f>IF(OR($A80="",$B80=""),"",A80*'MPTO_working_2-way'!$G79)</f>
        <v/>
      </c>
      <c r="E80" s="22" t="str">
        <f>IF(OR($A80="",$B80=""),"",B80*'MPTO_working_2-way'!$G79)</f>
        <v/>
      </c>
      <c r="F80" s="17" t="str">
        <f>IF(OR($A80="",$B80=""),"",'MPTO_working_2-way'!D79)</f>
        <v/>
      </c>
      <c r="G80" s="22" t="str">
        <f>IF(OR($A80="",$B80=""),"",'MPTO_working_2-way'!E79)</f>
        <v/>
      </c>
      <c r="H80" s="17" t="str">
        <f>IF(OR($A80="",$B80=""),"",'OddsRatio_working_2-way'!M79)</f>
        <v/>
      </c>
      <c r="I80" s="17" t="str">
        <f>IF(OR($A80="",$B80=""),"",'OddsRatio_working_2-way'!N79)</f>
        <v/>
      </c>
      <c r="J80" s="17" t="str">
        <f>IF('Log_working_2-way'!$D79="","",A80^('Log_working_2-way'!$D79))</f>
        <v/>
      </c>
      <c r="K80" s="22" t="str">
        <f>IF('Log_working_2-way'!$D79="","",B80^('Log_working_2-way'!$D79))</f>
        <v/>
      </c>
    </row>
    <row r="81" spans="3:11">
      <c r="C81" s="20" t="str">
        <f t="shared" si="1"/>
        <v/>
      </c>
      <c r="D81" s="17" t="str">
        <f>IF(OR($A81="",$B81=""),"",A81*'MPTO_working_2-way'!$G80)</f>
        <v/>
      </c>
      <c r="E81" s="22" t="str">
        <f>IF(OR($A81="",$B81=""),"",B81*'MPTO_working_2-way'!$G80)</f>
        <v/>
      </c>
      <c r="F81" s="17" t="str">
        <f>IF(OR($A81="",$B81=""),"",'MPTO_working_2-way'!D80)</f>
        <v/>
      </c>
      <c r="G81" s="22" t="str">
        <f>IF(OR($A81="",$B81=""),"",'MPTO_working_2-way'!E80)</f>
        <v/>
      </c>
      <c r="H81" s="17" t="str">
        <f>IF(OR($A81="",$B81=""),"",'OddsRatio_working_2-way'!M80)</f>
        <v/>
      </c>
      <c r="I81" s="17" t="str">
        <f>IF(OR($A81="",$B81=""),"",'OddsRatio_working_2-way'!N80)</f>
        <v/>
      </c>
      <c r="J81" s="17" t="str">
        <f>IF('Log_working_2-way'!$D80="","",A81^('Log_working_2-way'!$D80))</f>
        <v/>
      </c>
      <c r="K81" s="22" t="str">
        <f>IF('Log_working_2-way'!$D80="","",B81^('Log_working_2-way'!$D80))</f>
        <v/>
      </c>
    </row>
    <row r="82" spans="3:11">
      <c r="C82" s="20" t="str">
        <f t="shared" si="1"/>
        <v/>
      </c>
      <c r="D82" s="17" t="str">
        <f>IF(OR($A82="",$B82=""),"",A82*'MPTO_working_2-way'!$G81)</f>
        <v/>
      </c>
      <c r="E82" s="22" t="str">
        <f>IF(OR($A82="",$B82=""),"",B82*'MPTO_working_2-way'!$G81)</f>
        <v/>
      </c>
      <c r="F82" s="17" t="str">
        <f>IF(OR($A82="",$B82=""),"",'MPTO_working_2-way'!D81)</f>
        <v/>
      </c>
      <c r="G82" s="22" t="str">
        <f>IF(OR($A82="",$B82=""),"",'MPTO_working_2-way'!E81)</f>
        <v/>
      </c>
      <c r="H82" s="17" t="str">
        <f>IF(OR($A82="",$B82=""),"",'OddsRatio_working_2-way'!M81)</f>
        <v/>
      </c>
      <c r="I82" s="17" t="str">
        <f>IF(OR($A82="",$B82=""),"",'OddsRatio_working_2-way'!N81)</f>
        <v/>
      </c>
      <c r="J82" s="17" t="str">
        <f>IF('Log_working_2-way'!$D81="","",A82^('Log_working_2-way'!$D81))</f>
        <v/>
      </c>
      <c r="K82" s="22" t="str">
        <f>IF('Log_working_2-way'!$D81="","",B82^('Log_working_2-way'!$D81))</f>
        <v/>
      </c>
    </row>
    <row r="83" spans="3:11">
      <c r="C83" s="20" t="str">
        <f t="shared" si="1"/>
        <v/>
      </c>
      <c r="D83" s="17" t="str">
        <f>IF(OR($A83="",$B83=""),"",A83*'MPTO_working_2-way'!$G82)</f>
        <v/>
      </c>
      <c r="E83" s="22" t="str">
        <f>IF(OR($A83="",$B83=""),"",B83*'MPTO_working_2-way'!$G82)</f>
        <v/>
      </c>
      <c r="F83" s="17" t="str">
        <f>IF(OR($A83="",$B83=""),"",'MPTO_working_2-way'!D82)</f>
        <v/>
      </c>
      <c r="G83" s="22" t="str">
        <f>IF(OR($A83="",$B83=""),"",'MPTO_working_2-way'!E82)</f>
        <v/>
      </c>
      <c r="H83" s="17" t="str">
        <f>IF(OR($A83="",$B83=""),"",'OddsRatio_working_2-way'!M82)</f>
        <v/>
      </c>
      <c r="I83" s="17" t="str">
        <f>IF(OR($A83="",$B83=""),"",'OddsRatio_working_2-way'!N82)</f>
        <v/>
      </c>
      <c r="J83" s="17" t="str">
        <f>IF('Log_working_2-way'!$D82="","",A83^('Log_working_2-way'!$D82))</f>
        <v/>
      </c>
      <c r="K83" s="22" t="str">
        <f>IF('Log_working_2-way'!$D82="","",B83^('Log_working_2-way'!$D82))</f>
        <v/>
      </c>
    </row>
    <row r="84" spans="3:11">
      <c r="C84" s="20" t="str">
        <f t="shared" si="1"/>
        <v/>
      </c>
      <c r="D84" s="17" t="str">
        <f>IF(OR($A84="",$B84=""),"",A84*'MPTO_working_2-way'!$G83)</f>
        <v/>
      </c>
      <c r="E84" s="22" t="str">
        <f>IF(OR($A84="",$B84=""),"",B84*'MPTO_working_2-way'!$G83)</f>
        <v/>
      </c>
      <c r="F84" s="17" t="str">
        <f>IF(OR($A84="",$B84=""),"",'MPTO_working_2-way'!D83)</f>
        <v/>
      </c>
      <c r="G84" s="22" t="str">
        <f>IF(OR($A84="",$B84=""),"",'MPTO_working_2-way'!E83)</f>
        <v/>
      </c>
      <c r="H84" s="17" t="str">
        <f>IF(OR($A84="",$B84=""),"",'OddsRatio_working_2-way'!M83)</f>
        <v/>
      </c>
      <c r="I84" s="17" t="str">
        <f>IF(OR($A84="",$B84=""),"",'OddsRatio_working_2-way'!N83)</f>
        <v/>
      </c>
      <c r="J84" s="17" t="str">
        <f>IF('Log_working_2-way'!$D83="","",A84^('Log_working_2-way'!$D83))</f>
        <v/>
      </c>
      <c r="K84" s="22" t="str">
        <f>IF('Log_working_2-way'!$D83="","",B84^('Log_working_2-way'!$D83))</f>
        <v/>
      </c>
    </row>
    <row r="85" spans="3:11">
      <c r="C85" s="20" t="str">
        <f t="shared" si="1"/>
        <v/>
      </c>
      <c r="D85" s="17" t="str">
        <f>IF(OR($A85="",$B85=""),"",A85*'MPTO_working_2-way'!$G84)</f>
        <v/>
      </c>
      <c r="E85" s="22" t="str">
        <f>IF(OR($A85="",$B85=""),"",B85*'MPTO_working_2-way'!$G84)</f>
        <v/>
      </c>
      <c r="F85" s="17" t="str">
        <f>IF(OR($A85="",$B85=""),"",'MPTO_working_2-way'!D84)</f>
        <v/>
      </c>
      <c r="G85" s="22" t="str">
        <f>IF(OR($A85="",$B85=""),"",'MPTO_working_2-way'!E84)</f>
        <v/>
      </c>
      <c r="H85" s="17" t="str">
        <f>IF(OR($A85="",$B85=""),"",'OddsRatio_working_2-way'!M84)</f>
        <v/>
      </c>
      <c r="I85" s="17" t="str">
        <f>IF(OR($A85="",$B85=""),"",'OddsRatio_working_2-way'!N84)</f>
        <v/>
      </c>
      <c r="J85" s="17" t="str">
        <f>IF('Log_working_2-way'!$D84="","",A85^('Log_working_2-way'!$D84))</f>
        <v/>
      </c>
      <c r="K85" s="22" t="str">
        <f>IF('Log_working_2-way'!$D84="","",B85^('Log_working_2-way'!$D84))</f>
        <v/>
      </c>
    </row>
    <row r="86" spans="3:11">
      <c r="C86" s="20" t="str">
        <f t="shared" si="1"/>
        <v/>
      </c>
      <c r="D86" s="17" t="str">
        <f>IF(OR($A86="",$B86=""),"",A86*'MPTO_working_2-way'!$G85)</f>
        <v/>
      </c>
      <c r="E86" s="22" t="str">
        <f>IF(OR($A86="",$B86=""),"",B86*'MPTO_working_2-way'!$G85)</f>
        <v/>
      </c>
      <c r="F86" s="17" t="str">
        <f>IF(OR($A86="",$B86=""),"",'MPTO_working_2-way'!D85)</f>
        <v/>
      </c>
      <c r="G86" s="22" t="str">
        <f>IF(OR($A86="",$B86=""),"",'MPTO_working_2-way'!E85)</f>
        <v/>
      </c>
      <c r="H86" s="17" t="str">
        <f>IF(OR($A86="",$B86=""),"",'OddsRatio_working_2-way'!M85)</f>
        <v/>
      </c>
      <c r="I86" s="17" t="str">
        <f>IF(OR($A86="",$B86=""),"",'OddsRatio_working_2-way'!N85)</f>
        <v/>
      </c>
      <c r="J86" s="17" t="str">
        <f>IF('Log_working_2-way'!$D85="","",A86^('Log_working_2-way'!$D85))</f>
        <v/>
      </c>
      <c r="K86" s="22" t="str">
        <f>IF('Log_working_2-way'!$D85="","",B86^('Log_working_2-way'!$D85))</f>
        <v/>
      </c>
    </row>
    <row r="87" spans="3:11">
      <c r="C87" s="20" t="str">
        <f t="shared" si="1"/>
        <v/>
      </c>
      <c r="D87" s="17" t="str">
        <f>IF(OR($A87="",$B87=""),"",A87*'MPTO_working_2-way'!$G86)</f>
        <v/>
      </c>
      <c r="E87" s="22" t="str">
        <f>IF(OR($A87="",$B87=""),"",B87*'MPTO_working_2-way'!$G86)</f>
        <v/>
      </c>
      <c r="F87" s="17" t="str">
        <f>IF(OR($A87="",$B87=""),"",'MPTO_working_2-way'!D86)</f>
        <v/>
      </c>
      <c r="G87" s="22" t="str">
        <f>IF(OR($A87="",$B87=""),"",'MPTO_working_2-way'!E86)</f>
        <v/>
      </c>
      <c r="H87" s="17" t="str">
        <f>IF(OR($A87="",$B87=""),"",'OddsRatio_working_2-way'!M86)</f>
        <v/>
      </c>
      <c r="I87" s="17" t="str">
        <f>IF(OR($A87="",$B87=""),"",'OddsRatio_working_2-way'!N86)</f>
        <v/>
      </c>
      <c r="J87" s="17" t="str">
        <f>IF('Log_working_2-way'!$D86="","",A87^('Log_working_2-way'!$D86))</f>
        <v/>
      </c>
      <c r="K87" s="22" t="str">
        <f>IF('Log_working_2-way'!$D86="","",B87^('Log_working_2-way'!$D86))</f>
        <v/>
      </c>
    </row>
    <row r="88" spans="3:11">
      <c r="C88" s="20" t="str">
        <f t="shared" si="1"/>
        <v/>
      </c>
      <c r="D88" s="17" t="str">
        <f>IF(OR($A88="",$B88=""),"",A88*'MPTO_working_2-way'!$G87)</f>
        <v/>
      </c>
      <c r="E88" s="22" t="str">
        <f>IF(OR($A88="",$B88=""),"",B88*'MPTO_working_2-way'!$G87)</f>
        <v/>
      </c>
      <c r="F88" s="17" t="str">
        <f>IF(OR($A88="",$B88=""),"",'MPTO_working_2-way'!D87)</f>
        <v/>
      </c>
      <c r="G88" s="22" t="str">
        <f>IF(OR($A88="",$B88=""),"",'MPTO_working_2-way'!E87)</f>
        <v/>
      </c>
      <c r="H88" s="17" t="str">
        <f>IF(OR($A88="",$B88=""),"",'OddsRatio_working_2-way'!M87)</f>
        <v/>
      </c>
      <c r="I88" s="17" t="str">
        <f>IF(OR($A88="",$B88=""),"",'OddsRatio_working_2-way'!N87)</f>
        <v/>
      </c>
      <c r="J88" s="17" t="str">
        <f>IF('Log_working_2-way'!$D87="","",A88^('Log_working_2-way'!$D87))</f>
        <v/>
      </c>
      <c r="K88" s="22" t="str">
        <f>IF('Log_working_2-way'!$D87="","",B88^('Log_working_2-way'!$D87))</f>
        <v/>
      </c>
    </row>
    <row r="89" spans="3:11">
      <c r="C89" s="20" t="str">
        <f t="shared" si="1"/>
        <v/>
      </c>
      <c r="D89" s="17" t="str">
        <f>IF(OR($A89="",$B89=""),"",A89*'MPTO_working_2-way'!$G88)</f>
        <v/>
      </c>
      <c r="E89" s="22" t="str">
        <f>IF(OR($A89="",$B89=""),"",B89*'MPTO_working_2-way'!$G88)</f>
        <v/>
      </c>
      <c r="F89" s="17" t="str">
        <f>IF(OR($A89="",$B89=""),"",'MPTO_working_2-way'!D88)</f>
        <v/>
      </c>
      <c r="G89" s="22" t="str">
        <f>IF(OR($A89="",$B89=""),"",'MPTO_working_2-way'!E88)</f>
        <v/>
      </c>
      <c r="H89" s="17" t="str">
        <f>IF(OR($A89="",$B89=""),"",'OddsRatio_working_2-way'!M88)</f>
        <v/>
      </c>
      <c r="I89" s="17" t="str">
        <f>IF(OR($A89="",$B89=""),"",'OddsRatio_working_2-way'!N88)</f>
        <v/>
      </c>
      <c r="J89" s="17" t="str">
        <f>IF('Log_working_2-way'!$D88="","",A89^('Log_working_2-way'!$D88))</f>
        <v/>
      </c>
      <c r="K89" s="22" t="str">
        <f>IF('Log_working_2-way'!$D88="","",B89^('Log_working_2-way'!$D88))</f>
        <v/>
      </c>
    </row>
    <row r="90" spans="3:11">
      <c r="C90" s="20" t="str">
        <f t="shared" si="1"/>
        <v/>
      </c>
      <c r="D90" s="17" t="str">
        <f>IF(OR($A90="",$B90=""),"",A90*'MPTO_working_2-way'!$G89)</f>
        <v/>
      </c>
      <c r="E90" s="22" t="str">
        <f>IF(OR($A90="",$B90=""),"",B90*'MPTO_working_2-way'!$G89)</f>
        <v/>
      </c>
      <c r="F90" s="17" t="str">
        <f>IF(OR($A90="",$B90=""),"",'MPTO_working_2-way'!D89)</f>
        <v/>
      </c>
      <c r="G90" s="22" t="str">
        <f>IF(OR($A90="",$B90=""),"",'MPTO_working_2-way'!E89)</f>
        <v/>
      </c>
      <c r="H90" s="17" t="str">
        <f>IF(OR($A90="",$B90=""),"",'OddsRatio_working_2-way'!M89)</f>
        <v/>
      </c>
      <c r="I90" s="17" t="str">
        <f>IF(OR($A90="",$B90=""),"",'OddsRatio_working_2-way'!N89)</f>
        <v/>
      </c>
      <c r="J90" s="17" t="str">
        <f>IF('Log_working_2-way'!$D89="","",A90^('Log_working_2-way'!$D89))</f>
        <v/>
      </c>
      <c r="K90" s="22" t="str">
        <f>IF('Log_working_2-way'!$D89="","",B90^('Log_working_2-way'!$D89))</f>
        <v/>
      </c>
    </row>
    <row r="91" spans="3:11">
      <c r="C91" s="20" t="str">
        <f t="shared" si="1"/>
        <v/>
      </c>
      <c r="D91" s="17" t="str">
        <f>IF(OR($A91="",$B91=""),"",A91*'MPTO_working_2-way'!$G90)</f>
        <v/>
      </c>
      <c r="E91" s="22" t="str">
        <f>IF(OR($A91="",$B91=""),"",B91*'MPTO_working_2-way'!$G90)</f>
        <v/>
      </c>
      <c r="F91" s="17" t="str">
        <f>IF(OR($A91="",$B91=""),"",'MPTO_working_2-way'!D90)</f>
        <v/>
      </c>
      <c r="G91" s="22" t="str">
        <f>IF(OR($A91="",$B91=""),"",'MPTO_working_2-way'!E90)</f>
        <v/>
      </c>
      <c r="H91" s="17" t="str">
        <f>IF(OR($A91="",$B91=""),"",'OddsRatio_working_2-way'!M90)</f>
        <v/>
      </c>
      <c r="I91" s="17" t="str">
        <f>IF(OR($A91="",$B91=""),"",'OddsRatio_working_2-way'!N90)</f>
        <v/>
      </c>
      <c r="J91" s="17" t="str">
        <f>IF('Log_working_2-way'!$D90="","",A91^('Log_working_2-way'!$D90))</f>
        <v/>
      </c>
      <c r="K91" s="22" t="str">
        <f>IF('Log_working_2-way'!$D90="","",B91^('Log_working_2-way'!$D90))</f>
        <v/>
      </c>
    </row>
    <row r="92" spans="3:11">
      <c r="C92" s="20" t="str">
        <f t="shared" si="1"/>
        <v/>
      </c>
      <c r="D92" s="17" t="str">
        <f>IF(OR($A92="",$B92=""),"",A92*'MPTO_working_2-way'!$G91)</f>
        <v/>
      </c>
      <c r="E92" s="22" t="str">
        <f>IF(OR($A92="",$B92=""),"",B92*'MPTO_working_2-way'!$G91)</f>
        <v/>
      </c>
      <c r="F92" s="17" t="str">
        <f>IF(OR($A92="",$B92=""),"",'MPTO_working_2-way'!D91)</f>
        <v/>
      </c>
      <c r="G92" s="22" t="str">
        <f>IF(OR($A92="",$B92=""),"",'MPTO_working_2-way'!E91)</f>
        <v/>
      </c>
      <c r="H92" s="17" t="str">
        <f>IF(OR($A92="",$B92=""),"",'OddsRatio_working_2-way'!M91)</f>
        <v/>
      </c>
      <c r="I92" s="17" t="str">
        <f>IF(OR($A92="",$B92=""),"",'OddsRatio_working_2-way'!N91)</f>
        <v/>
      </c>
      <c r="J92" s="17" t="str">
        <f>IF('Log_working_2-way'!$D91="","",A92^('Log_working_2-way'!$D91))</f>
        <v/>
      </c>
      <c r="K92" s="22" t="str">
        <f>IF('Log_working_2-way'!$D91="","",B92^('Log_working_2-way'!$D91))</f>
        <v/>
      </c>
    </row>
    <row r="93" spans="3:11">
      <c r="C93" s="20" t="str">
        <f t="shared" si="1"/>
        <v/>
      </c>
      <c r="D93" s="17" t="str">
        <f>IF(OR($A93="",$B93=""),"",A93*'MPTO_working_2-way'!$G92)</f>
        <v/>
      </c>
      <c r="E93" s="22" t="str">
        <f>IF(OR($A93="",$B93=""),"",B93*'MPTO_working_2-way'!$G92)</f>
        <v/>
      </c>
      <c r="F93" s="17" t="str">
        <f>IF(OR($A93="",$B93=""),"",'MPTO_working_2-way'!D92)</f>
        <v/>
      </c>
      <c r="G93" s="22" t="str">
        <f>IF(OR($A93="",$B93=""),"",'MPTO_working_2-way'!E92)</f>
        <v/>
      </c>
      <c r="H93" s="17" t="str">
        <f>IF(OR($A93="",$B93=""),"",'OddsRatio_working_2-way'!M92)</f>
        <v/>
      </c>
      <c r="I93" s="17" t="str">
        <f>IF(OR($A93="",$B93=""),"",'OddsRatio_working_2-way'!N92)</f>
        <v/>
      </c>
      <c r="J93" s="17" t="str">
        <f>IF('Log_working_2-way'!$D92="","",A93^('Log_working_2-way'!$D92))</f>
        <v/>
      </c>
      <c r="K93" s="22" t="str">
        <f>IF('Log_working_2-way'!$D92="","",B93^('Log_working_2-way'!$D92))</f>
        <v/>
      </c>
    </row>
    <row r="94" spans="3:11">
      <c r="C94" s="20" t="str">
        <f t="shared" si="1"/>
        <v/>
      </c>
      <c r="D94" s="17" t="str">
        <f>IF(OR($A94="",$B94=""),"",A94*'MPTO_working_2-way'!$G93)</f>
        <v/>
      </c>
      <c r="E94" s="22" t="str">
        <f>IF(OR($A94="",$B94=""),"",B94*'MPTO_working_2-way'!$G93)</f>
        <v/>
      </c>
      <c r="F94" s="17" t="str">
        <f>IF(OR($A94="",$B94=""),"",'MPTO_working_2-way'!D93)</f>
        <v/>
      </c>
      <c r="G94" s="22" t="str">
        <f>IF(OR($A94="",$B94=""),"",'MPTO_working_2-way'!E93)</f>
        <v/>
      </c>
      <c r="H94" s="17" t="str">
        <f>IF(OR($A94="",$B94=""),"",'OddsRatio_working_2-way'!M93)</f>
        <v/>
      </c>
      <c r="I94" s="17" t="str">
        <f>IF(OR($A94="",$B94=""),"",'OddsRatio_working_2-way'!N93)</f>
        <v/>
      </c>
      <c r="J94" s="17" t="str">
        <f>IF('Log_working_2-way'!$D93="","",A94^('Log_working_2-way'!$D93))</f>
        <v/>
      </c>
      <c r="K94" s="22" t="str">
        <f>IF('Log_working_2-way'!$D93="","",B94^('Log_working_2-way'!$D93))</f>
        <v/>
      </c>
    </row>
    <row r="95" spans="3:11">
      <c r="C95" s="20" t="str">
        <f t="shared" si="1"/>
        <v/>
      </c>
      <c r="D95" s="17" t="str">
        <f>IF(OR($A95="",$B95=""),"",A95*'MPTO_working_2-way'!$G94)</f>
        <v/>
      </c>
      <c r="E95" s="22" t="str">
        <f>IF(OR($A95="",$B95=""),"",B95*'MPTO_working_2-way'!$G94)</f>
        <v/>
      </c>
      <c r="F95" s="17" t="str">
        <f>IF(OR($A95="",$B95=""),"",'MPTO_working_2-way'!D94)</f>
        <v/>
      </c>
      <c r="G95" s="22" t="str">
        <f>IF(OR($A95="",$B95=""),"",'MPTO_working_2-way'!E94)</f>
        <v/>
      </c>
      <c r="H95" s="17" t="str">
        <f>IF(OR($A95="",$B95=""),"",'OddsRatio_working_2-way'!M94)</f>
        <v/>
      </c>
      <c r="I95" s="17" t="str">
        <f>IF(OR($A95="",$B95=""),"",'OddsRatio_working_2-way'!N94)</f>
        <v/>
      </c>
      <c r="J95" s="17" t="str">
        <f>IF('Log_working_2-way'!$D94="","",A95^('Log_working_2-way'!$D94))</f>
        <v/>
      </c>
      <c r="K95" s="22" t="str">
        <f>IF('Log_working_2-way'!$D94="","",B95^('Log_working_2-way'!$D94))</f>
        <v/>
      </c>
    </row>
    <row r="96" spans="3:11">
      <c r="C96" s="20" t="str">
        <f t="shared" si="1"/>
        <v/>
      </c>
      <c r="D96" s="17" t="str">
        <f>IF(OR($A96="",$B96=""),"",A96*'MPTO_working_2-way'!$G95)</f>
        <v/>
      </c>
      <c r="E96" s="22" t="str">
        <f>IF(OR($A96="",$B96=""),"",B96*'MPTO_working_2-way'!$G95)</f>
        <v/>
      </c>
      <c r="F96" s="17" t="str">
        <f>IF(OR($A96="",$B96=""),"",'MPTO_working_2-way'!D95)</f>
        <v/>
      </c>
      <c r="G96" s="22" t="str">
        <f>IF(OR($A96="",$B96=""),"",'MPTO_working_2-way'!E95)</f>
        <v/>
      </c>
      <c r="H96" s="17" t="str">
        <f>IF(OR($A96="",$B96=""),"",'OddsRatio_working_2-way'!M95)</f>
        <v/>
      </c>
      <c r="I96" s="17" t="str">
        <f>IF(OR($A96="",$B96=""),"",'OddsRatio_working_2-way'!N95)</f>
        <v/>
      </c>
      <c r="J96" s="17" t="str">
        <f>IF('Log_working_2-way'!$D95="","",A96^('Log_working_2-way'!$D95))</f>
        <v/>
      </c>
      <c r="K96" s="22" t="str">
        <f>IF('Log_working_2-way'!$D95="","",B96^('Log_working_2-way'!$D95))</f>
        <v/>
      </c>
    </row>
    <row r="97" spans="3:11">
      <c r="C97" s="20" t="str">
        <f t="shared" si="1"/>
        <v/>
      </c>
      <c r="D97" s="17" t="str">
        <f>IF(OR($A97="",$B97=""),"",A97*'MPTO_working_2-way'!$G96)</f>
        <v/>
      </c>
      <c r="E97" s="22" t="str">
        <f>IF(OR($A97="",$B97=""),"",B97*'MPTO_working_2-way'!$G96)</f>
        <v/>
      </c>
      <c r="F97" s="17" t="str">
        <f>IF(OR($A97="",$B97=""),"",'MPTO_working_2-way'!D96)</f>
        <v/>
      </c>
      <c r="G97" s="22" t="str">
        <f>IF(OR($A97="",$B97=""),"",'MPTO_working_2-way'!E96)</f>
        <v/>
      </c>
      <c r="H97" s="17" t="str">
        <f>IF(OR($A97="",$B97=""),"",'OddsRatio_working_2-way'!M96)</f>
        <v/>
      </c>
      <c r="I97" s="17" t="str">
        <f>IF(OR($A97="",$B97=""),"",'OddsRatio_working_2-way'!N96)</f>
        <v/>
      </c>
      <c r="J97" s="17" t="str">
        <f>IF('Log_working_2-way'!$D96="","",A97^('Log_working_2-way'!$D96))</f>
        <v/>
      </c>
      <c r="K97" s="22" t="str">
        <f>IF('Log_working_2-way'!$D96="","",B97^('Log_working_2-way'!$D96))</f>
        <v/>
      </c>
    </row>
    <row r="98" spans="3:11">
      <c r="C98" s="20" t="str">
        <f t="shared" si="1"/>
        <v/>
      </c>
      <c r="D98" s="17" t="str">
        <f>IF(OR($A98="",$B98=""),"",A98*'MPTO_working_2-way'!$G97)</f>
        <v/>
      </c>
      <c r="E98" s="22" t="str">
        <f>IF(OR($A98="",$B98=""),"",B98*'MPTO_working_2-way'!$G97)</f>
        <v/>
      </c>
      <c r="F98" s="17" t="str">
        <f>IF(OR($A98="",$B98=""),"",'MPTO_working_2-way'!D97)</f>
        <v/>
      </c>
      <c r="G98" s="22" t="str">
        <f>IF(OR($A98="",$B98=""),"",'MPTO_working_2-way'!E97)</f>
        <v/>
      </c>
      <c r="H98" s="17" t="str">
        <f>IF(OR($A98="",$B98=""),"",'OddsRatio_working_2-way'!M97)</f>
        <v/>
      </c>
      <c r="I98" s="17" t="str">
        <f>IF(OR($A98="",$B98=""),"",'OddsRatio_working_2-way'!N97)</f>
        <v/>
      </c>
      <c r="J98" s="17" t="str">
        <f>IF('Log_working_2-way'!$D97="","",A98^('Log_working_2-way'!$D97))</f>
        <v/>
      </c>
      <c r="K98" s="22" t="str">
        <f>IF('Log_working_2-way'!$D97="","",B98^('Log_working_2-way'!$D97))</f>
        <v/>
      </c>
    </row>
    <row r="99" spans="3:11">
      <c r="C99" s="20" t="str">
        <f t="shared" si="1"/>
        <v/>
      </c>
      <c r="D99" s="17" t="str">
        <f>IF(OR($A99="",$B99=""),"",A99*'MPTO_working_2-way'!$G98)</f>
        <v/>
      </c>
      <c r="E99" s="22" t="str">
        <f>IF(OR($A99="",$B99=""),"",B99*'MPTO_working_2-way'!$G98)</f>
        <v/>
      </c>
      <c r="F99" s="17" t="str">
        <f>IF(OR($A99="",$B99=""),"",'MPTO_working_2-way'!D98)</f>
        <v/>
      </c>
      <c r="G99" s="22" t="str">
        <f>IF(OR($A99="",$B99=""),"",'MPTO_working_2-way'!E98)</f>
        <v/>
      </c>
      <c r="H99" s="17" t="str">
        <f>IF(OR($A99="",$B99=""),"",'OddsRatio_working_2-way'!M98)</f>
        <v/>
      </c>
      <c r="I99" s="17" t="str">
        <f>IF(OR($A99="",$B99=""),"",'OddsRatio_working_2-way'!N98)</f>
        <v/>
      </c>
      <c r="J99" s="17" t="str">
        <f>IF('Log_working_2-way'!$D98="","",A99^('Log_working_2-way'!$D98))</f>
        <v/>
      </c>
      <c r="K99" s="22" t="str">
        <f>IF('Log_working_2-way'!$D98="","",B99^('Log_working_2-way'!$D98))</f>
        <v/>
      </c>
    </row>
    <row r="100" spans="3:11">
      <c r="C100" s="20" t="str">
        <f t="shared" si="1"/>
        <v/>
      </c>
      <c r="D100" s="17" t="str">
        <f>IF(OR($A100="",$B100=""),"",A100*'MPTO_working_2-way'!$G99)</f>
        <v/>
      </c>
      <c r="E100" s="22" t="str">
        <f>IF(OR($A100="",$B100=""),"",B100*'MPTO_working_2-way'!$G99)</f>
        <v/>
      </c>
      <c r="F100" s="17" t="str">
        <f>IF(OR($A100="",$B100=""),"",'MPTO_working_2-way'!D99)</f>
        <v/>
      </c>
      <c r="G100" s="22" t="str">
        <f>IF(OR($A100="",$B100=""),"",'MPTO_working_2-way'!E99)</f>
        <v/>
      </c>
      <c r="H100" s="17" t="str">
        <f>IF(OR($A100="",$B100=""),"",'OddsRatio_working_2-way'!M99)</f>
        <v/>
      </c>
      <c r="I100" s="17" t="str">
        <f>IF(OR($A100="",$B100=""),"",'OddsRatio_working_2-way'!N99)</f>
        <v/>
      </c>
      <c r="J100" s="17" t="str">
        <f>IF('Log_working_2-way'!$D99="","",A100^('Log_working_2-way'!$D99))</f>
        <v/>
      </c>
      <c r="K100" s="22" t="str">
        <f>IF('Log_working_2-way'!$D99="","",B100^('Log_working_2-way'!$D99))</f>
        <v/>
      </c>
    </row>
    <row r="101" spans="3:11">
      <c r="C101" s="20" t="str">
        <f t="shared" si="1"/>
        <v/>
      </c>
      <c r="D101" s="17" t="str">
        <f>IF(OR($A101="",$B101=""),"",A101*'MPTO_working_2-way'!$G100)</f>
        <v/>
      </c>
      <c r="E101" s="22" t="str">
        <f>IF(OR($A101="",$B101=""),"",B101*'MPTO_working_2-way'!$G100)</f>
        <v/>
      </c>
      <c r="F101" s="17" t="str">
        <f>IF(OR($A101="",$B101=""),"",'MPTO_working_2-way'!D100)</f>
        <v/>
      </c>
      <c r="G101" s="22" t="str">
        <f>IF(OR($A101="",$B101=""),"",'MPTO_working_2-way'!E100)</f>
        <v/>
      </c>
      <c r="H101" s="17" t="str">
        <f>IF(OR($A101="",$B101=""),"",'OddsRatio_working_2-way'!M100)</f>
        <v/>
      </c>
      <c r="I101" s="17" t="str">
        <f>IF(OR($A101="",$B101=""),"",'OddsRatio_working_2-way'!N100)</f>
        <v/>
      </c>
      <c r="J101" s="17" t="str">
        <f>IF('Log_working_2-way'!$D100="","",A101^('Log_working_2-way'!$D100))</f>
        <v/>
      </c>
      <c r="K101" s="22" t="str">
        <f>IF('Log_working_2-way'!$D100="","",B101^('Log_working_2-way'!$D100))</f>
        <v/>
      </c>
    </row>
    <row r="102" spans="3:11">
      <c r="C102" s="20" t="str">
        <f t="shared" si="1"/>
        <v/>
      </c>
      <c r="D102" s="17" t="str">
        <f>IF(OR($A102="",$B102=""),"",A102*'MPTO_working_2-way'!$G101)</f>
        <v/>
      </c>
      <c r="E102" s="22" t="str">
        <f>IF(OR($A102="",$B102=""),"",B102*'MPTO_working_2-way'!$G101)</f>
        <v/>
      </c>
      <c r="F102" s="17" t="str">
        <f>IF(OR($A102="",$B102=""),"",'MPTO_working_2-way'!D101)</f>
        <v/>
      </c>
      <c r="G102" s="22" t="str">
        <f>IF(OR($A102="",$B102=""),"",'MPTO_working_2-way'!E101)</f>
        <v/>
      </c>
      <c r="H102" s="17" t="str">
        <f>IF(OR($A102="",$B102=""),"",'OddsRatio_working_2-way'!M101)</f>
        <v/>
      </c>
      <c r="I102" s="17" t="str">
        <f>IF(OR($A102="",$B102=""),"",'OddsRatio_working_2-way'!N101)</f>
        <v/>
      </c>
      <c r="J102" s="17" t="str">
        <f>IF('Log_working_2-way'!$D101="","",A102^('Log_working_2-way'!$D101))</f>
        <v/>
      </c>
      <c r="K102" s="22" t="str">
        <f>IF('Log_working_2-way'!$D101="","",B102^('Log_working_2-way'!$D101))</f>
        <v/>
      </c>
    </row>
    <row r="103" spans="3:11">
      <c r="C103" s="20" t="str">
        <f t="shared" si="1"/>
        <v/>
      </c>
      <c r="D103" s="17" t="str">
        <f>IF(OR($A103="",$B103=""),"",A103*'MPTO_working_2-way'!$G102)</f>
        <v/>
      </c>
      <c r="E103" s="22" t="str">
        <f>IF(OR($A103="",$B103=""),"",B103*'MPTO_working_2-way'!$G102)</f>
        <v/>
      </c>
      <c r="F103" s="17" t="str">
        <f>IF(OR($A103="",$B103=""),"",'MPTO_working_2-way'!D102)</f>
        <v/>
      </c>
      <c r="G103" s="22" t="str">
        <f>IF(OR($A103="",$B103=""),"",'MPTO_working_2-way'!E102)</f>
        <v/>
      </c>
      <c r="H103" s="17" t="str">
        <f>IF(OR($A103="",$B103=""),"",'OddsRatio_working_2-way'!M102)</f>
        <v/>
      </c>
      <c r="I103" s="17" t="str">
        <f>IF(OR($A103="",$B103=""),"",'OddsRatio_working_2-way'!N102)</f>
        <v/>
      </c>
      <c r="J103" s="17" t="str">
        <f>IF('Log_working_2-way'!$D102="","",A103^('Log_working_2-way'!$D102))</f>
        <v/>
      </c>
      <c r="K103" s="22" t="str">
        <f>IF('Log_working_2-way'!$D102="","",B103^('Log_working_2-way'!$D102))</f>
        <v/>
      </c>
    </row>
    <row r="104" spans="3:11">
      <c r="C104" s="20" t="str">
        <f t="shared" si="1"/>
        <v/>
      </c>
      <c r="D104" s="17" t="str">
        <f>IF(OR($A104="",$B104=""),"",A104*'MPTO_working_2-way'!$G103)</f>
        <v/>
      </c>
      <c r="E104" s="22" t="str">
        <f>IF(OR($A104="",$B104=""),"",B104*'MPTO_working_2-way'!$G103)</f>
        <v/>
      </c>
      <c r="F104" s="17" t="str">
        <f>IF(OR($A104="",$B104=""),"",'MPTO_working_2-way'!D103)</f>
        <v/>
      </c>
      <c r="G104" s="22" t="str">
        <f>IF(OR($A104="",$B104=""),"",'MPTO_working_2-way'!E103)</f>
        <v/>
      </c>
      <c r="H104" s="17" t="str">
        <f>IF(OR($A104="",$B104=""),"",'OddsRatio_working_2-way'!M103)</f>
        <v/>
      </c>
      <c r="I104" s="17" t="str">
        <f>IF(OR($A104="",$B104=""),"",'OddsRatio_working_2-way'!N103)</f>
        <v/>
      </c>
      <c r="J104" s="17" t="str">
        <f>IF('Log_working_2-way'!$D103="","",A104^('Log_working_2-way'!$D103))</f>
        <v/>
      </c>
      <c r="K104" s="22" t="str">
        <f>IF('Log_working_2-way'!$D103="","",B104^('Log_working_2-way'!$D103))</f>
        <v/>
      </c>
    </row>
    <row r="105" spans="3:11">
      <c r="C105" s="20" t="str">
        <f t="shared" si="1"/>
        <v/>
      </c>
      <c r="D105" s="17" t="str">
        <f>IF(OR($A105="",$B105=""),"",A105*'MPTO_working_2-way'!$G104)</f>
        <v/>
      </c>
      <c r="E105" s="22" t="str">
        <f>IF(OR($A105="",$B105=""),"",B105*'MPTO_working_2-way'!$G104)</f>
        <v/>
      </c>
      <c r="F105" s="17" t="str">
        <f>IF(OR($A105="",$B105=""),"",'MPTO_working_2-way'!D104)</f>
        <v/>
      </c>
      <c r="G105" s="22" t="str">
        <f>IF(OR($A105="",$B105=""),"",'MPTO_working_2-way'!E104)</f>
        <v/>
      </c>
      <c r="H105" s="17" t="str">
        <f>IF(OR($A105="",$B105=""),"",'OddsRatio_working_2-way'!M104)</f>
        <v/>
      </c>
      <c r="I105" s="17" t="str">
        <f>IF(OR($A105="",$B105=""),"",'OddsRatio_working_2-way'!N104)</f>
        <v/>
      </c>
      <c r="J105" s="17" t="str">
        <f>IF('Log_working_2-way'!$D104="","",A105^('Log_working_2-way'!$D104))</f>
        <v/>
      </c>
      <c r="K105" s="22" t="str">
        <f>IF('Log_working_2-way'!$D104="","",B105^('Log_working_2-way'!$D104))</f>
        <v/>
      </c>
    </row>
    <row r="106" spans="3:11">
      <c r="C106" s="20" t="str">
        <f t="shared" si="1"/>
        <v/>
      </c>
      <c r="D106" s="17" t="str">
        <f>IF(OR($A106="",$B106=""),"",A106*'MPTO_working_2-way'!$G105)</f>
        <v/>
      </c>
      <c r="E106" s="22" t="str">
        <f>IF(OR($A106="",$B106=""),"",B106*'MPTO_working_2-way'!$G105)</f>
        <v/>
      </c>
      <c r="F106" s="17" t="str">
        <f>IF(OR($A106="",$B106=""),"",'MPTO_working_2-way'!D105)</f>
        <v/>
      </c>
      <c r="G106" s="22" t="str">
        <f>IF(OR($A106="",$B106=""),"",'MPTO_working_2-way'!E105)</f>
        <v/>
      </c>
      <c r="H106" s="17" t="str">
        <f>IF(OR($A106="",$B106=""),"",'OddsRatio_working_2-way'!M105)</f>
        <v/>
      </c>
      <c r="I106" s="17" t="str">
        <f>IF(OR($A106="",$B106=""),"",'OddsRatio_working_2-way'!N105)</f>
        <v/>
      </c>
      <c r="J106" s="17" t="str">
        <f>IF('Log_working_2-way'!$D105="","",A106^('Log_working_2-way'!$D105))</f>
        <v/>
      </c>
      <c r="K106" s="22" t="str">
        <f>IF('Log_working_2-way'!$D105="","",B106^('Log_working_2-way'!$D105))</f>
        <v/>
      </c>
    </row>
    <row r="107" spans="3:11">
      <c r="C107" s="20" t="str">
        <f t="shared" si="1"/>
        <v/>
      </c>
      <c r="D107" s="17" t="str">
        <f>IF(OR($A107="",$B107=""),"",A107*'MPTO_working_2-way'!$G106)</f>
        <v/>
      </c>
      <c r="E107" s="22" t="str">
        <f>IF(OR($A107="",$B107=""),"",B107*'MPTO_working_2-way'!$G106)</f>
        <v/>
      </c>
      <c r="F107" s="17" t="str">
        <f>IF(OR($A107="",$B107=""),"",'MPTO_working_2-way'!D106)</f>
        <v/>
      </c>
      <c r="G107" s="22" t="str">
        <f>IF(OR($A107="",$B107=""),"",'MPTO_working_2-way'!E106)</f>
        <v/>
      </c>
      <c r="H107" s="17" t="str">
        <f>IF(OR($A107="",$B107=""),"",'OddsRatio_working_2-way'!M106)</f>
        <v/>
      </c>
      <c r="I107" s="17" t="str">
        <f>IF(OR($A107="",$B107=""),"",'OddsRatio_working_2-way'!N106)</f>
        <v/>
      </c>
      <c r="J107" s="17" t="str">
        <f>IF('Log_working_2-way'!$D106="","",A107^('Log_working_2-way'!$D106))</f>
        <v/>
      </c>
      <c r="K107" s="22" t="str">
        <f>IF('Log_working_2-way'!$D106="","",B107^('Log_working_2-way'!$D106))</f>
        <v/>
      </c>
    </row>
    <row r="108" spans="3:11">
      <c r="C108" s="20" t="str">
        <f t="shared" si="1"/>
        <v/>
      </c>
      <c r="D108" s="17" t="str">
        <f>IF(OR($A108="",$B108=""),"",A108*'MPTO_working_2-way'!$G107)</f>
        <v/>
      </c>
      <c r="E108" s="22" t="str">
        <f>IF(OR($A108="",$B108=""),"",B108*'MPTO_working_2-way'!$G107)</f>
        <v/>
      </c>
      <c r="F108" s="17" t="str">
        <f>IF(OR($A108="",$B108=""),"",'MPTO_working_2-way'!D107)</f>
        <v/>
      </c>
      <c r="G108" s="22" t="str">
        <f>IF(OR($A108="",$B108=""),"",'MPTO_working_2-way'!E107)</f>
        <v/>
      </c>
      <c r="H108" s="17" t="str">
        <f>IF(OR($A108="",$B108=""),"",'OddsRatio_working_2-way'!M107)</f>
        <v/>
      </c>
      <c r="I108" s="17" t="str">
        <f>IF(OR($A108="",$B108=""),"",'OddsRatio_working_2-way'!N107)</f>
        <v/>
      </c>
      <c r="J108" s="17" t="str">
        <f>IF('Log_working_2-way'!$D107="","",A108^('Log_working_2-way'!$D107))</f>
        <v/>
      </c>
      <c r="K108" s="22" t="str">
        <f>IF('Log_working_2-way'!$D107="","",B108^('Log_working_2-way'!$D107))</f>
        <v/>
      </c>
    </row>
    <row r="109" spans="3:11">
      <c r="C109" s="20" t="str">
        <f t="shared" si="1"/>
        <v/>
      </c>
      <c r="D109" s="17" t="str">
        <f>IF(OR($A109="",$B109=""),"",A109*'MPTO_working_2-way'!$G108)</f>
        <v/>
      </c>
      <c r="E109" s="22" t="str">
        <f>IF(OR($A109="",$B109=""),"",B109*'MPTO_working_2-way'!$G108)</f>
        <v/>
      </c>
      <c r="F109" s="17" t="str">
        <f>IF(OR($A109="",$B109=""),"",'MPTO_working_2-way'!D108)</f>
        <v/>
      </c>
      <c r="G109" s="22" t="str">
        <f>IF(OR($A109="",$B109=""),"",'MPTO_working_2-way'!E108)</f>
        <v/>
      </c>
      <c r="H109" s="17" t="str">
        <f>IF(OR($A109="",$B109=""),"",'OddsRatio_working_2-way'!M108)</f>
        <v/>
      </c>
      <c r="I109" s="17" t="str">
        <f>IF(OR($A109="",$B109=""),"",'OddsRatio_working_2-way'!N108)</f>
        <v/>
      </c>
      <c r="J109" s="17" t="str">
        <f>IF('Log_working_2-way'!$D108="","",A109^('Log_working_2-way'!$D108))</f>
        <v/>
      </c>
      <c r="K109" s="22" t="str">
        <f>IF('Log_working_2-way'!$D108="","",B109^('Log_working_2-way'!$D108))</f>
        <v/>
      </c>
    </row>
    <row r="110" spans="3:11">
      <c r="C110" s="20" t="str">
        <f t="shared" si="1"/>
        <v/>
      </c>
      <c r="D110" s="17" t="str">
        <f>IF(OR($A110="",$B110=""),"",A110*'MPTO_working_2-way'!$G109)</f>
        <v/>
      </c>
      <c r="E110" s="22" t="str">
        <f>IF(OR($A110="",$B110=""),"",B110*'MPTO_working_2-way'!$G109)</f>
        <v/>
      </c>
      <c r="F110" s="17" t="str">
        <f>IF(OR($A110="",$B110=""),"",'MPTO_working_2-way'!D109)</f>
        <v/>
      </c>
      <c r="G110" s="22" t="str">
        <f>IF(OR($A110="",$B110=""),"",'MPTO_working_2-way'!E109)</f>
        <v/>
      </c>
      <c r="H110" s="17" t="str">
        <f>IF(OR($A110="",$B110=""),"",'OddsRatio_working_2-way'!M109)</f>
        <v/>
      </c>
      <c r="I110" s="17" t="str">
        <f>IF(OR($A110="",$B110=""),"",'OddsRatio_working_2-way'!N109)</f>
        <v/>
      </c>
      <c r="J110" s="17" t="str">
        <f>IF('Log_working_2-way'!$D109="","",A110^('Log_working_2-way'!$D109))</f>
        <v/>
      </c>
      <c r="K110" s="22" t="str">
        <f>IF('Log_working_2-way'!$D109="","",B110^('Log_working_2-way'!$D109))</f>
        <v/>
      </c>
    </row>
    <row r="111" spans="3:11">
      <c r="C111" s="20" t="str">
        <f t="shared" si="1"/>
        <v/>
      </c>
      <c r="D111" s="17" t="str">
        <f>IF(OR($A111="",$B111=""),"",A111*'MPTO_working_2-way'!$G110)</f>
        <v/>
      </c>
      <c r="E111" s="22" t="str">
        <f>IF(OR($A111="",$B111=""),"",B111*'MPTO_working_2-way'!$G110)</f>
        <v/>
      </c>
      <c r="F111" s="17" t="str">
        <f>IF(OR($A111="",$B111=""),"",'MPTO_working_2-way'!D110)</f>
        <v/>
      </c>
      <c r="G111" s="22" t="str">
        <f>IF(OR($A111="",$B111=""),"",'MPTO_working_2-way'!E110)</f>
        <v/>
      </c>
      <c r="H111" s="17" t="str">
        <f>IF(OR($A111="",$B111=""),"",'OddsRatio_working_2-way'!M110)</f>
        <v/>
      </c>
      <c r="I111" s="17" t="str">
        <f>IF(OR($A111="",$B111=""),"",'OddsRatio_working_2-way'!N110)</f>
        <v/>
      </c>
      <c r="J111" s="17" t="str">
        <f>IF('Log_working_2-way'!$D110="","",A111^('Log_working_2-way'!$D110))</f>
        <v/>
      </c>
      <c r="K111" s="22" t="str">
        <f>IF('Log_working_2-way'!$D110="","",B111^('Log_working_2-way'!$D110))</f>
        <v/>
      </c>
    </row>
    <row r="112" spans="3:11">
      <c r="C112" s="20" t="str">
        <f t="shared" si="1"/>
        <v/>
      </c>
      <c r="D112" s="17" t="str">
        <f>IF(OR($A112="",$B112=""),"",A112*'MPTO_working_2-way'!$G111)</f>
        <v/>
      </c>
      <c r="E112" s="22" t="str">
        <f>IF(OR($A112="",$B112=""),"",B112*'MPTO_working_2-way'!$G111)</f>
        <v/>
      </c>
      <c r="F112" s="17" t="str">
        <f>IF(OR($A112="",$B112=""),"",'MPTO_working_2-way'!D111)</f>
        <v/>
      </c>
      <c r="G112" s="22" t="str">
        <f>IF(OR($A112="",$B112=""),"",'MPTO_working_2-way'!E111)</f>
        <v/>
      </c>
      <c r="H112" s="17" t="str">
        <f>IF(OR($A112="",$B112=""),"",'OddsRatio_working_2-way'!M111)</f>
        <v/>
      </c>
      <c r="I112" s="17" t="str">
        <f>IF(OR($A112="",$B112=""),"",'OddsRatio_working_2-way'!N111)</f>
        <v/>
      </c>
      <c r="J112" s="17" t="str">
        <f>IF('Log_working_2-way'!$D111="","",A112^('Log_working_2-way'!$D111))</f>
        <v/>
      </c>
      <c r="K112" s="22" t="str">
        <f>IF('Log_working_2-way'!$D111="","",B112^('Log_working_2-way'!$D111))</f>
        <v/>
      </c>
    </row>
    <row r="113" spans="3:11">
      <c r="C113" s="20" t="str">
        <f t="shared" si="1"/>
        <v/>
      </c>
      <c r="D113" s="17" t="str">
        <f>IF(OR($A113="",$B113=""),"",A113*'MPTO_working_2-way'!$G112)</f>
        <v/>
      </c>
      <c r="E113" s="22" t="str">
        <f>IF(OR($A113="",$B113=""),"",B113*'MPTO_working_2-way'!$G112)</f>
        <v/>
      </c>
      <c r="F113" s="17" t="str">
        <f>IF(OR($A113="",$B113=""),"",'MPTO_working_2-way'!D112)</f>
        <v/>
      </c>
      <c r="G113" s="22" t="str">
        <f>IF(OR($A113="",$B113=""),"",'MPTO_working_2-way'!E112)</f>
        <v/>
      </c>
      <c r="H113" s="17" t="str">
        <f>IF(OR($A113="",$B113=""),"",'OddsRatio_working_2-way'!M112)</f>
        <v/>
      </c>
      <c r="I113" s="17" t="str">
        <f>IF(OR($A113="",$B113=""),"",'OddsRatio_working_2-way'!N112)</f>
        <v/>
      </c>
      <c r="J113" s="17" t="str">
        <f>IF('Log_working_2-way'!$D112="","",A113^('Log_working_2-way'!$D112))</f>
        <v/>
      </c>
      <c r="K113" s="22" t="str">
        <f>IF('Log_working_2-way'!$D112="","",B113^('Log_working_2-way'!$D112))</f>
        <v/>
      </c>
    </row>
    <row r="114" spans="3:11">
      <c r="C114" s="20" t="str">
        <f t="shared" si="1"/>
        <v/>
      </c>
      <c r="D114" s="17" t="str">
        <f>IF(OR($A114="",$B114=""),"",A114*'MPTO_working_2-way'!$G113)</f>
        <v/>
      </c>
      <c r="E114" s="22" t="str">
        <f>IF(OR($A114="",$B114=""),"",B114*'MPTO_working_2-way'!$G113)</f>
        <v/>
      </c>
      <c r="F114" s="17" t="str">
        <f>IF(OR($A114="",$B114=""),"",'MPTO_working_2-way'!D113)</f>
        <v/>
      </c>
      <c r="G114" s="22" t="str">
        <f>IF(OR($A114="",$B114=""),"",'MPTO_working_2-way'!E113)</f>
        <v/>
      </c>
      <c r="H114" s="17" t="str">
        <f>IF(OR($A114="",$B114=""),"",'OddsRatio_working_2-way'!M113)</f>
        <v/>
      </c>
      <c r="I114" s="17" t="str">
        <f>IF(OR($A114="",$B114=""),"",'OddsRatio_working_2-way'!N113)</f>
        <v/>
      </c>
      <c r="J114" s="17" t="str">
        <f>IF('Log_working_2-way'!$D113="","",A114^('Log_working_2-way'!$D113))</f>
        <v/>
      </c>
      <c r="K114" s="22" t="str">
        <f>IF('Log_working_2-way'!$D113="","",B114^('Log_working_2-way'!$D113))</f>
        <v/>
      </c>
    </row>
    <row r="115" spans="3:11">
      <c r="C115" s="20" t="str">
        <f t="shared" si="1"/>
        <v/>
      </c>
      <c r="D115" s="17" t="str">
        <f>IF(OR($A115="",$B115=""),"",A115*'MPTO_working_2-way'!$G114)</f>
        <v/>
      </c>
      <c r="E115" s="22" t="str">
        <f>IF(OR($A115="",$B115=""),"",B115*'MPTO_working_2-way'!$G114)</f>
        <v/>
      </c>
      <c r="F115" s="17" t="str">
        <f>IF(OR($A115="",$B115=""),"",'MPTO_working_2-way'!D114)</f>
        <v/>
      </c>
      <c r="G115" s="22" t="str">
        <f>IF(OR($A115="",$B115=""),"",'MPTO_working_2-way'!E114)</f>
        <v/>
      </c>
      <c r="H115" s="17" t="str">
        <f>IF(OR($A115="",$B115=""),"",'OddsRatio_working_2-way'!M114)</f>
        <v/>
      </c>
      <c r="I115" s="17" t="str">
        <f>IF(OR($A115="",$B115=""),"",'OddsRatio_working_2-way'!N114)</f>
        <v/>
      </c>
      <c r="J115" s="17" t="str">
        <f>IF('Log_working_2-way'!$D114="","",A115^('Log_working_2-way'!$D114))</f>
        <v/>
      </c>
      <c r="K115" s="22" t="str">
        <f>IF('Log_working_2-way'!$D114="","",B115^('Log_working_2-way'!$D114))</f>
        <v/>
      </c>
    </row>
    <row r="116" spans="3:11">
      <c r="C116" s="20" t="str">
        <f t="shared" si="1"/>
        <v/>
      </c>
      <c r="D116" s="17" t="str">
        <f>IF(OR($A116="",$B116=""),"",A116*'MPTO_working_2-way'!$G115)</f>
        <v/>
      </c>
      <c r="E116" s="22" t="str">
        <f>IF(OR($A116="",$B116=""),"",B116*'MPTO_working_2-way'!$G115)</f>
        <v/>
      </c>
      <c r="F116" s="17" t="str">
        <f>IF(OR($A116="",$B116=""),"",'MPTO_working_2-way'!D115)</f>
        <v/>
      </c>
      <c r="G116" s="22" t="str">
        <f>IF(OR($A116="",$B116=""),"",'MPTO_working_2-way'!E115)</f>
        <v/>
      </c>
      <c r="H116" s="17" t="str">
        <f>IF(OR($A116="",$B116=""),"",'OddsRatio_working_2-way'!M115)</f>
        <v/>
      </c>
      <c r="I116" s="17" t="str">
        <f>IF(OR($A116="",$B116=""),"",'OddsRatio_working_2-way'!N115)</f>
        <v/>
      </c>
      <c r="J116" s="17" t="str">
        <f>IF('Log_working_2-way'!$D115="","",A116^('Log_working_2-way'!$D115))</f>
        <v/>
      </c>
      <c r="K116" s="22" t="str">
        <f>IF('Log_working_2-way'!$D115="","",B116^('Log_working_2-way'!$D115))</f>
        <v/>
      </c>
    </row>
    <row r="117" spans="3:11">
      <c r="C117" s="20" t="str">
        <f t="shared" si="1"/>
        <v/>
      </c>
      <c r="D117" s="17" t="str">
        <f>IF(OR($A117="",$B117=""),"",A117*'MPTO_working_2-way'!$G116)</f>
        <v/>
      </c>
      <c r="E117" s="22" t="str">
        <f>IF(OR($A117="",$B117=""),"",B117*'MPTO_working_2-way'!$G116)</f>
        <v/>
      </c>
      <c r="F117" s="17" t="str">
        <f>IF(OR($A117="",$B117=""),"",'MPTO_working_2-way'!D116)</f>
        <v/>
      </c>
      <c r="G117" s="22" t="str">
        <f>IF(OR($A117="",$B117=""),"",'MPTO_working_2-way'!E116)</f>
        <v/>
      </c>
      <c r="H117" s="17" t="str">
        <f>IF(OR($A117="",$B117=""),"",'OddsRatio_working_2-way'!M116)</f>
        <v/>
      </c>
      <c r="I117" s="17" t="str">
        <f>IF(OR($A117="",$B117=""),"",'OddsRatio_working_2-way'!N116)</f>
        <v/>
      </c>
      <c r="J117" s="17" t="str">
        <f>IF('Log_working_2-way'!$D116="","",A117^('Log_working_2-way'!$D116))</f>
        <v/>
      </c>
      <c r="K117" s="22" t="str">
        <f>IF('Log_working_2-way'!$D116="","",B117^('Log_working_2-way'!$D116))</f>
        <v/>
      </c>
    </row>
    <row r="118" spans="3:11">
      <c r="C118" s="20" t="str">
        <f t="shared" si="1"/>
        <v/>
      </c>
      <c r="D118" s="17" t="str">
        <f>IF(OR($A118="",$B118=""),"",A118*'MPTO_working_2-way'!$G117)</f>
        <v/>
      </c>
      <c r="E118" s="22" t="str">
        <f>IF(OR($A118="",$B118=""),"",B118*'MPTO_working_2-way'!$G117)</f>
        <v/>
      </c>
      <c r="F118" s="17" t="str">
        <f>IF(OR($A118="",$B118=""),"",'MPTO_working_2-way'!D117)</f>
        <v/>
      </c>
      <c r="G118" s="22" t="str">
        <f>IF(OR($A118="",$B118=""),"",'MPTO_working_2-way'!E117)</f>
        <v/>
      </c>
      <c r="H118" s="17" t="str">
        <f>IF(OR($A118="",$B118=""),"",'OddsRatio_working_2-way'!M117)</f>
        <v/>
      </c>
      <c r="I118" s="17" t="str">
        <f>IF(OR($A118="",$B118=""),"",'OddsRatio_working_2-way'!N117)</f>
        <v/>
      </c>
      <c r="J118" s="17" t="str">
        <f>IF('Log_working_2-way'!$D117="","",A118^('Log_working_2-way'!$D117))</f>
        <v/>
      </c>
      <c r="K118" s="22" t="str">
        <f>IF('Log_working_2-way'!$D117="","",B118^('Log_working_2-way'!$D117))</f>
        <v/>
      </c>
    </row>
    <row r="119" spans="3:11">
      <c r="C119" s="20" t="str">
        <f t="shared" si="1"/>
        <v/>
      </c>
      <c r="D119" s="17" t="str">
        <f>IF(OR($A119="",$B119=""),"",A119*'MPTO_working_2-way'!$G118)</f>
        <v/>
      </c>
      <c r="E119" s="22" t="str">
        <f>IF(OR($A119="",$B119=""),"",B119*'MPTO_working_2-way'!$G118)</f>
        <v/>
      </c>
      <c r="F119" s="17" t="str">
        <f>IF(OR($A119="",$B119=""),"",'MPTO_working_2-way'!D118)</f>
        <v/>
      </c>
      <c r="G119" s="22" t="str">
        <f>IF(OR($A119="",$B119=""),"",'MPTO_working_2-way'!E118)</f>
        <v/>
      </c>
      <c r="H119" s="17" t="str">
        <f>IF(OR($A119="",$B119=""),"",'OddsRatio_working_2-way'!M118)</f>
        <v/>
      </c>
      <c r="I119" s="17" t="str">
        <f>IF(OR($A119="",$B119=""),"",'OddsRatio_working_2-way'!N118)</f>
        <v/>
      </c>
      <c r="J119" s="17" t="str">
        <f>IF('Log_working_2-way'!$D118="","",A119^('Log_working_2-way'!$D118))</f>
        <v/>
      </c>
      <c r="K119" s="22" t="str">
        <f>IF('Log_working_2-way'!$D118="","",B119^('Log_working_2-way'!$D118))</f>
        <v/>
      </c>
    </row>
    <row r="120" spans="3:11">
      <c r="C120" s="20" t="str">
        <f t="shared" si="1"/>
        <v/>
      </c>
      <c r="D120" s="17" t="str">
        <f>IF(OR($A120="",$B120=""),"",A120*'MPTO_working_2-way'!$G119)</f>
        <v/>
      </c>
      <c r="E120" s="22" t="str">
        <f>IF(OR($A120="",$B120=""),"",B120*'MPTO_working_2-way'!$G119)</f>
        <v/>
      </c>
      <c r="F120" s="17" t="str">
        <f>IF(OR($A120="",$B120=""),"",'MPTO_working_2-way'!D119)</f>
        <v/>
      </c>
      <c r="G120" s="22" t="str">
        <f>IF(OR($A120="",$B120=""),"",'MPTO_working_2-way'!E119)</f>
        <v/>
      </c>
      <c r="H120" s="17" t="str">
        <f>IF(OR($A120="",$B120=""),"",'OddsRatio_working_2-way'!M119)</f>
        <v/>
      </c>
      <c r="I120" s="17" t="str">
        <f>IF(OR($A120="",$B120=""),"",'OddsRatio_working_2-way'!N119)</f>
        <v/>
      </c>
      <c r="J120" s="17" t="str">
        <f>IF('Log_working_2-way'!$D119="","",A120^('Log_working_2-way'!$D119))</f>
        <v/>
      </c>
      <c r="K120" s="22" t="str">
        <f>IF('Log_working_2-way'!$D119="","",B120^('Log_working_2-way'!$D119))</f>
        <v/>
      </c>
    </row>
    <row r="121" spans="3:11">
      <c r="C121" s="20" t="str">
        <f t="shared" si="1"/>
        <v/>
      </c>
      <c r="D121" s="17" t="str">
        <f>IF(OR($A121="",$B121=""),"",A121*'MPTO_working_2-way'!$G120)</f>
        <v/>
      </c>
      <c r="E121" s="22" t="str">
        <f>IF(OR($A121="",$B121=""),"",B121*'MPTO_working_2-way'!$G120)</f>
        <v/>
      </c>
      <c r="F121" s="17" t="str">
        <f>IF(OR($A121="",$B121=""),"",'MPTO_working_2-way'!D120)</f>
        <v/>
      </c>
      <c r="G121" s="22" t="str">
        <f>IF(OR($A121="",$B121=""),"",'MPTO_working_2-way'!E120)</f>
        <v/>
      </c>
      <c r="H121" s="17" t="str">
        <f>IF(OR($A121="",$B121=""),"",'OddsRatio_working_2-way'!M120)</f>
        <v/>
      </c>
      <c r="I121" s="17" t="str">
        <f>IF(OR($A121="",$B121=""),"",'OddsRatio_working_2-way'!N120)</f>
        <v/>
      </c>
      <c r="J121" s="17" t="str">
        <f>IF('Log_working_2-way'!$D120="","",A121^('Log_working_2-way'!$D120))</f>
        <v/>
      </c>
      <c r="K121" s="22" t="str">
        <f>IF('Log_working_2-way'!$D120="","",B121^('Log_working_2-way'!$D120))</f>
        <v/>
      </c>
    </row>
    <row r="122" spans="3:11">
      <c r="C122" s="20" t="str">
        <f t="shared" si="1"/>
        <v/>
      </c>
      <c r="D122" s="17" t="str">
        <f>IF(OR($A122="",$B122=""),"",A122*'MPTO_working_2-way'!$G121)</f>
        <v/>
      </c>
      <c r="E122" s="22" t="str">
        <f>IF(OR($A122="",$B122=""),"",B122*'MPTO_working_2-way'!$G121)</f>
        <v/>
      </c>
      <c r="F122" s="17" t="str">
        <f>IF(OR($A122="",$B122=""),"",'MPTO_working_2-way'!D121)</f>
        <v/>
      </c>
      <c r="G122" s="22" t="str">
        <f>IF(OR($A122="",$B122=""),"",'MPTO_working_2-way'!E121)</f>
        <v/>
      </c>
      <c r="H122" s="17" t="str">
        <f>IF(OR($A122="",$B122=""),"",'OddsRatio_working_2-way'!M121)</f>
        <v/>
      </c>
      <c r="I122" s="17" t="str">
        <f>IF(OR($A122="",$B122=""),"",'OddsRatio_working_2-way'!N121)</f>
        <v/>
      </c>
      <c r="J122" s="17" t="str">
        <f>IF('Log_working_2-way'!$D121="","",A122^('Log_working_2-way'!$D121))</f>
        <v/>
      </c>
      <c r="K122" s="22" t="str">
        <f>IF('Log_working_2-way'!$D121="","",B122^('Log_working_2-way'!$D121))</f>
        <v/>
      </c>
    </row>
    <row r="123" spans="3:11">
      <c r="C123" s="20" t="str">
        <f t="shared" si="1"/>
        <v/>
      </c>
      <c r="D123" s="17" t="str">
        <f>IF(OR($A123="",$B123=""),"",A123*'MPTO_working_2-way'!$G122)</f>
        <v/>
      </c>
      <c r="E123" s="22" t="str">
        <f>IF(OR($A123="",$B123=""),"",B123*'MPTO_working_2-way'!$G122)</f>
        <v/>
      </c>
      <c r="F123" s="17" t="str">
        <f>IF(OR($A123="",$B123=""),"",'MPTO_working_2-way'!D122)</f>
        <v/>
      </c>
      <c r="G123" s="22" t="str">
        <f>IF(OR($A123="",$B123=""),"",'MPTO_working_2-way'!E122)</f>
        <v/>
      </c>
      <c r="H123" s="17" t="str">
        <f>IF(OR($A123="",$B123=""),"",'OddsRatio_working_2-way'!M122)</f>
        <v/>
      </c>
      <c r="I123" s="17" t="str">
        <f>IF(OR($A123="",$B123=""),"",'OddsRatio_working_2-way'!N122)</f>
        <v/>
      </c>
      <c r="J123" s="17" t="str">
        <f>IF('Log_working_2-way'!$D122="","",A123^('Log_working_2-way'!$D122))</f>
        <v/>
      </c>
      <c r="K123" s="22" t="str">
        <f>IF('Log_working_2-way'!$D122="","",B123^('Log_working_2-way'!$D122))</f>
        <v/>
      </c>
    </row>
    <row r="124" spans="3:11">
      <c r="C124" s="20" t="str">
        <f t="shared" si="1"/>
        <v/>
      </c>
      <c r="D124" s="17" t="str">
        <f>IF(OR($A124="",$B124=""),"",A124*'MPTO_working_2-way'!$G123)</f>
        <v/>
      </c>
      <c r="E124" s="22" t="str">
        <f>IF(OR($A124="",$B124=""),"",B124*'MPTO_working_2-way'!$G123)</f>
        <v/>
      </c>
      <c r="F124" s="17" t="str">
        <f>IF(OR($A124="",$B124=""),"",'MPTO_working_2-way'!D123)</f>
        <v/>
      </c>
      <c r="G124" s="22" t="str">
        <f>IF(OR($A124="",$B124=""),"",'MPTO_working_2-way'!E123)</f>
        <v/>
      </c>
      <c r="H124" s="17" t="str">
        <f>IF(OR($A124="",$B124=""),"",'OddsRatio_working_2-way'!M123)</f>
        <v/>
      </c>
      <c r="I124" s="17" t="str">
        <f>IF(OR($A124="",$B124=""),"",'OddsRatio_working_2-way'!N123)</f>
        <v/>
      </c>
      <c r="J124" s="17" t="str">
        <f>IF('Log_working_2-way'!$D123="","",A124^('Log_working_2-way'!$D123))</f>
        <v/>
      </c>
      <c r="K124" s="22" t="str">
        <f>IF('Log_working_2-way'!$D123="","",B124^('Log_working_2-way'!$D123))</f>
        <v/>
      </c>
    </row>
    <row r="125" spans="3:11">
      <c r="C125" s="20" t="str">
        <f t="shared" si="1"/>
        <v/>
      </c>
      <c r="D125" s="17" t="str">
        <f>IF(OR($A125="",$B125=""),"",A125*'MPTO_working_2-way'!$G124)</f>
        <v/>
      </c>
      <c r="E125" s="22" t="str">
        <f>IF(OR($A125="",$B125=""),"",B125*'MPTO_working_2-way'!$G124)</f>
        <v/>
      </c>
      <c r="F125" s="17" t="str">
        <f>IF(OR($A125="",$B125=""),"",'MPTO_working_2-way'!D124)</f>
        <v/>
      </c>
      <c r="G125" s="22" t="str">
        <f>IF(OR($A125="",$B125=""),"",'MPTO_working_2-way'!E124)</f>
        <v/>
      </c>
      <c r="H125" s="17" t="str">
        <f>IF(OR($A125="",$B125=""),"",'OddsRatio_working_2-way'!M124)</f>
        <v/>
      </c>
      <c r="I125" s="17" t="str">
        <f>IF(OR($A125="",$B125=""),"",'OddsRatio_working_2-way'!N124)</f>
        <v/>
      </c>
      <c r="J125" s="17" t="str">
        <f>IF('Log_working_2-way'!$D124="","",A125^('Log_working_2-way'!$D124))</f>
        <v/>
      </c>
      <c r="K125" s="22" t="str">
        <f>IF('Log_working_2-way'!$D124="","",B125^('Log_working_2-way'!$D124))</f>
        <v/>
      </c>
    </row>
    <row r="126" spans="3:11">
      <c r="C126" s="20" t="str">
        <f t="shared" si="1"/>
        <v/>
      </c>
      <c r="D126" s="17" t="str">
        <f>IF(OR($A126="",$B126=""),"",A126*'MPTO_working_2-way'!$G125)</f>
        <v/>
      </c>
      <c r="E126" s="22" t="str">
        <f>IF(OR($A126="",$B126=""),"",B126*'MPTO_working_2-way'!$G125)</f>
        <v/>
      </c>
      <c r="F126" s="17" t="str">
        <f>IF(OR($A126="",$B126=""),"",'MPTO_working_2-way'!D125)</f>
        <v/>
      </c>
      <c r="G126" s="22" t="str">
        <f>IF(OR($A126="",$B126=""),"",'MPTO_working_2-way'!E125)</f>
        <v/>
      </c>
      <c r="H126" s="17" t="str">
        <f>IF(OR($A126="",$B126=""),"",'OddsRatio_working_2-way'!M125)</f>
        <v/>
      </c>
      <c r="I126" s="17" t="str">
        <f>IF(OR($A126="",$B126=""),"",'OddsRatio_working_2-way'!N125)</f>
        <v/>
      </c>
      <c r="J126" s="17" t="str">
        <f>IF('Log_working_2-way'!$D125="","",A126^('Log_working_2-way'!$D125))</f>
        <v/>
      </c>
      <c r="K126" s="22" t="str">
        <f>IF('Log_working_2-way'!$D125="","",B126^('Log_working_2-way'!$D125))</f>
        <v/>
      </c>
    </row>
    <row r="127" spans="3:11">
      <c r="C127" s="20" t="str">
        <f t="shared" si="1"/>
        <v/>
      </c>
      <c r="D127" s="17" t="str">
        <f>IF(OR($A127="",$B127=""),"",A127*'MPTO_working_2-way'!$G126)</f>
        <v/>
      </c>
      <c r="E127" s="22" t="str">
        <f>IF(OR($A127="",$B127=""),"",B127*'MPTO_working_2-way'!$G126)</f>
        <v/>
      </c>
      <c r="F127" s="17" t="str">
        <f>IF(OR($A127="",$B127=""),"",'MPTO_working_2-way'!D126)</f>
        <v/>
      </c>
      <c r="G127" s="22" t="str">
        <f>IF(OR($A127="",$B127=""),"",'MPTO_working_2-way'!E126)</f>
        <v/>
      </c>
      <c r="H127" s="17" t="str">
        <f>IF(OR($A127="",$B127=""),"",'OddsRatio_working_2-way'!M126)</f>
        <v/>
      </c>
      <c r="I127" s="17" t="str">
        <f>IF(OR($A127="",$B127=""),"",'OddsRatio_working_2-way'!N126)</f>
        <v/>
      </c>
      <c r="J127" s="17" t="str">
        <f>IF('Log_working_2-way'!$D126="","",A127^('Log_working_2-way'!$D126))</f>
        <v/>
      </c>
      <c r="K127" s="22" t="str">
        <f>IF('Log_working_2-way'!$D126="","",B127^('Log_working_2-way'!$D126))</f>
        <v/>
      </c>
    </row>
    <row r="128" spans="3:11">
      <c r="C128" s="20" t="str">
        <f t="shared" si="1"/>
        <v/>
      </c>
      <c r="D128" s="17" t="str">
        <f>IF(OR($A128="",$B128=""),"",A128*'MPTO_working_2-way'!$G127)</f>
        <v/>
      </c>
      <c r="E128" s="22" t="str">
        <f>IF(OR($A128="",$B128=""),"",B128*'MPTO_working_2-way'!$G127)</f>
        <v/>
      </c>
      <c r="F128" s="17" t="str">
        <f>IF(OR($A128="",$B128=""),"",'MPTO_working_2-way'!D127)</f>
        <v/>
      </c>
      <c r="G128" s="22" t="str">
        <f>IF(OR($A128="",$B128=""),"",'MPTO_working_2-way'!E127)</f>
        <v/>
      </c>
      <c r="H128" s="17" t="str">
        <f>IF(OR($A128="",$B128=""),"",'OddsRatio_working_2-way'!M127)</f>
        <v/>
      </c>
      <c r="I128" s="17" t="str">
        <f>IF(OR($A128="",$B128=""),"",'OddsRatio_working_2-way'!N127)</f>
        <v/>
      </c>
      <c r="J128" s="17" t="str">
        <f>IF('Log_working_2-way'!$D127="","",A128^('Log_working_2-way'!$D127))</f>
        <v/>
      </c>
      <c r="K128" s="22" t="str">
        <f>IF('Log_working_2-way'!$D127="","",B128^('Log_working_2-way'!$D127))</f>
        <v/>
      </c>
    </row>
    <row r="129" spans="3:11">
      <c r="C129" s="20" t="str">
        <f t="shared" si="1"/>
        <v/>
      </c>
      <c r="D129" s="17" t="str">
        <f>IF(OR($A129="",$B129=""),"",A129*'MPTO_working_2-way'!$G128)</f>
        <v/>
      </c>
      <c r="E129" s="22" t="str">
        <f>IF(OR($A129="",$B129=""),"",B129*'MPTO_working_2-way'!$G128)</f>
        <v/>
      </c>
      <c r="F129" s="17" t="str">
        <f>IF(OR($A129="",$B129=""),"",'MPTO_working_2-way'!D128)</f>
        <v/>
      </c>
      <c r="G129" s="22" t="str">
        <f>IF(OR($A129="",$B129=""),"",'MPTO_working_2-way'!E128)</f>
        <v/>
      </c>
      <c r="H129" s="17" t="str">
        <f>IF(OR($A129="",$B129=""),"",'OddsRatio_working_2-way'!M128)</f>
        <v/>
      </c>
      <c r="I129" s="17" t="str">
        <f>IF(OR($A129="",$B129=""),"",'OddsRatio_working_2-way'!N128)</f>
        <v/>
      </c>
      <c r="J129" s="17" t="str">
        <f>IF('Log_working_2-way'!$D128="","",A129^('Log_working_2-way'!$D128))</f>
        <v/>
      </c>
      <c r="K129" s="22" t="str">
        <f>IF('Log_working_2-way'!$D128="","",B129^('Log_working_2-way'!$D128))</f>
        <v/>
      </c>
    </row>
    <row r="130" spans="3:11">
      <c r="C130" s="20" t="str">
        <f t="shared" si="1"/>
        <v/>
      </c>
      <c r="D130" s="17" t="str">
        <f>IF(OR($A130="",$B130=""),"",A130*'MPTO_working_2-way'!$G129)</f>
        <v/>
      </c>
      <c r="E130" s="22" t="str">
        <f>IF(OR($A130="",$B130=""),"",B130*'MPTO_working_2-way'!$G129)</f>
        <v/>
      </c>
      <c r="F130" s="17" t="str">
        <f>IF(OR($A130="",$B130=""),"",'MPTO_working_2-way'!D129)</f>
        <v/>
      </c>
      <c r="G130" s="22" t="str">
        <f>IF(OR($A130="",$B130=""),"",'MPTO_working_2-way'!E129)</f>
        <v/>
      </c>
      <c r="H130" s="17" t="str">
        <f>IF(OR($A130="",$B130=""),"",'OddsRatio_working_2-way'!M129)</f>
        <v/>
      </c>
      <c r="I130" s="17" t="str">
        <f>IF(OR($A130="",$B130=""),"",'OddsRatio_working_2-way'!N129)</f>
        <v/>
      </c>
      <c r="J130" s="17" t="str">
        <f>IF('Log_working_2-way'!$D129="","",A130^('Log_working_2-way'!$D129))</f>
        <v/>
      </c>
      <c r="K130" s="22" t="str">
        <f>IF('Log_working_2-way'!$D129="","",B130^('Log_working_2-way'!$D129))</f>
        <v/>
      </c>
    </row>
    <row r="131" spans="3:11">
      <c r="C131" s="20" t="str">
        <f t="shared" ref="C131:C194" si="2">IF(OR($A131="",$B131=""),"",(1/A131)+(1/B131)-1)</f>
        <v/>
      </c>
      <c r="D131" s="17" t="str">
        <f>IF(OR($A131="",$B131=""),"",A131*'MPTO_working_2-way'!$G130)</f>
        <v/>
      </c>
      <c r="E131" s="22" t="str">
        <f>IF(OR($A131="",$B131=""),"",B131*'MPTO_working_2-way'!$G130)</f>
        <v/>
      </c>
      <c r="F131" s="17" t="str">
        <f>IF(OR($A131="",$B131=""),"",'MPTO_working_2-way'!D130)</f>
        <v/>
      </c>
      <c r="G131" s="22" t="str">
        <f>IF(OR($A131="",$B131=""),"",'MPTO_working_2-way'!E130)</f>
        <v/>
      </c>
      <c r="H131" s="17" t="str">
        <f>IF(OR($A131="",$B131=""),"",'OddsRatio_working_2-way'!M130)</f>
        <v/>
      </c>
      <c r="I131" s="17" t="str">
        <f>IF(OR($A131="",$B131=""),"",'OddsRatio_working_2-way'!N130)</f>
        <v/>
      </c>
      <c r="J131" s="17" t="str">
        <f>IF('Log_working_2-way'!$D130="","",A131^('Log_working_2-way'!$D130))</f>
        <v/>
      </c>
      <c r="K131" s="22" t="str">
        <f>IF('Log_working_2-way'!$D130="","",B131^('Log_working_2-way'!$D130))</f>
        <v/>
      </c>
    </row>
    <row r="132" spans="3:11">
      <c r="C132" s="20" t="str">
        <f t="shared" si="2"/>
        <v/>
      </c>
      <c r="D132" s="17" t="str">
        <f>IF(OR($A132="",$B132=""),"",A132*'MPTO_working_2-way'!$G131)</f>
        <v/>
      </c>
      <c r="E132" s="22" t="str">
        <f>IF(OR($A132="",$B132=""),"",B132*'MPTO_working_2-way'!$G131)</f>
        <v/>
      </c>
      <c r="F132" s="17" t="str">
        <f>IF(OR($A132="",$B132=""),"",'MPTO_working_2-way'!D131)</f>
        <v/>
      </c>
      <c r="G132" s="22" t="str">
        <f>IF(OR($A132="",$B132=""),"",'MPTO_working_2-way'!E131)</f>
        <v/>
      </c>
      <c r="H132" s="17" t="str">
        <f>IF(OR($A132="",$B132=""),"",'OddsRatio_working_2-way'!M131)</f>
        <v/>
      </c>
      <c r="I132" s="17" t="str">
        <f>IF(OR($A132="",$B132=""),"",'OddsRatio_working_2-way'!N131)</f>
        <v/>
      </c>
      <c r="J132" s="17" t="str">
        <f>IF('Log_working_2-way'!$D131="","",A132^('Log_working_2-way'!$D131))</f>
        <v/>
      </c>
      <c r="K132" s="22" t="str">
        <f>IF('Log_working_2-way'!$D131="","",B132^('Log_working_2-way'!$D131))</f>
        <v/>
      </c>
    </row>
    <row r="133" spans="3:11">
      <c r="C133" s="20" t="str">
        <f t="shared" si="2"/>
        <v/>
      </c>
      <c r="D133" s="17" t="str">
        <f>IF(OR($A133="",$B133=""),"",A133*'MPTO_working_2-way'!$G132)</f>
        <v/>
      </c>
      <c r="E133" s="22" t="str">
        <f>IF(OR($A133="",$B133=""),"",B133*'MPTO_working_2-way'!$G132)</f>
        <v/>
      </c>
      <c r="F133" s="17" t="str">
        <f>IF(OR($A133="",$B133=""),"",'MPTO_working_2-way'!D132)</f>
        <v/>
      </c>
      <c r="G133" s="22" t="str">
        <f>IF(OR($A133="",$B133=""),"",'MPTO_working_2-way'!E132)</f>
        <v/>
      </c>
      <c r="H133" s="17" t="str">
        <f>IF(OR($A133="",$B133=""),"",'OddsRatio_working_2-way'!M132)</f>
        <v/>
      </c>
      <c r="I133" s="17" t="str">
        <f>IF(OR($A133="",$B133=""),"",'OddsRatio_working_2-way'!N132)</f>
        <v/>
      </c>
      <c r="J133" s="17" t="str">
        <f>IF('Log_working_2-way'!$D132="","",A133^('Log_working_2-way'!$D132))</f>
        <v/>
      </c>
      <c r="K133" s="22" t="str">
        <f>IF('Log_working_2-way'!$D132="","",B133^('Log_working_2-way'!$D132))</f>
        <v/>
      </c>
    </row>
    <row r="134" spans="3:11">
      <c r="C134" s="20" t="str">
        <f t="shared" si="2"/>
        <v/>
      </c>
      <c r="D134" s="17" t="str">
        <f>IF(OR($A134="",$B134=""),"",A134*'MPTO_working_2-way'!$G133)</f>
        <v/>
      </c>
      <c r="E134" s="22" t="str">
        <f>IF(OR($A134="",$B134=""),"",B134*'MPTO_working_2-way'!$G133)</f>
        <v/>
      </c>
      <c r="F134" s="17" t="str">
        <f>IF(OR($A134="",$B134=""),"",'MPTO_working_2-way'!D133)</f>
        <v/>
      </c>
      <c r="G134" s="22" t="str">
        <f>IF(OR($A134="",$B134=""),"",'MPTO_working_2-way'!E133)</f>
        <v/>
      </c>
      <c r="H134" s="17" t="str">
        <f>IF(OR($A134="",$B134=""),"",'OddsRatio_working_2-way'!M133)</f>
        <v/>
      </c>
      <c r="I134" s="17" t="str">
        <f>IF(OR($A134="",$B134=""),"",'OddsRatio_working_2-way'!N133)</f>
        <v/>
      </c>
      <c r="J134" s="17" t="str">
        <f>IF('Log_working_2-way'!$D133="","",A134^('Log_working_2-way'!$D133))</f>
        <v/>
      </c>
      <c r="K134" s="22" t="str">
        <f>IF('Log_working_2-way'!$D133="","",B134^('Log_working_2-way'!$D133))</f>
        <v/>
      </c>
    </row>
    <row r="135" spans="3:11">
      <c r="C135" s="20" t="str">
        <f t="shared" si="2"/>
        <v/>
      </c>
      <c r="D135" s="17" t="str">
        <f>IF(OR($A135="",$B135=""),"",A135*'MPTO_working_2-way'!$G134)</f>
        <v/>
      </c>
      <c r="E135" s="22" t="str">
        <f>IF(OR($A135="",$B135=""),"",B135*'MPTO_working_2-way'!$G134)</f>
        <v/>
      </c>
      <c r="F135" s="17" t="str">
        <f>IF(OR($A135="",$B135=""),"",'MPTO_working_2-way'!D134)</f>
        <v/>
      </c>
      <c r="G135" s="22" t="str">
        <f>IF(OR($A135="",$B135=""),"",'MPTO_working_2-way'!E134)</f>
        <v/>
      </c>
      <c r="H135" s="17" t="str">
        <f>IF(OR($A135="",$B135=""),"",'OddsRatio_working_2-way'!M134)</f>
        <v/>
      </c>
      <c r="I135" s="17" t="str">
        <f>IF(OR($A135="",$B135=""),"",'OddsRatio_working_2-way'!N134)</f>
        <v/>
      </c>
      <c r="J135" s="17" t="str">
        <f>IF('Log_working_2-way'!$D134="","",A135^('Log_working_2-way'!$D134))</f>
        <v/>
      </c>
      <c r="K135" s="22" t="str">
        <f>IF('Log_working_2-way'!$D134="","",B135^('Log_working_2-way'!$D134))</f>
        <v/>
      </c>
    </row>
    <row r="136" spans="3:11">
      <c r="C136" s="20" t="str">
        <f t="shared" si="2"/>
        <v/>
      </c>
      <c r="D136" s="17" t="str">
        <f>IF(OR($A136="",$B136=""),"",A136*'MPTO_working_2-way'!$G135)</f>
        <v/>
      </c>
      <c r="E136" s="22" t="str">
        <f>IF(OR($A136="",$B136=""),"",B136*'MPTO_working_2-way'!$G135)</f>
        <v/>
      </c>
      <c r="F136" s="17" t="str">
        <f>IF(OR($A136="",$B136=""),"",'MPTO_working_2-way'!D135)</f>
        <v/>
      </c>
      <c r="G136" s="22" t="str">
        <f>IF(OR($A136="",$B136=""),"",'MPTO_working_2-way'!E135)</f>
        <v/>
      </c>
      <c r="H136" s="17" t="str">
        <f>IF(OR($A136="",$B136=""),"",'OddsRatio_working_2-way'!M135)</f>
        <v/>
      </c>
      <c r="I136" s="17" t="str">
        <f>IF(OR($A136="",$B136=""),"",'OddsRatio_working_2-way'!N135)</f>
        <v/>
      </c>
      <c r="J136" s="17" t="str">
        <f>IF('Log_working_2-way'!$D135="","",A136^('Log_working_2-way'!$D135))</f>
        <v/>
      </c>
      <c r="K136" s="22" t="str">
        <f>IF('Log_working_2-way'!$D135="","",B136^('Log_working_2-way'!$D135))</f>
        <v/>
      </c>
    </row>
    <row r="137" spans="3:11">
      <c r="C137" s="20" t="str">
        <f t="shared" si="2"/>
        <v/>
      </c>
      <c r="D137" s="17" t="str">
        <f>IF(OR($A137="",$B137=""),"",A137*'MPTO_working_2-way'!$G136)</f>
        <v/>
      </c>
      <c r="E137" s="22" t="str">
        <f>IF(OR($A137="",$B137=""),"",B137*'MPTO_working_2-way'!$G136)</f>
        <v/>
      </c>
      <c r="F137" s="17" t="str">
        <f>IF(OR($A137="",$B137=""),"",'MPTO_working_2-way'!D136)</f>
        <v/>
      </c>
      <c r="G137" s="22" t="str">
        <f>IF(OR($A137="",$B137=""),"",'MPTO_working_2-way'!E136)</f>
        <v/>
      </c>
      <c r="H137" s="17" t="str">
        <f>IF(OR($A137="",$B137=""),"",'OddsRatio_working_2-way'!M136)</f>
        <v/>
      </c>
      <c r="I137" s="17" t="str">
        <f>IF(OR($A137="",$B137=""),"",'OddsRatio_working_2-way'!N136)</f>
        <v/>
      </c>
      <c r="J137" s="17" t="str">
        <f>IF('Log_working_2-way'!$D136="","",A137^('Log_working_2-way'!$D136))</f>
        <v/>
      </c>
      <c r="K137" s="22" t="str">
        <f>IF('Log_working_2-way'!$D136="","",B137^('Log_working_2-way'!$D136))</f>
        <v/>
      </c>
    </row>
    <row r="138" spans="3:11">
      <c r="C138" s="20" t="str">
        <f t="shared" si="2"/>
        <v/>
      </c>
      <c r="D138" s="17" t="str">
        <f>IF(OR($A138="",$B138=""),"",A138*'MPTO_working_2-way'!$G137)</f>
        <v/>
      </c>
      <c r="E138" s="22" t="str">
        <f>IF(OR($A138="",$B138=""),"",B138*'MPTO_working_2-way'!$G137)</f>
        <v/>
      </c>
      <c r="F138" s="17" t="str">
        <f>IF(OR($A138="",$B138=""),"",'MPTO_working_2-way'!D137)</f>
        <v/>
      </c>
      <c r="G138" s="22" t="str">
        <f>IF(OR($A138="",$B138=""),"",'MPTO_working_2-way'!E137)</f>
        <v/>
      </c>
      <c r="H138" s="17" t="str">
        <f>IF(OR($A138="",$B138=""),"",'OddsRatio_working_2-way'!M137)</f>
        <v/>
      </c>
      <c r="I138" s="17" t="str">
        <f>IF(OR($A138="",$B138=""),"",'OddsRatio_working_2-way'!N137)</f>
        <v/>
      </c>
      <c r="J138" s="17" t="str">
        <f>IF('Log_working_2-way'!$D137="","",A138^('Log_working_2-way'!$D137))</f>
        <v/>
      </c>
      <c r="K138" s="22" t="str">
        <f>IF('Log_working_2-way'!$D137="","",B138^('Log_working_2-way'!$D137))</f>
        <v/>
      </c>
    </row>
    <row r="139" spans="3:11">
      <c r="C139" s="20" t="str">
        <f t="shared" si="2"/>
        <v/>
      </c>
      <c r="D139" s="17" t="str">
        <f>IF(OR($A139="",$B139=""),"",A139*'MPTO_working_2-way'!$G138)</f>
        <v/>
      </c>
      <c r="E139" s="22" t="str">
        <f>IF(OR($A139="",$B139=""),"",B139*'MPTO_working_2-way'!$G138)</f>
        <v/>
      </c>
      <c r="F139" s="17" t="str">
        <f>IF(OR($A139="",$B139=""),"",'MPTO_working_2-way'!D138)</f>
        <v/>
      </c>
      <c r="G139" s="22" t="str">
        <f>IF(OR($A139="",$B139=""),"",'MPTO_working_2-way'!E138)</f>
        <v/>
      </c>
      <c r="H139" s="17" t="str">
        <f>IF(OR($A139="",$B139=""),"",'OddsRatio_working_2-way'!M138)</f>
        <v/>
      </c>
      <c r="I139" s="17" t="str">
        <f>IF(OR($A139="",$B139=""),"",'OddsRatio_working_2-way'!N138)</f>
        <v/>
      </c>
      <c r="J139" s="17" t="str">
        <f>IF('Log_working_2-way'!$D138="","",A139^('Log_working_2-way'!$D138))</f>
        <v/>
      </c>
      <c r="K139" s="22" t="str">
        <f>IF('Log_working_2-way'!$D138="","",B139^('Log_working_2-way'!$D138))</f>
        <v/>
      </c>
    </row>
    <row r="140" spans="3:11">
      <c r="C140" s="20" t="str">
        <f t="shared" si="2"/>
        <v/>
      </c>
      <c r="D140" s="17" t="str">
        <f>IF(OR($A140="",$B140=""),"",A140*'MPTO_working_2-way'!$G139)</f>
        <v/>
      </c>
      <c r="E140" s="22" t="str">
        <f>IF(OR($A140="",$B140=""),"",B140*'MPTO_working_2-way'!$G139)</f>
        <v/>
      </c>
      <c r="F140" s="17" t="str">
        <f>IF(OR($A140="",$B140=""),"",'MPTO_working_2-way'!D139)</f>
        <v/>
      </c>
      <c r="G140" s="22" t="str">
        <f>IF(OR($A140="",$B140=""),"",'MPTO_working_2-way'!E139)</f>
        <v/>
      </c>
      <c r="H140" s="17" t="str">
        <f>IF(OR($A140="",$B140=""),"",'OddsRatio_working_2-way'!M139)</f>
        <v/>
      </c>
      <c r="I140" s="17" t="str">
        <f>IF(OR($A140="",$B140=""),"",'OddsRatio_working_2-way'!N139)</f>
        <v/>
      </c>
      <c r="J140" s="17" t="str">
        <f>IF('Log_working_2-way'!$D139="","",A140^('Log_working_2-way'!$D139))</f>
        <v/>
      </c>
      <c r="K140" s="22" t="str">
        <f>IF('Log_working_2-way'!$D139="","",B140^('Log_working_2-way'!$D139))</f>
        <v/>
      </c>
    </row>
    <row r="141" spans="3:11">
      <c r="C141" s="20" t="str">
        <f t="shared" si="2"/>
        <v/>
      </c>
      <c r="D141" s="17" t="str">
        <f>IF(OR($A141="",$B141=""),"",A141*'MPTO_working_2-way'!$G140)</f>
        <v/>
      </c>
      <c r="E141" s="22" t="str">
        <f>IF(OR($A141="",$B141=""),"",B141*'MPTO_working_2-way'!$G140)</f>
        <v/>
      </c>
      <c r="F141" s="17" t="str">
        <f>IF(OR($A141="",$B141=""),"",'MPTO_working_2-way'!D140)</f>
        <v/>
      </c>
      <c r="G141" s="22" t="str">
        <f>IF(OR($A141="",$B141=""),"",'MPTO_working_2-way'!E140)</f>
        <v/>
      </c>
      <c r="H141" s="17" t="str">
        <f>IF(OR($A141="",$B141=""),"",'OddsRatio_working_2-way'!M140)</f>
        <v/>
      </c>
      <c r="I141" s="17" t="str">
        <f>IF(OR($A141="",$B141=""),"",'OddsRatio_working_2-way'!N140)</f>
        <v/>
      </c>
      <c r="J141" s="17" t="str">
        <f>IF('Log_working_2-way'!$D140="","",A141^('Log_working_2-way'!$D140))</f>
        <v/>
      </c>
      <c r="K141" s="22" t="str">
        <f>IF('Log_working_2-way'!$D140="","",B141^('Log_working_2-way'!$D140))</f>
        <v/>
      </c>
    </row>
    <row r="142" spans="3:11">
      <c r="C142" s="20" t="str">
        <f t="shared" si="2"/>
        <v/>
      </c>
      <c r="D142" s="17" t="str">
        <f>IF(OR($A142="",$B142=""),"",A142*'MPTO_working_2-way'!$G141)</f>
        <v/>
      </c>
      <c r="E142" s="22" t="str">
        <f>IF(OR($A142="",$B142=""),"",B142*'MPTO_working_2-way'!$G141)</f>
        <v/>
      </c>
      <c r="F142" s="17" t="str">
        <f>IF(OR($A142="",$B142=""),"",'MPTO_working_2-way'!D141)</f>
        <v/>
      </c>
      <c r="G142" s="22" t="str">
        <f>IF(OR($A142="",$B142=""),"",'MPTO_working_2-way'!E141)</f>
        <v/>
      </c>
      <c r="H142" s="17" t="str">
        <f>IF(OR($A142="",$B142=""),"",'OddsRatio_working_2-way'!M141)</f>
        <v/>
      </c>
      <c r="I142" s="17" t="str">
        <f>IF(OR($A142="",$B142=""),"",'OddsRatio_working_2-way'!N141)</f>
        <v/>
      </c>
      <c r="J142" s="17" t="str">
        <f>IF('Log_working_2-way'!$D141="","",A142^('Log_working_2-way'!$D141))</f>
        <v/>
      </c>
      <c r="K142" s="22" t="str">
        <f>IF('Log_working_2-way'!$D141="","",B142^('Log_working_2-way'!$D141))</f>
        <v/>
      </c>
    </row>
    <row r="143" spans="3:11">
      <c r="C143" s="20" t="str">
        <f t="shared" si="2"/>
        <v/>
      </c>
      <c r="D143" s="17" t="str">
        <f>IF(OR($A143="",$B143=""),"",A143*'MPTO_working_2-way'!$G142)</f>
        <v/>
      </c>
      <c r="E143" s="22" t="str">
        <f>IF(OR($A143="",$B143=""),"",B143*'MPTO_working_2-way'!$G142)</f>
        <v/>
      </c>
      <c r="F143" s="17" t="str">
        <f>IF(OR($A143="",$B143=""),"",'MPTO_working_2-way'!D142)</f>
        <v/>
      </c>
      <c r="G143" s="22" t="str">
        <f>IF(OR($A143="",$B143=""),"",'MPTO_working_2-way'!E142)</f>
        <v/>
      </c>
      <c r="H143" s="17" t="str">
        <f>IF(OR($A143="",$B143=""),"",'OddsRatio_working_2-way'!M142)</f>
        <v/>
      </c>
      <c r="I143" s="17" t="str">
        <f>IF(OR($A143="",$B143=""),"",'OddsRatio_working_2-way'!N142)</f>
        <v/>
      </c>
      <c r="J143" s="17" t="str">
        <f>IF('Log_working_2-way'!$D142="","",A143^('Log_working_2-way'!$D142))</f>
        <v/>
      </c>
      <c r="K143" s="22" t="str">
        <f>IF('Log_working_2-way'!$D142="","",B143^('Log_working_2-way'!$D142))</f>
        <v/>
      </c>
    </row>
    <row r="144" spans="3:11">
      <c r="C144" s="20" t="str">
        <f t="shared" si="2"/>
        <v/>
      </c>
      <c r="D144" s="17" t="str">
        <f>IF(OR($A144="",$B144=""),"",A144*'MPTO_working_2-way'!$G143)</f>
        <v/>
      </c>
      <c r="E144" s="22" t="str">
        <f>IF(OR($A144="",$B144=""),"",B144*'MPTO_working_2-way'!$G143)</f>
        <v/>
      </c>
      <c r="F144" s="17" t="str">
        <f>IF(OR($A144="",$B144=""),"",'MPTO_working_2-way'!D143)</f>
        <v/>
      </c>
      <c r="G144" s="22" t="str">
        <f>IF(OR($A144="",$B144=""),"",'MPTO_working_2-way'!E143)</f>
        <v/>
      </c>
      <c r="H144" s="17" t="str">
        <f>IF(OR($A144="",$B144=""),"",'OddsRatio_working_2-way'!M143)</f>
        <v/>
      </c>
      <c r="I144" s="17" t="str">
        <f>IF(OR($A144="",$B144=""),"",'OddsRatio_working_2-way'!N143)</f>
        <v/>
      </c>
      <c r="J144" s="17" t="str">
        <f>IF('Log_working_2-way'!$D143="","",A144^('Log_working_2-way'!$D143))</f>
        <v/>
      </c>
      <c r="K144" s="22" t="str">
        <f>IF('Log_working_2-way'!$D143="","",B144^('Log_working_2-way'!$D143))</f>
        <v/>
      </c>
    </row>
    <row r="145" spans="3:11">
      <c r="C145" s="20" t="str">
        <f t="shared" si="2"/>
        <v/>
      </c>
      <c r="D145" s="17" t="str">
        <f>IF(OR($A145="",$B145=""),"",A145*'MPTO_working_2-way'!$G144)</f>
        <v/>
      </c>
      <c r="E145" s="22" t="str">
        <f>IF(OR($A145="",$B145=""),"",B145*'MPTO_working_2-way'!$G144)</f>
        <v/>
      </c>
      <c r="F145" s="17" t="str">
        <f>IF(OR($A145="",$B145=""),"",'MPTO_working_2-way'!D144)</f>
        <v/>
      </c>
      <c r="G145" s="22" t="str">
        <f>IF(OR($A145="",$B145=""),"",'MPTO_working_2-way'!E144)</f>
        <v/>
      </c>
      <c r="H145" s="17" t="str">
        <f>IF(OR($A145="",$B145=""),"",'OddsRatio_working_2-way'!M144)</f>
        <v/>
      </c>
      <c r="I145" s="17" t="str">
        <f>IF(OR($A145="",$B145=""),"",'OddsRatio_working_2-way'!N144)</f>
        <v/>
      </c>
      <c r="J145" s="17" t="str">
        <f>IF('Log_working_2-way'!$D144="","",A145^('Log_working_2-way'!$D144))</f>
        <v/>
      </c>
      <c r="K145" s="22" t="str">
        <f>IF('Log_working_2-way'!$D144="","",B145^('Log_working_2-way'!$D144))</f>
        <v/>
      </c>
    </row>
    <row r="146" spans="3:11">
      <c r="C146" s="20" t="str">
        <f t="shared" si="2"/>
        <v/>
      </c>
      <c r="D146" s="17" t="str">
        <f>IF(OR($A146="",$B146=""),"",A146*'MPTO_working_2-way'!$G145)</f>
        <v/>
      </c>
      <c r="E146" s="22" t="str">
        <f>IF(OR($A146="",$B146=""),"",B146*'MPTO_working_2-way'!$G145)</f>
        <v/>
      </c>
      <c r="F146" s="17" t="str">
        <f>IF(OR($A146="",$B146=""),"",'MPTO_working_2-way'!D145)</f>
        <v/>
      </c>
      <c r="G146" s="22" t="str">
        <f>IF(OR($A146="",$B146=""),"",'MPTO_working_2-way'!E145)</f>
        <v/>
      </c>
      <c r="H146" s="17" t="str">
        <f>IF(OR($A146="",$B146=""),"",'OddsRatio_working_2-way'!M145)</f>
        <v/>
      </c>
      <c r="I146" s="17" t="str">
        <f>IF(OR($A146="",$B146=""),"",'OddsRatio_working_2-way'!N145)</f>
        <v/>
      </c>
      <c r="J146" s="17" t="str">
        <f>IF('Log_working_2-way'!$D145="","",A146^('Log_working_2-way'!$D145))</f>
        <v/>
      </c>
      <c r="K146" s="22" t="str">
        <f>IF('Log_working_2-way'!$D145="","",B146^('Log_working_2-way'!$D145))</f>
        <v/>
      </c>
    </row>
    <row r="147" spans="3:11">
      <c r="C147" s="20" t="str">
        <f t="shared" si="2"/>
        <v/>
      </c>
      <c r="D147" s="17" t="str">
        <f>IF(OR($A147="",$B147=""),"",A147*'MPTO_working_2-way'!$G146)</f>
        <v/>
      </c>
      <c r="E147" s="22" t="str">
        <f>IF(OR($A147="",$B147=""),"",B147*'MPTO_working_2-way'!$G146)</f>
        <v/>
      </c>
      <c r="F147" s="17" t="str">
        <f>IF(OR($A147="",$B147=""),"",'MPTO_working_2-way'!D146)</f>
        <v/>
      </c>
      <c r="G147" s="22" t="str">
        <f>IF(OR($A147="",$B147=""),"",'MPTO_working_2-way'!E146)</f>
        <v/>
      </c>
      <c r="H147" s="17" t="str">
        <f>IF(OR($A147="",$B147=""),"",'OddsRatio_working_2-way'!M146)</f>
        <v/>
      </c>
      <c r="I147" s="17" t="str">
        <f>IF(OR($A147="",$B147=""),"",'OddsRatio_working_2-way'!N146)</f>
        <v/>
      </c>
      <c r="J147" s="17" t="str">
        <f>IF('Log_working_2-way'!$D146="","",A147^('Log_working_2-way'!$D146))</f>
        <v/>
      </c>
      <c r="K147" s="22" t="str">
        <f>IF('Log_working_2-way'!$D146="","",B147^('Log_working_2-way'!$D146))</f>
        <v/>
      </c>
    </row>
    <row r="148" spans="3:11">
      <c r="C148" s="20" t="str">
        <f t="shared" si="2"/>
        <v/>
      </c>
      <c r="D148" s="17" t="str">
        <f>IF(OR($A148="",$B148=""),"",A148*'MPTO_working_2-way'!$G147)</f>
        <v/>
      </c>
      <c r="E148" s="22" t="str">
        <f>IF(OR($A148="",$B148=""),"",B148*'MPTO_working_2-way'!$G147)</f>
        <v/>
      </c>
      <c r="F148" s="17" t="str">
        <f>IF(OR($A148="",$B148=""),"",'MPTO_working_2-way'!D147)</f>
        <v/>
      </c>
      <c r="G148" s="22" t="str">
        <f>IF(OR($A148="",$B148=""),"",'MPTO_working_2-way'!E147)</f>
        <v/>
      </c>
      <c r="H148" s="17" t="str">
        <f>IF(OR($A148="",$B148=""),"",'OddsRatio_working_2-way'!M147)</f>
        <v/>
      </c>
      <c r="I148" s="17" t="str">
        <f>IF(OR($A148="",$B148=""),"",'OddsRatio_working_2-way'!N147)</f>
        <v/>
      </c>
      <c r="J148" s="17" t="str">
        <f>IF('Log_working_2-way'!$D147="","",A148^('Log_working_2-way'!$D147))</f>
        <v/>
      </c>
      <c r="K148" s="22" t="str">
        <f>IF('Log_working_2-way'!$D147="","",B148^('Log_working_2-way'!$D147))</f>
        <v/>
      </c>
    </row>
    <row r="149" spans="3:11">
      <c r="C149" s="20" t="str">
        <f t="shared" si="2"/>
        <v/>
      </c>
      <c r="D149" s="17" t="str">
        <f>IF(OR($A149="",$B149=""),"",A149*'MPTO_working_2-way'!$G148)</f>
        <v/>
      </c>
      <c r="E149" s="22" t="str">
        <f>IF(OR($A149="",$B149=""),"",B149*'MPTO_working_2-way'!$G148)</f>
        <v/>
      </c>
      <c r="F149" s="17" t="str">
        <f>IF(OR($A149="",$B149=""),"",'MPTO_working_2-way'!D148)</f>
        <v/>
      </c>
      <c r="G149" s="22" t="str">
        <f>IF(OR($A149="",$B149=""),"",'MPTO_working_2-way'!E148)</f>
        <v/>
      </c>
      <c r="H149" s="17" t="str">
        <f>IF(OR($A149="",$B149=""),"",'OddsRatio_working_2-way'!M148)</f>
        <v/>
      </c>
      <c r="I149" s="17" t="str">
        <f>IF(OR($A149="",$B149=""),"",'OddsRatio_working_2-way'!N148)</f>
        <v/>
      </c>
      <c r="J149" s="17" t="str">
        <f>IF('Log_working_2-way'!$D148="","",A149^('Log_working_2-way'!$D148))</f>
        <v/>
      </c>
      <c r="K149" s="22" t="str">
        <f>IF('Log_working_2-way'!$D148="","",B149^('Log_working_2-way'!$D148))</f>
        <v/>
      </c>
    </row>
    <row r="150" spans="3:11">
      <c r="C150" s="20" t="str">
        <f t="shared" si="2"/>
        <v/>
      </c>
      <c r="D150" s="17" t="str">
        <f>IF(OR($A150="",$B150=""),"",A150*'MPTO_working_2-way'!$G149)</f>
        <v/>
      </c>
      <c r="E150" s="22" t="str">
        <f>IF(OR($A150="",$B150=""),"",B150*'MPTO_working_2-way'!$G149)</f>
        <v/>
      </c>
      <c r="F150" s="17" t="str">
        <f>IF(OR($A150="",$B150=""),"",'MPTO_working_2-way'!D149)</f>
        <v/>
      </c>
      <c r="G150" s="22" t="str">
        <f>IF(OR($A150="",$B150=""),"",'MPTO_working_2-way'!E149)</f>
        <v/>
      </c>
      <c r="H150" s="17" t="str">
        <f>IF(OR($A150="",$B150=""),"",'OddsRatio_working_2-way'!M149)</f>
        <v/>
      </c>
      <c r="I150" s="17" t="str">
        <f>IF(OR($A150="",$B150=""),"",'OddsRatio_working_2-way'!N149)</f>
        <v/>
      </c>
      <c r="J150" s="17" t="str">
        <f>IF('Log_working_2-way'!$D149="","",A150^('Log_working_2-way'!$D149))</f>
        <v/>
      </c>
      <c r="K150" s="22" t="str">
        <f>IF('Log_working_2-way'!$D149="","",B150^('Log_working_2-way'!$D149))</f>
        <v/>
      </c>
    </row>
    <row r="151" spans="3:11">
      <c r="C151" s="20" t="str">
        <f t="shared" si="2"/>
        <v/>
      </c>
      <c r="D151" s="17" t="str">
        <f>IF(OR($A151="",$B151=""),"",A151*'MPTO_working_2-way'!$G150)</f>
        <v/>
      </c>
      <c r="E151" s="22" t="str">
        <f>IF(OR($A151="",$B151=""),"",B151*'MPTO_working_2-way'!$G150)</f>
        <v/>
      </c>
      <c r="F151" s="17" t="str">
        <f>IF(OR($A151="",$B151=""),"",'MPTO_working_2-way'!D150)</f>
        <v/>
      </c>
      <c r="G151" s="22" t="str">
        <f>IF(OR($A151="",$B151=""),"",'MPTO_working_2-way'!E150)</f>
        <v/>
      </c>
      <c r="H151" s="17" t="str">
        <f>IF(OR($A151="",$B151=""),"",'OddsRatio_working_2-way'!M150)</f>
        <v/>
      </c>
      <c r="I151" s="17" t="str">
        <f>IF(OR($A151="",$B151=""),"",'OddsRatio_working_2-way'!N150)</f>
        <v/>
      </c>
      <c r="J151" s="17" t="str">
        <f>IF('Log_working_2-way'!$D150="","",A151^('Log_working_2-way'!$D150))</f>
        <v/>
      </c>
      <c r="K151" s="22" t="str">
        <f>IF('Log_working_2-way'!$D150="","",B151^('Log_working_2-way'!$D150))</f>
        <v/>
      </c>
    </row>
    <row r="152" spans="3:11">
      <c r="C152" s="20" t="str">
        <f t="shared" si="2"/>
        <v/>
      </c>
      <c r="D152" s="17" t="str">
        <f>IF(OR($A152="",$B152=""),"",A152*'MPTO_working_2-way'!$G151)</f>
        <v/>
      </c>
      <c r="E152" s="22" t="str">
        <f>IF(OR($A152="",$B152=""),"",B152*'MPTO_working_2-way'!$G151)</f>
        <v/>
      </c>
      <c r="F152" s="17" t="str">
        <f>IF(OR($A152="",$B152=""),"",'MPTO_working_2-way'!D151)</f>
        <v/>
      </c>
      <c r="G152" s="22" t="str">
        <f>IF(OR($A152="",$B152=""),"",'MPTO_working_2-way'!E151)</f>
        <v/>
      </c>
      <c r="H152" s="17" t="str">
        <f>IF(OR($A152="",$B152=""),"",'OddsRatio_working_2-way'!M151)</f>
        <v/>
      </c>
      <c r="I152" s="17" t="str">
        <f>IF(OR($A152="",$B152=""),"",'OddsRatio_working_2-way'!N151)</f>
        <v/>
      </c>
      <c r="J152" s="17" t="str">
        <f>IF('Log_working_2-way'!$D151="","",A152^('Log_working_2-way'!$D151))</f>
        <v/>
      </c>
      <c r="K152" s="22" t="str">
        <f>IF('Log_working_2-way'!$D151="","",B152^('Log_working_2-way'!$D151))</f>
        <v/>
      </c>
    </row>
    <row r="153" spans="3:11">
      <c r="C153" s="20" t="str">
        <f t="shared" si="2"/>
        <v/>
      </c>
      <c r="D153" s="17" t="str">
        <f>IF(OR($A153="",$B153=""),"",A153*'MPTO_working_2-way'!$G152)</f>
        <v/>
      </c>
      <c r="E153" s="22" t="str">
        <f>IF(OR($A153="",$B153=""),"",B153*'MPTO_working_2-way'!$G152)</f>
        <v/>
      </c>
      <c r="F153" s="17" t="str">
        <f>IF(OR($A153="",$B153=""),"",'MPTO_working_2-way'!D152)</f>
        <v/>
      </c>
      <c r="G153" s="22" t="str">
        <f>IF(OR($A153="",$B153=""),"",'MPTO_working_2-way'!E152)</f>
        <v/>
      </c>
      <c r="H153" s="17" t="str">
        <f>IF(OR($A153="",$B153=""),"",'OddsRatio_working_2-way'!M152)</f>
        <v/>
      </c>
      <c r="I153" s="17" t="str">
        <f>IF(OR($A153="",$B153=""),"",'OddsRatio_working_2-way'!N152)</f>
        <v/>
      </c>
      <c r="J153" s="17" t="str">
        <f>IF('Log_working_2-way'!$D152="","",A153^('Log_working_2-way'!$D152))</f>
        <v/>
      </c>
      <c r="K153" s="22" t="str">
        <f>IF('Log_working_2-way'!$D152="","",B153^('Log_working_2-way'!$D152))</f>
        <v/>
      </c>
    </row>
    <row r="154" spans="3:11">
      <c r="C154" s="20" t="str">
        <f t="shared" si="2"/>
        <v/>
      </c>
      <c r="D154" s="17" t="str">
        <f>IF(OR($A154="",$B154=""),"",A154*'MPTO_working_2-way'!$G153)</f>
        <v/>
      </c>
      <c r="E154" s="22" t="str">
        <f>IF(OR($A154="",$B154=""),"",B154*'MPTO_working_2-way'!$G153)</f>
        <v/>
      </c>
      <c r="F154" s="17" t="str">
        <f>IF(OR($A154="",$B154=""),"",'MPTO_working_2-way'!D153)</f>
        <v/>
      </c>
      <c r="G154" s="22" t="str">
        <f>IF(OR($A154="",$B154=""),"",'MPTO_working_2-way'!E153)</f>
        <v/>
      </c>
      <c r="H154" s="17" t="str">
        <f>IF(OR($A154="",$B154=""),"",'OddsRatio_working_2-way'!M153)</f>
        <v/>
      </c>
      <c r="I154" s="17" t="str">
        <f>IF(OR($A154="",$B154=""),"",'OddsRatio_working_2-way'!N153)</f>
        <v/>
      </c>
      <c r="J154" s="17" t="str">
        <f>IF('Log_working_2-way'!$D153="","",A154^('Log_working_2-way'!$D153))</f>
        <v/>
      </c>
      <c r="K154" s="22" t="str">
        <f>IF('Log_working_2-way'!$D153="","",B154^('Log_working_2-way'!$D153))</f>
        <v/>
      </c>
    </row>
    <row r="155" spans="3:11">
      <c r="C155" s="20" t="str">
        <f t="shared" si="2"/>
        <v/>
      </c>
      <c r="D155" s="17" t="str">
        <f>IF(OR($A155="",$B155=""),"",A155*'MPTO_working_2-way'!$G154)</f>
        <v/>
      </c>
      <c r="E155" s="22" t="str">
        <f>IF(OR($A155="",$B155=""),"",B155*'MPTO_working_2-way'!$G154)</f>
        <v/>
      </c>
      <c r="F155" s="17" t="str">
        <f>IF(OR($A155="",$B155=""),"",'MPTO_working_2-way'!D154)</f>
        <v/>
      </c>
      <c r="G155" s="22" t="str">
        <f>IF(OR($A155="",$B155=""),"",'MPTO_working_2-way'!E154)</f>
        <v/>
      </c>
      <c r="H155" s="17" t="str">
        <f>IF(OR($A155="",$B155=""),"",'OddsRatio_working_2-way'!M154)</f>
        <v/>
      </c>
      <c r="I155" s="17" t="str">
        <f>IF(OR($A155="",$B155=""),"",'OddsRatio_working_2-way'!N154)</f>
        <v/>
      </c>
      <c r="J155" s="17" t="str">
        <f>IF('Log_working_2-way'!$D154="","",A155^('Log_working_2-way'!$D154))</f>
        <v/>
      </c>
      <c r="K155" s="22" t="str">
        <f>IF('Log_working_2-way'!$D154="","",B155^('Log_working_2-way'!$D154))</f>
        <v/>
      </c>
    </row>
    <row r="156" spans="3:11">
      <c r="C156" s="20" t="str">
        <f t="shared" si="2"/>
        <v/>
      </c>
      <c r="D156" s="17" t="str">
        <f>IF(OR($A156="",$B156=""),"",A156*'MPTO_working_2-way'!$G155)</f>
        <v/>
      </c>
      <c r="E156" s="22" t="str">
        <f>IF(OR($A156="",$B156=""),"",B156*'MPTO_working_2-way'!$G155)</f>
        <v/>
      </c>
      <c r="F156" s="17" t="str">
        <f>IF(OR($A156="",$B156=""),"",'MPTO_working_2-way'!D155)</f>
        <v/>
      </c>
      <c r="G156" s="22" t="str">
        <f>IF(OR($A156="",$B156=""),"",'MPTO_working_2-way'!E155)</f>
        <v/>
      </c>
      <c r="H156" s="17" t="str">
        <f>IF(OR($A156="",$B156=""),"",'OddsRatio_working_2-way'!M155)</f>
        <v/>
      </c>
      <c r="I156" s="17" t="str">
        <f>IF(OR($A156="",$B156=""),"",'OddsRatio_working_2-way'!N155)</f>
        <v/>
      </c>
      <c r="J156" s="17" t="str">
        <f>IF('Log_working_2-way'!$D155="","",A156^('Log_working_2-way'!$D155))</f>
        <v/>
      </c>
      <c r="K156" s="22" t="str">
        <f>IF('Log_working_2-way'!$D155="","",B156^('Log_working_2-way'!$D155))</f>
        <v/>
      </c>
    </row>
    <row r="157" spans="3:11">
      <c r="C157" s="20" t="str">
        <f t="shared" si="2"/>
        <v/>
      </c>
      <c r="D157" s="17" t="str">
        <f>IF(OR($A157="",$B157=""),"",A157*'MPTO_working_2-way'!$G156)</f>
        <v/>
      </c>
      <c r="E157" s="22" t="str">
        <f>IF(OR($A157="",$B157=""),"",B157*'MPTO_working_2-way'!$G156)</f>
        <v/>
      </c>
      <c r="F157" s="17" t="str">
        <f>IF(OR($A157="",$B157=""),"",'MPTO_working_2-way'!D156)</f>
        <v/>
      </c>
      <c r="G157" s="22" t="str">
        <f>IF(OR($A157="",$B157=""),"",'MPTO_working_2-way'!E156)</f>
        <v/>
      </c>
      <c r="H157" s="17" t="str">
        <f>IF(OR($A157="",$B157=""),"",'OddsRatio_working_2-way'!M156)</f>
        <v/>
      </c>
      <c r="I157" s="17" t="str">
        <f>IF(OR($A157="",$B157=""),"",'OddsRatio_working_2-way'!N156)</f>
        <v/>
      </c>
      <c r="J157" s="17" t="str">
        <f>IF('Log_working_2-way'!$D156="","",A157^('Log_working_2-way'!$D156))</f>
        <v/>
      </c>
      <c r="K157" s="22" t="str">
        <f>IF('Log_working_2-way'!$D156="","",B157^('Log_working_2-way'!$D156))</f>
        <v/>
      </c>
    </row>
    <row r="158" spans="3:11">
      <c r="C158" s="20" t="str">
        <f t="shared" si="2"/>
        <v/>
      </c>
      <c r="D158" s="17" t="str">
        <f>IF(OR($A158="",$B158=""),"",A158*'MPTO_working_2-way'!$G157)</f>
        <v/>
      </c>
      <c r="E158" s="22" t="str">
        <f>IF(OR($A158="",$B158=""),"",B158*'MPTO_working_2-way'!$G157)</f>
        <v/>
      </c>
      <c r="F158" s="17" t="str">
        <f>IF(OR($A158="",$B158=""),"",'MPTO_working_2-way'!D157)</f>
        <v/>
      </c>
      <c r="G158" s="22" t="str">
        <f>IF(OR($A158="",$B158=""),"",'MPTO_working_2-way'!E157)</f>
        <v/>
      </c>
      <c r="H158" s="17" t="str">
        <f>IF(OR($A158="",$B158=""),"",'OddsRatio_working_2-way'!M157)</f>
        <v/>
      </c>
      <c r="I158" s="17" t="str">
        <f>IF(OR($A158="",$B158=""),"",'OddsRatio_working_2-way'!N157)</f>
        <v/>
      </c>
      <c r="J158" s="17" t="str">
        <f>IF('Log_working_2-way'!$D157="","",A158^('Log_working_2-way'!$D157))</f>
        <v/>
      </c>
      <c r="K158" s="22" t="str">
        <f>IF('Log_working_2-way'!$D157="","",B158^('Log_working_2-way'!$D157))</f>
        <v/>
      </c>
    </row>
    <row r="159" spans="3:11">
      <c r="C159" s="20" t="str">
        <f t="shared" si="2"/>
        <v/>
      </c>
      <c r="D159" s="17" t="str">
        <f>IF(OR($A159="",$B159=""),"",A159*'MPTO_working_2-way'!$G158)</f>
        <v/>
      </c>
      <c r="E159" s="22" t="str">
        <f>IF(OR($A159="",$B159=""),"",B159*'MPTO_working_2-way'!$G158)</f>
        <v/>
      </c>
      <c r="F159" s="17" t="str">
        <f>IF(OR($A159="",$B159=""),"",'MPTO_working_2-way'!D158)</f>
        <v/>
      </c>
      <c r="G159" s="22" t="str">
        <f>IF(OR($A159="",$B159=""),"",'MPTO_working_2-way'!E158)</f>
        <v/>
      </c>
      <c r="H159" s="17" t="str">
        <f>IF(OR($A159="",$B159=""),"",'OddsRatio_working_2-way'!M158)</f>
        <v/>
      </c>
      <c r="I159" s="17" t="str">
        <f>IF(OR($A159="",$B159=""),"",'OddsRatio_working_2-way'!N158)</f>
        <v/>
      </c>
      <c r="J159" s="17" t="str">
        <f>IF('Log_working_2-way'!$D158="","",A159^('Log_working_2-way'!$D158))</f>
        <v/>
      </c>
      <c r="K159" s="22" t="str">
        <f>IF('Log_working_2-way'!$D158="","",B159^('Log_working_2-way'!$D158))</f>
        <v/>
      </c>
    </row>
    <row r="160" spans="3:11">
      <c r="C160" s="20" t="str">
        <f t="shared" si="2"/>
        <v/>
      </c>
      <c r="D160" s="17" t="str">
        <f>IF(OR($A160="",$B160=""),"",A160*'MPTO_working_2-way'!$G159)</f>
        <v/>
      </c>
      <c r="E160" s="22" t="str">
        <f>IF(OR($A160="",$B160=""),"",B160*'MPTO_working_2-way'!$G159)</f>
        <v/>
      </c>
      <c r="F160" s="17" t="str">
        <f>IF(OR($A160="",$B160=""),"",'MPTO_working_2-way'!D159)</f>
        <v/>
      </c>
      <c r="G160" s="22" t="str">
        <f>IF(OR($A160="",$B160=""),"",'MPTO_working_2-way'!E159)</f>
        <v/>
      </c>
      <c r="H160" s="17" t="str">
        <f>IF(OR($A160="",$B160=""),"",'OddsRatio_working_2-way'!M159)</f>
        <v/>
      </c>
      <c r="I160" s="17" t="str">
        <f>IF(OR($A160="",$B160=""),"",'OddsRatio_working_2-way'!N159)</f>
        <v/>
      </c>
      <c r="J160" s="17" t="str">
        <f>IF('Log_working_2-way'!$D159="","",A160^('Log_working_2-way'!$D159))</f>
        <v/>
      </c>
      <c r="K160" s="22" t="str">
        <f>IF('Log_working_2-way'!$D159="","",B160^('Log_working_2-way'!$D159))</f>
        <v/>
      </c>
    </row>
    <row r="161" spans="3:11">
      <c r="C161" s="20" t="str">
        <f t="shared" si="2"/>
        <v/>
      </c>
      <c r="D161" s="17" t="str">
        <f>IF(OR($A161="",$B161=""),"",A161*'MPTO_working_2-way'!$G160)</f>
        <v/>
      </c>
      <c r="E161" s="22" t="str">
        <f>IF(OR($A161="",$B161=""),"",B161*'MPTO_working_2-way'!$G160)</f>
        <v/>
      </c>
      <c r="F161" s="17" t="str">
        <f>IF(OR($A161="",$B161=""),"",'MPTO_working_2-way'!D160)</f>
        <v/>
      </c>
      <c r="G161" s="22" t="str">
        <f>IF(OR($A161="",$B161=""),"",'MPTO_working_2-way'!E160)</f>
        <v/>
      </c>
      <c r="H161" s="17" t="str">
        <f>IF(OR($A161="",$B161=""),"",'OddsRatio_working_2-way'!M160)</f>
        <v/>
      </c>
      <c r="I161" s="17" t="str">
        <f>IF(OR($A161="",$B161=""),"",'OddsRatio_working_2-way'!N160)</f>
        <v/>
      </c>
      <c r="J161" s="17" t="str">
        <f>IF('Log_working_2-way'!$D160="","",A161^('Log_working_2-way'!$D160))</f>
        <v/>
      </c>
      <c r="K161" s="22" t="str">
        <f>IF('Log_working_2-way'!$D160="","",B161^('Log_working_2-way'!$D160))</f>
        <v/>
      </c>
    </row>
    <row r="162" spans="3:11">
      <c r="C162" s="20" t="str">
        <f t="shared" si="2"/>
        <v/>
      </c>
      <c r="D162" s="17" t="str">
        <f>IF(OR($A162="",$B162=""),"",A162*'MPTO_working_2-way'!$G161)</f>
        <v/>
      </c>
      <c r="E162" s="22" t="str">
        <f>IF(OR($A162="",$B162=""),"",B162*'MPTO_working_2-way'!$G161)</f>
        <v/>
      </c>
      <c r="F162" s="17" t="str">
        <f>IF(OR($A162="",$B162=""),"",'MPTO_working_2-way'!D161)</f>
        <v/>
      </c>
      <c r="G162" s="22" t="str">
        <f>IF(OR($A162="",$B162=""),"",'MPTO_working_2-way'!E161)</f>
        <v/>
      </c>
      <c r="H162" s="17" t="str">
        <f>IF(OR($A162="",$B162=""),"",'OddsRatio_working_2-way'!M161)</f>
        <v/>
      </c>
      <c r="I162" s="17" t="str">
        <f>IF(OR($A162="",$B162=""),"",'OddsRatio_working_2-way'!N161)</f>
        <v/>
      </c>
      <c r="J162" s="17" t="str">
        <f>IF('Log_working_2-way'!$D161="","",A162^('Log_working_2-way'!$D161))</f>
        <v/>
      </c>
      <c r="K162" s="22" t="str">
        <f>IF('Log_working_2-way'!$D161="","",B162^('Log_working_2-way'!$D161))</f>
        <v/>
      </c>
    </row>
    <row r="163" spans="3:11">
      <c r="C163" s="20" t="str">
        <f t="shared" si="2"/>
        <v/>
      </c>
      <c r="D163" s="17" t="str">
        <f>IF(OR($A163="",$B163=""),"",A163*'MPTO_working_2-way'!$G162)</f>
        <v/>
      </c>
      <c r="E163" s="22" t="str">
        <f>IF(OR($A163="",$B163=""),"",B163*'MPTO_working_2-way'!$G162)</f>
        <v/>
      </c>
      <c r="F163" s="17" t="str">
        <f>IF(OR($A163="",$B163=""),"",'MPTO_working_2-way'!D162)</f>
        <v/>
      </c>
      <c r="G163" s="22" t="str">
        <f>IF(OR($A163="",$B163=""),"",'MPTO_working_2-way'!E162)</f>
        <v/>
      </c>
      <c r="H163" s="17" t="str">
        <f>IF(OR($A163="",$B163=""),"",'OddsRatio_working_2-way'!M162)</f>
        <v/>
      </c>
      <c r="I163" s="17" t="str">
        <f>IF(OR($A163="",$B163=""),"",'OddsRatio_working_2-way'!N162)</f>
        <v/>
      </c>
      <c r="J163" s="17" t="str">
        <f>IF('Log_working_2-way'!$D162="","",A163^('Log_working_2-way'!$D162))</f>
        <v/>
      </c>
      <c r="K163" s="22" t="str">
        <f>IF('Log_working_2-way'!$D162="","",B163^('Log_working_2-way'!$D162))</f>
        <v/>
      </c>
    </row>
    <row r="164" spans="3:11">
      <c r="C164" s="20" t="str">
        <f t="shared" si="2"/>
        <v/>
      </c>
      <c r="D164" s="17" t="str">
        <f>IF(OR($A164="",$B164=""),"",A164*'MPTO_working_2-way'!$G163)</f>
        <v/>
      </c>
      <c r="E164" s="22" t="str">
        <f>IF(OR($A164="",$B164=""),"",B164*'MPTO_working_2-way'!$G163)</f>
        <v/>
      </c>
      <c r="F164" s="17" t="str">
        <f>IF(OR($A164="",$B164=""),"",'MPTO_working_2-way'!D163)</f>
        <v/>
      </c>
      <c r="G164" s="22" t="str">
        <f>IF(OR($A164="",$B164=""),"",'MPTO_working_2-way'!E163)</f>
        <v/>
      </c>
      <c r="H164" s="17" t="str">
        <f>IF(OR($A164="",$B164=""),"",'OddsRatio_working_2-way'!M163)</f>
        <v/>
      </c>
      <c r="I164" s="17" t="str">
        <f>IF(OR($A164="",$B164=""),"",'OddsRatio_working_2-way'!N163)</f>
        <v/>
      </c>
      <c r="J164" s="17" t="str">
        <f>IF('Log_working_2-way'!$D163="","",A164^('Log_working_2-way'!$D163))</f>
        <v/>
      </c>
      <c r="K164" s="22" t="str">
        <f>IF('Log_working_2-way'!$D163="","",B164^('Log_working_2-way'!$D163))</f>
        <v/>
      </c>
    </row>
    <row r="165" spans="3:11">
      <c r="C165" s="20" t="str">
        <f t="shared" si="2"/>
        <v/>
      </c>
      <c r="D165" s="17" t="str">
        <f>IF(OR($A165="",$B165=""),"",A165*'MPTO_working_2-way'!$G164)</f>
        <v/>
      </c>
      <c r="E165" s="22" t="str">
        <f>IF(OR($A165="",$B165=""),"",B165*'MPTO_working_2-way'!$G164)</f>
        <v/>
      </c>
      <c r="F165" s="17" t="str">
        <f>IF(OR($A165="",$B165=""),"",'MPTO_working_2-way'!D164)</f>
        <v/>
      </c>
      <c r="G165" s="22" t="str">
        <f>IF(OR($A165="",$B165=""),"",'MPTO_working_2-way'!E164)</f>
        <v/>
      </c>
      <c r="H165" s="17" t="str">
        <f>IF(OR($A165="",$B165=""),"",'OddsRatio_working_2-way'!M164)</f>
        <v/>
      </c>
      <c r="I165" s="17" t="str">
        <f>IF(OR($A165="",$B165=""),"",'OddsRatio_working_2-way'!N164)</f>
        <v/>
      </c>
      <c r="J165" s="17" t="str">
        <f>IF('Log_working_2-way'!$D164="","",A165^('Log_working_2-way'!$D164))</f>
        <v/>
      </c>
      <c r="K165" s="22" t="str">
        <f>IF('Log_working_2-way'!$D164="","",B165^('Log_working_2-way'!$D164))</f>
        <v/>
      </c>
    </row>
    <row r="166" spans="3:11">
      <c r="C166" s="20" t="str">
        <f t="shared" si="2"/>
        <v/>
      </c>
      <c r="D166" s="17" t="str">
        <f>IF(OR($A166="",$B166=""),"",A166*'MPTO_working_2-way'!$G165)</f>
        <v/>
      </c>
      <c r="E166" s="22" t="str">
        <f>IF(OR($A166="",$B166=""),"",B166*'MPTO_working_2-way'!$G165)</f>
        <v/>
      </c>
      <c r="F166" s="17" t="str">
        <f>IF(OR($A166="",$B166=""),"",'MPTO_working_2-way'!D165)</f>
        <v/>
      </c>
      <c r="G166" s="22" t="str">
        <f>IF(OR($A166="",$B166=""),"",'MPTO_working_2-way'!E165)</f>
        <v/>
      </c>
      <c r="H166" s="17" t="str">
        <f>IF(OR($A166="",$B166=""),"",'OddsRatio_working_2-way'!M165)</f>
        <v/>
      </c>
      <c r="I166" s="17" t="str">
        <f>IF(OR($A166="",$B166=""),"",'OddsRatio_working_2-way'!N165)</f>
        <v/>
      </c>
      <c r="J166" s="17" t="str">
        <f>IF('Log_working_2-way'!$D165="","",A166^('Log_working_2-way'!$D165))</f>
        <v/>
      </c>
      <c r="K166" s="22" t="str">
        <f>IF('Log_working_2-way'!$D165="","",B166^('Log_working_2-way'!$D165))</f>
        <v/>
      </c>
    </row>
    <row r="167" spans="3:11">
      <c r="C167" s="20" t="str">
        <f t="shared" si="2"/>
        <v/>
      </c>
      <c r="D167" s="17" t="str">
        <f>IF(OR($A167="",$B167=""),"",A167*'MPTO_working_2-way'!$G166)</f>
        <v/>
      </c>
      <c r="E167" s="22" t="str">
        <f>IF(OR($A167="",$B167=""),"",B167*'MPTO_working_2-way'!$G166)</f>
        <v/>
      </c>
      <c r="F167" s="17" t="str">
        <f>IF(OR($A167="",$B167=""),"",'MPTO_working_2-way'!D166)</f>
        <v/>
      </c>
      <c r="G167" s="22" t="str">
        <f>IF(OR($A167="",$B167=""),"",'MPTO_working_2-way'!E166)</f>
        <v/>
      </c>
      <c r="H167" s="17" t="str">
        <f>IF(OR($A167="",$B167=""),"",'OddsRatio_working_2-way'!M166)</f>
        <v/>
      </c>
      <c r="I167" s="17" t="str">
        <f>IF(OR($A167="",$B167=""),"",'OddsRatio_working_2-way'!N166)</f>
        <v/>
      </c>
      <c r="J167" s="17" t="str">
        <f>IF('Log_working_2-way'!$D166="","",A167^('Log_working_2-way'!$D166))</f>
        <v/>
      </c>
      <c r="K167" s="22" t="str">
        <f>IF('Log_working_2-way'!$D166="","",B167^('Log_working_2-way'!$D166))</f>
        <v/>
      </c>
    </row>
    <row r="168" spans="3:11">
      <c r="C168" s="20" t="str">
        <f t="shared" si="2"/>
        <v/>
      </c>
      <c r="D168" s="17" t="str">
        <f>IF(OR($A168="",$B168=""),"",A168*'MPTO_working_2-way'!$G167)</f>
        <v/>
      </c>
      <c r="E168" s="22" t="str">
        <f>IF(OR($A168="",$B168=""),"",B168*'MPTO_working_2-way'!$G167)</f>
        <v/>
      </c>
      <c r="F168" s="17" t="str">
        <f>IF(OR($A168="",$B168=""),"",'MPTO_working_2-way'!D167)</f>
        <v/>
      </c>
      <c r="G168" s="22" t="str">
        <f>IF(OR($A168="",$B168=""),"",'MPTO_working_2-way'!E167)</f>
        <v/>
      </c>
      <c r="H168" s="17" t="str">
        <f>IF(OR($A168="",$B168=""),"",'OddsRatio_working_2-way'!M167)</f>
        <v/>
      </c>
      <c r="I168" s="17" t="str">
        <f>IF(OR($A168="",$B168=""),"",'OddsRatio_working_2-way'!N167)</f>
        <v/>
      </c>
      <c r="J168" s="17" t="str">
        <f>IF('Log_working_2-way'!$D167="","",A168^('Log_working_2-way'!$D167))</f>
        <v/>
      </c>
      <c r="K168" s="22" t="str">
        <f>IF('Log_working_2-way'!$D167="","",B168^('Log_working_2-way'!$D167))</f>
        <v/>
      </c>
    </row>
    <row r="169" spans="3:11">
      <c r="C169" s="20" t="str">
        <f t="shared" si="2"/>
        <v/>
      </c>
      <c r="D169" s="17" t="str">
        <f>IF(OR($A169="",$B169=""),"",A169*'MPTO_working_2-way'!$G168)</f>
        <v/>
      </c>
      <c r="E169" s="22" t="str">
        <f>IF(OR($A169="",$B169=""),"",B169*'MPTO_working_2-way'!$G168)</f>
        <v/>
      </c>
      <c r="F169" s="17" t="str">
        <f>IF(OR($A169="",$B169=""),"",'MPTO_working_2-way'!D168)</f>
        <v/>
      </c>
      <c r="G169" s="22" t="str">
        <f>IF(OR($A169="",$B169=""),"",'MPTO_working_2-way'!E168)</f>
        <v/>
      </c>
      <c r="H169" s="17" t="str">
        <f>IF(OR($A169="",$B169=""),"",'OddsRatio_working_2-way'!M168)</f>
        <v/>
      </c>
      <c r="I169" s="17" t="str">
        <f>IF(OR($A169="",$B169=""),"",'OddsRatio_working_2-way'!N168)</f>
        <v/>
      </c>
      <c r="J169" s="17" t="str">
        <f>IF('Log_working_2-way'!$D168="","",A169^('Log_working_2-way'!$D168))</f>
        <v/>
      </c>
      <c r="K169" s="22" t="str">
        <f>IF('Log_working_2-way'!$D168="","",B169^('Log_working_2-way'!$D168))</f>
        <v/>
      </c>
    </row>
    <row r="170" spans="3:11">
      <c r="C170" s="20" t="str">
        <f t="shared" si="2"/>
        <v/>
      </c>
      <c r="D170" s="17" t="str">
        <f>IF(OR($A170="",$B170=""),"",A170*'MPTO_working_2-way'!$G169)</f>
        <v/>
      </c>
      <c r="E170" s="22" t="str">
        <f>IF(OR($A170="",$B170=""),"",B170*'MPTO_working_2-way'!$G169)</f>
        <v/>
      </c>
      <c r="F170" s="17" t="str">
        <f>IF(OR($A170="",$B170=""),"",'MPTO_working_2-way'!D169)</f>
        <v/>
      </c>
      <c r="G170" s="22" t="str">
        <f>IF(OR($A170="",$B170=""),"",'MPTO_working_2-way'!E169)</f>
        <v/>
      </c>
      <c r="H170" s="17" t="str">
        <f>IF(OR($A170="",$B170=""),"",'OddsRatio_working_2-way'!M169)</f>
        <v/>
      </c>
      <c r="I170" s="17" t="str">
        <f>IF(OR($A170="",$B170=""),"",'OddsRatio_working_2-way'!N169)</f>
        <v/>
      </c>
      <c r="J170" s="17" t="str">
        <f>IF('Log_working_2-way'!$D169="","",A170^('Log_working_2-way'!$D169))</f>
        <v/>
      </c>
      <c r="K170" s="22" t="str">
        <f>IF('Log_working_2-way'!$D169="","",B170^('Log_working_2-way'!$D169))</f>
        <v/>
      </c>
    </row>
    <row r="171" spans="3:11">
      <c r="C171" s="20" t="str">
        <f t="shared" si="2"/>
        <v/>
      </c>
      <c r="D171" s="17" t="str">
        <f>IF(OR($A171="",$B171=""),"",A171*'MPTO_working_2-way'!$G170)</f>
        <v/>
      </c>
      <c r="E171" s="22" t="str">
        <f>IF(OR($A171="",$B171=""),"",B171*'MPTO_working_2-way'!$G170)</f>
        <v/>
      </c>
      <c r="F171" s="17" t="str">
        <f>IF(OR($A171="",$B171=""),"",'MPTO_working_2-way'!D170)</f>
        <v/>
      </c>
      <c r="G171" s="22" t="str">
        <f>IF(OR($A171="",$B171=""),"",'MPTO_working_2-way'!E170)</f>
        <v/>
      </c>
      <c r="H171" s="17" t="str">
        <f>IF(OR($A171="",$B171=""),"",'OddsRatio_working_2-way'!M170)</f>
        <v/>
      </c>
      <c r="I171" s="17" t="str">
        <f>IF(OR($A171="",$B171=""),"",'OddsRatio_working_2-way'!N170)</f>
        <v/>
      </c>
      <c r="J171" s="17" t="str">
        <f>IF('Log_working_2-way'!$D170="","",A171^('Log_working_2-way'!$D170))</f>
        <v/>
      </c>
      <c r="K171" s="22" t="str">
        <f>IF('Log_working_2-way'!$D170="","",B171^('Log_working_2-way'!$D170))</f>
        <v/>
      </c>
    </row>
    <row r="172" spans="3:11">
      <c r="C172" s="20" t="str">
        <f t="shared" si="2"/>
        <v/>
      </c>
      <c r="D172" s="17" t="str">
        <f>IF(OR($A172="",$B172=""),"",A172*'MPTO_working_2-way'!$G171)</f>
        <v/>
      </c>
      <c r="E172" s="22" t="str">
        <f>IF(OR($A172="",$B172=""),"",B172*'MPTO_working_2-way'!$G171)</f>
        <v/>
      </c>
      <c r="F172" s="17" t="str">
        <f>IF(OR($A172="",$B172=""),"",'MPTO_working_2-way'!D171)</f>
        <v/>
      </c>
      <c r="G172" s="22" t="str">
        <f>IF(OR($A172="",$B172=""),"",'MPTO_working_2-way'!E171)</f>
        <v/>
      </c>
      <c r="H172" s="17" t="str">
        <f>IF(OR($A172="",$B172=""),"",'OddsRatio_working_2-way'!M171)</f>
        <v/>
      </c>
      <c r="I172" s="17" t="str">
        <f>IF(OR($A172="",$B172=""),"",'OddsRatio_working_2-way'!N171)</f>
        <v/>
      </c>
      <c r="J172" s="17" t="str">
        <f>IF('Log_working_2-way'!$D171="","",A172^('Log_working_2-way'!$D171))</f>
        <v/>
      </c>
      <c r="K172" s="22" t="str">
        <f>IF('Log_working_2-way'!$D171="","",B172^('Log_working_2-way'!$D171))</f>
        <v/>
      </c>
    </row>
    <row r="173" spans="3:11">
      <c r="C173" s="20" t="str">
        <f t="shared" si="2"/>
        <v/>
      </c>
      <c r="D173" s="17" t="str">
        <f>IF(OR($A173="",$B173=""),"",A173*'MPTO_working_2-way'!$G172)</f>
        <v/>
      </c>
      <c r="E173" s="22" t="str">
        <f>IF(OR($A173="",$B173=""),"",B173*'MPTO_working_2-way'!$G172)</f>
        <v/>
      </c>
      <c r="F173" s="17" t="str">
        <f>IF(OR($A173="",$B173=""),"",'MPTO_working_2-way'!D172)</f>
        <v/>
      </c>
      <c r="G173" s="22" t="str">
        <f>IF(OR($A173="",$B173=""),"",'MPTO_working_2-way'!E172)</f>
        <v/>
      </c>
      <c r="H173" s="17" t="str">
        <f>IF(OR($A173="",$B173=""),"",'OddsRatio_working_2-way'!M172)</f>
        <v/>
      </c>
      <c r="I173" s="17" t="str">
        <f>IF(OR($A173="",$B173=""),"",'OddsRatio_working_2-way'!N172)</f>
        <v/>
      </c>
      <c r="J173" s="17" t="str">
        <f>IF('Log_working_2-way'!$D172="","",A173^('Log_working_2-way'!$D172))</f>
        <v/>
      </c>
      <c r="K173" s="22" t="str">
        <f>IF('Log_working_2-way'!$D172="","",B173^('Log_working_2-way'!$D172))</f>
        <v/>
      </c>
    </row>
    <row r="174" spans="3:11">
      <c r="C174" s="20" t="str">
        <f t="shared" si="2"/>
        <v/>
      </c>
      <c r="D174" s="17" t="str">
        <f>IF(OR($A174="",$B174=""),"",A174*'MPTO_working_2-way'!$G173)</f>
        <v/>
      </c>
      <c r="E174" s="22" t="str">
        <f>IF(OR($A174="",$B174=""),"",B174*'MPTO_working_2-way'!$G173)</f>
        <v/>
      </c>
      <c r="F174" s="17" t="str">
        <f>IF(OR($A174="",$B174=""),"",'MPTO_working_2-way'!D173)</f>
        <v/>
      </c>
      <c r="G174" s="22" t="str">
        <f>IF(OR($A174="",$B174=""),"",'MPTO_working_2-way'!E173)</f>
        <v/>
      </c>
      <c r="H174" s="17" t="str">
        <f>IF(OR($A174="",$B174=""),"",'OddsRatio_working_2-way'!M173)</f>
        <v/>
      </c>
      <c r="I174" s="17" t="str">
        <f>IF(OR($A174="",$B174=""),"",'OddsRatio_working_2-way'!N173)</f>
        <v/>
      </c>
      <c r="J174" s="17" t="str">
        <f>IF('Log_working_2-way'!$D173="","",A174^('Log_working_2-way'!$D173))</f>
        <v/>
      </c>
      <c r="K174" s="22" t="str">
        <f>IF('Log_working_2-way'!$D173="","",B174^('Log_working_2-way'!$D173))</f>
        <v/>
      </c>
    </row>
    <row r="175" spans="3:11">
      <c r="C175" s="20" t="str">
        <f t="shared" si="2"/>
        <v/>
      </c>
      <c r="D175" s="17" t="str">
        <f>IF(OR($A175="",$B175=""),"",A175*'MPTO_working_2-way'!$G174)</f>
        <v/>
      </c>
      <c r="E175" s="22" t="str">
        <f>IF(OR($A175="",$B175=""),"",B175*'MPTO_working_2-way'!$G174)</f>
        <v/>
      </c>
      <c r="F175" s="17" t="str">
        <f>IF(OR($A175="",$B175=""),"",'MPTO_working_2-way'!D174)</f>
        <v/>
      </c>
      <c r="G175" s="22" t="str">
        <f>IF(OR($A175="",$B175=""),"",'MPTO_working_2-way'!E174)</f>
        <v/>
      </c>
      <c r="H175" s="17" t="str">
        <f>IF(OR($A175="",$B175=""),"",'OddsRatio_working_2-way'!M174)</f>
        <v/>
      </c>
      <c r="I175" s="17" t="str">
        <f>IF(OR($A175="",$B175=""),"",'OddsRatio_working_2-way'!N174)</f>
        <v/>
      </c>
      <c r="J175" s="17" t="str">
        <f>IF('Log_working_2-way'!$D174="","",A175^('Log_working_2-way'!$D174))</f>
        <v/>
      </c>
      <c r="K175" s="22" t="str">
        <f>IF('Log_working_2-way'!$D174="","",B175^('Log_working_2-way'!$D174))</f>
        <v/>
      </c>
    </row>
    <row r="176" spans="3:11">
      <c r="C176" s="20" t="str">
        <f t="shared" si="2"/>
        <v/>
      </c>
      <c r="D176" s="17" t="str">
        <f>IF(OR($A176="",$B176=""),"",A176*'MPTO_working_2-way'!$G175)</f>
        <v/>
      </c>
      <c r="E176" s="22" t="str">
        <f>IF(OR($A176="",$B176=""),"",B176*'MPTO_working_2-way'!$G175)</f>
        <v/>
      </c>
      <c r="F176" s="17" t="str">
        <f>IF(OR($A176="",$B176=""),"",'MPTO_working_2-way'!D175)</f>
        <v/>
      </c>
      <c r="G176" s="22" t="str">
        <f>IF(OR($A176="",$B176=""),"",'MPTO_working_2-way'!E175)</f>
        <v/>
      </c>
      <c r="H176" s="17" t="str">
        <f>IF(OR($A176="",$B176=""),"",'OddsRatio_working_2-way'!M175)</f>
        <v/>
      </c>
      <c r="I176" s="17" t="str">
        <f>IF(OR($A176="",$B176=""),"",'OddsRatio_working_2-way'!N175)</f>
        <v/>
      </c>
      <c r="J176" s="17" t="str">
        <f>IF('Log_working_2-way'!$D175="","",A176^('Log_working_2-way'!$D175))</f>
        <v/>
      </c>
      <c r="K176" s="22" t="str">
        <f>IF('Log_working_2-way'!$D175="","",B176^('Log_working_2-way'!$D175))</f>
        <v/>
      </c>
    </row>
    <row r="177" spans="3:11">
      <c r="C177" s="20" t="str">
        <f t="shared" si="2"/>
        <v/>
      </c>
      <c r="D177" s="17" t="str">
        <f>IF(OR($A177="",$B177=""),"",A177*'MPTO_working_2-way'!$G176)</f>
        <v/>
      </c>
      <c r="E177" s="22" t="str">
        <f>IF(OR($A177="",$B177=""),"",B177*'MPTO_working_2-way'!$G176)</f>
        <v/>
      </c>
      <c r="F177" s="17" t="str">
        <f>IF(OR($A177="",$B177=""),"",'MPTO_working_2-way'!D176)</f>
        <v/>
      </c>
      <c r="G177" s="22" t="str">
        <f>IF(OR($A177="",$B177=""),"",'MPTO_working_2-way'!E176)</f>
        <v/>
      </c>
      <c r="H177" s="17" t="str">
        <f>IF(OR($A177="",$B177=""),"",'OddsRatio_working_2-way'!M176)</f>
        <v/>
      </c>
      <c r="I177" s="17" t="str">
        <f>IF(OR($A177="",$B177=""),"",'OddsRatio_working_2-way'!N176)</f>
        <v/>
      </c>
      <c r="J177" s="17" t="str">
        <f>IF('Log_working_2-way'!$D176="","",A177^('Log_working_2-way'!$D176))</f>
        <v/>
      </c>
      <c r="K177" s="22" t="str">
        <f>IF('Log_working_2-way'!$D176="","",B177^('Log_working_2-way'!$D176))</f>
        <v/>
      </c>
    </row>
    <row r="178" spans="3:11">
      <c r="C178" s="20" t="str">
        <f t="shared" si="2"/>
        <v/>
      </c>
      <c r="D178" s="17" t="str">
        <f>IF(OR($A178="",$B178=""),"",A178*'MPTO_working_2-way'!$G177)</f>
        <v/>
      </c>
      <c r="E178" s="22" t="str">
        <f>IF(OR($A178="",$B178=""),"",B178*'MPTO_working_2-way'!$G177)</f>
        <v/>
      </c>
      <c r="F178" s="17" t="str">
        <f>IF(OR($A178="",$B178=""),"",'MPTO_working_2-way'!D177)</f>
        <v/>
      </c>
      <c r="G178" s="22" t="str">
        <f>IF(OR($A178="",$B178=""),"",'MPTO_working_2-way'!E177)</f>
        <v/>
      </c>
      <c r="H178" s="17" t="str">
        <f>IF(OR($A178="",$B178=""),"",'OddsRatio_working_2-way'!M177)</f>
        <v/>
      </c>
      <c r="I178" s="17" t="str">
        <f>IF(OR($A178="",$B178=""),"",'OddsRatio_working_2-way'!N177)</f>
        <v/>
      </c>
      <c r="J178" s="17" t="str">
        <f>IF('Log_working_2-way'!$D177="","",A178^('Log_working_2-way'!$D177))</f>
        <v/>
      </c>
      <c r="K178" s="22" t="str">
        <f>IF('Log_working_2-way'!$D177="","",B178^('Log_working_2-way'!$D177))</f>
        <v/>
      </c>
    </row>
    <row r="179" spans="3:11">
      <c r="C179" s="20" t="str">
        <f t="shared" si="2"/>
        <v/>
      </c>
      <c r="D179" s="17" t="str">
        <f>IF(OR($A179="",$B179=""),"",A179*'MPTO_working_2-way'!$G178)</f>
        <v/>
      </c>
      <c r="E179" s="22" t="str">
        <f>IF(OR($A179="",$B179=""),"",B179*'MPTO_working_2-way'!$G178)</f>
        <v/>
      </c>
      <c r="F179" s="17" t="str">
        <f>IF(OR($A179="",$B179=""),"",'MPTO_working_2-way'!D178)</f>
        <v/>
      </c>
      <c r="G179" s="22" t="str">
        <f>IF(OR($A179="",$B179=""),"",'MPTO_working_2-way'!E178)</f>
        <v/>
      </c>
      <c r="H179" s="17" t="str">
        <f>IF(OR($A179="",$B179=""),"",'OddsRatio_working_2-way'!M178)</f>
        <v/>
      </c>
      <c r="I179" s="17" t="str">
        <f>IF(OR($A179="",$B179=""),"",'OddsRatio_working_2-way'!N178)</f>
        <v/>
      </c>
      <c r="J179" s="17" t="str">
        <f>IF('Log_working_2-way'!$D178="","",A179^('Log_working_2-way'!$D178))</f>
        <v/>
      </c>
      <c r="K179" s="22" t="str">
        <f>IF('Log_working_2-way'!$D178="","",B179^('Log_working_2-way'!$D178))</f>
        <v/>
      </c>
    </row>
    <row r="180" spans="3:11">
      <c r="C180" s="20" t="str">
        <f t="shared" si="2"/>
        <v/>
      </c>
      <c r="D180" s="17" t="str">
        <f>IF(OR($A180="",$B180=""),"",A180*'MPTO_working_2-way'!$G179)</f>
        <v/>
      </c>
      <c r="E180" s="22" t="str">
        <f>IF(OR($A180="",$B180=""),"",B180*'MPTO_working_2-way'!$G179)</f>
        <v/>
      </c>
      <c r="F180" s="17" t="str">
        <f>IF(OR($A180="",$B180=""),"",'MPTO_working_2-way'!D179)</f>
        <v/>
      </c>
      <c r="G180" s="22" t="str">
        <f>IF(OR($A180="",$B180=""),"",'MPTO_working_2-way'!E179)</f>
        <v/>
      </c>
      <c r="H180" s="17" t="str">
        <f>IF(OR($A180="",$B180=""),"",'OddsRatio_working_2-way'!M179)</f>
        <v/>
      </c>
      <c r="I180" s="17" t="str">
        <f>IF(OR($A180="",$B180=""),"",'OddsRatio_working_2-way'!N179)</f>
        <v/>
      </c>
      <c r="J180" s="17" t="str">
        <f>IF('Log_working_2-way'!$D179="","",A180^('Log_working_2-way'!$D179))</f>
        <v/>
      </c>
      <c r="K180" s="22" t="str">
        <f>IF('Log_working_2-way'!$D179="","",B180^('Log_working_2-way'!$D179))</f>
        <v/>
      </c>
    </row>
    <row r="181" spans="3:11">
      <c r="C181" s="20" t="str">
        <f t="shared" si="2"/>
        <v/>
      </c>
      <c r="D181" s="17" t="str">
        <f>IF(OR($A181="",$B181=""),"",A181*'MPTO_working_2-way'!$G180)</f>
        <v/>
      </c>
      <c r="E181" s="22" t="str">
        <f>IF(OR($A181="",$B181=""),"",B181*'MPTO_working_2-way'!$G180)</f>
        <v/>
      </c>
      <c r="F181" s="17" t="str">
        <f>IF(OR($A181="",$B181=""),"",'MPTO_working_2-way'!D180)</f>
        <v/>
      </c>
      <c r="G181" s="22" t="str">
        <f>IF(OR($A181="",$B181=""),"",'MPTO_working_2-way'!E180)</f>
        <v/>
      </c>
      <c r="H181" s="17" t="str">
        <f>IF(OR($A181="",$B181=""),"",'OddsRatio_working_2-way'!M180)</f>
        <v/>
      </c>
      <c r="I181" s="17" t="str">
        <f>IF(OR($A181="",$B181=""),"",'OddsRatio_working_2-way'!N180)</f>
        <v/>
      </c>
      <c r="J181" s="17" t="str">
        <f>IF('Log_working_2-way'!$D180="","",A181^('Log_working_2-way'!$D180))</f>
        <v/>
      </c>
      <c r="K181" s="22" t="str">
        <f>IF('Log_working_2-way'!$D180="","",B181^('Log_working_2-way'!$D180))</f>
        <v/>
      </c>
    </row>
    <row r="182" spans="3:11">
      <c r="C182" s="20" t="str">
        <f t="shared" si="2"/>
        <v/>
      </c>
      <c r="D182" s="17" t="str">
        <f>IF(OR($A182="",$B182=""),"",A182*'MPTO_working_2-way'!$G181)</f>
        <v/>
      </c>
      <c r="E182" s="22" t="str">
        <f>IF(OR($A182="",$B182=""),"",B182*'MPTO_working_2-way'!$G181)</f>
        <v/>
      </c>
      <c r="F182" s="17" t="str">
        <f>IF(OR($A182="",$B182=""),"",'MPTO_working_2-way'!D181)</f>
        <v/>
      </c>
      <c r="G182" s="22" t="str">
        <f>IF(OR($A182="",$B182=""),"",'MPTO_working_2-way'!E181)</f>
        <v/>
      </c>
      <c r="H182" s="17" t="str">
        <f>IF(OR($A182="",$B182=""),"",'OddsRatio_working_2-way'!M181)</f>
        <v/>
      </c>
      <c r="I182" s="17" t="str">
        <f>IF(OR($A182="",$B182=""),"",'OddsRatio_working_2-way'!N181)</f>
        <v/>
      </c>
      <c r="J182" s="17" t="str">
        <f>IF('Log_working_2-way'!$D181="","",A182^('Log_working_2-way'!$D181))</f>
        <v/>
      </c>
      <c r="K182" s="22" t="str">
        <f>IF('Log_working_2-way'!$D181="","",B182^('Log_working_2-way'!$D181))</f>
        <v/>
      </c>
    </row>
    <row r="183" spans="3:11">
      <c r="C183" s="20" t="str">
        <f t="shared" si="2"/>
        <v/>
      </c>
      <c r="D183" s="17" t="str">
        <f>IF(OR($A183="",$B183=""),"",A183*'MPTO_working_2-way'!$G182)</f>
        <v/>
      </c>
      <c r="E183" s="22" t="str">
        <f>IF(OR($A183="",$B183=""),"",B183*'MPTO_working_2-way'!$G182)</f>
        <v/>
      </c>
      <c r="F183" s="17" t="str">
        <f>IF(OR($A183="",$B183=""),"",'MPTO_working_2-way'!D182)</f>
        <v/>
      </c>
      <c r="G183" s="22" t="str">
        <f>IF(OR($A183="",$B183=""),"",'MPTO_working_2-way'!E182)</f>
        <v/>
      </c>
      <c r="H183" s="17" t="str">
        <f>IF(OR($A183="",$B183=""),"",'OddsRatio_working_2-way'!M182)</f>
        <v/>
      </c>
      <c r="I183" s="17" t="str">
        <f>IF(OR($A183="",$B183=""),"",'OddsRatio_working_2-way'!N182)</f>
        <v/>
      </c>
      <c r="J183" s="17" t="str">
        <f>IF('Log_working_2-way'!$D182="","",A183^('Log_working_2-way'!$D182))</f>
        <v/>
      </c>
      <c r="K183" s="22" t="str">
        <f>IF('Log_working_2-way'!$D182="","",B183^('Log_working_2-way'!$D182))</f>
        <v/>
      </c>
    </row>
    <row r="184" spans="3:11">
      <c r="C184" s="20" t="str">
        <f t="shared" si="2"/>
        <v/>
      </c>
      <c r="D184" s="17" t="str">
        <f>IF(OR($A184="",$B184=""),"",A184*'MPTO_working_2-way'!$G183)</f>
        <v/>
      </c>
      <c r="E184" s="22" t="str">
        <f>IF(OR($A184="",$B184=""),"",B184*'MPTO_working_2-way'!$G183)</f>
        <v/>
      </c>
      <c r="F184" s="17" t="str">
        <f>IF(OR($A184="",$B184=""),"",'MPTO_working_2-way'!D183)</f>
        <v/>
      </c>
      <c r="G184" s="22" t="str">
        <f>IF(OR($A184="",$B184=""),"",'MPTO_working_2-way'!E183)</f>
        <v/>
      </c>
      <c r="H184" s="17" t="str">
        <f>IF(OR($A184="",$B184=""),"",'OddsRatio_working_2-way'!M183)</f>
        <v/>
      </c>
      <c r="I184" s="17" t="str">
        <f>IF(OR($A184="",$B184=""),"",'OddsRatio_working_2-way'!N183)</f>
        <v/>
      </c>
      <c r="J184" s="17" t="str">
        <f>IF('Log_working_2-way'!$D183="","",A184^('Log_working_2-way'!$D183))</f>
        <v/>
      </c>
      <c r="K184" s="22" t="str">
        <f>IF('Log_working_2-way'!$D183="","",B184^('Log_working_2-way'!$D183))</f>
        <v/>
      </c>
    </row>
    <row r="185" spans="3:11">
      <c r="C185" s="20" t="str">
        <f t="shared" si="2"/>
        <v/>
      </c>
      <c r="D185" s="17" t="str">
        <f>IF(OR($A185="",$B185=""),"",A185*'MPTO_working_2-way'!$G184)</f>
        <v/>
      </c>
      <c r="E185" s="22" t="str">
        <f>IF(OR($A185="",$B185=""),"",B185*'MPTO_working_2-way'!$G184)</f>
        <v/>
      </c>
      <c r="F185" s="17" t="str">
        <f>IF(OR($A185="",$B185=""),"",'MPTO_working_2-way'!D184)</f>
        <v/>
      </c>
      <c r="G185" s="22" t="str">
        <f>IF(OR($A185="",$B185=""),"",'MPTO_working_2-way'!E184)</f>
        <v/>
      </c>
      <c r="H185" s="17" t="str">
        <f>IF(OR($A185="",$B185=""),"",'OddsRatio_working_2-way'!M184)</f>
        <v/>
      </c>
      <c r="I185" s="17" t="str">
        <f>IF(OR($A185="",$B185=""),"",'OddsRatio_working_2-way'!N184)</f>
        <v/>
      </c>
      <c r="J185" s="17" t="str">
        <f>IF('Log_working_2-way'!$D184="","",A185^('Log_working_2-way'!$D184))</f>
        <v/>
      </c>
      <c r="K185" s="22" t="str">
        <f>IF('Log_working_2-way'!$D184="","",B185^('Log_working_2-way'!$D184))</f>
        <v/>
      </c>
    </row>
    <row r="186" spans="3:11">
      <c r="C186" s="20" t="str">
        <f t="shared" si="2"/>
        <v/>
      </c>
      <c r="D186" s="17" t="str">
        <f>IF(OR($A186="",$B186=""),"",A186*'MPTO_working_2-way'!$G185)</f>
        <v/>
      </c>
      <c r="E186" s="22" t="str">
        <f>IF(OR($A186="",$B186=""),"",B186*'MPTO_working_2-way'!$G185)</f>
        <v/>
      </c>
      <c r="F186" s="17" t="str">
        <f>IF(OR($A186="",$B186=""),"",'MPTO_working_2-way'!D185)</f>
        <v/>
      </c>
      <c r="G186" s="22" t="str">
        <f>IF(OR($A186="",$B186=""),"",'MPTO_working_2-way'!E185)</f>
        <v/>
      </c>
      <c r="H186" s="17" t="str">
        <f>IF(OR($A186="",$B186=""),"",'OddsRatio_working_2-way'!M185)</f>
        <v/>
      </c>
      <c r="I186" s="17" t="str">
        <f>IF(OR($A186="",$B186=""),"",'OddsRatio_working_2-way'!N185)</f>
        <v/>
      </c>
      <c r="J186" s="17" t="str">
        <f>IF('Log_working_2-way'!$D185="","",A186^('Log_working_2-way'!$D185))</f>
        <v/>
      </c>
      <c r="K186" s="22" t="str">
        <f>IF('Log_working_2-way'!$D185="","",B186^('Log_working_2-way'!$D185))</f>
        <v/>
      </c>
    </row>
    <row r="187" spans="3:11">
      <c r="C187" s="20" t="str">
        <f t="shared" si="2"/>
        <v/>
      </c>
      <c r="D187" s="17" t="str">
        <f>IF(OR($A187="",$B187=""),"",A187*'MPTO_working_2-way'!$G186)</f>
        <v/>
      </c>
      <c r="E187" s="22" t="str">
        <f>IF(OR($A187="",$B187=""),"",B187*'MPTO_working_2-way'!$G186)</f>
        <v/>
      </c>
      <c r="F187" s="17" t="str">
        <f>IF(OR($A187="",$B187=""),"",'MPTO_working_2-way'!D186)</f>
        <v/>
      </c>
      <c r="G187" s="22" t="str">
        <f>IF(OR($A187="",$B187=""),"",'MPTO_working_2-way'!E186)</f>
        <v/>
      </c>
      <c r="H187" s="17" t="str">
        <f>IF(OR($A187="",$B187=""),"",'OddsRatio_working_2-way'!M186)</f>
        <v/>
      </c>
      <c r="I187" s="17" t="str">
        <f>IF(OR($A187="",$B187=""),"",'OddsRatio_working_2-way'!N186)</f>
        <v/>
      </c>
      <c r="J187" s="17" t="str">
        <f>IF('Log_working_2-way'!$D186="","",A187^('Log_working_2-way'!$D186))</f>
        <v/>
      </c>
      <c r="K187" s="22" t="str">
        <f>IF('Log_working_2-way'!$D186="","",B187^('Log_working_2-way'!$D186))</f>
        <v/>
      </c>
    </row>
    <row r="188" spans="3:11">
      <c r="C188" s="20" t="str">
        <f t="shared" si="2"/>
        <v/>
      </c>
      <c r="D188" s="17" t="str">
        <f>IF(OR($A188="",$B188=""),"",A188*'MPTO_working_2-way'!$G187)</f>
        <v/>
      </c>
      <c r="E188" s="22" t="str">
        <f>IF(OR($A188="",$B188=""),"",B188*'MPTO_working_2-way'!$G187)</f>
        <v/>
      </c>
      <c r="F188" s="17" t="str">
        <f>IF(OR($A188="",$B188=""),"",'MPTO_working_2-way'!D187)</f>
        <v/>
      </c>
      <c r="G188" s="22" t="str">
        <f>IF(OR($A188="",$B188=""),"",'MPTO_working_2-way'!E187)</f>
        <v/>
      </c>
      <c r="H188" s="17" t="str">
        <f>IF(OR($A188="",$B188=""),"",'OddsRatio_working_2-way'!M187)</f>
        <v/>
      </c>
      <c r="I188" s="17" t="str">
        <f>IF(OR($A188="",$B188=""),"",'OddsRatio_working_2-way'!N187)</f>
        <v/>
      </c>
      <c r="J188" s="17" t="str">
        <f>IF('Log_working_2-way'!$D187="","",A188^('Log_working_2-way'!$D187))</f>
        <v/>
      </c>
      <c r="K188" s="22" t="str">
        <f>IF('Log_working_2-way'!$D187="","",B188^('Log_working_2-way'!$D187))</f>
        <v/>
      </c>
    </row>
    <row r="189" spans="3:11">
      <c r="C189" s="20" t="str">
        <f t="shared" si="2"/>
        <v/>
      </c>
      <c r="D189" s="17" t="str">
        <f>IF(OR($A189="",$B189=""),"",A189*'MPTO_working_2-way'!$G188)</f>
        <v/>
      </c>
      <c r="E189" s="22" t="str">
        <f>IF(OR($A189="",$B189=""),"",B189*'MPTO_working_2-way'!$G188)</f>
        <v/>
      </c>
      <c r="F189" s="17" t="str">
        <f>IF(OR($A189="",$B189=""),"",'MPTO_working_2-way'!D188)</f>
        <v/>
      </c>
      <c r="G189" s="22" t="str">
        <f>IF(OR($A189="",$B189=""),"",'MPTO_working_2-way'!E188)</f>
        <v/>
      </c>
      <c r="H189" s="17" t="str">
        <f>IF(OR($A189="",$B189=""),"",'OddsRatio_working_2-way'!M188)</f>
        <v/>
      </c>
      <c r="I189" s="17" t="str">
        <f>IF(OR($A189="",$B189=""),"",'OddsRatio_working_2-way'!N188)</f>
        <v/>
      </c>
      <c r="J189" s="17" t="str">
        <f>IF('Log_working_2-way'!$D188="","",A189^('Log_working_2-way'!$D188))</f>
        <v/>
      </c>
      <c r="K189" s="22" t="str">
        <f>IF('Log_working_2-way'!$D188="","",B189^('Log_working_2-way'!$D188))</f>
        <v/>
      </c>
    </row>
    <row r="190" spans="3:11">
      <c r="C190" s="20" t="str">
        <f t="shared" si="2"/>
        <v/>
      </c>
      <c r="D190" s="17" t="str">
        <f>IF(OR($A190="",$B190=""),"",A190*'MPTO_working_2-way'!$G189)</f>
        <v/>
      </c>
      <c r="E190" s="22" t="str">
        <f>IF(OR($A190="",$B190=""),"",B190*'MPTO_working_2-way'!$G189)</f>
        <v/>
      </c>
      <c r="F190" s="17" t="str">
        <f>IF(OR($A190="",$B190=""),"",'MPTO_working_2-way'!D189)</f>
        <v/>
      </c>
      <c r="G190" s="22" t="str">
        <f>IF(OR($A190="",$B190=""),"",'MPTO_working_2-way'!E189)</f>
        <v/>
      </c>
      <c r="H190" s="17" t="str">
        <f>IF(OR($A190="",$B190=""),"",'OddsRatio_working_2-way'!M189)</f>
        <v/>
      </c>
      <c r="I190" s="17" t="str">
        <f>IF(OR($A190="",$B190=""),"",'OddsRatio_working_2-way'!N189)</f>
        <v/>
      </c>
      <c r="J190" s="17" t="str">
        <f>IF('Log_working_2-way'!$D189="","",A190^('Log_working_2-way'!$D189))</f>
        <v/>
      </c>
      <c r="K190" s="22" t="str">
        <f>IF('Log_working_2-way'!$D189="","",B190^('Log_working_2-way'!$D189))</f>
        <v/>
      </c>
    </row>
    <row r="191" spans="3:11">
      <c r="C191" s="20" t="str">
        <f t="shared" si="2"/>
        <v/>
      </c>
      <c r="D191" s="17" t="str">
        <f>IF(OR($A191="",$B191=""),"",A191*'MPTO_working_2-way'!$G190)</f>
        <v/>
      </c>
      <c r="E191" s="22" t="str">
        <f>IF(OR($A191="",$B191=""),"",B191*'MPTO_working_2-way'!$G190)</f>
        <v/>
      </c>
      <c r="F191" s="17" t="str">
        <f>IF(OR($A191="",$B191=""),"",'MPTO_working_2-way'!D190)</f>
        <v/>
      </c>
      <c r="G191" s="22" t="str">
        <f>IF(OR($A191="",$B191=""),"",'MPTO_working_2-way'!E190)</f>
        <v/>
      </c>
      <c r="H191" s="17" t="str">
        <f>IF(OR($A191="",$B191=""),"",'OddsRatio_working_2-way'!M190)</f>
        <v/>
      </c>
      <c r="I191" s="17" t="str">
        <f>IF(OR($A191="",$B191=""),"",'OddsRatio_working_2-way'!N190)</f>
        <v/>
      </c>
      <c r="J191" s="17" t="str">
        <f>IF('Log_working_2-way'!$D190="","",A191^('Log_working_2-way'!$D190))</f>
        <v/>
      </c>
      <c r="K191" s="22" t="str">
        <f>IF('Log_working_2-way'!$D190="","",B191^('Log_working_2-way'!$D190))</f>
        <v/>
      </c>
    </row>
    <row r="192" spans="3:11">
      <c r="C192" s="20" t="str">
        <f t="shared" si="2"/>
        <v/>
      </c>
      <c r="D192" s="17" t="str">
        <f>IF(OR($A192="",$B192=""),"",A192*'MPTO_working_2-way'!$G191)</f>
        <v/>
      </c>
      <c r="E192" s="22" t="str">
        <f>IF(OR($A192="",$B192=""),"",B192*'MPTO_working_2-way'!$G191)</f>
        <v/>
      </c>
      <c r="F192" s="17" t="str">
        <f>IF(OR($A192="",$B192=""),"",'MPTO_working_2-way'!D191)</f>
        <v/>
      </c>
      <c r="G192" s="22" t="str">
        <f>IF(OR($A192="",$B192=""),"",'MPTO_working_2-way'!E191)</f>
        <v/>
      </c>
      <c r="H192" s="17" t="str">
        <f>IF(OR($A192="",$B192=""),"",'OddsRatio_working_2-way'!M191)</f>
        <v/>
      </c>
      <c r="I192" s="17" t="str">
        <f>IF(OR($A192="",$B192=""),"",'OddsRatio_working_2-way'!N191)</f>
        <v/>
      </c>
      <c r="J192" s="17" t="str">
        <f>IF('Log_working_2-way'!$D191="","",A192^('Log_working_2-way'!$D191))</f>
        <v/>
      </c>
      <c r="K192" s="22" t="str">
        <f>IF('Log_working_2-way'!$D191="","",B192^('Log_working_2-way'!$D191))</f>
        <v/>
      </c>
    </row>
    <row r="193" spans="3:11">
      <c r="C193" s="20" t="str">
        <f t="shared" si="2"/>
        <v/>
      </c>
      <c r="D193" s="17" t="str">
        <f>IF(OR($A193="",$B193=""),"",A193*'MPTO_working_2-way'!$G192)</f>
        <v/>
      </c>
      <c r="E193" s="22" t="str">
        <f>IF(OR($A193="",$B193=""),"",B193*'MPTO_working_2-way'!$G192)</f>
        <v/>
      </c>
      <c r="F193" s="17" t="str">
        <f>IF(OR($A193="",$B193=""),"",'MPTO_working_2-way'!D192)</f>
        <v/>
      </c>
      <c r="G193" s="22" t="str">
        <f>IF(OR($A193="",$B193=""),"",'MPTO_working_2-way'!E192)</f>
        <v/>
      </c>
      <c r="H193" s="17" t="str">
        <f>IF(OR($A193="",$B193=""),"",'OddsRatio_working_2-way'!M192)</f>
        <v/>
      </c>
      <c r="I193" s="17" t="str">
        <f>IF(OR($A193="",$B193=""),"",'OddsRatio_working_2-way'!N192)</f>
        <v/>
      </c>
      <c r="J193" s="17" t="str">
        <f>IF('Log_working_2-way'!$D192="","",A193^('Log_working_2-way'!$D192))</f>
        <v/>
      </c>
      <c r="K193" s="22" t="str">
        <f>IF('Log_working_2-way'!$D192="","",B193^('Log_working_2-way'!$D192))</f>
        <v/>
      </c>
    </row>
    <row r="194" spans="3:11">
      <c r="C194" s="20" t="str">
        <f t="shared" si="2"/>
        <v/>
      </c>
      <c r="D194" s="17" t="str">
        <f>IF(OR($A194="",$B194=""),"",A194*'MPTO_working_2-way'!$G193)</f>
        <v/>
      </c>
      <c r="E194" s="22" t="str">
        <f>IF(OR($A194="",$B194=""),"",B194*'MPTO_working_2-way'!$G193)</f>
        <v/>
      </c>
      <c r="F194" s="17" t="str">
        <f>IF(OR($A194="",$B194=""),"",'MPTO_working_2-way'!D193)</f>
        <v/>
      </c>
      <c r="G194" s="22" t="str">
        <f>IF(OR($A194="",$B194=""),"",'MPTO_working_2-way'!E193)</f>
        <v/>
      </c>
      <c r="H194" s="17" t="str">
        <f>IF(OR($A194="",$B194=""),"",'OddsRatio_working_2-way'!M193)</f>
        <v/>
      </c>
      <c r="I194" s="17" t="str">
        <f>IF(OR($A194="",$B194=""),"",'OddsRatio_working_2-way'!N193)</f>
        <v/>
      </c>
      <c r="J194" s="17" t="str">
        <f>IF('Log_working_2-way'!$D193="","",A194^('Log_working_2-way'!$D193))</f>
        <v/>
      </c>
      <c r="K194" s="22" t="str">
        <f>IF('Log_working_2-way'!$D193="","",B194^('Log_working_2-way'!$D193))</f>
        <v/>
      </c>
    </row>
    <row r="195" spans="3:11">
      <c r="C195" s="20" t="str">
        <f t="shared" ref="C195:C258" si="3">IF(OR($A195="",$B195=""),"",(1/A195)+(1/B195)-1)</f>
        <v/>
      </c>
      <c r="D195" s="17" t="str">
        <f>IF(OR($A195="",$B195=""),"",A195*'MPTO_working_2-way'!$G194)</f>
        <v/>
      </c>
      <c r="E195" s="22" t="str">
        <f>IF(OR($A195="",$B195=""),"",B195*'MPTO_working_2-way'!$G194)</f>
        <v/>
      </c>
      <c r="F195" s="17" t="str">
        <f>IF(OR($A195="",$B195=""),"",'MPTO_working_2-way'!D194)</f>
        <v/>
      </c>
      <c r="G195" s="22" t="str">
        <f>IF(OR($A195="",$B195=""),"",'MPTO_working_2-way'!E194)</f>
        <v/>
      </c>
      <c r="H195" s="17" t="str">
        <f>IF(OR($A195="",$B195=""),"",'OddsRatio_working_2-way'!M194)</f>
        <v/>
      </c>
      <c r="I195" s="17" t="str">
        <f>IF(OR($A195="",$B195=""),"",'OddsRatio_working_2-way'!N194)</f>
        <v/>
      </c>
      <c r="J195" s="17" t="str">
        <f>IF('Log_working_2-way'!$D194="","",A195^('Log_working_2-way'!$D194))</f>
        <v/>
      </c>
      <c r="K195" s="22" t="str">
        <f>IF('Log_working_2-way'!$D194="","",B195^('Log_working_2-way'!$D194))</f>
        <v/>
      </c>
    </row>
    <row r="196" spans="3:11">
      <c r="C196" s="20" t="str">
        <f t="shared" si="3"/>
        <v/>
      </c>
      <c r="D196" s="17" t="str">
        <f>IF(OR($A196="",$B196=""),"",A196*'MPTO_working_2-way'!$G195)</f>
        <v/>
      </c>
      <c r="E196" s="22" t="str">
        <f>IF(OR($A196="",$B196=""),"",B196*'MPTO_working_2-way'!$G195)</f>
        <v/>
      </c>
      <c r="F196" s="17" t="str">
        <f>IF(OR($A196="",$B196=""),"",'MPTO_working_2-way'!D195)</f>
        <v/>
      </c>
      <c r="G196" s="22" t="str">
        <f>IF(OR($A196="",$B196=""),"",'MPTO_working_2-way'!E195)</f>
        <v/>
      </c>
      <c r="H196" s="17" t="str">
        <f>IF(OR($A196="",$B196=""),"",'OddsRatio_working_2-way'!M195)</f>
        <v/>
      </c>
      <c r="I196" s="17" t="str">
        <f>IF(OR($A196="",$B196=""),"",'OddsRatio_working_2-way'!N195)</f>
        <v/>
      </c>
      <c r="J196" s="17" t="str">
        <f>IF('Log_working_2-way'!$D195="","",A196^('Log_working_2-way'!$D195))</f>
        <v/>
      </c>
      <c r="K196" s="22" t="str">
        <f>IF('Log_working_2-way'!$D195="","",B196^('Log_working_2-way'!$D195))</f>
        <v/>
      </c>
    </row>
    <row r="197" spans="3:11">
      <c r="C197" s="20" t="str">
        <f t="shared" si="3"/>
        <v/>
      </c>
      <c r="D197" s="17" t="str">
        <f>IF(OR($A197="",$B197=""),"",A197*'MPTO_working_2-way'!$G196)</f>
        <v/>
      </c>
      <c r="E197" s="22" t="str">
        <f>IF(OR($A197="",$B197=""),"",B197*'MPTO_working_2-way'!$G196)</f>
        <v/>
      </c>
      <c r="F197" s="17" t="str">
        <f>IF(OR($A197="",$B197=""),"",'MPTO_working_2-way'!D196)</f>
        <v/>
      </c>
      <c r="G197" s="22" t="str">
        <f>IF(OR($A197="",$B197=""),"",'MPTO_working_2-way'!E196)</f>
        <v/>
      </c>
      <c r="H197" s="17" t="str">
        <f>IF(OR($A197="",$B197=""),"",'OddsRatio_working_2-way'!M196)</f>
        <v/>
      </c>
      <c r="I197" s="17" t="str">
        <f>IF(OR($A197="",$B197=""),"",'OddsRatio_working_2-way'!N196)</f>
        <v/>
      </c>
      <c r="J197" s="17" t="str">
        <f>IF('Log_working_2-way'!$D196="","",A197^('Log_working_2-way'!$D196))</f>
        <v/>
      </c>
      <c r="K197" s="22" t="str">
        <f>IF('Log_working_2-way'!$D196="","",B197^('Log_working_2-way'!$D196))</f>
        <v/>
      </c>
    </row>
    <row r="198" spans="3:11">
      <c r="C198" s="20" t="str">
        <f t="shared" si="3"/>
        <v/>
      </c>
      <c r="D198" s="17" t="str">
        <f>IF(OR($A198="",$B198=""),"",A198*'MPTO_working_2-way'!$G197)</f>
        <v/>
      </c>
      <c r="E198" s="22" t="str">
        <f>IF(OR($A198="",$B198=""),"",B198*'MPTO_working_2-way'!$G197)</f>
        <v/>
      </c>
      <c r="F198" s="17" t="str">
        <f>IF(OR($A198="",$B198=""),"",'MPTO_working_2-way'!D197)</f>
        <v/>
      </c>
      <c r="G198" s="22" t="str">
        <f>IF(OR($A198="",$B198=""),"",'MPTO_working_2-way'!E197)</f>
        <v/>
      </c>
      <c r="H198" s="17" t="str">
        <f>IF(OR($A198="",$B198=""),"",'OddsRatio_working_2-way'!M197)</f>
        <v/>
      </c>
      <c r="I198" s="17" t="str">
        <f>IF(OR($A198="",$B198=""),"",'OddsRatio_working_2-way'!N197)</f>
        <v/>
      </c>
      <c r="J198" s="17" t="str">
        <f>IF('Log_working_2-way'!$D197="","",A198^('Log_working_2-way'!$D197))</f>
        <v/>
      </c>
      <c r="K198" s="22" t="str">
        <f>IF('Log_working_2-way'!$D197="","",B198^('Log_working_2-way'!$D197))</f>
        <v/>
      </c>
    </row>
    <row r="199" spans="3:11">
      <c r="C199" s="20" t="str">
        <f t="shared" si="3"/>
        <v/>
      </c>
      <c r="D199" s="17" t="str">
        <f>IF(OR($A199="",$B199=""),"",A199*'MPTO_working_2-way'!$G198)</f>
        <v/>
      </c>
      <c r="E199" s="22" t="str">
        <f>IF(OR($A199="",$B199=""),"",B199*'MPTO_working_2-way'!$G198)</f>
        <v/>
      </c>
      <c r="F199" s="17" t="str">
        <f>IF(OR($A199="",$B199=""),"",'MPTO_working_2-way'!D198)</f>
        <v/>
      </c>
      <c r="G199" s="22" t="str">
        <f>IF(OR($A199="",$B199=""),"",'MPTO_working_2-way'!E198)</f>
        <v/>
      </c>
      <c r="H199" s="17" t="str">
        <f>IF(OR($A199="",$B199=""),"",'OddsRatio_working_2-way'!M198)</f>
        <v/>
      </c>
      <c r="I199" s="17" t="str">
        <f>IF(OR($A199="",$B199=""),"",'OddsRatio_working_2-way'!N198)</f>
        <v/>
      </c>
      <c r="J199" s="17" t="str">
        <f>IF('Log_working_2-way'!$D198="","",A199^('Log_working_2-way'!$D198))</f>
        <v/>
      </c>
      <c r="K199" s="22" t="str">
        <f>IF('Log_working_2-way'!$D198="","",B199^('Log_working_2-way'!$D198))</f>
        <v/>
      </c>
    </row>
    <row r="200" spans="3:11">
      <c r="C200" s="20" t="str">
        <f t="shared" si="3"/>
        <v/>
      </c>
      <c r="D200" s="17" t="str">
        <f>IF(OR($A200="",$B200=""),"",A200*'MPTO_working_2-way'!$G199)</f>
        <v/>
      </c>
      <c r="E200" s="22" t="str">
        <f>IF(OR($A200="",$B200=""),"",B200*'MPTO_working_2-way'!$G199)</f>
        <v/>
      </c>
      <c r="F200" s="17" t="str">
        <f>IF(OR($A200="",$B200=""),"",'MPTO_working_2-way'!D199)</f>
        <v/>
      </c>
      <c r="G200" s="22" t="str">
        <f>IF(OR($A200="",$B200=""),"",'MPTO_working_2-way'!E199)</f>
        <v/>
      </c>
      <c r="H200" s="17" t="str">
        <f>IF(OR($A200="",$B200=""),"",'OddsRatio_working_2-way'!M199)</f>
        <v/>
      </c>
      <c r="I200" s="17" t="str">
        <f>IF(OR($A200="",$B200=""),"",'OddsRatio_working_2-way'!N199)</f>
        <v/>
      </c>
      <c r="J200" s="17" t="str">
        <f>IF('Log_working_2-way'!$D199="","",A200^('Log_working_2-way'!$D199))</f>
        <v/>
      </c>
      <c r="K200" s="22" t="str">
        <f>IF('Log_working_2-way'!$D199="","",B200^('Log_working_2-way'!$D199))</f>
        <v/>
      </c>
    </row>
    <row r="201" spans="3:11">
      <c r="C201" s="20" t="str">
        <f t="shared" si="3"/>
        <v/>
      </c>
      <c r="D201" s="17" t="str">
        <f>IF(OR($A201="",$B201=""),"",A201*'MPTO_working_2-way'!$G200)</f>
        <v/>
      </c>
      <c r="E201" s="22" t="str">
        <f>IF(OR($A201="",$B201=""),"",B201*'MPTO_working_2-way'!$G200)</f>
        <v/>
      </c>
      <c r="F201" s="17" t="str">
        <f>IF(OR($A201="",$B201=""),"",'MPTO_working_2-way'!D200)</f>
        <v/>
      </c>
      <c r="G201" s="22" t="str">
        <f>IF(OR($A201="",$B201=""),"",'MPTO_working_2-way'!E200)</f>
        <v/>
      </c>
      <c r="H201" s="17" t="str">
        <f>IF(OR($A201="",$B201=""),"",'OddsRatio_working_2-way'!M200)</f>
        <v/>
      </c>
      <c r="I201" s="17" t="str">
        <f>IF(OR($A201="",$B201=""),"",'OddsRatio_working_2-way'!N200)</f>
        <v/>
      </c>
      <c r="J201" s="17" t="str">
        <f>IF('Log_working_2-way'!$D200="","",A201^('Log_working_2-way'!$D200))</f>
        <v/>
      </c>
      <c r="K201" s="22" t="str">
        <f>IF('Log_working_2-way'!$D200="","",B201^('Log_working_2-way'!$D200))</f>
        <v/>
      </c>
    </row>
    <row r="202" spans="3:11">
      <c r="C202" s="20" t="str">
        <f t="shared" si="3"/>
        <v/>
      </c>
      <c r="D202" s="17" t="str">
        <f>IF(OR($A202="",$B202=""),"",A202*'MPTO_working_2-way'!$G201)</f>
        <v/>
      </c>
      <c r="E202" s="22" t="str">
        <f>IF(OR($A202="",$B202=""),"",B202*'MPTO_working_2-way'!$G201)</f>
        <v/>
      </c>
      <c r="F202" s="17" t="str">
        <f>IF(OR($A202="",$B202=""),"",'MPTO_working_2-way'!D201)</f>
        <v/>
      </c>
      <c r="G202" s="22" t="str">
        <f>IF(OR($A202="",$B202=""),"",'MPTO_working_2-way'!E201)</f>
        <v/>
      </c>
      <c r="H202" s="17" t="str">
        <f>IF(OR($A202="",$B202=""),"",'OddsRatio_working_2-way'!M201)</f>
        <v/>
      </c>
      <c r="I202" s="17" t="str">
        <f>IF(OR($A202="",$B202=""),"",'OddsRatio_working_2-way'!N201)</f>
        <v/>
      </c>
      <c r="J202" s="17" t="str">
        <f>IF('Log_working_2-way'!$D201="","",A202^('Log_working_2-way'!$D201))</f>
        <v/>
      </c>
      <c r="K202" s="22" t="str">
        <f>IF('Log_working_2-way'!$D201="","",B202^('Log_working_2-way'!$D201))</f>
        <v/>
      </c>
    </row>
    <row r="203" spans="3:11">
      <c r="C203" s="20" t="str">
        <f t="shared" si="3"/>
        <v/>
      </c>
      <c r="D203" s="17" t="str">
        <f>IF(OR($A203="",$B203=""),"",A203*'MPTO_working_2-way'!$G202)</f>
        <v/>
      </c>
      <c r="E203" s="22" t="str">
        <f>IF(OR($A203="",$B203=""),"",B203*'MPTO_working_2-way'!$G202)</f>
        <v/>
      </c>
      <c r="F203" s="17" t="str">
        <f>IF(OR($A203="",$B203=""),"",'MPTO_working_2-way'!D202)</f>
        <v/>
      </c>
      <c r="G203" s="22" t="str">
        <f>IF(OR($A203="",$B203=""),"",'MPTO_working_2-way'!E202)</f>
        <v/>
      </c>
      <c r="H203" s="17" t="str">
        <f>IF(OR($A203="",$B203=""),"",'OddsRatio_working_2-way'!M202)</f>
        <v/>
      </c>
      <c r="I203" s="17" t="str">
        <f>IF(OR($A203="",$B203=""),"",'OddsRatio_working_2-way'!N202)</f>
        <v/>
      </c>
      <c r="J203" s="17" t="str">
        <f>IF('Log_working_2-way'!$D202="","",A203^('Log_working_2-way'!$D202))</f>
        <v/>
      </c>
      <c r="K203" s="22" t="str">
        <f>IF('Log_working_2-way'!$D202="","",B203^('Log_working_2-way'!$D202))</f>
        <v/>
      </c>
    </row>
    <row r="204" spans="3:11">
      <c r="C204" s="20" t="str">
        <f t="shared" si="3"/>
        <v/>
      </c>
      <c r="D204" s="17" t="str">
        <f>IF(OR($A204="",$B204=""),"",A204*'MPTO_working_2-way'!$G203)</f>
        <v/>
      </c>
      <c r="E204" s="22" t="str">
        <f>IF(OR($A204="",$B204=""),"",B204*'MPTO_working_2-way'!$G203)</f>
        <v/>
      </c>
      <c r="F204" s="17" t="str">
        <f>IF(OR($A204="",$B204=""),"",'MPTO_working_2-way'!D203)</f>
        <v/>
      </c>
      <c r="G204" s="22" t="str">
        <f>IF(OR($A204="",$B204=""),"",'MPTO_working_2-way'!E203)</f>
        <v/>
      </c>
      <c r="H204" s="17" t="str">
        <f>IF(OR($A204="",$B204=""),"",'OddsRatio_working_2-way'!M203)</f>
        <v/>
      </c>
      <c r="I204" s="17" t="str">
        <f>IF(OR($A204="",$B204=""),"",'OddsRatio_working_2-way'!N203)</f>
        <v/>
      </c>
      <c r="J204" s="17" t="str">
        <f>IF('Log_working_2-way'!$D203="","",A204^('Log_working_2-way'!$D203))</f>
        <v/>
      </c>
      <c r="K204" s="22" t="str">
        <f>IF('Log_working_2-way'!$D203="","",B204^('Log_working_2-way'!$D203))</f>
        <v/>
      </c>
    </row>
    <row r="205" spans="3:11">
      <c r="C205" s="20" t="str">
        <f t="shared" si="3"/>
        <v/>
      </c>
      <c r="D205" s="17" t="str">
        <f>IF(OR($A205="",$B205=""),"",A205*'MPTO_working_2-way'!$G204)</f>
        <v/>
      </c>
      <c r="E205" s="22" t="str">
        <f>IF(OR($A205="",$B205=""),"",B205*'MPTO_working_2-way'!$G204)</f>
        <v/>
      </c>
      <c r="F205" s="17" t="str">
        <f>IF(OR($A205="",$B205=""),"",'MPTO_working_2-way'!D204)</f>
        <v/>
      </c>
      <c r="G205" s="22" t="str">
        <f>IF(OR($A205="",$B205=""),"",'MPTO_working_2-way'!E204)</f>
        <v/>
      </c>
      <c r="H205" s="17" t="str">
        <f>IF(OR($A205="",$B205=""),"",'OddsRatio_working_2-way'!M204)</f>
        <v/>
      </c>
      <c r="I205" s="17" t="str">
        <f>IF(OR($A205="",$B205=""),"",'OddsRatio_working_2-way'!N204)</f>
        <v/>
      </c>
      <c r="J205" s="17" t="str">
        <f>IF('Log_working_2-way'!$D204="","",A205^('Log_working_2-way'!$D204))</f>
        <v/>
      </c>
      <c r="K205" s="22" t="str">
        <f>IF('Log_working_2-way'!$D204="","",B205^('Log_working_2-way'!$D204))</f>
        <v/>
      </c>
    </row>
    <row r="206" spans="3:11">
      <c r="C206" s="20" t="str">
        <f t="shared" si="3"/>
        <v/>
      </c>
      <c r="D206" s="17" t="str">
        <f>IF(OR($A206="",$B206=""),"",A206*'MPTO_working_2-way'!$G205)</f>
        <v/>
      </c>
      <c r="E206" s="22" t="str">
        <f>IF(OR($A206="",$B206=""),"",B206*'MPTO_working_2-way'!$G205)</f>
        <v/>
      </c>
      <c r="F206" s="17" t="str">
        <f>IF(OR($A206="",$B206=""),"",'MPTO_working_2-way'!D205)</f>
        <v/>
      </c>
      <c r="G206" s="22" t="str">
        <f>IF(OR($A206="",$B206=""),"",'MPTO_working_2-way'!E205)</f>
        <v/>
      </c>
      <c r="H206" s="17" t="str">
        <f>IF(OR($A206="",$B206=""),"",'OddsRatio_working_2-way'!M205)</f>
        <v/>
      </c>
      <c r="I206" s="17" t="str">
        <f>IF(OR($A206="",$B206=""),"",'OddsRatio_working_2-way'!N205)</f>
        <v/>
      </c>
      <c r="J206" s="17" t="str">
        <f>IF('Log_working_2-way'!$D205="","",A206^('Log_working_2-way'!$D205))</f>
        <v/>
      </c>
      <c r="K206" s="22" t="str">
        <f>IF('Log_working_2-way'!$D205="","",B206^('Log_working_2-way'!$D205))</f>
        <v/>
      </c>
    </row>
    <row r="207" spans="3:11">
      <c r="C207" s="20" t="str">
        <f t="shared" si="3"/>
        <v/>
      </c>
      <c r="D207" s="17" t="str">
        <f>IF(OR($A207="",$B207=""),"",A207*'MPTO_working_2-way'!$G206)</f>
        <v/>
      </c>
      <c r="E207" s="22" t="str">
        <f>IF(OR($A207="",$B207=""),"",B207*'MPTO_working_2-way'!$G206)</f>
        <v/>
      </c>
      <c r="F207" s="17" t="str">
        <f>IF(OR($A207="",$B207=""),"",'MPTO_working_2-way'!D206)</f>
        <v/>
      </c>
      <c r="G207" s="22" t="str">
        <f>IF(OR($A207="",$B207=""),"",'MPTO_working_2-way'!E206)</f>
        <v/>
      </c>
      <c r="H207" s="17" t="str">
        <f>IF(OR($A207="",$B207=""),"",'OddsRatio_working_2-way'!M206)</f>
        <v/>
      </c>
      <c r="I207" s="17" t="str">
        <f>IF(OR($A207="",$B207=""),"",'OddsRatio_working_2-way'!N206)</f>
        <v/>
      </c>
      <c r="J207" s="17" t="str">
        <f>IF('Log_working_2-way'!$D206="","",A207^('Log_working_2-way'!$D206))</f>
        <v/>
      </c>
      <c r="K207" s="22" t="str">
        <f>IF('Log_working_2-way'!$D206="","",B207^('Log_working_2-way'!$D206))</f>
        <v/>
      </c>
    </row>
    <row r="208" spans="3:11">
      <c r="C208" s="20" t="str">
        <f t="shared" si="3"/>
        <v/>
      </c>
      <c r="D208" s="17" t="str">
        <f>IF(OR($A208="",$B208=""),"",A208*'MPTO_working_2-way'!$G207)</f>
        <v/>
      </c>
      <c r="E208" s="22" t="str">
        <f>IF(OR($A208="",$B208=""),"",B208*'MPTO_working_2-way'!$G207)</f>
        <v/>
      </c>
      <c r="F208" s="17" t="str">
        <f>IF(OR($A208="",$B208=""),"",'MPTO_working_2-way'!D207)</f>
        <v/>
      </c>
      <c r="G208" s="22" t="str">
        <f>IF(OR($A208="",$B208=""),"",'MPTO_working_2-way'!E207)</f>
        <v/>
      </c>
      <c r="H208" s="17" t="str">
        <f>IF(OR($A208="",$B208=""),"",'OddsRatio_working_2-way'!M207)</f>
        <v/>
      </c>
      <c r="I208" s="17" t="str">
        <f>IF(OR($A208="",$B208=""),"",'OddsRatio_working_2-way'!N207)</f>
        <v/>
      </c>
      <c r="J208" s="17" t="str">
        <f>IF('Log_working_2-way'!$D207="","",A208^('Log_working_2-way'!$D207))</f>
        <v/>
      </c>
      <c r="K208" s="22" t="str">
        <f>IF('Log_working_2-way'!$D207="","",B208^('Log_working_2-way'!$D207))</f>
        <v/>
      </c>
    </row>
    <row r="209" spans="3:11">
      <c r="C209" s="20" t="str">
        <f t="shared" si="3"/>
        <v/>
      </c>
      <c r="D209" s="17" t="str">
        <f>IF(OR($A209="",$B209=""),"",A209*'MPTO_working_2-way'!$G208)</f>
        <v/>
      </c>
      <c r="E209" s="22" t="str">
        <f>IF(OR($A209="",$B209=""),"",B209*'MPTO_working_2-way'!$G208)</f>
        <v/>
      </c>
      <c r="F209" s="17" t="str">
        <f>IF(OR($A209="",$B209=""),"",'MPTO_working_2-way'!D208)</f>
        <v/>
      </c>
      <c r="G209" s="22" t="str">
        <f>IF(OR($A209="",$B209=""),"",'MPTO_working_2-way'!E208)</f>
        <v/>
      </c>
      <c r="H209" s="17" t="str">
        <f>IF(OR($A209="",$B209=""),"",'OddsRatio_working_2-way'!M208)</f>
        <v/>
      </c>
      <c r="I209" s="17" t="str">
        <f>IF(OR($A209="",$B209=""),"",'OddsRatio_working_2-way'!N208)</f>
        <v/>
      </c>
      <c r="J209" s="17" t="str">
        <f>IF('Log_working_2-way'!$D208="","",A209^('Log_working_2-way'!$D208))</f>
        <v/>
      </c>
      <c r="K209" s="22" t="str">
        <f>IF('Log_working_2-way'!$D208="","",B209^('Log_working_2-way'!$D208))</f>
        <v/>
      </c>
    </row>
    <row r="210" spans="3:11">
      <c r="C210" s="20" t="str">
        <f t="shared" si="3"/>
        <v/>
      </c>
      <c r="D210" s="17" t="str">
        <f>IF(OR($A210="",$B210=""),"",A210*'MPTO_working_2-way'!$G209)</f>
        <v/>
      </c>
      <c r="E210" s="22" t="str">
        <f>IF(OR($A210="",$B210=""),"",B210*'MPTO_working_2-way'!$G209)</f>
        <v/>
      </c>
      <c r="F210" s="17" t="str">
        <f>IF(OR($A210="",$B210=""),"",'MPTO_working_2-way'!D209)</f>
        <v/>
      </c>
      <c r="G210" s="22" t="str">
        <f>IF(OR($A210="",$B210=""),"",'MPTO_working_2-way'!E209)</f>
        <v/>
      </c>
      <c r="H210" s="17" t="str">
        <f>IF(OR($A210="",$B210=""),"",'OddsRatio_working_2-way'!M209)</f>
        <v/>
      </c>
      <c r="I210" s="17" t="str">
        <f>IF(OR($A210="",$B210=""),"",'OddsRatio_working_2-way'!N209)</f>
        <v/>
      </c>
      <c r="J210" s="17" t="str">
        <f>IF('Log_working_2-way'!$D209="","",A210^('Log_working_2-way'!$D209))</f>
        <v/>
      </c>
      <c r="K210" s="22" t="str">
        <f>IF('Log_working_2-way'!$D209="","",B210^('Log_working_2-way'!$D209))</f>
        <v/>
      </c>
    </row>
    <row r="211" spans="3:11">
      <c r="C211" s="20" t="str">
        <f t="shared" si="3"/>
        <v/>
      </c>
      <c r="D211" s="17" t="str">
        <f>IF(OR($A211="",$B211=""),"",A211*'MPTO_working_2-way'!$G210)</f>
        <v/>
      </c>
      <c r="E211" s="22" t="str">
        <f>IF(OR($A211="",$B211=""),"",B211*'MPTO_working_2-way'!$G210)</f>
        <v/>
      </c>
      <c r="F211" s="17" t="str">
        <f>IF(OR($A211="",$B211=""),"",'MPTO_working_2-way'!D210)</f>
        <v/>
      </c>
      <c r="G211" s="22" t="str">
        <f>IF(OR($A211="",$B211=""),"",'MPTO_working_2-way'!E210)</f>
        <v/>
      </c>
      <c r="H211" s="17" t="str">
        <f>IF(OR($A211="",$B211=""),"",'OddsRatio_working_2-way'!M210)</f>
        <v/>
      </c>
      <c r="I211" s="17" t="str">
        <f>IF(OR($A211="",$B211=""),"",'OddsRatio_working_2-way'!N210)</f>
        <v/>
      </c>
      <c r="J211" s="17" t="str">
        <f>IF('Log_working_2-way'!$D210="","",A211^('Log_working_2-way'!$D210))</f>
        <v/>
      </c>
      <c r="K211" s="22" t="str">
        <f>IF('Log_working_2-way'!$D210="","",B211^('Log_working_2-way'!$D210))</f>
        <v/>
      </c>
    </row>
    <row r="212" spans="3:11">
      <c r="C212" s="20" t="str">
        <f t="shared" si="3"/>
        <v/>
      </c>
      <c r="D212" s="17" t="str">
        <f>IF(OR($A212="",$B212=""),"",A212*'MPTO_working_2-way'!$G211)</f>
        <v/>
      </c>
      <c r="E212" s="22" t="str">
        <f>IF(OR($A212="",$B212=""),"",B212*'MPTO_working_2-way'!$G211)</f>
        <v/>
      </c>
      <c r="F212" s="17" t="str">
        <f>IF(OR($A212="",$B212=""),"",'MPTO_working_2-way'!D211)</f>
        <v/>
      </c>
      <c r="G212" s="22" t="str">
        <f>IF(OR($A212="",$B212=""),"",'MPTO_working_2-way'!E211)</f>
        <v/>
      </c>
      <c r="H212" s="17" t="str">
        <f>IF(OR($A212="",$B212=""),"",'OddsRatio_working_2-way'!M211)</f>
        <v/>
      </c>
      <c r="I212" s="17" t="str">
        <f>IF(OR($A212="",$B212=""),"",'OddsRatio_working_2-way'!N211)</f>
        <v/>
      </c>
      <c r="J212" s="17" t="str">
        <f>IF('Log_working_2-way'!$D211="","",A212^('Log_working_2-way'!$D211))</f>
        <v/>
      </c>
      <c r="K212" s="22" t="str">
        <f>IF('Log_working_2-way'!$D211="","",B212^('Log_working_2-way'!$D211))</f>
        <v/>
      </c>
    </row>
    <row r="213" spans="3:11">
      <c r="C213" s="20" t="str">
        <f t="shared" si="3"/>
        <v/>
      </c>
      <c r="D213" s="17" t="str">
        <f>IF(OR($A213="",$B213=""),"",A213*'MPTO_working_2-way'!$G212)</f>
        <v/>
      </c>
      <c r="E213" s="22" t="str">
        <f>IF(OR($A213="",$B213=""),"",B213*'MPTO_working_2-way'!$G212)</f>
        <v/>
      </c>
      <c r="F213" s="17" t="str">
        <f>IF(OR($A213="",$B213=""),"",'MPTO_working_2-way'!D212)</f>
        <v/>
      </c>
      <c r="G213" s="22" t="str">
        <f>IF(OR($A213="",$B213=""),"",'MPTO_working_2-way'!E212)</f>
        <v/>
      </c>
      <c r="H213" s="17" t="str">
        <f>IF(OR($A213="",$B213=""),"",'OddsRatio_working_2-way'!M212)</f>
        <v/>
      </c>
      <c r="I213" s="17" t="str">
        <f>IF(OR($A213="",$B213=""),"",'OddsRatio_working_2-way'!N212)</f>
        <v/>
      </c>
      <c r="J213" s="17" t="str">
        <f>IF('Log_working_2-way'!$D212="","",A213^('Log_working_2-way'!$D212))</f>
        <v/>
      </c>
      <c r="K213" s="22" t="str">
        <f>IF('Log_working_2-way'!$D212="","",B213^('Log_working_2-way'!$D212))</f>
        <v/>
      </c>
    </row>
    <row r="214" spans="3:11">
      <c r="C214" s="20" t="str">
        <f t="shared" si="3"/>
        <v/>
      </c>
      <c r="D214" s="17" t="str">
        <f>IF(OR($A214="",$B214=""),"",A214*'MPTO_working_2-way'!$G213)</f>
        <v/>
      </c>
      <c r="E214" s="22" t="str">
        <f>IF(OR($A214="",$B214=""),"",B214*'MPTO_working_2-way'!$G213)</f>
        <v/>
      </c>
      <c r="F214" s="17" t="str">
        <f>IF(OR($A214="",$B214=""),"",'MPTO_working_2-way'!D213)</f>
        <v/>
      </c>
      <c r="G214" s="22" t="str">
        <f>IF(OR($A214="",$B214=""),"",'MPTO_working_2-way'!E213)</f>
        <v/>
      </c>
      <c r="H214" s="17" t="str">
        <f>IF(OR($A214="",$B214=""),"",'OddsRatio_working_2-way'!M213)</f>
        <v/>
      </c>
      <c r="I214" s="17" t="str">
        <f>IF(OR($A214="",$B214=""),"",'OddsRatio_working_2-way'!N213)</f>
        <v/>
      </c>
      <c r="J214" s="17" t="str">
        <f>IF('Log_working_2-way'!$D213="","",A214^('Log_working_2-way'!$D213))</f>
        <v/>
      </c>
      <c r="K214" s="22" t="str">
        <f>IF('Log_working_2-way'!$D213="","",B214^('Log_working_2-way'!$D213))</f>
        <v/>
      </c>
    </row>
    <row r="215" spans="3:11">
      <c r="C215" s="20" t="str">
        <f t="shared" si="3"/>
        <v/>
      </c>
      <c r="D215" s="17" t="str">
        <f>IF(OR($A215="",$B215=""),"",A215*'MPTO_working_2-way'!$G214)</f>
        <v/>
      </c>
      <c r="E215" s="22" t="str">
        <f>IF(OR($A215="",$B215=""),"",B215*'MPTO_working_2-way'!$G214)</f>
        <v/>
      </c>
      <c r="F215" s="17" t="str">
        <f>IF(OR($A215="",$B215=""),"",'MPTO_working_2-way'!D214)</f>
        <v/>
      </c>
      <c r="G215" s="22" t="str">
        <f>IF(OR($A215="",$B215=""),"",'MPTO_working_2-way'!E214)</f>
        <v/>
      </c>
      <c r="H215" s="17" t="str">
        <f>IF(OR($A215="",$B215=""),"",'OddsRatio_working_2-way'!M214)</f>
        <v/>
      </c>
      <c r="I215" s="17" t="str">
        <f>IF(OR($A215="",$B215=""),"",'OddsRatio_working_2-way'!N214)</f>
        <v/>
      </c>
      <c r="J215" s="17" t="str">
        <f>IF('Log_working_2-way'!$D214="","",A215^('Log_working_2-way'!$D214))</f>
        <v/>
      </c>
      <c r="K215" s="22" t="str">
        <f>IF('Log_working_2-way'!$D214="","",B215^('Log_working_2-way'!$D214))</f>
        <v/>
      </c>
    </row>
    <row r="216" spans="3:11">
      <c r="C216" s="20" t="str">
        <f t="shared" si="3"/>
        <v/>
      </c>
      <c r="D216" s="17" t="str">
        <f>IF(OR($A216="",$B216=""),"",A216*'MPTO_working_2-way'!$G215)</f>
        <v/>
      </c>
      <c r="E216" s="22" t="str">
        <f>IF(OR($A216="",$B216=""),"",B216*'MPTO_working_2-way'!$G215)</f>
        <v/>
      </c>
      <c r="F216" s="17" t="str">
        <f>IF(OR($A216="",$B216=""),"",'MPTO_working_2-way'!D215)</f>
        <v/>
      </c>
      <c r="G216" s="22" t="str">
        <f>IF(OR($A216="",$B216=""),"",'MPTO_working_2-way'!E215)</f>
        <v/>
      </c>
      <c r="H216" s="17" t="str">
        <f>IF(OR($A216="",$B216=""),"",'OddsRatio_working_2-way'!M215)</f>
        <v/>
      </c>
      <c r="I216" s="17" t="str">
        <f>IF(OR($A216="",$B216=""),"",'OddsRatio_working_2-way'!N215)</f>
        <v/>
      </c>
      <c r="J216" s="17" t="str">
        <f>IF('Log_working_2-way'!$D215="","",A216^('Log_working_2-way'!$D215))</f>
        <v/>
      </c>
      <c r="K216" s="22" t="str">
        <f>IF('Log_working_2-way'!$D215="","",B216^('Log_working_2-way'!$D215))</f>
        <v/>
      </c>
    </row>
    <row r="217" spans="3:11">
      <c r="C217" s="20" t="str">
        <f t="shared" si="3"/>
        <v/>
      </c>
      <c r="D217" s="17" t="str">
        <f>IF(OR($A217="",$B217=""),"",A217*'MPTO_working_2-way'!$G216)</f>
        <v/>
      </c>
      <c r="E217" s="22" t="str">
        <f>IF(OR($A217="",$B217=""),"",B217*'MPTO_working_2-way'!$G216)</f>
        <v/>
      </c>
      <c r="F217" s="17" t="str">
        <f>IF(OR($A217="",$B217=""),"",'MPTO_working_2-way'!D216)</f>
        <v/>
      </c>
      <c r="G217" s="22" t="str">
        <f>IF(OR($A217="",$B217=""),"",'MPTO_working_2-way'!E216)</f>
        <v/>
      </c>
      <c r="H217" s="17" t="str">
        <f>IF(OR($A217="",$B217=""),"",'OddsRatio_working_2-way'!M216)</f>
        <v/>
      </c>
      <c r="I217" s="17" t="str">
        <f>IF(OR($A217="",$B217=""),"",'OddsRatio_working_2-way'!N216)</f>
        <v/>
      </c>
      <c r="J217" s="17" t="str">
        <f>IF('Log_working_2-way'!$D216="","",A217^('Log_working_2-way'!$D216))</f>
        <v/>
      </c>
      <c r="K217" s="22" t="str">
        <f>IF('Log_working_2-way'!$D216="","",B217^('Log_working_2-way'!$D216))</f>
        <v/>
      </c>
    </row>
    <row r="218" spans="3:11">
      <c r="C218" s="20" t="str">
        <f t="shared" si="3"/>
        <v/>
      </c>
      <c r="D218" s="17" t="str">
        <f>IF(OR($A218="",$B218=""),"",A218*'MPTO_working_2-way'!$G217)</f>
        <v/>
      </c>
      <c r="E218" s="22" t="str">
        <f>IF(OR($A218="",$B218=""),"",B218*'MPTO_working_2-way'!$G217)</f>
        <v/>
      </c>
      <c r="F218" s="17" t="str">
        <f>IF(OR($A218="",$B218=""),"",'MPTO_working_2-way'!D217)</f>
        <v/>
      </c>
      <c r="G218" s="22" t="str">
        <f>IF(OR($A218="",$B218=""),"",'MPTO_working_2-way'!E217)</f>
        <v/>
      </c>
      <c r="H218" s="17" t="str">
        <f>IF(OR($A218="",$B218=""),"",'OddsRatio_working_2-way'!M217)</f>
        <v/>
      </c>
      <c r="I218" s="17" t="str">
        <f>IF(OR($A218="",$B218=""),"",'OddsRatio_working_2-way'!N217)</f>
        <v/>
      </c>
      <c r="J218" s="17" t="str">
        <f>IF('Log_working_2-way'!$D217="","",A218^('Log_working_2-way'!$D217))</f>
        <v/>
      </c>
      <c r="K218" s="22" t="str">
        <f>IF('Log_working_2-way'!$D217="","",B218^('Log_working_2-way'!$D217))</f>
        <v/>
      </c>
    </row>
    <row r="219" spans="3:11">
      <c r="C219" s="20" t="str">
        <f t="shared" si="3"/>
        <v/>
      </c>
      <c r="D219" s="17" t="str">
        <f>IF(OR($A219="",$B219=""),"",A219*'MPTO_working_2-way'!$G218)</f>
        <v/>
      </c>
      <c r="E219" s="22" t="str">
        <f>IF(OR($A219="",$B219=""),"",B219*'MPTO_working_2-way'!$G218)</f>
        <v/>
      </c>
      <c r="F219" s="17" t="str">
        <f>IF(OR($A219="",$B219=""),"",'MPTO_working_2-way'!D218)</f>
        <v/>
      </c>
      <c r="G219" s="22" t="str">
        <f>IF(OR($A219="",$B219=""),"",'MPTO_working_2-way'!E218)</f>
        <v/>
      </c>
      <c r="H219" s="17" t="str">
        <f>IF(OR($A219="",$B219=""),"",'OddsRatio_working_2-way'!M218)</f>
        <v/>
      </c>
      <c r="I219" s="17" t="str">
        <f>IF(OR($A219="",$B219=""),"",'OddsRatio_working_2-way'!N218)</f>
        <v/>
      </c>
      <c r="J219" s="17" t="str">
        <f>IF('Log_working_2-way'!$D218="","",A219^('Log_working_2-way'!$D218))</f>
        <v/>
      </c>
      <c r="K219" s="22" t="str">
        <f>IF('Log_working_2-way'!$D218="","",B219^('Log_working_2-way'!$D218))</f>
        <v/>
      </c>
    </row>
    <row r="220" spans="3:11">
      <c r="C220" s="20" t="str">
        <f t="shared" si="3"/>
        <v/>
      </c>
      <c r="D220" s="17" t="str">
        <f>IF(OR($A220="",$B220=""),"",A220*'MPTO_working_2-way'!$G219)</f>
        <v/>
      </c>
      <c r="E220" s="22" t="str">
        <f>IF(OR($A220="",$B220=""),"",B220*'MPTO_working_2-way'!$G219)</f>
        <v/>
      </c>
      <c r="F220" s="17" t="str">
        <f>IF(OR($A220="",$B220=""),"",'MPTO_working_2-way'!D219)</f>
        <v/>
      </c>
      <c r="G220" s="22" t="str">
        <f>IF(OR($A220="",$B220=""),"",'MPTO_working_2-way'!E219)</f>
        <v/>
      </c>
      <c r="H220" s="17" t="str">
        <f>IF(OR($A220="",$B220=""),"",'OddsRatio_working_2-way'!M219)</f>
        <v/>
      </c>
      <c r="I220" s="17" t="str">
        <f>IF(OR($A220="",$B220=""),"",'OddsRatio_working_2-way'!N219)</f>
        <v/>
      </c>
      <c r="J220" s="17" t="str">
        <f>IF('Log_working_2-way'!$D219="","",A220^('Log_working_2-way'!$D219))</f>
        <v/>
      </c>
      <c r="K220" s="22" t="str">
        <f>IF('Log_working_2-way'!$D219="","",B220^('Log_working_2-way'!$D219))</f>
        <v/>
      </c>
    </row>
    <row r="221" spans="3:11">
      <c r="C221" s="20" t="str">
        <f t="shared" si="3"/>
        <v/>
      </c>
      <c r="D221" s="17" t="str">
        <f>IF(OR($A221="",$B221=""),"",A221*'MPTO_working_2-way'!$G220)</f>
        <v/>
      </c>
      <c r="E221" s="22" t="str">
        <f>IF(OR($A221="",$B221=""),"",B221*'MPTO_working_2-way'!$G220)</f>
        <v/>
      </c>
      <c r="F221" s="17" t="str">
        <f>IF(OR($A221="",$B221=""),"",'MPTO_working_2-way'!D220)</f>
        <v/>
      </c>
      <c r="G221" s="22" t="str">
        <f>IF(OR($A221="",$B221=""),"",'MPTO_working_2-way'!E220)</f>
        <v/>
      </c>
      <c r="H221" s="17" t="str">
        <f>IF(OR($A221="",$B221=""),"",'OddsRatio_working_2-way'!M220)</f>
        <v/>
      </c>
      <c r="I221" s="17" t="str">
        <f>IF(OR($A221="",$B221=""),"",'OddsRatio_working_2-way'!N220)</f>
        <v/>
      </c>
      <c r="J221" s="17" t="str">
        <f>IF('Log_working_2-way'!$D220="","",A221^('Log_working_2-way'!$D220))</f>
        <v/>
      </c>
      <c r="K221" s="22" t="str">
        <f>IF('Log_working_2-way'!$D220="","",B221^('Log_working_2-way'!$D220))</f>
        <v/>
      </c>
    </row>
    <row r="222" spans="3:11">
      <c r="C222" s="20" t="str">
        <f t="shared" si="3"/>
        <v/>
      </c>
      <c r="D222" s="17" t="str">
        <f>IF(OR($A222="",$B222=""),"",A222*'MPTO_working_2-way'!$G221)</f>
        <v/>
      </c>
      <c r="E222" s="22" t="str">
        <f>IF(OR($A222="",$B222=""),"",B222*'MPTO_working_2-way'!$G221)</f>
        <v/>
      </c>
      <c r="F222" s="17" t="str">
        <f>IF(OR($A222="",$B222=""),"",'MPTO_working_2-way'!D221)</f>
        <v/>
      </c>
      <c r="G222" s="22" t="str">
        <f>IF(OR($A222="",$B222=""),"",'MPTO_working_2-way'!E221)</f>
        <v/>
      </c>
      <c r="H222" s="17" t="str">
        <f>IF(OR($A222="",$B222=""),"",'OddsRatio_working_2-way'!M221)</f>
        <v/>
      </c>
      <c r="I222" s="17" t="str">
        <f>IF(OR($A222="",$B222=""),"",'OddsRatio_working_2-way'!N221)</f>
        <v/>
      </c>
      <c r="J222" s="17" t="str">
        <f>IF('Log_working_2-way'!$D221="","",A222^('Log_working_2-way'!$D221))</f>
        <v/>
      </c>
      <c r="K222" s="22" t="str">
        <f>IF('Log_working_2-way'!$D221="","",B222^('Log_working_2-way'!$D221))</f>
        <v/>
      </c>
    </row>
    <row r="223" spans="3:11">
      <c r="C223" s="20" t="str">
        <f t="shared" si="3"/>
        <v/>
      </c>
      <c r="D223" s="17" t="str">
        <f>IF(OR($A223="",$B223=""),"",A223*'MPTO_working_2-way'!$G222)</f>
        <v/>
      </c>
      <c r="E223" s="22" t="str">
        <f>IF(OR($A223="",$B223=""),"",B223*'MPTO_working_2-way'!$G222)</f>
        <v/>
      </c>
      <c r="F223" s="17" t="str">
        <f>IF(OR($A223="",$B223=""),"",'MPTO_working_2-way'!D222)</f>
        <v/>
      </c>
      <c r="G223" s="22" t="str">
        <f>IF(OR($A223="",$B223=""),"",'MPTO_working_2-way'!E222)</f>
        <v/>
      </c>
      <c r="H223" s="17" t="str">
        <f>IF(OR($A223="",$B223=""),"",'OddsRatio_working_2-way'!M222)</f>
        <v/>
      </c>
      <c r="I223" s="17" t="str">
        <f>IF(OR($A223="",$B223=""),"",'OddsRatio_working_2-way'!N222)</f>
        <v/>
      </c>
      <c r="J223" s="17" t="str">
        <f>IF('Log_working_2-way'!$D222="","",A223^('Log_working_2-way'!$D222))</f>
        <v/>
      </c>
      <c r="K223" s="22" t="str">
        <f>IF('Log_working_2-way'!$D222="","",B223^('Log_working_2-way'!$D222))</f>
        <v/>
      </c>
    </row>
    <row r="224" spans="3:11">
      <c r="C224" s="20" t="str">
        <f t="shared" si="3"/>
        <v/>
      </c>
      <c r="D224" s="17" t="str">
        <f>IF(OR($A224="",$B224=""),"",A224*'MPTO_working_2-way'!$G223)</f>
        <v/>
      </c>
      <c r="E224" s="22" t="str">
        <f>IF(OR($A224="",$B224=""),"",B224*'MPTO_working_2-way'!$G223)</f>
        <v/>
      </c>
      <c r="F224" s="17" t="str">
        <f>IF(OR($A224="",$B224=""),"",'MPTO_working_2-way'!D223)</f>
        <v/>
      </c>
      <c r="G224" s="22" t="str">
        <f>IF(OR($A224="",$B224=""),"",'MPTO_working_2-way'!E223)</f>
        <v/>
      </c>
      <c r="H224" s="17" t="str">
        <f>IF(OR($A224="",$B224=""),"",'OddsRatio_working_2-way'!M223)</f>
        <v/>
      </c>
      <c r="I224" s="17" t="str">
        <f>IF(OR($A224="",$B224=""),"",'OddsRatio_working_2-way'!N223)</f>
        <v/>
      </c>
      <c r="J224" s="17" t="str">
        <f>IF('Log_working_2-way'!$D223="","",A224^('Log_working_2-way'!$D223))</f>
        <v/>
      </c>
      <c r="K224" s="22" t="str">
        <f>IF('Log_working_2-way'!$D223="","",B224^('Log_working_2-way'!$D223))</f>
        <v/>
      </c>
    </row>
    <row r="225" spans="3:11">
      <c r="C225" s="20" t="str">
        <f t="shared" si="3"/>
        <v/>
      </c>
      <c r="D225" s="17" t="str">
        <f>IF(OR($A225="",$B225=""),"",A225*'MPTO_working_2-way'!$G224)</f>
        <v/>
      </c>
      <c r="E225" s="22" t="str">
        <f>IF(OR($A225="",$B225=""),"",B225*'MPTO_working_2-way'!$G224)</f>
        <v/>
      </c>
      <c r="F225" s="17" t="str">
        <f>IF(OR($A225="",$B225=""),"",'MPTO_working_2-way'!D224)</f>
        <v/>
      </c>
      <c r="G225" s="22" t="str">
        <f>IF(OR($A225="",$B225=""),"",'MPTO_working_2-way'!E224)</f>
        <v/>
      </c>
      <c r="H225" s="17" t="str">
        <f>IF(OR($A225="",$B225=""),"",'OddsRatio_working_2-way'!M224)</f>
        <v/>
      </c>
      <c r="I225" s="17" t="str">
        <f>IF(OR($A225="",$B225=""),"",'OddsRatio_working_2-way'!N224)</f>
        <v/>
      </c>
      <c r="J225" s="17" t="str">
        <f>IF('Log_working_2-way'!$D224="","",A225^('Log_working_2-way'!$D224))</f>
        <v/>
      </c>
      <c r="K225" s="22" t="str">
        <f>IF('Log_working_2-way'!$D224="","",B225^('Log_working_2-way'!$D224))</f>
        <v/>
      </c>
    </row>
    <row r="226" spans="3:11">
      <c r="C226" s="20" t="str">
        <f t="shared" si="3"/>
        <v/>
      </c>
      <c r="D226" s="17" t="str">
        <f>IF(OR($A226="",$B226=""),"",A226*'MPTO_working_2-way'!$G225)</f>
        <v/>
      </c>
      <c r="E226" s="22" t="str">
        <f>IF(OR($A226="",$B226=""),"",B226*'MPTO_working_2-way'!$G225)</f>
        <v/>
      </c>
      <c r="F226" s="17" t="str">
        <f>IF(OR($A226="",$B226=""),"",'MPTO_working_2-way'!D225)</f>
        <v/>
      </c>
      <c r="G226" s="22" t="str">
        <f>IF(OR($A226="",$B226=""),"",'MPTO_working_2-way'!E225)</f>
        <v/>
      </c>
      <c r="H226" s="17" t="str">
        <f>IF(OR($A226="",$B226=""),"",'OddsRatio_working_2-way'!M225)</f>
        <v/>
      </c>
      <c r="I226" s="17" t="str">
        <f>IF(OR($A226="",$B226=""),"",'OddsRatio_working_2-way'!N225)</f>
        <v/>
      </c>
      <c r="J226" s="17" t="str">
        <f>IF('Log_working_2-way'!$D225="","",A226^('Log_working_2-way'!$D225))</f>
        <v/>
      </c>
      <c r="K226" s="22" t="str">
        <f>IF('Log_working_2-way'!$D225="","",B226^('Log_working_2-way'!$D225))</f>
        <v/>
      </c>
    </row>
    <row r="227" spans="3:11">
      <c r="C227" s="20" t="str">
        <f t="shared" si="3"/>
        <v/>
      </c>
      <c r="D227" s="17" t="str">
        <f>IF(OR($A227="",$B227=""),"",A227*'MPTO_working_2-way'!$G226)</f>
        <v/>
      </c>
      <c r="E227" s="22" t="str">
        <f>IF(OR($A227="",$B227=""),"",B227*'MPTO_working_2-way'!$G226)</f>
        <v/>
      </c>
      <c r="F227" s="17" t="str">
        <f>IF(OR($A227="",$B227=""),"",'MPTO_working_2-way'!D226)</f>
        <v/>
      </c>
      <c r="G227" s="22" t="str">
        <f>IF(OR($A227="",$B227=""),"",'MPTO_working_2-way'!E226)</f>
        <v/>
      </c>
      <c r="H227" s="17" t="str">
        <f>IF(OR($A227="",$B227=""),"",'OddsRatio_working_2-way'!M226)</f>
        <v/>
      </c>
      <c r="I227" s="17" t="str">
        <f>IF(OR($A227="",$B227=""),"",'OddsRatio_working_2-way'!N226)</f>
        <v/>
      </c>
      <c r="J227" s="17" t="str">
        <f>IF('Log_working_2-way'!$D226="","",A227^('Log_working_2-way'!$D226))</f>
        <v/>
      </c>
      <c r="K227" s="22" t="str">
        <f>IF('Log_working_2-way'!$D226="","",B227^('Log_working_2-way'!$D226))</f>
        <v/>
      </c>
    </row>
    <row r="228" spans="3:11">
      <c r="C228" s="20" t="str">
        <f t="shared" si="3"/>
        <v/>
      </c>
      <c r="D228" s="17" t="str">
        <f>IF(OR($A228="",$B228=""),"",A228*'MPTO_working_2-way'!$G227)</f>
        <v/>
      </c>
      <c r="E228" s="22" t="str">
        <f>IF(OR($A228="",$B228=""),"",B228*'MPTO_working_2-way'!$G227)</f>
        <v/>
      </c>
      <c r="F228" s="17" t="str">
        <f>IF(OR($A228="",$B228=""),"",'MPTO_working_2-way'!D227)</f>
        <v/>
      </c>
      <c r="G228" s="22" t="str">
        <f>IF(OR($A228="",$B228=""),"",'MPTO_working_2-way'!E227)</f>
        <v/>
      </c>
      <c r="H228" s="17" t="str">
        <f>IF(OR($A228="",$B228=""),"",'OddsRatio_working_2-way'!M227)</f>
        <v/>
      </c>
      <c r="I228" s="17" t="str">
        <f>IF(OR($A228="",$B228=""),"",'OddsRatio_working_2-way'!N227)</f>
        <v/>
      </c>
      <c r="J228" s="17" t="str">
        <f>IF('Log_working_2-way'!$D227="","",A228^('Log_working_2-way'!$D227))</f>
        <v/>
      </c>
      <c r="K228" s="22" t="str">
        <f>IF('Log_working_2-way'!$D227="","",B228^('Log_working_2-way'!$D227))</f>
        <v/>
      </c>
    </row>
    <row r="229" spans="3:11">
      <c r="C229" s="20" t="str">
        <f t="shared" si="3"/>
        <v/>
      </c>
      <c r="D229" s="17" t="str">
        <f>IF(OR($A229="",$B229=""),"",A229*'MPTO_working_2-way'!$G228)</f>
        <v/>
      </c>
      <c r="E229" s="22" t="str">
        <f>IF(OR($A229="",$B229=""),"",B229*'MPTO_working_2-way'!$G228)</f>
        <v/>
      </c>
      <c r="F229" s="17" t="str">
        <f>IF(OR($A229="",$B229=""),"",'MPTO_working_2-way'!D228)</f>
        <v/>
      </c>
      <c r="G229" s="22" t="str">
        <f>IF(OR($A229="",$B229=""),"",'MPTO_working_2-way'!E228)</f>
        <v/>
      </c>
      <c r="H229" s="17" t="str">
        <f>IF(OR($A229="",$B229=""),"",'OddsRatio_working_2-way'!M228)</f>
        <v/>
      </c>
      <c r="I229" s="17" t="str">
        <f>IF(OR($A229="",$B229=""),"",'OddsRatio_working_2-way'!N228)</f>
        <v/>
      </c>
      <c r="J229" s="17" t="str">
        <f>IF('Log_working_2-way'!$D228="","",A229^('Log_working_2-way'!$D228))</f>
        <v/>
      </c>
      <c r="K229" s="22" t="str">
        <f>IF('Log_working_2-way'!$D228="","",B229^('Log_working_2-way'!$D228))</f>
        <v/>
      </c>
    </row>
    <row r="230" spans="3:11">
      <c r="C230" s="20" t="str">
        <f t="shared" si="3"/>
        <v/>
      </c>
      <c r="D230" s="17" t="str">
        <f>IF(OR($A230="",$B230=""),"",A230*'MPTO_working_2-way'!$G229)</f>
        <v/>
      </c>
      <c r="E230" s="22" t="str">
        <f>IF(OR($A230="",$B230=""),"",B230*'MPTO_working_2-way'!$G229)</f>
        <v/>
      </c>
      <c r="F230" s="17" t="str">
        <f>IF(OR($A230="",$B230=""),"",'MPTO_working_2-way'!D229)</f>
        <v/>
      </c>
      <c r="G230" s="22" t="str">
        <f>IF(OR($A230="",$B230=""),"",'MPTO_working_2-way'!E229)</f>
        <v/>
      </c>
      <c r="H230" s="17" t="str">
        <f>IF(OR($A230="",$B230=""),"",'OddsRatio_working_2-way'!M229)</f>
        <v/>
      </c>
      <c r="I230" s="17" t="str">
        <f>IF(OR($A230="",$B230=""),"",'OddsRatio_working_2-way'!N229)</f>
        <v/>
      </c>
      <c r="J230" s="17" t="str">
        <f>IF('Log_working_2-way'!$D229="","",A230^('Log_working_2-way'!$D229))</f>
        <v/>
      </c>
      <c r="K230" s="22" t="str">
        <f>IF('Log_working_2-way'!$D229="","",B230^('Log_working_2-way'!$D229))</f>
        <v/>
      </c>
    </row>
    <row r="231" spans="3:11">
      <c r="C231" s="20" t="str">
        <f t="shared" si="3"/>
        <v/>
      </c>
      <c r="D231" s="17" t="str">
        <f>IF(OR($A231="",$B231=""),"",A231*'MPTO_working_2-way'!$G230)</f>
        <v/>
      </c>
      <c r="E231" s="22" t="str">
        <f>IF(OR($A231="",$B231=""),"",B231*'MPTO_working_2-way'!$G230)</f>
        <v/>
      </c>
      <c r="F231" s="17" t="str">
        <f>IF(OR($A231="",$B231=""),"",'MPTO_working_2-way'!D230)</f>
        <v/>
      </c>
      <c r="G231" s="22" t="str">
        <f>IF(OR($A231="",$B231=""),"",'MPTO_working_2-way'!E230)</f>
        <v/>
      </c>
      <c r="H231" s="17" t="str">
        <f>IF(OR($A231="",$B231=""),"",'OddsRatio_working_2-way'!M230)</f>
        <v/>
      </c>
      <c r="I231" s="17" t="str">
        <f>IF(OR($A231="",$B231=""),"",'OddsRatio_working_2-way'!N230)</f>
        <v/>
      </c>
      <c r="J231" s="17" t="str">
        <f>IF('Log_working_2-way'!$D230="","",A231^('Log_working_2-way'!$D230))</f>
        <v/>
      </c>
      <c r="K231" s="22" t="str">
        <f>IF('Log_working_2-way'!$D230="","",B231^('Log_working_2-way'!$D230))</f>
        <v/>
      </c>
    </row>
    <row r="232" spans="3:11">
      <c r="C232" s="20" t="str">
        <f t="shared" si="3"/>
        <v/>
      </c>
      <c r="D232" s="17" t="str">
        <f>IF(OR($A232="",$B232=""),"",A232*'MPTO_working_2-way'!$G231)</f>
        <v/>
      </c>
      <c r="E232" s="22" t="str">
        <f>IF(OR($A232="",$B232=""),"",B232*'MPTO_working_2-way'!$G231)</f>
        <v/>
      </c>
      <c r="F232" s="17" t="str">
        <f>IF(OR($A232="",$B232=""),"",'MPTO_working_2-way'!D231)</f>
        <v/>
      </c>
      <c r="G232" s="22" t="str">
        <f>IF(OR($A232="",$B232=""),"",'MPTO_working_2-way'!E231)</f>
        <v/>
      </c>
      <c r="H232" s="17" t="str">
        <f>IF(OR($A232="",$B232=""),"",'OddsRatio_working_2-way'!M231)</f>
        <v/>
      </c>
      <c r="I232" s="17" t="str">
        <f>IF(OR($A232="",$B232=""),"",'OddsRatio_working_2-way'!N231)</f>
        <v/>
      </c>
      <c r="J232" s="17" t="str">
        <f>IF('Log_working_2-way'!$D231="","",A232^('Log_working_2-way'!$D231))</f>
        <v/>
      </c>
      <c r="K232" s="22" t="str">
        <f>IF('Log_working_2-way'!$D231="","",B232^('Log_working_2-way'!$D231))</f>
        <v/>
      </c>
    </row>
    <row r="233" spans="3:11">
      <c r="C233" s="20" t="str">
        <f t="shared" si="3"/>
        <v/>
      </c>
      <c r="D233" s="17" t="str">
        <f>IF(OR($A233="",$B233=""),"",A233*'MPTO_working_2-way'!$G232)</f>
        <v/>
      </c>
      <c r="E233" s="22" t="str">
        <f>IF(OR($A233="",$B233=""),"",B233*'MPTO_working_2-way'!$G232)</f>
        <v/>
      </c>
      <c r="F233" s="17" t="str">
        <f>IF(OR($A233="",$B233=""),"",'MPTO_working_2-way'!D232)</f>
        <v/>
      </c>
      <c r="G233" s="22" t="str">
        <f>IF(OR($A233="",$B233=""),"",'MPTO_working_2-way'!E232)</f>
        <v/>
      </c>
      <c r="H233" s="17" t="str">
        <f>IF(OR($A233="",$B233=""),"",'OddsRatio_working_2-way'!M232)</f>
        <v/>
      </c>
      <c r="I233" s="17" t="str">
        <f>IF(OR($A233="",$B233=""),"",'OddsRatio_working_2-way'!N232)</f>
        <v/>
      </c>
      <c r="J233" s="17" t="str">
        <f>IF('Log_working_2-way'!$D232="","",A233^('Log_working_2-way'!$D232))</f>
        <v/>
      </c>
      <c r="K233" s="22" t="str">
        <f>IF('Log_working_2-way'!$D232="","",B233^('Log_working_2-way'!$D232))</f>
        <v/>
      </c>
    </row>
    <row r="234" spans="3:11">
      <c r="C234" s="20" t="str">
        <f t="shared" si="3"/>
        <v/>
      </c>
      <c r="D234" s="17" t="str">
        <f>IF(OR($A234="",$B234=""),"",A234*'MPTO_working_2-way'!$G233)</f>
        <v/>
      </c>
      <c r="E234" s="22" t="str">
        <f>IF(OR($A234="",$B234=""),"",B234*'MPTO_working_2-way'!$G233)</f>
        <v/>
      </c>
      <c r="F234" s="17" t="str">
        <f>IF(OR($A234="",$B234=""),"",'MPTO_working_2-way'!D233)</f>
        <v/>
      </c>
      <c r="G234" s="22" t="str">
        <f>IF(OR($A234="",$B234=""),"",'MPTO_working_2-way'!E233)</f>
        <v/>
      </c>
      <c r="H234" s="17" t="str">
        <f>IF(OR($A234="",$B234=""),"",'OddsRatio_working_2-way'!M233)</f>
        <v/>
      </c>
      <c r="I234" s="17" t="str">
        <f>IF(OR($A234="",$B234=""),"",'OddsRatio_working_2-way'!N233)</f>
        <v/>
      </c>
      <c r="J234" s="17" t="str">
        <f>IF('Log_working_2-way'!$D233="","",A234^('Log_working_2-way'!$D233))</f>
        <v/>
      </c>
      <c r="K234" s="22" t="str">
        <f>IF('Log_working_2-way'!$D233="","",B234^('Log_working_2-way'!$D233))</f>
        <v/>
      </c>
    </row>
    <row r="235" spans="3:11">
      <c r="C235" s="20" t="str">
        <f t="shared" si="3"/>
        <v/>
      </c>
      <c r="D235" s="17" t="str">
        <f>IF(OR($A235="",$B235=""),"",A235*'MPTO_working_2-way'!$G234)</f>
        <v/>
      </c>
      <c r="E235" s="22" t="str">
        <f>IF(OR($A235="",$B235=""),"",B235*'MPTO_working_2-way'!$G234)</f>
        <v/>
      </c>
      <c r="F235" s="17" t="str">
        <f>IF(OR($A235="",$B235=""),"",'MPTO_working_2-way'!D234)</f>
        <v/>
      </c>
      <c r="G235" s="22" t="str">
        <f>IF(OR($A235="",$B235=""),"",'MPTO_working_2-way'!E234)</f>
        <v/>
      </c>
      <c r="H235" s="17" t="str">
        <f>IF(OR($A235="",$B235=""),"",'OddsRatio_working_2-way'!M234)</f>
        <v/>
      </c>
      <c r="I235" s="17" t="str">
        <f>IF(OR($A235="",$B235=""),"",'OddsRatio_working_2-way'!N234)</f>
        <v/>
      </c>
      <c r="J235" s="17" t="str">
        <f>IF('Log_working_2-way'!$D234="","",A235^('Log_working_2-way'!$D234))</f>
        <v/>
      </c>
      <c r="K235" s="22" t="str">
        <f>IF('Log_working_2-way'!$D234="","",B235^('Log_working_2-way'!$D234))</f>
        <v/>
      </c>
    </row>
    <row r="236" spans="3:11">
      <c r="C236" s="20" t="str">
        <f t="shared" si="3"/>
        <v/>
      </c>
      <c r="D236" s="17" t="str">
        <f>IF(OR($A236="",$B236=""),"",A236*'MPTO_working_2-way'!$G235)</f>
        <v/>
      </c>
      <c r="E236" s="22" t="str">
        <f>IF(OR($A236="",$B236=""),"",B236*'MPTO_working_2-way'!$G235)</f>
        <v/>
      </c>
      <c r="F236" s="17" t="str">
        <f>IF(OR($A236="",$B236=""),"",'MPTO_working_2-way'!D235)</f>
        <v/>
      </c>
      <c r="G236" s="22" t="str">
        <f>IF(OR($A236="",$B236=""),"",'MPTO_working_2-way'!E235)</f>
        <v/>
      </c>
      <c r="H236" s="17" t="str">
        <f>IF(OR($A236="",$B236=""),"",'OddsRatio_working_2-way'!M235)</f>
        <v/>
      </c>
      <c r="I236" s="17" t="str">
        <f>IF(OR($A236="",$B236=""),"",'OddsRatio_working_2-way'!N235)</f>
        <v/>
      </c>
      <c r="J236" s="17" t="str">
        <f>IF('Log_working_2-way'!$D235="","",A236^('Log_working_2-way'!$D235))</f>
        <v/>
      </c>
      <c r="K236" s="22" t="str">
        <f>IF('Log_working_2-way'!$D235="","",B236^('Log_working_2-way'!$D235))</f>
        <v/>
      </c>
    </row>
    <row r="237" spans="3:11">
      <c r="C237" s="20" t="str">
        <f t="shared" si="3"/>
        <v/>
      </c>
      <c r="D237" s="17" t="str">
        <f>IF(OR($A237="",$B237=""),"",A237*'MPTO_working_2-way'!$G236)</f>
        <v/>
      </c>
      <c r="E237" s="22" t="str">
        <f>IF(OR($A237="",$B237=""),"",B237*'MPTO_working_2-way'!$G236)</f>
        <v/>
      </c>
      <c r="F237" s="17" t="str">
        <f>IF(OR($A237="",$B237=""),"",'MPTO_working_2-way'!D236)</f>
        <v/>
      </c>
      <c r="G237" s="22" t="str">
        <f>IF(OR($A237="",$B237=""),"",'MPTO_working_2-way'!E236)</f>
        <v/>
      </c>
      <c r="H237" s="17" t="str">
        <f>IF(OR($A237="",$B237=""),"",'OddsRatio_working_2-way'!M236)</f>
        <v/>
      </c>
      <c r="I237" s="17" t="str">
        <f>IF(OR($A237="",$B237=""),"",'OddsRatio_working_2-way'!N236)</f>
        <v/>
      </c>
      <c r="J237" s="17" t="str">
        <f>IF('Log_working_2-way'!$D236="","",A237^('Log_working_2-way'!$D236))</f>
        <v/>
      </c>
      <c r="K237" s="22" t="str">
        <f>IF('Log_working_2-way'!$D236="","",B237^('Log_working_2-way'!$D236))</f>
        <v/>
      </c>
    </row>
    <row r="238" spans="3:11">
      <c r="C238" s="20" t="str">
        <f t="shared" si="3"/>
        <v/>
      </c>
      <c r="D238" s="17" t="str">
        <f>IF(OR($A238="",$B238=""),"",A238*'MPTO_working_2-way'!$G237)</f>
        <v/>
      </c>
      <c r="E238" s="22" t="str">
        <f>IF(OR($A238="",$B238=""),"",B238*'MPTO_working_2-way'!$G237)</f>
        <v/>
      </c>
      <c r="F238" s="17" t="str">
        <f>IF(OR($A238="",$B238=""),"",'MPTO_working_2-way'!D237)</f>
        <v/>
      </c>
      <c r="G238" s="22" t="str">
        <f>IF(OR($A238="",$B238=""),"",'MPTO_working_2-way'!E237)</f>
        <v/>
      </c>
      <c r="H238" s="17" t="str">
        <f>IF(OR($A238="",$B238=""),"",'OddsRatio_working_2-way'!M237)</f>
        <v/>
      </c>
      <c r="I238" s="17" t="str">
        <f>IF(OR($A238="",$B238=""),"",'OddsRatio_working_2-way'!N237)</f>
        <v/>
      </c>
      <c r="J238" s="17" t="str">
        <f>IF('Log_working_2-way'!$D237="","",A238^('Log_working_2-way'!$D237))</f>
        <v/>
      </c>
      <c r="K238" s="22" t="str">
        <f>IF('Log_working_2-way'!$D237="","",B238^('Log_working_2-way'!$D237))</f>
        <v/>
      </c>
    </row>
    <row r="239" spans="3:11">
      <c r="C239" s="20" t="str">
        <f t="shared" si="3"/>
        <v/>
      </c>
      <c r="D239" s="17" t="str">
        <f>IF(OR($A239="",$B239=""),"",A239*'MPTO_working_2-way'!$G238)</f>
        <v/>
      </c>
      <c r="E239" s="22" t="str">
        <f>IF(OR($A239="",$B239=""),"",B239*'MPTO_working_2-way'!$G238)</f>
        <v/>
      </c>
      <c r="F239" s="17" t="str">
        <f>IF(OR($A239="",$B239=""),"",'MPTO_working_2-way'!D238)</f>
        <v/>
      </c>
      <c r="G239" s="22" t="str">
        <f>IF(OR($A239="",$B239=""),"",'MPTO_working_2-way'!E238)</f>
        <v/>
      </c>
      <c r="H239" s="17" t="str">
        <f>IF(OR($A239="",$B239=""),"",'OddsRatio_working_2-way'!M238)</f>
        <v/>
      </c>
      <c r="I239" s="17" t="str">
        <f>IF(OR($A239="",$B239=""),"",'OddsRatio_working_2-way'!N238)</f>
        <v/>
      </c>
      <c r="J239" s="17" t="str">
        <f>IF('Log_working_2-way'!$D238="","",A239^('Log_working_2-way'!$D238))</f>
        <v/>
      </c>
      <c r="K239" s="22" t="str">
        <f>IF('Log_working_2-way'!$D238="","",B239^('Log_working_2-way'!$D238))</f>
        <v/>
      </c>
    </row>
    <row r="240" spans="3:11">
      <c r="C240" s="20" t="str">
        <f t="shared" si="3"/>
        <v/>
      </c>
      <c r="D240" s="17" t="str">
        <f>IF(OR($A240="",$B240=""),"",A240*'MPTO_working_2-way'!$G239)</f>
        <v/>
      </c>
      <c r="E240" s="22" t="str">
        <f>IF(OR($A240="",$B240=""),"",B240*'MPTO_working_2-way'!$G239)</f>
        <v/>
      </c>
      <c r="F240" s="17" t="str">
        <f>IF(OR($A240="",$B240=""),"",'MPTO_working_2-way'!D239)</f>
        <v/>
      </c>
      <c r="G240" s="22" t="str">
        <f>IF(OR($A240="",$B240=""),"",'MPTO_working_2-way'!E239)</f>
        <v/>
      </c>
      <c r="H240" s="17" t="str">
        <f>IF(OR($A240="",$B240=""),"",'OddsRatio_working_2-way'!M239)</f>
        <v/>
      </c>
      <c r="I240" s="17" t="str">
        <f>IF(OR($A240="",$B240=""),"",'OddsRatio_working_2-way'!N239)</f>
        <v/>
      </c>
      <c r="J240" s="17" t="str">
        <f>IF('Log_working_2-way'!$D239="","",A240^('Log_working_2-way'!$D239))</f>
        <v/>
      </c>
      <c r="K240" s="22" t="str">
        <f>IF('Log_working_2-way'!$D239="","",B240^('Log_working_2-way'!$D239))</f>
        <v/>
      </c>
    </row>
    <row r="241" spans="3:11">
      <c r="C241" s="20" t="str">
        <f t="shared" si="3"/>
        <v/>
      </c>
      <c r="D241" s="17" t="str">
        <f>IF(OR($A241="",$B241=""),"",A241*'MPTO_working_2-way'!$G240)</f>
        <v/>
      </c>
      <c r="E241" s="22" t="str">
        <f>IF(OR($A241="",$B241=""),"",B241*'MPTO_working_2-way'!$G240)</f>
        <v/>
      </c>
      <c r="F241" s="17" t="str">
        <f>IF(OR($A241="",$B241=""),"",'MPTO_working_2-way'!D240)</f>
        <v/>
      </c>
      <c r="G241" s="22" t="str">
        <f>IF(OR($A241="",$B241=""),"",'MPTO_working_2-way'!E240)</f>
        <v/>
      </c>
      <c r="H241" s="17" t="str">
        <f>IF(OR($A241="",$B241=""),"",'OddsRatio_working_2-way'!M240)</f>
        <v/>
      </c>
      <c r="I241" s="17" t="str">
        <f>IF(OR($A241="",$B241=""),"",'OddsRatio_working_2-way'!N240)</f>
        <v/>
      </c>
      <c r="J241" s="17" t="str">
        <f>IF('Log_working_2-way'!$D240="","",A241^('Log_working_2-way'!$D240))</f>
        <v/>
      </c>
      <c r="K241" s="22" t="str">
        <f>IF('Log_working_2-way'!$D240="","",B241^('Log_working_2-way'!$D240))</f>
        <v/>
      </c>
    </row>
    <row r="242" spans="3:11">
      <c r="C242" s="20" t="str">
        <f t="shared" si="3"/>
        <v/>
      </c>
      <c r="D242" s="17" t="str">
        <f>IF(OR($A242="",$B242=""),"",A242*'MPTO_working_2-way'!$G241)</f>
        <v/>
      </c>
      <c r="E242" s="22" t="str">
        <f>IF(OR($A242="",$B242=""),"",B242*'MPTO_working_2-way'!$G241)</f>
        <v/>
      </c>
      <c r="F242" s="17" t="str">
        <f>IF(OR($A242="",$B242=""),"",'MPTO_working_2-way'!D241)</f>
        <v/>
      </c>
      <c r="G242" s="22" t="str">
        <f>IF(OR($A242="",$B242=""),"",'MPTO_working_2-way'!E241)</f>
        <v/>
      </c>
      <c r="H242" s="17" t="str">
        <f>IF(OR($A242="",$B242=""),"",'OddsRatio_working_2-way'!M241)</f>
        <v/>
      </c>
      <c r="I242" s="17" t="str">
        <f>IF(OR($A242="",$B242=""),"",'OddsRatio_working_2-way'!N241)</f>
        <v/>
      </c>
      <c r="J242" s="17" t="str">
        <f>IF('Log_working_2-way'!$D241="","",A242^('Log_working_2-way'!$D241))</f>
        <v/>
      </c>
      <c r="K242" s="22" t="str">
        <f>IF('Log_working_2-way'!$D241="","",B242^('Log_working_2-way'!$D241))</f>
        <v/>
      </c>
    </row>
    <row r="243" spans="3:11">
      <c r="C243" s="20" t="str">
        <f t="shared" si="3"/>
        <v/>
      </c>
      <c r="D243" s="17" t="str">
        <f>IF(OR($A243="",$B243=""),"",A243*'MPTO_working_2-way'!$G242)</f>
        <v/>
      </c>
      <c r="E243" s="22" t="str">
        <f>IF(OR($A243="",$B243=""),"",B243*'MPTO_working_2-way'!$G242)</f>
        <v/>
      </c>
      <c r="F243" s="17" t="str">
        <f>IF(OR($A243="",$B243=""),"",'MPTO_working_2-way'!D242)</f>
        <v/>
      </c>
      <c r="G243" s="22" t="str">
        <f>IF(OR($A243="",$B243=""),"",'MPTO_working_2-way'!E242)</f>
        <v/>
      </c>
      <c r="H243" s="17" t="str">
        <f>IF(OR($A243="",$B243=""),"",'OddsRatio_working_2-way'!M242)</f>
        <v/>
      </c>
      <c r="I243" s="17" t="str">
        <f>IF(OR($A243="",$B243=""),"",'OddsRatio_working_2-way'!N242)</f>
        <v/>
      </c>
      <c r="J243" s="17" t="str">
        <f>IF('Log_working_2-way'!$D242="","",A243^('Log_working_2-way'!$D242))</f>
        <v/>
      </c>
      <c r="K243" s="22" t="str">
        <f>IF('Log_working_2-way'!$D242="","",B243^('Log_working_2-way'!$D242))</f>
        <v/>
      </c>
    </row>
    <row r="244" spans="3:11">
      <c r="C244" s="20" t="str">
        <f t="shared" si="3"/>
        <v/>
      </c>
      <c r="D244" s="17" t="str">
        <f>IF(OR($A244="",$B244=""),"",A244*'MPTO_working_2-way'!$G243)</f>
        <v/>
      </c>
      <c r="E244" s="22" t="str">
        <f>IF(OR($A244="",$B244=""),"",B244*'MPTO_working_2-way'!$G243)</f>
        <v/>
      </c>
      <c r="F244" s="17" t="str">
        <f>IF(OR($A244="",$B244=""),"",'MPTO_working_2-way'!D243)</f>
        <v/>
      </c>
      <c r="G244" s="22" t="str">
        <f>IF(OR($A244="",$B244=""),"",'MPTO_working_2-way'!E243)</f>
        <v/>
      </c>
      <c r="H244" s="17" t="str">
        <f>IF(OR($A244="",$B244=""),"",'OddsRatio_working_2-way'!M243)</f>
        <v/>
      </c>
      <c r="I244" s="17" t="str">
        <f>IF(OR($A244="",$B244=""),"",'OddsRatio_working_2-way'!N243)</f>
        <v/>
      </c>
      <c r="J244" s="17" t="str">
        <f>IF('Log_working_2-way'!$D243="","",A244^('Log_working_2-way'!$D243))</f>
        <v/>
      </c>
      <c r="K244" s="22" t="str">
        <f>IF('Log_working_2-way'!$D243="","",B244^('Log_working_2-way'!$D243))</f>
        <v/>
      </c>
    </row>
    <row r="245" spans="3:11">
      <c r="C245" s="20" t="str">
        <f t="shared" si="3"/>
        <v/>
      </c>
      <c r="D245" s="17" t="str">
        <f>IF(OR($A245="",$B245=""),"",A245*'MPTO_working_2-way'!$G244)</f>
        <v/>
      </c>
      <c r="E245" s="22" t="str">
        <f>IF(OR($A245="",$B245=""),"",B245*'MPTO_working_2-way'!$G244)</f>
        <v/>
      </c>
      <c r="F245" s="17" t="str">
        <f>IF(OR($A245="",$B245=""),"",'MPTO_working_2-way'!D244)</f>
        <v/>
      </c>
      <c r="G245" s="22" t="str">
        <f>IF(OR($A245="",$B245=""),"",'MPTO_working_2-way'!E244)</f>
        <v/>
      </c>
      <c r="H245" s="17" t="str">
        <f>IF(OR($A245="",$B245=""),"",'OddsRatio_working_2-way'!M244)</f>
        <v/>
      </c>
      <c r="I245" s="17" t="str">
        <f>IF(OR($A245="",$B245=""),"",'OddsRatio_working_2-way'!N244)</f>
        <v/>
      </c>
      <c r="J245" s="17" t="str">
        <f>IF('Log_working_2-way'!$D244="","",A245^('Log_working_2-way'!$D244))</f>
        <v/>
      </c>
      <c r="K245" s="22" t="str">
        <f>IF('Log_working_2-way'!$D244="","",B245^('Log_working_2-way'!$D244))</f>
        <v/>
      </c>
    </row>
    <row r="246" spans="3:11">
      <c r="C246" s="20" t="str">
        <f t="shared" si="3"/>
        <v/>
      </c>
      <c r="D246" s="17" t="str">
        <f>IF(OR($A246="",$B246=""),"",A246*'MPTO_working_2-way'!$G245)</f>
        <v/>
      </c>
      <c r="E246" s="22" t="str">
        <f>IF(OR($A246="",$B246=""),"",B246*'MPTO_working_2-way'!$G245)</f>
        <v/>
      </c>
      <c r="F246" s="17" t="str">
        <f>IF(OR($A246="",$B246=""),"",'MPTO_working_2-way'!D245)</f>
        <v/>
      </c>
      <c r="G246" s="22" t="str">
        <f>IF(OR($A246="",$B246=""),"",'MPTO_working_2-way'!E245)</f>
        <v/>
      </c>
      <c r="H246" s="17" t="str">
        <f>IF(OR($A246="",$B246=""),"",'OddsRatio_working_2-way'!M245)</f>
        <v/>
      </c>
      <c r="I246" s="17" t="str">
        <f>IF(OR($A246="",$B246=""),"",'OddsRatio_working_2-way'!N245)</f>
        <v/>
      </c>
      <c r="J246" s="17" t="str">
        <f>IF('Log_working_2-way'!$D245="","",A246^('Log_working_2-way'!$D245))</f>
        <v/>
      </c>
      <c r="K246" s="22" t="str">
        <f>IF('Log_working_2-way'!$D245="","",B246^('Log_working_2-way'!$D245))</f>
        <v/>
      </c>
    </row>
    <row r="247" spans="3:11">
      <c r="C247" s="20" t="str">
        <f t="shared" si="3"/>
        <v/>
      </c>
      <c r="D247" s="17" t="str">
        <f>IF(OR($A247="",$B247=""),"",A247*'MPTO_working_2-way'!$G246)</f>
        <v/>
      </c>
      <c r="E247" s="22" t="str">
        <f>IF(OR($A247="",$B247=""),"",B247*'MPTO_working_2-way'!$G246)</f>
        <v/>
      </c>
      <c r="F247" s="17" t="str">
        <f>IF(OR($A247="",$B247=""),"",'MPTO_working_2-way'!D246)</f>
        <v/>
      </c>
      <c r="G247" s="22" t="str">
        <f>IF(OR($A247="",$B247=""),"",'MPTO_working_2-way'!E246)</f>
        <v/>
      </c>
      <c r="H247" s="17" t="str">
        <f>IF(OR($A247="",$B247=""),"",'OddsRatio_working_2-way'!M246)</f>
        <v/>
      </c>
      <c r="I247" s="17" t="str">
        <f>IF(OR($A247="",$B247=""),"",'OddsRatio_working_2-way'!N246)</f>
        <v/>
      </c>
      <c r="J247" s="17" t="str">
        <f>IF('Log_working_2-way'!$D246="","",A247^('Log_working_2-way'!$D246))</f>
        <v/>
      </c>
      <c r="K247" s="22" t="str">
        <f>IF('Log_working_2-way'!$D246="","",B247^('Log_working_2-way'!$D246))</f>
        <v/>
      </c>
    </row>
    <row r="248" spans="3:11">
      <c r="C248" s="20" t="str">
        <f t="shared" si="3"/>
        <v/>
      </c>
      <c r="D248" s="17" t="str">
        <f>IF(OR($A248="",$B248=""),"",A248*'MPTO_working_2-way'!$G247)</f>
        <v/>
      </c>
      <c r="E248" s="22" t="str">
        <f>IF(OR($A248="",$B248=""),"",B248*'MPTO_working_2-way'!$G247)</f>
        <v/>
      </c>
      <c r="F248" s="17" t="str">
        <f>IF(OR($A248="",$B248=""),"",'MPTO_working_2-way'!D247)</f>
        <v/>
      </c>
      <c r="G248" s="22" t="str">
        <f>IF(OR($A248="",$B248=""),"",'MPTO_working_2-way'!E247)</f>
        <v/>
      </c>
      <c r="H248" s="17" t="str">
        <f>IF(OR($A248="",$B248=""),"",'OddsRatio_working_2-way'!M247)</f>
        <v/>
      </c>
      <c r="I248" s="17" t="str">
        <f>IF(OR($A248="",$B248=""),"",'OddsRatio_working_2-way'!N247)</f>
        <v/>
      </c>
      <c r="J248" s="17" t="str">
        <f>IF('Log_working_2-way'!$D247="","",A248^('Log_working_2-way'!$D247))</f>
        <v/>
      </c>
      <c r="K248" s="22" t="str">
        <f>IF('Log_working_2-way'!$D247="","",B248^('Log_working_2-way'!$D247))</f>
        <v/>
      </c>
    </row>
    <row r="249" spans="3:11">
      <c r="C249" s="20" t="str">
        <f t="shared" si="3"/>
        <v/>
      </c>
      <c r="D249" s="17" t="str">
        <f>IF(OR($A249="",$B249=""),"",A249*'MPTO_working_2-way'!$G248)</f>
        <v/>
      </c>
      <c r="E249" s="22" t="str">
        <f>IF(OR($A249="",$B249=""),"",B249*'MPTO_working_2-way'!$G248)</f>
        <v/>
      </c>
      <c r="F249" s="17" t="str">
        <f>IF(OR($A249="",$B249=""),"",'MPTO_working_2-way'!D248)</f>
        <v/>
      </c>
      <c r="G249" s="22" t="str">
        <f>IF(OR($A249="",$B249=""),"",'MPTO_working_2-way'!E248)</f>
        <v/>
      </c>
      <c r="H249" s="17" t="str">
        <f>IF(OR($A249="",$B249=""),"",'OddsRatio_working_2-way'!M248)</f>
        <v/>
      </c>
      <c r="I249" s="17" t="str">
        <f>IF(OR($A249="",$B249=""),"",'OddsRatio_working_2-way'!N248)</f>
        <v/>
      </c>
      <c r="J249" s="17" t="str">
        <f>IF('Log_working_2-way'!$D248="","",A249^('Log_working_2-way'!$D248))</f>
        <v/>
      </c>
      <c r="K249" s="22" t="str">
        <f>IF('Log_working_2-way'!$D248="","",B249^('Log_working_2-way'!$D248))</f>
        <v/>
      </c>
    </row>
    <row r="250" spans="3:11">
      <c r="C250" s="20" t="str">
        <f t="shared" si="3"/>
        <v/>
      </c>
      <c r="D250" s="17" t="str">
        <f>IF(OR($A250="",$B250=""),"",A250*'MPTO_working_2-way'!$G249)</f>
        <v/>
      </c>
      <c r="E250" s="22" t="str">
        <f>IF(OR($A250="",$B250=""),"",B250*'MPTO_working_2-way'!$G249)</f>
        <v/>
      </c>
      <c r="F250" s="17" t="str">
        <f>IF(OR($A250="",$B250=""),"",'MPTO_working_2-way'!D249)</f>
        <v/>
      </c>
      <c r="G250" s="22" t="str">
        <f>IF(OR($A250="",$B250=""),"",'MPTO_working_2-way'!E249)</f>
        <v/>
      </c>
      <c r="H250" s="17" t="str">
        <f>IF(OR($A250="",$B250=""),"",'OddsRatio_working_2-way'!M249)</f>
        <v/>
      </c>
      <c r="I250" s="17" t="str">
        <f>IF(OR($A250="",$B250=""),"",'OddsRatio_working_2-way'!N249)</f>
        <v/>
      </c>
      <c r="J250" s="17" t="str">
        <f>IF('Log_working_2-way'!$D249="","",A250^('Log_working_2-way'!$D249))</f>
        <v/>
      </c>
      <c r="K250" s="22" t="str">
        <f>IF('Log_working_2-way'!$D249="","",B250^('Log_working_2-way'!$D249))</f>
        <v/>
      </c>
    </row>
    <row r="251" spans="3:11">
      <c r="C251" s="20" t="str">
        <f t="shared" si="3"/>
        <v/>
      </c>
      <c r="D251" s="17" t="str">
        <f>IF(OR($A251="",$B251=""),"",A251*'MPTO_working_2-way'!$G250)</f>
        <v/>
      </c>
      <c r="E251" s="22" t="str">
        <f>IF(OR($A251="",$B251=""),"",B251*'MPTO_working_2-way'!$G250)</f>
        <v/>
      </c>
      <c r="F251" s="17" t="str">
        <f>IF(OR($A251="",$B251=""),"",'MPTO_working_2-way'!D250)</f>
        <v/>
      </c>
      <c r="G251" s="22" t="str">
        <f>IF(OR($A251="",$B251=""),"",'MPTO_working_2-way'!E250)</f>
        <v/>
      </c>
      <c r="H251" s="17" t="str">
        <f>IF(OR($A251="",$B251=""),"",'OddsRatio_working_2-way'!M250)</f>
        <v/>
      </c>
      <c r="I251" s="17" t="str">
        <f>IF(OR($A251="",$B251=""),"",'OddsRatio_working_2-way'!N250)</f>
        <v/>
      </c>
      <c r="J251" s="17" t="str">
        <f>IF('Log_working_2-way'!$D250="","",A251^('Log_working_2-way'!$D250))</f>
        <v/>
      </c>
      <c r="K251" s="22" t="str">
        <f>IF('Log_working_2-way'!$D250="","",B251^('Log_working_2-way'!$D250))</f>
        <v/>
      </c>
    </row>
    <row r="252" spans="3:11">
      <c r="C252" s="20" t="str">
        <f t="shared" si="3"/>
        <v/>
      </c>
      <c r="D252" s="17" t="str">
        <f>IF(OR($A252="",$B252=""),"",A252*'MPTO_working_2-way'!$G251)</f>
        <v/>
      </c>
      <c r="E252" s="22" t="str">
        <f>IF(OR($A252="",$B252=""),"",B252*'MPTO_working_2-way'!$G251)</f>
        <v/>
      </c>
      <c r="F252" s="17" t="str">
        <f>IF(OR($A252="",$B252=""),"",'MPTO_working_2-way'!D251)</f>
        <v/>
      </c>
      <c r="G252" s="22" t="str">
        <f>IF(OR($A252="",$B252=""),"",'MPTO_working_2-way'!E251)</f>
        <v/>
      </c>
      <c r="H252" s="17" t="str">
        <f>IF(OR($A252="",$B252=""),"",'OddsRatio_working_2-way'!M251)</f>
        <v/>
      </c>
      <c r="I252" s="17" t="str">
        <f>IF(OR($A252="",$B252=""),"",'OddsRatio_working_2-way'!N251)</f>
        <v/>
      </c>
      <c r="J252" s="17" t="str">
        <f>IF('Log_working_2-way'!$D251="","",A252^('Log_working_2-way'!$D251))</f>
        <v/>
      </c>
      <c r="K252" s="22" t="str">
        <f>IF('Log_working_2-way'!$D251="","",B252^('Log_working_2-way'!$D251))</f>
        <v/>
      </c>
    </row>
    <row r="253" spans="3:11">
      <c r="C253" s="20" t="str">
        <f t="shared" si="3"/>
        <v/>
      </c>
      <c r="D253" s="17" t="str">
        <f>IF(OR($A253="",$B253=""),"",A253*'MPTO_working_2-way'!$G252)</f>
        <v/>
      </c>
      <c r="E253" s="22" t="str">
        <f>IF(OR($A253="",$B253=""),"",B253*'MPTO_working_2-way'!$G252)</f>
        <v/>
      </c>
      <c r="F253" s="17" t="str">
        <f>IF(OR($A253="",$B253=""),"",'MPTO_working_2-way'!D252)</f>
        <v/>
      </c>
      <c r="G253" s="22" t="str">
        <f>IF(OR($A253="",$B253=""),"",'MPTO_working_2-way'!E252)</f>
        <v/>
      </c>
      <c r="H253" s="17" t="str">
        <f>IF(OR($A253="",$B253=""),"",'OddsRatio_working_2-way'!M252)</f>
        <v/>
      </c>
      <c r="I253" s="17" t="str">
        <f>IF(OR($A253="",$B253=""),"",'OddsRatio_working_2-way'!N252)</f>
        <v/>
      </c>
      <c r="J253" s="17" t="str">
        <f>IF('Log_working_2-way'!$D252="","",A253^('Log_working_2-way'!$D252))</f>
        <v/>
      </c>
      <c r="K253" s="22" t="str">
        <f>IF('Log_working_2-way'!$D252="","",B253^('Log_working_2-way'!$D252))</f>
        <v/>
      </c>
    </row>
    <row r="254" spans="3:11">
      <c r="C254" s="20" t="str">
        <f t="shared" si="3"/>
        <v/>
      </c>
      <c r="D254" s="17" t="str">
        <f>IF(OR($A254="",$B254=""),"",A254*'MPTO_working_2-way'!$G253)</f>
        <v/>
      </c>
      <c r="E254" s="22" t="str">
        <f>IF(OR($A254="",$B254=""),"",B254*'MPTO_working_2-way'!$G253)</f>
        <v/>
      </c>
      <c r="F254" s="17" t="str">
        <f>IF(OR($A254="",$B254=""),"",'MPTO_working_2-way'!D253)</f>
        <v/>
      </c>
      <c r="G254" s="22" t="str">
        <f>IF(OR($A254="",$B254=""),"",'MPTO_working_2-way'!E253)</f>
        <v/>
      </c>
      <c r="H254" s="17" t="str">
        <f>IF(OR($A254="",$B254=""),"",'OddsRatio_working_2-way'!M253)</f>
        <v/>
      </c>
      <c r="I254" s="17" t="str">
        <f>IF(OR($A254="",$B254=""),"",'OddsRatio_working_2-way'!N253)</f>
        <v/>
      </c>
      <c r="J254" s="17" t="str">
        <f>IF('Log_working_2-way'!$D253="","",A254^('Log_working_2-way'!$D253))</f>
        <v/>
      </c>
      <c r="K254" s="22" t="str">
        <f>IF('Log_working_2-way'!$D253="","",B254^('Log_working_2-way'!$D253))</f>
        <v/>
      </c>
    </row>
    <row r="255" spans="3:11">
      <c r="C255" s="20" t="str">
        <f t="shared" si="3"/>
        <v/>
      </c>
      <c r="D255" s="17" t="str">
        <f>IF(OR($A255="",$B255=""),"",A255*'MPTO_working_2-way'!$G254)</f>
        <v/>
      </c>
      <c r="E255" s="22" t="str">
        <f>IF(OR($A255="",$B255=""),"",B255*'MPTO_working_2-way'!$G254)</f>
        <v/>
      </c>
      <c r="F255" s="17" t="str">
        <f>IF(OR($A255="",$B255=""),"",'MPTO_working_2-way'!D254)</f>
        <v/>
      </c>
      <c r="G255" s="22" t="str">
        <f>IF(OR($A255="",$B255=""),"",'MPTO_working_2-way'!E254)</f>
        <v/>
      </c>
      <c r="H255" s="17" t="str">
        <f>IF(OR($A255="",$B255=""),"",'OddsRatio_working_2-way'!M254)</f>
        <v/>
      </c>
      <c r="I255" s="17" t="str">
        <f>IF(OR($A255="",$B255=""),"",'OddsRatio_working_2-way'!N254)</f>
        <v/>
      </c>
      <c r="J255" s="17" t="str">
        <f>IF('Log_working_2-way'!$D254="","",A255^('Log_working_2-way'!$D254))</f>
        <v/>
      </c>
      <c r="K255" s="22" t="str">
        <f>IF('Log_working_2-way'!$D254="","",B255^('Log_working_2-way'!$D254))</f>
        <v/>
      </c>
    </row>
    <row r="256" spans="3:11">
      <c r="C256" s="20" t="str">
        <f t="shared" si="3"/>
        <v/>
      </c>
      <c r="D256" s="17" t="str">
        <f>IF(OR($A256="",$B256=""),"",A256*'MPTO_working_2-way'!$G255)</f>
        <v/>
      </c>
      <c r="E256" s="22" t="str">
        <f>IF(OR($A256="",$B256=""),"",B256*'MPTO_working_2-way'!$G255)</f>
        <v/>
      </c>
      <c r="F256" s="17" t="str">
        <f>IF(OR($A256="",$B256=""),"",'MPTO_working_2-way'!D255)</f>
        <v/>
      </c>
      <c r="G256" s="22" t="str">
        <f>IF(OR($A256="",$B256=""),"",'MPTO_working_2-way'!E255)</f>
        <v/>
      </c>
      <c r="H256" s="17" t="str">
        <f>IF(OR($A256="",$B256=""),"",'OddsRatio_working_2-way'!M255)</f>
        <v/>
      </c>
      <c r="I256" s="17" t="str">
        <f>IF(OR($A256="",$B256=""),"",'OddsRatio_working_2-way'!N255)</f>
        <v/>
      </c>
      <c r="J256" s="17" t="str">
        <f>IF('Log_working_2-way'!$D255="","",A256^('Log_working_2-way'!$D255))</f>
        <v/>
      </c>
      <c r="K256" s="22" t="str">
        <f>IF('Log_working_2-way'!$D255="","",B256^('Log_working_2-way'!$D255))</f>
        <v/>
      </c>
    </row>
    <row r="257" spans="3:11">
      <c r="C257" s="20" t="str">
        <f t="shared" si="3"/>
        <v/>
      </c>
      <c r="D257" s="17" t="str">
        <f>IF(OR($A257="",$B257=""),"",A257*'MPTO_working_2-way'!$G256)</f>
        <v/>
      </c>
      <c r="E257" s="22" t="str">
        <f>IF(OR($A257="",$B257=""),"",B257*'MPTO_working_2-way'!$G256)</f>
        <v/>
      </c>
      <c r="F257" s="17" t="str">
        <f>IF(OR($A257="",$B257=""),"",'MPTO_working_2-way'!D256)</f>
        <v/>
      </c>
      <c r="G257" s="22" t="str">
        <f>IF(OR($A257="",$B257=""),"",'MPTO_working_2-way'!E256)</f>
        <v/>
      </c>
      <c r="H257" s="17" t="str">
        <f>IF(OR($A257="",$B257=""),"",'OddsRatio_working_2-way'!M256)</f>
        <v/>
      </c>
      <c r="I257" s="17" t="str">
        <f>IF(OR($A257="",$B257=""),"",'OddsRatio_working_2-way'!N256)</f>
        <v/>
      </c>
      <c r="J257" s="17" t="str">
        <f>IF('Log_working_2-way'!$D256="","",A257^('Log_working_2-way'!$D256))</f>
        <v/>
      </c>
      <c r="K257" s="22" t="str">
        <f>IF('Log_working_2-way'!$D256="","",B257^('Log_working_2-way'!$D256))</f>
        <v/>
      </c>
    </row>
    <row r="258" spans="3:11">
      <c r="C258" s="20" t="str">
        <f t="shared" si="3"/>
        <v/>
      </c>
      <c r="D258" s="17" t="str">
        <f>IF(OR($A258="",$B258=""),"",A258*'MPTO_working_2-way'!$G257)</f>
        <v/>
      </c>
      <c r="E258" s="22" t="str">
        <f>IF(OR($A258="",$B258=""),"",B258*'MPTO_working_2-way'!$G257)</f>
        <v/>
      </c>
      <c r="F258" s="17" t="str">
        <f>IF(OR($A258="",$B258=""),"",'MPTO_working_2-way'!D257)</f>
        <v/>
      </c>
      <c r="G258" s="22" t="str">
        <f>IF(OR($A258="",$B258=""),"",'MPTO_working_2-way'!E257)</f>
        <v/>
      </c>
      <c r="H258" s="17" t="str">
        <f>IF(OR($A258="",$B258=""),"",'OddsRatio_working_2-way'!M257)</f>
        <v/>
      </c>
      <c r="I258" s="17" t="str">
        <f>IF(OR($A258="",$B258=""),"",'OddsRatio_working_2-way'!N257)</f>
        <v/>
      </c>
      <c r="J258" s="17" t="str">
        <f>IF('Log_working_2-way'!$D257="","",A258^('Log_working_2-way'!$D257))</f>
        <v/>
      </c>
      <c r="K258" s="22" t="str">
        <f>IF('Log_working_2-way'!$D257="","",B258^('Log_working_2-way'!$D257))</f>
        <v/>
      </c>
    </row>
    <row r="259" spans="3:11">
      <c r="C259" s="20" t="str">
        <f t="shared" ref="C259:C322" si="4">IF(OR($A259="",$B259=""),"",(1/A259)+(1/B259)-1)</f>
        <v/>
      </c>
      <c r="D259" s="17" t="str">
        <f>IF(OR($A259="",$B259=""),"",A259*'MPTO_working_2-way'!$G258)</f>
        <v/>
      </c>
      <c r="E259" s="22" t="str">
        <f>IF(OR($A259="",$B259=""),"",B259*'MPTO_working_2-way'!$G258)</f>
        <v/>
      </c>
      <c r="F259" s="17" t="str">
        <f>IF(OR($A259="",$B259=""),"",'MPTO_working_2-way'!D258)</f>
        <v/>
      </c>
      <c r="G259" s="22" t="str">
        <f>IF(OR($A259="",$B259=""),"",'MPTO_working_2-way'!E258)</f>
        <v/>
      </c>
      <c r="H259" s="17" t="str">
        <f>IF(OR($A259="",$B259=""),"",'OddsRatio_working_2-way'!M258)</f>
        <v/>
      </c>
      <c r="I259" s="17" t="str">
        <f>IF(OR($A259="",$B259=""),"",'OddsRatio_working_2-way'!N258)</f>
        <v/>
      </c>
      <c r="J259" s="17" t="str">
        <f>IF('Log_working_2-way'!$D258="","",A259^('Log_working_2-way'!$D258))</f>
        <v/>
      </c>
      <c r="K259" s="22" t="str">
        <f>IF('Log_working_2-way'!$D258="","",B259^('Log_working_2-way'!$D258))</f>
        <v/>
      </c>
    </row>
    <row r="260" spans="3:11">
      <c r="C260" s="20" t="str">
        <f t="shared" si="4"/>
        <v/>
      </c>
      <c r="D260" s="17" t="str">
        <f>IF(OR($A260="",$B260=""),"",A260*'MPTO_working_2-way'!$G259)</f>
        <v/>
      </c>
      <c r="E260" s="22" t="str">
        <f>IF(OR($A260="",$B260=""),"",B260*'MPTO_working_2-way'!$G259)</f>
        <v/>
      </c>
      <c r="F260" s="17" t="str">
        <f>IF(OR($A260="",$B260=""),"",'MPTO_working_2-way'!D259)</f>
        <v/>
      </c>
      <c r="G260" s="22" t="str">
        <f>IF(OR($A260="",$B260=""),"",'MPTO_working_2-way'!E259)</f>
        <v/>
      </c>
      <c r="H260" s="17" t="str">
        <f>IF(OR($A260="",$B260=""),"",'OddsRatio_working_2-way'!M259)</f>
        <v/>
      </c>
      <c r="I260" s="17" t="str">
        <f>IF(OR($A260="",$B260=""),"",'OddsRatio_working_2-way'!N259)</f>
        <v/>
      </c>
      <c r="J260" s="17" t="str">
        <f>IF('Log_working_2-way'!$D259="","",A260^('Log_working_2-way'!$D259))</f>
        <v/>
      </c>
      <c r="K260" s="22" t="str">
        <f>IF('Log_working_2-way'!$D259="","",B260^('Log_working_2-way'!$D259))</f>
        <v/>
      </c>
    </row>
    <row r="261" spans="3:11">
      <c r="C261" s="20" t="str">
        <f t="shared" si="4"/>
        <v/>
      </c>
      <c r="D261" s="17" t="str">
        <f>IF(OR($A261="",$B261=""),"",A261*'MPTO_working_2-way'!$G260)</f>
        <v/>
      </c>
      <c r="E261" s="22" t="str">
        <f>IF(OR($A261="",$B261=""),"",B261*'MPTO_working_2-way'!$G260)</f>
        <v/>
      </c>
      <c r="F261" s="17" t="str">
        <f>IF(OR($A261="",$B261=""),"",'MPTO_working_2-way'!D260)</f>
        <v/>
      </c>
      <c r="G261" s="22" t="str">
        <f>IF(OR($A261="",$B261=""),"",'MPTO_working_2-way'!E260)</f>
        <v/>
      </c>
      <c r="H261" s="17" t="str">
        <f>IF(OR($A261="",$B261=""),"",'OddsRatio_working_2-way'!M260)</f>
        <v/>
      </c>
      <c r="I261" s="17" t="str">
        <f>IF(OR($A261="",$B261=""),"",'OddsRatio_working_2-way'!N260)</f>
        <v/>
      </c>
      <c r="J261" s="17" t="str">
        <f>IF('Log_working_2-way'!$D260="","",A261^('Log_working_2-way'!$D260))</f>
        <v/>
      </c>
      <c r="K261" s="22" t="str">
        <f>IF('Log_working_2-way'!$D260="","",B261^('Log_working_2-way'!$D260))</f>
        <v/>
      </c>
    </row>
    <row r="262" spans="3:11">
      <c r="C262" s="20" t="str">
        <f t="shared" si="4"/>
        <v/>
      </c>
      <c r="D262" s="17" t="str">
        <f>IF(OR($A262="",$B262=""),"",A262*'MPTO_working_2-way'!$G261)</f>
        <v/>
      </c>
      <c r="E262" s="22" t="str">
        <f>IF(OR($A262="",$B262=""),"",B262*'MPTO_working_2-way'!$G261)</f>
        <v/>
      </c>
      <c r="F262" s="17" t="str">
        <f>IF(OR($A262="",$B262=""),"",'MPTO_working_2-way'!D261)</f>
        <v/>
      </c>
      <c r="G262" s="22" t="str">
        <f>IF(OR($A262="",$B262=""),"",'MPTO_working_2-way'!E261)</f>
        <v/>
      </c>
      <c r="H262" s="17" t="str">
        <f>IF(OR($A262="",$B262=""),"",'OddsRatio_working_2-way'!M261)</f>
        <v/>
      </c>
      <c r="I262" s="17" t="str">
        <f>IF(OR($A262="",$B262=""),"",'OddsRatio_working_2-way'!N261)</f>
        <v/>
      </c>
      <c r="J262" s="17" t="str">
        <f>IF('Log_working_2-way'!$D261="","",A262^('Log_working_2-way'!$D261))</f>
        <v/>
      </c>
      <c r="K262" s="22" t="str">
        <f>IF('Log_working_2-way'!$D261="","",B262^('Log_working_2-way'!$D261))</f>
        <v/>
      </c>
    </row>
    <row r="263" spans="3:11">
      <c r="C263" s="20" t="str">
        <f t="shared" si="4"/>
        <v/>
      </c>
      <c r="D263" s="17" t="str">
        <f>IF(OR($A263="",$B263=""),"",A263*'MPTO_working_2-way'!$G262)</f>
        <v/>
      </c>
      <c r="E263" s="22" t="str">
        <f>IF(OR($A263="",$B263=""),"",B263*'MPTO_working_2-way'!$G262)</f>
        <v/>
      </c>
      <c r="F263" s="17" t="str">
        <f>IF(OR($A263="",$B263=""),"",'MPTO_working_2-way'!D262)</f>
        <v/>
      </c>
      <c r="G263" s="22" t="str">
        <f>IF(OR($A263="",$B263=""),"",'MPTO_working_2-way'!E262)</f>
        <v/>
      </c>
      <c r="H263" s="17" t="str">
        <f>IF(OR($A263="",$B263=""),"",'OddsRatio_working_2-way'!M262)</f>
        <v/>
      </c>
      <c r="I263" s="17" t="str">
        <f>IF(OR($A263="",$B263=""),"",'OddsRatio_working_2-way'!N262)</f>
        <v/>
      </c>
      <c r="J263" s="17" t="str">
        <f>IF('Log_working_2-way'!$D262="","",A263^('Log_working_2-way'!$D262))</f>
        <v/>
      </c>
      <c r="K263" s="22" t="str">
        <f>IF('Log_working_2-way'!$D262="","",B263^('Log_working_2-way'!$D262))</f>
        <v/>
      </c>
    </row>
    <row r="264" spans="3:11">
      <c r="C264" s="20" t="str">
        <f t="shared" si="4"/>
        <v/>
      </c>
      <c r="D264" s="17" t="str">
        <f>IF(OR($A264="",$B264=""),"",A264*'MPTO_working_2-way'!$G263)</f>
        <v/>
      </c>
      <c r="E264" s="22" t="str">
        <f>IF(OR($A264="",$B264=""),"",B264*'MPTO_working_2-way'!$G263)</f>
        <v/>
      </c>
      <c r="F264" s="17" t="str">
        <f>IF(OR($A264="",$B264=""),"",'MPTO_working_2-way'!D263)</f>
        <v/>
      </c>
      <c r="G264" s="22" t="str">
        <f>IF(OR($A264="",$B264=""),"",'MPTO_working_2-way'!E263)</f>
        <v/>
      </c>
      <c r="H264" s="17" t="str">
        <f>IF(OR($A264="",$B264=""),"",'OddsRatio_working_2-way'!M263)</f>
        <v/>
      </c>
      <c r="I264" s="17" t="str">
        <f>IF(OR($A264="",$B264=""),"",'OddsRatio_working_2-way'!N263)</f>
        <v/>
      </c>
      <c r="J264" s="17" t="str">
        <f>IF('Log_working_2-way'!$D263="","",A264^('Log_working_2-way'!$D263))</f>
        <v/>
      </c>
      <c r="K264" s="22" t="str">
        <f>IF('Log_working_2-way'!$D263="","",B264^('Log_working_2-way'!$D263))</f>
        <v/>
      </c>
    </row>
    <row r="265" spans="3:11">
      <c r="C265" s="20" t="str">
        <f t="shared" si="4"/>
        <v/>
      </c>
      <c r="D265" s="17" t="str">
        <f>IF(OR($A265="",$B265=""),"",A265*'MPTO_working_2-way'!$G264)</f>
        <v/>
      </c>
      <c r="E265" s="22" t="str">
        <f>IF(OR($A265="",$B265=""),"",B265*'MPTO_working_2-way'!$G264)</f>
        <v/>
      </c>
      <c r="F265" s="17" t="str">
        <f>IF(OR($A265="",$B265=""),"",'MPTO_working_2-way'!D264)</f>
        <v/>
      </c>
      <c r="G265" s="22" t="str">
        <f>IF(OR($A265="",$B265=""),"",'MPTO_working_2-way'!E264)</f>
        <v/>
      </c>
      <c r="H265" s="17" t="str">
        <f>IF(OR($A265="",$B265=""),"",'OddsRatio_working_2-way'!M264)</f>
        <v/>
      </c>
      <c r="I265" s="17" t="str">
        <f>IF(OR($A265="",$B265=""),"",'OddsRatio_working_2-way'!N264)</f>
        <v/>
      </c>
      <c r="J265" s="17" t="str">
        <f>IF('Log_working_2-way'!$D264="","",A265^('Log_working_2-way'!$D264))</f>
        <v/>
      </c>
      <c r="K265" s="22" t="str">
        <f>IF('Log_working_2-way'!$D264="","",B265^('Log_working_2-way'!$D264))</f>
        <v/>
      </c>
    </row>
    <row r="266" spans="3:11">
      <c r="C266" s="20" t="str">
        <f t="shared" si="4"/>
        <v/>
      </c>
      <c r="D266" s="17" t="str">
        <f>IF(OR($A266="",$B266=""),"",A266*'MPTO_working_2-way'!$G265)</f>
        <v/>
      </c>
      <c r="E266" s="22" t="str">
        <f>IF(OR($A266="",$B266=""),"",B266*'MPTO_working_2-way'!$G265)</f>
        <v/>
      </c>
      <c r="F266" s="17" t="str">
        <f>IF(OR($A266="",$B266=""),"",'MPTO_working_2-way'!D265)</f>
        <v/>
      </c>
      <c r="G266" s="22" t="str">
        <f>IF(OR($A266="",$B266=""),"",'MPTO_working_2-way'!E265)</f>
        <v/>
      </c>
      <c r="H266" s="17" t="str">
        <f>IF(OR($A266="",$B266=""),"",'OddsRatio_working_2-way'!M265)</f>
        <v/>
      </c>
      <c r="I266" s="17" t="str">
        <f>IF(OR($A266="",$B266=""),"",'OddsRatio_working_2-way'!N265)</f>
        <v/>
      </c>
      <c r="J266" s="17" t="str">
        <f>IF('Log_working_2-way'!$D265="","",A266^('Log_working_2-way'!$D265))</f>
        <v/>
      </c>
      <c r="K266" s="22" t="str">
        <f>IF('Log_working_2-way'!$D265="","",B266^('Log_working_2-way'!$D265))</f>
        <v/>
      </c>
    </row>
    <row r="267" spans="3:11">
      <c r="C267" s="20" t="str">
        <f t="shared" si="4"/>
        <v/>
      </c>
      <c r="D267" s="17" t="str">
        <f>IF(OR($A267="",$B267=""),"",A267*'MPTO_working_2-way'!$G266)</f>
        <v/>
      </c>
      <c r="E267" s="22" t="str">
        <f>IF(OR($A267="",$B267=""),"",B267*'MPTO_working_2-way'!$G266)</f>
        <v/>
      </c>
      <c r="F267" s="17" t="str">
        <f>IF(OR($A267="",$B267=""),"",'MPTO_working_2-way'!D266)</f>
        <v/>
      </c>
      <c r="G267" s="22" t="str">
        <f>IF(OR($A267="",$B267=""),"",'MPTO_working_2-way'!E266)</f>
        <v/>
      </c>
      <c r="H267" s="17" t="str">
        <f>IF(OR($A267="",$B267=""),"",'OddsRatio_working_2-way'!M266)</f>
        <v/>
      </c>
      <c r="I267" s="17" t="str">
        <f>IF(OR($A267="",$B267=""),"",'OddsRatio_working_2-way'!N266)</f>
        <v/>
      </c>
      <c r="J267" s="17" t="str">
        <f>IF('Log_working_2-way'!$D266="","",A267^('Log_working_2-way'!$D266))</f>
        <v/>
      </c>
      <c r="K267" s="22" t="str">
        <f>IF('Log_working_2-way'!$D266="","",B267^('Log_working_2-way'!$D266))</f>
        <v/>
      </c>
    </row>
    <row r="268" spans="3:11">
      <c r="C268" s="20" t="str">
        <f t="shared" si="4"/>
        <v/>
      </c>
      <c r="D268" s="17" t="str">
        <f>IF(OR($A268="",$B268=""),"",A268*'MPTO_working_2-way'!$G267)</f>
        <v/>
      </c>
      <c r="E268" s="22" t="str">
        <f>IF(OR($A268="",$B268=""),"",B268*'MPTO_working_2-way'!$G267)</f>
        <v/>
      </c>
      <c r="F268" s="17" t="str">
        <f>IF(OR($A268="",$B268=""),"",'MPTO_working_2-way'!D267)</f>
        <v/>
      </c>
      <c r="G268" s="22" t="str">
        <f>IF(OR($A268="",$B268=""),"",'MPTO_working_2-way'!E267)</f>
        <v/>
      </c>
      <c r="H268" s="17" t="str">
        <f>IF(OR($A268="",$B268=""),"",'OddsRatio_working_2-way'!M267)</f>
        <v/>
      </c>
      <c r="I268" s="17" t="str">
        <f>IF(OR($A268="",$B268=""),"",'OddsRatio_working_2-way'!N267)</f>
        <v/>
      </c>
      <c r="J268" s="17" t="str">
        <f>IF('Log_working_2-way'!$D267="","",A268^('Log_working_2-way'!$D267))</f>
        <v/>
      </c>
      <c r="K268" s="22" t="str">
        <f>IF('Log_working_2-way'!$D267="","",B268^('Log_working_2-way'!$D267))</f>
        <v/>
      </c>
    </row>
    <row r="269" spans="3:11">
      <c r="C269" s="20" t="str">
        <f t="shared" si="4"/>
        <v/>
      </c>
      <c r="D269" s="17" t="str">
        <f>IF(OR($A269="",$B269=""),"",A269*'MPTO_working_2-way'!$G268)</f>
        <v/>
      </c>
      <c r="E269" s="22" t="str">
        <f>IF(OR($A269="",$B269=""),"",B269*'MPTO_working_2-way'!$G268)</f>
        <v/>
      </c>
      <c r="F269" s="17" t="str">
        <f>IF(OR($A269="",$B269=""),"",'MPTO_working_2-way'!D268)</f>
        <v/>
      </c>
      <c r="G269" s="22" t="str">
        <f>IF(OR($A269="",$B269=""),"",'MPTO_working_2-way'!E268)</f>
        <v/>
      </c>
      <c r="H269" s="17" t="str">
        <f>IF(OR($A269="",$B269=""),"",'OddsRatio_working_2-way'!M268)</f>
        <v/>
      </c>
      <c r="I269" s="17" t="str">
        <f>IF(OR($A269="",$B269=""),"",'OddsRatio_working_2-way'!N268)</f>
        <v/>
      </c>
      <c r="J269" s="17" t="str">
        <f>IF('Log_working_2-way'!$D268="","",A269^('Log_working_2-way'!$D268))</f>
        <v/>
      </c>
      <c r="K269" s="22" t="str">
        <f>IF('Log_working_2-way'!$D268="","",B269^('Log_working_2-way'!$D268))</f>
        <v/>
      </c>
    </row>
    <row r="270" spans="3:11">
      <c r="C270" s="20" t="str">
        <f t="shared" si="4"/>
        <v/>
      </c>
      <c r="D270" s="17" t="str">
        <f>IF(OR($A270="",$B270=""),"",A270*'MPTO_working_2-way'!$G269)</f>
        <v/>
      </c>
      <c r="E270" s="22" t="str">
        <f>IF(OR($A270="",$B270=""),"",B270*'MPTO_working_2-way'!$G269)</f>
        <v/>
      </c>
      <c r="F270" s="17" t="str">
        <f>IF(OR($A270="",$B270=""),"",'MPTO_working_2-way'!D269)</f>
        <v/>
      </c>
      <c r="G270" s="22" t="str">
        <f>IF(OR($A270="",$B270=""),"",'MPTO_working_2-way'!E269)</f>
        <v/>
      </c>
      <c r="H270" s="17" t="str">
        <f>IF(OR($A270="",$B270=""),"",'OddsRatio_working_2-way'!M269)</f>
        <v/>
      </c>
      <c r="I270" s="17" t="str">
        <f>IF(OR($A270="",$B270=""),"",'OddsRatio_working_2-way'!N269)</f>
        <v/>
      </c>
      <c r="J270" s="17" t="str">
        <f>IF('Log_working_2-way'!$D269="","",A270^('Log_working_2-way'!$D269))</f>
        <v/>
      </c>
      <c r="K270" s="22" t="str">
        <f>IF('Log_working_2-way'!$D269="","",B270^('Log_working_2-way'!$D269))</f>
        <v/>
      </c>
    </row>
    <row r="271" spans="3:11">
      <c r="C271" s="20" t="str">
        <f t="shared" si="4"/>
        <v/>
      </c>
      <c r="D271" s="17" t="str">
        <f>IF(OR($A271="",$B271=""),"",A271*'MPTO_working_2-way'!$G270)</f>
        <v/>
      </c>
      <c r="E271" s="22" t="str">
        <f>IF(OR($A271="",$B271=""),"",B271*'MPTO_working_2-way'!$G270)</f>
        <v/>
      </c>
      <c r="F271" s="17" t="str">
        <f>IF(OR($A271="",$B271=""),"",'MPTO_working_2-way'!D270)</f>
        <v/>
      </c>
      <c r="G271" s="22" t="str">
        <f>IF(OR($A271="",$B271=""),"",'MPTO_working_2-way'!E270)</f>
        <v/>
      </c>
      <c r="H271" s="17" t="str">
        <f>IF(OR($A271="",$B271=""),"",'OddsRatio_working_2-way'!M270)</f>
        <v/>
      </c>
      <c r="I271" s="17" t="str">
        <f>IF(OR($A271="",$B271=""),"",'OddsRatio_working_2-way'!N270)</f>
        <v/>
      </c>
      <c r="J271" s="17" t="str">
        <f>IF('Log_working_2-way'!$D270="","",A271^('Log_working_2-way'!$D270))</f>
        <v/>
      </c>
      <c r="K271" s="22" t="str">
        <f>IF('Log_working_2-way'!$D270="","",B271^('Log_working_2-way'!$D270))</f>
        <v/>
      </c>
    </row>
    <row r="272" spans="3:11">
      <c r="C272" s="20" t="str">
        <f t="shared" si="4"/>
        <v/>
      </c>
      <c r="D272" s="17" t="str">
        <f>IF(OR($A272="",$B272=""),"",A272*'MPTO_working_2-way'!$G271)</f>
        <v/>
      </c>
      <c r="E272" s="22" t="str">
        <f>IF(OR($A272="",$B272=""),"",B272*'MPTO_working_2-way'!$G271)</f>
        <v/>
      </c>
      <c r="F272" s="17" t="str">
        <f>IF(OR($A272="",$B272=""),"",'MPTO_working_2-way'!D271)</f>
        <v/>
      </c>
      <c r="G272" s="22" t="str">
        <f>IF(OR($A272="",$B272=""),"",'MPTO_working_2-way'!E271)</f>
        <v/>
      </c>
      <c r="H272" s="17" t="str">
        <f>IF(OR($A272="",$B272=""),"",'OddsRatio_working_2-way'!M271)</f>
        <v/>
      </c>
      <c r="I272" s="17" t="str">
        <f>IF(OR($A272="",$B272=""),"",'OddsRatio_working_2-way'!N271)</f>
        <v/>
      </c>
      <c r="J272" s="17" t="str">
        <f>IF('Log_working_2-way'!$D271="","",A272^('Log_working_2-way'!$D271))</f>
        <v/>
      </c>
      <c r="K272" s="22" t="str">
        <f>IF('Log_working_2-way'!$D271="","",B272^('Log_working_2-way'!$D271))</f>
        <v/>
      </c>
    </row>
    <row r="273" spans="3:11">
      <c r="C273" s="20" t="str">
        <f t="shared" si="4"/>
        <v/>
      </c>
      <c r="D273" s="17" t="str">
        <f>IF(OR($A273="",$B273=""),"",A273*'MPTO_working_2-way'!$G272)</f>
        <v/>
      </c>
      <c r="E273" s="22" t="str">
        <f>IF(OR($A273="",$B273=""),"",B273*'MPTO_working_2-way'!$G272)</f>
        <v/>
      </c>
      <c r="F273" s="17" t="str">
        <f>IF(OR($A273="",$B273=""),"",'MPTO_working_2-way'!D272)</f>
        <v/>
      </c>
      <c r="G273" s="22" t="str">
        <f>IF(OR($A273="",$B273=""),"",'MPTO_working_2-way'!E272)</f>
        <v/>
      </c>
      <c r="H273" s="17" t="str">
        <f>IF(OR($A273="",$B273=""),"",'OddsRatio_working_2-way'!M272)</f>
        <v/>
      </c>
      <c r="I273" s="17" t="str">
        <f>IF(OR($A273="",$B273=""),"",'OddsRatio_working_2-way'!N272)</f>
        <v/>
      </c>
      <c r="J273" s="17" t="str">
        <f>IF('Log_working_2-way'!$D272="","",A273^('Log_working_2-way'!$D272))</f>
        <v/>
      </c>
      <c r="K273" s="22" t="str">
        <f>IF('Log_working_2-way'!$D272="","",B273^('Log_working_2-way'!$D272))</f>
        <v/>
      </c>
    </row>
    <row r="274" spans="3:11">
      <c r="C274" s="20" t="str">
        <f t="shared" si="4"/>
        <v/>
      </c>
      <c r="D274" s="17" t="str">
        <f>IF(OR($A274="",$B274=""),"",A274*'MPTO_working_2-way'!$G273)</f>
        <v/>
      </c>
      <c r="E274" s="22" t="str">
        <f>IF(OR($A274="",$B274=""),"",B274*'MPTO_working_2-way'!$G273)</f>
        <v/>
      </c>
      <c r="F274" s="17" t="str">
        <f>IF(OR($A274="",$B274=""),"",'MPTO_working_2-way'!D273)</f>
        <v/>
      </c>
      <c r="G274" s="22" t="str">
        <f>IF(OR($A274="",$B274=""),"",'MPTO_working_2-way'!E273)</f>
        <v/>
      </c>
      <c r="H274" s="17" t="str">
        <f>IF(OR($A274="",$B274=""),"",'OddsRatio_working_2-way'!M273)</f>
        <v/>
      </c>
      <c r="I274" s="17" t="str">
        <f>IF(OR($A274="",$B274=""),"",'OddsRatio_working_2-way'!N273)</f>
        <v/>
      </c>
      <c r="J274" s="17" t="str">
        <f>IF('Log_working_2-way'!$D273="","",A274^('Log_working_2-way'!$D273))</f>
        <v/>
      </c>
      <c r="K274" s="22" t="str">
        <f>IF('Log_working_2-way'!$D273="","",B274^('Log_working_2-way'!$D273))</f>
        <v/>
      </c>
    </row>
    <row r="275" spans="3:11">
      <c r="C275" s="20" t="str">
        <f t="shared" si="4"/>
        <v/>
      </c>
      <c r="D275" s="17" t="str">
        <f>IF(OR($A275="",$B275=""),"",A275*'MPTO_working_2-way'!$G274)</f>
        <v/>
      </c>
      <c r="E275" s="22" t="str">
        <f>IF(OR($A275="",$B275=""),"",B275*'MPTO_working_2-way'!$G274)</f>
        <v/>
      </c>
      <c r="F275" s="17" t="str">
        <f>IF(OR($A275="",$B275=""),"",'MPTO_working_2-way'!D274)</f>
        <v/>
      </c>
      <c r="G275" s="22" t="str">
        <f>IF(OR($A275="",$B275=""),"",'MPTO_working_2-way'!E274)</f>
        <v/>
      </c>
      <c r="H275" s="17" t="str">
        <f>IF(OR($A275="",$B275=""),"",'OddsRatio_working_2-way'!M274)</f>
        <v/>
      </c>
      <c r="I275" s="17" t="str">
        <f>IF(OR($A275="",$B275=""),"",'OddsRatio_working_2-way'!N274)</f>
        <v/>
      </c>
      <c r="J275" s="17" t="str">
        <f>IF('Log_working_2-way'!$D274="","",A275^('Log_working_2-way'!$D274))</f>
        <v/>
      </c>
      <c r="K275" s="22" t="str">
        <f>IF('Log_working_2-way'!$D274="","",B275^('Log_working_2-way'!$D274))</f>
        <v/>
      </c>
    </row>
    <row r="276" spans="3:11">
      <c r="C276" s="20" t="str">
        <f t="shared" si="4"/>
        <v/>
      </c>
      <c r="D276" s="17" t="str">
        <f>IF(OR($A276="",$B276=""),"",A276*'MPTO_working_2-way'!$G275)</f>
        <v/>
      </c>
      <c r="E276" s="22" t="str">
        <f>IF(OR($A276="",$B276=""),"",B276*'MPTO_working_2-way'!$G275)</f>
        <v/>
      </c>
      <c r="F276" s="17" t="str">
        <f>IF(OR($A276="",$B276=""),"",'MPTO_working_2-way'!D275)</f>
        <v/>
      </c>
      <c r="G276" s="22" t="str">
        <f>IF(OR($A276="",$B276=""),"",'MPTO_working_2-way'!E275)</f>
        <v/>
      </c>
      <c r="H276" s="17" t="str">
        <f>IF(OR($A276="",$B276=""),"",'OddsRatio_working_2-way'!M275)</f>
        <v/>
      </c>
      <c r="I276" s="17" t="str">
        <f>IF(OR($A276="",$B276=""),"",'OddsRatio_working_2-way'!N275)</f>
        <v/>
      </c>
      <c r="J276" s="17" t="str">
        <f>IF('Log_working_2-way'!$D275="","",A276^('Log_working_2-way'!$D275))</f>
        <v/>
      </c>
      <c r="K276" s="22" t="str">
        <f>IF('Log_working_2-way'!$D275="","",B276^('Log_working_2-way'!$D275))</f>
        <v/>
      </c>
    </row>
    <row r="277" spans="3:11">
      <c r="C277" s="20" t="str">
        <f t="shared" si="4"/>
        <v/>
      </c>
      <c r="D277" s="17" t="str">
        <f>IF(OR($A277="",$B277=""),"",A277*'MPTO_working_2-way'!$G276)</f>
        <v/>
      </c>
      <c r="E277" s="22" t="str">
        <f>IF(OR($A277="",$B277=""),"",B277*'MPTO_working_2-way'!$G276)</f>
        <v/>
      </c>
      <c r="F277" s="17" t="str">
        <f>IF(OR($A277="",$B277=""),"",'MPTO_working_2-way'!D276)</f>
        <v/>
      </c>
      <c r="G277" s="22" t="str">
        <f>IF(OR($A277="",$B277=""),"",'MPTO_working_2-way'!E276)</f>
        <v/>
      </c>
      <c r="H277" s="17" t="str">
        <f>IF(OR($A277="",$B277=""),"",'OddsRatio_working_2-way'!M276)</f>
        <v/>
      </c>
      <c r="I277" s="17" t="str">
        <f>IF(OR($A277="",$B277=""),"",'OddsRatio_working_2-way'!N276)</f>
        <v/>
      </c>
      <c r="J277" s="17" t="str">
        <f>IF('Log_working_2-way'!$D276="","",A277^('Log_working_2-way'!$D276))</f>
        <v/>
      </c>
      <c r="K277" s="22" t="str">
        <f>IF('Log_working_2-way'!$D276="","",B277^('Log_working_2-way'!$D276))</f>
        <v/>
      </c>
    </row>
    <row r="278" spans="3:11">
      <c r="C278" s="20" t="str">
        <f t="shared" si="4"/>
        <v/>
      </c>
      <c r="D278" s="17" t="str">
        <f>IF(OR($A278="",$B278=""),"",A278*'MPTO_working_2-way'!$G277)</f>
        <v/>
      </c>
      <c r="E278" s="22" t="str">
        <f>IF(OR($A278="",$B278=""),"",B278*'MPTO_working_2-way'!$G277)</f>
        <v/>
      </c>
      <c r="F278" s="17" t="str">
        <f>IF(OR($A278="",$B278=""),"",'MPTO_working_2-way'!D277)</f>
        <v/>
      </c>
      <c r="G278" s="22" t="str">
        <f>IF(OR($A278="",$B278=""),"",'MPTO_working_2-way'!E277)</f>
        <v/>
      </c>
      <c r="H278" s="17" t="str">
        <f>IF(OR($A278="",$B278=""),"",'OddsRatio_working_2-way'!M277)</f>
        <v/>
      </c>
      <c r="I278" s="17" t="str">
        <f>IF(OR($A278="",$B278=""),"",'OddsRatio_working_2-way'!N277)</f>
        <v/>
      </c>
      <c r="J278" s="17" t="str">
        <f>IF('Log_working_2-way'!$D277="","",A278^('Log_working_2-way'!$D277))</f>
        <v/>
      </c>
      <c r="K278" s="22" t="str">
        <f>IF('Log_working_2-way'!$D277="","",B278^('Log_working_2-way'!$D277))</f>
        <v/>
      </c>
    </row>
    <row r="279" spans="3:11">
      <c r="C279" s="20" t="str">
        <f t="shared" si="4"/>
        <v/>
      </c>
      <c r="D279" s="17" t="str">
        <f>IF(OR($A279="",$B279=""),"",A279*'MPTO_working_2-way'!$G278)</f>
        <v/>
      </c>
      <c r="E279" s="22" t="str">
        <f>IF(OR($A279="",$B279=""),"",B279*'MPTO_working_2-way'!$G278)</f>
        <v/>
      </c>
      <c r="F279" s="17" t="str">
        <f>IF(OR($A279="",$B279=""),"",'MPTO_working_2-way'!D278)</f>
        <v/>
      </c>
      <c r="G279" s="22" t="str">
        <f>IF(OR($A279="",$B279=""),"",'MPTO_working_2-way'!E278)</f>
        <v/>
      </c>
      <c r="H279" s="17" t="str">
        <f>IF(OR($A279="",$B279=""),"",'OddsRatio_working_2-way'!M278)</f>
        <v/>
      </c>
      <c r="I279" s="17" t="str">
        <f>IF(OR($A279="",$B279=""),"",'OddsRatio_working_2-way'!N278)</f>
        <v/>
      </c>
      <c r="J279" s="17" t="str">
        <f>IF('Log_working_2-way'!$D278="","",A279^('Log_working_2-way'!$D278))</f>
        <v/>
      </c>
      <c r="K279" s="22" t="str">
        <f>IF('Log_working_2-way'!$D278="","",B279^('Log_working_2-way'!$D278))</f>
        <v/>
      </c>
    </row>
    <row r="280" spans="3:11">
      <c r="C280" s="20" t="str">
        <f t="shared" si="4"/>
        <v/>
      </c>
      <c r="D280" s="17" t="str">
        <f>IF(OR($A280="",$B280=""),"",A280*'MPTO_working_2-way'!$G279)</f>
        <v/>
      </c>
      <c r="E280" s="22" t="str">
        <f>IF(OR($A280="",$B280=""),"",B280*'MPTO_working_2-way'!$G279)</f>
        <v/>
      </c>
      <c r="F280" s="17" t="str">
        <f>IF(OR($A280="",$B280=""),"",'MPTO_working_2-way'!D279)</f>
        <v/>
      </c>
      <c r="G280" s="22" t="str">
        <f>IF(OR($A280="",$B280=""),"",'MPTO_working_2-way'!E279)</f>
        <v/>
      </c>
      <c r="H280" s="17" t="str">
        <f>IF(OR($A280="",$B280=""),"",'OddsRatio_working_2-way'!M279)</f>
        <v/>
      </c>
      <c r="I280" s="17" t="str">
        <f>IF(OR($A280="",$B280=""),"",'OddsRatio_working_2-way'!N279)</f>
        <v/>
      </c>
      <c r="J280" s="17" t="str">
        <f>IF('Log_working_2-way'!$D279="","",A280^('Log_working_2-way'!$D279))</f>
        <v/>
      </c>
      <c r="K280" s="22" t="str">
        <f>IF('Log_working_2-way'!$D279="","",B280^('Log_working_2-way'!$D279))</f>
        <v/>
      </c>
    </row>
    <row r="281" spans="3:11">
      <c r="C281" s="20" t="str">
        <f t="shared" si="4"/>
        <v/>
      </c>
      <c r="D281" s="17" t="str">
        <f>IF(OR($A281="",$B281=""),"",A281*'MPTO_working_2-way'!$G280)</f>
        <v/>
      </c>
      <c r="E281" s="22" t="str">
        <f>IF(OR($A281="",$B281=""),"",B281*'MPTO_working_2-way'!$G280)</f>
        <v/>
      </c>
      <c r="F281" s="17" t="str">
        <f>IF(OR($A281="",$B281=""),"",'MPTO_working_2-way'!D280)</f>
        <v/>
      </c>
      <c r="G281" s="22" t="str">
        <f>IF(OR($A281="",$B281=""),"",'MPTO_working_2-way'!E280)</f>
        <v/>
      </c>
      <c r="H281" s="17" t="str">
        <f>IF(OR($A281="",$B281=""),"",'OddsRatio_working_2-way'!M280)</f>
        <v/>
      </c>
      <c r="I281" s="17" t="str">
        <f>IF(OR($A281="",$B281=""),"",'OddsRatio_working_2-way'!N280)</f>
        <v/>
      </c>
      <c r="J281" s="17" t="str">
        <f>IF('Log_working_2-way'!$D280="","",A281^('Log_working_2-way'!$D280))</f>
        <v/>
      </c>
      <c r="K281" s="22" t="str">
        <f>IF('Log_working_2-way'!$D280="","",B281^('Log_working_2-way'!$D280))</f>
        <v/>
      </c>
    </row>
    <row r="282" spans="3:11">
      <c r="C282" s="20" t="str">
        <f t="shared" si="4"/>
        <v/>
      </c>
      <c r="D282" s="17" t="str">
        <f>IF(OR($A282="",$B282=""),"",A282*'MPTO_working_2-way'!$G281)</f>
        <v/>
      </c>
      <c r="E282" s="22" t="str">
        <f>IF(OR($A282="",$B282=""),"",B282*'MPTO_working_2-way'!$G281)</f>
        <v/>
      </c>
      <c r="F282" s="17" t="str">
        <f>IF(OR($A282="",$B282=""),"",'MPTO_working_2-way'!D281)</f>
        <v/>
      </c>
      <c r="G282" s="22" t="str">
        <f>IF(OR($A282="",$B282=""),"",'MPTO_working_2-way'!E281)</f>
        <v/>
      </c>
      <c r="H282" s="17" t="str">
        <f>IF(OR($A282="",$B282=""),"",'OddsRatio_working_2-way'!M281)</f>
        <v/>
      </c>
      <c r="I282" s="17" t="str">
        <f>IF(OR($A282="",$B282=""),"",'OddsRatio_working_2-way'!N281)</f>
        <v/>
      </c>
      <c r="J282" s="17" t="str">
        <f>IF('Log_working_2-way'!$D281="","",A282^('Log_working_2-way'!$D281))</f>
        <v/>
      </c>
      <c r="K282" s="22" t="str">
        <f>IF('Log_working_2-way'!$D281="","",B282^('Log_working_2-way'!$D281))</f>
        <v/>
      </c>
    </row>
    <row r="283" spans="3:11">
      <c r="C283" s="20" t="str">
        <f t="shared" si="4"/>
        <v/>
      </c>
      <c r="D283" s="17" t="str">
        <f>IF(OR($A283="",$B283=""),"",A283*'MPTO_working_2-way'!$G282)</f>
        <v/>
      </c>
      <c r="E283" s="22" t="str">
        <f>IF(OR($A283="",$B283=""),"",B283*'MPTO_working_2-way'!$G282)</f>
        <v/>
      </c>
      <c r="F283" s="17" t="str">
        <f>IF(OR($A283="",$B283=""),"",'MPTO_working_2-way'!D282)</f>
        <v/>
      </c>
      <c r="G283" s="22" t="str">
        <f>IF(OR($A283="",$B283=""),"",'MPTO_working_2-way'!E282)</f>
        <v/>
      </c>
      <c r="H283" s="17" t="str">
        <f>IF(OR($A283="",$B283=""),"",'OddsRatio_working_2-way'!M282)</f>
        <v/>
      </c>
      <c r="I283" s="17" t="str">
        <f>IF(OR($A283="",$B283=""),"",'OddsRatio_working_2-way'!N282)</f>
        <v/>
      </c>
      <c r="J283" s="17" t="str">
        <f>IF('Log_working_2-way'!$D282="","",A283^('Log_working_2-way'!$D282))</f>
        <v/>
      </c>
      <c r="K283" s="22" t="str">
        <f>IF('Log_working_2-way'!$D282="","",B283^('Log_working_2-way'!$D282))</f>
        <v/>
      </c>
    </row>
    <row r="284" spans="3:11">
      <c r="C284" s="20" t="str">
        <f t="shared" si="4"/>
        <v/>
      </c>
      <c r="D284" s="17" t="str">
        <f>IF(OR($A284="",$B284=""),"",A284*'MPTO_working_2-way'!$G283)</f>
        <v/>
      </c>
      <c r="E284" s="22" t="str">
        <f>IF(OR($A284="",$B284=""),"",B284*'MPTO_working_2-way'!$G283)</f>
        <v/>
      </c>
      <c r="F284" s="17" t="str">
        <f>IF(OR($A284="",$B284=""),"",'MPTO_working_2-way'!D283)</f>
        <v/>
      </c>
      <c r="G284" s="22" t="str">
        <f>IF(OR($A284="",$B284=""),"",'MPTO_working_2-way'!E283)</f>
        <v/>
      </c>
      <c r="H284" s="17" t="str">
        <f>IF(OR($A284="",$B284=""),"",'OddsRatio_working_2-way'!M283)</f>
        <v/>
      </c>
      <c r="I284" s="17" t="str">
        <f>IF(OR($A284="",$B284=""),"",'OddsRatio_working_2-way'!N283)</f>
        <v/>
      </c>
      <c r="J284" s="17" t="str">
        <f>IF('Log_working_2-way'!$D283="","",A284^('Log_working_2-way'!$D283))</f>
        <v/>
      </c>
      <c r="K284" s="22" t="str">
        <f>IF('Log_working_2-way'!$D283="","",B284^('Log_working_2-way'!$D283))</f>
        <v/>
      </c>
    </row>
    <row r="285" spans="3:11">
      <c r="C285" s="20" t="str">
        <f t="shared" si="4"/>
        <v/>
      </c>
      <c r="D285" s="17" t="str">
        <f>IF(OR($A285="",$B285=""),"",A285*'MPTO_working_2-way'!$G284)</f>
        <v/>
      </c>
      <c r="E285" s="22" t="str">
        <f>IF(OR($A285="",$B285=""),"",B285*'MPTO_working_2-way'!$G284)</f>
        <v/>
      </c>
      <c r="F285" s="17" t="str">
        <f>IF(OR($A285="",$B285=""),"",'MPTO_working_2-way'!D284)</f>
        <v/>
      </c>
      <c r="G285" s="22" t="str">
        <f>IF(OR($A285="",$B285=""),"",'MPTO_working_2-way'!E284)</f>
        <v/>
      </c>
      <c r="H285" s="17" t="str">
        <f>IF(OR($A285="",$B285=""),"",'OddsRatio_working_2-way'!M284)</f>
        <v/>
      </c>
      <c r="I285" s="17" t="str">
        <f>IF(OR($A285="",$B285=""),"",'OddsRatio_working_2-way'!N284)</f>
        <v/>
      </c>
      <c r="J285" s="17" t="str">
        <f>IF('Log_working_2-way'!$D284="","",A285^('Log_working_2-way'!$D284))</f>
        <v/>
      </c>
      <c r="K285" s="22" t="str">
        <f>IF('Log_working_2-way'!$D284="","",B285^('Log_working_2-way'!$D284))</f>
        <v/>
      </c>
    </row>
    <row r="286" spans="3:11">
      <c r="C286" s="20" t="str">
        <f t="shared" si="4"/>
        <v/>
      </c>
      <c r="D286" s="17" t="str">
        <f>IF(OR($A286="",$B286=""),"",A286*'MPTO_working_2-way'!$G285)</f>
        <v/>
      </c>
      <c r="E286" s="22" t="str">
        <f>IF(OR($A286="",$B286=""),"",B286*'MPTO_working_2-way'!$G285)</f>
        <v/>
      </c>
      <c r="F286" s="17" t="str">
        <f>IF(OR($A286="",$B286=""),"",'MPTO_working_2-way'!D285)</f>
        <v/>
      </c>
      <c r="G286" s="22" t="str">
        <f>IF(OR($A286="",$B286=""),"",'MPTO_working_2-way'!E285)</f>
        <v/>
      </c>
      <c r="H286" s="17" t="str">
        <f>IF(OR($A286="",$B286=""),"",'OddsRatio_working_2-way'!M285)</f>
        <v/>
      </c>
      <c r="I286" s="17" t="str">
        <f>IF(OR($A286="",$B286=""),"",'OddsRatio_working_2-way'!N285)</f>
        <v/>
      </c>
      <c r="J286" s="17" t="str">
        <f>IF('Log_working_2-way'!$D285="","",A286^('Log_working_2-way'!$D285))</f>
        <v/>
      </c>
      <c r="K286" s="22" t="str">
        <f>IF('Log_working_2-way'!$D285="","",B286^('Log_working_2-way'!$D285))</f>
        <v/>
      </c>
    </row>
    <row r="287" spans="3:11">
      <c r="C287" s="20" t="str">
        <f t="shared" si="4"/>
        <v/>
      </c>
      <c r="D287" s="17" t="str">
        <f>IF(OR($A287="",$B287=""),"",A287*'MPTO_working_2-way'!$G286)</f>
        <v/>
      </c>
      <c r="E287" s="22" t="str">
        <f>IF(OR($A287="",$B287=""),"",B287*'MPTO_working_2-way'!$G286)</f>
        <v/>
      </c>
      <c r="F287" s="17" t="str">
        <f>IF(OR($A287="",$B287=""),"",'MPTO_working_2-way'!D286)</f>
        <v/>
      </c>
      <c r="G287" s="22" t="str">
        <f>IF(OR($A287="",$B287=""),"",'MPTO_working_2-way'!E286)</f>
        <v/>
      </c>
      <c r="H287" s="17" t="str">
        <f>IF(OR($A287="",$B287=""),"",'OddsRatio_working_2-way'!M286)</f>
        <v/>
      </c>
      <c r="I287" s="17" t="str">
        <f>IF(OR($A287="",$B287=""),"",'OddsRatio_working_2-way'!N286)</f>
        <v/>
      </c>
      <c r="J287" s="17" t="str">
        <f>IF('Log_working_2-way'!$D286="","",A287^('Log_working_2-way'!$D286))</f>
        <v/>
      </c>
      <c r="K287" s="22" t="str">
        <f>IF('Log_working_2-way'!$D286="","",B287^('Log_working_2-way'!$D286))</f>
        <v/>
      </c>
    </row>
    <row r="288" spans="3:11">
      <c r="C288" s="20" t="str">
        <f t="shared" si="4"/>
        <v/>
      </c>
      <c r="D288" s="17" t="str">
        <f>IF(OR($A288="",$B288=""),"",A288*'MPTO_working_2-way'!$G287)</f>
        <v/>
      </c>
      <c r="E288" s="22" t="str">
        <f>IF(OR($A288="",$B288=""),"",B288*'MPTO_working_2-way'!$G287)</f>
        <v/>
      </c>
      <c r="F288" s="17" t="str">
        <f>IF(OR($A288="",$B288=""),"",'MPTO_working_2-way'!D287)</f>
        <v/>
      </c>
      <c r="G288" s="22" t="str">
        <f>IF(OR($A288="",$B288=""),"",'MPTO_working_2-way'!E287)</f>
        <v/>
      </c>
      <c r="H288" s="17" t="str">
        <f>IF(OR($A288="",$B288=""),"",'OddsRatio_working_2-way'!M287)</f>
        <v/>
      </c>
      <c r="I288" s="17" t="str">
        <f>IF(OR($A288="",$B288=""),"",'OddsRatio_working_2-way'!N287)</f>
        <v/>
      </c>
      <c r="J288" s="17" t="str">
        <f>IF('Log_working_2-way'!$D287="","",A288^('Log_working_2-way'!$D287))</f>
        <v/>
      </c>
      <c r="K288" s="22" t="str">
        <f>IF('Log_working_2-way'!$D287="","",B288^('Log_working_2-way'!$D287))</f>
        <v/>
      </c>
    </row>
    <row r="289" spans="3:11">
      <c r="C289" s="20" t="str">
        <f t="shared" si="4"/>
        <v/>
      </c>
      <c r="D289" s="17" t="str">
        <f>IF(OR($A289="",$B289=""),"",A289*'MPTO_working_2-way'!$G288)</f>
        <v/>
      </c>
      <c r="E289" s="22" t="str">
        <f>IF(OR($A289="",$B289=""),"",B289*'MPTO_working_2-way'!$G288)</f>
        <v/>
      </c>
      <c r="F289" s="17" t="str">
        <f>IF(OR($A289="",$B289=""),"",'MPTO_working_2-way'!D288)</f>
        <v/>
      </c>
      <c r="G289" s="22" t="str">
        <f>IF(OR($A289="",$B289=""),"",'MPTO_working_2-way'!E288)</f>
        <v/>
      </c>
      <c r="H289" s="17" t="str">
        <f>IF(OR($A289="",$B289=""),"",'OddsRatio_working_2-way'!M288)</f>
        <v/>
      </c>
      <c r="I289" s="17" t="str">
        <f>IF(OR($A289="",$B289=""),"",'OddsRatio_working_2-way'!N288)</f>
        <v/>
      </c>
      <c r="J289" s="17" t="str">
        <f>IF('Log_working_2-way'!$D288="","",A289^('Log_working_2-way'!$D288))</f>
        <v/>
      </c>
      <c r="K289" s="22" t="str">
        <f>IF('Log_working_2-way'!$D288="","",B289^('Log_working_2-way'!$D288))</f>
        <v/>
      </c>
    </row>
    <row r="290" spans="3:11">
      <c r="C290" s="20" t="str">
        <f t="shared" si="4"/>
        <v/>
      </c>
      <c r="D290" s="17" t="str">
        <f>IF(OR($A290="",$B290=""),"",A290*'MPTO_working_2-way'!$G289)</f>
        <v/>
      </c>
      <c r="E290" s="22" t="str">
        <f>IF(OR($A290="",$B290=""),"",B290*'MPTO_working_2-way'!$G289)</f>
        <v/>
      </c>
      <c r="F290" s="17" t="str">
        <f>IF(OR($A290="",$B290=""),"",'MPTO_working_2-way'!D289)</f>
        <v/>
      </c>
      <c r="G290" s="22" t="str">
        <f>IF(OR($A290="",$B290=""),"",'MPTO_working_2-way'!E289)</f>
        <v/>
      </c>
      <c r="H290" s="17" t="str">
        <f>IF(OR($A290="",$B290=""),"",'OddsRatio_working_2-way'!M289)</f>
        <v/>
      </c>
      <c r="I290" s="17" t="str">
        <f>IF(OR($A290="",$B290=""),"",'OddsRatio_working_2-way'!N289)</f>
        <v/>
      </c>
      <c r="J290" s="17" t="str">
        <f>IF('Log_working_2-way'!$D289="","",A290^('Log_working_2-way'!$D289))</f>
        <v/>
      </c>
      <c r="K290" s="22" t="str">
        <f>IF('Log_working_2-way'!$D289="","",B290^('Log_working_2-way'!$D289))</f>
        <v/>
      </c>
    </row>
    <row r="291" spans="3:11">
      <c r="C291" s="20" t="str">
        <f t="shared" si="4"/>
        <v/>
      </c>
      <c r="D291" s="17" t="str">
        <f>IF(OR($A291="",$B291=""),"",A291*'MPTO_working_2-way'!$G290)</f>
        <v/>
      </c>
      <c r="E291" s="22" t="str">
        <f>IF(OR($A291="",$B291=""),"",B291*'MPTO_working_2-way'!$G290)</f>
        <v/>
      </c>
      <c r="F291" s="17" t="str">
        <f>IF(OR($A291="",$B291=""),"",'MPTO_working_2-way'!D290)</f>
        <v/>
      </c>
      <c r="G291" s="22" t="str">
        <f>IF(OR($A291="",$B291=""),"",'MPTO_working_2-way'!E290)</f>
        <v/>
      </c>
      <c r="H291" s="17" t="str">
        <f>IF(OR($A291="",$B291=""),"",'OddsRatio_working_2-way'!M290)</f>
        <v/>
      </c>
      <c r="I291" s="17" t="str">
        <f>IF(OR($A291="",$B291=""),"",'OddsRatio_working_2-way'!N290)</f>
        <v/>
      </c>
      <c r="J291" s="17" t="str">
        <f>IF('Log_working_2-way'!$D290="","",A291^('Log_working_2-way'!$D290))</f>
        <v/>
      </c>
      <c r="K291" s="22" t="str">
        <f>IF('Log_working_2-way'!$D290="","",B291^('Log_working_2-way'!$D290))</f>
        <v/>
      </c>
    </row>
    <row r="292" spans="3:11">
      <c r="C292" s="20" t="str">
        <f t="shared" si="4"/>
        <v/>
      </c>
      <c r="D292" s="17" t="str">
        <f>IF(OR($A292="",$B292=""),"",A292*'MPTO_working_2-way'!$G291)</f>
        <v/>
      </c>
      <c r="E292" s="22" t="str">
        <f>IF(OR($A292="",$B292=""),"",B292*'MPTO_working_2-way'!$G291)</f>
        <v/>
      </c>
      <c r="F292" s="17" t="str">
        <f>IF(OR($A292="",$B292=""),"",'MPTO_working_2-way'!D291)</f>
        <v/>
      </c>
      <c r="G292" s="22" t="str">
        <f>IF(OR($A292="",$B292=""),"",'MPTO_working_2-way'!E291)</f>
        <v/>
      </c>
      <c r="H292" s="17" t="str">
        <f>IF(OR($A292="",$B292=""),"",'OddsRatio_working_2-way'!M291)</f>
        <v/>
      </c>
      <c r="I292" s="17" t="str">
        <f>IF(OR($A292="",$B292=""),"",'OddsRatio_working_2-way'!N291)</f>
        <v/>
      </c>
      <c r="J292" s="17" t="str">
        <f>IF('Log_working_2-way'!$D291="","",A292^('Log_working_2-way'!$D291))</f>
        <v/>
      </c>
      <c r="K292" s="22" t="str">
        <f>IF('Log_working_2-way'!$D291="","",B292^('Log_working_2-way'!$D291))</f>
        <v/>
      </c>
    </row>
    <row r="293" spans="3:11">
      <c r="C293" s="20" t="str">
        <f t="shared" si="4"/>
        <v/>
      </c>
      <c r="D293" s="17" t="str">
        <f>IF(OR($A293="",$B293=""),"",A293*'MPTO_working_2-way'!$G292)</f>
        <v/>
      </c>
      <c r="E293" s="22" t="str">
        <f>IF(OR($A293="",$B293=""),"",B293*'MPTO_working_2-way'!$G292)</f>
        <v/>
      </c>
      <c r="F293" s="17" t="str">
        <f>IF(OR($A293="",$B293=""),"",'MPTO_working_2-way'!D292)</f>
        <v/>
      </c>
      <c r="G293" s="22" t="str">
        <f>IF(OR($A293="",$B293=""),"",'MPTO_working_2-way'!E292)</f>
        <v/>
      </c>
      <c r="H293" s="17" t="str">
        <f>IF(OR($A293="",$B293=""),"",'OddsRatio_working_2-way'!M292)</f>
        <v/>
      </c>
      <c r="I293" s="17" t="str">
        <f>IF(OR($A293="",$B293=""),"",'OddsRatio_working_2-way'!N292)</f>
        <v/>
      </c>
      <c r="J293" s="17" t="str">
        <f>IF('Log_working_2-way'!$D292="","",A293^('Log_working_2-way'!$D292))</f>
        <v/>
      </c>
      <c r="K293" s="22" t="str">
        <f>IF('Log_working_2-way'!$D292="","",B293^('Log_working_2-way'!$D292))</f>
        <v/>
      </c>
    </row>
    <row r="294" spans="3:11">
      <c r="C294" s="20" t="str">
        <f t="shared" si="4"/>
        <v/>
      </c>
      <c r="D294" s="17" t="str">
        <f>IF(OR($A294="",$B294=""),"",A294*'MPTO_working_2-way'!$G293)</f>
        <v/>
      </c>
      <c r="E294" s="22" t="str">
        <f>IF(OR($A294="",$B294=""),"",B294*'MPTO_working_2-way'!$G293)</f>
        <v/>
      </c>
      <c r="F294" s="17" t="str">
        <f>IF(OR($A294="",$B294=""),"",'MPTO_working_2-way'!D293)</f>
        <v/>
      </c>
      <c r="G294" s="22" t="str">
        <f>IF(OR($A294="",$B294=""),"",'MPTO_working_2-way'!E293)</f>
        <v/>
      </c>
      <c r="H294" s="17" t="str">
        <f>IF(OR($A294="",$B294=""),"",'OddsRatio_working_2-way'!M293)</f>
        <v/>
      </c>
      <c r="I294" s="17" t="str">
        <f>IF(OR($A294="",$B294=""),"",'OddsRatio_working_2-way'!N293)</f>
        <v/>
      </c>
      <c r="J294" s="17" t="str">
        <f>IF('Log_working_2-way'!$D293="","",A294^('Log_working_2-way'!$D293))</f>
        <v/>
      </c>
      <c r="K294" s="22" t="str">
        <f>IF('Log_working_2-way'!$D293="","",B294^('Log_working_2-way'!$D293))</f>
        <v/>
      </c>
    </row>
    <row r="295" spans="3:11">
      <c r="C295" s="20" t="str">
        <f t="shared" si="4"/>
        <v/>
      </c>
      <c r="D295" s="17" t="str">
        <f>IF(OR($A295="",$B295=""),"",A295*'MPTO_working_2-way'!$G294)</f>
        <v/>
      </c>
      <c r="E295" s="22" t="str">
        <f>IF(OR($A295="",$B295=""),"",B295*'MPTO_working_2-way'!$G294)</f>
        <v/>
      </c>
      <c r="F295" s="17" t="str">
        <f>IF(OR($A295="",$B295=""),"",'MPTO_working_2-way'!D294)</f>
        <v/>
      </c>
      <c r="G295" s="22" t="str">
        <f>IF(OR($A295="",$B295=""),"",'MPTO_working_2-way'!E294)</f>
        <v/>
      </c>
      <c r="H295" s="17" t="str">
        <f>IF(OR($A295="",$B295=""),"",'OddsRatio_working_2-way'!M294)</f>
        <v/>
      </c>
      <c r="I295" s="17" t="str">
        <f>IF(OR($A295="",$B295=""),"",'OddsRatio_working_2-way'!N294)</f>
        <v/>
      </c>
      <c r="J295" s="17" t="str">
        <f>IF('Log_working_2-way'!$D294="","",A295^('Log_working_2-way'!$D294))</f>
        <v/>
      </c>
      <c r="K295" s="22" t="str">
        <f>IF('Log_working_2-way'!$D294="","",B295^('Log_working_2-way'!$D294))</f>
        <v/>
      </c>
    </row>
    <row r="296" spans="3:11">
      <c r="C296" s="20" t="str">
        <f t="shared" si="4"/>
        <v/>
      </c>
      <c r="D296" s="17" t="str">
        <f>IF(OR($A296="",$B296=""),"",A296*'MPTO_working_2-way'!$G295)</f>
        <v/>
      </c>
      <c r="E296" s="22" t="str">
        <f>IF(OR($A296="",$B296=""),"",B296*'MPTO_working_2-way'!$G295)</f>
        <v/>
      </c>
      <c r="F296" s="17" t="str">
        <f>IF(OR($A296="",$B296=""),"",'MPTO_working_2-way'!D295)</f>
        <v/>
      </c>
      <c r="G296" s="22" t="str">
        <f>IF(OR($A296="",$B296=""),"",'MPTO_working_2-way'!E295)</f>
        <v/>
      </c>
      <c r="H296" s="17" t="str">
        <f>IF(OR($A296="",$B296=""),"",'OddsRatio_working_2-way'!M295)</f>
        <v/>
      </c>
      <c r="I296" s="17" t="str">
        <f>IF(OR($A296="",$B296=""),"",'OddsRatio_working_2-way'!N295)</f>
        <v/>
      </c>
      <c r="J296" s="17" t="str">
        <f>IF('Log_working_2-way'!$D295="","",A296^('Log_working_2-way'!$D295))</f>
        <v/>
      </c>
      <c r="K296" s="22" t="str">
        <f>IF('Log_working_2-way'!$D295="","",B296^('Log_working_2-way'!$D295))</f>
        <v/>
      </c>
    </row>
    <row r="297" spans="3:11">
      <c r="C297" s="20" t="str">
        <f t="shared" si="4"/>
        <v/>
      </c>
      <c r="D297" s="17" t="str">
        <f>IF(OR($A297="",$B297=""),"",A297*'MPTO_working_2-way'!$G296)</f>
        <v/>
      </c>
      <c r="E297" s="22" t="str">
        <f>IF(OR($A297="",$B297=""),"",B297*'MPTO_working_2-way'!$G296)</f>
        <v/>
      </c>
      <c r="F297" s="17" t="str">
        <f>IF(OR($A297="",$B297=""),"",'MPTO_working_2-way'!D296)</f>
        <v/>
      </c>
      <c r="G297" s="22" t="str">
        <f>IF(OR($A297="",$B297=""),"",'MPTO_working_2-way'!E296)</f>
        <v/>
      </c>
      <c r="H297" s="17" t="str">
        <f>IF(OR($A297="",$B297=""),"",'OddsRatio_working_2-way'!M296)</f>
        <v/>
      </c>
      <c r="I297" s="17" t="str">
        <f>IF(OR($A297="",$B297=""),"",'OddsRatio_working_2-way'!N296)</f>
        <v/>
      </c>
      <c r="J297" s="17" t="str">
        <f>IF('Log_working_2-way'!$D296="","",A297^('Log_working_2-way'!$D296))</f>
        <v/>
      </c>
      <c r="K297" s="22" t="str">
        <f>IF('Log_working_2-way'!$D296="","",B297^('Log_working_2-way'!$D296))</f>
        <v/>
      </c>
    </row>
    <row r="298" spans="3:11">
      <c r="C298" s="20" t="str">
        <f t="shared" si="4"/>
        <v/>
      </c>
      <c r="D298" s="17" t="str">
        <f>IF(OR($A298="",$B298=""),"",A298*'MPTO_working_2-way'!$G297)</f>
        <v/>
      </c>
      <c r="E298" s="22" t="str">
        <f>IF(OR($A298="",$B298=""),"",B298*'MPTO_working_2-way'!$G297)</f>
        <v/>
      </c>
      <c r="F298" s="17" t="str">
        <f>IF(OR($A298="",$B298=""),"",'MPTO_working_2-way'!D297)</f>
        <v/>
      </c>
      <c r="G298" s="22" t="str">
        <f>IF(OR($A298="",$B298=""),"",'MPTO_working_2-way'!E297)</f>
        <v/>
      </c>
      <c r="H298" s="17" t="str">
        <f>IF(OR($A298="",$B298=""),"",'OddsRatio_working_2-way'!M297)</f>
        <v/>
      </c>
      <c r="I298" s="17" t="str">
        <f>IF(OR($A298="",$B298=""),"",'OddsRatio_working_2-way'!N297)</f>
        <v/>
      </c>
      <c r="J298" s="17" t="str">
        <f>IF('Log_working_2-way'!$D297="","",A298^('Log_working_2-way'!$D297))</f>
        <v/>
      </c>
      <c r="K298" s="22" t="str">
        <f>IF('Log_working_2-way'!$D297="","",B298^('Log_working_2-way'!$D297))</f>
        <v/>
      </c>
    </row>
    <row r="299" spans="3:11">
      <c r="C299" s="20" t="str">
        <f t="shared" si="4"/>
        <v/>
      </c>
      <c r="D299" s="17" t="str">
        <f>IF(OR($A299="",$B299=""),"",A299*'MPTO_working_2-way'!$G298)</f>
        <v/>
      </c>
      <c r="E299" s="22" t="str">
        <f>IF(OR($A299="",$B299=""),"",B299*'MPTO_working_2-way'!$G298)</f>
        <v/>
      </c>
      <c r="F299" s="17" t="str">
        <f>IF(OR($A299="",$B299=""),"",'MPTO_working_2-way'!D298)</f>
        <v/>
      </c>
      <c r="G299" s="22" t="str">
        <f>IF(OR($A299="",$B299=""),"",'MPTO_working_2-way'!E298)</f>
        <v/>
      </c>
      <c r="H299" s="17" t="str">
        <f>IF(OR($A299="",$B299=""),"",'OddsRatio_working_2-way'!M298)</f>
        <v/>
      </c>
      <c r="I299" s="17" t="str">
        <f>IF(OR($A299="",$B299=""),"",'OddsRatio_working_2-way'!N298)</f>
        <v/>
      </c>
      <c r="J299" s="17" t="str">
        <f>IF('Log_working_2-way'!$D298="","",A299^('Log_working_2-way'!$D298))</f>
        <v/>
      </c>
      <c r="K299" s="22" t="str">
        <f>IF('Log_working_2-way'!$D298="","",B299^('Log_working_2-way'!$D298))</f>
        <v/>
      </c>
    </row>
    <row r="300" spans="3:11">
      <c r="C300" s="20" t="str">
        <f t="shared" si="4"/>
        <v/>
      </c>
      <c r="D300" s="17" t="str">
        <f>IF(OR($A300="",$B300=""),"",A300*'MPTO_working_2-way'!$G299)</f>
        <v/>
      </c>
      <c r="E300" s="22" t="str">
        <f>IF(OR($A300="",$B300=""),"",B300*'MPTO_working_2-way'!$G299)</f>
        <v/>
      </c>
      <c r="F300" s="17" t="str">
        <f>IF(OR($A300="",$B300=""),"",'MPTO_working_2-way'!D299)</f>
        <v/>
      </c>
      <c r="G300" s="22" t="str">
        <f>IF(OR($A300="",$B300=""),"",'MPTO_working_2-way'!E299)</f>
        <v/>
      </c>
      <c r="H300" s="17" t="str">
        <f>IF(OR($A300="",$B300=""),"",'OddsRatio_working_2-way'!M299)</f>
        <v/>
      </c>
      <c r="I300" s="17" t="str">
        <f>IF(OR($A300="",$B300=""),"",'OddsRatio_working_2-way'!N299)</f>
        <v/>
      </c>
      <c r="J300" s="17" t="str">
        <f>IF('Log_working_2-way'!$D299="","",A300^('Log_working_2-way'!$D299))</f>
        <v/>
      </c>
      <c r="K300" s="22" t="str">
        <f>IF('Log_working_2-way'!$D299="","",B300^('Log_working_2-way'!$D299))</f>
        <v/>
      </c>
    </row>
    <row r="301" spans="3:11">
      <c r="C301" s="20" t="str">
        <f t="shared" si="4"/>
        <v/>
      </c>
      <c r="D301" s="17" t="str">
        <f>IF(OR($A301="",$B301=""),"",A301*'MPTO_working_2-way'!$G300)</f>
        <v/>
      </c>
      <c r="E301" s="22" t="str">
        <f>IF(OR($A301="",$B301=""),"",B301*'MPTO_working_2-way'!$G300)</f>
        <v/>
      </c>
      <c r="F301" s="17" t="str">
        <f>IF(OR($A301="",$B301=""),"",'MPTO_working_2-way'!D300)</f>
        <v/>
      </c>
      <c r="G301" s="22" t="str">
        <f>IF(OR($A301="",$B301=""),"",'MPTO_working_2-way'!E300)</f>
        <v/>
      </c>
      <c r="H301" s="17" t="str">
        <f>IF(OR($A301="",$B301=""),"",'OddsRatio_working_2-way'!M300)</f>
        <v/>
      </c>
      <c r="I301" s="17" t="str">
        <f>IF(OR($A301="",$B301=""),"",'OddsRatio_working_2-way'!N300)</f>
        <v/>
      </c>
      <c r="J301" s="17" t="str">
        <f>IF('Log_working_2-way'!$D300="","",A301^('Log_working_2-way'!$D300))</f>
        <v/>
      </c>
      <c r="K301" s="22" t="str">
        <f>IF('Log_working_2-way'!$D300="","",B301^('Log_working_2-way'!$D300))</f>
        <v/>
      </c>
    </row>
    <row r="302" spans="3:11">
      <c r="C302" s="20" t="str">
        <f t="shared" si="4"/>
        <v/>
      </c>
      <c r="D302" s="17" t="str">
        <f>IF(OR($A302="",$B302=""),"",A302*'MPTO_working_2-way'!$G301)</f>
        <v/>
      </c>
      <c r="E302" s="22" t="str">
        <f>IF(OR($A302="",$B302=""),"",B302*'MPTO_working_2-way'!$G301)</f>
        <v/>
      </c>
      <c r="F302" s="17" t="str">
        <f>IF(OR($A302="",$B302=""),"",'MPTO_working_2-way'!D301)</f>
        <v/>
      </c>
      <c r="G302" s="22" t="str">
        <f>IF(OR($A302="",$B302=""),"",'MPTO_working_2-way'!E301)</f>
        <v/>
      </c>
      <c r="H302" s="17" t="str">
        <f>IF(OR($A302="",$B302=""),"",'OddsRatio_working_2-way'!M301)</f>
        <v/>
      </c>
      <c r="I302" s="17" t="str">
        <f>IF(OR($A302="",$B302=""),"",'OddsRatio_working_2-way'!N301)</f>
        <v/>
      </c>
      <c r="J302" s="17" t="str">
        <f>IF('Log_working_2-way'!$D301="","",A302^('Log_working_2-way'!$D301))</f>
        <v/>
      </c>
      <c r="K302" s="22" t="str">
        <f>IF('Log_working_2-way'!$D301="","",B302^('Log_working_2-way'!$D301))</f>
        <v/>
      </c>
    </row>
    <row r="303" spans="3:11">
      <c r="C303" s="20" t="str">
        <f t="shared" si="4"/>
        <v/>
      </c>
      <c r="D303" s="17" t="str">
        <f>IF(OR($A303="",$B303=""),"",A303*'MPTO_working_2-way'!$G302)</f>
        <v/>
      </c>
      <c r="E303" s="22" t="str">
        <f>IF(OR($A303="",$B303=""),"",B303*'MPTO_working_2-way'!$G302)</f>
        <v/>
      </c>
      <c r="F303" s="17" t="str">
        <f>IF(OR($A303="",$B303=""),"",'MPTO_working_2-way'!D302)</f>
        <v/>
      </c>
      <c r="G303" s="22" t="str">
        <f>IF(OR($A303="",$B303=""),"",'MPTO_working_2-way'!E302)</f>
        <v/>
      </c>
      <c r="H303" s="17" t="str">
        <f>IF(OR($A303="",$B303=""),"",'OddsRatio_working_2-way'!M302)</f>
        <v/>
      </c>
      <c r="I303" s="17" t="str">
        <f>IF(OR($A303="",$B303=""),"",'OddsRatio_working_2-way'!N302)</f>
        <v/>
      </c>
      <c r="J303" s="17" t="str">
        <f>IF('Log_working_2-way'!$D302="","",A303^('Log_working_2-way'!$D302))</f>
        <v/>
      </c>
      <c r="K303" s="22" t="str">
        <f>IF('Log_working_2-way'!$D302="","",B303^('Log_working_2-way'!$D302))</f>
        <v/>
      </c>
    </row>
    <row r="304" spans="3:11">
      <c r="C304" s="20" t="str">
        <f t="shared" si="4"/>
        <v/>
      </c>
      <c r="D304" s="17" t="str">
        <f>IF(OR($A304="",$B304=""),"",A304*'MPTO_working_2-way'!$G303)</f>
        <v/>
      </c>
      <c r="E304" s="22" t="str">
        <f>IF(OR($A304="",$B304=""),"",B304*'MPTO_working_2-way'!$G303)</f>
        <v/>
      </c>
      <c r="F304" s="17" t="str">
        <f>IF(OR($A304="",$B304=""),"",'MPTO_working_2-way'!D303)</f>
        <v/>
      </c>
      <c r="G304" s="22" t="str">
        <f>IF(OR($A304="",$B304=""),"",'MPTO_working_2-way'!E303)</f>
        <v/>
      </c>
      <c r="H304" s="17" t="str">
        <f>IF(OR($A304="",$B304=""),"",'OddsRatio_working_2-way'!M303)</f>
        <v/>
      </c>
      <c r="I304" s="17" t="str">
        <f>IF(OR($A304="",$B304=""),"",'OddsRatio_working_2-way'!N303)</f>
        <v/>
      </c>
      <c r="J304" s="17" t="str">
        <f>IF('Log_working_2-way'!$D303="","",A304^('Log_working_2-way'!$D303))</f>
        <v/>
      </c>
      <c r="K304" s="22" t="str">
        <f>IF('Log_working_2-way'!$D303="","",B304^('Log_working_2-way'!$D303))</f>
        <v/>
      </c>
    </row>
    <row r="305" spans="3:11">
      <c r="C305" s="20" t="str">
        <f t="shared" si="4"/>
        <v/>
      </c>
      <c r="D305" s="17" t="str">
        <f>IF(OR($A305="",$B305=""),"",A305*'MPTO_working_2-way'!$G304)</f>
        <v/>
      </c>
      <c r="E305" s="22" t="str">
        <f>IF(OR($A305="",$B305=""),"",B305*'MPTO_working_2-way'!$G304)</f>
        <v/>
      </c>
      <c r="F305" s="17" t="str">
        <f>IF(OR($A305="",$B305=""),"",'MPTO_working_2-way'!D304)</f>
        <v/>
      </c>
      <c r="G305" s="22" t="str">
        <f>IF(OR($A305="",$B305=""),"",'MPTO_working_2-way'!E304)</f>
        <v/>
      </c>
      <c r="H305" s="17" t="str">
        <f>IF(OR($A305="",$B305=""),"",'OddsRatio_working_2-way'!M304)</f>
        <v/>
      </c>
      <c r="I305" s="17" t="str">
        <f>IF(OR($A305="",$B305=""),"",'OddsRatio_working_2-way'!N304)</f>
        <v/>
      </c>
      <c r="J305" s="17" t="str">
        <f>IF('Log_working_2-way'!$D304="","",A305^('Log_working_2-way'!$D304))</f>
        <v/>
      </c>
      <c r="K305" s="22" t="str">
        <f>IF('Log_working_2-way'!$D304="","",B305^('Log_working_2-way'!$D304))</f>
        <v/>
      </c>
    </row>
    <row r="306" spans="3:11">
      <c r="C306" s="20" t="str">
        <f t="shared" si="4"/>
        <v/>
      </c>
      <c r="D306" s="17" t="str">
        <f>IF(OR($A306="",$B306=""),"",A306*'MPTO_working_2-way'!$G305)</f>
        <v/>
      </c>
      <c r="E306" s="22" t="str">
        <f>IF(OR($A306="",$B306=""),"",B306*'MPTO_working_2-way'!$G305)</f>
        <v/>
      </c>
      <c r="F306" s="17" t="str">
        <f>IF(OR($A306="",$B306=""),"",'MPTO_working_2-way'!D305)</f>
        <v/>
      </c>
      <c r="G306" s="22" t="str">
        <f>IF(OR($A306="",$B306=""),"",'MPTO_working_2-way'!E305)</f>
        <v/>
      </c>
      <c r="H306" s="17" t="str">
        <f>IF(OR($A306="",$B306=""),"",'OddsRatio_working_2-way'!M305)</f>
        <v/>
      </c>
      <c r="I306" s="17" t="str">
        <f>IF(OR($A306="",$B306=""),"",'OddsRatio_working_2-way'!N305)</f>
        <v/>
      </c>
      <c r="J306" s="17" t="str">
        <f>IF('Log_working_2-way'!$D305="","",A306^('Log_working_2-way'!$D305))</f>
        <v/>
      </c>
      <c r="K306" s="22" t="str">
        <f>IF('Log_working_2-way'!$D305="","",B306^('Log_working_2-way'!$D305))</f>
        <v/>
      </c>
    </row>
    <row r="307" spans="3:11">
      <c r="C307" s="20" t="str">
        <f t="shared" si="4"/>
        <v/>
      </c>
      <c r="D307" s="17" t="str">
        <f>IF(OR($A307="",$B307=""),"",A307*'MPTO_working_2-way'!$G306)</f>
        <v/>
      </c>
      <c r="E307" s="22" t="str">
        <f>IF(OR($A307="",$B307=""),"",B307*'MPTO_working_2-way'!$G306)</f>
        <v/>
      </c>
      <c r="F307" s="17" t="str">
        <f>IF(OR($A307="",$B307=""),"",'MPTO_working_2-way'!D306)</f>
        <v/>
      </c>
      <c r="G307" s="22" t="str">
        <f>IF(OR($A307="",$B307=""),"",'MPTO_working_2-way'!E306)</f>
        <v/>
      </c>
      <c r="H307" s="17" t="str">
        <f>IF(OR($A307="",$B307=""),"",'OddsRatio_working_2-way'!M306)</f>
        <v/>
      </c>
      <c r="I307" s="17" t="str">
        <f>IF(OR($A307="",$B307=""),"",'OddsRatio_working_2-way'!N306)</f>
        <v/>
      </c>
      <c r="J307" s="17" t="str">
        <f>IF('Log_working_2-way'!$D306="","",A307^('Log_working_2-way'!$D306))</f>
        <v/>
      </c>
      <c r="K307" s="22" t="str">
        <f>IF('Log_working_2-way'!$D306="","",B307^('Log_working_2-way'!$D306))</f>
        <v/>
      </c>
    </row>
    <row r="308" spans="3:11">
      <c r="C308" s="20" t="str">
        <f t="shared" si="4"/>
        <v/>
      </c>
      <c r="D308" s="17" t="str">
        <f>IF(OR($A308="",$B308=""),"",A308*'MPTO_working_2-way'!$G307)</f>
        <v/>
      </c>
      <c r="E308" s="22" t="str">
        <f>IF(OR($A308="",$B308=""),"",B308*'MPTO_working_2-way'!$G307)</f>
        <v/>
      </c>
      <c r="F308" s="17" t="str">
        <f>IF(OR($A308="",$B308=""),"",'MPTO_working_2-way'!D307)</f>
        <v/>
      </c>
      <c r="G308" s="22" t="str">
        <f>IF(OR($A308="",$B308=""),"",'MPTO_working_2-way'!E307)</f>
        <v/>
      </c>
      <c r="H308" s="17" t="str">
        <f>IF(OR($A308="",$B308=""),"",'OddsRatio_working_2-way'!M307)</f>
        <v/>
      </c>
      <c r="I308" s="17" t="str">
        <f>IF(OR($A308="",$B308=""),"",'OddsRatio_working_2-way'!N307)</f>
        <v/>
      </c>
      <c r="J308" s="17" t="str">
        <f>IF('Log_working_2-way'!$D307="","",A308^('Log_working_2-way'!$D307))</f>
        <v/>
      </c>
      <c r="K308" s="22" t="str">
        <f>IF('Log_working_2-way'!$D307="","",B308^('Log_working_2-way'!$D307))</f>
        <v/>
      </c>
    </row>
    <row r="309" spans="3:11">
      <c r="C309" s="20" t="str">
        <f t="shared" si="4"/>
        <v/>
      </c>
      <c r="D309" s="17" t="str">
        <f>IF(OR($A309="",$B309=""),"",A309*'MPTO_working_2-way'!$G308)</f>
        <v/>
      </c>
      <c r="E309" s="22" t="str">
        <f>IF(OR($A309="",$B309=""),"",B309*'MPTO_working_2-way'!$G308)</f>
        <v/>
      </c>
      <c r="F309" s="17" t="str">
        <f>IF(OR($A309="",$B309=""),"",'MPTO_working_2-way'!D308)</f>
        <v/>
      </c>
      <c r="G309" s="22" t="str">
        <f>IF(OR($A309="",$B309=""),"",'MPTO_working_2-way'!E308)</f>
        <v/>
      </c>
      <c r="H309" s="17" t="str">
        <f>IF(OR($A309="",$B309=""),"",'OddsRatio_working_2-way'!M308)</f>
        <v/>
      </c>
      <c r="I309" s="17" t="str">
        <f>IF(OR($A309="",$B309=""),"",'OddsRatio_working_2-way'!N308)</f>
        <v/>
      </c>
      <c r="J309" s="17" t="str">
        <f>IF('Log_working_2-way'!$D308="","",A309^('Log_working_2-way'!$D308))</f>
        <v/>
      </c>
      <c r="K309" s="22" t="str">
        <f>IF('Log_working_2-way'!$D308="","",B309^('Log_working_2-way'!$D308))</f>
        <v/>
      </c>
    </row>
    <row r="310" spans="3:11">
      <c r="C310" s="20" t="str">
        <f t="shared" si="4"/>
        <v/>
      </c>
      <c r="D310" s="17" t="str">
        <f>IF(OR($A310="",$B310=""),"",A310*'MPTO_working_2-way'!$G309)</f>
        <v/>
      </c>
      <c r="E310" s="22" t="str">
        <f>IF(OR($A310="",$B310=""),"",B310*'MPTO_working_2-way'!$G309)</f>
        <v/>
      </c>
      <c r="F310" s="17" t="str">
        <f>IF(OR($A310="",$B310=""),"",'MPTO_working_2-way'!D309)</f>
        <v/>
      </c>
      <c r="G310" s="22" t="str">
        <f>IF(OR($A310="",$B310=""),"",'MPTO_working_2-way'!E309)</f>
        <v/>
      </c>
      <c r="H310" s="17" t="str">
        <f>IF(OR($A310="",$B310=""),"",'OddsRatio_working_2-way'!M309)</f>
        <v/>
      </c>
      <c r="I310" s="17" t="str">
        <f>IF(OR($A310="",$B310=""),"",'OddsRatio_working_2-way'!N309)</f>
        <v/>
      </c>
      <c r="J310" s="17" t="str">
        <f>IF('Log_working_2-way'!$D309="","",A310^('Log_working_2-way'!$D309))</f>
        <v/>
      </c>
      <c r="K310" s="22" t="str">
        <f>IF('Log_working_2-way'!$D309="","",B310^('Log_working_2-way'!$D309))</f>
        <v/>
      </c>
    </row>
    <row r="311" spans="3:11">
      <c r="C311" s="20" t="str">
        <f t="shared" si="4"/>
        <v/>
      </c>
      <c r="D311" s="17" t="str">
        <f>IF(OR($A311="",$B311=""),"",A311*'MPTO_working_2-way'!$G310)</f>
        <v/>
      </c>
      <c r="E311" s="22" t="str">
        <f>IF(OR($A311="",$B311=""),"",B311*'MPTO_working_2-way'!$G310)</f>
        <v/>
      </c>
      <c r="F311" s="17" t="str">
        <f>IF(OR($A311="",$B311=""),"",'MPTO_working_2-way'!D310)</f>
        <v/>
      </c>
      <c r="G311" s="22" t="str">
        <f>IF(OR($A311="",$B311=""),"",'MPTO_working_2-way'!E310)</f>
        <v/>
      </c>
      <c r="H311" s="17" t="str">
        <f>IF(OR($A311="",$B311=""),"",'OddsRatio_working_2-way'!M310)</f>
        <v/>
      </c>
      <c r="I311" s="17" t="str">
        <f>IF(OR($A311="",$B311=""),"",'OddsRatio_working_2-way'!N310)</f>
        <v/>
      </c>
      <c r="J311" s="17" t="str">
        <f>IF('Log_working_2-way'!$D310="","",A311^('Log_working_2-way'!$D310))</f>
        <v/>
      </c>
      <c r="K311" s="22" t="str">
        <f>IF('Log_working_2-way'!$D310="","",B311^('Log_working_2-way'!$D310))</f>
        <v/>
      </c>
    </row>
    <row r="312" spans="3:11">
      <c r="C312" s="20" t="str">
        <f t="shared" si="4"/>
        <v/>
      </c>
      <c r="D312" s="17" t="str">
        <f>IF(OR($A312="",$B312=""),"",A312*'MPTO_working_2-way'!$G311)</f>
        <v/>
      </c>
      <c r="E312" s="22" t="str">
        <f>IF(OR($A312="",$B312=""),"",B312*'MPTO_working_2-way'!$G311)</f>
        <v/>
      </c>
      <c r="F312" s="17" t="str">
        <f>IF(OR($A312="",$B312=""),"",'MPTO_working_2-way'!D311)</f>
        <v/>
      </c>
      <c r="G312" s="22" t="str">
        <f>IF(OR($A312="",$B312=""),"",'MPTO_working_2-way'!E311)</f>
        <v/>
      </c>
      <c r="H312" s="17" t="str">
        <f>IF(OR($A312="",$B312=""),"",'OddsRatio_working_2-way'!M311)</f>
        <v/>
      </c>
      <c r="I312" s="17" t="str">
        <f>IF(OR($A312="",$B312=""),"",'OddsRatio_working_2-way'!N311)</f>
        <v/>
      </c>
      <c r="J312" s="17" t="str">
        <f>IF('Log_working_2-way'!$D311="","",A312^('Log_working_2-way'!$D311))</f>
        <v/>
      </c>
      <c r="K312" s="22" t="str">
        <f>IF('Log_working_2-way'!$D311="","",B312^('Log_working_2-way'!$D311))</f>
        <v/>
      </c>
    </row>
    <row r="313" spans="3:11">
      <c r="C313" s="20" t="str">
        <f t="shared" si="4"/>
        <v/>
      </c>
      <c r="D313" s="17" t="str">
        <f>IF(OR($A313="",$B313=""),"",A313*'MPTO_working_2-way'!$G312)</f>
        <v/>
      </c>
      <c r="E313" s="22" t="str">
        <f>IF(OR($A313="",$B313=""),"",B313*'MPTO_working_2-way'!$G312)</f>
        <v/>
      </c>
      <c r="F313" s="17" t="str">
        <f>IF(OR($A313="",$B313=""),"",'MPTO_working_2-way'!D312)</f>
        <v/>
      </c>
      <c r="G313" s="22" t="str">
        <f>IF(OR($A313="",$B313=""),"",'MPTO_working_2-way'!E312)</f>
        <v/>
      </c>
      <c r="H313" s="17" t="str">
        <f>IF(OR($A313="",$B313=""),"",'OddsRatio_working_2-way'!M312)</f>
        <v/>
      </c>
      <c r="I313" s="17" t="str">
        <f>IF(OR($A313="",$B313=""),"",'OddsRatio_working_2-way'!N312)</f>
        <v/>
      </c>
      <c r="J313" s="17" t="str">
        <f>IF('Log_working_2-way'!$D312="","",A313^('Log_working_2-way'!$D312))</f>
        <v/>
      </c>
      <c r="K313" s="22" t="str">
        <f>IF('Log_working_2-way'!$D312="","",B313^('Log_working_2-way'!$D312))</f>
        <v/>
      </c>
    </row>
    <row r="314" spans="3:11">
      <c r="C314" s="20" t="str">
        <f t="shared" si="4"/>
        <v/>
      </c>
      <c r="D314" s="17" t="str">
        <f>IF(OR($A314="",$B314=""),"",A314*'MPTO_working_2-way'!$G313)</f>
        <v/>
      </c>
      <c r="E314" s="22" t="str">
        <f>IF(OR($A314="",$B314=""),"",B314*'MPTO_working_2-way'!$G313)</f>
        <v/>
      </c>
      <c r="F314" s="17" t="str">
        <f>IF(OR($A314="",$B314=""),"",'MPTO_working_2-way'!D313)</f>
        <v/>
      </c>
      <c r="G314" s="22" t="str">
        <f>IF(OR($A314="",$B314=""),"",'MPTO_working_2-way'!E313)</f>
        <v/>
      </c>
      <c r="H314" s="17" t="str">
        <f>IF(OR($A314="",$B314=""),"",'OddsRatio_working_2-way'!M313)</f>
        <v/>
      </c>
      <c r="I314" s="17" t="str">
        <f>IF(OR($A314="",$B314=""),"",'OddsRatio_working_2-way'!N313)</f>
        <v/>
      </c>
      <c r="J314" s="17" t="str">
        <f>IF('Log_working_2-way'!$D313="","",A314^('Log_working_2-way'!$D313))</f>
        <v/>
      </c>
      <c r="K314" s="22" t="str">
        <f>IF('Log_working_2-way'!$D313="","",B314^('Log_working_2-way'!$D313))</f>
        <v/>
      </c>
    </row>
    <row r="315" spans="3:11">
      <c r="C315" s="20" t="str">
        <f t="shared" si="4"/>
        <v/>
      </c>
      <c r="D315" s="17" t="str">
        <f>IF(OR($A315="",$B315=""),"",A315*'MPTO_working_2-way'!$G314)</f>
        <v/>
      </c>
      <c r="E315" s="22" t="str">
        <f>IF(OR($A315="",$B315=""),"",B315*'MPTO_working_2-way'!$G314)</f>
        <v/>
      </c>
      <c r="F315" s="17" t="str">
        <f>IF(OR($A315="",$B315=""),"",'MPTO_working_2-way'!D314)</f>
        <v/>
      </c>
      <c r="G315" s="22" t="str">
        <f>IF(OR($A315="",$B315=""),"",'MPTO_working_2-way'!E314)</f>
        <v/>
      </c>
      <c r="H315" s="17" t="str">
        <f>IF(OR($A315="",$B315=""),"",'OddsRatio_working_2-way'!M314)</f>
        <v/>
      </c>
      <c r="I315" s="17" t="str">
        <f>IF(OR($A315="",$B315=""),"",'OddsRatio_working_2-way'!N314)</f>
        <v/>
      </c>
      <c r="J315" s="17" t="str">
        <f>IF('Log_working_2-way'!$D314="","",A315^('Log_working_2-way'!$D314))</f>
        <v/>
      </c>
      <c r="K315" s="22" t="str">
        <f>IF('Log_working_2-way'!$D314="","",B315^('Log_working_2-way'!$D314))</f>
        <v/>
      </c>
    </row>
    <row r="316" spans="3:11">
      <c r="C316" s="20" t="str">
        <f t="shared" si="4"/>
        <v/>
      </c>
      <c r="D316" s="17" t="str">
        <f>IF(OR($A316="",$B316=""),"",A316*'MPTO_working_2-way'!$G315)</f>
        <v/>
      </c>
      <c r="E316" s="22" t="str">
        <f>IF(OR($A316="",$B316=""),"",B316*'MPTO_working_2-way'!$G315)</f>
        <v/>
      </c>
      <c r="F316" s="17" t="str">
        <f>IF(OR($A316="",$B316=""),"",'MPTO_working_2-way'!D315)</f>
        <v/>
      </c>
      <c r="G316" s="22" t="str">
        <f>IF(OR($A316="",$B316=""),"",'MPTO_working_2-way'!E315)</f>
        <v/>
      </c>
      <c r="H316" s="17" t="str">
        <f>IF(OR($A316="",$B316=""),"",'OddsRatio_working_2-way'!M315)</f>
        <v/>
      </c>
      <c r="I316" s="17" t="str">
        <f>IF(OR($A316="",$B316=""),"",'OddsRatio_working_2-way'!N315)</f>
        <v/>
      </c>
      <c r="J316" s="17" t="str">
        <f>IF('Log_working_2-way'!$D315="","",A316^('Log_working_2-way'!$D315))</f>
        <v/>
      </c>
      <c r="K316" s="22" t="str">
        <f>IF('Log_working_2-way'!$D315="","",B316^('Log_working_2-way'!$D315))</f>
        <v/>
      </c>
    </row>
    <row r="317" spans="3:11">
      <c r="C317" s="20" t="str">
        <f t="shared" si="4"/>
        <v/>
      </c>
      <c r="D317" s="17" t="str">
        <f>IF(OR($A317="",$B317=""),"",A317*'MPTO_working_2-way'!$G316)</f>
        <v/>
      </c>
      <c r="E317" s="22" t="str">
        <f>IF(OR($A317="",$B317=""),"",B317*'MPTO_working_2-way'!$G316)</f>
        <v/>
      </c>
      <c r="F317" s="17" t="str">
        <f>IF(OR($A317="",$B317=""),"",'MPTO_working_2-way'!D316)</f>
        <v/>
      </c>
      <c r="G317" s="22" t="str">
        <f>IF(OR($A317="",$B317=""),"",'MPTO_working_2-way'!E316)</f>
        <v/>
      </c>
      <c r="H317" s="17" t="str">
        <f>IF(OR($A317="",$B317=""),"",'OddsRatio_working_2-way'!M316)</f>
        <v/>
      </c>
      <c r="I317" s="17" t="str">
        <f>IF(OR($A317="",$B317=""),"",'OddsRatio_working_2-way'!N316)</f>
        <v/>
      </c>
      <c r="J317" s="17" t="str">
        <f>IF('Log_working_2-way'!$D316="","",A317^('Log_working_2-way'!$D316))</f>
        <v/>
      </c>
      <c r="K317" s="22" t="str">
        <f>IF('Log_working_2-way'!$D316="","",B317^('Log_working_2-way'!$D316))</f>
        <v/>
      </c>
    </row>
    <row r="318" spans="3:11">
      <c r="C318" s="20" t="str">
        <f t="shared" si="4"/>
        <v/>
      </c>
      <c r="D318" s="17" t="str">
        <f>IF(OR($A318="",$B318=""),"",A318*'MPTO_working_2-way'!$G317)</f>
        <v/>
      </c>
      <c r="E318" s="22" t="str">
        <f>IF(OR($A318="",$B318=""),"",B318*'MPTO_working_2-way'!$G317)</f>
        <v/>
      </c>
      <c r="F318" s="17" t="str">
        <f>IF(OR($A318="",$B318=""),"",'MPTO_working_2-way'!D317)</f>
        <v/>
      </c>
      <c r="G318" s="22" t="str">
        <f>IF(OR($A318="",$B318=""),"",'MPTO_working_2-way'!E317)</f>
        <v/>
      </c>
      <c r="H318" s="17" t="str">
        <f>IF(OR($A318="",$B318=""),"",'OddsRatio_working_2-way'!M317)</f>
        <v/>
      </c>
      <c r="I318" s="17" t="str">
        <f>IF(OR($A318="",$B318=""),"",'OddsRatio_working_2-way'!N317)</f>
        <v/>
      </c>
      <c r="J318" s="17" t="str">
        <f>IF('Log_working_2-way'!$D317="","",A318^('Log_working_2-way'!$D317))</f>
        <v/>
      </c>
      <c r="K318" s="22" t="str">
        <f>IF('Log_working_2-way'!$D317="","",B318^('Log_working_2-way'!$D317))</f>
        <v/>
      </c>
    </row>
    <row r="319" spans="3:11">
      <c r="C319" s="20" t="str">
        <f t="shared" si="4"/>
        <v/>
      </c>
      <c r="D319" s="17" t="str">
        <f>IF(OR($A319="",$B319=""),"",A319*'MPTO_working_2-way'!$G318)</f>
        <v/>
      </c>
      <c r="E319" s="22" t="str">
        <f>IF(OR($A319="",$B319=""),"",B319*'MPTO_working_2-way'!$G318)</f>
        <v/>
      </c>
      <c r="F319" s="17" t="str">
        <f>IF(OR($A319="",$B319=""),"",'MPTO_working_2-way'!D318)</f>
        <v/>
      </c>
      <c r="G319" s="22" t="str">
        <f>IF(OR($A319="",$B319=""),"",'MPTO_working_2-way'!E318)</f>
        <v/>
      </c>
      <c r="H319" s="17" t="str">
        <f>IF(OR($A319="",$B319=""),"",'OddsRatio_working_2-way'!M318)</f>
        <v/>
      </c>
      <c r="I319" s="17" t="str">
        <f>IF(OR($A319="",$B319=""),"",'OddsRatio_working_2-way'!N318)</f>
        <v/>
      </c>
      <c r="J319" s="17" t="str">
        <f>IF('Log_working_2-way'!$D318="","",A319^('Log_working_2-way'!$D318))</f>
        <v/>
      </c>
      <c r="K319" s="22" t="str">
        <f>IF('Log_working_2-way'!$D318="","",B319^('Log_working_2-way'!$D318))</f>
        <v/>
      </c>
    </row>
    <row r="320" spans="3:11">
      <c r="C320" s="20" t="str">
        <f t="shared" si="4"/>
        <v/>
      </c>
      <c r="D320" s="17" t="str">
        <f>IF(OR($A320="",$B320=""),"",A320*'MPTO_working_2-way'!$G319)</f>
        <v/>
      </c>
      <c r="E320" s="22" t="str">
        <f>IF(OR($A320="",$B320=""),"",B320*'MPTO_working_2-way'!$G319)</f>
        <v/>
      </c>
      <c r="F320" s="17" t="str">
        <f>IF(OR($A320="",$B320=""),"",'MPTO_working_2-way'!D319)</f>
        <v/>
      </c>
      <c r="G320" s="22" t="str">
        <f>IF(OR($A320="",$B320=""),"",'MPTO_working_2-way'!E319)</f>
        <v/>
      </c>
      <c r="H320" s="17" t="str">
        <f>IF(OR($A320="",$B320=""),"",'OddsRatio_working_2-way'!M319)</f>
        <v/>
      </c>
      <c r="I320" s="17" t="str">
        <f>IF(OR($A320="",$B320=""),"",'OddsRatio_working_2-way'!N319)</f>
        <v/>
      </c>
      <c r="J320" s="17" t="str">
        <f>IF('Log_working_2-way'!$D319="","",A320^('Log_working_2-way'!$D319))</f>
        <v/>
      </c>
      <c r="K320" s="22" t="str">
        <f>IF('Log_working_2-way'!$D319="","",B320^('Log_working_2-way'!$D319))</f>
        <v/>
      </c>
    </row>
    <row r="321" spans="3:11">
      <c r="C321" s="20" t="str">
        <f t="shared" si="4"/>
        <v/>
      </c>
      <c r="D321" s="17" t="str">
        <f>IF(OR($A321="",$B321=""),"",A321*'MPTO_working_2-way'!$G320)</f>
        <v/>
      </c>
      <c r="E321" s="22" t="str">
        <f>IF(OR($A321="",$B321=""),"",B321*'MPTO_working_2-way'!$G320)</f>
        <v/>
      </c>
      <c r="F321" s="17" t="str">
        <f>IF(OR($A321="",$B321=""),"",'MPTO_working_2-way'!D320)</f>
        <v/>
      </c>
      <c r="G321" s="22" t="str">
        <f>IF(OR($A321="",$B321=""),"",'MPTO_working_2-way'!E320)</f>
        <v/>
      </c>
      <c r="H321" s="17" t="str">
        <f>IF(OR($A321="",$B321=""),"",'OddsRatio_working_2-way'!M320)</f>
        <v/>
      </c>
      <c r="I321" s="17" t="str">
        <f>IF(OR($A321="",$B321=""),"",'OddsRatio_working_2-way'!N320)</f>
        <v/>
      </c>
      <c r="J321" s="17" t="str">
        <f>IF('Log_working_2-way'!$D320="","",A321^('Log_working_2-way'!$D320))</f>
        <v/>
      </c>
      <c r="K321" s="22" t="str">
        <f>IF('Log_working_2-way'!$D320="","",B321^('Log_working_2-way'!$D320))</f>
        <v/>
      </c>
    </row>
    <row r="322" spans="3:11">
      <c r="C322" s="20" t="str">
        <f t="shared" si="4"/>
        <v/>
      </c>
      <c r="D322" s="17" t="str">
        <f>IF(OR($A322="",$B322=""),"",A322*'MPTO_working_2-way'!$G321)</f>
        <v/>
      </c>
      <c r="E322" s="22" t="str">
        <f>IF(OR($A322="",$B322=""),"",B322*'MPTO_working_2-way'!$G321)</f>
        <v/>
      </c>
      <c r="F322" s="17" t="str">
        <f>IF(OR($A322="",$B322=""),"",'MPTO_working_2-way'!D321)</f>
        <v/>
      </c>
      <c r="G322" s="22" t="str">
        <f>IF(OR($A322="",$B322=""),"",'MPTO_working_2-way'!E321)</f>
        <v/>
      </c>
      <c r="H322" s="17" t="str">
        <f>IF(OR($A322="",$B322=""),"",'OddsRatio_working_2-way'!M321)</f>
        <v/>
      </c>
      <c r="I322" s="17" t="str">
        <f>IF(OR($A322="",$B322=""),"",'OddsRatio_working_2-way'!N321)</f>
        <v/>
      </c>
      <c r="J322" s="17" t="str">
        <f>IF('Log_working_2-way'!$D321="","",A322^('Log_working_2-way'!$D321))</f>
        <v/>
      </c>
      <c r="K322" s="22" t="str">
        <f>IF('Log_working_2-way'!$D321="","",B322^('Log_working_2-way'!$D321))</f>
        <v/>
      </c>
    </row>
    <row r="323" spans="3:11">
      <c r="C323" s="20" t="str">
        <f t="shared" ref="C323:C386" si="5">IF(OR($A323="",$B323=""),"",(1/A323)+(1/B323)-1)</f>
        <v/>
      </c>
      <c r="D323" s="17" t="str">
        <f>IF(OR($A323="",$B323=""),"",A323*'MPTO_working_2-way'!$G322)</f>
        <v/>
      </c>
      <c r="E323" s="22" t="str">
        <f>IF(OR($A323="",$B323=""),"",B323*'MPTO_working_2-way'!$G322)</f>
        <v/>
      </c>
      <c r="F323" s="17" t="str">
        <f>IF(OR($A323="",$B323=""),"",'MPTO_working_2-way'!D322)</f>
        <v/>
      </c>
      <c r="G323" s="22" t="str">
        <f>IF(OR($A323="",$B323=""),"",'MPTO_working_2-way'!E322)</f>
        <v/>
      </c>
      <c r="H323" s="17" t="str">
        <f>IF(OR($A323="",$B323=""),"",'OddsRatio_working_2-way'!M322)</f>
        <v/>
      </c>
      <c r="I323" s="17" t="str">
        <f>IF(OR($A323="",$B323=""),"",'OddsRatio_working_2-way'!N322)</f>
        <v/>
      </c>
      <c r="J323" s="17" t="str">
        <f>IF('Log_working_2-way'!$D322="","",A323^('Log_working_2-way'!$D322))</f>
        <v/>
      </c>
      <c r="K323" s="22" t="str">
        <f>IF('Log_working_2-way'!$D322="","",B323^('Log_working_2-way'!$D322))</f>
        <v/>
      </c>
    </row>
    <row r="324" spans="3:11">
      <c r="C324" s="20" t="str">
        <f t="shared" si="5"/>
        <v/>
      </c>
      <c r="D324" s="17" t="str">
        <f>IF(OR($A324="",$B324=""),"",A324*'MPTO_working_2-way'!$G323)</f>
        <v/>
      </c>
      <c r="E324" s="22" t="str">
        <f>IF(OR($A324="",$B324=""),"",B324*'MPTO_working_2-way'!$G323)</f>
        <v/>
      </c>
      <c r="F324" s="17" t="str">
        <f>IF(OR($A324="",$B324=""),"",'MPTO_working_2-way'!D323)</f>
        <v/>
      </c>
      <c r="G324" s="22" t="str">
        <f>IF(OR($A324="",$B324=""),"",'MPTO_working_2-way'!E323)</f>
        <v/>
      </c>
      <c r="H324" s="17" t="str">
        <f>IF(OR($A324="",$B324=""),"",'OddsRatio_working_2-way'!M323)</f>
        <v/>
      </c>
      <c r="I324" s="17" t="str">
        <f>IF(OR($A324="",$B324=""),"",'OddsRatio_working_2-way'!N323)</f>
        <v/>
      </c>
      <c r="J324" s="17" t="str">
        <f>IF('Log_working_2-way'!$D323="","",A324^('Log_working_2-way'!$D323))</f>
        <v/>
      </c>
      <c r="K324" s="22" t="str">
        <f>IF('Log_working_2-way'!$D323="","",B324^('Log_working_2-way'!$D323))</f>
        <v/>
      </c>
    </row>
    <row r="325" spans="3:11">
      <c r="C325" s="20" t="str">
        <f t="shared" si="5"/>
        <v/>
      </c>
      <c r="D325" s="17" t="str">
        <f>IF(OR($A325="",$B325=""),"",A325*'MPTO_working_2-way'!$G324)</f>
        <v/>
      </c>
      <c r="E325" s="22" t="str">
        <f>IF(OR($A325="",$B325=""),"",B325*'MPTO_working_2-way'!$G324)</f>
        <v/>
      </c>
      <c r="F325" s="17" t="str">
        <f>IF(OR($A325="",$B325=""),"",'MPTO_working_2-way'!D324)</f>
        <v/>
      </c>
      <c r="G325" s="22" t="str">
        <f>IF(OR($A325="",$B325=""),"",'MPTO_working_2-way'!E324)</f>
        <v/>
      </c>
      <c r="H325" s="17" t="str">
        <f>IF(OR($A325="",$B325=""),"",'OddsRatio_working_2-way'!M324)</f>
        <v/>
      </c>
      <c r="I325" s="17" t="str">
        <f>IF(OR($A325="",$B325=""),"",'OddsRatio_working_2-way'!N324)</f>
        <v/>
      </c>
      <c r="J325" s="17" t="str">
        <f>IF('Log_working_2-way'!$D324="","",A325^('Log_working_2-way'!$D324))</f>
        <v/>
      </c>
      <c r="K325" s="22" t="str">
        <f>IF('Log_working_2-way'!$D324="","",B325^('Log_working_2-way'!$D324))</f>
        <v/>
      </c>
    </row>
    <row r="326" spans="3:11">
      <c r="C326" s="20" t="str">
        <f t="shared" si="5"/>
        <v/>
      </c>
      <c r="D326" s="17" t="str">
        <f>IF(OR($A326="",$B326=""),"",A326*'MPTO_working_2-way'!$G325)</f>
        <v/>
      </c>
      <c r="E326" s="22" t="str">
        <f>IF(OR($A326="",$B326=""),"",B326*'MPTO_working_2-way'!$G325)</f>
        <v/>
      </c>
      <c r="F326" s="17" t="str">
        <f>IF(OR($A326="",$B326=""),"",'MPTO_working_2-way'!D325)</f>
        <v/>
      </c>
      <c r="G326" s="22" t="str">
        <f>IF(OR($A326="",$B326=""),"",'MPTO_working_2-way'!E325)</f>
        <v/>
      </c>
      <c r="H326" s="17" t="str">
        <f>IF(OR($A326="",$B326=""),"",'OddsRatio_working_2-way'!M325)</f>
        <v/>
      </c>
      <c r="I326" s="17" t="str">
        <f>IF(OR($A326="",$B326=""),"",'OddsRatio_working_2-way'!N325)</f>
        <v/>
      </c>
      <c r="J326" s="17" t="str">
        <f>IF('Log_working_2-way'!$D325="","",A326^('Log_working_2-way'!$D325))</f>
        <v/>
      </c>
      <c r="K326" s="22" t="str">
        <f>IF('Log_working_2-way'!$D325="","",B326^('Log_working_2-way'!$D325))</f>
        <v/>
      </c>
    </row>
    <row r="327" spans="3:11">
      <c r="C327" s="20" t="str">
        <f t="shared" si="5"/>
        <v/>
      </c>
      <c r="D327" s="17" t="str">
        <f>IF(OR($A327="",$B327=""),"",A327*'MPTO_working_2-way'!$G326)</f>
        <v/>
      </c>
      <c r="E327" s="22" t="str">
        <f>IF(OR($A327="",$B327=""),"",B327*'MPTO_working_2-way'!$G326)</f>
        <v/>
      </c>
      <c r="F327" s="17" t="str">
        <f>IF(OR($A327="",$B327=""),"",'MPTO_working_2-way'!D326)</f>
        <v/>
      </c>
      <c r="G327" s="22" t="str">
        <f>IF(OR($A327="",$B327=""),"",'MPTO_working_2-way'!E326)</f>
        <v/>
      </c>
      <c r="H327" s="17" t="str">
        <f>IF(OR($A327="",$B327=""),"",'OddsRatio_working_2-way'!M326)</f>
        <v/>
      </c>
      <c r="I327" s="17" t="str">
        <f>IF(OR($A327="",$B327=""),"",'OddsRatio_working_2-way'!N326)</f>
        <v/>
      </c>
      <c r="J327" s="17" t="str">
        <f>IF('Log_working_2-way'!$D326="","",A327^('Log_working_2-way'!$D326))</f>
        <v/>
      </c>
      <c r="K327" s="22" t="str">
        <f>IF('Log_working_2-way'!$D326="","",B327^('Log_working_2-way'!$D326))</f>
        <v/>
      </c>
    </row>
    <row r="328" spans="3:11">
      <c r="C328" s="20" t="str">
        <f t="shared" si="5"/>
        <v/>
      </c>
      <c r="D328" s="17" t="str">
        <f>IF(OR($A328="",$B328=""),"",A328*'MPTO_working_2-way'!$G327)</f>
        <v/>
      </c>
      <c r="E328" s="22" t="str">
        <f>IF(OR($A328="",$B328=""),"",B328*'MPTO_working_2-way'!$G327)</f>
        <v/>
      </c>
      <c r="F328" s="17" t="str">
        <f>IF(OR($A328="",$B328=""),"",'MPTO_working_2-way'!D327)</f>
        <v/>
      </c>
      <c r="G328" s="22" t="str">
        <f>IF(OR($A328="",$B328=""),"",'MPTO_working_2-way'!E327)</f>
        <v/>
      </c>
      <c r="H328" s="17" t="str">
        <f>IF(OR($A328="",$B328=""),"",'OddsRatio_working_2-way'!M327)</f>
        <v/>
      </c>
      <c r="I328" s="17" t="str">
        <f>IF(OR($A328="",$B328=""),"",'OddsRatio_working_2-way'!N327)</f>
        <v/>
      </c>
      <c r="J328" s="17" t="str">
        <f>IF('Log_working_2-way'!$D327="","",A328^('Log_working_2-way'!$D327))</f>
        <v/>
      </c>
      <c r="K328" s="22" t="str">
        <f>IF('Log_working_2-way'!$D327="","",B328^('Log_working_2-way'!$D327))</f>
        <v/>
      </c>
    </row>
    <row r="329" spans="3:11">
      <c r="C329" s="20" t="str">
        <f t="shared" si="5"/>
        <v/>
      </c>
      <c r="D329" s="17" t="str">
        <f>IF(OR($A329="",$B329=""),"",A329*'MPTO_working_2-way'!$G328)</f>
        <v/>
      </c>
      <c r="E329" s="22" t="str">
        <f>IF(OR($A329="",$B329=""),"",B329*'MPTO_working_2-way'!$G328)</f>
        <v/>
      </c>
      <c r="F329" s="17" t="str">
        <f>IF(OR($A329="",$B329=""),"",'MPTO_working_2-way'!D328)</f>
        <v/>
      </c>
      <c r="G329" s="22" t="str">
        <f>IF(OR($A329="",$B329=""),"",'MPTO_working_2-way'!E328)</f>
        <v/>
      </c>
      <c r="H329" s="17" t="str">
        <f>IF(OR($A329="",$B329=""),"",'OddsRatio_working_2-way'!M328)</f>
        <v/>
      </c>
      <c r="I329" s="17" t="str">
        <f>IF(OR($A329="",$B329=""),"",'OddsRatio_working_2-way'!N328)</f>
        <v/>
      </c>
      <c r="J329" s="17" t="str">
        <f>IF('Log_working_2-way'!$D328="","",A329^('Log_working_2-way'!$D328))</f>
        <v/>
      </c>
      <c r="K329" s="22" t="str">
        <f>IF('Log_working_2-way'!$D328="","",B329^('Log_working_2-way'!$D328))</f>
        <v/>
      </c>
    </row>
    <row r="330" spans="3:11">
      <c r="C330" s="20" t="str">
        <f t="shared" si="5"/>
        <v/>
      </c>
      <c r="D330" s="17" t="str">
        <f>IF(OR($A330="",$B330=""),"",A330*'MPTO_working_2-way'!$G329)</f>
        <v/>
      </c>
      <c r="E330" s="22" t="str">
        <f>IF(OR($A330="",$B330=""),"",B330*'MPTO_working_2-way'!$G329)</f>
        <v/>
      </c>
      <c r="F330" s="17" t="str">
        <f>IF(OR($A330="",$B330=""),"",'MPTO_working_2-way'!D329)</f>
        <v/>
      </c>
      <c r="G330" s="22" t="str">
        <f>IF(OR($A330="",$B330=""),"",'MPTO_working_2-way'!E329)</f>
        <v/>
      </c>
      <c r="H330" s="17" t="str">
        <f>IF(OR($A330="",$B330=""),"",'OddsRatio_working_2-way'!M329)</f>
        <v/>
      </c>
      <c r="I330" s="17" t="str">
        <f>IF(OR($A330="",$B330=""),"",'OddsRatio_working_2-way'!N329)</f>
        <v/>
      </c>
      <c r="J330" s="17" t="str">
        <f>IF('Log_working_2-way'!$D329="","",A330^('Log_working_2-way'!$D329))</f>
        <v/>
      </c>
      <c r="K330" s="22" t="str">
        <f>IF('Log_working_2-way'!$D329="","",B330^('Log_working_2-way'!$D329))</f>
        <v/>
      </c>
    </row>
    <row r="331" spans="3:11">
      <c r="C331" s="20" t="str">
        <f t="shared" si="5"/>
        <v/>
      </c>
      <c r="D331" s="17" t="str">
        <f>IF(OR($A331="",$B331=""),"",A331*'MPTO_working_2-way'!$G330)</f>
        <v/>
      </c>
      <c r="E331" s="22" t="str">
        <f>IF(OR($A331="",$B331=""),"",B331*'MPTO_working_2-way'!$G330)</f>
        <v/>
      </c>
      <c r="F331" s="17" t="str">
        <f>IF(OR($A331="",$B331=""),"",'MPTO_working_2-way'!D330)</f>
        <v/>
      </c>
      <c r="G331" s="22" t="str">
        <f>IF(OR($A331="",$B331=""),"",'MPTO_working_2-way'!E330)</f>
        <v/>
      </c>
      <c r="H331" s="17" t="str">
        <f>IF(OR($A331="",$B331=""),"",'OddsRatio_working_2-way'!M330)</f>
        <v/>
      </c>
      <c r="I331" s="17" t="str">
        <f>IF(OR($A331="",$B331=""),"",'OddsRatio_working_2-way'!N330)</f>
        <v/>
      </c>
      <c r="J331" s="17" t="str">
        <f>IF('Log_working_2-way'!$D330="","",A331^('Log_working_2-way'!$D330))</f>
        <v/>
      </c>
      <c r="K331" s="22" t="str">
        <f>IF('Log_working_2-way'!$D330="","",B331^('Log_working_2-way'!$D330))</f>
        <v/>
      </c>
    </row>
    <row r="332" spans="3:11">
      <c r="C332" s="20" t="str">
        <f t="shared" si="5"/>
        <v/>
      </c>
      <c r="D332" s="17" t="str">
        <f>IF(OR($A332="",$B332=""),"",A332*'MPTO_working_2-way'!$G331)</f>
        <v/>
      </c>
      <c r="E332" s="22" t="str">
        <f>IF(OR($A332="",$B332=""),"",B332*'MPTO_working_2-way'!$G331)</f>
        <v/>
      </c>
      <c r="F332" s="17" t="str">
        <f>IF(OR($A332="",$B332=""),"",'MPTO_working_2-way'!D331)</f>
        <v/>
      </c>
      <c r="G332" s="22" t="str">
        <f>IF(OR($A332="",$B332=""),"",'MPTO_working_2-way'!E331)</f>
        <v/>
      </c>
      <c r="H332" s="17" t="str">
        <f>IF(OR($A332="",$B332=""),"",'OddsRatio_working_2-way'!M331)</f>
        <v/>
      </c>
      <c r="I332" s="17" t="str">
        <f>IF(OR($A332="",$B332=""),"",'OddsRatio_working_2-way'!N331)</f>
        <v/>
      </c>
      <c r="J332" s="17" t="str">
        <f>IF('Log_working_2-way'!$D331="","",A332^('Log_working_2-way'!$D331))</f>
        <v/>
      </c>
      <c r="K332" s="22" t="str">
        <f>IF('Log_working_2-way'!$D331="","",B332^('Log_working_2-way'!$D331))</f>
        <v/>
      </c>
    </row>
    <row r="333" spans="3:11">
      <c r="C333" s="20" t="str">
        <f t="shared" si="5"/>
        <v/>
      </c>
      <c r="D333" s="17" t="str">
        <f>IF(OR($A333="",$B333=""),"",A333*'MPTO_working_2-way'!$G332)</f>
        <v/>
      </c>
      <c r="E333" s="22" t="str">
        <f>IF(OR($A333="",$B333=""),"",B333*'MPTO_working_2-way'!$G332)</f>
        <v/>
      </c>
      <c r="F333" s="17" t="str">
        <f>IF(OR($A333="",$B333=""),"",'MPTO_working_2-way'!D332)</f>
        <v/>
      </c>
      <c r="G333" s="22" t="str">
        <f>IF(OR($A333="",$B333=""),"",'MPTO_working_2-way'!E332)</f>
        <v/>
      </c>
      <c r="H333" s="17" t="str">
        <f>IF(OR($A333="",$B333=""),"",'OddsRatio_working_2-way'!M332)</f>
        <v/>
      </c>
      <c r="I333" s="17" t="str">
        <f>IF(OR($A333="",$B333=""),"",'OddsRatio_working_2-way'!N332)</f>
        <v/>
      </c>
      <c r="J333" s="17" t="str">
        <f>IF('Log_working_2-way'!$D332="","",A333^('Log_working_2-way'!$D332))</f>
        <v/>
      </c>
      <c r="K333" s="22" t="str">
        <f>IF('Log_working_2-way'!$D332="","",B333^('Log_working_2-way'!$D332))</f>
        <v/>
      </c>
    </row>
    <row r="334" spans="3:11">
      <c r="C334" s="20" t="str">
        <f t="shared" si="5"/>
        <v/>
      </c>
      <c r="D334" s="17" t="str">
        <f>IF(OR($A334="",$B334=""),"",A334*'MPTO_working_2-way'!$G333)</f>
        <v/>
      </c>
      <c r="E334" s="22" t="str">
        <f>IF(OR($A334="",$B334=""),"",B334*'MPTO_working_2-way'!$G333)</f>
        <v/>
      </c>
      <c r="F334" s="17" t="str">
        <f>IF(OR($A334="",$B334=""),"",'MPTO_working_2-way'!D333)</f>
        <v/>
      </c>
      <c r="G334" s="22" t="str">
        <f>IF(OR($A334="",$B334=""),"",'MPTO_working_2-way'!E333)</f>
        <v/>
      </c>
      <c r="H334" s="17" t="str">
        <f>IF(OR($A334="",$B334=""),"",'OddsRatio_working_2-way'!M333)</f>
        <v/>
      </c>
      <c r="I334" s="17" t="str">
        <f>IF(OR($A334="",$B334=""),"",'OddsRatio_working_2-way'!N333)</f>
        <v/>
      </c>
      <c r="J334" s="17" t="str">
        <f>IF('Log_working_2-way'!$D333="","",A334^('Log_working_2-way'!$D333))</f>
        <v/>
      </c>
      <c r="K334" s="22" t="str">
        <f>IF('Log_working_2-way'!$D333="","",B334^('Log_working_2-way'!$D333))</f>
        <v/>
      </c>
    </row>
    <row r="335" spans="3:11">
      <c r="C335" s="20" t="str">
        <f t="shared" si="5"/>
        <v/>
      </c>
      <c r="D335" s="17" t="str">
        <f>IF(OR($A335="",$B335=""),"",A335*'MPTO_working_2-way'!$G334)</f>
        <v/>
      </c>
      <c r="E335" s="22" t="str">
        <f>IF(OR($A335="",$B335=""),"",B335*'MPTO_working_2-way'!$G334)</f>
        <v/>
      </c>
      <c r="F335" s="17" t="str">
        <f>IF(OR($A335="",$B335=""),"",'MPTO_working_2-way'!D334)</f>
        <v/>
      </c>
      <c r="G335" s="22" t="str">
        <f>IF(OR($A335="",$B335=""),"",'MPTO_working_2-way'!E334)</f>
        <v/>
      </c>
      <c r="H335" s="17" t="str">
        <f>IF(OR($A335="",$B335=""),"",'OddsRatio_working_2-way'!M334)</f>
        <v/>
      </c>
      <c r="I335" s="17" t="str">
        <f>IF(OR($A335="",$B335=""),"",'OddsRatio_working_2-way'!N334)</f>
        <v/>
      </c>
      <c r="J335" s="17" t="str">
        <f>IF('Log_working_2-way'!$D334="","",A335^('Log_working_2-way'!$D334))</f>
        <v/>
      </c>
      <c r="K335" s="22" t="str">
        <f>IF('Log_working_2-way'!$D334="","",B335^('Log_working_2-way'!$D334))</f>
        <v/>
      </c>
    </row>
    <row r="336" spans="3:11">
      <c r="C336" s="20" t="str">
        <f t="shared" si="5"/>
        <v/>
      </c>
      <c r="D336" s="17" t="str">
        <f>IF(OR($A336="",$B336=""),"",A336*'MPTO_working_2-way'!$G335)</f>
        <v/>
      </c>
      <c r="E336" s="22" t="str">
        <f>IF(OR($A336="",$B336=""),"",B336*'MPTO_working_2-way'!$G335)</f>
        <v/>
      </c>
      <c r="F336" s="17" t="str">
        <f>IF(OR($A336="",$B336=""),"",'MPTO_working_2-way'!D335)</f>
        <v/>
      </c>
      <c r="G336" s="22" t="str">
        <f>IF(OR($A336="",$B336=""),"",'MPTO_working_2-way'!E335)</f>
        <v/>
      </c>
      <c r="H336" s="17" t="str">
        <f>IF(OR($A336="",$B336=""),"",'OddsRatio_working_2-way'!M335)</f>
        <v/>
      </c>
      <c r="I336" s="17" t="str">
        <f>IF(OR($A336="",$B336=""),"",'OddsRatio_working_2-way'!N335)</f>
        <v/>
      </c>
      <c r="J336" s="17" t="str">
        <f>IF('Log_working_2-way'!$D335="","",A336^('Log_working_2-way'!$D335))</f>
        <v/>
      </c>
      <c r="K336" s="22" t="str">
        <f>IF('Log_working_2-way'!$D335="","",B336^('Log_working_2-way'!$D335))</f>
        <v/>
      </c>
    </row>
    <row r="337" spans="3:11">
      <c r="C337" s="20" t="str">
        <f t="shared" si="5"/>
        <v/>
      </c>
      <c r="D337" s="17" t="str">
        <f>IF(OR($A337="",$B337=""),"",A337*'MPTO_working_2-way'!$G336)</f>
        <v/>
      </c>
      <c r="E337" s="22" t="str">
        <f>IF(OR($A337="",$B337=""),"",B337*'MPTO_working_2-way'!$G336)</f>
        <v/>
      </c>
      <c r="F337" s="17" t="str">
        <f>IF(OR($A337="",$B337=""),"",'MPTO_working_2-way'!D336)</f>
        <v/>
      </c>
      <c r="G337" s="22" t="str">
        <f>IF(OR($A337="",$B337=""),"",'MPTO_working_2-way'!E336)</f>
        <v/>
      </c>
      <c r="H337" s="17" t="str">
        <f>IF(OR($A337="",$B337=""),"",'OddsRatio_working_2-way'!M336)</f>
        <v/>
      </c>
      <c r="I337" s="17" t="str">
        <f>IF(OR($A337="",$B337=""),"",'OddsRatio_working_2-way'!N336)</f>
        <v/>
      </c>
      <c r="J337" s="17" t="str">
        <f>IF('Log_working_2-way'!$D336="","",A337^('Log_working_2-way'!$D336))</f>
        <v/>
      </c>
      <c r="K337" s="22" t="str">
        <f>IF('Log_working_2-way'!$D336="","",B337^('Log_working_2-way'!$D336))</f>
        <v/>
      </c>
    </row>
    <row r="338" spans="3:11">
      <c r="C338" s="20" t="str">
        <f t="shared" si="5"/>
        <v/>
      </c>
      <c r="D338" s="17" t="str">
        <f>IF(OR($A338="",$B338=""),"",A338*'MPTO_working_2-way'!$G337)</f>
        <v/>
      </c>
      <c r="E338" s="22" t="str">
        <f>IF(OR($A338="",$B338=""),"",B338*'MPTO_working_2-way'!$G337)</f>
        <v/>
      </c>
      <c r="F338" s="17" t="str">
        <f>IF(OR($A338="",$B338=""),"",'MPTO_working_2-way'!D337)</f>
        <v/>
      </c>
      <c r="G338" s="22" t="str">
        <f>IF(OR($A338="",$B338=""),"",'MPTO_working_2-way'!E337)</f>
        <v/>
      </c>
      <c r="H338" s="17" t="str">
        <f>IF(OR($A338="",$B338=""),"",'OddsRatio_working_2-way'!M337)</f>
        <v/>
      </c>
      <c r="I338" s="17" t="str">
        <f>IF(OR($A338="",$B338=""),"",'OddsRatio_working_2-way'!N337)</f>
        <v/>
      </c>
      <c r="J338" s="17" t="str">
        <f>IF('Log_working_2-way'!$D337="","",A338^('Log_working_2-way'!$D337))</f>
        <v/>
      </c>
      <c r="K338" s="22" t="str">
        <f>IF('Log_working_2-way'!$D337="","",B338^('Log_working_2-way'!$D337))</f>
        <v/>
      </c>
    </row>
    <row r="339" spans="3:11">
      <c r="C339" s="20" t="str">
        <f t="shared" si="5"/>
        <v/>
      </c>
      <c r="D339" s="17" t="str">
        <f>IF(OR($A339="",$B339=""),"",A339*'MPTO_working_2-way'!$G338)</f>
        <v/>
      </c>
      <c r="E339" s="22" t="str">
        <f>IF(OR($A339="",$B339=""),"",B339*'MPTO_working_2-way'!$G338)</f>
        <v/>
      </c>
      <c r="F339" s="17" t="str">
        <f>IF(OR($A339="",$B339=""),"",'MPTO_working_2-way'!D338)</f>
        <v/>
      </c>
      <c r="G339" s="22" t="str">
        <f>IF(OR($A339="",$B339=""),"",'MPTO_working_2-way'!E338)</f>
        <v/>
      </c>
      <c r="H339" s="17" t="str">
        <f>IF(OR($A339="",$B339=""),"",'OddsRatio_working_2-way'!M338)</f>
        <v/>
      </c>
      <c r="I339" s="17" t="str">
        <f>IF(OR($A339="",$B339=""),"",'OddsRatio_working_2-way'!N338)</f>
        <v/>
      </c>
      <c r="J339" s="17" t="str">
        <f>IF('Log_working_2-way'!$D338="","",A339^('Log_working_2-way'!$D338))</f>
        <v/>
      </c>
      <c r="K339" s="22" t="str">
        <f>IF('Log_working_2-way'!$D338="","",B339^('Log_working_2-way'!$D338))</f>
        <v/>
      </c>
    </row>
    <row r="340" spans="3:11">
      <c r="C340" s="20" t="str">
        <f t="shared" si="5"/>
        <v/>
      </c>
      <c r="D340" s="17" t="str">
        <f>IF(OR($A340="",$B340=""),"",A340*'MPTO_working_2-way'!$G339)</f>
        <v/>
      </c>
      <c r="E340" s="22" t="str">
        <f>IF(OR($A340="",$B340=""),"",B340*'MPTO_working_2-way'!$G339)</f>
        <v/>
      </c>
      <c r="F340" s="17" t="str">
        <f>IF(OR($A340="",$B340=""),"",'MPTO_working_2-way'!D339)</f>
        <v/>
      </c>
      <c r="G340" s="22" t="str">
        <f>IF(OR($A340="",$B340=""),"",'MPTO_working_2-way'!E339)</f>
        <v/>
      </c>
      <c r="H340" s="17" t="str">
        <f>IF(OR($A340="",$B340=""),"",'OddsRatio_working_2-way'!M339)</f>
        <v/>
      </c>
      <c r="I340" s="17" t="str">
        <f>IF(OR($A340="",$B340=""),"",'OddsRatio_working_2-way'!N339)</f>
        <v/>
      </c>
      <c r="J340" s="17" t="str">
        <f>IF('Log_working_2-way'!$D339="","",A340^('Log_working_2-way'!$D339))</f>
        <v/>
      </c>
      <c r="K340" s="22" t="str">
        <f>IF('Log_working_2-way'!$D339="","",B340^('Log_working_2-way'!$D339))</f>
        <v/>
      </c>
    </row>
    <row r="341" spans="3:11">
      <c r="C341" s="20" t="str">
        <f t="shared" si="5"/>
        <v/>
      </c>
      <c r="D341" s="17" t="str">
        <f>IF(OR($A341="",$B341=""),"",A341*'MPTO_working_2-way'!$G340)</f>
        <v/>
      </c>
      <c r="E341" s="22" t="str">
        <f>IF(OR($A341="",$B341=""),"",B341*'MPTO_working_2-way'!$G340)</f>
        <v/>
      </c>
      <c r="F341" s="17" t="str">
        <f>IF(OR($A341="",$B341=""),"",'MPTO_working_2-way'!D340)</f>
        <v/>
      </c>
      <c r="G341" s="22" t="str">
        <f>IF(OR($A341="",$B341=""),"",'MPTO_working_2-way'!E340)</f>
        <v/>
      </c>
      <c r="H341" s="17" t="str">
        <f>IF(OR($A341="",$B341=""),"",'OddsRatio_working_2-way'!M340)</f>
        <v/>
      </c>
      <c r="I341" s="17" t="str">
        <f>IF(OR($A341="",$B341=""),"",'OddsRatio_working_2-way'!N340)</f>
        <v/>
      </c>
      <c r="J341" s="17" t="str">
        <f>IF('Log_working_2-way'!$D340="","",A341^('Log_working_2-way'!$D340))</f>
        <v/>
      </c>
      <c r="K341" s="22" t="str">
        <f>IF('Log_working_2-way'!$D340="","",B341^('Log_working_2-way'!$D340))</f>
        <v/>
      </c>
    </row>
    <row r="342" spans="3:11">
      <c r="C342" s="20" t="str">
        <f t="shared" si="5"/>
        <v/>
      </c>
      <c r="D342" s="17" t="str">
        <f>IF(OR($A342="",$B342=""),"",A342*'MPTO_working_2-way'!$G341)</f>
        <v/>
      </c>
      <c r="E342" s="22" t="str">
        <f>IF(OR($A342="",$B342=""),"",B342*'MPTO_working_2-way'!$G341)</f>
        <v/>
      </c>
      <c r="F342" s="17" t="str">
        <f>IF(OR($A342="",$B342=""),"",'MPTO_working_2-way'!D341)</f>
        <v/>
      </c>
      <c r="G342" s="22" t="str">
        <f>IF(OR($A342="",$B342=""),"",'MPTO_working_2-way'!E341)</f>
        <v/>
      </c>
      <c r="H342" s="17" t="str">
        <f>IF(OR($A342="",$B342=""),"",'OddsRatio_working_2-way'!M341)</f>
        <v/>
      </c>
      <c r="I342" s="17" t="str">
        <f>IF(OR($A342="",$B342=""),"",'OddsRatio_working_2-way'!N341)</f>
        <v/>
      </c>
      <c r="J342" s="17" t="str">
        <f>IF('Log_working_2-way'!$D341="","",A342^('Log_working_2-way'!$D341))</f>
        <v/>
      </c>
      <c r="K342" s="22" t="str">
        <f>IF('Log_working_2-way'!$D341="","",B342^('Log_working_2-way'!$D341))</f>
        <v/>
      </c>
    </row>
    <row r="343" spans="3:11">
      <c r="C343" s="20" t="str">
        <f t="shared" si="5"/>
        <v/>
      </c>
      <c r="D343" s="17" t="str">
        <f>IF(OR($A343="",$B343=""),"",A343*'MPTO_working_2-way'!$G342)</f>
        <v/>
      </c>
      <c r="E343" s="22" t="str">
        <f>IF(OR($A343="",$B343=""),"",B343*'MPTO_working_2-way'!$G342)</f>
        <v/>
      </c>
      <c r="F343" s="17" t="str">
        <f>IF(OR($A343="",$B343=""),"",'MPTO_working_2-way'!D342)</f>
        <v/>
      </c>
      <c r="G343" s="22" t="str">
        <f>IF(OR($A343="",$B343=""),"",'MPTO_working_2-way'!E342)</f>
        <v/>
      </c>
      <c r="H343" s="17" t="str">
        <f>IF(OR($A343="",$B343=""),"",'OddsRatio_working_2-way'!M342)</f>
        <v/>
      </c>
      <c r="I343" s="17" t="str">
        <f>IF(OR($A343="",$B343=""),"",'OddsRatio_working_2-way'!N342)</f>
        <v/>
      </c>
      <c r="J343" s="17" t="str">
        <f>IF('Log_working_2-way'!$D342="","",A343^('Log_working_2-way'!$D342))</f>
        <v/>
      </c>
      <c r="K343" s="22" t="str">
        <f>IF('Log_working_2-way'!$D342="","",B343^('Log_working_2-way'!$D342))</f>
        <v/>
      </c>
    </row>
    <row r="344" spans="3:11">
      <c r="C344" s="20" t="str">
        <f t="shared" si="5"/>
        <v/>
      </c>
      <c r="D344" s="17" t="str">
        <f>IF(OR($A344="",$B344=""),"",A344*'MPTO_working_2-way'!$G343)</f>
        <v/>
      </c>
      <c r="E344" s="22" t="str">
        <f>IF(OR($A344="",$B344=""),"",B344*'MPTO_working_2-way'!$G343)</f>
        <v/>
      </c>
      <c r="F344" s="17" t="str">
        <f>IF(OR($A344="",$B344=""),"",'MPTO_working_2-way'!D343)</f>
        <v/>
      </c>
      <c r="G344" s="22" t="str">
        <f>IF(OR($A344="",$B344=""),"",'MPTO_working_2-way'!E343)</f>
        <v/>
      </c>
      <c r="H344" s="17" t="str">
        <f>IF(OR($A344="",$B344=""),"",'OddsRatio_working_2-way'!M343)</f>
        <v/>
      </c>
      <c r="I344" s="17" t="str">
        <f>IF(OR($A344="",$B344=""),"",'OddsRatio_working_2-way'!N343)</f>
        <v/>
      </c>
      <c r="J344" s="17" t="str">
        <f>IF('Log_working_2-way'!$D343="","",A344^('Log_working_2-way'!$D343))</f>
        <v/>
      </c>
      <c r="K344" s="22" t="str">
        <f>IF('Log_working_2-way'!$D343="","",B344^('Log_working_2-way'!$D343))</f>
        <v/>
      </c>
    </row>
    <row r="345" spans="3:11">
      <c r="C345" s="20" t="str">
        <f t="shared" si="5"/>
        <v/>
      </c>
      <c r="D345" s="17" t="str">
        <f>IF(OR($A345="",$B345=""),"",A345*'MPTO_working_2-way'!$G344)</f>
        <v/>
      </c>
      <c r="E345" s="22" t="str">
        <f>IF(OR($A345="",$B345=""),"",B345*'MPTO_working_2-way'!$G344)</f>
        <v/>
      </c>
      <c r="F345" s="17" t="str">
        <f>IF(OR($A345="",$B345=""),"",'MPTO_working_2-way'!D344)</f>
        <v/>
      </c>
      <c r="G345" s="22" t="str">
        <f>IF(OR($A345="",$B345=""),"",'MPTO_working_2-way'!E344)</f>
        <v/>
      </c>
      <c r="H345" s="17" t="str">
        <f>IF(OR($A345="",$B345=""),"",'OddsRatio_working_2-way'!M344)</f>
        <v/>
      </c>
      <c r="I345" s="17" t="str">
        <f>IF(OR($A345="",$B345=""),"",'OddsRatio_working_2-way'!N344)</f>
        <v/>
      </c>
      <c r="J345" s="17" t="str">
        <f>IF('Log_working_2-way'!$D344="","",A345^('Log_working_2-way'!$D344))</f>
        <v/>
      </c>
      <c r="K345" s="22" t="str">
        <f>IF('Log_working_2-way'!$D344="","",B345^('Log_working_2-way'!$D344))</f>
        <v/>
      </c>
    </row>
    <row r="346" spans="3:11">
      <c r="C346" s="20" t="str">
        <f t="shared" si="5"/>
        <v/>
      </c>
      <c r="D346" s="17" t="str">
        <f>IF(OR($A346="",$B346=""),"",A346*'MPTO_working_2-way'!$G345)</f>
        <v/>
      </c>
      <c r="E346" s="22" t="str">
        <f>IF(OR($A346="",$B346=""),"",B346*'MPTO_working_2-way'!$G345)</f>
        <v/>
      </c>
      <c r="F346" s="17" t="str">
        <f>IF(OR($A346="",$B346=""),"",'MPTO_working_2-way'!D345)</f>
        <v/>
      </c>
      <c r="G346" s="22" t="str">
        <f>IF(OR($A346="",$B346=""),"",'MPTO_working_2-way'!E345)</f>
        <v/>
      </c>
      <c r="H346" s="17" t="str">
        <f>IF(OR($A346="",$B346=""),"",'OddsRatio_working_2-way'!M345)</f>
        <v/>
      </c>
      <c r="I346" s="17" t="str">
        <f>IF(OR($A346="",$B346=""),"",'OddsRatio_working_2-way'!N345)</f>
        <v/>
      </c>
      <c r="J346" s="17" t="str">
        <f>IF('Log_working_2-way'!$D345="","",A346^('Log_working_2-way'!$D345))</f>
        <v/>
      </c>
      <c r="K346" s="22" t="str">
        <f>IF('Log_working_2-way'!$D345="","",B346^('Log_working_2-way'!$D345))</f>
        <v/>
      </c>
    </row>
    <row r="347" spans="3:11">
      <c r="C347" s="20" t="str">
        <f t="shared" si="5"/>
        <v/>
      </c>
      <c r="D347" s="17" t="str">
        <f>IF(OR($A347="",$B347=""),"",A347*'MPTO_working_2-way'!$G346)</f>
        <v/>
      </c>
      <c r="E347" s="22" t="str">
        <f>IF(OR($A347="",$B347=""),"",B347*'MPTO_working_2-way'!$G346)</f>
        <v/>
      </c>
      <c r="F347" s="17" t="str">
        <f>IF(OR($A347="",$B347=""),"",'MPTO_working_2-way'!D346)</f>
        <v/>
      </c>
      <c r="G347" s="22" t="str">
        <f>IF(OR($A347="",$B347=""),"",'MPTO_working_2-way'!E346)</f>
        <v/>
      </c>
      <c r="H347" s="17" t="str">
        <f>IF(OR($A347="",$B347=""),"",'OddsRatio_working_2-way'!M346)</f>
        <v/>
      </c>
      <c r="I347" s="17" t="str">
        <f>IF(OR($A347="",$B347=""),"",'OddsRatio_working_2-way'!N346)</f>
        <v/>
      </c>
      <c r="J347" s="17" t="str">
        <f>IF('Log_working_2-way'!$D346="","",A347^('Log_working_2-way'!$D346))</f>
        <v/>
      </c>
      <c r="K347" s="22" t="str">
        <f>IF('Log_working_2-way'!$D346="","",B347^('Log_working_2-way'!$D346))</f>
        <v/>
      </c>
    </row>
    <row r="348" spans="3:11">
      <c r="C348" s="20" t="str">
        <f t="shared" si="5"/>
        <v/>
      </c>
      <c r="D348" s="17" t="str">
        <f>IF(OR($A348="",$B348=""),"",A348*'MPTO_working_2-way'!$G347)</f>
        <v/>
      </c>
      <c r="E348" s="22" t="str">
        <f>IF(OR($A348="",$B348=""),"",B348*'MPTO_working_2-way'!$G347)</f>
        <v/>
      </c>
      <c r="F348" s="17" t="str">
        <f>IF(OR($A348="",$B348=""),"",'MPTO_working_2-way'!D347)</f>
        <v/>
      </c>
      <c r="G348" s="22" t="str">
        <f>IF(OR($A348="",$B348=""),"",'MPTO_working_2-way'!E347)</f>
        <v/>
      </c>
      <c r="H348" s="17" t="str">
        <f>IF(OR($A348="",$B348=""),"",'OddsRatio_working_2-way'!M347)</f>
        <v/>
      </c>
      <c r="I348" s="17" t="str">
        <f>IF(OR($A348="",$B348=""),"",'OddsRatio_working_2-way'!N347)</f>
        <v/>
      </c>
      <c r="J348" s="17" t="str">
        <f>IF('Log_working_2-way'!$D347="","",A348^('Log_working_2-way'!$D347))</f>
        <v/>
      </c>
      <c r="K348" s="22" t="str">
        <f>IF('Log_working_2-way'!$D347="","",B348^('Log_working_2-way'!$D347))</f>
        <v/>
      </c>
    </row>
    <row r="349" spans="3:11">
      <c r="C349" s="20" t="str">
        <f t="shared" si="5"/>
        <v/>
      </c>
      <c r="D349" s="17" t="str">
        <f>IF(OR($A349="",$B349=""),"",A349*'MPTO_working_2-way'!$G348)</f>
        <v/>
      </c>
      <c r="E349" s="22" t="str">
        <f>IF(OR($A349="",$B349=""),"",B349*'MPTO_working_2-way'!$G348)</f>
        <v/>
      </c>
      <c r="F349" s="17" t="str">
        <f>IF(OR($A349="",$B349=""),"",'MPTO_working_2-way'!D348)</f>
        <v/>
      </c>
      <c r="G349" s="22" t="str">
        <f>IF(OR($A349="",$B349=""),"",'MPTO_working_2-way'!E348)</f>
        <v/>
      </c>
      <c r="H349" s="17" t="str">
        <f>IF(OR($A349="",$B349=""),"",'OddsRatio_working_2-way'!M348)</f>
        <v/>
      </c>
      <c r="I349" s="17" t="str">
        <f>IF(OR($A349="",$B349=""),"",'OddsRatio_working_2-way'!N348)</f>
        <v/>
      </c>
      <c r="J349" s="17" t="str">
        <f>IF('Log_working_2-way'!$D348="","",A349^('Log_working_2-way'!$D348))</f>
        <v/>
      </c>
      <c r="K349" s="22" t="str">
        <f>IF('Log_working_2-way'!$D348="","",B349^('Log_working_2-way'!$D348))</f>
        <v/>
      </c>
    </row>
    <row r="350" spans="3:11">
      <c r="C350" s="20" t="str">
        <f t="shared" si="5"/>
        <v/>
      </c>
      <c r="D350" s="17" t="str">
        <f>IF(OR($A350="",$B350=""),"",A350*'MPTO_working_2-way'!$G349)</f>
        <v/>
      </c>
      <c r="E350" s="22" t="str">
        <f>IF(OR($A350="",$B350=""),"",B350*'MPTO_working_2-way'!$G349)</f>
        <v/>
      </c>
      <c r="F350" s="17" t="str">
        <f>IF(OR($A350="",$B350=""),"",'MPTO_working_2-way'!D349)</f>
        <v/>
      </c>
      <c r="G350" s="22" t="str">
        <f>IF(OR($A350="",$B350=""),"",'MPTO_working_2-way'!E349)</f>
        <v/>
      </c>
      <c r="H350" s="17" t="str">
        <f>IF(OR($A350="",$B350=""),"",'OddsRatio_working_2-way'!M349)</f>
        <v/>
      </c>
      <c r="I350" s="17" t="str">
        <f>IF(OR($A350="",$B350=""),"",'OddsRatio_working_2-way'!N349)</f>
        <v/>
      </c>
      <c r="J350" s="17" t="str">
        <f>IF('Log_working_2-way'!$D349="","",A350^('Log_working_2-way'!$D349))</f>
        <v/>
      </c>
      <c r="K350" s="22" t="str">
        <f>IF('Log_working_2-way'!$D349="","",B350^('Log_working_2-way'!$D349))</f>
        <v/>
      </c>
    </row>
    <row r="351" spans="3:11">
      <c r="C351" s="20" t="str">
        <f t="shared" si="5"/>
        <v/>
      </c>
      <c r="D351" s="17" t="str">
        <f>IF(OR($A351="",$B351=""),"",A351*'MPTO_working_2-way'!$G350)</f>
        <v/>
      </c>
      <c r="E351" s="22" t="str">
        <f>IF(OR($A351="",$B351=""),"",B351*'MPTO_working_2-way'!$G350)</f>
        <v/>
      </c>
      <c r="F351" s="17" t="str">
        <f>IF(OR($A351="",$B351=""),"",'MPTO_working_2-way'!D350)</f>
        <v/>
      </c>
      <c r="G351" s="22" t="str">
        <f>IF(OR($A351="",$B351=""),"",'MPTO_working_2-way'!E350)</f>
        <v/>
      </c>
      <c r="H351" s="17" t="str">
        <f>IF(OR($A351="",$B351=""),"",'OddsRatio_working_2-way'!M350)</f>
        <v/>
      </c>
      <c r="I351" s="17" t="str">
        <f>IF(OR($A351="",$B351=""),"",'OddsRatio_working_2-way'!N350)</f>
        <v/>
      </c>
      <c r="J351" s="17" t="str">
        <f>IF('Log_working_2-way'!$D350="","",A351^('Log_working_2-way'!$D350))</f>
        <v/>
      </c>
      <c r="K351" s="22" t="str">
        <f>IF('Log_working_2-way'!$D350="","",B351^('Log_working_2-way'!$D350))</f>
        <v/>
      </c>
    </row>
    <row r="352" spans="3:11">
      <c r="C352" s="20" t="str">
        <f t="shared" si="5"/>
        <v/>
      </c>
      <c r="D352" s="17" t="str">
        <f>IF(OR($A352="",$B352=""),"",A352*'MPTO_working_2-way'!$G351)</f>
        <v/>
      </c>
      <c r="E352" s="22" t="str">
        <f>IF(OR($A352="",$B352=""),"",B352*'MPTO_working_2-way'!$G351)</f>
        <v/>
      </c>
      <c r="F352" s="17" t="str">
        <f>IF(OR($A352="",$B352=""),"",'MPTO_working_2-way'!D351)</f>
        <v/>
      </c>
      <c r="G352" s="22" t="str">
        <f>IF(OR($A352="",$B352=""),"",'MPTO_working_2-way'!E351)</f>
        <v/>
      </c>
      <c r="H352" s="17" t="str">
        <f>IF(OR($A352="",$B352=""),"",'OddsRatio_working_2-way'!M351)</f>
        <v/>
      </c>
      <c r="I352" s="17" t="str">
        <f>IF(OR($A352="",$B352=""),"",'OddsRatio_working_2-way'!N351)</f>
        <v/>
      </c>
      <c r="J352" s="17" t="str">
        <f>IF('Log_working_2-way'!$D351="","",A352^('Log_working_2-way'!$D351))</f>
        <v/>
      </c>
      <c r="K352" s="22" t="str">
        <f>IF('Log_working_2-way'!$D351="","",B352^('Log_working_2-way'!$D351))</f>
        <v/>
      </c>
    </row>
    <row r="353" spans="3:11">
      <c r="C353" s="20" t="str">
        <f t="shared" si="5"/>
        <v/>
      </c>
      <c r="D353" s="17" t="str">
        <f>IF(OR($A353="",$B353=""),"",A353*'MPTO_working_2-way'!$G352)</f>
        <v/>
      </c>
      <c r="E353" s="22" t="str">
        <f>IF(OR($A353="",$B353=""),"",B353*'MPTO_working_2-way'!$G352)</f>
        <v/>
      </c>
      <c r="F353" s="17" t="str">
        <f>IF(OR($A353="",$B353=""),"",'MPTO_working_2-way'!D352)</f>
        <v/>
      </c>
      <c r="G353" s="22" t="str">
        <f>IF(OR($A353="",$B353=""),"",'MPTO_working_2-way'!E352)</f>
        <v/>
      </c>
      <c r="H353" s="17" t="str">
        <f>IF(OR($A353="",$B353=""),"",'OddsRatio_working_2-way'!M352)</f>
        <v/>
      </c>
      <c r="I353" s="17" t="str">
        <f>IF(OR($A353="",$B353=""),"",'OddsRatio_working_2-way'!N352)</f>
        <v/>
      </c>
      <c r="J353" s="17" t="str">
        <f>IF('Log_working_2-way'!$D352="","",A353^('Log_working_2-way'!$D352))</f>
        <v/>
      </c>
      <c r="K353" s="22" t="str">
        <f>IF('Log_working_2-way'!$D352="","",B353^('Log_working_2-way'!$D352))</f>
        <v/>
      </c>
    </row>
    <row r="354" spans="3:11">
      <c r="C354" s="20" t="str">
        <f t="shared" si="5"/>
        <v/>
      </c>
      <c r="D354" s="17" t="str">
        <f>IF(OR($A354="",$B354=""),"",A354*'MPTO_working_2-way'!$G353)</f>
        <v/>
      </c>
      <c r="E354" s="22" t="str">
        <f>IF(OR($A354="",$B354=""),"",B354*'MPTO_working_2-way'!$G353)</f>
        <v/>
      </c>
      <c r="F354" s="17" t="str">
        <f>IF(OR($A354="",$B354=""),"",'MPTO_working_2-way'!D353)</f>
        <v/>
      </c>
      <c r="G354" s="22" t="str">
        <f>IF(OR($A354="",$B354=""),"",'MPTO_working_2-way'!E353)</f>
        <v/>
      </c>
      <c r="H354" s="17" t="str">
        <f>IF(OR($A354="",$B354=""),"",'OddsRatio_working_2-way'!M353)</f>
        <v/>
      </c>
      <c r="I354" s="17" t="str">
        <f>IF(OR($A354="",$B354=""),"",'OddsRatio_working_2-way'!N353)</f>
        <v/>
      </c>
      <c r="J354" s="17" t="str">
        <f>IF('Log_working_2-way'!$D353="","",A354^('Log_working_2-way'!$D353))</f>
        <v/>
      </c>
      <c r="K354" s="22" t="str">
        <f>IF('Log_working_2-way'!$D353="","",B354^('Log_working_2-way'!$D353))</f>
        <v/>
      </c>
    </row>
    <row r="355" spans="3:11">
      <c r="C355" s="20" t="str">
        <f t="shared" si="5"/>
        <v/>
      </c>
      <c r="D355" s="17" t="str">
        <f>IF(OR($A355="",$B355=""),"",A355*'MPTO_working_2-way'!$G354)</f>
        <v/>
      </c>
      <c r="E355" s="22" t="str">
        <f>IF(OR($A355="",$B355=""),"",B355*'MPTO_working_2-way'!$G354)</f>
        <v/>
      </c>
      <c r="F355" s="17" t="str">
        <f>IF(OR($A355="",$B355=""),"",'MPTO_working_2-way'!D354)</f>
        <v/>
      </c>
      <c r="G355" s="22" t="str">
        <f>IF(OR($A355="",$B355=""),"",'MPTO_working_2-way'!E354)</f>
        <v/>
      </c>
      <c r="H355" s="17" t="str">
        <f>IF(OR($A355="",$B355=""),"",'OddsRatio_working_2-way'!M354)</f>
        <v/>
      </c>
      <c r="I355" s="17" t="str">
        <f>IF(OR($A355="",$B355=""),"",'OddsRatio_working_2-way'!N354)</f>
        <v/>
      </c>
      <c r="J355" s="17" t="str">
        <f>IF('Log_working_2-way'!$D354="","",A355^('Log_working_2-way'!$D354))</f>
        <v/>
      </c>
      <c r="K355" s="22" t="str">
        <f>IF('Log_working_2-way'!$D354="","",B355^('Log_working_2-way'!$D354))</f>
        <v/>
      </c>
    </row>
    <row r="356" spans="3:11">
      <c r="C356" s="20" t="str">
        <f t="shared" si="5"/>
        <v/>
      </c>
      <c r="D356" s="17" t="str">
        <f>IF(OR($A356="",$B356=""),"",A356*'MPTO_working_2-way'!$G355)</f>
        <v/>
      </c>
      <c r="E356" s="22" t="str">
        <f>IF(OR($A356="",$B356=""),"",B356*'MPTO_working_2-way'!$G355)</f>
        <v/>
      </c>
      <c r="F356" s="17" t="str">
        <f>IF(OR($A356="",$B356=""),"",'MPTO_working_2-way'!D355)</f>
        <v/>
      </c>
      <c r="G356" s="22" t="str">
        <f>IF(OR($A356="",$B356=""),"",'MPTO_working_2-way'!E355)</f>
        <v/>
      </c>
      <c r="H356" s="17" t="str">
        <f>IF(OR($A356="",$B356=""),"",'OddsRatio_working_2-way'!M355)</f>
        <v/>
      </c>
      <c r="I356" s="17" t="str">
        <f>IF(OR($A356="",$B356=""),"",'OddsRatio_working_2-way'!N355)</f>
        <v/>
      </c>
      <c r="J356" s="17" t="str">
        <f>IF('Log_working_2-way'!$D355="","",A356^('Log_working_2-way'!$D355))</f>
        <v/>
      </c>
      <c r="K356" s="22" t="str">
        <f>IF('Log_working_2-way'!$D355="","",B356^('Log_working_2-way'!$D355))</f>
        <v/>
      </c>
    </row>
    <row r="357" spans="3:11">
      <c r="C357" s="20" t="str">
        <f t="shared" si="5"/>
        <v/>
      </c>
      <c r="D357" s="17" t="str">
        <f>IF(OR($A357="",$B357=""),"",A357*'MPTO_working_2-way'!$G356)</f>
        <v/>
      </c>
      <c r="E357" s="22" t="str">
        <f>IF(OR($A357="",$B357=""),"",B357*'MPTO_working_2-way'!$G356)</f>
        <v/>
      </c>
      <c r="F357" s="17" t="str">
        <f>IF(OR($A357="",$B357=""),"",'MPTO_working_2-way'!D356)</f>
        <v/>
      </c>
      <c r="G357" s="22" t="str">
        <f>IF(OR($A357="",$B357=""),"",'MPTO_working_2-way'!E356)</f>
        <v/>
      </c>
      <c r="H357" s="17" t="str">
        <f>IF(OR($A357="",$B357=""),"",'OddsRatio_working_2-way'!M356)</f>
        <v/>
      </c>
      <c r="I357" s="17" t="str">
        <f>IF(OR($A357="",$B357=""),"",'OddsRatio_working_2-way'!N356)</f>
        <v/>
      </c>
      <c r="J357" s="17" t="str">
        <f>IF('Log_working_2-way'!$D356="","",A357^('Log_working_2-way'!$D356))</f>
        <v/>
      </c>
      <c r="K357" s="22" t="str">
        <f>IF('Log_working_2-way'!$D356="","",B357^('Log_working_2-way'!$D356))</f>
        <v/>
      </c>
    </row>
    <row r="358" spans="3:11">
      <c r="C358" s="20" t="str">
        <f t="shared" si="5"/>
        <v/>
      </c>
      <c r="D358" s="17" t="str">
        <f>IF(OR($A358="",$B358=""),"",A358*'MPTO_working_2-way'!$G357)</f>
        <v/>
      </c>
      <c r="E358" s="22" t="str">
        <f>IF(OR($A358="",$B358=""),"",B358*'MPTO_working_2-way'!$G357)</f>
        <v/>
      </c>
      <c r="F358" s="17" t="str">
        <f>IF(OR($A358="",$B358=""),"",'MPTO_working_2-way'!D357)</f>
        <v/>
      </c>
      <c r="G358" s="22" t="str">
        <f>IF(OR($A358="",$B358=""),"",'MPTO_working_2-way'!E357)</f>
        <v/>
      </c>
      <c r="H358" s="17" t="str">
        <f>IF(OR($A358="",$B358=""),"",'OddsRatio_working_2-way'!M357)</f>
        <v/>
      </c>
      <c r="I358" s="17" t="str">
        <f>IF(OR($A358="",$B358=""),"",'OddsRatio_working_2-way'!N357)</f>
        <v/>
      </c>
      <c r="J358" s="17" t="str">
        <f>IF('Log_working_2-way'!$D357="","",A358^('Log_working_2-way'!$D357))</f>
        <v/>
      </c>
      <c r="K358" s="22" t="str">
        <f>IF('Log_working_2-way'!$D357="","",B358^('Log_working_2-way'!$D357))</f>
        <v/>
      </c>
    </row>
    <row r="359" spans="3:11">
      <c r="C359" s="20" t="str">
        <f t="shared" si="5"/>
        <v/>
      </c>
      <c r="D359" s="17" t="str">
        <f>IF(OR($A359="",$B359=""),"",A359*'MPTO_working_2-way'!$G358)</f>
        <v/>
      </c>
      <c r="E359" s="22" t="str">
        <f>IF(OR($A359="",$B359=""),"",B359*'MPTO_working_2-way'!$G358)</f>
        <v/>
      </c>
      <c r="F359" s="17" t="str">
        <f>IF(OR($A359="",$B359=""),"",'MPTO_working_2-way'!D358)</f>
        <v/>
      </c>
      <c r="G359" s="22" t="str">
        <f>IF(OR($A359="",$B359=""),"",'MPTO_working_2-way'!E358)</f>
        <v/>
      </c>
      <c r="H359" s="17" t="str">
        <f>IF(OR($A359="",$B359=""),"",'OddsRatio_working_2-way'!M358)</f>
        <v/>
      </c>
      <c r="I359" s="17" t="str">
        <f>IF(OR($A359="",$B359=""),"",'OddsRatio_working_2-way'!N358)</f>
        <v/>
      </c>
      <c r="J359" s="17" t="str">
        <f>IF('Log_working_2-way'!$D358="","",A359^('Log_working_2-way'!$D358))</f>
        <v/>
      </c>
      <c r="K359" s="22" t="str">
        <f>IF('Log_working_2-way'!$D358="","",B359^('Log_working_2-way'!$D358))</f>
        <v/>
      </c>
    </row>
    <row r="360" spans="3:11">
      <c r="C360" s="20" t="str">
        <f t="shared" si="5"/>
        <v/>
      </c>
      <c r="D360" s="17" t="str">
        <f>IF(OR($A360="",$B360=""),"",A360*'MPTO_working_2-way'!$G359)</f>
        <v/>
      </c>
      <c r="E360" s="22" t="str">
        <f>IF(OR($A360="",$B360=""),"",B360*'MPTO_working_2-way'!$G359)</f>
        <v/>
      </c>
      <c r="F360" s="17" t="str">
        <f>IF(OR($A360="",$B360=""),"",'MPTO_working_2-way'!D359)</f>
        <v/>
      </c>
      <c r="G360" s="22" t="str">
        <f>IF(OR($A360="",$B360=""),"",'MPTO_working_2-way'!E359)</f>
        <v/>
      </c>
      <c r="H360" s="17" t="str">
        <f>IF(OR($A360="",$B360=""),"",'OddsRatio_working_2-way'!M359)</f>
        <v/>
      </c>
      <c r="I360" s="17" t="str">
        <f>IF(OR($A360="",$B360=""),"",'OddsRatio_working_2-way'!N359)</f>
        <v/>
      </c>
      <c r="J360" s="17" t="str">
        <f>IF('Log_working_2-way'!$D359="","",A360^('Log_working_2-way'!$D359))</f>
        <v/>
      </c>
      <c r="K360" s="22" t="str">
        <f>IF('Log_working_2-way'!$D359="","",B360^('Log_working_2-way'!$D359))</f>
        <v/>
      </c>
    </row>
    <row r="361" spans="3:11">
      <c r="C361" s="20" t="str">
        <f t="shared" si="5"/>
        <v/>
      </c>
      <c r="D361" s="17" t="str">
        <f>IF(OR($A361="",$B361=""),"",A361*'MPTO_working_2-way'!$G360)</f>
        <v/>
      </c>
      <c r="E361" s="22" t="str">
        <f>IF(OR($A361="",$B361=""),"",B361*'MPTO_working_2-way'!$G360)</f>
        <v/>
      </c>
      <c r="F361" s="17" t="str">
        <f>IF(OR($A361="",$B361=""),"",'MPTO_working_2-way'!D360)</f>
        <v/>
      </c>
      <c r="G361" s="22" t="str">
        <f>IF(OR($A361="",$B361=""),"",'MPTO_working_2-way'!E360)</f>
        <v/>
      </c>
      <c r="H361" s="17" t="str">
        <f>IF(OR($A361="",$B361=""),"",'OddsRatio_working_2-way'!M360)</f>
        <v/>
      </c>
      <c r="I361" s="17" t="str">
        <f>IF(OR($A361="",$B361=""),"",'OddsRatio_working_2-way'!N360)</f>
        <v/>
      </c>
      <c r="J361" s="17" t="str">
        <f>IF('Log_working_2-way'!$D360="","",A361^('Log_working_2-way'!$D360))</f>
        <v/>
      </c>
      <c r="K361" s="22" t="str">
        <f>IF('Log_working_2-way'!$D360="","",B361^('Log_working_2-way'!$D360))</f>
        <v/>
      </c>
    </row>
    <row r="362" spans="3:11">
      <c r="C362" s="20" t="str">
        <f t="shared" si="5"/>
        <v/>
      </c>
      <c r="D362" s="17" t="str">
        <f>IF(OR($A362="",$B362=""),"",A362*'MPTO_working_2-way'!$G361)</f>
        <v/>
      </c>
      <c r="E362" s="22" t="str">
        <f>IF(OR($A362="",$B362=""),"",B362*'MPTO_working_2-way'!$G361)</f>
        <v/>
      </c>
      <c r="F362" s="17" t="str">
        <f>IF(OR($A362="",$B362=""),"",'MPTO_working_2-way'!D361)</f>
        <v/>
      </c>
      <c r="G362" s="22" t="str">
        <f>IF(OR($A362="",$B362=""),"",'MPTO_working_2-way'!E361)</f>
        <v/>
      </c>
      <c r="H362" s="17" t="str">
        <f>IF(OR($A362="",$B362=""),"",'OddsRatio_working_2-way'!M361)</f>
        <v/>
      </c>
      <c r="I362" s="17" t="str">
        <f>IF(OR($A362="",$B362=""),"",'OddsRatio_working_2-way'!N361)</f>
        <v/>
      </c>
      <c r="J362" s="17" t="str">
        <f>IF('Log_working_2-way'!$D361="","",A362^('Log_working_2-way'!$D361))</f>
        <v/>
      </c>
      <c r="K362" s="22" t="str">
        <f>IF('Log_working_2-way'!$D361="","",B362^('Log_working_2-way'!$D361))</f>
        <v/>
      </c>
    </row>
    <row r="363" spans="3:11">
      <c r="C363" s="20" t="str">
        <f t="shared" si="5"/>
        <v/>
      </c>
      <c r="D363" s="17" t="str">
        <f>IF(OR($A363="",$B363=""),"",A363*'MPTO_working_2-way'!$G362)</f>
        <v/>
      </c>
      <c r="E363" s="22" t="str">
        <f>IF(OR($A363="",$B363=""),"",B363*'MPTO_working_2-way'!$G362)</f>
        <v/>
      </c>
      <c r="F363" s="17" t="str">
        <f>IF(OR($A363="",$B363=""),"",'MPTO_working_2-way'!D362)</f>
        <v/>
      </c>
      <c r="G363" s="22" t="str">
        <f>IF(OR($A363="",$B363=""),"",'MPTO_working_2-way'!E362)</f>
        <v/>
      </c>
      <c r="H363" s="17" t="str">
        <f>IF(OR($A363="",$B363=""),"",'OddsRatio_working_2-way'!M362)</f>
        <v/>
      </c>
      <c r="I363" s="17" t="str">
        <f>IF(OR($A363="",$B363=""),"",'OddsRatio_working_2-way'!N362)</f>
        <v/>
      </c>
      <c r="J363" s="17" t="str">
        <f>IF('Log_working_2-way'!$D362="","",A363^('Log_working_2-way'!$D362))</f>
        <v/>
      </c>
      <c r="K363" s="22" t="str">
        <f>IF('Log_working_2-way'!$D362="","",B363^('Log_working_2-way'!$D362))</f>
        <v/>
      </c>
    </row>
    <row r="364" spans="3:11">
      <c r="C364" s="20" t="str">
        <f t="shared" si="5"/>
        <v/>
      </c>
      <c r="D364" s="17" t="str">
        <f>IF(OR($A364="",$B364=""),"",A364*'MPTO_working_2-way'!$G363)</f>
        <v/>
      </c>
      <c r="E364" s="22" t="str">
        <f>IF(OR($A364="",$B364=""),"",B364*'MPTO_working_2-way'!$G363)</f>
        <v/>
      </c>
      <c r="F364" s="17" t="str">
        <f>IF(OR($A364="",$B364=""),"",'MPTO_working_2-way'!D363)</f>
        <v/>
      </c>
      <c r="G364" s="22" t="str">
        <f>IF(OR($A364="",$B364=""),"",'MPTO_working_2-way'!E363)</f>
        <v/>
      </c>
      <c r="H364" s="17" t="str">
        <f>IF(OR($A364="",$B364=""),"",'OddsRatio_working_2-way'!M363)</f>
        <v/>
      </c>
      <c r="I364" s="17" t="str">
        <f>IF(OR($A364="",$B364=""),"",'OddsRatio_working_2-way'!N363)</f>
        <v/>
      </c>
      <c r="J364" s="17" t="str">
        <f>IF('Log_working_2-way'!$D363="","",A364^('Log_working_2-way'!$D363))</f>
        <v/>
      </c>
      <c r="K364" s="22" t="str">
        <f>IF('Log_working_2-way'!$D363="","",B364^('Log_working_2-way'!$D363))</f>
        <v/>
      </c>
    </row>
    <row r="365" spans="3:11">
      <c r="C365" s="20" t="str">
        <f t="shared" si="5"/>
        <v/>
      </c>
      <c r="D365" s="17" t="str">
        <f>IF(OR($A365="",$B365=""),"",A365*'MPTO_working_2-way'!$G364)</f>
        <v/>
      </c>
      <c r="E365" s="22" t="str">
        <f>IF(OR($A365="",$B365=""),"",B365*'MPTO_working_2-way'!$G364)</f>
        <v/>
      </c>
      <c r="F365" s="17" t="str">
        <f>IF(OR($A365="",$B365=""),"",'MPTO_working_2-way'!D364)</f>
        <v/>
      </c>
      <c r="G365" s="22" t="str">
        <f>IF(OR($A365="",$B365=""),"",'MPTO_working_2-way'!E364)</f>
        <v/>
      </c>
      <c r="H365" s="17" t="str">
        <f>IF(OR($A365="",$B365=""),"",'OddsRatio_working_2-way'!M364)</f>
        <v/>
      </c>
      <c r="I365" s="17" t="str">
        <f>IF(OR($A365="",$B365=""),"",'OddsRatio_working_2-way'!N364)</f>
        <v/>
      </c>
      <c r="J365" s="17" t="str">
        <f>IF('Log_working_2-way'!$D364="","",A365^('Log_working_2-way'!$D364))</f>
        <v/>
      </c>
      <c r="K365" s="22" t="str">
        <f>IF('Log_working_2-way'!$D364="","",B365^('Log_working_2-way'!$D364))</f>
        <v/>
      </c>
    </row>
    <row r="366" spans="3:11">
      <c r="C366" s="20" t="str">
        <f t="shared" si="5"/>
        <v/>
      </c>
      <c r="D366" s="17" t="str">
        <f>IF(OR($A366="",$B366=""),"",A366*'MPTO_working_2-way'!$G365)</f>
        <v/>
      </c>
      <c r="E366" s="22" t="str">
        <f>IF(OR($A366="",$B366=""),"",B366*'MPTO_working_2-way'!$G365)</f>
        <v/>
      </c>
      <c r="F366" s="17" t="str">
        <f>IF(OR($A366="",$B366=""),"",'MPTO_working_2-way'!D365)</f>
        <v/>
      </c>
      <c r="G366" s="22" t="str">
        <f>IF(OR($A366="",$B366=""),"",'MPTO_working_2-way'!E365)</f>
        <v/>
      </c>
      <c r="H366" s="17" t="str">
        <f>IF(OR($A366="",$B366=""),"",'OddsRatio_working_2-way'!M365)</f>
        <v/>
      </c>
      <c r="I366" s="17" t="str">
        <f>IF(OR($A366="",$B366=""),"",'OddsRatio_working_2-way'!N365)</f>
        <v/>
      </c>
      <c r="J366" s="17" t="str">
        <f>IF('Log_working_2-way'!$D365="","",A366^('Log_working_2-way'!$D365))</f>
        <v/>
      </c>
      <c r="K366" s="22" t="str">
        <f>IF('Log_working_2-way'!$D365="","",B366^('Log_working_2-way'!$D365))</f>
        <v/>
      </c>
    </row>
    <row r="367" spans="3:11">
      <c r="C367" s="20" t="str">
        <f t="shared" si="5"/>
        <v/>
      </c>
      <c r="D367" s="17" t="str">
        <f>IF(OR($A367="",$B367=""),"",A367*'MPTO_working_2-way'!$G366)</f>
        <v/>
      </c>
      <c r="E367" s="22" t="str">
        <f>IF(OR($A367="",$B367=""),"",B367*'MPTO_working_2-way'!$G366)</f>
        <v/>
      </c>
      <c r="F367" s="17" t="str">
        <f>IF(OR($A367="",$B367=""),"",'MPTO_working_2-way'!D366)</f>
        <v/>
      </c>
      <c r="G367" s="22" t="str">
        <f>IF(OR($A367="",$B367=""),"",'MPTO_working_2-way'!E366)</f>
        <v/>
      </c>
      <c r="H367" s="17" t="str">
        <f>IF(OR($A367="",$B367=""),"",'OddsRatio_working_2-way'!M366)</f>
        <v/>
      </c>
      <c r="I367" s="17" t="str">
        <f>IF(OR($A367="",$B367=""),"",'OddsRatio_working_2-way'!N366)</f>
        <v/>
      </c>
      <c r="J367" s="17" t="str">
        <f>IF('Log_working_2-way'!$D366="","",A367^('Log_working_2-way'!$D366))</f>
        <v/>
      </c>
      <c r="K367" s="22" t="str">
        <f>IF('Log_working_2-way'!$D366="","",B367^('Log_working_2-way'!$D366))</f>
        <v/>
      </c>
    </row>
    <row r="368" spans="3:11">
      <c r="C368" s="20" t="str">
        <f t="shared" si="5"/>
        <v/>
      </c>
      <c r="D368" s="17" t="str">
        <f>IF(OR($A368="",$B368=""),"",A368*'MPTO_working_2-way'!$G367)</f>
        <v/>
      </c>
      <c r="E368" s="22" t="str">
        <f>IF(OR($A368="",$B368=""),"",B368*'MPTO_working_2-way'!$G367)</f>
        <v/>
      </c>
      <c r="F368" s="17" t="str">
        <f>IF(OR($A368="",$B368=""),"",'MPTO_working_2-way'!D367)</f>
        <v/>
      </c>
      <c r="G368" s="22" t="str">
        <f>IF(OR($A368="",$B368=""),"",'MPTO_working_2-way'!E367)</f>
        <v/>
      </c>
      <c r="H368" s="17" t="str">
        <f>IF(OR($A368="",$B368=""),"",'OddsRatio_working_2-way'!M367)</f>
        <v/>
      </c>
      <c r="I368" s="17" t="str">
        <f>IF(OR($A368="",$B368=""),"",'OddsRatio_working_2-way'!N367)</f>
        <v/>
      </c>
      <c r="J368" s="17" t="str">
        <f>IF('Log_working_2-way'!$D367="","",A368^('Log_working_2-way'!$D367))</f>
        <v/>
      </c>
      <c r="K368" s="22" t="str">
        <f>IF('Log_working_2-way'!$D367="","",B368^('Log_working_2-way'!$D367))</f>
        <v/>
      </c>
    </row>
    <row r="369" spans="3:11">
      <c r="C369" s="20" t="str">
        <f t="shared" si="5"/>
        <v/>
      </c>
      <c r="D369" s="17" t="str">
        <f>IF(OR($A369="",$B369=""),"",A369*'MPTO_working_2-way'!$G368)</f>
        <v/>
      </c>
      <c r="E369" s="22" t="str">
        <f>IF(OR($A369="",$B369=""),"",B369*'MPTO_working_2-way'!$G368)</f>
        <v/>
      </c>
      <c r="F369" s="17" t="str">
        <f>IF(OR($A369="",$B369=""),"",'MPTO_working_2-way'!D368)</f>
        <v/>
      </c>
      <c r="G369" s="22" t="str">
        <f>IF(OR($A369="",$B369=""),"",'MPTO_working_2-way'!E368)</f>
        <v/>
      </c>
      <c r="H369" s="17" t="str">
        <f>IF(OR($A369="",$B369=""),"",'OddsRatio_working_2-way'!M368)</f>
        <v/>
      </c>
      <c r="I369" s="17" t="str">
        <f>IF(OR($A369="",$B369=""),"",'OddsRatio_working_2-way'!N368)</f>
        <v/>
      </c>
      <c r="J369" s="17" t="str">
        <f>IF('Log_working_2-way'!$D368="","",A369^('Log_working_2-way'!$D368))</f>
        <v/>
      </c>
      <c r="K369" s="22" t="str">
        <f>IF('Log_working_2-way'!$D368="","",B369^('Log_working_2-way'!$D368))</f>
        <v/>
      </c>
    </row>
    <row r="370" spans="3:11">
      <c r="C370" s="20" t="str">
        <f t="shared" si="5"/>
        <v/>
      </c>
      <c r="D370" s="17" t="str">
        <f>IF(OR($A370="",$B370=""),"",A370*'MPTO_working_2-way'!$G369)</f>
        <v/>
      </c>
      <c r="E370" s="22" t="str">
        <f>IF(OR($A370="",$B370=""),"",B370*'MPTO_working_2-way'!$G369)</f>
        <v/>
      </c>
      <c r="F370" s="17" t="str">
        <f>IF(OR($A370="",$B370=""),"",'MPTO_working_2-way'!D369)</f>
        <v/>
      </c>
      <c r="G370" s="22" t="str">
        <f>IF(OR($A370="",$B370=""),"",'MPTO_working_2-way'!E369)</f>
        <v/>
      </c>
      <c r="H370" s="17" t="str">
        <f>IF(OR($A370="",$B370=""),"",'OddsRatio_working_2-way'!M369)</f>
        <v/>
      </c>
      <c r="I370" s="17" t="str">
        <f>IF(OR($A370="",$B370=""),"",'OddsRatio_working_2-way'!N369)</f>
        <v/>
      </c>
      <c r="J370" s="17" t="str">
        <f>IF('Log_working_2-way'!$D369="","",A370^('Log_working_2-way'!$D369))</f>
        <v/>
      </c>
      <c r="K370" s="22" t="str">
        <f>IF('Log_working_2-way'!$D369="","",B370^('Log_working_2-way'!$D369))</f>
        <v/>
      </c>
    </row>
    <row r="371" spans="3:11">
      <c r="C371" s="20" t="str">
        <f t="shared" si="5"/>
        <v/>
      </c>
      <c r="D371" s="17" t="str">
        <f>IF(OR($A371="",$B371=""),"",A371*'MPTO_working_2-way'!$G370)</f>
        <v/>
      </c>
      <c r="E371" s="22" t="str">
        <f>IF(OR($A371="",$B371=""),"",B371*'MPTO_working_2-way'!$G370)</f>
        <v/>
      </c>
      <c r="F371" s="17" t="str">
        <f>IF(OR($A371="",$B371=""),"",'MPTO_working_2-way'!D370)</f>
        <v/>
      </c>
      <c r="G371" s="22" t="str">
        <f>IF(OR($A371="",$B371=""),"",'MPTO_working_2-way'!E370)</f>
        <v/>
      </c>
      <c r="H371" s="17" t="str">
        <f>IF(OR($A371="",$B371=""),"",'OddsRatio_working_2-way'!M370)</f>
        <v/>
      </c>
      <c r="I371" s="17" t="str">
        <f>IF(OR($A371="",$B371=""),"",'OddsRatio_working_2-way'!N370)</f>
        <v/>
      </c>
      <c r="J371" s="17" t="str">
        <f>IF('Log_working_2-way'!$D370="","",A371^('Log_working_2-way'!$D370))</f>
        <v/>
      </c>
      <c r="K371" s="22" t="str">
        <f>IF('Log_working_2-way'!$D370="","",B371^('Log_working_2-way'!$D370))</f>
        <v/>
      </c>
    </row>
    <row r="372" spans="3:11">
      <c r="C372" s="20" t="str">
        <f t="shared" si="5"/>
        <v/>
      </c>
      <c r="D372" s="17" t="str">
        <f>IF(OR($A372="",$B372=""),"",A372*'MPTO_working_2-way'!$G371)</f>
        <v/>
      </c>
      <c r="E372" s="22" t="str">
        <f>IF(OR($A372="",$B372=""),"",B372*'MPTO_working_2-way'!$G371)</f>
        <v/>
      </c>
      <c r="F372" s="17" t="str">
        <f>IF(OR($A372="",$B372=""),"",'MPTO_working_2-way'!D371)</f>
        <v/>
      </c>
      <c r="G372" s="22" t="str">
        <f>IF(OR($A372="",$B372=""),"",'MPTO_working_2-way'!E371)</f>
        <v/>
      </c>
      <c r="H372" s="17" t="str">
        <f>IF(OR($A372="",$B372=""),"",'OddsRatio_working_2-way'!M371)</f>
        <v/>
      </c>
      <c r="I372" s="17" t="str">
        <f>IF(OR($A372="",$B372=""),"",'OddsRatio_working_2-way'!N371)</f>
        <v/>
      </c>
      <c r="J372" s="17" t="str">
        <f>IF('Log_working_2-way'!$D371="","",A372^('Log_working_2-way'!$D371))</f>
        <v/>
      </c>
      <c r="K372" s="22" t="str">
        <f>IF('Log_working_2-way'!$D371="","",B372^('Log_working_2-way'!$D371))</f>
        <v/>
      </c>
    </row>
    <row r="373" spans="3:11">
      <c r="C373" s="20" t="str">
        <f t="shared" si="5"/>
        <v/>
      </c>
      <c r="D373" s="17" t="str">
        <f>IF(OR($A373="",$B373=""),"",A373*'MPTO_working_2-way'!$G372)</f>
        <v/>
      </c>
      <c r="E373" s="22" t="str">
        <f>IF(OR($A373="",$B373=""),"",B373*'MPTO_working_2-way'!$G372)</f>
        <v/>
      </c>
      <c r="F373" s="17" t="str">
        <f>IF(OR($A373="",$B373=""),"",'MPTO_working_2-way'!D372)</f>
        <v/>
      </c>
      <c r="G373" s="22" t="str">
        <f>IF(OR($A373="",$B373=""),"",'MPTO_working_2-way'!E372)</f>
        <v/>
      </c>
      <c r="H373" s="17" t="str">
        <f>IF(OR($A373="",$B373=""),"",'OddsRatio_working_2-way'!M372)</f>
        <v/>
      </c>
      <c r="I373" s="17" t="str">
        <f>IF(OR($A373="",$B373=""),"",'OddsRatio_working_2-way'!N372)</f>
        <v/>
      </c>
      <c r="J373" s="17" t="str">
        <f>IF('Log_working_2-way'!$D372="","",A373^('Log_working_2-way'!$D372))</f>
        <v/>
      </c>
      <c r="K373" s="22" t="str">
        <f>IF('Log_working_2-way'!$D372="","",B373^('Log_working_2-way'!$D372))</f>
        <v/>
      </c>
    </row>
    <row r="374" spans="3:11">
      <c r="C374" s="20" t="str">
        <f t="shared" si="5"/>
        <v/>
      </c>
      <c r="D374" s="17" t="str">
        <f>IF(OR($A374="",$B374=""),"",A374*'MPTO_working_2-way'!$G373)</f>
        <v/>
      </c>
      <c r="E374" s="22" t="str">
        <f>IF(OR($A374="",$B374=""),"",B374*'MPTO_working_2-way'!$G373)</f>
        <v/>
      </c>
      <c r="F374" s="17" t="str">
        <f>IF(OR($A374="",$B374=""),"",'MPTO_working_2-way'!D373)</f>
        <v/>
      </c>
      <c r="G374" s="22" t="str">
        <f>IF(OR($A374="",$B374=""),"",'MPTO_working_2-way'!E373)</f>
        <v/>
      </c>
      <c r="H374" s="17" t="str">
        <f>IF(OR($A374="",$B374=""),"",'OddsRatio_working_2-way'!M373)</f>
        <v/>
      </c>
      <c r="I374" s="17" t="str">
        <f>IF(OR($A374="",$B374=""),"",'OddsRatio_working_2-way'!N373)</f>
        <v/>
      </c>
      <c r="J374" s="17" t="str">
        <f>IF('Log_working_2-way'!$D373="","",A374^('Log_working_2-way'!$D373))</f>
        <v/>
      </c>
      <c r="K374" s="22" t="str">
        <f>IF('Log_working_2-way'!$D373="","",B374^('Log_working_2-way'!$D373))</f>
        <v/>
      </c>
    </row>
    <row r="375" spans="3:11">
      <c r="C375" s="20" t="str">
        <f t="shared" si="5"/>
        <v/>
      </c>
      <c r="D375" s="17" t="str">
        <f>IF(OR($A375="",$B375=""),"",A375*'MPTO_working_2-way'!$G374)</f>
        <v/>
      </c>
      <c r="E375" s="22" t="str">
        <f>IF(OR($A375="",$B375=""),"",B375*'MPTO_working_2-way'!$G374)</f>
        <v/>
      </c>
      <c r="F375" s="17" t="str">
        <f>IF(OR($A375="",$B375=""),"",'MPTO_working_2-way'!D374)</f>
        <v/>
      </c>
      <c r="G375" s="22" t="str">
        <f>IF(OR($A375="",$B375=""),"",'MPTO_working_2-way'!E374)</f>
        <v/>
      </c>
      <c r="H375" s="17" t="str">
        <f>IF(OR($A375="",$B375=""),"",'OddsRatio_working_2-way'!M374)</f>
        <v/>
      </c>
      <c r="I375" s="17" t="str">
        <f>IF(OR($A375="",$B375=""),"",'OddsRatio_working_2-way'!N374)</f>
        <v/>
      </c>
      <c r="J375" s="17" t="str">
        <f>IF('Log_working_2-way'!$D374="","",A375^('Log_working_2-way'!$D374))</f>
        <v/>
      </c>
      <c r="K375" s="22" t="str">
        <f>IF('Log_working_2-way'!$D374="","",B375^('Log_working_2-way'!$D374))</f>
        <v/>
      </c>
    </row>
    <row r="376" spans="3:11">
      <c r="C376" s="20" t="str">
        <f t="shared" si="5"/>
        <v/>
      </c>
      <c r="D376" s="17" t="str">
        <f>IF(OR($A376="",$B376=""),"",A376*'MPTO_working_2-way'!$G375)</f>
        <v/>
      </c>
      <c r="E376" s="22" t="str">
        <f>IF(OR($A376="",$B376=""),"",B376*'MPTO_working_2-way'!$G375)</f>
        <v/>
      </c>
      <c r="F376" s="17" t="str">
        <f>IF(OR($A376="",$B376=""),"",'MPTO_working_2-way'!D375)</f>
        <v/>
      </c>
      <c r="G376" s="22" t="str">
        <f>IF(OR($A376="",$B376=""),"",'MPTO_working_2-way'!E375)</f>
        <v/>
      </c>
      <c r="H376" s="17" t="str">
        <f>IF(OR($A376="",$B376=""),"",'OddsRatio_working_2-way'!M375)</f>
        <v/>
      </c>
      <c r="I376" s="17" t="str">
        <f>IF(OR($A376="",$B376=""),"",'OddsRatio_working_2-way'!N375)</f>
        <v/>
      </c>
      <c r="J376" s="17" t="str">
        <f>IF('Log_working_2-way'!$D375="","",A376^('Log_working_2-way'!$D375))</f>
        <v/>
      </c>
      <c r="K376" s="22" t="str">
        <f>IF('Log_working_2-way'!$D375="","",B376^('Log_working_2-way'!$D375))</f>
        <v/>
      </c>
    </row>
    <row r="377" spans="3:11">
      <c r="C377" s="20" t="str">
        <f t="shared" si="5"/>
        <v/>
      </c>
      <c r="D377" s="17" t="str">
        <f>IF(OR($A377="",$B377=""),"",A377*'MPTO_working_2-way'!$G376)</f>
        <v/>
      </c>
      <c r="E377" s="22" t="str">
        <f>IF(OR($A377="",$B377=""),"",B377*'MPTO_working_2-way'!$G376)</f>
        <v/>
      </c>
      <c r="F377" s="17" t="str">
        <f>IF(OR($A377="",$B377=""),"",'MPTO_working_2-way'!D376)</f>
        <v/>
      </c>
      <c r="G377" s="22" t="str">
        <f>IF(OR($A377="",$B377=""),"",'MPTO_working_2-way'!E376)</f>
        <v/>
      </c>
      <c r="H377" s="17" t="str">
        <f>IF(OR($A377="",$B377=""),"",'OddsRatio_working_2-way'!M376)</f>
        <v/>
      </c>
      <c r="I377" s="17" t="str">
        <f>IF(OR($A377="",$B377=""),"",'OddsRatio_working_2-way'!N376)</f>
        <v/>
      </c>
      <c r="J377" s="17" t="str">
        <f>IF('Log_working_2-way'!$D376="","",A377^('Log_working_2-way'!$D376))</f>
        <v/>
      </c>
      <c r="K377" s="22" t="str">
        <f>IF('Log_working_2-way'!$D376="","",B377^('Log_working_2-way'!$D376))</f>
        <v/>
      </c>
    </row>
    <row r="378" spans="3:11">
      <c r="C378" s="20" t="str">
        <f t="shared" si="5"/>
        <v/>
      </c>
      <c r="D378" s="17" t="str">
        <f>IF(OR($A378="",$B378=""),"",A378*'MPTO_working_2-way'!$G377)</f>
        <v/>
      </c>
      <c r="E378" s="22" t="str">
        <f>IF(OR($A378="",$B378=""),"",B378*'MPTO_working_2-way'!$G377)</f>
        <v/>
      </c>
      <c r="F378" s="17" t="str">
        <f>IF(OR($A378="",$B378=""),"",'MPTO_working_2-way'!D377)</f>
        <v/>
      </c>
      <c r="G378" s="22" t="str">
        <f>IF(OR($A378="",$B378=""),"",'MPTO_working_2-way'!E377)</f>
        <v/>
      </c>
      <c r="H378" s="17" t="str">
        <f>IF(OR($A378="",$B378=""),"",'OddsRatio_working_2-way'!M377)</f>
        <v/>
      </c>
      <c r="I378" s="17" t="str">
        <f>IF(OR($A378="",$B378=""),"",'OddsRatio_working_2-way'!N377)</f>
        <v/>
      </c>
      <c r="J378" s="17" t="str">
        <f>IF('Log_working_2-way'!$D377="","",A378^('Log_working_2-way'!$D377))</f>
        <v/>
      </c>
      <c r="K378" s="22" t="str">
        <f>IF('Log_working_2-way'!$D377="","",B378^('Log_working_2-way'!$D377))</f>
        <v/>
      </c>
    </row>
    <row r="379" spans="3:11">
      <c r="C379" s="20" t="str">
        <f t="shared" si="5"/>
        <v/>
      </c>
      <c r="D379" s="17" t="str">
        <f>IF(OR($A379="",$B379=""),"",A379*'MPTO_working_2-way'!$G378)</f>
        <v/>
      </c>
      <c r="E379" s="22" t="str">
        <f>IF(OR($A379="",$B379=""),"",B379*'MPTO_working_2-way'!$G378)</f>
        <v/>
      </c>
      <c r="F379" s="17" t="str">
        <f>IF(OR($A379="",$B379=""),"",'MPTO_working_2-way'!D378)</f>
        <v/>
      </c>
      <c r="G379" s="22" t="str">
        <f>IF(OR($A379="",$B379=""),"",'MPTO_working_2-way'!E378)</f>
        <v/>
      </c>
      <c r="H379" s="17" t="str">
        <f>IF(OR($A379="",$B379=""),"",'OddsRatio_working_2-way'!M378)</f>
        <v/>
      </c>
      <c r="I379" s="17" t="str">
        <f>IF(OR($A379="",$B379=""),"",'OddsRatio_working_2-way'!N378)</f>
        <v/>
      </c>
      <c r="J379" s="17" t="str">
        <f>IF('Log_working_2-way'!$D378="","",A379^('Log_working_2-way'!$D378))</f>
        <v/>
      </c>
      <c r="K379" s="22" t="str">
        <f>IF('Log_working_2-way'!$D378="","",B379^('Log_working_2-way'!$D378))</f>
        <v/>
      </c>
    </row>
    <row r="380" spans="3:11">
      <c r="C380" s="20" t="str">
        <f t="shared" si="5"/>
        <v/>
      </c>
      <c r="D380" s="17" t="str">
        <f>IF(OR($A380="",$B380=""),"",A380*'MPTO_working_2-way'!$G379)</f>
        <v/>
      </c>
      <c r="E380" s="22" t="str">
        <f>IF(OR($A380="",$B380=""),"",B380*'MPTO_working_2-way'!$G379)</f>
        <v/>
      </c>
      <c r="F380" s="17" t="str">
        <f>IF(OR($A380="",$B380=""),"",'MPTO_working_2-way'!D379)</f>
        <v/>
      </c>
      <c r="G380" s="22" t="str">
        <f>IF(OR($A380="",$B380=""),"",'MPTO_working_2-way'!E379)</f>
        <v/>
      </c>
      <c r="H380" s="17" t="str">
        <f>IF(OR($A380="",$B380=""),"",'OddsRatio_working_2-way'!M379)</f>
        <v/>
      </c>
      <c r="I380" s="17" t="str">
        <f>IF(OR($A380="",$B380=""),"",'OddsRatio_working_2-way'!N379)</f>
        <v/>
      </c>
      <c r="J380" s="17" t="str">
        <f>IF('Log_working_2-way'!$D379="","",A380^('Log_working_2-way'!$D379))</f>
        <v/>
      </c>
      <c r="K380" s="22" t="str">
        <f>IF('Log_working_2-way'!$D379="","",B380^('Log_working_2-way'!$D379))</f>
        <v/>
      </c>
    </row>
    <row r="381" spans="3:11">
      <c r="C381" s="20" t="str">
        <f t="shared" si="5"/>
        <v/>
      </c>
      <c r="D381" s="17" t="str">
        <f>IF(OR($A381="",$B381=""),"",A381*'MPTO_working_2-way'!$G380)</f>
        <v/>
      </c>
      <c r="E381" s="22" t="str">
        <f>IF(OR($A381="",$B381=""),"",B381*'MPTO_working_2-way'!$G380)</f>
        <v/>
      </c>
      <c r="F381" s="17" t="str">
        <f>IF(OR($A381="",$B381=""),"",'MPTO_working_2-way'!D380)</f>
        <v/>
      </c>
      <c r="G381" s="22" t="str">
        <f>IF(OR($A381="",$B381=""),"",'MPTO_working_2-way'!E380)</f>
        <v/>
      </c>
      <c r="H381" s="17" t="str">
        <f>IF(OR($A381="",$B381=""),"",'OddsRatio_working_2-way'!M380)</f>
        <v/>
      </c>
      <c r="I381" s="17" t="str">
        <f>IF(OR($A381="",$B381=""),"",'OddsRatio_working_2-way'!N380)</f>
        <v/>
      </c>
      <c r="J381" s="17" t="str">
        <f>IF('Log_working_2-way'!$D380="","",A381^('Log_working_2-way'!$D380))</f>
        <v/>
      </c>
      <c r="K381" s="22" t="str">
        <f>IF('Log_working_2-way'!$D380="","",B381^('Log_working_2-way'!$D380))</f>
        <v/>
      </c>
    </row>
    <row r="382" spans="3:11">
      <c r="C382" s="20" t="str">
        <f t="shared" si="5"/>
        <v/>
      </c>
      <c r="D382" s="17" t="str">
        <f>IF(OR($A382="",$B382=""),"",A382*'MPTO_working_2-way'!$G381)</f>
        <v/>
      </c>
      <c r="E382" s="22" t="str">
        <f>IF(OR($A382="",$B382=""),"",B382*'MPTO_working_2-way'!$G381)</f>
        <v/>
      </c>
      <c r="F382" s="17" t="str">
        <f>IF(OR($A382="",$B382=""),"",'MPTO_working_2-way'!D381)</f>
        <v/>
      </c>
      <c r="G382" s="22" t="str">
        <f>IF(OR($A382="",$B382=""),"",'MPTO_working_2-way'!E381)</f>
        <v/>
      </c>
      <c r="H382" s="17" t="str">
        <f>IF(OR($A382="",$B382=""),"",'OddsRatio_working_2-way'!M381)</f>
        <v/>
      </c>
      <c r="I382" s="17" t="str">
        <f>IF(OR($A382="",$B382=""),"",'OddsRatio_working_2-way'!N381)</f>
        <v/>
      </c>
      <c r="J382" s="17" t="str">
        <f>IF('Log_working_2-way'!$D381="","",A382^('Log_working_2-way'!$D381))</f>
        <v/>
      </c>
      <c r="K382" s="22" t="str">
        <f>IF('Log_working_2-way'!$D381="","",B382^('Log_working_2-way'!$D381))</f>
        <v/>
      </c>
    </row>
    <row r="383" spans="3:11">
      <c r="C383" s="20" t="str">
        <f t="shared" si="5"/>
        <v/>
      </c>
      <c r="D383" s="17" t="str">
        <f>IF(OR($A383="",$B383=""),"",A383*'MPTO_working_2-way'!$G382)</f>
        <v/>
      </c>
      <c r="E383" s="22" t="str">
        <f>IF(OR($A383="",$B383=""),"",B383*'MPTO_working_2-way'!$G382)</f>
        <v/>
      </c>
      <c r="F383" s="17" t="str">
        <f>IF(OR($A383="",$B383=""),"",'MPTO_working_2-way'!D382)</f>
        <v/>
      </c>
      <c r="G383" s="22" t="str">
        <f>IF(OR($A383="",$B383=""),"",'MPTO_working_2-way'!E382)</f>
        <v/>
      </c>
      <c r="H383" s="17" t="str">
        <f>IF(OR($A383="",$B383=""),"",'OddsRatio_working_2-way'!M382)</f>
        <v/>
      </c>
      <c r="I383" s="17" t="str">
        <f>IF(OR($A383="",$B383=""),"",'OddsRatio_working_2-way'!N382)</f>
        <v/>
      </c>
      <c r="J383" s="17" t="str">
        <f>IF('Log_working_2-way'!$D382="","",A383^('Log_working_2-way'!$D382))</f>
        <v/>
      </c>
      <c r="K383" s="22" t="str">
        <f>IF('Log_working_2-way'!$D382="","",B383^('Log_working_2-way'!$D382))</f>
        <v/>
      </c>
    </row>
    <row r="384" spans="3:11">
      <c r="C384" s="20" t="str">
        <f t="shared" si="5"/>
        <v/>
      </c>
      <c r="D384" s="17" t="str">
        <f>IF(OR($A384="",$B384=""),"",A384*'MPTO_working_2-way'!$G383)</f>
        <v/>
      </c>
      <c r="E384" s="22" t="str">
        <f>IF(OR($A384="",$B384=""),"",B384*'MPTO_working_2-way'!$G383)</f>
        <v/>
      </c>
      <c r="F384" s="17" t="str">
        <f>IF(OR($A384="",$B384=""),"",'MPTO_working_2-way'!D383)</f>
        <v/>
      </c>
      <c r="G384" s="22" t="str">
        <f>IF(OR($A384="",$B384=""),"",'MPTO_working_2-way'!E383)</f>
        <v/>
      </c>
      <c r="H384" s="17" t="str">
        <f>IF(OR($A384="",$B384=""),"",'OddsRatio_working_2-way'!M383)</f>
        <v/>
      </c>
      <c r="I384" s="17" t="str">
        <f>IF(OR($A384="",$B384=""),"",'OddsRatio_working_2-way'!N383)</f>
        <v/>
      </c>
      <c r="J384" s="17" t="str">
        <f>IF('Log_working_2-way'!$D383="","",A384^('Log_working_2-way'!$D383))</f>
        <v/>
      </c>
      <c r="K384" s="22" t="str">
        <f>IF('Log_working_2-way'!$D383="","",B384^('Log_working_2-way'!$D383))</f>
        <v/>
      </c>
    </row>
    <row r="385" spans="3:11">
      <c r="C385" s="20" t="str">
        <f t="shared" si="5"/>
        <v/>
      </c>
      <c r="D385" s="17" t="str">
        <f>IF(OR($A385="",$B385=""),"",A385*'MPTO_working_2-way'!$G384)</f>
        <v/>
      </c>
      <c r="E385" s="22" t="str">
        <f>IF(OR($A385="",$B385=""),"",B385*'MPTO_working_2-way'!$G384)</f>
        <v/>
      </c>
      <c r="F385" s="17" t="str">
        <f>IF(OR($A385="",$B385=""),"",'MPTO_working_2-way'!D384)</f>
        <v/>
      </c>
      <c r="G385" s="22" t="str">
        <f>IF(OR($A385="",$B385=""),"",'MPTO_working_2-way'!E384)</f>
        <v/>
      </c>
      <c r="H385" s="17" t="str">
        <f>IF(OR($A385="",$B385=""),"",'OddsRatio_working_2-way'!M384)</f>
        <v/>
      </c>
      <c r="I385" s="17" t="str">
        <f>IF(OR($A385="",$B385=""),"",'OddsRatio_working_2-way'!N384)</f>
        <v/>
      </c>
      <c r="J385" s="17" t="str">
        <f>IF('Log_working_2-way'!$D384="","",A385^('Log_working_2-way'!$D384))</f>
        <v/>
      </c>
      <c r="K385" s="22" t="str">
        <f>IF('Log_working_2-way'!$D384="","",B385^('Log_working_2-way'!$D384))</f>
        <v/>
      </c>
    </row>
    <row r="386" spans="3:11">
      <c r="C386" s="20" t="str">
        <f t="shared" si="5"/>
        <v/>
      </c>
      <c r="D386" s="17" t="str">
        <f>IF(OR($A386="",$B386=""),"",A386*'MPTO_working_2-way'!$G385)</f>
        <v/>
      </c>
      <c r="E386" s="22" t="str">
        <f>IF(OR($A386="",$B386=""),"",B386*'MPTO_working_2-way'!$G385)</f>
        <v/>
      </c>
      <c r="F386" s="17" t="str">
        <f>IF(OR($A386="",$B386=""),"",'MPTO_working_2-way'!D385)</f>
        <v/>
      </c>
      <c r="G386" s="22" t="str">
        <f>IF(OR($A386="",$B386=""),"",'MPTO_working_2-way'!E385)</f>
        <v/>
      </c>
      <c r="H386" s="17" t="str">
        <f>IF(OR($A386="",$B386=""),"",'OddsRatio_working_2-way'!M385)</f>
        <v/>
      </c>
      <c r="I386" s="17" t="str">
        <f>IF(OR($A386="",$B386=""),"",'OddsRatio_working_2-way'!N385)</f>
        <v/>
      </c>
      <c r="J386" s="17" t="str">
        <f>IF('Log_working_2-way'!$D385="","",A386^('Log_working_2-way'!$D385))</f>
        <v/>
      </c>
      <c r="K386" s="22" t="str">
        <f>IF('Log_working_2-way'!$D385="","",B386^('Log_working_2-way'!$D385))</f>
        <v/>
      </c>
    </row>
    <row r="387" spans="3:11">
      <c r="C387" s="20" t="str">
        <f t="shared" ref="C387:C450" si="6">IF(OR($A387="",$B387=""),"",(1/A387)+(1/B387)-1)</f>
        <v/>
      </c>
      <c r="D387" s="17" t="str">
        <f>IF(OR($A387="",$B387=""),"",A387*'MPTO_working_2-way'!$G386)</f>
        <v/>
      </c>
      <c r="E387" s="22" t="str">
        <f>IF(OR($A387="",$B387=""),"",B387*'MPTO_working_2-way'!$G386)</f>
        <v/>
      </c>
      <c r="F387" s="17" t="str">
        <f>IF(OR($A387="",$B387=""),"",'MPTO_working_2-way'!D386)</f>
        <v/>
      </c>
      <c r="G387" s="22" t="str">
        <f>IF(OR($A387="",$B387=""),"",'MPTO_working_2-way'!E386)</f>
        <v/>
      </c>
      <c r="H387" s="17" t="str">
        <f>IF(OR($A387="",$B387=""),"",'OddsRatio_working_2-way'!M386)</f>
        <v/>
      </c>
      <c r="I387" s="17" t="str">
        <f>IF(OR($A387="",$B387=""),"",'OddsRatio_working_2-way'!N386)</f>
        <v/>
      </c>
      <c r="J387" s="17" t="str">
        <f>IF('Log_working_2-way'!$D386="","",A387^('Log_working_2-way'!$D386))</f>
        <v/>
      </c>
      <c r="K387" s="22" t="str">
        <f>IF('Log_working_2-way'!$D386="","",B387^('Log_working_2-way'!$D386))</f>
        <v/>
      </c>
    </row>
    <row r="388" spans="3:11">
      <c r="C388" s="20" t="str">
        <f t="shared" si="6"/>
        <v/>
      </c>
      <c r="D388" s="17" t="str">
        <f>IF(OR($A388="",$B388=""),"",A388*'MPTO_working_2-way'!$G387)</f>
        <v/>
      </c>
      <c r="E388" s="22" t="str">
        <f>IF(OR($A388="",$B388=""),"",B388*'MPTO_working_2-way'!$G387)</f>
        <v/>
      </c>
      <c r="F388" s="17" t="str">
        <f>IF(OR($A388="",$B388=""),"",'MPTO_working_2-way'!D387)</f>
        <v/>
      </c>
      <c r="G388" s="22" t="str">
        <f>IF(OR($A388="",$B388=""),"",'MPTO_working_2-way'!E387)</f>
        <v/>
      </c>
      <c r="H388" s="17" t="str">
        <f>IF(OR($A388="",$B388=""),"",'OddsRatio_working_2-way'!M387)</f>
        <v/>
      </c>
      <c r="I388" s="17" t="str">
        <f>IF(OR($A388="",$B388=""),"",'OddsRatio_working_2-way'!N387)</f>
        <v/>
      </c>
      <c r="J388" s="17" t="str">
        <f>IF('Log_working_2-way'!$D387="","",A388^('Log_working_2-way'!$D387))</f>
        <v/>
      </c>
      <c r="K388" s="22" t="str">
        <f>IF('Log_working_2-way'!$D387="","",B388^('Log_working_2-way'!$D387))</f>
        <v/>
      </c>
    </row>
    <row r="389" spans="3:11">
      <c r="C389" s="20" t="str">
        <f t="shared" si="6"/>
        <v/>
      </c>
      <c r="D389" s="17" t="str">
        <f>IF(OR($A389="",$B389=""),"",A389*'MPTO_working_2-way'!$G388)</f>
        <v/>
      </c>
      <c r="E389" s="22" t="str">
        <f>IF(OR($A389="",$B389=""),"",B389*'MPTO_working_2-way'!$G388)</f>
        <v/>
      </c>
      <c r="F389" s="17" t="str">
        <f>IF(OR($A389="",$B389=""),"",'MPTO_working_2-way'!D388)</f>
        <v/>
      </c>
      <c r="G389" s="22" t="str">
        <f>IF(OR($A389="",$B389=""),"",'MPTO_working_2-way'!E388)</f>
        <v/>
      </c>
      <c r="H389" s="17" t="str">
        <f>IF(OR($A389="",$B389=""),"",'OddsRatio_working_2-way'!M388)</f>
        <v/>
      </c>
      <c r="I389" s="17" t="str">
        <f>IF(OR($A389="",$B389=""),"",'OddsRatio_working_2-way'!N388)</f>
        <v/>
      </c>
      <c r="J389" s="17" t="str">
        <f>IF('Log_working_2-way'!$D388="","",A389^('Log_working_2-way'!$D388))</f>
        <v/>
      </c>
      <c r="K389" s="22" t="str">
        <f>IF('Log_working_2-way'!$D388="","",B389^('Log_working_2-way'!$D388))</f>
        <v/>
      </c>
    </row>
    <row r="390" spans="3:11">
      <c r="C390" s="20" t="str">
        <f t="shared" si="6"/>
        <v/>
      </c>
      <c r="D390" s="17" t="str">
        <f>IF(OR($A390="",$B390=""),"",A390*'MPTO_working_2-way'!$G389)</f>
        <v/>
      </c>
      <c r="E390" s="22" t="str">
        <f>IF(OR($A390="",$B390=""),"",B390*'MPTO_working_2-way'!$G389)</f>
        <v/>
      </c>
      <c r="F390" s="17" t="str">
        <f>IF(OR($A390="",$B390=""),"",'MPTO_working_2-way'!D389)</f>
        <v/>
      </c>
      <c r="G390" s="22" t="str">
        <f>IF(OR($A390="",$B390=""),"",'MPTO_working_2-way'!E389)</f>
        <v/>
      </c>
      <c r="H390" s="17" t="str">
        <f>IF(OR($A390="",$B390=""),"",'OddsRatio_working_2-way'!M389)</f>
        <v/>
      </c>
      <c r="I390" s="17" t="str">
        <f>IF(OR($A390="",$B390=""),"",'OddsRatio_working_2-way'!N389)</f>
        <v/>
      </c>
      <c r="J390" s="17" t="str">
        <f>IF('Log_working_2-way'!$D389="","",A390^('Log_working_2-way'!$D389))</f>
        <v/>
      </c>
      <c r="K390" s="22" t="str">
        <f>IF('Log_working_2-way'!$D389="","",B390^('Log_working_2-way'!$D389))</f>
        <v/>
      </c>
    </row>
    <row r="391" spans="3:11">
      <c r="C391" s="20" t="str">
        <f t="shared" si="6"/>
        <v/>
      </c>
      <c r="D391" s="17" t="str">
        <f>IF(OR($A391="",$B391=""),"",A391*'MPTO_working_2-way'!$G390)</f>
        <v/>
      </c>
      <c r="E391" s="22" t="str">
        <f>IF(OR($A391="",$B391=""),"",B391*'MPTO_working_2-way'!$G390)</f>
        <v/>
      </c>
      <c r="F391" s="17" t="str">
        <f>IF(OR($A391="",$B391=""),"",'MPTO_working_2-way'!D390)</f>
        <v/>
      </c>
      <c r="G391" s="22" t="str">
        <f>IF(OR($A391="",$B391=""),"",'MPTO_working_2-way'!E390)</f>
        <v/>
      </c>
      <c r="H391" s="17" t="str">
        <f>IF(OR($A391="",$B391=""),"",'OddsRatio_working_2-way'!M390)</f>
        <v/>
      </c>
      <c r="I391" s="17" t="str">
        <f>IF(OR($A391="",$B391=""),"",'OddsRatio_working_2-way'!N390)</f>
        <v/>
      </c>
      <c r="J391" s="17" t="str">
        <f>IF('Log_working_2-way'!$D390="","",A391^('Log_working_2-way'!$D390))</f>
        <v/>
      </c>
      <c r="K391" s="22" t="str">
        <f>IF('Log_working_2-way'!$D390="","",B391^('Log_working_2-way'!$D390))</f>
        <v/>
      </c>
    </row>
    <row r="392" spans="3:11">
      <c r="C392" s="20" t="str">
        <f t="shared" si="6"/>
        <v/>
      </c>
      <c r="D392" s="17" t="str">
        <f>IF(OR($A392="",$B392=""),"",A392*'MPTO_working_2-way'!$G391)</f>
        <v/>
      </c>
      <c r="E392" s="22" t="str">
        <f>IF(OR($A392="",$B392=""),"",B392*'MPTO_working_2-way'!$G391)</f>
        <v/>
      </c>
      <c r="F392" s="17" t="str">
        <f>IF(OR($A392="",$B392=""),"",'MPTO_working_2-way'!D391)</f>
        <v/>
      </c>
      <c r="G392" s="22" t="str">
        <f>IF(OR($A392="",$B392=""),"",'MPTO_working_2-way'!E391)</f>
        <v/>
      </c>
      <c r="H392" s="17" t="str">
        <f>IF(OR($A392="",$B392=""),"",'OddsRatio_working_2-way'!M391)</f>
        <v/>
      </c>
      <c r="I392" s="17" t="str">
        <f>IF(OR($A392="",$B392=""),"",'OddsRatio_working_2-way'!N391)</f>
        <v/>
      </c>
      <c r="J392" s="17" t="str">
        <f>IF('Log_working_2-way'!$D391="","",A392^('Log_working_2-way'!$D391))</f>
        <v/>
      </c>
      <c r="K392" s="22" t="str">
        <f>IF('Log_working_2-way'!$D391="","",B392^('Log_working_2-way'!$D391))</f>
        <v/>
      </c>
    </row>
    <row r="393" spans="3:11">
      <c r="C393" s="20" t="str">
        <f t="shared" si="6"/>
        <v/>
      </c>
      <c r="D393" s="17" t="str">
        <f>IF(OR($A393="",$B393=""),"",A393*'MPTO_working_2-way'!$G392)</f>
        <v/>
      </c>
      <c r="E393" s="22" t="str">
        <f>IF(OR($A393="",$B393=""),"",B393*'MPTO_working_2-way'!$G392)</f>
        <v/>
      </c>
      <c r="F393" s="17" t="str">
        <f>IF(OR($A393="",$B393=""),"",'MPTO_working_2-way'!D392)</f>
        <v/>
      </c>
      <c r="G393" s="22" t="str">
        <f>IF(OR($A393="",$B393=""),"",'MPTO_working_2-way'!E392)</f>
        <v/>
      </c>
      <c r="H393" s="17" t="str">
        <f>IF(OR($A393="",$B393=""),"",'OddsRatio_working_2-way'!M392)</f>
        <v/>
      </c>
      <c r="I393" s="17" t="str">
        <f>IF(OR($A393="",$B393=""),"",'OddsRatio_working_2-way'!N392)</f>
        <v/>
      </c>
      <c r="J393" s="17" t="str">
        <f>IF('Log_working_2-way'!$D392="","",A393^('Log_working_2-way'!$D392))</f>
        <v/>
      </c>
      <c r="K393" s="22" t="str">
        <f>IF('Log_working_2-way'!$D392="","",B393^('Log_working_2-way'!$D392))</f>
        <v/>
      </c>
    </row>
    <row r="394" spans="3:11">
      <c r="C394" s="20" t="str">
        <f t="shared" si="6"/>
        <v/>
      </c>
      <c r="D394" s="17" t="str">
        <f>IF(OR($A394="",$B394=""),"",A394*'MPTO_working_2-way'!$G393)</f>
        <v/>
      </c>
      <c r="E394" s="22" t="str">
        <f>IF(OR($A394="",$B394=""),"",B394*'MPTO_working_2-way'!$G393)</f>
        <v/>
      </c>
      <c r="F394" s="17" t="str">
        <f>IF(OR($A394="",$B394=""),"",'MPTO_working_2-way'!D393)</f>
        <v/>
      </c>
      <c r="G394" s="22" t="str">
        <f>IF(OR($A394="",$B394=""),"",'MPTO_working_2-way'!E393)</f>
        <v/>
      </c>
      <c r="H394" s="17" t="str">
        <f>IF(OR($A394="",$B394=""),"",'OddsRatio_working_2-way'!M393)</f>
        <v/>
      </c>
      <c r="I394" s="17" t="str">
        <f>IF(OR($A394="",$B394=""),"",'OddsRatio_working_2-way'!N393)</f>
        <v/>
      </c>
      <c r="J394" s="17" t="str">
        <f>IF('Log_working_2-way'!$D393="","",A394^('Log_working_2-way'!$D393))</f>
        <v/>
      </c>
      <c r="K394" s="22" t="str">
        <f>IF('Log_working_2-way'!$D393="","",B394^('Log_working_2-way'!$D393))</f>
        <v/>
      </c>
    </row>
    <row r="395" spans="3:11">
      <c r="C395" s="20" t="str">
        <f t="shared" si="6"/>
        <v/>
      </c>
      <c r="D395" s="17" t="str">
        <f>IF(OR($A395="",$B395=""),"",A395*'MPTO_working_2-way'!$G394)</f>
        <v/>
      </c>
      <c r="E395" s="22" t="str">
        <f>IF(OR($A395="",$B395=""),"",B395*'MPTO_working_2-way'!$G394)</f>
        <v/>
      </c>
      <c r="F395" s="17" t="str">
        <f>IF(OR($A395="",$B395=""),"",'MPTO_working_2-way'!D394)</f>
        <v/>
      </c>
      <c r="G395" s="22" t="str">
        <f>IF(OR($A395="",$B395=""),"",'MPTO_working_2-way'!E394)</f>
        <v/>
      </c>
      <c r="H395" s="17" t="str">
        <f>IF(OR($A395="",$B395=""),"",'OddsRatio_working_2-way'!M394)</f>
        <v/>
      </c>
      <c r="I395" s="17" t="str">
        <f>IF(OR($A395="",$B395=""),"",'OddsRatio_working_2-way'!N394)</f>
        <v/>
      </c>
      <c r="J395" s="17" t="str">
        <f>IF('Log_working_2-way'!$D394="","",A395^('Log_working_2-way'!$D394))</f>
        <v/>
      </c>
      <c r="K395" s="22" t="str">
        <f>IF('Log_working_2-way'!$D394="","",B395^('Log_working_2-way'!$D394))</f>
        <v/>
      </c>
    </row>
    <row r="396" spans="3:11">
      <c r="C396" s="20" t="str">
        <f t="shared" si="6"/>
        <v/>
      </c>
      <c r="D396" s="17" t="str">
        <f>IF(OR($A396="",$B396=""),"",A396*'MPTO_working_2-way'!$G395)</f>
        <v/>
      </c>
      <c r="E396" s="22" t="str">
        <f>IF(OR($A396="",$B396=""),"",B396*'MPTO_working_2-way'!$G395)</f>
        <v/>
      </c>
      <c r="F396" s="17" t="str">
        <f>IF(OR($A396="",$B396=""),"",'MPTO_working_2-way'!D395)</f>
        <v/>
      </c>
      <c r="G396" s="22" t="str">
        <f>IF(OR($A396="",$B396=""),"",'MPTO_working_2-way'!E395)</f>
        <v/>
      </c>
      <c r="H396" s="17" t="str">
        <f>IF(OR($A396="",$B396=""),"",'OddsRatio_working_2-way'!M395)</f>
        <v/>
      </c>
      <c r="I396" s="17" t="str">
        <f>IF(OR($A396="",$B396=""),"",'OddsRatio_working_2-way'!N395)</f>
        <v/>
      </c>
      <c r="J396" s="17" t="str">
        <f>IF('Log_working_2-way'!$D395="","",A396^('Log_working_2-way'!$D395))</f>
        <v/>
      </c>
      <c r="K396" s="22" t="str">
        <f>IF('Log_working_2-way'!$D395="","",B396^('Log_working_2-way'!$D395))</f>
        <v/>
      </c>
    </row>
    <row r="397" spans="3:11">
      <c r="C397" s="20" t="str">
        <f t="shared" si="6"/>
        <v/>
      </c>
      <c r="D397" s="17" t="str">
        <f>IF(OR($A397="",$B397=""),"",A397*'MPTO_working_2-way'!$G396)</f>
        <v/>
      </c>
      <c r="E397" s="22" t="str">
        <f>IF(OR($A397="",$B397=""),"",B397*'MPTO_working_2-way'!$G396)</f>
        <v/>
      </c>
      <c r="F397" s="17" t="str">
        <f>IF(OR($A397="",$B397=""),"",'MPTO_working_2-way'!D396)</f>
        <v/>
      </c>
      <c r="G397" s="22" t="str">
        <f>IF(OR($A397="",$B397=""),"",'MPTO_working_2-way'!E396)</f>
        <v/>
      </c>
      <c r="H397" s="17" t="str">
        <f>IF(OR($A397="",$B397=""),"",'OddsRatio_working_2-way'!M396)</f>
        <v/>
      </c>
      <c r="I397" s="17" t="str">
        <f>IF(OR($A397="",$B397=""),"",'OddsRatio_working_2-way'!N396)</f>
        <v/>
      </c>
      <c r="J397" s="17" t="str">
        <f>IF('Log_working_2-way'!$D396="","",A397^('Log_working_2-way'!$D396))</f>
        <v/>
      </c>
      <c r="K397" s="22" t="str">
        <f>IF('Log_working_2-way'!$D396="","",B397^('Log_working_2-way'!$D396))</f>
        <v/>
      </c>
    </row>
    <row r="398" spans="3:11">
      <c r="C398" s="20" t="str">
        <f t="shared" si="6"/>
        <v/>
      </c>
      <c r="D398" s="17" t="str">
        <f>IF(OR($A398="",$B398=""),"",A398*'MPTO_working_2-way'!$G397)</f>
        <v/>
      </c>
      <c r="E398" s="22" t="str">
        <f>IF(OR($A398="",$B398=""),"",B398*'MPTO_working_2-way'!$G397)</f>
        <v/>
      </c>
      <c r="F398" s="17" t="str">
        <f>IF(OR($A398="",$B398=""),"",'MPTO_working_2-way'!D397)</f>
        <v/>
      </c>
      <c r="G398" s="22" t="str">
        <f>IF(OR($A398="",$B398=""),"",'MPTO_working_2-way'!E397)</f>
        <v/>
      </c>
      <c r="H398" s="17" t="str">
        <f>IF(OR($A398="",$B398=""),"",'OddsRatio_working_2-way'!M397)</f>
        <v/>
      </c>
      <c r="I398" s="17" t="str">
        <f>IF(OR($A398="",$B398=""),"",'OddsRatio_working_2-way'!N397)</f>
        <v/>
      </c>
      <c r="J398" s="17" t="str">
        <f>IF('Log_working_2-way'!$D397="","",A398^('Log_working_2-way'!$D397))</f>
        <v/>
      </c>
      <c r="K398" s="22" t="str">
        <f>IF('Log_working_2-way'!$D397="","",B398^('Log_working_2-way'!$D397))</f>
        <v/>
      </c>
    </row>
    <row r="399" spans="3:11">
      <c r="C399" s="20" t="str">
        <f t="shared" si="6"/>
        <v/>
      </c>
      <c r="D399" s="17" t="str">
        <f>IF(OR($A399="",$B399=""),"",A399*'MPTO_working_2-way'!$G398)</f>
        <v/>
      </c>
      <c r="E399" s="22" t="str">
        <f>IF(OR($A399="",$B399=""),"",B399*'MPTO_working_2-way'!$G398)</f>
        <v/>
      </c>
      <c r="F399" s="17" t="str">
        <f>IF(OR($A399="",$B399=""),"",'MPTO_working_2-way'!D398)</f>
        <v/>
      </c>
      <c r="G399" s="22" t="str">
        <f>IF(OR($A399="",$B399=""),"",'MPTO_working_2-way'!E398)</f>
        <v/>
      </c>
      <c r="H399" s="17" t="str">
        <f>IF(OR($A399="",$B399=""),"",'OddsRatio_working_2-way'!M398)</f>
        <v/>
      </c>
      <c r="I399" s="17" t="str">
        <f>IF(OR($A399="",$B399=""),"",'OddsRatio_working_2-way'!N398)</f>
        <v/>
      </c>
      <c r="J399" s="17" t="str">
        <f>IF('Log_working_2-way'!$D398="","",A399^('Log_working_2-way'!$D398))</f>
        <v/>
      </c>
      <c r="K399" s="22" t="str">
        <f>IF('Log_working_2-way'!$D398="","",B399^('Log_working_2-way'!$D398))</f>
        <v/>
      </c>
    </row>
    <row r="400" spans="3:11">
      <c r="C400" s="20" t="str">
        <f t="shared" si="6"/>
        <v/>
      </c>
      <c r="D400" s="17" t="str">
        <f>IF(OR($A400="",$B400=""),"",A400*'MPTO_working_2-way'!$G399)</f>
        <v/>
      </c>
      <c r="E400" s="22" t="str">
        <f>IF(OR($A400="",$B400=""),"",B400*'MPTO_working_2-way'!$G399)</f>
        <v/>
      </c>
      <c r="F400" s="17" t="str">
        <f>IF(OR($A400="",$B400=""),"",'MPTO_working_2-way'!D399)</f>
        <v/>
      </c>
      <c r="G400" s="22" t="str">
        <f>IF(OR($A400="",$B400=""),"",'MPTO_working_2-way'!E399)</f>
        <v/>
      </c>
      <c r="H400" s="17" t="str">
        <f>IF(OR($A400="",$B400=""),"",'OddsRatio_working_2-way'!M399)</f>
        <v/>
      </c>
      <c r="I400" s="17" t="str">
        <f>IF(OR($A400="",$B400=""),"",'OddsRatio_working_2-way'!N399)</f>
        <v/>
      </c>
      <c r="J400" s="17" t="str">
        <f>IF('Log_working_2-way'!$D399="","",A400^('Log_working_2-way'!$D399))</f>
        <v/>
      </c>
      <c r="K400" s="22" t="str">
        <f>IF('Log_working_2-way'!$D399="","",B400^('Log_working_2-way'!$D399))</f>
        <v/>
      </c>
    </row>
    <row r="401" spans="3:11">
      <c r="C401" s="20" t="str">
        <f t="shared" si="6"/>
        <v/>
      </c>
      <c r="D401" s="17" t="str">
        <f>IF(OR($A401="",$B401=""),"",A401*'MPTO_working_2-way'!$G400)</f>
        <v/>
      </c>
      <c r="E401" s="22" t="str">
        <f>IF(OR($A401="",$B401=""),"",B401*'MPTO_working_2-way'!$G400)</f>
        <v/>
      </c>
      <c r="F401" s="17" t="str">
        <f>IF(OR($A401="",$B401=""),"",'MPTO_working_2-way'!D400)</f>
        <v/>
      </c>
      <c r="G401" s="22" t="str">
        <f>IF(OR($A401="",$B401=""),"",'MPTO_working_2-way'!E400)</f>
        <v/>
      </c>
      <c r="H401" s="17" t="str">
        <f>IF(OR($A401="",$B401=""),"",'OddsRatio_working_2-way'!M400)</f>
        <v/>
      </c>
      <c r="I401" s="17" t="str">
        <f>IF(OR($A401="",$B401=""),"",'OddsRatio_working_2-way'!N400)</f>
        <v/>
      </c>
      <c r="J401" s="17" t="str">
        <f>IF('Log_working_2-way'!$D400="","",A401^('Log_working_2-way'!$D400))</f>
        <v/>
      </c>
      <c r="K401" s="22" t="str">
        <f>IF('Log_working_2-way'!$D400="","",B401^('Log_working_2-way'!$D400))</f>
        <v/>
      </c>
    </row>
    <row r="402" spans="3:11">
      <c r="C402" s="20" t="str">
        <f t="shared" si="6"/>
        <v/>
      </c>
      <c r="D402" s="17" t="str">
        <f>IF(OR($A402="",$B402=""),"",A402*'MPTO_working_2-way'!$G401)</f>
        <v/>
      </c>
      <c r="E402" s="22" t="str">
        <f>IF(OR($A402="",$B402=""),"",B402*'MPTO_working_2-way'!$G401)</f>
        <v/>
      </c>
      <c r="F402" s="17" t="str">
        <f>IF(OR($A402="",$B402=""),"",'MPTO_working_2-way'!D401)</f>
        <v/>
      </c>
      <c r="G402" s="22" t="str">
        <f>IF(OR($A402="",$B402=""),"",'MPTO_working_2-way'!E401)</f>
        <v/>
      </c>
      <c r="H402" s="17" t="str">
        <f>IF(OR($A402="",$B402=""),"",'OddsRatio_working_2-way'!M401)</f>
        <v/>
      </c>
      <c r="I402" s="17" t="str">
        <f>IF(OR($A402="",$B402=""),"",'OddsRatio_working_2-way'!N401)</f>
        <v/>
      </c>
      <c r="J402" s="17" t="str">
        <f>IF('Log_working_2-way'!$D401="","",A402^('Log_working_2-way'!$D401))</f>
        <v/>
      </c>
      <c r="K402" s="22" t="str">
        <f>IF('Log_working_2-way'!$D401="","",B402^('Log_working_2-way'!$D401))</f>
        <v/>
      </c>
    </row>
    <row r="403" spans="3:11">
      <c r="C403" s="20" t="str">
        <f t="shared" si="6"/>
        <v/>
      </c>
      <c r="D403" s="17" t="str">
        <f>IF(OR($A403="",$B403=""),"",A403*'MPTO_working_2-way'!$G402)</f>
        <v/>
      </c>
      <c r="E403" s="22" t="str">
        <f>IF(OR($A403="",$B403=""),"",B403*'MPTO_working_2-way'!$G402)</f>
        <v/>
      </c>
      <c r="F403" s="17" t="str">
        <f>IF(OR($A403="",$B403=""),"",'MPTO_working_2-way'!D402)</f>
        <v/>
      </c>
      <c r="G403" s="22" t="str">
        <f>IF(OR($A403="",$B403=""),"",'MPTO_working_2-way'!E402)</f>
        <v/>
      </c>
      <c r="H403" s="17" t="str">
        <f>IF(OR($A403="",$B403=""),"",'OddsRatio_working_2-way'!M402)</f>
        <v/>
      </c>
      <c r="I403" s="17" t="str">
        <f>IF(OR($A403="",$B403=""),"",'OddsRatio_working_2-way'!N402)</f>
        <v/>
      </c>
      <c r="J403" s="17" t="str">
        <f>IF('Log_working_2-way'!$D402="","",A403^('Log_working_2-way'!$D402))</f>
        <v/>
      </c>
      <c r="K403" s="22" t="str">
        <f>IF('Log_working_2-way'!$D402="","",B403^('Log_working_2-way'!$D402))</f>
        <v/>
      </c>
    </row>
    <row r="404" spans="3:11">
      <c r="C404" s="20" t="str">
        <f t="shared" si="6"/>
        <v/>
      </c>
      <c r="D404" s="17" t="str">
        <f>IF(OR($A404="",$B404=""),"",A404*'MPTO_working_2-way'!$G403)</f>
        <v/>
      </c>
      <c r="E404" s="22" t="str">
        <f>IF(OR($A404="",$B404=""),"",B404*'MPTO_working_2-way'!$G403)</f>
        <v/>
      </c>
      <c r="F404" s="17" t="str">
        <f>IF(OR($A404="",$B404=""),"",'MPTO_working_2-way'!D403)</f>
        <v/>
      </c>
      <c r="G404" s="22" t="str">
        <f>IF(OR($A404="",$B404=""),"",'MPTO_working_2-way'!E403)</f>
        <v/>
      </c>
      <c r="H404" s="17" t="str">
        <f>IF(OR($A404="",$B404=""),"",'OddsRatio_working_2-way'!M403)</f>
        <v/>
      </c>
      <c r="I404" s="17" t="str">
        <f>IF(OR($A404="",$B404=""),"",'OddsRatio_working_2-way'!N403)</f>
        <v/>
      </c>
      <c r="J404" s="17" t="str">
        <f>IF('Log_working_2-way'!$D403="","",A404^('Log_working_2-way'!$D403))</f>
        <v/>
      </c>
      <c r="K404" s="22" t="str">
        <f>IF('Log_working_2-way'!$D403="","",B404^('Log_working_2-way'!$D403))</f>
        <v/>
      </c>
    </row>
    <row r="405" spans="3:11">
      <c r="C405" s="20" t="str">
        <f t="shared" si="6"/>
        <v/>
      </c>
      <c r="D405" s="17" t="str">
        <f>IF(OR($A405="",$B405=""),"",A405*'MPTO_working_2-way'!$G404)</f>
        <v/>
      </c>
      <c r="E405" s="22" t="str">
        <f>IF(OR($A405="",$B405=""),"",B405*'MPTO_working_2-way'!$G404)</f>
        <v/>
      </c>
      <c r="F405" s="17" t="str">
        <f>IF(OR($A405="",$B405=""),"",'MPTO_working_2-way'!D404)</f>
        <v/>
      </c>
      <c r="G405" s="22" t="str">
        <f>IF(OR($A405="",$B405=""),"",'MPTO_working_2-way'!E404)</f>
        <v/>
      </c>
      <c r="H405" s="17" t="str">
        <f>IF(OR($A405="",$B405=""),"",'OddsRatio_working_2-way'!M404)</f>
        <v/>
      </c>
      <c r="I405" s="17" t="str">
        <f>IF(OR($A405="",$B405=""),"",'OddsRatio_working_2-way'!N404)</f>
        <v/>
      </c>
      <c r="J405" s="17" t="str">
        <f>IF('Log_working_2-way'!$D404="","",A405^('Log_working_2-way'!$D404))</f>
        <v/>
      </c>
      <c r="K405" s="22" t="str">
        <f>IF('Log_working_2-way'!$D404="","",B405^('Log_working_2-way'!$D404))</f>
        <v/>
      </c>
    </row>
    <row r="406" spans="3:11">
      <c r="C406" s="20" t="str">
        <f t="shared" si="6"/>
        <v/>
      </c>
      <c r="D406" s="17" t="str">
        <f>IF(OR($A406="",$B406=""),"",A406*'MPTO_working_2-way'!$G405)</f>
        <v/>
      </c>
      <c r="E406" s="22" t="str">
        <f>IF(OR($A406="",$B406=""),"",B406*'MPTO_working_2-way'!$G405)</f>
        <v/>
      </c>
      <c r="F406" s="17" t="str">
        <f>IF(OR($A406="",$B406=""),"",'MPTO_working_2-way'!D405)</f>
        <v/>
      </c>
      <c r="G406" s="22" t="str">
        <f>IF(OR($A406="",$B406=""),"",'MPTO_working_2-way'!E405)</f>
        <v/>
      </c>
      <c r="H406" s="17" t="str">
        <f>IF(OR($A406="",$B406=""),"",'OddsRatio_working_2-way'!M405)</f>
        <v/>
      </c>
      <c r="I406" s="17" t="str">
        <f>IF(OR($A406="",$B406=""),"",'OddsRatio_working_2-way'!N405)</f>
        <v/>
      </c>
      <c r="J406" s="17" t="str">
        <f>IF('Log_working_2-way'!$D405="","",A406^('Log_working_2-way'!$D405))</f>
        <v/>
      </c>
      <c r="K406" s="22" t="str">
        <f>IF('Log_working_2-way'!$D405="","",B406^('Log_working_2-way'!$D405))</f>
        <v/>
      </c>
    </row>
    <row r="407" spans="3:11">
      <c r="C407" s="20" t="str">
        <f t="shared" si="6"/>
        <v/>
      </c>
      <c r="D407" s="17" t="str">
        <f>IF(OR($A407="",$B407=""),"",A407*'MPTO_working_2-way'!$G406)</f>
        <v/>
      </c>
      <c r="E407" s="22" t="str">
        <f>IF(OR($A407="",$B407=""),"",B407*'MPTO_working_2-way'!$G406)</f>
        <v/>
      </c>
      <c r="F407" s="17" t="str">
        <f>IF(OR($A407="",$B407=""),"",'MPTO_working_2-way'!D406)</f>
        <v/>
      </c>
      <c r="G407" s="22" t="str">
        <f>IF(OR($A407="",$B407=""),"",'MPTO_working_2-way'!E406)</f>
        <v/>
      </c>
      <c r="H407" s="17" t="str">
        <f>IF(OR($A407="",$B407=""),"",'OddsRatio_working_2-way'!M406)</f>
        <v/>
      </c>
      <c r="I407" s="17" t="str">
        <f>IF(OR($A407="",$B407=""),"",'OddsRatio_working_2-way'!N406)</f>
        <v/>
      </c>
      <c r="J407" s="17" t="str">
        <f>IF('Log_working_2-way'!$D406="","",A407^('Log_working_2-way'!$D406))</f>
        <v/>
      </c>
      <c r="K407" s="22" t="str">
        <f>IF('Log_working_2-way'!$D406="","",B407^('Log_working_2-way'!$D406))</f>
        <v/>
      </c>
    </row>
    <row r="408" spans="3:11">
      <c r="C408" s="20" t="str">
        <f t="shared" si="6"/>
        <v/>
      </c>
      <c r="D408" s="17" t="str">
        <f>IF(OR($A408="",$B408=""),"",A408*'MPTO_working_2-way'!$G407)</f>
        <v/>
      </c>
      <c r="E408" s="22" t="str">
        <f>IF(OR($A408="",$B408=""),"",B408*'MPTO_working_2-way'!$G407)</f>
        <v/>
      </c>
      <c r="F408" s="17" t="str">
        <f>IF(OR($A408="",$B408=""),"",'MPTO_working_2-way'!D407)</f>
        <v/>
      </c>
      <c r="G408" s="22" t="str">
        <f>IF(OR($A408="",$B408=""),"",'MPTO_working_2-way'!E407)</f>
        <v/>
      </c>
      <c r="H408" s="17" t="str">
        <f>IF(OR($A408="",$B408=""),"",'OddsRatio_working_2-way'!M407)</f>
        <v/>
      </c>
      <c r="I408" s="17" t="str">
        <f>IF(OR($A408="",$B408=""),"",'OddsRatio_working_2-way'!N407)</f>
        <v/>
      </c>
      <c r="J408" s="17" t="str">
        <f>IF('Log_working_2-way'!$D407="","",A408^('Log_working_2-way'!$D407))</f>
        <v/>
      </c>
      <c r="K408" s="22" t="str">
        <f>IF('Log_working_2-way'!$D407="","",B408^('Log_working_2-way'!$D407))</f>
        <v/>
      </c>
    </row>
    <row r="409" spans="3:11">
      <c r="C409" s="20" t="str">
        <f t="shared" si="6"/>
        <v/>
      </c>
      <c r="D409" s="17" t="str">
        <f>IF(OR($A409="",$B409=""),"",A409*'MPTO_working_2-way'!$G408)</f>
        <v/>
      </c>
      <c r="E409" s="22" t="str">
        <f>IF(OR($A409="",$B409=""),"",B409*'MPTO_working_2-way'!$G408)</f>
        <v/>
      </c>
      <c r="F409" s="17" t="str">
        <f>IF(OR($A409="",$B409=""),"",'MPTO_working_2-way'!D408)</f>
        <v/>
      </c>
      <c r="G409" s="22" t="str">
        <f>IF(OR($A409="",$B409=""),"",'MPTO_working_2-way'!E408)</f>
        <v/>
      </c>
      <c r="H409" s="17" t="str">
        <f>IF(OR($A409="",$B409=""),"",'OddsRatio_working_2-way'!M408)</f>
        <v/>
      </c>
      <c r="I409" s="17" t="str">
        <f>IF(OR($A409="",$B409=""),"",'OddsRatio_working_2-way'!N408)</f>
        <v/>
      </c>
      <c r="J409" s="17" t="str">
        <f>IF('Log_working_2-way'!$D408="","",A409^('Log_working_2-way'!$D408))</f>
        <v/>
      </c>
      <c r="K409" s="22" t="str">
        <f>IF('Log_working_2-way'!$D408="","",B409^('Log_working_2-way'!$D408))</f>
        <v/>
      </c>
    </row>
    <row r="410" spans="3:11">
      <c r="C410" s="20" t="str">
        <f t="shared" si="6"/>
        <v/>
      </c>
      <c r="D410" s="17" t="str">
        <f>IF(OR($A410="",$B410=""),"",A410*'MPTO_working_2-way'!$G409)</f>
        <v/>
      </c>
      <c r="E410" s="22" t="str">
        <f>IF(OR($A410="",$B410=""),"",B410*'MPTO_working_2-way'!$G409)</f>
        <v/>
      </c>
      <c r="F410" s="17" t="str">
        <f>IF(OR($A410="",$B410=""),"",'MPTO_working_2-way'!D409)</f>
        <v/>
      </c>
      <c r="G410" s="22" t="str">
        <f>IF(OR($A410="",$B410=""),"",'MPTO_working_2-way'!E409)</f>
        <v/>
      </c>
      <c r="H410" s="17" t="str">
        <f>IF(OR($A410="",$B410=""),"",'OddsRatio_working_2-way'!M409)</f>
        <v/>
      </c>
      <c r="I410" s="17" t="str">
        <f>IF(OR($A410="",$B410=""),"",'OddsRatio_working_2-way'!N409)</f>
        <v/>
      </c>
      <c r="J410" s="17" t="str">
        <f>IF('Log_working_2-way'!$D409="","",A410^('Log_working_2-way'!$D409))</f>
        <v/>
      </c>
      <c r="K410" s="22" t="str">
        <f>IF('Log_working_2-way'!$D409="","",B410^('Log_working_2-way'!$D409))</f>
        <v/>
      </c>
    </row>
    <row r="411" spans="3:11">
      <c r="C411" s="20" t="str">
        <f t="shared" si="6"/>
        <v/>
      </c>
      <c r="D411" s="17" t="str">
        <f>IF(OR($A411="",$B411=""),"",A411*'MPTO_working_2-way'!$G410)</f>
        <v/>
      </c>
      <c r="E411" s="22" t="str">
        <f>IF(OR($A411="",$B411=""),"",B411*'MPTO_working_2-way'!$G410)</f>
        <v/>
      </c>
      <c r="F411" s="17" t="str">
        <f>IF(OR($A411="",$B411=""),"",'MPTO_working_2-way'!D410)</f>
        <v/>
      </c>
      <c r="G411" s="22" t="str">
        <f>IF(OR($A411="",$B411=""),"",'MPTO_working_2-way'!E410)</f>
        <v/>
      </c>
      <c r="H411" s="17" t="str">
        <f>IF(OR($A411="",$B411=""),"",'OddsRatio_working_2-way'!M410)</f>
        <v/>
      </c>
      <c r="I411" s="17" t="str">
        <f>IF(OR($A411="",$B411=""),"",'OddsRatio_working_2-way'!N410)</f>
        <v/>
      </c>
      <c r="J411" s="17" t="str">
        <f>IF('Log_working_2-way'!$D410="","",A411^('Log_working_2-way'!$D410))</f>
        <v/>
      </c>
      <c r="K411" s="22" t="str">
        <f>IF('Log_working_2-way'!$D410="","",B411^('Log_working_2-way'!$D410))</f>
        <v/>
      </c>
    </row>
    <row r="412" spans="3:11">
      <c r="C412" s="20" t="str">
        <f t="shared" si="6"/>
        <v/>
      </c>
      <c r="D412" s="17" t="str">
        <f>IF(OR($A412="",$B412=""),"",A412*'MPTO_working_2-way'!$G411)</f>
        <v/>
      </c>
      <c r="E412" s="22" t="str">
        <f>IF(OR($A412="",$B412=""),"",B412*'MPTO_working_2-way'!$G411)</f>
        <v/>
      </c>
      <c r="F412" s="17" t="str">
        <f>IF(OR($A412="",$B412=""),"",'MPTO_working_2-way'!D411)</f>
        <v/>
      </c>
      <c r="G412" s="22" t="str">
        <f>IF(OR($A412="",$B412=""),"",'MPTO_working_2-way'!E411)</f>
        <v/>
      </c>
      <c r="H412" s="17" t="str">
        <f>IF(OR($A412="",$B412=""),"",'OddsRatio_working_2-way'!M411)</f>
        <v/>
      </c>
      <c r="I412" s="17" t="str">
        <f>IF(OR($A412="",$B412=""),"",'OddsRatio_working_2-way'!N411)</f>
        <v/>
      </c>
      <c r="J412" s="17" t="str">
        <f>IF('Log_working_2-way'!$D411="","",A412^('Log_working_2-way'!$D411))</f>
        <v/>
      </c>
      <c r="K412" s="22" t="str">
        <f>IF('Log_working_2-way'!$D411="","",B412^('Log_working_2-way'!$D411))</f>
        <v/>
      </c>
    </row>
    <row r="413" spans="3:11">
      <c r="C413" s="20" t="str">
        <f t="shared" si="6"/>
        <v/>
      </c>
      <c r="D413" s="17" t="str">
        <f>IF(OR($A413="",$B413=""),"",A413*'MPTO_working_2-way'!$G412)</f>
        <v/>
      </c>
      <c r="E413" s="22" t="str">
        <f>IF(OR($A413="",$B413=""),"",B413*'MPTO_working_2-way'!$G412)</f>
        <v/>
      </c>
      <c r="F413" s="17" t="str">
        <f>IF(OR($A413="",$B413=""),"",'MPTO_working_2-way'!D412)</f>
        <v/>
      </c>
      <c r="G413" s="22" t="str">
        <f>IF(OR($A413="",$B413=""),"",'MPTO_working_2-way'!E412)</f>
        <v/>
      </c>
      <c r="H413" s="17" t="str">
        <f>IF(OR($A413="",$B413=""),"",'OddsRatio_working_2-way'!M412)</f>
        <v/>
      </c>
      <c r="I413" s="17" t="str">
        <f>IF(OR($A413="",$B413=""),"",'OddsRatio_working_2-way'!N412)</f>
        <v/>
      </c>
      <c r="J413" s="17" t="str">
        <f>IF('Log_working_2-way'!$D412="","",A413^('Log_working_2-way'!$D412))</f>
        <v/>
      </c>
      <c r="K413" s="22" t="str">
        <f>IF('Log_working_2-way'!$D412="","",B413^('Log_working_2-way'!$D412))</f>
        <v/>
      </c>
    </row>
    <row r="414" spans="3:11">
      <c r="C414" s="20" t="str">
        <f t="shared" si="6"/>
        <v/>
      </c>
      <c r="D414" s="17" t="str">
        <f>IF(OR($A414="",$B414=""),"",A414*'MPTO_working_2-way'!$G413)</f>
        <v/>
      </c>
      <c r="E414" s="22" t="str">
        <f>IF(OR($A414="",$B414=""),"",B414*'MPTO_working_2-way'!$G413)</f>
        <v/>
      </c>
      <c r="F414" s="17" t="str">
        <f>IF(OR($A414="",$B414=""),"",'MPTO_working_2-way'!D413)</f>
        <v/>
      </c>
      <c r="G414" s="22" t="str">
        <f>IF(OR($A414="",$B414=""),"",'MPTO_working_2-way'!E413)</f>
        <v/>
      </c>
      <c r="H414" s="17" t="str">
        <f>IF(OR($A414="",$B414=""),"",'OddsRatio_working_2-way'!M413)</f>
        <v/>
      </c>
      <c r="I414" s="17" t="str">
        <f>IF(OR($A414="",$B414=""),"",'OddsRatio_working_2-way'!N413)</f>
        <v/>
      </c>
      <c r="J414" s="17" t="str">
        <f>IF('Log_working_2-way'!$D413="","",A414^('Log_working_2-way'!$D413))</f>
        <v/>
      </c>
      <c r="K414" s="22" t="str">
        <f>IF('Log_working_2-way'!$D413="","",B414^('Log_working_2-way'!$D413))</f>
        <v/>
      </c>
    </row>
    <row r="415" spans="3:11">
      <c r="C415" s="20" t="str">
        <f t="shared" si="6"/>
        <v/>
      </c>
      <c r="D415" s="17" t="str">
        <f>IF(OR($A415="",$B415=""),"",A415*'MPTO_working_2-way'!$G414)</f>
        <v/>
      </c>
      <c r="E415" s="22" t="str">
        <f>IF(OR($A415="",$B415=""),"",B415*'MPTO_working_2-way'!$G414)</f>
        <v/>
      </c>
      <c r="F415" s="17" t="str">
        <f>IF(OR($A415="",$B415=""),"",'MPTO_working_2-way'!D414)</f>
        <v/>
      </c>
      <c r="G415" s="22" t="str">
        <f>IF(OR($A415="",$B415=""),"",'MPTO_working_2-way'!E414)</f>
        <v/>
      </c>
      <c r="H415" s="17" t="str">
        <f>IF(OR($A415="",$B415=""),"",'OddsRatio_working_2-way'!M414)</f>
        <v/>
      </c>
      <c r="I415" s="17" t="str">
        <f>IF(OR($A415="",$B415=""),"",'OddsRatio_working_2-way'!N414)</f>
        <v/>
      </c>
      <c r="J415" s="17" t="str">
        <f>IF('Log_working_2-way'!$D414="","",A415^('Log_working_2-way'!$D414))</f>
        <v/>
      </c>
      <c r="K415" s="22" t="str">
        <f>IF('Log_working_2-way'!$D414="","",B415^('Log_working_2-way'!$D414))</f>
        <v/>
      </c>
    </row>
    <row r="416" spans="3:11">
      <c r="C416" s="20" t="str">
        <f t="shared" si="6"/>
        <v/>
      </c>
      <c r="D416" s="17" t="str">
        <f>IF(OR($A416="",$B416=""),"",A416*'MPTO_working_2-way'!$G415)</f>
        <v/>
      </c>
      <c r="E416" s="22" t="str">
        <f>IF(OR($A416="",$B416=""),"",B416*'MPTO_working_2-way'!$G415)</f>
        <v/>
      </c>
      <c r="F416" s="17" t="str">
        <f>IF(OR($A416="",$B416=""),"",'MPTO_working_2-way'!D415)</f>
        <v/>
      </c>
      <c r="G416" s="22" t="str">
        <f>IF(OR($A416="",$B416=""),"",'MPTO_working_2-way'!E415)</f>
        <v/>
      </c>
      <c r="H416" s="17" t="str">
        <f>IF(OR($A416="",$B416=""),"",'OddsRatio_working_2-way'!M415)</f>
        <v/>
      </c>
      <c r="I416" s="17" t="str">
        <f>IF(OR($A416="",$B416=""),"",'OddsRatio_working_2-way'!N415)</f>
        <v/>
      </c>
      <c r="J416" s="17" t="str">
        <f>IF('Log_working_2-way'!$D415="","",A416^('Log_working_2-way'!$D415))</f>
        <v/>
      </c>
      <c r="K416" s="22" t="str">
        <f>IF('Log_working_2-way'!$D415="","",B416^('Log_working_2-way'!$D415))</f>
        <v/>
      </c>
    </row>
    <row r="417" spans="3:11">
      <c r="C417" s="20" t="str">
        <f t="shared" si="6"/>
        <v/>
      </c>
      <c r="D417" s="17" t="str">
        <f>IF(OR($A417="",$B417=""),"",A417*'MPTO_working_2-way'!$G416)</f>
        <v/>
      </c>
      <c r="E417" s="22" t="str">
        <f>IF(OR($A417="",$B417=""),"",B417*'MPTO_working_2-way'!$G416)</f>
        <v/>
      </c>
      <c r="F417" s="17" t="str">
        <f>IF(OR($A417="",$B417=""),"",'MPTO_working_2-way'!D416)</f>
        <v/>
      </c>
      <c r="G417" s="22" t="str">
        <f>IF(OR($A417="",$B417=""),"",'MPTO_working_2-way'!E416)</f>
        <v/>
      </c>
      <c r="H417" s="17" t="str">
        <f>IF(OR($A417="",$B417=""),"",'OddsRatio_working_2-way'!M416)</f>
        <v/>
      </c>
      <c r="I417" s="17" t="str">
        <f>IF(OR($A417="",$B417=""),"",'OddsRatio_working_2-way'!N416)</f>
        <v/>
      </c>
      <c r="J417" s="17" t="str">
        <f>IF('Log_working_2-way'!$D416="","",A417^('Log_working_2-way'!$D416))</f>
        <v/>
      </c>
      <c r="K417" s="22" t="str">
        <f>IF('Log_working_2-way'!$D416="","",B417^('Log_working_2-way'!$D416))</f>
        <v/>
      </c>
    </row>
    <row r="418" spans="3:11">
      <c r="C418" s="20" t="str">
        <f t="shared" si="6"/>
        <v/>
      </c>
      <c r="D418" s="17" t="str">
        <f>IF(OR($A418="",$B418=""),"",A418*'MPTO_working_2-way'!$G417)</f>
        <v/>
      </c>
      <c r="E418" s="22" t="str">
        <f>IF(OR($A418="",$B418=""),"",B418*'MPTO_working_2-way'!$G417)</f>
        <v/>
      </c>
      <c r="F418" s="17" t="str">
        <f>IF(OR($A418="",$B418=""),"",'MPTO_working_2-way'!D417)</f>
        <v/>
      </c>
      <c r="G418" s="22" t="str">
        <f>IF(OR($A418="",$B418=""),"",'MPTO_working_2-way'!E417)</f>
        <v/>
      </c>
      <c r="H418" s="17" t="str">
        <f>IF(OR($A418="",$B418=""),"",'OddsRatio_working_2-way'!M417)</f>
        <v/>
      </c>
      <c r="I418" s="17" t="str">
        <f>IF(OR($A418="",$B418=""),"",'OddsRatio_working_2-way'!N417)</f>
        <v/>
      </c>
      <c r="J418" s="17" t="str">
        <f>IF('Log_working_2-way'!$D417="","",A418^('Log_working_2-way'!$D417))</f>
        <v/>
      </c>
      <c r="K418" s="22" t="str">
        <f>IF('Log_working_2-way'!$D417="","",B418^('Log_working_2-way'!$D417))</f>
        <v/>
      </c>
    </row>
    <row r="419" spans="3:11">
      <c r="C419" s="20" t="str">
        <f t="shared" si="6"/>
        <v/>
      </c>
      <c r="D419" s="17" t="str">
        <f>IF(OR($A419="",$B419=""),"",A419*'MPTO_working_2-way'!$G418)</f>
        <v/>
      </c>
      <c r="E419" s="22" t="str">
        <f>IF(OR($A419="",$B419=""),"",B419*'MPTO_working_2-way'!$G418)</f>
        <v/>
      </c>
      <c r="F419" s="17" t="str">
        <f>IF(OR($A419="",$B419=""),"",'MPTO_working_2-way'!D418)</f>
        <v/>
      </c>
      <c r="G419" s="22" t="str">
        <f>IF(OR($A419="",$B419=""),"",'MPTO_working_2-way'!E418)</f>
        <v/>
      </c>
      <c r="H419" s="17" t="str">
        <f>IF(OR($A419="",$B419=""),"",'OddsRatio_working_2-way'!M418)</f>
        <v/>
      </c>
      <c r="I419" s="17" t="str">
        <f>IF(OR($A419="",$B419=""),"",'OddsRatio_working_2-way'!N418)</f>
        <v/>
      </c>
      <c r="J419" s="17" t="str">
        <f>IF('Log_working_2-way'!$D418="","",A419^('Log_working_2-way'!$D418))</f>
        <v/>
      </c>
      <c r="K419" s="22" t="str">
        <f>IF('Log_working_2-way'!$D418="","",B419^('Log_working_2-way'!$D418))</f>
        <v/>
      </c>
    </row>
    <row r="420" spans="3:11">
      <c r="C420" s="20" t="str">
        <f t="shared" si="6"/>
        <v/>
      </c>
      <c r="D420" s="17" t="str">
        <f>IF(OR($A420="",$B420=""),"",A420*'MPTO_working_2-way'!$G419)</f>
        <v/>
      </c>
      <c r="E420" s="22" t="str">
        <f>IF(OR($A420="",$B420=""),"",B420*'MPTO_working_2-way'!$G419)</f>
        <v/>
      </c>
      <c r="F420" s="17" t="str">
        <f>IF(OR($A420="",$B420=""),"",'MPTO_working_2-way'!D419)</f>
        <v/>
      </c>
      <c r="G420" s="22" t="str">
        <f>IF(OR($A420="",$B420=""),"",'MPTO_working_2-way'!E419)</f>
        <v/>
      </c>
      <c r="H420" s="17" t="str">
        <f>IF(OR($A420="",$B420=""),"",'OddsRatio_working_2-way'!M419)</f>
        <v/>
      </c>
      <c r="I420" s="17" t="str">
        <f>IF(OR($A420="",$B420=""),"",'OddsRatio_working_2-way'!N419)</f>
        <v/>
      </c>
      <c r="J420" s="17" t="str">
        <f>IF('Log_working_2-way'!$D419="","",A420^('Log_working_2-way'!$D419))</f>
        <v/>
      </c>
      <c r="K420" s="22" t="str">
        <f>IF('Log_working_2-way'!$D419="","",B420^('Log_working_2-way'!$D419))</f>
        <v/>
      </c>
    </row>
    <row r="421" spans="3:11">
      <c r="C421" s="20" t="str">
        <f t="shared" si="6"/>
        <v/>
      </c>
      <c r="D421" s="17" t="str">
        <f>IF(OR($A421="",$B421=""),"",A421*'MPTO_working_2-way'!$G420)</f>
        <v/>
      </c>
      <c r="E421" s="22" t="str">
        <f>IF(OR($A421="",$B421=""),"",B421*'MPTO_working_2-way'!$G420)</f>
        <v/>
      </c>
      <c r="F421" s="17" t="str">
        <f>IF(OR($A421="",$B421=""),"",'MPTO_working_2-way'!D420)</f>
        <v/>
      </c>
      <c r="G421" s="22" t="str">
        <f>IF(OR($A421="",$B421=""),"",'MPTO_working_2-way'!E420)</f>
        <v/>
      </c>
      <c r="H421" s="17" t="str">
        <f>IF(OR($A421="",$B421=""),"",'OddsRatio_working_2-way'!M420)</f>
        <v/>
      </c>
      <c r="I421" s="17" t="str">
        <f>IF(OR($A421="",$B421=""),"",'OddsRatio_working_2-way'!N420)</f>
        <v/>
      </c>
      <c r="J421" s="17" t="str">
        <f>IF('Log_working_2-way'!$D420="","",A421^('Log_working_2-way'!$D420))</f>
        <v/>
      </c>
      <c r="K421" s="22" t="str">
        <f>IF('Log_working_2-way'!$D420="","",B421^('Log_working_2-way'!$D420))</f>
        <v/>
      </c>
    </row>
    <row r="422" spans="3:11">
      <c r="C422" s="20" t="str">
        <f t="shared" si="6"/>
        <v/>
      </c>
      <c r="D422" s="17" t="str">
        <f>IF(OR($A422="",$B422=""),"",A422*'MPTO_working_2-way'!$G421)</f>
        <v/>
      </c>
      <c r="E422" s="22" t="str">
        <f>IF(OR($A422="",$B422=""),"",B422*'MPTO_working_2-way'!$G421)</f>
        <v/>
      </c>
      <c r="F422" s="17" t="str">
        <f>IF(OR($A422="",$B422=""),"",'MPTO_working_2-way'!D421)</f>
        <v/>
      </c>
      <c r="G422" s="22" t="str">
        <f>IF(OR($A422="",$B422=""),"",'MPTO_working_2-way'!E421)</f>
        <v/>
      </c>
      <c r="H422" s="17" t="str">
        <f>IF(OR($A422="",$B422=""),"",'OddsRatio_working_2-way'!M421)</f>
        <v/>
      </c>
      <c r="I422" s="17" t="str">
        <f>IF(OR($A422="",$B422=""),"",'OddsRatio_working_2-way'!N421)</f>
        <v/>
      </c>
      <c r="J422" s="17" t="str">
        <f>IF('Log_working_2-way'!$D421="","",A422^('Log_working_2-way'!$D421))</f>
        <v/>
      </c>
      <c r="K422" s="22" t="str">
        <f>IF('Log_working_2-way'!$D421="","",B422^('Log_working_2-way'!$D421))</f>
        <v/>
      </c>
    </row>
    <row r="423" spans="3:11">
      <c r="C423" s="20" t="str">
        <f t="shared" si="6"/>
        <v/>
      </c>
      <c r="D423" s="17" t="str">
        <f>IF(OR($A423="",$B423=""),"",A423*'MPTO_working_2-way'!$G422)</f>
        <v/>
      </c>
      <c r="E423" s="22" t="str">
        <f>IF(OR($A423="",$B423=""),"",B423*'MPTO_working_2-way'!$G422)</f>
        <v/>
      </c>
      <c r="F423" s="17" t="str">
        <f>IF(OR($A423="",$B423=""),"",'MPTO_working_2-way'!D422)</f>
        <v/>
      </c>
      <c r="G423" s="22" t="str">
        <f>IF(OR($A423="",$B423=""),"",'MPTO_working_2-way'!E422)</f>
        <v/>
      </c>
      <c r="H423" s="17" t="str">
        <f>IF(OR($A423="",$B423=""),"",'OddsRatio_working_2-way'!M422)</f>
        <v/>
      </c>
      <c r="I423" s="17" t="str">
        <f>IF(OR($A423="",$B423=""),"",'OddsRatio_working_2-way'!N422)</f>
        <v/>
      </c>
      <c r="J423" s="17" t="str">
        <f>IF('Log_working_2-way'!$D422="","",A423^('Log_working_2-way'!$D422))</f>
        <v/>
      </c>
      <c r="K423" s="22" t="str">
        <f>IF('Log_working_2-way'!$D422="","",B423^('Log_working_2-way'!$D422))</f>
        <v/>
      </c>
    </row>
    <row r="424" spans="3:11">
      <c r="C424" s="20" t="str">
        <f t="shared" si="6"/>
        <v/>
      </c>
      <c r="D424" s="17" t="str">
        <f>IF(OR($A424="",$B424=""),"",A424*'MPTO_working_2-way'!$G423)</f>
        <v/>
      </c>
      <c r="E424" s="22" t="str">
        <f>IF(OR($A424="",$B424=""),"",B424*'MPTO_working_2-way'!$G423)</f>
        <v/>
      </c>
      <c r="F424" s="17" t="str">
        <f>IF(OR($A424="",$B424=""),"",'MPTO_working_2-way'!D423)</f>
        <v/>
      </c>
      <c r="G424" s="22" t="str">
        <f>IF(OR($A424="",$B424=""),"",'MPTO_working_2-way'!E423)</f>
        <v/>
      </c>
      <c r="H424" s="17" t="str">
        <f>IF(OR($A424="",$B424=""),"",'OddsRatio_working_2-way'!M423)</f>
        <v/>
      </c>
      <c r="I424" s="17" t="str">
        <f>IF(OR($A424="",$B424=""),"",'OddsRatio_working_2-way'!N423)</f>
        <v/>
      </c>
      <c r="J424" s="17" t="str">
        <f>IF('Log_working_2-way'!$D423="","",A424^('Log_working_2-way'!$D423))</f>
        <v/>
      </c>
      <c r="K424" s="22" t="str">
        <f>IF('Log_working_2-way'!$D423="","",B424^('Log_working_2-way'!$D423))</f>
        <v/>
      </c>
    </row>
    <row r="425" spans="3:11">
      <c r="C425" s="20" t="str">
        <f t="shared" si="6"/>
        <v/>
      </c>
      <c r="D425" s="17" t="str">
        <f>IF(OR($A425="",$B425=""),"",A425*'MPTO_working_2-way'!$G424)</f>
        <v/>
      </c>
      <c r="E425" s="22" t="str">
        <f>IF(OR($A425="",$B425=""),"",B425*'MPTO_working_2-way'!$G424)</f>
        <v/>
      </c>
      <c r="F425" s="17" t="str">
        <f>IF(OR($A425="",$B425=""),"",'MPTO_working_2-way'!D424)</f>
        <v/>
      </c>
      <c r="G425" s="22" t="str">
        <f>IF(OR($A425="",$B425=""),"",'MPTO_working_2-way'!E424)</f>
        <v/>
      </c>
      <c r="H425" s="17" t="str">
        <f>IF(OR($A425="",$B425=""),"",'OddsRatio_working_2-way'!M424)</f>
        <v/>
      </c>
      <c r="I425" s="17" t="str">
        <f>IF(OR($A425="",$B425=""),"",'OddsRatio_working_2-way'!N424)</f>
        <v/>
      </c>
      <c r="J425" s="17" t="str">
        <f>IF('Log_working_2-way'!$D424="","",A425^('Log_working_2-way'!$D424))</f>
        <v/>
      </c>
      <c r="K425" s="22" t="str">
        <f>IF('Log_working_2-way'!$D424="","",B425^('Log_working_2-way'!$D424))</f>
        <v/>
      </c>
    </row>
    <row r="426" spans="3:11">
      <c r="C426" s="20" t="str">
        <f t="shared" si="6"/>
        <v/>
      </c>
      <c r="D426" s="17" t="str">
        <f>IF(OR($A426="",$B426=""),"",A426*'MPTO_working_2-way'!$G425)</f>
        <v/>
      </c>
      <c r="E426" s="22" t="str">
        <f>IF(OR($A426="",$B426=""),"",B426*'MPTO_working_2-way'!$G425)</f>
        <v/>
      </c>
      <c r="F426" s="17" t="str">
        <f>IF(OR($A426="",$B426=""),"",'MPTO_working_2-way'!D425)</f>
        <v/>
      </c>
      <c r="G426" s="22" t="str">
        <f>IF(OR($A426="",$B426=""),"",'MPTO_working_2-way'!E425)</f>
        <v/>
      </c>
      <c r="H426" s="17" t="str">
        <f>IF(OR($A426="",$B426=""),"",'OddsRatio_working_2-way'!M425)</f>
        <v/>
      </c>
      <c r="I426" s="17" t="str">
        <f>IF(OR($A426="",$B426=""),"",'OddsRatio_working_2-way'!N425)</f>
        <v/>
      </c>
      <c r="J426" s="17" t="str">
        <f>IF('Log_working_2-way'!$D425="","",A426^('Log_working_2-way'!$D425))</f>
        <v/>
      </c>
      <c r="K426" s="22" t="str">
        <f>IF('Log_working_2-way'!$D425="","",B426^('Log_working_2-way'!$D425))</f>
        <v/>
      </c>
    </row>
    <row r="427" spans="3:11">
      <c r="C427" s="20" t="str">
        <f t="shared" si="6"/>
        <v/>
      </c>
      <c r="D427" s="17" t="str">
        <f>IF(OR($A427="",$B427=""),"",A427*'MPTO_working_2-way'!$G426)</f>
        <v/>
      </c>
      <c r="E427" s="22" t="str">
        <f>IF(OR($A427="",$B427=""),"",B427*'MPTO_working_2-way'!$G426)</f>
        <v/>
      </c>
      <c r="F427" s="17" t="str">
        <f>IF(OR($A427="",$B427=""),"",'MPTO_working_2-way'!D426)</f>
        <v/>
      </c>
      <c r="G427" s="22" t="str">
        <f>IF(OR($A427="",$B427=""),"",'MPTO_working_2-way'!E426)</f>
        <v/>
      </c>
      <c r="H427" s="17" t="str">
        <f>IF(OR($A427="",$B427=""),"",'OddsRatio_working_2-way'!M426)</f>
        <v/>
      </c>
      <c r="I427" s="17" t="str">
        <f>IF(OR($A427="",$B427=""),"",'OddsRatio_working_2-way'!N426)</f>
        <v/>
      </c>
      <c r="J427" s="17" t="str">
        <f>IF('Log_working_2-way'!$D426="","",A427^('Log_working_2-way'!$D426))</f>
        <v/>
      </c>
      <c r="K427" s="22" t="str">
        <f>IF('Log_working_2-way'!$D426="","",B427^('Log_working_2-way'!$D426))</f>
        <v/>
      </c>
    </row>
    <row r="428" spans="3:11">
      <c r="C428" s="20" t="str">
        <f t="shared" si="6"/>
        <v/>
      </c>
      <c r="D428" s="17" t="str">
        <f>IF(OR($A428="",$B428=""),"",A428*'MPTO_working_2-way'!$G427)</f>
        <v/>
      </c>
      <c r="E428" s="22" t="str">
        <f>IF(OR($A428="",$B428=""),"",B428*'MPTO_working_2-way'!$G427)</f>
        <v/>
      </c>
      <c r="F428" s="17" t="str">
        <f>IF(OR($A428="",$B428=""),"",'MPTO_working_2-way'!D427)</f>
        <v/>
      </c>
      <c r="G428" s="22" t="str">
        <f>IF(OR($A428="",$B428=""),"",'MPTO_working_2-way'!E427)</f>
        <v/>
      </c>
      <c r="H428" s="17" t="str">
        <f>IF(OR($A428="",$B428=""),"",'OddsRatio_working_2-way'!M427)</f>
        <v/>
      </c>
      <c r="I428" s="17" t="str">
        <f>IF(OR($A428="",$B428=""),"",'OddsRatio_working_2-way'!N427)</f>
        <v/>
      </c>
      <c r="J428" s="17" t="str">
        <f>IF('Log_working_2-way'!$D427="","",A428^('Log_working_2-way'!$D427))</f>
        <v/>
      </c>
      <c r="K428" s="22" t="str">
        <f>IF('Log_working_2-way'!$D427="","",B428^('Log_working_2-way'!$D427))</f>
        <v/>
      </c>
    </row>
    <row r="429" spans="3:11">
      <c r="C429" s="20" t="str">
        <f t="shared" si="6"/>
        <v/>
      </c>
      <c r="D429" s="17" t="str">
        <f>IF(OR($A429="",$B429=""),"",A429*'MPTO_working_2-way'!$G428)</f>
        <v/>
      </c>
      <c r="E429" s="22" t="str">
        <f>IF(OR($A429="",$B429=""),"",B429*'MPTO_working_2-way'!$G428)</f>
        <v/>
      </c>
      <c r="F429" s="17" t="str">
        <f>IF(OR($A429="",$B429=""),"",'MPTO_working_2-way'!D428)</f>
        <v/>
      </c>
      <c r="G429" s="22" t="str">
        <f>IF(OR($A429="",$B429=""),"",'MPTO_working_2-way'!E428)</f>
        <v/>
      </c>
      <c r="H429" s="17" t="str">
        <f>IF(OR($A429="",$B429=""),"",'OddsRatio_working_2-way'!M428)</f>
        <v/>
      </c>
      <c r="I429" s="17" t="str">
        <f>IF(OR($A429="",$B429=""),"",'OddsRatio_working_2-way'!N428)</f>
        <v/>
      </c>
      <c r="J429" s="17" t="str">
        <f>IF('Log_working_2-way'!$D428="","",A429^('Log_working_2-way'!$D428))</f>
        <v/>
      </c>
      <c r="K429" s="22" t="str">
        <f>IF('Log_working_2-way'!$D428="","",B429^('Log_working_2-way'!$D428))</f>
        <v/>
      </c>
    </row>
    <row r="430" spans="3:11">
      <c r="C430" s="20" t="str">
        <f t="shared" si="6"/>
        <v/>
      </c>
      <c r="D430" s="17" t="str">
        <f>IF(OR($A430="",$B430=""),"",A430*'MPTO_working_2-way'!$G429)</f>
        <v/>
      </c>
      <c r="E430" s="22" t="str">
        <f>IF(OR($A430="",$B430=""),"",B430*'MPTO_working_2-way'!$G429)</f>
        <v/>
      </c>
      <c r="F430" s="17" t="str">
        <f>IF(OR($A430="",$B430=""),"",'MPTO_working_2-way'!D429)</f>
        <v/>
      </c>
      <c r="G430" s="22" t="str">
        <f>IF(OR($A430="",$B430=""),"",'MPTO_working_2-way'!E429)</f>
        <v/>
      </c>
      <c r="H430" s="17" t="str">
        <f>IF(OR($A430="",$B430=""),"",'OddsRatio_working_2-way'!M429)</f>
        <v/>
      </c>
      <c r="I430" s="17" t="str">
        <f>IF(OR($A430="",$B430=""),"",'OddsRatio_working_2-way'!N429)</f>
        <v/>
      </c>
      <c r="J430" s="17" t="str">
        <f>IF('Log_working_2-way'!$D429="","",A430^('Log_working_2-way'!$D429))</f>
        <v/>
      </c>
      <c r="K430" s="22" t="str">
        <f>IF('Log_working_2-way'!$D429="","",B430^('Log_working_2-way'!$D429))</f>
        <v/>
      </c>
    </row>
    <row r="431" spans="3:11">
      <c r="C431" s="20" t="str">
        <f t="shared" si="6"/>
        <v/>
      </c>
      <c r="D431" s="17" t="str">
        <f>IF(OR($A431="",$B431=""),"",A431*'MPTO_working_2-way'!$G430)</f>
        <v/>
      </c>
      <c r="E431" s="22" t="str">
        <f>IF(OR($A431="",$B431=""),"",B431*'MPTO_working_2-way'!$G430)</f>
        <v/>
      </c>
      <c r="F431" s="17" t="str">
        <f>IF(OR($A431="",$B431=""),"",'MPTO_working_2-way'!D430)</f>
        <v/>
      </c>
      <c r="G431" s="22" t="str">
        <f>IF(OR($A431="",$B431=""),"",'MPTO_working_2-way'!E430)</f>
        <v/>
      </c>
      <c r="H431" s="17" t="str">
        <f>IF(OR($A431="",$B431=""),"",'OddsRatio_working_2-way'!M430)</f>
        <v/>
      </c>
      <c r="I431" s="17" t="str">
        <f>IF(OR($A431="",$B431=""),"",'OddsRatio_working_2-way'!N430)</f>
        <v/>
      </c>
      <c r="J431" s="17" t="str">
        <f>IF('Log_working_2-way'!$D430="","",A431^('Log_working_2-way'!$D430))</f>
        <v/>
      </c>
      <c r="K431" s="22" t="str">
        <f>IF('Log_working_2-way'!$D430="","",B431^('Log_working_2-way'!$D430))</f>
        <v/>
      </c>
    </row>
    <row r="432" spans="3:11">
      <c r="C432" s="20" t="str">
        <f t="shared" si="6"/>
        <v/>
      </c>
      <c r="D432" s="17" t="str">
        <f>IF(OR($A432="",$B432=""),"",A432*'MPTO_working_2-way'!$G431)</f>
        <v/>
      </c>
      <c r="E432" s="22" t="str">
        <f>IF(OR($A432="",$B432=""),"",B432*'MPTO_working_2-way'!$G431)</f>
        <v/>
      </c>
      <c r="F432" s="17" t="str">
        <f>IF(OR($A432="",$B432=""),"",'MPTO_working_2-way'!D431)</f>
        <v/>
      </c>
      <c r="G432" s="22" t="str">
        <f>IF(OR($A432="",$B432=""),"",'MPTO_working_2-way'!E431)</f>
        <v/>
      </c>
      <c r="H432" s="17" t="str">
        <f>IF(OR($A432="",$B432=""),"",'OddsRatio_working_2-way'!M431)</f>
        <v/>
      </c>
      <c r="I432" s="17" t="str">
        <f>IF(OR($A432="",$B432=""),"",'OddsRatio_working_2-way'!N431)</f>
        <v/>
      </c>
      <c r="J432" s="17" t="str">
        <f>IF('Log_working_2-way'!$D431="","",A432^('Log_working_2-way'!$D431))</f>
        <v/>
      </c>
      <c r="K432" s="22" t="str">
        <f>IF('Log_working_2-way'!$D431="","",B432^('Log_working_2-way'!$D431))</f>
        <v/>
      </c>
    </row>
    <row r="433" spans="3:11">
      <c r="C433" s="20" t="str">
        <f t="shared" si="6"/>
        <v/>
      </c>
      <c r="D433" s="17" t="str">
        <f>IF(OR($A433="",$B433=""),"",A433*'MPTO_working_2-way'!$G432)</f>
        <v/>
      </c>
      <c r="E433" s="22" t="str">
        <f>IF(OR($A433="",$B433=""),"",B433*'MPTO_working_2-way'!$G432)</f>
        <v/>
      </c>
      <c r="F433" s="17" t="str">
        <f>IF(OR($A433="",$B433=""),"",'MPTO_working_2-way'!D432)</f>
        <v/>
      </c>
      <c r="G433" s="22" t="str">
        <f>IF(OR($A433="",$B433=""),"",'MPTO_working_2-way'!E432)</f>
        <v/>
      </c>
      <c r="H433" s="17" t="str">
        <f>IF(OR($A433="",$B433=""),"",'OddsRatio_working_2-way'!M432)</f>
        <v/>
      </c>
      <c r="I433" s="17" t="str">
        <f>IF(OR($A433="",$B433=""),"",'OddsRatio_working_2-way'!N432)</f>
        <v/>
      </c>
      <c r="J433" s="17" t="str">
        <f>IF('Log_working_2-way'!$D432="","",A433^('Log_working_2-way'!$D432))</f>
        <v/>
      </c>
      <c r="K433" s="22" t="str">
        <f>IF('Log_working_2-way'!$D432="","",B433^('Log_working_2-way'!$D432))</f>
        <v/>
      </c>
    </row>
    <row r="434" spans="3:11">
      <c r="C434" s="20" t="str">
        <f t="shared" si="6"/>
        <v/>
      </c>
      <c r="D434" s="17" t="str">
        <f>IF(OR($A434="",$B434=""),"",A434*'MPTO_working_2-way'!$G433)</f>
        <v/>
      </c>
      <c r="E434" s="22" t="str">
        <f>IF(OR($A434="",$B434=""),"",B434*'MPTO_working_2-way'!$G433)</f>
        <v/>
      </c>
      <c r="F434" s="17" t="str">
        <f>IF(OR($A434="",$B434=""),"",'MPTO_working_2-way'!D433)</f>
        <v/>
      </c>
      <c r="G434" s="22" t="str">
        <f>IF(OR($A434="",$B434=""),"",'MPTO_working_2-way'!E433)</f>
        <v/>
      </c>
      <c r="H434" s="17" t="str">
        <f>IF(OR($A434="",$B434=""),"",'OddsRatio_working_2-way'!M433)</f>
        <v/>
      </c>
      <c r="I434" s="17" t="str">
        <f>IF(OR($A434="",$B434=""),"",'OddsRatio_working_2-way'!N433)</f>
        <v/>
      </c>
      <c r="J434" s="17" t="str">
        <f>IF('Log_working_2-way'!$D433="","",A434^('Log_working_2-way'!$D433))</f>
        <v/>
      </c>
      <c r="K434" s="22" t="str">
        <f>IF('Log_working_2-way'!$D433="","",B434^('Log_working_2-way'!$D433))</f>
        <v/>
      </c>
    </row>
    <row r="435" spans="3:11">
      <c r="C435" s="20" t="str">
        <f t="shared" si="6"/>
        <v/>
      </c>
      <c r="D435" s="17" t="str">
        <f>IF(OR($A435="",$B435=""),"",A435*'MPTO_working_2-way'!$G434)</f>
        <v/>
      </c>
      <c r="E435" s="22" t="str">
        <f>IF(OR($A435="",$B435=""),"",B435*'MPTO_working_2-way'!$G434)</f>
        <v/>
      </c>
      <c r="F435" s="17" t="str">
        <f>IF(OR($A435="",$B435=""),"",'MPTO_working_2-way'!D434)</f>
        <v/>
      </c>
      <c r="G435" s="22" t="str">
        <f>IF(OR($A435="",$B435=""),"",'MPTO_working_2-way'!E434)</f>
        <v/>
      </c>
      <c r="H435" s="17" t="str">
        <f>IF(OR($A435="",$B435=""),"",'OddsRatio_working_2-way'!M434)</f>
        <v/>
      </c>
      <c r="I435" s="17" t="str">
        <f>IF(OR($A435="",$B435=""),"",'OddsRatio_working_2-way'!N434)</f>
        <v/>
      </c>
      <c r="J435" s="17" t="str">
        <f>IF('Log_working_2-way'!$D434="","",A435^('Log_working_2-way'!$D434))</f>
        <v/>
      </c>
      <c r="K435" s="22" t="str">
        <f>IF('Log_working_2-way'!$D434="","",B435^('Log_working_2-way'!$D434))</f>
        <v/>
      </c>
    </row>
    <row r="436" spans="3:11">
      <c r="C436" s="20" t="str">
        <f t="shared" si="6"/>
        <v/>
      </c>
      <c r="D436" s="17" t="str">
        <f>IF(OR($A436="",$B436=""),"",A436*'MPTO_working_2-way'!$G435)</f>
        <v/>
      </c>
      <c r="E436" s="22" t="str">
        <f>IF(OR($A436="",$B436=""),"",B436*'MPTO_working_2-way'!$G435)</f>
        <v/>
      </c>
      <c r="F436" s="17" t="str">
        <f>IF(OR($A436="",$B436=""),"",'MPTO_working_2-way'!D435)</f>
        <v/>
      </c>
      <c r="G436" s="22" t="str">
        <f>IF(OR($A436="",$B436=""),"",'MPTO_working_2-way'!E435)</f>
        <v/>
      </c>
      <c r="H436" s="17" t="str">
        <f>IF(OR($A436="",$B436=""),"",'OddsRatio_working_2-way'!M435)</f>
        <v/>
      </c>
      <c r="I436" s="17" t="str">
        <f>IF(OR($A436="",$B436=""),"",'OddsRatio_working_2-way'!N435)</f>
        <v/>
      </c>
      <c r="J436" s="17" t="str">
        <f>IF('Log_working_2-way'!$D435="","",A436^('Log_working_2-way'!$D435))</f>
        <v/>
      </c>
      <c r="K436" s="22" t="str">
        <f>IF('Log_working_2-way'!$D435="","",B436^('Log_working_2-way'!$D435))</f>
        <v/>
      </c>
    </row>
    <row r="437" spans="3:11">
      <c r="C437" s="20" t="str">
        <f t="shared" si="6"/>
        <v/>
      </c>
      <c r="D437" s="17" t="str">
        <f>IF(OR($A437="",$B437=""),"",A437*'MPTO_working_2-way'!$G436)</f>
        <v/>
      </c>
      <c r="E437" s="22" t="str">
        <f>IF(OR($A437="",$B437=""),"",B437*'MPTO_working_2-way'!$G436)</f>
        <v/>
      </c>
      <c r="F437" s="17" t="str">
        <f>IF(OR($A437="",$B437=""),"",'MPTO_working_2-way'!D436)</f>
        <v/>
      </c>
      <c r="G437" s="22" t="str">
        <f>IF(OR($A437="",$B437=""),"",'MPTO_working_2-way'!E436)</f>
        <v/>
      </c>
      <c r="H437" s="17" t="str">
        <f>IF(OR($A437="",$B437=""),"",'OddsRatio_working_2-way'!M436)</f>
        <v/>
      </c>
      <c r="I437" s="17" t="str">
        <f>IF(OR($A437="",$B437=""),"",'OddsRatio_working_2-way'!N436)</f>
        <v/>
      </c>
      <c r="J437" s="17" t="str">
        <f>IF('Log_working_2-way'!$D436="","",A437^('Log_working_2-way'!$D436))</f>
        <v/>
      </c>
      <c r="K437" s="22" t="str">
        <f>IF('Log_working_2-way'!$D436="","",B437^('Log_working_2-way'!$D436))</f>
        <v/>
      </c>
    </row>
    <row r="438" spans="3:11">
      <c r="C438" s="20" t="str">
        <f t="shared" si="6"/>
        <v/>
      </c>
      <c r="D438" s="17" t="str">
        <f>IF(OR($A438="",$B438=""),"",A438*'MPTO_working_2-way'!$G437)</f>
        <v/>
      </c>
      <c r="E438" s="22" t="str">
        <f>IF(OR($A438="",$B438=""),"",B438*'MPTO_working_2-way'!$G437)</f>
        <v/>
      </c>
      <c r="F438" s="17" t="str">
        <f>IF(OR($A438="",$B438=""),"",'MPTO_working_2-way'!D437)</f>
        <v/>
      </c>
      <c r="G438" s="22" t="str">
        <f>IF(OR($A438="",$B438=""),"",'MPTO_working_2-way'!E437)</f>
        <v/>
      </c>
      <c r="H438" s="17" t="str">
        <f>IF(OR($A438="",$B438=""),"",'OddsRatio_working_2-way'!M437)</f>
        <v/>
      </c>
      <c r="I438" s="17" t="str">
        <f>IF(OR($A438="",$B438=""),"",'OddsRatio_working_2-way'!N437)</f>
        <v/>
      </c>
      <c r="J438" s="17" t="str">
        <f>IF('Log_working_2-way'!$D437="","",A438^('Log_working_2-way'!$D437))</f>
        <v/>
      </c>
      <c r="K438" s="22" t="str">
        <f>IF('Log_working_2-way'!$D437="","",B438^('Log_working_2-way'!$D437))</f>
        <v/>
      </c>
    </row>
    <row r="439" spans="3:11">
      <c r="C439" s="20" t="str">
        <f t="shared" si="6"/>
        <v/>
      </c>
      <c r="D439" s="17" t="str">
        <f>IF(OR($A439="",$B439=""),"",A439*'MPTO_working_2-way'!$G438)</f>
        <v/>
      </c>
      <c r="E439" s="22" t="str">
        <f>IF(OR($A439="",$B439=""),"",B439*'MPTO_working_2-way'!$G438)</f>
        <v/>
      </c>
      <c r="F439" s="17" t="str">
        <f>IF(OR($A439="",$B439=""),"",'MPTO_working_2-way'!D438)</f>
        <v/>
      </c>
      <c r="G439" s="22" t="str">
        <f>IF(OR($A439="",$B439=""),"",'MPTO_working_2-way'!E438)</f>
        <v/>
      </c>
      <c r="H439" s="17" t="str">
        <f>IF(OR($A439="",$B439=""),"",'OddsRatio_working_2-way'!M438)</f>
        <v/>
      </c>
      <c r="I439" s="17" t="str">
        <f>IF(OR($A439="",$B439=""),"",'OddsRatio_working_2-way'!N438)</f>
        <v/>
      </c>
      <c r="J439" s="17" t="str">
        <f>IF('Log_working_2-way'!$D438="","",A439^('Log_working_2-way'!$D438))</f>
        <v/>
      </c>
      <c r="K439" s="22" t="str">
        <f>IF('Log_working_2-way'!$D438="","",B439^('Log_working_2-way'!$D438))</f>
        <v/>
      </c>
    </row>
    <row r="440" spans="3:11">
      <c r="C440" s="20" t="str">
        <f t="shared" si="6"/>
        <v/>
      </c>
      <c r="D440" s="17" t="str">
        <f>IF(OR($A440="",$B440=""),"",A440*'MPTO_working_2-way'!$G439)</f>
        <v/>
      </c>
      <c r="E440" s="22" t="str">
        <f>IF(OR($A440="",$B440=""),"",B440*'MPTO_working_2-way'!$G439)</f>
        <v/>
      </c>
      <c r="F440" s="17" t="str">
        <f>IF(OR($A440="",$B440=""),"",'MPTO_working_2-way'!D439)</f>
        <v/>
      </c>
      <c r="G440" s="22" t="str">
        <f>IF(OR($A440="",$B440=""),"",'MPTO_working_2-way'!E439)</f>
        <v/>
      </c>
      <c r="H440" s="17" t="str">
        <f>IF(OR($A440="",$B440=""),"",'OddsRatio_working_2-way'!M439)</f>
        <v/>
      </c>
      <c r="I440" s="17" t="str">
        <f>IF(OR($A440="",$B440=""),"",'OddsRatio_working_2-way'!N439)</f>
        <v/>
      </c>
      <c r="J440" s="17" t="str">
        <f>IF('Log_working_2-way'!$D439="","",A440^('Log_working_2-way'!$D439))</f>
        <v/>
      </c>
      <c r="K440" s="22" t="str">
        <f>IF('Log_working_2-way'!$D439="","",B440^('Log_working_2-way'!$D439))</f>
        <v/>
      </c>
    </row>
    <row r="441" spans="3:11">
      <c r="C441" s="20" t="str">
        <f t="shared" si="6"/>
        <v/>
      </c>
      <c r="D441" s="17" t="str">
        <f>IF(OR($A441="",$B441=""),"",A441*'MPTO_working_2-way'!$G440)</f>
        <v/>
      </c>
      <c r="E441" s="22" t="str">
        <f>IF(OR($A441="",$B441=""),"",B441*'MPTO_working_2-way'!$G440)</f>
        <v/>
      </c>
      <c r="F441" s="17" t="str">
        <f>IF(OR($A441="",$B441=""),"",'MPTO_working_2-way'!D440)</f>
        <v/>
      </c>
      <c r="G441" s="22" t="str">
        <f>IF(OR($A441="",$B441=""),"",'MPTO_working_2-way'!E440)</f>
        <v/>
      </c>
      <c r="H441" s="17" t="str">
        <f>IF(OR($A441="",$B441=""),"",'OddsRatio_working_2-way'!M440)</f>
        <v/>
      </c>
      <c r="I441" s="17" t="str">
        <f>IF(OR($A441="",$B441=""),"",'OddsRatio_working_2-way'!N440)</f>
        <v/>
      </c>
      <c r="J441" s="17" t="str">
        <f>IF('Log_working_2-way'!$D440="","",A441^('Log_working_2-way'!$D440))</f>
        <v/>
      </c>
      <c r="K441" s="22" t="str">
        <f>IF('Log_working_2-way'!$D440="","",B441^('Log_working_2-way'!$D440))</f>
        <v/>
      </c>
    </row>
    <row r="442" spans="3:11">
      <c r="C442" s="20" t="str">
        <f t="shared" si="6"/>
        <v/>
      </c>
      <c r="D442" s="17" t="str">
        <f>IF(OR($A442="",$B442=""),"",A442*'MPTO_working_2-way'!$G441)</f>
        <v/>
      </c>
      <c r="E442" s="22" t="str">
        <f>IF(OR($A442="",$B442=""),"",B442*'MPTO_working_2-way'!$G441)</f>
        <v/>
      </c>
      <c r="F442" s="17" t="str">
        <f>IF(OR($A442="",$B442=""),"",'MPTO_working_2-way'!D441)</f>
        <v/>
      </c>
      <c r="G442" s="22" t="str">
        <f>IF(OR($A442="",$B442=""),"",'MPTO_working_2-way'!E441)</f>
        <v/>
      </c>
      <c r="H442" s="17" t="str">
        <f>IF(OR($A442="",$B442=""),"",'OddsRatio_working_2-way'!M441)</f>
        <v/>
      </c>
      <c r="I442" s="17" t="str">
        <f>IF(OR($A442="",$B442=""),"",'OddsRatio_working_2-way'!N441)</f>
        <v/>
      </c>
      <c r="J442" s="17" t="str">
        <f>IF('Log_working_2-way'!$D441="","",A442^('Log_working_2-way'!$D441))</f>
        <v/>
      </c>
      <c r="K442" s="22" t="str">
        <f>IF('Log_working_2-way'!$D441="","",B442^('Log_working_2-way'!$D441))</f>
        <v/>
      </c>
    </row>
    <row r="443" spans="3:11">
      <c r="C443" s="20" t="str">
        <f t="shared" si="6"/>
        <v/>
      </c>
      <c r="D443" s="17" t="str">
        <f>IF(OR($A443="",$B443=""),"",A443*'MPTO_working_2-way'!$G442)</f>
        <v/>
      </c>
      <c r="E443" s="22" t="str">
        <f>IF(OR($A443="",$B443=""),"",B443*'MPTO_working_2-way'!$G442)</f>
        <v/>
      </c>
      <c r="F443" s="17" t="str">
        <f>IF(OR($A443="",$B443=""),"",'MPTO_working_2-way'!D442)</f>
        <v/>
      </c>
      <c r="G443" s="22" t="str">
        <f>IF(OR($A443="",$B443=""),"",'MPTO_working_2-way'!E442)</f>
        <v/>
      </c>
      <c r="H443" s="17" t="str">
        <f>IF(OR($A443="",$B443=""),"",'OddsRatio_working_2-way'!M442)</f>
        <v/>
      </c>
      <c r="I443" s="17" t="str">
        <f>IF(OR($A443="",$B443=""),"",'OddsRatio_working_2-way'!N442)</f>
        <v/>
      </c>
      <c r="J443" s="17" t="str">
        <f>IF('Log_working_2-way'!$D442="","",A443^('Log_working_2-way'!$D442))</f>
        <v/>
      </c>
      <c r="K443" s="22" t="str">
        <f>IF('Log_working_2-way'!$D442="","",B443^('Log_working_2-way'!$D442))</f>
        <v/>
      </c>
    </row>
    <row r="444" spans="3:11">
      <c r="C444" s="20" t="str">
        <f t="shared" si="6"/>
        <v/>
      </c>
      <c r="D444" s="17" t="str">
        <f>IF(OR($A444="",$B444=""),"",A444*'MPTO_working_2-way'!$G443)</f>
        <v/>
      </c>
      <c r="E444" s="22" t="str">
        <f>IF(OR($A444="",$B444=""),"",B444*'MPTO_working_2-way'!$G443)</f>
        <v/>
      </c>
      <c r="F444" s="17" t="str">
        <f>IF(OR($A444="",$B444=""),"",'MPTO_working_2-way'!D443)</f>
        <v/>
      </c>
      <c r="G444" s="22" t="str">
        <f>IF(OR($A444="",$B444=""),"",'MPTO_working_2-way'!E443)</f>
        <v/>
      </c>
      <c r="H444" s="17" t="str">
        <f>IF(OR($A444="",$B444=""),"",'OddsRatio_working_2-way'!M443)</f>
        <v/>
      </c>
      <c r="I444" s="17" t="str">
        <f>IF(OR($A444="",$B444=""),"",'OddsRatio_working_2-way'!N443)</f>
        <v/>
      </c>
      <c r="J444" s="17" t="str">
        <f>IF('Log_working_2-way'!$D443="","",A444^('Log_working_2-way'!$D443))</f>
        <v/>
      </c>
      <c r="K444" s="22" t="str">
        <f>IF('Log_working_2-way'!$D443="","",B444^('Log_working_2-way'!$D443))</f>
        <v/>
      </c>
    </row>
    <row r="445" spans="3:11">
      <c r="C445" s="20" t="str">
        <f t="shared" si="6"/>
        <v/>
      </c>
      <c r="D445" s="17" t="str">
        <f>IF(OR($A445="",$B445=""),"",A445*'MPTO_working_2-way'!$G444)</f>
        <v/>
      </c>
      <c r="E445" s="22" t="str">
        <f>IF(OR($A445="",$B445=""),"",B445*'MPTO_working_2-way'!$G444)</f>
        <v/>
      </c>
      <c r="F445" s="17" t="str">
        <f>IF(OR($A445="",$B445=""),"",'MPTO_working_2-way'!D444)</f>
        <v/>
      </c>
      <c r="G445" s="22" t="str">
        <f>IF(OR($A445="",$B445=""),"",'MPTO_working_2-way'!E444)</f>
        <v/>
      </c>
      <c r="H445" s="17" t="str">
        <f>IF(OR($A445="",$B445=""),"",'OddsRatio_working_2-way'!M444)</f>
        <v/>
      </c>
      <c r="I445" s="17" t="str">
        <f>IF(OR($A445="",$B445=""),"",'OddsRatio_working_2-way'!N444)</f>
        <v/>
      </c>
      <c r="J445" s="17" t="str">
        <f>IF('Log_working_2-way'!$D444="","",A445^('Log_working_2-way'!$D444))</f>
        <v/>
      </c>
      <c r="K445" s="22" t="str">
        <f>IF('Log_working_2-way'!$D444="","",B445^('Log_working_2-way'!$D444))</f>
        <v/>
      </c>
    </row>
    <row r="446" spans="3:11">
      <c r="C446" s="20" t="str">
        <f t="shared" si="6"/>
        <v/>
      </c>
      <c r="D446" s="17" t="str">
        <f>IF(OR($A446="",$B446=""),"",A446*'MPTO_working_2-way'!$G445)</f>
        <v/>
      </c>
      <c r="E446" s="22" t="str">
        <f>IF(OR($A446="",$B446=""),"",B446*'MPTO_working_2-way'!$G445)</f>
        <v/>
      </c>
      <c r="F446" s="17" t="str">
        <f>IF(OR($A446="",$B446=""),"",'MPTO_working_2-way'!D445)</f>
        <v/>
      </c>
      <c r="G446" s="22" t="str">
        <f>IF(OR($A446="",$B446=""),"",'MPTO_working_2-way'!E445)</f>
        <v/>
      </c>
      <c r="H446" s="17" t="str">
        <f>IF(OR($A446="",$B446=""),"",'OddsRatio_working_2-way'!M445)</f>
        <v/>
      </c>
      <c r="I446" s="17" t="str">
        <f>IF(OR($A446="",$B446=""),"",'OddsRatio_working_2-way'!N445)</f>
        <v/>
      </c>
      <c r="J446" s="17" t="str">
        <f>IF('Log_working_2-way'!$D445="","",A446^('Log_working_2-way'!$D445))</f>
        <v/>
      </c>
      <c r="K446" s="22" t="str">
        <f>IF('Log_working_2-way'!$D445="","",B446^('Log_working_2-way'!$D445))</f>
        <v/>
      </c>
    </row>
    <row r="447" spans="3:11">
      <c r="C447" s="20" t="str">
        <f t="shared" si="6"/>
        <v/>
      </c>
      <c r="D447" s="17" t="str">
        <f>IF(OR($A447="",$B447=""),"",A447*'MPTO_working_2-way'!$G446)</f>
        <v/>
      </c>
      <c r="E447" s="22" t="str">
        <f>IF(OR($A447="",$B447=""),"",B447*'MPTO_working_2-way'!$G446)</f>
        <v/>
      </c>
      <c r="F447" s="17" t="str">
        <f>IF(OR($A447="",$B447=""),"",'MPTO_working_2-way'!D446)</f>
        <v/>
      </c>
      <c r="G447" s="22" t="str">
        <f>IF(OR($A447="",$B447=""),"",'MPTO_working_2-way'!E446)</f>
        <v/>
      </c>
      <c r="H447" s="17" t="str">
        <f>IF(OR($A447="",$B447=""),"",'OddsRatio_working_2-way'!M446)</f>
        <v/>
      </c>
      <c r="I447" s="17" t="str">
        <f>IF(OR($A447="",$B447=""),"",'OddsRatio_working_2-way'!N446)</f>
        <v/>
      </c>
      <c r="J447" s="17" t="str">
        <f>IF('Log_working_2-way'!$D446="","",A447^('Log_working_2-way'!$D446))</f>
        <v/>
      </c>
      <c r="K447" s="22" t="str">
        <f>IF('Log_working_2-way'!$D446="","",B447^('Log_working_2-way'!$D446))</f>
        <v/>
      </c>
    </row>
    <row r="448" spans="3:11">
      <c r="C448" s="20" t="str">
        <f t="shared" si="6"/>
        <v/>
      </c>
      <c r="D448" s="17" t="str">
        <f>IF(OR($A448="",$B448=""),"",A448*'MPTO_working_2-way'!$G447)</f>
        <v/>
      </c>
      <c r="E448" s="22" t="str">
        <f>IF(OR($A448="",$B448=""),"",B448*'MPTO_working_2-way'!$G447)</f>
        <v/>
      </c>
      <c r="F448" s="17" t="str">
        <f>IF(OR($A448="",$B448=""),"",'MPTO_working_2-way'!D447)</f>
        <v/>
      </c>
      <c r="G448" s="22" t="str">
        <f>IF(OR($A448="",$B448=""),"",'MPTO_working_2-way'!E447)</f>
        <v/>
      </c>
      <c r="H448" s="17" t="str">
        <f>IF(OR($A448="",$B448=""),"",'OddsRatio_working_2-way'!M447)</f>
        <v/>
      </c>
      <c r="I448" s="17" t="str">
        <f>IF(OR($A448="",$B448=""),"",'OddsRatio_working_2-way'!N447)</f>
        <v/>
      </c>
      <c r="J448" s="17" t="str">
        <f>IF('Log_working_2-way'!$D447="","",A448^('Log_working_2-way'!$D447))</f>
        <v/>
      </c>
      <c r="K448" s="22" t="str">
        <f>IF('Log_working_2-way'!$D447="","",B448^('Log_working_2-way'!$D447))</f>
        <v/>
      </c>
    </row>
    <row r="449" spans="3:11">
      <c r="C449" s="20" t="str">
        <f t="shared" si="6"/>
        <v/>
      </c>
      <c r="D449" s="17" t="str">
        <f>IF(OR($A449="",$B449=""),"",A449*'MPTO_working_2-way'!$G448)</f>
        <v/>
      </c>
      <c r="E449" s="22" t="str">
        <f>IF(OR($A449="",$B449=""),"",B449*'MPTO_working_2-way'!$G448)</f>
        <v/>
      </c>
      <c r="F449" s="17" t="str">
        <f>IF(OR($A449="",$B449=""),"",'MPTO_working_2-way'!D448)</f>
        <v/>
      </c>
      <c r="G449" s="22" t="str">
        <f>IF(OR($A449="",$B449=""),"",'MPTO_working_2-way'!E448)</f>
        <v/>
      </c>
      <c r="H449" s="17" t="str">
        <f>IF(OR($A449="",$B449=""),"",'OddsRatio_working_2-way'!M448)</f>
        <v/>
      </c>
      <c r="I449" s="17" t="str">
        <f>IF(OR($A449="",$B449=""),"",'OddsRatio_working_2-way'!N448)</f>
        <v/>
      </c>
      <c r="J449" s="17" t="str">
        <f>IF('Log_working_2-way'!$D448="","",A449^('Log_working_2-way'!$D448))</f>
        <v/>
      </c>
      <c r="K449" s="22" t="str">
        <f>IF('Log_working_2-way'!$D448="","",B449^('Log_working_2-way'!$D448))</f>
        <v/>
      </c>
    </row>
    <row r="450" spans="3:11">
      <c r="C450" s="20" t="str">
        <f t="shared" si="6"/>
        <v/>
      </c>
      <c r="D450" s="17" t="str">
        <f>IF(OR($A450="",$B450=""),"",A450*'MPTO_working_2-way'!$G449)</f>
        <v/>
      </c>
      <c r="E450" s="22" t="str">
        <f>IF(OR($A450="",$B450=""),"",B450*'MPTO_working_2-way'!$G449)</f>
        <v/>
      </c>
      <c r="F450" s="17" t="str">
        <f>IF(OR($A450="",$B450=""),"",'MPTO_working_2-way'!D449)</f>
        <v/>
      </c>
      <c r="G450" s="22" t="str">
        <f>IF(OR($A450="",$B450=""),"",'MPTO_working_2-way'!E449)</f>
        <v/>
      </c>
      <c r="H450" s="17" t="str">
        <f>IF(OR($A450="",$B450=""),"",'OddsRatio_working_2-way'!M449)</f>
        <v/>
      </c>
      <c r="I450" s="17" t="str">
        <f>IF(OR($A450="",$B450=""),"",'OddsRatio_working_2-way'!N449)</f>
        <v/>
      </c>
      <c r="J450" s="17" t="str">
        <f>IF('Log_working_2-way'!$D449="","",A450^('Log_working_2-way'!$D449))</f>
        <v/>
      </c>
      <c r="K450" s="22" t="str">
        <f>IF('Log_working_2-way'!$D449="","",B450^('Log_working_2-way'!$D449))</f>
        <v/>
      </c>
    </row>
    <row r="451" spans="3:11">
      <c r="C451" s="20" t="str">
        <f t="shared" ref="C451:C514" si="7">IF(OR($A451="",$B451=""),"",(1/A451)+(1/B451)-1)</f>
        <v/>
      </c>
      <c r="D451" s="17" t="str">
        <f>IF(OR($A451="",$B451=""),"",A451*'MPTO_working_2-way'!$G450)</f>
        <v/>
      </c>
      <c r="E451" s="22" t="str">
        <f>IF(OR($A451="",$B451=""),"",B451*'MPTO_working_2-way'!$G450)</f>
        <v/>
      </c>
      <c r="F451" s="17" t="str">
        <f>IF(OR($A451="",$B451=""),"",'MPTO_working_2-way'!D450)</f>
        <v/>
      </c>
      <c r="G451" s="22" t="str">
        <f>IF(OR($A451="",$B451=""),"",'MPTO_working_2-way'!E450)</f>
        <v/>
      </c>
      <c r="H451" s="17" t="str">
        <f>IF(OR($A451="",$B451=""),"",'OddsRatio_working_2-way'!M450)</f>
        <v/>
      </c>
      <c r="I451" s="17" t="str">
        <f>IF(OR($A451="",$B451=""),"",'OddsRatio_working_2-way'!N450)</f>
        <v/>
      </c>
      <c r="J451" s="17" t="str">
        <f>IF('Log_working_2-way'!$D450="","",A451^('Log_working_2-way'!$D450))</f>
        <v/>
      </c>
      <c r="K451" s="22" t="str">
        <f>IF('Log_working_2-way'!$D450="","",B451^('Log_working_2-way'!$D450))</f>
        <v/>
      </c>
    </row>
    <row r="452" spans="3:11">
      <c r="C452" s="20" t="str">
        <f t="shared" si="7"/>
        <v/>
      </c>
      <c r="D452" s="17" t="str">
        <f>IF(OR($A452="",$B452=""),"",A452*'MPTO_working_2-way'!$G451)</f>
        <v/>
      </c>
      <c r="E452" s="22" t="str">
        <f>IF(OR($A452="",$B452=""),"",B452*'MPTO_working_2-way'!$G451)</f>
        <v/>
      </c>
      <c r="F452" s="17" t="str">
        <f>IF(OR($A452="",$B452=""),"",'MPTO_working_2-way'!D451)</f>
        <v/>
      </c>
      <c r="G452" s="22" t="str">
        <f>IF(OR($A452="",$B452=""),"",'MPTO_working_2-way'!E451)</f>
        <v/>
      </c>
      <c r="H452" s="17" t="str">
        <f>IF(OR($A452="",$B452=""),"",'OddsRatio_working_2-way'!M451)</f>
        <v/>
      </c>
      <c r="I452" s="17" t="str">
        <f>IF(OR($A452="",$B452=""),"",'OddsRatio_working_2-way'!N451)</f>
        <v/>
      </c>
      <c r="J452" s="17" t="str">
        <f>IF('Log_working_2-way'!$D451="","",A452^('Log_working_2-way'!$D451))</f>
        <v/>
      </c>
      <c r="K452" s="22" t="str">
        <f>IF('Log_working_2-way'!$D451="","",B452^('Log_working_2-way'!$D451))</f>
        <v/>
      </c>
    </row>
    <row r="453" spans="3:11">
      <c r="C453" s="20" t="str">
        <f t="shared" si="7"/>
        <v/>
      </c>
      <c r="D453" s="17" t="str">
        <f>IF(OR($A453="",$B453=""),"",A453*'MPTO_working_2-way'!$G452)</f>
        <v/>
      </c>
      <c r="E453" s="22" t="str">
        <f>IF(OR($A453="",$B453=""),"",B453*'MPTO_working_2-way'!$G452)</f>
        <v/>
      </c>
      <c r="F453" s="17" t="str">
        <f>IF(OR($A453="",$B453=""),"",'MPTO_working_2-way'!D452)</f>
        <v/>
      </c>
      <c r="G453" s="22" t="str">
        <f>IF(OR($A453="",$B453=""),"",'MPTO_working_2-way'!E452)</f>
        <v/>
      </c>
      <c r="H453" s="17" t="str">
        <f>IF(OR($A453="",$B453=""),"",'OddsRatio_working_2-way'!M452)</f>
        <v/>
      </c>
      <c r="I453" s="17" t="str">
        <f>IF(OR($A453="",$B453=""),"",'OddsRatio_working_2-way'!N452)</f>
        <v/>
      </c>
      <c r="J453" s="17" t="str">
        <f>IF('Log_working_2-way'!$D452="","",A453^('Log_working_2-way'!$D452))</f>
        <v/>
      </c>
      <c r="K453" s="22" t="str">
        <f>IF('Log_working_2-way'!$D452="","",B453^('Log_working_2-way'!$D452))</f>
        <v/>
      </c>
    </row>
    <row r="454" spans="3:11">
      <c r="C454" s="20" t="str">
        <f t="shared" si="7"/>
        <v/>
      </c>
      <c r="D454" s="17" t="str">
        <f>IF(OR($A454="",$B454=""),"",A454*'MPTO_working_2-way'!$G453)</f>
        <v/>
      </c>
      <c r="E454" s="22" t="str">
        <f>IF(OR($A454="",$B454=""),"",B454*'MPTO_working_2-way'!$G453)</f>
        <v/>
      </c>
      <c r="F454" s="17" t="str">
        <f>IF(OR($A454="",$B454=""),"",'MPTO_working_2-way'!D453)</f>
        <v/>
      </c>
      <c r="G454" s="22" t="str">
        <f>IF(OR($A454="",$B454=""),"",'MPTO_working_2-way'!E453)</f>
        <v/>
      </c>
      <c r="H454" s="17" t="str">
        <f>IF(OR($A454="",$B454=""),"",'OddsRatio_working_2-way'!M453)</f>
        <v/>
      </c>
      <c r="I454" s="17" t="str">
        <f>IF(OR($A454="",$B454=""),"",'OddsRatio_working_2-way'!N453)</f>
        <v/>
      </c>
      <c r="J454" s="17" t="str">
        <f>IF('Log_working_2-way'!$D453="","",A454^('Log_working_2-way'!$D453))</f>
        <v/>
      </c>
      <c r="K454" s="22" t="str">
        <f>IF('Log_working_2-way'!$D453="","",B454^('Log_working_2-way'!$D453))</f>
        <v/>
      </c>
    </row>
    <row r="455" spans="3:11">
      <c r="C455" s="20" t="str">
        <f t="shared" si="7"/>
        <v/>
      </c>
      <c r="D455" s="17" t="str">
        <f>IF(OR($A455="",$B455=""),"",A455*'MPTO_working_2-way'!$G454)</f>
        <v/>
      </c>
      <c r="E455" s="22" t="str">
        <f>IF(OR($A455="",$B455=""),"",B455*'MPTO_working_2-way'!$G454)</f>
        <v/>
      </c>
      <c r="F455" s="17" t="str">
        <f>IF(OR($A455="",$B455=""),"",'MPTO_working_2-way'!D454)</f>
        <v/>
      </c>
      <c r="G455" s="22" t="str">
        <f>IF(OR($A455="",$B455=""),"",'MPTO_working_2-way'!E454)</f>
        <v/>
      </c>
      <c r="H455" s="17" t="str">
        <f>IF(OR($A455="",$B455=""),"",'OddsRatio_working_2-way'!M454)</f>
        <v/>
      </c>
      <c r="I455" s="17" t="str">
        <f>IF(OR($A455="",$B455=""),"",'OddsRatio_working_2-way'!N454)</f>
        <v/>
      </c>
      <c r="J455" s="17" t="str">
        <f>IF('Log_working_2-way'!$D454="","",A455^('Log_working_2-way'!$D454))</f>
        <v/>
      </c>
      <c r="K455" s="22" t="str">
        <f>IF('Log_working_2-way'!$D454="","",B455^('Log_working_2-way'!$D454))</f>
        <v/>
      </c>
    </row>
    <row r="456" spans="3:11">
      <c r="C456" s="20" t="str">
        <f t="shared" si="7"/>
        <v/>
      </c>
      <c r="D456" s="17" t="str">
        <f>IF(OR($A456="",$B456=""),"",A456*'MPTO_working_2-way'!$G455)</f>
        <v/>
      </c>
      <c r="E456" s="22" t="str">
        <f>IF(OR($A456="",$B456=""),"",B456*'MPTO_working_2-way'!$G455)</f>
        <v/>
      </c>
      <c r="F456" s="17" t="str">
        <f>IF(OR($A456="",$B456=""),"",'MPTO_working_2-way'!D455)</f>
        <v/>
      </c>
      <c r="G456" s="22" t="str">
        <f>IF(OR($A456="",$B456=""),"",'MPTO_working_2-way'!E455)</f>
        <v/>
      </c>
      <c r="H456" s="17" t="str">
        <f>IF(OR($A456="",$B456=""),"",'OddsRatio_working_2-way'!M455)</f>
        <v/>
      </c>
      <c r="I456" s="17" t="str">
        <f>IF(OR($A456="",$B456=""),"",'OddsRatio_working_2-way'!N455)</f>
        <v/>
      </c>
      <c r="J456" s="17" t="str">
        <f>IF('Log_working_2-way'!$D455="","",A456^('Log_working_2-way'!$D455))</f>
        <v/>
      </c>
      <c r="K456" s="22" t="str">
        <f>IF('Log_working_2-way'!$D455="","",B456^('Log_working_2-way'!$D455))</f>
        <v/>
      </c>
    </row>
    <row r="457" spans="3:11">
      <c r="C457" s="20" t="str">
        <f t="shared" si="7"/>
        <v/>
      </c>
      <c r="D457" s="17" t="str">
        <f>IF(OR($A457="",$B457=""),"",A457*'MPTO_working_2-way'!$G456)</f>
        <v/>
      </c>
      <c r="E457" s="22" t="str">
        <f>IF(OR($A457="",$B457=""),"",B457*'MPTO_working_2-way'!$G456)</f>
        <v/>
      </c>
      <c r="F457" s="17" t="str">
        <f>IF(OR($A457="",$B457=""),"",'MPTO_working_2-way'!D456)</f>
        <v/>
      </c>
      <c r="G457" s="22" t="str">
        <f>IF(OR($A457="",$B457=""),"",'MPTO_working_2-way'!E456)</f>
        <v/>
      </c>
      <c r="H457" s="17" t="str">
        <f>IF(OR($A457="",$B457=""),"",'OddsRatio_working_2-way'!M456)</f>
        <v/>
      </c>
      <c r="I457" s="17" t="str">
        <f>IF(OR($A457="",$B457=""),"",'OddsRatio_working_2-way'!N456)</f>
        <v/>
      </c>
      <c r="J457" s="17" t="str">
        <f>IF('Log_working_2-way'!$D456="","",A457^('Log_working_2-way'!$D456))</f>
        <v/>
      </c>
      <c r="K457" s="22" t="str">
        <f>IF('Log_working_2-way'!$D456="","",B457^('Log_working_2-way'!$D456))</f>
        <v/>
      </c>
    </row>
    <row r="458" spans="3:11">
      <c r="C458" s="20" t="str">
        <f t="shared" si="7"/>
        <v/>
      </c>
      <c r="D458" s="17" t="str">
        <f>IF(OR($A458="",$B458=""),"",A458*'MPTO_working_2-way'!$G457)</f>
        <v/>
      </c>
      <c r="E458" s="22" t="str">
        <f>IF(OR($A458="",$B458=""),"",B458*'MPTO_working_2-way'!$G457)</f>
        <v/>
      </c>
      <c r="F458" s="17" t="str">
        <f>IF(OR($A458="",$B458=""),"",'MPTO_working_2-way'!D457)</f>
        <v/>
      </c>
      <c r="G458" s="22" t="str">
        <f>IF(OR($A458="",$B458=""),"",'MPTO_working_2-way'!E457)</f>
        <v/>
      </c>
      <c r="H458" s="17" t="str">
        <f>IF(OR($A458="",$B458=""),"",'OddsRatio_working_2-way'!M457)</f>
        <v/>
      </c>
      <c r="I458" s="17" t="str">
        <f>IF(OR($A458="",$B458=""),"",'OddsRatio_working_2-way'!N457)</f>
        <v/>
      </c>
      <c r="J458" s="17" t="str">
        <f>IF('Log_working_2-way'!$D457="","",A458^('Log_working_2-way'!$D457))</f>
        <v/>
      </c>
      <c r="K458" s="22" t="str">
        <f>IF('Log_working_2-way'!$D457="","",B458^('Log_working_2-way'!$D457))</f>
        <v/>
      </c>
    </row>
    <row r="459" spans="3:11">
      <c r="C459" s="20" t="str">
        <f t="shared" si="7"/>
        <v/>
      </c>
      <c r="D459" s="17" t="str">
        <f>IF(OR($A459="",$B459=""),"",A459*'MPTO_working_2-way'!$G458)</f>
        <v/>
      </c>
      <c r="E459" s="22" t="str">
        <f>IF(OR($A459="",$B459=""),"",B459*'MPTO_working_2-way'!$G458)</f>
        <v/>
      </c>
      <c r="F459" s="17" t="str">
        <f>IF(OR($A459="",$B459=""),"",'MPTO_working_2-way'!D458)</f>
        <v/>
      </c>
      <c r="G459" s="22" t="str">
        <f>IF(OR($A459="",$B459=""),"",'MPTO_working_2-way'!E458)</f>
        <v/>
      </c>
      <c r="H459" s="17" t="str">
        <f>IF(OR($A459="",$B459=""),"",'OddsRatio_working_2-way'!M458)</f>
        <v/>
      </c>
      <c r="I459" s="17" t="str">
        <f>IF(OR($A459="",$B459=""),"",'OddsRatio_working_2-way'!N458)</f>
        <v/>
      </c>
      <c r="J459" s="17" t="str">
        <f>IF('Log_working_2-way'!$D458="","",A459^('Log_working_2-way'!$D458))</f>
        <v/>
      </c>
      <c r="K459" s="22" t="str">
        <f>IF('Log_working_2-way'!$D458="","",B459^('Log_working_2-way'!$D458))</f>
        <v/>
      </c>
    </row>
    <row r="460" spans="3:11">
      <c r="C460" s="20" t="str">
        <f t="shared" si="7"/>
        <v/>
      </c>
      <c r="D460" s="17" t="str">
        <f>IF(OR($A460="",$B460=""),"",A460*'MPTO_working_2-way'!$G459)</f>
        <v/>
      </c>
      <c r="E460" s="22" t="str">
        <f>IF(OR($A460="",$B460=""),"",B460*'MPTO_working_2-way'!$G459)</f>
        <v/>
      </c>
      <c r="F460" s="17" t="str">
        <f>IF(OR($A460="",$B460=""),"",'MPTO_working_2-way'!D459)</f>
        <v/>
      </c>
      <c r="G460" s="22" t="str">
        <f>IF(OR($A460="",$B460=""),"",'MPTO_working_2-way'!E459)</f>
        <v/>
      </c>
      <c r="H460" s="17" t="str">
        <f>IF(OR($A460="",$B460=""),"",'OddsRatio_working_2-way'!M459)</f>
        <v/>
      </c>
      <c r="I460" s="17" t="str">
        <f>IF(OR($A460="",$B460=""),"",'OddsRatio_working_2-way'!N459)</f>
        <v/>
      </c>
      <c r="J460" s="17" t="str">
        <f>IF('Log_working_2-way'!$D459="","",A460^('Log_working_2-way'!$D459))</f>
        <v/>
      </c>
      <c r="K460" s="22" t="str">
        <f>IF('Log_working_2-way'!$D459="","",B460^('Log_working_2-way'!$D459))</f>
        <v/>
      </c>
    </row>
    <row r="461" spans="3:11">
      <c r="C461" s="20" t="str">
        <f t="shared" si="7"/>
        <v/>
      </c>
      <c r="D461" s="17" t="str">
        <f>IF(OR($A461="",$B461=""),"",A461*'MPTO_working_2-way'!$G460)</f>
        <v/>
      </c>
      <c r="E461" s="22" t="str">
        <f>IF(OR($A461="",$B461=""),"",B461*'MPTO_working_2-way'!$G460)</f>
        <v/>
      </c>
      <c r="F461" s="17" t="str">
        <f>IF(OR($A461="",$B461=""),"",'MPTO_working_2-way'!D460)</f>
        <v/>
      </c>
      <c r="G461" s="22" t="str">
        <f>IF(OR($A461="",$B461=""),"",'MPTO_working_2-way'!E460)</f>
        <v/>
      </c>
      <c r="H461" s="17" t="str">
        <f>IF(OR($A461="",$B461=""),"",'OddsRatio_working_2-way'!M460)</f>
        <v/>
      </c>
      <c r="I461" s="17" t="str">
        <f>IF(OR($A461="",$B461=""),"",'OddsRatio_working_2-way'!N460)</f>
        <v/>
      </c>
      <c r="J461" s="17" t="str">
        <f>IF('Log_working_2-way'!$D460="","",A461^('Log_working_2-way'!$D460))</f>
        <v/>
      </c>
      <c r="K461" s="22" t="str">
        <f>IF('Log_working_2-way'!$D460="","",B461^('Log_working_2-way'!$D460))</f>
        <v/>
      </c>
    </row>
    <row r="462" spans="3:11">
      <c r="C462" s="20" t="str">
        <f t="shared" si="7"/>
        <v/>
      </c>
      <c r="D462" s="17" t="str">
        <f>IF(OR($A462="",$B462=""),"",A462*'MPTO_working_2-way'!$G461)</f>
        <v/>
      </c>
      <c r="E462" s="22" t="str">
        <f>IF(OR($A462="",$B462=""),"",B462*'MPTO_working_2-way'!$G461)</f>
        <v/>
      </c>
      <c r="F462" s="17" t="str">
        <f>IF(OR($A462="",$B462=""),"",'MPTO_working_2-way'!D461)</f>
        <v/>
      </c>
      <c r="G462" s="22" t="str">
        <f>IF(OR($A462="",$B462=""),"",'MPTO_working_2-way'!E461)</f>
        <v/>
      </c>
      <c r="H462" s="17" t="str">
        <f>IF(OR($A462="",$B462=""),"",'OddsRatio_working_2-way'!M461)</f>
        <v/>
      </c>
      <c r="I462" s="17" t="str">
        <f>IF(OR($A462="",$B462=""),"",'OddsRatio_working_2-way'!N461)</f>
        <v/>
      </c>
      <c r="J462" s="17" t="str">
        <f>IF('Log_working_2-way'!$D461="","",A462^('Log_working_2-way'!$D461))</f>
        <v/>
      </c>
      <c r="K462" s="22" t="str">
        <f>IF('Log_working_2-way'!$D461="","",B462^('Log_working_2-way'!$D461))</f>
        <v/>
      </c>
    </row>
    <row r="463" spans="3:11">
      <c r="C463" s="20" t="str">
        <f t="shared" si="7"/>
        <v/>
      </c>
      <c r="D463" s="17" t="str">
        <f>IF(OR($A463="",$B463=""),"",A463*'MPTO_working_2-way'!$G462)</f>
        <v/>
      </c>
      <c r="E463" s="22" t="str">
        <f>IF(OR($A463="",$B463=""),"",B463*'MPTO_working_2-way'!$G462)</f>
        <v/>
      </c>
      <c r="F463" s="17" t="str">
        <f>IF(OR($A463="",$B463=""),"",'MPTO_working_2-way'!D462)</f>
        <v/>
      </c>
      <c r="G463" s="22" t="str">
        <f>IF(OR($A463="",$B463=""),"",'MPTO_working_2-way'!E462)</f>
        <v/>
      </c>
      <c r="H463" s="17" t="str">
        <f>IF(OR($A463="",$B463=""),"",'OddsRatio_working_2-way'!M462)</f>
        <v/>
      </c>
      <c r="I463" s="17" t="str">
        <f>IF(OR($A463="",$B463=""),"",'OddsRatio_working_2-way'!N462)</f>
        <v/>
      </c>
      <c r="J463" s="17" t="str">
        <f>IF('Log_working_2-way'!$D462="","",A463^('Log_working_2-way'!$D462))</f>
        <v/>
      </c>
      <c r="K463" s="22" t="str">
        <f>IF('Log_working_2-way'!$D462="","",B463^('Log_working_2-way'!$D462))</f>
        <v/>
      </c>
    </row>
    <row r="464" spans="3:11">
      <c r="C464" s="20" t="str">
        <f t="shared" si="7"/>
        <v/>
      </c>
      <c r="D464" s="17" t="str">
        <f>IF(OR($A464="",$B464=""),"",A464*'MPTO_working_2-way'!$G463)</f>
        <v/>
      </c>
      <c r="E464" s="22" t="str">
        <f>IF(OR($A464="",$B464=""),"",B464*'MPTO_working_2-way'!$G463)</f>
        <v/>
      </c>
      <c r="F464" s="17" t="str">
        <f>IF(OR($A464="",$B464=""),"",'MPTO_working_2-way'!D463)</f>
        <v/>
      </c>
      <c r="G464" s="22" t="str">
        <f>IF(OR($A464="",$B464=""),"",'MPTO_working_2-way'!E463)</f>
        <v/>
      </c>
      <c r="H464" s="17" t="str">
        <f>IF(OR($A464="",$B464=""),"",'OddsRatio_working_2-way'!M463)</f>
        <v/>
      </c>
      <c r="I464" s="17" t="str">
        <f>IF(OR($A464="",$B464=""),"",'OddsRatio_working_2-way'!N463)</f>
        <v/>
      </c>
      <c r="J464" s="17" t="str">
        <f>IF('Log_working_2-way'!$D463="","",A464^('Log_working_2-way'!$D463))</f>
        <v/>
      </c>
      <c r="K464" s="22" t="str">
        <f>IF('Log_working_2-way'!$D463="","",B464^('Log_working_2-way'!$D463))</f>
        <v/>
      </c>
    </row>
    <row r="465" spans="3:11">
      <c r="C465" s="20" t="str">
        <f t="shared" si="7"/>
        <v/>
      </c>
      <c r="D465" s="17" t="str">
        <f>IF(OR($A465="",$B465=""),"",A465*'MPTO_working_2-way'!$G464)</f>
        <v/>
      </c>
      <c r="E465" s="22" t="str">
        <f>IF(OR($A465="",$B465=""),"",B465*'MPTO_working_2-way'!$G464)</f>
        <v/>
      </c>
      <c r="F465" s="17" t="str">
        <f>IF(OR($A465="",$B465=""),"",'MPTO_working_2-way'!D464)</f>
        <v/>
      </c>
      <c r="G465" s="22" t="str">
        <f>IF(OR($A465="",$B465=""),"",'MPTO_working_2-way'!E464)</f>
        <v/>
      </c>
      <c r="H465" s="17" t="str">
        <f>IF(OR($A465="",$B465=""),"",'OddsRatio_working_2-way'!M464)</f>
        <v/>
      </c>
      <c r="I465" s="17" t="str">
        <f>IF(OR($A465="",$B465=""),"",'OddsRatio_working_2-way'!N464)</f>
        <v/>
      </c>
      <c r="J465" s="17" t="str">
        <f>IF('Log_working_2-way'!$D464="","",A465^('Log_working_2-way'!$D464))</f>
        <v/>
      </c>
      <c r="K465" s="22" t="str">
        <f>IF('Log_working_2-way'!$D464="","",B465^('Log_working_2-way'!$D464))</f>
        <v/>
      </c>
    </row>
    <row r="466" spans="3:11">
      <c r="C466" s="20" t="str">
        <f t="shared" si="7"/>
        <v/>
      </c>
      <c r="D466" s="17" t="str">
        <f>IF(OR($A466="",$B466=""),"",A466*'MPTO_working_2-way'!$G465)</f>
        <v/>
      </c>
      <c r="E466" s="22" t="str">
        <f>IF(OR($A466="",$B466=""),"",B466*'MPTO_working_2-way'!$G465)</f>
        <v/>
      </c>
      <c r="F466" s="17" t="str">
        <f>IF(OR($A466="",$B466=""),"",'MPTO_working_2-way'!D465)</f>
        <v/>
      </c>
      <c r="G466" s="22" t="str">
        <f>IF(OR($A466="",$B466=""),"",'MPTO_working_2-way'!E465)</f>
        <v/>
      </c>
      <c r="H466" s="17" t="str">
        <f>IF(OR($A466="",$B466=""),"",'OddsRatio_working_2-way'!M465)</f>
        <v/>
      </c>
      <c r="I466" s="17" t="str">
        <f>IF(OR($A466="",$B466=""),"",'OddsRatio_working_2-way'!N465)</f>
        <v/>
      </c>
      <c r="J466" s="17" t="str">
        <f>IF('Log_working_2-way'!$D465="","",A466^('Log_working_2-way'!$D465))</f>
        <v/>
      </c>
      <c r="K466" s="22" t="str">
        <f>IF('Log_working_2-way'!$D465="","",B466^('Log_working_2-way'!$D465))</f>
        <v/>
      </c>
    </row>
    <row r="467" spans="3:11">
      <c r="C467" s="20" t="str">
        <f t="shared" si="7"/>
        <v/>
      </c>
      <c r="D467" s="17" t="str">
        <f>IF(OR($A467="",$B467=""),"",A467*'MPTO_working_2-way'!$G466)</f>
        <v/>
      </c>
      <c r="E467" s="22" t="str">
        <f>IF(OR($A467="",$B467=""),"",B467*'MPTO_working_2-way'!$G466)</f>
        <v/>
      </c>
      <c r="F467" s="17" t="str">
        <f>IF(OR($A467="",$B467=""),"",'MPTO_working_2-way'!D466)</f>
        <v/>
      </c>
      <c r="G467" s="22" t="str">
        <f>IF(OR($A467="",$B467=""),"",'MPTO_working_2-way'!E466)</f>
        <v/>
      </c>
      <c r="H467" s="17" t="str">
        <f>IF(OR($A467="",$B467=""),"",'OddsRatio_working_2-way'!M466)</f>
        <v/>
      </c>
      <c r="I467" s="17" t="str">
        <f>IF(OR($A467="",$B467=""),"",'OddsRatio_working_2-way'!N466)</f>
        <v/>
      </c>
      <c r="J467" s="17" t="str">
        <f>IF('Log_working_2-way'!$D466="","",A467^('Log_working_2-way'!$D466))</f>
        <v/>
      </c>
      <c r="K467" s="22" t="str">
        <f>IF('Log_working_2-way'!$D466="","",B467^('Log_working_2-way'!$D466))</f>
        <v/>
      </c>
    </row>
    <row r="468" spans="3:11">
      <c r="C468" s="20" t="str">
        <f t="shared" si="7"/>
        <v/>
      </c>
      <c r="D468" s="17" t="str">
        <f>IF(OR($A468="",$B468=""),"",A468*'MPTO_working_2-way'!$G467)</f>
        <v/>
      </c>
      <c r="E468" s="22" t="str">
        <f>IF(OR($A468="",$B468=""),"",B468*'MPTO_working_2-way'!$G467)</f>
        <v/>
      </c>
      <c r="F468" s="17" t="str">
        <f>IF(OR($A468="",$B468=""),"",'MPTO_working_2-way'!D467)</f>
        <v/>
      </c>
      <c r="G468" s="22" t="str">
        <f>IF(OR($A468="",$B468=""),"",'MPTO_working_2-way'!E467)</f>
        <v/>
      </c>
      <c r="H468" s="17" t="str">
        <f>IF(OR($A468="",$B468=""),"",'OddsRatio_working_2-way'!M467)</f>
        <v/>
      </c>
      <c r="I468" s="17" t="str">
        <f>IF(OR($A468="",$B468=""),"",'OddsRatio_working_2-way'!N467)</f>
        <v/>
      </c>
      <c r="J468" s="17" t="str">
        <f>IF('Log_working_2-way'!$D467="","",A468^('Log_working_2-way'!$D467))</f>
        <v/>
      </c>
      <c r="K468" s="22" t="str">
        <f>IF('Log_working_2-way'!$D467="","",B468^('Log_working_2-way'!$D467))</f>
        <v/>
      </c>
    </row>
    <row r="469" spans="3:11">
      <c r="C469" s="20" t="str">
        <f t="shared" si="7"/>
        <v/>
      </c>
      <c r="D469" s="17" t="str">
        <f>IF(OR($A469="",$B469=""),"",A469*'MPTO_working_2-way'!$G468)</f>
        <v/>
      </c>
      <c r="E469" s="22" t="str">
        <f>IF(OR($A469="",$B469=""),"",B469*'MPTO_working_2-way'!$G468)</f>
        <v/>
      </c>
      <c r="F469" s="17" t="str">
        <f>IF(OR($A469="",$B469=""),"",'MPTO_working_2-way'!D468)</f>
        <v/>
      </c>
      <c r="G469" s="22" t="str">
        <f>IF(OR($A469="",$B469=""),"",'MPTO_working_2-way'!E468)</f>
        <v/>
      </c>
      <c r="H469" s="17" t="str">
        <f>IF(OR($A469="",$B469=""),"",'OddsRatio_working_2-way'!M468)</f>
        <v/>
      </c>
      <c r="I469" s="17" t="str">
        <f>IF(OR($A469="",$B469=""),"",'OddsRatio_working_2-way'!N468)</f>
        <v/>
      </c>
      <c r="J469" s="17" t="str">
        <f>IF('Log_working_2-way'!$D468="","",A469^('Log_working_2-way'!$D468))</f>
        <v/>
      </c>
      <c r="K469" s="22" t="str">
        <f>IF('Log_working_2-way'!$D468="","",B469^('Log_working_2-way'!$D468))</f>
        <v/>
      </c>
    </row>
    <row r="470" spans="3:11">
      <c r="C470" s="20" t="str">
        <f t="shared" si="7"/>
        <v/>
      </c>
      <c r="D470" s="17" t="str">
        <f>IF(OR($A470="",$B470=""),"",A470*'MPTO_working_2-way'!$G469)</f>
        <v/>
      </c>
      <c r="E470" s="22" t="str">
        <f>IF(OR($A470="",$B470=""),"",B470*'MPTO_working_2-way'!$G469)</f>
        <v/>
      </c>
      <c r="F470" s="17" t="str">
        <f>IF(OR($A470="",$B470=""),"",'MPTO_working_2-way'!D469)</f>
        <v/>
      </c>
      <c r="G470" s="22" t="str">
        <f>IF(OR($A470="",$B470=""),"",'MPTO_working_2-way'!E469)</f>
        <v/>
      </c>
      <c r="H470" s="17" t="str">
        <f>IF(OR($A470="",$B470=""),"",'OddsRatio_working_2-way'!M469)</f>
        <v/>
      </c>
      <c r="I470" s="17" t="str">
        <f>IF(OR($A470="",$B470=""),"",'OddsRatio_working_2-way'!N469)</f>
        <v/>
      </c>
      <c r="J470" s="17" t="str">
        <f>IF('Log_working_2-way'!$D469="","",A470^('Log_working_2-way'!$D469))</f>
        <v/>
      </c>
      <c r="K470" s="22" t="str">
        <f>IF('Log_working_2-way'!$D469="","",B470^('Log_working_2-way'!$D469))</f>
        <v/>
      </c>
    </row>
    <row r="471" spans="3:11">
      <c r="C471" s="20" t="str">
        <f t="shared" si="7"/>
        <v/>
      </c>
      <c r="D471" s="17" t="str">
        <f>IF(OR($A471="",$B471=""),"",A471*'MPTO_working_2-way'!$G470)</f>
        <v/>
      </c>
      <c r="E471" s="22" t="str">
        <f>IF(OR($A471="",$B471=""),"",B471*'MPTO_working_2-way'!$G470)</f>
        <v/>
      </c>
      <c r="F471" s="17" t="str">
        <f>IF(OR($A471="",$B471=""),"",'MPTO_working_2-way'!D470)</f>
        <v/>
      </c>
      <c r="G471" s="22" t="str">
        <f>IF(OR($A471="",$B471=""),"",'MPTO_working_2-way'!E470)</f>
        <v/>
      </c>
      <c r="H471" s="17" t="str">
        <f>IF(OR($A471="",$B471=""),"",'OddsRatio_working_2-way'!M470)</f>
        <v/>
      </c>
      <c r="I471" s="17" t="str">
        <f>IF(OR($A471="",$B471=""),"",'OddsRatio_working_2-way'!N470)</f>
        <v/>
      </c>
      <c r="J471" s="17" t="str">
        <f>IF('Log_working_2-way'!$D470="","",A471^('Log_working_2-way'!$D470))</f>
        <v/>
      </c>
      <c r="K471" s="22" t="str">
        <f>IF('Log_working_2-way'!$D470="","",B471^('Log_working_2-way'!$D470))</f>
        <v/>
      </c>
    </row>
    <row r="472" spans="3:11">
      <c r="C472" s="20" t="str">
        <f t="shared" si="7"/>
        <v/>
      </c>
      <c r="D472" s="17" t="str">
        <f>IF(OR($A472="",$B472=""),"",A472*'MPTO_working_2-way'!$G471)</f>
        <v/>
      </c>
      <c r="E472" s="22" t="str">
        <f>IF(OR($A472="",$B472=""),"",B472*'MPTO_working_2-way'!$G471)</f>
        <v/>
      </c>
      <c r="F472" s="17" t="str">
        <f>IF(OR($A472="",$B472=""),"",'MPTO_working_2-way'!D471)</f>
        <v/>
      </c>
      <c r="G472" s="22" t="str">
        <f>IF(OR($A472="",$B472=""),"",'MPTO_working_2-way'!E471)</f>
        <v/>
      </c>
      <c r="H472" s="17" t="str">
        <f>IF(OR($A472="",$B472=""),"",'OddsRatio_working_2-way'!M471)</f>
        <v/>
      </c>
      <c r="I472" s="17" t="str">
        <f>IF(OR($A472="",$B472=""),"",'OddsRatio_working_2-way'!N471)</f>
        <v/>
      </c>
      <c r="J472" s="17" t="str">
        <f>IF('Log_working_2-way'!$D471="","",A472^('Log_working_2-way'!$D471))</f>
        <v/>
      </c>
      <c r="K472" s="22" t="str">
        <f>IF('Log_working_2-way'!$D471="","",B472^('Log_working_2-way'!$D471))</f>
        <v/>
      </c>
    </row>
    <row r="473" spans="3:11">
      <c r="C473" s="20" t="str">
        <f t="shared" si="7"/>
        <v/>
      </c>
      <c r="D473" s="17" t="str">
        <f>IF(OR($A473="",$B473=""),"",A473*'MPTO_working_2-way'!$G472)</f>
        <v/>
      </c>
      <c r="E473" s="22" t="str">
        <f>IF(OR($A473="",$B473=""),"",B473*'MPTO_working_2-way'!$G472)</f>
        <v/>
      </c>
      <c r="F473" s="17" t="str">
        <f>IF(OR($A473="",$B473=""),"",'MPTO_working_2-way'!D472)</f>
        <v/>
      </c>
      <c r="G473" s="22" t="str">
        <f>IF(OR($A473="",$B473=""),"",'MPTO_working_2-way'!E472)</f>
        <v/>
      </c>
      <c r="H473" s="17" t="str">
        <f>IF(OR($A473="",$B473=""),"",'OddsRatio_working_2-way'!M472)</f>
        <v/>
      </c>
      <c r="I473" s="17" t="str">
        <f>IF(OR($A473="",$B473=""),"",'OddsRatio_working_2-way'!N472)</f>
        <v/>
      </c>
      <c r="J473" s="17" t="str">
        <f>IF('Log_working_2-way'!$D472="","",A473^('Log_working_2-way'!$D472))</f>
        <v/>
      </c>
      <c r="K473" s="22" t="str">
        <f>IF('Log_working_2-way'!$D472="","",B473^('Log_working_2-way'!$D472))</f>
        <v/>
      </c>
    </row>
    <row r="474" spans="3:11">
      <c r="C474" s="20" t="str">
        <f t="shared" si="7"/>
        <v/>
      </c>
      <c r="D474" s="17" t="str">
        <f>IF(OR($A474="",$B474=""),"",A474*'MPTO_working_2-way'!$G473)</f>
        <v/>
      </c>
      <c r="E474" s="22" t="str">
        <f>IF(OR($A474="",$B474=""),"",B474*'MPTO_working_2-way'!$G473)</f>
        <v/>
      </c>
      <c r="F474" s="17" t="str">
        <f>IF(OR($A474="",$B474=""),"",'MPTO_working_2-way'!D473)</f>
        <v/>
      </c>
      <c r="G474" s="22" t="str">
        <f>IF(OR($A474="",$B474=""),"",'MPTO_working_2-way'!E473)</f>
        <v/>
      </c>
      <c r="H474" s="17" t="str">
        <f>IF(OR($A474="",$B474=""),"",'OddsRatio_working_2-way'!M473)</f>
        <v/>
      </c>
      <c r="I474" s="17" t="str">
        <f>IF(OR($A474="",$B474=""),"",'OddsRatio_working_2-way'!N473)</f>
        <v/>
      </c>
      <c r="J474" s="17" t="str">
        <f>IF('Log_working_2-way'!$D473="","",A474^('Log_working_2-way'!$D473))</f>
        <v/>
      </c>
      <c r="K474" s="22" t="str">
        <f>IF('Log_working_2-way'!$D473="","",B474^('Log_working_2-way'!$D473))</f>
        <v/>
      </c>
    </row>
    <row r="475" spans="3:11">
      <c r="C475" s="20" t="str">
        <f t="shared" si="7"/>
        <v/>
      </c>
      <c r="D475" s="17" t="str">
        <f>IF(OR($A475="",$B475=""),"",A475*'MPTO_working_2-way'!$G474)</f>
        <v/>
      </c>
      <c r="E475" s="22" t="str">
        <f>IF(OR($A475="",$B475=""),"",B475*'MPTO_working_2-way'!$G474)</f>
        <v/>
      </c>
      <c r="F475" s="17" t="str">
        <f>IF(OR($A475="",$B475=""),"",'MPTO_working_2-way'!D474)</f>
        <v/>
      </c>
      <c r="G475" s="22" t="str">
        <f>IF(OR($A475="",$B475=""),"",'MPTO_working_2-way'!E474)</f>
        <v/>
      </c>
      <c r="H475" s="17" t="str">
        <f>IF(OR($A475="",$B475=""),"",'OddsRatio_working_2-way'!M474)</f>
        <v/>
      </c>
      <c r="I475" s="17" t="str">
        <f>IF(OR($A475="",$B475=""),"",'OddsRatio_working_2-way'!N474)</f>
        <v/>
      </c>
      <c r="J475" s="17" t="str">
        <f>IF('Log_working_2-way'!$D474="","",A475^('Log_working_2-way'!$D474))</f>
        <v/>
      </c>
      <c r="K475" s="22" t="str">
        <f>IF('Log_working_2-way'!$D474="","",B475^('Log_working_2-way'!$D474))</f>
        <v/>
      </c>
    </row>
    <row r="476" spans="3:11">
      <c r="C476" s="20" t="str">
        <f t="shared" si="7"/>
        <v/>
      </c>
      <c r="D476" s="17" t="str">
        <f>IF(OR($A476="",$B476=""),"",A476*'MPTO_working_2-way'!$G475)</f>
        <v/>
      </c>
      <c r="E476" s="22" t="str">
        <f>IF(OR($A476="",$B476=""),"",B476*'MPTO_working_2-way'!$G475)</f>
        <v/>
      </c>
      <c r="F476" s="17" t="str">
        <f>IF(OR($A476="",$B476=""),"",'MPTO_working_2-way'!D475)</f>
        <v/>
      </c>
      <c r="G476" s="22" t="str">
        <f>IF(OR($A476="",$B476=""),"",'MPTO_working_2-way'!E475)</f>
        <v/>
      </c>
      <c r="H476" s="17" t="str">
        <f>IF(OR($A476="",$B476=""),"",'OddsRatio_working_2-way'!M475)</f>
        <v/>
      </c>
      <c r="I476" s="17" t="str">
        <f>IF(OR($A476="",$B476=""),"",'OddsRatio_working_2-way'!N475)</f>
        <v/>
      </c>
      <c r="J476" s="17" t="str">
        <f>IF('Log_working_2-way'!$D475="","",A476^('Log_working_2-way'!$D475))</f>
        <v/>
      </c>
      <c r="K476" s="22" t="str">
        <f>IF('Log_working_2-way'!$D475="","",B476^('Log_working_2-way'!$D475))</f>
        <v/>
      </c>
    </row>
    <row r="477" spans="3:11">
      <c r="C477" s="20" t="str">
        <f t="shared" si="7"/>
        <v/>
      </c>
      <c r="D477" s="17" t="str">
        <f>IF(OR($A477="",$B477=""),"",A477*'MPTO_working_2-way'!$G476)</f>
        <v/>
      </c>
      <c r="E477" s="22" t="str">
        <f>IF(OR($A477="",$B477=""),"",B477*'MPTO_working_2-way'!$G476)</f>
        <v/>
      </c>
      <c r="F477" s="17" t="str">
        <f>IF(OR($A477="",$B477=""),"",'MPTO_working_2-way'!D476)</f>
        <v/>
      </c>
      <c r="G477" s="22" t="str">
        <f>IF(OR($A477="",$B477=""),"",'MPTO_working_2-way'!E476)</f>
        <v/>
      </c>
      <c r="H477" s="17" t="str">
        <f>IF(OR($A477="",$B477=""),"",'OddsRatio_working_2-way'!M476)</f>
        <v/>
      </c>
      <c r="I477" s="17" t="str">
        <f>IF(OR($A477="",$B477=""),"",'OddsRatio_working_2-way'!N476)</f>
        <v/>
      </c>
      <c r="J477" s="17" t="str">
        <f>IF('Log_working_2-way'!$D476="","",A477^('Log_working_2-way'!$D476))</f>
        <v/>
      </c>
      <c r="K477" s="22" t="str">
        <f>IF('Log_working_2-way'!$D476="","",B477^('Log_working_2-way'!$D476))</f>
        <v/>
      </c>
    </row>
    <row r="478" spans="3:11">
      <c r="C478" s="20" t="str">
        <f t="shared" si="7"/>
        <v/>
      </c>
      <c r="D478" s="17" t="str">
        <f>IF(OR($A478="",$B478=""),"",A478*'MPTO_working_2-way'!$G477)</f>
        <v/>
      </c>
      <c r="E478" s="22" t="str">
        <f>IF(OR($A478="",$B478=""),"",B478*'MPTO_working_2-way'!$G477)</f>
        <v/>
      </c>
      <c r="F478" s="17" t="str">
        <f>IF(OR($A478="",$B478=""),"",'MPTO_working_2-way'!D477)</f>
        <v/>
      </c>
      <c r="G478" s="22" t="str">
        <f>IF(OR($A478="",$B478=""),"",'MPTO_working_2-way'!E477)</f>
        <v/>
      </c>
      <c r="H478" s="17" t="str">
        <f>IF(OR($A478="",$B478=""),"",'OddsRatio_working_2-way'!M477)</f>
        <v/>
      </c>
      <c r="I478" s="17" t="str">
        <f>IF(OR($A478="",$B478=""),"",'OddsRatio_working_2-way'!N477)</f>
        <v/>
      </c>
      <c r="J478" s="17" t="str">
        <f>IF('Log_working_2-way'!$D477="","",A478^('Log_working_2-way'!$D477))</f>
        <v/>
      </c>
      <c r="K478" s="22" t="str">
        <f>IF('Log_working_2-way'!$D477="","",B478^('Log_working_2-way'!$D477))</f>
        <v/>
      </c>
    </row>
    <row r="479" spans="3:11">
      <c r="C479" s="20" t="str">
        <f t="shared" si="7"/>
        <v/>
      </c>
      <c r="D479" s="17" t="str">
        <f>IF(OR($A479="",$B479=""),"",A479*'MPTO_working_2-way'!$G478)</f>
        <v/>
      </c>
      <c r="E479" s="22" t="str">
        <f>IF(OR($A479="",$B479=""),"",B479*'MPTO_working_2-way'!$G478)</f>
        <v/>
      </c>
      <c r="F479" s="17" t="str">
        <f>IF(OR($A479="",$B479=""),"",'MPTO_working_2-way'!D478)</f>
        <v/>
      </c>
      <c r="G479" s="22" t="str">
        <f>IF(OR($A479="",$B479=""),"",'MPTO_working_2-way'!E478)</f>
        <v/>
      </c>
      <c r="H479" s="17" t="str">
        <f>IF(OR($A479="",$B479=""),"",'OddsRatio_working_2-way'!M478)</f>
        <v/>
      </c>
      <c r="I479" s="17" t="str">
        <f>IF(OR($A479="",$B479=""),"",'OddsRatio_working_2-way'!N478)</f>
        <v/>
      </c>
      <c r="J479" s="17" t="str">
        <f>IF('Log_working_2-way'!$D478="","",A479^('Log_working_2-way'!$D478))</f>
        <v/>
      </c>
      <c r="K479" s="22" t="str">
        <f>IF('Log_working_2-way'!$D478="","",B479^('Log_working_2-way'!$D478))</f>
        <v/>
      </c>
    </row>
    <row r="480" spans="3:11">
      <c r="C480" s="20" t="str">
        <f t="shared" si="7"/>
        <v/>
      </c>
      <c r="D480" s="17" t="str">
        <f>IF(OR($A480="",$B480=""),"",A480*'MPTO_working_2-way'!$G479)</f>
        <v/>
      </c>
      <c r="E480" s="22" t="str">
        <f>IF(OR($A480="",$B480=""),"",B480*'MPTO_working_2-way'!$G479)</f>
        <v/>
      </c>
      <c r="F480" s="17" t="str">
        <f>IF(OR($A480="",$B480=""),"",'MPTO_working_2-way'!D479)</f>
        <v/>
      </c>
      <c r="G480" s="22" t="str">
        <f>IF(OR($A480="",$B480=""),"",'MPTO_working_2-way'!E479)</f>
        <v/>
      </c>
      <c r="H480" s="17" t="str">
        <f>IF(OR($A480="",$B480=""),"",'OddsRatio_working_2-way'!M479)</f>
        <v/>
      </c>
      <c r="I480" s="17" t="str">
        <f>IF(OR($A480="",$B480=""),"",'OddsRatio_working_2-way'!N479)</f>
        <v/>
      </c>
      <c r="J480" s="17" t="str">
        <f>IF('Log_working_2-way'!$D479="","",A480^('Log_working_2-way'!$D479))</f>
        <v/>
      </c>
      <c r="K480" s="22" t="str">
        <f>IF('Log_working_2-way'!$D479="","",B480^('Log_working_2-way'!$D479))</f>
        <v/>
      </c>
    </row>
    <row r="481" spans="3:11">
      <c r="C481" s="20" t="str">
        <f t="shared" si="7"/>
        <v/>
      </c>
      <c r="D481" s="17" t="str">
        <f>IF(OR($A481="",$B481=""),"",A481*'MPTO_working_2-way'!$G480)</f>
        <v/>
      </c>
      <c r="E481" s="22" t="str">
        <f>IF(OR($A481="",$B481=""),"",B481*'MPTO_working_2-way'!$G480)</f>
        <v/>
      </c>
      <c r="F481" s="17" t="str">
        <f>IF(OR($A481="",$B481=""),"",'MPTO_working_2-way'!D480)</f>
        <v/>
      </c>
      <c r="G481" s="22" t="str">
        <f>IF(OR($A481="",$B481=""),"",'MPTO_working_2-way'!E480)</f>
        <v/>
      </c>
      <c r="H481" s="17" t="str">
        <f>IF(OR($A481="",$B481=""),"",'OddsRatio_working_2-way'!M480)</f>
        <v/>
      </c>
      <c r="I481" s="17" t="str">
        <f>IF(OR($A481="",$B481=""),"",'OddsRatio_working_2-way'!N480)</f>
        <v/>
      </c>
      <c r="J481" s="17" t="str">
        <f>IF('Log_working_2-way'!$D480="","",A481^('Log_working_2-way'!$D480))</f>
        <v/>
      </c>
      <c r="K481" s="22" t="str">
        <f>IF('Log_working_2-way'!$D480="","",B481^('Log_working_2-way'!$D480))</f>
        <v/>
      </c>
    </row>
    <row r="482" spans="3:11">
      <c r="C482" s="20" t="str">
        <f t="shared" si="7"/>
        <v/>
      </c>
      <c r="D482" s="17" t="str">
        <f>IF(OR($A482="",$B482=""),"",A482*'MPTO_working_2-way'!$G481)</f>
        <v/>
      </c>
      <c r="E482" s="22" t="str">
        <f>IF(OR($A482="",$B482=""),"",B482*'MPTO_working_2-way'!$G481)</f>
        <v/>
      </c>
      <c r="F482" s="17" t="str">
        <f>IF(OR($A482="",$B482=""),"",'MPTO_working_2-way'!D481)</f>
        <v/>
      </c>
      <c r="G482" s="22" t="str">
        <f>IF(OR($A482="",$B482=""),"",'MPTO_working_2-way'!E481)</f>
        <v/>
      </c>
      <c r="H482" s="17" t="str">
        <f>IF(OR($A482="",$B482=""),"",'OddsRatio_working_2-way'!M481)</f>
        <v/>
      </c>
      <c r="I482" s="17" t="str">
        <f>IF(OR($A482="",$B482=""),"",'OddsRatio_working_2-way'!N481)</f>
        <v/>
      </c>
      <c r="J482" s="17" t="str">
        <f>IF('Log_working_2-way'!$D481="","",A482^('Log_working_2-way'!$D481))</f>
        <v/>
      </c>
      <c r="K482" s="22" t="str">
        <f>IF('Log_working_2-way'!$D481="","",B482^('Log_working_2-way'!$D481))</f>
        <v/>
      </c>
    </row>
    <row r="483" spans="3:11">
      <c r="C483" s="20" t="str">
        <f t="shared" si="7"/>
        <v/>
      </c>
      <c r="D483" s="17" t="str">
        <f>IF(OR($A483="",$B483=""),"",A483*'MPTO_working_2-way'!$G482)</f>
        <v/>
      </c>
      <c r="E483" s="22" t="str">
        <f>IF(OR($A483="",$B483=""),"",B483*'MPTO_working_2-way'!$G482)</f>
        <v/>
      </c>
      <c r="F483" s="17" t="str">
        <f>IF(OR($A483="",$B483=""),"",'MPTO_working_2-way'!D482)</f>
        <v/>
      </c>
      <c r="G483" s="22" t="str">
        <f>IF(OR($A483="",$B483=""),"",'MPTO_working_2-way'!E482)</f>
        <v/>
      </c>
      <c r="H483" s="17" t="str">
        <f>IF(OR($A483="",$B483=""),"",'OddsRatio_working_2-way'!M482)</f>
        <v/>
      </c>
      <c r="I483" s="17" t="str">
        <f>IF(OR($A483="",$B483=""),"",'OddsRatio_working_2-way'!N482)</f>
        <v/>
      </c>
      <c r="J483" s="17" t="str">
        <f>IF('Log_working_2-way'!$D482="","",A483^('Log_working_2-way'!$D482))</f>
        <v/>
      </c>
      <c r="K483" s="22" t="str">
        <f>IF('Log_working_2-way'!$D482="","",B483^('Log_working_2-way'!$D482))</f>
        <v/>
      </c>
    </row>
    <row r="484" spans="3:11">
      <c r="C484" s="20" t="str">
        <f t="shared" si="7"/>
        <v/>
      </c>
      <c r="D484" s="17" t="str">
        <f>IF(OR($A484="",$B484=""),"",A484*'MPTO_working_2-way'!$G483)</f>
        <v/>
      </c>
      <c r="E484" s="22" t="str">
        <f>IF(OR($A484="",$B484=""),"",B484*'MPTO_working_2-way'!$G483)</f>
        <v/>
      </c>
      <c r="F484" s="17" t="str">
        <f>IF(OR($A484="",$B484=""),"",'MPTO_working_2-way'!D483)</f>
        <v/>
      </c>
      <c r="G484" s="22" t="str">
        <f>IF(OR($A484="",$B484=""),"",'MPTO_working_2-way'!E483)</f>
        <v/>
      </c>
      <c r="H484" s="17" t="str">
        <f>IF(OR($A484="",$B484=""),"",'OddsRatio_working_2-way'!M483)</f>
        <v/>
      </c>
      <c r="I484" s="17" t="str">
        <f>IF(OR($A484="",$B484=""),"",'OddsRatio_working_2-way'!N483)</f>
        <v/>
      </c>
      <c r="J484" s="17" t="str">
        <f>IF('Log_working_2-way'!$D483="","",A484^('Log_working_2-way'!$D483))</f>
        <v/>
      </c>
      <c r="K484" s="22" t="str">
        <f>IF('Log_working_2-way'!$D483="","",B484^('Log_working_2-way'!$D483))</f>
        <v/>
      </c>
    </row>
    <row r="485" spans="3:11">
      <c r="C485" s="20" t="str">
        <f t="shared" si="7"/>
        <v/>
      </c>
      <c r="D485" s="17" t="str">
        <f>IF(OR($A485="",$B485=""),"",A485*'MPTO_working_2-way'!$G484)</f>
        <v/>
      </c>
      <c r="E485" s="22" t="str">
        <f>IF(OR($A485="",$B485=""),"",B485*'MPTO_working_2-way'!$G484)</f>
        <v/>
      </c>
      <c r="F485" s="17" t="str">
        <f>IF(OR($A485="",$B485=""),"",'MPTO_working_2-way'!D484)</f>
        <v/>
      </c>
      <c r="G485" s="22" t="str">
        <f>IF(OR($A485="",$B485=""),"",'MPTO_working_2-way'!E484)</f>
        <v/>
      </c>
      <c r="H485" s="17" t="str">
        <f>IF(OR($A485="",$B485=""),"",'OddsRatio_working_2-way'!M484)</f>
        <v/>
      </c>
      <c r="I485" s="17" t="str">
        <f>IF(OR($A485="",$B485=""),"",'OddsRatio_working_2-way'!N484)</f>
        <v/>
      </c>
      <c r="J485" s="17" t="str">
        <f>IF('Log_working_2-way'!$D484="","",A485^('Log_working_2-way'!$D484))</f>
        <v/>
      </c>
      <c r="K485" s="22" t="str">
        <f>IF('Log_working_2-way'!$D484="","",B485^('Log_working_2-way'!$D484))</f>
        <v/>
      </c>
    </row>
    <row r="486" spans="3:11">
      <c r="C486" s="20" t="str">
        <f t="shared" si="7"/>
        <v/>
      </c>
      <c r="D486" s="17" t="str">
        <f>IF(OR($A486="",$B486=""),"",A486*'MPTO_working_2-way'!$G485)</f>
        <v/>
      </c>
      <c r="E486" s="22" t="str">
        <f>IF(OR($A486="",$B486=""),"",B486*'MPTO_working_2-way'!$G485)</f>
        <v/>
      </c>
      <c r="F486" s="17" t="str">
        <f>IF(OR($A486="",$B486=""),"",'MPTO_working_2-way'!D485)</f>
        <v/>
      </c>
      <c r="G486" s="22" t="str">
        <f>IF(OR($A486="",$B486=""),"",'MPTO_working_2-way'!E485)</f>
        <v/>
      </c>
      <c r="H486" s="17" t="str">
        <f>IF(OR($A486="",$B486=""),"",'OddsRatio_working_2-way'!M485)</f>
        <v/>
      </c>
      <c r="I486" s="17" t="str">
        <f>IF(OR($A486="",$B486=""),"",'OddsRatio_working_2-way'!N485)</f>
        <v/>
      </c>
      <c r="J486" s="17" t="str">
        <f>IF('Log_working_2-way'!$D485="","",A486^('Log_working_2-way'!$D485))</f>
        <v/>
      </c>
      <c r="K486" s="22" t="str">
        <f>IF('Log_working_2-way'!$D485="","",B486^('Log_working_2-way'!$D485))</f>
        <v/>
      </c>
    </row>
    <row r="487" spans="3:11">
      <c r="C487" s="20" t="str">
        <f t="shared" si="7"/>
        <v/>
      </c>
      <c r="D487" s="17" t="str">
        <f>IF(OR($A487="",$B487=""),"",A487*'MPTO_working_2-way'!$G486)</f>
        <v/>
      </c>
      <c r="E487" s="22" t="str">
        <f>IF(OR($A487="",$B487=""),"",B487*'MPTO_working_2-way'!$G486)</f>
        <v/>
      </c>
      <c r="F487" s="17" t="str">
        <f>IF(OR($A487="",$B487=""),"",'MPTO_working_2-way'!D486)</f>
        <v/>
      </c>
      <c r="G487" s="22" t="str">
        <f>IF(OR($A487="",$B487=""),"",'MPTO_working_2-way'!E486)</f>
        <v/>
      </c>
      <c r="H487" s="17" t="str">
        <f>IF(OR($A487="",$B487=""),"",'OddsRatio_working_2-way'!M486)</f>
        <v/>
      </c>
      <c r="I487" s="17" t="str">
        <f>IF(OR($A487="",$B487=""),"",'OddsRatio_working_2-way'!N486)</f>
        <v/>
      </c>
      <c r="J487" s="17" t="str">
        <f>IF('Log_working_2-way'!$D486="","",A487^('Log_working_2-way'!$D486))</f>
        <v/>
      </c>
      <c r="K487" s="22" t="str">
        <f>IF('Log_working_2-way'!$D486="","",B487^('Log_working_2-way'!$D486))</f>
        <v/>
      </c>
    </row>
    <row r="488" spans="3:11">
      <c r="C488" s="20" t="str">
        <f t="shared" si="7"/>
        <v/>
      </c>
      <c r="D488" s="17" t="str">
        <f>IF(OR($A488="",$B488=""),"",A488*'MPTO_working_2-way'!$G487)</f>
        <v/>
      </c>
      <c r="E488" s="22" t="str">
        <f>IF(OR($A488="",$B488=""),"",B488*'MPTO_working_2-way'!$G487)</f>
        <v/>
      </c>
      <c r="F488" s="17" t="str">
        <f>IF(OR($A488="",$B488=""),"",'MPTO_working_2-way'!D487)</f>
        <v/>
      </c>
      <c r="G488" s="22" t="str">
        <f>IF(OR($A488="",$B488=""),"",'MPTO_working_2-way'!E487)</f>
        <v/>
      </c>
      <c r="H488" s="17" t="str">
        <f>IF(OR($A488="",$B488=""),"",'OddsRatio_working_2-way'!M487)</f>
        <v/>
      </c>
      <c r="I488" s="17" t="str">
        <f>IF(OR($A488="",$B488=""),"",'OddsRatio_working_2-way'!N487)</f>
        <v/>
      </c>
      <c r="J488" s="17" t="str">
        <f>IF('Log_working_2-way'!$D487="","",A488^('Log_working_2-way'!$D487))</f>
        <v/>
      </c>
      <c r="K488" s="22" t="str">
        <f>IF('Log_working_2-way'!$D487="","",B488^('Log_working_2-way'!$D487))</f>
        <v/>
      </c>
    </row>
    <row r="489" spans="3:11">
      <c r="C489" s="20" t="str">
        <f t="shared" si="7"/>
        <v/>
      </c>
      <c r="D489" s="17" t="str">
        <f>IF(OR($A489="",$B489=""),"",A489*'MPTO_working_2-way'!$G488)</f>
        <v/>
      </c>
      <c r="E489" s="22" t="str">
        <f>IF(OR($A489="",$B489=""),"",B489*'MPTO_working_2-way'!$G488)</f>
        <v/>
      </c>
      <c r="F489" s="17" t="str">
        <f>IF(OR($A489="",$B489=""),"",'MPTO_working_2-way'!D488)</f>
        <v/>
      </c>
      <c r="G489" s="22" t="str">
        <f>IF(OR($A489="",$B489=""),"",'MPTO_working_2-way'!E488)</f>
        <v/>
      </c>
      <c r="H489" s="17" t="str">
        <f>IF(OR($A489="",$B489=""),"",'OddsRatio_working_2-way'!M488)</f>
        <v/>
      </c>
      <c r="I489" s="17" t="str">
        <f>IF(OR($A489="",$B489=""),"",'OddsRatio_working_2-way'!N488)</f>
        <v/>
      </c>
      <c r="J489" s="17" t="str">
        <f>IF('Log_working_2-way'!$D488="","",A489^('Log_working_2-way'!$D488))</f>
        <v/>
      </c>
      <c r="K489" s="22" t="str">
        <f>IF('Log_working_2-way'!$D488="","",B489^('Log_working_2-way'!$D488))</f>
        <v/>
      </c>
    </row>
    <row r="490" spans="3:11">
      <c r="C490" s="20" t="str">
        <f t="shared" si="7"/>
        <v/>
      </c>
      <c r="D490" s="17" t="str">
        <f>IF(OR($A490="",$B490=""),"",A490*'MPTO_working_2-way'!$G489)</f>
        <v/>
      </c>
      <c r="E490" s="22" t="str">
        <f>IF(OR($A490="",$B490=""),"",B490*'MPTO_working_2-way'!$G489)</f>
        <v/>
      </c>
      <c r="F490" s="17" t="str">
        <f>IF(OR($A490="",$B490=""),"",'MPTO_working_2-way'!D489)</f>
        <v/>
      </c>
      <c r="G490" s="22" t="str">
        <f>IF(OR($A490="",$B490=""),"",'MPTO_working_2-way'!E489)</f>
        <v/>
      </c>
      <c r="H490" s="17" t="str">
        <f>IF(OR($A490="",$B490=""),"",'OddsRatio_working_2-way'!M489)</f>
        <v/>
      </c>
      <c r="I490" s="17" t="str">
        <f>IF(OR($A490="",$B490=""),"",'OddsRatio_working_2-way'!N489)</f>
        <v/>
      </c>
      <c r="J490" s="17" t="str">
        <f>IF('Log_working_2-way'!$D489="","",A490^('Log_working_2-way'!$D489))</f>
        <v/>
      </c>
      <c r="K490" s="22" t="str">
        <f>IF('Log_working_2-way'!$D489="","",B490^('Log_working_2-way'!$D489))</f>
        <v/>
      </c>
    </row>
    <row r="491" spans="3:11">
      <c r="C491" s="20" t="str">
        <f t="shared" si="7"/>
        <v/>
      </c>
      <c r="D491" s="17" t="str">
        <f>IF(OR($A491="",$B491=""),"",A491*'MPTO_working_2-way'!$G490)</f>
        <v/>
      </c>
      <c r="E491" s="22" t="str">
        <f>IF(OR($A491="",$B491=""),"",B491*'MPTO_working_2-way'!$G490)</f>
        <v/>
      </c>
      <c r="F491" s="17" t="str">
        <f>IF(OR($A491="",$B491=""),"",'MPTO_working_2-way'!D490)</f>
        <v/>
      </c>
      <c r="G491" s="22" t="str">
        <f>IF(OR($A491="",$B491=""),"",'MPTO_working_2-way'!E490)</f>
        <v/>
      </c>
      <c r="H491" s="17" t="str">
        <f>IF(OR($A491="",$B491=""),"",'OddsRatio_working_2-way'!M490)</f>
        <v/>
      </c>
      <c r="I491" s="17" t="str">
        <f>IF(OR($A491="",$B491=""),"",'OddsRatio_working_2-way'!N490)</f>
        <v/>
      </c>
      <c r="J491" s="17" t="str">
        <f>IF('Log_working_2-way'!$D490="","",A491^('Log_working_2-way'!$D490))</f>
        <v/>
      </c>
      <c r="K491" s="22" t="str">
        <f>IF('Log_working_2-way'!$D490="","",B491^('Log_working_2-way'!$D490))</f>
        <v/>
      </c>
    </row>
    <row r="492" spans="3:11">
      <c r="C492" s="20" t="str">
        <f t="shared" si="7"/>
        <v/>
      </c>
      <c r="D492" s="17" t="str">
        <f>IF(OR($A492="",$B492=""),"",A492*'MPTO_working_2-way'!$G491)</f>
        <v/>
      </c>
      <c r="E492" s="22" t="str">
        <f>IF(OR($A492="",$B492=""),"",B492*'MPTO_working_2-way'!$G491)</f>
        <v/>
      </c>
      <c r="F492" s="17" t="str">
        <f>IF(OR($A492="",$B492=""),"",'MPTO_working_2-way'!D491)</f>
        <v/>
      </c>
      <c r="G492" s="22" t="str">
        <f>IF(OR($A492="",$B492=""),"",'MPTO_working_2-way'!E491)</f>
        <v/>
      </c>
      <c r="H492" s="17" t="str">
        <f>IF(OR($A492="",$B492=""),"",'OddsRatio_working_2-way'!M491)</f>
        <v/>
      </c>
      <c r="I492" s="17" t="str">
        <f>IF(OR($A492="",$B492=""),"",'OddsRatio_working_2-way'!N491)</f>
        <v/>
      </c>
      <c r="J492" s="17" t="str">
        <f>IF('Log_working_2-way'!$D491="","",A492^('Log_working_2-way'!$D491))</f>
        <v/>
      </c>
      <c r="K492" s="22" t="str">
        <f>IF('Log_working_2-way'!$D491="","",B492^('Log_working_2-way'!$D491))</f>
        <v/>
      </c>
    </row>
    <row r="493" spans="3:11">
      <c r="C493" s="20" t="str">
        <f t="shared" si="7"/>
        <v/>
      </c>
      <c r="D493" s="17" t="str">
        <f>IF(OR($A493="",$B493=""),"",A493*'MPTO_working_2-way'!$G492)</f>
        <v/>
      </c>
      <c r="E493" s="22" t="str">
        <f>IF(OR($A493="",$B493=""),"",B493*'MPTO_working_2-way'!$G492)</f>
        <v/>
      </c>
      <c r="F493" s="17" t="str">
        <f>IF(OR($A493="",$B493=""),"",'MPTO_working_2-way'!D492)</f>
        <v/>
      </c>
      <c r="G493" s="22" t="str">
        <f>IF(OR($A493="",$B493=""),"",'MPTO_working_2-way'!E492)</f>
        <v/>
      </c>
      <c r="H493" s="17" t="str">
        <f>IF(OR($A493="",$B493=""),"",'OddsRatio_working_2-way'!M492)</f>
        <v/>
      </c>
      <c r="I493" s="17" t="str">
        <f>IF(OR($A493="",$B493=""),"",'OddsRatio_working_2-way'!N492)</f>
        <v/>
      </c>
      <c r="J493" s="17" t="str">
        <f>IF('Log_working_2-way'!$D492="","",A493^('Log_working_2-way'!$D492))</f>
        <v/>
      </c>
      <c r="K493" s="22" t="str">
        <f>IF('Log_working_2-way'!$D492="","",B493^('Log_working_2-way'!$D492))</f>
        <v/>
      </c>
    </row>
    <row r="494" spans="3:11">
      <c r="C494" s="20" t="str">
        <f t="shared" si="7"/>
        <v/>
      </c>
      <c r="D494" s="17" t="str">
        <f>IF(OR($A494="",$B494=""),"",A494*'MPTO_working_2-way'!$G493)</f>
        <v/>
      </c>
      <c r="E494" s="22" t="str">
        <f>IF(OR($A494="",$B494=""),"",B494*'MPTO_working_2-way'!$G493)</f>
        <v/>
      </c>
      <c r="F494" s="17" t="str">
        <f>IF(OR($A494="",$B494=""),"",'MPTO_working_2-way'!D493)</f>
        <v/>
      </c>
      <c r="G494" s="22" t="str">
        <f>IF(OR($A494="",$B494=""),"",'MPTO_working_2-way'!E493)</f>
        <v/>
      </c>
      <c r="H494" s="17" t="str">
        <f>IF(OR($A494="",$B494=""),"",'OddsRatio_working_2-way'!M493)</f>
        <v/>
      </c>
      <c r="I494" s="17" t="str">
        <f>IF(OR($A494="",$B494=""),"",'OddsRatio_working_2-way'!N493)</f>
        <v/>
      </c>
      <c r="J494" s="17" t="str">
        <f>IF('Log_working_2-way'!$D493="","",A494^('Log_working_2-way'!$D493))</f>
        <v/>
      </c>
      <c r="K494" s="22" t="str">
        <f>IF('Log_working_2-way'!$D493="","",B494^('Log_working_2-way'!$D493))</f>
        <v/>
      </c>
    </row>
    <row r="495" spans="3:11">
      <c r="C495" s="20" t="str">
        <f t="shared" si="7"/>
        <v/>
      </c>
      <c r="D495" s="17" t="str">
        <f>IF(OR($A495="",$B495=""),"",A495*'MPTO_working_2-way'!$G494)</f>
        <v/>
      </c>
      <c r="E495" s="22" t="str">
        <f>IF(OR($A495="",$B495=""),"",B495*'MPTO_working_2-way'!$G494)</f>
        <v/>
      </c>
      <c r="F495" s="17" t="str">
        <f>IF(OR($A495="",$B495=""),"",'MPTO_working_2-way'!D494)</f>
        <v/>
      </c>
      <c r="G495" s="22" t="str">
        <f>IF(OR($A495="",$B495=""),"",'MPTO_working_2-way'!E494)</f>
        <v/>
      </c>
      <c r="H495" s="17" t="str">
        <f>IF(OR($A495="",$B495=""),"",'OddsRatio_working_2-way'!M494)</f>
        <v/>
      </c>
      <c r="I495" s="17" t="str">
        <f>IF(OR($A495="",$B495=""),"",'OddsRatio_working_2-way'!N494)</f>
        <v/>
      </c>
      <c r="J495" s="17" t="str">
        <f>IF('Log_working_2-way'!$D494="","",A495^('Log_working_2-way'!$D494))</f>
        <v/>
      </c>
      <c r="K495" s="22" t="str">
        <f>IF('Log_working_2-way'!$D494="","",B495^('Log_working_2-way'!$D494))</f>
        <v/>
      </c>
    </row>
    <row r="496" spans="3:11">
      <c r="C496" s="20" t="str">
        <f t="shared" si="7"/>
        <v/>
      </c>
      <c r="D496" s="17" t="str">
        <f>IF(OR($A496="",$B496=""),"",A496*'MPTO_working_2-way'!$G495)</f>
        <v/>
      </c>
      <c r="E496" s="22" t="str">
        <f>IF(OR($A496="",$B496=""),"",B496*'MPTO_working_2-way'!$G495)</f>
        <v/>
      </c>
      <c r="F496" s="17" t="str">
        <f>IF(OR($A496="",$B496=""),"",'MPTO_working_2-way'!D495)</f>
        <v/>
      </c>
      <c r="G496" s="22" t="str">
        <f>IF(OR($A496="",$B496=""),"",'MPTO_working_2-way'!E495)</f>
        <v/>
      </c>
      <c r="H496" s="17" t="str">
        <f>IF(OR($A496="",$B496=""),"",'OddsRatio_working_2-way'!M495)</f>
        <v/>
      </c>
      <c r="I496" s="17" t="str">
        <f>IF(OR($A496="",$B496=""),"",'OddsRatio_working_2-way'!N495)</f>
        <v/>
      </c>
      <c r="J496" s="17" t="str">
        <f>IF('Log_working_2-way'!$D495="","",A496^('Log_working_2-way'!$D495))</f>
        <v/>
      </c>
      <c r="K496" s="22" t="str">
        <f>IF('Log_working_2-way'!$D495="","",B496^('Log_working_2-way'!$D495))</f>
        <v/>
      </c>
    </row>
    <row r="497" spans="3:11">
      <c r="C497" s="20" t="str">
        <f t="shared" si="7"/>
        <v/>
      </c>
      <c r="D497" s="17" t="str">
        <f>IF(OR($A497="",$B497=""),"",A497*'MPTO_working_2-way'!$G496)</f>
        <v/>
      </c>
      <c r="E497" s="22" t="str">
        <f>IF(OR($A497="",$B497=""),"",B497*'MPTO_working_2-way'!$G496)</f>
        <v/>
      </c>
      <c r="F497" s="17" t="str">
        <f>IF(OR($A497="",$B497=""),"",'MPTO_working_2-way'!D496)</f>
        <v/>
      </c>
      <c r="G497" s="22" t="str">
        <f>IF(OR($A497="",$B497=""),"",'MPTO_working_2-way'!E496)</f>
        <v/>
      </c>
      <c r="H497" s="17" t="str">
        <f>IF(OR($A497="",$B497=""),"",'OddsRatio_working_2-way'!M496)</f>
        <v/>
      </c>
      <c r="I497" s="17" t="str">
        <f>IF(OR($A497="",$B497=""),"",'OddsRatio_working_2-way'!N496)</f>
        <v/>
      </c>
      <c r="J497" s="17" t="str">
        <f>IF('Log_working_2-way'!$D496="","",A497^('Log_working_2-way'!$D496))</f>
        <v/>
      </c>
      <c r="K497" s="22" t="str">
        <f>IF('Log_working_2-way'!$D496="","",B497^('Log_working_2-way'!$D496))</f>
        <v/>
      </c>
    </row>
    <row r="498" spans="3:11">
      <c r="C498" s="20" t="str">
        <f t="shared" si="7"/>
        <v/>
      </c>
      <c r="D498" s="17" t="str">
        <f>IF(OR($A498="",$B498=""),"",A498*'MPTO_working_2-way'!$G497)</f>
        <v/>
      </c>
      <c r="E498" s="22" t="str">
        <f>IF(OR($A498="",$B498=""),"",B498*'MPTO_working_2-way'!$G497)</f>
        <v/>
      </c>
      <c r="F498" s="17" t="str">
        <f>IF(OR($A498="",$B498=""),"",'MPTO_working_2-way'!D497)</f>
        <v/>
      </c>
      <c r="G498" s="22" t="str">
        <f>IF(OR($A498="",$B498=""),"",'MPTO_working_2-way'!E497)</f>
        <v/>
      </c>
      <c r="H498" s="17" t="str">
        <f>IF(OR($A498="",$B498=""),"",'OddsRatio_working_2-way'!M497)</f>
        <v/>
      </c>
      <c r="I498" s="17" t="str">
        <f>IF(OR($A498="",$B498=""),"",'OddsRatio_working_2-way'!N497)</f>
        <v/>
      </c>
      <c r="J498" s="17" t="str">
        <f>IF('Log_working_2-way'!$D497="","",A498^('Log_working_2-way'!$D497))</f>
        <v/>
      </c>
      <c r="K498" s="22" t="str">
        <f>IF('Log_working_2-way'!$D497="","",B498^('Log_working_2-way'!$D497))</f>
        <v/>
      </c>
    </row>
    <row r="499" spans="3:11">
      <c r="C499" s="20" t="str">
        <f t="shared" si="7"/>
        <v/>
      </c>
      <c r="D499" s="17" t="str">
        <f>IF(OR($A499="",$B499=""),"",A499*'MPTO_working_2-way'!$G498)</f>
        <v/>
      </c>
      <c r="E499" s="22" t="str">
        <f>IF(OR($A499="",$B499=""),"",B499*'MPTO_working_2-way'!$G498)</f>
        <v/>
      </c>
      <c r="F499" s="17" t="str">
        <f>IF(OR($A499="",$B499=""),"",'MPTO_working_2-way'!D498)</f>
        <v/>
      </c>
      <c r="G499" s="22" t="str">
        <f>IF(OR($A499="",$B499=""),"",'MPTO_working_2-way'!E498)</f>
        <v/>
      </c>
      <c r="H499" s="17" t="str">
        <f>IF(OR($A499="",$B499=""),"",'OddsRatio_working_2-way'!M498)</f>
        <v/>
      </c>
      <c r="I499" s="17" t="str">
        <f>IF(OR($A499="",$B499=""),"",'OddsRatio_working_2-way'!N498)</f>
        <v/>
      </c>
      <c r="J499" s="17" t="str">
        <f>IF('Log_working_2-way'!$D498="","",A499^('Log_working_2-way'!$D498))</f>
        <v/>
      </c>
      <c r="K499" s="22" t="str">
        <f>IF('Log_working_2-way'!$D498="","",B499^('Log_working_2-way'!$D498))</f>
        <v/>
      </c>
    </row>
    <row r="500" spans="3:11">
      <c r="C500" s="20" t="str">
        <f t="shared" si="7"/>
        <v/>
      </c>
      <c r="D500" s="17" t="str">
        <f>IF(OR($A500="",$B500=""),"",A500*'MPTO_working_2-way'!$G499)</f>
        <v/>
      </c>
      <c r="E500" s="22" t="str">
        <f>IF(OR($A500="",$B500=""),"",B500*'MPTO_working_2-way'!$G499)</f>
        <v/>
      </c>
      <c r="F500" s="17" t="str">
        <f>IF(OR($A500="",$B500=""),"",'MPTO_working_2-way'!D499)</f>
        <v/>
      </c>
      <c r="G500" s="22" t="str">
        <f>IF(OR($A500="",$B500=""),"",'MPTO_working_2-way'!E499)</f>
        <v/>
      </c>
      <c r="H500" s="17" t="str">
        <f>IF(OR($A500="",$B500=""),"",'OddsRatio_working_2-way'!M499)</f>
        <v/>
      </c>
      <c r="I500" s="17" t="str">
        <f>IF(OR($A500="",$B500=""),"",'OddsRatio_working_2-way'!N499)</f>
        <v/>
      </c>
      <c r="J500" s="17" t="str">
        <f>IF('Log_working_2-way'!$D499="","",A500^('Log_working_2-way'!$D499))</f>
        <v/>
      </c>
      <c r="K500" s="22" t="str">
        <f>IF('Log_working_2-way'!$D499="","",B500^('Log_working_2-way'!$D499))</f>
        <v/>
      </c>
    </row>
    <row r="501" spans="3:11">
      <c r="C501" s="20" t="str">
        <f t="shared" si="7"/>
        <v/>
      </c>
      <c r="D501" s="17" t="str">
        <f>IF(OR($A501="",$B501=""),"",A501*'MPTO_working_2-way'!$G500)</f>
        <v/>
      </c>
      <c r="E501" s="22" t="str">
        <f>IF(OR($A501="",$B501=""),"",B501*'MPTO_working_2-way'!$G500)</f>
        <v/>
      </c>
      <c r="F501" s="17" t="str">
        <f>IF(OR($A501="",$B501=""),"",'MPTO_working_2-way'!D500)</f>
        <v/>
      </c>
      <c r="G501" s="22" t="str">
        <f>IF(OR($A501="",$B501=""),"",'MPTO_working_2-way'!E500)</f>
        <v/>
      </c>
      <c r="H501" s="17" t="str">
        <f>IF(OR($A501="",$B501=""),"",'OddsRatio_working_2-way'!M500)</f>
        <v/>
      </c>
      <c r="I501" s="17" t="str">
        <f>IF(OR($A501="",$B501=""),"",'OddsRatio_working_2-way'!N500)</f>
        <v/>
      </c>
      <c r="J501" s="17" t="str">
        <f>IF('Log_working_2-way'!$D500="","",A501^('Log_working_2-way'!$D500))</f>
        <v/>
      </c>
      <c r="K501" s="22" t="str">
        <f>IF('Log_working_2-way'!$D500="","",B501^('Log_working_2-way'!$D500))</f>
        <v/>
      </c>
    </row>
    <row r="502" spans="3:11">
      <c r="C502" s="20" t="str">
        <f t="shared" si="7"/>
        <v/>
      </c>
      <c r="D502" s="17" t="str">
        <f>IF(OR($A502="",$B502=""),"",A502*'MPTO_working_2-way'!$G501)</f>
        <v/>
      </c>
      <c r="E502" s="22" t="str">
        <f>IF(OR($A502="",$B502=""),"",B502*'MPTO_working_2-way'!$G501)</f>
        <v/>
      </c>
      <c r="F502" s="17" t="str">
        <f>IF(OR($A502="",$B502=""),"",'MPTO_working_2-way'!D501)</f>
        <v/>
      </c>
      <c r="G502" s="22" t="str">
        <f>IF(OR($A502="",$B502=""),"",'MPTO_working_2-way'!E501)</f>
        <v/>
      </c>
      <c r="H502" s="17" t="str">
        <f>IF(OR($A502="",$B502=""),"",'OddsRatio_working_2-way'!M501)</f>
        <v/>
      </c>
      <c r="I502" s="17" t="str">
        <f>IF(OR($A502="",$B502=""),"",'OddsRatio_working_2-way'!N501)</f>
        <v/>
      </c>
      <c r="J502" s="17" t="str">
        <f>IF('Log_working_2-way'!$D501="","",A502^('Log_working_2-way'!$D501))</f>
        <v/>
      </c>
      <c r="K502" s="22" t="str">
        <f>IF('Log_working_2-way'!$D501="","",B502^('Log_working_2-way'!$D501))</f>
        <v/>
      </c>
    </row>
    <row r="503" spans="3:11">
      <c r="C503" s="20" t="str">
        <f t="shared" si="7"/>
        <v/>
      </c>
      <c r="D503" s="17" t="str">
        <f>IF(OR($A503="",$B503=""),"",A503*'MPTO_working_2-way'!$G502)</f>
        <v/>
      </c>
      <c r="E503" s="22" t="str">
        <f>IF(OR($A503="",$B503=""),"",B503*'MPTO_working_2-way'!$G502)</f>
        <v/>
      </c>
      <c r="F503" s="17" t="str">
        <f>IF(OR($A503="",$B503=""),"",'MPTO_working_2-way'!D502)</f>
        <v/>
      </c>
      <c r="G503" s="22" t="str">
        <f>IF(OR($A503="",$B503=""),"",'MPTO_working_2-way'!E502)</f>
        <v/>
      </c>
      <c r="H503" s="17" t="str">
        <f>IF(OR($A503="",$B503=""),"",'OddsRatio_working_2-way'!M502)</f>
        <v/>
      </c>
      <c r="I503" s="17" t="str">
        <f>IF(OR($A503="",$B503=""),"",'OddsRatio_working_2-way'!N502)</f>
        <v/>
      </c>
      <c r="J503" s="17" t="str">
        <f>IF('Log_working_2-way'!$D502="","",A503^('Log_working_2-way'!$D502))</f>
        <v/>
      </c>
      <c r="K503" s="22" t="str">
        <f>IF('Log_working_2-way'!$D502="","",B503^('Log_working_2-way'!$D502))</f>
        <v/>
      </c>
    </row>
    <row r="504" spans="3:11">
      <c r="C504" s="20" t="str">
        <f t="shared" si="7"/>
        <v/>
      </c>
      <c r="D504" s="17" t="str">
        <f>IF(OR($A504="",$B504=""),"",A504*'MPTO_working_2-way'!$G503)</f>
        <v/>
      </c>
      <c r="E504" s="22" t="str">
        <f>IF(OR($A504="",$B504=""),"",B504*'MPTO_working_2-way'!$G503)</f>
        <v/>
      </c>
      <c r="F504" s="17" t="str">
        <f>IF(OR($A504="",$B504=""),"",'MPTO_working_2-way'!D503)</f>
        <v/>
      </c>
      <c r="G504" s="22" t="str">
        <f>IF(OR($A504="",$B504=""),"",'MPTO_working_2-way'!E503)</f>
        <v/>
      </c>
      <c r="H504" s="17" t="str">
        <f>IF(OR($A504="",$B504=""),"",'OddsRatio_working_2-way'!M503)</f>
        <v/>
      </c>
      <c r="I504" s="17" t="str">
        <f>IF(OR($A504="",$B504=""),"",'OddsRatio_working_2-way'!N503)</f>
        <v/>
      </c>
      <c r="J504" s="17" t="str">
        <f>IF('Log_working_2-way'!$D503="","",A504^('Log_working_2-way'!$D503))</f>
        <v/>
      </c>
      <c r="K504" s="22" t="str">
        <f>IF('Log_working_2-way'!$D503="","",B504^('Log_working_2-way'!$D503))</f>
        <v/>
      </c>
    </row>
    <row r="505" spans="3:11">
      <c r="C505" s="20" t="str">
        <f t="shared" si="7"/>
        <v/>
      </c>
      <c r="D505" s="17" t="str">
        <f>IF(OR($A505="",$B505=""),"",A505*'MPTO_working_2-way'!$G504)</f>
        <v/>
      </c>
      <c r="E505" s="22" t="str">
        <f>IF(OR($A505="",$B505=""),"",B505*'MPTO_working_2-way'!$G504)</f>
        <v/>
      </c>
      <c r="F505" s="17" t="str">
        <f>IF(OR($A505="",$B505=""),"",'MPTO_working_2-way'!D504)</f>
        <v/>
      </c>
      <c r="G505" s="22" t="str">
        <f>IF(OR($A505="",$B505=""),"",'MPTO_working_2-way'!E504)</f>
        <v/>
      </c>
      <c r="H505" s="17" t="str">
        <f>IF(OR($A505="",$B505=""),"",'OddsRatio_working_2-way'!M504)</f>
        <v/>
      </c>
      <c r="I505" s="17" t="str">
        <f>IF(OR($A505="",$B505=""),"",'OddsRatio_working_2-way'!N504)</f>
        <v/>
      </c>
      <c r="J505" s="17" t="str">
        <f>IF('Log_working_2-way'!$D504="","",A505^('Log_working_2-way'!$D504))</f>
        <v/>
      </c>
      <c r="K505" s="22" t="str">
        <f>IF('Log_working_2-way'!$D504="","",B505^('Log_working_2-way'!$D504))</f>
        <v/>
      </c>
    </row>
    <row r="506" spans="3:11">
      <c r="C506" s="20" t="str">
        <f t="shared" si="7"/>
        <v/>
      </c>
      <c r="D506" s="17" t="str">
        <f>IF(OR($A506="",$B506=""),"",A506*'MPTO_working_2-way'!$G505)</f>
        <v/>
      </c>
      <c r="E506" s="22" t="str">
        <f>IF(OR($A506="",$B506=""),"",B506*'MPTO_working_2-way'!$G505)</f>
        <v/>
      </c>
      <c r="F506" s="17" t="str">
        <f>IF(OR($A506="",$B506=""),"",'MPTO_working_2-way'!D505)</f>
        <v/>
      </c>
      <c r="G506" s="22" t="str">
        <f>IF(OR($A506="",$B506=""),"",'MPTO_working_2-way'!E505)</f>
        <v/>
      </c>
      <c r="H506" s="17" t="str">
        <f>IF(OR($A506="",$B506=""),"",'OddsRatio_working_2-way'!M505)</f>
        <v/>
      </c>
      <c r="I506" s="17" t="str">
        <f>IF(OR($A506="",$B506=""),"",'OddsRatio_working_2-way'!N505)</f>
        <v/>
      </c>
      <c r="J506" s="17" t="str">
        <f>IF('Log_working_2-way'!$D505="","",A506^('Log_working_2-way'!$D505))</f>
        <v/>
      </c>
      <c r="K506" s="22" t="str">
        <f>IF('Log_working_2-way'!$D505="","",B506^('Log_working_2-way'!$D505))</f>
        <v/>
      </c>
    </row>
    <row r="507" spans="3:11">
      <c r="C507" s="20" t="str">
        <f t="shared" si="7"/>
        <v/>
      </c>
      <c r="D507" s="17" t="str">
        <f>IF(OR($A507="",$B507=""),"",A507*'MPTO_working_2-way'!$G506)</f>
        <v/>
      </c>
      <c r="E507" s="22" t="str">
        <f>IF(OR($A507="",$B507=""),"",B507*'MPTO_working_2-way'!$G506)</f>
        <v/>
      </c>
      <c r="F507" s="17" t="str">
        <f>IF(OR($A507="",$B507=""),"",'MPTO_working_2-way'!D506)</f>
        <v/>
      </c>
      <c r="G507" s="22" t="str">
        <f>IF(OR($A507="",$B507=""),"",'MPTO_working_2-way'!E506)</f>
        <v/>
      </c>
      <c r="H507" s="17" t="str">
        <f>IF(OR($A507="",$B507=""),"",'OddsRatio_working_2-way'!M506)</f>
        <v/>
      </c>
      <c r="I507" s="17" t="str">
        <f>IF(OR($A507="",$B507=""),"",'OddsRatio_working_2-way'!N506)</f>
        <v/>
      </c>
      <c r="J507" s="17" t="str">
        <f>IF('Log_working_2-way'!$D506="","",A507^('Log_working_2-way'!$D506))</f>
        <v/>
      </c>
      <c r="K507" s="22" t="str">
        <f>IF('Log_working_2-way'!$D506="","",B507^('Log_working_2-way'!$D506))</f>
        <v/>
      </c>
    </row>
    <row r="508" spans="3:11">
      <c r="C508" s="20" t="str">
        <f t="shared" si="7"/>
        <v/>
      </c>
      <c r="D508" s="17" t="str">
        <f>IF(OR($A508="",$B508=""),"",A508*'MPTO_working_2-way'!$G507)</f>
        <v/>
      </c>
      <c r="E508" s="22" t="str">
        <f>IF(OR($A508="",$B508=""),"",B508*'MPTO_working_2-way'!$G507)</f>
        <v/>
      </c>
      <c r="F508" s="17" t="str">
        <f>IF(OR($A508="",$B508=""),"",'MPTO_working_2-way'!D507)</f>
        <v/>
      </c>
      <c r="G508" s="22" t="str">
        <f>IF(OR($A508="",$B508=""),"",'MPTO_working_2-way'!E507)</f>
        <v/>
      </c>
      <c r="H508" s="17" t="str">
        <f>IF(OR($A508="",$B508=""),"",'OddsRatio_working_2-way'!M507)</f>
        <v/>
      </c>
      <c r="I508" s="17" t="str">
        <f>IF(OR($A508="",$B508=""),"",'OddsRatio_working_2-way'!N507)</f>
        <v/>
      </c>
      <c r="J508" s="17" t="str">
        <f>IF('Log_working_2-way'!$D507="","",A508^('Log_working_2-way'!$D507))</f>
        <v/>
      </c>
      <c r="K508" s="22" t="str">
        <f>IF('Log_working_2-way'!$D507="","",B508^('Log_working_2-way'!$D507))</f>
        <v/>
      </c>
    </row>
    <row r="509" spans="3:11">
      <c r="C509" s="20" t="str">
        <f t="shared" si="7"/>
        <v/>
      </c>
      <c r="D509" s="17" t="str">
        <f>IF(OR($A509="",$B509=""),"",A509*'MPTO_working_2-way'!$G508)</f>
        <v/>
      </c>
      <c r="E509" s="22" t="str">
        <f>IF(OR($A509="",$B509=""),"",B509*'MPTO_working_2-way'!$G508)</f>
        <v/>
      </c>
      <c r="F509" s="17" t="str">
        <f>IF(OR($A509="",$B509=""),"",'MPTO_working_2-way'!D508)</f>
        <v/>
      </c>
      <c r="G509" s="22" t="str">
        <f>IF(OR($A509="",$B509=""),"",'MPTO_working_2-way'!E508)</f>
        <v/>
      </c>
      <c r="H509" s="17" t="str">
        <f>IF(OR($A509="",$B509=""),"",'OddsRatio_working_2-way'!M508)</f>
        <v/>
      </c>
      <c r="I509" s="17" t="str">
        <f>IF(OR($A509="",$B509=""),"",'OddsRatio_working_2-way'!N508)</f>
        <v/>
      </c>
      <c r="J509" s="17" t="str">
        <f>IF('Log_working_2-way'!$D508="","",A509^('Log_working_2-way'!$D508))</f>
        <v/>
      </c>
      <c r="K509" s="22" t="str">
        <f>IF('Log_working_2-way'!$D508="","",B509^('Log_working_2-way'!$D508))</f>
        <v/>
      </c>
    </row>
    <row r="510" spans="3:11">
      <c r="C510" s="20" t="str">
        <f t="shared" si="7"/>
        <v/>
      </c>
      <c r="D510" s="17" t="str">
        <f>IF(OR($A510="",$B510=""),"",A510*'MPTO_working_2-way'!$G509)</f>
        <v/>
      </c>
      <c r="E510" s="22" t="str">
        <f>IF(OR($A510="",$B510=""),"",B510*'MPTO_working_2-way'!$G509)</f>
        <v/>
      </c>
      <c r="F510" s="17" t="str">
        <f>IF(OR($A510="",$B510=""),"",'MPTO_working_2-way'!D509)</f>
        <v/>
      </c>
      <c r="G510" s="22" t="str">
        <f>IF(OR($A510="",$B510=""),"",'MPTO_working_2-way'!E509)</f>
        <v/>
      </c>
      <c r="H510" s="17" t="str">
        <f>IF(OR($A510="",$B510=""),"",'OddsRatio_working_2-way'!M509)</f>
        <v/>
      </c>
      <c r="I510" s="17" t="str">
        <f>IF(OR($A510="",$B510=""),"",'OddsRatio_working_2-way'!N509)</f>
        <v/>
      </c>
      <c r="J510" s="17" t="str">
        <f>IF('Log_working_2-way'!$D509="","",A510^('Log_working_2-way'!$D509))</f>
        <v/>
      </c>
      <c r="K510" s="22" t="str">
        <f>IF('Log_working_2-way'!$D509="","",B510^('Log_working_2-way'!$D509))</f>
        <v/>
      </c>
    </row>
    <row r="511" spans="3:11">
      <c r="C511" s="20" t="str">
        <f t="shared" si="7"/>
        <v/>
      </c>
      <c r="D511" s="17" t="str">
        <f>IF(OR($A511="",$B511=""),"",A511*'MPTO_working_2-way'!$G510)</f>
        <v/>
      </c>
      <c r="E511" s="22" t="str">
        <f>IF(OR($A511="",$B511=""),"",B511*'MPTO_working_2-way'!$G510)</f>
        <v/>
      </c>
      <c r="F511" s="17" t="str">
        <f>IF(OR($A511="",$B511=""),"",'MPTO_working_2-way'!D510)</f>
        <v/>
      </c>
      <c r="G511" s="22" t="str">
        <f>IF(OR($A511="",$B511=""),"",'MPTO_working_2-way'!E510)</f>
        <v/>
      </c>
      <c r="H511" s="17" t="str">
        <f>IF(OR($A511="",$B511=""),"",'OddsRatio_working_2-way'!M510)</f>
        <v/>
      </c>
      <c r="I511" s="17" t="str">
        <f>IF(OR($A511="",$B511=""),"",'OddsRatio_working_2-way'!N510)</f>
        <v/>
      </c>
      <c r="J511" s="17" t="str">
        <f>IF('Log_working_2-way'!$D510="","",A511^('Log_working_2-way'!$D510))</f>
        <v/>
      </c>
      <c r="K511" s="22" t="str">
        <f>IF('Log_working_2-way'!$D510="","",B511^('Log_working_2-way'!$D510))</f>
        <v/>
      </c>
    </row>
    <row r="512" spans="3:11">
      <c r="C512" s="20" t="str">
        <f t="shared" si="7"/>
        <v/>
      </c>
      <c r="D512" s="17" t="str">
        <f>IF(OR($A512="",$B512=""),"",A512*'MPTO_working_2-way'!$G511)</f>
        <v/>
      </c>
      <c r="E512" s="22" t="str">
        <f>IF(OR($A512="",$B512=""),"",B512*'MPTO_working_2-way'!$G511)</f>
        <v/>
      </c>
      <c r="F512" s="17" t="str">
        <f>IF(OR($A512="",$B512=""),"",'MPTO_working_2-way'!D511)</f>
        <v/>
      </c>
      <c r="G512" s="22" t="str">
        <f>IF(OR($A512="",$B512=""),"",'MPTO_working_2-way'!E511)</f>
        <v/>
      </c>
      <c r="H512" s="17" t="str">
        <f>IF(OR($A512="",$B512=""),"",'OddsRatio_working_2-way'!M511)</f>
        <v/>
      </c>
      <c r="I512" s="17" t="str">
        <f>IF(OR($A512="",$B512=""),"",'OddsRatio_working_2-way'!N511)</f>
        <v/>
      </c>
      <c r="J512" s="17" t="str">
        <f>IF('Log_working_2-way'!$D511="","",A512^('Log_working_2-way'!$D511))</f>
        <v/>
      </c>
      <c r="K512" s="22" t="str">
        <f>IF('Log_working_2-way'!$D511="","",B512^('Log_working_2-way'!$D511))</f>
        <v/>
      </c>
    </row>
    <row r="513" spans="3:11">
      <c r="C513" s="20" t="str">
        <f t="shared" si="7"/>
        <v/>
      </c>
      <c r="D513" s="17" t="str">
        <f>IF(OR($A513="",$B513=""),"",A513*'MPTO_working_2-way'!$G512)</f>
        <v/>
      </c>
      <c r="E513" s="22" t="str">
        <f>IF(OR($A513="",$B513=""),"",B513*'MPTO_working_2-way'!$G512)</f>
        <v/>
      </c>
      <c r="F513" s="17" t="str">
        <f>IF(OR($A513="",$B513=""),"",'MPTO_working_2-way'!D512)</f>
        <v/>
      </c>
      <c r="G513" s="22" t="str">
        <f>IF(OR($A513="",$B513=""),"",'MPTO_working_2-way'!E512)</f>
        <v/>
      </c>
      <c r="H513" s="17" t="str">
        <f>IF(OR($A513="",$B513=""),"",'OddsRatio_working_2-way'!M512)</f>
        <v/>
      </c>
      <c r="I513" s="17" t="str">
        <f>IF(OR($A513="",$B513=""),"",'OddsRatio_working_2-way'!N512)</f>
        <v/>
      </c>
      <c r="J513" s="17" t="str">
        <f>IF('Log_working_2-way'!$D512="","",A513^('Log_working_2-way'!$D512))</f>
        <v/>
      </c>
      <c r="K513" s="22" t="str">
        <f>IF('Log_working_2-way'!$D512="","",B513^('Log_working_2-way'!$D512))</f>
        <v/>
      </c>
    </row>
    <row r="514" spans="3:11">
      <c r="C514" s="20" t="str">
        <f t="shared" si="7"/>
        <v/>
      </c>
      <c r="D514" s="17" t="str">
        <f>IF(OR($A514="",$B514=""),"",A514*'MPTO_working_2-way'!$G513)</f>
        <v/>
      </c>
      <c r="E514" s="22" t="str">
        <f>IF(OR($A514="",$B514=""),"",B514*'MPTO_working_2-way'!$G513)</f>
        <v/>
      </c>
      <c r="F514" s="17" t="str">
        <f>IF(OR($A514="",$B514=""),"",'MPTO_working_2-way'!D513)</f>
        <v/>
      </c>
      <c r="G514" s="22" t="str">
        <f>IF(OR($A514="",$B514=""),"",'MPTO_working_2-way'!E513)</f>
        <v/>
      </c>
      <c r="H514" s="17" t="str">
        <f>IF(OR($A514="",$B514=""),"",'OddsRatio_working_2-way'!M513)</f>
        <v/>
      </c>
      <c r="I514" s="17" t="str">
        <f>IF(OR($A514="",$B514=""),"",'OddsRatio_working_2-way'!N513)</f>
        <v/>
      </c>
      <c r="J514" s="17" t="str">
        <f>IF('Log_working_2-way'!$D513="","",A514^('Log_working_2-way'!$D513))</f>
        <v/>
      </c>
      <c r="K514" s="22" t="str">
        <f>IF('Log_working_2-way'!$D513="","",B514^('Log_working_2-way'!$D513))</f>
        <v/>
      </c>
    </row>
    <row r="515" spans="3:11">
      <c r="C515" s="20" t="str">
        <f t="shared" ref="C515:C578" si="8">IF(OR($A515="",$B515=""),"",(1/A515)+(1/B515)-1)</f>
        <v/>
      </c>
      <c r="D515" s="17" t="str">
        <f>IF(OR($A515="",$B515=""),"",A515*'MPTO_working_2-way'!$G514)</f>
        <v/>
      </c>
      <c r="E515" s="22" t="str">
        <f>IF(OR($A515="",$B515=""),"",B515*'MPTO_working_2-way'!$G514)</f>
        <v/>
      </c>
      <c r="F515" s="17" t="str">
        <f>IF(OR($A515="",$B515=""),"",'MPTO_working_2-way'!D514)</f>
        <v/>
      </c>
      <c r="G515" s="22" t="str">
        <f>IF(OR($A515="",$B515=""),"",'MPTO_working_2-way'!E514)</f>
        <v/>
      </c>
      <c r="H515" s="17" t="str">
        <f>IF(OR($A515="",$B515=""),"",'OddsRatio_working_2-way'!M514)</f>
        <v/>
      </c>
      <c r="I515" s="17" t="str">
        <f>IF(OR($A515="",$B515=""),"",'OddsRatio_working_2-way'!N514)</f>
        <v/>
      </c>
      <c r="J515" s="17" t="str">
        <f>IF('Log_working_2-way'!$D514="","",A515^('Log_working_2-way'!$D514))</f>
        <v/>
      </c>
      <c r="K515" s="22" t="str">
        <f>IF('Log_working_2-way'!$D514="","",B515^('Log_working_2-way'!$D514))</f>
        <v/>
      </c>
    </row>
    <row r="516" spans="3:11">
      <c r="C516" s="20" t="str">
        <f t="shared" si="8"/>
        <v/>
      </c>
      <c r="D516" s="17" t="str">
        <f>IF(OR($A516="",$B516=""),"",A516*'MPTO_working_2-way'!$G515)</f>
        <v/>
      </c>
      <c r="E516" s="22" t="str">
        <f>IF(OR($A516="",$B516=""),"",B516*'MPTO_working_2-way'!$G515)</f>
        <v/>
      </c>
      <c r="F516" s="17" t="str">
        <f>IF(OR($A516="",$B516=""),"",'MPTO_working_2-way'!D515)</f>
        <v/>
      </c>
      <c r="G516" s="22" t="str">
        <f>IF(OR($A516="",$B516=""),"",'MPTO_working_2-way'!E515)</f>
        <v/>
      </c>
      <c r="H516" s="17" t="str">
        <f>IF(OR($A516="",$B516=""),"",'OddsRatio_working_2-way'!M515)</f>
        <v/>
      </c>
      <c r="I516" s="17" t="str">
        <f>IF(OR($A516="",$B516=""),"",'OddsRatio_working_2-way'!N515)</f>
        <v/>
      </c>
      <c r="J516" s="17" t="str">
        <f>IF('Log_working_2-way'!$D515="","",A516^('Log_working_2-way'!$D515))</f>
        <v/>
      </c>
      <c r="K516" s="22" t="str">
        <f>IF('Log_working_2-way'!$D515="","",B516^('Log_working_2-way'!$D515))</f>
        <v/>
      </c>
    </row>
    <row r="517" spans="3:11">
      <c r="C517" s="20" t="str">
        <f t="shared" si="8"/>
        <v/>
      </c>
      <c r="D517" s="17" t="str">
        <f>IF(OR($A517="",$B517=""),"",A517*'MPTO_working_2-way'!$G516)</f>
        <v/>
      </c>
      <c r="E517" s="22" t="str">
        <f>IF(OR($A517="",$B517=""),"",B517*'MPTO_working_2-way'!$G516)</f>
        <v/>
      </c>
      <c r="F517" s="17" t="str">
        <f>IF(OR($A517="",$B517=""),"",'MPTO_working_2-way'!D516)</f>
        <v/>
      </c>
      <c r="G517" s="22" t="str">
        <f>IF(OR($A517="",$B517=""),"",'MPTO_working_2-way'!E516)</f>
        <v/>
      </c>
      <c r="H517" s="17" t="str">
        <f>IF(OR($A517="",$B517=""),"",'OddsRatio_working_2-way'!M516)</f>
        <v/>
      </c>
      <c r="I517" s="17" t="str">
        <f>IF(OR($A517="",$B517=""),"",'OddsRatio_working_2-way'!N516)</f>
        <v/>
      </c>
      <c r="J517" s="17" t="str">
        <f>IF('Log_working_2-way'!$D516="","",A517^('Log_working_2-way'!$D516))</f>
        <v/>
      </c>
      <c r="K517" s="22" t="str">
        <f>IF('Log_working_2-way'!$D516="","",B517^('Log_working_2-way'!$D516))</f>
        <v/>
      </c>
    </row>
    <row r="518" spans="3:11">
      <c r="C518" s="20" t="str">
        <f t="shared" si="8"/>
        <v/>
      </c>
      <c r="D518" s="17" t="str">
        <f>IF(OR($A518="",$B518=""),"",A518*'MPTO_working_2-way'!$G517)</f>
        <v/>
      </c>
      <c r="E518" s="22" t="str">
        <f>IF(OR($A518="",$B518=""),"",B518*'MPTO_working_2-way'!$G517)</f>
        <v/>
      </c>
      <c r="F518" s="17" t="str">
        <f>IF(OR($A518="",$B518=""),"",'MPTO_working_2-way'!D517)</f>
        <v/>
      </c>
      <c r="G518" s="22" t="str">
        <f>IF(OR($A518="",$B518=""),"",'MPTO_working_2-way'!E517)</f>
        <v/>
      </c>
      <c r="H518" s="17" t="str">
        <f>IF(OR($A518="",$B518=""),"",'OddsRatio_working_2-way'!M517)</f>
        <v/>
      </c>
      <c r="I518" s="17" t="str">
        <f>IF(OR($A518="",$B518=""),"",'OddsRatio_working_2-way'!N517)</f>
        <v/>
      </c>
      <c r="J518" s="17" t="str">
        <f>IF('Log_working_2-way'!$D517="","",A518^('Log_working_2-way'!$D517))</f>
        <v/>
      </c>
      <c r="K518" s="22" t="str">
        <f>IF('Log_working_2-way'!$D517="","",B518^('Log_working_2-way'!$D517))</f>
        <v/>
      </c>
    </row>
    <row r="519" spans="3:11">
      <c r="C519" s="20" t="str">
        <f t="shared" si="8"/>
        <v/>
      </c>
      <c r="D519" s="17" t="str">
        <f>IF(OR($A519="",$B519=""),"",A519*'MPTO_working_2-way'!$G518)</f>
        <v/>
      </c>
      <c r="E519" s="22" t="str">
        <f>IF(OR($A519="",$B519=""),"",B519*'MPTO_working_2-way'!$G518)</f>
        <v/>
      </c>
      <c r="F519" s="17" t="str">
        <f>IF(OR($A519="",$B519=""),"",'MPTO_working_2-way'!D518)</f>
        <v/>
      </c>
      <c r="G519" s="22" t="str">
        <f>IF(OR($A519="",$B519=""),"",'MPTO_working_2-way'!E518)</f>
        <v/>
      </c>
      <c r="H519" s="17" t="str">
        <f>IF(OR($A519="",$B519=""),"",'OddsRatio_working_2-way'!M518)</f>
        <v/>
      </c>
      <c r="I519" s="17" t="str">
        <f>IF(OR($A519="",$B519=""),"",'OddsRatio_working_2-way'!N518)</f>
        <v/>
      </c>
      <c r="J519" s="17" t="str">
        <f>IF('Log_working_2-way'!$D518="","",A519^('Log_working_2-way'!$D518))</f>
        <v/>
      </c>
      <c r="K519" s="22" t="str">
        <f>IF('Log_working_2-way'!$D518="","",B519^('Log_working_2-way'!$D518))</f>
        <v/>
      </c>
    </row>
    <row r="520" spans="3:11">
      <c r="C520" s="20" t="str">
        <f t="shared" si="8"/>
        <v/>
      </c>
      <c r="D520" s="17" t="str">
        <f>IF(OR($A520="",$B520=""),"",A520*'MPTO_working_2-way'!$G519)</f>
        <v/>
      </c>
      <c r="E520" s="22" t="str">
        <f>IF(OR($A520="",$B520=""),"",B520*'MPTO_working_2-way'!$G519)</f>
        <v/>
      </c>
      <c r="F520" s="17" t="str">
        <f>IF(OR($A520="",$B520=""),"",'MPTO_working_2-way'!D519)</f>
        <v/>
      </c>
      <c r="G520" s="22" t="str">
        <f>IF(OR($A520="",$B520=""),"",'MPTO_working_2-way'!E519)</f>
        <v/>
      </c>
      <c r="H520" s="17" t="str">
        <f>IF(OR($A520="",$B520=""),"",'OddsRatio_working_2-way'!M519)</f>
        <v/>
      </c>
      <c r="I520" s="17" t="str">
        <f>IF(OR($A520="",$B520=""),"",'OddsRatio_working_2-way'!N519)</f>
        <v/>
      </c>
      <c r="J520" s="17" t="str">
        <f>IF('Log_working_2-way'!$D519="","",A520^('Log_working_2-way'!$D519))</f>
        <v/>
      </c>
      <c r="K520" s="22" t="str">
        <f>IF('Log_working_2-way'!$D519="","",B520^('Log_working_2-way'!$D519))</f>
        <v/>
      </c>
    </row>
    <row r="521" spans="3:11">
      <c r="C521" s="20" t="str">
        <f t="shared" si="8"/>
        <v/>
      </c>
      <c r="D521" s="17" t="str">
        <f>IF(OR($A521="",$B521=""),"",A521*'MPTO_working_2-way'!$G520)</f>
        <v/>
      </c>
      <c r="E521" s="22" t="str">
        <f>IF(OR($A521="",$B521=""),"",B521*'MPTO_working_2-way'!$G520)</f>
        <v/>
      </c>
      <c r="F521" s="17" t="str">
        <f>IF(OR($A521="",$B521=""),"",'MPTO_working_2-way'!D520)</f>
        <v/>
      </c>
      <c r="G521" s="22" t="str">
        <f>IF(OR($A521="",$B521=""),"",'MPTO_working_2-way'!E520)</f>
        <v/>
      </c>
      <c r="H521" s="17" t="str">
        <f>IF(OR($A521="",$B521=""),"",'OddsRatio_working_2-way'!M520)</f>
        <v/>
      </c>
      <c r="I521" s="17" t="str">
        <f>IF(OR($A521="",$B521=""),"",'OddsRatio_working_2-way'!N520)</f>
        <v/>
      </c>
      <c r="J521" s="17" t="str">
        <f>IF('Log_working_2-way'!$D520="","",A521^('Log_working_2-way'!$D520))</f>
        <v/>
      </c>
      <c r="K521" s="22" t="str">
        <f>IF('Log_working_2-way'!$D520="","",B521^('Log_working_2-way'!$D520))</f>
        <v/>
      </c>
    </row>
    <row r="522" spans="3:11">
      <c r="C522" s="20" t="str">
        <f t="shared" si="8"/>
        <v/>
      </c>
      <c r="D522" s="17" t="str">
        <f>IF(OR($A522="",$B522=""),"",A522*'MPTO_working_2-way'!$G521)</f>
        <v/>
      </c>
      <c r="E522" s="22" t="str">
        <f>IF(OR($A522="",$B522=""),"",B522*'MPTO_working_2-way'!$G521)</f>
        <v/>
      </c>
      <c r="F522" s="17" t="str">
        <f>IF(OR($A522="",$B522=""),"",'MPTO_working_2-way'!D521)</f>
        <v/>
      </c>
      <c r="G522" s="22" t="str">
        <f>IF(OR($A522="",$B522=""),"",'MPTO_working_2-way'!E521)</f>
        <v/>
      </c>
      <c r="H522" s="17" t="str">
        <f>IF(OR($A522="",$B522=""),"",'OddsRatio_working_2-way'!M521)</f>
        <v/>
      </c>
      <c r="I522" s="17" t="str">
        <f>IF(OR($A522="",$B522=""),"",'OddsRatio_working_2-way'!N521)</f>
        <v/>
      </c>
      <c r="J522" s="17" t="str">
        <f>IF('Log_working_2-way'!$D521="","",A522^('Log_working_2-way'!$D521))</f>
        <v/>
      </c>
      <c r="K522" s="22" t="str">
        <f>IF('Log_working_2-way'!$D521="","",B522^('Log_working_2-way'!$D521))</f>
        <v/>
      </c>
    </row>
    <row r="523" spans="3:11">
      <c r="C523" s="20" t="str">
        <f t="shared" si="8"/>
        <v/>
      </c>
      <c r="D523" s="17" t="str">
        <f>IF(OR($A523="",$B523=""),"",A523*'MPTO_working_2-way'!$G522)</f>
        <v/>
      </c>
      <c r="E523" s="22" t="str">
        <f>IF(OR($A523="",$B523=""),"",B523*'MPTO_working_2-way'!$G522)</f>
        <v/>
      </c>
      <c r="F523" s="17" t="str">
        <f>IF(OR($A523="",$B523=""),"",'MPTO_working_2-way'!D522)</f>
        <v/>
      </c>
      <c r="G523" s="22" t="str">
        <f>IF(OR($A523="",$B523=""),"",'MPTO_working_2-way'!E522)</f>
        <v/>
      </c>
      <c r="H523" s="17" t="str">
        <f>IF(OR($A523="",$B523=""),"",'OddsRatio_working_2-way'!M522)</f>
        <v/>
      </c>
      <c r="I523" s="17" t="str">
        <f>IF(OR($A523="",$B523=""),"",'OddsRatio_working_2-way'!N522)</f>
        <v/>
      </c>
      <c r="J523" s="17" t="str">
        <f>IF('Log_working_2-way'!$D522="","",A523^('Log_working_2-way'!$D522))</f>
        <v/>
      </c>
      <c r="K523" s="22" t="str">
        <f>IF('Log_working_2-way'!$D522="","",B523^('Log_working_2-way'!$D522))</f>
        <v/>
      </c>
    </row>
    <row r="524" spans="3:11">
      <c r="C524" s="20" t="str">
        <f t="shared" si="8"/>
        <v/>
      </c>
      <c r="D524" s="17" t="str">
        <f>IF(OR($A524="",$B524=""),"",A524*'MPTO_working_2-way'!$G523)</f>
        <v/>
      </c>
      <c r="E524" s="22" t="str">
        <f>IF(OR($A524="",$B524=""),"",B524*'MPTO_working_2-way'!$G523)</f>
        <v/>
      </c>
      <c r="F524" s="17" t="str">
        <f>IF(OR($A524="",$B524=""),"",'MPTO_working_2-way'!D523)</f>
        <v/>
      </c>
      <c r="G524" s="22" t="str">
        <f>IF(OR($A524="",$B524=""),"",'MPTO_working_2-way'!E523)</f>
        <v/>
      </c>
      <c r="H524" s="17" t="str">
        <f>IF(OR($A524="",$B524=""),"",'OddsRatio_working_2-way'!M523)</f>
        <v/>
      </c>
      <c r="I524" s="17" t="str">
        <f>IF(OR($A524="",$B524=""),"",'OddsRatio_working_2-way'!N523)</f>
        <v/>
      </c>
      <c r="J524" s="17" t="str">
        <f>IF('Log_working_2-way'!$D523="","",A524^('Log_working_2-way'!$D523))</f>
        <v/>
      </c>
      <c r="K524" s="22" t="str">
        <f>IF('Log_working_2-way'!$D523="","",B524^('Log_working_2-way'!$D523))</f>
        <v/>
      </c>
    </row>
    <row r="525" spans="3:11">
      <c r="C525" s="20" t="str">
        <f t="shared" si="8"/>
        <v/>
      </c>
      <c r="D525" s="17" t="str">
        <f>IF(OR($A525="",$B525=""),"",A525*'MPTO_working_2-way'!$G524)</f>
        <v/>
      </c>
      <c r="E525" s="22" t="str">
        <f>IF(OR($A525="",$B525=""),"",B525*'MPTO_working_2-way'!$G524)</f>
        <v/>
      </c>
      <c r="F525" s="17" t="str">
        <f>IF(OR($A525="",$B525=""),"",'MPTO_working_2-way'!D524)</f>
        <v/>
      </c>
      <c r="G525" s="22" t="str">
        <f>IF(OR($A525="",$B525=""),"",'MPTO_working_2-way'!E524)</f>
        <v/>
      </c>
      <c r="H525" s="17" t="str">
        <f>IF(OR($A525="",$B525=""),"",'OddsRatio_working_2-way'!M524)</f>
        <v/>
      </c>
      <c r="I525" s="17" t="str">
        <f>IF(OR($A525="",$B525=""),"",'OddsRatio_working_2-way'!N524)</f>
        <v/>
      </c>
      <c r="J525" s="17" t="str">
        <f>IF('Log_working_2-way'!$D524="","",A525^('Log_working_2-way'!$D524))</f>
        <v/>
      </c>
      <c r="K525" s="22" t="str">
        <f>IF('Log_working_2-way'!$D524="","",B525^('Log_working_2-way'!$D524))</f>
        <v/>
      </c>
    </row>
    <row r="526" spans="3:11">
      <c r="C526" s="20" t="str">
        <f t="shared" si="8"/>
        <v/>
      </c>
      <c r="D526" s="17" t="str">
        <f>IF(OR($A526="",$B526=""),"",A526*'MPTO_working_2-way'!$G525)</f>
        <v/>
      </c>
      <c r="E526" s="22" t="str">
        <f>IF(OR($A526="",$B526=""),"",B526*'MPTO_working_2-way'!$G525)</f>
        <v/>
      </c>
      <c r="F526" s="17" t="str">
        <f>IF(OR($A526="",$B526=""),"",'MPTO_working_2-way'!D525)</f>
        <v/>
      </c>
      <c r="G526" s="22" t="str">
        <f>IF(OR($A526="",$B526=""),"",'MPTO_working_2-way'!E525)</f>
        <v/>
      </c>
      <c r="H526" s="17" t="str">
        <f>IF(OR($A526="",$B526=""),"",'OddsRatio_working_2-way'!M525)</f>
        <v/>
      </c>
      <c r="I526" s="17" t="str">
        <f>IF(OR($A526="",$B526=""),"",'OddsRatio_working_2-way'!N525)</f>
        <v/>
      </c>
      <c r="J526" s="17" t="str">
        <f>IF('Log_working_2-way'!$D525="","",A526^('Log_working_2-way'!$D525))</f>
        <v/>
      </c>
      <c r="K526" s="22" t="str">
        <f>IF('Log_working_2-way'!$D525="","",B526^('Log_working_2-way'!$D525))</f>
        <v/>
      </c>
    </row>
    <row r="527" spans="3:11">
      <c r="C527" s="20" t="str">
        <f t="shared" si="8"/>
        <v/>
      </c>
      <c r="D527" s="17" t="str">
        <f>IF(OR($A527="",$B527=""),"",A527*'MPTO_working_2-way'!$G526)</f>
        <v/>
      </c>
      <c r="E527" s="22" t="str">
        <f>IF(OR($A527="",$B527=""),"",B527*'MPTO_working_2-way'!$G526)</f>
        <v/>
      </c>
      <c r="F527" s="17" t="str">
        <f>IF(OR($A527="",$B527=""),"",'MPTO_working_2-way'!D526)</f>
        <v/>
      </c>
      <c r="G527" s="22" t="str">
        <f>IF(OR($A527="",$B527=""),"",'MPTO_working_2-way'!E526)</f>
        <v/>
      </c>
      <c r="H527" s="17" t="str">
        <f>IF(OR($A527="",$B527=""),"",'OddsRatio_working_2-way'!M526)</f>
        <v/>
      </c>
      <c r="I527" s="17" t="str">
        <f>IF(OR($A527="",$B527=""),"",'OddsRatio_working_2-way'!N526)</f>
        <v/>
      </c>
      <c r="J527" s="17" t="str">
        <f>IF('Log_working_2-way'!$D526="","",A527^('Log_working_2-way'!$D526))</f>
        <v/>
      </c>
      <c r="K527" s="22" t="str">
        <f>IF('Log_working_2-way'!$D526="","",B527^('Log_working_2-way'!$D526))</f>
        <v/>
      </c>
    </row>
    <row r="528" spans="3:11">
      <c r="C528" s="20" t="str">
        <f t="shared" si="8"/>
        <v/>
      </c>
      <c r="D528" s="17" t="str">
        <f>IF(OR($A528="",$B528=""),"",A528*'MPTO_working_2-way'!$G527)</f>
        <v/>
      </c>
      <c r="E528" s="22" t="str">
        <f>IF(OR($A528="",$B528=""),"",B528*'MPTO_working_2-way'!$G527)</f>
        <v/>
      </c>
      <c r="F528" s="17" t="str">
        <f>IF(OR($A528="",$B528=""),"",'MPTO_working_2-way'!D527)</f>
        <v/>
      </c>
      <c r="G528" s="22" t="str">
        <f>IF(OR($A528="",$B528=""),"",'MPTO_working_2-way'!E527)</f>
        <v/>
      </c>
      <c r="H528" s="17" t="str">
        <f>IF(OR($A528="",$B528=""),"",'OddsRatio_working_2-way'!M527)</f>
        <v/>
      </c>
      <c r="I528" s="17" t="str">
        <f>IF(OR($A528="",$B528=""),"",'OddsRatio_working_2-way'!N527)</f>
        <v/>
      </c>
      <c r="J528" s="17" t="str">
        <f>IF('Log_working_2-way'!$D527="","",A528^('Log_working_2-way'!$D527))</f>
        <v/>
      </c>
      <c r="K528" s="22" t="str">
        <f>IF('Log_working_2-way'!$D527="","",B528^('Log_working_2-way'!$D527))</f>
        <v/>
      </c>
    </row>
    <row r="529" spans="3:11">
      <c r="C529" s="20" t="str">
        <f t="shared" si="8"/>
        <v/>
      </c>
      <c r="D529" s="17" t="str">
        <f>IF(OR($A529="",$B529=""),"",A529*'MPTO_working_2-way'!$G528)</f>
        <v/>
      </c>
      <c r="E529" s="22" t="str">
        <f>IF(OR($A529="",$B529=""),"",B529*'MPTO_working_2-way'!$G528)</f>
        <v/>
      </c>
      <c r="F529" s="17" t="str">
        <f>IF(OR($A529="",$B529=""),"",'MPTO_working_2-way'!D528)</f>
        <v/>
      </c>
      <c r="G529" s="22" t="str">
        <f>IF(OR($A529="",$B529=""),"",'MPTO_working_2-way'!E528)</f>
        <v/>
      </c>
      <c r="H529" s="17" t="str">
        <f>IF(OR($A529="",$B529=""),"",'OddsRatio_working_2-way'!M528)</f>
        <v/>
      </c>
      <c r="I529" s="17" t="str">
        <f>IF(OR($A529="",$B529=""),"",'OddsRatio_working_2-way'!N528)</f>
        <v/>
      </c>
      <c r="J529" s="17" t="str">
        <f>IF('Log_working_2-way'!$D528="","",A529^('Log_working_2-way'!$D528))</f>
        <v/>
      </c>
      <c r="K529" s="22" t="str">
        <f>IF('Log_working_2-way'!$D528="","",B529^('Log_working_2-way'!$D528))</f>
        <v/>
      </c>
    </row>
    <row r="530" spans="3:11">
      <c r="C530" s="20" t="str">
        <f t="shared" si="8"/>
        <v/>
      </c>
      <c r="D530" s="17" t="str">
        <f>IF(OR($A530="",$B530=""),"",A530*'MPTO_working_2-way'!$G529)</f>
        <v/>
      </c>
      <c r="E530" s="22" t="str">
        <f>IF(OR($A530="",$B530=""),"",B530*'MPTO_working_2-way'!$G529)</f>
        <v/>
      </c>
      <c r="F530" s="17" t="str">
        <f>IF(OR($A530="",$B530=""),"",'MPTO_working_2-way'!D529)</f>
        <v/>
      </c>
      <c r="G530" s="22" t="str">
        <f>IF(OR($A530="",$B530=""),"",'MPTO_working_2-way'!E529)</f>
        <v/>
      </c>
      <c r="H530" s="17" t="str">
        <f>IF(OR($A530="",$B530=""),"",'OddsRatio_working_2-way'!M529)</f>
        <v/>
      </c>
      <c r="I530" s="17" t="str">
        <f>IF(OR($A530="",$B530=""),"",'OddsRatio_working_2-way'!N529)</f>
        <v/>
      </c>
      <c r="J530" s="17" t="str">
        <f>IF('Log_working_2-way'!$D529="","",A530^('Log_working_2-way'!$D529))</f>
        <v/>
      </c>
      <c r="K530" s="22" t="str">
        <f>IF('Log_working_2-way'!$D529="","",B530^('Log_working_2-way'!$D529))</f>
        <v/>
      </c>
    </row>
    <row r="531" spans="3:11">
      <c r="C531" s="20" t="str">
        <f t="shared" si="8"/>
        <v/>
      </c>
      <c r="D531" s="17" t="str">
        <f>IF(OR($A531="",$B531=""),"",A531*'MPTO_working_2-way'!$G530)</f>
        <v/>
      </c>
      <c r="E531" s="22" t="str">
        <f>IF(OR($A531="",$B531=""),"",B531*'MPTO_working_2-way'!$G530)</f>
        <v/>
      </c>
      <c r="F531" s="17" t="str">
        <f>IF(OR($A531="",$B531=""),"",'MPTO_working_2-way'!D530)</f>
        <v/>
      </c>
      <c r="G531" s="22" t="str">
        <f>IF(OR($A531="",$B531=""),"",'MPTO_working_2-way'!E530)</f>
        <v/>
      </c>
      <c r="H531" s="17" t="str">
        <f>IF(OR($A531="",$B531=""),"",'OddsRatio_working_2-way'!M530)</f>
        <v/>
      </c>
      <c r="I531" s="17" t="str">
        <f>IF(OR($A531="",$B531=""),"",'OddsRatio_working_2-way'!N530)</f>
        <v/>
      </c>
      <c r="J531" s="17" t="str">
        <f>IF('Log_working_2-way'!$D530="","",A531^('Log_working_2-way'!$D530))</f>
        <v/>
      </c>
      <c r="K531" s="22" t="str">
        <f>IF('Log_working_2-way'!$D530="","",B531^('Log_working_2-way'!$D530))</f>
        <v/>
      </c>
    </row>
    <row r="532" spans="3:11">
      <c r="C532" s="20" t="str">
        <f t="shared" si="8"/>
        <v/>
      </c>
      <c r="D532" s="17" t="str">
        <f>IF(OR($A532="",$B532=""),"",A532*'MPTO_working_2-way'!$G531)</f>
        <v/>
      </c>
      <c r="E532" s="22" t="str">
        <f>IF(OR($A532="",$B532=""),"",B532*'MPTO_working_2-way'!$G531)</f>
        <v/>
      </c>
      <c r="F532" s="17" t="str">
        <f>IF(OR($A532="",$B532=""),"",'MPTO_working_2-way'!D531)</f>
        <v/>
      </c>
      <c r="G532" s="22" t="str">
        <f>IF(OR($A532="",$B532=""),"",'MPTO_working_2-way'!E531)</f>
        <v/>
      </c>
      <c r="H532" s="17" t="str">
        <f>IF(OR($A532="",$B532=""),"",'OddsRatio_working_2-way'!M531)</f>
        <v/>
      </c>
      <c r="I532" s="17" t="str">
        <f>IF(OR($A532="",$B532=""),"",'OddsRatio_working_2-way'!N531)</f>
        <v/>
      </c>
      <c r="J532" s="17" t="str">
        <f>IF('Log_working_2-way'!$D531="","",A532^('Log_working_2-way'!$D531))</f>
        <v/>
      </c>
      <c r="K532" s="22" t="str">
        <f>IF('Log_working_2-way'!$D531="","",B532^('Log_working_2-way'!$D531))</f>
        <v/>
      </c>
    </row>
    <row r="533" spans="3:11">
      <c r="C533" s="20" t="str">
        <f t="shared" si="8"/>
        <v/>
      </c>
      <c r="D533" s="17" t="str">
        <f>IF(OR($A533="",$B533=""),"",A533*'MPTO_working_2-way'!$G532)</f>
        <v/>
      </c>
      <c r="E533" s="22" t="str">
        <f>IF(OR($A533="",$B533=""),"",B533*'MPTO_working_2-way'!$G532)</f>
        <v/>
      </c>
      <c r="F533" s="17" t="str">
        <f>IF(OR($A533="",$B533=""),"",'MPTO_working_2-way'!D532)</f>
        <v/>
      </c>
      <c r="G533" s="22" t="str">
        <f>IF(OR($A533="",$B533=""),"",'MPTO_working_2-way'!E532)</f>
        <v/>
      </c>
      <c r="H533" s="17" t="str">
        <f>IF(OR($A533="",$B533=""),"",'OddsRatio_working_2-way'!M532)</f>
        <v/>
      </c>
      <c r="I533" s="17" t="str">
        <f>IF(OR($A533="",$B533=""),"",'OddsRatio_working_2-way'!N532)</f>
        <v/>
      </c>
      <c r="J533" s="17" t="str">
        <f>IF('Log_working_2-way'!$D532="","",A533^('Log_working_2-way'!$D532))</f>
        <v/>
      </c>
      <c r="K533" s="22" t="str">
        <f>IF('Log_working_2-way'!$D532="","",B533^('Log_working_2-way'!$D532))</f>
        <v/>
      </c>
    </row>
    <row r="534" spans="3:11">
      <c r="C534" s="20" t="str">
        <f t="shared" si="8"/>
        <v/>
      </c>
      <c r="D534" s="17" t="str">
        <f>IF(OR($A534="",$B534=""),"",A534*'MPTO_working_2-way'!$G533)</f>
        <v/>
      </c>
      <c r="E534" s="22" t="str">
        <f>IF(OR($A534="",$B534=""),"",B534*'MPTO_working_2-way'!$G533)</f>
        <v/>
      </c>
      <c r="F534" s="17" t="str">
        <f>IF(OR($A534="",$B534=""),"",'MPTO_working_2-way'!D533)</f>
        <v/>
      </c>
      <c r="G534" s="22" t="str">
        <f>IF(OR($A534="",$B534=""),"",'MPTO_working_2-way'!E533)</f>
        <v/>
      </c>
      <c r="H534" s="17" t="str">
        <f>IF(OR($A534="",$B534=""),"",'OddsRatio_working_2-way'!M533)</f>
        <v/>
      </c>
      <c r="I534" s="17" t="str">
        <f>IF(OR($A534="",$B534=""),"",'OddsRatio_working_2-way'!N533)</f>
        <v/>
      </c>
      <c r="J534" s="17" t="str">
        <f>IF('Log_working_2-way'!$D533="","",A534^('Log_working_2-way'!$D533))</f>
        <v/>
      </c>
      <c r="K534" s="22" t="str">
        <f>IF('Log_working_2-way'!$D533="","",B534^('Log_working_2-way'!$D533))</f>
        <v/>
      </c>
    </row>
    <row r="535" spans="3:11">
      <c r="C535" s="20" t="str">
        <f t="shared" si="8"/>
        <v/>
      </c>
      <c r="D535" s="17" t="str">
        <f>IF(OR($A535="",$B535=""),"",A535*'MPTO_working_2-way'!$G534)</f>
        <v/>
      </c>
      <c r="E535" s="22" t="str">
        <f>IF(OR($A535="",$B535=""),"",B535*'MPTO_working_2-way'!$G534)</f>
        <v/>
      </c>
      <c r="F535" s="17" t="str">
        <f>IF(OR($A535="",$B535=""),"",'MPTO_working_2-way'!D534)</f>
        <v/>
      </c>
      <c r="G535" s="22" t="str">
        <f>IF(OR($A535="",$B535=""),"",'MPTO_working_2-way'!E534)</f>
        <v/>
      </c>
      <c r="H535" s="17" t="str">
        <f>IF(OR($A535="",$B535=""),"",'OddsRatio_working_2-way'!M534)</f>
        <v/>
      </c>
      <c r="I535" s="17" t="str">
        <f>IF(OR($A535="",$B535=""),"",'OddsRatio_working_2-way'!N534)</f>
        <v/>
      </c>
      <c r="J535" s="17" t="str">
        <f>IF('Log_working_2-way'!$D534="","",A535^('Log_working_2-way'!$D534))</f>
        <v/>
      </c>
      <c r="K535" s="22" t="str">
        <f>IF('Log_working_2-way'!$D534="","",B535^('Log_working_2-way'!$D534))</f>
        <v/>
      </c>
    </row>
    <row r="536" spans="3:11">
      <c r="C536" s="20" t="str">
        <f t="shared" si="8"/>
        <v/>
      </c>
      <c r="D536" s="17" t="str">
        <f>IF(OR($A536="",$B536=""),"",A536*'MPTO_working_2-way'!$G535)</f>
        <v/>
      </c>
      <c r="E536" s="22" t="str">
        <f>IF(OR($A536="",$B536=""),"",B536*'MPTO_working_2-way'!$G535)</f>
        <v/>
      </c>
      <c r="F536" s="17" t="str">
        <f>IF(OR($A536="",$B536=""),"",'MPTO_working_2-way'!D535)</f>
        <v/>
      </c>
      <c r="G536" s="22" t="str">
        <f>IF(OR($A536="",$B536=""),"",'MPTO_working_2-way'!E535)</f>
        <v/>
      </c>
      <c r="H536" s="17" t="str">
        <f>IF(OR($A536="",$B536=""),"",'OddsRatio_working_2-way'!M535)</f>
        <v/>
      </c>
      <c r="I536" s="17" t="str">
        <f>IF(OR($A536="",$B536=""),"",'OddsRatio_working_2-way'!N535)</f>
        <v/>
      </c>
      <c r="J536" s="17" t="str">
        <f>IF('Log_working_2-way'!$D535="","",A536^('Log_working_2-way'!$D535))</f>
        <v/>
      </c>
      <c r="K536" s="22" t="str">
        <f>IF('Log_working_2-way'!$D535="","",B536^('Log_working_2-way'!$D535))</f>
        <v/>
      </c>
    </row>
    <row r="537" spans="3:11">
      <c r="C537" s="20" t="str">
        <f t="shared" si="8"/>
        <v/>
      </c>
      <c r="D537" s="17" t="str">
        <f>IF(OR($A537="",$B537=""),"",A537*'MPTO_working_2-way'!$G536)</f>
        <v/>
      </c>
      <c r="E537" s="22" t="str">
        <f>IF(OR($A537="",$B537=""),"",B537*'MPTO_working_2-way'!$G536)</f>
        <v/>
      </c>
      <c r="F537" s="17" t="str">
        <f>IF(OR($A537="",$B537=""),"",'MPTO_working_2-way'!D536)</f>
        <v/>
      </c>
      <c r="G537" s="22" t="str">
        <f>IF(OR($A537="",$B537=""),"",'MPTO_working_2-way'!E536)</f>
        <v/>
      </c>
      <c r="H537" s="17" t="str">
        <f>IF(OR($A537="",$B537=""),"",'OddsRatio_working_2-way'!M536)</f>
        <v/>
      </c>
      <c r="I537" s="17" t="str">
        <f>IF(OR($A537="",$B537=""),"",'OddsRatio_working_2-way'!N536)</f>
        <v/>
      </c>
      <c r="J537" s="17" t="str">
        <f>IF('Log_working_2-way'!$D536="","",A537^('Log_working_2-way'!$D536))</f>
        <v/>
      </c>
      <c r="K537" s="22" t="str">
        <f>IF('Log_working_2-way'!$D536="","",B537^('Log_working_2-way'!$D536))</f>
        <v/>
      </c>
    </row>
    <row r="538" spans="3:11">
      <c r="C538" s="20" t="str">
        <f t="shared" si="8"/>
        <v/>
      </c>
      <c r="D538" s="17" t="str">
        <f>IF(OR($A538="",$B538=""),"",A538*'MPTO_working_2-way'!$G537)</f>
        <v/>
      </c>
      <c r="E538" s="22" t="str">
        <f>IF(OR($A538="",$B538=""),"",B538*'MPTO_working_2-way'!$G537)</f>
        <v/>
      </c>
      <c r="F538" s="17" t="str">
        <f>IF(OR($A538="",$B538=""),"",'MPTO_working_2-way'!D537)</f>
        <v/>
      </c>
      <c r="G538" s="22" t="str">
        <f>IF(OR($A538="",$B538=""),"",'MPTO_working_2-way'!E537)</f>
        <v/>
      </c>
      <c r="H538" s="17" t="str">
        <f>IF(OR($A538="",$B538=""),"",'OddsRatio_working_2-way'!M537)</f>
        <v/>
      </c>
      <c r="I538" s="17" t="str">
        <f>IF(OR($A538="",$B538=""),"",'OddsRatio_working_2-way'!N537)</f>
        <v/>
      </c>
      <c r="J538" s="17" t="str">
        <f>IF('Log_working_2-way'!$D537="","",A538^('Log_working_2-way'!$D537))</f>
        <v/>
      </c>
      <c r="K538" s="22" t="str">
        <f>IF('Log_working_2-way'!$D537="","",B538^('Log_working_2-way'!$D537))</f>
        <v/>
      </c>
    </row>
    <row r="539" spans="3:11">
      <c r="C539" s="20" t="str">
        <f t="shared" si="8"/>
        <v/>
      </c>
      <c r="D539" s="17" t="str">
        <f>IF(OR($A539="",$B539=""),"",A539*'MPTO_working_2-way'!$G538)</f>
        <v/>
      </c>
      <c r="E539" s="22" t="str">
        <f>IF(OR($A539="",$B539=""),"",B539*'MPTO_working_2-way'!$G538)</f>
        <v/>
      </c>
      <c r="F539" s="17" t="str">
        <f>IF(OR($A539="",$B539=""),"",'MPTO_working_2-way'!D538)</f>
        <v/>
      </c>
      <c r="G539" s="22" t="str">
        <f>IF(OR($A539="",$B539=""),"",'MPTO_working_2-way'!E538)</f>
        <v/>
      </c>
      <c r="H539" s="17" t="str">
        <f>IF(OR($A539="",$B539=""),"",'OddsRatio_working_2-way'!M538)</f>
        <v/>
      </c>
      <c r="I539" s="17" t="str">
        <f>IF(OR($A539="",$B539=""),"",'OddsRatio_working_2-way'!N538)</f>
        <v/>
      </c>
      <c r="J539" s="17" t="str">
        <f>IF('Log_working_2-way'!$D538="","",A539^('Log_working_2-way'!$D538))</f>
        <v/>
      </c>
      <c r="K539" s="22" t="str">
        <f>IF('Log_working_2-way'!$D538="","",B539^('Log_working_2-way'!$D538))</f>
        <v/>
      </c>
    </row>
    <row r="540" spans="3:11">
      <c r="C540" s="20" t="str">
        <f t="shared" si="8"/>
        <v/>
      </c>
      <c r="D540" s="17" t="str">
        <f>IF(OR($A540="",$B540=""),"",A540*'MPTO_working_2-way'!$G539)</f>
        <v/>
      </c>
      <c r="E540" s="22" t="str">
        <f>IF(OR($A540="",$B540=""),"",B540*'MPTO_working_2-way'!$G539)</f>
        <v/>
      </c>
      <c r="F540" s="17" t="str">
        <f>IF(OR($A540="",$B540=""),"",'MPTO_working_2-way'!D539)</f>
        <v/>
      </c>
      <c r="G540" s="22" t="str">
        <f>IF(OR($A540="",$B540=""),"",'MPTO_working_2-way'!E539)</f>
        <v/>
      </c>
      <c r="H540" s="17" t="str">
        <f>IF(OR($A540="",$B540=""),"",'OddsRatio_working_2-way'!M539)</f>
        <v/>
      </c>
      <c r="I540" s="17" t="str">
        <f>IF(OR($A540="",$B540=""),"",'OddsRatio_working_2-way'!N539)</f>
        <v/>
      </c>
      <c r="J540" s="17" t="str">
        <f>IF('Log_working_2-way'!$D539="","",A540^('Log_working_2-way'!$D539))</f>
        <v/>
      </c>
      <c r="K540" s="22" t="str">
        <f>IF('Log_working_2-way'!$D539="","",B540^('Log_working_2-way'!$D539))</f>
        <v/>
      </c>
    </row>
    <row r="541" spans="3:11">
      <c r="C541" s="20" t="str">
        <f t="shared" si="8"/>
        <v/>
      </c>
      <c r="D541" s="17" t="str">
        <f>IF(OR($A541="",$B541=""),"",A541*'MPTO_working_2-way'!$G540)</f>
        <v/>
      </c>
      <c r="E541" s="22" t="str">
        <f>IF(OR($A541="",$B541=""),"",B541*'MPTO_working_2-way'!$G540)</f>
        <v/>
      </c>
      <c r="F541" s="17" t="str">
        <f>IF(OR($A541="",$B541=""),"",'MPTO_working_2-way'!D540)</f>
        <v/>
      </c>
      <c r="G541" s="22" t="str">
        <f>IF(OR($A541="",$B541=""),"",'MPTO_working_2-way'!E540)</f>
        <v/>
      </c>
      <c r="H541" s="17" t="str">
        <f>IF(OR($A541="",$B541=""),"",'OddsRatio_working_2-way'!M540)</f>
        <v/>
      </c>
      <c r="I541" s="17" t="str">
        <f>IF(OR($A541="",$B541=""),"",'OddsRatio_working_2-way'!N540)</f>
        <v/>
      </c>
      <c r="J541" s="17" t="str">
        <f>IF('Log_working_2-way'!$D540="","",A541^('Log_working_2-way'!$D540))</f>
        <v/>
      </c>
      <c r="K541" s="22" t="str">
        <f>IF('Log_working_2-way'!$D540="","",B541^('Log_working_2-way'!$D540))</f>
        <v/>
      </c>
    </row>
    <row r="542" spans="3:11">
      <c r="C542" s="20" t="str">
        <f t="shared" si="8"/>
        <v/>
      </c>
      <c r="D542" s="17" t="str">
        <f>IF(OR($A542="",$B542=""),"",A542*'MPTO_working_2-way'!$G541)</f>
        <v/>
      </c>
      <c r="E542" s="22" t="str">
        <f>IF(OR($A542="",$B542=""),"",B542*'MPTO_working_2-way'!$G541)</f>
        <v/>
      </c>
      <c r="F542" s="17" t="str">
        <f>IF(OR($A542="",$B542=""),"",'MPTO_working_2-way'!D541)</f>
        <v/>
      </c>
      <c r="G542" s="22" t="str">
        <f>IF(OR($A542="",$B542=""),"",'MPTO_working_2-way'!E541)</f>
        <v/>
      </c>
      <c r="H542" s="17" t="str">
        <f>IF(OR($A542="",$B542=""),"",'OddsRatio_working_2-way'!M541)</f>
        <v/>
      </c>
      <c r="I542" s="17" t="str">
        <f>IF(OR($A542="",$B542=""),"",'OddsRatio_working_2-way'!N541)</f>
        <v/>
      </c>
      <c r="J542" s="17" t="str">
        <f>IF('Log_working_2-way'!$D541="","",A542^('Log_working_2-way'!$D541))</f>
        <v/>
      </c>
      <c r="K542" s="22" t="str">
        <f>IF('Log_working_2-way'!$D541="","",B542^('Log_working_2-way'!$D541))</f>
        <v/>
      </c>
    </row>
    <row r="543" spans="3:11">
      <c r="C543" s="20" t="str">
        <f t="shared" si="8"/>
        <v/>
      </c>
      <c r="D543" s="17" t="str">
        <f>IF(OR($A543="",$B543=""),"",A543*'MPTO_working_2-way'!$G542)</f>
        <v/>
      </c>
      <c r="E543" s="22" t="str">
        <f>IF(OR($A543="",$B543=""),"",B543*'MPTO_working_2-way'!$G542)</f>
        <v/>
      </c>
      <c r="F543" s="17" t="str">
        <f>IF(OR($A543="",$B543=""),"",'MPTO_working_2-way'!D542)</f>
        <v/>
      </c>
      <c r="G543" s="22" t="str">
        <f>IF(OR($A543="",$B543=""),"",'MPTO_working_2-way'!E542)</f>
        <v/>
      </c>
      <c r="H543" s="17" t="str">
        <f>IF(OR($A543="",$B543=""),"",'OddsRatio_working_2-way'!M542)</f>
        <v/>
      </c>
      <c r="I543" s="17" t="str">
        <f>IF(OR($A543="",$B543=""),"",'OddsRatio_working_2-way'!N542)</f>
        <v/>
      </c>
      <c r="J543" s="17" t="str">
        <f>IF('Log_working_2-way'!$D542="","",A543^('Log_working_2-way'!$D542))</f>
        <v/>
      </c>
      <c r="K543" s="22" t="str">
        <f>IF('Log_working_2-way'!$D542="","",B543^('Log_working_2-way'!$D542))</f>
        <v/>
      </c>
    </row>
    <row r="544" spans="3:11">
      <c r="C544" s="20" t="str">
        <f t="shared" si="8"/>
        <v/>
      </c>
      <c r="D544" s="17" t="str">
        <f>IF(OR($A544="",$B544=""),"",A544*'MPTO_working_2-way'!$G543)</f>
        <v/>
      </c>
      <c r="E544" s="22" t="str">
        <f>IF(OR($A544="",$B544=""),"",B544*'MPTO_working_2-way'!$G543)</f>
        <v/>
      </c>
      <c r="F544" s="17" t="str">
        <f>IF(OR($A544="",$B544=""),"",'MPTO_working_2-way'!D543)</f>
        <v/>
      </c>
      <c r="G544" s="22" t="str">
        <f>IF(OR($A544="",$B544=""),"",'MPTO_working_2-way'!E543)</f>
        <v/>
      </c>
      <c r="H544" s="17" t="str">
        <f>IF(OR($A544="",$B544=""),"",'OddsRatio_working_2-way'!M543)</f>
        <v/>
      </c>
      <c r="I544" s="17" t="str">
        <f>IF(OR($A544="",$B544=""),"",'OddsRatio_working_2-way'!N543)</f>
        <v/>
      </c>
      <c r="J544" s="17" t="str">
        <f>IF('Log_working_2-way'!$D543="","",A544^('Log_working_2-way'!$D543))</f>
        <v/>
      </c>
      <c r="K544" s="22" t="str">
        <f>IF('Log_working_2-way'!$D543="","",B544^('Log_working_2-way'!$D543))</f>
        <v/>
      </c>
    </row>
    <row r="545" spans="3:11">
      <c r="C545" s="20" t="str">
        <f t="shared" si="8"/>
        <v/>
      </c>
      <c r="D545" s="17" t="str">
        <f>IF(OR($A545="",$B545=""),"",A545*'MPTO_working_2-way'!$G544)</f>
        <v/>
      </c>
      <c r="E545" s="22" t="str">
        <f>IF(OR($A545="",$B545=""),"",B545*'MPTO_working_2-way'!$G544)</f>
        <v/>
      </c>
      <c r="F545" s="17" t="str">
        <f>IF(OR($A545="",$B545=""),"",'MPTO_working_2-way'!D544)</f>
        <v/>
      </c>
      <c r="G545" s="22" t="str">
        <f>IF(OR($A545="",$B545=""),"",'MPTO_working_2-way'!E544)</f>
        <v/>
      </c>
      <c r="H545" s="17" t="str">
        <f>IF(OR($A545="",$B545=""),"",'OddsRatio_working_2-way'!M544)</f>
        <v/>
      </c>
      <c r="I545" s="17" t="str">
        <f>IF(OR($A545="",$B545=""),"",'OddsRatio_working_2-way'!N544)</f>
        <v/>
      </c>
      <c r="J545" s="17" t="str">
        <f>IF('Log_working_2-way'!$D544="","",A545^('Log_working_2-way'!$D544))</f>
        <v/>
      </c>
      <c r="K545" s="22" t="str">
        <f>IF('Log_working_2-way'!$D544="","",B545^('Log_working_2-way'!$D544))</f>
        <v/>
      </c>
    </row>
    <row r="546" spans="3:11">
      <c r="C546" s="20" t="str">
        <f t="shared" si="8"/>
        <v/>
      </c>
      <c r="D546" s="17" t="str">
        <f>IF(OR($A546="",$B546=""),"",A546*'MPTO_working_2-way'!$G545)</f>
        <v/>
      </c>
      <c r="E546" s="22" t="str">
        <f>IF(OR($A546="",$B546=""),"",B546*'MPTO_working_2-way'!$G545)</f>
        <v/>
      </c>
      <c r="F546" s="17" t="str">
        <f>IF(OR($A546="",$B546=""),"",'MPTO_working_2-way'!D545)</f>
        <v/>
      </c>
      <c r="G546" s="22" t="str">
        <f>IF(OR($A546="",$B546=""),"",'MPTO_working_2-way'!E545)</f>
        <v/>
      </c>
      <c r="H546" s="17" t="str">
        <f>IF(OR($A546="",$B546=""),"",'OddsRatio_working_2-way'!M545)</f>
        <v/>
      </c>
      <c r="I546" s="17" t="str">
        <f>IF(OR($A546="",$B546=""),"",'OddsRatio_working_2-way'!N545)</f>
        <v/>
      </c>
      <c r="J546" s="17" t="str">
        <f>IF('Log_working_2-way'!$D545="","",A546^('Log_working_2-way'!$D545))</f>
        <v/>
      </c>
      <c r="K546" s="22" t="str">
        <f>IF('Log_working_2-way'!$D545="","",B546^('Log_working_2-way'!$D545))</f>
        <v/>
      </c>
    </row>
    <row r="547" spans="3:11">
      <c r="C547" s="20" t="str">
        <f t="shared" si="8"/>
        <v/>
      </c>
      <c r="D547" s="17" t="str">
        <f>IF(OR($A547="",$B547=""),"",A547*'MPTO_working_2-way'!$G546)</f>
        <v/>
      </c>
      <c r="E547" s="22" t="str">
        <f>IF(OR($A547="",$B547=""),"",B547*'MPTO_working_2-way'!$G546)</f>
        <v/>
      </c>
      <c r="F547" s="17" t="str">
        <f>IF(OR($A547="",$B547=""),"",'MPTO_working_2-way'!D546)</f>
        <v/>
      </c>
      <c r="G547" s="22" t="str">
        <f>IF(OR($A547="",$B547=""),"",'MPTO_working_2-way'!E546)</f>
        <v/>
      </c>
      <c r="H547" s="17" t="str">
        <f>IF(OR($A547="",$B547=""),"",'OddsRatio_working_2-way'!M546)</f>
        <v/>
      </c>
      <c r="I547" s="17" t="str">
        <f>IF(OR($A547="",$B547=""),"",'OddsRatio_working_2-way'!N546)</f>
        <v/>
      </c>
      <c r="J547" s="17" t="str">
        <f>IF('Log_working_2-way'!$D546="","",A547^('Log_working_2-way'!$D546))</f>
        <v/>
      </c>
      <c r="K547" s="22" t="str">
        <f>IF('Log_working_2-way'!$D546="","",B547^('Log_working_2-way'!$D546))</f>
        <v/>
      </c>
    </row>
    <row r="548" spans="3:11">
      <c r="C548" s="20" t="str">
        <f t="shared" si="8"/>
        <v/>
      </c>
      <c r="D548" s="17" t="str">
        <f>IF(OR($A548="",$B548=""),"",A548*'MPTO_working_2-way'!$G547)</f>
        <v/>
      </c>
      <c r="E548" s="22" t="str">
        <f>IF(OR($A548="",$B548=""),"",B548*'MPTO_working_2-way'!$G547)</f>
        <v/>
      </c>
      <c r="F548" s="17" t="str">
        <f>IF(OR($A548="",$B548=""),"",'MPTO_working_2-way'!D547)</f>
        <v/>
      </c>
      <c r="G548" s="22" t="str">
        <f>IF(OR($A548="",$B548=""),"",'MPTO_working_2-way'!E547)</f>
        <v/>
      </c>
      <c r="H548" s="17" t="str">
        <f>IF(OR($A548="",$B548=""),"",'OddsRatio_working_2-way'!M547)</f>
        <v/>
      </c>
      <c r="I548" s="17" t="str">
        <f>IF(OR($A548="",$B548=""),"",'OddsRatio_working_2-way'!N547)</f>
        <v/>
      </c>
      <c r="J548" s="17" t="str">
        <f>IF('Log_working_2-way'!$D547="","",A548^('Log_working_2-way'!$D547))</f>
        <v/>
      </c>
      <c r="K548" s="22" t="str">
        <f>IF('Log_working_2-way'!$D547="","",B548^('Log_working_2-way'!$D547))</f>
        <v/>
      </c>
    </row>
    <row r="549" spans="3:11">
      <c r="C549" s="20" t="str">
        <f t="shared" si="8"/>
        <v/>
      </c>
      <c r="D549" s="17" t="str">
        <f>IF(OR($A549="",$B549=""),"",A549*'MPTO_working_2-way'!$G548)</f>
        <v/>
      </c>
      <c r="E549" s="22" t="str">
        <f>IF(OR($A549="",$B549=""),"",B549*'MPTO_working_2-way'!$G548)</f>
        <v/>
      </c>
      <c r="F549" s="17" t="str">
        <f>IF(OR($A549="",$B549=""),"",'MPTO_working_2-way'!D548)</f>
        <v/>
      </c>
      <c r="G549" s="22" t="str">
        <f>IF(OR($A549="",$B549=""),"",'MPTO_working_2-way'!E548)</f>
        <v/>
      </c>
      <c r="H549" s="17" t="str">
        <f>IF(OR($A549="",$B549=""),"",'OddsRatio_working_2-way'!M548)</f>
        <v/>
      </c>
      <c r="I549" s="17" t="str">
        <f>IF(OR($A549="",$B549=""),"",'OddsRatio_working_2-way'!N548)</f>
        <v/>
      </c>
      <c r="J549" s="17" t="str">
        <f>IF('Log_working_2-way'!$D548="","",A549^('Log_working_2-way'!$D548))</f>
        <v/>
      </c>
      <c r="K549" s="22" t="str">
        <f>IF('Log_working_2-way'!$D548="","",B549^('Log_working_2-way'!$D548))</f>
        <v/>
      </c>
    </row>
    <row r="550" spans="3:11">
      <c r="C550" s="20" t="str">
        <f t="shared" si="8"/>
        <v/>
      </c>
      <c r="D550" s="17" t="str">
        <f>IF(OR($A550="",$B550=""),"",A550*'MPTO_working_2-way'!$G549)</f>
        <v/>
      </c>
      <c r="E550" s="22" t="str">
        <f>IF(OR($A550="",$B550=""),"",B550*'MPTO_working_2-way'!$G549)</f>
        <v/>
      </c>
      <c r="F550" s="17" t="str">
        <f>IF(OR($A550="",$B550=""),"",'MPTO_working_2-way'!D549)</f>
        <v/>
      </c>
      <c r="G550" s="22" t="str">
        <f>IF(OR($A550="",$B550=""),"",'MPTO_working_2-way'!E549)</f>
        <v/>
      </c>
      <c r="H550" s="17" t="str">
        <f>IF(OR($A550="",$B550=""),"",'OddsRatio_working_2-way'!M549)</f>
        <v/>
      </c>
      <c r="I550" s="17" t="str">
        <f>IF(OR($A550="",$B550=""),"",'OddsRatio_working_2-way'!N549)</f>
        <v/>
      </c>
      <c r="J550" s="17" t="str">
        <f>IF('Log_working_2-way'!$D549="","",A550^('Log_working_2-way'!$D549))</f>
        <v/>
      </c>
      <c r="K550" s="22" t="str">
        <f>IF('Log_working_2-way'!$D549="","",B550^('Log_working_2-way'!$D549))</f>
        <v/>
      </c>
    </row>
    <row r="551" spans="3:11">
      <c r="C551" s="20" t="str">
        <f t="shared" si="8"/>
        <v/>
      </c>
      <c r="D551" s="17" t="str">
        <f>IF(OR($A551="",$B551=""),"",A551*'MPTO_working_2-way'!$G550)</f>
        <v/>
      </c>
      <c r="E551" s="22" t="str">
        <f>IF(OR($A551="",$B551=""),"",B551*'MPTO_working_2-way'!$G550)</f>
        <v/>
      </c>
      <c r="F551" s="17" t="str">
        <f>IF(OR($A551="",$B551=""),"",'MPTO_working_2-way'!D550)</f>
        <v/>
      </c>
      <c r="G551" s="22" t="str">
        <f>IF(OR($A551="",$B551=""),"",'MPTO_working_2-way'!E550)</f>
        <v/>
      </c>
      <c r="H551" s="17" t="str">
        <f>IF(OR($A551="",$B551=""),"",'OddsRatio_working_2-way'!M550)</f>
        <v/>
      </c>
      <c r="I551" s="17" t="str">
        <f>IF(OR($A551="",$B551=""),"",'OddsRatio_working_2-way'!N550)</f>
        <v/>
      </c>
      <c r="J551" s="17" t="str">
        <f>IF('Log_working_2-way'!$D550="","",A551^('Log_working_2-way'!$D550))</f>
        <v/>
      </c>
      <c r="K551" s="22" t="str">
        <f>IF('Log_working_2-way'!$D550="","",B551^('Log_working_2-way'!$D550))</f>
        <v/>
      </c>
    </row>
    <row r="552" spans="3:11">
      <c r="C552" s="20" t="str">
        <f t="shared" si="8"/>
        <v/>
      </c>
      <c r="D552" s="17" t="str">
        <f>IF(OR($A552="",$B552=""),"",A552*'MPTO_working_2-way'!$G551)</f>
        <v/>
      </c>
      <c r="E552" s="22" t="str">
        <f>IF(OR($A552="",$B552=""),"",B552*'MPTO_working_2-way'!$G551)</f>
        <v/>
      </c>
      <c r="F552" s="17" t="str">
        <f>IF(OR($A552="",$B552=""),"",'MPTO_working_2-way'!D551)</f>
        <v/>
      </c>
      <c r="G552" s="22" t="str">
        <f>IF(OR($A552="",$B552=""),"",'MPTO_working_2-way'!E551)</f>
        <v/>
      </c>
      <c r="H552" s="17" t="str">
        <f>IF(OR($A552="",$B552=""),"",'OddsRatio_working_2-way'!M551)</f>
        <v/>
      </c>
      <c r="I552" s="17" t="str">
        <f>IF(OR($A552="",$B552=""),"",'OddsRatio_working_2-way'!N551)</f>
        <v/>
      </c>
      <c r="J552" s="17" t="str">
        <f>IF('Log_working_2-way'!$D551="","",A552^('Log_working_2-way'!$D551))</f>
        <v/>
      </c>
      <c r="K552" s="22" t="str">
        <f>IF('Log_working_2-way'!$D551="","",B552^('Log_working_2-way'!$D551))</f>
        <v/>
      </c>
    </row>
    <row r="553" spans="3:11">
      <c r="C553" s="20" t="str">
        <f t="shared" si="8"/>
        <v/>
      </c>
      <c r="D553" s="17" t="str">
        <f>IF(OR($A553="",$B553=""),"",A553*'MPTO_working_2-way'!$G552)</f>
        <v/>
      </c>
      <c r="E553" s="22" t="str">
        <f>IF(OR($A553="",$B553=""),"",B553*'MPTO_working_2-way'!$G552)</f>
        <v/>
      </c>
      <c r="F553" s="17" t="str">
        <f>IF(OR($A553="",$B553=""),"",'MPTO_working_2-way'!D552)</f>
        <v/>
      </c>
      <c r="G553" s="22" t="str">
        <f>IF(OR($A553="",$B553=""),"",'MPTO_working_2-way'!E552)</f>
        <v/>
      </c>
      <c r="H553" s="17" t="str">
        <f>IF(OR($A553="",$B553=""),"",'OddsRatio_working_2-way'!M552)</f>
        <v/>
      </c>
      <c r="I553" s="17" t="str">
        <f>IF(OR($A553="",$B553=""),"",'OddsRatio_working_2-way'!N552)</f>
        <v/>
      </c>
      <c r="J553" s="17" t="str">
        <f>IF('Log_working_2-way'!$D552="","",A553^('Log_working_2-way'!$D552))</f>
        <v/>
      </c>
      <c r="K553" s="22" t="str">
        <f>IF('Log_working_2-way'!$D552="","",B553^('Log_working_2-way'!$D552))</f>
        <v/>
      </c>
    </row>
    <row r="554" spans="3:11">
      <c r="C554" s="20" t="str">
        <f t="shared" si="8"/>
        <v/>
      </c>
      <c r="D554" s="17" t="str">
        <f>IF(OR($A554="",$B554=""),"",A554*'MPTO_working_2-way'!$G553)</f>
        <v/>
      </c>
      <c r="E554" s="22" t="str">
        <f>IF(OR($A554="",$B554=""),"",B554*'MPTO_working_2-way'!$G553)</f>
        <v/>
      </c>
      <c r="F554" s="17" t="str">
        <f>IF(OR($A554="",$B554=""),"",'MPTO_working_2-way'!D553)</f>
        <v/>
      </c>
      <c r="G554" s="22" t="str">
        <f>IF(OR($A554="",$B554=""),"",'MPTO_working_2-way'!E553)</f>
        <v/>
      </c>
      <c r="H554" s="17" t="str">
        <f>IF(OR($A554="",$B554=""),"",'OddsRatio_working_2-way'!M553)</f>
        <v/>
      </c>
      <c r="I554" s="17" t="str">
        <f>IF(OR($A554="",$B554=""),"",'OddsRatio_working_2-way'!N553)</f>
        <v/>
      </c>
      <c r="J554" s="17" t="str">
        <f>IF('Log_working_2-way'!$D553="","",A554^('Log_working_2-way'!$D553))</f>
        <v/>
      </c>
      <c r="K554" s="22" t="str">
        <f>IF('Log_working_2-way'!$D553="","",B554^('Log_working_2-way'!$D553))</f>
        <v/>
      </c>
    </row>
    <row r="555" spans="3:11">
      <c r="C555" s="20" t="str">
        <f t="shared" si="8"/>
        <v/>
      </c>
      <c r="D555" s="17" t="str">
        <f>IF(OR($A555="",$B555=""),"",A555*'MPTO_working_2-way'!$G554)</f>
        <v/>
      </c>
      <c r="E555" s="22" t="str">
        <f>IF(OR($A555="",$B555=""),"",B555*'MPTO_working_2-way'!$G554)</f>
        <v/>
      </c>
      <c r="F555" s="17" t="str">
        <f>IF(OR($A555="",$B555=""),"",'MPTO_working_2-way'!D554)</f>
        <v/>
      </c>
      <c r="G555" s="22" t="str">
        <f>IF(OR($A555="",$B555=""),"",'MPTO_working_2-way'!E554)</f>
        <v/>
      </c>
      <c r="H555" s="17" t="str">
        <f>IF(OR($A555="",$B555=""),"",'OddsRatio_working_2-way'!M554)</f>
        <v/>
      </c>
      <c r="I555" s="17" t="str">
        <f>IF(OR($A555="",$B555=""),"",'OddsRatio_working_2-way'!N554)</f>
        <v/>
      </c>
      <c r="J555" s="17" t="str">
        <f>IF('Log_working_2-way'!$D554="","",A555^('Log_working_2-way'!$D554))</f>
        <v/>
      </c>
      <c r="K555" s="22" t="str">
        <f>IF('Log_working_2-way'!$D554="","",B555^('Log_working_2-way'!$D554))</f>
        <v/>
      </c>
    </row>
    <row r="556" spans="3:11">
      <c r="C556" s="20" t="str">
        <f t="shared" si="8"/>
        <v/>
      </c>
      <c r="D556" s="17" t="str">
        <f>IF(OR($A556="",$B556=""),"",A556*'MPTO_working_2-way'!$G555)</f>
        <v/>
      </c>
      <c r="E556" s="22" t="str">
        <f>IF(OR($A556="",$B556=""),"",B556*'MPTO_working_2-way'!$G555)</f>
        <v/>
      </c>
      <c r="F556" s="17" t="str">
        <f>IF(OR($A556="",$B556=""),"",'MPTO_working_2-way'!D555)</f>
        <v/>
      </c>
      <c r="G556" s="22" t="str">
        <f>IF(OR($A556="",$B556=""),"",'MPTO_working_2-way'!E555)</f>
        <v/>
      </c>
      <c r="H556" s="17" t="str">
        <f>IF(OR($A556="",$B556=""),"",'OddsRatio_working_2-way'!M555)</f>
        <v/>
      </c>
      <c r="I556" s="17" t="str">
        <f>IF(OR($A556="",$B556=""),"",'OddsRatio_working_2-way'!N555)</f>
        <v/>
      </c>
      <c r="J556" s="17" t="str">
        <f>IF('Log_working_2-way'!$D555="","",A556^('Log_working_2-way'!$D555))</f>
        <v/>
      </c>
      <c r="K556" s="22" t="str">
        <f>IF('Log_working_2-way'!$D555="","",B556^('Log_working_2-way'!$D555))</f>
        <v/>
      </c>
    </row>
    <row r="557" spans="3:11">
      <c r="C557" s="20" t="str">
        <f t="shared" si="8"/>
        <v/>
      </c>
      <c r="D557" s="17" t="str">
        <f>IF(OR($A557="",$B557=""),"",A557*'MPTO_working_2-way'!$G556)</f>
        <v/>
      </c>
      <c r="E557" s="22" t="str">
        <f>IF(OR($A557="",$B557=""),"",B557*'MPTO_working_2-way'!$G556)</f>
        <v/>
      </c>
      <c r="F557" s="17" t="str">
        <f>IF(OR($A557="",$B557=""),"",'MPTO_working_2-way'!D556)</f>
        <v/>
      </c>
      <c r="G557" s="22" t="str">
        <f>IF(OR($A557="",$B557=""),"",'MPTO_working_2-way'!E556)</f>
        <v/>
      </c>
      <c r="H557" s="17" t="str">
        <f>IF(OR($A557="",$B557=""),"",'OddsRatio_working_2-way'!M556)</f>
        <v/>
      </c>
      <c r="I557" s="17" t="str">
        <f>IF(OR($A557="",$B557=""),"",'OddsRatio_working_2-way'!N556)</f>
        <v/>
      </c>
      <c r="J557" s="17" t="str">
        <f>IF('Log_working_2-way'!$D556="","",A557^('Log_working_2-way'!$D556))</f>
        <v/>
      </c>
      <c r="K557" s="22" t="str">
        <f>IF('Log_working_2-way'!$D556="","",B557^('Log_working_2-way'!$D556))</f>
        <v/>
      </c>
    </row>
    <row r="558" spans="3:11">
      <c r="C558" s="20" t="str">
        <f t="shared" si="8"/>
        <v/>
      </c>
      <c r="D558" s="17" t="str">
        <f>IF(OR($A558="",$B558=""),"",A558*'MPTO_working_2-way'!$G557)</f>
        <v/>
      </c>
      <c r="E558" s="22" t="str">
        <f>IF(OR($A558="",$B558=""),"",B558*'MPTO_working_2-way'!$G557)</f>
        <v/>
      </c>
      <c r="F558" s="17" t="str">
        <f>IF(OR($A558="",$B558=""),"",'MPTO_working_2-way'!D557)</f>
        <v/>
      </c>
      <c r="G558" s="22" t="str">
        <f>IF(OR($A558="",$B558=""),"",'MPTO_working_2-way'!E557)</f>
        <v/>
      </c>
      <c r="H558" s="17" t="str">
        <f>IF(OR($A558="",$B558=""),"",'OddsRatio_working_2-way'!M557)</f>
        <v/>
      </c>
      <c r="I558" s="17" t="str">
        <f>IF(OR($A558="",$B558=""),"",'OddsRatio_working_2-way'!N557)</f>
        <v/>
      </c>
      <c r="J558" s="17" t="str">
        <f>IF('Log_working_2-way'!$D557="","",A558^('Log_working_2-way'!$D557))</f>
        <v/>
      </c>
      <c r="K558" s="22" t="str">
        <f>IF('Log_working_2-way'!$D557="","",B558^('Log_working_2-way'!$D557))</f>
        <v/>
      </c>
    </row>
    <row r="559" spans="3:11">
      <c r="C559" s="20" t="str">
        <f t="shared" si="8"/>
        <v/>
      </c>
      <c r="D559" s="17" t="str">
        <f>IF(OR($A559="",$B559=""),"",A559*'MPTO_working_2-way'!$G558)</f>
        <v/>
      </c>
      <c r="E559" s="22" t="str">
        <f>IF(OR($A559="",$B559=""),"",B559*'MPTO_working_2-way'!$G558)</f>
        <v/>
      </c>
      <c r="F559" s="17" t="str">
        <f>IF(OR($A559="",$B559=""),"",'MPTO_working_2-way'!D558)</f>
        <v/>
      </c>
      <c r="G559" s="22" t="str">
        <f>IF(OR($A559="",$B559=""),"",'MPTO_working_2-way'!E558)</f>
        <v/>
      </c>
      <c r="H559" s="17" t="str">
        <f>IF(OR($A559="",$B559=""),"",'OddsRatio_working_2-way'!M558)</f>
        <v/>
      </c>
      <c r="I559" s="17" t="str">
        <f>IF(OR($A559="",$B559=""),"",'OddsRatio_working_2-way'!N558)</f>
        <v/>
      </c>
      <c r="J559" s="17" t="str">
        <f>IF('Log_working_2-way'!$D558="","",A559^('Log_working_2-way'!$D558))</f>
        <v/>
      </c>
      <c r="K559" s="22" t="str">
        <f>IF('Log_working_2-way'!$D558="","",B559^('Log_working_2-way'!$D558))</f>
        <v/>
      </c>
    </row>
    <row r="560" spans="3:11">
      <c r="C560" s="20" t="str">
        <f t="shared" si="8"/>
        <v/>
      </c>
      <c r="D560" s="17" t="str">
        <f>IF(OR($A560="",$B560=""),"",A560*'MPTO_working_2-way'!$G559)</f>
        <v/>
      </c>
      <c r="E560" s="22" t="str">
        <f>IF(OR($A560="",$B560=""),"",B560*'MPTO_working_2-way'!$G559)</f>
        <v/>
      </c>
      <c r="F560" s="17" t="str">
        <f>IF(OR($A560="",$B560=""),"",'MPTO_working_2-way'!D559)</f>
        <v/>
      </c>
      <c r="G560" s="22" t="str">
        <f>IF(OR($A560="",$B560=""),"",'MPTO_working_2-way'!E559)</f>
        <v/>
      </c>
      <c r="H560" s="17" t="str">
        <f>IF(OR($A560="",$B560=""),"",'OddsRatio_working_2-way'!M559)</f>
        <v/>
      </c>
      <c r="I560" s="17" t="str">
        <f>IF(OR($A560="",$B560=""),"",'OddsRatio_working_2-way'!N559)</f>
        <v/>
      </c>
      <c r="J560" s="17" t="str">
        <f>IF('Log_working_2-way'!$D559="","",A560^('Log_working_2-way'!$D559))</f>
        <v/>
      </c>
      <c r="K560" s="22" t="str">
        <f>IF('Log_working_2-way'!$D559="","",B560^('Log_working_2-way'!$D559))</f>
        <v/>
      </c>
    </row>
    <row r="561" spans="3:11">
      <c r="C561" s="20" t="str">
        <f t="shared" si="8"/>
        <v/>
      </c>
      <c r="D561" s="17" t="str">
        <f>IF(OR($A561="",$B561=""),"",A561*'MPTO_working_2-way'!$G560)</f>
        <v/>
      </c>
      <c r="E561" s="22" t="str">
        <f>IF(OR($A561="",$B561=""),"",B561*'MPTO_working_2-way'!$G560)</f>
        <v/>
      </c>
      <c r="F561" s="17" t="str">
        <f>IF(OR($A561="",$B561=""),"",'MPTO_working_2-way'!D560)</f>
        <v/>
      </c>
      <c r="G561" s="22" t="str">
        <f>IF(OR($A561="",$B561=""),"",'MPTO_working_2-way'!E560)</f>
        <v/>
      </c>
      <c r="H561" s="17" t="str">
        <f>IF(OR($A561="",$B561=""),"",'OddsRatio_working_2-way'!M560)</f>
        <v/>
      </c>
      <c r="I561" s="17" t="str">
        <f>IF(OR($A561="",$B561=""),"",'OddsRatio_working_2-way'!N560)</f>
        <v/>
      </c>
      <c r="J561" s="17" t="str">
        <f>IF('Log_working_2-way'!$D560="","",A561^('Log_working_2-way'!$D560))</f>
        <v/>
      </c>
      <c r="K561" s="22" t="str">
        <f>IF('Log_working_2-way'!$D560="","",B561^('Log_working_2-way'!$D560))</f>
        <v/>
      </c>
    </row>
    <row r="562" spans="3:11">
      <c r="C562" s="20" t="str">
        <f t="shared" si="8"/>
        <v/>
      </c>
      <c r="D562" s="17" t="str">
        <f>IF(OR($A562="",$B562=""),"",A562*'MPTO_working_2-way'!$G561)</f>
        <v/>
      </c>
      <c r="E562" s="22" t="str">
        <f>IF(OR($A562="",$B562=""),"",B562*'MPTO_working_2-way'!$G561)</f>
        <v/>
      </c>
      <c r="F562" s="17" t="str">
        <f>IF(OR($A562="",$B562=""),"",'MPTO_working_2-way'!D561)</f>
        <v/>
      </c>
      <c r="G562" s="22" t="str">
        <f>IF(OR($A562="",$B562=""),"",'MPTO_working_2-way'!E561)</f>
        <v/>
      </c>
      <c r="H562" s="17" t="str">
        <f>IF(OR($A562="",$B562=""),"",'OddsRatio_working_2-way'!M561)</f>
        <v/>
      </c>
      <c r="I562" s="17" t="str">
        <f>IF(OR($A562="",$B562=""),"",'OddsRatio_working_2-way'!N561)</f>
        <v/>
      </c>
      <c r="J562" s="17" t="str">
        <f>IF('Log_working_2-way'!$D561="","",A562^('Log_working_2-way'!$D561))</f>
        <v/>
      </c>
      <c r="K562" s="22" t="str">
        <f>IF('Log_working_2-way'!$D561="","",B562^('Log_working_2-way'!$D561))</f>
        <v/>
      </c>
    </row>
    <row r="563" spans="3:11">
      <c r="C563" s="20" t="str">
        <f t="shared" si="8"/>
        <v/>
      </c>
      <c r="D563" s="17" t="str">
        <f>IF(OR($A563="",$B563=""),"",A563*'MPTO_working_2-way'!$G562)</f>
        <v/>
      </c>
      <c r="E563" s="22" t="str">
        <f>IF(OR($A563="",$B563=""),"",B563*'MPTO_working_2-way'!$G562)</f>
        <v/>
      </c>
      <c r="F563" s="17" t="str">
        <f>IF(OR($A563="",$B563=""),"",'MPTO_working_2-way'!D562)</f>
        <v/>
      </c>
      <c r="G563" s="22" t="str">
        <f>IF(OR($A563="",$B563=""),"",'MPTO_working_2-way'!E562)</f>
        <v/>
      </c>
      <c r="H563" s="17" t="str">
        <f>IF(OR($A563="",$B563=""),"",'OddsRatio_working_2-way'!M562)</f>
        <v/>
      </c>
      <c r="I563" s="17" t="str">
        <f>IF(OR($A563="",$B563=""),"",'OddsRatio_working_2-way'!N562)</f>
        <v/>
      </c>
      <c r="J563" s="17" t="str">
        <f>IF('Log_working_2-way'!$D562="","",A563^('Log_working_2-way'!$D562))</f>
        <v/>
      </c>
      <c r="K563" s="22" t="str">
        <f>IF('Log_working_2-way'!$D562="","",B563^('Log_working_2-way'!$D562))</f>
        <v/>
      </c>
    </row>
    <row r="564" spans="3:11">
      <c r="C564" s="20" t="str">
        <f t="shared" si="8"/>
        <v/>
      </c>
      <c r="D564" s="17" t="str">
        <f>IF(OR($A564="",$B564=""),"",A564*'MPTO_working_2-way'!$G563)</f>
        <v/>
      </c>
      <c r="E564" s="22" t="str">
        <f>IF(OR($A564="",$B564=""),"",B564*'MPTO_working_2-way'!$G563)</f>
        <v/>
      </c>
      <c r="F564" s="17" t="str">
        <f>IF(OR($A564="",$B564=""),"",'MPTO_working_2-way'!D563)</f>
        <v/>
      </c>
      <c r="G564" s="22" t="str">
        <f>IF(OR($A564="",$B564=""),"",'MPTO_working_2-way'!E563)</f>
        <v/>
      </c>
      <c r="H564" s="17" t="str">
        <f>IF(OR($A564="",$B564=""),"",'OddsRatio_working_2-way'!M563)</f>
        <v/>
      </c>
      <c r="I564" s="17" t="str">
        <f>IF(OR($A564="",$B564=""),"",'OddsRatio_working_2-way'!N563)</f>
        <v/>
      </c>
      <c r="J564" s="17" t="str">
        <f>IF('Log_working_2-way'!$D563="","",A564^('Log_working_2-way'!$D563))</f>
        <v/>
      </c>
      <c r="K564" s="22" t="str">
        <f>IF('Log_working_2-way'!$D563="","",B564^('Log_working_2-way'!$D563))</f>
        <v/>
      </c>
    </row>
    <row r="565" spans="3:11">
      <c r="C565" s="20" t="str">
        <f t="shared" si="8"/>
        <v/>
      </c>
      <c r="D565" s="17" t="str">
        <f>IF(OR($A565="",$B565=""),"",A565*'MPTO_working_2-way'!$G564)</f>
        <v/>
      </c>
      <c r="E565" s="22" t="str">
        <f>IF(OR($A565="",$B565=""),"",B565*'MPTO_working_2-way'!$G564)</f>
        <v/>
      </c>
      <c r="F565" s="17" t="str">
        <f>IF(OR($A565="",$B565=""),"",'MPTO_working_2-way'!D564)</f>
        <v/>
      </c>
      <c r="G565" s="22" t="str">
        <f>IF(OR($A565="",$B565=""),"",'MPTO_working_2-way'!E564)</f>
        <v/>
      </c>
      <c r="H565" s="17" t="str">
        <f>IF(OR($A565="",$B565=""),"",'OddsRatio_working_2-way'!M564)</f>
        <v/>
      </c>
      <c r="I565" s="17" t="str">
        <f>IF(OR($A565="",$B565=""),"",'OddsRatio_working_2-way'!N564)</f>
        <v/>
      </c>
      <c r="J565" s="17" t="str">
        <f>IF('Log_working_2-way'!$D564="","",A565^('Log_working_2-way'!$D564))</f>
        <v/>
      </c>
      <c r="K565" s="22" t="str">
        <f>IF('Log_working_2-way'!$D564="","",B565^('Log_working_2-way'!$D564))</f>
        <v/>
      </c>
    </row>
    <row r="566" spans="3:11">
      <c r="C566" s="20" t="str">
        <f t="shared" si="8"/>
        <v/>
      </c>
      <c r="D566" s="17" t="str">
        <f>IF(OR($A566="",$B566=""),"",A566*'MPTO_working_2-way'!$G565)</f>
        <v/>
      </c>
      <c r="E566" s="22" t="str">
        <f>IF(OR($A566="",$B566=""),"",B566*'MPTO_working_2-way'!$G565)</f>
        <v/>
      </c>
      <c r="F566" s="17" t="str">
        <f>IF(OR($A566="",$B566=""),"",'MPTO_working_2-way'!D565)</f>
        <v/>
      </c>
      <c r="G566" s="22" t="str">
        <f>IF(OR($A566="",$B566=""),"",'MPTO_working_2-way'!E565)</f>
        <v/>
      </c>
      <c r="H566" s="17" t="str">
        <f>IF(OR($A566="",$B566=""),"",'OddsRatio_working_2-way'!M565)</f>
        <v/>
      </c>
      <c r="I566" s="17" t="str">
        <f>IF(OR($A566="",$B566=""),"",'OddsRatio_working_2-way'!N565)</f>
        <v/>
      </c>
      <c r="J566" s="17" t="str">
        <f>IF('Log_working_2-way'!$D565="","",A566^('Log_working_2-way'!$D565))</f>
        <v/>
      </c>
      <c r="K566" s="22" t="str">
        <f>IF('Log_working_2-way'!$D565="","",B566^('Log_working_2-way'!$D565))</f>
        <v/>
      </c>
    </row>
    <row r="567" spans="3:11">
      <c r="C567" s="20" t="str">
        <f t="shared" si="8"/>
        <v/>
      </c>
      <c r="D567" s="17" t="str">
        <f>IF(OR($A567="",$B567=""),"",A567*'MPTO_working_2-way'!$G566)</f>
        <v/>
      </c>
      <c r="E567" s="22" t="str">
        <f>IF(OR($A567="",$B567=""),"",B567*'MPTO_working_2-way'!$G566)</f>
        <v/>
      </c>
      <c r="F567" s="17" t="str">
        <f>IF(OR($A567="",$B567=""),"",'MPTO_working_2-way'!D566)</f>
        <v/>
      </c>
      <c r="G567" s="22" t="str">
        <f>IF(OR($A567="",$B567=""),"",'MPTO_working_2-way'!E566)</f>
        <v/>
      </c>
      <c r="H567" s="17" t="str">
        <f>IF(OR($A567="",$B567=""),"",'OddsRatio_working_2-way'!M566)</f>
        <v/>
      </c>
      <c r="I567" s="17" t="str">
        <f>IF(OR($A567="",$B567=""),"",'OddsRatio_working_2-way'!N566)</f>
        <v/>
      </c>
      <c r="J567" s="17" t="str">
        <f>IF('Log_working_2-way'!$D566="","",A567^('Log_working_2-way'!$D566))</f>
        <v/>
      </c>
      <c r="K567" s="22" t="str">
        <f>IF('Log_working_2-way'!$D566="","",B567^('Log_working_2-way'!$D566))</f>
        <v/>
      </c>
    </row>
    <row r="568" spans="3:11">
      <c r="C568" s="20" t="str">
        <f t="shared" si="8"/>
        <v/>
      </c>
      <c r="D568" s="17" t="str">
        <f>IF(OR($A568="",$B568=""),"",A568*'MPTO_working_2-way'!$G567)</f>
        <v/>
      </c>
      <c r="E568" s="22" t="str">
        <f>IF(OR($A568="",$B568=""),"",B568*'MPTO_working_2-way'!$G567)</f>
        <v/>
      </c>
      <c r="F568" s="17" t="str">
        <f>IF(OR($A568="",$B568=""),"",'MPTO_working_2-way'!D567)</f>
        <v/>
      </c>
      <c r="G568" s="22" t="str">
        <f>IF(OR($A568="",$B568=""),"",'MPTO_working_2-way'!E567)</f>
        <v/>
      </c>
      <c r="H568" s="17" t="str">
        <f>IF(OR($A568="",$B568=""),"",'OddsRatio_working_2-way'!M567)</f>
        <v/>
      </c>
      <c r="I568" s="17" t="str">
        <f>IF(OR($A568="",$B568=""),"",'OddsRatio_working_2-way'!N567)</f>
        <v/>
      </c>
      <c r="J568" s="17" t="str">
        <f>IF('Log_working_2-way'!$D567="","",A568^('Log_working_2-way'!$D567))</f>
        <v/>
      </c>
      <c r="K568" s="22" t="str">
        <f>IF('Log_working_2-way'!$D567="","",B568^('Log_working_2-way'!$D567))</f>
        <v/>
      </c>
    </row>
    <row r="569" spans="3:11">
      <c r="C569" s="20" t="str">
        <f t="shared" si="8"/>
        <v/>
      </c>
      <c r="D569" s="17" t="str">
        <f>IF(OR($A569="",$B569=""),"",A569*'MPTO_working_2-way'!$G568)</f>
        <v/>
      </c>
      <c r="E569" s="22" t="str">
        <f>IF(OR($A569="",$B569=""),"",B569*'MPTO_working_2-way'!$G568)</f>
        <v/>
      </c>
      <c r="F569" s="17" t="str">
        <f>IF(OR($A569="",$B569=""),"",'MPTO_working_2-way'!D568)</f>
        <v/>
      </c>
      <c r="G569" s="22" t="str">
        <f>IF(OR($A569="",$B569=""),"",'MPTO_working_2-way'!E568)</f>
        <v/>
      </c>
      <c r="H569" s="17" t="str">
        <f>IF(OR($A569="",$B569=""),"",'OddsRatio_working_2-way'!M568)</f>
        <v/>
      </c>
      <c r="I569" s="17" t="str">
        <f>IF(OR($A569="",$B569=""),"",'OddsRatio_working_2-way'!N568)</f>
        <v/>
      </c>
      <c r="J569" s="17" t="str">
        <f>IF('Log_working_2-way'!$D568="","",A569^('Log_working_2-way'!$D568))</f>
        <v/>
      </c>
      <c r="K569" s="22" t="str">
        <f>IF('Log_working_2-way'!$D568="","",B569^('Log_working_2-way'!$D568))</f>
        <v/>
      </c>
    </row>
    <row r="570" spans="3:11">
      <c r="C570" s="20" t="str">
        <f t="shared" si="8"/>
        <v/>
      </c>
      <c r="D570" s="17" t="str">
        <f>IF(OR($A570="",$B570=""),"",A570*'MPTO_working_2-way'!$G569)</f>
        <v/>
      </c>
      <c r="E570" s="22" t="str">
        <f>IF(OR($A570="",$B570=""),"",B570*'MPTO_working_2-way'!$G569)</f>
        <v/>
      </c>
      <c r="F570" s="17" t="str">
        <f>IF(OR($A570="",$B570=""),"",'MPTO_working_2-way'!D569)</f>
        <v/>
      </c>
      <c r="G570" s="22" t="str">
        <f>IF(OR($A570="",$B570=""),"",'MPTO_working_2-way'!E569)</f>
        <v/>
      </c>
      <c r="H570" s="17" t="str">
        <f>IF(OR($A570="",$B570=""),"",'OddsRatio_working_2-way'!M569)</f>
        <v/>
      </c>
      <c r="I570" s="17" t="str">
        <f>IF(OR($A570="",$B570=""),"",'OddsRatio_working_2-way'!N569)</f>
        <v/>
      </c>
      <c r="J570" s="17" t="str">
        <f>IF('Log_working_2-way'!$D569="","",A570^('Log_working_2-way'!$D569))</f>
        <v/>
      </c>
      <c r="K570" s="22" t="str">
        <f>IF('Log_working_2-way'!$D569="","",B570^('Log_working_2-way'!$D569))</f>
        <v/>
      </c>
    </row>
    <row r="571" spans="3:11">
      <c r="C571" s="20" t="str">
        <f t="shared" si="8"/>
        <v/>
      </c>
      <c r="D571" s="17" t="str">
        <f>IF(OR($A571="",$B571=""),"",A571*'MPTO_working_2-way'!$G570)</f>
        <v/>
      </c>
      <c r="E571" s="22" t="str">
        <f>IF(OR($A571="",$B571=""),"",B571*'MPTO_working_2-way'!$G570)</f>
        <v/>
      </c>
      <c r="F571" s="17" t="str">
        <f>IF(OR($A571="",$B571=""),"",'MPTO_working_2-way'!D570)</f>
        <v/>
      </c>
      <c r="G571" s="22" t="str">
        <f>IF(OR($A571="",$B571=""),"",'MPTO_working_2-way'!E570)</f>
        <v/>
      </c>
      <c r="H571" s="17" t="str">
        <f>IF(OR($A571="",$B571=""),"",'OddsRatio_working_2-way'!M570)</f>
        <v/>
      </c>
      <c r="I571" s="17" t="str">
        <f>IF(OR($A571="",$B571=""),"",'OddsRatio_working_2-way'!N570)</f>
        <v/>
      </c>
      <c r="J571" s="17" t="str">
        <f>IF('Log_working_2-way'!$D570="","",A571^('Log_working_2-way'!$D570))</f>
        <v/>
      </c>
      <c r="K571" s="22" t="str">
        <f>IF('Log_working_2-way'!$D570="","",B571^('Log_working_2-way'!$D570))</f>
        <v/>
      </c>
    </row>
    <row r="572" spans="3:11">
      <c r="C572" s="20" t="str">
        <f t="shared" si="8"/>
        <v/>
      </c>
      <c r="D572" s="17" t="str">
        <f>IF(OR($A572="",$B572=""),"",A572*'MPTO_working_2-way'!$G571)</f>
        <v/>
      </c>
      <c r="E572" s="22" t="str">
        <f>IF(OR($A572="",$B572=""),"",B572*'MPTO_working_2-way'!$G571)</f>
        <v/>
      </c>
      <c r="F572" s="17" t="str">
        <f>IF(OR($A572="",$B572=""),"",'MPTO_working_2-way'!D571)</f>
        <v/>
      </c>
      <c r="G572" s="22" t="str">
        <f>IF(OR($A572="",$B572=""),"",'MPTO_working_2-way'!E571)</f>
        <v/>
      </c>
      <c r="H572" s="17" t="str">
        <f>IF(OR($A572="",$B572=""),"",'OddsRatio_working_2-way'!M571)</f>
        <v/>
      </c>
      <c r="I572" s="17" t="str">
        <f>IF(OR($A572="",$B572=""),"",'OddsRatio_working_2-way'!N571)</f>
        <v/>
      </c>
      <c r="J572" s="17" t="str">
        <f>IF('Log_working_2-way'!$D571="","",A572^('Log_working_2-way'!$D571))</f>
        <v/>
      </c>
      <c r="K572" s="22" t="str">
        <f>IF('Log_working_2-way'!$D571="","",B572^('Log_working_2-way'!$D571))</f>
        <v/>
      </c>
    </row>
    <row r="573" spans="3:11">
      <c r="C573" s="20" t="str">
        <f t="shared" si="8"/>
        <v/>
      </c>
      <c r="D573" s="17" t="str">
        <f>IF(OR($A573="",$B573=""),"",A573*'MPTO_working_2-way'!$G572)</f>
        <v/>
      </c>
      <c r="E573" s="22" t="str">
        <f>IF(OR($A573="",$B573=""),"",B573*'MPTO_working_2-way'!$G572)</f>
        <v/>
      </c>
      <c r="F573" s="17" t="str">
        <f>IF(OR($A573="",$B573=""),"",'MPTO_working_2-way'!D572)</f>
        <v/>
      </c>
      <c r="G573" s="22" t="str">
        <f>IF(OR($A573="",$B573=""),"",'MPTO_working_2-way'!E572)</f>
        <v/>
      </c>
      <c r="H573" s="17" t="str">
        <f>IF(OR($A573="",$B573=""),"",'OddsRatio_working_2-way'!M572)</f>
        <v/>
      </c>
      <c r="I573" s="17" t="str">
        <f>IF(OR($A573="",$B573=""),"",'OddsRatio_working_2-way'!N572)</f>
        <v/>
      </c>
      <c r="J573" s="17" t="str">
        <f>IF('Log_working_2-way'!$D572="","",A573^('Log_working_2-way'!$D572))</f>
        <v/>
      </c>
      <c r="K573" s="22" t="str">
        <f>IF('Log_working_2-way'!$D572="","",B573^('Log_working_2-way'!$D572))</f>
        <v/>
      </c>
    </row>
    <row r="574" spans="3:11">
      <c r="C574" s="20" t="str">
        <f t="shared" si="8"/>
        <v/>
      </c>
      <c r="D574" s="17" t="str">
        <f>IF(OR($A574="",$B574=""),"",A574*'MPTO_working_2-way'!$G573)</f>
        <v/>
      </c>
      <c r="E574" s="22" t="str">
        <f>IF(OR($A574="",$B574=""),"",B574*'MPTO_working_2-way'!$G573)</f>
        <v/>
      </c>
      <c r="F574" s="17" t="str">
        <f>IF(OR($A574="",$B574=""),"",'MPTO_working_2-way'!D573)</f>
        <v/>
      </c>
      <c r="G574" s="22" t="str">
        <f>IF(OR($A574="",$B574=""),"",'MPTO_working_2-way'!E573)</f>
        <v/>
      </c>
      <c r="H574" s="17" t="str">
        <f>IF(OR($A574="",$B574=""),"",'OddsRatio_working_2-way'!M573)</f>
        <v/>
      </c>
      <c r="I574" s="17" t="str">
        <f>IF(OR($A574="",$B574=""),"",'OddsRatio_working_2-way'!N573)</f>
        <v/>
      </c>
      <c r="J574" s="17" t="str">
        <f>IF('Log_working_2-way'!$D573="","",A574^('Log_working_2-way'!$D573))</f>
        <v/>
      </c>
      <c r="K574" s="22" t="str">
        <f>IF('Log_working_2-way'!$D573="","",B574^('Log_working_2-way'!$D573))</f>
        <v/>
      </c>
    </row>
    <row r="575" spans="3:11">
      <c r="C575" s="20" t="str">
        <f t="shared" si="8"/>
        <v/>
      </c>
      <c r="D575" s="17" t="str">
        <f>IF(OR($A575="",$B575=""),"",A575*'MPTO_working_2-way'!$G574)</f>
        <v/>
      </c>
      <c r="E575" s="22" t="str">
        <f>IF(OR($A575="",$B575=""),"",B575*'MPTO_working_2-way'!$G574)</f>
        <v/>
      </c>
      <c r="F575" s="17" t="str">
        <f>IF(OR($A575="",$B575=""),"",'MPTO_working_2-way'!D574)</f>
        <v/>
      </c>
      <c r="G575" s="22" t="str">
        <f>IF(OR($A575="",$B575=""),"",'MPTO_working_2-way'!E574)</f>
        <v/>
      </c>
      <c r="H575" s="17" t="str">
        <f>IF(OR($A575="",$B575=""),"",'OddsRatio_working_2-way'!M574)</f>
        <v/>
      </c>
      <c r="I575" s="17" t="str">
        <f>IF(OR($A575="",$B575=""),"",'OddsRatio_working_2-way'!N574)</f>
        <v/>
      </c>
      <c r="J575" s="17" t="str">
        <f>IF('Log_working_2-way'!$D574="","",A575^('Log_working_2-way'!$D574))</f>
        <v/>
      </c>
      <c r="K575" s="22" t="str">
        <f>IF('Log_working_2-way'!$D574="","",B575^('Log_working_2-way'!$D574))</f>
        <v/>
      </c>
    </row>
    <row r="576" spans="3:11">
      <c r="C576" s="20" t="str">
        <f t="shared" si="8"/>
        <v/>
      </c>
      <c r="D576" s="17" t="str">
        <f>IF(OR($A576="",$B576=""),"",A576*'MPTO_working_2-way'!$G575)</f>
        <v/>
      </c>
      <c r="E576" s="22" t="str">
        <f>IF(OR($A576="",$B576=""),"",B576*'MPTO_working_2-way'!$G575)</f>
        <v/>
      </c>
      <c r="F576" s="17" t="str">
        <f>IF(OR($A576="",$B576=""),"",'MPTO_working_2-way'!D575)</f>
        <v/>
      </c>
      <c r="G576" s="22" t="str">
        <f>IF(OR($A576="",$B576=""),"",'MPTO_working_2-way'!E575)</f>
        <v/>
      </c>
      <c r="H576" s="17" t="str">
        <f>IF(OR($A576="",$B576=""),"",'OddsRatio_working_2-way'!M575)</f>
        <v/>
      </c>
      <c r="I576" s="17" t="str">
        <f>IF(OR($A576="",$B576=""),"",'OddsRatio_working_2-way'!N575)</f>
        <v/>
      </c>
      <c r="J576" s="17" t="str">
        <f>IF('Log_working_2-way'!$D575="","",A576^('Log_working_2-way'!$D575))</f>
        <v/>
      </c>
      <c r="K576" s="22" t="str">
        <f>IF('Log_working_2-way'!$D575="","",B576^('Log_working_2-way'!$D575))</f>
        <v/>
      </c>
    </row>
    <row r="577" spans="3:11">
      <c r="C577" s="20" t="str">
        <f t="shared" si="8"/>
        <v/>
      </c>
      <c r="D577" s="17" t="str">
        <f>IF(OR($A577="",$B577=""),"",A577*'MPTO_working_2-way'!$G576)</f>
        <v/>
      </c>
      <c r="E577" s="22" t="str">
        <f>IF(OR($A577="",$B577=""),"",B577*'MPTO_working_2-way'!$G576)</f>
        <v/>
      </c>
      <c r="F577" s="17" t="str">
        <f>IF(OR($A577="",$B577=""),"",'MPTO_working_2-way'!D576)</f>
        <v/>
      </c>
      <c r="G577" s="22" t="str">
        <f>IF(OR($A577="",$B577=""),"",'MPTO_working_2-way'!E576)</f>
        <v/>
      </c>
      <c r="H577" s="17" t="str">
        <f>IF(OR($A577="",$B577=""),"",'OddsRatio_working_2-way'!M576)</f>
        <v/>
      </c>
      <c r="I577" s="17" t="str">
        <f>IF(OR($A577="",$B577=""),"",'OddsRatio_working_2-way'!N576)</f>
        <v/>
      </c>
      <c r="J577" s="17" t="str">
        <f>IF('Log_working_2-way'!$D576="","",A577^('Log_working_2-way'!$D576))</f>
        <v/>
      </c>
      <c r="K577" s="22" t="str">
        <f>IF('Log_working_2-way'!$D576="","",B577^('Log_working_2-way'!$D576))</f>
        <v/>
      </c>
    </row>
    <row r="578" spans="3:11">
      <c r="C578" s="20" t="str">
        <f t="shared" si="8"/>
        <v/>
      </c>
      <c r="D578" s="17" t="str">
        <f>IF(OR($A578="",$B578=""),"",A578*'MPTO_working_2-way'!$G577)</f>
        <v/>
      </c>
      <c r="E578" s="22" t="str">
        <f>IF(OR($A578="",$B578=""),"",B578*'MPTO_working_2-way'!$G577)</f>
        <v/>
      </c>
      <c r="F578" s="17" t="str">
        <f>IF(OR($A578="",$B578=""),"",'MPTO_working_2-way'!D577)</f>
        <v/>
      </c>
      <c r="G578" s="22" t="str">
        <f>IF(OR($A578="",$B578=""),"",'MPTO_working_2-way'!E577)</f>
        <v/>
      </c>
      <c r="H578" s="17" t="str">
        <f>IF(OR($A578="",$B578=""),"",'OddsRatio_working_2-way'!M577)</f>
        <v/>
      </c>
      <c r="I578" s="17" t="str">
        <f>IF(OR($A578="",$B578=""),"",'OddsRatio_working_2-way'!N577)</f>
        <v/>
      </c>
      <c r="J578" s="17" t="str">
        <f>IF('Log_working_2-way'!$D577="","",A578^('Log_working_2-way'!$D577))</f>
        <v/>
      </c>
      <c r="K578" s="22" t="str">
        <f>IF('Log_working_2-way'!$D577="","",B578^('Log_working_2-way'!$D577))</f>
        <v/>
      </c>
    </row>
    <row r="579" spans="3:11">
      <c r="C579" s="20" t="str">
        <f t="shared" ref="C579:C642" si="9">IF(OR($A579="",$B579=""),"",(1/A579)+(1/B579)-1)</f>
        <v/>
      </c>
      <c r="D579" s="17" t="str">
        <f>IF(OR($A579="",$B579=""),"",A579*'MPTO_working_2-way'!$G578)</f>
        <v/>
      </c>
      <c r="E579" s="22" t="str">
        <f>IF(OR($A579="",$B579=""),"",B579*'MPTO_working_2-way'!$G578)</f>
        <v/>
      </c>
      <c r="F579" s="17" t="str">
        <f>IF(OR($A579="",$B579=""),"",'MPTO_working_2-way'!D578)</f>
        <v/>
      </c>
      <c r="G579" s="22" t="str">
        <f>IF(OR($A579="",$B579=""),"",'MPTO_working_2-way'!E578)</f>
        <v/>
      </c>
      <c r="H579" s="17" t="str">
        <f>IF(OR($A579="",$B579=""),"",'OddsRatio_working_2-way'!M578)</f>
        <v/>
      </c>
      <c r="I579" s="17" t="str">
        <f>IF(OR($A579="",$B579=""),"",'OddsRatio_working_2-way'!N578)</f>
        <v/>
      </c>
      <c r="J579" s="17" t="str">
        <f>IF('Log_working_2-way'!$D578="","",A579^('Log_working_2-way'!$D578))</f>
        <v/>
      </c>
      <c r="K579" s="22" t="str">
        <f>IF('Log_working_2-way'!$D578="","",B579^('Log_working_2-way'!$D578))</f>
        <v/>
      </c>
    </row>
    <row r="580" spans="3:11">
      <c r="C580" s="20" t="str">
        <f t="shared" si="9"/>
        <v/>
      </c>
      <c r="D580" s="17" t="str">
        <f>IF(OR($A580="",$B580=""),"",A580*'MPTO_working_2-way'!$G579)</f>
        <v/>
      </c>
      <c r="E580" s="22" t="str">
        <f>IF(OR($A580="",$B580=""),"",B580*'MPTO_working_2-way'!$G579)</f>
        <v/>
      </c>
      <c r="F580" s="17" t="str">
        <f>IF(OR($A580="",$B580=""),"",'MPTO_working_2-way'!D579)</f>
        <v/>
      </c>
      <c r="G580" s="22" t="str">
        <f>IF(OR($A580="",$B580=""),"",'MPTO_working_2-way'!E579)</f>
        <v/>
      </c>
      <c r="H580" s="17" t="str">
        <f>IF(OR($A580="",$B580=""),"",'OddsRatio_working_2-way'!M579)</f>
        <v/>
      </c>
      <c r="I580" s="17" t="str">
        <f>IF(OR($A580="",$B580=""),"",'OddsRatio_working_2-way'!N579)</f>
        <v/>
      </c>
      <c r="J580" s="17" t="str">
        <f>IF('Log_working_2-way'!$D579="","",A580^('Log_working_2-way'!$D579))</f>
        <v/>
      </c>
      <c r="K580" s="22" t="str">
        <f>IF('Log_working_2-way'!$D579="","",B580^('Log_working_2-way'!$D579))</f>
        <v/>
      </c>
    </row>
    <row r="581" spans="3:11">
      <c r="C581" s="20" t="str">
        <f t="shared" si="9"/>
        <v/>
      </c>
      <c r="D581" s="17" t="str">
        <f>IF(OR($A581="",$B581=""),"",A581*'MPTO_working_2-way'!$G580)</f>
        <v/>
      </c>
      <c r="E581" s="22" t="str">
        <f>IF(OR($A581="",$B581=""),"",B581*'MPTO_working_2-way'!$G580)</f>
        <v/>
      </c>
      <c r="F581" s="17" t="str">
        <f>IF(OR($A581="",$B581=""),"",'MPTO_working_2-way'!D580)</f>
        <v/>
      </c>
      <c r="G581" s="22" t="str">
        <f>IF(OR($A581="",$B581=""),"",'MPTO_working_2-way'!E580)</f>
        <v/>
      </c>
      <c r="H581" s="17" t="str">
        <f>IF(OR($A581="",$B581=""),"",'OddsRatio_working_2-way'!M580)</f>
        <v/>
      </c>
      <c r="I581" s="17" t="str">
        <f>IF(OR($A581="",$B581=""),"",'OddsRatio_working_2-way'!N580)</f>
        <v/>
      </c>
      <c r="J581" s="17" t="str">
        <f>IF('Log_working_2-way'!$D580="","",A581^('Log_working_2-way'!$D580))</f>
        <v/>
      </c>
      <c r="K581" s="22" t="str">
        <f>IF('Log_working_2-way'!$D580="","",B581^('Log_working_2-way'!$D580))</f>
        <v/>
      </c>
    </row>
    <row r="582" spans="3:11">
      <c r="C582" s="20" t="str">
        <f t="shared" si="9"/>
        <v/>
      </c>
      <c r="D582" s="17" t="str">
        <f>IF(OR($A582="",$B582=""),"",A582*'MPTO_working_2-way'!$G581)</f>
        <v/>
      </c>
      <c r="E582" s="22" t="str">
        <f>IF(OR($A582="",$B582=""),"",B582*'MPTO_working_2-way'!$G581)</f>
        <v/>
      </c>
      <c r="F582" s="17" t="str">
        <f>IF(OR($A582="",$B582=""),"",'MPTO_working_2-way'!D581)</f>
        <v/>
      </c>
      <c r="G582" s="22" t="str">
        <f>IF(OR($A582="",$B582=""),"",'MPTO_working_2-way'!E581)</f>
        <v/>
      </c>
      <c r="H582" s="17" t="str">
        <f>IF(OR($A582="",$B582=""),"",'OddsRatio_working_2-way'!M581)</f>
        <v/>
      </c>
      <c r="I582" s="17" t="str">
        <f>IF(OR($A582="",$B582=""),"",'OddsRatio_working_2-way'!N581)</f>
        <v/>
      </c>
      <c r="J582" s="17" t="str">
        <f>IF('Log_working_2-way'!$D581="","",A582^('Log_working_2-way'!$D581))</f>
        <v/>
      </c>
      <c r="K582" s="22" t="str">
        <f>IF('Log_working_2-way'!$D581="","",B582^('Log_working_2-way'!$D581))</f>
        <v/>
      </c>
    </row>
    <row r="583" spans="3:11">
      <c r="C583" s="20" t="str">
        <f t="shared" si="9"/>
        <v/>
      </c>
      <c r="D583" s="17" t="str">
        <f>IF(OR($A583="",$B583=""),"",A583*'MPTO_working_2-way'!$G582)</f>
        <v/>
      </c>
      <c r="E583" s="22" t="str">
        <f>IF(OR($A583="",$B583=""),"",B583*'MPTO_working_2-way'!$G582)</f>
        <v/>
      </c>
      <c r="F583" s="17" t="str">
        <f>IF(OR($A583="",$B583=""),"",'MPTO_working_2-way'!D582)</f>
        <v/>
      </c>
      <c r="G583" s="22" t="str">
        <f>IF(OR($A583="",$B583=""),"",'MPTO_working_2-way'!E582)</f>
        <v/>
      </c>
      <c r="H583" s="17" t="str">
        <f>IF(OR($A583="",$B583=""),"",'OddsRatio_working_2-way'!M582)</f>
        <v/>
      </c>
      <c r="I583" s="17" t="str">
        <f>IF(OR($A583="",$B583=""),"",'OddsRatio_working_2-way'!N582)</f>
        <v/>
      </c>
      <c r="J583" s="17" t="str">
        <f>IF('Log_working_2-way'!$D582="","",A583^('Log_working_2-way'!$D582))</f>
        <v/>
      </c>
      <c r="K583" s="22" t="str">
        <f>IF('Log_working_2-way'!$D582="","",B583^('Log_working_2-way'!$D582))</f>
        <v/>
      </c>
    </row>
    <row r="584" spans="3:11">
      <c r="C584" s="20" t="str">
        <f t="shared" si="9"/>
        <v/>
      </c>
      <c r="D584" s="17" t="str">
        <f>IF(OR($A584="",$B584=""),"",A584*'MPTO_working_2-way'!$G583)</f>
        <v/>
      </c>
      <c r="E584" s="22" t="str">
        <f>IF(OR($A584="",$B584=""),"",B584*'MPTO_working_2-way'!$G583)</f>
        <v/>
      </c>
      <c r="F584" s="17" t="str">
        <f>IF(OR($A584="",$B584=""),"",'MPTO_working_2-way'!D583)</f>
        <v/>
      </c>
      <c r="G584" s="22" t="str">
        <f>IF(OR($A584="",$B584=""),"",'MPTO_working_2-way'!E583)</f>
        <v/>
      </c>
      <c r="H584" s="17" t="str">
        <f>IF(OR($A584="",$B584=""),"",'OddsRatio_working_2-way'!M583)</f>
        <v/>
      </c>
      <c r="I584" s="17" t="str">
        <f>IF(OR($A584="",$B584=""),"",'OddsRatio_working_2-way'!N583)</f>
        <v/>
      </c>
      <c r="J584" s="17" t="str">
        <f>IF('Log_working_2-way'!$D583="","",A584^('Log_working_2-way'!$D583))</f>
        <v/>
      </c>
      <c r="K584" s="22" t="str">
        <f>IF('Log_working_2-way'!$D583="","",B584^('Log_working_2-way'!$D583))</f>
        <v/>
      </c>
    </row>
    <row r="585" spans="3:11">
      <c r="C585" s="20" t="str">
        <f t="shared" si="9"/>
        <v/>
      </c>
      <c r="D585" s="17" t="str">
        <f>IF(OR($A585="",$B585=""),"",A585*'MPTO_working_2-way'!$G584)</f>
        <v/>
      </c>
      <c r="E585" s="22" t="str">
        <f>IF(OR($A585="",$B585=""),"",B585*'MPTO_working_2-way'!$G584)</f>
        <v/>
      </c>
      <c r="F585" s="17" t="str">
        <f>IF(OR($A585="",$B585=""),"",'MPTO_working_2-way'!D584)</f>
        <v/>
      </c>
      <c r="G585" s="22" t="str">
        <f>IF(OR($A585="",$B585=""),"",'MPTO_working_2-way'!E584)</f>
        <v/>
      </c>
      <c r="H585" s="17" t="str">
        <f>IF(OR($A585="",$B585=""),"",'OddsRatio_working_2-way'!M584)</f>
        <v/>
      </c>
      <c r="I585" s="17" t="str">
        <f>IF(OR($A585="",$B585=""),"",'OddsRatio_working_2-way'!N584)</f>
        <v/>
      </c>
      <c r="J585" s="17" t="str">
        <f>IF('Log_working_2-way'!$D584="","",A585^('Log_working_2-way'!$D584))</f>
        <v/>
      </c>
      <c r="K585" s="22" t="str">
        <f>IF('Log_working_2-way'!$D584="","",B585^('Log_working_2-way'!$D584))</f>
        <v/>
      </c>
    </row>
    <row r="586" spans="3:11">
      <c r="C586" s="20" t="str">
        <f t="shared" si="9"/>
        <v/>
      </c>
      <c r="D586" s="17" t="str">
        <f>IF(OR($A586="",$B586=""),"",A586*'MPTO_working_2-way'!$G585)</f>
        <v/>
      </c>
      <c r="E586" s="22" t="str">
        <f>IF(OR($A586="",$B586=""),"",B586*'MPTO_working_2-way'!$G585)</f>
        <v/>
      </c>
      <c r="F586" s="17" t="str">
        <f>IF(OR($A586="",$B586=""),"",'MPTO_working_2-way'!D585)</f>
        <v/>
      </c>
      <c r="G586" s="22" t="str">
        <f>IF(OR($A586="",$B586=""),"",'MPTO_working_2-way'!E585)</f>
        <v/>
      </c>
      <c r="H586" s="17" t="str">
        <f>IF(OR($A586="",$B586=""),"",'OddsRatio_working_2-way'!M585)</f>
        <v/>
      </c>
      <c r="I586" s="17" t="str">
        <f>IF(OR($A586="",$B586=""),"",'OddsRatio_working_2-way'!N585)</f>
        <v/>
      </c>
      <c r="J586" s="17" t="str">
        <f>IF('Log_working_2-way'!$D585="","",A586^('Log_working_2-way'!$D585))</f>
        <v/>
      </c>
      <c r="K586" s="22" t="str">
        <f>IF('Log_working_2-way'!$D585="","",B586^('Log_working_2-way'!$D585))</f>
        <v/>
      </c>
    </row>
    <row r="587" spans="3:11">
      <c r="C587" s="20" t="str">
        <f t="shared" si="9"/>
        <v/>
      </c>
      <c r="D587" s="17" t="str">
        <f>IF(OR($A587="",$B587=""),"",A587*'MPTO_working_2-way'!$G586)</f>
        <v/>
      </c>
      <c r="E587" s="22" t="str">
        <f>IF(OR($A587="",$B587=""),"",B587*'MPTO_working_2-way'!$G586)</f>
        <v/>
      </c>
      <c r="F587" s="17" t="str">
        <f>IF(OR($A587="",$B587=""),"",'MPTO_working_2-way'!D586)</f>
        <v/>
      </c>
      <c r="G587" s="22" t="str">
        <f>IF(OR($A587="",$B587=""),"",'MPTO_working_2-way'!E586)</f>
        <v/>
      </c>
      <c r="H587" s="17" t="str">
        <f>IF(OR($A587="",$B587=""),"",'OddsRatio_working_2-way'!M586)</f>
        <v/>
      </c>
      <c r="I587" s="17" t="str">
        <f>IF(OR($A587="",$B587=""),"",'OddsRatio_working_2-way'!N586)</f>
        <v/>
      </c>
      <c r="J587" s="17" t="str">
        <f>IF('Log_working_2-way'!$D586="","",A587^('Log_working_2-way'!$D586))</f>
        <v/>
      </c>
      <c r="K587" s="22" t="str">
        <f>IF('Log_working_2-way'!$D586="","",B587^('Log_working_2-way'!$D586))</f>
        <v/>
      </c>
    </row>
    <row r="588" spans="3:11">
      <c r="C588" s="20" t="str">
        <f t="shared" si="9"/>
        <v/>
      </c>
      <c r="D588" s="17" t="str">
        <f>IF(OR($A588="",$B588=""),"",A588*'MPTO_working_2-way'!$G587)</f>
        <v/>
      </c>
      <c r="E588" s="22" t="str">
        <f>IF(OR($A588="",$B588=""),"",B588*'MPTO_working_2-way'!$G587)</f>
        <v/>
      </c>
      <c r="F588" s="17" t="str">
        <f>IF(OR($A588="",$B588=""),"",'MPTO_working_2-way'!D587)</f>
        <v/>
      </c>
      <c r="G588" s="22" t="str">
        <f>IF(OR($A588="",$B588=""),"",'MPTO_working_2-way'!E587)</f>
        <v/>
      </c>
      <c r="H588" s="17" t="str">
        <f>IF(OR($A588="",$B588=""),"",'OddsRatio_working_2-way'!M587)</f>
        <v/>
      </c>
      <c r="I588" s="17" t="str">
        <f>IF(OR($A588="",$B588=""),"",'OddsRatio_working_2-way'!N587)</f>
        <v/>
      </c>
      <c r="J588" s="17" t="str">
        <f>IF('Log_working_2-way'!$D587="","",A588^('Log_working_2-way'!$D587))</f>
        <v/>
      </c>
      <c r="K588" s="22" t="str">
        <f>IF('Log_working_2-way'!$D587="","",B588^('Log_working_2-way'!$D587))</f>
        <v/>
      </c>
    </row>
    <row r="589" spans="3:11">
      <c r="C589" s="20" t="str">
        <f t="shared" si="9"/>
        <v/>
      </c>
      <c r="D589" s="17" t="str">
        <f>IF(OR($A589="",$B589=""),"",A589*'MPTO_working_2-way'!$G588)</f>
        <v/>
      </c>
      <c r="E589" s="22" t="str">
        <f>IF(OR($A589="",$B589=""),"",B589*'MPTO_working_2-way'!$G588)</f>
        <v/>
      </c>
      <c r="F589" s="17" t="str">
        <f>IF(OR($A589="",$B589=""),"",'MPTO_working_2-way'!D588)</f>
        <v/>
      </c>
      <c r="G589" s="22" t="str">
        <f>IF(OR($A589="",$B589=""),"",'MPTO_working_2-way'!E588)</f>
        <v/>
      </c>
      <c r="H589" s="17" t="str">
        <f>IF(OR($A589="",$B589=""),"",'OddsRatio_working_2-way'!M588)</f>
        <v/>
      </c>
      <c r="I589" s="17" t="str">
        <f>IF(OR($A589="",$B589=""),"",'OddsRatio_working_2-way'!N588)</f>
        <v/>
      </c>
      <c r="J589" s="17" t="str">
        <f>IF('Log_working_2-way'!$D588="","",A589^('Log_working_2-way'!$D588))</f>
        <v/>
      </c>
      <c r="K589" s="22" t="str">
        <f>IF('Log_working_2-way'!$D588="","",B589^('Log_working_2-way'!$D588))</f>
        <v/>
      </c>
    </row>
    <row r="590" spans="3:11">
      <c r="C590" s="20" t="str">
        <f t="shared" si="9"/>
        <v/>
      </c>
      <c r="D590" s="17" t="str">
        <f>IF(OR($A590="",$B590=""),"",A590*'MPTO_working_2-way'!$G589)</f>
        <v/>
      </c>
      <c r="E590" s="22" t="str">
        <f>IF(OR($A590="",$B590=""),"",B590*'MPTO_working_2-way'!$G589)</f>
        <v/>
      </c>
      <c r="F590" s="17" t="str">
        <f>IF(OR($A590="",$B590=""),"",'MPTO_working_2-way'!D589)</f>
        <v/>
      </c>
      <c r="G590" s="22" t="str">
        <f>IF(OR($A590="",$B590=""),"",'MPTO_working_2-way'!E589)</f>
        <v/>
      </c>
      <c r="H590" s="17" t="str">
        <f>IF(OR($A590="",$B590=""),"",'OddsRatio_working_2-way'!M589)</f>
        <v/>
      </c>
      <c r="I590" s="17" t="str">
        <f>IF(OR($A590="",$B590=""),"",'OddsRatio_working_2-way'!N589)</f>
        <v/>
      </c>
      <c r="J590" s="17" t="str">
        <f>IF('Log_working_2-way'!$D589="","",A590^('Log_working_2-way'!$D589))</f>
        <v/>
      </c>
      <c r="K590" s="22" t="str">
        <f>IF('Log_working_2-way'!$D589="","",B590^('Log_working_2-way'!$D589))</f>
        <v/>
      </c>
    </row>
    <row r="591" spans="3:11">
      <c r="C591" s="20" t="str">
        <f t="shared" si="9"/>
        <v/>
      </c>
      <c r="D591" s="17" t="str">
        <f>IF(OR($A591="",$B591=""),"",A591*'MPTO_working_2-way'!$G590)</f>
        <v/>
      </c>
      <c r="E591" s="22" t="str">
        <f>IF(OR($A591="",$B591=""),"",B591*'MPTO_working_2-way'!$G590)</f>
        <v/>
      </c>
      <c r="F591" s="17" t="str">
        <f>IF(OR($A591="",$B591=""),"",'MPTO_working_2-way'!D590)</f>
        <v/>
      </c>
      <c r="G591" s="22" t="str">
        <f>IF(OR($A591="",$B591=""),"",'MPTO_working_2-way'!E590)</f>
        <v/>
      </c>
      <c r="H591" s="17" t="str">
        <f>IF(OR($A591="",$B591=""),"",'OddsRatio_working_2-way'!M590)</f>
        <v/>
      </c>
      <c r="I591" s="17" t="str">
        <f>IF(OR($A591="",$B591=""),"",'OddsRatio_working_2-way'!N590)</f>
        <v/>
      </c>
      <c r="J591" s="17" t="str">
        <f>IF('Log_working_2-way'!$D590="","",A591^('Log_working_2-way'!$D590))</f>
        <v/>
      </c>
      <c r="K591" s="22" t="str">
        <f>IF('Log_working_2-way'!$D590="","",B591^('Log_working_2-way'!$D590))</f>
        <v/>
      </c>
    </row>
    <row r="592" spans="3:11">
      <c r="C592" s="20" t="str">
        <f t="shared" si="9"/>
        <v/>
      </c>
      <c r="D592" s="17" t="str">
        <f>IF(OR($A592="",$B592=""),"",A592*'MPTO_working_2-way'!$G591)</f>
        <v/>
      </c>
      <c r="E592" s="22" t="str">
        <f>IF(OR($A592="",$B592=""),"",B592*'MPTO_working_2-way'!$G591)</f>
        <v/>
      </c>
      <c r="F592" s="17" t="str">
        <f>IF(OR($A592="",$B592=""),"",'MPTO_working_2-way'!D591)</f>
        <v/>
      </c>
      <c r="G592" s="22" t="str">
        <f>IF(OR($A592="",$B592=""),"",'MPTO_working_2-way'!E591)</f>
        <v/>
      </c>
      <c r="H592" s="17" t="str">
        <f>IF(OR($A592="",$B592=""),"",'OddsRatio_working_2-way'!M591)</f>
        <v/>
      </c>
      <c r="I592" s="17" t="str">
        <f>IF(OR($A592="",$B592=""),"",'OddsRatio_working_2-way'!N591)</f>
        <v/>
      </c>
      <c r="J592" s="17" t="str">
        <f>IF('Log_working_2-way'!$D591="","",A592^('Log_working_2-way'!$D591))</f>
        <v/>
      </c>
      <c r="K592" s="22" t="str">
        <f>IF('Log_working_2-way'!$D591="","",B592^('Log_working_2-way'!$D591))</f>
        <v/>
      </c>
    </row>
    <row r="593" spans="3:11">
      <c r="C593" s="20" t="str">
        <f t="shared" si="9"/>
        <v/>
      </c>
      <c r="D593" s="17" t="str">
        <f>IF(OR($A593="",$B593=""),"",A593*'MPTO_working_2-way'!$G592)</f>
        <v/>
      </c>
      <c r="E593" s="22" t="str">
        <f>IF(OR($A593="",$B593=""),"",B593*'MPTO_working_2-way'!$G592)</f>
        <v/>
      </c>
      <c r="F593" s="17" t="str">
        <f>IF(OR($A593="",$B593=""),"",'MPTO_working_2-way'!D592)</f>
        <v/>
      </c>
      <c r="G593" s="22" t="str">
        <f>IF(OR($A593="",$B593=""),"",'MPTO_working_2-way'!E592)</f>
        <v/>
      </c>
      <c r="H593" s="17" t="str">
        <f>IF(OR($A593="",$B593=""),"",'OddsRatio_working_2-way'!M592)</f>
        <v/>
      </c>
      <c r="I593" s="17" t="str">
        <f>IF(OR($A593="",$B593=""),"",'OddsRatio_working_2-way'!N592)</f>
        <v/>
      </c>
      <c r="J593" s="17" t="str">
        <f>IF('Log_working_2-way'!$D592="","",A593^('Log_working_2-way'!$D592))</f>
        <v/>
      </c>
      <c r="K593" s="22" t="str">
        <f>IF('Log_working_2-way'!$D592="","",B593^('Log_working_2-way'!$D592))</f>
        <v/>
      </c>
    </row>
    <row r="594" spans="3:11">
      <c r="C594" s="20" t="str">
        <f t="shared" si="9"/>
        <v/>
      </c>
      <c r="D594" s="17" t="str">
        <f>IF(OR($A594="",$B594=""),"",A594*'MPTO_working_2-way'!$G593)</f>
        <v/>
      </c>
      <c r="E594" s="22" t="str">
        <f>IF(OR($A594="",$B594=""),"",B594*'MPTO_working_2-way'!$G593)</f>
        <v/>
      </c>
      <c r="F594" s="17" t="str">
        <f>IF(OR($A594="",$B594=""),"",'MPTO_working_2-way'!D593)</f>
        <v/>
      </c>
      <c r="G594" s="22" t="str">
        <f>IF(OR($A594="",$B594=""),"",'MPTO_working_2-way'!E593)</f>
        <v/>
      </c>
      <c r="H594" s="17" t="str">
        <f>IF(OR($A594="",$B594=""),"",'OddsRatio_working_2-way'!M593)</f>
        <v/>
      </c>
      <c r="I594" s="17" t="str">
        <f>IF(OR($A594="",$B594=""),"",'OddsRatio_working_2-way'!N593)</f>
        <v/>
      </c>
      <c r="J594" s="17" t="str">
        <f>IF('Log_working_2-way'!$D593="","",A594^('Log_working_2-way'!$D593))</f>
        <v/>
      </c>
      <c r="K594" s="22" t="str">
        <f>IF('Log_working_2-way'!$D593="","",B594^('Log_working_2-way'!$D593))</f>
        <v/>
      </c>
    </row>
    <row r="595" spans="3:11">
      <c r="C595" s="20" t="str">
        <f t="shared" si="9"/>
        <v/>
      </c>
      <c r="D595" s="17" t="str">
        <f>IF(OR($A595="",$B595=""),"",A595*'MPTO_working_2-way'!$G594)</f>
        <v/>
      </c>
      <c r="E595" s="22" t="str">
        <f>IF(OR($A595="",$B595=""),"",B595*'MPTO_working_2-way'!$G594)</f>
        <v/>
      </c>
      <c r="F595" s="17" t="str">
        <f>IF(OR($A595="",$B595=""),"",'MPTO_working_2-way'!D594)</f>
        <v/>
      </c>
      <c r="G595" s="22" t="str">
        <f>IF(OR($A595="",$B595=""),"",'MPTO_working_2-way'!E594)</f>
        <v/>
      </c>
      <c r="H595" s="17" t="str">
        <f>IF(OR($A595="",$B595=""),"",'OddsRatio_working_2-way'!M594)</f>
        <v/>
      </c>
      <c r="I595" s="17" t="str">
        <f>IF(OR($A595="",$B595=""),"",'OddsRatio_working_2-way'!N594)</f>
        <v/>
      </c>
      <c r="J595" s="17" t="str">
        <f>IF('Log_working_2-way'!$D594="","",A595^('Log_working_2-way'!$D594))</f>
        <v/>
      </c>
      <c r="K595" s="22" t="str">
        <f>IF('Log_working_2-way'!$D594="","",B595^('Log_working_2-way'!$D594))</f>
        <v/>
      </c>
    </row>
    <row r="596" spans="3:11">
      <c r="C596" s="20" t="str">
        <f t="shared" si="9"/>
        <v/>
      </c>
      <c r="D596" s="17" t="str">
        <f>IF(OR($A596="",$B596=""),"",A596*'MPTO_working_2-way'!$G595)</f>
        <v/>
      </c>
      <c r="E596" s="22" t="str">
        <f>IF(OR($A596="",$B596=""),"",B596*'MPTO_working_2-way'!$G595)</f>
        <v/>
      </c>
      <c r="F596" s="17" t="str">
        <f>IF(OR($A596="",$B596=""),"",'MPTO_working_2-way'!D595)</f>
        <v/>
      </c>
      <c r="G596" s="22" t="str">
        <f>IF(OR($A596="",$B596=""),"",'MPTO_working_2-way'!E595)</f>
        <v/>
      </c>
      <c r="H596" s="17" t="str">
        <f>IF(OR($A596="",$B596=""),"",'OddsRatio_working_2-way'!M595)</f>
        <v/>
      </c>
      <c r="I596" s="17" t="str">
        <f>IF(OR($A596="",$B596=""),"",'OddsRatio_working_2-way'!N595)</f>
        <v/>
      </c>
      <c r="J596" s="17" t="str">
        <f>IF('Log_working_2-way'!$D595="","",A596^('Log_working_2-way'!$D595))</f>
        <v/>
      </c>
      <c r="K596" s="22" t="str">
        <f>IF('Log_working_2-way'!$D595="","",B596^('Log_working_2-way'!$D595))</f>
        <v/>
      </c>
    </row>
    <row r="597" spans="3:11">
      <c r="C597" s="20" t="str">
        <f t="shared" si="9"/>
        <v/>
      </c>
      <c r="D597" s="17" t="str">
        <f>IF(OR($A597="",$B597=""),"",A597*'MPTO_working_2-way'!$G596)</f>
        <v/>
      </c>
      <c r="E597" s="22" t="str">
        <f>IF(OR($A597="",$B597=""),"",B597*'MPTO_working_2-way'!$G596)</f>
        <v/>
      </c>
      <c r="F597" s="17" t="str">
        <f>IF(OR($A597="",$B597=""),"",'MPTO_working_2-way'!D596)</f>
        <v/>
      </c>
      <c r="G597" s="22" t="str">
        <f>IF(OR($A597="",$B597=""),"",'MPTO_working_2-way'!E596)</f>
        <v/>
      </c>
      <c r="H597" s="17" t="str">
        <f>IF(OR($A597="",$B597=""),"",'OddsRatio_working_2-way'!M596)</f>
        <v/>
      </c>
      <c r="I597" s="17" t="str">
        <f>IF(OR($A597="",$B597=""),"",'OddsRatio_working_2-way'!N596)</f>
        <v/>
      </c>
      <c r="J597" s="17" t="str">
        <f>IF('Log_working_2-way'!$D596="","",A597^('Log_working_2-way'!$D596))</f>
        <v/>
      </c>
      <c r="K597" s="22" t="str">
        <f>IF('Log_working_2-way'!$D596="","",B597^('Log_working_2-way'!$D596))</f>
        <v/>
      </c>
    </row>
    <row r="598" spans="3:11">
      <c r="C598" s="20" t="str">
        <f t="shared" si="9"/>
        <v/>
      </c>
      <c r="D598" s="17" t="str">
        <f>IF(OR($A598="",$B598=""),"",A598*'MPTO_working_2-way'!$G597)</f>
        <v/>
      </c>
      <c r="E598" s="22" t="str">
        <f>IF(OR($A598="",$B598=""),"",B598*'MPTO_working_2-way'!$G597)</f>
        <v/>
      </c>
      <c r="F598" s="17" t="str">
        <f>IF(OR($A598="",$B598=""),"",'MPTO_working_2-way'!D597)</f>
        <v/>
      </c>
      <c r="G598" s="22" t="str">
        <f>IF(OR($A598="",$B598=""),"",'MPTO_working_2-way'!E597)</f>
        <v/>
      </c>
      <c r="H598" s="17" t="str">
        <f>IF(OR($A598="",$B598=""),"",'OddsRatio_working_2-way'!M597)</f>
        <v/>
      </c>
      <c r="I598" s="17" t="str">
        <f>IF(OR($A598="",$B598=""),"",'OddsRatio_working_2-way'!N597)</f>
        <v/>
      </c>
      <c r="J598" s="17" t="str">
        <f>IF('Log_working_2-way'!$D597="","",A598^('Log_working_2-way'!$D597))</f>
        <v/>
      </c>
      <c r="K598" s="22" t="str">
        <f>IF('Log_working_2-way'!$D597="","",B598^('Log_working_2-way'!$D597))</f>
        <v/>
      </c>
    </row>
    <row r="599" spans="3:11">
      <c r="C599" s="20" t="str">
        <f t="shared" si="9"/>
        <v/>
      </c>
      <c r="D599" s="17" t="str">
        <f>IF(OR($A599="",$B599=""),"",A599*'MPTO_working_2-way'!$G598)</f>
        <v/>
      </c>
      <c r="E599" s="22" t="str">
        <f>IF(OR($A599="",$B599=""),"",B599*'MPTO_working_2-way'!$G598)</f>
        <v/>
      </c>
      <c r="F599" s="17" t="str">
        <f>IF(OR($A599="",$B599=""),"",'MPTO_working_2-way'!D598)</f>
        <v/>
      </c>
      <c r="G599" s="22" t="str">
        <f>IF(OR($A599="",$B599=""),"",'MPTO_working_2-way'!E598)</f>
        <v/>
      </c>
      <c r="H599" s="17" t="str">
        <f>IF(OR($A599="",$B599=""),"",'OddsRatio_working_2-way'!M598)</f>
        <v/>
      </c>
      <c r="I599" s="17" t="str">
        <f>IF(OR($A599="",$B599=""),"",'OddsRatio_working_2-way'!N598)</f>
        <v/>
      </c>
      <c r="J599" s="17" t="str">
        <f>IF('Log_working_2-way'!$D598="","",A599^('Log_working_2-way'!$D598))</f>
        <v/>
      </c>
      <c r="K599" s="22" t="str">
        <f>IF('Log_working_2-way'!$D598="","",B599^('Log_working_2-way'!$D598))</f>
        <v/>
      </c>
    </row>
    <row r="600" spans="3:11">
      <c r="C600" s="20" t="str">
        <f t="shared" si="9"/>
        <v/>
      </c>
      <c r="D600" s="17" t="str">
        <f>IF(OR($A600="",$B600=""),"",A600*'MPTO_working_2-way'!$G599)</f>
        <v/>
      </c>
      <c r="E600" s="22" t="str">
        <f>IF(OR($A600="",$B600=""),"",B600*'MPTO_working_2-way'!$G599)</f>
        <v/>
      </c>
      <c r="F600" s="17" t="str">
        <f>IF(OR($A600="",$B600=""),"",'MPTO_working_2-way'!D599)</f>
        <v/>
      </c>
      <c r="G600" s="22" t="str">
        <f>IF(OR($A600="",$B600=""),"",'MPTO_working_2-way'!E599)</f>
        <v/>
      </c>
      <c r="H600" s="17" t="str">
        <f>IF(OR($A600="",$B600=""),"",'OddsRatio_working_2-way'!M599)</f>
        <v/>
      </c>
      <c r="I600" s="17" t="str">
        <f>IF(OR($A600="",$B600=""),"",'OddsRatio_working_2-way'!N599)</f>
        <v/>
      </c>
      <c r="J600" s="17" t="str">
        <f>IF('Log_working_2-way'!$D599="","",A600^('Log_working_2-way'!$D599))</f>
        <v/>
      </c>
      <c r="K600" s="22" t="str">
        <f>IF('Log_working_2-way'!$D599="","",B600^('Log_working_2-way'!$D599))</f>
        <v/>
      </c>
    </row>
    <row r="601" spans="3:11">
      <c r="C601" s="20" t="str">
        <f t="shared" si="9"/>
        <v/>
      </c>
      <c r="D601" s="17" t="str">
        <f>IF(OR($A601="",$B601=""),"",A601*'MPTO_working_2-way'!$G600)</f>
        <v/>
      </c>
      <c r="E601" s="22" t="str">
        <f>IF(OR($A601="",$B601=""),"",B601*'MPTO_working_2-way'!$G600)</f>
        <v/>
      </c>
      <c r="F601" s="17" t="str">
        <f>IF(OR($A601="",$B601=""),"",'MPTO_working_2-way'!D600)</f>
        <v/>
      </c>
      <c r="G601" s="22" t="str">
        <f>IF(OR($A601="",$B601=""),"",'MPTO_working_2-way'!E600)</f>
        <v/>
      </c>
      <c r="H601" s="17" t="str">
        <f>IF(OR($A601="",$B601=""),"",'OddsRatio_working_2-way'!M600)</f>
        <v/>
      </c>
      <c r="I601" s="17" t="str">
        <f>IF(OR($A601="",$B601=""),"",'OddsRatio_working_2-way'!N600)</f>
        <v/>
      </c>
      <c r="J601" s="17" t="str">
        <f>IF('Log_working_2-way'!$D600="","",A601^('Log_working_2-way'!$D600))</f>
        <v/>
      </c>
      <c r="K601" s="22" t="str">
        <f>IF('Log_working_2-way'!$D600="","",B601^('Log_working_2-way'!$D600))</f>
        <v/>
      </c>
    </row>
    <row r="602" spans="3:11">
      <c r="C602" s="20" t="str">
        <f t="shared" si="9"/>
        <v/>
      </c>
      <c r="D602" s="17" t="str">
        <f>IF(OR($A602="",$B602=""),"",A602*'MPTO_working_2-way'!$G601)</f>
        <v/>
      </c>
      <c r="E602" s="22" t="str">
        <f>IF(OR($A602="",$B602=""),"",B602*'MPTO_working_2-way'!$G601)</f>
        <v/>
      </c>
      <c r="F602" s="17" t="str">
        <f>IF(OR($A602="",$B602=""),"",'MPTO_working_2-way'!D601)</f>
        <v/>
      </c>
      <c r="G602" s="22" t="str">
        <f>IF(OR($A602="",$B602=""),"",'MPTO_working_2-way'!E601)</f>
        <v/>
      </c>
      <c r="H602" s="17" t="str">
        <f>IF(OR($A602="",$B602=""),"",'OddsRatio_working_2-way'!M601)</f>
        <v/>
      </c>
      <c r="I602" s="17" t="str">
        <f>IF(OR($A602="",$B602=""),"",'OddsRatio_working_2-way'!N601)</f>
        <v/>
      </c>
      <c r="J602" s="17" t="str">
        <f>IF('Log_working_2-way'!$D601="","",A602^('Log_working_2-way'!$D601))</f>
        <v/>
      </c>
      <c r="K602" s="22" t="str">
        <f>IF('Log_working_2-way'!$D601="","",B602^('Log_working_2-way'!$D601))</f>
        <v/>
      </c>
    </row>
    <row r="603" spans="3:11">
      <c r="C603" s="20" t="str">
        <f t="shared" si="9"/>
        <v/>
      </c>
      <c r="D603" s="17" t="str">
        <f>IF(OR($A603="",$B603=""),"",A603*'MPTO_working_2-way'!$G602)</f>
        <v/>
      </c>
      <c r="E603" s="22" t="str">
        <f>IF(OR($A603="",$B603=""),"",B603*'MPTO_working_2-way'!$G602)</f>
        <v/>
      </c>
      <c r="F603" s="17" t="str">
        <f>IF(OR($A603="",$B603=""),"",'MPTO_working_2-way'!D602)</f>
        <v/>
      </c>
      <c r="G603" s="22" t="str">
        <f>IF(OR($A603="",$B603=""),"",'MPTO_working_2-way'!E602)</f>
        <v/>
      </c>
      <c r="H603" s="17" t="str">
        <f>IF(OR($A603="",$B603=""),"",'OddsRatio_working_2-way'!M602)</f>
        <v/>
      </c>
      <c r="I603" s="17" t="str">
        <f>IF(OR($A603="",$B603=""),"",'OddsRatio_working_2-way'!N602)</f>
        <v/>
      </c>
      <c r="J603" s="17" t="str">
        <f>IF('Log_working_2-way'!$D602="","",A603^('Log_working_2-way'!$D602))</f>
        <v/>
      </c>
      <c r="K603" s="22" t="str">
        <f>IF('Log_working_2-way'!$D602="","",B603^('Log_working_2-way'!$D602))</f>
        <v/>
      </c>
    </row>
    <row r="604" spans="3:11">
      <c r="C604" s="20" t="str">
        <f t="shared" si="9"/>
        <v/>
      </c>
      <c r="D604" s="17" t="str">
        <f>IF(OR($A604="",$B604=""),"",A604*'MPTO_working_2-way'!$G603)</f>
        <v/>
      </c>
      <c r="E604" s="22" t="str">
        <f>IF(OR($A604="",$B604=""),"",B604*'MPTO_working_2-way'!$G603)</f>
        <v/>
      </c>
      <c r="F604" s="17" t="str">
        <f>IF(OR($A604="",$B604=""),"",'MPTO_working_2-way'!D603)</f>
        <v/>
      </c>
      <c r="G604" s="22" t="str">
        <f>IF(OR($A604="",$B604=""),"",'MPTO_working_2-way'!E603)</f>
        <v/>
      </c>
      <c r="H604" s="17" t="str">
        <f>IF(OR($A604="",$B604=""),"",'OddsRatio_working_2-way'!M603)</f>
        <v/>
      </c>
      <c r="I604" s="17" t="str">
        <f>IF(OR($A604="",$B604=""),"",'OddsRatio_working_2-way'!N603)</f>
        <v/>
      </c>
      <c r="J604" s="17" t="str">
        <f>IF('Log_working_2-way'!$D603="","",A604^('Log_working_2-way'!$D603))</f>
        <v/>
      </c>
      <c r="K604" s="22" t="str">
        <f>IF('Log_working_2-way'!$D603="","",B604^('Log_working_2-way'!$D603))</f>
        <v/>
      </c>
    </row>
    <row r="605" spans="3:11">
      <c r="C605" s="20" t="str">
        <f t="shared" si="9"/>
        <v/>
      </c>
      <c r="D605" s="17" t="str">
        <f>IF(OR($A605="",$B605=""),"",A605*'MPTO_working_2-way'!$G604)</f>
        <v/>
      </c>
      <c r="E605" s="22" t="str">
        <f>IF(OR($A605="",$B605=""),"",B605*'MPTO_working_2-way'!$G604)</f>
        <v/>
      </c>
      <c r="F605" s="17" t="str">
        <f>IF(OR($A605="",$B605=""),"",'MPTO_working_2-way'!D604)</f>
        <v/>
      </c>
      <c r="G605" s="22" t="str">
        <f>IF(OR($A605="",$B605=""),"",'MPTO_working_2-way'!E604)</f>
        <v/>
      </c>
      <c r="H605" s="17" t="str">
        <f>IF(OR($A605="",$B605=""),"",'OddsRatio_working_2-way'!M604)</f>
        <v/>
      </c>
      <c r="I605" s="17" t="str">
        <f>IF(OR($A605="",$B605=""),"",'OddsRatio_working_2-way'!N604)</f>
        <v/>
      </c>
      <c r="J605" s="17" t="str">
        <f>IF('Log_working_2-way'!$D604="","",A605^('Log_working_2-way'!$D604))</f>
        <v/>
      </c>
      <c r="K605" s="22" t="str">
        <f>IF('Log_working_2-way'!$D604="","",B605^('Log_working_2-way'!$D604))</f>
        <v/>
      </c>
    </row>
    <row r="606" spans="3:11">
      <c r="C606" s="20" t="str">
        <f t="shared" si="9"/>
        <v/>
      </c>
      <c r="D606" s="17" t="str">
        <f>IF(OR($A606="",$B606=""),"",A606*'MPTO_working_2-way'!$G605)</f>
        <v/>
      </c>
      <c r="E606" s="22" t="str">
        <f>IF(OR($A606="",$B606=""),"",B606*'MPTO_working_2-way'!$G605)</f>
        <v/>
      </c>
      <c r="F606" s="17" t="str">
        <f>IF(OR($A606="",$B606=""),"",'MPTO_working_2-way'!D605)</f>
        <v/>
      </c>
      <c r="G606" s="22" t="str">
        <f>IF(OR($A606="",$B606=""),"",'MPTO_working_2-way'!E605)</f>
        <v/>
      </c>
      <c r="H606" s="17" t="str">
        <f>IF(OR($A606="",$B606=""),"",'OddsRatio_working_2-way'!M605)</f>
        <v/>
      </c>
      <c r="I606" s="17" t="str">
        <f>IF(OR($A606="",$B606=""),"",'OddsRatio_working_2-way'!N605)</f>
        <v/>
      </c>
      <c r="J606" s="17" t="str">
        <f>IF('Log_working_2-way'!$D605="","",A606^('Log_working_2-way'!$D605))</f>
        <v/>
      </c>
      <c r="K606" s="22" t="str">
        <f>IF('Log_working_2-way'!$D605="","",B606^('Log_working_2-way'!$D605))</f>
        <v/>
      </c>
    </row>
    <row r="607" spans="3:11">
      <c r="C607" s="20" t="str">
        <f t="shared" si="9"/>
        <v/>
      </c>
      <c r="D607" s="17" t="str">
        <f>IF(OR($A607="",$B607=""),"",A607*'MPTO_working_2-way'!$G606)</f>
        <v/>
      </c>
      <c r="E607" s="22" t="str">
        <f>IF(OR($A607="",$B607=""),"",B607*'MPTO_working_2-way'!$G606)</f>
        <v/>
      </c>
      <c r="F607" s="17" t="str">
        <f>IF(OR($A607="",$B607=""),"",'MPTO_working_2-way'!D606)</f>
        <v/>
      </c>
      <c r="G607" s="22" t="str">
        <f>IF(OR($A607="",$B607=""),"",'MPTO_working_2-way'!E606)</f>
        <v/>
      </c>
      <c r="H607" s="17" t="str">
        <f>IF(OR($A607="",$B607=""),"",'OddsRatio_working_2-way'!M606)</f>
        <v/>
      </c>
      <c r="I607" s="17" t="str">
        <f>IF(OR($A607="",$B607=""),"",'OddsRatio_working_2-way'!N606)</f>
        <v/>
      </c>
      <c r="J607" s="17" t="str">
        <f>IF('Log_working_2-way'!$D606="","",A607^('Log_working_2-way'!$D606))</f>
        <v/>
      </c>
      <c r="K607" s="22" t="str">
        <f>IF('Log_working_2-way'!$D606="","",B607^('Log_working_2-way'!$D606))</f>
        <v/>
      </c>
    </row>
    <row r="608" spans="3:11">
      <c r="C608" s="20" t="str">
        <f t="shared" si="9"/>
        <v/>
      </c>
      <c r="D608" s="17" t="str">
        <f>IF(OR($A608="",$B608=""),"",A608*'MPTO_working_2-way'!$G607)</f>
        <v/>
      </c>
      <c r="E608" s="22" t="str">
        <f>IF(OR($A608="",$B608=""),"",B608*'MPTO_working_2-way'!$G607)</f>
        <v/>
      </c>
      <c r="F608" s="17" t="str">
        <f>IF(OR($A608="",$B608=""),"",'MPTO_working_2-way'!D607)</f>
        <v/>
      </c>
      <c r="G608" s="22" t="str">
        <f>IF(OR($A608="",$B608=""),"",'MPTO_working_2-way'!E607)</f>
        <v/>
      </c>
      <c r="H608" s="17" t="str">
        <f>IF(OR($A608="",$B608=""),"",'OddsRatio_working_2-way'!M607)</f>
        <v/>
      </c>
      <c r="I608" s="17" t="str">
        <f>IF(OR($A608="",$B608=""),"",'OddsRatio_working_2-way'!N607)</f>
        <v/>
      </c>
      <c r="J608" s="17" t="str">
        <f>IF('Log_working_2-way'!$D607="","",A608^('Log_working_2-way'!$D607))</f>
        <v/>
      </c>
      <c r="K608" s="22" t="str">
        <f>IF('Log_working_2-way'!$D607="","",B608^('Log_working_2-way'!$D607))</f>
        <v/>
      </c>
    </row>
    <row r="609" spans="3:11">
      <c r="C609" s="20" t="str">
        <f t="shared" si="9"/>
        <v/>
      </c>
      <c r="D609" s="17" t="str">
        <f>IF(OR($A609="",$B609=""),"",A609*'MPTO_working_2-way'!$G608)</f>
        <v/>
      </c>
      <c r="E609" s="22" t="str">
        <f>IF(OR($A609="",$B609=""),"",B609*'MPTO_working_2-way'!$G608)</f>
        <v/>
      </c>
      <c r="F609" s="17" t="str">
        <f>IF(OR($A609="",$B609=""),"",'MPTO_working_2-way'!D608)</f>
        <v/>
      </c>
      <c r="G609" s="22" t="str">
        <f>IF(OR($A609="",$B609=""),"",'MPTO_working_2-way'!E608)</f>
        <v/>
      </c>
      <c r="H609" s="17" t="str">
        <f>IF(OR($A609="",$B609=""),"",'OddsRatio_working_2-way'!M608)</f>
        <v/>
      </c>
      <c r="I609" s="17" t="str">
        <f>IF(OR($A609="",$B609=""),"",'OddsRatio_working_2-way'!N608)</f>
        <v/>
      </c>
      <c r="J609" s="17" t="str">
        <f>IF('Log_working_2-way'!$D608="","",A609^('Log_working_2-way'!$D608))</f>
        <v/>
      </c>
      <c r="K609" s="22" t="str">
        <f>IF('Log_working_2-way'!$D608="","",B609^('Log_working_2-way'!$D608))</f>
        <v/>
      </c>
    </row>
    <row r="610" spans="3:11">
      <c r="C610" s="20" t="str">
        <f t="shared" si="9"/>
        <v/>
      </c>
      <c r="D610" s="17" t="str">
        <f>IF(OR($A610="",$B610=""),"",A610*'MPTO_working_2-way'!$G609)</f>
        <v/>
      </c>
      <c r="E610" s="22" t="str">
        <f>IF(OR($A610="",$B610=""),"",B610*'MPTO_working_2-way'!$G609)</f>
        <v/>
      </c>
      <c r="F610" s="17" t="str">
        <f>IF(OR($A610="",$B610=""),"",'MPTO_working_2-way'!D609)</f>
        <v/>
      </c>
      <c r="G610" s="22" t="str">
        <f>IF(OR($A610="",$B610=""),"",'MPTO_working_2-way'!E609)</f>
        <v/>
      </c>
      <c r="H610" s="17" t="str">
        <f>IF(OR($A610="",$B610=""),"",'OddsRatio_working_2-way'!M609)</f>
        <v/>
      </c>
      <c r="I610" s="17" t="str">
        <f>IF(OR($A610="",$B610=""),"",'OddsRatio_working_2-way'!N609)</f>
        <v/>
      </c>
      <c r="J610" s="17" t="str">
        <f>IF('Log_working_2-way'!$D609="","",A610^('Log_working_2-way'!$D609))</f>
        <v/>
      </c>
      <c r="K610" s="22" t="str">
        <f>IF('Log_working_2-way'!$D609="","",B610^('Log_working_2-way'!$D609))</f>
        <v/>
      </c>
    </row>
    <row r="611" spans="3:11">
      <c r="C611" s="20" t="str">
        <f t="shared" si="9"/>
        <v/>
      </c>
      <c r="D611" s="17" t="str">
        <f>IF(OR($A611="",$B611=""),"",A611*'MPTO_working_2-way'!$G610)</f>
        <v/>
      </c>
      <c r="E611" s="22" t="str">
        <f>IF(OR($A611="",$B611=""),"",B611*'MPTO_working_2-way'!$G610)</f>
        <v/>
      </c>
      <c r="F611" s="17" t="str">
        <f>IF(OR($A611="",$B611=""),"",'MPTO_working_2-way'!D610)</f>
        <v/>
      </c>
      <c r="G611" s="22" t="str">
        <f>IF(OR($A611="",$B611=""),"",'MPTO_working_2-way'!E610)</f>
        <v/>
      </c>
      <c r="H611" s="17" t="str">
        <f>IF(OR($A611="",$B611=""),"",'OddsRatio_working_2-way'!M610)</f>
        <v/>
      </c>
      <c r="I611" s="17" t="str">
        <f>IF(OR($A611="",$B611=""),"",'OddsRatio_working_2-way'!N610)</f>
        <v/>
      </c>
      <c r="J611" s="17" t="str">
        <f>IF('Log_working_2-way'!$D610="","",A611^('Log_working_2-way'!$D610))</f>
        <v/>
      </c>
      <c r="K611" s="22" t="str">
        <f>IF('Log_working_2-way'!$D610="","",B611^('Log_working_2-way'!$D610))</f>
        <v/>
      </c>
    </row>
    <row r="612" spans="3:11">
      <c r="C612" s="20" t="str">
        <f t="shared" si="9"/>
        <v/>
      </c>
      <c r="D612" s="17" t="str">
        <f>IF(OR($A612="",$B612=""),"",A612*'MPTO_working_2-way'!$G611)</f>
        <v/>
      </c>
      <c r="E612" s="22" t="str">
        <f>IF(OR($A612="",$B612=""),"",B612*'MPTO_working_2-way'!$G611)</f>
        <v/>
      </c>
      <c r="F612" s="17" t="str">
        <f>IF(OR($A612="",$B612=""),"",'MPTO_working_2-way'!D611)</f>
        <v/>
      </c>
      <c r="G612" s="22" t="str">
        <f>IF(OR($A612="",$B612=""),"",'MPTO_working_2-way'!E611)</f>
        <v/>
      </c>
      <c r="H612" s="17" t="str">
        <f>IF(OR($A612="",$B612=""),"",'OddsRatio_working_2-way'!M611)</f>
        <v/>
      </c>
      <c r="I612" s="17" t="str">
        <f>IF(OR($A612="",$B612=""),"",'OddsRatio_working_2-way'!N611)</f>
        <v/>
      </c>
      <c r="J612" s="17" t="str">
        <f>IF('Log_working_2-way'!$D611="","",A612^('Log_working_2-way'!$D611))</f>
        <v/>
      </c>
      <c r="K612" s="22" t="str">
        <f>IF('Log_working_2-way'!$D611="","",B612^('Log_working_2-way'!$D611))</f>
        <v/>
      </c>
    </row>
    <row r="613" spans="3:11">
      <c r="C613" s="20" t="str">
        <f t="shared" si="9"/>
        <v/>
      </c>
      <c r="D613" s="17" t="str">
        <f>IF(OR($A613="",$B613=""),"",A613*'MPTO_working_2-way'!$G612)</f>
        <v/>
      </c>
      <c r="E613" s="22" t="str">
        <f>IF(OR($A613="",$B613=""),"",B613*'MPTO_working_2-way'!$G612)</f>
        <v/>
      </c>
      <c r="F613" s="17" t="str">
        <f>IF(OR($A613="",$B613=""),"",'MPTO_working_2-way'!D612)</f>
        <v/>
      </c>
      <c r="G613" s="22" t="str">
        <f>IF(OR($A613="",$B613=""),"",'MPTO_working_2-way'!E612)</f>
        <v/>
      </c>
      <c r="H613" s="17" t="str">
        <f>IF(OR($A613="",$B613=""),"",'OddsRatio_working_2-way'!M612)</f>
        <v/>
      </c>
      <c r="I613" s="17" t="str">
        <f>IF(OR($A613="",$B613=""),"",'OddsRatio_working_2-way'!N612)</f>
        <v/>
      </c>
      <c r="J613" s="17" t="str">
        <f>IF('Log_working_2-way'!$D612="","",A613^('Log_working_2-way'!$D612))</f>
        <v/>
      </c>
      <c r="K613" s="22" t="str">
        <f>IF('Log_working_2-way'!$D612="","",B613^('Log_working_2-way'!$D612))</f>
        <v/>
      </c>
    </row>
    <row r="614" spans="3:11">
      <c r="C614" s="20" t="str">
        <f t="shared" si="9"/>
        <v/>
      </c>
      <c r="D614" s="17" t="str">
        <f>IF(OR($A614="",$B614=""),"",A614*'MPTO_working_2-way'!$G613)</f>
        <v/>
      </c>
      <c r="E614" s="22" t="str">
        <f>IF(OR($A614="",$B614=""),"",B614*'MPTO_working_2-way'!$G613)</f>
        <v/>
      </c>
      <c r="F614" s="17" t="str">
        <f>IF(OR($A614="",$B614=""),"",'MPTO_working_2-way'!D613)</f>
        <v/>
      </c>
      <c r="G614" s="22" t="str">
        <f>IF(OR($A614="",$B614=""),"",'MPTO_working_2-way'!E613)</f>
        <v/>
      </c>
      <c r="H614" s="17" t="str">
        <f>IF(OR($A614="",$B614=""),"",'OddsRatio_working_2-way'!M613)</f>
        <v/>
      </c>
      <c r="I614" s="17" t="str">
        <f>IF(OR($A614="",$B614=""),"",'OddsRatio_working_2-way'!N613)</f>
        <v/>
      </c>
      <c r="J614" s="17" t="str">
        <f>IF('Log_working_2-way'!$D613="","",A614^('Log_working_2-way'!$D613))</f>
        <v/>
      </c>
      <c r="K614" s="22" t="str">
        <f>IF('Log_working_2-way'!$D613="","",B614^('Log_working_2-way'!$D613))</f>
        <v/>
      </c>
    </row>
    <row r="615" spans="3:11">
      <c r="C615" s="20" t="str">
        <f t="shared" si="9"/>
        <v/>
      </c>
      <c r="D615" s="17" t="str">
        <f>IF(OR($A615="",$B615=""),"",A615*'MPTO_working_2-way'!$G614)</f>
        <v/>
      </c>
      <c r="E615" s="22" t="str">
        <f>IF(OR($A615="",$B615=""),"",B615*'MPTO_working_2-way'!$G614)</f>
        <v/>
      </c>
      <c r="F615" s="17" t="str">
        <f>IF(OR($A615="",$B615=""),"",'MPTO_working_2-way'!D614)</f>
        <v/>
      </c>
      <c r="G615" s="22" t="str">
        <f>IF(OR($A615="",$B615=""),"",'MPTO_working_2-way'!E614)</f>
        <v/>
      </c>
      <c r="H615" s="17" t="str">
        <f>IF(OR($A615="",$B615=""),"",'OddsRatio_working_2-way'!M614)</f>
        <v/>
      </c>
      <c r="I615" s="17" t="str">
        <f>IF(OR($A615="",$B615=""),"",'OddsRatio_working_2-way'!N614)</f>
        <v/>
      </c>
      <c r="J615" s="17" t="str">
        <f>IF('Log_working_2-way'!$D614="","",A615^('Log_working_2-way'!$D614))</f>
        <v/>
      </c>
      <c r="K615" s="22" t="str">
        <f>IF('Log_working_2-way'!$D614="","",B615^('Log_working_2-way'!$D614))</f>
        <v/>
      </c>
    </row>
    <row r="616" spans="3:11">
      <c r="C616" s="20" t="str">
        <f t="shared" si="9"/>
        <v/>
      </c>
      <c r="D616" s="17" t="str">
        <f>IF(OR($A616="",$B616=""),"",A616*'MPTO_working_2-way'!$G615)</f>
        <v/>
      </c>
      <c r="E616" s="22" t="str">
        <f>IF(OR($A616="",$B616=""),"",B616*'MPTO_working_2-way'!$G615)</f>
        <v/>
      </c>
      <c r="F616" s="17" t="str">
        <f>IF(OR($A616="",$B616=""),"",'MPTO_working_2-way'!D615)</f>
        <v/>
      </c>
      <c r="G616" s="22" t="str">
        <f>IF(OR($A616="",$B616=""),"",'MPTO_working_2-way'!E615)</f>
        <v/>
      </c>
      <c r="H616" s="17" t="str">
        <f>IF(OR($A616="",$B616=""),"",'OddsRatio_working_2-way'!M615)</f>
        <v/>
      </c>
      <c r="I616" s="17" t="str">
        <f>IF(OR($A616="",$B616=""),"",'OddsRatio_working_2-way'!N615)</f>
        <v/>
      </c>
      <c r="J616" s="17" t="str">
        <f>IF('Log_working_2-way'!$D615="","",A616^('Log_working_2-way'!$D615))</f>
        <v/>
      </c>
      <c r="K616" s="22" t="str">
        <f>IF('Log_working_2-way'!$D615="","",B616^('Log_working_2-way'!$D615))</f>
        <v/>
      </c>
    </row>
    <row r="617" spans="3:11">
      <c r="C617" s="20" t="str">
        <f t="shared" si="9"/>
        <v/>
      </c>
      <c r="D617" s="17" t="str">
        <f>IF(OR($A617="",$B617=""),"",A617*'MPTO_working_2-way'!$G616)</f>
        <v/>
      </c>
      <c r="E617" s="22" t="str">
        <f>IF(OR($A617="",$B617=""),"",B617*'MPTO_working_2-way'!$G616)</f>
        <v/>
      </c>
      <c r="F617" s="17" t="str">
        <f>IF(OR($A617="",$B617=""),"",'MPTO_working_2-way'!D616)</f>
        <v/>
      </c>
      <c r="G617" s="22" t="str">
        <f>IF(OR($A617="",$B617=""),"",'MPTO_working_2-way'!E616)</f>
        <v/>
      </c>
      <c r="H617" s="17" t="str">
        <f>IF(OR($A617="",$B617=""),"",'OddsRatio_working_2-way'!M616)</f>
        <v/>
      </c>
      <c r="I617" s="17" t="str">
        <f>IF(OR($A617="",$B617=""),"",'OddsRatio_working_2-way'!N616)</f>
        <v/>
      </c>
      <c r="J617" s="17" t="str">
        <f>IF('Log_working_2-way'!$D616="","",A617^('Log_working_2-way'!$D616))</f>
        <v/>
      </c>
      <c r="K617" s="22" t="str">
        <f>IF('Log_working_2-way'!$D616="","",B617^('Log_working_2-way'!$D616))</f>
        <v/>
      </c>
    </row>
    <row r="618" spans="3:11">
      <c r="C618" s="20" t="str">
        <f t="shared" si="9"/>
        <v/>
      </c>
      <c r="D618" s="17" t="str">
        <f>IF(OR($A618="",$B618=""),"",A618*'MPTO_working_2-way'!$G617)</f>
        <v/>
      </c>
      <c r="E618" s="22" t="str">
        <f>IF(OR($A618="",$B618=""),"",B618*'MPTO_working_2-way'!$G617)</f>
        <v/>
      </c>
      <c r="F618" s="17" t="str">
        <f>IF(OR($A618="",$B618=""),"",'MPTO_working_2-way'!D617)</f>
        <v/>
      </c>
      <c r="G618" s="22" t="str">
        <f>IF(OR($A618="",$B618=""),"",'MPTO_working_2-way'!E617)</f>
        <v/>
      </c>
      <c r="H618" s="17" t="str">
        <f>IF(OR($A618="",$B618=""),"",'OddsRatio_working_2-way'!M617)</f>
        <v/>
      </c>
      <c r="I618" s="17" t="str">
        <f>IF(OR($A618="",$B618=""),"",'OddsRatio_working_2-way'!N617)</f>
        <v/>
      </c>
      <c r="J618" s="17" t="str">
        <f>IF('Log_working_2-way'!$D617="","",A618^('Log_working_2-way'!$D617))</f>
        <v/>
      </c>
      <c r="K618" s="22" t="str">
        <f>IF('Log_working_2-way'!$D617="","",B618^('Log_working_2-way'!$D617))</f>
        <v/>
      </c>
    </row>
    <row r="619" spans="3:11">
      <c r="C619" s="20" t="str">
        <f t="shared" si="9"/>
        <v/>
      </c>
      <c r="D619" s="17" t="str">
        <f>IF(OR($A619="",$B619=""),"",A619*'MPTO_working_2-way'!$G618)</f>
        <v/>
      </c>
      <c r="E619" s="22" t="str">
        <f>IF(OR($A619="",$B619=""),"",B619*'MPTO_working_2-way'!$G618)</f>
        <v/>
      </c>
      <c r="F619" s="17" t="str">
        <f>IF(OR($A619="",$B619=""),"",'MPTO_working_2-way'!D618)</f>
        <v/>
      </c>
      <c r="G619" s="22" t="str">
        <f>IF(OR($A619="",$B619=""),"",'MPTO_working_2-way'!E618)</f>
        <v/>
      </c>
      <c r="H619" s="17" t="str">
        <f>IF(OR($A619="",$B619=""),"",'OddsRatio_working_2-way'!M618)</f>
        <v/>
      </c>
      <c r="I619" s="17" t="str">
        <f>IF(OR($A619="",$B619=""),"",'OddsRatio_working_2-way'!N618)</f>
        <v/>
      </c>
      <c r="J619" s="17" t="str">
        <f>IF('Log_working_2-way'!$D618="","",A619^('Log_working_2-way'!$D618))</f>
        <v/>
      </c>
      <c r="K619" s="22" t="str">
        <f>IF('Log_working_2-way'!$D618="","",B619^('Log_working_2-way'!$D618))</f>
        <v/>
      </c>
    </row>
    <row r="620" spans="3:11">
      <c r="C620" s="20" t="str">
        <f t="shared" si="9"/>
        <v/>
      </c>
      <c r="D620" s="17" t="str">
        <f>IF(OR($A620="",$B620=""),"",A620*'MPTO_working_2-way'!$G619)</f>
        <v/>
      </c>
      <c r="E620" s="22" t="str">
        <f>IF(OR($A620="",$B620=""),"",B620*'MPTO_working_2-way'!$G619)</f>
        <v/>
      </c>
      <c r="F620" s="17" t="str">
        <f>IF(OR($A620="",$B620=""),"",'MPTO_working_2-way'!D619)</f>
        <v/>
      </c>
      <c r="G620" s="22" t="str">
        <f>IF(OR($A620="",$B620=""),"",'MPTO_working_2-way'!E619)</f>
        <v/>
      </c>
      <c r="H620" s="17" t="str">
        <f>IF(OR($A620="",$B620=""),"",'OddsRatio_working_2-way'!M619)</f>
        <v/>
      </c>
      <c r="I620" s="17" t="str">
        <f>IF(OR($A620="",$B620=""),"",'OddsRatio_working_2-way'!N619)</f>
        <v/>
      </c>
      <c r="J620" s="17" t="str">
        <f>IF('Log_working_2-way'!$D619="","",A620^('Log_working_2-way'!$D619))</f>
        <v/>
      </c>
      <c r="K620" s="22" t="str">
        <f>IF('Log_working_2-way'!$D619="","",B620^('Log_working_2-way'!$D619))</f>
        <v/>
      </c>
    </row>
    <row r="621" spans="3:11">
      <c r="C621" s="20" t="str">
        <f t="shared" si="9"/>
        <v/>
      </c>
      <c r="D621" s="17" t="str">
        <f>IF(OR($A621="",$B621=""),"",A621*'MPTO_working_2-way'!$G620)</f>
        <v/>
      </c>
      <c r="E621" s="22" t="str">
        <f>IF(OR($A621="",$B621=""),"",B621*'MPTO_working_2-way'!$G620)</f>
        <v/>
      </c>
      <c r="F621" s="17" t="str">
        <f>IF(OR($A621="",$B621=""),"",'MPTO_working_2-way'!D620)</f>
        <v/>
      </c>
      <c r="G621" s="22" t="str">
        <f>IF(OR($A621="",$B621=""),"",'MPTO_working_2-way'!E620)</f>
        <v/>
      </c>
      <c r="H621" s="17" t="str">
        <f>IF(OR($A621="",$B621=""),"",'OddsRatio_working_2-way'!M620)</f>
        <v/>
      </c>
      <c r="I621" s="17" t="str">
        <f>IF(OR($A621="",$B621=""),"",'OddsRatio_working_2-way'!N620)</f>
        <v/>
      </c>
      <c r="J621" s="17" t="str">
        <f>IF('Log_working_2-way'!$D620="","",A621^('Log_working_2-way'!$D620))</f>
        <v/>
      </c>
      <c r="K621" s="22" t="str">
        <f>IF('Log_working_2-way'!$D620="","",B621^('Log_working_2-way'!$D620))</f>
        <v/>
      </c>
    </row>
    <row r="622" spans="3:11">
      <c r="C622" s="20" t="str">
        <f t="shared" si="9"/>
        <v/>
      </c>
      <c r="D622" s="17" t="str">
        <f>IF(OR($A622="",$B622=""),"",A622*'MPTO_working_2-way'!$G621)</f>
        <v/>
      </c>
      <c r="E622" s="22" t="str">
        <f>IF(OR($A622="",$B622=""),"",B622*'MPTO_working_2-way'!$G621)</f>
        <v/>
      </c>
      <c r="F622" s="17" t="str">
        <f>IF(OR($A622="",$B622=""),"",'MPTO_working_2-way'!D621)</f>
        <v/>
      </c>
      <c r="G622" s="22" t="str">
        <f>IF(OR($A622="",$B622=""),"",'MPTO_working_2-way'!E621)</f>
        <v/>
      </c>
      <c r="H622" s="17" t="str">
        <f>IF(OR($A622="",$B622=""),"",'OddsRatio_working_2-way'!M621)</f>
        <v/>
      </c>
      <c r="I622" s="17" t="str">
        <f>IF(OR($A622="",$B622=""),"",'OddsRatio_working_2-way'!N621)</f>
        <v/>
      </c>
      <c r="J622" s="17" t="str">
        <f>IF('Log_working_2-way'!$D621="","",A622^('Log_working_2-way'!$D621))</f>
        <v/>
      </c>
      <c r="K622" s="22" t="str">
        <f>IF('Log_working_2-way'!$D621="","",B622^('Log_working_2-way'!$D621))</f>
        <v/>
      </c>
    </row>
    <row r="623" spans="3:11">
      <c r="C623" s="20" t="str">
        <f t="shared" si="9"/>
        <v/>
      </c>
      <c r="D623" s="17" t="str">
        <f>IF(OR($A623="",$B623=""),"",A623*'MPTO_working_2-way'!$G622)</f>
        <v/>
      </c>
      <c r="E623" s="22" t="str">
        <f>IF(OR($A623="",$B623=""),"",B623*'MPTO_working_2-way'!$G622)</f>
        <v/>
      </c>
      <c r="F623" s="17" t="str">
        <f>IF(OR($A623="",$B623=""),"",'MPTO_working_2-way'!D622)</f>
        <v/>
      </c>
      <c r="G623" s="22" t="str">
        <f>IF(OR($A623="",$B623=""),"",'MPTO_working_2-way'!E622)</f>
        <v/>
      </c>
      <c r="H623" s="17" t="str">
        <f>IF(OR($A623="",$B623=""),"",'OddsRatio_working_2-way'!M622)</f>
        <v/>
      </c>
      <c r="I623" s="17" t="str">
        <f>IF(OR($A623="",$B623=""),"",'OddsRatio_working_2-way'!N622)</f>
        <v/>
      </c>
      <c r="J623" s="17" t="str">
        <f>IF('Log_working_2-way'!$D622="","",A623^('Log_working_2-way'!$D622))</f>
        <v/>
      </c>
      <c r="K623" s="22" t="str">
        <f>IF('Log_working_2-way'!$D622="","",B623^('Log_working_2-way'!$D622))</f>
        <v/>
      </c>
    </row>
    <row r="624" spans="3:11">
      <c r="C624" s="20" t="str">
        <f t="shared" si="9"/>
        <v/>
      </c>
      <c r="D624" s="17" t="str">
        <f>IF(OR($A624="",$B624=""),"",A624*'MPTO_working_2-way'!$G623)</f>
        <v/>
      </c>
      <c r="E624" s="22" t="str">
        <f>IF(OR($A624="",$B624=""),"",B624*'MPTO_working_2-way'!$G623)</f>
        <v/>
      </c>
      <c r="F624" s="17" t="str">
        <f>IF(OR($A624="",$B624=""),"",'MPTO_working_2-way'!D623)</f>
        <v/>
      </c>
      <c r="G624" s="22" t="str">
        <f>IF(OR($A624="",$B624=""),"",'MPTO_working_2-way'!E623)</f>
        <v/>
      </c>
      <c r="H624" s="17" t="str">
        <f>IF(OR($A624="",$B624=""),"",'OddsRatio_working_2-way'!M623)</f>
        <v/>
      </c>
      <c r="I624" s="17" t="str">
        <f>IF(OR($A624="",$B624=""),"",'OddsRatio_working_2-way'!N623)</f>
        <v/>
      </c>
      <c r="J624" s="17" t="str">
        <f>IF('Log_working_2-way'!$D623="","",A624^('Log_working_2-way'!$D623))</f>
        <v/>
      </c>
      <c r="K624" s="22" t="str">
        <f>IF('Log_working_2-way'!$D623="","",B624^('Log_working_2-way'!$D623))</f>
        <v/>
      </c>
    </row>
    <row r="625" spans="3:11">
      <c r="C625" s="20" t="str">
        <f t="shared" si="9"/>
        <v/>
      </c>
      <c r="D625" s="17" t="str">
        <f>IF(OR($A625="",$B625=""),"",A625*'MPTO_working_2-way'!$G624)</f>
        <v/>
      </c>
      <c r="E625" s="22" t="str">
        <f>IF(OR($A625="",$B625=""),"",B625*'MPTO_working_2-way'!$G624)</f>
        <v/>
      </c>
      <c r="F625" s="17" t="str">
        <f>IF(OR($A625="",$B625=""),"",'MPTO_working_2-way'!D624)</f>
        <v/>
      </c>
      <c r="G625" s="22" t="str">
        <f>IF(OR($A625="",$B625=""),"",'MPTO_working_2-way'!E624)</f>
        <v/>
      </c>
      <c r="H625" s="17" t="str">
        <f>IF(OR($A625="",$B625=""),"",'OddsRatio_working_2-way'!M624)</f>
        <v/>
      </c>
      <c r="I625" s="17" t="str">
        <f>IF(OR($A625="",$B625=""),"",'OddsRatio_working_2-way'!N624)</f>
        <v/>
      </c>
      <c r="J625" s="17" t="str">
        <f>IF('Log_working_2-way'!$D624="","",A625^('Log_working_2-way'!$D624))</f>
        <v/>
      </c>
      <c r="K625" s="22" t="str">
        <f>IF('Log_working_2-way'!$D624="","",B625^('Log_working_2-way'!$D624))</f>
        <v/>
      </c>
    </row>
    <row r="626" spans="3:11">
      <c r="C626" s="20" t="str">
        <f t="shared" si="9"/>
        <v/>
      </c>
      <c r="D626" s="17" t="str">
        <f>IF(OR($A626="",$B626=""),"",A626*'MPTO_working_2-way'!$G625)</f>
        <v/>
      </c>
      <c r="E626" s="22" t="str">
        <f>IF(OR($A626="",$B626=""),"",B626*'MPTO_working_2-way'!$G625)</f>
        <v/>
      </c>
      <c r="F626" s="17" t="str">
        <f>IF(OR($A626="",$B626=""),"",'MPTO_working_2-way'!D625)</f>
        <v/>
      </c>
      <c r="G626" s="22" t="str">
        <f>IF(OR($A626="",$B626=""),"",'MPTO_working_2-way'!E625)</f>
        <v/>
      </c>
      <c r="H626" s="17" t="str">
        <f>IF(OR($A626="",$B626=""),"",'OddsRatio_working_2-way'!M625)</f>
        <v/>
      </c>
      <c r="I626" s="17" t="str">
        <f>IF(OR($A626="",$B626=""),"",'OddsRatio_working_2-way'!N625)</f>
        <v/>
      </c>
      <c r="J626" s="17" t="str">
        <f>IF('Log_working_2-way'!$D625="","",A626^('Log_working_2-way'!$D625))</f>
        <v/>
      </c>
      <c r="K626" s="22" t="str">
        <f>IF('Log_working_2-way'!$D625="","",B626^('Log_working_2-way'!$D625))</f>
        <v/>
      </c>
    </row>
    <row r="627" spans="3:11">
      <c r="C627" s="20" t="str">
        <f t="shared" si="9"/>
        <v/>
      </c>
      <c r="D627" s="17" t="str">
        <f>IF(OR($A627="",$B627=""),"",A627*'MPTO_working_2-way'!$G626)</f>
        <v/>
      </c>
      <c r="E627" s="22" t="str">
        <f>IF(OR($A627="",$B627=""),"",B627*'MPTO_working_2-way'!$G626)</f>
        <v/>
      </c>
      <c r="F627" s="17" t="str">
        <f>IF(OR($A627="",$B627=""),"",'MPTO_working_2-way'!D626)</f>
        <v/>
      </c>
      <c r="G627" s="22" t="str">
        <f>IF(OR($A627="",$B627=""),"",'MPTO_working_2-way'!E626)</f>
        <v/>
      </c>
      <c r="H627" s="17" t="str">
        <f>IF(OR($A627="",$B627=""),"",'OddsRatio_working_2-way'!M626)</f>
        <v/>
      </c>
      <c r="I627" s="17" t="str">
        <f>IF(OR($A627="",$B627=""),"",'OddsRatio_working_2-way'!N626)</f>
        <v/>
      </c>
      <c r="J627" s="17" t="str">
        <f>IF('Log_working_2-way'!$D626="","",A627^('Log_working_2-way'!$D626))</f>
        <v/>
      </c>
      <c r="K627" s="22" t="str">
        <f>IF('Log_working_2-way'!$D626="","",B627^('Log_working_2-way'!$D626))</f>
        <v/>
      </c>
    </row>
    <row r="628" spans="3:11">
      <c r="C628" s="20" t="str">
        <f t="shared" si="9"/>
        <v/>
      </c>
      <c r="D628" s="17" t="str">
        <f>IF(OR($A628="",$B628=""),"",A628*'MPTO_working_2-way'!$G627)</f>
        <v/>
      </c>
      <c r="E628" s="22" t="str">
        <f>IF(OR($A628="",$B628=""),"",B628*'MPTO_working_2-way'!$G627)</f>
        <v/>
      </c>
      <c r="F628" s="17" t="str">
        <f>IF(OR($A628="",$B628=""),"",'MPTO_working_2-way'!D627)</f>
        <v/>
      </c>
      <c r="G628" s="22" t="str">
        <f>IF(OR($A628="",$B628=""),"",'MPTO_working_2-way'!E627)</f>
        <v/>
      </c>
      <c r="H628" s="17" t="str">
        <f>IF(OR($A628="",$B628=""),"",'OddsRatio_working_2-way'!M627)</f>
        <v/>
      </c>
      <c r="I628" s="17" t="str">
        <f>IF(OR($A628="",$B628=""),"",'OddsRatio_working_2-way'!N627)</f>
        <v/>
      </c>
      <c r="J628" s="17" t="str">
        <f>IF('Log_working_2-way'!$D627="","",A628^('Log_working_2-way'!$D627))</f>
        <v/>
      </c>
      <c r="K628" s="22" t="str">
        <f>IF('Log_working_2-way'!$D627="","",B628^('Log_working_2-way'!$D627))</f>
        <v/>
      </c>
    </row>
    <row r="629" spans="3:11">
      <c r="C629" s="20" t="str">
        <f t="shared" si="9"/>
        <v/>
      </c>
      <c r="D629" s="17" t="str">
        <f>IF(OR($A629="",$B629=""),"",A629*'MPTO_working_2-way'!$G628)</f>
        <v/>
      </c>
      <c r="E629" s="22" t="str">
        <f>IF(OR($A629="",$B629=""),"",B629*'MPTO_working_2-way'!$G628)</f>
        <v/>
      </c>
      <c r="F629" s="17" t="str">
        <f>IF(OR($A629="",$B629=""),"",'MPTO_working_2-way'!D628)</f>
        <v/>
      </c>
      <c r="G629" s="22" t="str">
        <f>IF(OR($A629="",$B629=""),"",'MPTO_working_2-way'!E628)</f>
        <v/>
      </c>
      <c r="H629" s="17" t="str">
        <f>IF(OR($A629="",$B629=""),"",'OddsRatio_working_2-way'!M628)</f>
        <v/>
      </c>
      <c r="I629" s="17" t="str">
        <f>IF(OR($A629="",$B629=""),"",'OddsRatio_working_2-way'!N628)</f>
        <v/>
      </c>
      <c r="J629" s="17" t="str">
        <f>IF('Log_working_2-way'!$D628="","",A629^('Log_working_2-way'!$D628))</f>
        <v/>
      </c>
      <c r="K629" s="22" t="str">
        <f>IF('Log_working_2-way'!$D628="","",B629^('Log_working_2-way'!$D628))</f>
        <v/>
      </c>
    </row>
    <row r="630" spans="3:11">
      <c r="C630" s="20" t="str">
        <f t="shared" si="9"/>
        <v/>
      </c>
      <c r="D630" s="17" t="str">
        <f>IF(OR($A630="",$B630=""),"",A630*'MPTO_working_2-way'!$G629)</f>
        <v/>
      </c>
      <c r="E630" s="22" t="str">
        <f>IF(OR($A630="",$B630=""),"",B630*'MPTO_working_2-way'!$G629)</f>
        <v/>
      </c>
      <c r="F630" s="17" t="str">
        <f>IF(OR($A630="",$B630=""),"",'MPTO_working_2-way'!D629)</f>
        <v/>
      </c>
      <c r="G630" s="22" t="str">
        <f>IF(OR($A630="",$B630=""),"",'MPTO_working_2-way'!E629)</f>
        <v/>
      </c>
      <c r="H630" s="17" t="str">
        <f>IF(OR($A630="",$B630=""),"",'OddsRatio_working_2-way'!M629)</f>
        <v/>
      </c>
      <c r="I630" s="17" t="str">
        <f>IF(OR($A630="",$B630=""),"",'OddsRatio_working_2-way'!N629)</f>
        <v/>
      </c>
      <c r="J630" s="17" t="str">
        <f>IF('Log_working_2-way'!$D629="","",A630^('Log_working_2-way'!$D629))</f>
        <v/>
      </c>
      <c r="K630" s="22" t="str">
        <f>IF('Log_working_2-way'!$D629="","",B630^('Log_working_2-way'!$D629))</f>
        <v/>
      </c>
    </row>
    <row r="631" spans="3:11">
      <c r="C631" s="20" t="str">
        <f t="shared" si="9"/>
        <v/>
      </c>
      <c r="D631" s="17" t="str">
        <f>IF(OR($A631="",$B631=""),"",A631*'MPTO_working_2-way'!$G630)</f>
        <v/>
      </c>
      <c r="E631" s="22" t="str">
        <f>IF(OR($A631="",$B631=""),"",B631*'MPTO_working_2-way'!$G630)</f>
        <v/>
      </c>
      <c r="F631" s="17" t="str">
        <f>IF(OR($A631="",$B631=""),"",'MPTO_working_2-way'!D630)</f>
        <v/>
      </c>
      <c r="G631" s="22" t="str">
        <f>IF(OR($A631="",$B631=""),"",'MPTO_working_2-way'!E630)</f>
        <v/>
      </c>
      <c r="H631" s="17" t="str">
        <f>IF(OR($A631="",$B631=""),"",'OddsRatio_working_2-way'!M630)</f>
        <v/>
      </c>
      <c r="I631" s="17" t="str">
        <f>IF(OR($A631="",$B631=""),"",'OddsRatio_working_2-way'!N630)</f>
        <v/>
      </c>
      <c r="J631" s="17" t="str">
        <f>IF('Log_working_2-way'!$D630="","",A631^('Log_working_2-way'!$D630))</f>
        <v/>
      </c>
      <c r="K631" s="22" t="str">
        <f>IF('Log_working_2-way'!$D630="","",B631^('Log_working_2-way'!$D630))</f>
        <v/>
      </c>
    </row>
    <row r="632" spans="3:11">
      <c r="C632" s="20" t="str">
        <f t="shared" si="9"/>
        <v/>
      </c>
      <c r="D632" s="17" t="str">
        <f>IF(OR($A632="",$B632=""),"",A632*'MPTO_working_2-way'!$G631)</f>
        <v/>
      </c>
      <c r="E632" s="22" t="str">
        <f>IF(OR($A632="",$B632=""),"",B632*'MPTO_working_2-way'!$G631)</f>
        <v/>
      </c>
      <c r="F632" s="17" t="str">
        <f>IF(OR($A632="",$B632=""),"",'MPTO_working_2-way'!D631)</f>
        <v/>
      </c>
      <c r="G632" s="22" t="str">
        <f>IF(OR($A632="",$B632=""),"",'MPTO_working_2-way'!E631)</f>
        <v/>
      </c>
      <c r="H632" s="17" t="str">
        <f>IF(OR($A632="",$B632=""),"",'OddsRatio_working_2-way'!M631)</f>
        <v/>
      </c>
      <c r="I632" s="17" t="str">
        <f>IF(OR($A632="",$B632=""),"",'OddsRatio_working_2-way'!N631)</f>
        <v/>
      </c>
      <c r="J632" s="17" t="str">
        <f>IF('Log_working_2-way'!$D631="","",A632^('Log_working_2-way'!$D631))</f>
        <v/>
      </c>
      <c r="K632" s="22" t="str">
        <f>IF('Log_working_2-way'!$D631="","",B632^('Log_working_2-way'!$D631))</f>
        <v/>
      </c>
    </row>
    <row r="633" spans="3:11">
      <c r="C633" s="20" t="str">
        <f t="shared" si="9"/>
        <v/>
      </c>
      <c r="D633" s="17" t="str">
        <f>IF(OR($A633="",$B633=""),"",A633*'MPTO_working_2-way'!$G632)</f>
        <v/>
      </c>
      <c r="E633" s="22" t="str">
        <f>IF(OR($A633="",$B633=""),"",B633*'MPTO_working_2-way'!$G632)</f>
        <v/>
      </c>
      <c r="F633" s="17" t="str">
        <f>IF(OR($A633="",$B633=""),"",'MPTO_working_2-way'!D632)</f>
        <v/>
      </c>
      <c r="G633" s="22" t="str">
        <f>IF(OR($A633="",$B633=""),"",'MPTO_working_2-way'!E632)</f>
        <v/>
      </c>
      <c r="H633" s="17" t="str">
        <f>IF(OR($A633="",$B633=""),"",'OddsRatio_working_2-way'!M632)</f>
        <v/>
      </c>
      <c r="I633" s="17" t="str">
        <f>IF(OR($A633="",$B633=""),"",'OddsRatio_working_2-way'!N632)</f>
        <v/>
      </c>
      <c r="J633" s="17" t="str">
        <f>IF('Log_working_2-way'!$D632="","",A633^('Log_working_2-way'!$D632))</f>
        <v/>
      </c>
      <c r="K633" s="22" t="str">
        <f>IF('Log_working_2-way'!$D632="","",B633^('Log_working_2-way'!$D632))</f>
        <v/>
      </c>
    </row>
    <row r="634" spans="3:11">
      <c r="C634" s="20" t="str">
        <f t="shared" si="9"/>
        <v/>
      </c>
      <c r="D634" s="17" t="str">
        <f>IF(OR($A634="",$B634=""),"",A634*'MPTO_working_2-way'!$G633)</f>
        <v/>
      </c>
      <c r="E634" s="22" t="str">
        <f>IF(OR($A634="",$B634=""),"",B634*'MPTO_working_2-way'!$G633)</f>
        <v/>
      </c>
      <c r="F634" s="17" t="str">
        <f>IF(OR($A634="",$B634=""),"",'MPTO_working_2-way'!D633)</f>
        <v/>
      </c>
      <c r="G634" s="22" t="str">
        <f>IF(OR($A634="",$B634=""),"",'MPTO_working_2-way'!E633)</f>
        <v/>
      </c>
      <c r="H634" s="17" t="str">
        <f>IF(OR($A634="",$B634=""),"",'OddsRatio_working_2-way'!M633)</f>
        <v/>
      </c>
      <c r="I634" s="17" t="str">
        <f>IF(OR($A634="",$B634=""),"",'OddsRatio_working_2-way'!N633)</f>
        <v/>
      </c>
      <c r="J634" s="17" t="str">
        <f>IF('Log_working_2-way'!$D633="","",A634^('Log_working_2-way'!$D633))</f>
        <v/>
      </c>
      <c r="K634" s="22" t="str">
        <f>IF('Log_working_2-way'!$D633="","",B634^('Log_working_2-way'!$D633))</f>
        <v/>
      </c>
    </row>
    <row r="635" spans="3:11">
      <c r="C635" s="20" t="str">
        <f t="shared" si="9"/>
        <v/>
      </c>
      <c r="D635" s="17" t="str">
        <f>IF(OR($A635="",$B635=""),"",A635*'MPTO_working_2-way'!$G634)</f>
        <v/>
      </c>
      <c r="E635" s="22" t="str">
        <f>IF(OR($A635="",$B635=""),"",B635*'MPTO_working_2-way'!$G634)</f>
        <v/>
      </c>
      <c r="F635" s="17" t="str">
        <f>IF(OR($A635="",$B635=""),"",'MPTO_working_2-way'!D634)</f>
        <v/>
      </c>
      <c r="G635" s="22" t="str">
        <f>IF(OR($A635="",$B635=""),"",'MPTO_working_2-way'!E634)</f>
        <v/>
      </c>
      <c r="H635" s="17" t="str">
        <f>IF(OR($A635="",$B635=""),"",'OddsRatio_working_2-way'!M634)</f>
        <v/>
      </c>
      <c r="I635" s="17" t="str">
        <f>IF(OR($A635="",$B635=""),"",'OddsRatio_working_2-way'!N634)</f>
        <v/>
      </c>
      <c r="J635" s="17" t="str">
        <f>IF('Log_working_2-way'!$D634="","",A635^('Log_working_2-way'!$D634))</f>
        <v/>
      </c>
      <c r="K635" s="22" t="str">
        <f>IF('Log_working_2-way'!$D634="","",B635^('Log_working_2-way'!$D634))</f>
        <v/>
      </c>
    </row>
    <row r="636" spans="3:11">
      <c r="C636" s="20" t="str">
        <f t="shared" si="9"/>
        <v/>
      </c>
      <c r="D636" s="17" t="str">
        <f>IF(OR($A636="",$B636=""),"",A636*'MPTO_working_2-way'!$G635)</f>
        <v/>
      </c>
      <c r="E636" s="22" t="str">
        <f>IF(OR($A636="",$B636=""),"",B636*'MPTO_working_2-way'!$G635)</f>
        <v/>
      </c>
      <c r="F636" s="17" t="str">
        <f>IF(OR($A636="",$B636=""),"",'MPTO_working_2-way'!D635)</f>
        <v/>
      </c>
      <c r="G636" s="22" t="str">
        <f>IF(OR($A636="",$B636=""),"",'MPTO_working_2-way'!E635)</f>
        <v/>
      </c>
      <c r="H636" s="17" t="str">
        <f>IF(OR($A636="",$B636=""),"",'OddsRatio_working_2-way'!M635)</f>
        <v/>
      </c>
      <c r="I636" s="17" t="str">
        <f>IF(OR($A636="",$B636=""),"",'OddsRatio_working_2-way'!N635)</f>
        <v/>
      </c>
      <c r="J636" s="17" t="str">
        <f>IF('Log_working_2-way'!$D635="","",A636^('Log_working_2-way'!$D635))</f>
        <v/>
      </c>
      <c r="K636" s="22" t="str">
        <f>IF('Log_working_2-way'!$D635="","",B636^('Log_working_2-way'!$D635))</f>
        <v/>
      </c>
    </row>
    <row r="637" spans="3:11">
      <c r="C637" s="20" t="str">
        <f t="shared" si="9"/>
        <v/>
      </c>
      <c r="D637" s="17" t="str">
        <f>IF(OR($A637="",$B637=""),"",A637*'MPTO_working_2-way'!$G636)</f>
        <v/>
      </c>
      <c r="E637" s="22" t="str">
        <f>IF(OR($A637="",$B637=""),"",B637*'MPTO_working_2-way'!$G636)</f>
        <v/>
      </c>
      <c r="F637" s="17" t="str">
        <f>IF(OR($A637="",$B637=""),"",'MPTO_working_2-way'!D636)</f>
        <v/>
      </c>
      <c r="G637" s="22" t="str">
        <f>IF(OR($A637="",$B637=""),"",'MPTO_working_2-way'!E636)</f>
        <v/>
      </c>
      <c r="H637" s="17" t="str">
        <f>IF(OR($A637="",$B637=""),"",'OddsRatio_working_2-way'!M636)</f>
        <v/>
      </c>
      <c r="I637" s="17" t="str">
        <f>IF(OR($A637="",$B637=""),"",'OddsRatio_working_2-way'!N636)</f>
        <v/>
      </c>
      <c r="J637" s="17" t="str">
        <f>IF('Log_working_2-way'!$D636="","",A637^('Log_working_2-way'!$D636))</f>
        <v/>
      </c>
      <c r="K637" s="22" t="str">
        <f>IF('Log_working_2-way'!$D636="","",B637^('Log_working_2-way'!$D636))</f>
        <v/>
      </c>
    </row>
    <row r="638" spans="3:11">
      <c r="C638" s="20" t="str">
        <f t="shared" si="9"/>
        <v/>
      </c>
      <c r="D638" s="17" t="str">
        <f>IF(OR($A638="",$B638=""),"",A638*'MPTO_working_2-way'!$G637)</f>
        <v/>
      </c>
      <c r="E638" s="22" t="str">
        <f>IF(OR($A638="",$B638=""),"",B638*'MPTO_working_2-way'!$G637)</f>
        <v/>
      </c>
      <c r="F638" s="17" t="str">
        <f>IF(OR($A638="",$B638=""),"",'MPTO_working_2-way'!D637)</f>
        <v/>
      </c>
      <c r="G638" s="22" t="str">
        <f>IF(OR($A638="",$B638=""),"",'MPTO_working_2-way'!E637)</f>
        <v/>
      </c>
      <c r="H638" s="17" t="str">
        <f>IF(OR($A638="",$B638=""),"",'OddsRatio_working_2-way'!M637)</f>
        <v/>
      </c>
      <c r="I638" s="17" t="str">
        <f>IF(OR($A638="",$B638=""),"",'OddsRatio_working_2-way'!N637)</f>
        <v/>
      </c>
      <c r="J638" s="17" t="str">
        <f>IF('Log_working_2-way'!$D637="","",A638^('Log_working_2-way'!$D637))</f>
        <v/>
      </c>
      <c r="K638" s="22" t="str">
        <f>IF('Log_working_2-way'!$D637="","",B638^('Log_working_2-way'!$D637))</f>
        <v/>
      </c>
    </row>
    <row r="639" spans="3:11">
      <c r="C639" s="20" t="str">
        <f t="shared" si="9"/>
        <v/>
      </c>
      <c r="D639" s="17" t="str">
        <f>IF(OR($A639="",$B639=""),"",A639*'MPTO_working_2-way'!$G638)</f>
        <v/>
      </c>
      <c r="E639" s="22" t="str">
        <f>IF(OR($A639="",$B639=""),"",B639*'MPTO_working_2-way'!$G638)</f>
        <v/>
      </c>
      <c r="F639" s="17" t="str">
        <f>IF(OR($A639="",$B639=""),"",'MPTO_working_2-way'!D638)</f>
        <v/>
      </c>
      <c r="G639" s="22" t="str">
        <f>IF(OR($A639="",$B639=""),"",'MPTO_working_2-way'!E638)</f>
        <v/>
      </c>
      <c r="H639" s="17" t="str">
        <f>IF(OR($A639="",$B639=""),"",'OddsRatio_working_2-way'!M638)</f>
        <v/>
      </c>
      <c r="I639" s="17" t="str">
        <f>IF(OR($A639="",$B639=""),"",'OddsRatio_working_2-way'!N638)</f>
        <v/>
      </c>
      <c r="J639" s="17" t="str">
        <f>IF('Log_working_2-way'!$D638="","",A639^('Log_working_2-way'!$D638))</f>
        <v/>
      </c>
      <c r="K639" s="22" t="str">
        <f>IF('Log_working_2-way'!$D638="","",B639^('Log_working_2-way'!$D638))</f>
        <v/>
      </c>
    </row>
    <row r="640" spans="3:11">
      <c r="C640" s="20" t="str">
        <f t="shared" si="9"/>
        <v/>
      </c>
      <c r="D640" s="17" t="str">
        <f>IF(OR($A640="",$B640=""),"",A640*'MPTO_working_2-way'!$G639)</f>
        <v/>
      </c>
      <c r="E640" s="22" t="str">
        <f>IF(OR($A640="",$B640=""),"",B640*'MPTO_working_2-way'!$G639)</f>
        <v/>
      </c>
      <c r="F640" s="17" t="str">
        <f>IF(OR($A640="",$B640=""),"",'MPTO_working_2-way'!D639)</f>
        <v/>
      </c>
      <c r="G640" s="22" t="str">
        <f>IF(OR($A640="",$B640=""),"",'MPTO_working_2-way'!E639)</f>
        <v/>
      </c>
      <c r="H640" s="17" t="str">
        <f>IF(OR($A640="",$B640=""),"",'OddsRatio_working_2-way'!M639)</f>
        <v/>
      </c>
      <c r="I640" s="17" t="str">
        <f>IF(OR($A640="",$B640=""),"",'OddsRatio_working_2-way'!N639)</f>
        <v/>
      </c>
      <c r="J640" s="17" t="str">
        <f>IF('Log_working_2-way'!$D639="","",A640^('Log_working_2-way'!$D639))</f>
        <v/>
      </c>
      <c r="K640" s="22" t="str">
        <f>IF('Log_working_2-way'!$D639="","",B640^('Log_working_2-way'!$D639))</f>
        <v/>
      </c>
    </row>
    <row r="641" spans="3:11">
      <c r="C641" s="20" t="str">
        <f t="shared" si="9"/>
        <v/>
      </c>
      <c r="D641" s="17" t="str">
        <f>IF(OR($A641="",$B641=""),"",A641*'MPTO_working_2-way'!$G640)</f>
        <v/>
      </c>
      <c r="E641" s="22" t="str">
        <f>IF(OR($A641="",$B641=""),"",B641*'MPTO_working_2-way'!$G640)</f>
        <v/>
      </c>
      <c r="F641" s="17" t="str">
        <f>IF(OR($A641="",$B641=""),"",'MPTO_working_2-way'!D640)</f>
        <v/>
      </c>
      <c r="G641" s="22" t="str">
        <f>IF(OR($A641="",$B641=""),"",'MPTO_working_2-way'!E640)</f>
        <v/>
      </c>
      <c r="H641" s="17" t="str">
        <f>IF(OR($A641="",$B641=""),"",'OddsRatio_working_2-way'!M640)</f>
        <v/>
      </c>
      <c r="I641" s="17" t="str">
        <f>IF(OR($A641="",$B641=""),"",'OddsRatio_working_2-way'!N640)</f>
        <v/>
      </c>
      <c r="J641" s="17" t="str">
        <f>IF('Log_working_2-way'!$D640="","",A641^('Log_working_2-way'!$D640))</f>
        <v/>
      </c>
      <c r="K641" s="22" t="str">
        <f>IF('Log_working_2-way'!$D640="","",B641^('Log_working_2-way'!$D640))</f>
        <v/>
      </c>
    </row>
    <row r="642" spans="3:11">
      <c r="C642" s="20" t="str">
        <f t="shared" si="9"/>
        <v/>
      </c>
      <c r="D642" s="17" t="str">
        <f>IF(OR($A642="",$B642=""),"",A642*'MPTO_working_2-way'!$G641)</f>
        <v/>
      </c>
      <c r="E642" s="22" t="str">
        <f>IF(OR($A642="",$B642=""),"",B642*'MPTO_working_2-way'!$G641)</f>
        <v/>
      </c>
      <c r="F642" s="17" t="str">
        <f>IF(OR($A642="",$B642=""),"",'MPTO_working_2-way'!D641)</f>
        <v/>
      </c>
      <c r="G642" s="22" t="str">
        <f>IF(OR($A642="",$B642=""),"",'MPTO_working_2-way'!E641)</f>
        <v/>
      </c>
      <c r="H642" s="17" t="str">
        <f>IF(OR($A642="",$B642=""),"",'OddsRatio_working_2-way'!M641)</f>
        <v/>
      </c>
      <c r="I642" s="17" t="str">
        <f>IF(OR($A642="",$B642=""),"",'OddsRatio_working_2-way'!N641)</f>
        <v/>
      </c>
      <c r="J642" s="17" t="str">
        <f>IF('Log_working_2-way'!$D641="","",A642^('Log_working_2-way'!$D641))</f>
        <v/>
      </c>
      <c r="K642" s="22" t="str">
        <f>IF('Log_working_2-way'!$D641="","",B642^('Log_working_2-way'!$D641))</f>
        <v/>
      </c>
    </row>
    <row r="643" spans="3:11">
      <c r="C643" s="20" t="str">
        <f t="shared" ref="C643:C706" si="10">IF(OR($A643="",$B643=""),"",(1/A643)+(1/B643)-1)</f>
        <v/>
      </c>
      <c r="D643" s="17" t="str">
        <f>IF(OR($A643="",$B643=""),"",A643*'MPTO_working_2-way'!$G642)</f>
        <v/>
      </c>
      <c r="E643" s="22" t="str">
        <f>IF(OR($A643="",$B643=""),"",B643*'MPTO_working_2-way'!$G642)</f>
        <v/>
      </c>
      <c r="F643" s="17" t="str">
        <f>IF(OR($A643="",$B643=""),"",'MPTO_working_2-way'!D642)</f>
        <v/>
      </c>
      <c r="G643" s="22" t="str">
        <f>IF(OR($A643="",$B643=""),"",'MPTO_working_2-way'!E642)</f>
        <v/>
      </c>
      <c r="H643" s="17" t="str">
        <f>IF(OR($A643="",$B643=""),"",'OddsRatio_working_2-way'!M642)</f>
        <v/>
      </c>
      <c r="I643" s="17" t="str">
        <f>IF(OR($A643="",$B643=""),"",'OddsRatio_working_2-way'!N642)</f>
        <v/>
      </c>
      <c r="J643" s="17" t="str">
        <f>IF('Log_working_2-way'!$D642="","",A643^('Log_working_2-way'!$D642))</f>
        <v/>
      </c>
      <c r="K643" s="22" t="str">
        <f>IF('Log_working_2-way'!$D642="","",B643^('Log_working_2-way'!$D642))</f>
        <v/>
      </c>
    </row>
    <row r="644" spans="3:11">
      <c r="C644" s="20" t="str">
        <f t="shared" si="10"/>
        <v/>
      </c>
      <c r="D644" s="17" t="str">
        <f>IF(OR($A644="",$B644=""),"",A644*'MPTO_working_2-way'!$G643)</f>
        <v/>
      </c>
      <c r="E644" s="22" t="str">
        <f>IF(OR($A644="",$B644=""),"",B644*'MPTO_working_2-way'!$G643)</f>
        <v/>
      </c>
      <c r="F644" s="17" t="str">
        <f>IF(OR($A644="",$B644=""),"",'MPTO_working_2-way'!D643)</f>
        <v/>
      </c>
      <c r="G644" s="22" t="str">
        <f>IF(OR($A644="",$B644=""),"",'MPTO_working_2-way'!E643)</f>
        <v/>
      </c>
      <c r="H644" s="17" t="str">
        <f>IF(OR($A644="",$B644=""),"",'OddsRatio_working_2-way'!M643)</f>
        <v/>
      </c>
      <c r="I644" s="17" t="str">
        <f>IF(OR($A644="",$B644=""),"",'OddsRatio_working_2-way'!N643)</f>
        <v/>
      </c>
      <c r="J644" s="17" t="str">
        <f>IF('Log_working_2-way'!$D643="","",A644^('Log_working_2-way'!$D643))</f>
        <v/>
      </c>
      <c r="K644" s="22" t="str">
        <f>IF('Log_working_2-way'!$D643="","",B644^('Log_working_2-way'!$D643))</f>
        <v/>
      </c>
    </row>
    <row r="645" spans="3:11">
      <c r="C645" s="20" t="str">
        <f t="shared" si="10"/>
        <v/>
      </c>
      <c r="D645" s="17" t="str">
        <f>IF(OR($A645="",$B645=""),"",A645*'MPTO_working_2-way'!$G644)</f>
        <v/>
      </c>
      <c r="E645" s="22" t="str">
        <f>IF(OR($A645="",$B645=""),"",B645*'MPTO_working_2-way'!$G644)</f>
        <v/>
      </c>
      <c r="F645" s="17" t="str">
        <f>IF(OR($A645="",$B645=""),"",'MPTO_working_2-way'!D644)</f>
        <v/>
      </c>
      <c r="G645" s="22" t="str">
        <f>IF(OR($A645="",$B645=""),"",'MPTO_working_2-way'!E644)</f>
        <v/>
      </c>
      <c r="H645" s="17" t="str">
        <f>IF(OR($A645="",$B645=""),"",'OddsRatio_working_2-way'!M644)</f>
        <v/>
      </c>
      <c r="I645" s="17" t="str">
        <f>IF(OR($A645="",$B645=""),"",'OddsRatio_working_2-way'!N644)</f>
        <v/>
      </c>
      <c r="J645" s="17" t="str">
        <f>IF('Log_working_2-way'!$D644="","",A645^('Log_working_2-way'!$D644))</f>
        <v/>
      </c>
      <c r="K645" s="22" t="str">
        <f>IF('Log_working_2-way'!$D644="","",B645^('Log_working_2-way'!$D644))</f>
        <v/>
      </c>
    </row>
    <row r="646" spans="3:11">
      <c r="C646" s="20" t="str">
        <f t="shared" si="10"/>
        <v/>
      </c>
      <c r="D646" s="17" t="str">
        <f>IF(OR($A646="",$B646=""),"",A646*'MPTO_working_2-way'!$G645)</f>
        <v/>
      </c>
      <c r="E646" s="22" t="str">
        <f>IF(OR($A646="",$B646=""),"",B646*'MPTO_working_2-way'!$G645)</f>
        <v/>
      </c>
      <c r="F646" s="17" t="str">
        <f>IF(OR($A646="",$B646=""),"",'MPTO_working_2-way'!D645)</f>
        <v/>
      </c>
      <c r="G646" s="22" t="str">
        <f>IF(OR($A646="",$B646=""),"",'MPTO_working_2-way'!E645)</f>
        <v/>
      </c>
      <c r="H646" s="17" t="str">
        <f>IF(OR($A646="",$B646=""),"",'OddsRatio_working_2-way'!M645)</f>
        <v/>
      </c>
      <c r="I646" s="17" t="str">
        <f>IF(OR($A646="",$B646=""),"",'OddsRatio_working_2-way'!N645)</f>
        <v/>
      </c>
      <c r="J646" s="17" t="str">
        <f>IF('Log_working_2-way'!$D645="","",A646^('Log_working_2-way'!$D645))</f>
        <v/>
      </c>
      <c r="K646" s="22" t="str">
        <f>IF('Log_working_2-way'!$D645="","",B646^('Log_working_2-way'!$D645))</f>
        <v/>
      </c>
    </row>
    <row r="647" spans="3:11">
      <c r="C647" s="20" t="str">
        <f t="shared" si="10"/>
        <v/>
      </c>
      <c r="D647" s="17" t="str">
        <f>IF(OR($A647="",$B647=""),"",A647*'MPTO_working_2-way'!$G646)</f>
        <v/>
      </c>
      <c r="E647" s="22" t="str">
        <f>IF(OR($A647="",$B647=""),"",B647*'MPTO_working_2-way'!$G646)</f>
        <v/>
      </c>
      <c r="F647" s="17" t="str">
        <f>IF(OR($A647="",$B647=""),"",'MPTO_working_2-way'!D646)</f>
        <v/>
      </c>
      <c r="G647" s="22" t="str">
        <f>IF(OR($A647="",$B647=""),"",'MPTO_working_2-way'!E646)</f>
        <v/>
      </c>
      <c r="H647" s="17" t="str">
        <f>IF(OR($A647="",$B647=""),"",'OddsRatio_working_2-way'!M646)</f>
        <v/>
      </c>
      <c r="I647" s="17" t="str">
        <f>IF(OR($A647="",$B647=""),"",'OddsRatio_working_2-way'!N646)</f>
        <v/>
      </c>
      <c r="J647" s="17" t="str">
        <f>IF('Log_working_2-way'!$D646="","",A647^('Log_working_2-way'!$D646))</f>
        <v/>
      </c>
      <c r="K647" s="22" t="str">
        <f>IF('Log_working_2-way'!$D646="","",B647^('Log_working_2-way'!$D646))</f>
        <v/>
      </c>
    </row>
    <row r="648" spans="3:11">
      <c r="C648" s="20" t="str">
        <f t="shared" si="10"/>
        <v/>
      </c>
      <c r="D648" s="17" t="str">
        <f>IF(OR($A648="",$B648=""),"",A648*'MPTO_working_2-way'!$G647)</f>
        <v/>
      </c>
      <c r="E648" s="22" t="str">
        <f>IF(OR($A648="",$B648=""),"",B648*'MPTO_working_2-way'!$G647)</f>
        <v/>
      </c>
      <c r="F648" s="17" t="str">
        <f>IF(OR($A648="",$B648=""),"",'MPTO_working_2-way'!D647)</f>
        <v/>
      </c>
      <c r="G648" s="22" t="str">
        <f>IF(OR($A648="",$B648=""),"",'MPTO_working_2-way'!E647)</f>
        <v/>
      </c>
      <c r="H648" s="17" t="str">
        <f>IF(OR($A648="",$B648=""),"",'OddsRatio_working_2-way'!M647)</f>
        <v/>
      </c>
      <c r="I648" s="17" t="str">
        <f>IF(OR($A648="",$B648=""),"",'OddsRatio_working_2-way'!N647)</f>
        <v/>
      </c>
      <c r="J648" s="17" t="str">
        <f>IF('Log_working_2-way'!$D647="","",A648^('Log_working_2-way'!$D647))</f>
        <v/>
      </c>
      <c r="K648" s="22" t="str">
        <f>IF('Log_working_2-way'!$D647="","",B648^('Log_working_2-way'!$D647))</f>
        <v/>
      </c>
    </row>
    <row r="649" spans="3:11">
      <c r="C649" s="20" t="str">
        <f t="shared" si="10"/>
        <v/>
      </c>
      <c r="D649" s="17" t="str">
        <f>IF(OR($A649="",$B649=""),"",A649*'MPTO_working_2-way'!$G648)</f>
        <v/>
      </c>
      <c r="E649" s="22" t="str">
        <f>IF(OR($A649="",$B649=""),"",B649*'MPTO_working_2-way'!$G648)</f>
        <v/>
      </c>
      <c r="F649" s="17" t="str">
        <f>IF(OR($A649="",$B649=""),"",'MPTO_working_2-way'!D648)</f>
        <v/>
      </c>
      <c r="G649" s="22" t="str">
        <f>IF(OR($A649="",$B649=""),"",'MPTO_working_2-way'!E648)</f>
        <v/>
      </c>
      <c r="H649" s="17" t="str">
        <f>IF(OR($A649="",$B649=""),"",'OddsRatio_working_2-way'!M648)</f>
        <v/>
      </c>
      <c r="I649" s="17" t="str">
        <f>IF(OR($A649="",$B649=""),"",'OddsRatio_working_2-way'!N648)</f>
        <v/>
      </c>
      <c r="J649" s="17" t="str">
        <f>IF('Log_working_2-way'!$D648="","",A649^('Log_working_2-way'!$D648))</f>
        <v/>
      </c>
      <c r="K649" s="22" t="str">
        <f>IF('Log_working_2-way'!$D648="","",B649^('Log_working_2-way'!$D648))</f>
        <v/>
      </c>
    </row>
    <row r="650" spans="3:11">
      <c r="C650" s="20" t="str">
        <f t="shared" si="10"/>
        <v/>
      </c>
      <c r="D650" s="17" t="str">
        <f>IF(OR($A650="",$B650=""),"",A650*'MPTO_working_2-way'!$G649)</f>
        <v/>
      </c>
      <c r="E650" s="22" t="str">
        <f>IF(OR($A650="",$B650=""),"",B650*'MPTO_working_2-way'!$G649)</f>
        <v/>
      </c>
      <c r="F650" s="17" t="str">
        <f>IF(OR($A650="",$B650=""),"",'MPTO_working_2-way'!D649)</f>
        <v/>
      </c>
      <c r="G650" s="22" t="str">
        <f>IF(OR($A650="",$B650=""),"",'MPTO_working_2-way'!E649)</f>
        <v/>
      </c>
      <c r="H650" s="17" t="str">
        <f>IF(OR($A650="",$B650=""),"",'OddsRatio_working_2-way'!M649)</f>
        <v/>
      </c>
      <c r="I650" s="17" t="str">
        <f>IF(OR($A650="",$B650=""),"",'OddsRatio_working_2-way'!N649)</f>
        <v/>
      </c>
      <c r="J650" s="17" t="str">
        <f>IF('Log_working_2-way'!$D649="","",A650^('Log_working_2-way'!$D649))</f>
        <v/>
      </c>
      <c r="K650" s="22" t="str">
        <f>IF('Log_working_2-way'!$D649="","",B650^('Log_working_2-way'!$D649))</f>
        <v/>
      </c>
    </row>
    <row r="651" spans="3:11">
      <c r="C651" s="20" t="str">
        <f t="shared" si="10"/>
        <v/>
      </c>
      <c r="D651" s="17" t="str">
        <f>IF(OR($A651="",$B651=""),"",A651*'MPTO_working_2-way'!$G650)</f>
        <v/>
      </c>
      <c r="E651" s="22" t="str">
        <f>IF(OR($A651="",$B651=""),"",B651*'MPTO_working_2-way'!$G650)</f>
        <v/>
      </c>
      <c r="F651" s="17" t="str">
        <f>IF(OR($A651="",$B651=""),"",'MPTO_working_2-way'!D650)</f>
        <v/>
      </c>
      <c r="G651" s="22" t="str">
        <f>IF(OR($A651="",$B651=""),"",'MPTO_working_2-way'!E650)</f>
        <v/>
      </c>
      <c r="H651" s="17" t="str">
        <f>IF(OR($A651="",$B651=""),"",'OddsRatio_working_2-way'!M650)</f>
        <v/>
      </c>
      <c r="I651" s="17" t="str">
        <f>IF(OR($A651="",$B651=""),"",'OddsRatio_working_2-way'!N650)</f>
        <v/>
      </c>
      <c r="J651" s="17" t="str">
        <f>IF('Log_working_2-way'!$D650="","",A651^('Log_working_2-way'!$D650))</f>
        <v/>
      </c>
      <c r="K651" s="22" t="str">
        <f>IF('Log_working_2-way'!$D650="","",B651^('Log_working_2-way'!$D650))</f>
        <v/>
      </c>
    </row>
    <row r="652" spans="3:11">
      <c r="C652" s="20" t="str">
        <f t="shared" si="10"/>
        <v/>
      </c>
      <c r="D652" s="17" t="str">
        <f>IF(OR($A652="",$B652=""),"",A652*'MPTO_working_2-way'!$G651)</f>
        <v/>
      </c>
      <c r="E652" s="22" t="str">
        <f>IF(OR($A652="",$B652=""),"",B652*'MPTO_working_2-way'!$G651)</f>
        <v/>
      </c>
      <c r="F652" s="17" t="str">
        <f>IF(OR($A652="",$B652=""),"",'MPTO_working_2-way'!D651)</f>
        <v/>
      </c>
      <c r="G652" s="22" t="str">
        <f>IF(OR($A652="",$B652=""),"",'MPTO_working_2-way'!E651)</f>
        <v/>
      </c>
      <c r="H652" s="17" t="str">
        <f>IF(OR($A652="",$B652=""),"",'OddsRatio_working_2-way'!M651)</f>
        <v/>
      </c>
      <c r="I652" s="17" t="str">
        <f>IF(OR($A652="",$B652=""),"",'OddsRatio_working_2-way'!N651)</f>
        <v/>
      </c>
      <c r="J652" s="17" t="str">
        <f>IF('Log_working_2-way'!$D651="","",A652^('Log_working_2-way'!$D651))</f>
        <v/>
      </c>
      <c r="K652" s="22" t="str">
        <f>IF('Log_working_2-way'!$D651="","",B652^('Log_working_2-way'!$D651))</f>
        <v/>
      </c>
    </row>
    <row r="653" spans="3:11">
      <c r="C653" s="20" t="str">
        <f t="shared" si="10"/>
        <v/>
      </c>
      <c r="D653" s="17" t="str">
        <f>IF(OR($A653="",$B653=""),"",A653*'MPTO_working_2-way'!$G652)</f>
        <v/>
      </c>
      <c r="E653" s="22" t="str">
        <f>IF(OR($A653="",$B653=""),"",B653*'MPTO_working_2-way'!$G652)</f>
        <v/>
      </c>
      <c r="F653" s="17" t="str">
        <f>IF(OR($A653="",$B653=""),"",'MPTO_working_2-way'!D652)</f>
        <v/>
      </c>
      <c r="G653" s="22" t="str">
        <f>IF(OR($A653="",$B653=""),"",'MPTO_working_2-way'!E652)</f>
        <v/>
      </c>
      <c r="H653" s="17" t="str">
        <f>IF(OR($A653="",$B653=""),"",'OddsRatio_working_2-way'!M652)</f>
        <v/>
      </c>
      <c r="I653" s="17" t="str">
        <f>IF(OR($A653="",$B653=""),"",'OddsRatio_working_2-way'!N652)</f>
        <v/>
      </c>
      <c r="J653" s="17" t="str">
        <f>IF('Log_working_2-way'!$D652="","",A653^('Log_working_2-way'!$D652))</f>
        <v/>
      </c>
      <c r="K653" s="22" t="str">
        <f>IF('Log_working_2-way'!$D652="","",B653^('Log_working_2-way'!$D652))</f>
        <v/>
      </c>
    </row>
    <row r="654" spans="3:11">
      <c r="C654" s="20" t="str">
        <f t="shared" si="10"/>
        <v/>
      </c>
      <c r="D654" s="17" t="str">
        <f>IF(OR($A654="",$B654=""),"",A654*'MPTO_working_2-way'!$G653)</f>
        <v/>
      </c>
      <c r="E654" s="22" t="str">
        <f>IF(OR($A654="",$B654=""),"",B654*'MPTO_working_2-way'!$G653)</f>
        <v/>
      </c>
      <c r="F654" s="17" t="str">
        <f>IF(OR($A654="",$B654=""),"",'MPTO_working_2-way'!D653)</f>
        <v/>
      </c>
      <c r="G654" s="22" t="str">
        <f>IF(OR($A654="",$B654=""),"",'MPTO_working_2-way'!E653)</f>
        <v/>
      </c>
      <c r="H654" s="17" t="str">
        <f>IF(OR($A654="",$B654=""),"",'OddsRatio_working_2-way'!M653)</f>
        <v/>
      </c>
      <c r="I654" s="17" t="str">
        <f>IF(OR($A654="",$B654=""),"",'OddsRatio_working_2-way'!N653)</f>
        <v/>
      </c>
      <c r="J654" s="17" t="str">
        <f>IF('Log_working_2-way'!$D653="","",A654^('Log_working_2-way'!$D653))</f>
        <v/>
      </c>
      <c r="K654" s="22" t="str">
        <f>IF('Log_working_2-way'!$D653="","",B654^('Log_working_2-way'!$D653))</f>
        <v/>
      </c>
    </row>
    <row r="655" spans="3:11">
      <c r="C655" s="20" t="str">
        <f t="shared" si="10"/>
        <v/>
      </c>
      <c r="D655" s="17" t="str">
        <f>IF(OR($A655="",$B655=""),"",A655*'MPTO_working_2-way'!$G654)</f>
        <v/>
      </c>
      <c r="E655" s="22" t="str">
        <f>IF(OR($A655="",$B655=""),"",B655*'MPTO_working_2-way'!$G654)</f>
        <v/>
      </c>
      <c r="F655" s="17" t="str">
        <f>IF(OR($A655="",$B655=""),"",'MPTO_working_2-way'!D654)</f>
        <v/>
      </c>
      <c r="G655" s="22" t="str">
        <f>IF(OR($A655="",$B655=""),"",'MPTO_working_2-way'!E654)</f>
        <v/>
      </c>
      <c r="H655" s="17" t="str">
        <f>IF(OR($A655="",$B655=""),"",'OddsRatio_working_2-way'!M654)</f>
        <v/>
      </c>
      <c r="I655" s="17" t="str">
        <f>IF(OR($A655="",$B655=""),"",'OddsRatio_working_2-way'!N654)</f>
        <v/>
      </c>
      <c r="J655" s="17" t="str">
        <f>IF('Log_working_2-way'!$D654="","",A655^('Log_working_2-way'!$D654))</f>
        <v/>
      </c>
      <c r="K655" s="22" t="str">
        <f>IF('Log_working_2-way'!$D654="","",B655^('Log_working_2-way'!$D654))</f>
        <v/>
      </c>
    </row>
    <row r="656" spans="3:11">
      <c r="C656" s="20" t="str">
        <f t="shared" si="10"/>
        <v/>
      </c>
      <c r="D656" s="17" t="str">
        <f>IF(OR($A656="",$B656=""),"",A656*'MPTO_working_2-way'!$G655)</f>
        <v/>
      </c>
      <c r="E656" s="22" t="str">
        <f>IF(OR($A656="",$B656=""),"",B656*'MPTO_working_2-way'!$G655)</f>
        <v/>
      </c>
      <c r="F656" s="17" t="str">
        <f>IF(OR($A656="",$B656=""),"",'MPTO_working_2-way'!D655)</f>
        <v/>
      </c>
      <c r="G656" s="22" t="str">
        <f>IF(OR($A656="",$B656=""),"",'MPTO_working_2-way'!E655)</f>
        <v/>
      </c>
      <c r="H656" s="17" t="str">
        <f>IF(OR($A656="",$B656=""),"",'OddsRatio_working_2-way'!M655)</f>
        <v/>
      </c>
      <c r="I656" s="17" t="str">
        <f>IF(OR($A656="",$B656=""),"",'OddsRatio_working_2-way'!N655)</f>
        <v/>
      </c>
      <c r="J656" s="17" t="str">
        <f>IF('Log_working_2-way'!$D655="","",A656^('Log_working_2-way'!$D655))</f>
        <v/>
      </c>
      <c r="K656" s="22" t="str">
        <f>IF('Log_working_2-way'!$D655="","",B656^('Log_working_2-way'!$D655))</f>
        <v/>
      </c>
    </row>
    <row r="657" spans="3:11">
      <c r="C657" s="20" t="str">
        <f t="shared" si="10"/>
        <v/>
      </c>
      <c r="D657" s="17" t="str">
        <f>IF(OR($A657="",$B657=""),"",A657*'MPTO_working_2-way'!$G656)</f>
        <v/>
      </c>
      <c r="E657" s="22" t="str">
        <f>IF(OR($A657="",$B657=""),"",B657*'MPTO_working_2-way'!$G656)</f>
        <v/>
      </c>
      <c r="F657" s="17" t="str">
        <f>IF(OR($A657="",$B657=""),"",'MPTO_working_2-way'!D656)</f>
        <v/>
      </c>
      <c r="G657" s="22" t="str">
        <f>IF(OR($A657="",$B657=""),"",'MPTO_working_2-way'!E656)</f>
        <v/>
      </c>
      <c r="H657" s="17" t="str">
        <f>IF(OR($A657="",$B657=""),"",'OddsRatio_working_2-way'!M656)</f>
        <v/>
      </c>
      <c r="I657" s="17" t="str">
        <f>IF(OR($A657="",$B657=""),"",'OddsRatio_working_2-way'!N656)</f>
        <v/>
      </c>
      <c r="J657" s="17" t="str">
        <f>IF('Log_working_2-way'!$D656="","",A657^('Log_working_2-way'!$D656))</f>
        <v/>
      </c>
      <c r="K657" s="22" t="str">
        <f>IF('Log_working_2-way'!$D656="","",B657^('Log_working_2-way'!$D656))</f>
        <v/>
      </c>
    </row>
    <row r="658" spans="3:11">
      <c r="C658" s="20" t="str">
        <f t="shared" si="10"/>
        <v/>
      </c>
      <c r="D658" s="17" t="str">
        <f>IF(OR($A658="",$B658=""),"",A658*'MPTO_working_2-way'!$G657)</f>
        <v/>
      </c>
      <c r="E658" s="22" t="str">
        <f>IF(OR($A658="",$B658=""),"",B658*'MPTO_working_2-way'!$G657)</f>
        <v/>
      </c>
      <c r="F658" s="17" t="str">
        <f>IF(OR($A658="",$B658=""),"",'MPTO_working_2-way'!D657)</f>
        <v/>
      </c>
      <c r="G658" s="22" t="str">
        <f>IF(OR($A658="",$B658=""),"",'MPTO_working_2-way'!E657)</f>
        <v/>
      </c>
      <c r="H658" s="17" t="str">
        <f>IF(OR($A658="",$B658=""),"",'OddsRatio_working_2-way'!M657)</f>
        <v/>
      </c>
      <c r="I658" s="17" t="str">
        <f>IF(OR($A658="",$B658=""),"",'OddsRatio_working_2-way'!N657)</f>
        <v/>
      </c>
      <c r="J658" s="17" t="str">
        <f>IF('Log_working_2-way'!$D657="","",A658^('Log_working_2-way'!$D657))</f>
        <v/>
      </c>
      <c r="K658" s="22" t="str">
        <f>IF('Log_working_2-way'!$D657="","",B658^('Log_working_2-way'!$D657))</f>
        <v/>
      </c>
    </row>
    <row r="659" spans="3:11">
      <c r="C659" s="20" t="str">
        <f t="shared" si="10"/>
        <v/>
      </c>
      <c r="D659" s="17" t="str">
        <f>IF(OR($A659="",$B659=""),"",A659*'MPTO_working_2-way'!$G658)</f>
        <v/>
      </c>
      <c r="E659" s="22" t="str">
        <f>IF(OR($A659="",$B659=""),"",B659*'MPTO_working_2-way'!$G658)</f>
        <v/>
      </c>
      <c r="F659" s="17" t="str">
        <f>IF(OR($A659="",$B659=""),"",'MPTO_working_2-way'!D658)</f>
        <v/>
      </c>
      <c r="G659" s="22" t="str">
        <f>IF(OR($A659="",$B659=""),"",'MPTO_working_2-way'!E658)</f>
        <v/>
      </c>
      <c r="H659" s="17" t="str">
        <f>IF(OR($A659="",$B659=""),"",'OddsRatio_working_2-way'!M658)</f>
        <v/>
      </c>
      <c r="I659" s="17" t="str">
        <f>IF(OR($A659="",$B659=""),"",'OddsRatio_working_2-way'!N658)</f>
        <v/>
      </c>
      <c r="J659" s="17" t="str">
        <f>IF('Log_working_2-way'!$D658="","",A659^('Log_working_2-way'!$D658))</f>
        <v/>
      </c>
      <c r="K659" s="22" t="str">
        <f>IF('Log_working_2-way'!$D658="","",B659^('Log_working_2-way'!$D658))</f>
        <v/>
      </c>
    </row>
    <row r="660" spans="3:11">
      <c r="C660" s="20" t="str">
        <f t="shared" si="10"/>
        <v/>
      </c>
      <c r="D660" s="17" t="str">
        <f>IF(OR($A660="",$B660=""),"",A660*'MPTO_working_2-way'!$G659)</f>
        <v/>
      </c>
      <c r="E660" s="22" t="str">
        <f>IF(OR($A660="",$B660=""),"",B660*'MPTO_working_2-way'!$G659)</f>
        <v/>
      </c>
      <c r="F660" s="17" t="str">
        <f>IF(OR($A660="",$B660=""),"",'MPTO_working_2-way'!D659)</f>
        <v/>
      </c>
      <c r="G660" s="22" t="str">
        <f>IF(OR($A660="",$B660=""),"",'MPTO_working_2-way'!E659)</f>
        <v/>
      </c>
      <c r="H660" s="17" t="str">
        <f>IF(OR($A660="",$B660=""),"",'OddsRatio_working_2-way'!M659)</f>
        <v/>
      </c>
      <c r="I660" s="17" t="str">
        <f>IF(OR($A660="",$B660=""),"",'OddsRatio_working_2-way'!N659)</f>
        <v/>
      </c>
      <c r="J660" s="17" t="str">
        <f>IF('Log_working_2-way'!$D659="","",A660^('Log_working_2-way'!$D659))</f>
        <v/>
      </c>
      <c r="K660" s="22" t="str">
        <f>IF('Log_working_2-way'!$D659="","",B660^('Log_working_2-way'!$D659))</f>
        <v/>
      </c>
    </row>
    <row r="661" spans="3:11">
      <c r="C661" s="20" t="str">
        <f t="shared" si="10"/>
        <v/>
      </c>
      <c r="D661" s="17" t="str">
        <f>IF(OR($A661="",$B661=""),"",A661*'MPTO_working_2-way'!$G660)</f>
        <v/>
      </c>
      <c r="E661" s="22" t="str">
        <f>IF(OR($A661="",$B661=""),"",B661*'MPTO_working_2-way'!$G660)</f>
        <v/>
      </c>
      <c r="F661" s="17" t="str">
        <f>IF(OR($A661="",$B661=""),"",'MPTO_working_2-way'!D660)</f>
        <v/>
      </c>
      <c r="G661" s="22" t="str">
        <f>IF(OR($A661="",$B661=""),"",'MPTO_working_2-way'!E660)</f>
        <v/>
      </c>
      <c r="H661" s="17" t="str">
        <f>IF(OR($A661="",$B661=""),"",'OddsRatio_working_2-way'!M660)</f>
        <v/>
      </c>
      <c r="I661" s="17" t="str">
        <f>IF(OR($A661="",$B661=""),"",'OddsRatio_working_2-way'!N660)</f>
        <v/>
      </c>
      <c r="J661" s="17" t="str">
        <f>IF('Log_working_2-way'!$D660="","",A661^('Log_working_2-way'!$D660))</f>
        <v/>
      </c>
      <c r="K661" s="22" t="str">
        <f>IF('Log_working_2-way'!$D660="","",B661^('Log_working_2-way'!$D660))</f>
        <v/>
      </c>
    </row>
    <row r="662" spans="3:11">
      <c r="C662" s="20" t="str">
        <f t="shared" si="10"/>
        <v/>
      </c>
      <c r="D662" s="17" t="str">
        <f>IF(OR($A662="",$B662=""),"",A662*'MPTO_working_2-way'!$G661)</f>
        <v/>
      </c>
      <c r="E662" s="22" t="str">
        <f>IF(OR($A662="",$B662=""),"",B662*'MPTO_working_2-way'!$G661)</f>
        <v/>
      </c>
      <c r="F662" s="17" t="str">
        <f>IF(OR($A662="",$B662=""),"",'MPTO_working_2-way'!D661)</f>
        <v/>
      </c>
      <c r="G662" s="22" t="str">
        <f>IF(OR($A662="",$B662=""),"",'MPTO_working_2-way'!E661)</f>
        <v/>
      </c>
      <c r="H662" s="17" t="str">
        <f>IF(OR($A662="",$B662=""),"",'OddsRatio_working_2-way'!M661)</f>
        <v/>
      </c>
      <c r="I662" s="17" t="str">
        <f>IF(OR($A662="",$B662=""),"",'OddsRatio_working_2-way'!N661)</f>
        <v/>
      </c>
      <c r="J662" s="17" t="str">
        <f>IF('Log_working_2-way'!$D661="","",A662^('Log_working_2-way'!$D661))</f>
        <v/>
      </c>
      <c r="K662" s="22" t="str">
        <f>IF('Log_working_2-way'!$D661="","",B662^('Log_working_2-way'!$D661))</f>
        <v/>
      </c>
    </row>
    <row r="663" spans="3:11">
      <c r="C663" s="20" t="str">
        <f t="shared" si="10"/>
        <v/>
      </c>
      <c r="D663" s="17" t="str">
        <f>IF(OR($A663="",$B663=""),"",A663*'MPTO_working_2-way'!$G662)</f>
        <v/>
      </c>
      <c r="E663" s="22" t="str">
        <f>IF(OR($A663="",$B663=""),"",B663*'MPTO_working_2-way'!$G662)</f>
        <v/>
      </c>
      <c r="F663" s="17" t="str">
        <f>IF(OR($A663="",$B663=""),"",'MPTO_working_2-way'!D662)</f>
        <v/>
      </c>
      <c r="G663" s="22" t="str">
        <f>IF(OR($A663="",$B663=""),"",'MPTO_working_2-way'!E662)</f>
        <v/>
      </c>
      <c r="H663" s="17" t="str">
        <f>IF(OR($A663="",$B663=""),"",'OddsRatio_working_2-way'!M662)</f>
        <v/>
      </c>
      <c r="I663" s="17" t="str">
        <f>IF(OR($A663="",$B663=""),"",'OddsRatio_working_2-way'!N662)</f>
        <v/>
      </c>
      <c r="J663" s="17" t="str">
        <f>IF('Log_working_2-way'!$D662="","",A663^('Log_working_2-way'!$D662))</f>
        <v/>
      </c>
      <c r="K663" s="22" t="str">
        <f>IF('Log_working_2-way'!$D662="","",B663^('Log_working_2-way'!$D662))</f>
        <v/>
      </c>
    </row>
    <row r="664" spans="3:11">
      <c r="C664" s="20" t="str">
        <f t="shared" si="10"/>
        <v/>
      </c>
      <c r="D664" s="17" t="str">
        <f>IF(OR($A664="",$B664=""),"",A664*'MPTO_working_2-way'!$G663)</f>
        <v/>
      </c>
      <c r="E664" s="22" t="str">
        <f>IF(OR($A664="",$B664=""),"",B664*'MPTO_working_2-way'!$G663)</f>
        <v/>
      </c>
      <c r="F664" s="17" t="str">
        <f>IF(OR($A664="",$B664=""),"",'MPTO_working_2-way'!D663)</f>
        <v/>
      </c>
      <c r="G664" s="22" t="str">
        <f>IF(OR($A664="",$B664=""),"",'MPTO_working_2-way'!E663)</f>
        <v/>
      </c>
      <c r="H664" s="17" t="str">
        <f>IF(OR($A664="",$B664=""),"",'OddsRatio_working_2-way'!M663)</f>
        <v/>
      </c>
      <c r="I664" s="17" t="str">
        <f>IF(OR($A664="",$B664=""),"",'OddsRatio_working_2-way'!N663)</f>
        <v/>
      </c>
      <c r="J664" s="17" t="str">
        <f>IF('Log_working_2-way'!$D663="","",A664^('Log_working_2-way'!$D663))</f>
        <v/>
      </c>
      <c r="K664" s="22" t="str">
        <f>IF('Log_working_2-way'!$D663="","",B664^('Log_working_2-way'!$D663))</f>
        <v/>
      </c>
    </row>
    <row r="665" spans="3:11">
      <c r="C665" s="20" t="str">
        <f t="shared" si="10"/>
        <v/>
      </c>
      <c r="D665" s="17" t="str">
        <f>IF(OR($A665="",$B665=""),"",A665*'MPTO_working_2-way'!$G664)</f>
        <v/>
      </c>
      <c r="E665" s="22" t="str">
        <f>IF(OR($A665="",$B665=""),"",B665*'MPTO_working_2-way'!$G664)</f>
        <v/>
      </c>
      <c r="F665" s="17" t="str">
        <f>IF(OR($A665="",$B665=""),"",'MPTO_working_2-way'!D664)</f>
        <v/>
      </c>
      <c r="G665" s="22" t="str">
        <f>IF(OR($A665="",$B665=""),"",'MPTO_working_2-way'!E664)</f>
        <v/>
      </c>
      <c r="H665" s="17" t="str">
        <f>IF(OR($A665="",$B665=""),"",'OddsRatio_working_2-way'!M664)</f>
        <v/>
      </c>
      <c r="I665" s="17" t="str">
        <f>IF(OR($A665="",$B665=""),"",'OddsRatio_working_2-way'!N664)</f>
        <v/>
      </c>
      <c r="J665" s="17" t="str">
        <f>IF('Log_working_2-way'!$D664="","",A665^('Log_working_2-way'!$D664))</f>
        <v/>
      </c>
      <c r="K665" s="22" t="str">
        <f>IF('Log_working_2-way'!$D664="","",B665^('Log_working_2-way'!$D664))</f>
        <v/>
      </c>
    </row>
    <row r="666" spans="3:11">
      <c r="C666" s="20" t="str">
        <f t="shared" si="10"/>
        <v/>
      </c>
      <c r="D666" s="17" t="str">
        <f>IF(OR($A666="",$B666=""),"",A666*'MPTO_working_2-way'!$G665)</f>
        <v/>
      </c>
      <c r="E666" s="22" t="str">
        <f>IF(OR($A666="",$B666=""),"",B666*'MPTO_working_2-way'!$G665)</f>
        <v/>
      </c>
      <c r="F666" s="17" t="str">
        <f>IF(OR($A666="",$B666=""),"",'MPTO_working_2-way'!D665)</f>
        <v/>
      </c>
      <c r="G666" s="22" t="str">
        <f>IF(OR($A666="",$B666=""),"",'MPTO_working_2-way'!E665)</f>
        <v/>
      </c>
      <c r="H666" s="17" t="str">
        <f>IF(OR($A666="",$B666=""),"",'OddsRatio_working_2-way'!M665)</f>
        <v/>
      </c>
      <c r="I666" s="17" t="str">
        <f>IF(OR($A666="",$B666=""),"",'OddsRatio_working_2-way'!N665)</f>
        <v/>
      </c>
      <c r="J666" s="17" t="str">
        <f>IF('Log_working_2-way'!$D665="","",A666^('Log_working_2-way'!$D665))</f>
        <v/>
      </c>
      <c r="K666" s="22" t="str">
        <f>IF('Log_working_2-way'!$D665="","",B666^('Log_working_2-way'!$D665))</f>
        <v/>
      </c>
    </row>
    <row r="667" spans="3:11">
      <c r="C667" s="20" t="str">
        <f t="shared" si="10"/>
        <v/>
      </c>
      <c r="D667" s="17" t="str">
        <f>IF(OR($A667="",$B667=""),"",A667*'MPTO_working_2-way'!$G666)</f>
        <v/>
      </c>
      <c r="E667" s="22" t="str">
        <f>IF(OR($A667="",$B667=""),"",B667*'MPTO_working_2-way'!$G666)</f>
        <v/>
      </c>
      <c r="F667" s="17" t="str">
        <f>IF(OR($A667="",$B667=""),"",'MPTO_working_2-way'!D666)</f>
        <v/>
      </c>
      <c r="G667" s="22" t="str">
        <f>IF(OR($A667="",$B667=""),"",'MPTO_working_2-way'!E666)</f>
        <v/>
      </c>
      <c r="H667" s="17" t="str">
        <f>IF(OR($A667="",$B667=""),"",'OddsRatio_working_2-way'!M666)</f>
        <v/>
      </c>
      <c r="I667" s="17" t="str">
        <f>IF(OR($A667="",$B667=""),"",'OddsRatio_working_2-way'!N666)</f>
        <v/>
      </c>
      <c r="J667" s="17" t="str">
        <f>IF('Log_working_2-way'!$D666="","",A667^('Log_working_2-way'!$D666))</f>
        <v/>
      </c>
      <c r="K667" s="22" t="str">
        <f>IF('Log_working_2-way'!$D666="","",B667^('Log_working_2-way'!$D666))</f>
        <v/>
      </c>
    </row>
    <row r="668" spans="3:11">
      <c r="C668" s="20" t="str">
        <f t="shared" si="10"/>
        <v/>
      </c>
      <c r="D668" s="17" t="str">
        <f>IF(OR($A668="",$B668=""),"",A668*'MPTO_working_2-way'!$G667)</f>
        <v/>
      </c>
      <c r="E668" s="22" t="str">
        <f>IF(OR($A668="",$B668=""),"",B668*'MPTO_working_2-way'!$G667)</f>
        <v/>
      </c>
      <c r="F668" s="17" t="str">
        <f>IF(OR($A668="",$B668=""),"",'MPTO_working_2-way'!D667)</f>
        <v/>
      </c>
      <c r="G668" s="22" t="str">
        <f>IF(OR($A668="",$B668=""),"",'MPTO_working_2-way'!E667)</f>
        <v/>
      </c>
      <c r="H668" s="17" t="str">
        <f>IF(OR($A668="",$B668=""),"",'OddsRatio_working_2-way'!M667)</f>
        <v/>
      </c>
      <c r="I668" s="17" t="str">
        <f>IF(OR($A668="",$B668=""),"",'OddsRatio_working_2-way'!N667)</f>
        <v/>
      </c>
      <c r="J668" s="17" t="str">
        <f>IF('Log_working_2-way'!$D667="","",A668^('Log_working_2-way'!$D667))</f>
        <v/>
      </c>
      <c r="K668" s="22" t="str">
        <f>IF('Log_working_2-way'!$D667="","",B668^('Log_working_2-way'!$D667))</f>
        <v/>
      </c>
    </row>
    <row r="669" spans="3:11">
      <c r="C669" s="20" t="str">
        <f t="shared" si="10"/>
        <v/>
      </c>
      <c r="D669" s="17" t="str">
        <f>IF(OR($A669="",$B669=""),"",A669*'MPTO_working_2-way'!$G668)</f>
        <v/>
      </c>
      <c r="E669" s="22" t="str">
        <f>IF(OR($A669="",$B669=""),"",B669*'MPTO_working_2-way'!$G668)</f>
        <v/>
      </c>
      <c r="F669" s="17" t="str">
        <f>IF(OR($A669="",$B669=""),"",'MPTO_working_2-way'!D668)</f>
        <v/>
      </c>
      <c r="G669" s="22" t="str">
        <f>IF(OR($A669="",$B669=""),"",'MPTO_working_2-way'!E668)</f>
        <v/>
      </c>
      <c r="H669" s="17" t="str">
        <f>IF(OR($A669="",$B669=""),"",'OddsRatio_working_2-way'!M668)</f>
        <v/>
      </c>
      <c r="I669" s="17" t="str">
        <f>IF(OR($A669="",$B669=""),"",'OddsRatio_working_2-way'!N668)</f>
        <v/>
      </c>
      <c r="J669" s="17" t="str">
        <f>IF('Log_working_2-way'!$D668="","",A669^('Log_working_2-way'!$D668))</f>
        <v/>
      </c>
      <c r="K669" s="22" t="str">
        <f>IF('Log_working_2-way'!$D668="","",B669^('Log_working_2-way'!$D668))</f>
        <v/>
      </c>
    </row>
    <row r="670" spans="3:11">
      <c r="C670" s="20" t="str">
        <f t="shared" si="10"/>
        <v/>
      </c>
      <c r="D670" s="17" t="str">
        <f>IF(OR($A670="",$B670=""),"",A670*'MPTO_working_2-way'!$G669)</f>
        <v/>
      </c>
      <c r="E670" s="22" t="str">
        <f>IF(OR($A670="",$B670=""),"",B670*'MPTO_working_2-way'!$G669)</f>
        <v/>
      </c>
      <c r="F670" s="17" t="str">
        <f>IF(OR($A670="",$B670=""),"",'MPTO_working_2-way'!D669)</f>
        <v/>
      </c>
      <c r="G670" s="22" t="str">
        <f>IF(OR($A670="",$B670=""),"",'MPTO_working_2-way'!E669)</f>
        <v/>
      </c>
      <c r="H670" s="17" t="str">
        <f>IF(OR($A670="",$B670=""),"",'OddsRatio_working_2-way'!M669)</f>
        <v/>
      </c>
      <c r="I670" s="17" t="str">
        <f>IF(OR($A670="",$B670=""),"",'OddsRatio_working_2-way'!N669)</f>
        <v/>
      </c>
      <c r="J670" s="17" t="str">
        <f>IF('Log_working_2-way'!$D669="","",A670^('Log_working_2-way'!$D669))</f>
        <v/>
      </c>
      <c r="K670" s="22" t="str">
        <f>IF('Log_working_2-way'!$D669="","",B670^('Log_working_2-way'!$D669))</f>
        <v/>
      </c>
    </row>
    <row r="671" spans="3:11">
      <c r="C671" s="20" t="str">
        <f t="shared" si="10"/>
        <v/>
      </c>
      <c r="D671" s="17" t="str">
        <f>IF(OR($A671="",$B671=""),"",A671*'MPTO_working_2-way'!$G670)</f>
        <v/>
      </c>
      <c r="E671" s="22" t="str">
        <f>IF(OR($A671="",$B671=""),"",B671*'MPTO_working_2-way'!$G670)</f>
        <v/>
      </c>
      <c r="F671" s="17" t="str">
        <f>IF(OR($A671="",$B671=""),"",'MPTO_working_2-way'!D670)</f>
        <v/>
      </c>
      <c r="G671" s="22" t="str">
        <f>IF(OR($A671="",$B671=""),"",'MPTO_working_2-way'!E670)</f>
        <v/>
      </c>
      <c r="H671" s="17" t="str">
        <f>IF(OR($A671="",$B671=""),"",'OddsRatio_working_2-way'!M670)</f>
        <v/>
      </c>
      <c r="I671" s="17" t="str">
        <f>IF(OR($A671="",$B671=""),"",'OddsRatio_working_2-way'!N670)</f>
        <v/>
      </c>
      <c r="J671" s="17" t="str">
        <f>IF('Log_working_2-way'!$D670="","",A671^('Log_working_2-way'!$D670))</f>
        <v/>
      </c>
      <c r="K671" s="22" t="str">
        <f>IF('Log_working_2-way'!$D670="","",B671^('Log_working_2-way'!$D670))</f>
        <v/>
      </c>
    </row>
    <row r="672" spans="3:11">
      <c r="C672" s="20" t="str">
        <f t="shared" si="10"/>
        <v/>
      </c>
      <c r="D672" s="17" t="str">
        <f>IF(OR($A672="",$B672=""),"",A672*'MPTO_working_2-way'!$G671)</f>
        <v/>
      </c>
      <c r="E672" s="22" t="str">
        <f>IF(OR($A672="",$B672=""),"",B672*'MPTO_working_2-way'!$G671)</f>
        <v/>
      </c>
      <c r="F672" s="17" t="str">
        <f>IF(OR($A672="",$B672=""),"",'MPTO_working_2-way'!D671)</f>
        <v/>
      </c>
      <c r="G672" s="22" t="str">
        <f>IF(OR($A672="",$B672=""),"",'MPTO_working_2-way'!E671)</f>
        <v/>
      </c>
      <c r="H672" s="17" t="str">
        <f>IF(OR($A672="",$B672=""),"",'OddsRatio_working_2-way'!M671)</f>
        <v/>
      </c>
      <c r="I672" s="17" t="str">
        <f>IF(OR($A672="",$B672=""),"",'OddsRatio_working_2-way'!N671)</f>
        <v/>
      </c>
      <c r="J672" s="17" t="str">
        <f>IF('Log_working_2-way'!$D671="","",A672^('Log_working_2-way'!$D671))</f>
        <v/>
      </c>
      <c r="K672" s="22" t="str">
        <f>IF('Log_working_2-way'!$D671="","",B672^('Log_working_2-way'!$D671))</f>
        <v/>
      </c>
    </row>
    <row r="673" spans="3:11">
      <c r="C673" s="20" t="str">
        <f t="shared" si="10"/>
        <v/>
      </c>
      <c r="D673" s="17" t="str">
        <f>IF(OR($A673="",$B673=""),"",A673*'MPTO_working_2-way'!$G672)</f>
        <v/>
      </c>
      <c r="E673" s="22" t="str">
        <f>IF(OR($A673="",$B673=""),"",B673*'MPTO_working_2-way'!$G672)</f>
        <v/>
      </c>
      <c r="F673" s="17" t="str">
        <f>IF(OR($A673="",$B673=""),"",'MPTO_working_2-way'!D672)</f>
        <v/>
      </c>
      <c r="G673" s="22" t="str">
        <f>IF(OR($A673="",$B673=""),"",'MPTO_working_2-way'!E672)</f>
        <v/>
      </c>
      <c r="H673" s="17" t="str">
        <f>IF(OR($A673="",$B673=""),"",'OddsRatio_working_2-way'!M672)</f>
        <v/>
      </c>
      <c r="I673" s="17" t="str">
        <f>IF(OR($A673="",$B673=""),"",'OddsRatio_working_2-way'!N672)</f>
        <v/>
      </c>
      <c r="J673" s="17" t="str">
        <f>IF('Log_working_2-way'!$D672="","",A673^('Log_working_2-way'!$D672))</f>
        <v/>
      </c>
      <c r="K673" s="22" t="str">
        <f>IF('Log_working_2-way'!$D672="","",B673^('Log_working_2-way'!$D672))</f>
        <v/>
      </c>
    </row>
    <row r="674" spans="3:11">
      <c r="C674" s="20" t="str">
        <f t="shared" si="10"/>
        <v/>
      </c>
      <c r="D674" s="17" t="str">
        <f>IF(OR($A674="",$B674=""),"",A674*'MPTO_working_2-way'!$G673)</f>
        <v/>
      </c>
      <c r="E674" s="22" t="str">
        <f>IF(OR($A674="",$B674=""),"",B674*'MPTO_working_2-way'!$G673)</f>
        <v/>
      </c>
      <c r="F674" s="17" t="str">
        <f>IF(OR($A674="",$B674=""),"",'MPTO_working_2-way'!D673)</f>
        <v/>
      </c>
      <c r="G674" s="22" t="str">
        <f>IF(OR($A674="",$B674=""),"",'MPTO_working_2-way'!E673)</f>
        <v/>
      </c>
      <c r="H674" s="17" t="str">
        <f>IF(OR($A674="",$B674=""),"",'OddsRatio_working_2-way'!M673)</f>
        <v/>
      </c>
      <c r="I674" s="17" t="str">
        <f>IF(OR($A674="",$B674=""),"",'OddsRatio_working_2-way'!N673)</f>
        <v/>
      </c>
      <c r="J674" s="17" t="str">
        <f>IF('Log_working_2-way'!$D673="","",A674^('Log_working_2-way'!$D673))</f>
        <v/>
      </c>
      <c r="K674" s="22" t="str">
        <f>IF('Log_working_2-way'!$D673="","",B674^('Log_working_2-way'!$D673))</f>
        <v/>
      </c>
    </row>
    <row r="675" spans="3:11">
      <c r="C675" s="20" t="str">
        <f t="shared" si="10"/>
        <v/>
      </c>
      <c r="D675" s="17" t="str">
        <f>IF(OR($A675="",$B675=""),"",A675*'MPTO_working_2-way'!$G674)</f>
        <v/>
      </c>
      <c r="E675" s="22" t="str">
        <f>IF(OR($A675="",$B675=""),"",B675*'MPTO_working_2-way'!$G674)</f>
        <v/>
      </c>
      <c r="F675" s="17" t="str">
        <f>IF(OR($A675="",$B675=""),"",'MPTO_working_2-way'!D674)</f>
        <v/>
      </c>
      <c r="G675" s="22" t="str">
        <f>IF(OR($A675="",$B675=""),"",'MPTO_working_2-way'!E674)</f>
        <v/>
      </c>
      <c r="H675" s="17" t="str">
        <f>IF(OR($A675="",$B675=""),"",'OddsRatio_working_2-way'!M674)</f>
        <v/>
      </c>
      <c r="I675" s="17" t="str">
        <f>IF(OR($A675="",$B675=""),"",'OddsRatio_working_2-way'!N674)</f>
        <v/>
      </c>
      <c r="J675" s="17" t="str">
        <f>IF('Log_working_2-way'!$D674="","",A675^('Log_working_2-way'!$D674))</f>
        <v/>
      </c>
      <c r="K675" s="22" t="str">
        <f>IF('Log_working_2-way'!$D674="","",B675^('Log_working_2-way'!$D674))</f>
        <v/>
      </c>
    </row>
    <row r="676" spans="3:11">
      <c r="C676" s="20" t="str">
        <f t="shared" si="10"/>
        <v/>
      </c>
      <c r="D676" s="17" t="str">
        <f>IF(OR($A676="",$B676=""),"",A676*'MPTO_working_2-way'!$G675)</f>
        <v/>
      </c>
      <c r="E676" s="22" t="str">
        <f>IF(OR($A676="",$B676=""),"",B676*'MPTO_working_2-way'!$G675)</f>
        <v/>
      </c>
      <c r="F676" s="17" t="str">
        <f>IF(OR($A676="",$B676=""),"",'MPTO_working_2-way'!D675)</f>
        <v/>
      </c>
      <c r="G676" s="22" t="str">
        <f>IF(OR($A676="",$B676=""),"",'MPTO_working_2-way'!E675)</f>
        <v/>
      </c>
      <c r="H676" s="17" t="str">
        <f>IF(OR($A676="",$B676=""),"",'OddsRatio_working_2-way'!M675)</f>
        <v/>
      </c>
      <c r="I676" s="17" t="str">
        <f>IF(OR($A676="",$B676=""),"",'OddsRatio_working_2-way'!N675)</f>
        <v/>
      </c>
      <c r="J676" s="17" t="str">
        <f>IF('Log_working_2-way'!$D675="","",A676^('Log_working_2-way'!$D675))</f>
        <v/>
      </c>
      <c r="K676" s="22" t="str">
        <f>IF('Log_working_2-way'!$D675="","",B676^('Log_working_2-way'!$D675))</f>
        <v/>
      </c>
    </row>
    <row r="677" spans="3:11">
      <c r="C677" s="20" t="str">
        <f t="shared" si="10"/>
        <v/>
      </c>
      <c r="D677" s="17" t="str">
        <f>IF(OR($A677="",$B677=""),"",A677*'MPTO_working_2-way'!$G676)</f>
        <v/>
      </c>
      <c r="E677" s="22" t="str">
        <f>IF(OR($A677="",$B677=""),"",B677*'MPTO_working_2-way'!$G676)</f>
        <v/>
      </c>
      <c r="F677" s="17" t="str">
        <f>IF(OR($A677="",$B677=""),"",'MPTO_working_2-way'!D676)</f>
        <v/>
      </c>
      <c r="G677" s="22" t="str">
        <f>IF(OR($A677="",$B677=""),"",'MPTO_working_2-way'!E676)</f>
        <v/>
      </c>
      <c r="H677" s="17" t="str">
        <f>IF(OR($A677="",$B677=""),"",'OddsRatio_working_2-way'!M676)</f>
        <v/>
      </c>
      <c r="I677" s="17" t="str">
        <f>IF(OR($A677="",$B677=""),"",'OddsRatio_working_2-way'!N676)</f>
        <v/>
      </c>
      <c r="J677" s="17" t="str">
        <f>IF('Log_working_2-way'!$D676="","",A677^('Log_working_2-way'!$D676))</f>
        <v/>
      </c>
      <c r="K677" s="22" t="str">
        <f>IF('Log_working_2-way'!$D676="","",B677^('Log_working_2-way'!$D676))</f>
        <v/>
      </c>
    </row>
    <row r="678" spans="3:11">
      <c r="C678" s="20" t="str">
        <f t="shared" si="10"/>
        <v/>
      </c>
      <c r="D678" s="17" t="str">
        <f>IF(OR($A678="",$B678=""),"",A678*'MPTO_working_2-way'!$G677)</f>
        <v/>
      </c>
      <c r="E678" s="22" t="str">
        <f>IF(OR($A678="",$B678=""),"",B678*'MPTO_working_2-way'!$G677)</f>
        <v/>
      </c>
      <c r="F678" s="17" t="str">
        <f>IF(OR($A678="",$B678=""),"",'MPTO_working_2-way'!D677)</f>
        <v/>
      </c>
      <c r="G678" s="22" t="str">
        <f>IF(OR($A678="",$B678=""),"",'MPTO_working_2-way'!E677)</f>
        <v/>
      </c>
      <c r="H678" s="17" t="str">
        <f>IF(OR($A678="",$B678=""),"",'OddsRatio_working_2-way'!M677)</f>
        <v/>
      </c>
      <c r="I678" s="17" t="str">
        <f>IF(OR($A678="",$B678=""),"",'OddsRatio_working_2-way'!N677)</f>
        <v/>
      </c>
      <c r="J678" s="17" t="str">
        <f>IF('Log_working_2-way'!$D677="","",A678^('Log_working_2-way'!$D677))</f>
        <v/>
      </c>
      <c r="K678" s="22" t="str">
        <f>IF('Log_working_2-way'!$D677="","",B678^('Log_working_2-way'!$D677))</f>
        <v/>
      </c>
    </row>
    <row r="679" spans="3:11">
      <c r="C679" s="20" t="str">
        <f t="shared" si="10"/>
        <v/>
      </c>
      <c r="D679" s="17" t="str">
        <f>IF(OR($A679="",$B679=""),"",A679*'MPTO_working_2-way'!$G678)</f>
        <v/>
      </c>
      <c r="E679" s="22" t="str">
        <f>IF(OR($A679="",$B679=""),"",B679*'MPTO_working_2-way'!$G678)</f>
        <v/>
      </c>
      <c r="F679" s="17" t="str">
        <f>IF(OR($A679="",$B679=""),"",'MPTO_working_2-way'!D678)</f>
        <v/>
      </c>
      <c r="G679" s="22" t="str">
        <f>IF(OR($A679="",$B679=""),"",'MPTO_working_2-way'!E678)</f>
        <v/>
      </c>
      <c r="H679" s="17" t="str">
        <f>IF(OR($A679="",$B679=""),"",'OddsRatio_working_2-way'!M678)</f>
        <v/>
      </c>
      <c r="I679" s="17" t="str">
        <f>IF(OR($A679="",$B679=""),"",'OddsRatio_working_2-way'!N678)</f>
        <v/>
      </c>
      <c r="J679" s="17" t="str">
        <f>IF('Log_working_2-way'!$D678="","",A679^('Log_working_2-way'!$D678))</f>
        <v/>
      </c>
      <c r="K679" s="22" t="str">
        <f>IF('Log_working_2-way'!$D678="","",B679^('Log_working_2-way'!$D678))</f>
        <v/>
      </c>
    </row>
    <row r="680" spans="3:11">
      <c r="C680" s="20" t="str">
        <f t="shared" si="10"/>
        <v/>
      </c>
      <c r="D680" s="17" t="str">
        <f>IF(OR($A680="",$B680=""),"",A680*'MPTO_working_2-way'!$G679)</f>
        <v/>
      </c>
      <c r="E680" s="22" t="str">
        <f>IF(OR($A680="",$B680=""),"",B680*'MPTO_working_2-way'!$G679)</f>
        <v/>
      </c>
      <c r="F680" s="17" t="str">
        <f>IF(OR($A680="",$B680=""),"",'MPTO_working_2-way'!D679)</f>
        <v/>
      </c>
      <c r="G680" s="22" t="str">
        <f>IF(OR($A680="",$B680=""),"",'MPTO_working_2-way'!E679)</f>
        <v/>
      </c>
      <c r="H680" s="17" t="str">
        <f>IF(OR($A680="",$B680=""),"",'OddsRatio_working_2-way'!M679)</f>
        <v/>
      </c>
      <c r="I680" s="17" t="str">
        <f>IF(OR($A680="",$B680=""),"",'OddsRatio_working_2-way'!N679)</f>
        <v/>
      </c>
      <c r="J680" s="17" t="str">
        <f>IF('Log_working_2-way'!$D679="","",A680^('Log_working_2-way'!$D679))</f>
        <v/>
      </c>
      <c r="K680" s="22" t="str">
        <f>IF('Log_working_2-way'!$D679="","",B680^('Log_working_2-way'!$D679))</f>
        <v/>
      </c>
    </row>
    <row r="681" spans="3:11">
      <c r="C681" s="20" t="str">
        <f t="shared" si="10"/>
        <v/>
      </c>
      <c r="D681" s="17" t="str">
        <f>IF(OR($A681="",$B681=""),"",A681*'MPTO_working_2-way'!$G680)</f>
        <v/>
      </c>
      <c r="E681" s="22" t="str">
        <f>IF(OR($A681="",$B681=""),"",B681*'MPTO_working_2-way'!$G680)</f>
        <v/>
      </c>
      <c r="F681" s="17" t="str">
        <f>IF(OR($A681="",$B681=""),"",'MPTO_working_2-way'!D680)</f>
        <v/>
      </c>
      <c r="G681" s="22" t="str">
        <f>IF(OR($A681="",$B681=""),"",'MPTO_working_2-way'!E680)</f>
        <v/>
      </c>
      <c r="H681" s="17" t="str">
        <f>IF(OR($A681="",$B681=""),"",'OddsRatio_working_2-way'!M680)</f>
        <v/>
      </c>
      <c r="I681" s="17" t="str">
        <f>IF(OR($A681="",$B681=""),"",'OddsRatio_working_2-way'!N680)</f>
        <v/>
      </c>
      <c r="J681" s="17" t="str">
        <f>IF('Log_working_2-way'!$D680="","",A681^('Log_working_2-way'!$D680))</f>
        <v/>
      </c>
      <c r="K681" s="22" t="str">
        <f>IF('Log_working_2-way'!$D680="","",B681^('Log_working_2-way'!$D680))</f>
        <v/>
      </c>
    </row>
    <row r="682" spans="3:11">
      <c r="C682" s="20" t="str">
        <f t="shared" si="10"/>
        <v/>
      </c>
      <c r="D682" s="17" t="str">
        <f>IF(OR($A682="",$B682=""),"",A682*'MPTO_working_2-way'!$G681)</f>
        <v/>
      </c>
      <c r="E682" s="22" t="str">
        <f>IF(OR($A682="",$B682=""),"",B682*'MPTO_working_2-way'!$G681)</f>
        <v/>
      </c>
      <c r="F682" s="17" t="str">
        <f>IF(OR($A682="",$B682=""),"",'MPTO_working_2-way'!D681)</f>
        <v/>
      </c>
      <c r="G682" s="22" t="str">
        <f>IF(OR($A682="",$B682=""),"",'MPTO_working_2-way'!E681)</f>
        <v/>
      </c>
      <c r="H682" s="17" t="str">
        <f>IF(OR($A682="",$B682=""),"",'OddsRatio_working_2-way'!M681)</f>
        <v/>
      </c>
      <c r="I682" s="17" t="str">
        <f>IF(OR($A682="",$B682=""),"",'OddsRatio_working_2-way'!N681)</f>
        <v/>
      </c>
      <c r="J682" s="17" t="str">
        <f>IF('Log_working_2-way'!$D681="","",A682^('Log_working_2-way'!$D681))</f>
        <v/>
      </c>
      <c r="K682" s="22" t="str">
        <f>IF('Log_working_2-way'!$D681="","",B682^('Log_working_2-way'!$D681))</f>
        <v/>
      </c>
    </row>
    <row r="683" spans="3:11">
      <c r="C683" s="20" t="str">
        <f t="shared" si="10"/>
        <v/>
      </c>
      <c r="D683" s="17" t="str">
        <f>IF(OR($A683="",$B683=""),"",A683*'MPTO_working_2-way'!$G682)</f>
        <v/>
      </c>
      <c r="E683" s="22" t="str">
        <f>IF(OR($A683="",$B683=""),"",B683*'MPTO_working_2-way'!$G682)</f>
        <v/>
      </c>
      <c r="F683" s="17" t="str">
        <f>IF(OR($A683="",$B683=""),"",'MPTO_working_2-way'!D682)</f>
        <v/>
      </c>
      <c r="G683" s="22" t="str">
        <f>IF(OR($A683="",$B683=""),"",'MPTO_working_2-way'!E682)</f>
        <v/>
      </c>
      <c r="H683" s="17" t="str">
        <f>IF(OR($A683="",$B683=""),"",'OddsRatio_working_2-way'!M682)</f>
        <v/>
      </c>
      <c r="I683" s="17" t="str">
        <f>IF(OR($A683="",$B683=""),"",'OddsRatio_working_2-way'!N682)</f>
        <v/>
      </c>
      <c r="J683" s="17" t="str">
        <f>IF('Log_working_2-way'!$D682="","",A683^('Log_working_2-way'!$D682))</f>
        <v/>
      </c>
      <c r="K683" s="22" t="str">
        <f>IF('Log_working_2-way'!$D682="","",B683^('Log_working_2-way'!$D682))</f>
        <v/>
      </c>
    </row>
    <row r="684" spans="3:11">
      <c r="C684" s="20" t="str">
        <f t="shared" si="10"/>
        <v/>
      </c>
      <c r="D684" s="17" t="str">
        <f>IF(OR($A684="",$B684=""),"",A684*'MPTO_working_2-way'!$G683)</f>
        <v/>
      </c>
      <c r="E684" s="22" t="str">
        <f>IF(OR($A684="",$B684=""),"",B684*'MPTO_working_2-way'!$G683)</f>
        <v/>
      </c>
      <c r="F684" s="17" t="str">
        <f>IF(OR($A684="",$B684=""),"",'MPTO_working_2-way'!D683)</f>
        <v/>
      </c>
      <c r="G684" s="22" t="str">
        <f>IF(OR($A684="",$B684=""),"",'MPTO_working_2-way'!E683)</f>
        <v/>
      </c>
      <c r="H684" s="17" t="str">
        <f>IF(OR($A684="",$B684=""),"",'OddsRatio_working_2-way'!M683)</f>
        <v/>
      </c>
      <c r="I684" s="17" t="str">
        <f>IF(OR($A684="",$B684=""),"",'OddsRatio_working_2-way'!N683)</f>
        <v/>
      </c>
      <c r="J684" s="17" t="str">
        <f>IF('Log_working_2-way'!$D683="","",A684^('Log_working_2-way'!$D683))</f>
        <v/>
      </c>
      <c r="K684" s="22" t="str">
        <f>IF('Log_working_2-way'!$D683="","",B684^('Log_working_2-way'!$D683))</f>
        <v/>
      </c>
    </row>
    <row r="685" spans="3:11">
      <c r="C685" s="20" t="str">
        <f t="shared" si="10"/>
        <v/>
      </c>
      <c r="D685" s="17" t="str">
        <f>IF(OR($A685="",$B685=""),"",A685*'MPTO_working_2-way'!$G684)</f>
        <v/>
      </c>
      <c r="E685" s="22" t="str">
        <f>IF(OR($A685="",$B685=""),"",B685*'MPTO_working_2-way'!$G684)</f>
        <v/>
      </c>
      <c r="F685" s="17" t="str">
        <f>IF(OR($A685="",$B685=""),"",'MPTO_working_2-way'!D684)</f>
        <v/>
      </c>
      <c r="G685" s="22" t="str">
        <f>IF(OR($A685="",$B685=""),"",'MPTO_working_2-way'!E684)</f>
        <v/>
      </c>
      <c r="H685" s="17" t="str">
        <f>IF(OR($A685="",$B685=""),"",'OddsRatio_working_2-way'!M684)</f>
        <v/>
      </c>
      <c r="I685" s="17" t="str">
        <f>IF(OR($A685="",$B685=""),"",'OddsRatio_working_2-way'!N684)</f>
        <v/>
      </c>
      <c r="J685" s="17" t="str">
        <f>IF('Log_working_2-way'!$D684="","",A685^('Log_working_2-way'!$D684))</f>
        <v/>
      </c>
      <c r="K685" s="22" t="str">
        <f>IF('Log_working_2-way'!$D684="","",B685^('Log_working_2-way'!$D684))</f>
        <v/>
      </c>
    </row>
    <row r="686" spans="3:11">
      <c r="C686" s="20" t="str">
        <f t="shared" si="10"/>
        <v/>
      </c>
      <c r="D686" s="17" t="str">
        <f>IF(OR($A686="",$B686=""),"",A686*'MPTO_working_2-way'!$G685)</f>
        <v/>
      </c>
      <c r="E686" s="22" t="str">
        <f>IF(OR($A686="",$B686=""),"",B686*'MPTO_working_2-way'!$G685)</f>
        <v/>
      </c>
      <c r="F686" s="17" t="str">
        <f>IF(OR($A686="",$B686=""),"",'MPTO_working_2-way'!D685)</f>
        <v/>
      </c>
      <c r="G686" s="22" t="str">
        <f>IF(OR($A686="",$B686=""),"",'MPTO_working_2-way'!E685)</f>
        <v/>
      </c>
      <c r="H686" s="17" t="str">
        <f>IF(OR($A686="",$B686=""),"",'OddsRatio_working_2-way'!M685)</f>
        <v/>
      </c>
      <c r="I686" s="17" t="str">
        <f>IF(OR($A686="",$B686=""),"",'OddsRatio_working_2-way'!N685)</f>
        <v/>
      </c>
      <c r="J686" s="17" t="str">
        <f>IF('Log_working_2-way'!$D685="","",A686^('Log_working_2-way'!$D685))</f>
        <v/>
      </c>
      <c r="K686" s="22" t="str">
        <f>IF('Log_working_2-way'!$D685="","",B686^('Log_working_2-way'!$D685))</f>
        <v/>
      </c>
    </row>
    <row r="687" spans="3:11">
      <c r="C687" s="20" t="str">
        <f t="shared" si="10"/>
        <v/>
      </c>
      <c r="D687" s="17" t="str">
        <f>IF(OR($A687="",$B687=""),"",A687*'MPTO_working_2-way'!$G686)</f>
        <v/>
      </c>
      <c r="E687" s="22" t="str">
        <f>IF(OR($A687="",$B687=""),"",B687*'MPTO_working_2-way'!$G686)</f>
        <v/>
      </c>
      <c r="F687" s="17" t="str">
        <f>IF(OR($A687="",$B687=""),"",'MPTO_working_2-way'!D686)</f>
        <v/>
      </c>
      <c r="G687" s="22" t="str">
        <f>IF(OR($A687="",$B687=""),"",'MPTO_working_2-way'!E686)</f>
        <v/>
      </c>
      <c r="H687" s="17" t="str">
        <f>IF(OR($A687="",$B687=""),"",'OddsRatio_working_2-way'!M686)</f>
        <v/>
      </c>
      <c r="I687" s="17" t="str">
        <f>IF(OR($A687="",$B687=""),"",'OddsRatio_working_2-way'!N686)</f>
        <v/>
      </c>
      <c r="J687" s="17" t="str">
        <f>IF('Log_working_2-way'!$D686="","",A687^('Log_working_2-way'!$D686))</f>
        <v/>
      </c>
      <c r="K687" s="22" t="str">
        <f>IF('Log_working_2-way'!$D686="","",B687^('Log_working_2-way'!$D686))</f>
        <v/>
      </c>
    </row>
    <row r="688" spans="3:11">
      <c r="C688" s="20" t="str">
        <f t="shared" si="10"/>
        <v/>
      </c>
      <c r="D688" s="17" t="str">
        <f>IF(OR($A688="",$B688=""),"",A688*'MPTO_working_2-way'!$G687)</f>
        <v/>
      </c>
      <c r="E688" s="22" t="str">
        <f>IF(OR($A688="",$B688=""),"",B688*'MPTO_working_2-way'!$G687)</f>
        <v/>
      </c>
      <c r="F688" s="17" t="str">
        <f>IF(OR($A688="",$B688=""),"",'MPTO_working_2-way'!D687)</f>
        <v/>
      </c>
      <c r="G688" s="22" t="str">
        <f>IF(OR($A688="",$B688=""),"",'MPTO_working_2-way'!E687)</f>
        <v/>
      </c>
      <c r="H688" s="17" t="str">
        <f>IF(OR($A688="",$B688=""),"",'OddsRatio_working_2-way'!M687)</f>
        <v/>
      </c>
      <c r="I688" s="17" t="str">
        <f>IF(OR($A688="",$B688=""),"",'OddsRatio_working_2-way'!N687)</f>
        <v/>
      </c>
      <c r="J688" s="17" t="str">
        <f>IF('Log_working_2-way'!$D687="","",A688^('Log_working_2-way'!$D687))</f>
        <v/>
      </c>
      <c r="K688" s="22" t="str">
        <f>IF('Log_working_2-way'!$D687="","",B688^('Log_working_2-way'!$D687))</f>
        <v/>
      </c>
    </row>
    <row r="689" spans="3:11">
      <c r="C689" s="20" t="str">
        <f t="shared" si="10"/>
        <v/>
      </c>
      <c r="D689" s="17" t="str">
        <f>IF(OR($A689="",$B689=""),"",A689*'MPTO_working_2-way'!$G688)</f>
        <v/>
      </c>
      <c r="E689" s="22" t="str">
        <f>IF(OR($A689="",$B689=""),"",B689*'MPTO_working_2-way'!$G688)</f>
        <v/>
      </c>
      <c r="F689" s="17" t="str">
        <f>IF(OR($A689="",$B689=""),"",'MPTO_working_2-way'!D688)</f>
        <v/>
      </c>
      <c r="G689" s="22" t="str">
        <f>IF(OR($A689="",$B689=""),"",'MPTO_working_2-way'!E688)</f>
        <v/>
      </c>
      <c r="H689" s="17" t="str">
        <f>IF(OR($A689="",$B689=""),"",'OddsRatio_working_2-way'!M688)</f>
        <v/>
      </c>
      <c r="I689" s="17" t="str">
        <f>IF(OR($A689="",$B689=""),"",'OddsRatio_working_2-way'!N688)</f>
        <v/>
      </c>
      <c r="J689" s="17" t="str">
        <f>IF('Log_working_2-way'!$D688="","",A689^('Log_working_2-way'!$D688))</f>
        <v/>
      </c>
      <c r="K689" s="22" t="str">
        <f>IF('Log_working_2-way'!$D688="","",B689^('Log_working_2-way'!$D688))</f>
        <v/>
      </c>
    </row>
    <row r="690" spans="3:11">
      <c r="C690" s="20" t="str">
        <f t="shared" si="10"/>
        <v/>
      </c>
      <c r="D690" s="17" t="str">
        <f>IF(OR($A690="",$B690=""),"",A690*'MPTO_working_2-way'!$G689)</f>
        <v/>
      </c>
      <c r="E690" s="22" t="str">
        <f>IF(OR($A690="",$B690=""),"",B690*'MPTO_working_2-way'!$G689)</f>
        <v/>
      </c>
      <c r="F690" s="17" t="str">
        <f>IF(OR($A690="",$B690=""),"",'MPTO_working_2-way'!D689)</f>
        <v/>
      </c>
      <c r="G690" s="22" t="str">
        <f>IF(OR($A690="",$B690=""),"",'MPTO_working_2-way'!E689)</f>
        <v/>
      </c>
      <c r="H690" s="17" t="str">
        <f>IF(OR($A690="",$B690=""),"",'OddsRatio_working_2-way'!M689)</f>
        <v/>
      </c>
      <c r="I690" s="17" t="str">
        <f>IF(OR($A690="",$B690=""),"",'OddsRatio_working_2-way'!N689)</f>
        <v/>
      </c>
      <c r="J690" s="17" t="str">
        <f>IF('Log_working_2-way'!$D689="","",A690^('Log_working_2-way'!$D689))</f>
        <v/>
      </c>
      <c r="K690" s="22" t="str">
        <f>IF('Log_working_2-way'!$D689="","",B690^('Log_working_2-way'!$D689))</f>
        <v/>
      </c>
    </row>
    <row r="691" spans="3:11">
      <c r="C691" s="20" t="str">
        <f t="shared" si="10"/>
        <v/>
      </c>
      <c r="D691" s="17" t="str">
        <f>IF(OR($A691="",$B691=""),"",A691*'MPTO_working_2-way'!$G690)</f>
        <v/>
      </c>
      <c r="E691" s="22" t="str">
        <f>IF(OR($A691="",$B691=""),"",B691*'MPTO_working_2-way'!$G690)</f>
        <v/>
      </c>
      <c r="F691" s="17" t="str">
        <f>IF(OR($A691="",$B691=""),"",'MPTO_working_2-way'!D690)</f>
        <v/>
      </c>
      <c r="G691" s="22" t="str">
        <f>IF(OR($A691="",$B691=""),"",'MPTO_working_2-way'!E690)</f>
        <v/>
      </c>
      <c r="H691" s="17" t="str">
        <f>IF(OR($A691="",$B691=""),"",'OddsRatio_working_2-way'!M690)</f>
        <v/>
      </c>
      <c r="I691" s="17" t="str">
        <f>IF(OR($A691="",$B691=""),"",'OddsRatio_working_2-way'!N690)</f>
        <v/>
      </c>
      <c r="J691" s="17" t="str">
        <f>IF('Log_working_2-way'!$D690="","",A691^('Log_working_2-way'!$D690))</f>
        <v/>
      </c>
      <c r="K691" s="22" t="str">
        <f>IF('Log_working_2-way'!$D690="","",B691^('Log_working_2-way'!$D690))</f>
        <v/>
      </c>
    </row>
    <row r="692" spans="3:11">
      <c r="C692" s="20" t="str">
        <f t="shared" si="10"/>
        <v/>
      </c>
      <c r="D692" s="17" t="str">
        <f>IF(OR($A692="",$B692=""),"",A692*'MPTO_working_2-way'!$G691)</f>
        <v/>
      </c>
      <c r="E692" s="22" t="str">
        <f>IF(OR($A692="",$B692=""),"",B692*'MPTO_working_2-way'!$G691)</f>
        <v/>
      </c>
      <c r="F692" s="17" t="str">
        <f>IF(OR($A692="",$B692=""),"",'MPTO_working_2-way'!D691)</f>
        <v/>
      </c>
      <c r="G692" s="22" t="str">
        <f>IF(OR($A692="",$B692=""),"",'MPTO_working_2-way'!E691)</f>
        <v/>
      </c>
      <c r="H692" s="17" t="str">
        <f>IF(OR($A692="",$B692=""),"",'OddsRatio_working_2-way'!M691)</f>
        <v/>
      </c>
      <c r="I692" s="17" t="str">
        <f>IF(OR($A692="",$B692=""),"",'OddsRatio_working_2-way'!N691)</f>
        <v/>
      </c>
      <c r="J692" s="17" t="str">
        <f>IF('Log_working_2-way'!$D691="","",A692^('Log_working_2-way'!$D691))</f>
        <v/>
      </c>
      <c r="K692" s="22" t="str">
        <f>IF('Log_working_2-way'!$D691="","",B692^('Log_working_2-way'!$D691))</f>
        <v/>
      </c>
    </row>
    <row r="693" spans="3:11">
      <c r="C693" s="20" t="str">
        <f t="shared" si="10"/>
        <v/>
      </c>
      <c r="D693" s="17" t="str">
        <f>IF(OR($A693="",$B693=""),"",A693*'MPTO_working_2-way'!$G692)</f>
        <v/>
      </c>
      <c r="E693" s="22" t="str">
        <f>IF(OR($A693="",$B693=""),"",B693*'MPTO_working_2-way'!$G692)</f>
        <v/>
      </c>
      <c r="F693" s="17" t="str">
        <f>IF(OR($A693="",$B693=""),"",'MPTO_working_2-way'!D692)</f>
        <v/>
      </c>
      <c r="G693" s="22" t="str">
        <f>IF(OR($A693="",$B693=""),"",'MPTO_working_2-way'!E692)</f>
        <v/>
      </c>
      <c r="H693" s="17" t="str">
        <f>IF(OR($A693="",$B693=""),"",'OddsRatio_working_2-way'!M692)</f>
        <v/>
      </c>
      <c r="I693" s="17" t="str">
        <f>IF(OR($A693="",$B693=""),"",'OddsRatio_working_2-way'!N692)</f>
        <v/>
      </c>
      <c r="J693" s="17" t="str">
        <f>IF('Log_working_2-way'!$D692="","",A693^('Log_working_2-way'!$D692))</f>
        <v/>
      </c>
      <c r="K693" s="22" t="str">
        <f>IF('Log_working_2-way'!$D692="","",B693^('Log_working_2-way'!$D692))</f>
        <v/>
      </c>
    </row>
    <row r="694" spans="3:11">
      <c r="C694" s="20" t="str">
        <f t="shared" si="10"/>
        <v/>
      </c>
      <c r="D694" s="17" t="str">
        <f>IF(OR($A694="",$B694=""),"",A694*'MPTO_working_2-way'!$G693)</f>
        <v/>
      </c>
      <c r="E694" s="22" t="str">
        <f>IF(OR($A694="",$B694=""),"",B694*'MPTO_working_2-way'!$G693)</f>
        <v/>
      </c>
      <c r="F694" s="17" t="str">
        <f>IF(OR($A694="",$B694=""),"",'MPTO_working_2-way'!D693)</f>
        <v/>
      </c>
      <c r="G694" s="22" t="str">
        <f>IF(OR($A694="",$B694=""),"",'MPTO_working_2-way'!E693)</f>
        <v/>
      </c>
      <c r="H694" s="17" t="str">
        <f>IF(OR($A694="",$B694=""),"",'OddsRatio_working_2-way'!M693)</f>
        <v/>
      </c>
      <c r="I694" s="17" t="str">
        <f>IF(OR($A694="",$B694=""),"",'OddsRatio_working_2-way'!N693)</f>
        <v/>
      </c>
      <c r="J694" s="17" t="str">
        <f>IF('Log_working_2-way'!$D693="","",A694^('Log_working_2-way'!$D693))</f>
        <v/>
      </c>
      <c r="K694" s="22" t="str">
        <f>IF('Log_working_2-way'!$D693="","",B694^('Log_working_2-way'!$D693))</f>
        <v/>
      </c>
    </row>
    <row r="695" spans="3:11">
      <c r="C695" s="20" t="str">
        <f t="shared" si="10"/>
        <v/>
      </c>
      <c r="D695" s="17" t="str">
        <f>IF(OR($A695="",$B695=""),"",A695*'MPTO_working_2-way'!$G694)</f>
        <v/>
      </c>
      <c r="E695" s="22" t="str">
        <f>IF(OR($A695="",$B695=""),"",B695*'MPTO_working_2-way'!$G694)</f>
        <v/>
      </c>
      <c r="F695" s="17" t="str">
        <f>IF(OR($A695="",$B695=""),"",'MPTO_working_2-way'!D694)</f>
        <v/>
      </c>
      <c r="G695" s="22" t="str">
        <f>IF(OR($A695="",$B695=""),"",'MPTO_working_2-way'!E694)</f>
        <v/>
      </c>
      <c r="H695" s="17" t="str">
        <f>IF(OR($A695="",$B695=""),"",'OddsRatio_working_2-way'!M694)</f>
        <v/>
      </c>
      <c r="I695" s="17" t="str">
        <f>IF(OR($A695="",$B695=""),"",'OddsRatio_working_2-way'!N694)</f>
        <v/>
      </c>
      <c r="J695" s="17" t="str">
        <f>IF('Log_working_2-way'!$D694="","",A695^('Log_working_2-way'!$D694))</f>
        <v/>
      </c>
      <c r="K695" s="22" t="str">
        <f>IF('Log_working_2-way'!$D694="","",B695^('Log_working_2-way'!$D694))</f>
        <v/>
      </c>
    </row>
    <row r="696" spans="3:11">
      <c r="C696" s="20" t="str">
        <f t="shared" si="10"/>
        <v/>
      </c>
      <c r="D696" s="17" t="str">
        <f>IF(OR($A696="",$B696=""),"",A696*'MPTO_working_2-way'!$G695)</f>
        <v/>
      </c>
      <c r="E696" s="22" t="str">
        <f>IF(OR($A696="",$B696=""),"",B696*'MPTO_working_2-way'!$G695)</f>
        <v/>
      </c>
      <c r="F696" s="17" t="str">
        <f>IF(OR($A696="",$B696=""),"",'MPTO_working_2-way'!D695)</f>
        <v/>
      </c>
      <c r="G696" s="22" t="str">
        <f>IF(OR($A696="",$B696=""),"",'MPTO_working_2-way'!E695)</f>
        <v/>
      </c>
      <c r="H696" s="17" t="str">
        <f>IF(OR($A696="",$B696=""),"",'OddsRatio_working_2-way'!M695)</f>
        <v/>
      </c>
      <c r="I696" s="17" t="str">
        <f>IF(OR($A696="",$B696=""),"",'OddsRatio_working_2-way'!N695)</f>
        <v/>
      </c>
      <c r="J696" s="17" t="str">
        <f>IF('Log_working_2-way'!$D695="","",A696^('Log_working_2-way'!$D695))</f>
        <v/>
      </c>
      <c r="K696" s="22" t="str">
        <f>IF('Log_working_2-way'!$D695="","",B696^('Log_working_2-way'!$D695))</f>
        <v/>
      </c>
    </row>
    <row r="697" spans="3:11">
      <c r="C697" s="20" t="str">
        <f t="shared" si="10"/>
        <v/>
      </c>
      <c r="D697" s="17" t="str">
        <f>IF(OR($A697="",$B697=""),"",A697*'MPTO_working_2-way'!$G696)</f>
        <v/>
      </c>
      <c r="E697" s="22" t="str">
        <f>IF(OR($A697="",$B697=""),"",B697*'MPTO_working_2-way'!$G696)</f>
        <v/>
      </c>
      <c r="F697" s="17" t="str">
        <f>IF(OR($A697="",$B697=""),"",'MPTO_working_2-way'!D696)</f>
        <v/>
      </c>
      <c r="G697" s="22" t="str">
        <f>IF(OR($A697="",$B697=""),"",'MPTO_working_2-way'!E696)</f>
        <v/>
      </c>
      <c r="H697" s="17" t="str">
        <f>IF(OR($A697="",$B697=""),"",'OddsRatio_working_2-way'!M696)</f>
        <v/>
      </c>
      <c r="I697" s="17" t="str">
        <f>IF(OR($A697="",$B697=""),"",'OddsRatio_working_2-way'!N696)</f>
        <v/>
      </c>
      <c r="J697" s="17" t="str">
        <f>IF('Log_working_2-way'!$D696="","",A697^('Log_working_2-way'!$D696))</f>
        <v/>
      </c>
      <c r="K697" s="22" t="str">
        <f>IF('Log_working_2-way'!$D696="","",B697^('Log_working_2-way'!$D696))</f>
        <v/>
      </c>
    </row>
    <row r="698" spans="3:11">
      <c r="C698" s="20" t="str">
        <f t="shared" si="10"/>
        <v/>
      </c>
      <c r="D698" s="17" t="str">
        <f>IF(OR($A698="",$B698=""),"",A698*'MPTO_working_2-way'!$G697)</f>
        <v/>
      </c>
      <c r="E698" s="22" t="str">
        <f>IF(OR($A698="",$B698=""),"",B698*'MPTO_working_2-way'!$G697)</f>
        <v/>
      </c>
      <c r="F698" s="17" t="str">
        <f>IF(OR($A698="",$B698=""),"",'MPTO_working_2-way'!D697)</f>
        <v/>
      </c>
      <c r="G698" s="22" t="str">
        <f>IF(OR($A698="",$B698=""),"",'MPTO_working_2-way'!E697)</f>
        <v/>
      </c>
      <c r="H698" s="17" t="str">
        <f>IF(OR($A698="",$B698=""),"",'OddsRatio_working_2-way'!M697)</f>
        <v/>
      </c>
      <c r="I698" s="17" t="str">
        <f>IF(OR($A698="",$B698=""),"",'OddsRatio_working_2-way'!N697)</f>
        <v/>
      </c>
      <c r="J698" s="17" t="str">
        <f>IF('Log_working_2-way'!$D697="","",A698^('Log_working_2-way'!$D697))</f>
        <v/>
      </c>
      <c r="K698" s="22" t="str">
        <f>IF('Log_working_2-way'!$D697="","",B698^('Log_working_2-way'!$D697))</f>
        <v/>
      </c>
    </row>
    <row r="699" spans="3:11">
      <c r="C699" s="20" t="str">
        <f t="shared" si="10"/>
        <v/>
      </c>
      <c r="D699" s="17" t="str">
        <f>IF(OR($A699="",$B699=""),"",A699*'MPTO_working_2-way'!$G698)</f>
        <v/>
      </c>
      <c r="E699" s="22" t="str">
        <f>IF(OR($A699="",$B699=""),"",B699*'MPTO_working_2-way'!$G698)</f>
        <v/>
      </c>
      <c r="F699" s="17" t="str">
        <f>IF(OR($A699="",$B699=""),"",'MPTO_working_2-way'!D698)</f>
        <v/>
      </c>
      <c r="G699" s="22" t="str">
        <f>IF(OR($A699="",$B699=""),"",'MPTO_working_2-way'!E698)</f>
        <v/>
      </c>
      <c r="H699" s="17" t="str">
        <f>IF(OR($A699="",$B699=""),"",'OddsRatio_working_2-way'!M698)</f>
        <v/>
      </c>
      <c r="I699" s="17" t="str">
        <f>IF(OR($A699="",$B699=""),"",'OddsRatio_working_2-way'!N698)</f>
        <v/>
      </c>
      <c r="J699" s="17" t="str">
        <f>IF('Log_working_2-way'!$D698="","",A699^('Log_working_2-way'!$D698))</f>
        <v/>
      </c>
      <c r="K699" s="22" t="str">
        <f>IF('Log_working_2-way'!$D698="","",B699^('Log_working_2-way'!$D698))</f>
        <v/>
      </c>
    </row>
    <row r="700" spans="3:11">
      <c r="C700" s="20" t="str">
        <f t="shared" si="10"/>
        <v/>
      </c>
      <c r="D700" s="17" t="str">
        <f>IF(OR($A700="",$B700=""),"",A700*'MPTO_working_2-way'!$G699)</f>
        <v/>
      </c>
      <c r="E700" s="22" t="str">
        <f>IF(OR($A700="",$B700=""),"",B700*'MPTO_working_2-way'!$G699)</f>
        <v/>
      </c>
      <c r="F700" s="17" t="str">
        <f>IF(OR($A700="",$B700=""),"",'MPTO_working_2-way'!D699)</f>
        <v/>
      </c>
      <c r="G700" s="22" t="str">
        <f>IF(OR($A700="",$B700=""),"",'MPTO_working_2-way'!E699)</f>
        <v/>
      </c>
      <c r="H700" s="17" t="str">
        <f>IF(OR($A700="",$B700=""),"",'OddsRatio_working_2-way'!M699)</f>
        <v/>
      </c>
      <c r="I700" s="17" t="str">
        <f>IF(OR($A700="",$B700=""),"",'OddsRatio_working_2-way'!N699)</f>
        <v/>
      </c>
      <c r="J700" s="17" t="str">
        <f>IF('Log_working_2-way'!$D699="","",A700^('Log_working_2-way'!$D699))</f>
        <v/>
      </c>
      <c r="K700" s="22" t="str">
        <f>IF('Log_working_2-way'!$D699="","",B700^('Log_working_2-way'!$D699))</f>
        <v/>
      </c>
    </row>
    <row r="701" spans="3:11">
      <c r="C701" s="20" t="str">
        <f t="shared" si="10"/>
        <v/>
      </c>
      <c r="D701" s="17" t="str">
        <f>IF(OR($A701="",$B701=""),"",A701*'MPTO_working_2-way'!$G700)</f>
        <v/>
      </c>
      <c r="E701" s="22" t="str">
        <f>IF(OR($A701="",$B701=""),"",B701*'MPTO_working_2-way'!$G700)</f>
        <v/>
      </c>
      <c r="F701" s="17" t="str">
        <f>IF(OR($A701="",$B701=""),"",'MPTO_working_2-way'!D700)</f>
        <v/>
      </c>
      <c r="G701" s="22" t="str">
        <f>IF(OR($A701="",$B701=""),"",'MPTO_working_2-way'!E700)</f>
        <v/>
      </c>
      <c r="H701" s="17" t="str">
        <f>IF(OR($A701="",$B701=""),"",'OddsRatio_working_2-way'!M700)</f>
        <v/>
      </c>
      <c r="I701" s="17" t="str">
        <f>IF(OR($A701="",$B701=""),"",'OddsRatio_working_2-way'!N700)</f>
        <v/>
      </c>
      <c r="J701" s="17" t="str">
        <f>IF('Log_working_2-way'!$D700="","",A701^('Log_working_2-way'!$D700))</f>
        <v/>
      </c>
      <c r="K701" s="22" t="str">
        <f>IF('Log_working_2-way'!$D700="","",B701^('Log_working_2-way'!$D700))</f>
        <v/>
      </c>
    </row>
    <row r="702" spans="3:11">
      <c r="C702" s="20" t="str">
        <f t="shared" si="10"/>
        <v/>
      </c>
      <c r="D702" s="17" t="str">
        <f>IF(OR($A702="",$B702=""),"",A702*'MPTO_working_2-way'!$G701)</f>
        <v/>
      </c>
      <c r="E702" s="22" t="str">
        <f>IF(OR($A702="",$B702=""),"",B702*'MPTO_working_2-way'!$G701)</f>
        <v/>
      </c>
      <c r="F702" s="17" t="str">
        <f>IF(OR($A702="",$B702=""),"",'MPTO_working_2-way'!D701)</f>
        <v/>
      </c>
      <c r="G702" s="22" t="str">
        <f>IF(OR($A702="",$B702=""),"",'MPTO_working_2-way'!E701)</f>
        <v/>
      </c>
      <c r="H702" s="17" t="str">
        <f>IF(OR($A702="",$B702=""),"",'OddsRatio_working_2-way'!M701)</f>
        <v/>
      </c>
      <c r="I702" s="17" t="str">
        <f>IF(OR($A702="",$B702=""),"",'OddsRatio_working_2-way'!N701)</f>
        <v/>
      </c>
      <c r="J702" s="17" t="str">
        <f>IF('Log_working_2-way'!$D701="","",A702^('Log_working_2-way'!$D701))</f>
        <v/>
      </c>
      <c r="K702" s="22" t="str">
        <f>IF('Log_working_2-way'!$D701="","",B702^('Log_working_2-way'!$D701))</f>
        <v/>
      </c>
    </row>
    <row r="703" spans="3:11">
      <c r="C703" s="20" t="str">
        <f t="shared" si="10"/>
        <v/>
      </c>
      <c r="D703" s="17" t="str">
        <f>IF(OR($A703="",$B703=""),"",A703*'MPTO_working_2-way'!$G702)</f>
        <v/>
      </c>
      <c r="E703" s="22" t="str">
        <f>IF(OR($A703="",$B703=""),"",B703*'MPTO_working_2-way'!$G702)</f>
        <v/>
      </c>
      <c r="F703" s="17" t="str">
        <f>IF(OR($A703="",$B703=""),"",'MPTO_working_2-way'!D702)</f>
        <v/>
      </c>
      <c r="G703" s="22" t="str">
        <f>IF(OR($A703="",$B703=""),"",'MPTO_working_2-way'!E702)</f>
        <v/>
      </c>
      <c r="H703" s="17" t="str">
        <f>IF(OR($A703="",$B703=""),"",'OddsRatio_working_2-way'!M702)</f>
        <v/>
      </c>
      <c r="I703" s="17" t="str">
        <f>IF(OR($A703="",$B703=""),"",'OddsRatio_working_2-way'!N702)</f>
        <v/>
      </c>
      <c r="J703" s="17" t="str">
        <f>IF('Log_working_2-way'!$D702="","",A703^('Log_working_2-way'!$D702))</f>
        <v/>
      </c>
      <c r="K703" s="22" t="str">
        <f>IF('Log_working_2-way'!$D702="","",B703^('Log_working_2-way'!$D702))</f>
        <v/>
      </c>
    </row>
    <row r="704" spans="3:11">
      <c r="C704" s="20" t="str">
        <f t="shared" si="10"/>
        <v/>
      </c>
      <c r="D704" s="17" t="str">
        <f>IF(OR($A704="",$B704=""),"",A704*'MPTO_working_2-way'!$G703)</f>
        <v/>
      </c>
      <c r="E704" s="22" t="str">
        <f>IF(OR($A704="",$B704=""),"",B704*'MPTO_working_2-way'!$G703)</f>
        <v/>
      </c>
      <c r="F704" s="17" t="str">
        <f>IF(OR($A704="",$B704=""),"",'MPTO_working_2-way'!D703)</f>
        <v/>
      </c>
      <c r="G704" s="22" t="str">
        <f>IF(OR($A704="",$B704=""),"",'MPTO_working_2-way'!E703)</f>
        <v/>
      </c>
      <c r="H704" s="17" t="str">
        <f>IF(OR($A704="",$B704=""),"",'OddsRatio_working_2-way'!M703)</f>
        <v/>
      </c>
      <c r="I704" s="17" t="str">
        <f>IF(OR($A704="",$B704=""),"",'OddsRatio_working_2-way'!N703)</f>
        <v/>
      </c>
      <c r="J704" s="17" t="str">
        <f>IF('Log_working_2-way'!$D703="","",A704^('Log_working_2-way'!$D703))</f>
        <v/>
      </c>
      <c r="K704" s="22" t="str">
        <f>IF('Log_working_2-way'!$D703="","",B704^('Log_working_2-way'!$D703))</f>
        <v/>
      </c>
    </row>
    <row r="705" spans="3:11">
      <c r="C705" s="20" t="str">
        <f t="shared" si="10"/>
        <v/>
      </c>
      <c r="D705" s="17" t="str">
        <f>IF(OR($A705="",$B705=""),"",A705*'MPTO_working_2-way'!$G704)</f>
        <v/>
      </c>
      <c r="E705" s="22" t="str">
        <f>IF(OR($A705="",$B705=""),"",B705*'MPTO_working_2-way'!$G704)</f>
        <v/>
      </c>
      <c r="F705" s="17" t="str">
        <f>IF(OR($A705="",$B705=""),"",'MPTO_working_2-way'!D704)</f>
        <v/>
      </c>
      <c r="G705" s="22" t="str">
        <f>IF(OR($A705="",$B705=""),"",'MPTO_working_2-way'!E704)</f>
        <v/>
      </c>
      <c r="H705" s="17" t="str">
        <f>IF(OR($A705="",$B705=""),"",'OddsRatio_working_2-way'!M704)</f>
        <v/>
      </c>
      <c r="I705" s="17" t="str">
        <f>IF(OR($A705="",$B705=""),"",'OddsRatio_working_2-way'!N704)</f>
        <v/>
      </c>
      <c r="J705" s="17" t="str">
        <f>IF('Log_working_2-way'!$D704="","",A705^('Log_working_2-way'!$D704))</f>
        <v/>
      </c>
      <c r="K705" s="22" t="str">
        <f>IF('Log_working_2-way'!$D704="","",B705^('Log_working_2-way'!$D704))</f>
        <v/>
      </c>
    </row>
    <row r="706" spans="3:11">
      <c r="C706" s="20" t="str">
        <f t="shared" si="10"/>
        <v/>
      </c>
      <c r="D706" s="17" t="str">
        <f>IF(OR($A706="",$B706=""),"",A706*'MPTO_working_2-way'!$G705)</f>
        <v/>
      </c>
      <c r="E706" s="22" t="str">
        <f>IF(OR($A706="",$B706=""),"",B706*'MPTO_working_2-way'!$G705)</f>
        <v/>
      </c>
      <c r="F706" s="17" t="str">
        <f>IF(OR($A706="",$B706=""),"",'MPTO_working_2-way'!D705)</f>
        <v/>
      </c>
      <c r="G706" s="22" t="str">
        <f>IF(OR($A706="",$B706=""),"",'MPTO_working_2-way'!E705)</f>
        <v/>
      </c>
      <c r="H706" s="17" t="str">
        <f>IF(OR($A706="",$B706=""),"",'OddsRatio_working_2-way'!M705)</f>
        <v/>
      </c>
      <c r="I706" s="17" t="str">
        <f>IF(OR($A706="",$B706=""),"",'OddsRatio_working_2-way'!N705)</f>
        <v/>
      </c>
      <c r="J706" s="17" t="str">
        <f>IF('Log_working_2-way'!$D705="","",A706^('Log_working_2-way'!$D705))</f>
        <v/>
      </c>
      <c r="K706" s="22" t="str">
        <f>IF('Log_working_2-way'!$D705="","",B706^('Log_working_2-way'!$D705))</f>
        <v/>
      </c>
    </row>
    <row r="707" spans="3:11">
      <c r="C707" s="20" t="str">
        <f t="shared" ref="C707:C770" si="11">IF(OR($A707="",$B707=""),"",(1/A707)+(1/B707)-1)</f>
        <v/>
      </c>
      <c r="D707" s="17" t="str">
        <f>IF(OR($A707="",$B707=""),"",A707*'MPTO_working_2-way'!$G706)</f>
        <v/>
      </c>
      <c r="E707" s="22" t="str">
        <f>IF(OR($A707="",$B707=""),"",B707*'MPTO_working_2-way'!$G706)</f>
        <v/>
      </c>
      <c r="F707" s="17" t="str">
        <f>IF(OR($A707="",$B707=""),"",'MPTO_working_2-way'!D706)</f>
        <v/>
      </c>
      <c r="G707" s="22" t="str">
        <f>IF(OR($A707="",$B707=""),"",'MPTO_working_2-way'!E706)</f>
        <v/>
      </c>
      <c r="H707" s="17" t="str">
        <f>IF(OR($A707="",$B707=""),"",'OddsRatio_working_2-way'!M706)</f>
        <v/>
      </c>
      <c r="I707" s="17" t="str">
        <f>IF(OR($A707="",$B707=""),"",'OddsRatio_working_2-way'!N706)</f>
        <v/>
      </c>
      <c r="J707" s="17" t="str">
        <f>IF('Log_working_2-way'!$D706="","",A707^('Log_working_2-way'!$D706))</f>
        <v/>
      </c>
      <c r="K707" s="22" t="str">
        <f>IF('Log_working_2-way'!$D706="","",B707^('Log_working_2-way'!$D706))</f>
        <v/>
      </c>
    </row>
    <row r="708" spans="3:11">
      <c r="C708" s="20" t="str">
        <f t="shared" si="11"/>
        <v/>
      </c>
      <c r="D708" s="17" t="str">
        <f>IF(OR($A708="",$B708=""),"",A708*'MPTO_working_2-way'!$G707)</f>
        <v/>
      </c>
      <c r="E708" s="22" t="str">
        <f>IF(OR($A708="",$B708=""),"",B708*'MPTO_working_2-way'!$G707)</f>
        <v/>
      </c>
      <c r="F708" s="17" t="str">
        <f>IF(OR($A708="",$B708=""),"",'MPTO_working_2-way'!D707)</f>
        <v/>
      </c>
      <c r="G708" s="22" t="str">
        <f>IF(OR($A708="",$B708=""),"",'MPTO_working_2-way'!E707)</f>
        <v/>
      </c>
      <c r="H708" s="17" t="str">
        <f>IF(OR($A708="",$B708=""),"",'OddsRatio_working_2-way'!M707)</f>
        <v/>
      </c>
      <c r="I708" s="17" t="str">
        <f>IF(OR($A708="",$B708=""),"",'OddsRatio_working_2-way'!N707)</f>
        <v/>
      </c>
      <c r="J708" s="17" t="str">
        <f>IF('Log_working_2-way'!$D707="","",A708^('Log_working_2-way'!$D707))</f>
        <v/>
      </c>
      <c r="K708" s="22" t="str">
        <f>IF('Log_working_2-way'!$D707="","",B708^('Log_working_2-way'!$D707))</f>
        <v/>
      </c>
    </row>
    <row r="709" spans="3:11">
      <c r="C709" s="20" t="str">
        <f t="shared" si="11"/>
        <v/>
      </c>
      <c r="D709" s="17" t="str">
        <f>IF(OR($A709="",$B709=""),"",A709*'MPTO_working_2-way'!$G708)</f>
        <v/>
      </c>
      <c r="E709" s="22" t="str">
        <f>IF(OR($A709="",$B709=""),"",B709*'MPTO_working_2-way'!$G708)</f>
        <v/>
      </c>
      <c r="F709" s="17" t="str">
        <f>IF(OR($A709="",$B709=""),"",'MPTO_working_2-way'!D708)</f>
        <v/>
      </c>
      <c r="G709" s="22" t="str">
        <f>IF(OR($A709="",$B709=""),"",'MPTO_working_2-way'!E708)</f>
        <v/>
      </c>
      <c r="H709" s="17" t="str">
        <f>IF(OR($A709="",$B709=""),"",'OddsRatio_working_2-way'!M708)</f>
        <v/>
      </c>
      <c r="I709" s="17" t="str">
        <f>IF(OR($A709="",$B709=""),"",'OddsRatio_working_2-way'!N708)</f>
        <v/>
      </c>
      <c r="J709" s="17" t="str">
        <f>IF('Log_working_2-way'!$D708="","",A709^('Log_working_2-way'!$D708))</f>
        <v/>
      </c>
      <c r="K709" s="22" t="str">
        <f>IF('Log_working_2-way'!$D708="","",B709^('Log_working_2-way'!$D708))</f>
        <v/>
      </c>
    </row>
    <row r="710" spans="3:11">
      <c r="C710" s="20" t="str">
        <f t="shared" si="11"/>
        <v/>
      </c>
      <c r="D710" s="17" t="str">
        <f>IF(OR($A710="",$B710=""),"",A710*'MPTO_working_2-way'!$G709)</f>
        <v/>
      </c>
      <c r="E710" s="22" t="str">
        <f>IF(OR($A710="",$B710=""),"",B710*'MPTO_working_2-way'!$G709)</f>
        <v/>
      </c>
      <c r="F710" s="17" t="str">
        <f>IF(OR($A710="",$B710=""),"",'MPTO_working_2-way'!D709)</f>
        <v/>
      </c>
      <c r="G710" s="22" t="str">
        <f>IF(OR($A710="",$B710=""),"",'MPTO_working_2-way'!E709)</f>
        <v/>
      </c>
      <c r="H710" s="17" t="str">
        <f>IF(OR($A710="",$B710=""),"",'OddsRatio_working_2-way'!M709)</f>
        <v/>
      </c>
      <c r="I710" s="17" t="str">
        <f>IF(OR($A710="",$B710=""),"",'OddsRatio_working_2-way'!N709)</f>
        <v/>
      </c>
      <c r="J710" s="17" t="str">
        <f>IF('Log_working_2-way'!$D709="","",A710^('Log_working_2-way'!$D709))</f>
        <v/>
      </c>
      <c r="K710" s="22" t="str">
        <f>IF('Log_working_2-way'!$D709="","",B710^('Log_working_2-way'!$D709))</f>
        <v/>
      </c>
    </row>
    <row r="711" spans="3:11">
      <c r="C711" s="20" t="str">
        <f t="shared" si="11"/>
        <v/>
      </c>
      <c r="D711" s="17" t="str">
        <f>IF(OR($A711="",$B711=""),"",A711*'MPTO_working_2-way'!$G710)</f>
        <v/>
      </c>
      <c r="E711" s="22" t="str">
        <f>IF(OR($A711="",$B711=""),"",B711*'MPTO_working_2-way'!$G710)</f>
        <v/>
      </c>
      <c r="F711" s="17" t="str">
        <f>IF(OR($A711="",$B711=""),"",'MPTO_working_2-way'!D710)</f>
        <v/>
      </c>
      <c r="G711" s="22" t="str">
        <f>IF(OR($A711="",$B711=""),"",'MPTO_working_2-way'!E710)</f>
        <v/>
      </c>
      <c r="H711" s="17" t="str">
        <f>IF(OR($A711="",$B711=""),"",'OddsRatio_working_2-way'!M710)</f>
        <v/>
      </c>
      <c r="I711" s="17" t="str">
        <f>IF(OR($A711="",$B711=""),"",'OddsRatio_working_2-way'!N710)</f>
        <v/>
      </c>
      <c r="J711" s="17" t="str">
        <f>IF('Log_working_2-way'!$D710="","",A711^('Log_working_2-way'!$D710))</f>
        <v/>
      </c>
      <c r="K711" s="22" t="str">
        <f>IF('Log_working_2-way'!$D710="","",B711^('Log_working_2-way'!$D710))</f>
        <v/>
      </c>
    </row>
    <row r="712" spans="3:11">
      <c r="C712" s="20" t="str">
        <f t="shared" si="11"/>
        <v/>
      </c>
      <c r="D712" s="17" t="str">
        <f>IF(OR($A712="",$B712=""),"",A712*'MPTO_working_2-way'!$G711)</f>
        <v/>
      </c>
      <c r="E712" s="22" t="str">
        <f>IF(OR($A712="",$B712=""),"",B712*'MPTO_working_2-way'!$G711)</f>
        <v/>
      </c>
      <c r="F712" s="17" t="str">
        <f>IF(OR($A712="",$B712=""),"",'MPTO_working_2-way'!D711)</f>
        <v/>
      </c>
      <c r="G712" s="22" t="str">
        <f>IF(OR($A712="",$B712=""),"",'MPTO_working_2-way'!E711)</f>
        <v/>
      </c>
      <c r="H712" s="17" t="str">
        <f>IF(OR($A712="",$B712=""),"",'OddsRatio_working_2-way'!M711)</f>
        <v/>
      </c>
      <c r="I712" s="17" t="str">
        <f>IF(OR($A712="",$B712=""),"",'OddsRatio_working_2-way'!N711)</f>
        <v/>
      </c>
      <c r="J712" s="17" t="str">
        <f>IF('Log_working_2-way'!$D711="","",A712^('Log_working_2-way'!$D711))</f>
        <v/>
      </c>
      <c r="K712" s="22" t="str">
        <f>IF('Log_working_2-way'!$D711="","",B712^('Log_working_2-way'!$D711))</f>
        <v/>
      </c>
    </row>
    <row r="713" spans="3:11">
      <c r="C713" s="20" t="str">
        <f t="shared" si="11"/>
        <v/>
      </c>
      <c r="D713" s="17" t="str">
        <f>IF(OR($A713="",$B713=""),"",A713*'MPTO_working_2-way'!$G712)</f>
        <v/>
      </c>
      <c r="E713" s="22" t="str">
        <f>IF(OR($A713="",$B713=""),"",B713*'MPTO_working_2-way'!$G712)</f>
        <v/>
      </c>
      <c r="F713" s="17" t="str">
        <f>IF(OR($A713="",$B713=""),"",'MPTO_working_2-way'!D712)</f>
        <v/>
      </c>
      <c r="G713" s="22" t="str">
        <f>IF(OR($A713="",$B713=""),"",'MPTO_working_2-way'!E712)</f>
        <v/>
      </c>
      <c r="H713" s="17" t="str">
        <f>IF(OR($A713="",$B713=""),"",'OddsRatio_working_2-way'!M712)</f>
        <v/>
      </c>
      <c r="I713" s="17" t="str">
        <f>IF(OR($A713="",$B713=""),"",'OddsRatio_working_2-way'!N712)</f>
        <v/>
      </c>
      <c r="J713" s="17" t="str">
        <f>IF('Log_working_2-way'!$D712="","",A713^('Log_working_2-way'!$D712))</f>
        <v/>
      </c>
      <c r="K713" s="22" t="str">
        <f>IF('Log_working_2-way'!$D712="","",B713^('Log_working_2-way'!$D712))</f>
        <v/>
      </c>
    </row>
    <row r="714" spans="3:11">
      <c r="C714" s="20" t="str">
        <f t="shared" si="11"/>
        <v/>
      </c>
      <c r="D714" s="17" t="str">
        <f>IF(OR($A714="",$B714=""),"",A714*'MPTO_working_2-way'!$G713)</f>
        <v/>
      </c>
      <c r="E714" s="22" t="str">
        <f>IF(OR($A714="",$B714=""),"",B714*'MPTO_working_2-way'!$G713)</f>
        <v/>
      </c>
      <c r="F714" s="17" t="str">
        <f>IF(OR($A714="",$B714=""),"",'MPTO_working_2-way'!D713)</f>
        <v/>
      </c>
      <c r="G714" s="22" t="str">
        <f>IF(OR($A714="",$B714=""),"",'MPTO_working_2-way'!E713)</f>
        <v/>
      </c>
      <c r="H714" s="17" t="str">
        <f>IF(OR($A714="",$B714=""),"",'OddsRatio_working_2-way'!M713)</f>
        <v/>
      </c>
      <c r="I714" s="17" t="str">
        <f>IF(OR($A714="",$B714=""),"",'OddsRatio_working_2-way'!N713)</f>
        <v/>
      </c>
      <c r="J714" s="17" t="str">
        <f>IF('Log_working_2-way'!$D713="","",A714^('Log_working_2-way'!$D713))</f>
        <v/>
      </c>
      <c r="K714" s="22" t="str">
        <f>IF('Log_working_2-way'!$D713="","",B714^('Log_working_2-way'!$D713))</f>
        <v/>
      </c>
    </row>
    <row r="715" spans="3:11">
      <c r="C715" s="20" t="str">
        <f t="shared" si="11"/>
        <v/>
      </c>
      <c r="D715" s="17" t="str">
        <f>IF(OR($A715="",$B715=""),"",A715*'MPTO_working_2-way'!$G714)</f>
        <v/>
      </c>
      <c r="E715" s="22" t="str">
        <f>IF(OR($A715="",$B715=""),"",B715*'MPTO_working_2-way'!$G714)</f>
        <v/>
      </c>
      <c r="F715" s="17" t="str">
        <f>IF(OR($A715="",$B715=""),"",'MPTO_working_2-way'!D714)</f>
        <v/>
      </c>
      <c r="G715" s="22" t="str">
        <f>IF(OR($A715="",$B715=""),"",'MPTO_working_2-way'!E714)</f>
        <v/>
      </c>
      <c r="H715" s="17" t="str">
        <f>IF(OR($A715="",$B715=""),"",'OddsRatio_working_2-way'!M714)</f>
        <v/>
      </c>
      <c r="I715" s="17" t="str">
        <f>IF(OR($A715="",$B715=""),"",'OddsRatio_working_2-way'!N714)</f>
        <v/>
      </c>
      <c r="J715" s="17" t="str">
        <f>IF('Log_working_2-way'!$D714="","",A715^('Log_working_2-way'!$D714))</f>
        <v/>
      </c>
      <c r="K715" s="22" t="str">
        <f>IF('Log_working_2-way'!$D714="","",B715^('Log_working_2-way'!$D714))</f>
        <v/>
      </c>
    </row>
    <row r="716" spans="3:11">
      <c r="C716" s="20" t="str">
        <f t="shared" si="11"/>
        <v/>
      </c>
      <c r="D716" s="17" t="str">
        <f>IF(OR($A716="",$B716=""),"",A716*'MPTO_working_2-way'!$G715)</f>
        <v/>
      </c>
      <c r="E716" s="22" t="str">
        <f>IF(OR($A716="",$B716=""),"",B716*'MPTO_working_2-way'!$G715)</f>
        <v/>
      </c>
      <c r="F716" s="17" t="str">
        <f>IF(OR($A716="",$B716=""),"",'MPTO_working_2-way'!D715)</f>
        <v/>
      </c>
      <c r="G716" s="22" t="str">
        <f>IF(OR($A716="",$B716=""),"",'MPTO_working_2-way'!E715)</f>
        <v/>
      </c>
      <c r="H716" s="17" t="str">
        <f>IF(OR($A716="",$B716=""),"",'OddsRatio_working_2-way'!M715)</f>
        <v/>
      </c>
      <c r="I716" s="17" t="str">
        <f>IF(OR($A716="",$B716=""),"",'OddsRatio_working_2-way'!N715)</f>
        <v/>
      </c>
      <c r="J716" s="17" t="str">
        <f>IF('Log_working_2-way'!$D715="","",A716^('Log_working_2-way'!$D715))</f>
        <v/>
      </c>
      <c r="K716" s="22" t="str">
        <f>IF('Log_working_2-way'!$D715="","",B716^('Log_working_2-way'!$D715))</f>
        <v/>
      </c>
    </row>
    <row r="717" spans="3:11">
      <c r="C717" s="20" t="str">
        <f t="shared" si="11"/>
        <v/>
      </c>
      <c r="D717" s="17" t="str">
        <f>IF(OR($A717="",$B717=""),"",A717*'MPTO_working_2-way'!$G716)</f>
        <v/>
      </c>
      <c r="E717" s="22" t="str">
        <f>IF(OR($A717="",$B717=""),"",B717*'MPTO_working_2-way'!$G716)</f>
        <v/>
      </c>
      <c r="F717" s="17" t="str">
        <f>IF(OR($A717="",$B717=""),"",'MPTO_working_2-way'!D716)</f>
        <v/>
      </c>
      <c r="G717" s="22" t="str">
        <f>IF(OR($A717="",$B717=""),"",'MPTO_working_2-way'!E716)</f>
        <v/>
      </c>
      <c r="H717" s="17" t="str">
        <f>IF(OR($A717="",$B717=""),"",'OddsRatio_working_2-way'!M716)</f>
        <v/>
      </c>
      <c r="I717" s="17" t="str">
        <f>IF(OR($A717="",$B717=""),"",'OddsRatio_working_2-way'!N716)</f>
        <v/>
      </c>
      <c r="J717" s="17" t="str">
        <f>IF('Log_working_2-way'!$D716="","",A717^('Log_working_2-way'!$D716))</f>
        <v/>
      </c>
      <c r="K717" s="22" t="str">
        <f>IF('Log_working_2-way'!$D716="","",B717^('Log_working_2-way'!$D716))</f>
        <v/>
      </c>
    </row>
    <row r="718" spans="3:11">
      <c r="C718" s="20" t="str">
        <f t="shared" si="11"/>
        <v/>
      </c>
      <c r="D718" s="17" t="str">
        <f>IF(OR($A718="",$B718=""),"",A718*'MPTO_working_2-way'!$G717)</f>
        <v/>
      </c>
      <c r="E718" s="22" t="str">
        <f>IF(OR($A718="",$B718=""),"",B718*'MPTO_working_2-way'!$G717)</f>
        <v/>
      </c>
      <c r="F718" s="17" t="str">
        <f>IF(OR($A718="",$B718=""),"",'MPTO_working_2-way'!D717)</f>
        <v/>
      </c>
      <c r="G718" s="22" t="str">
        <f>IF(OR($A718="",$B718=""),"",'MPTO_working_2-way'!E717)</f>
        <v/>
      </c>
      <c r="H718" s="17" t="str">
        <f>IF(OR($A718="",$B718=""),"",'OddsRatio_working_2-way'!M717)</f>
        <v/>
      </c>
      <c r="I718" s="17" t="str">
        <f>IF(OR($A718="",$B718=""),"",'OddsRatio_working_2-way'!N717)</f>
        <v/>
      </c>
      <c r="J718" s="17" t="str">
        <f>IF('Log_working_2-way'!$D717="","",A718^('Log_working_2-way'!$D717))</f>
        <v/>
      </c>
      <c r="K718" s="22" t="str">
        <f>IF('Log_working_2-way'!$D717="","",B718^('Log_working_2-way'!$D717))</f>
        <v/>
      </c>
    </row>
    <row r="719" spans="3:11">
      <c r="C719" s="20" t="str">
        <f t="shared" si="11"/>
        <v/>
      </c>
      <c r="D719" s="17" t="str">
        <f>IF(OR($A719="",$B719=""),"",A719*'MPTO_working_2-way'!$G718)</f>
        <v/>
      </c>
      <c r="E719" s="22" t="str">
        <f>IF(OR($A719="",$B719=""),"",B719*'MPTO_working_2-way'!$G718)</f>
        <v/>
      </c>
      <c r="F719" s="17" t="str">
        <f>IF(OR($A719="",$B719=""),"",'MPTO_working_2-way'!D718)</f>
        <v/>
      </c>
      <c r="G719" s="22" t="str">
        <f>IF(OR($A719="",$B719=""),"",'MPTO_working_2-way'!E718)</f>
        <v/>
      </c>
      <c r="H719" s="17" t="str">
        <f>IF(OR($A719="",$B719=""),"",'OddsRatio_working_2-way'!M718)</f>
        <v/>
      </c>
      <c r="I719" s="17" t="str">
        <f>IF(OR($A719="",$B719=""),"",'OddsRatio_working_2-way'!N718)</f>
        <v/>
      </c>
      <c r="J719" s="17" t="str">
        <f>IF('Log_working_2-way'!$D718="","",A719^('Log_working_2-way'!$D718))</f>
        <v/>
      </c>
      <c r="K719" s="22" t="str">
        <f>IF('Log_working_2-way'!$D718="","",B719^('Log_working_2-way'!$D718))</f>
        <v/>
      </c>
    </row>
    <row r="720" spans="3:11">
      <c r="C720" s="20" t="str">
        <f t="shared" si="11"/>
        <v/>
      </c>
      <c r="D720" s="17" t="str">
        <f>IF(OR($A720="",$B720=""),"",A720*'MPTO_working_2-way'!$G719)</f>
        <v/>
      </c>
      <c r="E720" s="22" t="str">
        <f>IF(OR($A720="",$B720=""),"",B720*'MPTO_working_2-way'!$G719)</f>
        <v/>
      </c>
      <c r="F720" s="17" t="str">
        <f>IF(OR($A720="",$B720=""),"",'MPTO_working_2-way'!D719)</f>
        <v/>
      </c>
      <c r="G720" s="22" t="str">
        <f>IF(OR($A720="",$B720=""),"",'MPTO_working_2-way'!E719)</f>
        <v/>
      </c>
      <c r="H720" s="17" t="str">
        <f>IF(OR($A720="",$B720=""),"",'OddsRatio_working_2-way'!M719)</f>
        <v/>
      </c>
      <c r="I720" s="17" t="str">
        <f>IF(OR($A720="",$B720=""),"",'OddsRatio_working_2-way'!N719)</f>
        <v/>
      </c>
      <c r="J720" s="17" t="str">
        <f>IF('Log_working_2-way'!$D719="","",A720^('Log_working_2-way'!$D719))</f>
        <v/>
      </c>
      <c r="K720" s="22" t="str">
        <f>IF('Log_working_2-way'!$D719="","",B720^('Log_working_2-way'!$D719))</f>
        <v/>
      </c>
    </row>
    <row r="721" spans="3:11">
      <c r="C721" s="20" t="str">
        <f t="shared" si="11"/>
        <v/>
      </c>
      <c r="D721" s="17" t="str">
        <f>IF(OR($A721="",$B721=""),"",A721*'MPTO_working_2-way'!$G720)</f>
        <v/>
      </c>
      <c r="E721" s="22" t="str">
        <f>IF(OR($A721="",$B721=""),"",B721*'MPTO_working_2-way'!$G720)</f>
        <v/>
      </c>
      <c r="F721" s="17" t="str">
        <f>IF(OR($A721="",$B721=""),"",'MPTO_working_2-way'!D720)</f>
        <v/>
      </c>
      <c r="G721" s="22" t="str">
        <f>IF(OR($A721="",$B721=""),"",'MPTO_working_2-way'!E720)</f>
        <v/>
      </c>
      <c r="H721" s="17" t="str">
        <f>IF(OR($A721="",$B721=""),"",'OddsRatio_working_2-way'!M720)</f>
        <v/>
      </c>
      <c r="I721" s="17" t="str">
        <f>IF(OR($A721="",$B721=""),"",'OddsRatio_working_2-way'!N720)</f>
        <v/>
      </c>
      <c r="J721" s="17" t="str">
        <f>IF('Log_working_2-way'!$D720="","",A721^('Log_working_2-way'!$D720))</f>
        <v/>
      </c>
      <c r="K721" s="22" t="str">
        <f>IF('Log_working_2-way'!$D720="","",B721^('Log_working_2-way'!$D720))</f>
        <v/>
      </c>
    </row>
    <row r="722" spans="3:11">
      <c r="C722" s="20" t="str">
        <f t="shared" si="11"/>
        <v/>
      </c>
      <c r="D722" s="17" t="str">
        <f>IF(OR($A722="",$B722=""),"",A722*'MPTO_working_2-way'!$G721)</f>
        <v/>
      </c>
      <c r="E722" s="22" t="str">
        <f>IF(OR($A722="",$B722=""),"",B722*'MPTO_working_2-way'!$G721)</f>
        <v/>
      </c>
      <c r="F722" s="17" t="str">
        <f>IF(OR($A722="",$B722=""),"",'MPTO_working_2-way'!D721)</f>
        <v/>
      </c>
      <c r="G722" s="22" t="str">
        <f>IF(OR($A722="",$B722=""),"",'MPTO_working_2-way'!E721)</f>
        <v/>
      </c>
      <c r="H722" s="17" t="str">
        <f>IF(OR($A722="",$B722=""),"",'OddsRatio_working_2-way'!M721)</f>
        <v/>
      </c>
      <c r="I722" s="17" t="str">
        <f>IF(OR($A722="",$B722=""),"",'OddsRatio_working_2-way'!N721)</f>
        <v/>
      </c>
      <c r="J722" s="17" t="str">
        <f>IF('Log_working_2-way'!$D721="","",A722^('Log_working_2-way'!$D721))</f>
        <v/>
      </c>
      <c r="K722" s="22" t="str">
        <f>IF('Log_working_2-way'!$D721="","",B722^('Log_working_2-way'!$D721))</f>
        <v/>
      </c>
    </row>
    <row r="723" spans="3:11">
      <c r="C723" s="20" t="str">
        <f t="shared" si="11"/>
        <v/>
      </c>
      <c r="D723" s="17" t="str">
        <f>IF(OR($A723="",$B723=""),"",A723*'MPTO_working_2-way'!$G722)</f>
        <v/>
      </c>
      <c r="E723" s="22" t="str">
        <f>IF(OR($A723="",$B723=""),"",B723*'MPTO_working_2-way'!$G722)</f>
        <v/>
      </c>
      <c r="F723" s="17" t="str">
        <f>IF(OR($A723="",$B723=""),"",'MPTO_working_2-way'!D722)</f>
        <v/>
      </c>
      <c r="G723" s="22" t="str">
        <f>IF(OR($A723="",$B723=""),"",'MPTO_working_2-way'!E722)</f>
        <v/>
      </c>
      <c r="H723" s="17" t="str">
        <f>IF(OR($A723="",$B723=""),"",'OddsRatio_working_2-way'!M722)</f>
        <v/>
      </c>
      <c r="I723" s="17" t="str">
        <f>IF(OR($A723="",$B723=""),"",'OddsRatio_working_2-way'!N722)</f>
        <v/>
      </c>
      <c r="J723" s="17" t="str">
        <f>IF('Log_working_2-way'!$D722="","",A723^('Log_working_2-way'!$D722))</f>
        <v/>
      </c>
      <c r="K723" s="22" t="str">
        <f>IF('Log_working_2-way'!$D722="","",B723^('Log_working_2-way'!$D722))</f>
        <v/>
      </c>
    </row>
    <row r="724" spans="3:11">
      <c r="C724" s="20" t="str">
        <f t="shared" si="11"/>
        <v/>
      </c>
      <c r="D724" s="17" t="str">
        <f>IF(OR($A724="",$B724=""),"",A724*'MPTO_working_2-way'!$G723)</f>
        <v/>
      </c>
      <c r="E724" s="22" t="str">
        <f>IF(OR($A724="",$B724=""),"",B724*'MPTO_working_2-way'!$G723)</f>
        <v/>
      </c>
      <c r="F724" s="17" t="str">
        <f>IF(OR($A724="",$B724=""),"",'MPTO_working_2-way'!D723)</f>
        <v/>
      </c>
      <c r="G724" s="22" t="str">
        <f>IF(OR($A724="",$B724=""),"",'MPTO_working_2-way'!E723)</f>
        <v/>
      </c>
      <c r="H724" s="17" t="str">
        <f>IF(OR($A724="",$B724=""),"",'OddsRatio_working_2-way'!M723)</f>
        <v/>
      </c>
      <c r="I724" s="17" t="str">
        <f>IF(OR($A724="",$B724=""),"",'OddsRatio_working_2-way'!N723)</f>
        <v/>
      </c>
      <c r="J724" s="17" t="str">
        <f>IF('Log_working_2-way'!$D723="","",A724^('Log_working_2-way'!$D723))</f>
        <v/>
      </c>
      <c r="K724" s="22" t="str">
        <f>IF('Log_working_2-way'!$D723="","",B724^('Log_working_2-way'!$D723))</f>
        <v/>
      </c>
    </row>
    <row r="725" spans="3:11">
      <c r="C725" s="20" t="str">
        <f t="shared" si="11"/>
        <v/>
      </c>
      <c r="D725" s="17" t="str">
        <f>IF(OR($A725="",$B725=""),"",A725*'MPTO_working_2-way'!$G724)</f>
        <v/>
      </c>
      <c r="E725" s="22" t="str">
        <f>IF(OR($A725="",$B725=""),"",B725*'MPTO_working_2-way'!$G724)</f>
        <v/>
      </c>
      <c r="F725" s="17" t="str">
        <f>IF(OR($A725="",$B725=""),"",'MPTO_working_2-way'!D724)</f>
        <v/>
      </c>
      <c r="G725" s="22" t="str">
        <f>IF(OR($A725="",$B725=""),"",'MPTO_working_2-way'!E724)</f>
        <v/>
      </c>
      <c r="H725" s="17" t="str">
        <f>IF(OR($A725="",$B725=""),"",'OddsRatio_working_2-way'!M724)</f>
        <v/>
      </c>
      <c r="I725" s="17" t="str">
        <f>IF(OR($A725="",$B725=""),"",'OddsRatio_working_2-way'!N724)</f>
        <v/>
      </c>
      <c r="J725" s="17" t="str">
        <f>IF('Log_working_2-way'!$D724="","",A725^('Log_working_2-way'!$D724))</f>
        <v/>
      </c>
      <c r="K725" s="22" t="str">
        <f>IF('Log_working_2-way'!$D724="","",B725^('Log_working_2-way'!$D724))</f>
        <v/>
      </c>
    </row>
    <row r="726" spans="3:11">
      <c r="C726" s="20" t="str">
        <f t="shared" si="11"/>
        <v/>
      </c>
      <c r="D726" s="17" t="str">
        <f>IF(OR($A726="",$B726=""),"",A726*'MPTO_working_2-way'!$G725)</f>
        <v/>
      </c>
      <c r="E726" s="22" t="str">
        <f>IF(OR($A726="",$B726=""),"",B726*'MPTO_working_2-way'!$G725)</f>
        <v/>
      </c>
      <c r="F726" s="17" t="str">
        <f>IF(OR($A726="",$B726=""),"",'MPTO_working_2-way'!D725)</f>
        <v/>
      </c>
      <c r="G726" s="22" t="str">
        <f>IF(OR($A726="",$B726=""),"",'MPTO_working_2-way'!E725)</f>
        <v/>
      </c>
      <c r="H726" s="17" t="str">
        <f>IF(OR($A726="",$B726=""),"",'OddsRatio_working_2-way'!M725)</f>
        <v/>
      </c>
      <c r="I726" s="17" t="str">
        <f>IF(OR($A726="",$B726=""),"",'OddsRatio_working_2-way'!N725)</f>
        <v/>
      </c>
      <c r="J726" s="17" t="str">
        <f>IF('Log_working_2-way'!$D725="","",A726^('Log_working_2-way'!$D725))</f>
        <v/>
      </c>
      <c r="K726" s="22" t="str">
        <f>IF('Log_working_2-way'!$D725="","",B726^('Log_working_2-way'!$D725))</f>
        <v/>
      </c>
    </row>
    <row r="727" spans="3:11">
      <c r="C727" s="20" t="str">
        <f t="shared" si="11"/>
        <v/>
      </c>
      <c r="D727" s="17" t="str">
        <f>IF(OR($A727="",$B727=""),"",A727*'MPTO_working_2-way'!$G726)</f>
        <v/>
      </c>
      <c r="E727" s="22" t="str">
        <f>IF(OR($A727="",$B727=""),"",B727*'MPTO_working_2-way'!$G726)</f>
        <v/>
      </c>
      <c r="F727" s="17" t="str">
        <f>IF(OR($A727="",$B727=""),"",'MPTO_working_2-way'!D726)</f>
        <v/>
      </c>
      <c r="G727" s="22" t="str">
        <f>IF(OR($A727="",$B727=""),"",'MPTO_working_2-way'!E726)</f>
        <v/>
      </c>
      <c r="H727" s="17" t="str">
        <f>IF(OR($A727="",$B727=""),"",'OddsRatio_working_2-way'!M726)</f>
        <v/>
      </c>
      <c r="I727" s="17" t="str">
        <f>IF(OR($A727="",$B727=""),"",'OddsRatio_working_2-way'!N726)</f>
        <v/>
      </c>
      <c r="J727" s="17" t="str">
        <f>IF('Log_working_2-way'!$D726="","",A727^('Log_working_2-way'!$D726))</f>
        <v/>
      </c>
      <c r="K727" s="22" t="str">
        <f>IF('Log_working_2-way'!$D726="","",B727^('Log_working_2-way'!$D726))</f>
        <v/>
      </c>
    </row>
    <row r="728" spans="3:11">
      <c r="C728" s="20" t="str">
        <f t="shared" si="11"/>
        <v/>
      </c>
      <c r="D728" s="17" t="str">
        <f>IF(OR($A728="",$B728=""),"",A728*'MPTO_working_2-way'!$G727)</f>
        <v/>
      </c>
      <c r="E728" s="22" t="str">
        <f>IF(OR($A728="",$B728=""),"",B728*'MPTO_working_2-way'!$G727)</f>
        <v/>
      </c>
      <c r="F728" s="17" t="str">
        <f>IF(OR($A728="",$B728=""),"",'MPTO_working_2-way'!D727)</f>
        <v/>
      </c>
      <c r="G728" s="22" t="str">
        <f>IF(OR($A728="",$B728=""),"",'MPTO_working_2-way'!E727)</f>
        <v/>
      </c>
      <c r="H728" s="17" t="str">
        <f>IF(OR($A728="",$B728=""),"",'OddsRatio_working_2-way'!M727)</f>
        <v/>
      </c>
      <c r="I728" s="17" t="str">
        <f>IF(OR($A728="",$B728=""),"",'OddsRatio_working_2-way'!N727)</f>
        <v/>
      </c>
      <c r="J728" s="17" t="str">
        <f>IF('Log_working_2-way'!$D727="","",A728^('Log_working_2-way'!$D727))</f>
        <v/>
      </c>
      <c r="K728" s="22" t="str">
        <f>IF('Log_working_2-way'!$D727="","",B728^('Log_working_2-way'!$D727))</f>
        <v/>
      </c>
    </row>
    <row r="729" spans="3:11">
      <c r="C729" s="20" t="str">
        <f t="shared" si="11"/>
        <v/>
      </c>
      <c r="D729" s="17" t="str">
        <f>IF(OR($A729="",$B729=""),"",A729*'MPTO_working_2-way'!$G728)</f>
        <v/>
      </c>
      <c r="E729" s="22" t="str">
        <f>IF(OR($A729="",$B729=""),"",B729*'MPTO_working_2-way'!$G728)</f>
        <v/>
      </c>
      <c r="F729" s="17" t="str">
        <f>IF(OR($A729="",$B729=""),"",'MPTO_working_2-way'!D728)</f>
        <v/>
      </c>
      <c r="G729" s="22" t="str">
        <f>IF(OR($A729="",$B729=""),"",'MPTO_working_2-way'!E728)</f>
        <v/>
      </c>
      <c r="H729" s="17" t="str">
        <f>IF(OR($A729="",$B729=""),"",'OddsRatio_working_2-way'!M728)</f>
        <v/>
      </c>
      <c r="I729" s="17" t="str">
        <f>IF(OR($A729="",$B729=""),"",'OddsRatio_working_2-way'!N728)</f>
        <v/>
      </c>
      <c r="J729" s="17" t="str">
        <f>IF('Log_working_2-way'!$D728="","",A729^('Log_working_2-way'!$D728))</f>
        <v/>
      </c>
      <c r="K729" s="22" t="str">
        <f>IF('Log_working_2-way'!$D728="","",B729^('Log_working_2-way'!$D728))</f>
        <v/>
      </c>
    </row>
    <row r="730" spans="3:11">
      <c r="C730" s="20" t="str">
        <f t="shared" si="11"/>
        <v/>
      </c>
      <c r="D730" s="17" t="str">
        <f>IF(OR($A730="",$B730=""),"",A730*'MPTO_working_2-way'!$G729)</f>
        <v/>
      </c>
      <c r="E730" s="22" t="str">
        <f>IF(OR($A730="",$B730=""),"",B730*'MPTO_working_2-way'!$G729)</f>
        <v/>
      </c>
      <c r="F730" s="17" t="str">
        <f>IF(OR($A730="",$B730=""),"",'MPTO_working_2-way'!D729)</f>
        <v/>
      </c>
      <c r="G730" s="22" t="str">
        <f>IF(OR($A730="",$B730=""),"",'MPTO_working_2-way'!E729)</f>
        <v/>
      </c>
      <c r="H730" s="17" t="str">
        <f>IF(OR($A730="",$B730=""),"",'OddsRatio_working_2-way'!M729)</f>
        <v/>
      </c>
      <c r="I730" s="17" t="str">
        <f>IF(OR($A730="",$B730=""),"",'OddsRatio_working_2-way'!N729)</f>
        <v/>
      </c>
      <c r="J730" s="17" t="str">
        <f>IF('Log_working_2-way'!$D729="","",A730^('Log_working_2-way'!$D729))</f>
        <v/>
      </c>
      <c r="K730" s="22" t="str">
        <f>IF('Log_working_2-way'!$D729="","",B730^('Log_working_2-way'!$D729))</f>
        <v/>
      </c>
    </row>
    <row r="731" spans="3:11">
      <c r="C731" s="20" t="str">
        <f t="shared" si="11"/>
        <v/>
      </c>
      <c r="D731" s="17" t="str">
        <f>IF(OR($A731="",$B731=""),"",A731*'MPTO_working_2-way'!$G730)</f>
        <v/>
      </c>
      <c r="E731" s="22" t="str">
        <f>IF(OR($A731="",$B731=""),"",B731*'MPTO_working_2-way'!$G730)</f>
        <v/>
      </c>
      <c r="F731" s="17" t="str">
        <f>IF(OR($A731="",$B731=""),"",'MPTO_working_2-way'!D730)</f>
        <v/>
      </c>
      <c r="G731" s="22" t="str">
        <f>IF(OR($A731="",$B731=""),"",'MPTO_working_2-way'!E730)</f>
        <v/>
      </c>
      <c r="H731" s="17" t="str">
        <f>IF(OR($A731="",$B731=""),"",'OddsRatio_working_2-way'!M730)</f>
        <v/>
      </c>
      <c r="I731" s="17" t="str">
        <f>IF(OR($A731="",$B731=""),"",'OddsRatio_working_2-way'!N730)</f>
        <v/>
      </c>
      <c r="J731" s="17" t="str">
        <f>IF('Log_working_2-way'!$D730="","",A731^('Log_working_2-way'!$D730))</f>
        <v/>
      </c>
      <c r="K731" s="22" t="str">
        <f>IF('Log_working_2-way'!$D730="","",B731^('Log_working_2-way'!$D730))</f>
        <v/>
      </c>
    </row>
    <row r="732" spans="3:11">
      <c r="C732" s="20" t="str">
        <f t="shared" si="11"/>
        <v/>
      </c>
      <c r="D732" s="17" t="str">
        <f>IF(OR($A732="",$B732=""),"",A732*'MPTO_working_2-way'!$G731)</f>
        <v/>
      </c>
      <c r="E732" s="22" t="str">
        <f>IF(OR($A732="",$B732=""),"",B732*'MPTO_working_2-way'!$G731)</f>
        <v/>
      </c>
      <c r="F732" s="17" t="str">
        <f>IF(OR($A732="",$B732=""),"",'MPTO_working_2-way'!D731)</f>
        <v/>
      </c>
      <c r="G732" s="22" t="str">
        <f>IF(OR($A732="",$B732=""),"",'MPTO_working_2-way'!E731)</f>
        <v/>
      </c>
      <c r="H732" s="17" t="str">
        <f>IF(OR($A732="",$B732=""),"",'OddsRatio_working_2-way'!M731)</f>
        <v/>
      </c>
      <c r="I732" s="17" t="str">
        <f>IF(OR($A732="",$B732=""),"",'OddsRatio_working_2-way'!N731)</f>
        <v/>
      </c>
      <c r="J732" s="17" t="str">
        <f>IF('Log_working_2-way'!$D731="","",A732^('Log_working_2-way'!$D731))</f>
        <v/>
      </c>
      <c r="K732" s="22" t="str">
        <f>IF('Log_working_2-way'!$D731="","",B732^('Log_working_2-way'!$D731))</f>
        <v/>
      </c>
    </row>
    <row r="733" spans="3:11">
      <c r="C733" s="20" t="str">
        <f t="shared" si="11"/>
        <v/>
      </c>
      <c r="D733" s="17" t="str">
        <f>IF(OR($A733="",$B733=""),"",A733*'MPTO_working_2-way'!$G732)</f>
        <v/>
      </c>
      <c r="E733" s="22" t="str">
        <f>IF(OR($A733="",$B733=""),"",B733*'MPTO_working_2-way'!$G732)</f>
        <v/>
      </c>
      <c r="F733" s="17" t="str">
        <f>IF(OR($A733="",$B733=""),"",'MPTO_working_2-way'!D732)</f>
        <v/>
      </c>
      <c r="G733" s="22" t="str">
        <f>IF(OR($A733="",$B733=""),"",'MPTO_working_2-way'!E732)</f>
        <v/>
      </c>
      <c r="H733" s="17" t="str">
        <f>IF(OR($A733="",$B733=""),"",'OddsRatio_working_2-way'!M732)</f>
        <v/>
      </c>
      <c r="I733" s="17" t="str">
        <f>IF(OR($A733="",$B733=""),"",'OddsRatio_working_2-way'!N732)</f>
        <v/>
      </c>
      <c r="J733" s="17" t="str">
        <f>IF('Log_working_2-way'!$D732="","",A733^('Log_working_2-way'!$D732))</f>
        <v/>
      </c>
      <c r="K733" s="22" t="str">
        <f>IF('Log_working_2-way'!$D732="","",B733^('Log_working_2-way'!$D732))</f>
        <v/>
      </c>
    </row>
    <row r="734" spans="3:11">
      <c r="C734" s="20" t="str">
        <f t="shared" si="11"/>
        <v/>
      </c>
      <c r="D734" s="17" t="str">
        <f>IF(OR($A734="",$B734=""),"",A734*'MPTO_working_2-way'!$G733)</f>
        <v/>
      </c>
      <c r="E734" s="22" t="str">
        <f>IF(OR($A734="",$B734=""),"",B734*'MPTO_working_2-way'!$G733)</f>
        <v/>
      </c>
      <c r="F734" s="17" t="str">
        <f>IF(OR($A734="",$B734=""),"",'MPTO_working_2-way'!D733)</f>
        <v/>
      </c>
      <c r="G734" s="22" t="str">
        <f>IF(OR($A734="",$B734=""),"",'MPTO_working_2-way'!E733)</f>
        <v/>
      </c>
      <c r="H734" s="17" t="str">
        <f>IF(OR($A734="",$B734=""),"",'OddsRatio_working_2-way'!M733)</f>
        <v/>
      </c>
      <c r="I734" s="17" t="str">
        <f>IF(OR($A734="",$B734=""),"",'OddsRatio_working_2-way'!N733)</f>
        <v/>
      </c>
      <c r="J734" s="17" t="str">
        <f>IF('Log_working_2-way'!$D733="","",A734^('Log_working_2-way'!$D733))</f>
        <v/>
      </c>
      <c r="K734" s="22" t="str">
        <f>IF('Log_working_2-way'!$D733="","",B734^('Log_working_2-way'!$D733))</f>
        <v/>
      </c>
    </row>
    <row r="735" spans="3:11">
      <c r="C735" s="20" t="str">
        <f t="shared" si="11"/>
        <v/>
      </c>
      <c r="D735" s="17" t="str">
        <f>IF(OR($A735="",$B735=""),"",A735*'MPTO_working_2-way'!$G734)</f>
        <v/>
      </c>
      <c r="E735" s="22" t="str">
        <f>IF(OR($A735="",$B735=""),"",B735*'MPTO_working_2-way'!$G734)</f>
        <v/>
      </c>
      <c r="F735" s="17" t="str">
        <f>IF(OR($A735="",$B735=""),"",'MPTO_working_2-way'!D734)</f>
        <v/>
      </c>
      <c r="G735" s="22" t="str">
        <f>IF(OR($A735="",$B735=""),"",'MPTO_working_2-way'!E734)</f>
        <v/>
      </c>
      <c r="H735" s="17" t="str">
        <f>IF(OR($A735="",$B735=""),"",'OddsRatio_working_2-way'!M734)</f>
        <v/>
      </c>
      <c r="I735" s="17" t="str">
        <f>IF(OR($A735="",$B735=""),"",'OddsRatio_working_2-way'!N734)</f>
        <v/>
      </c>
      <c r="J735" s="17" t="str">
        <f>IF('Log_working_2-way'!$D734="","",A735^('Log_working_2-way'!$D734))</f>
        <v/>
      </c>
      <c r="K735" s="22" t="str">
        <f>IF('Log_working_2-way'!$D734="","",B735^('Log_working_2-way'!$D734))</f>
        <v/>
      </c>
    </row>
    <row r="736" spans="3:11">
      <c r="C736" s="20" t="str">
        <f t="shared" si="11"/>
        <v/>
      </c>
      <c r="D736" s="17" t="str">
        <f>IF(OR($A736="",$B736=""),"",A736*'MPTO_working_2-way'!$G735)</f>
        <v/>
      </c>
      <c r="E736" s="22" t="str">
        <f>IF(OR($A736="",$B736=""),"",B736*'MPTO_working_2-way'!$G735)</f>
        <v/>
      </c>
      <c r="F736" s="17" t="str">
        <f>IF(OR($A736="",$B736=""),"",'MPTO_working_2-way'!D735)</f>
        <v/>
      </c>
      <c r="G736" s="22" t="str">
        <f>IF(OR($A736="",$B736=""),"",'MPTO_working_2-way'!E735)</f>
        <v/>
      </c>
      <c r="H736" s="17" t="str">
        <f>IF(OR($A736="",$B736=""),"",'OddsRatio_working_2-way'!M735)</f>
        <v/>
      </c>
      <c r="I736" s="17" t="str">
        <f>IF(OR($A736="",$B736=""),"",'OddsRatio_working_2-way'!N735)</f>
        <v/>
      </c>
      <c r="J736" s="17" t="str">
        <f>IF('Log_working_2-way'!$D735="","",A736^('Log_working_2-way'!$D735))</f>
        <v/>
      </c>
      <c r="K736" s="22" t="str">
        <f>IF('Log_working_2-way'!$D735="","",B736^('Log_working_2-way'!$D735))</f>
        <v/>
      </c>
    </row>
    <row r="737" spans="3:11">
      <c r="C737" s="20" t="str">
        <f t="shared" si="11"/>
        <v/>
      </c>
      <c r="D737" s="17" t="str">
        <f>IF(OR($A737="",$B737=""),"",A737*'MPTO_working_2-way'!$G736)</f>
        <v/>
      </c>
      <c r="E737" s="22" t="str">
        <f>IF(OR($A737="",$B737=""),"",B737*'MPTO_working_2-way'!$G736)</f>
        <v/>
      </c>
      <c r="F737" s="17" t="str">
        <f>IF(OR($A737="",$B737=""),"",'MPTO_working_2-way'!D736)</f>
        <v/>
      </c>
      <c r="G737" s="22" t="str">
        <f>IF(OR($A737="",$B737=""),"",'MPTO_working_2-way'!E736)</f>
        <v/>
      </c>
      <c r="H737" s="17" t="str">
        <f>IF(OR($A737="",$B737=""),"",'OddsRatio_working_2-way'!M736)</f>
        <v/>
      </c>
      <c r="I737" s="17" t="str">
        <f>IF(OR($A737="",$B737=""),"",'OddsRatio_working_2-way'!N736)</f>
        <v/>
      </c>
      <c r="J737" s="17" t="str">
        <f>IF('Log_working_2-way'!$D736="","",A737^('Log_working_2-way'!$D736))</f>
        <v/>
      </c>
      <c r="K737" s="22" t="str">
        <f>IF('Log_working_2-way'!$D736="","",B737^('Log_working_2-way'!$D736))</f>
        <v/>
      </c>
    </row>
    <row r="738" spans="3:11">
      <c r="C738" s="20" t="str">
        <f t="shared" si="11"/>
        <v/>
      </c>
      <c r="D738" s="17" t="str">
        <f>IF(OR($A738="",$B738=""),"",A738*'MPTO_working_2-way'!$G737)</f>
        <v/>
      </c>
      <c r="E738" s="22" t="str">
        <f>IF(OR($A738="",$B738=""),"",B738*'MPTO_working_2-way'!$G737)</f>
        <v/>
      </c>
      <c r="F738" s="17" t="str">
        <f>IF(OR($A738="",$B738=""),"",'MPTO_working_2-way'!D737)</f>
        <v/>
      </c>
      <c r="G738" s="22" t="str">
        <f>IF(OR($A738="",$B738=""),"",'MPTO_working_2-way'!E737)</f>
        <v/>
      </c>
      <c r="H738" s="17" t="str">
        <f>IF(OR($A738="",$B738=""),"",'OddsRatio_working_2-way'!M737)</f>
        <v/>
      </c>
      <c r="I738" s="17" t="str">
        <f>IF(OR($A738="",$B738=""),"",'OddsRatio_working_2-way'!N737)</f>
        <v/>
      </c>
      <c r="J738" s="17" t="str">
        <f>IF('Log_working_2-way'!$D737="","",A738^('Log_working_2-way'!$D737))</f>
        <v/>
      </c>
      <c r="K738" s="22" t="str">
        <f>IF('Log_working_2-way'!$D737="","",B738^('Log_working_2-way'!$D737))</f>
        <v/>
      </c>
    </row>
    <row r="739" spans="3:11">
      <c r="C739" s="20" t="str">
        <f t="shared" si="11"/>
        <v/>
      </c>
      <c r="D739" s="17" t="str">
        <f>IF(OR($A739="",$B739=""),"",A739*'MPTO_working_2-way'!$G738)</f>
        <v/>
      </c>
      <c r="E739" s="22" t="str">
        <f>IF(OR($A739="",$B739=""),"",B739*'MPTO_working_2-way'!$G738)</f>
        <v/>
      </c>
      <c r="F739" s="17" t="str">
        <f>IF(OR($A739="",$B739=""),"",'MPTO_working_2-way'!D738)</f>
        <v/>
      </c>
      <c r="G739" s="22" t="str">
        <f>IF(OR($A739="",$B739=""),"",'MPTO_working_2-way'!E738)</f>
        <v/>
      </c>
      <c r="H739" s="17" t="str">
        <f>IF(OR($A739="",$B739=""),"",'OddsRatio_working_2-way'!M738)</f>
        <v/>
      </c>
      <c r="I739" s="17" t="str">
        <f>IF(OR($A739="",$B739=""),"",'OddsRatio_working_2-way'!N738)</f>
        <v/>
      </c>
      <c r="J739" s="17" t="str">
        <f>IF('Log_working_2-way'!$D738="","",A739^('Log_working_2-way'!$D738))</f>
        <v/>
      </c>
      <c r="K739" s="22" t="str">
        <f>IF('Log_working_2-way'!$D738="","",B739^('Log_working_2-way'!$D738))</f>
        <v/>
      </c>
    </row>
    <row r="740" spans="3:11">
      <c r="C740" s="20" t="str">
        <f t="shared" si="11"/>
        <v/>
      </c>
      <c r="D740" s="17" t="str">
        <f>IF(OR($A740="",$B740=""),"",A740*'MPTO_working_2-way'!$G739)</f>
        <v/>
      </c>
      <c r="E740" s="22" t="str">
        <f>IF(OR($A740="",$B740=""),"",B740*'MPTO_working_2-way'!$G739)</f>
        <v/>
      </c>
      <c r="F740" s="17" t="str">
        <f>IF(OR($A740="",$B740=""),"",'MPTO_working_2-way'!D739)</f>
        <v/>
      </c>
      <c r="G740" s="22" t="str">
        <f>IF(OR($A740="",$B740=""),"",'MPTO_working_2-way'!E739)</f>
        <v/>
      </c>
      <c r="H740" s="17" t="str">
        <f>IF(OR($A740="",$B740=""),"",'OddsRatio_working_2-way'!M739)</f>
        <v/>
      </c>
      <c r="I740" s="17" t="str">
        <f>IF(OR($A740="",$B740=""),"",'OddsRatio_working_2-way'!N739)</f>
        <v/>
      </c>
      <c r="J740" s="17" t="str">
        <f>IF('Log_working_2-way'!$D739="","",A740^('Log_working_2-way'!$D739))</f>
        <v/>
      </c>
      <c r="K740" s="22" t="str">
        <f>IF('Log_working_2-way'!$D739="","",B740^('Log_working_2-way'!$D739))</f>
        <v/>
      </c>
    </row>
    <row r="741" spans="3:11">
      <c r="C741" s="20" t="str">
        <f t="shared" si="11"/>
        <v/>
      </c>
      <c r="D741" s="17" t="str">
        <f>IF(OR($A741="",$B741=""),"",A741*'MPTO_working_2-way'!$G740)</f>
        <v/>
      </c>
      <c r="E741" s="22" t="str">
        <f>IF(OR($A741="",$B741=""),"",B741*'MPTO_working_2-way'!$G740)</f>
        <v/>
      </c>
      <c r="F741" s="17" t="str">
        <f>IF(OR($A741="",$B741=""),"",'MPTO_working_2-way'!D740)</f>
        <v/>
      </c>
      <c r="G741" s="22" t="str">
        <f>IF(OR($A741="",$B741=""),"",'MPTO_working_2-way'!E740)</f>
        <v/>
      </c>
      <c r="H741" s="17" t="str">
        <f>IF(OR($A741="",$B741=""),"",'OddsRatio_working_2-way'!M740)</f>
        <v/>
      </c>
      <c r="I741" s="17" t="str">
        <f>IF(OR($A741="",$B741=""),"",'OddsRatio_working_2-way'!N740)</f>
        <v/>
      </c>
      <c r="J741" s="17" t="str">
        <f>IF('Log_working_2-way'!$D740="","",A741^('Log_working_2-way'!$D740))</f>
        <v/>
      </c>
      <c r="K741" s="22" t="str">
        <f>IF('Log_working_2-way'!$D740="","",B741^('Log_working_2-way'!$D740))</f>
        <v/>
      </c>
    </row>
    <row r="742" spans="3:11">
      <c r="C742" s="20" t="str">
        <f t="shared" si="11"/>
        <v/>
      </c>
      <c r="D742" s="17" t="str">
        <f>IF(OR($A742="",$B742=""),"",A742*'MPTO_working_2-way'!$G741)</f>
        <v/>
      </c>
      <c r="E742" s="22" t="str">
        <f>IF(OR($A742="",$B742=""),"",B742*'MPTO_working_2-way'!$G741)</f>
        <v/>
      </c>
      <c r="F742" s="17" t="str">
        <f>IF(OR($A742="",$B742=""),"",'MPTO_working_2-way'!D741)</f>
        <v/>
      </c>
      <c r="G742" s="22" t="str">
        <f>IF(OR($A742="",$B742=""),"",'MPTO_working_2-way'!E741)</f>
        <v/>
      </c>
      <c r="H742" s="17" t="str">
        <f>IF(OR($A742="",$B742=""),"",'OddsRatio_working_2-way'!M741)</f>
        <v/>
      </c>
      <c r="I742" s="17" t="str">
        <f>IF(OR($A742="",$B742=""),"",'OddsRatio_working_2-way'!N741)</f>
        <v/>
      </c>
      <c r="J742" s="17" t="str">
        <f>IF('Log_working_2-way'!$D741="","",A742^('Log_working_2-way'!$D741))</f>
        <v/>
      </c>
      <c r="K742" s="22" t="str">
        <f>IF('Log_working_2-way'!$D741="","",B742^('Log_working_2-way'!$D741))</f>
        <v/>
      </c>
    </row>
    <row r="743" spans="3:11">
      <c r="C743" s="20" t="str">
        <f t="shared" si="11"/>
        <v/>
      </c>
      <c r="D743" s="17" t="str">
        <f>IF(OR($A743="",$B743=""),"",A743*'MPTO_working_2-way'!$G742)</f>
        <v/>
      </c>
      <c r="E743" s="22" t="str">
        <f>IF(OR($A743="",$B743=""),"",B743*'MPTO_working_2-way'!$G742)</f>
        <v/>
      </c>
      <c r="F743" s="17" t="str">
        <f>IF(OR($A743="",$B743=""),"",'MPTO_working_2-way'!D742)</f>
        <v/>
      </c>
      <c r="G743" s="22" t="str">
        <f>IF(OR($A743="",$B743=""),"",'MPTO_working_2-way'!E742)</f>
        <v/>
      </c>
      <c r="H743" s="17" t="str">
        <f>IF(OR($A743="",$B743=""),"",'OddsRatio_working_2-way'!M742)</f>
        <v/>
      </c>
      <c r="I743" s="17" t="str">
        <f>IF(OR($A743="",$B743=""),"",'OddsRatio_working_2-way'!N742)</f>
        <v/>
      </c>
      <c r="J743" s="17" t="str">
        <f>IF('Log_working_2-way'!$D742="","",A743^('Log_working_2-way'!$D742))</f>
        <v/>
      </c>
      <c r="K743" s="22" t="str">
        <f>IF('Log_working_2-way'!$D742="","",B743^('Log_working_2-way'!$D742))</f>
        <v/>
      </c>
    </row>
    <row r="744" spans="3:11">
      <c r="C744" s="20" t="str">
        <f t="shared" si="11"/>
        <v/>
      </c>
      <c r="D744" s="17" t="str">
        <f>IF(OR($A744="",$B744=""),"",A744*'MPTO_working_2-way'!$G743)</f>
        <v/>
      </c>
      <c r="E744" s="22" t="str">
        <f>IF(OR($A744="",$B744=""),"",B744*'MPTO_working_2-way'!$G743)</f>
        <v/>
      </c>
      <c r="F744" s="17" t="str">
        <f>IF(OR($A744="",$B744=""),"",'MPTO_working_2-way'!D743)</f>
        <v/>
      </c>
      <c r="G744" s="22" t="str">
        <f>IF(OR($A744="",$B744=""),"",'MPTO_working_2-way'!E743)</f>
        <v/>
      </c>
      <c r="H744" s="17" t="str">
        <f>IF(OR($A744="",$B744=""),"",'OddsRatio_working_2-way'!M743)</f>
        <v/>
      </c>
      <c r="I744" s="17" t="str">
        <f>IF(OR($A744="",$B744=""),"",'OddsRatio_working_2-way'!N743)</f>
        <v/>
      </c>
      <c r="J744" s="17" t="str">
        <f>IF('Log_working_2-way'!$D743="","",A744^('Log_working_2-way'!$D743))</f>
        <v/>
      </c>
      <c r="K744" s="22" t="str">
        <f>IF('Log_working_2-way'!$D743="","",B744^('Log_working_2-way'!$D743))</f>
        <v/>
      </c>
    </row>
    <row r="745" spans="3:11">
      <c r="C745" s="20" t="str">
        <f t="shared" si="11"/>
        <v/>
      </c>
      <c r="D745" s="17" t="str">
        <f>IF(OR($A745="",$B745=""),"",A745*'MPTO_working_2-way'!$G744)</f>
        <v/>
      </c>
      <c r="E745" s="22" t="str">
        <f>IF(OR($A745="",$B745=""),"",B745*'MPTO_working_2-way'!$G744)</f>
        <v/>
      </c>
      <c r="F745" s="17" t="str">
        <f>IF(OR($A745="",$B745=""),"",'MPTO_working_2-way'!D744)</f>
        <v/>
      </c>
      <c r="G745" s="22" t="str">
        <f>IF(OR($A745="",$B745=""),"",'MPTO_working_2-way'!E744)</f>
        <v/>
      </c>
      <c r="H745" s="17" t="str">
        <f>IF(OR($A745="",$B745=""),"",'OddsRatio_working_2-way'!M744)</f>
        <v/>
      </c>
      <c r="I745" s="17" t="str">
        <f>IF(OR($A745="",$B745=""),"",'OddsRatio_working_2-way'!N744)</f>
        <v/>
      </c>
      <c r="J745" s="17" t="str">
        <f>IF('Log_working_2-way'!$D744="","",A745^('Log_working_2-way'!$D744))</f>
        <v/>
      </c>
      <c r="K745" s="22" t="str">
        <f>IF('Log_working_2-way'!$D744="","",B745^('Log_working_2-way'!$D744))</f>
        <v/>
      </c>
    </row>
    <row r="746" spans="3:11">
      <c r="C746" s="20" t="str">
        <f t="shared" si="11"/>
        <v/>
      </c>
      <c r="D746" s="17" t="str">
        <f>IF(OR($A746="",$B746=""),"",A746*'MPTO_working_2-way'!$G745)</f>
        <v/>
      </c>
      <c r="E746" s="22" t="str">
        <f>IF(OR($A746="",$B746=""),"",B746*'MPTO_working_2-way'!$G745)</f>
        <v/>
      </c>
      <c r="F746" s="17" t="str">
        <f>IF(OR($A746="",$B746=""),"",'MPTO_working_2-way'!D745)</f>
        <v/>
      </c>
      <c r="G746" s="22" t="str">
        <f>IF(OR($A746="",$B746=""),"",'MPTO_working_2-way'!E745)</f>
        <v/>
      </c>
      <c r="H746" s="17" t="str">
        <f>IF(OR($A746="",$B746=""),"",'OddsRatio_working_2-way'!M745)</f>
        <v/>
      </c>
      <c r="I746" s="17" t="str">
        <f>IF(OR($A746="",$B746=""),"",'OddsRatio_working_2-way'!N745)</f>
        <v/>
      </c>
      <c r="J746" s="17" t="str">
        <f>IF('Log_working_2-way'!$D745="","",A746^('Log_working_2-way'!$D745))</f>
        <v/>
      </c>
      <c r="K746" s="22" t="str">
        <f>IF('Log_working_2-way'!$D745="","",B746^('Log_working_2-way'!$D745))</f>
        <v/>
      </c>
    </row>
    <row r="747" spans="3:11">
      <c r="C747" s="20" t="str">
        <f t="shared" si="11"/>
        <v/>
      </c>
      <c r="D747" s="17" t="str">
        <f>IF(OR($A747="",$B747=""),"",A747*'MPTO_working_2-way'!$G746)</f>
        <v/>
      </c>
      <c r="E747" s="22" t="str">
        <f>IF(OR($A747="",$B747=""),"",B747*'MPTO_working_2-way'!$G746)</f>
        <v/>
      </c>
      <c r="F747" s="17" t="str">
        <f>IF(OR($A747="",$B747=""),"",'MPTO_working_2-way'!D746)</f>
        <v/>
      </c>
      <c r="G747" s="22" t="str">
        <f>IF(OR($A747="",$B747=""),"",'MPTO_working_2-way'!E746)</f>
        <v/>
      </c>
      <c r="H747" s="17" t="str">
        <f>IF(OR($A747="",$B747=""),"",'OddsRatio_working_2-way'!M746)</f>
        <v/>
      </c>
      <c r="I747" s="17" t="str">
        <f>IF(OR($A747="",$B747=""),"",'OddsRatio_working_2-way'!N746)</f>
        <v/>
      </c>
      <c r="J747" s="17" t="str">
        <f>IF('Log_working_2-way'!$D746="","",A747^('Log_working_2-way'!$D746))</f>
        <v/>
      </c>
      <c r="K747" s="22" t="str">
        <f>IF('Log_working_2-way'!$D746="","",B747^('Log_working_2-way'!$D746))</f>
        <v/>
      </c>
    </row>
    <row r="748" spans="3:11">
      <c r="C748" s="20" t="str">
        <f t="shared" si="11"/>
        <v/>
      </c>
      <c r="D748" s="17" t="str">
        <f>IF(OR($A748="",$B748=""),"",A748*'MPTO_working_2-way'!$G747)</f>
        <v/>
      </c>
      <c r="E748" s="22" t="str">
        <f>IF(OR($A748="",$B748=""),"",B748*'MPTO_working_2-way'!$G747)</f>
        <v/>
      </c>
      <c r="F748" s="17" t="str">
        <f>IF(OR($A748="",$B748=""),"",'MPTO_working_2-way'!D747)</f>
        <v/>
      </c>
      <c r="G748" s="22" t="str">
        <f>IF(OR($A748="",$B748=""),"",'MPTO_working_2-way'!E747)</f>
        <v/>
      </c>
      <c r="H748" s="17" t="str">
        <f>IF(OR($A748="",$B748=""),"",'OddsRatio_working_2-way'!M747)</f>
        <v/>
      </c>
      <c r="I748" s="17" t="str">
        <f>IF(OR($A748="",$B748=""),"",'OddsRatio_working_2-way'!N747)</f>
        <v/>
      </c>
      <c r="J748" s="17" t="str">
        <f>IF('Log_working_2-way'!$D747="","",A748^('Log_working_2-way'!$D747))</f>
        <v/>
      </c>
      <c r="K748" s="22" t="str">
        <f>IF('Log_working_2-way'!$D747="","",B748^('Log_working_2-way'!$D747))</f>
        <v/>
      </c>
    </row>
    <row r="749" spans="3:11">
      <c r="C749" s="20" t="str">
        <f t="shared" si="11"/>
        <v/>
      </c>
      <c r="D749" s="17" t="str">
        <f>IF(OR($A749="",$B749=""),"",A749*'MPTO_working_2-way'!$G748)</f>
        <v/>
      </c>
      <c r="E749" s="22" t="str">
        <f>IF(OR($A749="",$B749=""),"",B749*'MPTO_working_2-way'!$G748)</f>
        <v/>
      </c>
      <c r="F749" s="17" t="str">
        <f>IF(OR($A749="",$B749=""),"",'MPTO_working_2-way'!D748)</f>
        <v/>
      </c>
      <c r="G749" s="22" t="str">
        <f>IF(OR($A749="",$B749=""),"",'MPTO_working_2-way'!E748)</f>
        <v/>
      </c>
      <c r="H749" s="17" t="str">
        <f>IF(OR($A749="",$B749=""),"",'OddsRatio_working_2-way'!M748)</f>
        <v/>
      </c>
      <c r="I749" s="17" t="str">
        <f>IF(OR($A749="",$B749=""),"",'OddsRatio_working_2-way'!N748)</f>
        <v/>
      </c>
      <c r="J749" s="17" t="str">
        <f>IF('Log_working_2-way'!$D748="","",A749^('Log_working_2-way'!$D748))</f>
        <v/>
      </c>
      <c r="K749" s="22" t="str">
        <f>IF('Log_working_2-way'!$D748="","",B749^('Log_working_2-way'!$D748))</f>
        <v/>
      </c>
    </row>
    <row r="750" spans="3:11">
      <c r="C750" s="20" t="str">
        <f t="shared" si="11"/>
        <v/>
      </c>
      <c r="D750" s="17" t="str">
        <f>IF(OR($A750="",$B750=""),"",A750*'MPTO_working_2-way'!$G749)</f>
        <v/>
      </c>
      <c r="E750" s="22" t="str">
        <f>IF(OR($A750="",$B750=""),"",B750*'MPTO_working_2-way'!$G749)</f>
        <v/>
      </c>
      <c r="F750" s="17" t="str">
        <f>IF(OR($A750="",$B750=""),"",'MPTO_working_2-way'!D749)</f>
        <v/>
      </c>
      <c r="G750" s="22" t="str">
        <f>IF(OR($A750="",$B750=""),"",'MPTO_working_2-way'!E749)</f>
        <v/>
      </c>
      <c r="H750" s="17" t="str">
        <f>IF(OR($A750="",$B750=""),"",'OddsRatio_working_2-way'!M749)</f>
        <v/>
      </c>
      <c r="I750" s="17" t="str">
        <f>IF(OR($A750="",$B750=""),"",'OddsRatio_working_2-way'!N749)</f>
        <v/>
      </c>
      <c r="J750" s="17" t="str">
        <f>IF('Log_working_2-way'!$D749="","",A750^('Log_working_2-way'!$D749))</f>
        <v/>
      </c>
      <c r="K750" s="22" t="str">
        <f>IF('Log_working_2-way'!$D749="","",B750^('Log_working_2-way'!$D749))</f>
        <v/>
      </c>
    </row>
    <row r="751" spans="3:11">
      <c r="C751" s="20" t="str">
        <f t="shared" si="11"/>
        <v/>
      </c>
      <c r="D751" s="17" t="str">
        <f>IF(OR($A751="",$B751=""),"",A751*'MPTO_working_2-way'!$G750)</f>
        <v/>
      </c>
      <c r="E751" s="22" t="str">
        <f>IF(OR($A751="",$B751=""),"",B751*'MPTO_working_2-way'!$G750)</f>
        <v/>
      </c>
      <c r="F751" s="17" t="str">
        <f>IF(OR($A751="",$B751=""),"",'MPTO_working_2-way'!D750)</f>
        <v/>
      </c>
      <c r="G751" s="22" t="str">
        <f>IF(OR($A751="",$B751=""),"",'MPTO_working_2-way'!E750)</f>
        <v/>
      </c>
      <c r="H751" s="17" t="str">
        <f>IF(OR($A751="",$B751=""),"",'OddsRatio_working_2-way'!M750)</f>
        <v/>
      </c>
      <c r="I751" s="17" t="str">
        <f>IF(OR($A751="",$B751=""),"",'OddsRatio_working_2-way'!N750)</f>
        <v/>
      </c>
      <c r="J751" s="17" t="str">
        <f>IF('Log_working_2-way'!$D750="","",A751^('Log_working_2-way'!$D750))</f>
        <v/>
      </c>
      <c r="K751" s="22" t="str">
        <f>IF('Log_working_2-way'!$D750="","",B751^('Log_working_2-way'!$D750))</f>
        <v/>
      </c>
    </row>
    <row r="752" spans="3:11">
      <c r="C752" s="20" t="str">
        <f t="shared" si="11"/>
        <v/>
      </c>
      <c r="D752" s="17" t="str">
        <f>IF(OR($A752="",$B752=""),"",A752*'MPTO_working_2-way'!$G751)</f>
        <v/>
      </c>
      <c r="E752" s="22" t="str">
        <f>IF(OR($A752="",$B752=""),"",B752*'MPTO_working_2-way'!$G751)</f>
        <v/>
      </c>
      <c r="F752" s="17" t="str">
        <f>IF(OR($A752="",$B752=""),"",'MPTO_working_2-way'!D751)</f>
        <v/>
      </c>
      <c r="G752" s="22" t="str">
        <f>IF(OR($A752="",$B752=""),"",'MPTO_working_2-way'!E751)</f>
        <v/>
      </c>
      <c r="H752" s="17" t="str">
        <f>IF(OR($A752="",$B752=""),"",'OddsRatio_working_2-way'!M751)</f>
        <v/>
      </c>
      <c r="I752" s="17" t="str">
        <f>IF(OR($A752="",$B752=""),"",'OddsRatio_working_2-way'!N751)</f>
        <v/>
      </c>
      <c r="J752" s="17" t="str">
        <f>IF('Log_working_2-way'!$D751="","",A752^('Log_working_2-way'!$D751))</f>
        <v/>
      </c>
      <c r="K752" s="22" t="str">
        <f>IF('Log_working_2-way'!$D751="","",B752^('Log_working_2-way'!$D751))</f>
        <v/>
      </c>
    </row>
    <row r="753" spans="3:11">
      <c r="C753" s="20" t="str">
        <f t="shared" si="11"/>
        <v/>
      </c>
      <c r="D753" s="17" t="str">
        <f>IF(OR($A753="",$B753=""),"",A753*'MPTO_working_2-way'!$G752)</f>
        <v/>
      </c>
      <c r="E753" s="22" t="str">
        <f>IF(OR($A753="",$B753=""),"",B753*'MPTO_working_2-way'!$G752)</f>
        <v/>
      </c>
      <c r="F753" s="17" t="str">
        <f>IF(OR($A753="",$B753=""),"",'MPTO_working_2-way'!D752)</f>
        <v/>
      </c>
      <c r="G753" s="22" t="str">
        <f>IF(OR($A753="",$B753=""),"",'MPTO_working_2-way'!E752)</f>
        <v/>
      </c>
      <c r="H753" s="17" t="str">
        <f>IF(OR($A753="",$B753=""),"",'OddsRatio_working_2-way'!M752)</f>
        <v/>
      </c>
      <c r="I753" s="17" t="str">
        <f>IF(OR($A753="",$B753=""),"",'OddsRatio_working_2-way'!N752)</f>
        <v/>
      </c>
      <c r="J753" s="17" t="str">
        <f>IF('Log_working_2-way'!$D752="","",A753^('Log_working_2-way'!$D752))</f>
        <v/>
      </c>
      <c r="K753" s="22" t="str">
        <f>IF('Log_working_2-way'!$D752="","",B753^('Log_working_2-way'!$D752))</f>
        <v/>
      </c>
    </row>
    <row r="754" spans="3:11">
      <c r="C754" s="20" t="str">
        <f t="shared" si="11"/>
        <v/>
      </c>
      <c r="D754" s="17" t="str">
        <f>IF(OR($A754="",$B754=""),"",A754*'MPTO_working_2-way'!$G753)</f>
        <v/>
      </c>
      <c r="E754" s="22" t="str">
        <f>IF(OR($A754="",$B754=""),"",B754*'MPTO_working_2-way'!$G753)</f>
        <v/>
      </c>
      <c r="F754" s="17" t="str">
        <f>IF(OR($A754="",$B754=""),"",'MPTO_working_2-way'!D753)</f>
        <v/>
      </c>
      <c r="G754" s="22" t="str">
        <f>IF(OR($A754="",$B754=""),"",'MPTO_working_2-way'!E753)</f>
        <v/>
      </c>
      <c r="H754" s="17" t="str">
        <f>IF(OR($A754="",$B754=""),"",'OddsRatio_working_2-way'!M753)</f>
        <v/>
      </c>
      <c r="I754" s="17" t="str">
        <f>IF(OR($A754="",$B754=""),"",'OddsRatio_working_2-way'!N753)</f>
        <v/>
      </c>
      <c r="J754" s="17" t="str">
        <f>IF('Log_working_2-way'!$D753="","",A754^('Log_working_2-way'!$D753))</f>
        <v/>
      </c>
      <c r="K754" s="22" t="str">
        <f>IF('Log_working_2-way'!$D753="","",B754^('Log_working_2-way'!$D753))</f>
        <v/>
      </c>
    </row>
    <row r="755" spans="3:11">
      <c r="C755" s="20" t="str">
        <f t="shared" si="11"/>
        <v/>
      </c>
      <c r="D755" s="17" t="str">
        <f>IF(OR($A755="",$B755=""),"",A755*'MPTO_working_2-way'!$G754)</f>
        <v/>
      </c>
      <c r="E755" s="22" t="str">
        <f>IF(OR($A755="",$B755=""),"",B755*'MPTO_working_2-way'!$G754)</f>
        <v/>
      </c>
      <c r="F755" s="17" t="str">
        <f>IF(OR($A755="",$B755=""),"",'MPTO_working_2-way'!D754)</f>
        <v/>
      </c>
      <c r="G755" s="22" t="str">
        <f>IF(OR($A755="",$B755=""),"",'MPTO_working_2-way'!E754)</f>
        <v/>
      </c>
      <c r="H755" s="17" t="str">
        <f>IF(OR($A755="",$B755=""),"",'OddsRatio_working_2-way'!M754)</f>
        <v/>
      </c>
      <c r="I755" s="17" t="str">
        <f>IF(OR($A755="",$B755=""),"",'OddsRatio_working_2-way'!N754)</f>
        <v/>
      </c>
      <c r="J755" s="17" t="str">
        <f>IF('Log_working_2-way'!$D754="","",A755^('Log_working_2-way'!$D754))</f>
        <v/>
      </c>
      <c r="K755" s="22" t="str">
        <f>IF('Log_working_2-way'!$D754="","",B755^('Log_working_2-way'!$D754))</f>
        <v/>
      </c>
    </row>
    <row r="756" spans="3:11">
      <c r="C756" s="20" t="str">
        <f t="shared" si="11"/>
        <v/>
      </c>
      <c r="D756" s="17" t="str">
        <f>IF(OR($A756="",$B756=""),"",A756*'MPTO_working_2-way'!$G755)</f>
        <v/>
      </c>
      <c r="E756" s="22" t="str">
        <f>IF(OR($A756="",$B756=""),"",B756*'MPTO_working_2-way'!$G755)</f>
        <v/>
      </c>
      <c r="F756" s="17" t="str">
        <f>IF(OR($A756="",$B756=""),"",'MPTO_working_2-way'!D755)</f>
        <v/>
      </c>
      <c r="G756" s="22" t="str">
        <f>IF(OR($A756="",$B756=""),"",'MPTO_working_2-way'!E755)</f>
        <v/>
      </c>
      <c r="H756" s="17" t="str">
        <f>IF(OR($A756="",$B756=""),"",'OddsRatio_working_2-way'!M755)</f>
        <v/>
      </c>
      <c r="I756" s="17" t="str">
        <f>IF(OR($A756="",$B756=""),"",'OddsRatio_working_2-way'!N755)</f>
        <v/>
      </c>
      <c r="J756" s="17" t="str">
        <f>IF('Log_working_2-way'!$D755="","",A756^('Log_working_2-way'!$D755))</f>
        <v/>
      </c>
      <c r="K756" s="22" t="str">
        <f>IF('Log_working_2-way'!$D755="","",B756^('Log_working_2-way'!$D755))</f>
        <v/>
      </c>
    </row>
    <row r="757" spans="3:11">
      <c r="C757" s="20" t="str">
        <f t="shared" si="11"/>
        <v/>
      </c>
      <c r="D757" s="17" t="str">
        <f>IF(OR($A757="",$B757=""),"",A757*'MPTO_working_2-way'!$G756)</f>
        <v/>
      </c>
      <c r="E757" s="22" t="str">
        <f>IF(OR($A757="",$B757=""),"",B757*'MPTO_working_2-way'!$G756)</f>
        <v/>
      </c>
      <c r="F757" s="17" t="str">
        <f>IF(OR($A757="",$B757=""),"",'MPTO_working_2-way'!D756)</f>
        <v/>
      </c>
      <c r="G757" s="22" t="str">
        <f>IF(OR($A757="",$B757=""),"",'MPTO_working_2-way'!E756)</f>
        <v/>
      </c>
      <c r="H757" s="17" t="str">
        <f>IF(OR($A757="",$B757=""),"",'OddsRatio_working_2-way'!M756)</f>
        <v/>
      </c>
      <c r="I757" s="17" t="str">
        <f>IF(OR($A757="",$B757=""),"",'OddsRatio_working_2-way'!N756)</f>
        <v/>
      </c>
      <c r="J757" s="17" t="str">
        <f>IF('Log_working_2-way'!$D756="","",A757^('Log_working_2-way'!$D756))</f>
        <v/>
      </c>
      <c r="K757" s="22" t="str">
        <f>IF('Log_working_2-way'!$D756="","",B757^('Log_working_2-way'!$D756))</f>
        <v/>
      </c>
    </row>
    <row r="758" spans="3:11">
      <c r="C758" s="20" t="str">
        <f t="shared" si="11"/>
        <v/>
      </c>
      <c r="D758" s="17" t="str">
        <f>IF(OR($A758="",$B758=""),"",A758*'MPTO_working_2-way'!$G757)</f>
        <v/>
      </c>
      <c r="E758" s="22" t="str">
        <f>IF(OR($A758="",$B758=""),"",B758*'MPTO_working_2-way'!$G757)</f>
        <v/>
      </c>
      <c r="F758" s="17" t="str">
        <f>IF(OR($A758="",$B758=""),"",'MPTO_working_2-way'!D757)</f>
        <v/>
      </c>
      <c r="G758" s="22" t="str">
        <f>IF(OR($A758="",$B758=""),"",'MPTO_working_2-way'!E757)</f>
        <v/>
      </c>
      <c r="H758" s="17" t="str">
        <f>IF(OR($A758="",$B758=""),"",'OddsRatio_working_2-way'!M757)</f>
        <v/>
      </c>
      <c r="I758" s="17" t="str">
        <f>IF(OR($A758="",$B758=""),"",'OddsRatio_working_2-way'!N757)</f>
        <v/>
      </c>
      <c r="J758" s="17" t="str">
        <f>IF('Log_working_2-way'!$D757="","",A758^('Log_working_2-way'!$D757))</f>
        <v/>
      </c>
      <c r="K758" s="22" t="str">
        <f>IF('Log_working_2-way'!$D757="","",B758^('Log_working_2-way'!$D757))</f>
        <v/>
      </c>
    </row>
    <row r="759" spans="3:11">
      <c r="C759" s="20" t="str">
        <f t="shared" si="11"/>
        <v/>
      </c>
      <c r="D759" s="17" t="str">
        <f>IF(OR($A759="",$B759=""),"",A759*'MPTO_working_2-way'!$G758)</f>
        <v/>
      </c>
      <c r="E759" s="22" t="str">
        <f>IF(OR($A759="",$B759=""),"",B759*'MPTO_working_2-way'!$G758)</f>
        <v/>
      </c>
      <c r="F759" s="17" t="str">
        <f>IF(OR($A759="",$B759=""),"",'MPTO_working_2-way'!D758)</f>
        <v/>
      </c>
      <c r="G759" s="22" t="str">
        <f>IF(OR($A759="",$B759=""),"",'MPTO_working_2-way'!E758)</f>
        <v/>
      </c>
      <c r="H759" s="17" t="str">
        <f>IF(OR($A759="",$B759=""),"",'OddsRatio_working_2-way'!M758)</f>
        <v/>
      </c>
      <c r="I759" s="17" t="str">
        <f>IF(OR($A759="",$B759=""),"",'OddsRatio_working_2-way'!N758)</f>
        <v/>
      </c>
      <c r="J759" s="17" t="str">
        <f>IF('Log_working_2-way'!$D758="","",A759^('Log_working_2-way'!$D758))</f>
        <v/>
      </c>
      <c r="K759" s="22" t="str">
        <f>IF('Log_working_2-way'!$D758="","",B759^('Log_working_2-way'!$D758))</f>
        <v/>
      </c>
    </row>
    <row r="760" spans="3:11">
      <c r="C760" s="20" t="str">
        <f t="shared" si="11"/>
        <v/>
      </c>
      <c r="D760" s="17" t="str">
        <f>IF(OR($A760="",$B760=""),"",A760*'MPTO_working_2-way'!$G759)</f>
        <v/>
      </c>
      <c r="E760" s="22" t="str">
        <f>IF(OR($A760="",$B760=""),"",B760*'MPTO_working_2-way'!$G759)</f>
        <v/>
      </c>
      <c r="F760" s="17" t="str">
        <f>IF(OR($A760="",$B760=""),"",'MPTO_working_2-way'!D759)</f>
        <v/>
      </c>
      <c r="G760" s="22" t="str">
        <f>IF(OR($A760="",$B760=""),"",'MPTO_working_2-way'!E759)</f>
        <v/>
      </c>
      <c r="H760" s="17" t="str">
        <f>IF(OR($A760="",$B760=""),"",'OddsRatio_working_2-way'!M759)</f>
        <v/>
      </c>
      <c r="I760" s="17" t="str">
        <f>IF(OR($A760="",$B760=""),"",'OddsRatio_working_2-way'!N759)</f>
        <v/>
      </c>
      <c r="J760" s="17" t="str">
        <f>IF('Log_working_2-way'!$D759="","",A760^('Log_working_2-way'!$D759))</f>
        <v/>
      </c>
      <c r="K760" s="22" t="str">
        <f>IF('Log_working_2-way'!$D759="","",B760^('Log_working_2-way'!$D759))</f>
        <v/>
      </c>
    </row>
    <row r="761" spans="3:11">
      <c r="C761" s="20" t="str">
        <f t="shared" si="11"/>
        <v/>
      </c>
      <c r="D761" s="17" t="str">
        <f>IF(OR($A761="",$B761=""),"",A761*'MPTO_working_2-way'!$G760)</f>
        <v/>
      </c>
      <c r="E761" s="22" t="str">
        <f>IF(OR($A761="",$B761=""),"",B761*'MPTO_working_2-way'!$G760)</f>
        <v/>
      </c>
      <c r="F761" s="17" t="str">
        <f>IF(OR($A761="",$B761=""),"",'MPTO_working_2-way'!D760)</f>
        <v/>
      </c>
      <c r="G761" s="22" t="str">
        <f>IF(OR($A761="",$B761=""),"",'MPTO_working_2-way'!E760)</f>
        <v/>
      </c>
      <c r="H761" s="17" t="str">
        <f>IF(OR($A761="",$B761=""),"",'OddsRatio_working_2-way'!M760)</f>
        <v/>
      </c>
      <c r="I761" s="17" t="str">
        <f>IF(OR($A761="",$B761=""),"",'OddsRatio_working_2-way'!N760)</f>
        <v/>
      </c>
      <c r="J761" s="17" t="str">
        <f>IF('Log_working_2-way'!$D760="","",A761^('Log_working_2-way'!$D760))</f>
        <v/>
      </c>
      <c r="K761" s="22" t="str">
        <f>IF('Log_working_2-way'!$D760="","",B761^('Log_working_2-way'!$D760))</f>
        <v/>
      </c>
    </row>
    <row r="762" spans="3:11">
      <c r="C762" s="20" t="str">
        <f t="shared" si="11"/>
        <v/>
      </c>
      <c r="D762" s="17" t="str">
        <f>IF(OR($A762="",$B762=""),"",A762*'MPTO_working_2-way'!$G761)</f>
        <v/>
      </c>
      <c r="E762" s="22" t="str">
        <f>IF(OR($A762="",$B762=""),"",B762*'MPTO_working_2-way'!$G761)</f>
        <v/>
      </c>
      <c r="F762" s="17" t="str">
        <f>IF(OR($A762="",$B762=""),"",'MPTO_working_2-way'!D761)</f>
        <v/>
      </c>
      <c r="G762" s="22" t="str">
        <f>IF(OR($A762="",$B762=""),"",'MPTO_working_2-way'!E761)</f>
        <v/>
      </c>
      <c r="H762" s="17" t="str">
        <f>IF(OR($A762="",$B762=""),"",'OddsRatio_working_2-way'!M761)</f>
        <v/>
      </c>
      <c r="I762" s="17" t="str">
        <f>IF(OR($A762="",$B762=""),"",'OddsRatio_working_2-way'!N761)</f>
        <v/>
      </c>
      <c r="J762" s="17" t="str">
        <f>IF('Log_working_2-way'!$D761="","",A762^('Log_working_2-way'!$D761))</f>
        <v/>
      </c>
      <c r="K762" s="22" t="str">
        <f>IF('Log_working_2-way'!$D761="","",B762^('Log_working_2-way'!$D761))</f>
        <v/>
      </c>
    </row>
    <row r="763" spans="3:11">
      <c r="C763" s="20" t="str">
        <f t="shared" si="11"/>
        <v/>
      </c>
      <c r="D763" s="17" t="str">
        <f>IF(OR($A763="",$B763=""),"",A763*'MPTO_working_2-way'!$G762)</f>
        <v/>
      </c>
      <c r="E763" s="22" t="str">
        <f>IF(OR($A763="",$B763=""),"",B763*'MPTO_working_2-way'!$G762)</f>
        <v/>
      </c>
      <c r="F763" s="17" t="str">
        <f>IF(OR($A763="",$B763=""),"",'MPTO_working_2-way'!D762)</f>
        <v/>
      </c>
      <c r="G763" s="22" t="str">
        <f>IF(OR($A763="",$B763=""),"",'MPTO_working_2-way'!E762)</f>
        <v/>
      </c>
      <c r="H763" s="17" t="str">
        <f>IF(OR($A763="",$B763=""),"",'OddsRatio_working_2-way'!M762)</f>
        <v/>
      </c>
      <c r="I763" s="17" t="str">
        <f>IF(OR($A763="",$B763=""),"",'OddsRatio_working_2-way'!N762)</f>
        <v/>
      </c>
      <c r="J763" s="17" t="str">
        <f>IF('Log_working_2-way'!$D762="","",A763^('Log_working_2-way'!$D762))</f>
        <v/>
      </c>
      <c r="K763" s="22" t="str">
        <f>IF('Log_working_2-way'!$D762="","",B763^('Log_working_2-way'!$D762))</f>
        <v/>
      </c>
    </row>
    <row r="764" spans="3:11">
      <c r="C764" s="20" t="str">
        <f t="shared" si="11"/>
        <v/>
      </c>
      <c r="D764" s="17" t="str">
        <f>IF(OR($A764="",$B764=""),"",A764*'MPTO_working_2-way'!$G763)</f>
        <v/>
      </c>
      <c r="E764" s="22" t="str">
        <f>IF(OR($A764="",$B764=""),"",B764*'MPTO_working_2-way'!$G763)</f>
        <v/>
      </c>
      <c r="F764" s="17" t="str">
        <f>IF(OR($A764="",$B764=""),"",'MPTO_working_2-way'!D763)</f>
        <v/>
      </c>
      <c r="G764" s="22" t="str">
        <f>IF(OR($A764="",$B764=""),"",'MPTO_working_2-way'!E763)</f>
        <v/>
      </c>
      <c r="H764" s="17" t="str">
        <f>IF(OR($A764="",$B764=""),"",'OddsRatio_working_2-way'!M763)</f>
        <v/>
      </c>
      <c r="I764" s="17" t="str">
        <f>IF(OR($A764="",$B764=""),"",'OddsRatio_working_2-way'!N763)</f>
        <v/>
      </c>
      <c r="J764" s="17" t="str">
        <f>IF('Log_working_2-way'!$D763="","",A764^('Log_working_2-way'!$D763))</f>
        <v/>
      </c>
      <c r="K764" s="22" t="str">
        <f>IF('Log_working_2-way'!$D763="","",B764^('Log_working_2-way'!$D763))</f>
        <v/>
      </c>
    </row>
    <row r="765" spans="3:11">
      <c r="C765" s="20" t="str">
        <f t="shared" si="11"/>
        <v/>
      </c>
      <c r="D765" s="17" t="str">
        <f>IF(OR($A765="",$B765=""),"",A765*'MPTO_working_2-way'!$G764)</f>
        <v/>
      </c>
      <c r="E765" s="22" t="str">
        <f>IF(OR($A765="",$B765=""),"",B765*'MPTO_working_2-way'!$G764)</f>
        <v/>
      </c>
      <c r="F765" s="17" t="str">
        <f>IF(OR($A765="",$B765=""),"",'MPTO_working_2-way'!D764)</f>
        <v/>
      </c>
      <c r="G765" s="22" t="str">
        <f>IF(OR($A765="",$B765=""),"",'MPTO_working_2-way'!E764)</f>
        <v/>
      </c>
      <c r="H765" s="17" t="str">
        <f>IF(OR($A765="",$B765=""),"",'OddsRatio_working_2-way'!M764)</f>
        <v/>
      </c>
      <c r="I765" s="17" t="str">
        <f>IF(OR($A765="",$B765=""),"",'OddsRatio_working_2-way'!N764)</f>
        <v/>
      </c>
      <c r="J765" s="17" t="str">
        <f>IF('Log_working_2-way'!$D764="","",A765^('Log_working_2-way'!$D764))</f>
        <v/>
      </c>
      <c r="K765" s="22" t="str">
        <f>IF('Log_working_2-way'!$D764="","",B765^('Log_working_2-way'!$D764))</f>
        <v/>
      </c>
    </row>
    <row r="766" spans="3:11">
      <c r="C766" s="20" t="str">
        <f t="shared" si="11"/>
        <v/>
      </c>
      <c r="D766" s="17" t="str">
        <f>IF(OR($A766="",$B766=""),"",A766*'MPTO_working_2-way'!$G765)</f>
        <v/>
      </c>
      <c r="E766" s="22" t="str">
        <f>IF(OR($A766="",$B766=""),"",B766*'MPTO_working_2-way'!$G765)</f>
        <v/>
      </c>
      <c r="F766" s="17" t="str">
        <f>IF(OR($A766="",$B766=""),"",'MPTO_working_2-way'!D765)</f>
        <v/>
      </c>
      <c r="G766" s="22" t="str">
        <f>IF(OR($A766="",$B766=""),"",'MPTO_working_2-way'!E765)</f>
        <v/>
      </c>
      <c r="H766" s="17" t="str">
        <f>IF(OR($A766="",$B766=""),"",'OddsRatio_working_2-way'!M765)</f>
        <v/>
      </c>
      <c r="I766" s="17" t="str">
        <f>IF(OR($A766="",$B766=""),"",'OddsRatio_working_2-way'!N765)</f>
        <v/>
      </c>
      <c r="J766" s="17" t="str">
        <f>IF('Log_working_2-way'!$D765="","",A766^('Log_working_2-way'!$D765))</f>
        <v/>
      </c>
      <c r="K766" s="22" t="str">
        <f>IF('Log_working_2-way'!$D765="","",B766^('Log_working_2-way'!$D765))</f>
        <v/>
      </c>
    </row>
    <row r="767" spans="3:11">
      <c r="C767" s="20" t="str">
        <f t="shared" si="11"/>
        <v/>
      </c>
      <c r="D767" s="17" t="str">
        <f>IF(OR($A767="",$B767=""),"",A767*'MPTO_working_2-way'!$G766)</f>
        <v/>
      </c>
      <c r="E767" s="22" t="str">
        <f>IF(OR($A767="",$B767=""),"",B767*'MPTO_working_2-way'!$G766)</f>
        <v/>
      </c>
      <c r="F767" s="17" t="str">
        <f>IF(OR($A767="",$B767=""),"",'MPTO_working_2-way'!D766)</f>
        <v/>
      </c>
      <c r="G767" s="22" t="str">
        <f>IF(OR($A767="",$B767=""),"",'MPTO_working_2-way'!E766)</f>
        <v/>
      </c>
      <c r="H767" s="17" t="str">
        <f>IF(OR($A767="",$B767=""),"",'OddsRatio_working_2-way'!M766)</f>
        <v/>
      </c>
      <c r="I767" s="17" t="str">
        <f>IF(OR($A767="",$B767=""),"",'OddsRatio_working_2-way'!N766)</f>
        <v/>
      </c>
      <c r="J767" s="17" t="str">
        <f>IF('Log_working_2-way'!$D766="","",A767^('Log_working_2-way'!$D766))</f>
        <v/>
      </c>
      <c r="K767" s="22" t="str">
        <f>IF('Log_working_2-way'!$D766="","",B767^('Log_working_2-way'!$D766))</f>
        <v/>
      </c>
    </row>
    <row r="768" spans="3:11">
      <c r="C768" s="20" t="str">
        <f t="shared" si="11"/>
        <v/>
      </c>
      <c r="D768" s="17" t="str">
        <f>IF(OR($A768="",$B768=""),"",A768*'MPTO_working_2-way'!$G767)</f>
        <v/>
      </c>
      <c r="E768" s="22" t="str">
        <f>IF(OR($A768="",$B768=""),"",B768*'MPTO_working_2-way'!$G767)</f>
        <v/>
      </c>
      <c r="F768" s="17" t="str">
        <f>IF(OR($A768="",$B768=""),"",'MPTO_working_2-way'!D767)</f>
        <v/>
      </c>
      <c r="G768" s="22" t="str">
        <f>IF(OR($A768="",$B768=""),"",'MPTO_working_2-way'!E767)</f>
        <v/>
      </c>
      <c r="H768" s="17" t="str">
        <f>IF(OR($A768="",$B768=""),"",'OddsRatio_working_2-way'!M767)</f>
        <v/>
      </c>
      <c r="I768" s="17" t="str">
        <f>IF(OR($A768="",$B768=""),"",'OddsRatio_working_2-way'!N767)</f>
        <v/>
      </c>
      <c r="J768" s="17" t="str">
        <f>IF('Log_working_2-way'!$D767="","",A768^('Log_working_2-way'!$D767))</f>
        <v/>
      </c>
      <c r="K768" s="22" t="str">
        <f>IF('Log_working_2-way'!$D767="","",B768^('Log_working_2-way'!$D767))</f>
        <v/>
      </c>
    </row>
    <row r="769" spans="3:11">
      <c r="C769" s="20" t="str">
        <f t="shared" si="11"/>
        <v/>
      </c>
      <c r="D769" s="17" t="str">
        <f>IF(OR($A769="",$B769=""),"",A769*'MPTO_working_2-way'!$G768)</f>
        <v/>
      </c>
      <c r="E769" s="22" t="str">
        <f>IF(OR($A769="",$B769=""),"",B769*'MPTO_working_2-way'!$G768)</f>
        <v/>
      </c>
      <c r="F769" s="17" t="str">
        <f>IF(OR($A769="",$B769=""),"",'MPTO_working_2-way'!D768)</f>
        <v/>
      </c>
      <c r="G769" s="22" t="str">
        <f>IF(OR($A769="",$B769=""),"",'MPTO_working_2-way'!E768)</f>
        <v/>
      </c>
      <c r="H769" s="17" t="str">
        <f>IF(OR($A769="",$B769=""),"",'OddsRatio_working_2-way'!M768)</f>
        <v/>
      </c>
      <c r="I769" s="17" t="str">
        <f>IF(OR($A769="",$B769=""),"",'OddsRatio_working_2-way'!N768)</f>
        <v/>
      </c>
      <c r="J769" s="17" t="str">
        <f>IF('Log_working_2-way'!$D768="","",A769^('Log_working_2-way'!$D768))</f>
        <v/>
      </c>
      <c r="K769" s="22" t="str">
        <f>IF('Log_working_2-way'!$D768="","",B769^('Log_working_2-way'!$D768))</f>
        <v/>
      </c>
    </row>
    <row r="770" spans="3:11">
      <c r="C770" s="20" t="str">
        <f t="shared" si="11"/>
        <v/>
      </c>
      <c r="D770" s="17" t="str">
        <f>IF(OR($A770="",$B770=""),"",A770*'MPTO_working_2-way'!$G769)</f>
        <v/>
      </c>
      <c r="E770" s="22" t="str">
        <f>IF(OR($A770="",$B770=""),"",B770*'MPTO_working_2-way'!$G769)</f>
        <v/>
      </c>
      <c r="F770" s="17" t="str">
        <f>IF(OR($A770="",$B770=""),"",'MPTO_working_2-way'!D769)</f>
        <v/>
      </c>
      <c r="G770" s="22" t="str">
        <f>IF(OR($A770="",$B770=""),"",'MPTO_working_2-way'!E769)</f>
        <v/>
      </c>
      <c r="H770" s="17" t="str">
        <f>IF(OR($A770="",$B770=""),"",'OddsRatio_working_2-way'!M769)</f>
        <v/>
      </c>
      <c r="I770" s="17" t="str">
        <f>IF(OR($A770="",$B770=""),"",'OddsRatio_working_2-way'!N769)</f>
        <v/>
      </c>
      <c r="J770" s="17" t="str">
        <f>IF('Log_working_2-way'!$D769="","",A770^('Log_working_2-way'!$D769))</f>
        <v/>
      </c>
      <c r="K770" s="22" t="str">
        <f>IF('Log_working_2-way'!$D769="","",B770^('Log_working_2-way'!$D769))</f>
        <v/>
      </c>
    </row>
    <row r="771" spans="3:11">
      <c r="C771" s="20" t="str">
        <f t="shared" ref="C771:C834" si="12">IF(OR($A771="",$B771=""),"",(1/A771)+(1/B771)-1)</f>
        <v/>
      </c>
      <c r="D771" s="17" t="str">
        <f>IF(OR($A771="",$B771=""),"",A771*'MPTO_working_2-way'!$G770)</f>
        <v/>
      </c>
      <c r="E771" s="22" t="str">
        <f>IF(OR($A771="",$B771=""),"",B771*'MPTO_working_2-way'!$G770)</f>
        <v/>
      </c>
      <c r="F771" s="17" t="str">
        <f>IF(OR($A771="",$B771=""),"",'MPTO_working_2-way'!D770)</f>
        <v/>
      </c>
      <c r="G771" s="22" t="str">
        <f>IF(OR($A771="",$B771=""),"",'MPTO_working_2-way'!E770)</f>
        <v/>
      </c>
      <c r="H771" s="17" t="str">
        <f>IF(OR($A771="",$B771=""),"",'OddsRatio_working_2-way'!M770)</f>
        <v/>
      </c>
      <c r="I771" s="17" t="str">
        <f>IF(OR($A771="",$B771=""),"",'OddsRatio_working_2-way'!N770)</f>
        <v/>
      </c>
      <c r="J771" s="17" t="str">
        <f>IF('Log_working_2-way'!$D770="","",A771^('Log_working_2-way'!$D770))</f>
        <v/>
      </c>
      <c r="K771" s="22" t="str">
        <f>IF('Log_working_2-way'!$D770="","",B771^('Log_working_2-way'!$D770))</f>
        <v/>
      </c>
    </row>
    <row r="772" spans="3:11">
      <c r="C772" s="20" t="str">
        <f t="shared" si="12"/>
        <v/>
      </c>
      <c r="D772" s="17" t="str">
        <f>IF(OR($A772="",$B772=""),"",A772*'MPTO_working_2-way'!$G771)</f>
        <v/>
      </c>
      <c r="E772" s="22" t="str">
        <f>IF(OR($A772="",$B772=""),"",B772*'MPTO_working_2-way'!$G771)</f>
        <v/>
      </c>
      <c r="F772" s="17" t="str">
        <f>IF(OR($A772="",$B772=""),"",'MPTO_working_2-way'!D771)</f>
        <v/>
      </c>
      <c r="G772" s="22" t="str">
        <f>IF(OR($A772="",$B772=""),"",'MPTO_working_2-way'!E771)</f>
        <v/>
      </c>
      <c r="H772" s="17" t="str">
        <f>IF(OR($A772="",$B772=""),"",'OddsRatio_working_2-way'!M771)</f>
        <v/>
      </c>
      <c r="I772" s="17" t="str">
        <f>IF(OR($A772="",$B772=""),"",'OddsRatio_working_2-way'!N771)</f>
        <v/>
      </c>
      <c r="J772" s="17" t="str">
        <f>IF('Log_working_2-way'!$D771="","",A772^('Log_working_2-way'!$D771))</f>
        <v/>
      </c>
      <c r="K772" s="22" t="str">
        <f>IF('Log_working_2-way'!$D771="","",B772^('Log_working_2-way'!$D771))</f>
        <v/>
      </c>
    </row>
    <row r="773" spans="3:11">
      <c r="C773" s="20" t="str">
        <f t="shared" si="12"/>
        <v/>
      </c>
      <c r="D773" s="17" t="str">
        <f>IF(OR($A773="",$B773=""),"",A773*'MPTO_working_2-way'!$G772)</f>
        <v/>
      </c>
      <c r="E773" s="22" t="str">
        <f>IF(OR($A773="",$B773=""),"",B773*'MPTO_working_2-way'!$G772)</f>
        <v/>
      </c>
      <c r="F773" s="17" t="str">
        <f>IF(OR($A773="",$B773=""),"",'MPTO_working_2-way'!D772)</f>
        <v/>
      </c>
      <c r="G773" s="22" t="str">
        <f>IF(OR($A773="",$B773=""),"",'MPTO_working_2-way'!E772)</f>
        <v/>
      </c>
      <c r="H773" s="17" t="str">
        <f>IF(OR($A773="",$B773=""),"",'OddsRatio_working_2-way'!M772)</f>
        <v/>
      </c>
      <c r="I773" s="17" t="str">
        <f>IF(OR($A773="",$B773=""),"",'OddsRatio_working_2-way'!N772)</f>
        <v/>
      </c>
      <c r="J773" s="17" t="str">
        <f>IF('Log_working_2-way'!$D772="","",A773^('Log_working_2-way'!$D772))</f>
        <v/>
      </c>
      <c r="K773" s="22" t="str">
        <f>IF('Log_working_2-way'!$D772="","",B773^('Log_working_2-way'!$D772))</f>
        <v/>
      </c>
    </row>
    <row r="774" spans="3:11">
      <c r="C774" s="20" t="str">
        <f t="shared" si="12"/>
        <v/>
      </c>
      <c r="D774" s="17" t="str">
        <f>IF(OR($A774="",$B774=""),"",A774*'MPTO_working_2-way'!$G773)</f>
        <v/>
      </c>
      <c r="E774" s="22" t="str">
        <f>IF(OR($A774="",$B774=""),"",B774*'MPTO_working_2-way'!$G773)</f>
        <v/>
      </c>
      <c r="F774" s="17" t="str">
        <f>IF(OR($A774="",$B774=""),"",'MPTO_working_2-way'!D773)</f>
        <v/>
      </c>
      <c r="G774" s="22" t="str">
        <f>IF(OR($A774="",$B774=""),"",'MPTO_working_2-way'!E773)</f>
        <v/>
      </c>
      <c r="H774" s="17" t="str">
        <f>IF(OR($A774="",$B774=""),"",'OddsRatio_working_2-way'!M773)</f>
        <v/>
      </c>
      <c r="I774" s="17" t="str">
        <f>IF(OR($A774="",$B774=""),"",'OddsRatio_working_2-way'!N773)</f>
        <v/>
      </c>
      <c r="J774" s="17" t="str">
        <f>IF('Log_working_2-way'!$D773="","",A774^('Log_working_2-way'!$D773))</f>
        <v/>
      </c>
      <c r="K774" s="22" t="str">
        <f>IF('Log_working_2-way'!$D773="","",B774^('Log_working_2-way'!$D773))</f>
        <v/>
      </c>
    </row>
    <row r="775" spans="3:11">
      <c r="C775" s="20" t="str">
        <f t="shared" si="12"/>
        <v/>
      </c>
      <c r="D775" s="17" t="str">
        <f>IF(OR($A775="",$B775=""),"",A775*'MPTO_working_2-way'!$G774)</f>
        <v/>
      </c>
      <c r="E775" s="22" t="str">
        <f>IF(OR($A775="",$B775=""),"",B775*'MPTO_working_2-way'!$G774)</f>
        <v/>
      </c>
      <c r="F775" s="17" t="str">
        <f>IF(OR($A775="",$B775=""),"",'MPTO_working_2-way'!D774)</f>
        <v/>
      </c>
      <c r="G775" s="22" t="str">
        <f>IF(OR($A775="",$B775=""),"",'MPTO_working_2-way'!E774)</f>
        <v/>
      </c>
      <c r="H775" s="17" t="str">
        <f>IF(OR($A775="",$B775=""),"",'OddsRatio_working_2-way'!M774)</f>
        <v/>
      </c>
      <c r="I775" s="17" t="str">
        <f>IF(OR($A775="",$B775=""),"",'OddsRatio_working_2-way'!N774)</f>
        <v/>
      </c>
      <c r="J775" s="17" t="str">
        <f>IF('Log_working_2-way'!$D774="","",A775^('Log_working_2-way'!$D774))</f>
        <v/>
      </c>
      <c r="K775" s="22" t="str">
        <f>IF('Log_working_2-way'!$D774="","",B775^('Log_working_2-way'!$D774))</f>
        <v/>
      </c>
    </row>
    <row r="776" spans="3:11">
      <c r="C776" s="20" t="str">
        <f t="shared" si="12"/>
        <v/>
      </c>
      <c r="D776" s="17" t="str">
        <f>IF(OR($A776="",$B776=""),"",A776*'MPTO_working_2-way'!$G775)</f>
        <v/>
      </c>
      <c r="E776" s="22" t="str">
        <f>IF(OR($A776="",$B776=""),"",B776*'MPTO_working_2-way'!$G775)</f>
        <v/>
      </c>
      <c r="F776" s="17" t="str">
        <f>IF(OR($A776="",$B776=""),"",'MPTO_working_2-way'!D775)</f>
        <v/>
      </c>
      <c r="G776" s="22" t="str">
        <f>IF(OR($A776="",$B776=""),"",'MPTO_working_2-way'!E775)</f>
        <v/>
      </c>
      <c r="H776" s="17" t="str">
        <f>IF(OR($A776="",$B776=""),"",'OddsRatio_working_2-way'!M775)</f>
        <v/>
      </c>
      <c r="I776" s="17" t="str">
        <f>IF(OR($A776="",$B776=""),"",'OddsRatio_working_2-way'!N775)</f>
        <v/>
      </c>
      <c r="J776" s="17" t="str">
        <f>IF('Log_working_2-way'!$D775="","",A776^('Log_working_2-way'!$D775))</f>
        <v/>
      </c>
      <c r="K776" s="22" t="str">
        <f>IF('Log_working_2-way'!$D775="","",B776^('Log_working_2-way'!$D775))</f>
        <v/>
      </c>
    </row>
    <row r="777" spans="3:11">
      <c r="C777" s="20" t="str">
        <f t="shared" si="12"/>
        <v/>
      </c>
      <c r="D777" s="17" t="str">
        <f>IF(OR($A777="",$B777=""),"",A777*'MPTO_working_2-way'!$G776)</f>
        <v/>
      </c>
      <c r="E777" s="22" t="str">
        <f>IF(OR($A777="",$B777=""),"",B777*'MPTO_working_2-way'!$G776)</f>
        <v/>
      </c>
      <c r="F777" s="17" t="str">
        <f>IF(OR($A777="",$B777=""),"",'MPTO_working_2-way'!D776)</f>
        <v/>
      </c>
      <c r="G777" s="22" t="str">
        <f>IF(OR($A777="",$B777=""),"",'MPTO_working_2-way'!E776)</f>
        <v/>
      </c>
      <c r="H777" s="17" t="str">
        <f>IF(OR($A777="",$B777=""),"",'OddsRatio_working_2-way'!M776)</f>
        <v/>
      </c>
      <c r="I777" s="17" t="str">
        <f>IF(OR($A777="",$B777=""),"",'OddsRatio_working_2-way'!N776)</f>
        <v/>
      </c>
      <c r="J777" s="17" t="str">
        <f>IF('Log_working_2-way'!$D776="","",A777^('Log_working_2-way'!$D776))</f>
        <v/>
      </c>
      <c r="K777" s="22" t="str">
        <f>IF('Log_working_2-way'!$D776="","",B777^('Log_working_2-way'!$D776))</f>
        <v/>
      </c>
    </row>
    <row r="778" spans="3:11">
      <c r="C778" s="20" t="str">
        <f t="shared" si="12"/>
        <v/>
      </c>
      <c r="D778" s="17" t="str">
        <f>IF(OR($A778="",$B778=""),"",A778*'MPTO_working_2-way'!$G777)</f>
        <v/>
      </c>
      <c r="E778" s="22" t="str">
        <f>IF(OR($A778="",$B778=""),"",B778*'MPTO_working_2-way'!$G777)</f>
        <v/>
      </c>
      <c r="F778" s="17" t="str">
        <f>IF(OR($A778="",$B778=""),"",'MPTO_working_2-way'!D777)</f>
        <v/>
      </c>
      <c r="G778" s="22" t="str">
        <f>IF(OR($A778="",$B778=""),"",'MPTO_working_2-way'!E777)</f>
        <v/>
      </c>
      <c r="H778" s="17" t="str">
        <f>IF(OR($A778="",$B778=""),"",'OddsRatio_working_2-way'!M777)</f>
        <v/>
      </c>
      <c r="I778" s="17" t="str">
        <f>IF(OR($A778="",$B778=""),"",'OddsRatio_working_2-way'!N777)</f>
        <v/>
      </c>
      <c r="J778" s="17" t="str">
        <f>IF('Log_working_2-way'!$D777="","",A778^('Log_working_2-way'!$D777))</f>
        <v/>
      </c>
      <c r="K778" s="22" t="str">
        <f>IF('Log_working_2-way'!$D777="","",B778^('Log_working_2-way'!$D777))</f>
        <v/>
      </c>
    </row>
    <row r="779" spans="3:11">
      <c r="C779" s="20" t="str">
        <f t="shared" si="12"/>
        <v/>
      </c>
      <c r="D779" s="17" t="str">
        <f>IF(OR($A779="",$B779=""),"",A779*'MPTO_working_2-way'!$G778)</f>
        <v/>
      </c>
      <c r="E779" s="22" t="str">
        <f>IF(OR($A779="",$B779=""),"",B779*'MPTO_working_2-way'!$G778)</f>
        <v/>
      </c>
      <c r="F779" s="17" t="str">
        <f>IF(OR($A779="",$B779=""),"",'MPTO_working_2-way'!D778)</f>
        <v/>
      </c>
      <c r="G779" s="22" t="str">
        <f>IF(OR($A779="",$B779=""),"",'MPTO_working_2-way'!E778)</f>
        <v/>
      </c>
      <c r="H779" s="17" t="str">
        <f>IF(OR($A779="",$B779=""),"",'OddsRatio_working_2-way'!M778)</f>
        <v/>
      </c>
      <c r="I779" s="17" t="str">
        <f>IF(OR($A779="",$B779=""),"",'OddsRatio_working_2-way'!N778)</f>
        <v/>
      </c>
      <c r="J779" s="17" t="str">
        <f>IF('Log_working_2-way'!$D778="","",A779^('Log_working_2-way'!$D778))</f>
        <v/>
      </c>
      <c r="K779" s="22" t="str">
        <f>IF('Log_working_2-way'!$D778="","",B779^('Log_working_2-way'!$D778))</f>
        <v/>
      </c>
    </row>
    <row r="780" spans="3:11">
      <c r="C780" s="20" t="str">
        <f t="shared" si="12"/>
        <v/>
      </c>
      <c r="D780" s="17" t="str">
        <f>IF(OR($A780="",$B780=""),"",A780*'MPTO_working_2-way'!$G779)</f>
        <v/>
      </c>
      <c r="E780" s="22" t="str">
        <f>IF(OR($A780="",$B780=""),"",B780*'MPTO_working_2-way'!$G779)</f>
        <v/>
      </c>
      <c r="F780" s="17" t="str">
        <f>IF(OR($A780="",$B780=""),"",'MPTO_working_2-way'!D779)</f>
        <v/>
      </c>
      <c r="G780" s="22" t="str">
        <f>IF(OR($A780="",$B780=""),"",'MPTO_working_2-way'!E779)</f>
        <v/>
      </c>
      <c r="H780" s="17" t="str">
        <f>IF(OR($A780="",$B780=""),"",'OddsRatio_working_2-way'!M779)</f>
        <v/>
      </c>
      <c r="I780" s="17" t="str">
        <f>IF(OR($A780="",$B780=""),"",'OddsRatio_working_2-way'!N779)</f>
        <v/>
      </c>
      <c r="J780" s="17" t="str">
        <f>IF('Log_working_2-way'!$D779="","",A780^('Log_working_2-way'!$D779))</f>
        <v/>
      </c>
      <c r="K780" s="22" t="str">
        <f>IF('Log_working_2-way'!$D779="","",B780^('Log_working_2-way'!$D779))</f>
        <v/>
      </c>
    </row>
    <row r="781" spans="3:11">
      <c r="C781" s="20" t="str">
        <f t="shared" si="12"/>
        <v/>
      </c>
      <c r="D781" s="17" t="str">
        <f>IF(OR($A781="",$B781=""),"",A781*'MPTO_working_2-way'!$G780)</f>
        <v/>
      </c>
      <c r="E781" s="22" t="str">
        <f>IF(OR($A781="",$B781=""),"",B781*'MPTO_working_2-way'!$G780)</f>
        <v/>
      </c>
      <c r="F781" s="17" t="str">
        <f>IF(OR($A781="",$B781=""),"",'MPTO_working_2-way'!D780)</f>
        <v/>
      </c>
      <c r="G781" s="22" t="str">
        <f>IF(OR($A781="",$B781=""),"",'MPTO_working_2-way'!E780)</f>
        <v/>
      </c>
      <c r="H781" s="17" t="str">
        <f>IF(OR($A781="",$B781=""),"",'OddsRatio_working_2-way'!M780)</f>
        <v/>
      </c>
      <c r="I781" s="17" t="str">
        <f>IF(OR($A781="",$B781=""),"",'OddsRatio_working_2-way'!N780)</f>
        <v/>
      </c>
      <c r="J781" s="17" t="str">
        <f>IF('Log_working_2-way'!$D780="","",A781^('Log_working_2-way'!$D780))</f>
        <v/>
      </c>
      <c r="K781" s="22" t="str">
        <f>IF('Log_working_2-way'!$D780="","",B781^('Log_working_2-way'!$D780))</f>
        <v/>
      </c>
    </row>
    <row r="782" spans="3:11">
      <c r="C782" s="20" t="str">
        <f t="shared" si="12"/>
        <v/>
      </c>
      <c r="D782" s="17" t="str">
        <f>IF(OR($A782="",$B782=""),"",A782*'MPTO_working_2-way'!$G781)</f>
        <v/>
      </c>
      <c r="E782" s="22" t="str">
        <f>IF(OR($A782="",$B782=""),"",B782*'MPTO_working_2-way'!$G781)</f>
        <v/>
      </c>
      <c r="F782" s="17" t="str">
        <f>IF(OR($A782="",$B782=""),"",'MPTO_working_2-way'!D781)</f>
        <v/>
      </c>
      <c r="G782" s="22" t="str">
        <f>IF(OR($A782="",$B782=""),"",'MPTO_working_2-way'!E781)</f>
        <v/>
      </c>
      <c r="H782" s="17" t="str">
        <f>IF(OR($A782="",$B782=""),"",'OddsRatio_working_2-way'!M781)</f>
        <v/>
      </c>
      <c r="I782" s="17" t="str">
        <f>IF(OR($A782="",$B782=""),"",'OddsRatio_working_2-way'!N781)</f>
        <v/>
      </c>
      <c r="J782" s="17" t="str">
        <f>IF('Log_working_2-way'!$D781="","",A782^('Log_working_2-way'!$D781))</f>
        <v/>
      </c>
      <c r="K782" s="22" t="str">
        <f>IF('Log_working_2-way'!$D781="","",B782^('Log_working_2-way'!$D781))</f>
        <v/>
      </c>
    </row>
    <row r="783" spans="3:11">
      <c r="C783" s="20" t="str">
        <f t="shared" si="12"/>
        <v/>
      </c>
      <c r="D783" s="17" t="str">
        <f>IF(OR($A783="",$B783=""),"",A783*'MPTO_working_2-way'!$G782)</f>
        <v/>
      </c>
      <c r="E783" s="22" t="str">
        <f>IF(OR($A783="",$B783=""),"",B783*'MPTO_working_2-way'!$G782)</f>
        <v/>
      </c>
      <c r="F783" s="17" t="str">
        <f>IF(OR($A783="",$B783=""),"",'MPTO_working_2-way'!D782)</f>
        <v/>
      </c>
      <c r="G783" s="22" t="str">
        <f>IF(OR($A783="",$B783=""),"",'MPTO_working_2-way'!E782)</f>
        <v/>
      </c>
      <c r="H783" s="17" t="str">
        <f>IF(OR($A783="",$B783=""),"",'OddsRatio_working_2-way'!M782)</f>
        <v/>
      </c>
      <c r="I783" s="17" t="str">
        <f>IF(OR($A783="",$B783=""),"",'OddsRatio_working_2-way'!N782)</f>
        <v/>
      </c>
      <c r="J783" s="17" t="str">
        <f>IF('Log_working_2-way'!$D782="","",A783^('Log_working_2-way'!$D782))</f>
        <v/>
      </c>
      <c r="K783" s="22" t="str">
        <f>IF('Log_working_2-way'!$D782="","",B783^('Log_working_2-way'!$D782))</f>
        <v/>
      </c>
    </row>
    <row r="784" spans="3:11">
      <c r="C784" s="20" t="str">
        <f t="shared" si="12"/>
        <v/>
      </c>
      <c r="D784" s="17" t="str">
        <f>IF(OR($A784="",$B784=""),"",A784*'MPTO_working_2-way'!$G783)</f>
        <v/>
      </c>
      <c r="E784" s="22" t="str">
        <f>IF(OR($A784="",$B784=""),"",B784*'MPTO_working_2-way'!$G783)</f>
        <v/>
      </c>
      <c r="F784" s="17" t="str">
        <f>IF(OR($A784="",$B784=""),"",'MPTO_working_2-way'!D783)</f>
        <v/>
      </c>
      <c r="G784" s="22" t="str">
        <f>IF(OR($A784="",$B784=""),"",'MPTO_working_2-way'!E783)</f>
        <v/>
      </c>
      <c r="H784" s="17" t="str">
        <f>IF(OR($A784="",$B784=""),"",'OddsRatio_working_2-way'!M783)</f>
        <v/>
      </c>
      <c r="I784" s="17" t="str">
        <f>IF(OR($A784="",$B784=""),"",'OddsRatio_working_2-way'!N783)</f>
        <v/>
      </c>
      <c r="J784" s="17" t="str">
        <f>IF('Log_working_2-way'!$D783="","",A784^('Log_working_2-way'!$D783))</f>
        <v/>
      </c>
      <c r="K784" s="22" t="str">
        <f>IF('Log_working_2-way'!$D783="","",B784^('Log_working_2-way'!$D783))</f>
        <v/>
      </c>
    </row>
    <row r="785" spans="3:11">
      <c r="C785" s="20" t="str">
        <f t="shared" si="12"/>
        <v/>
      </c>
      <c r="D785" s="17" t="str">
        <f>IF(OR($A785="",$B785=""),"",A785*'MPTO_working_2-way'!$G784)</f>
        <v/>
      </c>
      <c r="E785" s="22" t="str">
        <f>IF(OR($A785="",$B785=""),"",B785*'MPTO_working_2-way'!$G784)</f>
        <v/>
      </c>
      <c r="F785" s="17" t="str">
        <f>IF(OR($A785="",$B785=""),"",'MPTO_working_2-way'!D784)</f>
        <v/>
      </c>
      <c r="G785" s="22" t="str">
        <f>IF(OR($A785="",$B785=""),"",'MPTO_working_2-way'!E784)</f>
        <v/>
      </c>
      <c r="H785" s="17" t="str">
        <f>IF(OR($A785="",$B785=""),"",'OddsRatio_working_2-way'!M784)</f>
        <v/>
      </c>
      <c r="I785" s="17" t="str">
        <f>IF(OR($A785="",$B785=""),"",'OddsRatio_working_2-way'!N784)</f>
        <v/>
      </c>
      <c r="J785" s="17" t="str">
        <f>IF('Log_working_2-way'!$D784="","",A785^('Log_working_2-way'!$D784))</f>
        <v/>
      </c>
      <c r="K785" s="22" t="str">
        <f>IF('Log_working_2-way'!$D784="","",B785^('Log_working_2-way'!$D784))</f>
        <v/>
      </c>
    </row>
    <row r="786" spans="3:11">
      <c r="C786" s="20" t="str">
        <f t="shared" si="12"/>
        <v/>
      </c>
      <c r="D786" s="17" t="str">
        <f>IF(OR($A786="",$B786=""),"",A786*'MPTO_working_2-way'!$G785)</f>
        <v/>
      </c>
      <c r="E786" s="22" t="str">
        <f>IF(OR($A786="",$B786=""),"",B786*'MPTO_working_2-way'!$G785)</f>
        <v/>
      </c>
      <c r="F786" s="17" t="str">
        <f>IF(OR($A786="",$B786=""),"",'MPTO_working_2-way'!D785)</f>
        <v/>
      </c>
      <c r="G786" s="22" t="str">
        <f>IF(OR($A786="",$B786=""),"",'MPTO_working_2-way'!E785)</f>
        <v/>
      </c>
      <c r="H786" s="17" t="str">
        <f>IF(OR($A786="",$B786=""),"",'OddsRatio_working_2-way'!M785)</f>
        <v/>
      </c>
      <c r="I786" s="17" t="str">
        <f>IF(OR($A786="",$B786=""),"",'OddsRatio_working_2-way'!N785)</f>
        <v/>
      </c>
      <c r="J786" s="17" t="str">
        <f>IF('Log_working_2-way'!$D785="","",A786^('Log_working_2-way'!$D785))</f>
        <v/>
      </c>
      <c r="K786" s="22" t="str">
        <f>IF('Log_working_2-way'!$D785="","",B786^('Log_working_2-way'!$D785))</f>
        <v/>
      </c>
    </row>
    <row r="787" spans="3:11">
      <c r="C787" s="20" t="str">
        <f t="shared" si="12"/>
        <v/>
      </c>
      <c r="D787" s="17" t="str">
        <f>IF(OR($A787="",$B787=""),"",A787*'MPTO_working_2-way'!$G786)</f>
        <v/>
      </c>
      <c r="E787" s="22" t="str">
        <f>IF(OR($A787="",$B787=""),"",B787*'MPTO_working_2-way'!$G786)</f>
        <v/>
      </c>
      <c r="F787" s="17" t="str">
        <f>IF(OR($A787="",$B787=""),"",'MPTO_working_2-way'!D786)</f>
        <v/>
      </c>
      <c r="G787" s="22" t="str">
        <f>IF(OR($A787="",$B787=""),"",'MPTO_working_2-way'!E786)</f>
        <v/>
      </c>
      <c r="H787" s="17" t="str">
        <f>IF(OR($A787="",$B787=""),"",'OddsRatio_working_2-way'!M786)</f>
        <v/>
      </c>
      <c r="I787" s="17" t="str">
        <f>IF(OR($A787="",$B787=""),"",'OddsRatio_working_2-way'!N786)</f>
        <v/>
      </c>
      <c r="J787" s="17" t="str">
        <f>IF('Log_working_2-way'!$D786="","",A787^('Log_working_2-way'!$D786))</f>
        <v/>
      </c>
      <c r="K787" s="22" t="str">
        <f>IF('Log_working_2-way'!$D786="","",B787^('Log_working_2-way'!$D786))</f>
        <v/>
      </c>
    </row>
    <row r="788" spans="3:11">
      <c r="C788" s="20" t="str">
        <f t="shared" si="12"/>
        <v/>
      </c>
      <c r="D788" s="17" t="str">
        <f>IF(OR($A788="",$B788=""),"",A788*'MPTO_working_2-way'!$G787)</f>
        <v/>
      </c>
      <c r="E788" s="22" t="str">
        <f>IF(OR($A788="",$B788=""),"",B788*'MPTO_working_2-way'!$G787)</f>
        <v/>
      </c>
      <c r="F788" s="17" t="str">
        <f>IF(OR($A788="",$B788=""),"",'MPTO_working_2-way'!D787)</f>
        <v/>
      </c>
      <c r="G788" s="22" t="str">
        <f>IF(OR($A788="",$B788=""),"",'MPTO_working_2-way'!E787)</f>
        <v/>
      </c>
      <c r="H788" s="17" t="str">
        <f>IF(OR($A788="",$B788=""),"",'OddsRatio_working_2-way'!M787)</f>
        <v/>
      </c>
      <c r="I788" s="17" t="str">
        <f>IF(OR($A788="",$B788=""),"",'OddsRatio_working_2-way'!N787)</f>
        <v/>
      </c>
      <c r="J788" s="17" t="str">
        <f>IF('Log_working_2-way'!$D787="","",A788^('Log_working_2-way'!$D787))</f>
        <v/>
      </c>
      <c r="K788" s="22" t="str">
        <f>IF('Log_working_2-way'!$D787="","",B788^('Log_working_2-way'!$D787))</f>
        <v/>
      </c>
    </row>
    <row r="789" spans="3:11">
      <c r="C789" s="20" t="str">
        <f t="shared" si="12"/>
        <v/>
      </c>
      <c r="D789" s="17" t="str">
        <f>IF(OR($A789="",$B789=""),"",A789*'MPTO_working_2-way'!$G788)</f>
        <v/>
      </c>
      <c r="E789" s="22" t="str">
        <f>IF(OR($A789="",$B789=""),"",B789*'MPTO_working_2-way'!$G788)</f>
        <v/>
      </c>
      <c r="F789" s="17" t="str">
        <f>IF(OR($A789="",$B789=""),"",'MPTO_working_2-way'!D788)</f>
        <v/>
      </c>
      <c r="G789" s="22" t="str">
        <f>IF(OR($A789="",$B789=""),"",'MPTO_working_2-way'!E788)</f>
        <v/>
      </c>
      <c r="H789" s="17" t="str">
        <f>IF(OR($A789="",$B789=""),"",'OddsRatio_working_2-way'!M788)</f>
        <v/>
      </c>
      <c r="I789" s="17" t="str">
        <f>IF(OR($A789="",$B789=""),"",'OddsRatio_working_2-way'!N788)</f>
        <v/>
      </c>
      <c r="J789" s="17" t="str">
        <f>IF('Log_working_2-way'!$D788="","",A789^('Log_working_2-way'!$D788))</f>
        <v/>
      </c>
      <c r="K789" s="22" t="str">
        <f>IF('Log_working_2-way'!$D788="","",B789^('Log_working_2-way'!$D788))</f>
        <v/>
      </c>
    </row>
    <row r="790" spans="3:11">
      <c r="C790" s="20" t="str">
        <f t="shared" si="12"/>
        <v/>
      </c>
      <c r="D790" s="17" t="str">
        <f>IF(OR($A790="",$B790=""),"",A790*'MPTO_working_2-way'!$G789)</f>
        <v/>
      </c>
      <c r="E790" s="22" t="str">
        <f>IF(OR($A790="",$B790=""),"",B790*'MPTO_working_2-way'!$G789)</f>
        <v/>
      </c>
      <c r="F790" s="17" t="str">
        <f>IF(OR($A790="",$B790=""),"",'MPTO_working_2-way'!D789)</f>
        <v/>
      </c>
      <c r="G790" s="22" t="str">
        <f>IF(OR($A790="",$B790=""),"",'MPTO_working_2-way'!E789)</f>
        <v/>
      </c>
      <c r="H790" s="17" t="str">
        <f>IF(OR($A790="",$B790=""),"",'OddsRatio_working_2-way'!M789)</f>
        <v/>
      </c>
      <c r="I790" s="17" t="str">
        <f>IF(OR($A790="",$B790=""),"",'OddsRatio_working_2-way'!N789)</f>
        <v/>
      </c>
      <c r="J790" s="17" t="str">
        <f>IF('Log_working_2-way'!$D789="","",A790^('Log_working_2-way'!$D789))</f>
        <v/>
      </c>
      <c r="K790" s="22" t="str">
        <f>IF('Log_working_2-way'!$D789="","",B790^('Log_working_2-way'!$D789))</f>
        <v/>
      </c>
    </row>
    <row r="791" spans="3:11">
      <c r="C791" s="20" t="str">
        <f t="shared" si="12"/>
        <v/>
      </c>
      <c r="D791" s="17" t="str">
        <f>IF(OR($A791="",$B791=""),"",A791*'MPTO_working_2-way'!$G790)</f>
        <v/>
      </c>
      <c r="E791" s="22" t="str">
        <f>IF(OR($A791="",$B791=""),"",B791*'MPTO_working_2-way'!$G790)</f>
        <v/>
      </c>
      <c r="F791" s="17" t="str">
        <f>IF(OR($A791="",$B791=""),"",'MPTO_working_2-way'!D790)</f>
        <v/>
      </c>
      <c r="G791" s="22" t="str">
        <f>IF(OR($A791="",$B791=""),"",'MPTO_working_2-way'!E790)</f>
        <v/>
      </c>
      <c r="H791" s="17" t="str">
        <f>IF(OR($A791="",$B791=""),"",'OddsRatio_working_2-way'!M790)</f>
        <v/>
      </c>
      <c r="I791" s="17" t="str">
        <f>IF(OR($A791="",$B791=""),"",'OddsRatio_working_2-way'!N790)</f>
        <v/>
      </c>
      <c r="J791" s="17" t="str">
        <f>IF('Log_working_2-way'!$D790="","",A791^('Log_working_2-way'!$D790))</f>
        <v/>
      </c>
      <c r="K791" s="22" t="str">
        <f>IF('Log_working_2-way'!$D790="","",B791^('Log_working_2-way'!$D790))</f>
        <v/>
      </c>
    </row>
    <row r="792" spans="3:11">
      <c r="C792" s="20" t="str">
        <f t="shared" si="12"/>
        <v/>
      </c>
      <c r="D792" s="17" t="str">
        <f>IF(OR($A792="",$B792=""),"",A792*'MPTO_working_2-way'!$G791)</f>
        <v/>
      </c>
      <c r="E792" s="22" t="str">
        <f>IF(OR($A792="",$B792=""),"",B792*'MPTO_working_2-way'!$G791)</f>
        <v/>
      </c>
      <c r="F792" s="17" t="str">
        <f>IF(OR($A792="",$B792=""),"",'MPTO_working_2-way'!D791)</f>
        <v/>
      </c>
      <c r="G792" s="22" t="str">
        <f>IF(OR($A792="",$B792=""),"",'MPTO_working_2-way'!E791)</f>
        <v/>
      </c>
      <c r="H792" s="17" t="str">
        <f>IF(OR($A792="",$B792=""),"",'OddsRatio_working_2-way'!M791)</f>
        <v/>
      </c>
      <c r="I792" s="17" t="str">
        <f>IF(OR($A792="",$B792=""),"",'OddsRatio_working_2-way'!N791)</f>
        <v/>
      </c>
      <c r="J792" s="17" t="str">
        <f>IF('Log_working_2-way'!$D791="","",A792^('Log_working_2-way'!$D791))</f>
        <v/>
      </c>
      <c r="K792" s="22" t="str">
        <f>IF('Log_working_2-way'!$D791="","",B792^('Log_working_2-way'!$D791))</f>
        <v/>
      </c>
    </row>
    <row r="793" spans="3:11">
      <c r="C793" s="20" t="str">
        <f t="shared" si="12"/>
        <v/>
      </c>
      <c r="D793" s="17" t="str">
        <f>IF(OR($A793="",$B793=""),"",A793*'MPTO_working_2-way'!$G792)</f>
        <v/>
      </c>
      <c r="E793" s="22" t="str">
        <f>IF(OR($A793="",$B793=""),"",B793*'MPTO_working_2-way'!$G792)</f>
        <v/>
      </c>
      <c r="F793" s="17" t="str">
        <f>IF(OR($A793="",$B793=""),"",'MPTO_working_2-way'!D792)</f>
        <v/>
      </c>
      <c r="G793" s="22" t="str">
        <f>IF(OR($A793="",$B793=""),"",'MPTO_working_2-way'!E792)</f>
        <v/>
      </c>
      <c r="H793" s="17" t="str">
        <f>IF(OR($A793="",$B793=""),"",'OddsRatio_working_2-way'!M792)</f>
        <v/>
      </c>
      <c r="I793" s="17" t="str">
        <f>IF(OR($A793="",$B793=""),"",'OddsRatio_working_2-way'!N792)</f>
        <v/>
      </c>
      <c r="J793" s="17" t="str">
        <f>IF('Log_working_2-way'!$D792="","",A793^('Log_working_2-way'!$D792))</f>
        <v/>
      </c>
      <c r="K793" s="22" t="str">
        <f>IF('Log_working_2-way'!$D792="","",B793^('Log_working_2-way'!$D792))</f>
        <v/>
      </c>
    </row>
    <row r="794" spans="3:11">
      <c r="C794" s="20" t="str">
        <f t="shared" si="12"/>
        <v/>
      </c>
      <c r="D794" s="17" t="str">
        <f>IF(OR($A794="",$B794=""),"",A794*'MPTO_working_2-way'!$G793)</f>
        <v/>
      </c>
      <c r="E794" s="22" t="str">
        <f>IF(OR($A794="",$B794=""),"",B794*'MPTO_working_2-way'!$G793)</f>
        <v/>
      </c>
      <c r="F794" s="17" t="str">
        <f>IF(OR($A794="",$B794=""),"",'MPTO_working_2-way'!D793)</f>
        <v/>
      </c>
      <c r="G794" s="22" t="str">
        <f>IF(OR($A794="",$B794=""),"",'MPTO_working_2-way'!E793)</f>
        <v/>
      </c>
      <c r="H794" s="17" t="str">
        <f>IF(OR($A794="",$B794=""),"",'OddsRatio_working_2-way'!M793)</f>
        <v/>
      </c>
      <c r="I794" s="17" t="str">
        <f>IF(OR($A794="",$B794=""),"",'OddsRatio_working_2-way'!N793)</f>
        <v/>
      </c>
      <c r="J794" s="17" t="str">
        <f>IF('Log_working_2-way'!$D793="","",A794^('Log_working_2-way'!$D793))</f>
        <v/>
      </c>
      <c r="K794" s="22" t="str">
        <f>IF('Log_working_2-way'!$D793="","",B794^('Log_working_2-way'!$D793))</f>
        <v/>
      </c>
    </row>
    <row r="795" spans="3:11">
      <c r="C795" s="20" t="str">
        <f t="shared" si="12"/>
        <v/>
      </c>
      <c r="D795" s="17" t="str">
        <f>IF(OR($A795="",$B795=""),"",A795*'MPTO_working_2-way'!$G794)</f>
        <v/>
      </c>
      <c r="E795" s="22" t="str">
        <f>IF(OR($A795="",$B795=""),"",B795*'MPTO_working_2-way'!$G794)</f>
        <v/>
      </c>
      <c r="F795" s="17" t="str">
        <f>IF(OR($A795="",$B795=""),"",'MPTO_working_2-way'!D794)</f>
        <v/>
      </c>
      <c r="G795" s="22" t="str">
        <f>IF(OR($A795="",$B795=""),"",'MPTO_working_2-way'!E794)</f>
        <v/>
      </c>
      <c r="H795" s="17" t="str">
        <f>IF(OR($A795="",$B795=""),"",'OddsRatio_working_2-way'!M794)</f>
        <v/>
      </c>
      <c r="I795" s="17" t="str">
        <f>IF(OR($A795="",$B795=""),"",'OddsRatio_working_2-way'!N794)</f>
        <v/>
      </c>
      <c r="J795" s="17" t="str">
        <f>IF('Log_working_2-way'!$D794="","",A795^('Log_working_2-way'!$D794))</f>
        <v/>
      </c>
      <c r="K795" s="22" t="str">
        <f>IF('Log_working_2-way'!$D794="","",B795^('Log_working_2-way'!$D794))</f>
        <v/>
      </c>
    </row>
    <row r="796" spans="3:11">
      <c r="C796" s="20" t="str">
        <f t="shared" si="12"/>
        <v/>
      </c>
      <c r="D796" s="17" t="str">
        <f>IF(OR($A796="",$B796=""),"",A796*'MPTO_working_2-way'!$G795)</f>
        <v/>
      </c>
      <c r="E796" s="22" t="str">
        <f>IF(OR($A796="",$B796=""),"",B796*'MPTO_working_2-way'!$G795)</f>
        <v/>
      </c>
      <c r="F796" s="17" t="str">
        <f>IF(OR($A796="",$B796=""),"",'MPTO_working_2-way'!D795)</f>
        <v/>
      </c>
      <c r="G796" s="22" t="str">
        <f>IF(OR($A796="",$B796=""),"",'MPTO_working_2-way'!E795)</f>
        <v/>
      </c>
      <c r="H796" s="17" t="str">
        <f>IF(OR($A796="",$B796=""),"",'OddsRatio_working_2-way'!M795)</f>
        <v/>
      </c>
      <c r="I796" s="17" t="str">
        <f>IF(OR($A796="",$B796=""),"",'OddsRatio_working_2-way'!N795)</f>
        <v/>
      </c>
      <c r="J796" s="17" t="str">
        <f>IF('Log_working_2-way'!$D795="","",A796^('Log_working_2-way'!$D795))</f>
        <v/>
      </c>
      <c r="K796" s="22" t="str">
        <f>IF('Log_working_2-way'!$D795="","",B796^('Log_working_2-way'!$D795))</f>
        <v/>
      </c>
    </row>
    <row r="797" spans="3:11">
      <c r="C797" s="20" t="str">
        <f t="shared" si="12"/>
        <v/>
      </c>
      <c r="D797" s="17" t="str">
        <f>IF(OR($A797="",$B797=""),"",A797*'MPTO_working_2-way'!$G796)</f>
        <v/>
      </c>
      <c r="E797" s="22" t="str">
        <f>IF(OR($A797="",$B797=""),"",B797*'MPTO_working_2-way'!$G796)</f>
        <v/>
      </c>
      <c r="F797" s="17" t="str">
        <f>IF(OR($A797="",$B797=""),"",'MPTO_working_2-way'!D796)</f>
        <v/>
      </c>
      <c r="G797" s="22" t="str">
        <f>IF(OR($A797="",$B797=""),"",'MPTO_working_2-way'!E796)</f>
        <v/>
      </c>
      <c r="H797" s="17" t="str">
        <f>IF(OR($A797="",$B797=""),"",'OddsRatio_working_2-way'!M796)</f>
        <v/>
      </c>
      <c r="I797" s="17" t="str">
        <f>IF(OR($A797="",$B797=""),"",'OddsRatio_working_2-way'!N796)</f>
        <v/>
      </c>
      <c r="J797" s="17" t="str">
        <f>IF('Log_working_2-way'!$D796="","",A797^('Log_working_2-way'!$D796))</f>
        <v/>
      </c>
      <c r="K797" s="22" t="str">
        <f>IF('Log_working_2-way'!$D796="","",B797^('Log_working_2-way'!$D796))</f>
        <v/>
      </c>
    </row>
    <row r="798" spans="3:11">
      <c r="C798" s="20" t="str">
        <f t="shared" si="12"/>
        <v/>
      </c>
      <c r="D798" s="17" t="str">
        <f>IF(OR($A798="",$B798=""),"",A798*'MPTO_working_2-way'!$G797)</f>
        <v/>
      </c>
      <c r="E798" s="22" t="str">
        <f>IF(OR($A798="",$B798=""),"",B798*'MPTO_working_2-way'!$G797)</f>
        <v/>
      </c>
      <c r="F798" s="17" t="str">
        <f>IF(OR($A798="",$B798=""),"",'MPTO_working_2-way'!D797)</f>
        <v/>
      </c>
      <c r="G798" s="22" t="str">
        <f>IF(OR($A798="",$B798=""),"",'MPTO_working_2-way'!E797)</f>
        <v/>
      </c>
      <c r="H798" s="17" t="str">
        <f>IF(OR($A798="",$B798=""),"",'OddsRatio_working_2-way'!M797)</f>
        <v/>
      </c>
      <c r="I798" s="17" t="str">
        <f>IF(OR($A798="",$B798=""),"",'OddsRatio_working_2-way'!N797)</f>
        <v/>
      </c>
      <c r="J798" s="17" t="str">
        <f>IF('Log_working_2-way'!$D797="","",A798^('Log_working_2-way'!$D797))</f>
        <v/>
      </c>
      <c r="K798" s="22" t="str">
        <f>IF('Log_working_2-way'!$D797="","",B798^('Log_working_2-way'!$D797))</f>
        <v/>
      </c>
    </row>
    <row r="799" spans="3:11">
      <c r="C799" s="20" t="str">
        <f t="shared" si="12"/>
        <v/>
      </c>
      <c r="D799" s="17" t="str">
        <f>IF(OR($A799="",$B799=""),"",A799*'MPTO_working_2-way'!$G798)</f>
        <v/>
      </c>
      <c r="E799" s="22" t="str">
        <f>IF(OR($A799="",$B799=""),"",B799*'MPTO_working_2-way'!$G798)</f>
        <v/>
      </c>
      <c r="F799" s="17" t="str">
        <f>IF(OR($A799="",$B799=""),"",'MPTO_working_2-way'!D798)</f>
        <v/>
      </c>
      <c r="G799" s="22" t="str">
        <f>IF(OR($A799="",$B799=""),"",'MPTO_working_2-way'!E798)</f>
        <v/>
      </c>
      <c r="H799" s="17" t="str">
        <f>IF(OR($A799="",$B799=""),"",'OddsRatio_working_2-way'!M798)</f>
        <v/>
      </c>
      <c r="I799" s="17" t="str">
        <f>IF(OR($A799="",$B799=""),"",'OddsRatio_working_2-way'!N798)</f>
        <v/>
      </c>
      <c r="J799" s="17" t="str">
        <f>IF('Log_working_2-way'!$D798="","",A799^('Log_working_2-way'!$D798))</f>
        <v/>
      </c>
      <c r="K799" s="22" t="str">
        <f>IF('Log_working_2-way'!$D798="","",B799^('Log_working_2-way'!$D798))</f>
        <v/>
      </c>
    </row>
    <row r="800" spans="3:11">
      <c r="C800" s="20" t="str">
        <f t="shared" si="12"/>
        <v/>
      </c>
      <c r="D800" s="17" t="str">
        <f>IF(OR($A800="",$B800=""),"",A800*'MPTO_working_2-way'!$G799)</f>
        <v/>
      </c>
      <c r="E800" s="22" t="str">
        <f>IF(OR($A800="",$B800=""),"",B800*'MPTO_working_2-way'!$G799)</f>
        <v/>
      </c>
      <c r="F800" s="17" t="str">
        <f>IF(OR($A800="",$B800=""),"",'MPTO_working_2-way'!D799)</f>
        <v/>
      </c>
      <c r="G800" s="22" t="str">
        <f>IF(OR($A800="",$B800=""),"",'MPTO_working_2-way'!E799)</f>
        <v/>
      </c>
      <c r="H800" s="17" t="str">
        <f>IF(OR($A800="",$B800=""),"",'OddsRatio_working_2-way'!M799)</f>
        <v/>
      </c>
      <c r="I800" s="17" t="str">
        <f>IF(OR($A800="",$B800=""),"",'OddsRatio_working_2-way'!N799)</f>
        <v/>
      </c>
      <c r="J800" s="17" t="str">
        <f>IF('Log_working_2-way'!$D799="","",A800^('Log_working_2-way'!$D799))</f>
        <v/>
      </c>
      <c r="K800" s="22" t="str">
        <f>IF('Log_working_2-way'!$D799="","",B800^('Log_working_2-way'!$D799))</f>
        <v/>
      </c>
    </row>
    <row r="801" spans="3:11">
      <c r="C801" s="20" t="str">
        <f t="shared" si="12"/>
        <v/>
      </c>
      <c r="D801" s="17" t="str">
        <f>IF(OR($A801="",$B801=""),"",A801*'MPTO_working_2-way'!$G800)</f>
        <v/>
      </c>
      <c r="E801" s="22" t="str">
        <f>IF(OR($A801="",$B801=""),"",B801*'MPTO_working_2-way'!$G800)</f>
        <v/>
      </c>
      <c r="F801" s="17" t="str">
        <f>IF(OR($A801="",$B801=""),"",'MPTO_working_2-way'!D800)</f>
        <v/>
      </c>
      <c r="G801" s="22" t="str">
        <f>IF(OR($A801="",$B801=""),"",'MPTO_working_2-way'!E800)</f>
        <v/>
      </c>
      <c r="H801" s="17" t="str">
        <f>IF(OR($A801="",$B801=""),"",'OddsRatio_working_2-way'!M800)</f>
        <v/>
      </c>
      <c r="I801" s="17" t="str">
        <f>IF(OR($A801="",$B801=""),"",'OddsRatio_working_2-way'!N800)</f>
        <v/>
      </c>
      <c r="J801" s="17" t="str">
        <f>IF('Log_working_2-way'!$D800="","",A801^('Log_working_2-way'!$D800))</f>
        <v/>
      </c>
      <c r="K801" s="22" t="str">
        <f>IF('Log_working_2-way'!$D800="","",B801^('Log_working_2-way'!$D800))</f>
        <v/>
      </c>
    </row>
    <row r="802" spans="3:11">
      <c r="C802" s="20" t="str">
        <f t="shared" si="12"/>
        <v/>
      </c>
      <c r="D802" s="17" t="str">
        <f>IF(OR($A802="",$B802=""),"",A802*'MPTO_working_2-way'!$G801)</f>
        <v/>
      </c>
      <c r="E802" s="22" t="str">
        <f>IF(OR($A802="",$B802=""),"",B802*'MPTO_working_2-way'!$G801)</f>
        <v/>
      </c>
      <c r="F802" s="17" t="str">
        <f>IF(OR($A802="",$B802=""),"",'MPTO_working_2-way'!D801)</f>
        <v/>
      </c>
      <c r="G802" s="22" t="str">
        <f>IF(OR($A802="",$B802=""),"",'MPTO_working_2-way'!E801)</f>
        <v/>
      </c>
      <c r="H802" s="17" t="str">
        <f>IF(OR($A802="",$B802=""),"",'OddsRatio_working_2-way'!M801)</f>
        <v/>
      </c>
      <c r="I802" s="17" t="str">
        <f>IF(OR($A802="",$B802=""),"",'OddsRatio_working_2-way'!N801)</f>
        <v/>
      </c>
      <c r="J802" s="17" t="str">
        <f>IF('Log_working_2-way'!$D801="","",A802^('Log_working_2-way'!$D801))</f>
        <v/>
      </c>
      <c r="K802" s="22" t="str">
        <f>IF('Log_working_2-way'!$D801="","",B802^('Log_working_2-way'!$D801))</f>
        <v/>
      </c>
    </row>
    <row r="803" spans="3:11">
      <c r="C803" s="20" t="str">
        <f t="shared" si="12"/>
        <v/>
      </c>
      <c r="D803" s="17" t="str">
        <f>IF(OR($A803="",$B803=""),"",A803*'MPTO_working_2-way'!$G802)</f>
        <v/>
      </c>
      <c r="E803" s="22" t="str">
        <f>IF(OR($A803="",$B803=""),"",B803*'MPTO_working_2-way'!$G802)</f>
        <v/>
      </c>
      <c r="F803" s="17" t="str">
        <f>IF(OR($A803="",$B803=""),"",'MPTO_working_2-way'!D802)</f>
        <v/>
      </c>
      <c r="G803" s="22" t="str">
        <f>IF(OR($A803="",$B803=""),"",'MPTO_working_2-way'!E802)</f>
        <v/>
      </c>
      <c r="H803" s="17" t="str">
        <f>IF(OR($A803="",$B803=""),"",'OddsRatio_working_2-way'!M802)</f>
        <v/>
      </c>
      <c r="I803" s="17" t="str">
        <f>IF(OR($A803="",$B803=""),"",'OddsRatio_working_2-way'!N802)</f>
        <v/>
      </c>
      <c r="J803" s="17" t="str">
        <f>IF('Log_working_2-way'!$D802="","",A803^('Log_working_2-way'!$D802))</f>
        <v/>
      </c>
      <c r="K803" s="22" t="str">
        <f>IF('Log_working_2-way'!$D802="","",B803^('Log_working_2-way'!$D802))</f>
        <v/>
      </c>
    </row>
    <row r="804" spans="3:11">
      <c r="C804" s="20" t="str">
        <f t="shared" si="12"/>
        <v/>
      </c>
      <c r="D804" s="17" t="str">
        <f>IF(OR($A804="",$B804=""),"",A804*'MPTO_working_2-way'!$G803)</f>
        <v/>
      </c>
      <c r="E804" s="22" t="str">
        <f>IF(OR($A804="",$B804=""),"",B804*'MPTO_working_2-way'!$G803)</f>
        <v/>
      </c>
      <c r="F804" s="17" t="str">
        <f>IF(OR($A804="",$B804=""),"",'MPTO_working_2-way'!D803)</f>
        <v/>
      </c>
      <c r="G804" s="22" t="str">
        <f>IF(OR($A804="",$B804=""),"",'MPTO_working_2-way'!E803)</f>
        <v/>
      </c>
      <c r="H804" s="17" t="str">
        <f>IF(OR($A804="",$B804=""),"",'OddsRatio_working_2-way'!M803)</f>
        <v/>
      </c>
      <c r="I804" s="17" t="str">
        <f>IF(OR($A804="",$B804=""),"",'OddsRatio_working_2-way'!N803)</f>
        <v/>
      </c>
      <c r="J804" s="17" t="str">
        <f>IF('Log_working_2-way'!$D803="","",A804^('Log_working_2-way'!$D803))</f>
        <v/>
      </c>
      <c r="K804" s="22" t="str">
        <f>IF('Log_working_2-way'!$D803="","",B804^('Log_working_2-way'!$D803))</f>
        <v/>
      </c>
    </row>
    <row r="805" spans="3:11">
      <c r="C805" s="20" t="str">
        <f t="shared" si="12"/>
        <v/>
      </c>
      <c r="D805" s="17" t="str">
        <f>IF(OR($A805="",$B805=""),"",A805*'MPTO_working_2-way'!$G804)</f>
        <v/>
      </c>
      <c r="E805" s="22" t="str">
        <f>IF(OR($A805="",$B805=""),"",B805*'MPTO_working_2-way'!$G804)</f>
        <v/>
      </c>
      <c r="F805" s="17" t="str">
        <f>IF(OR($A805="",$B805=""),"",'MPTO_working_2-way'!D804)</f>
        <v/>
      </c>
      <c r="G805" s="22" t="str">
        <f>IF(OR($A805="",$B805=""),"",'MPTO_working_2-way'!E804)</f>
        <v/>
      </c>
      <c r="H805" s="17" t="str">
        <f>IF(OR($A805="",$B805=""),"",'OddsRatio_working_2-way'!M804)</f>
        <v/>
      </c>
      <c r="I805" s="17" t="str">
        <f>IF(OR($A805="",$B805=""),"",'OddsRatio_working_2-way'!N804)</f>
        <v/>
      </c>
      <c r="J805" s="17" t="str">
        <f>IF('Log_working_2-way'!$D804="","",A805^('Log_working_2-way'!$D804))</f>
        <v/>
      </c>
      <c r="K805" s="22" t="str">
        <f>IF('Log_working_2-way'!$D804="","",B805^('Log_working_2-way'!$D804))</f>
        <v/>
      </c>
    </row>
    <row r="806" spans="3:11">
      <c r="C806" s="20" t="str">
        <f t="shared" si="12"/>
        <v/>
      </c>
      <c r="D806" s="17" t="str">
        <f>IF(OR($A806="",$B806=""),"",A806*'MPTO_working_2-way'!$G805)</f>
        <v/>
      </c>
      <c r="E806" s="22" t="str">
        <f>IF(OR($A806="",$B806=""),"",B806*'MPTO_working_2-way'!$G805)</f>
        <v/>
      </c>
      <c r="F806" s="17" t="str">
        <f>IF(OR($A806="",$B806=""),"",'MPTO_working_2-way'!D805)</f>
        <v/>
      </c>
      <c r="G806" s="22" t="str">
        <f>IF(OR($A806="",$B806=""),"",'MPTO_working_2-way'!E805)</f>
        <v/>
      </c>
      <c r="H806" s="17" t="str">
        <f>IF(OR($A806="",$B806=""),"",'OddsRatio_working_2-way'!M805)</f>
        <v/>
      </c>
      <c r="I806" s="17" t="str">
        <f>IF(OR($A806="",$B806=""),"",'OddsRatio_working_2-way'!N805)</f>
        <v/>
      </c>
      <c r="J806" s="17" t="str">
        <f>IF('Log_working_2-way'!$D805="","",A806^('Log_working_2-way'!$D805))</f>
        <v/>
      </c>
      <c r="K806" s="22" t="str">
        <f>IF('Log_working_2-way'!$D805="","",B806^('Log_working_2-way'!$D805))</f>
        <v/>
      </c>
    </row>
    <row r="807" spans="3:11">
      <c r="C807" s="20" t="str">
        <f t="shared" si="12"/>
        <v/>
      </c>
      <c r="D807" s="17" t="str">
        <f>IF(OR($A807="",$B807=""),"",A807*'MPTO_working_2-way'!$G806)</f>
        <v/>
      </c>
      <c r="E807" s="22" t="str">
        <f>IF(OR($A807="",$B807=""),"",B807*'MPTO_working_2-way'!$G806)</f>
        <v/>
      </c>
      <c r="F807" s="17" t="str">
        <f>IF(OR($A807="",$B807=""),"",'MPTO_working_2-way'!D806)</f>
        <v/>
      </c>
      <c r="G807" s="22" t="str">
        <f>IF(OR($A807="",$B807=""),"",'MPTO_working_2-way'!E806)</f>
        <v/>
      </c>
      <c r="H807" s="17" t="str">
        <f>IF(OR($A807="",$B807=""),"",'OddsRatio_working_2-way'!M806)</f>
        <v/>
      </c>
      <c r="I807" s="17" t="str">
        <f>IF(OR($A807="",$B807=""),"",'OddsRatio_working_2-way'!N806)</f>
        <v/>
      </c>
      <c r="J807" s="17" t="str">
        <f>IF('Log_working_2-way'!$D806="","",A807^('Log_working_2-way'!$D806))</f>
        <v/>
      </c>
      <c r="K807" s="22" t="str">
        <f>IF('Log_working_2-way'!$D806="","",B807^('Log_working_2-way'!$D806))</f>
        <v/>
      </c>
    </row>
    <row r="808" spans="3:11">
      <c r="C808" s="20" t="str">
        <f t="shared" si="12"/>
        <v/>
      </c>
      <c r="D808" s="17" t="str">
        <f>IF(OR($A808="",$B808=""),"",A808*'MPTO_working_2-way'!$G807)</f>
        <v/>
      </c>
      <c r="E808" s="22" t="str">
        <f>IF(OR($A808="",$B808=""),"",B808*'MPTO_working_2-way'!$G807)</f>
        <v/>
      </c>
      <c r="F808" s="17" t="str">
        <f>IF(OR($A808="",$B808=""),"",'MPTO_working_2-way'!D807)</f>
        <v/>
      </c>
      <c r="G808" s="22" t="str">
        <f>IF(OR($A808="",$B808=""),"",'MPTO_working_2-way'!E807)</f>
        <v/>
      </c>
      <c r="H808" s="17" t="str">
        <f>IF(OR($A808="",$B808=""),"",'OddsRatio_working_2-way'!M807)</f>
        <v/>
      </c>
      <c r="I808" s="17" t="str">
        <f>IF(OR($A808="",$B808=""),"",'OddsRatio_working_2-way'!N807)</f>
        <v/>
      </c>
      <c r="J808" s="17" t="str">
        <f>IF('Log_working_2-way'!$D807="","",A808^('Log_working_2-way'!$D807))</f>
        <v/>
      </c>
      <c r="K808" s="22" t="str">
        <f>IF('Log_working_2-way'!$D807="","",B808^('Log_working_2-way'!$D807))</f>
        <v/>
      </c>
    </row>
    <row r="809" spans="3:11">
      <c r="C809" s="20" t="str">
        <f t="shared" si="12"/>
        <v/>
      </c>
      <c r="D809" s="17" t="str">
        <f>IF(OR($A809="",$B809=""),"",A809*'MPTO_working_2-way'!$G808)</f>
        <v/>
      </c>
      <c r="E809" s="22" t="str">
        <f>IF(OR($A809="",$B809=""),"",B809*'MPTO_working_2-way'!$G808)</f>
        <v/>
      </c>
      <c r="F809" s="17" t="str">
        <f>IF(OR($A809="",$B809=""),"",'MPTO_working_2-way'!D808)</f>
        <v/>
      </c>
      <c r="G809" s="22" t="str">
        <f>IF(OR($A809="",$B809=""),"",'MPTO_working_2-way'!E808)</f>
        <v/>
      </c>
      <c r="H809" s="17" t="str">
        <f>IF(OR($A809="",$B809=""),"",'OddsRatio_working_2-way'!M808)</f>
        <v/>
      </c>
      <c r="I809" s="17" t="str">
        <f>IF(OR($A809="",$B809=""),"",'OddsRatio_working_2-way'!N808)</f>
        <v/>
      </c>
      <c r="J809" s="17" t="str">
        <f>IF('Log_working_2-way'!$D808="","",A809^('Log_working_2-way'!$D808))</f>
        <v/>
      </c>
      <c r="K809" s="22" t="str">
        <f>IF('Log_working_2-way'!$D808="","",B809^('Log_working_2-way'!$D808))</f>
        <v/>
      </c>
    </row>
    <row r="810" spans="3:11">
      <c r="C810" s="20" t="str">
        <f t="shared" si="12"/>
        <v/>
      </c>
      <c r="D810" s="17" t="str">
        <f>IF(OR($A810="",$B810=""),"",A810*'MPTO_working_2-way'!$G809)</f>
        <v/>
      </c>
      <c r="E810" s="22" t="str">
        <f>IF(OR($A810="",$B810=""),"",B810*'MPTO_working_2-way'!$G809)</f>
        <v/>
      </c>
      <c r="F810" s="17" t="str">
        <f>IF(OR($A810="",$B810=""),"",'MPTO_working_2-way'!D809)</f>
        <v/>
      </c>
      <c r="G810" s="22" t="str">
        <f>IF(OR($A810="",$B810=""),"",'MPTO_working_2-way'!E809)</f>
        <v/>
      </c>
      <c r="H810" s="17" t="str">
        <f>IF(OR($A810="",$B810=""),"",'OddsRatio_working_2-way'!M809)</f>
        <v/>
      </c>
      <c r="I810" s="17" t="str">
        <f>IF(OR($A810="",$B810=""),"",'OddsRatio_working_2-way'!N809)</f>
        <v/>
      </c>
      <c r="J810" s="17" t="str">
        <f>IF('Log_working_2-way'!$D809="","",A810^('Log_working_2-way'!$D809))</f>
        <v/>
      </c>
      <c r="K810" s="22" t="str">
        <f>IF('Log_working_2-way'!$D809="","",B810^('Log_working_2-way'!$D809))</f>
        <v/>
      </c>
    </row>
    <row r="811" spans="3:11">
      <c r="C811" s="20" t="str">
        <f t="shared" si="12"/>
        <v/>
      </c>
      <c r="D811" s="17" t="str">
        <f>IF(OR($A811="",$B811=""),"",A811*'MPTO_working_2-way'!$G810)</f>
        <v/>
      </c>
      <c r="E811" s="22" t="str">
        <f>IF(OR($A811="",$B811=""),"",B811*'MPTO_working_2-way'!$G810)</f>
        <v/>
      </c>
      <c r="F811" s="17" t="str">
        <f>IF(OR($A811="",$B811=""),"",'MPTO_working_2-way'!D810)</f>
        <v/>
      </c>
      <c r="G811" s="22" t="str">
        <f>IF(OR($A811="",$B811=""),"",'MPTO_working_2-way'!E810)</f>
        <v/>
      </c>
      <c r="H811" s="17" t="str">
        <f>IF(OR($A811="",$B811=""),"",'OddsRatio_working_2-way'!M810)</f>
        <v/>
      </c>
      <c r="I811" s="17" t="str">
        <f>IF(OR($A811="",$B811=""),"",'OddsRatio_working_2-way'!N810)</f>
        <v/>
      </c>
      <c r="J811" s="17" t="str">
        <f>IF('Log_working_2-way'!$D810="","",A811^('Log_working_2-way'!$D810))</f>
        <v/>
      </c>
      <c r="K811" s="22" t="str">
        <f>IF('Log_working_2-way'!$D810="","",B811^('Log_working_2-way'!$D810))</f>
        <v/>
      </c>
    </row>
    <row r="812" spans="3:11">
      <c r="C812" s="20" t="str">
        <f t="shared" si="12"/>
        <v/>
      </c>
      <c r="D812" s="17" t="str">
        <f>IF(OR($A812="",$B812=""),"",A812*'MPTO_working_2-way'!$G811)</f>
        <v/>
      </c>
      <c r="E812" s="22" t="str">
        <f>IF(OR($A812="",$B812=""),"",B812*'MPTO_working_2-way'!$G811)</f>
        <v/>
      </c>
      <c r="F812" s="17" t="str">
        <f>IF(OR($A812="",$B812=""),"",'MPTO_working_2-way'!D811)</f>
        <v/>
      </c>
      <c r="G812" s="22" t="str">
        <f>IF(OR($A812="",$B812=""),"",'MPTO_working_2-way'!E811)</f>
        <v/>
      </c>
      <c r="H812" s="17" t="str">
        <f>IF(OR($A812="",$B812=""),"",'OddsRatio_working_2-way'!M811)</f>
        <v/>
      </c>
      <c r="I812" s="17" t="str">
        <f>IF(OR($A812="",$B812=""),"",'OddsRatio_working_2-way'!N811)</f>
        <v/>
      </c>
      <c r="J812" s="17" t="str">
        <f>IF('Log_working_2-way'!$D811="","",A812^('Log_working_2-way'!$D811))</f>
        <v/>
      </c>
      <c r="K812" s="22" t="str">
        <f>IF('Log_working_2-way'!$D811="","",B812^('Log_working_2-way'!$D811))</f>
        <v/>
      </c>
    </row>
    <row r="813" spans="3:11">
      <c r="C813" s="20" t="str">
        <f t="shared" si="12"/>
        <v/>
      </c>
      <c r="D813" s="17" t="str">
        <f>IF(OR($A813="",$B813=""),"",A813*'MPTO_working_2-way'!$G812)</f>
        <v/>
      </c>
      <c r="E813" s="22" t="str">
        <f>IF(OR($A813="",$B813=""),"",B813*'MPTO_working_2-way'!$G812)</f>
        <v/>
      </c>
      <c r="F813" s="17" t="str">
        <f>IF(OR($A813="",$B813=""),"",'MPTO_working_2-way'!D812)</f>
        <v/>
      </c>
      <c r="G813" s="22" t="str">
        <f>IF(OR($A813="",$B813=""),"",'MPTO_working_2-way'!E812)</f>
        <v/>
      </c>
      <c r="H813" s="17" t="str">
        <f>IF(OR($A813="",$B813=""),"",'OddsRatio_working_2-way'!M812)</f>
        <v/>
      </c>
      <c r="I813" s="17" t="str">
        <f>IF(OR($A813="",$B813=""),"",'OddsRatio_working_2-way'!N812)</f>
        <v/>
      </c>
      <c r="J813" s="17" t="str">
        <f>IF('Log_working_2-way'!$D812="","",A813^('Log_working_2-way'!$D812))</f>
        <v/>
      </c>
      <c r="K813" s="22" t="str">
        <f>IF('Log_working_2-way'!$D812="","",B813^('Log_working_2-way'!$D812))</f>
        <v/>
      </c>
    </row>
    <row r="814" spans="3:11">
      <c r="C814" s="20" t="str">
        <f t="shared" si="12"/>
        <v/>
      </c>
      <c r="D814" s="17" t="str">
        <f>IF(OR($A814="",$B814=""),"",A814*'MPTO_working_2-way'!$G813)</f>
        <v/>
      </c>
      <c r="E814" s="22" t="str">
        <f>IF(OR($A814="",$B814=""),"",B814*'MPTO_working_2-way'!$G813)</f>
        <v/>
      </c>
      <c r="F814" s="17" t="str">
        <f>IF(OR($A814="",$B814=""),"",'MPTO_working_2-way'!D813)</f>
        <v/>
      </c>
      <c r="G814" s="22" t="str">
        <f>IF(OR($A814="",$B814=""),"",'MPTO_working_2-way'!E813)</f>
        <v/>
      </c>
      <c r="H814" s="17" t="str">
        <f>IF(OR($A814="",$B814=""),"",'OddsRatio_working_2-way'!M813)</f>
        <v/>
      </c>
      <c r="I814" s="17" t="str">
        <f>IF(OR($A814="",$B814=""),"",'OddsRatio_working_2-way'!N813)</f>
        <v/>
      </c>
      <c r="J814" s="17" t="str">
        <f>IF('Log_working_2-way'!$D813="","",A814^('Log_working_2-way'!$D813))</f>
        <v/>
      </c>
      <c r="K814" s="22" t="str">
        <f>IF('Log_working_2-way'!$D813="","",B814^('Log_working_2-way'!$D813))</f>
        <v/>
      </c>
    </row>
    <row r="815" spans="3:11">
      <c r="C815" s="20" t="str">
        <f t="shared" si="12"/>
        <v/>
      </c>
      <c r="D815" s="17" t="str">
        <f>IF(OR($A815="",$B815=""),"",A815*'MPTO_working_2-way'!$G814)</f>
        <v/>
      </c>
      <c r="E815" s="22" t="str">
        <f>IF(OR($A815="",$B815=""),"",B815*'MPTO_working_2-way'!$G814)</f>
        <v/>
      </c>
      <c r="F815" s="17" t="str">
        <f>IF(OR($A815="",$B815=""),"",'MPTO_working_2-way'!D814)</f>
        <v/>
      </c>
      <c r="G815" s="22" t="str">
        <f>IF(OR($A815="",$B815=""),"",'MPTO_working_2-way'!E814)</f>
        <v/>
      </c>
      <c r="H815" s="17" t="str">
        <f>IF(OR($A815="",$B815=""),"",'OddsRatio_working_2-way'!M814)</f>
        <v/>
      </c>
      <c r="I815" s="17" t="str">
        <f>IF(OR($A815="",$B815=""),"",'OddsRatio_working_2-way'!N814)</f>
        <v/>
      </c>
      <c r="J815" s="17" t="str">
        <f>IF('Log_working_2-way'!$D814="","",A815^('Log_working_2-way'!$D814))</f>
        <v/>
      </c>
      <c r="K815" s="22" t="str">
        <f>IF('Log_working_2-way'!$D814="","",B815^('Log_working_2-way'!$D814))</f>
        <v/>
      </c>
    </row>
    <row r="816" spans="3:11">
      <c r="C816" s="20" t="str">
        <f t="shared" si="12"/>
        <v/>
      </c>
      <c r="D816" s="17" t="str">
        <f>IF(OR($A816="",$B816=""),"",A816*'MPTO_working_2-way'!$G815)</f>
        <v/>
      </c>
      <c r="E816" s="22" t="str">
        <f>IF(OR($A816="",$B816=""),"",B816*'MPTO_working_2-way'!$G815)</f>
        <v/>
      </c>
      <c r="F816" s="17" t="str">
        <f>IF(OR($A816="",$B816=""),"",'MPTO_working_2-way'!D815)</f>
        <v/>
      </c>
      <c r="G816" s="22" t="str">
        <f>IF(OR($A816="",$B816=""),"",'MPTO_working_2-way'!E815)</f>
        <v/>
      </c>
      <c r="H816" s="17" t="str">
        <f>IF(OR($A816="",$B816=""),"",'OddsRatio_working_2-way'!M815)</f>
        <v/>
      </c>
      <c r="I816" s="17" t="str">
        <f>IF(OR($A816="",$B816=""),"",'OddsRatio_working_2-way'!N815)</f>
        <v/>
      </c>
      <c r="J816" s="17" t="str">
        <f>IF('Log_working_2-way'!$D815="","",A816^('Log_working_2-way'!$D815))</f>
        <v/>
      </c>
      <c r="K816" s="22" t="str">
        <f>IF('Log_working_2-way'!$D815="","",B816^('Log_working_2-way'!$D815))</f>
        <v/>
      </c>
    </row>
    <row r="817" spans="3:11">
      <c r="C817" s="20" t="str">
        <f t="shared" si="12"/>
        <v/>
      </c>
      <c r="D817" s="17" t="str">
        <f>IF(OR($A817="",$B817=""),"",A817*'MPTO_working_2-way'!$G816)</f>
        <v/>
      </c>
      <c r="E817" s="22" t="str">
        <f>IF(OR($A817="",$B817=""),"",B817*'MPTO_working_2-way'!$G816)</f>
        <v/>
      </c>
      <c r="F817" s="17" t="str">
        <f>IF(OR($A817="",$B817=""),"",'MPTO_working_2-way'!D816)</f>
        <v/>
      </c>
      <c r="G817" s="22" t="str">
        <f>IF(OR($A817="",$B817=""),"",'MPTO_working_2-way'!E816)</f>
        <v/>
      </c>
      <c r="H817" s="17" t="str">
        <f>IF(OR($A817="",$B817=""),"",'OddsRatio_working_2-way'!M816)</f>
        <v/>
      </c>
      <c r="I817" s="17" t="str">
        <f>IF(OR($A817="",$B817=""),"",'OddsRatio_working_2-way'!N816)</f>
        <v/>
      </c>
      <c r="J817" s="17" t="str">
        <f>IF('Log_working_2-way'!$D816="","",A817^('Log_working_2-way'!$D816))</f>
        <v/>
      </c>
      <c r="K817" s="22" t="str">
        <f>IF('Log_working_2-way'!$D816="","",B817^('Log_working_2-way'!$D816))</f>
        <v/>
      </c>
    </row>
    <row r="818" spans="3:11">
      <c r="C818" s="20" t="str">
        <f t="shared" si="12"/>
        <v/>
      </c>
      <c r="D818" s="17" t="str">
        <f>IF(OR($A818="",$B818=""),"",A818*'MPTO_working_2-way'!$G817)</f>
        <v/>
      </c>
      <c r="E818" s="22" t="str">
        <f>IF(OR($A818="",$B818=""),"",B818*'MPTO_working_2-way'!$G817)</f>
        <v/>
      </c>
      <c r="F818" s="17" t="str">
        <f>IF(OR($A818="",$B818=""),"",'MPTO_working_2-way'!D817)</f>
        <v/>
      </c>
      <c r="G818" s="22" t="str">
        <f>IF(OR($A818="",$B818=""),"",'MPTO_working_2-way'!E817)</f>
        <v/>
      </c>
      <c r="H818" s="17" t="str">
        <f>IF(OR($A818="",$B818=""),"",'OddsRatio_working_2-way'!M817)</f>
        <v/>
      </c>
      <c r="I818" s="17" t="str">
        <f>IF(OR($A818="",$B818=""),"",'OddsRatio_working_2-way'!N817)</f>
        <v/>
      </c>
      <c r="J818" s="17" t="str">
        <f>IF('Log_working_2-way'!$D817="","",A818^('Log_working_2-way'!$D817))</f>
        <v/>
      </c>
      <c r="K818" s="22" t="str">
        <f>IF('Log_working_2-way'!$D817="","",B818^('Log_working_2-way'!$D817))</f>
        <v/>
      </c>
    </row>
    <row r="819" spans="3:11">
      <c r="C819" s="20" t="str">
        <f t="shared" si="12"/>
        <v/>
      </c>
      <c r="D819" s="17" t="str">
        <f>IF(OR($A819="",$B819=""),"",A819*'MPTO_working_2-way'!$G818)</f>
        <v/>
      </c>
      <c r="E819" s="22" t="str">
        <f>IF(OR($A819="",$B819=""),"",B819*'MPTO_working_2-way'!$G818)</f>
        <v/>
      </c>
      <c r="F819" s="17" t="str">
        <f>IF(OR($A819="",$B819=""),"",'MPTO_working_2-way'!D818)</f>
        <v/>
      </c>
      <c r="G819" s="22" t="str">
        <f>IF(OR($A819="",$B819=""),"",'MPTO_working_2-way'!E818)</f>
        <v/>
      </c>
      <c r="H819" s="17" t="str">
        <f>IF(OR($A819="",$B819=""),"",'OddsRatio_working_2-way'!M818)</f>
        <v/>
      </c>
      <c r="I819" s="17" t="str">
        <f>IF(OR($A819="",$B819=""),"",'OddsRatio_working_2-way'!N818)</f>
        <v/>
      </c>
      <c r="J819" s="17" t="str">
        <f>IF('Log_working_2-way'!$D818="","",A819^('Log_working_2-way'!$D818))</f>
        <v/>
      </c>
      <c r="K819" s="22" t="str">
        <f>IF('Log_working_2-way'!$D818="","",B819^('Log_working_2-way'!$D818))</f>
        <v/>
      </c>
    </row>
    <row r="820" spans="3:11">
      <c r="C820" s="20" t="str">
        <f t="shared" si="12"/>
        <v/>
      </c>
      <c r="D820" s="17" t="str">
        <f>IF(OR($A820="",$B820=""),"",A820*'MPTO_working_2-way'!$G819)</f>
        <v/>
      </c>
      <c r="E820" s="22" t="str">
        <f>IF(OR($A820="",$B820=""),"",B820*'MPTO_working_2-way'!$G819)</f>
        <v/>
      </c>
      <c r="F820" s="17" t="str">
        <f>IF(OR($A820="",$B820=""),"",'MPTO_working_2-way'!D819)</f>
        <v/>
      </c>
      <c r="G820" s="22" t="str">
        <f>IF(OR($A820="",$B820=""),"",'MPTO_working_2-way'!E819)</f>
        <v/>
      </c>
      <c r="H820" s="17" t="str">
        <f>IF(OR($A820="",$B820=""),"",'OddsRatio_working_2-way'!M819)</f>
        <v/>
      </c>
      <c r="I820" s="17" t="str">
        <f>IF(OR($A820="",$B820=""),"",'OddsRatio_working_2-way'!N819)</f>
        <v/>
      </c>
      <c r="J820" s="17" t="str">
        <f>IF('Log_working_2-way'!$D819="","",A820^('Log_working_2-way'!$D819))</f>
        <v/>
      </c>
      <c r="K820" s="22" t="str">
        <f>IF('Log_working_2-way'!$D819="","",B820^('Log_working_2-way'!$D819))</f>
        <v/>
      </c>
    </row>
    <row r="821" spans="3:11">
      <c r="C821" s="20" t="str">
        <f t="shared" si="12"/>
        <v/>
      </c>
      <c r="D821" s="17" t="str">
        <f>IF(OR($A821="",$B821=""),"",A821*'MPTO_working_2-way'!$G820)</f>
        <v/>
      </c>
      <c r="E821" s="22" t="str">
        <f>IF(OR($A821="",$B821=""),"",B821*'MPTO_working_2-way'!$G820)</f>
        <v/>
      </c>
      <c r="F821" s="17" t="str">
        <f>IF(OR($A821="",$B821=""),"",'MPTO_working_2-way'!D820)</f>
        <v/>
      </c>
      <c r="G821" s="22" t="str">
        <f>IF(OR($A821="",$B821=""),"",'MPTO_working_2-way'!E820)</f>
        <v/>
      </c>
      <c r="H821" s="17" t="str">
        <f>IF(OR($A821="",$B821=""),"",'OddsRatio_working_2-way'!M820)</f>
        <v/>
      </c>
      <c r="I821" s="17" t="str">
        <f>IF(OR($A821="",$B821=""),"",'OddsRatio_working_2-way'!N820)</f>
        <v/>
      </c>
      <c r="J821" s="17" t="str">
        <f>IF('Log_working_2-way'!$D820="","",A821^('Log_working_2-way'!$D820))</f>
        <v/>
      </c>
      <c r="K821" s="22" t="str">
        <f>IF('Log_working_2-way'!$D820="","",B821^('Log_working_2-way'!$D820))</f>
        <v/>
      </c>
    </row>
    <row r="822" spans="3:11">
      <c r="C822" s="20" t="str">
        <f t="shared" si="12"/>
        <v/>
      </c>
      <c r="D822" s="17" t="str">
        <f>IF(OR($A822="",$B822=""),"",A822*'MPTO_working_2-way'!$G821)</f>
        <v/>
      </c>
      <c r="E822" s="22" t="str">
        <f>IF(OR($A822="",$B822=""),"",B822*'MPTO_working_2-way'!$G821)</f>
        <v/>
      </c>
      <c r="F822" s="17" t="str">
        <f>IF(OR($A822="",$B822=""),"",'MPTO_working_2-way'!D821)</f>
        <v/>
      </c>
      <c r="G822" s="22" t="str">
        <f>IF(OR($A822="",$B822=""),"",'MPTO_working_2-way'!E821)</f>
        <v/>
      </c>
      <c r="H822" s="17" t="str">
        <f>IF(OR($A822="",$B822=""),"",'OddsRatio_working_2-way'!M821)</f>
        <v/>
      </c>
      <c r="I822" s="17" t="str">
        <f>IF(OR($A822="",$B822=""),"",'OddsRatio_working_2-way'!N821)</f>
        <v/>
      </c>
      <c r="J822" s="17" t="str">
        <f>IF('Log_working_2-way'!$D821="","",A822^('Log_working_2-way'!$D821))</f>
        <v/>
      </c>
      <c r="K822" s="22" t="str">
        <f>IF('Log_working_2-way'!$D821="","",B822^('Log_working_2-way'!$D821))</f>
        <v/>
      </c>
    </row>
    <row r="823" spans="3:11">
      <c r="C823" s="20" t="str">
        <f t="shared" si="12"/>
        <v/>
      </c>
      <c r="D823" s="17" t="str">
        <f>IF(OR($A823="",$B823=""),"",A823*'MPTO_working_2-way'!$G822)</f>
        <v/>
      </c>
      <c r="E823" s="22" t="str">
        <f>IF(OR($A823="",$B823=""),"",B823*'MPTO_working_2-way'!$G822)</f>
        <v/>
      </c>
      <c r="F823" s="17" t="str">
        <f>IF(OR($A823="",$B823=""),"",'MPTO_working_2-way'!D822)</f>
        <v/>
      </c>
      <c r="G823" s="22" t="str">
        <f>IF(OR($A823="",$B823=""),"",'MPTO_working_2-way'!E822)</f>
        <v/>
      </c>
      <c r="H823" s="17" t="str">
        <f>IF(OR($A823="",$B823=""),"",'OddsRatio_working_2-way'!M822)</f>
        <v/>
      </c>
      <c r="I823" s="17" t="str">
        <f>IF(OR($A823="",$B823=""),"",'OddsRatio_working_2-way'!N822)</f>
        <v/>
      </c>
      <c r="J823" s="17" t="str">
        <f>IF('Log_working_2-way'!$D822="","",A823^('Log_working_2-way'!$D822))</f>
        <v/>
      </c>
      <c r="K823" s="22" t="str">
        <f>IF('Log_working_2-way'!$D822="","",B823^('Log_working_2-way'!$D822))</f>
        <v/>
      </c>
    </row>
    <row r="824" spans="3:11">
      <c r="C824" s="20" t="str">
        <f t="shared" si="12"/>
        <v/>
      </c>
      <c r="D824" s="17" t="str">
        <f>IF(OR($A824="",$B824=""),"",A824*'MPTO_working_2-way'!$G823)</f>
        <v/>
      </c>
      <c r="E824" s="22" t="str">
        <f>IF(OR($A824="",$B824=""),"",B824*'MPTO_working_2-way'!$G823)</f>
        <v/>
      </c>
      <c r="F824" s="17" t="str">
        <f>IF(OR($A824="",$B824=""),"",'MPTO_working_2-way'!D823)</f>
        <v/>
      </c>
      <c r="G824" s="22" t="str">
        <f>IF(OR($A824="",$B824=""),"",'MPTO_working_2-way'!E823)</f>
        <v/>
      </c>
      <c r="H824" s="17" t="str">
        <f>IF(OR($A824="",$B824=""),"",'OddsRatio_working_2-way'!M823)</f>
        <v/>
      </c>
      <c r="I824" s="17" t="str">
        <f>IF(OR($A824="",$B824=""),"",'OddsRatio_working_2-way'!N823)</f>
        <v/>
      </c>
      <c r="J824" s="17" t="str">
        <f>IF('Log_working_2-way'!$D823="","",A824^('Log_working_2-way'!$D823))</f>
        <v/>
      </c>
      <c r="K824" s="22" t="str">
        <f>IF('Log_working_2-way'!$D823="","",B824^('Log_working_2-way'!$D823))</f>
        <v/>
      </c>
    </row>
    <row r="825" spans="3:11">
      <c r="C825" s="20" t="str">
        <f t="shared" si="12"/>
        <v/>
      </c>
      <c r="D825" s="17" t="str">
        <f>IF(OR($A825="",$B825=""),"",A825*'MPTO_working_2-way'!$G824)</f>
        <v/>
      </c>
      <c r="E825" s="22" t="str">
        <f>IF(OR($A825="",$B825=""),"",B825*'MPTO_working_2-way'!$G824)</f>
        <v/>
      </c>
      <c r="F825" s="17" t="str">
        <f>IF(OR($A825="",$B825=""),"",'MPTO_working_2-way'!D824)</f>
        <v/>
      </c>
      <c r="G825" s="22" t="str">
        <f>IF(OR($A825="",$B825=""),"",'MPTO_working_2-way'!E824)</f>
        <v/>
      </c>
      <c r="H825" s="17" t="str">
        <f>IF(OR($A825="",$B825=""),"",'OddsRatio_working_2-way'!M824)</f>
        <v/>
      </c>
      <c r="I825" s="17" t="str">
        <f>IF(OR($A825="",$B825=""),"",'OddsRatio_working_2-way'!N824)</f>
        <v/>
      </c>
      <c r="J825" s="17" t="str">
        <f>IF('Log_working_2-way'!$D824="","",A825^('Log_working_2-way'!$D824))</f>
        <v/>
      </c>
      <c r="K825" s="22" t="str">
        <f>IF('Log_working_2-way'!$D824="","",B825^('Log_working_2-way'!$D824))</f>
        <v/>
      </c>
    </row>
    <row r="826" spans="3:11">
      <c r="C826" s="20" t="str">
        <f t="shared" si="12"/>
        <v/>
      </c>
      <c r="D826" s="17" t="str">
        <f>IF(OR($A826="",$B826=""),"",A826*'MPTO_working_2-way'!$G825)</f>
        <v/>
      </c>
      <c r="E826" s="22" t="str">
        <f>IF(OR($A826="",$B826=""),"",B826*'MPTO_working_2-way'!$G825)</f>
        <v/>
      </c>
      <c r="F826" s="17" t="str">
        <f>IF(OR($A826="",$B826=""),"",'MPTO_working_2-way'!D825)</f>
        <v/>
      </c>
      <c r="G826" s="22" t="str">
        <f>IF(OR($A826="",$B826=""),"",'MPTO_working_2-way'!E825)</f>
        <v/>
      </c>
      <c r="H826" s="17" t="str">
        <f>IF(OR($A826="",$B826=""),"",'OddsRatio_working_2-way'!M825)</f>
        <v/>
      </c>
      <c r="I826" s="17" t="str">
        <f>IF(OR($A826="",$B826=""),"",'OddsRatio_working_2-way'!N825)</f>
        <v/>
      </c>
      <c r="J826" s="17" t="str">
        <f>IF('Log_working_2-way'!$D825="","",A826^('Log_working_2-way'!$D825))</f>
        <v/>
      </c>
      <c r="K826" s="22" t="str">
        <f>IF('Log_working_2-way'!$D825="","",B826^('Log_working_2-way'!$D825))</f>
        <v/>
      </c>
    </row>
    <row r="827" spans="3:11">
      <c r="C827" s="20" t="str">
        <f t="shared" si="12"/>
        <v/>
      </c>
      <c r="D827" s="17" t="str">
        <f>IF(OR($A827="",$B827=""),"",A827*'MPTO_working_2-way'!$G826)</f>
        <v/>
      </c>
      <c r="E827" s="22" t="str">
        <f>IF(OR($A827="",$B827=""),"",B827*'MPTO_working_2-way'!$G826)</f>
        <v/>
      </c>
      <c r="F827" s="17" t="str">
        <f>IF(OR($A827="",$B827=""),"",'MPTO_working_2-way'!D826)</f>
        <v/>
      </c>
      <c r="G827" s="22" t="str">
        <f>IF(OR($A827="",$B827=""),"",'MPTO_working_2-way'!E826)</f>
        <v/>
      </c>
      <c r="H827" s="17" t="str">
        <f>IF(OR($A827="",$B827=""),"",'OddsRatio_working_2-way'!M826)</f>
        <v/>
      </c>
      <c r="I827" s="17" t="str">
        <f>IF(OR($A827="",$B827=""),"",'OddsRatio_working_2-way'!N826)</f>
        <v/>
      </c>
      <c r="J827" s="17" t="str">
        <f>IF('Log_working_2-way'!$D826="","",A827^('Log_working_2-way'!$D826))</f>
        <v/>
      </c>
      <c r="K827" s="22" t="str">
        <f>IF('Log_working_2-way'!$D826="","",B827^('Log_working_2-way'!$D826))</f>
        <v/>
      </c>
    </row>
    <row r="828" spans="3:11">
      <c r="C828" s="20" t="str">
        <f t="shared" si="12"/>
        <v/>
      </c>
      <c r="D828" s="17" t="str">
        <f>IF(OR($A828="",$B828=""),"",A828*'MPTO_working_2-way'!$G827)</f>
        <v/>
      </c>
      <c r="E828" s="22" t="str">
        <f>IF(OR($A828="",$B828=""),"",B828*'MPTO_working_2-way'!$G827)</f>
        <v/>
      </c>
      <c r="F828" s="17" t="str">
        <f>IF(OR($A828="",$B828=""),"",'MPTO_working_2-way'!D827)</f>
        <v/>
      </c>
      <c r="G828" s="22" t="str">
        <f>IF(OR($A828="",$B828=""),"",'MPTO_working_2-way'!E827)</f>
        <v/>
      </c>
      <c r="H828" s="17" t="str">
        <f>IF(OR($A828="",$B828=""),"",'OddsRatio_working_2-way'!M827)</f>
        <v/>
      </c>
      <c r="I828" s="17" t="str">
        <f>IF(OR($A828="",$B828=""),"",'OddsRatio_working_2-way'!N827)</f>
        <v/>
      </c>
      <c r="J828" s="17" t="str">
        <f>IF('Log_working_2-way'!$D827="","",A828^('Log_working_2-way'!$D827))</f>
        <v/>
      </c>
      <c r="K828" s="22" t="str">
        <f>IF('Log_working_2-way'!$D827="","",B828^('Log_working_2-way'!$D827))</f>
        <v/>
      </c>
    </row>
    <row r="829" spans="3:11">
      <c r="C829" s="20" t="str">
        <f t="shared" si="12"/>
        <v/>
      </c>
      <c r="D829" s="17" t="str">
        <f>IF(OR($A829="",$B829=""),"",A829*'MPTO_working_2-way'!$G828)</f>
        <v/>
      </c>
      <c r="E829" s="22" t="str">
        <f>IF(OR($A829="",$B829=""),"",B829*'MPTO_working_2-way'!$G828)</f>
        <v/>
      </c>
      <c r="F829" s="17" t="str">
        <f>IF(OR($A829="",$B829=""),"",'MPTO_working_2-way'!D828)</f>
        <v/>
      </c>
      <c r="G829" s="22" t="str">
        <f>IF(OR($A829="",$B829=""),"",'MPTO_working_2-way'!E828)</f>
        <v/>
      </c>
      <c r="H829" s="17" t="str">
        <f>IF(OR($A829="",$B829=""),"",'OddsRatio_working_2-way'!M828)</f>
        <v/>
      </c>
      <c r="I829" s="17" t="str">
        <f>IF(OR($A829="",$B829=""),"",'OddsRatio_working_2-way'!N828)</f>
        <v/>
      </c>
      <c r="J829" s="17" t="str">
        <f>IF('Log_working_2-way'!$D828="","",A829^('Log_working_2-way'!$D828))</f>
        <v/>
      </c>
      <c r="K829" s="22" t="str">
        <f>IF('Log_working_2-way'!$D828="","",B829^('Log_working_2-way'!$D828))</f>
        <v/>
      </c>
    </row>
    <row r="830" spans="3:11">
      <c r="C830" s="20" t="str">
        <f t="shared" si="12"/>
        <v/>
      </c>
      <c r="D830" s="17" t="str">
        <f>IF(OR($A830="",$B830=""),"",A830*'MPTO_working_2-way'!$G829)</f>
        <v/>
      </c>
      <c r="E830" s="22" t="str">
        <f>IF(OR($A830="",$B830=""),"",B830*'MPTO_working_2-way'!$G829)</f>
        <v/>
      </c>
      <c r="F830" s="17" t="str">
        <f>IF(OR($A830="",$B830=""),"",'MPTO_working_2-way'!D829)</f>
        <v/>
      </c>
      <c r="G830" s="22" t="str">
        <f>IF(OR($A830="",$B830=""),"",'MPTO_working_2-way'!E829)</f>
        <v/>
      </c>
      <c r="H830" s="17" t="str">
        <f>IF(OR($A830="",$B830=""),"",'OddsRatio_working_2-way'!M829)</f>
        <v/>
      </c>
      <c r="I830" s="17" t="str">
        <f>IF(OR($A830="",$B830=""),"",'OddsRatio_working_2-way'!N829)</f>
        <v/>
      </c>
      <c r="J830" s="17" t="str">
        <f>IF('Log_working_2-way'!$D829="","",A830^('Log_working_2-way'!$D829))</f>
        <v/>
      </c>
      <c r="K830" s="22" t="str">
        <f>IF('Log_working_2-way'!$D829="","",B830^('Log_working_2-way'!$D829))</f>
        <v/>
      </c>
    </row>
    <row r="831" spans="3:11">
      <c r="C831" s="20" t="str">
        <f t="shared" si="12"/>
        <v/>
      </c>
      <c r="D831" s="17" t="str">
        <f>IF(OR($A831="",$B831=""),"",A831*'MPTO_working_2-way'!$G830)</f>
        <v/>
      </c>
      <c r="E831" s="22" t="str">
        <f>IF(OR($A831="",$B831=""),"",B831*'MPTO_working_2-way'!$G830)</f>
        <v/>
      </c>
      <c r="F831" s="17" t="str">
        <f>IF(OR($A831="",$B831=""),"",'MPTO_working_2-way'!D830)</f>
        <v/>
      </c>
      <c r="G831" s="22" t="str">
        <f>IF(OR($A831="",$B831=""),"",'MPTO_working_2-way'!E830)</f>
        <v/>
      </c>
      <c r="H831" s="17" t="str">
        <f>IF(OR($A831="",$B831=""),"",'OddsRatio_working_2-way'!M830)</f>
        <v/>
      </c>
      <c r="I831" s="17" t="str">
        <f>IF(OR($A831="",$B831=""),"",'OddsRatio_working_2-way'!N830)</f>
        <v/>
      </c>
      <c r="J831" s="17" t="str">
        <f>IF('Log_working_2-way'!$D830="","",A831^('Log_working_2-way'!$D830))</f>
        <v/>
      </c>
      <c r="K831" s="22" t="str">
        <f>IF('Log_working_2-way'!$D830="","",B831^('Log_working_2-way'!$D830))</f>
        <v/>
      </c>
    </row>
    <row r="832" spans="3:11">
      <c r="C832" s="20" t="str">
        <f t="shared" si="12"/>
        <v/>
      </c>
      <c r="D832" s="17" t="str">
        <f>IF(OR($A832="",$B832=""),"",A832*'MPTO_working_2-way'!$G831)</f>
        <v/>
      </c>
      <c r="E832" s="22" t="str">
        <f>IF(OR($A832="",$B832=""),"",B832*'MPTO_working_2-way'!$G831)</f>
        <v/>
      </c>
      <c r="F832" s="17" t="str">
        <f>IF(OR($A832="",$B832=""),"",'MPTO_working_2-way'!D831)</f>
        <v/>
      </c>
      <c r="G832" s="22" t="str">
        <f>IF(OR($A832="",$B832=""),"",'MPTO_working_2-way'!E831)</f>
        <v/>
      </c>
      <c r="H832" s="17" t="str">
        <f>IF(OR($A832="",$B832=""),"",'OddsRatio_working_2-way'!M831)</f>
        <v/>
      </c>
      <c r="I832" s="17" t="str">
        <f>IF(OR($A832="",$B832=""),"",'OddsRatio_working_2-way'!N831)</f>
        <v/>
      </c>
      <c r="J832" s="17" t="str">
        <f>IF('Log_working_2-way'!$D831="","",A832^('Log_working_2-way'!$D831))</f>
        <v/>
      </c>
      <c r="K832" s="22" t="str">
        <f>IF('Log_working_2-way'!$D831="","",B832^('Log_working_2-way'!$D831))</f>
        <v/>
      </c>
    </row>
    <row r="833" spans="3:11">
      <c r="C833" s="20" t="str">
        <f t="shared" si="12"/>
        <v/>
      </c>
      <c r="D833" s="17" t="str">
        <f>IF(OR($A833="",$B833=""),"",A833*'MPTO_working_2-way'!$G832)</f>
        <v/>
      </c>
      <c r="E833" s="22" t="str">
        <f>IF(OR($A833="",$B833=""),"",B833*'MPTO_working_2-way'!$G832)</f>
        <v/>
      </c>
      <c r="F833" s="17" t="str">
        <f>IF(OR($A833="",$B833=""),"",'MPTO_working_2-way'!D832)</f>
        <v/>
      </c>
      <c r="G833" s="22" t="str">
        <f>IF(OR($A833="",$B833=""),"",'MPTO_working_2-way'!E832)</f>
        <v/>
      </c>
      <c r="H833" s="17" t="str">
        <f>IF(OR($A833="",$B833=""),"",'OddsRatio_working_2-way'!M832)</f>
        <v/>
      </c>
      <c r="I833" s="17" t="str">
        <f>IF(OR($A833="",$B833=""),"",'OddsRatio_working_2-way'!N832)</f>
        <v/>
      </c>
      <c r="J833" s="17" t="str">
        <f>IF('Log_working_2-way'!$D832="","",A833^('Log_working_2-way'!$D832))</f>
        <v/>
      </c>
      <c r="K833" s="22" t="str">
        <f>IF('Log_working_2-way'!$D832="","",B833^('Log_working_2-way'!$D832))</f>
        <v/>
      </c>
    </row>
    <row r="834" spans="3:11">
      <c r="C834" s="20" t="str">
        <f t="shared" si="12"/>
        <v/>
      </c>
      <c r="D834" s="17" t="str">
        <f>IF(OR($A834="",$B834=""),"",A834*'MPTO_working_2-way'!$G833)</f>
        <v/>
      </c>
      <c r="E834" s="22" t="str">
        <f>IF(OR($A834="",$B834=""),"",B834*'MPTO_working_2-way'!$G833)</f>
        <v/>
      </c>
      <c r="F834" s="17" t="str">
        <f>IF(OR($A834="",$B834=""),"",'MPTO_working_2-way'!D833)</f>
        <v/>
      </c>
      <c r="G834" s="22" t="str">
        <f>IF(OR($A834="",$B834=""),"",'MPTO_working_2-way'!E833)</f>
        <v/>
      </c>
      <c r="H834" s="17" t="str">
        <f>IF(OR($A834="",$B834=""),"",'OddsRatio_working_2-way'!M833)</f>
        <v/>
      </c>
      <c r="I834" s="17" t="str">
        <f>IF(OR($A834="",$B834=""),"",'OddsRatio_working_2-way'!N833)</f>
        <v/>
      </c>
      <c r="J834" s="17" t="str">
        <f>IF('Log_working_2-way'!$D833="","",A834^('Log_working_2-way'!$D833))</f>
        <v/>
      </c>
      <c r="K834" s="22" t="str">
        <f>IF('Log_working_2-way'!$D833="","",B834^('Log_working_2-way'!$D833))</f>
        <v/>
      </c>
    </row>
    <row r="835" spans="3:11">
      <c r="C835" s="20" t="str">
        <f t="shared" ref="C835:C898" si="13">IF(OR($A835="",$B835=""),"",(1/A835)+(1/B835)-1)</f>
        <v/>
      </c>
      <c r="D835" s="17" t="str">
        <f>IF(OR($A835="",$B835=""),"",A835*'MPTO_working_2-way'!$G834)</f>
        <v/>
      </c>
      <c r="E835" s="22" t="str">
        <f>IF(OR($A835="",$B835=""),"",B835*'MPTO_working_2-way'!$G834)</f>
        <v/>
      </c>
      <c r="F835" s="17" t="str">
        <f>IF(OR($A835="",$B835=""),"",'MPTO_working_2-way'!D834)</f>
        <v/>
      </c>
      <c r="G835" s="22" t="str">
        <f>IF(OR($A835="",$B835=""),"",'MPTO_working_2-way'!E834)</f>
        <v/>
      </c>
      <c r="H835" s="17" t="str">
        <f>IF(OR($A835="",$B835=""),"",'OddsRatio_working_2-way'!M834)</f>
        <v/>
      </c>
      <c r="I835" s="17" t="str">
        <f>IF(OR($A835="",$B835=""),"",'OddsRatio_working_2-way'!N834)</f>
        <v/>
      </c>
      <c r="J835" s="17" t="str">
        <f>IF('Log_working_2-way'!$D834="","",A835^('Log_working_2-way'!$D834))</f>
        <v/>
      </c>
      <c r="K835" s="22" t="str">
        <f>IF('Log_working_2-way'!$D834="","",B835^('Log_working_2-way'!$D834))</f>
        <v/>
      </c>
    </row>
    <row r="836" spans="3:11">
      <c r="C836" s="20" t="str">
        <f t="shared" si="13"/>
        <v/>
      </c>
      <c r="D836" s="17" t="str">
        <f>IF(OR($A836="",$B836=""),"",A836*'MPTO_working_2-way'!$G835)</f>
        <v/>
      </c>
      <c r="E836" s="22" t="str">
        <f>IF(OR($A836="",$B836=""),"",B836*'MPTO_working_2-way'!$G835)</f>
        <v/>
      </c>
      <c r="F836" s="17" t="str">
        <f>IF(OR($A836="",$B836=""),"",'MPTO_working_2-way'!D835)</f>
        <v/>
      </c>
      <c r="G836" s="22" t="str">
        <f>IF(OR($A836="",$B836=""),"",'MPTO_working_2-way'!E835)</f>
        <v/>
      </c>
      <c r="H836" s="17" t="str">
        <f>IF(OR($A836="",$B836=""),"",'OddsRatio_working_2-way'!M835)</f>
        <v/>
      </c>
      <c r="I836" s="17" t="str">
        <f>IF(OR($A836="",$B836=""),"",'OddsRatio_working_2-way'!N835)</f>
        <v/>
      </c>
      <c r="J836" s="17" t="str">
        <f>IF('Log_working_2-way'!$D835="","",A836^('Log_working_2-way'!$D835))</f>
        <v/>
      </c>
      <c r="K836" s="22" t="str">
        <f>IF('Log_working_2-way'!$D835="","",B836^('Log_working_2-way'!$D835))</f>
        <v/>
      </c>
    </row>
    <row r="837" spans="3:11">
      <c r="C837" s="20" t="str">
        <f t="shared" si="13"/>
        <v/>
      </c>
      <c r="D837" s="17" t="str">
        <f>IF(OR($A837="",$B837=""),"",A837*'MPTO_working_2-way'!$G836)</f>
        <v/>
      </c>
      <c r="E837" s="22" t="str">
        <f>IF(OR($A837="",$B837=""),"",B837*'MPTO_working_2-way'!$G836)</f>
        <v/>
      </c>
      <c r="F837" s="17" t="str">
        <f>IF(OR($A837="",$B837=""),"",'MPTO_working_2-way'!D836)</f>
        <v/>
      </c>
      <c r="G837" s="22" t="str">
        <f>IF(OR($A837="",$B837=""),"",'MPTO_working_2-way'!E836)</f>
        <v/>
      </c>
      <c r="H837" s="17" t="str">
        <f>IF(OR($A837="",$B837=""),"",'OddsRatio_working_2-way'!M836)</f>
        <v/>
      </c>
      <c r="I837" s="17" t="str">
        <f>IF(OR($A837="",$B837=""),"",'OddsRatio_working_2-way'!N836)</f>
        <v/>
      </c>
      <c r="J837" s="17" t="str">
        <f>IF('Log_working_2-way'!$D836="","",A837^('Log_working_2-way'!$D836))</f>
        <v/>
      </c>
      <c r="K837" s="22" t="str">
        <f>IF('Log_working_2-way'!$D836="","",B837^('Log_working_2-way'!$D836))</f>
        <v/>
      </c>
    </row>
    <row r="838" spans="3:11">
      <c r="C838" s="20" t="str">
        <f t="shared" si="13"/>
        <v/>
      </c>
      <c r="D838" s="17" t="str">
        <f>IF(OR($A838="",$B838=""),"",A838*'MPTO_working_2-way'!$G837)</f>
        <v/>
      </c>
      <c r="E838" s="22" t="str">
        <f>IF(OR($A838="",$B838=""),"",B838*'MPTO_working_2-way'!$G837)</f>
        <v/>
      </c>
      <c r="F838" s="17" t="str">
        <f>IF(OR($A838="",$B838=""),"",'MPTO_working_2-way'!D837)</f>
        <v/>
      </c>
      <c r="G838" s="22" t="str">
        <f>IF(OR($A838="",$B838=""),"",'MPTO_working_2-way'!E837)</f>
        <v/>
      </c>
      <c r="H838" s="17" t="str">
        <f>IF(OR($A838="",$B838=""),"",'OddsRatio_working_2-way'!M837)</f>
        <v/>
      </c>
      <c r="I838" s="17" t="str">
        <f>IF(OR($A838="",$B838=""),"",'OddsRatio_working_2-way'!N837)</f>
        <v/>
      </c>
      <c r="J838" s="17" t="str">
        <f>IF('Log_working_2-way'!$D837="","",A838^('Log_working_2-way'!$D837))</f>
        <v/>
      </c>
      <c r="K838" s="22" t="str">
        <f>IF('Log_working_2-way'!$D837="","",B838^('Log_working_2-way'!$D837))</f>
        <v/>
      </c>
    </row>
    <row r="839" spans="3:11">
      <c r="C839" s="20" t="str">
        <f t="shared" si="13"/>
        <v/>
      </c>
      <c r="D839" s="17" t="str">
        <f>IF(OR($A839="",$B839=""),"",A839*'MPTO_working_2-way'!$G838)</f>
        <v/>
      </c>
      <c r="E839" s="22" t="str">
        <f>IF(OR($A839="",$B839=""),"",B839*'MPTO_working_2-way'!$G838)</f>
        <v/>
      </c>
      <c r="F839" s="17" t="str">
        <f>IF(OR($A839="",$B839=""),"",'MPTO_working_2-way'!D838)</f>
        <v/>
      </c>
      <c r="G839" s="22" t="str">
        <f>IF(OR($A839="",$B839=""),"",'MPTO_working_2-way'!E838)</f>
        <v/>
      </c>
      <c r="H839" s="17" t="str">
        <f>IF(OR($A839="",$B839=""),"",'OddsRatio_working_2-way'!M838)</f>
        <v/>
      </c>
      <c r="I839" s="17" t="str">
        <f>IF(OR($A839="",$B839=""),"",'OddsRatio_working_2-way'!N838)</f>
        <v/>
      </c>
      <c r="J839" s="17" t="str">
        <f>IF('Log_working_2-way'!$D838="","",A839^('Log_working_2-way'!$D838))</f>
        <v/>
      </c>
      <c r="K839" s="22" t="str">
        <f>IF('Log_working_2-way'!$D838="","",B839^('Log_working_2-way'!$D838))</f>
        <v/>
      </c>
    </row>
    <row r="840" spans="3:11">
      <c r="C840" s="20" t="str">
        <f t="shared" si="13"/>
        <v/>
      </c>
      <c r="D840" s="17" t="str">
        <f>IF(OR($A840="",$B840=""),"",A840*'MPTO_working_2-way'!$G839)</f>
        <v/>
      </c>
      <c r="E840" s="22" t="str">
        <f>IF(OR($A840="",$B840=""),"",B840*'MPTO_working_2-way'!$G839)</f>
        <v/>
      </c>
      <c r="F840" s="17" t="str">
        <f>IF(OR($A840="",$B840=""),"",'MPTO_working_2-way'!D839)</f>
        <v/>
      </c>
      <c r="G840" s="22" t="str">
        <f>IF(OR($A840="",$B840=""),"",'MPTO_working_2-way'!E839)</f>
        <v/>
      </c>
      <c r="H840" s="17" t="str">
        <f>IF(OR($A840="",$B840=""),"",'OddsRatio_working_2-way'!M839)</f>
        <v/>
      </c>
      <c r="I840" s="17" t="str">
        <f>IF(OR($A840="",$B840=""),"",'OddsRatio_working_2-way'!N839)</f>
        <v/>
      </c>
      <c r="J840" s="17" t="str">
        <f>IF('Log_working_2-way'!$D839="","",A840^('Log_working_2-way'!$D839))</f>
        <v/>
      </c>
      <c r="K840" s="22" t="str">
        <f>IF('Log_working_2-way'!$D839="","",B840^('Log_working_2-way'!$D839))</f>
        <v/>
      </c>
    </row>
    <row r="841" spans="3:11">
      <c r="C841" s="20" t="str">
        <f t="shared" si="13"/>
        <v/>
      </c>
      <c r="D841" s="17" t="str">
        <f>IF(OR($A841="",$B841=""),"",A841*'MPTO_working_2-way'!$G840)</f>
        <v/>
      </c>
      <c r="E841" s="22" t="str">
        <f>IF(OR($A841="",$B841=""),"",B841*'MPTO_working_2-way'!$G840)</f>
        <v/>
      </c>
      <c r="F841" s="17" t="str">
        <f>IF(OR($A841="",$B841=""),"",'MPTO_working_2-way'!D840)</f>
        <v/>
      </c>
      <c r="G841" s="22" t="str">
        <f>IF(OR($A841="",$B841=""),"",'MPTO_working_2-way'!E840)</f>
        <v/>
      </c>
      <c r="H841" s="17" t="str">
        <f>IF(OR($A841="",$B841=""),"",'OddsRatio_working_2-way'!M840)</f>
        <v/>
      </c>
      <c r="I841" s="17" t="str">
        <f>IF(OR($A841="",$B841=""),"",'OddsRatio_working_2-way'!N840)</f>
        <v/>
      </c>
      <c r="J841" s="17" t="str">
        <f>IF('Log_working_2-way'!$D840="","",A841^('Log_working_2-way'!$D840))</f>
        <v/>
      </c>
      <c r="K841" s="22" t="str">
        <f>IF('Log_working_2-way'!$D840="","",B841^('Log_working_2-way'!$D840))</f>
        <v/>
      </c>
    </row>
    <row r="842" spans="3:11">
      <c r="C842" s="20" t="str">
        <f t="shared" si="13"/>
        <v/>
      </c>
      <c r="D842" s="17" t="str">
        <f>IF(OR($A842="",$B842=""),"",A842*'MPTO_working_2-way'!$G841)</f>
        <v/>
      </c>
      <c r="E842" s="22" t="str">
        <f>IF(OR($A842="",$B842=""),"",B842*'MPTO_working_2-way'!$G841)</f>
        <v/>
      </c>
      <c r="F842" s="17" t="str">
        <f>IF(OR($A842="",$B842=""),"",'MPTO_working_2-way'!D841)</f>
        <v/>
      </c>
      <c r="G842" s="22" t="str">
        <f>IF(OR($A842="",$B842=""),"",'MPTO_working_2-way'!E841)</f>
        <v/>
      </c>
      <c r="H842" s="17" t="str">
        <f>IF(OR($A842="",$B842=""),"",'OddsRatio_working_2-way'!M841)</f>
        <v/>
      </c>
      <c r="I842" s="17" t="str">
        <f>IF(OR($A842="",$B842=""),"",'OddsRatio_working_2-way'!N841)</f>
        <v/>
      </c>
      <c r="J842" s="17" t="str">
        <f>IF('Log_working_2-way'!$D841="","",A842^('Log_working_2-way'!$D841))</f>
        <v/>
      </c>
      <c r="K842" s="22" t="str">
        <f>IF('Log_working_2-way'!$D841="","",B842^('Log_working_2-way'!$D841))</f>
        <v/>
      </c>
    </row>
    <row r="843" spans="3:11">
      <c r="C843" s="20" t="str">
        <f t="shared" si="13"/>
        <v/>
      </c>
      <c r="D843" s="17" t="str">
        <f>IF(OR($A843="",$B843=""),"",A843*'MPTO_working_2-way'!$G842)</f>
        <v/>
      </c>
      <c r="E843" s="22" t="str">
        <f>IF(OR($A843="",$B843=""),"",B843*'MPTO_working_2-way'!$G842)</f>
        <v/>
      </c>
      <c r="F843" s="17" t="str">
        <f>IF(OR($A843="",$B843=""),"",'MPTO_working_2-way'!D842)</f>
        <v/>
      </c>
      <c r="G843" s="22" t="str">
        <f>IF(OR($A843="",$B843=""),"",'MPTO_working_2-way'!E842)</f>
        <v/>
      </c>
      <c r="H843" s="17" t="str">
        <f>IF(OR($A843="",$B843=""),"",'OddsRatio_working_2-way'!M842)</f>
        <v/>
      </c>
      <c r="I843" s="17" t="str">
        <f>IF(OR($A843="",$B843=""),"",'OddsRatio_working_2-way'!N842)</f>
        <v/>
      </c>
      <c r="J843" s="17" t="str">
        <f>IF('Log_working_2-way'!$D842="","",A843^('Log_working_2-way'!$D842))</f>
        <v/>
      </c>
      <c r="K843" s="22" t="str">
        <f>IF('Log_working_2-way'!$D842="","",B843^('Log_working_2-way'!$D842))</f>
        <v/>
      </c>
    </row>
    <row r="844" spans="3:11">
      <c r="C844" s="20" t="str">
        <f t="shared" si="13"/>
        <v/>
      </c>
      <c r="D844" s="17" t="str">
        <f>IF(OR($A844="",$B844=""),"",A844*'MPTO_working_2-way'!$G843)</f>
        <v/>
      </c>
      <c r="E844" s="22" t="str">
        <f>IF(OR($A844="",$B844=""),"",B844*'MPTO_working_2-way'!$G843)</f>
        <v/>
      </c>
      <c r="F844" s="17" t="str">
        <f>IF(OR($A844="",$B844=""),"",'MPTO_working_2-way'!D843)</f>
        <v/>
      </c>
      <c r="G844" s="22" t="str">
        <f>IF(OR($A844="",$B844=""),"",'MPTO_working_2-way'!E843)</f>
        <v/>
      </c>
      <c r="H844" s="17" t="str">
        <f>IF(OR($A844="",$B844=""),"",'OddsRatio_working_2-way'!M843)</f>
        <v/>
      </c>
      <c r="I844" s="17" t="str">
        <f>IF(OR($A844="",$B844=""),"",'OddsRatio_working_2-way'!N843)</f>
        <v/>
      </c>
      <c r="J844" s="17" t="str">
        <f>IF('Log_working_2-way'!$D843="","",A844^('Log_working_2-way'!$D843))</f>
        <v/>
      </c>
      <c r="K844" s="22" t="str">
        <f>IF('Log_working_2-way'!$D843="","",B844^('Log_working_2-way'!$D843))</f>
        <v/>
      </c>
    </row>
    <row r="845" spans="3:11">
      <c r="C845" s="20" t="str">
        <f t="shared" si="13"/>
        <v/>
      </c>
      <c r="D845" s="17" t="str">
        <f>IF(OR($A845="",$B845=""),"",A845*'MPTO_working_2-way'!$G844)</f>
        <v/>
      </c>
      <c r="E845" s="22" t="str">
        <f>IF(OR($A845="",$B845=""),"",B845*'MPTO_working_2-way'!$G844)</f>
        <v/>
      </c>
      <c r="F845" s="17" t="str">
        <f>IF(OR($A845="",$B845=""),"",'MPTO_working_2-way'!D844)</f>
        <v/>
      </c>
      <c r="G845" s="22" t="str">
        <f>IF(OR($A845="",$B845=""),"",'MPTO_working_2-way'!E844)</f>
        <v/>
      </c>
      <c r="H845" s="17" t="str">
        <f>IF(OR($A845="",$B845=""),"",'OddsRatio_working_2-way'!M844)</f>
        <v/>
      </c>
      <c r="I845" s="17" t="str">
        <f>IF(OR($A845="",$B845=""),"",'OddsRatio_working_2-way'!N844)</f>
        <v/>
      </c>
      <c r="J845" s="17" t="str">
        <f>IF('Log_working_2-way'!$D844="","",A845^('Log_working_2-way'!$D844))</f>
        <v/>
      </c>
      <c r="K845" s="22" t="str">
        <f>IF('Log_working_2-way'!$D844="","",B845^('Log_working_2-way'!$D844))</f>
        <v/>
      </c>
    </row>
    <row r="846" spans="3:11">
      <c r="C846" s="20" t="str">
        <f t="shared" si="13"/>
        <v/>
      </c>
      <c r="D846" s="17" t="str">
        <f>IF(OR($A846="",$B846=""),"",A846*'MPTO_working_2-way'!$G845)</f>
        <v/>
      </c>
      <c r="E846" s="22" t="str">
        <f>IF(OR($A846="",$B846=""),"",B846*'MPTO_working_2-way'!$G845)</f>
        <v/>
      </c>
      <c r="F846" s="17" t="str">
        <f>IF(OR($A846="",$B846=""),"",'MPTO_working_2-way'!D845)</f>
        <v/>
      </c>
      <c r="G846" s="22" t="str">
        <f>IF(OR($A846="",$B846=""),"",'MPTO_working_2-way'!E845)</f>
        <v/>
      </c>
      <c r="H846" s="17" t="str">
        <f>IF(OR($A846="",$B846=""),"",'OddsRatio_working_2-way'!M845)</f>
        <v/>
      </c>
      <c r="I846" s="17" t="str">
        <f>IF(OR($A846="",$B846=""),"",'OddsRatio_working_2-way'!N845)</f>
        <v/>
      </c>
      <c r="J846" s="17" t="str">
        <f>IF('Log_working_2-way'!$D845="","",A846^('Log_working_2-way'!$D845))</f>
        <v/>
      </c>
      <c r="K846" s="22" t="str">
        <f>IF('Log_working_2-way'!$D845="","",B846^('Log_working_2-way'!$D845))</f>
        <v/>
      </c>
    </row>
    <row r="847" spans="3:11">
      <c r="C847" s="20" t="str">
        <f t="shared" si="13"/>
        <v/>
      </c>
      <c r="D847" s="17" t="str">
        <f>IF(OR($A847="",$B847=""),"",A847*'MPTO_working_2-way'!$G846)</f>
        <v/>
      </c>
      <c r="E847" s="22" t="str">
        <f>IF(OR($A847="",$B847=""),"",B847*'MPTO_working_2-way'!$G846)</f>
        <v/>
      </c>
      <c r="F847" s="17" t="str">
        <f>IF(OR($A847="",$B847=""),"",'MPTO_working_2-way'!D846)</f>
        <v/>
      </c>
      <c r="G847" s="22" t="str">
        <f>IF(OR($A847="",$B847=""),"",'MPTO_working_2-way'!E846)</f>
        <v/>
      </c>
      <c r="H847" s="17" t="str">
        <f>IF(OR($A847="",$B847=""),"",'OddsRatio_working_2-way'!M846)</f>
        <v/>
      </c>
      <c r="I847" s="17" t="str">
        <f>IF(OR($A847="",$B847=""),"",'OddsRatio_working_2-way'!N846)</f>
        <v/>
      </c>
      <c r="J847" s="17" t="str">
        <f>IF('Log_working_2-way'!$D846="","",A847^('Log_working_2-way'!$D846))</f>
        <v/>
      </c>
      <c r="K847" s="22" t="str">
        <f>IF('Log_working_2-way'!$D846="","",B847^('Log_working_2-way'!$D846))</f>
        <v/>
      </c>
    </row>
    <row r="848" spans="3:11">
      <c r="C848" s="20" t="str">
        <f t="shared" si="13"/>
        <v/>
      </c>
      <c r="D848" s="17" t="str">
        <f>IF(OR($A848="",$B848=""),"",A848*'MPTO_working_2-way'!$G847)</f>
        <v/>
      </c>
      <c r="E848" s="22" t="str">
        <f>IF(OR($A848="",$B848=""),"",B848*'MPTO_working_2-way'!$G847)</f>
        <v/>
      </c>
      <c r="F848" s="17" t="str">
        <f>IF(OR($A848="",$B848=""),"",'MPTO_working_2-way'!D847)</f>
        <v/>
      </c>
      <c r="G848" s="22" t="str">
        <f>IF(OR($A848="",$B848=""),"",'MPTO_working_2-way'!E847)</f>
        <v/>
      </c>
      <c r="H848" s="17" t="str">
        <f>IF(OR($A848="",$B848=""),"",'OddsRatio_working_2-way'!M847)</f>
        <v/>
      </c>
      <c r="I848" s="17" t="str">
        <f>IF(OR($A848="",$B848=""),"",'OddsRatio_working_2-way'!N847)</f>
        <v/>
      </c>
      <c r="J848" s="17" t="str">
        <f>IF('Log_working_2-way'!$D847="","",A848^('Log_working_2-way'!$D847))</f>
        <v/>
      </c>
      <c r="K848" s="22" t="str">
        <f>IF('Log_working_2-way'!$D847="","",B848^('Log_working_2-way'!$D847))</f>
        <v/>
      </c>
    </row>
    <row r="849" spans="3:11">
      <c r="C849" s="20" t="str">
        <f t="shared" si="13"/>
        <v/>
      </c>
      <c r="D849" s="17" t="str">
        <f>IF(OR($A849="",$B849=""),"",A849*'MPTO_working_2-way'!$G848)</f>
        <v/>
      </c>
      <c r="E849" s="22" t="str">
        <f>IF(OR($A849="",$B849=""),"",B849*'MPTO_working_2-way'!$G848)</f>
        <v/>
      </c>
      <c r="F849" s="17" t="str">
        <f>IF(OR($A849="",$B849=""),"",'MPTO_working_2-way'!D848)</f>
        <v/>
      </c>
      <c r="G849" s="22" t="str">
        <f>IF(OR($A849="",$B849=""),"",'MPTO_working_2-way'!E848)</f>
        <v/>
      </c>
      <c r="H849" s="17" t="str">
        <f>IF(OR($A849="",$B849=""),"",'OddsRatio_working_2-way'!M848)</f>
        <v/>
      </c>
      <c r="I849" s="17" t="str">
        <f>IF(OR($A849="",$B849=""),"",'OddsRatio_working_2-way'!N848)</f>
        <v/>
      </c>
      <c r="J849" s="17" t="str">
        <f>IF('Log_working_2-way'!$D848="","",A849^('Log_working_2-way'!$D848))</f>
        <v/>
      </c>
      <c r="K849" s="22" t="str">
        <f>IF('Log_working_2-way'!$D848="","",B849^('Log_working_2-way'!$D848))</f>
        <v/>
      </c>
    </row>
    <row r="850" spans="3:11">
      <c r="C850" s="20" t="str">
        <f t="shared" si="13"/>
        <v/>
      </c>
      <c r="D850" s="17" t="str">
        <f>IF(OR($A850="",$B850=""),"",A850*'MPTO_working_2-way'!$G849)</f>
        <v/>
      </c>
      <c r="E850" s="22" t="str">
        <f>IF(OR($A850="",$B850=""),"",B850*'MPTO_working_2-way'!$G849)</f>
        <v/>
      </c>
      <c r="F850" s="17" t="str">
        <f>IF(OR($A850="",$B850=""),"",'MPTO_working_2-way'!D849)</f>
        <v/>
      </c>
      <c r="G850" s="22" t="str">
        <f>IF(OR($A850="",$B850=""),"",'MPTO_working_2-way'!E849)</f>
        <v/>
      </c>
      <c r="H850" s="17" t="str">
        <f>IF(OR($A850="",$B850=""),"",'OddsRatio_working_2-way'!M849)</f>
        <v/>
      </c>
      <c r="I850" s="17" t="str">
        <f>IF(OR($A850="",$B850=""),"",'OddsRatio_working_2-way'!N849)</f>
        <v/>
      </c>
      <c r="J850" s="17" t="str">
        <f>IF('Log_working_2-way'!$D849="","",A850^('Log_working_2-way'!$D849))</f>
        <v/>
      </c>
      <c r="K850" s="22" t="str">
        <f>IF('Log_working_2-way'!$D849="","",B850^('Log_working_2-way'!$D849))</f>
        <v/>
      </c>
    </row>
    <row r="851" spans="3:11">
      <c r="C851" s="20" t="str">
        <f t="shared" si="13"/>
        <v/>
      </c>
      <c r="D851" s="17" t="str">
        <f>IF(OR($A851="",$B851=""),"",A851*'MPTO_working_2-way'!$G850)</f>
        <v/>
      </c>
      <c r="E851" s="22" t="str">
        <f>IF(OR($A851="",$B851=""),"",B851*'MPTO_working_2-way'!$G850)</f>
        <v/>
      </c>
      <c r="F851" s="17" t="str">
        <f>IF(OR($A851="",$B851=""),"",'MPTO_working_2-way'!D850)</f>
        <v/>
      </c>
      <c r="G851" s="22" t="str">
        <f>IF(OR($A851="",$B851=""),"",'MPTO_working_2-way'!E850)</f>
        <v/>
      </c>
      <c r="H851" s="17" t="str">
        <f>IF(OR($A851="",$B851=""),"",'OddsRatio_working_2-way'!M850)</f>
        <v/>
      </c>
      <c r="I851" s="17" t="str">
        <f>IF(OR($A851="",$B851=""),"",'OddsRatio_working_2-way'!N850)</f>
        <v/>
      </c>
      <c r="J851" s="17" t="str">
        <f>IF('Log_working_2-way'!$D850="","",A851^('Log_working_2-way'!$D850))</f>
        <v/>
      </c>
      <c r="K851" s="22" t="str">
        <f>IF('Log_working_2-way'!$D850="","",B851^('Log_working_2-way'!$D850))</f>
        <v/>
      </c>
    </row>
    <row r="852" spans="3:11">
      <c r="C852" s="20" t="str">
        <f t="shared" si="13"/>
        <v/>
      </c>
      <c r="D852" s="17" t="str">
        <f>IF(OR($A852="",$B852=""),"",A852*'MPTO_working_2-way'!$G851)</f>
        <v/>
      </c>
      <c r="E852" s="22" t="str">
        <f>IF(OR($A852="",$B852=""),"",B852*'MPTO_working_2-way'!$G851)</f>
        <v/>
      </c>
      <c r="F852" s="17" t="str">
        <f>IF(OR($A852="",$B852=""),"",'MPTO_working_2-way'!D851)</f>
        <v/>
      </c>
      <c r="G852" s="22" t="str">
        <f>IF(OR($A852="",$B852=""),"",'MPTO_working_2-way'!E851)</f>
        <v/>
      </c>
      <c r="H852" s="17" t="str">
        <f>IF(OR($A852="",$B852=""),"",'OddsRatio_working_2-way'!M851)</f>
        <v/>
      </c>
      <c r="I852" s="17" t="str">
        <f>IF(OR($A852="",$B852=""),"",'OddsRatio_working_2-way'!N851)</f>
        <v/>
      </c>
      <c r="J852" s="17" t="str">
        <f>IF('Log_working_2-way'!$D851="","",A852^('Log_working_2-way'!$D851))</f>
        <v/>
      </c>
      <c r="K852" s="22" t="str">
        <f>IF('Log_working_2-way'!$D851="","",B852^('Log_working_2-way'!$D851))</f>
        <v/>
      </c>
    </row>
    <row r="853" spans="3:11">
      <c r="C853" s="20" t="str">
        <f t="shared" si="13"/>
        <v/>
      </c>
      <c r="D853" s="17" t="str">
        <f>IF(OR($A853="",$B853=""),"",A853*'MPTO_working_2-way'!$G852)</f>
        <v/>
      </c>
      <c r="E853" s="22" t="str">
        <f>IF(OR($A853="",$B853=""),"",B853*'MPTO_working_2-way'!$G852)</f>
        <v/>
      </c>
      <c r="F853" s="17" t="str">
        <f>IF(OR($A853="",$B853=""),"",'MPTO_working_2-way'!D852)</f>
        <v/>
      </c>
      <c r="G853" s="22" t="str">
        <f>IF(OR($A853="",$B853=""),"",'MPTO_working_2-way'!E852)</f>
        <v/>
      </c>
      <c r="H853" s="17" t="str">
        <f>IF(OR($A853="",$B853=""),"",'OddsRatio_working_2-way'!M852)</f>
        <v/>
      </c>
      <c r="I853" s="17" t="str">
        <f>IF(OR($A853="",$B853=""),"",'OddsRatio_working_2-way'!N852)</f>
        <v/>
      </c>
      <c r="J853" s="17" t="str">
        <f>IF('Log_working_2-way'!$D852="","",A853^('Log_working_2-way'!$D852))</f>
        <v/>
      </c>
      <c r="K853" s="22" t="str">
        <f>IF('Log_working_2-way'!$D852="","",B853^('Log_working_2-way'!$D852))</f>
        <v/>
      </c>
    </row>
    <row r="854" spans="3:11">
      <c r="C854" s="20" t="str">
        <f t="shared" si="13"/>
        <v/>
      </c>
      <c r="D854" s="17" t="str">
        <f>IF(OR($A854="",$B854=""),"",A854*'MPTO_working_2-way'!$G853)</f>
        <v/>
      </c>
      <c r="E854" s="22" t="str">
        <f>IF(OR($A854="",$B854=""),"",B854*'MPTO_working_2-way'!$G853)</f>
        <v/>
      </c>
      <c r="F854" s="17" t="str">
        <f>IF(OR($A854="",$B854=""),"",'MPTO_working_2-way'!D853)</f>
        <v/>
      </c>
      <c r="G854" s="22" t="str">
        <f>IF(OR($A854="",$B854=""),"",'MPTO_working_2-way'!E853)</f>
        <v/>
      </c>
      <c r="H854" s="17" t="str">
        <f>IF(OR($A854="",$B854=""),"",'OddsRatio_working_2-way'!M853)</f>
        <v/>
      </c>
      <c r="I854" s="17" t="str">
        <f>IF(OR($A854="",$B854=""),"",'OddsRatio_working_2-way'!N853)</f>
        <v/>
      </c>
      <c r="J854" s="17" t="str">
        <f>IF('Log_working_2-way'!$D853="","",A854^('Log_working_2-way'!$D853))</f>
        <v/>
      </c>
      <c r="K854" s="22" t="str">
        <f>IF('Log_working_2-way'!$D853="","",B854^('Log_working_2-way'!$D853))</f>
        <v/>
      </c>
    </row>
    <row r="855" spans="3:11">
      <c r="C855" s="20" t="str">
        <f t="shared" si="13"/>
        <v/>
      </c>
      <c r="D855" s="17" t="str">
        <f>IF(OR($A855="",$B855=""),"",A855*'MPTO_working_2-way'!$G854)</f>
        <v/>
      </c>
      <c r="E855" s="22" t="str">
        <f>IF(OR($A855="",$B855=""),"",B855*'MPTO_working_2-way'!$G854)</f>
        <v/>
      </c>
      <c r="F855" s="17" t="str">
        <f>IF(OR($A855="",$B855=""),"",'MPTO_working_2-way'!D854)</f>
        <v/>
      </c>
      <c r="G855" s="22" t="str">
        <f>IF(OR($A855="",$B855=""),"",'MPTO_working_2-way'!E854)</f>
        <v/>
      </c>
      <c r="H855" s="17" t="str">
        <f>IF(OR($A855="",$B855=""),"",'OddsRatio_working_2-way'!M854)</f>
        <v/>
      </c>
      <c r="I855" s="17" t="str">
        <f>IF(OR($A855="",$B855=""),"",'OddsRatio_working_2-way'!N854)</f>
        <v/>
      </c>
      <c r="J855" s="17" t="str">
        <f>IF('Log_working_2-way'!$D854="","",A855^('Log_working_2-way'!$D854))</f>
        <v/>
      </c>
      <c r="K855" s="22" t="str">
        <f>IF('Log_working_2-way'!$D854="","",B855^('Log_working_2-way'!$D854))</f>
        <v/>
      </c>
    </row>
    <row r="856" spans="3:11">
      <c r="C856" s="20" t="str">
        <f t="shared" si="13"/>
        <v/>
      </c>
      <c r="D856" s="17" t="str">
        <f>IF(OR($A856="",$B856=""),"",A856*'MPTO_working_2-way'!$G855)</f>
        <v/>
      </c>
      <c r="E856" s="22" t="str">
        <f>IF(OR($A856="",$B856=""),"",B856*'MPTO_working_2-way'!$G855)</f>
        <v/>
      </c>
      <c r="F856" s="17" t="str">
        <f>IF(OR($A856="",$B856=""),"",'MPTO_working_2-way'!D855)</f>
        <v/>
      </c>
      <c r="G856" s="22" t="str">
        <f>IF(OR($A856="",$B856=""),"",'MPTO_working_2-way'!E855)</f>
        <v/>
      </c>
      <c r="H856" s="17" t="str">
        <f>IF(OR($A856="",$B856=""),"",'OddsRatio_working_2-way'!M855)</f>
        <v/>
      </c>
      <c r="I856" s="17" t="str">
        <f>IF(OR($A856="",$B856=""),"",'OddsRatio_working_2-way'!N855)</f>
        <v/>
      </c>
      <c r="J856" s="17" t="str">
        <f>IF('Log_working_2-way'!$D855="","",A856^('Log_working_2-way'!$D855))</f>
        <v/>
      </c>
      <c r="K856" s="22" t="str">
        <f>IF('Log_working_2-way'!$D855="","",B856^('Log_working_2-way'!$D855))</f>
        <v/>
      </c>
    </row>
    <row r="857" spans="3:11">
      <c r="C857" s="20" t="str">
        <f t="shared" si="13"/>
        <v/>
      </c>
      <c r="D857" s="17" t="str">
        <f>IF(OR($A857="",$B857=""),"",A857*'MPTO_working_2-way'!$G856)</f>
        <v/>
      </c>
      <c r="E857" s="22" t="str">
        <f>IF(OR($A857="",$B857=""),"",B857*'MPTO_working_2-way'!$G856)</f>
        <v/>
      </c>
      <c r="F857" s="17" t="str">
        <f>IF(OR($A857="",$B857=""),"",'MPTO_working_2-way'!D856)</f>
        <v/>
      </c>
      <c r="G857" s="22" t="str">
        <f>IF(OR($A857="",$B857=""),"",'MPTO_working_2-way'!E856)</f>
        <v/>
      </c>
      <c r="H857" s="17" t="str">
        <f>IF(OR($A857="",$B857=""),"",'OddsRatio_working_2-way'!M856)</f>
        <v/>
      </c>
      <c r="I857" s="17" t="str">
        <f>IF(OR($A857="",$B857=""),"",'OddsRatio_working_2-way'!N856)</f>
        <v/>
      </c>
      <c r="J857" s="17" t="str">
        <f>IF('Log_working_2-way'!$D856="","",A857^('Log_working_2-way'!$D856))</f>
        <v/>
      </c>
      <c r="K857" s="22" t="str">
        <f>IF('Log_working_2-way'!$D856="","",B857^('Log_working_2-way'!$D856))</f>
        <v/>
      </c>
    </row>
    <row r="858" spans="3:11">
      <c r="C858" s="20" t="str">
        <f t="shared" si="13"/>
        <v/>
      </c>
      <c r="D858" s="17" t="str">
        <f>IF(OR($A858="",$B858=""),"",A858*'MPTO_working_2-way'!$G857)</f>
        <v/>
      </c>
      <c r="E858" s="22" t="str">
        <f>IF(OR($A858="",$B858=""),"",B858*'MPTO_working_2-way'!$G857)</f>
        <v/>
      </c>
      <c r="F858" s="17" t="str">
        <f>IF(OR($A858="",$B858=""),"",'MPTO_working_2-way'!D857)</f>
        <v/>
      </c>
      <c r="G858" s="22" t="str">
        <f>IF(OR($A858="",$B858=""),"",'MPTO_working_2-way'!E857)</f>
        <v/>
      </c>
      <c r="H858" s="17" t="str">
        <f>IF(OR($A858="",$B858=""),"",'OddsRatio_working_2-way'!M857)</f>
        <v/>
      </c>
      <c r="I858" s="17" t="str">
        <f>IF(OR($A858="",$B858=""),"",'OddsRatio_working_2-way'!N857)</f>
        <v/>
      </c>
      <c r="J858" s="17" t="str">
        <f>IF('Log_working_2-way'!$D857="","",A858^('Log_working_2-way'!$D857))</f>
        <v/>
      </c>
      <c r="K858" s="22" t="str">
        <f>IF('Log_working_2-way'!$D857="","",B858^('Log_working_2-way'!$D857))</f>
        <v/>
      </c>
    </row>
    <row r="859" spans="3:11">
      <c r="C859" s="20" t="str">
        <f t="shared" si="13"/>
        <v/>
      </c>
      <c r="D859" s="17" t="str">
        <f>IF(OR($A859="",$B859=""),"",A859*'MPTO_working_2-way'!$G858)</f>
        <v/>
      </c>
      <c r="E859" s="22" t="str">
        <f>IF(OR($A859="",$B859=""),"",B859*'MPTO_working_2-way'!$G858)</f>
        <v/>
      </c>
      <c r="F859" s="17" t="str">
        <f>IF(OR($A859="",$B859=""),"",'MPTO_working_2-way'!D858)</f>
        <v/>
      </c>
      <c r="G859" s="22" t="str">
        <f>IF(OR($A859="",$B859=""),"",'MPTO_working_2-way'!E858)</f>
        <v/>
      </c>
      <c r="H859" s="17" t="str">
        <f>IF(OR($A859="",$B859=""),"",'OddsRatio_working_2-way'!M858)</f>
        <v/>
      </c>
      <c r="I859" s="17" t="str">
        <f>IF(OR($A859="",$B859=""),"",'OddsRatio_working_2-way'!N858)</f>
        <v/>
      </c>
      <c r="J859" s="17" t="str">
        <f>IF('Log_working_2-way'!$D858="","",A859^('Log_working_2-way'!$D858))</f>
        <v/>
      </c>
      <c r="K859" s="22" t="str">
        <f>IF('Log_working_2-way'!$D858="","",B859^('Log_working_2-way'!$D858))</f>
        <v/>
      </c>
    </row>
    <row r="860" spans="3:11">
      <c r="C860" s="20" t="str">
        <f t="shared" si="13"/>
        <v/>
      </c>
      <c r="D860" s="17" t="str">
        <f>IF(OR($A860="",$B860=""),"",A860*'MPTO_working_2-way'!$G859)</f>
        <v/>
      </c>
      <c r="E860" s="22" t="str">
        <f>IF(OR($A860="",$B860=""),"",B860*'MPTO_working_2-way'!$G859)</f>
        <v/>
      </c>
      <c r="F860" s="17" t="str">
        <f>IF(OR($A860="",$B860=""),"",'MPTO_working_2-way'!D859)</f>
        <v/>
      </c>
      <c r="G860" s="22" t="str">
        <f>IF(OR($A860="",$B860=""),"",'MPTO_working_2-way'!E859)</f>
        <v/>
      </c>
      <c r="H860" s="17" t="str">
        <f>IF(OR($A860="",$B860=""),"",'OddsRatio_working_2-way'!M859)</f>
        <v/>
      </c>
      <c r="I860" s="17" t="str">
        <f>IF(OR($A860="",$B860=""),"",'OddsRatio_working_2-way'!N859)</f>
        <v/>
      </c>
      <c r="J860" s="17" t="str">
        <f>IF('Log_working_2-way'!$D859="","",A860^('Log_working_2-way'!$D859))</f>
        <v/>
      </c>
      <c r="K860" s="22" t="str">
        <f>IF('Log_working_2-way'!$D859="","",B860^('Log_working_2-way'!$D859))</f>
        <v/>
      </c>
    </row>
    <row r="861" spans="3:11">
      <c r="C861" s="20" t="str">
        <f t="shared" si="13"/>
        <v/>
      </c>
      <c r="D861" s="17" t="str">
        <f>IF(OR($A861="",$B861=""),"",A861*'MPTO_working_2-way'!$G860)</f>
        <v/>
      </c>
      <c r="E861" s="22" t="str">
        <f>IF(OR($A861="",$B861=""),"",B861*'MPTO_working_2-way'!$G860)</f>
        <v/>
      </c>
      <c r="F861" s="17" t="str">
        <f>IF(OR($A861="",$B861=""),"",'MPTO_working_2-way'!D860)</f>
        <v/>
      </c>
      <c r="G861" s="22" t="str">
        <f>IF(OR($A861="",$B861=""),"",'MPTO_working_2-way'!E860)</f>
        <v/>
      </c>
      <c r="H861" s="17" t="str">
        <f>IF(OR($A861="",$B861=""),"",'OddsRatio_working_2-way'!M860)</f>
        <v/>
      </c>
      <c r="I861" s="17" t="str">
        <f>IF(OR($A861="",$B861=""),"",'OddsRatio_working_2-way'!N860)</f>
        <v/>
      </c>
      <c r="J861" s="17" t="str">
        <f>IF('Log_working_2-way'!$D860="","",A861^('Log_working_2-way'!$D860))</f>
        <v/>
      </c>
      <c r="K861" s="22" t="str">
        <f>IF('Log_working_2-way'!$D860="","",B861^('Log_working_2-way'!$D860))</f>
        <v/>
      </c>
    </row>
    <row r="862" spans="3:11">
      <c r="C862" s="20" t="str">
        <f t="shared" si="13"/>
        <v/>
      </c>
      <c r="D862" s="17" t="str">
        <f>IF(OR($A862="",$B862=""),"",A862*'MPTO_working_2-way'!$G861)</f>
        <v/>
      </c>
      <c r="E862" s="22" t="str">
        <f>IF(OR($A862="",$B862=""),"",B862*'MPTO_working_2-way'!$G861)</f>
        <v/>
      </c>
      <c r="F862" s="17" t="str">
        <f>IF(OR($A862="",$B862=""),"",'MPTO_working_2-way'!D861)</f>
        <v/>
      </c>
      <c r="G862" s="22" t="str">
        <f>IF(OR($A862="",$B862=""),"",'MPTO_working_2-way'!E861)</f>
        <v/>
      </c>
      <c r="H862" s="17" t="str">
        <f>IF(OR($A862="",$B862=""),"",'OddsRatio_working_2-way'!M861)</f>
        <v/>
      </c>
      <c r="I862" s="17" t="str">
        <f>IF(OR($A862="",$B862=""),"",'OddsRatio_working_2-way'!N861)</f>
        <v/>
      </c>
      <c r="J862" s="17" t="str">
        <f>IF('Log_working_2-way'!$D861="","",A862^('Log_working_2-way'!$D861))</f>
        <v/>
      </c>
      <c r="K862" s="22" t="str">
        <f>IF('Log_working_2-way'!$D861="","",B862^('Log_working_2-way'!$D861))</f>
        <v/>
      </c>
    </row>
    <row r="863" spans="3:11">
      <c r="C863" s="20" t="str">
        <f t="shared" si="13"/>
        <v/>
      </c>
      <c r="D863" s="17" t="str">
        <f>IF(OR($A863="",$B863=""),"",A863*'MPTO_working_2-way'!$G862)</f>
        <v/>
      </c>
      <c r="E863" s="22" t="str">
        <f>IF(OR($A863="",$B863=""),"",B863*'MPTO_working_2-way'!$G862)</f>
        <v/>
      </c>
      <c r="F863" s="17" t="str">
        <f>IF(OR($A863="",$B863=""),"",'MPTO_working_2-way'!D862)</f>
        <v/>
      </c>
      <c r="G863" s="22" t="str">
        <f>IF(OR($A863="",$B863=""),"",'MPTO_working_2-way'!E862)</f>
        <v/>
      </c>
      <c r="H863" s="17" t="str">
        <f>IF(OR($A863="",$B863=""),"",'OddsRatio_working_2-way'!M862)</f>
        <v/>
      </c>
      <c r="I863" s="17" t="str">
        <f>IF(OR($A863="",$B863=""),"",'OddsRatio_working_2-way'!N862)</f>
        <v/>
      </c>
      <c r="J863" s="17" t="str">
        <f>IF('Log_working_2-way'!$D862="","",A863^('Log_working_2-way'!$D862))</f>
        <v/>
      </c>
      <c r="K863" s="22" t="str">
        <f>IF('Log_working_2-way'!$D862="","",B863^('Log_working_2-way'!$D862))</f>
        <v/>
      </c>
    </row>
    <row r="864" spans="3:11">
      <c r="C864" s="20" t="str">
        <f t="shared" si="13"/>
        <v/>
      </c>
      <c r="D864" s="17" t="str">
        <f>IF(OR($A864="",$B864=""),"",A864*'MPTO_working_2-way'!$G863)</f>
        <v/>
      </c>
      <c r="E864" s="22" t="str">
        <f>IF(OR($A864="",$B864=""),"",B864*'MPTO_working_2-way'!$G863)</f>
        <v/>
      </c>
      <c r="F864" s="17" t="str">
        <f>IF(OR($A864="",$B864=""),"",'MPTO_working_2-way'!D863)</f>
        <v/>
      </c>
      <c r="G864" s="22" t="str">
        <f>IF(OR($A864="",$B864=""),"",'MPTO_working_2-way'!E863)</f>
        <v/>
      </c>
      <c r="H864" s="17" t="str">
        <f>IF(OR($A864="",$B864=""),"",'OddsRatio_working_2-way'!M863)</f>
        <v/>
      </c>
      <c r="I864" s="17" t="str">
        <f>IF(OR($A864="",$B864=""),"",'OddsRatio_working_2-way'!N863)</f>
        <v/>
      </c>
      <c r="J864" s="17" t="str">
        <f>IF('Log_working_2-way'!$D863="","",A864^('Log_working_2-way'!$D863))</f>
        <v/>
      </c>
      <c r="K864" s="22" t="str">
        <f>IF('Log_working_2-way'!$D863="","",B864^('Log_working_2-way'!$D863))</f>
        <v/>
      </c>
    </row>
    <row r="865" spans="3:11">
      <c r="C865" s="20" t="str">
        <f t="shared" si="13"/>
        <v/>
      </c>
      <c r="D865" s="17" t="str">
        <f>IF(OR($A865="",$B865=""),"",A865*'MPTO_working_2-way'!$G864)</f>
        <v/>
      </c>
      <c r="E865" s="22" t="str">
        <f>IF(OR($A865="",$B865=""),"",B865*'MPTO_working_2-way'!$G864)</f>
        <v/>
      </c>
      <c r="F865" s="17" t="str">
        <f>IF(OR($A865="",$B865=""),"",'MPTO_working_2-way'!D864)</f>
        <v/>
      </c>
      <c r="G865" s="22" t="str">
        <f>IF(OR($A865="",$B865=""),"",'MPTO_working_2-way'!E864)</f>
        <v/>
      </c>
      <c r="H865" s="17" t="str">
        <f>IF(OR($A865="",$B865=""),"",'OddsRatio_working_2-way'!M864)</f>
        <v/>
      </c>
      <c r="I865" s="17" t="str">
        <f>IF(OR($A865="",$B865=""),"",'OddsRatio_working_2-way'!N864)</f>
        <v/>
      </c>
      <c r="J865" s="17" t="str">
        <f>IF('Log_working_2-way'!$D864="","",A865^('Log_working_2-way'!$D864))</f>
        <v/>
      </c>
      <c r="K865" s="22" t="str">
        <f>IF('Log_working_2-way'!$D864="","",B865^('Log_working_2-way'!$D864))</f>
        <v/>
      </c>
    </row>
    <row r="866" spans="3:11">
      <c r="C866" s="20" t="str">
        <f t="shared" si="13"/>
        <v/>
      </c>
      <c r="D866" s="17" t="str">
        <f>IF(OR($A866="",$B866=""),"",A866*'MPTO_working_2-way'!$G865)</f>
        <v/>
      </c>
      <c r="E866" s="22" t="str">
        <f>IF(OR($A866="",$B866=""),"",B866*'MPTO_working_2-way'!$G865)</f>
        <v/>
      </c>
      <c r="F866" s="17" t="str">
        <f>IF(OR($A866="",$B866=""),"",'MPTO_working_2-way'!D865)</f>
        <v/>
      </c>
      <c r="G866" s="22" t="str">
        <f>IF(OR($A866="",$B866=""),"",'MPTO_working_2-way'!E865)</f>
        <v/>
      </c>
      <c r="H866" s="17" t="str">
        <f>IF(OR($A866="",$B866=""),"",'OddsRatio_working_2-way'!M865)</f>
        <v/>
      </c>
      <c r="I866" s="17" t="str">
        <f>IF(OR($A866="",$B866=""),"",'OddsRatio_working_2-way'!N865)</f>
        <v/>
      </c>
      <c r="J866" s="17" t="str">
        <f>IF('Log_working_2-way'!$D865="","",A866^('Log_working_2-way'!$D865))</f>
        <v/>
      </c>
      <c r="K866" s="22" t="str">
        <f>IF('Log_working_2-way'!$D865="","",B866^('Log_working_2-way'!$D865))</f>
        <v/>
      </c>
    </row>
    <row r="867" spans="3:11">
      <c r="C867" s="20" t="str">
        <f t="shared" si="13"/>
        <v/>
      </c>
      <c r="D867" s="17" t="str">
        <f>IF(OR($A867="",$B867=""),"",A867*'MPTO_working_2-way'!$G866)</f>
        <v/>
      </c>
      <c r="E867" s="22" t="str">
        <f>IF(OR($A867="",$B867=""),"",B867*'MPTO_working_2-way'!$G866)</f>
        <v/>
      </c>
      <c r="F867" s="17" t="str">
        <f>IF(OR($A867="",$B867=""),"",'MPTO_working_2-way'!D866)</f>
        <v/>
      </c>
      <c r="G867" s="22" t="str">
        <f>IF(OR($A867="",$B867=""),"",'MPTO_working_2-way'!E866)</f>
        <v/>
      </c>
      <c r="H867" s="17" t="str">
        <f>IF(OR($A867="",$B867=""),"",'OddsRatio_working_2-way'!M866)</f>
        <v/>
      </c>
      <c r="I867" s="17" t="str">
        <f>IF(OR($A867="",$B867=""),"",'OddsRatio_working_2-way'!N866)</f>
        <v/>
      </c>
      <c r="J867" s="17" t="str">
        <f>IF('Log_working_2-way'!$D866="","",A867^('Log_working_2-way'!$D866))</f>
        <v/>
      </c>
      <c r="K867" s="22" t="str">
        <f>IF('Log_working_2-way'!$D866="","",B867^('Log_working_2-way'!$D866))</f>
        <v/>
      </c>
    </row>
    <row r="868" spans="3:11">
      <c r="C868" s="20" t="str">
        <f t="shared" si="13"/>
        <v/>
      </c>
      <c r="D868" s="17" t="str">
        <f>IF(OR($A868="",$B868=""),"",A868*'MPTO_working_2-way'!$G867)</f>
        <v/>
      </c>
      <c r="E868" s="22" t="str">
        <f>IF(OR($A868="",$B868=""),"",B868*'MPTO_working_2-way'!$G867)</f>
        <v/>
      </c>
      <c r="F868" s="17" t="str">
        <f>IF(OR($A868="",$B868=""),"",'MPTO_working_2-way'!D867)</f>
        <v/>
      </c>
      <c r="G868" s="22" t="str">
        <f>IF(OR($A868="",$B868=""),"",'MPTO_working_2-way'!E867)</f>
        <v/>
      </c>
      <c r="H868" s="17" t="str">
        <f>IF(OR($A868="",$B868=""),"",'OddsRatio_working_2-way'!M867)</f>
        <v/>
      </c>
      <c r="I868" s="17" t="str">
        <f>IF(OR($A868="",$B868=""),"",'OddsRatio_working_2-way'!N867)</f>
        <v/>
      </c>
      <c r="J868" s="17" t="str">
        <f>IF('Log_working_2-way'!$D867="","",A868^('Log_working_2-way'!$D867))</f>
        <v/>
      </c>
      <c r="K868" s="22" t="str">
        <f>IF('Log_working_2-way'!$D867="","",B868^('Log_working_2-way'!$D867))</f>
        <v/>
      </c>
    </row>
    <row r="869" spans="3:11">
      <c r="C869" s="20" t="str">
        <f t="shared" si="13"/>
        <v/>
      </c>
      <c r="D869" s="17" t="str">
        <f>IF(OR($A869="",$B869=""),"",A869*'MPTO_working_2-way'!$G868)</f>
        <v/>
      </c>
      <c r="E869" s="22" t="str">
        <f>IF(OR($A869="",$B869=""),"",B869*'MPTO_working_2-way'!$G868)</f>
        <v/>
      </c>
      <c r="F869" s="17" t="str">
        <f>IF(OR($A869="",$B869=""),"",'MPTO_working_2-way'!D868)</f>
        <v/>
      </c>
      <c r="G869" s="22" t="str">
        <f>IF(OR($A869="",$B869=""),"",'MPTO_working_2-way'!E868)</f>
        <v/>
      </c>
      <c r="H869" s="17" t="str">
        <f>IF(OR($A869="",$B869=""),"",'OddsRatio_working_2-way'!M868)</f>
        <v/>
      </c>
      <c r="I869" s="17" t="str">
        <f>IF(OR($A869="",$B869=""),"",'OddsRatio_working_2-way'!N868)</f>
        <v/>
      </c>
      <c r="J869" s="17" t="str">
        <f>IF('Log_working_2-way'!$D868="","",A869^('Log_working_2-way'!$D868))</f>
        <v/>
      </c>
      <c r="K869" s="22" t="str">
        <f>IF('Log_working_2-way'!$D868="","",B869^('Log_working_2-way'!$D868))</f>
        <v/>
      </c>
    </row>
    <row r="870" spans="3:11">
      <c r="C870" s="20" t="str">
        <f t="shared" si="13"/>
        <v/>
      </c>
      <c r="D870" s="17" t="str">
        <f>IF(OR($A870="",$B870=""),"",A870*'MPTO_working_2-way'!$G869)</f>
        <v/>
      </c>
      <c r="E870" s="22" t="str">
        <f>IF(OR($A870="",$B870=""),"",B870*'MPTO_working_2-way'!$G869)</f>
        <v/>
      </c>
      <c r="F870" s="17" t="str">
        <f>IF(OR($A870="",$B870=""),"",'MPTO_working_2-way'!D869)</f>
        <v/>
      </c>
      <c r="G870" s="22" t="str">
        <f>IF(OR($A870="",$B870=""),"",'MPTO_working_2-way'!E869)</f>
        <v/>
      </c>
      <c r="H870" s="17" t="str">
        <f>IF(OR($A870="",$B870=""),"",'OddsRatio_working_2-way'!M869)</f>
        <v/>
      </c>
      <c r="I870" s="17" t="str">
        <f>IF(OR($A870="",$B870=""),"",'OddsRatio_working_2-way'!N869)</f>
        <v/>
      </c>
      <c r="J870" s="17" t="str">
        <f>IF('Log_working_2-way'!$D869="","",A870^('Log_working_2-way'!$D869))</f>
        <v/>
      </c>
      <c r="K870" s="22" t="str">
        <f>IF('Log_working_2-way'!$D869="","",B870^('Log_working_2-way'!$D869))</f>
        <v/>
      </c>
    </row>
    <row r="871" spans="3:11">
      <c r="C871" s="20" t="str">
        <f t="shared" si="13"/>
        <v/>
      </c>
      <c r="D871" s="17" t="str">
        <f>IF(OR($A871="",$B871=""),"",A871*'MPTO_working_2-way'!$G870)</f>
        <v/>
      </c>
      <c r="E871" s="22" t="str">
        <f>IF(OR($A871="",$B871=""),"",B871*'MPTO_working_2-way'!$G870)</f>
        <v/>
      </c>
      <c r="F871" s="17" t="str">
        <f>IF(OR($A871="",$B871=""),"",'MPTO_working_2-way'!D870)</f>
        <v/>
      </c>
      <c r="G871" s="22" t="str">
        <f>IF(OR($A871="",$B871=""),"",'MPTO_working_2-way'!E870)</f>
        <v/>
      </c>
      <c r="H871" s="17" t="str">
        <f>IF(OR($A871="",$B871=""),"",'OddsRatio_working_2-way'!M870)</f>
        <v/>
      </c>
      <c r="I871" s="17" t="str">
        <f>IF(OR($A871="",$B871=""),"",'OddsRatio_working_2-way'!N870)</f>
        <v/>
      </c>
      <c r="J871" s="17" t="str">
        <f>IF('Log_working_2-way'!$D870="","",A871^('Log_working_2-way'!$D870))</f>
        <v/>
      </c>
      <c r="K871" s="22" t="str">
        <f>IF('Log_working_2-way'!$D870="","",B871^('Log_working_2-way'!$D870))</f>
        <v/>
      </c>
    </row>
    <row r="872" spans="3:11">
      <c r="C872" s="20" t="str">
        <f t="shared" si="13"/>
        <v/>
      </c>
      <c r="D872" s="17" t="str">
        <f>IF(OR($A872="",$B872=""),"",A872*'MPTO_working_2-way'!$G871)</f>
        <v/>
      </c>
      <c r="E872" s="22" t="str">
        <f>IF(OR($A872="",$B872=""),"",B872*'MPTO_working_2-way'!$G871)</f>
        <v/>
      </c>
      <c r="F872" s="17" t="str">
        <f>IF(OR($A872="",$B872=""),"",'MPTO_working_2-way'!D871)</f>
        <v/>
      </c>
      <c r="G872" s="22" t="str">
        <f>IF(OR($A872="",$B872=""),"",'MPTO_working_2-way'!E871)</f>
        <v/>
      </c>
      <c r="H872" s="17" t="str">
        <f>IF(OR($A872="",$B872=""),"",'OddsRatio_working_2-way'!M871)</f>
        <v/>
      </c>
      <c r="I872" s="17" t="str">
        <f>IF(OR($A872="",$B872=""),"",'OddsRatio_working_2-way'!N871)</f>
        <v/>
      </c>
      <c r="J872" s="17" t="str">
        <f>IF('Log_working_2-way'!$D871="","",A872^('Log_working_2-way'!$D871))</f>
        <v/>
      </c>
      <c r="K872" s="22" t="str">
        <f>IF('Log_working_2-way'!$D871="","",B872^('Log_working_2-way'!$D871))</f>
        <v/>
      </c>
    </row>
    <row r="873" spans="3:11">
      <c r="C873" s="20" t="str">
        <f t="shared" si="13"/>
        <v/>
      </c>
      <c r="D873" s="17" t="str">
        <f>IF(OR($A873="",$B873=""),"",A873*'MPTO_working_2-way'!$G872)</f>
        <v/>
      </c>
      <c r="E873" s="22" t="str">
        <f>IF(OR($A873="",$B873=""),"",B873*'MPTO_working_2-way'!$G872)</f>
        <v/>
      </c>
      <c r="F873" s="17" t="str">
        <f>IF(OR($A873="",$B873=""),"",'MPTO_working_2-way'!D872)</f>
        <v/>
      </c>
      <c r="G873" s="22" t="str">
        <f>IF(OR($A873="",$B873=""),"",'MPTO_working_2-way'!E872)</f>
        <v/>
      </c>
      <c r="H873" s="17" t="str">
        <f>IF(OR($A873="",$B873=""),"",'OddsRatio_working_2-way'!M872)</f>
        <v/>
      </c>
      <c r="I873" s="17" t="str">
        <f>IF(OR($A873="",$B873=""),"",'OddsRatio_working_2-way'!N872)</f>
        <v/>
      </c>
      <c r="J873" s="17" t="str">
        <f>IF('Log_working_2-way'!$D872="","",A873^('Log_working_2-way'!$D872))</f>
        <v/>
      </c>
      <c r="K873" s="22" t="str">
        <f>IF('Log_working_2-way'!$D872="","",B873^('Log_working_2-way'!$D872))</f>
        <v/>
      </c>
    </row>
    <row r="874" spans="3:11">
      <c r="C874" s="20" t="str">
        <f t="shared" si="13"/>
        <v/>
      </c>
      <c r="D874" s="17" t="str">
        <f>IF(OR($A874="",$B874=""),"",A874*'MPTO_working_2-way'!$G873)</f>
        <v/>
      </c>
      <c r="E874" s="22" t="str">
        <f>IF(OR($A874="",$B874=""),"",B874*'MPTO_working_2-way'!$G873)</f>
        <v/>
      </c>
      <c r="F874" s="17" t="str">
        <f>IF(OR($A874="",$B874=""),"",'MPTO_working_2-way'!D873)</f>
        <v/>
      </c>
      <c r="G874" s="22" t="str">
        <f>IF(OR($A874="",$B874=""),"",'MPTO_working_2-way'!E873)</f>
        <v/>
      </c>
      <c r="H874" s="17" t="str">
        <f>IF(OR($A874="",$B874=""),"",'OddsRatio_working_2-way'!M873)</f>
        <v/>
      </c>
      <c r="I874" s="17" t="str">
        <f>IF(OR($A874="",$B874=""),"",'OddsRatio_working_2-way'!N873)</f>
        <v/>
      </c>
      <c r="J874" s="17" t="str">
        <f>IF('Log_working_2-way'!$D873="","",A874^('Log_working_2-way'!$D873))</f>
        <v/>
      </c>
      <c r="K874" s="22" t="str">
        <f>IF('Log_working_2-way'!$D873="","",B874^('Log_working_2-way'!$D873))</f>
        <v/>
      </c>
    </row>
    <row r="875" spans="3:11">
      <c r="C875" s="20" t="str">
        <f t="shared" si="13"/>
        <v/>
      </c>
      <c r="D875" s="17" t="str">
        <f>IF(OR($A875="",$B875=""),"",A875*'MPTO_working_2-way'!$G874)</f>
        <v/>
      </c>
      <c r="E875" s="22" t="str">
        <f>IF(OR($A875="",$B875=""),"",B875*'MPTO_working_2-way'!$G874)</f>
        <v/>
      </c>
      <c r="F875" s="17" t="str">
        <f>IF(OR($A875="",$B875=""),"",'MPTO_working_2-way'!D874)</f>
        <v/>
      </c>
      <c r="G875" s="22" t="str">
        <f>IF(OR($A875="",$B875=""),"",'MPTO_working_2-way'!E874)</f>
        <v/>
      </c>
      <c r="H875" s="17" t="str">
        <f>IF(OR($A875="",$B875=""),"",'OddsRatio_working_2-way'!M874)</f>
        <v/>
      </c>
      <c r="I875" s="17" t="str">
        <f>IF(OR($A875="",$B875=""),"",'OddsRatio_working_2-way'!N874)</f>
        <v/>
      </c>
      <c r="J875" s="17" t="str">
        <f>IF('Log_working_2-way'!$D874="","",A875^('Log_working_2-way'!$D874))</f>
        <v/>
      </c>
      <c r="K875" s="22" t="str">
        <f>IF('Log_working_2-way'!$D874="","",B875^('Log_working_2-way'!$D874))</f>
        <v/>
      </c>
    </row>
    <row r="876" spans="3:11">
      <c r="C876" s="20" t="str">
        <f t="shared" si="13"/>
        <v/>
      </c>
      <c r="D876" s="17" t="str">
        <f>IF(OR($A876="",$B876=""),"",A876*'MPTO_working_2-way'!$G875)</f>
        <v/>
      </c>
      <c r="E876" s="22" t="str">
        <f>IF(OR($A876="",$B876=""),"",B876*'MPTO_working_2-way'!$G875)</f>
        <v/>
      </c>
      <c r="F876" s="17" t="str">
        <f>IF(OR($A876="",$B876=""),"",'MPTO_working_2-way'!D875)</f>
        <v/>
      </c>
      <c r="G876" s="22" t="str">
        <f>IF(OR($A876="",$B876=""),"",'MPTO_working_2-way'!E875)</f>
        <v/>
      </c>
      <c r="H876" s="17" t="str">
        <f>IF(OR($A876="",$B876=""),"",'OddsRatio_working_2-way'!M875)</f>
        <v/>
      </c>
      <c r="I876" s="17" t="str">
        <f>IF(OR($A876="",$B876=""),"",'OddsRatio_working_2-way'!N875)</f>
        <v/>
      </c>
      <c r="J876" s="17" t="str">
        <f>IF('Log_working_2-way'!$D875="","",A876^('Log_working_2-way'!$D875))</f>
        <v/>
      </c>
      <c r="K876" s="22" t="str">
        <f>IF('Log_working_2-way'!$D875="","",B876^('Log_working_2-way'!$D875))</f>
        <v/>
      </c>
    </row>
    <row r="877" spans="3:11">
      <c r="C877" s="20" t="str">
        <f t="shared" si="13"/>
        <v/>
      </c>
      <c r="D877" s="17" t="str">
        <f>IF(OR($A877="",$B877=""),"",A877*'MPTO_working_2-way'!$G876)</f>
        <v/>
      </c>
      <c r="E877" s="22" t="str">
        <f>IF(OR($A877="",$B877=""),"",B877*'MPTO_working_2-way'!$G876)</f>
        <v/>
      </c>
      <c r="F877" s="17" t="str">
        <f>IF(OR($A877="",$B877=""),"",'MPTO_working_2-way'!D876)</f>
        <v/>
      </c>
      <c r="G877" s="22" t="str">
        <f>IF(OR($A877="",$B877=""),"",'MPTO_working_2-way'!E876)</f>
        <v/>
      </c>
      <c r="H877" s="17" t="str">
        <f>IF(OR($A877="",$B877=""),"",'OddsRatio_working_2-way'!M876)</f>
        <v/>
      </c>
      <c r="I877" s="17" t="str">
        <f>IF(OR($A877="",$B877=""),"",'OddsRatio_working_2-way'!N876)</f>
        <v/>
      </c>
      <c r="J877" s="17" t="str">
        <f>IF('Log_working_2-way'!$D876="","",A877^('Log_working_2-way'!$D876))</f>
        <v/>
      </c>
      <c r="K877" s="22" t="str">
        <f>IF('Log_working_2-way'!$D876="","",B877^('Log_working_2-way'!$D876))</f>
        <v/>
      </c>
    </row>
    <row r="878" spans="3:11">
      <c r="C878" s="20" t="str">
        <f t="shared" si="13"/>
        <v/>
      </c>
      <c r="D878" s="17" t="str">
        <f>IF(OR($A878="",$B878=""),"",A878*'MPTO_working_2-way'!$G877)</f>
        <v/>
      </c>
      <c r="E878" s="22" t="str">
        <f>IF(OR($A878="",$B878=""),"",B878*'MPTO_working_2-way'!$G877)</f>
        <v/>
      </c>
      <c r="F878" s="17" t="str">
        <f>IF(OR($A878="",$B878=""),"",'MPTO_working_2-way'!D877)</f>
        <v/>
      </c>
      <c r="G878" s="22" t="str">
        <f>IF(OR($A878="",$B878=""),"",'MPTO_working_2-way'!E877)</f>
        <v/>
      </c>
      <c r="H878" s="17" t="str">
        <f>IF(OR($A878="",$B878=""),"",'OddsRatio_working_2-way'!M877)</f>
        <v/>
      </c>
      <c r="I878" s="17" t="str">
        <f>IF(OR($A878="",$B878=""),"",'OddsRatio_working_2-way'!N877)</f>
        <v/>
      </c>
      <c r="J878" s="17" t="str">
        <f>IF('Log_working_2-way'!$D877="","",A878^('Log_working_2-way'!$D877))</f>
        <v/>
      </c>
      <c r="K878" s="22" t="str">
        <f>IF('Log_working_2-way'!$D877="","",B878^('Log_working_2-way'!$D877))</f>
        <v/>
      </c>
    </row>
    <row r="879" spans="3:11">
      <c r="C879" s="20" t="str">
        <f t="shared" si="13"/>
        <v/>
      </c>
      <c r="D879" s="17" t="str">
        <f>IF(OR($A879="",$B879=""),"",A879*'MPTO_working_2-way'!$G878)</f>
        <v/>
      </c>
      <c r="E879" s="22" t="str">
        <f>IF(OR($A879="",$B879=""),"",B879*'MPTO_working_2-way'!$G878)</f>
        <v/>
      </c>
      <c r="F879" s="17" t="str">
        <f>IF(OR($A879="",$B879=""),"",'MPTO_working_2-way'!D878)</f>
        <v/>
      </c>
      <c r="G879" s="22" t="str">
        <f>IF(OR($A879="",$B879=""),"",'MPTO_working_2-way'!E878)</f>
        <v/>
      </c>
      <c r="H879" s="17" t="str">
        <f>IF(OR($A879="",$B879=""),"",'OddsRatio_working_2-way'!M878)</f>
        <v/>
      </c>
      <c r="I879" s="17" t="str">
        <f>IF(OR($A879="",$B879=""),"",'OddsRatio_working_2-way'!N878)</f>
        <v/>
      </c>
      <c r="J879" s="17" t="str">
        <f>IF('Log_working_2-way'!$D878="","",A879^('Log_working_2-way'!$D878))</f>
        <v/>
      </c>
      <c r="K879" s="22" t="str">
        <f>IF('Log_working_2-way'!$D878="","",B879^('Log_working_2-way'!$D878))</f>
        <v/>
      </c>
    </row>
    <row r="880" spans="3:11">
      <c r="C880" s="20" t="str">
        <f t="shared" si="13"/>
        <v/>
      </c>
      <c r="D880" s="17" t="str">
        <f>IF(OR($A880="",$B880=""),"",A880*'MPTO_working_2-way'!$G879)</f>
        <v/>
      </c>
      <c r="E880" s="22" t="str">
        <f>IF(OR($A880="",$B880=""),"",B880*'MPTO_working_2-way'!$G879)</f>
        <v/>
      </c>
      <c r="F880" s="17" t="str">
        <f>IF(OR($A880="",$B880=""),"",'MPTO_working_2-way'!D879)</f>
        <v/>
      </c>
      <c r="G880" s="22" t="str">
        <f>IF(OR($A880="",$B880=""),"",'MPTO_working_2-way'!E879)</f>
        <v/>
      </c>
      <c r="H880" s="17" t="str">
        <f>IF(OR($A880="",$B880=""),"",'OddsRatio_working_2-way'!M879)</f>
        <v/>
      </c>
      <c r="I880" s="17" t="str">
        <f>IF(OR($A880="",$B880=""),"",'OddsRatio_working_2-way'!N879)</f>
        <v/>
      </c>
      <c r="J880" s="17" t="str">
        <f>IF('Log_working_2-way'!$D879="","",A880^('Log_working_2-way'!$D879))</f>
        <v/>
      </c>
      <c r="K880" s="22" t="str">
        <f>IF('Log_working_2-way'!$D879="","",B880^('Log_working_2-way'!$D879))</f>
        <v/>
      </c>
    </row>
    <row r="881" spans="3:11">
      <c r="C881" s="20" t="str">
        <f t="shared" si="13"/>
        <v/>
      </c>
      <c r="D881" s="17" t="str">
        <f>IF(OR($A881="",$B881=""),"",A881*'MPTO_working_2-way'!$G880)</f>
        <v/>
      </c>
      <c r="E881" s="22" t="str">
        <f>IF(OR($A881="",$B881=""),"",B881*'MPTO_working_2-way'!$G880)</f>
        <v/>
      </c>
      <c r="F881" s="17" t="str">
        <f>IF(OR($A881="",$B881=""),"",'MPTO_working_2-way'!D880)</f>
        <v/>
      </c>
      <c r="G881" s="22" t="str">
        <f>IF(OR($A881="",$B881=""),"",'MPTO_working_2-way'!E880)</f>
        <v/>
      </c>
      <c r="H881" s="17" t="str">
        <f>IF(OR($A881="",$B881=""),"",'OddsRatio_working_2-way'!M880)</f>
        <v/>
      </c>
      <c r="I881" s="17" t="str">
        <f>IF(OR($A881="",$B881=""),"",'OddsRatio_working_2-way'!N880)</f>
        <v/>
      </c>
      <c r="J881" s="17" t="str">
        <f>IF('Log_working_2-way'!$D880="","",A881^('Log_working_2-way'!$D880))</f>
        <v/>
      </c>
      <c r="K881" s="22" t="str">
        <f>IF('Log_working_2-way'!$D880="","",B881^('Log_working_2-way'!$D880))</f>
        <v/>
      </c>
    </row>
    <row r="882" spans="3:11">
      <c r="C882" s="20" t="str">
        <f t="shared" si="13"/>
        <v/>
      </c>
      <c r="D882" s="17" t="str">
        <f>IF(OR($A882="",$B882=""),"",A882*'MPTO_working_2-way'!$G881)</f>
        <v/>
      </c>
      <c r="E882" s="22" t="str">
        <f>IF(OR($A882="",$B882=""),"",B882*'MPTO_working_2-way'!$G881)</f>
        <v/>
      </c>
      <c r="F882" s="17" t="str">
        <f>IF(OR($A882="",$B882=""),"",'MPTO_working_2-way'!D881)</f>
        <v/>
      </c>
      <c r="G882" s="22" t="str">
        <f>IF(OR($A882="",$B882=""),"",'MPTO_working_2-way'!E881)</f>
        <v/>
      </c>
      <c r="H882" s="17" t="str">
        <f>IF(OR($A882="",$B882=""),"",'OddsRatio_working_2-way'!M881)</f>
        <v/>
      </c>
      <c r="I882" s="17" t="str">
        <f>IF(OR($A882="",$B882=""),"",'OddsRatio_working_2-way'!N881)</f>
        <v/>
      </c>
      <c r="J882" s="17" t="str">
        <f>IF('Log_working_2-way'!$D881="","",A882^('Log_working_2-way'!$D881))</f>
        <v/>
      </c>
      <c r="K882" s="22" t="str">
        <f>IF('Log_working_2-way'!$D881="","",B882^('Log_working_2-way'!$D881))</f>
        <v/>
      </c>
    </row>
    <row r="883" spans="3:11">
      <c r="C883" s="20" t="str">
        <f t="shared" si="13"/>
        <v/>
      </c>
      <c r="D883" s="17" t="str">
        <f>IF(OR($A883="",$B883=""),"",A883*'MPTO_working_2-way'!$G882)</f>
        <v/>
      </c>
      <c r="E883" s="22" t="str">
        <f>IF(OR($A883="",$B883=""),"",B883*'MPTO_working_2-way'!$G882)</f>
        <v/>
      </c>
      <c r="F883" s="17" t="str">
        <f>IF(OR($A883="",$B883=""),"",'MPTO_working_2-way'!D882)</f>
        <v/>
      </c>
      <c r="G883" s="22" t="str">
        <f>IF(OR($A883="",$B883=""),"",'MPTO_working_2-way'!E882)</f>
        <v/>
      </c>
      <c r="H883" s="17" t="str">
        <f>IF(OR($A883="",$B883=""),"",'OddsRatio_working_2-way'!M882)</f>
        <v/>
      </c>
      <c r="I883" s="17" t="str">
        <f>IF(OR($A883="",$B883=""),"",'OddsRatio_working_2-way'!N882)</f>
        <v/>
      </c>
      <c r="J883" s="17" t="str">
        <f>IF('Log_working_2-way'!$D882="","",A883^('Log_working_2-way'!$D882))</f>
        <v/>
      </c>
      <c r="K883" s="22" t="str">
        <f>IF('Log_working_2-way'!$D882="","",B883^('Log_working_2-way'!$D882))</f>
        <v/>
      </c>
    </row>
    <row r="884" spans="3:11">
      <c r="C884" s="20" t="str">
        <f t="shared" si="13"/>
        <v/>
      </c>
      <c r="D884" s="17" t="str">
        <f>IF(OR($A884="",$B884=""),"",A884*'MPTO_working_2-way'!$G883)</f>
        <v/>
      </c>
      <c r="E884" s="22" t="str">
        <f>IF(OR($A884="",$B884=""),"",B884*'MPTO_working_2-way'!$G883)</f>
        <v/>
      </c>
      <c r="F884" s="17" t="str">
        <f>IF(OR($A884="",$B884=""),"",'MPTO_working_2-way'!D883)</f>
        <v/>
      </c>
      <c r="G884" s="22" t="str">
        <f>IF(OR($A884="",$B884=""),"",'MPTO_working_2-way'!E883)</f>
        <v/>
      </c>
      <c r="H884" s="17" t="str">
        <f>IF(OR($A884="",$B884=""),"",'OddsRatio_working_2-way'!M883)</f>
        <v/>
      </c>
      <c r="I884" s="17" t="str">
        <f>IF(OR($A884="",$B884=""),"",'OddsRatio_working_2-way'!N883)</f>
        <v/>
      </c>
      <c r="J884" s="17" t="str">
        <f>IF('Log_working_2-way'!$D883="","",A884^('Log_working_2-way'!$D883))</f>
        <v/>
      </c>
      <c r="K884" s="22" t="str">
        <f>IF('Log_working_2-way'!$D883="","",B884^('Log_working_2-way'!$D883))</f>
        <v/>
      </c>
    </row>
    <row r="885" spans="3:11">
      <c r="C885" s="20" t="str">
        <f t="shared" si="13"/>
        <v/>
      </c>
      <c r="D885" s="17" t="str">
        <f>IF(OR($A885="",$B885=""),"",A885*'MPTO_working_2-way'!$G884)</f>
        <v/>
      </c>
      <c r="E885" s="22" t="str">
        <f>IF(OR($A885="",$B885=""),"",B885*'MPTO_working_2-way'!$G884)</f>
        <v/>
      </c>
      <c r="F885" s="17" t="str">
        <f>IF(OR($A885="",$B885=""),"",'MPTO_working_2-way'!D884)</f>
        <v/>
      </c>
      <c r="G885" s="22" t="str">
        <f>IF(OR($A885="",$B885=""),"",'MPTO_working_2-way'!E884)</f>
        <v/>
      </c>
      <c r="H885" s="17" t="str">
        <f>IF(OR($A885="",$B885=""),"",'OddsRatio_working_2-way'!M884)</f>
        <v/>
      </c>
      <c r="I885" s="17" t="str">
        <f>IF(OR($A885="",$B885=""),"",'OddsRatio_working_2-way'!N884)</f>
        <v/>
      </c>
      <c r="J885" s="17" t="str">
        <f>IF('Log_working_2-way'!$D884="","",A885^('Log_working_2-way'!$D884))</f>
        <v/>
      </c>
      <c r="K885" s="22" t="str">
        <f>IF('Log_working_2-way'!$D884="","",B885^('Log_working_2-way'!$D884))</f>
        <v/>
      </c>
    </row>
    <row r="886" spans="3:11">
      <c r="C886" s="20" t="str">
        <f t="shared" si="13"/>
        <v/>
      </c>
      <c r="D886" s="17" t="str">
        <f>IF(OR($A886="",$B886=""),"",A886*'MPTO_working_2-way'!$G885)</f>
        <v/>
      </c>
      <c r="E886" s="22" t="str">
        <f>IF(OR($A886="",$B886=""),"",B886*'MPTO_working_2-way'!$G885)</f>
        <v/>
      </c>
      <c r="F886" s="17" t="str">
        <f>IF(OR($A886="",$B886=""),"",'MPTO_working_2-way'!D885)</f>
        <v/>
      </c>
      <c r="G886" s="22" t="str">
        <f>IF(OR($A886="",$B886=""),"",'MPTO_working_2-way'!E885)</f>
        <v/>
      </c>
      <c r="H886" s="17" t="str">
        <f>IF(OR($A886="",$B886=""),"",'OddsRatio_working_2-way'!M885)</f>
        <v/>
      </c>
      <c r="I886" s="17" t="str">
        <f>IF(OR($A886="",$B886=""),"",'OddsRatio_working_2-way'!N885)</f>
        <v/>
      </c>
      <c r="J886" s="17" t="str">
        <f>IF('Log_working_2-way'!$D885="","",A886^('Log_working_2-way'!$D885))</f>
        <v/>
      </c>
      <c r="K886" s="22" t="str">
        <f>IF('Log_working_2-way'!$D885="","",B886^('Log_working_2-way'!$D885))</f>
        <v/>
      </c>
    </row>
    <row r="887" spans="3:11">
      <c r="C887" s="20" t="str">
        <f t="shared" si="13"/>
        <v/>
      </c>
      <c r="D887" s="17" t="str">
        <f>IF(OR($A887="",$B887=""),"",A887*'MPTO_working_2-way'!$G886)</f>
        <v/>
      </c>
      <c r="E887" s="22" t="str">
        <f>IF(OR($A887="",$B887=""),"",B887*'MPTO_working_2-way'!$G886)</f>
        <v/>
      </c>
      <c r="F887" s="17" t="str">
        <f>IF(OR($A887="",$B887=""),"",'MPTO_working_2-way'!D886)</f>
        <v/>
      </c>
      <c r="G887" s="22" t="str">
        <f>IF(OR($A887="",$B887=""),"",'MPTO_working_2-way'!E886)</f>
        <v/>
      </c>
      <c r="H887" s="17" t="str">
        <f>IF(OR($A887="",$B887=""),"",'OddsRatio_working_2-way'!M886)</f>
        <v/>
      </c>
      <c r="I887" s="17" t="str">
        <f>IF(OR($A887="",$B887=""),"",'OddsRatio_working_2-way'!N886)</f>
        <v/>
      </c>
      <c r="J887" s="17" t="str">
        <f>IF('Log_working_2-way'!$D886="","",A887^('Log_working_2-way'!$D886))</f>
        <v/>
      </c>
      <c r="K887" s="22" t="str">
        <f>IF('Log_working_2-way'!$D886="","",B887^('Log_working_2-way'!$D886))</f>
        <v/>
      </c>
    </row>
    <row r="888" spans="3:11">
      <c r="C888" s="20" t="str">
        <f t="shared" si="13"/>
        <v/>
      </c>
      <c r="D888" s="17" t="str">
        <f>IF(OR($A888="",$B888=""),"",A888*'MPTO_working_2-way'!$G887)</f>
        <v/>
      </c>
      <c r="E888" s="22" t="str">
        <f>IF(OR($A888="",$B888=""),"",B888*'MPTO_working_2-way'!$G887)</f>
        <v/>
      </c>
      <c r="F888" s="17" t="str">
        <f>IF(OR($A888="",$B888=""),"",'MPTO_working_2-way'!D887)</f>
        <v/>
      </c>
      <c r="G888" s="22" t="str">
        <f>IF(OR($A888="",$B888=""),"",'MPTO_working_2-way'!E887)</f>
        <v/>
      </c>
      <c r="H888" s="17" t="str">
        <f>IF(OR($A888="",$B888=""),"",'OddsRatio_working_2-way'!M887)</f>
        <v/>
      </c>
      <c r="I888" s="17" t="str">
        <f>IF(OR($A888="",$B888=""),"",'OddsRatio_working_2-way'!N887)</f>
        <v/>
      </c>
      <c r="J888" s="17" t="str">
        <f>IF('Log_working_2-way'!$D887="","",A888^('Log_working_2-way'!$D887))</f>
        <v/>
      </c>
      <c r="K888" s="22" t="str">
        <f>IF('Log_working_2-way'!$D887="","",B888^('Log_working_2-way'!$D887))</f>
        <v/>
      </c>
    </row>
    <row r="889" spans="3:11">
      <c r="C889" s="20" t="str">
        <f t="shared" si="13"/>
        <v/>
      </c>
      <c r="D889" s="17" t="str">
        <f>IF(OR($A889="",$B889=""),"",A889*'MPTO_working_2-way'!$G888)</f>
        <v/>
      </c>
      <c r="E889" s="22" t="str">
        <f>IF(OR($A889="",$B889=""),"",B889*'MPTO_working_2-way'!$G888)</f>
        <v/>
      </c>
      <c r="F889" s="17" t="str">
        <f>IF(OR($A889="",$B889=""),"",'MPTO_working_2-way'!D888)</f>
        <v/>
      </c>
      <c r="G889" s="22" t="str">
        <f>IF(OR($A889="",$B889=""),"",'MPTO_working_2-way'!E888)</f>
        <v/>
      </c>
      <c r="H889" s="17" t="str">
        <f>IF(OR($A889="",$B889=""),"",'OddsRatio_working_2-way'!M888)</f>
        <v/>
      </c>
      <c r="I889" s="17" t="str">
        <f>IF(OR($A889="",$B889=""),"",'OddsRatio_working_2-way'!N888)</f>
        <v/>
      </c>
      <c r="J889" s="17" t="str">
        <f>IF('Log_working_2-way'!$D888="","",A889^('Log_working_2-way'!$D888))</f>
        <v/>
      </c>
      <c r="K889" s="22" t="str">
        <f>IF('Log_working_2-way'!$D888="","",B889^('Log_working_2-way'!$D888))</f>
        <v/>
      </c>
    </row>
    <row r="890" spans="3:11">
      <c r="C890" s="20" t="str">
        <f t="shared" si="13"/>
        <v/>
      </c>
      <c r="D890" s="17" t="str">
        <f>IF(OR($A890="",$B890=""),"",A890*'MPTO_working_2-way'!$G889)</f>
        <v/>
      </c>
      <c r="E890" s="22" t="str">
        <f>IF(OR($A890="",$B890=""),"",B890*'MPTO_working_2-way'!$G889)</f>
        <v/>
      </c>
      <c r="F890" s="17" t="str">
        <f>IF(OR($A890="",$B890=""),"",'MPTO_working_2-way'!D889)</f>
        <v/>
      </c>
      <c r="G890" s="22" t="str">
        <f>IF(OR($A890="",$B890=""),"",'MPTO_working_2-way'!E889)</f>
        <v/>
      </c>
      <c r="H890" s="17" t="str">
        <f>IF(OR($A890="",$B890=""),"",'OddsRatio_working_2-way'!M889)</f>
        <v/>
      </c>
      <c r="I890" s="17" t="str">
        <f>IF(OR($A890="",$B890=""),"",'OddsRatio_working_2-way'!N889)</f>
        <v/>
      </c>
      <c r="J890" s="17" t="str">
        <f>IF('Log_working_2-way'!$D889="","",A890^('Log_working_2-way'!$D889))</f>
        <v/>
      </c>
      <c r="K890" s="22" t="str">
        <f>IF('Log_working_2-way'!$D889="","",B890^('Log_working_2-way'!$D889))</f>
        <v/>
      </c>
    </row>
    <row r="891" spans="3:11">
      <c r="C891" s="20" t="str">
        <f t="shared" si="13"/>
        <v/>
      </c>
      <c r="D891" s="17" t="str">
        <f>IF(OR($A891="",$B891=""),"",A891*'MPTO_working_2-way'!$G890)</f>
        <v/>
      </c>
      <c r="E891" s="22" t="str">
        <f>IF(OR($A891="",$B891=""),"",B891*'MPTO_working_2-way'!$G890)</f>
        <v/>
      </c>
      <c r="F891" s="17" t="str">
        <f>IF(OR($A891="",$B891=""),"",'MPTO_working_2-way'!D890)</f>
        <v/>
      </c>
      <c r="G891" s="22" t="str">
        <f>IF(OR($A891="",$B891=""),"",'MPTO_working_2-way'!E890)</f>
        <v/>
      </c>
      <c r="H891" s="17" t="str">
        <f>IF(OR($A891="",$B891=""),"",'OddsRatio_working_2-way'!M890)</f>
        <v/>
      </c>
      <c r="I891" s="17" t="str">
        <f>IF(OR($A891="",$B891=""),"",'OddsRatio_working_2-way'!N890)</f>
        <v/>
      </c>
      <c r="J891" s="17" t="str">
        <f>IF('Log_working_2-way'!$D890="","",A891^('Log_working_2-way'!$D890))</f>
        <v/>
      </c>
      <c r="K891" s="22" t="str">
        <f>IF('Log_working_2-way'!$D890="","",B891^('Log_working_2-way'!$D890))</f>
        <v/>
      </c>
    </row>
    <row r="892" spans="3:11">
      <c r="C892" s="20" t="str">
        <f t="shared" si="13"/>
        <v/>
      </c>
      <c r="D892" s="17" t="str">
        <f>IF(OR($A892="",$B892=""),"",A892*'MPTO_working_2-way'!$G891)</f>
        <v/>
      </c>
      <c r="E892" s="22" t="str">
        <f>IF(OR($A892="",$B892=""),"",B892*'MPTO_working_2-way'!$G891)</f>
        <v/>
      </c>
      <c r="F892" s="17" t="str">
        <f>IF(OR($A892="",$B892=""),"",'MPTO_working_2-way'!D891)</f>
        <v/>
      </c>
      <c r="G892" s="22" t="str">
        <f>IF(OR($A892="",$B892=""),"",'MPTO_working_2-way'!E891)</f>
        <v/>
      </c>
      <c r="H892" s="17" t="str">
        <f>IF(OR($A892="",$B892=""),"",'OddsRatio_working_2-way'!M891)</f>
        <v/>
      </c>
      <c r="I892" s="17" t="str">
        <f>IF(OR($A892="",$B892=""),"",'OddsRatio_working_2-way'!N891)</f>
        <v/>
      </c>
      <c r="J892" s="17" t="str">
        <f>IF('Log_working_2-way'!$D891="","",A892^('Log_working_2-way'!$D891))</f>
        <v/>
      </c>
      <c r="K892" s="22" t="str">
        <f>IF('Log_working_2-way'!$D891="","",B892^('Log_working_2-way'!$D891))</f>
        <v/>
      </c>
    </row>
    <row r="893" spans="3:11">
      <c r="C893" s="20" t="str">
        <f t="shared" si="13"/>
        <v/>
      </c>
      <c r="D893" s="17" t="str">
        <f>IF(OR($A893="",$B893=""),"",A893*'MPTO_working_2-way'!$G892)</f>
        <v/>
      </c>
      <c r="E893" s="22" t="str">
        <f>IF(OR($A893="",$B893=""),"",B893*'MPTO_working_2-way'!$G892)</f>
        <v/>
      </c>
      <c r="F893" s="17" t="str">
        <f>IF(OR($A893="",$B893=""),"",'MPTO_working_2-way'!D892)</f>
        <v/>
      </c>
      <c r="G893" s="22" t="str">
        <f>IF(OR($A893="",$B893=""),"",'MPTO_working_2-way'!E892)</f>
        <v/>
      </c>
      <c r="H893" s="17" t="str">
        <f>IF(OR($A893="",$B893=""),"",'OddsRatio_working_2-way'!M892)</f>
        <v/>
      </c>
      <c r="I893" s="17" t="str">
        <f>IF(OR($A893="",$B893=""),"",'OddsRatio_working_2-way'!N892)</f>
        <v/>
      </c>
      <c r="J893" s="17" t="str">
        <f>IF('Log_working_2-way'!$D892="","",A893^('Log_working_2-way'!$D892))</f>
        <v/>
      </c>
      <c r="K893" s="22" t="str">
        <f>IF('Log_working_2-way'!$D892="","",B893^('Log_working_2-way'!$D892))</f>
        <v/>
      </c>
    </row>
    <row r="894" spans="3:11">
      <c r="C894" s="20" t="str">
        <f t="shared" si="13"/>
        <v/>
      </c>
      <c r="D894" s="17" t="str">
        <f>IF(OR($A894="",$B894=""),"",A894*'MPTO_working_2-way'!$G893)</f>
        <v/>
      </c>
      <c r="E894" s="22" t="str">
        <f>IF(OR($A894="",$B894=""),"",B894*'MPTO_working_2-way'!$G893)</f>
        <v/>
      </c>
      <c r="F894" s="17" t="str">
        <f>IF(OR($A894="",$B894=""),"",'MPTO_working_2-way'!D893)</f>
        <v/>
      </c>
      <c r="G894" s="22" t="str">
        <f>IF(OR($A894="",$B894=""),"",'MPTO_working_2-way'!E893)</f>
        <v/>
      </c>
      <c r="H894" s="17" t="str">
        <f>IF(OR($A894="",$B894=""),"",'OddsRatio_working_2-way'!M893)</f>
        <v/>
      </c>
      <c r="I894" s="17" t="str">
        <f>IF(OR($A894="",$B894=""),"",'OddsRatio_working_2-way'!N893)</f>
        <v/>
      </c>
      <c r="J894" s="17" t="str">
        <f>IF('Log_working_2-way'!$D893="","",A894^('Log_working_2-way'!$D893))</f>
        <v/>
      </c>
      <c r="K894" s="22" t="str">
        <f>IF('Log_working_2-way'!$D893="","",B894^('Log_working_2-way'!$D893))</f>
        <v/>
      </c>
    </row>
    <row r="895" spans="3:11">
      <c r="C895" s="20" t="str">
        <f t="shared" si="13"/>
        <v/>
      </c>
      <c r="D895" s="17" t="str">
        <f>IF(OR($A895="",$B895=""),"",A895*'MPTO_working_2-way'!$G894)</f>
        <v/>
      </c>
      <c r="E895" s="22" t="str">
        <f>IF(OR($A895="",$B895=""),"",B895*'MPTO_working_2-way'!$G894)</f>
        <v/>
      </c>
      <c r="F895" s="17" t="str">
        <f>IF(OR($A895="",$B895=""),"",'MPTO_working_2-way'!D894)</f>
        <v/>
      </c>
      <c r="G895" s="22" t="str">
        <f>IF(OR($A895="",$B895=""),"",'MPTO_working_2-way'!E894)</f>
        <v/>
      </c>
      <c r="H895" s="17" t="str">
        <f>IF(OR($A895="",$B895=""),"",'OddsRatio_working_2-way'!M894)</f>
        <v/>
      </c>
      <c r="I895" s="17" t="str">
        <f>IF(OR($A895="",$B895=""),"",'OddsRatio_working_2-way'!N894)</f>
        <v/>
      </c>
      <c r="J895" s="17" t="str">
        <f>IF('Log_working_2-way'!$D894="","",A895^('Log_working_2-way'!$D894))</f>
        <v/>
      </c>
      <c r="K895" s="22" t="str">
        <f>IF('Log_working_2-way'!$D894="","",B895^('Log_working_2-way'!$D894))</f>
        <v/>
      </c>
    </row>
    <row r="896" spans="3:11">
      <c r="C896" s="20" t="str">
        <f t="shared" si="13"/>
        <v/>
      </c>
      <c r="D896" s="17" t="str">
        <f>IF(OR($A896="",$B896=""),"",A896*'MPTO_working_2-way'!$G895)</f>
        <v/>
      </c>
      <c r="E896" s="22" t="str">
        <f>IF(OR($A896="",$B896=""),"",B896*'MPTO_working_2-way'!$G895)</f>
        <v/>
      </c>
      <c r="F896" s="17" t="str">
        <f>IF(OR($A896="",$B896=""),"",'MPTO_working_2-way'!D895)</f>
        <v/>
      </c>
      <c r="G896" s="22" t="str">
        <f>IF(OR($A896="",$B896=""),"",'MPTO_working_2-way'!E895)</f>
        <v/>
      </c>
      <c r="H896" s="17" t="str">
        <f>IF(OR($A896="",$B896=""),"",'OddsRatio_working_2-way'!M895)</f>
        <v/>
      </c>
      <c r="I896" s="17" t="str">
        <f>IF(OR($A896="",$B896=""),"",'OddsRatio_working_2-way'!N895)</f>
        <v/>
      </c>
      <c r="J896" s="17" t="str">
        <f>IF('Log_working_2-way'!$D895="","",A896^('Log_working_2-way'!$D895))</f>
        <v/>
      </c>
      <c r="K896" s="22" t="str">
        <f>IF('Log_working_2-way'!$D895="","",B896^('Log_working_2-way'!$D895))</f>
        <v/>
      </c>
    </row>
    <row r="897" spans="3:11">
      <c r="C897" s="20" t="str">
        <f t="shared" si="13"/>
        <v/>
      </c>
      <c r="D897" s="17" t="str">
        <f>IF(OR($A897="",$B897=""),"",A897*'MPTO_working_2-way'!$G896)</f>
        <v/>
      </c>
      <c r="E897" s="22" t="str">
        <f>IF(OR($A897="",$B897=""),"",B897*'MPTO_working_2-way'!$G896)</f>
        <v/>
      </c>
      <c r="F897" s="17" t="str">
        <f>IF(OR($A897="",$B897=""),"",'MPTO_working_2-way'!D896)</f>
        <v/>
      </c>
      <c r="G897" s="22" t="str">
        <f>IF(OR($A897="",$B897=""),"",'MPTO_working_2-way'!E896)</f>
        <v/>
      </c>
      <c r="H897" s="17" t="str">
        <f>IF(OR($A897="",$B897=""),"",'OddsRatio_working_2-way'!M896)</f>
        <v/>
      </c>
      <c r="I897" s="17" t="str">
        <f>IF(OR($A897="",$B897=""),"",'OddsRatio_working_2-way'!N896)</f>
        <v/>
      </c>
      <c r="J897" s="17" t="str">
        <f>IF('Log_working_2-way'!$D896="","",A897^('Log_working_2-way'!$D896))</f>
        <v/>
      </c>
      <c r="K897" s="22" t="str">
        <f>IF('Log_working_2-way'!$D896="","",B897^('Log_working_2-way'!$D896))</f>
        <v/>
      </c>
    </row>
    <row r="898" spans="3:11">
      <c r="C898" s="20" t="str">
        <f t="shared" si="13"/>
        <v/>
      </c>
      <c r="D898" s="17" t="str">
        <f>IF(OR($A898="",$B898=""),"",A898*'MPTO_working_2-way'!$G897)</f>
        <v/>
      </c>
      <c r="E898" s="22" t="str">
        <f>IF(OR($A898="",$B898=""),"",B898*'MPTO_working_2-way'!$G897)</f>
        <v/>
      </c>
      <c r="F898" s="17" t="str">
        <f>IF(OR($A898="",$B898=""),"",'MPTO_working_2-way'!D897)</f>
        <v/>
      </c>
      <c r="G898" s="22" t="str">
        <f>IF(OR($A898="",$B898=""),"",'MPTO_working_2-way'!E897)</f>
        <v/>
      </c>
      <c r="H898" s="17" t="str">
        <f>IF(OR($A898="",$B898=""),"",'OddsRatio_working_2-way'!M897)</f>
        <v/>
      </c>
      <c r="I898" s="17" t="str">
        <f>IF(OR($A898="",$B898=""),"",'OddsRatio_working_2-way'!N897)</f>
        <v/>
      </c>
      <c r="J898" s="17" t="str">
        <f>IF('Log_working_2-way'!$D897="","",A898^('Log_working_2-way'!$D897))</f>
        <v/>
      </c>
      <c r="K898" s="22" t="str">
        <f>IF('Log_working_2-way'!$D897="","",B898^('Log_working_2-way'!$D897))</f>
        <v/>
      </c>
    </row>
    <row r="899" spans="3:11">
      <c r="C899" s="20" t="str">
        <f t="shared" ref="C899:C962" si="14">IF(OR($A899="",$B899=""),"",(1/A899)+(1/B899)-1)</f>
        <v/>
      </c>
      <c r="D899" s="17" t="str">
        <f>IF(OR($A899="",$B899=""),"",A899*'MPTO_working_2-way'!$G898)</f>
        <v/>
      </c>
      <c r="E899" s="22" t="str">
        <f>IF(OR($A899="",$B899=""),"",B899*'MPTO_working_2-way'!$G898)</f>
        <v/>
      </c>
      <c r="F899" s="17" t="str">
        <f>IF(OR($A899="",$B899=""),"",'MPTO_working_2-way'!D898)</f>
        <v/>
      </c>
      <c r="G899" s="22" t="str">
        <f>IF(OR($A899="",$B899=""),"",'MPTO_working_2-way'!E898)</f>
        <v/>
      </c>
      <c r="H899" s="17" t="str">
        <f>IF(OR($A899="",$B899=""),"",'OddsRatio_working_2-way'!M898)</f>
        <v/>
      </c>
      <c r="I899" s="17" t="str">
        <f>IF(OR($A899="",$B899=""),"",'OddsRatio_working_2-way'!N898)</f>
        <v/>
      </c>
      <c r="J899" s="17" t="str">
        <f>IF('Log_working_2-way'!$D898="","",A899^('Log_working_2-way'!$D898))</f>
        <v/>
      </c>
      <c r="K899" s="22" t="str">
        <f>IF('Log_working_2-way'!$D898="","",B899^('Log_working_2-way'!$D898))</f>
        <v/>
      </c>
    </row>
    <row r="900" spans="3:11">
      <c r="C900" s="20" t="str">
        <f t="shared" si="14"/>
        <v/>
      </c>
      <c r="D900" s="17" t="str">
        <f>IF(OR($A900="",$B900=""),"",A900*'MPTO_working_2-way'!$G899)</f>
        <v/>
      </c>
      <c r="E900" s="22" t="str">
        <f>IF(OR($A900="",$B900=""),"",B900*'MPTO_working_2-way'!$G899)</f>
        <v/>
      </c>
      <c r="F900" s="17" t="str">
        <f>IF(OR($A900="",$B900=""),"",'MPTO_working_2-way'!D899)</f>
        <v/>
      </c>
      <c r="G900" s="22" t="str">
        <f>IF(OR($A900="",$B900=""),"",'MPTO_working_2-way'!E899)</f>
        <v/>
      </c>
      <c r="H900" s="17" t="str">
        <f>IF(OR($A900="",$B900=""),"",'OddsRatio_working_2-way'!M899)</f>
        <v/>
      </c>
      <c r="I900" s="17" t="str">
        <f>IF(OR($A900="",$B900=""),"",'OddsRatio_working_2-way'!N899)</f>
        <v/>
      </c>
      <c r="J900" s="17" t="str">
        <f>IF('Log_working_2-way'!$D899="","",A900^('Log_working_2-way'!$D899))</f>
        <v/>
      </c>
      <c r="K900" s="22" t="str">
        <f>IF('Log_working_2-way'!$D899="","",B900^('Log_working_2-way'!$D899))</f>
        <v/>
      </c>
    </row>
    <row r="901" spans="3:11">
      <c r="C901" s="20" t="str">
        <f t="shared" si="14"/>
        <v/>
      </c>
      <c r="D901" s="17" t="str">
        <f>IF(OR($A901="",$B901=""),"",A901*'MPTO_working_2-way'!$G900)</f>
        <v/>
      </c>
      <c r="E901" s="22" t="str">
        <f>IF(OR($A901="",$B901=""),"",B901*'MPTO_working_2-way'!$G900)</f>
        <v/>
      </c>
      <c r="F901" s="17" t="str">
        <f>IF(OR($A901="",$B901=""),"",'MPTO_working_2-way'!D900)</f>
        <v/>
      </c>
      <c r="G901" s="22" t="str">
        <f>IF(OR($A901="",$B901=""),"",'MPTO_working_2-way'!E900)</f>
        <v/>
      </c>
      <c r="H901" s="17" t="str">
        <f>IF(OR($A901="",$B901=""),"",'OddsRatio_working_2-way'!M900)</f>
        <v/>
      </c>
      <c r="I901" s="17" t="str">
        <f>IF(OR($A901="",$B901=""),"",'OddsRatio_working_2-way'!N900)</f>
        <v/>
      </c>
      <c r="J901" s="17" t="str">
        <f>IF('Log_working_2-way'!$D900="","",A901^('Log_working_2-way'!$D900))</f>
        <v/>
      </c>
      <c r="K901" s="22" t="str">
        <f>IF('Log_working_2-way'!$D900="","",B901^('Log_working_2-way'!$D900))</f>
        <v/>
      </c>
    </row>
    <row r="902" spans="3:11">
      <c r="C902" s="20" t="str">
        <f t="shared" si="14"/>
        <v/>
      </c>
      <c r="D902" s="17" t="str">
        <f>IF(OR($A902="",$B902=""),"",A902*'MPTO_working_2-way'!$G901)</f>
        <v/>
      </c>
      <c r="E902" s="22" t="str">
        <f>IF(OR($A902="",$B902=""),"",B902*'MPTO_working_2-way'!$G901)</f>
        <v/>
      </c>
      <c r="F902" s="17" t="str">
        <f>IF(OR($A902="",$B902=""),"",'MPTO_working_2-way'!D901)</f>
        <v/>
      </c>
      <c r="G902" s="22" t="str">
        <f>IF(OR($A902="",$B902=""),"",'MPTO_working_2-way'!E901)</f>
        <v/>
      </c>
      <c r="H902" s="17" t="str">
        <f>IF(OR($A902="",$B902=""),"",'OddsRatio_working_2-way'!M901)</f>
        <v/>
      </c>
      <c r="I902" s="17" t="str">
        <f>IF(OR($A902="",$B902=""),"",'OddsRatio_working_2-way'!N901)</f>
        <v/>
      </c>
      <c r="J902" s="17" t="str">
        <f>IF('Log_working_2-way'!$D901="","",A902^('Log_working_2-way'!$D901))</f>
        <v/>
      </c>
      <c r="K902" s="22" t="str">
        <f>IF('Log_working_2-way'!$D901="","",B902^('Log_working_2-way'!$D901))</f>
        <v/>
      </c>
    </row>
    <row r="903" spans="3:11">
      <c r="C903" s="20" t="str">
        <f t="shared" si="14"/>
        <v/>
      </c>
      <c r="D903" s="17" t="str">
        <f>IF(OR($A903="",$B903=""),"",A903*'MPTO_working_2-way'!$G902)</f>
        <v/>
      </c>
      <c r="E903" s="22" t="str">
        <f>IF(OR($A903="",$B903=""),"",B903*'MPTO_working_2-way'!$G902)</f>
        <v/>
      </c>
      <c r="F903" s="17" t="str">
        <f>IF(OR($A903="",$B903=""),"",'MPTO_working_2-way'!D902)</f>
        <v/>
      </c>
      <c r="G903" s="22" t="str">
        <f>IF(OR($A903="",$B903=""),"",'MPTO_working_2-way'!E902)</f>
        <v/>
      </c>
      <c r="H903" s="17" t="str">
        <f>IF(OR($A903="",$B903=""),"",'OddsRatio_working_2-way'!M902)</f>
        <v/>
      </c>
      <c r="I903" s="17" t="str">
        <f>IF(OR($A903="",$B903=""),"",'OddsRatio_working_2-way'!N902)</f>
        <v/>
      </c>
      <c r="J903" s="17" t="str">
        <f>IF('Log_working_2-way'!$D902="","",A903^('Log_working_2-way'!$D902))</f>
        <v/>
      </c>
      <c r="K903" s="22" t="str">
        <f>IF('Log_working_2-way'!$D902="","",B903^('Log_working_2-way'!$D902))</f>
        <v/>
      </c>
    </row>
    <row r="904" spans="3:11">
      <c r="C904" s="20" t="str">
        <f t="shared" si="14"/>
        <v/>
      </c>
      <c r="D904" s="17" t="str">
        <f>IF(OR($A904="",$B904=""),"",A904*'MPTO_working_2-way'!$G903)</f>
        <v/>
      </c>
      <c r="E904" s="22" t="str">
        <f>IF(OR($A904="",$B904=""),"",B904*'MPTO_working_2-way'!$G903)</f>
        <v/>
      </c>
      <c r="F904" s="17" t="str">
        <f>IF(OR($A904="",$B904=""),"",'MPTO_working_2-way'!D903)</f>
        <v/>
      </c>
      <c r="G904" s="22" t="str">
        <f>IF(OR($A904="",$B904=""),"",'MPTO_working_2-way'!E903)</f>
        <v/>
      </c>
      <c r="H904" s="17" t="str">
        <f>IF(OR($A904="",$B904=""),"",'OddsRatio_working_2-way'!M903)</f>
        <v/>
      </c>
      <c r="I904" s="17" t="str">
        <f>IF(OR($A904="",$B904=""),"",'OddsRatio_working_2-way'!N903)</f>
        <v/>
      </c>
      <c r="J904" s="17" t="str">
        <f>IF('Log_working_2-way'!$D903="","",A904^('Log_working_2-way'!$D903))</f>
        <v/>
      </c>
      <c r="K904" s="22" t="str">
        <f>IF('Log_working_2-way'!$D903="","",B904^('Log_working_2-way'!$D903))</f>
        <v/>
      </c>
    </row>
    <row r="905" spans="3:11">
      <c r="C905" s="20" t="str">
        <f t="shared" si="14"/>
        <v/>
      </c>
      <c r="D905" s="17" t="str">
        <f>IF(OR($A905="",$B905=""),"",A905*'MPTO_working_2-way'!$G904)</f>
        <v/>
      </c>
      <c r="E905" s="22" t="str">
        <f>IF(OR($A905="",$B905=""),"",B905*'MPTO_working_2-way'!$G904)</f>
        <v/>
      </c>
      <c r="F905" s="17" t="str">
        <f>IF(OR($A905="",$B905=""),"",'MPTO_working_2-way'!D904)</f>
        <v/>
      </c>
      <c r="G905" s="22" t="str">
        <f>IF(OR($A905="",$B905=""),"",'MPTO_working_2-way'!E904)</f>
        <v/>
      </c>
      <c r="H905" s="17" t="str">
        <f>IF(OR($A905="",$B905=""),"",'OddsRatio_working_2-way'!M904)</f>
        <v/>
      </c>
      <c r="I905" s="17" t="str">
        <f>IF(OR($A905="",$B905=""),"",'OddsRatio_working_2-way'!N904)</f>
        <v/>
      </c>
      <c r="J905" s="17" t="str">
        <f>IF('Log_working_2-way'!$D904="","",A905^('Log_working_2-way'!$D904))</f>
        <v/>
      </c>
      <c r="K905" s="22" t="str">
        <f>IF('Log_working_2-way'!$D904="","",B905^('Log_working_2-way'!$D904))</f>
        <v/>
      </c>
    </row>
    <row r="906" spans="3:11">
      <c r="C906" s="20" t="str">
        <f t="shared" si="14"/>
        <v/>
      </c>
      <c r="D906" s="17" t="str">
        <f>IF(OR($A906="",$B906=""),"",A906*'MPTO_working_2-way'!$G905)</f>
        <v/>
      </c>
      <c r="E906" s="22" t="str">
        <f>IF(OR($A906="",$B906=""),"",B906*'MPTO_working_2-way'!$G905)</f>
        <v/>
      </c>
      <c r="F906" s="17" t="str">
        <f>IF(OR($A906="",$B906=""),"",'MPTO_working_2-way'!D905)</f>
        <v/>
      </c>
      <c r="G906" s="22" t="str">
        <f>IF(OR($A906="",$B906=""),"",'MPTO_working_2-way'!E905)</f>
        <v/>
      </c>
      <c r="H906" s="17" t="str">
        <f>IF(OR($A906="",$B906=""),"",'OddsRatio_working_2-way'!M905)</f>
        <v/>
      </c>
      <c r="I906" s="17" t="str">
        <f>IF(OR($A906="",$B906=""),"",'OddsRatio_working_2-way'!N905)</f>
        <v/>
      </c>
      <c r="J906" s="17" t="str">
        <f>IF('Log_working_2-way'!$D905="","",A906^('Log_working_2-way'!$D905))</f>
        <v/>
      </c>
      <c r="K906" s="22" t="str">
        <f>IF('Log_working_2-way'!$D905="","",B906^('Log_working_2-way'!$D905))</f>
        <v/>
      </c>
    </row>
    <row r="907" spans="3:11">
      <c r="C907" s="20" t="str">
        <f t="shared" si="14"/>
        <v/>
      </c>
      <c r="D907" s="17" t="str">
        <f>IF(OR($A907="",$B907=""),"",A907*'MPTO_working_2-way'!$G906)</f>
        <v/>
      </c>
      <c r="E907" s="22" t="str">
        <f>IF(OR($A907="",$B907=""),"",B907*'MPTO_working_2-way'!$G906)</f>
        <v/>
      </c>
      <c r="F907" s="17" t="str">
        <f>IF(OR($A907="",$B907=""),"",'MPTO_working_2-way'!D906)</f>
        <v/>
      </c>
      <c r="G907" s="22" t="str">
        <f>IF(OR($A907="",$B907=""),"",'MPTO_working_2-way'!E906)</f>
        <v/>
      </c>
      <c r="H907" s="17" t="str">
        <f>IF(OR($A907="",$B907=""),"",'OddsRatio_working_2-way'!M906)</f>
        <v/>
      </c>
      <c r="I907" s="17" t="str">
        <f>IF(OR($A907="",$B907=""),"",'OddsRatio_working_2-way'!N906)</f>
        <v/>
      </c>
      <c r="J907" s="17" t="str">
        <f>IF('Log_working_2-way'!$D906="","",A907^('Log_working_2-way'!$D906))</f>
        <v/>
      </c>
      <c r="K907" s="22" t="str">
        <f>IF('Log_working_2-way'!$D906="","",B907^('Log_working_2-way'!$D906))</f>
        <v/>
      </c>
    </row>
    <row r="908" spans="3:11">
      <c r="C908" s="20" t="str">
        <f t="shared" si="14"/>
        <v/>
      </c>
      <c r="D908" s="17" t="str">
        <f>IF(OR($A908="",$B908=""),"",A908*'MPTO_working_2-way'!$G907)</f>
        <v/>
      </c>
      <c r="E908" s="22" t="str">
        <f>IF(OR($A908="",$B908=""),"",B908*'MPTO_working_2-way'!$G907)</f>
        <v/>
      </c>
      <c r="F908" s="17" t="str">
        <f>IF(OR($A908="",$B908=""),"",'MPTO_working_2-way'!D907)</f>
        <v/>
      </c>
      <c r="G908" s="22" t="str">
        <f>IF(OR($A908="",$B908=""),"",'MPTO_working_2-way'!E907)</f>
        <v/>
      </c>
      <c r="H908" s="17" t="str">
        <f>IF(OR($A908="",$B908=""),"",'OddsRatio_working_2-way'!M907)</f>
        <v/>
      </c>
      <c r="I908" s="17" t="str">
        <f>IF(OR($A908="",$B908=""),"",'OddsRatio_working_2-way'!N907)</f>
        <v/>
      </c>
      <c r="J908" s="17" t="str">
        <f>IF('Log_working_2-way'!$D907="","",A908^('Log_working_2-way'!$D907))</f>
        <v/>
      </c>
      <c r="K908" s="22" t="str">
        <f>IF('Log_working_2-way'!$D907="","",B908^('Log_working_2-way'!$D907))</f>
        <v/>
      </c>
    </row>
    <row r="909" spans="3:11">
      <c r="C909" s="20" t="str">
        <f t="shared" si="14"/>
        <v/>
      </c>
      <c r="D909" s="17" t="str">
        <f>IF(OR($A909="",$B909=""),"",A909*'MPTO_working_2-way'!$G908)</f>
        <v/>
      </c>
      <c r="E909" s="22" t="str">
        <f>IF(OR($A909="",$B909=""),"",B909*'MPTO_working_2-way'!$G908)</f>
        <v/>
      </c>
      <c r="F909" s="17" t="str">
        <f>IF(OR($A909="",$B909=""),"",'MPTO_working_2-way'!D908)</f>
        <v/>
      </c>
      <c r="G909" s="22" t="str">
        <f>IF(OR($A909="",$B909=""),"",'MPTO_working_2-way'!E908)</f>
        <v/>
      </c>
      <c r="H909" s="17" t="str">
        <f>IF(OR($A909="",$B909=""),"",'OddsRatio_working_2-way'!M908)</f>
        <v/>
      </c>
      <c r="I909" s="17" t="str">
        <f>IF(OR($A909="",$B909=""),"",'OddsRatio_working_2-way'!N908)</f>
        <v/>
      </c>
      <c r="J909" s="17" t="str">
        <f>IF('Log_working_2-way'!$D908="","",A909^('Log_working_2-way'!$D908))</f>
        <v/>
      </c>
      <c r="K909" s="22" t="str">
        <f>IF('Log_working_2-way'!$D908="","",B909^('Log_working_2-way'!$D908))</f>
        <v/>
      </c>
    </row>
    <row r="910" spans="3:11">
      <c r="C910" s="20" t="str">
        <f t="shared" si="14"/>
        <v/>
      </c>
      <c r="D910" s="17" t="str">
        <f>IF(OR($A910="",$B910=""),"",A910*'MPTO_working_2-way'!$G909)</f>
        <v/>
      </c>
      <c r="E910" s="22" t="str">
        <f>IF(OR($A910="",$B910=""),"",B910*'MPTO_working_2-way'!$G909)</f>
        <v/>
      </c>
      <c r="F910" s="17" t="str">
        <f>IF(OR($A910="",$B910=""),"",'MPTO_working_2-way'!D909)</f>
        <v/>
      </c>
      <c r="G910" s="22" t="str">
        <f>IF(OR($A910="",$B910=""),"",'MPTO_working_2-way'!E909)</f>
        <v/>
      </c>
      <c r="H910" s="17" t="str">
        <f>IF(OR($A910="",$B910=""),"",'OddsRatio_working_2-way'!M909)</f>
        <v/>
      </c>
      <c r="I910" s="17" t="str">
        <f>IF(OR($A910="",$B910=""),"",'OddsRatio_working_2-way'!N909)</f>
        <v/>
      </c>
      <c r="J910" s="17" t="str">
        <f>IF('Log_working_2-way'!$D909="","",A910^('Log_working_2-way'!$D909))</f>
        <v/>
      </c>
      <c r="K910" s="22" t="str">
        <f>IF('Log_working_2-way'!$D909="","",B910^('Log_working_2-way'!$D909))</f>
        <v/>
      </c>
    </row>
    <row r="911" spans="3:11">
      <c r="C911" s="20" t="str">
        <f t="shared" si="14"/>
        <v/>
      </c>
      <c r="D911" s="17" t="str">
        <f>IF(OR($A911="",$B911=""),"",A911*'MPTO_working_2-way'!$G910)</f>
        <v/>
      </c>
      <c r="E911" s="22" t="str">
        <f>IF(OR($A911="",$B911=""),"",B911*'MPTO_working_2-way'!$G910)</f>
        <v/>
      </c>
      <c r="F911" s="17" t="str">
        <f>IF(OR($A911="",$B911=""),"",'MPTO_working_2-way'!D910)</f>
        <v/>
      </c>
      <c r="G911" s="22" t="str">
        <f>IF(OR($A911="",$B911=""),"",'MPTO_working_2-way'!E910)</f>
        <v/>
      </c>
      <c r="H911" s="17" t="str">
        <f>IF(OR($A911="",$B911=""),"",'OddsRatio_working_2-way'!M910)</f>
        <v/>
      </c>
      <c r="I911" s="17" t="str">
        <f>IF(OR($A911="",$B911=""),"",'OddsRatio_working_2-way'!N910)</f>
        <v/>
      </c>
      <c r="J911" s="17" t="str">
        <f>IF('Log_working_2-way'!$D910="","",A911^('Log_working_2-way'!$D910))</f>
        <v/>
      </c>
      <c r="K911" s="22" t="str">
        <f>IF('Log_working_2-way'!$D910="","",B911^('Log_working_2-way'!$D910))</f>
        <v/>
      </c>
    </row>
    <row r="912" spans="3:11">
      <c r="C912" s="20" t="str">
        <f t="shared" si="14"/>
        <v/>
      </c>
      <c r="D912" s="17" t="str">
        <f>IF(OR($A912="",$B912=""),"",A912*'MPTO_working_2-way'!$G911)</f>
        <v/>
      </c>
      <c r="E912" s="22" t="str">
        <f>IF(OR($A912="",$B912=""),"",B912*'MPTO_working_2-way'!$G911)</f>
        <v/>
      </c>
      <c r="F912" s="17" t="str">
        <f>IF(OR($A912="",$B912=""),"",'MPTO_working_2-way'!D911)</f>
        <v/>
      </c>
      <c r="G912" s="22" t="str">
        <f>IF(OR($A912="",$B912=""),"",'MPTO_working_2-way'!E911)</f>
        <v/>
      </c>
      <c r="H912" s="17" t="str">
        <f>IF(OR($A912="",$B912=""),"",'OddsRatio_working_2-way'!M911)</f>
        <v/>
      </c>
      <c r="I912" s="17" t="str">
        <f>IF(OR($A912="",$B912=""),"",'OddsRatio_working_2-way'!N911)</f>
        <v/>
      </c>
      <c r="J912" s="17" t="str">
        <f>IF('Log_working_2-way'!$D911="","",A912^('Log_working_2-way'!$D911))</f>
        <v/>
      </c>
      <c r="K912" s="22" t="str">
        <f>IF('Log_working_2-way'!$D911="","",B912^('Log_working_2-way'!$D911))</f>
        <v/>
      </c>
    </row>
    <row r="913" spans="3:11">
      <c r="C913" s="20" t="str">
        <f t="shared" si="14"/>
        <v/>
      </c>
      <c r="D913" s="17" t="str">
        <f>IF(OR($A913="",$B913=""),"",A913*'MPTO_working_2-way'!$G912)</f>
        <v/>
      </c>
      <c r="E913" s="22" t="str">
        <f>IF(OR($A913="",$B913=""),"",B913*'MPTO_working_2-way'!$G912)</f>
        <v/>
      </c>
      <c r="F913" s="17" t="str">
        <f>IF(OR($A913="",$B913=""),"",'MPTO_working_2-way'!D912)</f>
        <v/>
      </c>
      <c r="G913" s="22" t="str">
        <f>IF(OR($A913="",$B913=""),"",'MPTO_working_2-way'!E912)</f>
        <v/>
      </c>
      <c r="H913" s="17" t="str">
        <f>IF(OR($A913="",$B913=""),"",'OddsRatio_working_2-way'!M912)</f>
        <v/>
      </c>
      <c r="I913" s="17" t="str">
        <f>IF(OR($A913="",$B913=""),"",'OddsRatio_working_2-way'!N912)</f>
        <v/>
      </c>
      <c r="J913" s="17" t="str">
        <f>IF('Log_working_2-way'!$D912="","",A913^('Log_working_2-way'!$D912))</f>
        <v/>
      </c>
      <c r="K913" s="22" t="str">
        <f>IF('Log_working_2-way'!$D912="","",B913^('Log_working_2-way'!$D912))</f>
        <v/>
      </c>
    </row>
    <row r="914" spans="3:11">
      <c r="C914" s="20" t="str">
        <f t="shared" si="14"/>
        <v/>
      </c>
      <c r="D914" s="17" t="str">
        <f>IF(OR($A914="",$B914=""),"",A914*'MPTO_working_2-way'!$G913)</f>
        <v/>
      </c>
      <c r="E914" s="22" t="str">
        <f>IF(OR($A914="",$B914=""),"",B914*'MPTO_working_2-way'!$G913)</f>
        <v/>
      </c>
      <c r="F914" s="17" t="str">
        <f>IF(OR($A914="",$B914=""),"",'MPTO_working_2-way'!D913)</f>
        <v/>
      </c>
      <c r="G914" s="22" t="str">
        <f>IF(OR($A914="",$B914=""),"",'MPTO_working_2-way'!E913)</f>
        <v/>
      </c>
      <c r="H914" s="17" t="str">
        <f>IF(OR($A914="",$B914=""),"",'OddsRatio_working_2-way'!M913)</f>
        <v/>
      </c>
      <c r="I914" s="17" t="str">
        <f>IF(OR($A914="",$B914=""),"",'OddsRatio_working_2-way'!N913)</f>
        <v/>
      </c>
      <c r="J914" s="17" t="str">
        <f>IF('Log_working_2-way'!$D913="","",A914^('Log_working_2-way'!$D913))</f>
        <v/>
      </c>
      <c r="K914" s="22" t="str">
        <f>IF('Log_working_2-way'!$D913="","",B914^('Log_working_2-way'!$D913))</f>
        <v/>
      </c>
    </row>
    <row r="915" spans="3:11">
      <c r="C915" s="20" t="str">
        <f t="shared" si="14"/>
        <v/>
      </c>
      <c r="D915" s="17" t="str">
        <f>IF(OR($A915="",$B915=""),"",A915*'MPTO_working_2-way'!$G914)</f>
        <v/>
      </c>
      <c r="E915" s="22" t="str">
        <f>IF(OR($A915="",$B915=""),"",B915*'MPTO_working_2-way'!$G914)</f>
        <v/>
      </c>
      <c r="F915" s="17" t="str">
        <f>IF(OR($A915="",$B915=""),"",'MPTO_working_2-way'!D914)</f>
        <v/>
      </c>
      <c r="G915" s="22" t="str">
        <f>IF(OR($A915="",$B915=""),"",'MPTO_working_2-way'!E914)</f>
        <v/>
      </c>
      <c r="H915" s="17" t="str">
        <f>IF(OR($A915="",$B915=""),"",'OddsRatio_working_2-way'!M914)</f>
        <v/>
      </c>
      <c r="I915" s="17" t="str">
        <f>IF(OR($A915="",$B915=""),"",'OddsRatio_working_2-way'!N914)</f>
        <v/>
      </c>
      <c r="J915" s="17" t="str">
        <f>IF('Log_working_2-way'!$D914="","",A915^('Log_working_2-way'!$D914))</f>
        <v/>
      </c>
      <c r="K915" s="22" t="str">
        <f>IF('Log_working_2-way'!$D914="","",B915^('Log_working_2-way'!$D914))</f>
        <v/>
      </c>
    </row>
    <row r="916" spans="3:11">
      <c r="C916" s="20" t="str">
        <f t="shared" si="14"/>
        <v/>
      </c>
      <c r="D916" s="17" t="str">
        <f>IF(OR($A916="",$B916=""),"",A916*'MPTO_working_2-way'!$G915)</f>
        <v/>
      </c>
      <c r="E916" s="22" t="str">
        <f>IF(OR($A916="",$B916=""),"",B916*'MPTO_working_2-way'!$G915)</f>
        <v/>
      </c>
      <c r="F916" s="17" t="str">
        <f>IF(OR($A916="",$B916=""),"",'MPTO_working_2-way'!D915)</f>
        <v/>
      </c>
      <c r="G916" s="22" t="str">
        <f>IF(OR($A916="",$B916=""),"",'MPTO_working_2-way'!E915)</f>
        <v/>
      </c>
      <c r="H916" s="17" t="str">
        <f>IF(OR($A916="",$B916=""),"",'OddsRatio_working_2-way'!M915)</f>
        <v/>
      </c>
      <c r="I916" s="17" t="str">
        <f>IF(OR($A916="",$B916=""),"",'OddsRatio_working_2-way'!N915)</f>
        <v/>
      </c>
      <c r="J916" s="17" t="str">
        <f>IF('Log_working_2-way'!$D915="","",A916^('Log_working_2-way'!$D915))</f>
        <v/>
      </c>
      <c r="K916" s="22" t="str">
        <f>IF('Log_working_2-way'!$D915="","",B916^('Log_working_2-way'!$D915))</f>
        <v/>
      </c>
    </row>
    <row r="917" spans="3:11">
      <c r="C917" s="20" t="str">
        <f t="shared" si="14"/>
        <v/>
      </c>
      <c r="D917" s="17" t="str">
        <f>IF(OR($A917="",$B917=""),"",A917*'MPTO_working_2-way'!$G916)</f>
        <v/>
      </c>
      <c r="E917" s="22" t="str">
        <f>IF(OR($A917="",$B917=""),"",B917*'MPTO_working_2-way'!$G916)</f>
        <v/>
      </c>
      <c r="F917" s="17" t="str">
        <f>IF(OR($A917="",$B917=""),"",'MPTO_working_2-way'!D916)</f>
        <v/>
      </c>
      <c r="G917" s="22" t="str">
        <f>IF(OR($A917="",$B917=""),"",'MPTO_working_2-way'!E916)</f>
        <v/>
      </c>
      <c r="H917" s="17" t="str">
        <f>IF(OR($A917="",$B917=""),"",'OddsRatio_working_2-way'!M916)</f>
        <v/>
      </c>
      <c r="I917" s="17" t="str">
        <f>IF(OR($A917="",$B917=""),"",'OddsRatio_working_2-way'!N916)</f>
        <v/>
      </c>
      <c r="J917" s="17" t="str">
        <f>IF('Log_working_2-way'!$D916="","",A917^('Log_working_2-way'!$D916))</f>
        <v/>
      </c>
      <c r="K917" s="22" t="str">
        <f>IF('Log_working_2-way'!$D916="","",B917^('Log_working_2-way'!$D916))</f>
        <v/>
      </c>
    </row>
    <row r="918" spans="3:11">
      <c r="C918" s="20" t="str">
        <f t="shared" si="14"/>
        <v/>
      </c>
      <c r="D918" s="17" t="str">
        <f>IF(OR($A918="",$B918=""),"",A918*'MPTO_working_2-way'!$G917)</f>
        <v/>
      </c>
      <c r="E918" s="22" t="str">
        <f>IF(OR($A918="",$B918=""),"",B918*'MPTO_working_2-way'!$G917)</f>
        <v/>
      </c>
      <c r="F918" s="17" t="str">
        <f>IF(OR($A918="",$B918=""),"",'MPTO_working_2-way'!D917)</f>
        <v/>
      </c>
      <c r="G918" s="22" t="str">
        <f>IF(OR($A918="",$B918=""),"",'MPTO_working_2-way'!E917)</f>
        <v/>
      </c>
      <c r="H918" s="17" t="str">
        <f>IF(OR($A918="",$B918=""),"",'OddsRatio_working_2-way'!M917)</f>
        <v/>
      </c>
      <c r="I918" s="17" t="str">
        <f>IF(OR($A918="",$B918=""),"",'OddsRatio_working_2-way'!N917)</f>
        <v/>
      </c>
      <c r="J918" s="17" t="str">
        <f>IF('Log_working_2-way'!$D917="","",A918^('Log_working_2-way'!$D917))</f>
        <v/>
      </c>
      <c r="K918" s="22" t="str">
        <f>IF('Log_working_2-way'!$D917="","",B918^('Log_working_2-way'!$D917))</f>
        <v/>
      </c>
    </row>
    <row r="919" spans="3:11">
      <c r="C919" s="20" t="str">
        <f t="shared" si="14"/>
        <v/>
      </c>
      <c r="D919" s="17" t="str">
        <f>IF(OR($A919="",$B919=""),"",A919*'MPTO_working_2-way'!$G918)</f>
        <v/>
      </c>
      <c r="E919" s="22" t="str">
        <f>IF(OR($A919="",$B919=""),"",B919*'MPTO_working_2-way'!$G918)</f>
        <v/>
      </c>
      <c r="F919" s="17" t="str">
        <f>IF(OR($A919="",$B919=""),"",'MPTO_working_2-way'!D918)</f>
        <v/>
      </c>
      <c r="G919" s="22" t="str">
        <f>IF(OR($A919="",$B919=""),"",'MPTO_working_2-way'!E918)</f>
        <v/>
      </c>
      <c r="H919" s="17" t="str">
        <f>IF(OR($A919="",$B919=""),"",'OddsRatio_working_2-way'!M918)</f>
        <v/>
      </c>
      <c r="I919" s="17" t="str">
        <f>IF(OR($A919="",$B919=""),"",'OddsRatio_working_2-way'!N918)</f>
        <v/>
      </c>
      <c r="J919" s="17" t="str">
        <f>IF('Log_working_2-way'!$D918="","",A919^('Log_working_2-way'!$D918))</f>
        <v/>
      </c>
      <c r="K919" s="22" t="str">
        <f>IF('Log_working_2-way'!$D918="","",B919^('Log_working_2-way'!$D918))</f>
        <v/>
      </c>
    </row>
    <row r="920" spans="3:11">
      <c r="C920" s="20" t="str">
        <f t="shared" si="14"/>
        <v/>
      </c>
      <c r="D920" s="17" t="str">
        <f>IF(OR($A920="",$B920=""),"",A920*'MPTO_working_2-way'!$G919)</f>
        <v/>
      </c>
      <c r="E920" s="22" t="str">
        <f>IF(OR($A920="",$B920=""),"",B920*'MPTO_working_2-way'!$G919)</f>
        <v/>
      </c>
      <c r="F920" s="17" t="str">
        <f>IF(OR($A920="",$B920=""),"",'MPTO_working_2-way'!D919)</f>
        <v/>
      </c>
      <c r="G920" s="22" t="str">
        <f>IF(OR($A920="",$B920=""),"",'MPTO_working_2-way'!E919)</f>
        <v/>
      </c>
      <c r="H920" s="17" t="str">
        <f>IF(OR($A920="",$B920=""),"",'OddsRatio_working_2-way'!M919)</f>
        <v/>
      </c>
      <c r="I920" s="17" t="str">
        <f>IF(OR($A920="",$B920=""),"",'OddsRatio_working_2-way'!N919)</f>
        <v/>
      </c>
      <c r="J920" s="17" t="str">
        <f>IF('Log_working_2-way'!$D919="","",A920^('Log_working_2-way'!$D919))</f>
        <v/>
      </c>
      <c r="K920" s="22" t="str">
        <f>IF('Log_working_2-way'!$D919="","",B920^('Log_working_2-way'!$D919))</f>
        <v/>
      </c>
    </row>
    <row r="921" spans="3:11">
      <c r="C921" s="20" t="str">
        <f t="shared" si="14"/>
        <v/>
      </c>
      <c r="D921" s="17" t="str">
        <f>IF(OR($A921="",$B921=""),"",A921*'MPTO_working_2-way'!$G920)</f>
        <v/>
      </c>
      <c r="E921" s="22" t="str">
        <f>IF(OR($A921="",$B921=""),"",B921*'MPTO_working_2-way'!$G920)</f>
        <v/>
      </c>
      <c r="F921" s="17" t="str">
        <f>IF(OR($A921="",$B921=""),"",'MPTO_working_2-way'!D920)</f>
        <v/>
      </c>
      <c r="G921" s="22" t="str">
        <f>IF(OR($A921="",$B921=""),"",'MPTO_working_2-way'!E920)</f>
        <v/>
      </c>
      <c r="H921" s="17" t="str">
        <f>IF(OR($A921="",$B921=""),"",'OddsRatio_working_2-way'!M920)</f>
        <v/>
      </c>
      <c r="I921" s="17" t="str">
        <f>IF(OR($A921="",$B921=""),"",'OddsRatio_working_2-way'!N920)</f>
        <v/>
      </c>
      <c r="J921" s="17" t="str">
        <f>IF('Log_working_2-way'!$D920="","",A921^('Log_working_2-way'!$D920))</f>
        <v/>
      </c>
      <c r="K921" s="22" t="str">
        <f>IF('Log_working_2-way'!$D920="","",B921^('Log_working_2-way'!$D920))</f>
        <v/>
      </c>
    </row>
    <row r="922" spans="3:11">
      <c r="C922" s="20" t="str">
        <f t="shared" si="14"/>
        <v/>
      </c>
      <c r="D922" s="17" t="str">
        <f>IF(OR($A922="",$B922=""),"",A922*'MPTO_working_2-way'!$G921)</f>
        <v/>
      </c>
      <c r="E922" s="22" t="str">
        <f>IF(OR($A922="",$B922=""),"",B922*'MPTO_working_2-way'!$G921)</f>
        <v/>
      </c>
      <c r="F922" s="17" t="str">
        <f>IF(OR($A922="",$B922=""),"",'MPTO_working_2-way'!D921)</f>
        <v/>
      </c>
      <c r="G922" s="22" t="str">
        <f>IF(OR($A922="",$B922=""),"",'MPTO_working_2-way'!E921)</f>
        <v/>
      </c>
      <c r="H922" s="17" t="str">
        <f>IF(OR($A922="",$B922=""),"",'OddsRatio_working_2-way'!M921)</f>
        <v/>
      </c>
      <c r="I922" s="17" t="str">
        <f>IF(OR($A922="",$B922=""),"",'OddsRatio_working_2-way'!N921)</f>
        <v/>
      </c>
      <c r="J922" s="17" t="str">
        <f>IF('Log_working_2-way'!$D921="","",A922^('Log_working_2-way'!$D921))</f>
        <v/>
      </c>
      <c r="K922" s="22" t="str">
        <f>IF('Log_working_2-way'!$D921="","",B922^('Log_working_2-way'!$D921))</f>
        <v/>
      </c>
    </row>
    <row r="923" spans="3:11">
      <c r="C923" s="20" t="str">
        <f t="shared" si="14"/>
        <v/>
      </c>
      <c r="D923" s="17" t="str">
        <f>IF(OR($A923="",$B923=""),"",A923*'MPTO_working_2-way'!$G922)</f>
        <v/>
      </c>
      <c r="E923" s="22" t="str">
        <f>IF(OR($A923="",$B923=""),"",B923*'MPTO_working_2-way'!$G922)</f>
        <v/>
      </c>
      <c r="F923" s="17" t="str">
        <f>IF(OR($A923="",$B923=""),"",'MPTO_working_2-way'!D922)</f>
        <v/>
      </c>
      <c r="G923" s="22" t="str">
        <f>IF(OR($A923="",$B923=""),"",'MPTO_working_2-way'!E922)</f>
        <v/>
      </c>
      <c r="H923" s="17" t="str">
        <f>IF(OR($A923="",$B923=""),"",'OddsRatio_working_2-way'!M922)</f>
        <v/>
      </c>
      <c r="I923" s="17" t="str">
        <f>IF(OR($A923="",$B923=""),"",'OddsRatio_working_2-way'!N922)</f>
        <v/>
      </c>
      <c r="J923" s="17" t="str">
        <f>IF('Log_working_2-way'!$D922="","",A923^('Log_working_2-way'!$D922))</f>
        <v/>
      </c>
      <c r="K923" s="22" t="str">
        <f>IF('Log_working_2-way'!$D922="","",B923^('Log_working_2-way'!$D922))</f>
        <v/>
      </c>
    </row>
    <row r="924" spans="3:11">
      <c r="C924" s="20" t="str">
        <f t="shared" si="14"/>
        <v/>
      </c>
      <c r="D924" s="17" t="str">
        <f>IF(OR($A924="",$B924=""),"",A924*'MPTO_working_2-way'!$G923)</f>
        <v/>
      </c>
      <c r="E924" s="22" t="str">
        <f>IF(OR($A924="",$B924=""),"",B924*'MPTO_working_2-way'!$G923)</f>
        <v/>
      </c>
      <c r="F924" s="17" t="str">
        <f>IF(OR($A924="",$B924=""),"",'MPTO_working_2-way'!D923)</f>
        <v/>
      </c>
      <c r="G924" s="22" t="str">
        <f>IF(OR($A924="",$B924=""),"",'MPTO_working_2-way'!E923)</f>
        <v/>
      </c>
      <c r="H924" s="17" t="str">
        <f>IF(OR($A924="",$B924=""),"",'OddsRatio_working_2-way'!M923)</f>
        <v/>
      </c>
      <c r="I924" s="17" t="str">
        <f>IF(OR($A924="",$B924=""),"",'OddsRatio_working_2-way'!N923)</f>
        <v/>
      </c>
      <c r="J924" s="17" t="str">
        <f>IF('Log_working_2-way'!$D923="","",A924^('Log_working_2-way'!$D923))</f>
        <v/>
      </c>
      <c r="K924" s="22" t="str">
        <f>IF('Log_working_2-way'!$D923="","",B924^('Log_working_2-way'!$D923))</f>
        <v/>
      </c>
    </row>
    <row r="925" spans="3:11">
      <c r="C925" s="20" t="str">
        <f t="shared" si="14"/>
        <v/>
      </c>
      <c r="D925" s="17" t="str">
        <f>IF(OR($A925="",$B925=""),"",A925*'MPTO_working_2-way'!$G924)</f>
        <v/>
      </c>
      <c r="E925" s="22" t="str">
        <f>IF(OR($A925="",$B925=""),"",B925*'MPTO_working_2-way'!$G924)</f>
        <v/>
      </c>
      <c r="F925" s="17" t="str">
        <f>IF(OR($A925="",$B925=""),"",'MPTO_working_2-way'!D924)</f>
        <v/>
      </c>
      <c r="G925" s="22" t="str">
        <f>IF(OR($A925="",$B925=""),"",'MPTO_working_2-way'!E924)</f>
        <v/>
      </c>
      <c r="H925" s="17" t="str">
        <f>IF(OR($A925="",$B925=""),"",'OddsRatio_working_2-way'!M924)</f>
        <v/>
      </c>
      <c r="I925" s="17" t="str">
        <f>IF(OR($A925="",$B925=""),"",'OddsRatio_working_2-way'!N924)</f>
        <v/>
      </c>
      <c r="J925" s="17" t="str">
        <f>IF('Log_working_2-way'!$D924="","",A925^('Log_working_2-way'!$D924))</f>
        <v/>
      </c>
      <c r="K925" s="22" t="str">
        <f>IF('Log_working_2-way'!$D924="","",B925^('Log_working_2-way'!$D924))</f>
        <v/>
      </c>
    </row>
    <row r="926" spans="3:11">
      <c r="C926" s="20" t="str">
        <f t="shared" si="14"/>
        <v/>
      </c>
      <c r="D926" s="17" t="str">
        <f>IF(OR($A926="",$B926=""),"",A926*'MPTO_working_2-way'!$G925)</f>
        <v/>
      </c>
      <c r="E926" s="22" t="str">
        <f>IF(OR($A926="",$B926=""),"",B926*'MPTO_working_2-way'!$G925)</f>
        <v/>
      </c>
      <c r="F926" s="17" t="str">
        <f>IF(OR($A926="",$B926=""),"",'MPTO_working_2-way'!D925)</f>
        <v/>
      </c>
      <c r="G926" s="22" t="str">
        <f>IF(OR($A926="",$B926=""),"",'MPTO_working_2-way'!E925)</f>
        <v/>
      </c>
      <c r="H926" s="17" t="str">
        <f>IF(OR($A926="",$B926=""),"",'OddsRatio_working_2-way'!M925)</f>
        <v/>
      </c>
      <c r="I926" s="17" t="str">
        <f>IF(OR($A926="",$B926=""),"",'OddsRatio_working_2-way'!N925)</f>
        <v/>
      </c>
      <c r="J926" s="17" t="str">
        <f>IF('Log_working_2-way'!$D925="","",A926^('Log_working_2-way'!$D925))</f>
        <v/>
      </c>
      <c r="K926" s="22" t="str">
        <f>IF('Log_working_2-way'!$D925="","",B926^('Log_working_2-way'!$D925))</f>
        <v/>
      </c>
    </row>
    <row r="927" spans="3:11">
      <c r="C927" s="20" t="str">
        <f t="shared" si="14"/>
        <v/>
      </c>
      <c r="D927" s="17" t="str">
        <f>IF(OR($A927="",$B927=""),"",A927*'MPTO_working_2-way'!$G926)</f>
        <v/>
      </c>
      <c r="E927" s="22" t="str">
        <f>IF(OR($A927="",$B927=""),"",B927*'MPTO_working_2-way'!$G926)</f>
        <v/>
      </c>
      <c r="F927" s="17" t="str">
        <f>IF(OR($A927="",$B927=""),"",'MPTO_working_2-way'!D926)</f>
        <v/>
      </c>
      <c r="G927" s="22" t="str">
        <f>IF(OR($A927="",$B927=""),"",'MPTO_working_2-way'!E926)</f>
        <v/>
      </c>
      <c r="H927" s="17" t="str">
        <f>IF(OR($A927="",$B927=""),"",'OddsRatio_working_2-way'!M926)</f>
        <v/>
      </c>
      <c r="I927" s="17" t="str">
        <f>IF(OR($A927="",$B927=""),"",'OddsRatio_working_2-way'!N926)</f>
        <v/>
      </c>
      <c r="J927" s="17" t="str">
        <f>IF('Log_working_2-way'!$D926="","",A927^('Log_working_2-way'!$D926))</f>
        <v/>
      </c>
      <c r="K927" s="22" t="str">
        <f>IF('Log_working_2-way'!$D926="","",B927^('Log_working_2-way'!$D926))</f>
        <v/>
      </c>
    </row>
    <row r="928" spans="3:11">
      <c r="C928" s="20" t="str">
        <f t="shared" si="14"/>
        <v/>
      </c>
      <c r="D928" s="17" t="str">
        <f>IF(OR($A928="",$B928=""),"",A928*'MPTO_working_2-way'!$G927)</f>
        <v/>
      </c>
      <c r="E928" s="22" t="str">
        <f>IF(OR($A928="",$B928=""),"",B928*'MPTO_working_2-way'!$G927)</f>
        <v/>
      </c>
      <c r="F928" s="17" t="str">
        <f>IF(OR($A928="",$B928=""),"",'MPTO_working_2-way'!D927)</f>
        <v/>
      </c>
      <c r="G928" s="22" t="str">
        <f>IF(OR($A928="",$B928=""),"",'MPTO_working_2-way'!E927)</f>
        <v/>
      </c>
      <c r="H928" s="17" t="str">
        <f>IF(OR($A928="",$B928=""),"",'OddsRatio_working_2-way'!M927)</f>
        <v/>
      </c>
      <c r="I928" s="17" t="str">
        <f>IF(OR($A928="",$B928=""),"",'OddsRatio_working_2-way'!N927)</f>
        <v/>
      </c>
      <c r="J928" s="17" t="str">
        <f>IF('Log_working_2-way'!$D927="","",A928^('Log_working_2-way'!$D927))</f>
        <v/>
      </c>
      <c r="K928" s="22" t="str">
        <f>IF('Log_working_2-way'!$D927="","",B928^('Log_working_2-way'!$D927))</f>
        <v/>
      </c>
    </row>
    <row r="929" spans="3:11">
      <c r="C929" s="20" t="str">
        <f t="shared" si="14"/>
        <v/>
      </c>
      <c r="D929" s="17" t="str">
        <f>IF(OR($A929="",$B929=""),"",A929*'MPTO_working_2-way'!$G928)</f>
        <v/>
      </c>
      <c r="E929" s="22" t="str">
        <f>IF(OR($A929="",$B929=""),"",B929*'MPTO_working_2-way'!$G928)</f>
        <v/>
      </c>
      <c r="F929" s="17" t="str">
        <f>IF(OR($A929="",$B929=""),"",'MPTO_working_2-way'!D928)</f>
        <v/>
      </c>
      <c r="G929" s="22" t="str">
        <f>IF(OR($A929="",$B929=""),"",'MPTO_working_2-way'!E928)</f>
        <v/>
      </c>
      <c r="H929" s="17" t="str">
        <f>IF(OR($A929="",$B929=""),"",'OddsRatio_working_2-way'!M928)</f>
        <v/>
      </c>
      <c r="I929" s="17" t="str">
        <f>IF(OR($A929="",$B929=""),"",'OddsRatio_working_2-way'!N928)</f>
        <v/>
      </c>
      <c r="J929" s="17" t="str">
        <f>IF('Log_working_2-way'!$D928="","",A929^('Log_working_2-way'!$D928))</f>
        <v/>
      </c>
      <c r="K929" s="22" t="str">
        <f>IF('Log_working_2-way'!$D928="","",B929^('Log_working_2-way'!$D928))</f>
        <v/>
      </c>
    </row>
    <row r="930" spans="3:11">
      <c r="C930" s="20" t="str">
        <f t="shared" si="14"/>
        <v/>
      </c>
      <c r="D930" s="17" t="str">
        <f>IF(OR($A930="",$B930=""),"",A930*'MPTO_working_2-way'!$G929)</f>
        <v/>
      </c>
      <c r="E930" s="22" t="str">
        <f>IF(OR($A930="",$B930=""),"",B930*'MPTO_working_2-way'!$G929)</f>
        <v/>
      </c>
      <c r="F930" s="17" t="str">
        <f>IF(OR($A930="",$B930=""),"",'MPTO_working_2-way'!D929)</f>
        <v/>
      </c>
      <c r="G930" s="22" t="str">
        <f>IF(OR($A930="",$B930=""),"",'MPTO_working_2-way'!E929)</f>
        <v/>
      </c>
      <c r="H930" s="17" t="str">
        <f>IF(OR($A930="",$B930=""),"",'OddsRatio_working_2-way'!M929)</f>
        <v/>
      </c>
      <c r="I930" s="17" t="str">
        <f>IF(OR($A930="",$B930=""),"",'OddsRatio_working_2-way'!N929)</f>
        <v/>
      </c>
      <c r="J930" s="17" t="str">
        <f>IF('Log_working_2-way'!$D929="","",A930^('Log_working_2-way'!$D929))</f>
        <v/>
      </c>
      <c r="K930" s="22" t="str">
        <f>IF('Log_working_2-way'!$D929="","",B930^('Log_working_2-way'!$D929))</f>
        <v/>
      </c>
    </row>
    <row r="931" spans="3:11">
      <c r="C931" s="20" t="str">
        <f t="shared" si="14"/>
        <v/>
      </c>
      <c r="D931" s="17" t="str">
        <f>IF(OR($A931="",$B931=""),"",A931*'MPTO_working_2-way'!$G930)</f>
        <v/>
      </c>
      <c r="E931" s="22" t="str">
        <f>IF(OR($A931="",$B931=""),"",B931*'MPTO_working_2-way'!$G930)</f>
        <v/>
      </c>
      <c r="F931" s="17" t="str">
        <f>IF(OR($A931="",$B931=""),"",'MPTO_working_2-way'!D930)</f>
        <v/>
      </c>
      <c r="G931" s="22" t="str">
        <f>IF(OR($A931="",$B931=""),"",'MPTO_working_2-way'!E930)</f>
        <v/>
      </c>
      <c r="H931" s="17" t="str">
        <f>IF(OR($A931="",$B931=""),"",'OddsRatio_working_2-way'!M930)</f>
        <v/>
      </c>
      <c r="I931" s="17" t="str">
        <f>IF(OR($A931="",$B931=""),"",'OddsRatio_working_2-way'!N930)</f>
        <v/>
      </c>
      <c r="J931" s="17" t="str">
        <f>IF('Log_working_2-way'!$D930="","",A931^('Log_working_2-way'!$D930))</f>
        <v/>
      </c>
      <c r="K931" s="22" t="str">
        <f>IF('Log_working_2-way'!$D930="","",B931^('Log_working_2-way'!$D930))</f>
        <v/>
      </c>
    </row>
    <row r="932" spans="3:11">
      <c r="C932" s="20" t="str">
        <f t="shared" si="14"/>
        <v/>
      </c>
      <c r="D932" s="17" t="str">
        <f>IF(OR($A932="",$B932=""),"",A932*'MPTO_working_2-way'!$G931)</f>
        <v/>
      </c>
      <c r="E932" s="22" t="str">
        <f>IF(OR($A932="",$B932=""),"",B932*'MPTO_working_2-way'!$G931)</f>
        <v/>
      </c>
      <c r="F932" s="17" t="str">
        <f>IF(OR($A932="",$B932=""),"",'MPTO_working_2-way'!D931)</f>
        <v/>
      </c>
      <c r="G932" s="22" t="str">
        <f>IF(OR($A932="",$B932=""),"",'MPTO_working_2-way'!E931)</f>
        <v/>
      </c>
      <c r="H932" s="17" t="str">
        <f>IF(OR($A932="",$B932=""),"",'OddsRatio_working_2-way'!M931)</f>
        <v/>
      </c>
      <c r="I932" s="17" t="str">
        <f>IF(OR($A932="",$B932=""),"",'OddsRatio_working_2-way'!N931)</f>
        <v/>
      </c>
      <c r="J932" s="17" t="str">
        <f>IF('Log_working_2-way'!$D931="","",A932^('Log_working_2-way'!$D931))</f>
        <v/>
      </c>
      <c r="K932" s="22" t="str">
        <f>IF('Log_working_2-way'!$D931="","",B932^('Log_working_2-way'!$D931))</f>
        <v/>
      </c>
    </row>
    <row r="933" spans="3:11">
      <c r="C933" s="20" t="str">
        <f t="shared" si="14"/>
        <v/>
      </c>
      <c r="D933" s="17" t="str">
        <f>IF(OR($A933="",$B933=""),"",A933*'MPTO_working_2-way'!$G932)</f>
        <v/>
      </c>
      <c r="E933" s="22" t="str">
        <f>IF(OR($A933="",$B933=""),"",B933*'MPTO_working_2-way'!$G932)</f>
        <v/>
      </c>
      <c r="F933" s="17" t="str">
        <f>IF(OR($A933="",$B933=""),"",'MPTO_working_2-way'!D932)</f>
        <v/>
      </c>
      <c r="G933" s="22" t="str">
        <f>IF(OR($A933="",$B933=""),"",'MPTO_working_2-way'!E932)</f>
        <v/>
      </c>
      <c r="H933" s="17" t="str">
        <f>IF(OR($A933="",$B933=""),"",'OddsRatio_working_2-way'!M932)</f>
        <v/>
      </c>
      <c r="I933" s="17" t="str">
        <f>IF(OR($A933="",$B933=""),"",'OddsRatio_working_2-way'!N932)</f>
        <v/>
      </c>
      <c r="J933" s="17" t="str">
        <f>IF('Log_working_2-way'!$D932="","",A933^('Log_working_2-way'!$D932))</f>
        <v/>
      </c>
      <c r="K933" s="22" t="str">
        <f>IF('Log_working_2-way'!$D932="","",B933^('Log_working_2-way'!$D932))</f>
        <v/>
      </c>
    </row>
    <row r="934" spans="3:11">
      <c r="C934" s="20" t="str">
        <f t="shared" si="14"/>
        <v/>
      </c>
      <c r="D934" s="17" t="str">
        <f>IF(OR($A934="",$B934=""),"",A934*'MPTO_working_2-way'!$G933)</f>
        <v/>
      </c>
      <c r="E934" s="22" t="str">
        <f>IF(OR($A934="",$B934=""),"",B934*'MPTO_working_2-way'!$G933)</f>
        <v/>
      </c>
      <c r="F934" s="17" t="str">
        <f>IF(OR($A934="",$B934=""),"",'MPTO_working_2-way'!D933)</f>
        <v/>
      </c>
      <c r="G934" s="22" t="str">
        <f>IF(OR($A934="",$B934=""),"",'MPTO_working_2-way'!E933)</f>
        <v/>
      </c>
      <c r="H934" s="17" t="str">
        <f>IF(OR($A934="",$B934=""),"",'OddsRatio_working_2-way'!M933)</f>
        <v/>
      </c>
      <c r="I934" s="17" t="str">
        <f>IF(OR($A934="",$B934=""),"",'OddsRatio_working_2-way'!N933)</f>
        <v/>
      </c>
      <c r="J934" s="17" t="str">
        <f>IF('Log_working_2-way'!$D933="","",A934^('Log_working_2-way'!$D933))</f>
        <v/>
      </c>
      <c r="K934" s="22" t="str">
        <f>IF('Log_working_2-way'!$D933="","",B934^('Log_working_2-way'!$D933))</f>
        <v/>
      </c>
    </row>
    <row r="935" spans="3:11">
      <c r="C935" s="20" t="str">
        <f t="shared" si="14"/>
        <v/>
      </c>
      <c r="D935" s="17" t="str">
        <f>IF(OR($A935="",$B935=""),"",A935*'MPTO_working_2-way'!$G934)</f>
        <v/>
      </c>
      <c r="E935" s="22" t="str">
        <f>IF(OR($A935="",$B935=""),"",B935*'MPTO_working_2-way'!$G934)</f>
        <v/>
      </c>
      <c r="F935" s="17" t="str">
        <f>IF(OR($A935="",$B935=""),"",'MPTO_working_2-way'!D934)</f>
        <v/>
      </c>
      <c r="G935" s="22" t="str">
        <f>IF(OR($A935="",$B935=""),"",'MPTO_working_2-way'!E934)</f>
        <v/>
      </c>
      <c r="H935" s="17" t="str">
        <f>IF(OR($A935="",$B935=""),"",'OddsRatio_working_2-way'!M934)</f>
        <v/>
      </c>
      <c r="I935" s="17" t="str">
        <f>IF(OR($A935="",$B935=""),"",'OddsRatio_working_2-way'!N934)</f>
        <v/>
      </c>
      <c r="J935" s="17" t="str">
        <f>IF('Log_working_2-way'!$D934="","",A935^('Log_working_2-way'!$D934))</f>
        <v/>
      </c>
      <c r="K935" s="22" t="str">
        <f>IF('Log_working_2-way'!$D934="","",B935^('Log_working_2-way'!$D934))</f>
        <v/>
      </c>
    </row>
    <row r="936" spans="3:11">
      <c r="C936" s="20" t="str">
        <f t="shared" si="14"/>
        <v/>
      </c>
      <c r="D936" s="17" t="str">
        <f>IF(OR($A936="",$B936=""),"",A936*'MPTO_working_2-way'!$G935)</f>
        <v/>
      </c>
      <c r="E936" s="22" t="str">
        <f>IF(OR($A936="",$B936=""),"",B936*'MPTO_working_2-way'!$G935)</f>
        <v/>
      </c>
      <c r="F936" s="17" t="str">
        <f>IF(OR($A936="",$B936=""),"",'MPTO_working_2-way'!D935)</f>
        <v/>
      </c>
      <c r="G936" s="22" t="str">
        <f>IF(OR($A936="",$B936=""),"",'MPTO_working_2-way'!E935)</f>
        <v/>
      </c>
      <c r="H936" s="17" t="str">
        <f>IF(OR($A936="",$B936=""),"",'OddsRatio_working_2-way'!M935)</f>
        <v/>
      </c>
      <c r="I936" s="17" t="str">
        <f>IF(OR($A936="",$B936=""),"",'OddsRatio_working_2-way'!N935)</f>
        <v/>
      </c>
      <c r="J936" s="17" t="str">
        <f>IF('Log_working_2-way'!$D935="","",A936^('Log_working_2-way'!$D935))</f>
        <v/>
      </c>
      <c r="K936" s="22" t="str">
        <f>IF('Log_working_2-way'!$D935="","",B936^('Log_working_2-way'!$D935))</f>
        <v/>
      </c>
    </row>
    <row r="937" spans="3:11">
      <c r="C937" s="20" t="str">
        <f t="shared" si="14"/>
        <v/>
      </c>
      <c r="D937" s="17" t="str">
        <f>IF(OR($A937="",$B937=""),"",A937*'MPTO_working_2-way'!$G936)</f>
        <v/>
      </c>
      <c r="E937" s="22" t="str">
        <f>IF(OR($A937="",$B937=""),"",B937*'MPTO_working_2-way'!$G936)</f>
        <v/>
      </c>
      <c r="F937" s="17" t="str">
        <f>IF(OR($A937="",$B937=""),"",'MPTO_working_2-way'!D936)</f>
        <v/>
      </c>
      <c r="G937" s="22" t="str">
        <f>IF(OR($A937="",$B937=""),"",'MPTO_working_2-way'!E936)</f>
        <v/>
      </c>
      <c r="H937" s="17" t="str">
        <f>IF(OR($A937="",$B937=""),"",'OddsRatio_working_2-way'!M936)</f>
        <v/>
      </c>
      <c r="I937" s="17" t="str">
        <f>IF(OR($A937="",$B937=""),"",'OddsRatio_working_2-way'!N936)</f>
        <v/>
      </c>
      <c r="J937" s="17" t="str">
        <f>IF('Log_working_2-way'!$D936="","",A937^('Log_working_2-way'!$D936))</f>
        <v/>
      </c>
      <c r="K937" s="22" t="str">
        <f>IF('Log_working_2-way'!$D936="","",B937^('Log_working_2-way'!$D936))</f>
        <v/>
      </c>
    </row>
    <row r="938" spans="3:11">
      <c r="C938" s="20" t="str">
        <f t="shared" si="14"/>
        <v/>
      </c>
      <c r="D938" s="17" t="str">
        <f>IF(OR($A938="",$B938=""),"",A938*'MPTO_working_2-way'!$G937)</f>
        <v/>
      </c>
      <c r="E938" s="22" t="str">
        <f>IF(OR($A938="",$B938=""),"",B938*'MPTO_working_2-way'!$G937)</f>
        <v/>
      </c>
      <c r="F938" s="17" t="str">
        <f>IF(OR($A938="",$B938=""),"",'MPTO_working_2-way'!D937)</f>
        <v/>
      </c>
      <c r="G938" s="22" t="str">
        <f>IF(OR($A938="",$B938=""),"",'MPTO_working_2-way'!E937)</f>
        <v/>
      </c>
      <c r="H938" s="17" t="str">
        <f>IF(OR($A938="",$B938=""),"",'OddsRatio_working_2-way'!M937)</f>
        <v/>
      </c>
      <c r="I938" s="17" t="str">
        <f>IF(OR($A938="",$B938=""),"",'OddsRatio_working_2-way'!N937)</f>
        <v/>
      </c>
      <c r="J938" s="17" t="str">
        <f>IF('Log_working_2-way'!$D937="","",A938^('Log_working_2-way'!$D937))</f>
        <v/>
      </c>
      <c r="K938" s="22" t="str">
        <f>IF('Log_working_2-way'!$D937="","",B938^('Log_working_2-way'!$D937))</f>
        <v/>
      </c>
    </row>
    <row r="939" spans="3:11">
      <c r="C939" s="20" t="str">
        <f t="shared" si="14"/>
        <v/>
      </c>
      <c r="D939" s="17" t="str">
        <f>IF(OR($A939="",$B939=""),"",A939*'MPTO_working_2-way'!$G938)</f>
        <v/>
      </c>
      <c r="E939" s="22" t="str">
        <f>IF(OR($A939="",$B939=""),"",B939*'MPTO_working_2-way'!$G938)</f>
        <v/>
      </c>
      <c r="F939" s="17" t="str">
        <f>IF(OR($A939="",$B939=""),"",'MPTO_working_2-way'!D938)</f>
        <v/>
      </c>
      <c r="G939" s="22" t="str">
        <f>IF(OR($A939="",$B939=""),"",'MPTO_working_2-way'!E938)</f>
        <v/>
      </c>
      <c r="H939" s="17" t="str">
        <f>IF(OR($A939="",$B939=""),"",'OddsRatio_working_2-way'!M938)</f>
        <v/>
      </c>
      <c r="I939" s="17" t="str">
        <f>IF(OR($A939="",$B939=""),"",'OddsRatio_working_2-way'!N938)</f>
        <v/>
      </c>
      <c r="J939" s="17" t="str">
        <f>IF('Log_working_2-way'!$D938="","",A939^('Log_working_2-way'!$D938))</f>
        <v/>
      </c>
      <c r="K939" s="22" t="str">
        <f>IF('Log_working_2-way'!$D938="","",B939^('Log_working_2-way'!$D938))</f>
        <v/>
      </c>
    </row>
    <row r="940" spans="3:11">
      <c r="C940" s="20" t="str">
        <f t="shared" si="14"/>
        <v/>
      </c>
      <c r="D940" s="17" t="str">
        <f>IF(OR($A940="",$B940=""),"",A940*'MPTO_working_2-way'!$G939)</f>
        <v/>
      </c>
      <c r="E940" s="22" t="str">
        <f>IF(OR($A940="",$B940=""),"",B940*'MPTO_working_2-way'!$G939)</f>
        <v/>
      </c>
      <c r="F940" s="17" t="str">
        <f>IF(OR($A940="",$B940=""),"",'MPTO_working_2-way'!D939)</f>
        <v/>
      </c>
      <c r="G940" s="22" t="str">
        <f>IF(OR($A940="",$B940=""),"",'MPTO_working_2-way'!E939)</f>
        <v/>
      </c>
      <c r="H940" s="17" t="str">
        <f>IF(OR($A940="",$B940=""),"",'OddsRatio_working_2-way'!M939)</f>
        <v/>
      </c>
      <c r="I940" s="17" t="str">
        <f>IF(OR($A940="",$B940=""),"",'OddsRatio_working_2-way'!N939)</f>
        <v/>
      </c>
      <c r="J940" s="17" t="str">
        <f>IF('Log_working_2-way'!$D939="","",A940^('Log_working_2-way'!$D939))</f>
        <v/>
      </c>
      <c r="K940" s="22" t="str">
        <f>IF('Log_working_2-way'!$D939="","",B940^('Log_working_2-way'!$D939))</f>
        <v/>
      </c>
    </row>
    <row r="941" spans="3:11">
      <c r="C941" s="20" t="str">
        <f t="shared" si="14"/>
        <v/>
      </c>
      <c r="D941" s="17" t="str">
        <f>IF(OR($A941="",$B941=""),"",A941*'MPTO_working_2-way'!$G940)</f>
        <v/>
      </c>
      <c r="E941" s="22" t="str">
        <f>IF(OR($A941="",$B941=""),"",B941*'MPTO_working_2-way'!$G940)</f>
        <v/>
      </c>
      <c r="F941" s="17" t="str">
        <f>IF(OR($A941="",$B941=""),"",'MPTO_working_2-way'!D940)</f>
        <v/>
      </c>
      <c r="G941" s="22" t="str">
        <f>IF(OR($A941="",$B941=""),"",'MPTO_working_2-way'!E940)</f>
        <v/>
      </c>
      <c r="H941" s="17" t="str">
        <f>IF(OR($A941="",$B941=""),"",'OddsRatio_working_2-way'!M940)</f>
        <v/>
      </c>
      <c r="I941" s="17" t="str">
        <f>IF(OR($A941="",$B941=""),"",'OddsRatio_working_2-way'!N940)</f>
        <v/>
      </c>
      <c r="J941" s="17" t="str">
        <f>IF('Log_working_2-way'!$D940="","",A941^('Log_working_2-way'!$D940))</f>
        <v/>
      </c>
      <c r="K941" s="22" t="str">
        <f>IF('Log_working_2-way'!$D940="","",B941^('Log_working_2-way'!$D940))</f>
        <v/>
      </c>
    </row>
    <row r="942" spans="3:11">
      <c r="C942" s="20" t="str">
        <f t="shared" si="14"/>
        <v/>
      </c>
      <c r="D942" s="17" t="str">
        <f>IF(OR($A942="",$B942=""),"",A942*'MPTO_working_2-way'!$G941)</f>
        <v/>
      </c>
      <c r="E942" s="22" t="str">
        <f>IF(OR($A942="",$B942=""),"",B942*'MPTO_working_2-way'!$G941)</f>
        <v/>
      </c>
      <c r="F942" s="17" t="str">
        <f>IF(OR($A942="",$B942=""),"",'MPTO_working_2-way'!D941)</f>
        <v/>
      </c>
      <c r="G942" s="22" t="str">
        <f>IF(OR($A942="",$B942=""),"",'MPTO_working_2-way'!E941)</f>
        <v/>
      </c>
      <c r="H942" s="17" t="str">
        <f>IF(OR($A942="",$B942=""),"",'OddsRatio_working_2-way'!M941)</f>
        <v/>
      </c>
      <c r="I942" s="17" t="str">
        <f>IF(OR($A942="",$B942=""),"",'OddsRatio_working_2-way'!N941)</f>
        <v/>
      </c>
      <c r="J942" s="17" t="str">
        <f>IF('Log_working_2-way'!$D941="","",A942^('Log_working_2-way'!$D941))</f>
        <v/>
      </c>
      <c r="K942" s="22" t="str">
        <f>IF('Log_working_2-way'!$D941="","",B942^('Log_working_2-way'!$D941))</f>
        <v/>
      </c>
    </row>
    <row r="943" spans="3:11">
      <c r="C943" s="20" t="str">
        <f t="shared" si="14"/>
        <v/>
      </c>
      <c r="D943" s="17" t="str">
        <f>IF(OR($A943="",$B943=""),"",A943*'MPTO_working_2-way'!$G942)</f>
        <v/>
      </c>
      <c r="E943" s="22" t="str">
        <f>IF(OR($A943="",$B943=""),"",B943*'MPTO_working_2-way'!$G942)</f>
        <v/>
      </c>
      <c r="F943" s="17" t="str">
        <f>IF(OR($A943="",$B943=""),"",'MPTO_working_2-way'!D942)</f>
        <v/>
      </c>
      <c r="G943" s="22" t="str">
        <f>IF(OR($A943="",$B943=""),"",'MPTO_working_2-way'!E942)</f>
        <v/>
      </c>
      <c r="H943" s="17" t="str">
        <f>IF(OR($A943="",$B943=""),"",'OddsRatio_working_2-way'!M942)</f>
        <v/>
      </c>
      <c r="I943" s="17" t="str">
        <f>IF(OR($A943="",$B943=""),"",'OddsRatio_working_2-way'!N942)</f>
        <v/>
      </c>
      <c r="J943" s="17" t="str">
        <f>IF('Log_working_2-way'!$D942="","",A943^('Log_working_2-way'!$D942))</f>
        <v/>
      </c>
      <c r="K943" s="22" t="str">
        <f>IF('Log_working_2-way'!$D942="","",B943^('Log_working_2-way'!$D942))</f>
        <v/>
      </c>
    </row>
    <row r="944" spans="3:11">
      <c r="C944" s="20" t="str">
        <f t="shared" si="14"/>
        <v/>
      </c>
      <c r="D944" s="17" t="str">
        <f>IF(OR($A944="",$B944=""),"",A944*'MPTO_working_2-way'!$G943)</f>
        <v/>
      </c>
      <c r="E944" s="22" t="str">
        <f>IF(OR($A944="",$B944=""),"",B944*'MPTO_working_2-way'!$G943)</f>
        <v/>
      </c>
      <c r="F944" s="17" t="str">
        <f>IF(OR($A944="",$B944=""),"",'MPTO_working_2-way'!D943)</f>
        <v/>
      </c>
      <c r="G944" s="22" t="str">
        <f>IF(OR($A944="",$B944=""),"",'MPTO_working_2-way'!E943)</f>
        <v/>
      </c>
      <c r="H944" s="17" t="str">
        <f>IF(OR($A944="",$B944=""),"",'OddsRatio_working_2-way'!M943)</f>
        <v/>
      </c>
      <c r="I944" s="17" t="str">
        <f>IF(OR($A944="",$B944=""),"",'OddsRatio_working_2-way'!N943)</f>
        <v/>
      </c>
      <c r="J944" s="17" t="str">
        <f>IF('Log_working_2-way'!$D943="","",A944^('Log_working_2-way'!$D943))</f>
        <v/>
      </c>
      <c r="K944" s="22" t="str">
        <f>IF('Log_working_2-way'!$D943="","",B944^('Log_working_2-way'!$D943))</f>
        <v/>
      </c>
    </row>
    <row r="945" spans="3:11">
      <c r="C945" s="20" t="str">
        <f t="shared" si="14"/>
        <v/>
      </c>
      <c r="D945" s="17" t="str">
        <f>IF(OR($A945="",$B945=""),"",A945*'MPTO_working_2-way'!$G944)</f>
        <v/>
      </c>
      <c r="E945" s="22" t="str">
        <f>IF(OR($A945="",$B945=""),"",B945*'MPTO_working_2-way'!$G944)</f>
        <v/>
      </c>
      <c r="F945" s="17" t="str">
        <f>IF(OR($A945="",$B945=""),"",'MPTO_working_2-way'!D944)</f>
        <v/>
      </c>
      <c r="G945" s="22" t="str">
        <f>IF(OR($A945="",$B945=""),"",'MPTO_working_2-way'!E944)</f>
        <v/>
      </c>
      <c r="H945" s="17" t="str">
        <f>IF(OR($A945="",$B945=""),"",'OddsRatio_working_2-way'!M944)</f>
        <v/>
      </c>
      <c r="I945" s="17" t="str">
        <f>IF(OR($A945="",$B945=""),"",'OddsRatio_working_2-way'!N944)</f>
        <v/>
      </c>
      <c r="J945" s="17" t="str">
        <f>IF('Log_working_2-way'!$D944="","",A945^('Log_working_2-way'!$D944))</f>
        <v/>
      </c>
      <c r="K945" s="22" t="str">
        <f>IF('Log_working_2-way'!$D944="","",B945^('Log_working_2-way'!$D944))</f>
        <v/>
      </c>
    </row>
    <row r="946" spans="3:11">
      <c r="C946" s="20" t="str">
        <f t="shared" si="14"/>
        <v/>
      </c>
      <c r="D946" s="17" t="str">
        <f>IF(OR($A946="",$B946=""),"",A946*'MPTO_working_2-way'!$G945)</f>
        <v/>
      </c>
      <c r="E946" s="22" t="str">
        <f>IF(OR($A946="",$B946=""),"",B946*'MPTO_working_2-way'!$G945)</f>
        <v/>
      </c>
      <c r="F946" s="17" t="str">
        <f>IF(OR($A946="",$B946=""),"",'MPTO_working_2-way'!D945)</f>
        <v/>
      </c>
      <c r="G946" s="22" t="str">
        <f>IF(OR($A946="",$B946=""),"",'MPTO_working_2-way'!E945)</f>
        <v/>
      </c>
      <c r="H946" s="17" t="str">
        <f>IF(OR($A946="",$B946=""),"",'OddsRatio_working_2-way'!M945)</f>
        <v/>
      </c>
      <c r="I946" s="17" t="str">
        <f>IF(OR($A946="",$B946=""),"",'OddsRatio_working_2-way'!N945)</f>
        <v/>
      </c>
      <c r="J946" s="17" t="str">
        <f>IF('Log_working_2-way'!$D945="","",A946^('Log_working_2-way'!$D945))</f>
        <v/>
      </c>
      <c r="K946" s="22" t="str">
        <f>IF('Log_working_2-way'!$D945="","",B946^('Log_working_2-way'!$D945))</f>
        <v/>
      </c>
    </row>
    <row r="947" spans="3:11">
      <c r="C947" s="20" t="str">
        <f t="shared" si="14"/>
        <v/>
      </c>
      <c r="D947" s="17" t="str">
        <f>IF(OR($A947="",$B947=""),"",A947*'MPTO_working_2-way'!$G946)</f>
        <v/>
      </c>
      <c r="E947" s="22" t="str">
        <f>IF(OR($A947="",$B947=""),"",B947*'MPTO_working_2-way'!$G946)</f>
        <v/>
      </c>
      <c r="F947" s="17" t="str">
        <f>IF(OR($A947="",$B947=""),"",'MPTO_working_2-way'!D946)</f>
        <v/>
      </c>
      <c r="G947" s="22" t="str">
        <f>IF(OR($A947="",$B947=""),"",'MPTO_working_2-way'!E946)</f>
        <v/>
      </c>
      <c r="H947" s="17" t="str">
        <f>IF(OR($A947="",$B947=""),"",'OddsRatio_working_2-way'!M946)</f>
        <v/>
      </c>
      <c r="I947" s="17" t="str">
        <f>IF(OR($A947="",$B947=""),"",'OddsRatio_working_2-way'!N946)</f>
        <v/>
      </c>
      <c r="J947" s="17" t="str">
        <f>IF('Log_working_2-way'!$D946="","",A947^('Log_working_2-way'!$D946))</f>
        <v/>
      </c>
      <c r="K947" s="22" t="str">
        <f>IF('Log_working_2-way'!$D946="","",B947^('Log_working_2-way'!$D946))</f>
        <v/>
      </c>
    </row>
    <row r="948" spans="3:11">
      <c r="C948" s="20" t="str">
        <f t="shared" si="14"/>
        <v/>
      </c>
      <c r="D948" s="17" t="str">
        <f>IF(OR($A948="",$B948=""),"",A948*'MPTO_working_2-way'!$G947)</f>
        <v/>
      </c>
      <c r="E948" s="22" t="str">
        <f>IF(OR($A948="",$B948=""),"",B948*'MPTO_working_2-way'!$G947)</f>
        <v/>
      </c>
      <c r="F948" s="17" t="str">
        <f>IF(OR($A948="",$B948=""),"",'MPTO_working_2-way'!D947)</f>
        <v/>
      </c>
      <c r="G948" s="22" t="str">
        <f>IF(OR($A948="",$B948=""),"",'MPTO_working_2-way'!E947)</f>
        <v/>
      </c>
      <c r="H948" s="17" t="str">
        <f>IF(OR($A948="",$B948=""),"",'OddsRatio_working_2-way'!M947)</f>
        <v/>
      </c>
      <c r="I948" s="17" t="str">
        <f>IF(OR($A948="",$B948=""),"",'OddsRatio_working_2-way'!N947)</f>
        <v/>
      </c>
      <c r="J948" s="17" t="str">
        <f>IF('Log_working_2-way'!$D947="","",A948^('Log_working_2-way'!$D947))</f>
        <v/>
      </c>
      <c r="K948" s="22" t="str">
        <f>IF('Log_working_2-way'!$D947="","",B948^('Log_working_2-way'!$D947))</f>
        <v/>
      </c>
    </row>
    <row r="949" spans="3:11">
      <c r="C949" s="20" t="str">
        <f t="shared" si="14"/>
        <v/>
      </c>
      <c r="D949" s="17" t="str">
        <f>IF(OR($A949="",$B949=""),"",A949*'MPTO_working_2-way'!$G948)</f>
        <v/>
      </c>
      <c r="E949" s="22" t="str">
        <f>IF(OR($A949="",$B949=""),"",B949*'MPTO_working_2-way'!$G948)</f>
        <v/>
      </c>
      <c r="F949" s="17" t="str">
        <f>IF(OR($A949="",$B949=""),"",'MPTO_working_2-way'!D948)</f>
        <v/>
      </c>
      <c r="G949" s="22" t="str">
        <f>IF(OR($A949="",$B949=""),"",'MPTO_working_2-way'!E948)</f>
        <v/>
      </c>
      <c r="H949" s="17" t="str">
        <f>IF(OR($A949="",$B949=""),"",'OddsRatio_working_2-way'!M948)</f>
        <v/>
      </c>
      <c r="I949" s="17" t="str">
        <f>IF(OR($A949="",$B949=""),"",'OddsRatio_working_2-way'!N948)</f>
        <v/>
      </c>
      <c r="J949" s="17" t="str">
        <f>IF('Log_working_2-way'!$D948="","",A949^('Log_working_2-way'!$D948))</f>
        <v/>
      </c>
      <c r="K949" s="22" t="str">
        <f>IF('Log_working_2-way'!$D948="","",B949^('Log_working_2-way'!$D948))</f>
        <v/>
      </c>
    </row>
    <row r="950" spans="3:11">
      <c r="C950" s="20" t="str">
        <f t="shared" si="14"/>
        <v/>
      </c>
      <c r="D950" s="17" t="str">
        <f>IF(OR($A950="",$B950=""),"",A950*'MPTO_working_2-way'!$G949)</f>
        <v/>
      </c>
      <c r="E950" s="22" t="str">
        <f>IF(OR($A950="",$B950=""),"",B950*'MPTO_working_2-way'!$G949)</f>
        <v/>
      </c>
      <c r="F950" s="17" t="str">
        <f>IF(OR($A950="",$B950=""),"",'MPTO_working_2-way'!D949)</f>
        <v/>
      </c>
      <c r="G950" s="22" t="str">
        <f>IF(OR($A950="",$B950=""),"",'MPTO_working_2-way'!E949)</f>
        <v/>
      </c>
      <c r="H950" s="17" t="str">
        <f>IF(OR($A950="",$B950=""),"",'OddsRatio_working_2-way'!M949)</f>
        <v/>
      </c>
      <c r="I950" s="17" t="str">
        <f>IF(OR($A950="",$B950=""),"",'OddsRatio_working_2-way'!N949)</f>
        <v/>
      </c>
      <c r="J950" s="17" t="str">
        <f>IF('Log_working_2-way'!$D949="","",A950^('Log_working_2-way'!$D949))</f>
        <v/>
      </c>
      <c r="K950" s="22" t="str">
        <f>IF('Log_working_2-way'!$D949="","",B950^('Log_working_2-way'!$D949))</f>
        <v/>
      </c>
    </row>
    <row r="951" spans="3:11">
      <c r="C951" s="20" t="str">
        <f t="shared" si="14"/>
        <v/>
      </c>
      <c r="D951" s="17" t="str">
        <f>IF(OR($A951="",$B951=""),"",A951*'MPTO_working_2-way'!$G950)</f>
        <v/>
      </c>
      <c r="E951" s="22" t="str">
        <f>IF(OR($A951="",$B951=""),"",B951*'MPTO_working_2-way'!$G950)</f>
        <v/>
      </c>
      <c r="F951" s="17" t="str">
        <f>IF(OR($A951="",$B951=""),"",'MPTO_working_2-way'!D950)</f>
        <v/>
      </c>
      <c r="G951" s="22" t="str">
        <f>IF(OR($A951="",$B951=""),"",'MPTO_working_2-way'!E950)</f>
        <v/>
      </c>
      <c r="H951" s="17" t="str">
        <f>IF(OR($A951="",$B951=""),"",'OddsRatio_working_2-way'!M950)</f>
        <v/>
      </c>
      <c r="I951" s="17" t="str">
        <f>IF(OR($A951="",$B951=""),"",'OddsRatio_working_2-way'!N950)</f>
        <v/>
      </c>
      <c r="J951" s="17" t="str">
        <f>IF('Log_working_2-way'!$D950="","",A951^('Log_working_2-way'!$D950))</f>
        <v/>
      </c>
      <c r="K951" s="22" t="str">
        <f>IF('Log_working_2-way'!$D950="","",B951^('Log_working_2-way'!$D950))</f>
        <v/>
      </c>
    </row>
    <row r="952" spans="3:11">
      <c r="C952" s="20" t="str">
        <f t="shared" si="14"/>
        <v/>
      </c>
      <c r="D952" s="17" t="str">
        <f>IF(OR($A952="",$B952=""),"",A952*'MPTO_working_2-way'!$G951)</f>
        <v/>
      </c>
      <c r="E952" s="22" t="str">
        <f>IF(OR($A952="",$B952=""),"",B952*'MPTO_working_2-way'!$G951)</f>
        <v/>
      </c>
      <c r="F952" s="17" t="str">
        <f>IF(OR($A952="",$B952=""),"",'MPTO_working_2-way'!D951)</f>
        <v/>
      </c>
      <c r="G952" s="22" t="str">
        <f>IF(OR($A952="",$B952=""),"",'MPTO_working_2-way'!E951)</f>
        <v/>
      </c>
      <c r="H952" s="17" t="str">
        <f>IF(OR($A952="",$B952=""),"",'OddsRatio_working_2-way'!M951)</f>
        <v/>
      </c>
      <c r="I952" s="17" t="str">
        <f>IF(OR($A952="",$B952=""),"",'OddsRatio_working_2-way'!N951)</f>
        <v/>
      </c>
      <c r="J952" s="17" t="str">
        <f>IF('Log_working_2-way'!$D951="","",A952^('Log_working_2-way'!$D951))</f>
        <v/>
      </c>
      <c r="K952" s="22" t="str">
        <f>IF('Log_working_2-way'!$D951="","",B952^('Log_working_2-way'!$D951))</f>
        <v/>
      </c>
    </row>
    <row r="953" spans="3:11">
      <c r="C953" s="20" t="str">
        <f t="shared" si="14"/>
        <v/>
      </c>
      <c r="D953" s="17" t="str">
        <f>IF(OR($A953="",$B953=""),"",A953*'MPTO_working_2-way'!$G952)</f>
        <v/>
      </c>
      <c r="E953" s="22" t="str">
        <f>IF(OR($A953="",$B953=""),"",B953*'MPTO_working_2-way'!$G952)</f>
        <v/>
      </c>
      <c r="F953" s="17" t="str">
        <f>IF(OR($A953="",$B953=""),"",'MPTO_working_2-way'!D952)</f>
        <v/>
      </c>
      <c r="G953" s="22" t="str">
        <f>IF(OR($A953="",$B953=""),"",'MPTO_working_2-way'!E952)</f>
        <v/>
      </c>
      <c r="H953" s="17" t="str">
        <f>IF(OR($A953="",$B953=""),"",'OddsRatio_working_2-way'!M952)</f>
        <v/>
      </c>
      <c r="I953" s="17" t="str">
        <f>IF(OR($A953="",$B953=""),"",'OddsRatio_working_2-way'!N952)</f>
        <v/>
      </c>
      <c r="J953" s="17" t="str">
        <f>IF('Log_working_2-way'!$D952="","",A953^('Log_working_2-way'!$D952))</f>
        <v/>
      </c>
      <c r="K953" s="22" t="str">
        <f>IF('Log_working_2-way'!$D952="","",B953^('Log_working_2-way'!$D952))</f>
        <v/>
      </c>
    </row>
    <row r="954" spans="3:11">
      <c r="C954" s="20" t="str">
        <f t="shared" si="14"/>
        <v/>
      </c>
      <c r="D954" s="17" t="str">
        <f>IF(OR($A954="",$B954=""),"",A954*'MPTO_working_2-way'!$G953)</f>
        <v/>
      </c>
      <c r="E954" s="22" t="str">
        <f>IF(OR($A954="",$B954=""),"",B954*'MPTO_working_2-way'!$G953)</f>
        <v/>
      </c>
      <c r="F954" s="17" t="str">
        <f>IF(OR($A954="",$B954=""),"",'MPTO_working_2-way'!D953)</f>
        <v/>
      </c>
      <c r="G954" s="22" t="str">
        <f>IF(OR($A954="",$B954=""),"",'MPTO_working_2-way'!E953)</f>
        <v/>
      </c>
      <c r="H954" s="17" t="str">
        <f>IF(OR($A954="",$B954=""),"",'OddsRatio_working_2-way'!M953)</f>
        <v/>
      </c>
      <c r="I954" s="17" t="str">
        <f>IF(OR($A954="",$B954=""),"",'OddsRatio_working_2-way'!N953)</f>
        <v/>
      </c>
      <c r="J954" s="17" t="str">
        <f>IF('Log_working_2-way'!$D953="","",A954^('Log_working_2-way'!$D953))</f>
        <v/>
      </c>
      <c r="K954" s="22" t="str">
        <f>IF('Log_working_2-way'!$D953="","",B954^('Log_working_2-way'!$D953))</f>
        <v/>
      </c>
    </row>
    <row r="955" spans="3:11">
      <c r="C955" s="20" t="str">
        <f t="shared" si="14"/>
        <v/>
      </c>
      <c r="D955" s="17" t="str">
        <f>IF(OR($A955="",$B955=""),"",A955*'MPTO_working_2-way'!$G954)</f>
        <v/>
      </c>
      <c r="E955" s="22" t="str">
        <f>IF(OR($A955="",$B955=""),"",B955*'MPTO_working_2-way'!$G954)</f>
        <v/>
      </c>
      <c r="F955" s="17" t="str">
        <f>IF(OR($A955="",$B955=""),"",'MPTO_working_2-way'!D954)</f>
        <v/>
      </c>
      <c r="G955" s="22" t="str">
        <f>IF(OR($A955="",$B955=""),"",'MPTO_working_2-way'!E954)</f>
        <v/>
      </c>
      <c r="H955" s="17" t="str">
        <f>IF(OR($A955="",$B955=""),"",'OddsRatio_working_2-way'!M954)</f>
        <v/>
      </c>
      <c r="I955" s="17" t="str">
        <f>IF(OR($A955="",$B955=""),"",'OddsRatio_working_2-way'!N954)</f>
        <v/>
      </c>
      <c r="J955" s="17" t="str">
        <f>IF('Log_working_2-way'!$D954="","",A955^('Log_working_2-way'!$D954))</f>
        <v/>
      </c>
      <c r="K955" s="22" t="str">
        <f>IF('Log_working_2-way'!$D954="","",B955^('Log_working_2-way'!$D954))</f>
        <v/>
      </c>
    </row>
    <row r="956" spans="3:11">
      <c r="C956" s="20" t="str">
        <f t="shared" si="14"/>
        <v/>
      </c>
      <c r="D956" s="17" t="str">
        <f>IF(OR($A956="",$B956=""),"",A956*'MPTO_working_2-way'!$G955)</f>
        <v/>
      </c>
      <c r="E956" s="22" t="str">
        <f>IF(OR($A956="",$B956=""),"",B956*'MPTO_working_2-way'!$G955)</f>
        <v/>
      </c>
      <c r="F956" s="17" t="str">
        <f>IF(OR($A956="",$B956=""),"",'MPTO_working_2-way'!D955)</f>
        <v/>
      </c>
      <c r="G956" s="22" t="str">
        <f>IF(OR($A956="",$B956=""),"",'MPTO_working_2-way'!E955)</f>
        <v/>
      </c>
      <c r="H956" s="17" t="str">
        <f>IF(OR($A956="",$B956=""),"",'OddsRatio_working_2-way'!M955)</f>
        <v/>
      </c>
      <c r="I956" s="17" t="str">
        <f>IF(OR($A956="",$B956=""),"",'OddsRatio_working_2-way'!N955)</f>
        <v/>
      </c>
      <c r="J956" s="17" t="str">
        <f>IF('Log_working_2-way'!$D955="","",A956^('Log_working_2-way'!$D955))</f>
        <v/>
      </c>
      <c r="K956" s="22" t="str">
        <f>IF('Log_working_2-way'!$D955="","",B956^('Log_working_2-way'!$D955))</f>
        <v/>
      </c>
    </row>
    <row r="957" spans="3:11">
      <c r="C957" s="20" t="str">
        <f t="shared" si="14"/>
        <v/>
      </c>
      <c r="D957" s="17" t="str">
        <f>IF(OR($A957="",$B957=""),"",A957*'MPTO_working_2-way'!$G956)</f>
        <v/>
      </c>
      <c r="E957" s="22" t="str">
        <f>IF(OR($A957="",$B957=""),"",B957*'MPTO_working_2-way'!$G956)</f>
        <v/>
      </c>
      <c r="F957" s="17" t="str">
        <f>IF(OR($A957="",$B957=""),"",'MPTO_working_2-way'!D956)</f>
        <v/>
      </c>
      <c r="G957" s="22" t="str">
        <f>IF(OR($A957="",$B957=""),"",'MPTO_working_2-way'!E956)</f>
        <v/>
      </c>
      <c r="H957" s="17" t="str">
        <f>IF(OR($A957="",$B957=""),"",'OddsRatio_working_2-way'!M956)</f>
        <v/>
      </c>
      <c r="I957" s="17" t="str">
        <f>IF(OR($A957="",$B957=""),"",'OddsRatio_working_2-way'!N956)</f>
        <v/>
      </c>
      <c r="J957" s="17" t="str">
        <f>IF('Log_working_2-way'!$D956="","",A957^('Log_working_2-way'!$D956))</f>
        <v/>
      </c>
      <c r="K957" s="22" t="str">
        <f>IF('Log_working_2-way'!$D956="","",B957^('Log_working_2-way'!$D956))</f>
        <v/>
      </c>
    </row>
    <row r="958" spans="3:11">
      <c r="C958" s="20" t="str">
        <f t="shared" si="14"/>
        <v/>
      </c>
      <c r="D958" s="17" t="str">
        <f>IF(OR($A958="",$B958=""),"",A958*'MPTO_working_2-way'!$G957)</f>
        <v/>
      </c>
      <c r="E958" s="22" t="str">
        <f>IF(OR($A958="",$B958=""),"",B958*'MPTO_working_2-way'!$G957)</f>
        <v/>
      </c>
      <c r="F958" s="17" t="str">
        <f>IF(OR($A958="",$B958=""),"",'MPTO_working_2-way'!D957)</f>
        <v/>
      </c>
      <c r="G958" s="22" t="str">
        <f>IF(OR($A958="",$B958=""),"",'MPTO_working_2-way'!E957)</f>
        <v/>
      </c>
      <c r="H958" s="17" t="str">
        <f>IF(OR($A958="",$B958=""),"",'OddsRatio_working_2-way'!M957)</f>
        <v/>
      </c>
      <c r="I958" s="17" t="str">
        <f>IF(OR($A958="",$B958=""),"",'OddsRatio_working_2-way'!N957)</f>
        <v/>
      </c>
      <c r="J958" s="17" t="str">
        <f>IF('Log_working_2-way'!$D957="","",A958^('Log_working_2-way'!$D957))</f>
        <v/>
      </c>
      <c r="K958" s="22" t="str">
        <f>IF('Log_working_2-way'!$D957="","",B958^('Log_working_2-way'!$D957))</f>
        <v/>
      </c>
    </row>
    <row r="959" spans="3:11">
      <c r="C959" s="20" t="str">
        <f t="shared" si="14"/>
        <v/>
      </c>
      <c r="D959" s="17" t="str">
        <f>IF(OR($A959="",$B959=""),"",A959*'MPTO_working_2-way'!$G958)</f>
        <v/>
      </c>
      <c r="E959" s="22" t="str">
        <f>IF(OR($A959="",$B959=""),"",B959*'MPTO_working_2-way'!$G958)</f>
        <v/>
      </c>
      <c r="F959" s="17" t="str">
        <f>IF(OR($A959="",$B959=""),"",'MPTO_working_2-way'!D958)</f>
        <v/>
      </c>
      <c r="G959" s="22" t="str">
        <f>IF(OR($A959="",$B959=""),"",'MPTO_working_2-way'!E958)</f>
        <v/>
      </c>
      <c r="H959" s="17" t="str">
        <f>IF(OR($A959="",$B959=""),"",'OddsRatio_working_2-way'!M958)</f>
        <v/>
      </c>
      <c r="I959" s="17" t="str">
        <f>IF(OR($A959="",$B959=""),"",'OddsRatio_working_2-way'!N958)</f>
        <v/>
      </c>
      <c r="J959" s="17" t="str">
        <f>IF('Log_working_2-way'!$D958="","",A959^('Log_working_2-way'!$D958))</f>
        <v/>
      </c>
      <c r="K959" s="22" t="str">
        <f>IF('Log_working_2-way'!$D958="","",B959^('Log_working_2-way'!$D958))</f>
        <v/>
      </c>
    </row>
    <row r="960" spans="3:11">
      <c r="C960" s="20" t="str">
        <f t="shared" si="14"/>
        <v/>
      </c>
      <c r="D960" s="17" t="str">
        <f>IF(OR($A960="",$B960=""),"",A960*'MPTO_working_2-way'!$G959)</f>
        <v/>
      </c>
      <c r="E960" s="22" t="str">
        <f>IF(OR($A960="",$B960=""),"",B960*'MPTO_working_2-way'!$G959)</f>
        <v/>
      </c>
      <c r="F960" s="17" t="str">
        <f>IF(OR($A960="",$B960=""),"",'MPTO_working_2-way'!D959)</f>
        <v/>
      </c>
      <c r="G960" s="22" t="str">
        <f>IF(OR($A960="",$B960=""),"",'MPTO_working_2-way'!E959)</f>
        <v/>
      </c>
      <c r="H960" s="17" t="str">
        <f>IF(OR($A960="",$B960=""),"",'OddsRatio_working_2-way'!M959)</f>
        <v/>
      </c>
      <c r="I960" s="17" t="str">
        <f>IF(OR($A960="",$B960=""),"",'OddsRatio_working_2-way'!N959)</f>
        <v/>
      </c>
      <c r="J960" s="17" t="str">
        <f>IF('Log_working_2-way'!$D959="","",A960^('Log_working_2-way'!$D959))</f>
        <v/>
      </c>
      <c r="K960" s="22" t="str">
        <f>IF('Log_working_2-way'!$D959="","",B960^('Log_working_2-way'!$D959))</f>
        <v/>
      </c>
    </row>
    <row r="961" spans="3:11">
      <c r="C961" s="20" t="str">
        <f t="shared" si="14"/>
        <v/>
      </c>
      <c r="D961" s="17" t="str">
        <f>IF(OR($A961="",$B961=""),"",A961*'MPTO_working_2-way'!$G960)</f>
        <v/>
      </c>
      <c r="E961" s="22" t="str">
        <f>IF(OR($A961="",$B961=""),"",B961*'MPTO_working_2-way'!$G960)</f>
        <v/>
      </c>
      <c r="F961" s="17" t="str">
        <f>IF(OR($A961="",$B961=""),"",'MPTO_working_2-way'!D960)</f>
        <v/>
      </c>
      <c r="G961" s="22" t="str">
        <f>IF(OR($A961="",$B961=""),"",'MPTO_working_2-way'!E960)</f>
        <v/>
      </c>
      <c r="H961" s="17" t="str">
        <f>IF(OR($A961="",$B961=""),"",'OddsRatio_working_2-way'!M960)</f>
        <v/>
      </c>
      <c r="I961" s="17" t="str">
        <f>IF(OR($A961="",$B961=""),"",'OddsRatio_working_2-way'!N960)</f>
        <v/>
      </c>
      <c r="J961" s="17" t="str">
        <f>IF('Log_working_2-way'!$D960="","",A961^('Log_working_2-way'!$D960))</f>
        <v/>
      </c>
      <c r="K961" s="22" t="str">
        <f>IF('Log_working_2-way'!$D960="","",B961^('Log_working_2-way'!$D960))</f>
        <v/>
      </c>
    </row>
    <row r="962" spans="3:11">
      <c r="C962" s="20" t="str">
        <f t="shared" si="14"/>
        <v/>
      </c>
      <c r="D962" s="17" t="str">
        <f>IF(OR($A962="",$B962=""),"",A962*'MPTO_working_2-way'!$G961)</f>
        <v/>
      </c>
      <c r="E962" s="22" t="str">
        <f>IF(OR($A962="",$B962=""),"",B962*'MPTO_working_2-way'!$G961)</f>
        <v/>
      </c>
      <c r="F962" s="17" t="str">
        <f>IF(OR($A962="",$B962=""),"",'MPTO_working_2-way'!D961)</f>
        <v/>
      </c>
      <c r="G962" s="22" t="str">
        <f>IF(OR($A962="",$B962=""),"",'MPTO_working_2-way'!E961)</f>
        <v/>
      </c>
      <c r="H962" s="17" t="str">
        <f>IF(OR($A962="",$B962=""),"",'OddsRatio_working_2-way'!M961)</f>
        <v/>
      </c>
      <c r="I962" s="17" t="str">
        <f>IF(OR($A962="",$B962=""),"",'OddsRatio_working_2-way'!N961)</f>
        <v/>
      </c>
      <c r="J962" s="17" t="str">
        <f>IF('Log_working_2-way'!$D961="","",A962^('Log_working_2-way'!$D961))</f>
        <v/>
      </c>
      <c r="K962" s="22" t="str">
        <f>IF('Log_working_2-way'!$D961="","",B962^('Log_working_2-way'!$D961))</f>
        <v/>
      </c>
    </row>
    <row r="963" spans="3:11">
      <c r="C963" s="20" t="str">
        <f t="shared" ref="C963:C1026" si="15">IF(OR($A963="",$B963=""),"",(1/A963)+(1/B963)-1)</f>
        <v/>
      </c>
      <c r="D963" s="17" t="str">
        <f>IF(OR($A963="",$B963=""),"",A963*'MPTO_working_2-way'!$G962)</f>
        <v/>
      </c>
      <c r="E963" s="22" t="str">
        <f>IF(OR($A963="",$B963=""),"",B963*'MPTO_working_2-way'!$G962)</f>
        <v/>
      </c>
      <c r="F963" s="17" t="str">
        <f>IF(OR($A963="",$B963=""),"",'MPTO_working_2-way'!D962)</f>
        <v/>
      </c>
      <c r="G963" s="22" t="str">
        <f>IF(OR($A963="",$B963=""),"",'MPTO_working_2-way'!E962)</f>
        <v/>
      </c>
      <c r="H963" s="17" t="str">
        <f>IF(OR($A963="",$B963=""),"",'OddsRatio_working_2-way'!M962)</f>
        <v/>
      </c>
      <c r="I963" s="17" t="str">
        <f>IF(OR($A963="",$B963=""),"",'OddsRatio_working_2-way'!N962)</f>
        <v/>
      </c>
      <c r="J963" s="17" t="str">
        <f>IF('Log_working_2-way'!$D962="","",A963^('Log_working_2-way'!$D962))</f>
        <v/>
      </c>
      <c r="K963" s="22" t="str">
        <f>IF('Log_working_2-way'!$D962="","",B963^('Log_working_2-way'!$D962))</f>
        <v/>
      </c>
    </row>
    <row r="964" spans="3:11">
      <c r="C964" s="20" t="str">
        <f t="shared" si="15"/>
        <v/>
      </c>
      <c r="D964" s="17" t="str">
        <f>IF(OR($A964="",$B964=""),"",A964*'MPTO_working_2-way'!$G963)</f>
        <v/>
      </c>
      <c r="E964" s="22" t="str">
        <f>IF(OR($A964="",$B964=""),"",B964*'MPTO_working_2-way'!$G963)</f>
        <v/>
      </c>
      <c r="F964" s="17" t="str">
        <f>IF(OR($A964="",$B964=""),"",'MPTO_working_2-way'!D963)</f>
        <v/>
      </c>
      <c r="G964" s="22" t="str">
        <f>IF(OR($A964="",$B964=""),"",'MPTO_working_2-way'!E963)</f>
        <v/>
      </c>
      <c r="H964" s="17" t="str">
        <f>IF(OR($A964="",$B964=""),"",'OddsRatio_working_2-way'!M963)</f>
        <v/>
      </c>
      <c r="I964" s="17" t="str">
        <f>IF(OR($A964="",$B964=""),"",'OddsRatio_working_2-way'!N963)</f>
        <v/>
      </c>
      <c r="J964" s="17" t="str">
        <f>IF('Log_working_2-way'!$D963="","",A964^('Log_working_2-way'!$D963))</f>
        <v/>
      </c>
      <c r="K964" s="22" t="str">
        <f>IF('Log_working_2-way'!$D963="","",B964^('Log_working_2-way'!$D963))</f>
        <v/>
      </c>
    </row>
    <row r="965" spans="3:11">
      <c r="C965" s="20" t="str">
        <f t="shared" si="15"/>
        <v/>
      </c>
      <c r="D965" s="17" t="str">
        <f>IF(OR($A965="",$B965=""),"",A965*'MPTO_working_2-way'!$G964)</f>
        <v/>
      </c>
      <c r="E965" s="22" t="str">
        <f>IF(OR($A965="",$B965=""),"",B965*'MPTO_working_2-way'!$G964)</f>
        <v/>
      </c>
      <c r="F965" s="17" t="str">
        <f>IF(OR($A965="",$B965=""),"",'MPTO_working_2-way'!D964)</f>
        <v/>
      </c>
      <c r="G965" s="22" t="str">
        <f>IF(OR($A965="",$B965=""),"",'MPTO_working_2-way'!E964)</f>
        <v/>
      </c>
      <c r="H965" s="17" t="str">
        <f>IF(OR($A965="",$B965=""),"",'OddsRatio_working_2-way'!M964)</f>
        <v/>
      </c>
      <c r="I965" s="17" t="str">
        <f>IF(OR($A965="",$B965=""),"",'OddsRatio_working_2-way'!N964)</f>
        <v/>
      </c>
      <c r="J965" s="17" t="str">
        <f>IF('Log_working_2-way'!$D964="","",A965^('Log_working_2-way'!$D964))</f>
        <v/>
      </c>
      <c r="K965" s="22" t="str">
        <f>IF('Log_working_2-way'!$D964="","",B965^('Log_working_2-way'!$D964))</f>
        <v/>
      </c>
    </row>
    <row r="966" spans="3:11">
      <c r="C966" s="20" t="str">
        <f t="shared" si="15"/>
        <v/>
      </c>
      <c r="D966" s="17" t="str">
        <f>IF(OR($A966="",$B966=""),"",A966*'MPTO_working_2-way'!$G965)</f>
        <v/>
      </c>
      <c r="E966" s="22" t="str">
        <f>IF(OR($A966="",$B966=""),"",B966*'MPTO_working_2-way'!$G965)</f>
        <v/>
      </c>
      <c r="F966" s="17" t="str">
        <f>IF(OR($A966="",$B966=""),"",'MPTO_working_2-way'!D965)</f>
        <v/>
      </c>
      <c r="G966" s="22" t="str">
        <f>IF(OR($A966="",$B966=""),"",'MPTO_working_2-way'!E965)</f>
        <v/>
      </c>
      <c r="H966" s="17" t="str">
        <f>IF(OR($A966="",$B966=""),"",'OddsRatio_working_2-way'!M965)</f>
        <v/>
      </c>
      <c r="I966" s="17" t="str">
        <f>IF(OR($A966="",$B966=""),"",'OddsRatio_working_2-way'!N965)</f>
        <v/>
      </c>
      <c r="J966" s="17" t="str">
        <f>IF('Log_working_2-way'!$D965="","",A966^('Log_working_2-way'!$D965))</f>
        <v/>
      </c>
      <c r="K966" s="22" t="str">
        <f>IF('Log_working_2-way'!$D965="","",B966^('Log_working_2-way'!$D965))</f>
        <v/>
      </c>
    </row>
    <row r="967" spans="3:11">
      <c r="C967" s="20" t="str">
        <f t="shared" si="15"/>
        <v/>
      </c>
      <c r="D967" s="17" t="str">
        <f>IF(OR($A967="",$B967=""),"",A967*'MPTO_working_2-way'!$G966)</f>
        <v/>
      </c>
      <c r="E967" s="22" t="str">
        <f>IF(OR($A967="",$B967=""),"",B967*'MPTO_working_2-way'!$G966)</f>
        <v/>
      </c>
      <c r="F967" s="17" t="str">
        <f>IF(OR($A967="",$B967=""),"",'MPTO_working_2-way'!D966)</f>
        <v/>
      </c>
      <c r="G967" s="22" t="str">
        <f>IF(OR($A967="",$B967=""),"",'MPTO_working_2-way'!E966)</f>
        <v/>
      </c>
      <c r="H967" s="17" t="str">
        <f>IF(OR($A967="",$B967=""),"",'OddsRatio_working_2-way'!M966)</f>
        <v/>
      </c>
      <c r="I967" s="17" t="str">
        <f>IF(OR($A967="",$B967=""),"",'OddsRatio_working_2-way'!N966)</f>
        <v/>
      </c>
      <c r="J967" s="17" t="str">
        <f>IF('Log_working_2-way'!$D966="","",A967^('Log_working_2-way'!$D966))</f>
        <v/>
      </c>
      <c r="K967" s="22" t="str">
        <f>IF('Log_working_2-way'!$D966="","",B967^('Log_working_2-way'!$D966))</f>
        <v/>
      </c>
    </row>
    <row r="968" spans="3:11">
      <c r="C968" s="20" t="str">
        <f t="shared" si="15"/>
        <v/>
      </c>
      <c r="D968" s="17" t="str">
        <f>IF(OR($A968="",$B968=""),"",A968*'MPTO_working_2-way'!$G967)</f>
        <v/>
      </c>
      <c r="E968" s="22" t="str">
        <f>IF(OR($A968="",$B968=""),"",B968*'MPTO_working_2-way'!$G967)</f>
        <v/>
      </c>
      <c r="F968" s="17" t="str">
        <f>IF(OR($A968="",$B968=""),"",'MPTO_working_2-way'!D967)</f>
        <v/>
      </c>
      <c r="G968" s="22" t="str">
        <f>IF(OR($A968="",$B968=""),"",'MPTO_working_2-way'!E967)</f>
        <v/>
      </c>
      <c r="H968" s="17" t="str">
        <f>IF(OR($A968="",$B968=""),"",'OddsRatio_working_2-way'!M967)</f>
        <v/>
      </c>
      <c r="I968" s="17" t="str">
        <f>IF(OR($A968="",$B968=""),"",'OddsRatio_working_2-way'!N967)</f>
        <v/>
      </c>
      <c r="J968" s="17" t="str">
        <f>IF('Log_working_2-way'!$D967="","",A968^('Log_working_2-way'!$D967))</f>
        <v/>
      </c>
      <c r="K968" s="22" t="str">
        <f>IF('Log_working_2-way'!$D967="","",B968^('Log_working_2-way'!$D967))</f>
        <v/>
      </c>
    </row>
    <row r="969" spans="3:11">
      <c r="C969" s="20" t="str">
        <f t="shared" si="15"/>
        <v/>
      </c>
      <c r="D969" s="17" t="str">
        <f>IF(OR($A969="",$B969=""),"",A969*'MPTO_working_2-way'!$G968)</f>
        <v/>
      </c>
      <c r="E969" s="22" t="str">
        <f>IF(OR($A969="",$B969=""),"",B969*'MPTO_working_2-way'!$G968)</f>
        <v/>
      </c>
      <c r="F969" s="17" t="str">
        <f>IF(OR($A969="",$B969=""),"",'MPTO_working_2-way'!D968)</f>
        <v/>
      </c>
      <c r="G969" s="22" t="str">
        <f>IF(OR($A969="",$B969=""),"",'MPTO_working_2-way'!E968)</f>
        <v/>
      </c>
      <c r="H969" s="17" t="str">
        <f>IF(OR($A969="",$B969=""),"",'OddsRatio_working_2-way'!M968)</f>
        <v/>
      </c>
      <c r="I969" s="17" t="str">
        <f>IF(OR($A969="",$B969=""),"",'OddsRatio_working_2-way'!N968)</f>
        <v/>
      </c>
      <c r="J969" s="17" t="str">
        <f>IF('Log_working_2-way'!$D968="","",A969^('Log_working_2-way'!$D968))</f>
        <v/>
      </c>
      <c r="K969" s="22" t="str">
        <f>IF('Log_working_2-way'!$D968="","",B969^('Log_working_2-way'!$D968))</f>
        <v/>
      </c>
    </row>
    <row r="970" spans="3:11">
      <c r="C970" s="20" t="str">
        <f t="shared" si="15"/>
        <v/>
      </c>
      <c r="D970" s="17" t="str">
        <f>IF(OR($A970="",$B970=""),"",A970*'MPTO_working_2-way'!$G969)</f>
        <v/>
      </c>
      <c r="E970" s="22" t="str">
        <f>IF(OR($A970="",$B970=""),"",B970*'MPTO_working_2-way'!$G969)</f>
        <v/>
      </c>
      <c r="F970" s="17" t="str">
        <f>IF(OR($A970="",$B970=""),"",'MPTO_working_2-way'!D969)</f>
        <v/>
      </c>
      <c r="G970" s="22" t="str">
        <f>IF(OR($A970="",$B970=""),"",'MPTO_working_2-way'!E969)</f>
        <v/>
      </c>
      <c r="H970" s="17" t="str">
        <f>IF(OR($A970="",$B970=""),"",'OddsRatio_working_2-way'!M969)</f>
        <v/>
      </c>
      <c r="I970" s="17" t="str">
        <f>IF(OR($A970="",$B970=""),"",'OddsRatio_working_2-way'!N969)</f>
        <v/>
      </c>
      <c r="J970" s="17" t="str">
        <f>IF('Log_working_2-way'!$D969="","",A970^('Log_working_2-way'!$D969))</f>
        <v/>
      </c>
      <c r="K970" s="22" t="str">
        <f>IF('Log_working_2-way'!$D969="","",B970^('Log_working_2-way'!$D969))</f>
        <v/>
      </c>
    </row>
    <row r="971" spans="3:11">
      <c r="C971" s="20" t="str">
        <f t="shared" si="15"/>
        <v/>
      </c>
      <c r="D971" s="17" t="str">
        <f>IF(OR($A971="",$B971=""),"",A971*'MPTO_working_2-way'!$G970)</f>
        <v/>
      </c>
      <c r="E971" s="22" t="str">
        <f>IF(OR($A971="",$B971=""),"",B971*'MPTO_working_2-way'!$G970)</f>
        <v/>
      </c>
      <c r="F971" s="17" t="str">
        <f>IF(OR($A971="",$B971=""),"",'MPTO_working_2-way'!D970)</f>
        <v/>
      </c>
      <c r="G971" s="22" t="str">
        <f>IF(OR($A971="",$B971=""),"",'MPTO_working_2-way'!E970)</f>
        <v/>
      </c>
      <c r="H971" s="17" t="str">
        <f>IF(OR($A971="",$B971=""),"",'OddsRatio_working_2-way'!M970)</f>
        <v/>
      </c>
      <c r="I971" s="17" t="str">
        <f>IF(OR($A971="",$B971=""),"",'OddsRatio_working_2-way'!N970)</f>
        <v/>
      </c>
      <c r="J971" s="17" t="str">
        <f>IF('Log_working_2-way'!$D970="","",A971^('Log_working_2-way'!$D970))</f>
        <v/>
      </c>
      <c r="K971" s="22" t="str">
        <f>IF('Log_working_2-way'!$D970="","",B971^('Log_working_2-way'!$D970))</f>
        <v/>
      </c>
    </row>
    <row r="972" spans="3:11">
      <c r="C972" s="20" t="str">
        <f t="shared" si="15"/>
        <v/>
      </c>
      <c r="D972" s="17" t="str">
        <f>IF(OR($A972="",$B972=""),"",A972*'MPTO_working_2-way'!$G971)</f>
        <v/>
      </c>
      <c r="E972" s="22" t="str">
        <f>IF(OR($A972="",$B972=""),"",B972*'MPTO_working_2-way'!$G971)</f>
        <v/>
      </c>
      <c r="F972" s="17" t="str">
        <f>IF(OR($A972="",$B972=""),"",'MPTO_working_2-way'!D971)</f>
        <v/>
      </c>
      <c r="G972" s="22" t="str">
        <f>IF(OR($A972="",$B972=""),"",'MPTO_working_2-way'!E971)</f>
        <v/>
      </c>
      <c r="H972" s="17" t="str">
        <f>IF(OR($A972="",$B972=""),"",'OddsRatio_working_2-way'!M971)</f>
        <v/>
      </c>
      <c r="I972" s="17" t="str">
        <f>IF(OR($A972="",$B972=""),"",'OddsRatio_working_2-way'!N971)</f>
        <v/>
      </c>
      <c r="J972" s="17" t="str">
        <f>IF('Log_working_2-way'!$D971="","",A972^('Log_working_2-way'!$D971))</f>
        <v/>
      </c>
      <c r="K972" s="22" t="str">
        <f>IF('Log_working_2-way'!$D971="","",B972^('Log_working_2-way'!$D971))</f>
        <v/>
      </c>
    </row>
    <row r="973" spans="3:11">
      <c r="C973" s="20" t="str">
        <f t="shared" si="15"/>
        <v/>
      </c>
      <c r="D973" s="17" t="str">
        <f>IF(OR($A973="",$B973=""),"",A973*'MPTO_working_2-way'!$G972)</f>
        <v/>
      </c>
      <c r="E973" s="22" t="str">
        <f>IF(OR($A973="",$B973=""),"",B973*'MPTO_working_2-way'!$G972)</f>
        <v/>
      </c>
      <c r="F973" s="17" t="str">
        <f>IF(OR($A973="",$B973=""),"",'MPTO_working_2-way'!D972)</f>
        <v/>
      </c>
      <c r="G973" s="22" t="str">
        <f>IF(OR($A973="",$B973=""),"",'MPTO_working_2-way'!E972)</f>
        <v/>
      </c>
      <c r="H973" s="17" t="str">
        <f>IF(OR($A973="",$B973=""),"",'OddsRatio_working_2-way'!M972)</f>
        <v/>
      </c>
      <c r="I973" s="17" t="str">
        <f>IF(OR($A973="",$B973=""),"",'OddsRatio_working_2-way'!N972)</f>
        <v/>
      </c>
      <c r="J973" s="17" t="str">
        <f>IF('Log_working_2-way'!$D972="","",A973^('Log_working_2-way'!$D972))</f>
        <v/>
      </c>
      <c r="K973" s="22" t="str">
        <f>IF('Log_working_2-way'!$D972="","",B973^('Log_working_2-way'!$D972))</f>
        <v/>
      </c>
    </row>
    <row r="974" spans="3:11">
      <c r="C974" s="20" t="str">
        <f t="shared" si="15"/>
        <v/>
      </c>
      <c r="D974" s="17" t="str">
        <f>IF(OR($A974="",$B974=""),"",A974*'MPTO_working_2-way'!$G973)</f>
        <v/>
      </c>
      <c r="E974" s="22" t="str">
        <f>IF(OR($A974="",$B974=""),"",B974*'MPTO_working_2-way'!$G973)</f>
        <v/>
      </c>
      <c r="F974" s="17" t="str">
        <f>IF(OR($A974="",$B974=""),"",'MPTO_working_2-way'!D973)</f>
        <v/>
      </c>
      <c r="G974" s="22" t="str">
        <f>IF(OR($A974="",$B974=""),"",'MPTO_working_2-way'!E973)</f>
        <v/>
      </c>
      <c r="H974" s="17" t="str">
        <f>IF(OR($A974="",$B974=""),"",'OddsRatio_working_2-way'!M973)</f>
        <v/>
      </c>
      <c r="I974" s="17" t="str">
        <f>IF(OR($A974="",$B974=""),"",'OddsRatio_working_2-way'!N973)</f>
        <v/>
      </c>
      <c r="J974" s="17" t="str">
        <f>IF('Log_working_2-way'!$D973="","",A974^('Log_working_2-way'!$D973))</f>
        <v/>
      </c>
      <c r="K974" s="22" t="str">
        <f>IF('Log_working_2-way'!$D973="","",B974^('Log_working_2-way'!$D973))</f>
        <v/>
      </c>
    </row>
    <row r="975" spans="3:11">
      <c r="C975" s="20" t="str">
        <f t="shared" si="15"/>
        <v/>
      </c>
      <c r="D975" s="17" t="str">
        <f>IF(OR($A975="",$B975=""),"",A975*'MPTO_working_2-way'!$G974)</f>
        <v/>
      </c>
      <c r="E975" s="22" t="str">
        <f>IF(OR($A975="",$B975=""),"",B975*'MPTO_working_2-way'!$G974)</f>
        <v/>
      </c>
      <c r="F975" s="17" t="str">
        <f>IF(OR($A975="",$B975=""),"",'MPTO_working_2-way'!D974)</f>
        <v/>
      </c>
      <c r="G975" s="22" t="str">
        <f>IF(OR($A975="",$B975=""),"",'MPTO_working_2-way'!E974)</f>
        <v/>
      </c>
      <c r="H975" s="17" t="str">
        <f>IF(OR($A975="",$B975=""),"",'OddsRatio_working_2-way'!M974)</f>
        <v/>
      </c>
      <c r="I975" s="17" t="str">
        <f>IF(OR($A975="",$B975=""),"",'OddsRatio_working_2-way'!N974)</f>
        <v/>
      </c>
      <c r="J975" s="17" t="str">
        <f>IF('Log_working_2-way'!$D974="","",A975^('Log_working_2-way'!$D974))</f>
        <v/>
      </c>
      <c r="K975" s="22" t="str">
        <f>IF('Log_working_2-way'!$D974="","",B975^('Log_working_2-way'!$D974))</f>
        <v/>
      </c>
    </row>
    <row r="976" spans="3:11">
      <c r="C976" s="20" t="str">
        <f t="shared" si="15"/>
        <v/>
      </c>
      <c r="D976" s="17" t="str">
        <f>IF(OR($A976="",$B976=""),"",A976*'MPTO_working_2-way'!$G975)</f>
        <v/>
      </c>
      <c r="E976" s="22" t="str">
        <f>IF(OR($A976="",$B976=""),"",B976*'MPTO_working_2-way'!$G975)</f>
        <v/>
      </c>
      <c r="F976" s="17" t="str">
        <f>IF(OR($A976="",$B976=""),"",'MPTO_working_2-way'!D975)</f>
        <v/>
      </c>
      <c r="G976" s="22" t="str">
        <f>IF(OR($A976="",$B976=""),"",'MPTO_working_2-way'!E975)</f>
        <v/>
      </c>
      <c r="H976" s="17" t="str">
        <f>IF(OR($A976="",$B976=""),"",'OddsRatio_working_2-way'!M975)</f>
        <v/>
      </c>
      <c r="I976" s="17" t="str">
        <f>IF(OR($A976="",$B976=""),"",'OddsRatio_working_2-way'!N975)</f>
        <v/>
      </c>
      <c r="J976" s="17" t="str">
        <f>IF('Log_working_2-way'!$D975="","",A976^('Log_working_2-way'!$D975))</f>
        <v/>
      </c>
      <c r="K976" s="22" t="str">
        <f>IF('Log_working_2-way'!$D975="","",B976^('Log_working_2-way'!$D975))</f>
        <v/>
      </c>
    </row>
    <row r="977" spans="3:11">
      <c r="C977" s="20" t="str">
        <f t="shared" si="15"/>
        <v/>
      </c>
      <c r="D977" s="17" t="str">
        <f>IF(OR($A977="",$B977=""),"",A977*'MPTO_working_2-way'!$G976)</f>
        <v/>
      </c>
      <c r="E977" s="22" t="str">
        <f>IF(OR($A977="",$B977=""),"",B977*'MPTO_working_2-way'!$G976)</f>
        <v/>
      </c>
      <c r="F977" s="17" t="str">
        <f>IF(OR($A977="",$B977=""),"",'MPTO_working_2-way'!D976)</f>
        <v/>
      </c>
      <c r="G977" s="22" t="str">
        <f>IF(OR($A977="",$B977=""),"",'MPTO_working_2-way'!E976)</f>
        <v/>
      </c>
      <c r="H977" s="17" t="str">
        <f>IF(OR($A977="",$B977=""),"",'OddsRatio_working_2-way'!M976)</f>
        <v/>
      </c>
      <c r="I977" s="17" t="str">
        <f>IF(OR($A977="",$B977=""),"",'OddsRatio_working_2-way'!N976)</f>
        <v/>
      </c>
      <c r="J977" s="17" t="str">
        <f>IF('Log_working_2-way'!$D976="","",A977^('Log_working_2-way'!$D976))</f>
        <v/>
      </c>
      <c r="K977" s="22" t="str">
        <f>IF('Log_working_2-way'!$D976="","",B977^('Log_working_2-way'!$D976))</f>
        <v/>
      </c>
    </row>
    <row r="978" spans="3:11">
      <c r="C978" s="20" t="str">
        <f t="shared" si="15"/>
        <v/>
      </c>
      <c r="D978" s="17" t="str">
        <f>IF(OR($A978="",$B978=""),"",A978*'MPTO_working_2-way'!$G977)</f>
        <v/>
      </c>
      <c r="E978" s="22" t="str">
        <f>IF(OR($A978="",$B978=""),"",B978*'MPTO_working_2-way'!$G977)</f>
        <v/>
      </c>
      <c r="F978" s="17" t="str">
        <f>IF(OR($A978="",$B978=""),"",'MPTO_working_2-way'!D977)</f>
        <v/>
      </c>
      <c r="G978" s="22" t="str">
        <f>IF(OR($A978="",$B978=""),"",'MPTO_working_2-way'!E977)</f>
        <v/>
      </c>
      <c r="H978" s="17" t="str">
        <f>IF(OR($A978="",$B978=""),"",'OddsRatio_working_2-way'!M977)</f>
        <v/>
      </c>
      <c r="I978" s="17" t="str">
        <f>IF(OR($A978="",$B978=""),"",'OddsRatio_working_2-way'!N977)</f>
        <v/>
      </c>
      <c r="J978" s="17" t="str">
        <f>IF('Log_working_2-way'!$D977="","",A978^('Log_working_2-way'!$D977))</f>
        <v/>
      </c>
      <c r="K978" s="22" t="str">
        <f>IF('Log_working_2-way'!$D977="","",B978^('Log_working_2-way'!$D977))</f>
        <v/>
      </c>
    </row>
    <row r="979" spans="3:11">
      <c r="C979" s="20" t="str">
        <f t="shared" si="15"/>
        <v/>
      </c>
      <c r="D979" s="17" t="str">
        <f>IF(OR($A979="",$B979=""),"",A979*'MPTO_working_2-way'!$G978)</f>
        <v/>
      </c>
      <c r="E979" s="22" t="str">
        <f>IF(OR($A979="",$B979=""),"",B979*'MPTO_working_2-way'!$G978)</f>
        <v/>
      </c>
      <c r="F979" s="17" t="str">
        <f>IF(OR($A979="",$B979=""),"",'MPTO_working_2-way'!D978)</f>
        <v/>
      </c>
      <c r="G979" s="22" t="str">
        <f>IF(OR($A979="",$B979=""),"",'MPTO_working_2-way'!E978)</f>
        <v/>
      </c>
      <c r="H979" s="17" t="str">
        <f>IF(OR($A979="",$B979=""),"",'OddsRatio_working_2-way'!M978)</f>
        <v/>
      </c>
      <c r="I979" s="17" t="str">
        <f>IF(OR($A979="",$B979=""),"",'OddsRatio_working_2-way'!N978)</f>
        <v/>
      </c>
      <c r="J979" s="17" t="str">
        <f>IF('Log_working_2-way'!$D978="","",A979^('Log_working_2-way'!$D978))</f>
        <v/>
      </c>
      <c r="K979" s="22" t="str">
        <f>IF('Log_working_2-way'!$D978="","",B979^('Log_working_2-way'!$D978))</f>
        <v/>
      </c>
    </row>
    <row r="980" spans="3:11">
      <c r="C980" s="20" t="str">
        <f t="shared" si="15"/>
        <v/>
      </c>
      <c r="D980" s="17" t="str">
        <f>IF(OR($A980="",$B980=""),"",A980*'MPTO_working_2-way'!$G979)</f>
        <v/>
      </c>
      <c r="E980" s="22" t="str">
        <f>IF(OR($A980="",$B980=""),"",B980*'MPTO_working_2-way'!$G979)</f>
        <v/>
      </c>
      <c r="F980" s="17" t="str">
        <f>IF(OR($A980="",$B980=""),"",'MPTO_working_2-way'!D979)</f>
        <v/>
      </c>
      <c r="G980" s="22" t="str">
        <f>IF(OR($A980="",$B980=""),"",'MPTO_working_2-way'!E979)</f>
        <v/>
      </c>
      <c r="H980" s="17" t="str">
        <f>IF(OR($A980="",$B980=""),"",'OddsRatio_working_2-way'!M979)</f>
        <v/>
      </c>
      <c r="I980" s="17" t="str">
        <f>IF(OR($A980="",$B980=""),"",'OddsRatio_working_2-way'!N979)</f>
        <v/>
      </c>
      <c r="J980" s="17" t="str">
        <f>IF('Log_working_2-way'!$D979="","",A980^('Log_working_2-way'!$D979))</f>
        <v/>
      </c>
      <c r="K980" s="22" t="str">
        <f>IF('Log_working_2-way'!$D979="","",B980^('Log_working_2-way'!$D979))</f>
        <v/>
      </c>
    </row>
    <row r="981" spans="3:11">
      <c r="C981" s="20" t="str">
        <f t="shared" si="15"/>
        <v/>
      </c>
      <c r="D981" s="17" t="str">
        <f>IF(OR($A981="",$B981=""),"",A981*'MPTO_working_2-way'!$G980)</f>
        <v/>
      </c>
      <c r="E981" s="22" t="str">
        <f>IF(OR($A981="",$B981=""),"",B981*'MPTO_working_2-way'!$G980)</f>
        <v/>
      </c>
      <c r="F981" s="17" t="str">
        <f>IF(OR($A981="",$B981=""),"",'MPTO_working_2-way'!D980)</f>
        <v/>
      </c>
      <c r="G981" s="22" t="str">
        <f>IF(OR($A981="",$B981=""),"",'MPTO_working_2-way'!E980)</f>
        <v/>
      </c>
      <c r="H981" s="17" t="str">
        <f>IF(OR($A981="",$B981=""),"",'OddsRatio_working_2-way'!M980)</f>
        <v/>
      </c>
      <c r="I981" s="17" t="str">
        <f>IF(OR($A981="",$B981=""),"",'OddsRatio_working_2-way'!N980)</f>
        <v/>
      </c>
      <c r="J981" s="17" t="str">
        <f>IF('Log_working_2-way'!$D980="","",A981^('Log_working_2-way'!$D980))</f>
        <v/>
      </c>
      <c r="K981" s="22" t="str">
        <f>IF('Log_working_2-way'!$D980="","",B981^('Log_working_2-way'!$D980))</f>
        <v/>
      </c>
    </row>
    <row r="982" spans="3:11">
      <c r="C982" s="20" t="str">
        <f t="shared" si="15"/>
        <v/>
      </c>
      <c r="D982" s="17" t="str">
        <f>IF(OR($A982="",$B982=""),"",A982*'MPTO_working_2-way'!$G981)</f>
        <v/>
      </c>
      <c r="E982" s="22" t="str">
        <f>IF(OR($A982="",$B982=""),"",B982*'MPTO_working_2-way'!$G981)</f>
        <v/>
      </c>
      <c r="F982" s="17" t="str">
        <f>IF(OR($A982="",$B982=""),"",'MPTO_working_2-way'!D981)</f>
        <v/>
      </c>
      <c r="G982" s="22" t="str">
        <f>IF(OR($A982="",$B982=""),"",'MPTO_working_2-way'!E981)</f>
        <v/>
      </c>
      <c r="H982" s="17" t="str">
        <f>IF(OR($A982="",$B982=""),"",'OddsRatio_working_2-way'!M981)</f>
        <v/>
      </c>
      <c r="I982" s="17" t="str">
        <f>IF(OR($A982="",$B982=""),"",'OddsRatio_working_2-way'!N981)</f>
        <v/>
      </c>
      <c r="J982" s="17" t="str">
        <f>IF('Log_working_2-way'!$D981="","",A982^('Log_working_2-way'!$D981))</f>
        <v/>
      </c>
      <c r="K982" s="22" t="str">
        <f>IF('Log_working_2-way'!$D981="","",B982^('Log_working_2-way'!$D981))</f>
        <v/>
      </c>
    </row>
    <row r="983" spans="3:11">
      <c r="C983" s="20" t="str">
        <f t="shared" si="15"/>
        <v/>
      </c>
      <c r="D983" s="17" t="str">
        <f>IF(OR($A983="",$B983=""),"",A983*'MPTO_working_2-way'!$G982)</f>
        <v/>
      </c>
      <c r="E983" s="22" t="str">
        <f>IF(OR($A983="",$B983=""),"",B983*'MPTO_working_2-way'!$G982)</f>
        <v/>
      </c>
      <c r="F983" s="17" t="str">
        <f>IF(OR($A983="",$B983=""),"",'MPTO_working_2-way'!D982)</f>
        <v/>
      </c>
      <c r="G983" s="22" t="str">
        <f>IF(OR($A983="",$B983=""),"",'MPTO_working_2-way'!E982)</f>
        <v/>
      </c>
      <c r="H983" s="17" t="str">
        <f>IF(OR($A983="",$B983=""),"",'OddsRatio_working_2-way'!M982)</f>
        <v/>
      </c>
      <c r="I983" s="17" t="str">
        <f>IF(OR($A983="",$B983=""),"",'OddsRatio_working_2-way'!N982)</f>
        <v/>
      </c>
      <c r="J983" s="17" t="str">
        <f>IF('Log_working_2-way'!$D982="","",A983^('Log_working_2-way'!$D982))</f>
        <v/>
      </c>
      <c r="K983" s="22" t="str">
        <f>IF('Log_working_2-way'!$D982="","",B983^('Log_working_2-way'!$D982))</f>
        <v/>
      </c>
    </row>
    <row r="984" spans="3:11">
      <c r="C984" s="20" t="str">
        <f t="shared" si="15"/>
        <v/>
      </c>
      <c r="D984" s="17" t="str">
        <f>IF(OR($A984="",$B984=""),"",A984*'MPTO_working_2-way'!$G983)</f>
        <v/>
      </c>
      <c r="E984" s="22" t="str">
        <f>IF(OR($A984="",$B984=""),"",B984*'MPTO_working_2-way'!$G983)</f>
        <v/>
      </c>
      <c r="F984" s="17" t="str">
        <f>IF(OR($A984="",$B984=""),"",'MPTO_working_2-way'!D983)</f>
        <v/>
      </c>
      <c r="G984" s="22" t="str">
        <f>IF(OR($A984="",$B984=""),"",'MPTO_working_2-way'!E983)</f>
        <v/>
      </c>
      <c r="H984" s="17" t="str">
        <f>IF(OR($A984="",$B984=""),"",'OddsRatio_working_2-way'!M983)</f>
        <v/>
      </c>
      <c r="I984" s="17" t="str">
        <f>IF(OR($A984="",$B984=""),"",'OddsRatio_working_2-way'!N983)</f>
        <v/>
      </c>
      <c r="J984" s="17" t="str">
        <f>IF('Log_working_2-way'!$D983="","",A984^('Log_working_2-way'!$D983))</f>
        <v/>
      </c>
      <c r="K984" s="22" t="str">
        <f>IF('Log_working_2-way'!$D983="","",B984^('Log_working_2-way'!$D983))</f>
        <v/>
      </c>
    </row>
    <row r="985" spans="3:11">
      <c r="C985" s="20" t="str">
        <f t="shared" si="15"/>
        <v/>
      </c>
      <c r="D985" s="17" t="str">
        <f>IF(OR($A985="",$B985=""),"",A985*'MPTO_working_2-way'!$G984)</f>
        <v/>
      </c>
      <c r="E985" s="22" t="str">
        <f>IF(OR($A985="",$B985=""),"",B985*'MPTO_working_2-way'!$G984)</f>
        <v/>
      </c>
      <c r="F985" s="17" t="str">
        <f>IF(OR($A985="",$B985=""),"",'MPTO_working_2-way'!D984)</f>
        <v/>
      </c>
      <c r="G985" s="22" t="str">
        <f>IF(OR($A985="",$B985=""),"",'MPTO_working_2-way'!E984)</f>
        <v/>
      </c>
      <c r="H985" s="17" t="str">
        <f>IF(OR($A985="",$B985=""),"",'OddsRatio_working_2-way'!M984)</f>
        <v/>
      </c>
      <c r="I985" s="17" t="str">
        <f>IF(OR($A985="",$B985=""),"",'OddsRatio_working_2-way'!N984)</f>
        <v/>
      </c>
      <c r="J985" s="17" t="str">
        <f>IF('Log_working_2-way'!$D984="","",A985^('Log_working_2-way'!$D984))</f>
        <v/>
      </c>
      <c r="K985" s="22" t="str">
        <f>IF('Log_working_2-way'!$D984="","",B985^('Log_working_2-way'!$D984))</f>
        <v/>
      </c>
    </row>
    <row r="986" spans="3:11">
      <c r="C986" s="20" t="str">
        <f t="shared" si="15"/>
        <v/>
      </c>
      <c r="D986" s="17" t="str">
        <f>IF(OR($A986="",$B986=""),"",A986*'MPTO_working_2-way'!$G985)</f>
        <v/>
      </c>
      <c r="E986" s="22" t="str">
        <f>IF(OR($A986="",$B986=""),"",B986*'MPTO_working_2-way'!$G985)</f>
        <v/>
      </c>
      <c r="F986" s="17" t="str">
        <f>IF(OR($A986="",$B986=""),"",'MPTO_working_2-way'!D985)</f>
        <v/>
      </c>
      <c r="G986" s="22" t="str">
        <f>IF(OR($A986="",$B986=""),"",'MPTO_working_2-way'!E985)</f>
        <v/>
      </c>
      <c r="H986" s="17" t="str">
        <f>IF(OR($A986="",$B986=""),"",'OddsRatio_working_2-way'!M985)</f>
        <v/>
      </c>
      <c r="I986" s="17" t="str">
        <f>IF(OR($A986="",$B986=""),"",'OddsRatio_working_2-way'!N985)</f>
        <v/>
      </c>
      <c r="J986" s="17" t="str">
        <f>IF('Log_working_2-way'!$D985="","",A986^('Log_working_2-way'!$D985))</f>
        <v/>
      </c>
      <c r="K986" s="22" t="str">
        <f>IF('Log_working_2-way'!$D985="","",B986^('Log_working_2-way'!$D985))</f>
        <v/>
      </c>
    </row>
    <row r="987" spans="3:11">
      <c r="C987" s="20" t="str">
        <f t="shared" si="15"/>
        <v/>
      </c>
      <c r="D987" s="17" t="str">
        <f>IF(OR($A987="",$B987=""),"",A987*'MPTO_working_2-way'!$G986)</f>
        <v/>
      </c>
      <c r="E987" s="22" t="str">
        <f>IF(OR($A987="",$B987=""),"",B987*'MPTO_working_2-way'!$G986)</f>
        <v/>
      </c>
      <c r="F987" s="17" t="str">
        <f>IF(OR($A987="",$B987=""),"",'MPTO_working_2-way'!D986)</f>
        <v/>
      </c>
      <c r="G987" s="22" t="str">
        <f>IF(OR($A987="",$B987=""),"",'MPTO_working_2-way'!E986)</f>
        <v/>
      </c>
      <c r="H987" s="17" t="str">
        <f>IF(OR($A987="",$B987=""),"",'OddsRatio_working_2-way'!M986)</f>
        <v/>
      </c>
      <c r="I987" s="17" t="str">
        <f>IF(OR($A987="",$B987=""),"",'OddsRatio_working_2-way'!N986)</f>
        <v/>
      </c>
      <c r="J987" s="17" t="str">
        <f>IF('Log_working_2-way'!$D986="","",A987^('Log_working_2-way'!$D986))</f>
        <v/>
      </c>
      <c r="K987" s="22" t="str">
        <f>IF('Log_working_2-way'!$D986="","",B987^('Log_working_2-way'!$D986))</f>
        <v/>
      </c>
    </row>
    <row r="988" spans="3:11">
      <c r="C988" s="20" t="str">
        <f t="shared" si="15"/>
        <v/>
      </c>
      <c r="D988" s="17" t="str">
        <f>IF(OR($A988="",$B988=""),"",A988*'MPTO_working_2-way'!$G987)</f>
        <v/>
      </c>
      <c r="E988" s="22" t="str">
        <f>IF(OR($A988="",$B988=""),"",B988*'MPTO_working_2-way'!$G987)</f>
        <v/>
      </c>
      <c r="F988" s="17" t="str">
        <f>IF(OR($A988="",$B988=""),"",'MPTO_working_2-way'!D987)</f>
        <v/>
      </c>
      <c r="G988" s="22" t="str">
        <f>IF(OR($A988="",$B988=""),"",'MPTO_working_2-way'!E987)</f>
        <v/>
      </c>
      <c r="H988" s="17" t="str">
        <f>IF(OR($A988="",$B988=""),"",'OddsRatio_working_2-way'!M987)</f>
        <v/>
      </c>
      <c r="I988" s="17" t="str">
        <f>IF(OR($A988="",$B988=""),"",'OddsRatio_working_2-way'!N987)</f>
        <v/>
      </c>
      <c r="J988" s="17" t="str">
        <f>IF('Log_working_2-way'!$D987="","",A988^('Log_working_2-way'!$D987))</f>
        <v/>
      </c>
      <c r="K988" s="22" t="str">
        <f>IF('Log_working_2-way'!$D987="","",B988^('Log_working_2-way'!$D987))</f>
        <v/>
      </c>
    </row>
    <row r="989" spans="3:11">
      <c r="C989" s="20" t="str">
        <f t="shared" si="15"/>
        <v/>
      </c>
      <c r="D989" s="17" t="str">
        <f>IF(OR($A989="",$B989=""),"",A989*'MPTO_working_2-way'!$G988)</f>
        <v/>
      </c>
      <c r="E989" s="22" t="str">
        <f>IF(OR($A989="",$B989=""),"",B989*'MPTO_working_2-way'!$G988)</f>
        <v/>
      </c>
      <c r="F989" s="17" t="str">
        <f>IF(OR($A989="",$B989=""),"",'MPTO_working_2-way'!D988)</f>
        <v/>
      </c>
      <c r="G989" s="22" t="str">
        <f>IF(OR($A989="",$B989=""),"",'MPTO_working_2-way'!E988)</f>
        <v/>
      </c>
      <c r="H989" s="17" t="str">
        <f>IF(OR($A989="",$B989=""),"",'OddsRatio_working_2-way'!M988)</f>
        <v/>
      </c>
      <c r="I989" s="17" t="str">
        <f>IF(OR($A989="",$B989=""),"",'OddsRatio_working_2-way'!N988)</f>
        <v/>
      </c>
      <c r="J989" s="17" t="str">
        <f>IF('Log_working_2-way'!$D988="","",A989^('Log_working_2-way'!$D988))</f>
        <v/>
      </c>
      <c r="K989" s="22" t="str">
        <f>IF('Log_working_2-way'!$D988="","",B989^('Log_working_2-way'!$D988))</f>
        <v/>
      </c>
    </row>
    <row r="990" spans="3:11">
      <c r="C990" s="20" t="str">
        <f t="shared" si="15"/>
        <v/>
      </c>
      <c r="D990" s="17" t="str">
        <f>IF(OR($A990="",$B990=""),"",A990*'MPTO_working_2-way'!$G989)</f>
        <v/>
      </c>
      <c r="E990" s="22" t="str">
        <f>IF(OR($A990="",$B990=""),"",B990*'MPTO_working_2-way'!$G989)</f>
        <v/>
      </c>
      <c r="F990" s="17" t="str">
        <f>IF(OR($A990="",$B990=""),"",'MPTO_working_2-way'!D989)</f>
        <v/>
      </c>
      <c r="G990" s="22" t="str">
        <f>IF(OR($A990="",$B990=""),"",'MPTO_working_2-way'!E989)</f>
        <v/>
      </c>
      <c r="H990" s="17" t="str">
        <f>IF(OR($A990="",$B990=""),"",'OddsRatio_working_2-way'!M989)</f>
        <v/>
      </c>
      <c r="I990" s="17" t="str">
        <f>IF(OR($A990="",$B990=""),"",'OddsRatio_working_2-way'!N989)</f>
        <v/>
      </c>
      <c r="J990" s="17" t="str">
        <f>IF('Log_working_2-way'!$D989="","",A990^('Log_working_2-way'!$D989))</f>
        <v/>
      </c>
      <c r="K990" s="22" t="str">
        <f>IF('Log_working_2-way'!$D989="","",B990^('Log_working_2-way'!$D989))</f>
        <v/>
      </c>
    </row>
    <row r="991" spans="3:11">
      <c r="C991" s="20" t="str">
        <f t="shared" si="15"/>
        <v/>
      </c>
      <c r="D991" s="17" t="str">
        <f>IF(OR($A991="",$B991=""),"",A991*'MPTO_working_2-way'!$G990)</f>
        <v/>
      </c>
      <c r="E991" s="22" t="str">
        <f>IF(OR($A991="",$B991=""),"",B991*'MPTO_working_2-way'!$G990)</f>
        <v/>
      </c>
      <c r="F991" s="17" t="str">
        <f>IF(OR($A991="",$B991=""),"",'MPTO_working_2-way'!D990)</f>
        <v/>
      </c>
      <c r="G991" s="22" t="str">
        <f>IF(OR($A991="",$B991=""),"",'MPTO_working_2-way'!E990)</f>
        <v/>
      </c>
      <c r="H991" s="17" t="str">
        <f>IF(OR($A991="",$B991=""),"",'OddsRatio_working_2-way'!M990)</f>
        <v/>
      </c>
      <c r="I991" s="17" t="str">
        <f>IF(OR($A991="",$B991=""),"",'OddsRatio_working_2-way'!N990)</f>
        <v/>
      </c>
      <c r="J991" s="17" t="str">
        <f>IF('Log_working_2-way'!$D990="","",A991^('Log_working_2-way'!$D990))</f>
        <v/>
      </c>
      <c r="K991" s="22" t="str">
        <f>IF('Log_working_2-way'!$D990="","",B991^('Log_working_2-way'!$D990))</f>
        <v/>
      </c>
    </row>
    <row r="992" spans="3:11">
      <c r="C992" s="20" t="str">
        <f t="shared" si="15"/>
        <v/>
      </c>
      <c r="D992" s="17" t="str">
        <f>IF(OR($A992="",$B992=""),"",A992*'MPTO_working_2-way'!$G991)</f>
        <v/>
      </c>
      <c r="E992" s="22" t="str">
        <f>IF(OR($A992="",$B992=""),"",B992*'MPTO_working_2-way'!$G991)</f>
        <v/>
      </c>
      <c r="F992" s="17" t="str">
        <f>IF(OR($A992="",$B992=""),"",'MPTO_working_2-way'!D991)</f>
        <v/>
      </c>
      <c r="G992" s="22" t="str">
        <f>IF(OR($A992="",$B992=""),"",'MPTO_working_2-way'!E991)</f>
        <v/>
      </c>
      <c r="H992" s="17" t="str">
        <f>IF(OR($A992="",$B992=""),"",'OddsRatio_working_2-way'!M991)</f>
        <v/>
      </c>
      <c r="I992" s="17" t="str">
        <f>IF(OR($A992="",$B992=""),"",'OddsRatio_working_2-way'!N991)</f>
        <v/>
      </c>
      <c r="J992" s="17" t="str">
        <f>IF('Log_working_2-way'!$D991="","",A992^('Log_working_2-way'!$D991))</f>
        <v/>
      </c>
      <c r="K992" s="22" t="str">
        <f>IF('Log_working_2-way'!$D991="","",B992^('Log_working_2-way'!$D991))</f>
        <v/>
      </c>
    </row>
    <row r="993" spans="3:11">
      <c r="C993" s="20" t="str">
        <f t="shared" si="15"/>
        <v/>
      </c>
      <c r="D993" s="17" t="str">
        <f>IF(OR($A993="",$B993=""),"",A993*'MPTO_working_2-way'!$G992)</f>
        <v/>
      </c>
      <c r="E993" s="22" t="str">
        <f>IF(OR($A993="",$B993=""),"",B993*'MPTO_working_2-way'!$G992)</f>
        <v/>
      </c>
      <c r="F993" s="17" t="str">
        <f>IF(OR($A993="",$B993=""),"",'MPTO_working_2-way'!D992)</f>
        <v/>
      </c>
      <c r="G993" s="22" t="str">
        <f>IF(OR($A993="",$B993=""),"",'MPTO_working_2-way'!E992)</f>
        <v/>
      </c>
      <c r="H993" s="17" t="str">
        <f>IF(OR($A993="",$B993=""),"",'OddsRatio_working_2-way'!M992)</f>
        <v/>
      </c>
      <c r="I993" s="17" t="str">
        <f>IF(OR($A993="",$B993=""),"",'OddsRatio_working_2-way'!N992)</f>
        <v/>
      </c>
      <c r="J993" s="17" t="str">
        <f>IF('Log_working_2-way'!$D992="","",A993^('Log_working_2-way'!$D992))</f>
        <v/>
      </c>
      <c r="K993" s="22" t="str">
        <f>IF('Log_working_2-way'!$D992="","",B993^('Log_working_2-way'!$D992))</f>
        <v/>
      </c>
    </row>
    <row r="994" spans="3:11">
      <c r="C994" s="20" t="str">
        <f t="shared" si="15"/>
        <v/>
      </c>
      <c r="D994" s="17" t="str">
        <f>IF(OR($A994="",$B994=""),"",A994*'MPTO_working_2-way'!$G993)</f>
        <v/>
      </c>
      <c r="E994" s="22" t="str">
        <f>IF(OR($A994="",$B994=""),"",B994*'MPTO_working_2-way'!$G993)</f>
        <v/>
      </c>
      <c r="F994" s="17" t="str">
        <f>IF(OR($A994="",$B994=""),"",'MPTO_working_2-way'!D993)</f>
        <v/>
      </c>
      <c r="G994" s="22" t="str">
        <f>IF(OR($A994="",$B994=""),"",'MPTO_working_2-way'!E993)</f>
        <v/>
      </c>
      <c r="H994" s="17" t="str">
        <f>IF(OR($A994="",$B994=""),"",'OddsRatio_working_2-way'!M993)</f>
        <v/>
      </c>
      <c r="I994" s="17" t="str">
        <f>IF(OR($A994="",$B994=""),"",'OddsRatio_working_2-way'!N993)</f>
        <v/>
      </c>
      <c r="J994" s="17" t="str">
        <f>IF('Log_working_2-way'!$D993="","",A994^('Log_working_2-way'!$D993))</f>
        <v/>
      </c>
      <c r="K994" s="22" t="str">
        <f>IF('Log_working_2-way'!$D993="","",B994^('Log_working_2-way'!$D993))</f>
        <v/>
      </c>
    </row>
    <row r="995" spans="3:11">
      <c r="C995" s="20" t="str">
        <f t="shared" si="15"/>
        <v/>
      </c>
      <c r="D995" s="17" t="str">
        <f>IF(OR($A995="",$B995=""),"",A995*'MPTO_working_2-way'!$G994)</f>
        <v/>
      </c>
      <c r="E995" s="22" t="str">
        <f>IF(OR($A995="",$B995=""),"",B995*'MPTO_working_2-way'!$G994)</f>
        <v/>
      </c>
      <c r="F995" s="17" t="str">
        <f>IF(OR($A995="",$B995=""),"",'MPTO_working_2-way'!D994)</f>
        <v/>
      </c>
      <c r="G995" s="22" t="str">
        <f>IF(OR($A995="",$B995=""),"",'MPTO_working_2-way'!E994)</f>
        <v/>
      </c>
      <c r="H995" s="17" t="str">
        <f>IF(OR($A995="",$B995=""),"",'OddsRatio_working_2-way'!M994)</f>
        <v/>
      </c>
      <c r="I995" s="17" t="str">
        <f>IF(OR($A995="",$B995=""),"",'OddsRatio_working_2-way'!N994)</f>
        <v/>
      </c>
      <c r="J995" s="17" t="str">
        <f>IF('Log_working_2-way'!$D994="","",A995^('Log_working_2-way'!$D994))</f>
        <v/>
      </c>
      <c r="K995" s="22" t="str">
        <f>IF('Log_working_2-way'!$D994="","",B995^('Log_working_2-way'!$D994))</f>
        <v/>
      </c>
    </row>
    <row r="996" spans="3:11">
      <c r="C996" s="20" t="str">
        <f t="shared" si="15"/>
        <v/>
      </c>
      <c r="D996" s="17" t="str">
        <f>IF(OR($A996="",$B996=""),"",A996*'MPTO_working_2-way'!$G995)</f>
        <v/>
      </c>
      <c r="E996" s="22" t="str">
        <f>IF(OR($A996="",$B996=""),"",B996*'MPTO_working_2-way'!$G995)</f>
        <v/>
      </c>
      <c r="F996" s="17" t="str">
        <f>IF(OR($A996="",$B996=""),"",'MPTO_working_2-way'!D995)</f>
        <v/>
      </c>
      <c r="G996" s="22" t="str">
        <f>IF(OR($A996="",$B996=""),"",'MPTO_working_2-way'!E995)</f>
        <v/>
      </c>
      <c r="H996" s="17" t="str">
        <f>IF(OR($A996="",$B996=""),"",'OddsRatio_working_2-way'!M995)</f>
        <v/>
      </c>
      <c r="I996" s="17" t="str">
        <f>IF(OR($A996="",$B996=""),"",'OddsRatio_working_2-way'!N995)</f>
        <v/>
      </c>
      <c r="J996" s="17" t="str">
        <f>IF('Log_working_2-way'!$D995="","",A996^('Log_working_2-way'!$D995))</f>
        <v/>
      </c>
      <c r="K996" s="22" t="str">
        <f>IF('Log_working_2-way'!$D995="","",B996^('Log_working_2-way'!$D995))</f>
        <v/>
      </c>
    </row>
    <row r="997" spans="3:11">
      <c r="C997" s="20" t="str">
        <f t="shared" si="15"/>
        <v/>
      </c>
      <c r="D997" s="17" t="str">
        <f>IF(OR($A997="",$B997=""),"",A997*'MPTO_working_2-way'!$G996)</f>
        <v/>
      </c>
      <c r="E997" s="22" t="str">
        <f>IF(OR($A997="",$B997=""),"",B997*'MPTO_working_2-way'!$G996)</f>
        <v/>
      </c>
      <c r="F997" s="17" t="str">
        <f>IF(OR($A997="",$B997=""),"",'MPTO_working_2-way'!D996)</f>
        <v/>
      </c>
      <c r="G997" s="22" t="str">
        <f>IF(OR($A997="",$B997=""),"",'MPTO_working_2-way'!E996)</f>
        <v/>
      </c>
      <c r="H997" s="17" t="str">
        <f>IF(OR($A997="",$B997=""),"",'OddsRatio_working_2-way'!M996)</f>
        <v/>
      </c>
      <c r="I997" s="17" t="str">
        <f>IF(OR($A997="",$B997=""),"",'OddsRatio_working_2-way'!N996)</f>
        <v/>
      </c>
      <c r="J997" s="17" t="str">
        <f>IF('Log_working_2-way'!$D996="","",A997^('Log_working_2-way'!$D996))</f>
        <v/>
      </c>
      <c r="K997" s="22" t="str">
        <f>IF('Log_working_2-way'!$D996="","",B997^('Log_working_2-way'!$D996))</f>
        <v/>
      </c>
    </row>
    <row r="998" spans="3:11">
      <c r="C998" s="20" t="str">
        <f t="shared" si="15"/>
        <v/>
      </c>
      <c r="D998" s="17" t="str">
        <f>IF(OR($A998="",$B998=""),"",A998*'MPTO_working_2-way'!$G997)</f>
        <v/>
      </c>
      <c r="E998" s="22" t="str">
        <f>IF(OR($A998="",$B998=""),"",B998*'MPTO_working_2-way'!$G997)</f>
        <v/>
      </c>
      <c r="F998" s="17" t="str">
        <f>IF(OR($A998="",$B998=""),"",'MPTO_working_2-way'!D997)</f>
        <v/>
      </c>
      <c r="G998" s="22" t="str">
        <f>IF(OR($A998="",$B998=""),"",'MPTO_working_2-way'!E997)</f>
        <v/>
      </c>
      <c r="H998" s="17" t="str">
        <f>IF(OR($A998="",$B998=""),"",'OddsRatio_working_2-way'!M997)</f>
        <v/>
      </c>
      <c r="I998" s="17" t="str">
        <f>IF(OR($A998="",$B998=""),"",'OddsRatio_working_2-way'!N997)</f>
        <v/>
      </c>
      <c r="J998" s="17" t="str">
        <f>IF('Log_working_2-way'!$D997="","",A998^('Log_working_2-way'!$D997))</f>
        <v/>
      </c>
      <c r="K998" s="22" t="str">
        <f>IF('Log_working_2-way'!$D997="","",B998^('Log_working_2-way'!$D997))</f>
        <v/>
      </c>
    </row>
    <row r="999" spans="3:11">
      <c r="C999" s="20" t="str">
        <f t="shared" si="15"/>
        <v/>
      </c>
      <c r="D999" s="17" t="str">
        <f>IF(OR($A999="",$B999=""),"",A999*'MPTO_working_2-way'!$G998)</f>
        <v/>
      </c>
      <c r="E999" s="22" t="str">
        <f>IF(OR($A999="",$B999=""),"",B999*'MPTO_working_2-way'!$G998)</f>
        <v/>
      </c>
      <c r="F999" s="17" t="str">
        <f>IF(OR($A999="",$B999=""),"",'MPTO_working_2-way'!D998)</f>
        <v/>
      </c>
      <c r="G999" s="22" t="str">
        <f>IF(OR($A999="",$B999=""),"",'MPTO_working_2-way'!E998)</f>
        <v/>
      </c>
      <c r="H999" s="17" t="str">
        <f>IF(OR($A999="",$B999=""),"",'OddsRatio_working_2-way'!M998)</f>
        <v/>
      </c>
      <c r="I999" s="17" t="str">
        <f>IF(OR($A999="",$B999=""),"",'OddsRatio_working_2-way'!N998)</f>
        <v/>
      </c>
      <c r="J999" s="17" t="str">
        <f>IF('Log_working_2-way'!$D998="","",A999^('Log_working_2-way'!$D998))</f>
        <v/>
      </c>
      <c r="K999" s="22" t="str">
        <f>IF('Log_working_2-way'!$D998="","",B999^('Log_working_2-way'!$D998))</f>
        <v/>
      </c>
    </row>
    <row r="1000" spans="3:11">
      <c r="C1000" s="20" t="str">
        <f t="shared" si="15"/>
        <v/>
      </c>
      <c r="D1000" s="17" t="str">
        <f>IF(OR($A1000="",$B1000=""),"",A1000*'MPTO_working_2-way'!$G999)</f>
        <v/>
      </c>
      <c r="E1000" s="22" t="str">
        <f>IF(OR($A1000="",$B1000=""),"",B1000*'MPTO_working_2-way'!$G999)</f>
        <v/>
      </c>
      <c r="F1000" s="17" t="str">
        <f>IF(OR($A1000="",$B1000=""),"",'MPTO_working_2-way'!D999)</f>
        <v/>
      </c>
      <c r="G1000" s="22" t="str">
        <f>IF(OR($A1000="",$B1000=""),"",'MPTO_working_2-way'!E999)</f>
        <v/>
      </c>
      <c r="H1000" s="17" t="str">
        <f>IF(OR($A1000="",$B1000=""),"",'OddsRatio_working_2-way'!M999)</f>
        <v/>
      </c>
      <c r="I1000" s="17" t="str">
        <f>IF(OR($A1000="",$B1000=""),"",'OddsRatio_working_2-way'!N999)</f>
        <v/>
      </c>
      <c r="J1000" s="17" t="str">
        <f>IF('Log_working_2-way'!$D999="","",A1000^('Log_working_2-way'!$D999))</f>
        <v/>
      </c>
      <c r="K1000" s="22" t="str">
        <f>IF('Log_working_2-way'!$D999="","",B1000^('Log_working_2-way'!$D999))</f>
        <v/>
      </c>
    </row>
    <row r="1001" spans="3:11">
      <c r="C1001" s="20" t="str">
        <f t="shared" si="15"/>
        <v/>
      </c>
      <c r="D1001" s="17" t="str">
        <f>IF(OR($A1001="",$B1001=""),"",A1001*'MPTO_working_2-way'!$G1000)</f>
        <v/>
      </c>
      <c r="E1001" s="22" t="str">
        <f>IF(OR($A1001="",$B1001=""),"",B1001*'MPTO_working_2-way'!$G1000)</f>
        <v/>
      </c>
      <c r="F1001" s="17" t="str">
        <f>IF(OR($A1001="",$B1001=""),"",'MPTO_working_2-way'!D1000)</f>
        <v/>
      </c>
      <c r="G1001" s="22" t="str">
        <f>IF(OR($A1001="",$B1001=""),"",'MPTO_working_2-way'!E1000)</f>
        <v/>
      </c>
      <c r="H1001" s="17" t="str">
        <f>IF(OR($A1001="",$B1001=""),"",'OddsRatio_working_2-way'!M1000)</f>
        <v/>
      </c>
      <c r="I1001" s="17" t="str">
        <f>IF(OR($A1001="",$B1001=""),"",'OddsRatio_working_2-way'!N1000)</f>
        <v/>
      </c>
      <c r="J1001" s="17" t="str">
        <f>IF('Log_working_2-way'!$D1000="","",A1001^('Log_working_2-way'!$D1000))</f>
        <v/>
      </c>
      <c r="K1001" s="22" t="str">
        <f>IF('Log_working_2-way'!$D1000="","",B1001^('Log_working_2-way'!$D1000))</f>
        <v/>
      </c>
    </row>
    <row r="1002" spans="3:11">
      <c r="C1002" s="20" t="str">
        <f t="shared" si="15"/>
        <v/>
      </c>
      <c r="D1002" s="17" t="str">
        <f>IF(OR($A1002="",$B1002=""),"",A1002*'MPTO_working_2-way'!$G1001)</f>
        <v/>
      </c>
      <c r="E1002" s="22" t="str">
        <f>IF(OR($A1002="",$B1002=""),"",B1002*'MPTO_working_2-way'!$G1001)</f>
        <v/>
      </c>
      <c r="F1002" s="17" t="str">
        <f>IF(OR($A1002="",$B1002=""),"",'MPTO_working_2-way'!D1001)</f>
        <v/>
      </c>
      <c r="G1002" s="22" t="str">
        <f>IF(OR($A1002="",$B1002=""),"",'MPTO_working_2-way'!E1001)</f>
        <v/>
      </c>
      <c r="H1002" s="17" t="str">
        <f>IF(OR($A1002="",$B1002=""),"",'OddsRatio_working_2-way'!M1001)</f>
        <v/>
      </c>
      <c r="I1002" s="17" t="str">
        <f>IF(OR($A1002="",$B1002=""),"",'OddsRatio_working_2-way'!N1001)</f>
        <v/>
      </c>
      <c r="J1002" s="17" t="str">
        <f>IF('Log_working_2-way'!$D1001="","",A1002^('Log_working_2-way'!$D1001))</f>
        <v/>
      </c>
      <c r="K1002" s="22" t="str">
        <f>IF('Log_working_2-way'!$D1001="","",B1002^('Log_working_2-way'!$D1001))</f>
        <v/>
      </c>
    </row>
  </sheetData>
  <mergeCells count="5">
    <mergeCell ref="A1:B1"/>
    <mergeCell ref="D1:E1"/>
    <mergeCell ref="F1:G1"/>
    <mergeCell ref="H1:I1"/>
    <mergeCell ref="J1:K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2"/>
  <dimension ref="A1:P1002"/>
  <sheetViews>
    <sheetView tabSelected="1" zoomScaleNormal="100" workbookViewId="0">
      <pane ySplit="2" topLeftCell="A3" activePane="bottomLeft" state="frozen"/>
      <selection pane="bottomLeft" activeCell="A3" sqref="A3"/>
    </sheetView>
  </sheetViews>
  <sheetFormatPr defaultColWidth="10" defaultRowHeight="12.75"/>
  <cols>
    <col min="1" max="2" width="9.140625" style="14" customWidth="1"/>
    <col min="3" max="3" width="9.140625" style="15" customWidth="1"/>
    <col min="4" max="4" width="9.140625" style="19" customWidth="1"/>
    <col min="5" max="5" width="9.140625" style="16" customWidth="1"/>
    <col min="6" max="6" width="9.140625" style="14" customWidth="1"/>
    <col min="7" max="7" width="9.140625" style="15" customWidth="1"/>
    <col min="8" max="8" width="9.140625" style="16" customWidth="1"/>
    <col min="9" max="9" width="9.140625" style="14" customWidth="1"/>
    <col min="10" max="10" width="9.140625" style="15" customWidth="1"/>
    <col min="11" max="11" width="9.140625" style="16" customWidth="1"/>
    <col min="12" max="12" width="9.140625" style="14" customWidth="1"/>
    <col min="13" max="13" width="9.140625" style="15" customWidth="1"/>
    <col min="14" max="14" width="9.140625" style="16" customWidth="1"/>
    <col min="15" max="15" width="9.140625" style="14" customWidth="1"/>
    <col min="16" max="16" width="9.140625" style="15" customWidth="1"/>
    <col min="17" max="16384" width="10" style="4"/>
  </cols>
  <sheetData>
    <row r="1" spans="1:16" s="13" customFormat="1">
      <c r="A1" s="23" t="s">
        <v>9</v>
      </c>
      <c r="B1" s="23"/>
      <c r="C1" s="24"/>
      <c r="D1" s="18"/>
      <c r="E1" s="25" t="s">
        <v>25</v>
      </c>
      <c r="F1" s="23"/>
      <c r="G1" s="24"/>
      <c r="H1" s="25" t="s">
        <v>23</v>
      </c>
      <c r="I1" s="23"/>
      <c r="J1" s="24"/>
      <c r="K1" s="25" t="s">
        <v>11</v>
      </c>
      <c r="L1" s="23"/>
      <c r="M1" s="24"/>
      <c r="N1" s="25" t="s">
        <v>10</v>
      </c>
      <c r="O1" s="23"/>
      <c r="P1" s="24"/>
    </row>
    <row r="2" spans="1:16">
      <c r="A2" s="14" t="s">
        <v>6</v>
      </c>
      <c r="B2" s="14" t="s">
        <v>7</v>
      </c>
      <c r="C2" s="15" t="s">
        <v>8</v>
      </c>
      <c r="D2" s="19" t="s">
        <v>24</v>
      </c>
      <c r="E2" s="16" t="s">
        <v>6</v>
      </c>
      <c r="F2" s="14" t="s">
        <v>7</v>
      </c>
      <c r="G2" s="15" t="s">
        <v>8</v>
      </c>
      <c r="H2" s="16" t="s">
        <v>6</v>
      </c>
      <c r="I2" s="14" t="s">
        <v>7</v>
      </c>
      <c r="J2" s="15" t="s">
        <v>8</v>
      </c>
      <c r="K2" s="16" t="s">
        <v>6</v>
      </c>
      <c r="L2" s="14" t="s">
        <v>7</v>
      </c>
      <c r="M2" s="15" t="s">
        <v>8</v>
      </c>
      <c r="N2" s="16" t="s">
        <v>6</v>
      </c>
      <c r="O2" s="14" t="s">
        <v>7</v>
      </c>
      <c r="P2" s="15" t="s">
        <v>8</v>
      </c>
    </row>
    <row r="3" spans="1:16" s="12" customFormat="1">
      <c r="A3" s="14">
        <v>1.42</v>
      </c>
      <c r="B3" s="14">
        <v>5.29</v>
      </c>
      <c r="C3" s="15">
        <v>7.75</v>
      </c>
      <c r="D3" s="20">
        <f>IF(OR($A3="",$B3="",$C3=""),"",(1/A3)+(1/B3)+(1/C3)-1)</f>
        <v>2.2293527001388869E-2</v>
      </c>
      <c r="E3" s="17">
        <f>IF(OR($A3="",$B3="",$C3=""),"",A3*'MPTO_working_3-way'!$I2)</f>
        <v>1.4516568083419721</v>
      </c>
      <c r="F3" s="21">
        <f>IF(OR($A3="",$B3="",$C3=""),"",B3*'MPTO_working_3-way'!$I2)</f>
        <v>5.4079327578373473</v>
      </c>
      <c r="G3" s="22">
        <f>IF(OR($A3="",$B3="",$C3=""),"",C3*'MPTO_working_3-way'!$I2)</f>
        <v>7.922774834260764</v>
      </c>
      <c r="H3" s="17">
        <f>IF(OR($A3="",$B3="",$C3=""),"",'MPTO_working_3-way'!E2)</f>
        <v>1.4351440264629547</v>
      </c>
      <c r="I3" s="21">
        <f>IF(OR($A3="",$B3="",$C3=""),"",'MPTO_working_3-way'!F2)</f>
        <v>5.5064641684388427</v>
      </c>
      <c r="J3" s="22">
        <f>IF(OR($A3="",$B3="",$C3=""),"",'MPTO_working_3-way'!G2)</f>
        <v>8.2236110097445341</v>
      </c>
      <c r="K3" s="17">
        <f>IF(OR($A3="",$B3="",$C3=""),"",'OddsRatio_working_3-way'!H2)</f>
        <v>1.4403238822983806</v>
      </c>
      <c r="L3" s="21">
        <f>IF(OR($A3="",$B3="",$C3=""),"",'OddsRatio_working_3-way'!I2)</f>
        <v>5.4975939406191774</v>
      </c>
      <c r="M3" s="22">
        <f>IF(OR($A3="",$B3="",$C3=""),"",'OddsRatio_working_3-way'!J2)</f>
        <v>8.0766338226525516</v>
      </c>
      <c r="N3" s="17">
        <f>IF('Log_working_3-way'!$D2="","",A3^('Log_working_3-way'!$D2))</f>
        <v>1.433762978352064</v>
      </c>
      <c r="O3" s="21">
        <f>IF('Log_working_3-way'!$D2="","",B3^('Log_working_3-way'!$D2))</f>
        <v>5.5380372552743165</v>
      </c>
      <c r="P3" s="22">
        <f>IF('Log_working_3-way'!$D2="","",C3^('Log_working_3-way'!$D2))</f>
        <v>8.1990560338389784</v>
      </c>
    </row>
    <row r="4" spans="1:16" s="12" customFormat="1">
      <c r="A4" s="14">
        <v>2.38</v>
      </c>
      <c r="B4" s="14">
        <v>3.4</v>
      </c>
      <c r="C4" s="15">
        <v>3.26</v>
      </c>
      <c r="D4" s="20">
        <f>IF(OR($A4="",$B4="",$C4=""),"",(1/A4)+(1/B4)+(1/C4)-1)</f>
        <v>2.103418054338313E-2</v>
      </c>
      <c r="E4" s="17">
        <f>IF(OR($A4="",$B4="",$C4=""),"",A4*'MPTO_working_3-way'!$I3)</f>
        <v>2.4300613496932519</v>
      </c>
      <c r="F4" s="21">
        <f>IF(OR($A4="",$B4="",$C4=""),"",B4*'MPTO_working_3-way'!$I3)</f>
        <v>3.4715162138475026</v>
      </c>
      <c r="G4" s="22">
        <f>IF(OR($A4="",$B4="",$C4=""),"",C4*'MPTO_working_3-way'!$I3)</f>
        <v>3.3285714285714287</v>
      </c>
      <c r="H4" s="17">
        <f>IF(OR($A4="",$B4="",$C4=""),"",'MPTO_working_3-way'!E3)</f>
        <v>2.4203893186922887</v>
      </c>
      <c r="I4" s="21">
        <f>IF(OR($A4="",$B4="",$C4=""),"",'MPTO_working_3-way'!F3)</f>
        <v>3.4830310648231286</v>
      </c>
      <c r="J4" s="22">
        <f>IF(OR($A4="",$B4="",$C4=""),"",'MPTO_working_3-way'!G3)</f>
        <v>3.3362573099415207</v>
      </c>
      <c r="K4" s="17">
        <f>IF(OR($A4="",$B4="",$C4=""),"",'OddsRatio_working_3-way'!H3)</f>
        <v>2.4246499151611105</v>
      </c>
      <c r="L4" s="21">
        <f>IF(OR($A4="",$B4="",$C4=""),"",'OddsRatio_working_3-way'!I3)</f>
        <v>3.477652026367148</v>
      </c>
      <c r="M4" s="22">
        <f>IF(OR($A4="",$B4="",$C4=""),"",'OddsRatio_working_3-way'!J3)</f>
        <v>3.3331223248290649</v>
      </c>
      <c r="N4" s="17">
        <f>IF('Log_working_3-way'!$D3="","",A4^('Log_working_3-way'!$D3))</f>
        <v>2.4207146682416592</v>
      </c>
      <c r="O4" s="21">
        <f>IF('Log_working_3-way'!$D3="","",B4^('Log_working_3-way'!$D3))</f>
        <v>3.4823768971821769</v>
      </c>
      <c r="P4" s="22">
        <f>IF('Log_working_3-way'!$D3="","",C4^('Log_working_3-way'!$D3))</f>
        <v>3.3362395452815057</v>
      </c>
    </row>
    <row r="5" spans="1:16" s="12" customFormat="1">
      <c r="A5" s="14">
        <v>1.1599999999999999</v>
      </c>
      <c r="B5" s="14">
        <v>9.01</v>
      </c>
      <c r="C5" s="15">
        <v>21.02</v>
      </c>
      <c r="D5" s="20">
        <f t="shared" ref="D5:D68" si="0">IF(OR($A5="",$B5="",$C5=""),"",(1/A5)+(1/B5)+(1/C5)-1)</f>
        <v>2.0630496156102351E-2</v>
      </c>
      <c r="E5" s="17">
        <f>IF(OR($A5="",$B5="",$C5=""),"",A5*'MPTO_working_3-way'!$I4)</f>
        <v>1.1839313755410787</v>
      </c>
      <c r="F5" s="21">
        <f>IF(OR($A5="",$B5="",$C5=""),"",B5*'MPTO_working_3-way'!$I4)</f>
        <v>9.1958807703664824</v>
      </c>
      <c r="G5" s="22">
        <f>IF(OR($A5="",$B5="",$C5=""),"",C5*'MPTO_working_3-way'!$I4)</f>
        <v>21.45365302920127</v>
      </c>
      <c r="H5" s="17">
        <f>IF(OR($A5="",$B5="",$C5=""),"",'MPTO_working_3-way'!E4)</f>
        <v>1.169327874834438</v>
      </c>
      <c r="I5" s="21">
        <f>IF(OR($A5="",$B5="",$C5=""),"",'MPTO_working_3-way'!F4)</f>
        <v>9.6051367388296889</v>
      </c>
      <c r="J5" s="22">
        <f>IF(OR($A5="",$B5="",$C5=""),"",'MPTO_working_3-way'!G4)</f>
        <v>24.571891765817515</v>
      </c>
      <c r="K5" s="17">
        <f>IF(OR($A5="",$B5="",$C5=""),"",'OddsRatio_working_3-way'!H4)</f>
        <v>1.1731211833172959</v>
      </c>
      <c r="L5" s="21">
        <f>IF(OR($A5="",$B5="",$C5=""),"",'OddsRatio_working_3-way'!I4)</f>
        <v>9.666879239822137</v>
      </c>
      <c r="M5" s="22">
        <f>IF(OR($A5="",$B5="",$C5=""),"",'OddsRatio_working_3-way'!J4)</f>
        <v>22.661788062576676</v>
      </c>
      <c r="N5" s="17">
        <f>IF('Log_working_3-way'!$D4="","",A5^('Log_working_3-way'!$D4))</f>
        <v>1.1671710998412177</v>
      </c>
      <c r="O5" s="21">
        <f>IF('Log_working_3-way'!$D4="","",B5^('Log_working_3-way'!$D4))</f>
        <v>9.8711676419634173</v>
      </c>
      <c r="P5" s="22">
        <f>IF('Log_working_3-way'!$D4="","",C5^('Log_working_3-way'!$D4))</f>
        <v>23.853568472542293</v>
      </c>
    </row>
    <row r="6" spans="1:16" s="12" customFormat="1">
      <c r="A6" s="14">
        <v>6.36</v>
      </c>
      <c r="B6" s="14">
        <v>4.6100000000000003</v>
      </c>
      <c r="C6" s="15">
        <v>1.55</v>
      </c>
      <c r="D6" s="20">
        <f t="shared" si="0"/>
        <v>1.9313734421408713E-2</v>
      </c>
      <c r="E6" s="17">
        <f>IF(OR($A6="",$B6="",$C6=""),"",A6*'MPTO_working_3-way'!$I5)</f>
        <v>6.4828353509201602</v>
      </c>
      <c r="F6" s="21">
        <f>IF(OR($A6="",$B6="",$C6=""),"",B6*'MPTO_working_3-way'!$I5)</f>
        <v>4.6990363156826946</v>
      </c>
      <c r="G6" s="22">
        <f>IF(OR($A6="",$B6="",$C6=""),"",C6*'MPTO_working_3-way'!$I5)</f>
        <v>1.5799362883531836</v>
      </c>
      <c r="H6" s="17">
        <f>IF(OR($A6="",$B6="",$C6=""),"",'MPTO_working_3-way'!E5)</f>
        <v>6.6315287191166012</v>
      </c>
      <c r="I6" s="21">
        <f>IF(OR($A6="",$B6="",$C6=""),"",'MPTO_working_3-way'!F5)</f>
        <v>4.7510039628829945</v>
      </c>
      <c r="J6" s="22">
        <f>IF(OR($A6="",$B6="",$C6=""),"",'MPTO_working_3-way'!G5)</f>
        <v>1.5656229803305151</v>
      </c>
      <c r="K6" s="17">
        <f>IF(OR($A6="",$B6="",$C6=""),"",'OddsRatio_working_3-way'!H5)</f>
        <v>6.5592745605598131</v>
      </c>
      <c r="L6" s="21">
        <f>IF(OR($A6="",$B6="",$C6=""),"",'OddsRatio_working_3-way'!I5)</f>
        <v>4.7442129036606202</v>
      </c>
      <c r="M6" s="22">
        <f>IF(OR($A6="",$B6="",$C6=""),"",'OddsRatio_working_3-way'!J5)</f>
        <v>1.5704479493111747</v>
      </c>
      <c r="N6" s="17">
        <f>IF('Log_working_3-way'!$D5="","",A6^('Log_working_3-way'!$D5))</f>
        <v>6.619747318828713</v>
      </c>
      <c r="O6" s="21">
        <f>IF('Log_working_3-way'!$D5="","",B6^('Log_working_3-way'!$D5))</f>
        <v>4.7649827819760082</v>
      </c>
      <c r="P6" s="22">
        <f>IF('Log_working_3-way'!$D5="","",C6^('Log_working_3-way'!$D5))</f>
        <v>1.5647677269049993</v>
      </c>
    </row>
    <row r="7" spans="1:16" s="12" customFormat="1">
      <c r="A7" s="14">
        <v>1.91</v>
      </c>
      <c r="B7" s="14">
        <v>3.75</v>
      </c>
      <c r="C7" s="15">
        <v>4.3499999999999996</v>
      </c>
      <c r="D7" s="20">
        <f t="shared" si="0"/>
        <v>2.0111933562014794E-2</v>
      </c>
      <c r="E7" s="17">
        <f>IF(OR($A7="",$B7="",$C7=""),"",A7*'MPTO_working_3-way'!$I6)</f>
        <v>1.9484137931034482</v>
      </c>
      <c r="F7" s="21">
        <f>IF(OR($A7="",$B7="",$C7=""),"",B7*'MPTO_working_3-way'!$I6)</f>
        <v>3.8254197508575554</v>
      </c>
      <c r="G7" s="22">
        <f>IF(OR($A7="",$B7="",$C7=""),"",C7*'MPTO_working_3-way'!$I6)</f>
        <v>4.4374869109947639</v>
      </c>
      <c r="H7" s="17">
        <f>IF(OR($A7="",$B7="",$C7=""),"",'MPTO_working_3-way'!E6)</f>
        <v>1.9347740027478282</v>
      </c>
      <c r="I7" s="21">
        <f>IF(OR($A7="",$B7="",$C7=""),"",'MPTO_working_3-way'!F6)</f>
        <v>3.8467058660123152</v>
      </c>
      <c r="J7" s="22">
        <f>IF(OR($A7="",$B7="",$C7=""),"",'MPTO_working_3-way'!G6)</f>
        <v>4.4806665588092534</v>
      </c>
      <c r="K7" s="17">
        <f>IF(OR($A7="",$B7="",$C7=""),"",'OddsRatio_working_3-way'!H6)</f>
        <v>1.940044278674917</v>
      </c>
      <c r="L7" s="21">
        <f>IF(OR($A7="",$B7="",$C7=""),"",'OddsRatio_working_3-way'!I6)</f>
        <v>3.8407931498417831</v>
      </c>
      <c r="M7" s="22">
        <f>IF(OR($A7="",$B7="",$C7=""),"",'OddsRatio_working_3-way'!J6)</f>
        <v>4.4606025643527163</v>
      </c>
      <c r="N7" s="17">
        <f>IF('Log_working_3-way'!$D6="","",A7^('Log_working_3-way'!$D6))</f>
        <v>1.9345833356711357</v>
      </c>
      <c r="O7" s="21">
        <f>IF('Log_working_3-way'!$D6="","",B7^('Log_working_3-way'!$D6))</f>
        <v>3.8492478317034258</v>
      </c>
      <c r="P7" s="22">
        <f>IF('Log_working_3-way'!$D6="","",C7^('Log_working_3-way'!$D6))</f>
        <v>4.4782439639841485</v>
      </c>
    </row>
    <row r="8" spans="1:16">
      <c r="A8" s="14">
        <v>1.1399999999999999</v>
      </c>
      <c r="B8" s="14">
        <v>9.31</v>
      </c>
      <c r="C8" s="15">
        <v>27.82</v>
      </c>
      <c r="D8" s="20">
        <f t="shared" si="0"/>
        <v>2.0549731111181524E-2</v>
      </c>
      <c r="E8" s="17">
        <f>IF(OR($A8="",$B8="",$C8=""),"",A8*'MPTO_working_3-way'!$I7)</f>
        <v>1.1634266934667468</v>
      </c>
      <c r="F8" s="21">
        <f>IF(OR($A8="",$B8="",$C8=""),"",B8*'MPTO_working_3-way'!$I7)</f>
        <v>9.5013179966451009</v>
      </c>
      <c r="G8" s="22">
        <f>IF(OR($A8="",$B8="",$C8=""),"",C8*'MPTO_working_3-way'!$I7)</f>
        <v>28.391693519513069</v>
      </c>
      <c r="H8" s="17">
        <f>IF(OR($A8="",$B8="",$C8=""),"",'MPTO_working_3-way'!E7)</f>
        <v>1.1489722065616437</v>
      </c>
      <c r="I8" s="21">
        <f>IF(OR($A8="",$B8="",$C8=""),"",'MPTO_working_3-way'!F7)</f>
        <v>9.9441659706005581</v>
      </c>
      <c r="J8" s="22">
        <f>IF(OR($A8="",$B8="",$C8=""),"",'MPTO_working_3-way'!G7)</f>
        <v>34.369631951591387</v>
      </c>
      <c r="K8" s="17">
        <f>IF(OR($A8="",$B8="",$C8=""),"",'OddsRatio_working_3-way'!H7)</f>
        <v>1.1526668791310986</v>
      </c>
      <c r="L8" s="21">
        <f>IF(OR($A8="",$B8="",$C8=""),"",'OddsRatio_working_3-way'!I7)</f>
        <v>10.061869754138783</v>
      </c>
      <c r="M8" s="22">
        <f>IF(OR($A8="",$B8="",$C8=""),"",'OddsRatio_working_3-way'!J7)</f>
        <v>30.246612130686188</v>
      </c>
      <c r="N8" s="17">
        <f>IF('Log_working_3-way'!$D7="","",A8^('Log_working_3-way'!$D7))</f>
        <v>1.1467887513200863</v>
      </c>
      <c r="O8" s="21">
        <f>IF('Log_working_3-way'!$D7="","",B8^('Log_working_3-way'!$D7))</f>
        <v>10.300455698393282</v>
      </c>
      <c r="P8" s="22">
        <f>IF('Log_working_3-way'!$D7="","",C8^('Log_working_3-way'!$D7))</f>
        <v>32.344942558885251</v>
      </c>
    </row>
    <row r="9" spans="1:16">
      <c r="A9" s="14">
        <v>2.44</v>
      </c>
      <c r="B9" s="14">
        <v>3.4</v>
      </c>
      <c r="C9" s="15">
        <v>3.14</v>
      </c>
      <c r="D9" s="20">
        <f t="shared" si="0"/>
        <v>2.2425050212211861E-2</v>
      </c>
      <c r="E9" s="17">
        <f>IF(OR($A9="",$B9="",$C9=""),"",A9*'MPTO_working_3-way'!$I8)</f>
        <v>2.4947171225177969</v>
      </c>
      <c r="F9" s="21">
        <f>IF(OR($A9="",$B9="",$C9=""),"",B9*'MPTO_working_3-way'!$I8)</f>
        <v>3.4762451707215201</v>
      </c>
      <c r="G9" s="22">
        <f>IF(OR($A9="",$B9="",$C9=""),"",C9*'MPTO_working_3-way'!$I8)</f>
        <v>3.2104146576663455</v>
      </c>
      <c r="H9" s="17">
        <f>IF(OR($A9="",$B9="",$C9=""),"",'MPTO_working_3-way'!E8)</f>
        <v>2.4853300360261343</v>
      </c>
      <c r="I9" s="21">
        <f>IF(OR($A9="",$B9="",$C9=""),"",'MPTO_working_3-way'!F8)</f>
        <v>3.4886646095825831</v>
      </c>
      <c r="J9" s="22">
        <f>IF(OR($A9="",$B9="",$C9=""),"",'MPTO_working_3-way'!G8)</f>
        <v>3.215472122923785</v>
      </c>
      <c r="K9" s="17">
        <f>IF(OR($A9="",$B9="",$C9=""),"",'OddsRatio_working_3-way'!H8)</f>
        <v>2.4895412232632954</v>
      </c>
      <c r="L9" s="21">
        <f>IF(OR($A9="",$B9="",$C9=""),"",'OddsRatio_working_3-way'!I8)</f>
        <v>3.4825687054388248</v>
      </c>
      <c r="M9" s="22">
        <f>IF(OR($A9="",$B9="",$C9=""),"",'OddsRatio_working_3-way'!J8)</f>
        <v>3.2136237623496196</v>
      </c>
      <c r="N9" s="17">
        <f>IF('Log_working_3-way'!$D8="","",A9^('Log_working_3-way'!$D8))</f>
        <v>2.485712013771002</v>
      </c>
      <c r="O9" s="21">
        <f>IF('Log_working_3-way'!$D8="","",B9^('Log_working_3-way'!$D8))</f>
        <v>3.4876923908482551</v>
      </c>
      <c r="P9" s="22">
        <f>IF('Log_working_3-way'!$D8="","",C9^('Log_working_3-way'!$D8))</f>
        <v>3.2156589961267574</v>
      </c>
    </row>
    <row r="10" spans="1:16">
      <c r="A10" s="14">
        <v>1.8</v>
      </c>
      <c r="B10" s="14">
        <v>3.95</v>
      </c>
      <c r="C10" s="15">
        <v>4.7300000000000004</v>
      </c>
      <c r="D10" s="20">
        <f t="shared" si="0"/>
        <v>2.0136603003838793E-2</v>
      </c>
      <c r="E10" s="17">
        <f>IF(OR($A10="",$B10="",$C10=""),"",A10*'MPTO_working_3-way'!$I9)</f>
        <v>1.8362458854069099</v>
      </c>
      <c r="F10" s="21">
        <f>IF(OR($A10="",$B10="",$C10=""),"",B10*'MPTO_working_3-way'!$I9)</f>
        <v>4.0295395818651638</v>
      </c>
      <c r="G10" s="22">
        <f>IF(OR($A10="",$B10="",$C10=""),"",C10*'MPTO_working_3-way'!$I9)</f>
        <v>4.8252461322081581</v>
      </c>
      <c r="H10" s="17">
        <f>IF(OR($A10="",$B10="",$C10=""),"",'MPTO_working_3-way'!E9)</f>
        <v>1.8220134974798323</v>
      </c>
      <c r="I10" s="21">
        <f>IF(OR($A10="",$B10="",$C10=""),"",'MPTO_working_3-way'!F9)</f>
        <v>4.0575793893375378</v>
      </c>
      <c r="J10" s="22">
        <f>IF(OR($A10="",$B10="",$C10=""),"",'MPTO_working_3-way'!G9)</f>
        <v>4.8850954834211349</v>
      </c>
      <c r="K10" s="17">
        <f>IF(OR($A10="",$B10="",$C10=""),"",'OddsRatio_working_3-way'!H9)</f>
        <v>1.8273063786647885</v>
      </c>
      <c r="L10" s="21">
        <f>IF(OR($A10="",$B10="",$C10=""),"",'OddsRatio_working_3-way'!I9)</f>
        <v>4.0506922713264082</v>
      </c>
      <c r="M10" s="22">
        <f>IF(OR($A10="",$B10="",$C10=""),"",'OddsRatio_working_3-way'!J9)</f>
        <v>4.8573159905245769</v>
      </c>
      <c r="N10" s="17">
        <f>IF('Log_working_3-way'!$D9="","",A10^('Log_working_3-way'!$D9))</f>
        <v>1.821627984453476</v>
      </c>
      <c r="O10" s="21">
        <f>IF('Log_working_3-way'!$D9="","",B10^('Log_working_3-way'!$D9))</f>
        <v>4.0618142465068416</v>
      </c>
      <c r="P10" s="22">
        <f>IF('Log_working_3-way'!$D9="","",C10^('Log_working_3-way'!$D9))</f>
        <v>4.8817377309578482</v>
      </c>
    </row>
    <row r="11" spans="1:16">
      <c r="A11" s="14">
        <v>2.1</v>
      </c>
      <c r="B11" s="14">
        <v>3.68</v>
      </c>
      <c r="C11" s="15">
        <v>3.67</v>
      </c>
      <c r="D11" s="20">
        <f t="shared" si="0"/>
        <v>2.0409170657956333E-2</v>
      </c>
      <c r="E11" s="17">
        <f>IF(OR($A11="",$B11="",$C11=""),"",A11*'MPTO_working_3-way'!$I10)</f>
        <v>2.1428592583817085</v>
      </c>
      <c r="F11" s="21">
        <f>IF(OR($A11="",$B11="",$C11=""),"",B11*'MPTO_working_3-way'!$I10)</f>
        <v>3.7551057480212795</v>
      </c>
      <c r="G11" s="22">
        <f>IF(OR($A11="",$B11="",$C11=""),"",C11*'MPTO_working_3-way'!$I10)</f>
        <v>3.7449016563146995</v>
      </c>
      <c r="H11" s="17">
        <f>IF(OR($A11="",$B11="",$C11=""),"",'MPTO_working_3-way'!E10)</f>
        <v>2.1304363067117102</v>
      </c>
      <c r="I11" s="21">
        <f>IF(OR($A11="",$B11="",$C11=""),"",'MPTO_working_3-way'!F10)</f>
        <v>3.7744954343328239</v>
      </c>
      <c r="J11" s="22">
        <f>IF(OR($A11="",$B11="",$C11=""),"",'MPTO_working_3-way'!G10)</f>
        <v>3.7639760125564248</v>
      </c>
      <c r="K11" s="17">
        <f>IF(OR($A11="",$B11="",$C11=""),"",'OddsRatio_working_3-way'!H10)</f>
        <v>2.1355040558789344</v>
      </c>
      <c r="L11" s="21">
        <f>IF(OR($A11="",$B11="",$C11=""),"",'OddsRatio_working_3-way'!I10)</f>
        <v>3.7665007906868579</v>
      </c>
      <c r="M11" s="22">
        <f>IF(OR($A11="",$B11="",$C11=""),"",'OddsRatio_working_3-way'!J10)</f>
        <v>3.7561780265425027</v>
      </c>
      <c r="N11" s="17">
        <f>IF('Log_working_3-way'!$D10="","",A11^('Log_working_3-way'!$D10))</f>
        <v>2.1304978246394133</v>
      </c>
      <c r="O11" s="21">
        <f>IF('Log_working_3-way'!$D10="","",B11^('Log_working_3-way'!$D10))</f>
        <v>3.77436709556966</v>
      </c>
      <c r="P11" s="22">
        <f>IF('Log_working_3-way'!$D10="","",C11^('Log_working_3-way'!$D10))</f>
        <v>3.7639116227238314</v>
      </c>
    </row>
    <row r="12" spans="1:16">
      <c r="A12" s="14">
        <v>11.51</v>
      </c>
      <c r="B12" s="14">
        <v>6.21</v>
      </c>
      <c r="C12" s="15">
        <v>1.29</v>
      </c>
      <c r="D12" s="20">
        <f t="shared" si="0"/>
        <v>2.3105367329715243E-2</v>
      </c>
      <c r="E12" s="17">
        <f>IF(OR($A12="",$B12="",$C12=""),"",A12*'MPTO_working_3-way'!$I11)</f>
        <v>11.775942777965023</v>
      </c>
      <c r="F12" s="21">
        <f>IF(OR($A12="",$B12="",$C12=""),"",B12*'MPTO_working_3-way'!$I11)</f>
        <v>6.3534843311175315</v>
      </c>
      <c r="G12" s="22">
        <f>IF(OR($A12="",$B12="",$C12=""),"",C12*'MPTO_working_3-way'!$I11)</f>
        <v>1.3198059238553328</v>
      </c>
      <c r="H12" s="17">
        <f>IF(OR($A12="",$B12="",$C12=""),"",'MPTO_working_3-way'!E11)</f>
        <v>12.629582044482261</v>
      </c>
      <c r="I12" s="21">
        <f>IF(OR($A12="",$B12="",$C12=""),"",'MPTO_working_3-way'!F11)</f>
        <v>6.5219316676419501</v>
      </c>
      <c r="J12" s="22">
        <f>IF(OR($A12="",$B12="",$C12=""),"",'MPTO_working_3-way'!G11)</f>
        <v>1.3029451614230163</v>
      </c>
      <c r="K12" s="17">
        <f>IF(OR($A12="",$B12="",$C12=""),"",'OddsRatio_working_3-way'!H11)</f>
        <v>12.156756230050666</v>
      </c>
      <c r="L12" s="21">
        <f>IF(OR($A12="",$B12="",$C12=""),"",'OddsRatio_working_3-way'!I11)</f>
        <v>6.5306089399204543</v>
      </c>
      <c r="M12" s="22">
        <f>IF(OR($A12="",$B12="",$C12=""),"",'OddsRatio_working_3-way'!J11)</f>
        <v>1.3078457951203326</v>
      </c>
      <c r="N12" s="17">
        <f>IF('Log_working_3-way'!$D11="","",A12^('Log_working_3-way'!$D11))</f>
        <v>12.497953205661501</v>
      </c>
      <c r="O12" s="21">
        <f>IF('Log_working_3-way'!$D11="","",B12^('Log_working_3-way'!$D11))</f>
        <v>6.6042388650671455</v>
      </c>
      <c r="P12" s="22">
        <f>IF('Log_working_3-way'!$D11="","",C12^('Log_working_3-way'!$D11))</f>
        <v>1.3011193608516758</v>
      </c>
    </row>
    <row r="13" spans="1:16">
      <c r="D13" s="20" t="str">
        <f t="shared" si="0"/>
        <v/>
      </c>
      <c r="E13" s="17" t="str">
        <f>IF(OR($A13="",$B13="",$C13=""),"",A13*'MPTO_working_3-way'!$I12)</f>
        <v/>
      </c>
      <c r="F13" s="21" t="str">
        <f>IF(OR($A13="",$B13="",$C13=""),"",B13*'MPTO_working_3-way'!$I12)</f>
        <v/>
      </c>
      <c r="G13" s="22" t="str">
        <f>IF(OR($A13="",$B13="",$C13=""),"",C13*'MPTO_working_3-way'!$I12)</f>
        <v/>
      </c>
      <c r="H13" s="17" t="str">
        <f>IF(OR($A13="",$B13="",$C13=""),"",'MPTO_working_3-way'!E12)</f>
        <v/>
      </c>
      <c r="I13" s="21" t="str">
        <f>IF(OR($A13="",$B13="",$C13=""),"",'MPTO_working_3-way'!F12)</f>
        <v/>
      </c>
      <c r="J13" s="22" t="str">
        <f>IF(OR($A13="",$B13="",$C13=""),"",'MPTO_working_3-way'!G12)</f>
        <v/>
      </c>
      <c r="K13" s="17" t="str">
        <f>IF(OR($A13="",$B13="",$C13=""),"",'OddsRatio_working_3-way'!H12)</f>
        <v/>
      </c>
      <c r="L13" s="21" t="str">
        <f>IF(OR($A13="",$B13="",$C13=""),"",'OddsRatio_working_3-way'!I12)</f>
        <v/>
      </c>
      <c r="M13" s="22" t="str">
        <f>IF(OR($A13="",$B13="",$C13=""),"",'OddsRatio_working_3-way'!J12)</f>
        <v/>
      </c>
      <c r="N13" s="17" t="str">
        <f>IF('Log_working_3-way'!$D12="","",A13^('Log_working_3-way'!$D12))</f>
        <v/>
      </c>
      <c r="O13" s="21" t="str">
        <f>IF('Log_working_3-way'!$D12="","",B13^('Log_working_3-way'!$D12))</f>
        <v/>
      </c>
      <c r="P13" s="22" t="str">
        <f>IF('Log_working_3-way'!$D12="","",C13^('Log_working_3-way'!$D12))</f>
        <v/>
      </c>
    </row>
    <row r="14" spans="1:16">
      <c r="D14" s="20" t="str">
        <f t="shared" si="0"/>
        <v/>
      </c>
      <c r="E14" s="17" t="str">
        <f>IF(OR($A14="",$B14="",$C14=""),"",A14*'MPTO_working_3-way'!$I13)</f>
        <v/>
      </c>
      <c r="F14" s="21" t="str">
        <f>IF(OR($A14="",$B14="",$C14=""),"",B14*'MPTO_working_3-way'!$I13)</f>
        <v/>
      </c>
      <c r="G14" s="22" t="str">
        <f>IF(OR($A14="",$B14="",$C14=""),"",C14*'MPTO_working_3-way'!$I13)</f>
        <v/>
      </c>
      <c r="H14" s="17" t="str">
        <f>IF(OR($A14="",$B14="",$C14=""),"",'MPTO_working_3-way'!E13)</f>
        <v/>
      </c>
      <c r="I14" s="21" t="str">
        <f>IF(OR($A14="",$B14="",$C14=""),"",'MPTO_working_3-way'!F13)</f>
        <v/>
      </c>
      <c r="J14" s="22" t="str">
        <f>IF(OR($A14="",$B14="",$C14=""),"",'MPTO_working_3-way'!G13)</f>
        <v/>
      </c>
      <c r="K14" s="17" t="str">
        <f>IF(OR($A14="",$B14="",$C14=""),"",'OddsRatio_working_3-way'!H13)</f>
        <v/>
      </c>
      <c r="L14" s="21" t="str">
        <f>IF(OR($A14="",$B14="",$C14=""),"",'OddsRatio_working_3-way'!I13)</f>
        <v/>
      </c>
      <c r="M14" s="22" t="str">
        <f>IF(OR($A14="",$B14="",$C14=""),"",'OddsRatio_working_3-way'!J13)</f>
        <v/>
      </c>
      <c r="N14" s="17" t="str">
        <f>IF('Log_working_3-way'!$D13="","",A14^('Log_working_3-way'!$D13))</f>
        <v/>
      </c>
      <c r="O14" s="21" t="str">
        <f>IF('Log_working_3-way'!$D13="","",B14^('Log_working_3-way'!$D13))</f>
        <v/>
      </c>
      <c r="P14" s="22" t="str">
        <f>IF('Log_working_3-way'!$D13="","",C14^('Log_working_3-way'!$D13))</f>
        <v/>
      </c>
    </row>
    <row r="15" spans="1:16">
      <c r="D15" s="20" t="str">
        <f t="shared" si="0"/>
        <v/>
      </c>
      <c r="E15" s="17" t="str">
        <f>IF(OR($A15="",$B15="",$C15=""),"",A15*'MPTO_working_3-way'!$I14)</f>
        <v/>
      </c>
      <c r="F15" s="21" t="str">
        <f>IF(OR($A15="",$B15="",$C15=""),"",B15*'MPTO_working_3-way'!$I14)</f>
        <v/>
      </c>
      <c r="G15" s="22" t="str">
        <f>IF(OR($A15="",$B15="",$C15=""),"",C15*'MPTO_working_3-way'!$I14)</f>
        <v/>
      </c>
      <c r="H15" s="17" t="str">
        <f>IF(OR($A15="",$B15="",$C15=""),"",'MPTO_working_3-way'!E14)</f>
        <v/>
      </c>
      <c r="I15" s="21" t="str">
        <f>IF(OR($A15="",$B15="",$C15=""),"",'MPTO_working_3-way'!F14)</f>
        <v/>
      </c>
      <c r="J15" s="22" t="str">
        <f>IF(OR($A15="",$B15="",$C15=""),"",'MPTO_working_3-way'!G14)</f>
        <v/>
      </c>
      <c r="K15" s="17" t="str">
        <f>IF(OR($A15="",$B15="",$C15=""),"",'OddsRatio_working_3-way'!H14)</f>
        <v/>
      </c>
      <c r="L15" s="21" t="str">
        <f>IF(OR($A15="",$B15="",$C15=""),"",'OddsRatio_working_3-way'!I14)</f>
        <v/>
      </c>
      <c r="M15" s="22" t="str">
        <f>IF(OR($A15="",$B15="",$C15=""),"",'OddsRatio_working_3-way'!J14)</f>
        <v/>
      </c>
      <c r="N15" s="17" t="str">
        <f>IF('Log_working_3-way'!$D14="","",A15^('Log_working_3-way'!$D14))</f>
        <v/>
      </c>
      <c r="O15" s="21" t="str">
        <f>IF('Log_working_3-way'!$D14="","",B15^('Log_working_3-way'!$D14))</f>
        <v/>
      </c>
      <c r="P15" s="22" t="str">
        <f>IF('Log_working_3-way'!$D14="","",C15^('Log_working_3-way'!$D14))</f>
        <v/>
      </c>
    </row>
    <row r="16" spans="1:16">
      <c r="D16" s="20" t="str">
        <f t="shared" si="0"/>
        <v/>
      </c>
      <c r="E16" s="17" t="str">
        <f>IF(OR($A16="",$B16="",$C16=""),"",A16*'MPTO_working_3-way'!$I15)</f>
        <v/>
      </c>
      <c r="F16" s="21" t="str">
        <f>IF(OR($A16="",$B16="",$C16=""),"",B16*'MPTO_working_3-way'!$I15)</f>
        <v/>
      </c>
      <c r="G16" s="22" t="str">
        <f>IF(OR($A16="",$B16="",$C16=""),"",C16*'MPTO_working_3-way'!$I15)</f>
        <v/>
      </c>
      <c r="H16" s="17" t="str">
        <f>IF(OR($A16="",$B16="",$C16=""),"",'MPTO_working_3-way'!E15)</f>
        <v/>
      </c>
      <c r="I16" s="21" t="str">
        <f>IF(OR($A16="",$B16="",$C16=""),"",'MPTO_working_3-way'!F15)</f>
        <v/>
      </c>
      <c r="J16" s="22" t="str">
        <f>IF(OR($A16="",$B16="",$C16=""),"",'MPTO_working_3-way'!G15)</f>
        <v/>
      </c>
      <c r="K16" s="17" t="str">
        <f>IF(OR($A16="",$B16="",$C16=""),"",'OddsRatio_working_3-way'!H15)</f>
        <v/>
      </c>
      <c r="L16" s="21" t="str">
        <f>IF(OR($A16="",$B16="",$C16=""),"",'OddsRatio_working_3-way'!I15)</f>
        <v/>
      </c>
      <c r="M16" s="22" t="str">
        <f>IF(OR($A16="",$B16="",$C16=""),"",'OddsRatio_working_3-way'!J15)</f>
        <v/>
      </c>
      <c r="N16" s="17" t="str">
        <f>IF('Log_working_3-way'!$D15="","",A16^('Log_working_3-way'!$D15))</f>
        <v/>
      </c>
      <c r="O16" s="21" t="str">
        <f>IF('Log_working_3-way'!$D15="","",B16^('Log_working_3-way'!$D15))</f>
        <v/>
      </c>
      <c r="P16" s="22" t="str">
        <f>IF('Log_working_3-way'!$D15="","",C16^('Log_working_3-way'!$D15))</f>
        <v/>
      </c>
    </row>
    <row r="17" spans="4:16">
      <c r="D17" s="20" t="str">
        <f t="shared" si="0"/>
        <v/>
      </c>
      <c r="E17" s="17" t="str">
        <f>IF(OR($A17="",$B17="",$C17=""),"",A17*'MPTO_working_3-way'!$I16)</f>
        <v/>
      </c>
      <c r="F17" s="21" t="str">
        <f>IF(OR($A17="",$B17="",$C17=""),"",B17*'MPTO_working_3-way'!$I16)</f>
        <v/>
      </c>
      <c r="G17" s="22" t="str">
        <f>IF(OR($A17="",$B17="",$C17=""),"",C17*'MPTO_working_3-way'!$I16)</f>
        <v/>
      </c>
      <c r="H17" s="17" t="str">
        <f>IF(OR($A17="",$B17="",$C17=""),"",'MPTO_working_3-way'!E16)</f>
        <v/>
      </c>
      <c r="I17" s="21" t="str">
        <f>IF(OR($A17="",$B17="",$C17=""),"",'MPTO_working_3-way'!F16)</f>
        <v/>
      </c>
      <c r="J17" s="22" t="str">
        <f>IF(OR($A17="",$B17="",$C17=""),"",'MPTO_working_3-way'!G16)</f>
        <v/>
      </c>
      <c r="K17" s="17" t="str">
        <f>IF(OR($A17="",$B17="",$C17=""),"",'OddsRatio_working_3-way'!H16)</f>
        <v/>
      </c>
      <c r="L17" s="21" t="str">
        <f>IF(OR($A17="",$B17="",$C17=""),"",'OddsRatio_working_3-way'!I16)</f>
        <v/>
      </c>
      <c r="M17" s="22" t="str">
        <f>IF(OR($A17="",$B17="",$C17=""),"",'OddsRatio_working_3-way'!J16)</f>
        <v/>
      </c>
      <c r="N17" s="17" t="str">
        <f>IF('Log_working_3-way'!$D16="","",A17^('Log_working_3-way'!$D16))</f>
        <v/>
      </c>
      <c r="O17" s="21" t="str">
        <f>IF('Log_working_3-way'!$D16="","",B17^('Log_working_3-way'!$D16))</f>
        <v/>
      </c>
      <c r="P17" s="22" t="str">
        <f>IF('Log_working_3-way'!$D16="","",C17^('Log_working_3-way'!$D16))</f>
        <v/>
      </c>
    </row>
    <row r="18" spans="4:16">
      <c r="D18" s="20" t="str">
        <f t="shared" si="0"/>
        <v/>
      </c>
      <c r="E18" s="17" t="str">
        <f>IF(OR($A18="",$B18="",$C18=""),"",A18*'MPTO_working_3-way'!$I17)</f>
        <v/>
      </c>
      <c r="F18" s="21" t="str">
        <f>IF(OR($A18="",$B18="",$C18=""),"",B18*'MPTO_working_3-way'!$I17)</f>
        <v/>
      </c>
      <c r="G18" s="22" t="str">
        <f>IF(OR($A18="",$B18="",$C18=""),"",C18*'MPTO_working_3-way'!$I17)</f>
        <v/>
      </c>
      <c r="H18" s="17" t="str">
        <f>IF(OR($A18="",$B18="",$C18=""),"",'MPTO_working_3-way'!E17)</f>
        <v/>
      </c>
      <c r="I18" s="21" t="str">
        <f>IF(OR($A18="",$B18="",$C18=""),"",'MPTO_working_3-way'!F17)</f>
        <v/>
      </c>
      <c r="J18" s="22" t="str">
        <f>IF(OR($A18="",$B18="",$C18=""),"",'MPTO_working_3-way'!G17)</f>
        <v/>
      </c>
      <c r="K18" s="17" t="str">
        <f>IF(OR($A18="",$B18="",$C18=""),"",'OddsRatio_working_3-way'!H17)</f>
        <v/>
      </c>
      <c r="L18" s="21" t="str">
        <f>IF(OR($A18="",$B18="",$C18=""),"",'OddsRatio_working_3-way'!I17)</f>
        <v/>
      </c>
      <c r="M18" s="22" t="str">
        <f>IF(OR($A18="",$B18="",$C18=""),"",'OddsRatio_working_3-way'!J17)</f>
        <v/>
      </c>
      <c r="N18" s="17" t="str">
        <f>IF('Log_working_3-way'!$D17="","",A18^('Log_working_3-way'!$D17))</f>
        <v/>
      </c>
      <c r="O18" s="21" t="str">
        <f>IF('Log_working_3-way'!$D17="","",B18^('Log_working_3-way'!$D17))</f>
        <v/>
      </c>
      <c r="P18" s="22" t="str">
        <f>IF('Log_working_3-way'!$D17="","",C18^('Log_working_3-way'!$D17))</f>
        <v/>
      </c>
    </row>
    <row r="19" spans="4:16">
      <c r="D19" s="20" t="str">
        <f t="shared" si="0"/>
        <v/>
      </c>
      <c r="E19" s="17" t="str">
        <f>IF(OR($A19="",$B19="",$C19=""),"",A19*'MPTO_working_3-way'!$I18)</f>
        <v/>
      </c>
      <c r="F19" s="21" t="str">
        <f>IF(OR($A19="",$B19="",$C19=""),"",B19*'MPTO_working_3-way'!$I18)</f>
        <v/>
      </c>
      <c r="G19" s="22" t="str">
        <f>IF(OR($A19="",$B19="",$C19=""),"",C19*'MPTO_working_3-way'!$I18)</f>
        <v/>
      </c>
      <c r="H19" s="17" t="str">
        <f>IF(OR($A19="",$B19="",$C19=""),"",'MPTO_working_3-way'!E18)</f>
        <v/>
      </c>
      <c r="I19" s="21" t="str">
        <f>IF(OR($A19="",$B19="",$C19=""),"",'MPTO_working_3-way'!F18)</f>
        <v/>
      </c>
      <c r="J19" s="22" t="str">
        <f>IF(OR($A19="",$B19="",$C19=""),"",'MPTO_working_3-way'!G18)</f>
        <v/>
      </c>
      <c r="K19" s="17" t="str">
        <f>IF(OR($A19="",$B19="",$C19=""),"",'OddsRatio_working_3-way'!H18)</f>
        <v/>
      </c>
      <c r="L19" s="21" t="str">
        <f>IF(OR($A19="",$B19="",$C19=""),"",'OddsRatio_working_3-way'!I18)</f>
        <v/>
      </c>
      <c r="M19" s="22" t="str">
        <f>IF(OR($A19="",$B19="",$C19=""),"",'OddsRatio_working_3-way'!J18)</f>
        <v/>
      </c>
      <c r="N19" s="17" t="str">
        <f>IF('Log_working_3-way'!$D18="","",A19^('Log_working_3-way'!$D18))</f>
        <v/>
      </c>
      <c r="O19" s="21" t="str">
        <f>IF('Log_working_3-way'!$D18="","",B19^('Log_working_3-way'!$D18))</f>
        <v/>
      </c>
      <c r="P19" s="22" t="str">
        <f>IF('Log_working_3-way'!$D18="","",C19^('Log_working_3-way'!$D18))</f>
        <v/>
      </c>
    </row>
    <row r="20" spans="4:16">
      <c r="D20" s="20" t="str">
        <f t="shared" si="0"/>
        <v/>
      </c>
      <c r="E20" s="17" t="str">
        <f>IF(OR($A20="",$B20="",$C20=""),"",A20*'MPTO_working_3-way'!$I19)</f>
        <v/>
      </c>
      <c r="F20" s="21" t="str">
        <f>IF(OR($A20="",$B20="",$C20=""),"",B20*'MPTO_working_3-way'!$I19)</f>
        <v/>
      </c>
      <c r="G20" s="22" t="str">
        <f>IF(OR($A20="",$B20="",$C20=""),"",C20*'MPTO_working_3-way'!$I19)</f>
        <v/>
      </c>
      <c r="H20" s="17" t="str">
        <f>IF(OR($A20="",$B20="",$C20=""),"",'MPTO_working_3-way'!E19)</f>
        <v/>
      </c>
      <c r="I20" s="21" t="str">
        <f>IF(OR($A20="",$B20="",$C20=""),"",'MPTO_working_3-way'!F19)</f>
        <v/>
      </c>
      <c r="J20" s="22" t="str">
        <f>IF(OR($A20="",$B20="",$C20=""),"",'MPTO_working_3-way'!G19)</f>
        <v/>
      </c>
      <c r="K20" s="17" t="str">
        <f>IF(OR($A20="",$B20="",$C20=""),"",'OddsRatio_working_3-way'!H19)</f>
        <v/>
      </c>
      <c r="L20" s="21" t="str">
        <f>IF(OR($A20="",$B20="",$C20=""),"",'OddsRatio_working_3-way'!I19)</f>
        <v/>
      </c>
      <c r="M20" s="22" t="str">
        <f>IF(OR($A20="",$B20="",$C20=""),"",'OddsRatio_working_3-way'!J19)</f>
        <v/>
      </c>
      <c r="N20" s="17" t="str">
        <f>IF('Log_working_3-way'!$D19="","",A20^('Log_working_3-way'!$D19))</f>
        <v/>
      </c>
      <c r="O20" s="21" t="str">
        <f>IF('Log_working_3-way'!$D19="","",B20^('Log_working_3-way'!$D19))</f>
        <v/>
      </c>
      <c r="P20" s="22" t="str">
        <f>IF('Log_working_3-way'!$D19="","",C20^('Log_working_3-way'!$D19))</f>
        <v/>
      </c>
    </row>
    <row r="21" spans="4:16">
      <c r="D21" s="20" t="str">
        <f t="shared" si="0"/>
        <v/>
      </c>
      <c r="E21" s="17" t="str">
        <f>IF(OR($A21="",$B21="",$C21=""),"",A21*'MPTO_working_3-way'!$I20)</f>
        <v/>
      </c>
      <c r="F21" s="21" t="str">
        <f>IF(OR($A21="",$B21="",$C21=""),"",B21*'MPTO_working_3-way'!$I20)</f>
        <v/>
      </c>
      <c r="G21" s="22" t="str">
        <f>IF(OR($A21="",$B21="",$C21=""),"",C21*'MPTO_working_3-way'!$I20)</f>
        <v/>
      </c>
      <c r="H21" s="17" t="str">
        <f>IF(OR($A21="",$B21="",$C21=""),"",'MPTO_working_3-way'!E20)</f>
        <v/>
      </c>
      <c r="I21" s="21" t="str">
        <f>IF(OR($A21="",$B21="",$C21=""),"",'MPTO_working_3-way'!F20)</f>
        <v/>
      </c>
      <c r="J21" s="22" t="str">
        <f>IF(OR($A21="",$B21="",$C21=""),"",'MPTO_working_3-way'!G20)</f>
        <v/>
      </c>
      <c r="K21" s="17" t="str">
        <f>IF(OR($A21="",$B21="",$C21=""),"",'OddsRatio_working_3-way'!H20)</f>
        <v/>
      </c>
      <c r="L21" s="21" t="str">
        <f>IF(OR($A21="",$B21="",$C21=""),"",'OddsRatio_working_3-way'!I20)</f>
        <v/>
      </c>
      <c r="M21" s="22" t="str">
        <f>IF(OR($A21="",$B21="",$C21=""),"",'OddsRatio_working_3-way'!J20)</f>
        <v/>
      </c>
      <c r="N21" s="17" t="str">
        <f>IF('Log_working_3-way'!$D20="","",A21^('Log_working_3-way'!$D20))</f>
        <v/>
      </c>
      <c r="O21" s="21" t="str">
        <f>IF('Log_working_3-way'!$D20="","",B21^('Log_working_3-way'!$D20))</f>
        <v/>
      </c>
      <c r="P21" s="22" t="str">
        <f>IF('Log_working_3-way'!$D20="","",C21^('Log_working_3-way'!$D20))</f>
        <v/>
      </c>
    </row>
    <row r="22" spans="4:16">
      <c r="D22" s="20" t="str">
        <f t="shared" si="0"/>
        <v/>
      </c>
      <c r="E22" s="17" t="str">
        <f>IF(OR($A22="",$B22="",$C22=""),"",A22*'MPTO_working_3-way'!$I21)</f>
        <v/>
      </c>
      <c r="F22" s="21" t="str">
        <f>IF(OR($A22="",$B22="",$C22=""),"",B22*'MPTO_working_3-way'!$I21)</f>
        <v/>
      </c>
      <c r="G22" s="22" t="str">
        <f>IF(OR($A22="",$B22="",$C22=""),"",C22*'MPTO_working_3-way'!$I21)</f>
        <v/>
      </c>
      <c r="H22" s="17" t="str">
        <f>IF(OR($A22="",$B22="",$C22=""),"",'MPTO_working_3-way'!E21)</f>
        <v/>
      </c>
      <c r="I22" s="21" t="str">
        <f>IF(OR($A22="",$B22="",$C22=""),"",'MPTO_working_3-way'!F21)</f>
        <v/>
      </c>
      <c r="J22" s="22" t="str">
        <f>IF(OR($A22="",$B22="",$C22=""),"",'MPTO_working_3-way'!G21)</f>
        <v/>
      </c>
      <c r="K22" s="17" t="str">
        <f>IF(OR($A22="",$B22="",$C22=""),"",'OddsRatio_working_3-way'!H21)</f>
        <v/>
      </c>
      <c r="L22" s="21" t="str">
        <f>IF(OR($A22="",$B22="",$C22=""),"",'OddsRatio_working_3-way'!I21)</f>
        <v/>
      </c>
      <c r="M22" s="22" t="str">
        <f>IF(OR($A22="",$B22="",$C22=""),"",'OddsRatio_working_3-way'!J21)</f>
        <v/>
      </c>
      <c r="N22" s="17" t="str">
        <f>IF('Log_working_3-way'!$D21="","",A22^('Log_working_3-way'!$D21))</f>
        <v/>
      </c>
      <c r="O22" s="21" t="str">
        <f>IF('Log_working_3-way'!$D21="","",B22^('Log_working_3-way'!$D21))</f>
        <v/>
      </c>
      <c r="P22" s="22" t="str">
        <f>IF('Log_working_3-way'!$D21="","",C22^('Log_working_3-way'!$D21))</f>
        <v/>
      </c>
    </row>
    <row r="23" spans="4:16">
      <c r="D23" s="20" t="str">
        <f t="shared" si="0"/>
        <v/>
      </c>
      <c r="E23" s="17" t="str">
        <f>IF(OR($A23="",$B23="",$C23=""),"",A23*'MPTO_working_3-way'!$I22)</f>
        <v/>
      </c>
      <c r="F23" s="21" t="str">
        <f>IF(OR($A23="",$B23="",$C23=""),"",B23*'MPTO_working_3-way'!$I22)</f>
        <v/>
      </c>
      <c r="G23" s="22" t="str">
        <f>IF(OR($A23="",$B23="",$C23=""),"",C23*'MPTO_working_3-way'!$I22)</f>
        <v/>
      </c>
      <c r="H23" s="17" t="str">
        <f>IF(OR($A23="",$B23="",$C23=""),"",'MPTO_working_3-way'!E22)</f>
        <v/>
      </c>
      <c r="I23" s="21" t="str">
        <f>IF(OR($A23="",$B23="",$C23=""),"",'MPTO_working_3-way'!F22)</f>
        <v/>
      </c>
      <c r="J23" s="22" t="str">
        <f>IF(OR($A23="",$B23="",$C23=""),"",'MPTO_working_3-way'!G22)</f>
        <v/>
      </c>
      <c r="K23" s="17" t="str">
        <f>IF(OR($A23="",$B23="",$C23=""),"",'OddsRatio_working_3-way'!H22)</f>
        <v/>
      </c>
      <c r="L23" s="21" t="str">
        <f>IF(OR($A23="",$B23="",$C23=""),"",'OddsRatio_working_3-way'!I22)</f>
        <v/>
      </c>
      <c r="M23" s="22" t="str">
        <f>IF(OR($A23="",$B23="",$C23=""),"",'OddsRatio_working_3-way'!J22)</f>
        <v/>
      </c>
      <c r="N23" s="17" t="str">
        <f>IF('Log_working_3-way'!$D22="","",A23^('Log_working_3-way'!$D22))</f>
        <v/>
      </c>
      <c r="O23" s="21" t="str">
        <f>IF('Log_working_3-way'!$D22="","",B23^('Log_working_3-way'!$D22))</f>
        <v/>
      </c>
      <c r="P23" s="22" t="str">
        <f>IF('Log_working_3-way'!$D22="","",C23^('Log_working_3-way'!$D22))</f>
        <v/>
      </c>
    </row>
    <row r="24" spans="4:16">
      <c r="D24" s="20" t="str">
        <f t="shared" si="0"/>
        <v/>
      </c>
      <c r="E24" s="17" t="str">
        <f>IF(OR($A24="",$B24="",$C24=""),"",A24*'MPTO_working_3-way'!$I23)</f>
        <v/>
      </c>
      <c r="F24" s="21" t="str">
        <f>IF(OR($A24="",$B24="",$C24=""),"",B24*'MPTO_working_3-way'!$I23)</f>
        <v/>
      </c>
      <c r="G24" s="22" t="str">
        <f>IF(OR($A24="",$B24="",$C24=""),"",C24*'MPTO_working_3-way'!$I23)</f>
        <v/>
      </c>
      <c r="H24" s="17" t="str">
        <f>IF(OR($A24="",$B24="",$C24=""),"",'MPTO_working_3-way'!E23)</f>
        <v/>
      </c>
      <c r="I24" s="21" t="str">
        <f>IF(OR($A24="",$B24="",$C24=""),"",'MPTO_working_3-way'!F23)</f>
        <v/>
      </c>
      <c r="J24" s="22" t="str">
        <f>IF(OR($A24="",$B24="",$C24=""),"",'MPTO_working_3-way'!G23)</f>
        <v/>
      </c>
      <c r="K24" s="17" t="str">
        <f>IF(OR($A24="",$B24="",$C24=""),"",'OddsRatio_working_3-way'!H23)</f>
        <v/>
      </c>
      <c r="L24" s="21" t="str">
        <f>IF(OR($A24="",$B24="",$C24=""),"",'OddsRatio_working_3-way'!I23)</f>
        <v/>
      </c>
      <c r="M24" s="22" t="str">
        <f>IF(OR($A24="",$B24="",$C24=""),"",'OddsRatio_working_3-way'!J23)</f>
        <v/>
      </c>
      <c r="N24" s="17" t="str">
        <f>IF('Log_working_3-way'!$D23="","",A24^('Log_working_3-way'!$D23))</f>
        <v/>
      </c>
      <c r="O24" s="21" t="str">
        <f>IF('Log_working_3-way'!$D23="","",B24^('Log_working_3-way'!$D23))</f>
        <v/>
      </c>
      <c r="P24" s="22" t="str">
        <f>IF('Log_working_3-way'!$D23="","",C24^('Log_working_3-way'!$D23))</f>
        <v/>
      </c>
    </row>
    <row r="25" spans="4:16">
      <c r="D25" s="20" t="str">
        <f t="shared" si="0"/>
        <v/>
      </c>
      <c r="E25" s="17" t="str">
        <f>IF(OR($A25="",$B25="",$C25=""),"",A25*'MPTO_working_3-way'!$I24)</f>
        <v/>
      </c>
      <c r="F25" s="21" t="str">
        <f>IF(OR($A25="",$B25="",$C25=""),"",B25*'MPTO_working_3-way'!$I24)</f>
        <v/>
      </c>
      <c r="G25" s="22" t="str">
        <f>IF(OR($A25="",$B25="",$C25=""),"",C25*'MPTO_working_3-way'!$I24)</f>
        <v/>
      </c>
      <c r="H25" s="17" t="str">
        <f>IF(OR($A25="",$B25="",$C25=""),"",'MPTO_working_3-way'!E24)</f>
        <v/>
      </c>
      <c r="I25" s="21" t="str">
        <f>IF(OR($A25="",$B25="",$C25=""),"",'MPTO_working_3-way'!F24)</f>
        <v/>
      </c>
      <c r="J25" s="22" t="str">
        <f>IF(OR($A25="",$B25="",$C25=""),"",'MPTO_working_3-way'!G24)</f>
        <v/>
      </c>
      <c r="K25" s="17" t="str">
        <f>IF(OR($A25="",$B25="",$C25=""),"",'OddsRatio_working_3-way'!H24)</f>
        <v/>
      </c>
      <c r="L25" s="21" t="str">
        <f>IF(OR($A25="",$B25="",$C25=""),"",'OddsRatio_working_3-way'!I24)</f>
        <v/>
      </c>
      <c r="M25" s="22" t="str">
        <f>IF(OR($A25="",$B25="",$C25=""),"",'OddsRatio_working_3-way'!J24)</f>
        <v/>
      </c>
      <c r="N25" s="17" t="str">
        <f>IF('Log_working_3-way'!$D24="","",A25^('Log_working_3-way'!$D24))</f>
        <v/>
      </c>
      <c r="O25" s="21" t="str">
        <f>IF('Log_working_3-way'!$D24="","",B25^('Log_working_3-way'!$D24))</f>
        <v/>
      </c>
      <c r="P25" s="22" t="str">
        <f>IF('Log_working_3-way'!$D24="","",C25^('Log_working_3-way'!$D24))</f>
        <v/>
      </c>
    </row>
    <row r="26" spans="4:16">
      <c r="D26" s="20" t="str">
        <f t="shared" si="0"/>
        <v/>
      </c>
      <c r="E26" s="17" t="str">
        <f>IF(OR($A26="",$B26="",$C26=""),"",A26*'MPTO_working_3-way'!$I25)</f>
        <v/>
      </c>
      <c r="F26" s="21" t="str">
        <f>IF(OR($A26="",$B26="",$C26=""),"",B26*'MPTO_working_3-way'!$I25)</f>
        <v/>
      </c>
      <c r="G26" s="22" t="str">
        <f>IF(OR($A26="",$B26="",$C26=""),"",C26*'MPTO_working_3-way'!$I25)</f>
        <v/>
      </c>
      <c r="H26" s="17" t="str">
        <f>IF(OR($A26="",$B26="",$C26=""),"",'MPTO_working_3-way'!E25)</f>
        <v/>
      </c>
      <c r="I26" s="21" t="str">
        <f>IF(OR($A26="",$B26="",$C26=""),"",'MPTO_working_3-way'!F25)</f>
        <v/>
      </c>
      <c r="J26" s="22" t="str">
        <f>IF(OR($A26="",$B26="",$C26=""),"",'MPTO_working_3-way'!G25)</f>
        <v/>
      </c>
      <c r="K26" s="17" t="str">
        <f>IF(OR($A26="",$B26="",$C26=""),"",'OddsRatio_working_3-way'!H25)</f>
        <v/>
      </c>
      <c r="L26" s="21" t="str">
        <f>IF(OR($A26="",$B26="",$C26=""),"",'OddsRatio_working_3-way'!I25)</f>
        <v/>
      </c>
      <c r="M26" s="22" t="str">
        <f>IF(OR($A26="",$B26="",$C26=""),"",'OddsRatio_working_3-way'!J25)</f>
        <v/>
      </c>
      <c r="N26" s="17" t="str">
        <f>IF('Log_working_3-way'!$D25="","",A26^('Log_working_3-way'!$D25))</f>
        <v/>
      </c>
      <c r="O26" s="21" t="str">
        <f>IF('Log_working_3-way'!$D25="","",B26^('Log_working_3-way'!$D25))</f>
        <v/>
      </c>
      <c r="P26" s="22" t="str">
        <f>IF('Log_working_3-way'!$D25="","",C26^('Log_working_3-way'!$D25))</f>
        <v/>
      </c>
    </row>
    <row r="27" spans="4:16">
      <c r="D27" s="20" t="str">
        <f t="shared" si="0"/>
        <v/>
      </c>
      <c r="E27" s="17" t="str">
        <f>IF(OR($A27="",$B27="",$C27=""),"",A27*'MPTO_working_3-way'!$I26)</f>
        <v/>
      </c>
      <c r="F27" s="21" t="str">
        <f>IF(OR($A27="",$B27="",$C27=""),"",B27*'MPTO_working_3-way'!$I26)</f>
        <v/>
      </c>
      <c r="G27" s="22" t="str">
        <f>IF(OR($A27="",$B27="",$C27=""),"",C27*'MPTO_working_3-way'!$I26)</f>
        <v/>
      </c>
      <c r="H27" s="17" t="str">
        <f>IF(OR($A27="",$B27="",$C27=""),"",'MPTO_working_3-way'!E26)</f>
        <v/>
      </c>
      <c r="I27" s="21" t="str">
        <f>IF(OR($A27="",$B27="",$C27=""),"",'MPTO_working_3-way'!F26)</f>
        <v/>
      </c>
      <c r="J27" s="22" t="str">
        <f>IF(OR($A27="",$B27="",$C27=""),"",'MPTO_working_3-way'!G26)</f>
        <v/>
      </c>
      <c r="K27" s="17" t="str">
        <f>IF(OR($A27="",$B27="",$C27=""),"",'OddsRatio_working_3-way'!H26)</f>
        <v/>
      </c>
      <c r="L27" s="21" t="str">
        <f>IF(OR($A27="",$B27="",$C27=""),"",'OddsRatio_working_3-way'!I26)</f>
        <v/>
      </c>
      <c r="M27" s="22" t="str">
        <f>IF(OR($A27="",$B27="",$C27=""),"",'OddsRatio_working_3-way'!J26)</f>
        <v/>
      </c>
      <c r="N27" s="17" t="str">
        <f>IF('Log_working_3-way'!$D26="","",A27^('Log_working_3-way'!$D26))</f>
        <v/>
      </c>
      <c r="O27" s="21" t="str">
        <f>IF('Log_working_3-way'!$D26="","",B27^('Log_working_3-way'!$D26))</f>
        <v/>
      </c>
      <c r="P27" s="22" t="str">
        <f>IF('Log_working_3-way'!$D26="","",C27^('Log_working_3-way'!$D26))</f>
        <v/>
      </c>
    </row>
    <row r="28" spans="4:16">
      <c r="D28" s="20" t="str">
        <f t="shared" si="0"/>
        <v/>
      </c>
      <c r="E28" s="17" t="str">
        <f>IF(OR($A28="",$B28="",$C28=""),"",A28*'MPTO_working_3-way'!$I27)</f>
        <v/>
      </c>
      <c r="F28" s="21" t="str">
        <f>IF(OR($A28="",$B28="",$C28=""),"",B28*'MPTO_working_3-way'!$I27)</f>
        <v/>
      </c>
      <c r="G28" s="22" t="str">
        <f>IF(OR($A28="",$B28="",$C28=""),"",C28*'MPTO_working_3-way'!$I27)</f>
        <v/>
      </c>
      <c r="H28" s="17" t="str">
        <f>IF(OR($A28="",$B28="",$C28=""),"",'MPTO_working_3-way'!E27)</f>
        <v/>
      </c>
      <c r="I28" s="21" t="str">
        <f>IF(OR($A28="",$B28="",$C28=""),"",'MPTO_working_3-way'!F27)</f>
        <v/>
      </c>
      <c r="J28" s="22" t="str">
        <f>IF(OR($A28="",$B28="",$C28=""),"",'MPTO_working_3-way'!G27)</f>
        <v/>
      </c>
      <c r="K28" s="17" t="str">
        <f>IF(OR($A28="",$B28="",$C28=""),"",'OddsRatio_working_3-way'!H27)</f>
        <v/>
      </c>
      <c r="L28" s="21" t="str">
        <f>IF(OR($A28="",$B28="",$C28=""),"",'OddsRatio_working_3-way'!I27)</f>
        <v/>
      </c>
      <c r="M28" s="22" t="str">
        <f>IF(OR($A28="",$B28="",$C28=""),"",'OddsRatio_working_3-way'!J27)</f>
        <v/>
      </c>
      <c r="N28" s="17" t="str">
        <f>IF('Log_working_3-way'!$D27="","",A28^('Log_working_3-way'!$D27))</f>
        <v/>
      </c>
      <c r="O28" s="21" t="str">
        <f>IF('Log_working_3-way'!$D27="","",B28^('Log_working_3-way'!$D27))</f>
        <v/>
      </c>
      <c r="P28" s="22" t="str">
        <f>IF('Log_working_3-way'!$D27="","",C28^('Log_working_3-way'!$D27))</f>
        <v/>
      </c>
    </row>
    <row r="29" spans="4:16">
      <c r="D29" s="20" t="str">
        <f t="shared" si="0"/>
        <v/>
      </c>
      <c r="E29" s="17" t="str">
        <f>IF(OR($A29="",$B29="",$C29=""),"",A29*'MPTO_working_3-way'!$I28)</f>
        <v/>
      </c>
      <c r="F29" s="21" t="str">
        <f>IF(OR($A29="",$B29="",$C29=""),"",B29*'MPTO_working_3-way'!$I28)</f>
        <v/>
      </c>
      <c r="G29" s="22" t="str">
        <f>IF(OR($A29="",$B29="",$C29=""),"",C29*'MPTO_working_3-way'!$I28)</f>
        <v/>
      </c>
      <c r="H29" s="17" t="str">
        <f>IF(OR($A29="",$B29="",$C29=""),"",'MPTO_working_3-way'!E28)</f>
        <v/>
      </c>
      <c r="I29" s="21" t="str">
        <f>IF(OR($A29="",$B29="",$C29=""),"",'MPTO_working_3-way'!F28)</f>
        <v/>
      </c>
      <c r="J29" s="22" t="str">
        <f>IF(OR($A29="",$B29="",$C29=""),"",'MPTO_working_3-way'!G28)</f>
        <v/>
      </c>
      <c r="K29" s="17" t="str">
        <f>IF(OR($A29="",$B29="",$C29=""),"",'OddsRatio_working_3-way'!H28)</f>
        <v/>
      </c>
      <c r="L29" s="21" t="str">
        <f>IF(OR($A29="",$B29="",$C29=""),"",'OddsRatio_working_3-way'!I28)</f>
        <v/>
      </c>
      <c r="M29" s="22" t="str">
        <f>IF(OR($A29="",$B29="",$C29=""),"",'OddsRatio_working_3-way'!J28)</f>
        <v/>
      </c>
      <c r="N29" s="17" t="str">
        <f>IF('Log_working_3-way'!$D28="","",A29^('Log_working_3-way'!$D28))</f>
        <v/>
      </c>
      <c r="O29" s="21" t="str">
        <f>IF('Log_working_3-way'!$D28="","",B29^('Log_working_3-way'!$D28))</f>
        <v/>
      </c>
      <c r="P29" s="22" t="str">
        <f>IF('Log_working_3-way'!$D28="","",C29^('Log_working_3-way'!$D28))</f>
        <v/>
      </c>
    </row>
    <row r="30" spans="4:16">
      <c r="D30" s="20" t="str">
        <f t="shared" si="0"/>
        <v/>
      </c>
      <c r="E30" s="17" t="str">
        <f>IF(OR($A30="",$B30="",$C30=""),"",A30*'MPTO_working_3-way'!$I29)</f>
        <v/>
      </c>
      <c r="F30" s="21" t="str">
        <f>IF(OR($A30="",$B30="",$C30=""),"",B30*'MPTO_working_3-way'!$I29)</f>
        <v/>
      </c>
      <c r="G30" s="22" t="str">
        <f>IF(OR($A30="",$B30="",$C30=""),"",C30*'MPTO_working_3-way'!$I29)</f>
        <v/>
      </c>
      <c r="H30" s="17" t="str">
        <f>IF(OR($A30="",$B30="",$C30=""),"",'MPTO_working_3-way'!E29)</f>
        <v/>
      </c>
      <c r="I30" s="21" t="str">
        <f>IF(OR($A30="",$B30="",$C30=""),"",'MPTO_working_3-way'!F29)</f>
        <v/>
      </c>
      <c r="J30" s="22" t="str">
        <f>IF(OR($A30="",$B30="",$C30=""),"",'MPTO_working_3-way'!G29)</f>
        <v/>
      </c>
      <c r="K30" s="17" t="str">
        <f>IF(OR($A30="",$B30="",$C30=""),"",'OddsRatio_working_3-way'!H29)</f>
        <v/>
      </c>
      <c r="L30" s="21" t="str">
        <f>IF(OR($A30="",$B30="",$C30=""),"",'OddsRatio_working_3-way'!I29)</f>
        <v/>
      </c>
      <c r="M30" s="22" t="str">
        <f>IF(OR($A30="",$B30="",$C30=""),"",'OddsRatio_working_3-way'!J29)</f>
        <v/>
      </c>
      <c r="N30" s="17" t="str">
        <f>IF('Log_working_3-way'!$D29="","",A30^('Log_working_3-way'!$D29))</f>
        <v/>
      </c>
      <c r="O30" s="21" t="str">
        <f>IF('Log_working_3-way'!$D29="","",B30^('Log_working_3-way'!$D29))</f>
        <v/>
      </c>
      <c r="P30" s="22" t="str">
        <f>IF('Log_working_3-way'!$D29="","",C30^('Log_working_3-way'!$D29))</f>
        <v/>
      </c>
    </row>
    <row r="31" spans="4:16">
      <c r="D31" s="20" t="str">
        <f t="shared" si="0"/>
        <v/>
      </c>
      <c r="E31" s="17" t="str">
        <f>IF(OR($A31="",$B31="",$C31=""),"",A31*'MPTO_working_3-way'!$I30)</f>
        <v/>
      </c>
      <c r="F31" s="21" t="str">
        <f>IF(OR($A31="",$B31="",$C31=""),"",B31*'MPTO_working_3-way'!$I30)</f>
        <v/>
      </c>
      <c r="G31" s="22" t="str">
        <f>IF(OR($A31="",$B31="",$C31=""),"",C31*'MPTO_working_3-way'!$I30)</f>
        <v/>
      </c>
      <c r="H31" s="17" t="str">
        <f>IF(OR($A31="",$B31="",$C31=""),"",'MPTO_working_3-way'!E30)</f>
        <v/>
      </c>
      <c r="I31" s="21" t="str">
        <f>IF(OR($A31="",$B31="",$C31=""),"",'MPTO_working_3-way'!F30)</f>
        <v/>
      </c>
      <c r="J31" s="22" t="str">
        <f>IF(OR($A31="",$B31="",$C31=""),"",'MPTO_working_3-way'!G30)</f>
        <v/>
      </c>
      <c r="K31" s="17" t="str">
        <f>IF(OR($A31="",$B31="",$C31=""),"",'OddsRatio_working_3-way'!H30)</f>
        <v/>
      </c>
      <c r="L31" s="21" t="str">
        <f>IF(OR($A31="",$B31="",$C31=""),"",'OddsRatio_working_3-way'!I30)</f>
        <v/>
      </c>
      <c r="M31" s="22" t="str">
        <f>IF(OR($A31="",$B31="",$C31=""),"",'OddsRatio_working_3-way'!J30)</f>
        <v/>
      </c>
      <c r="N31" s="17" t="str">
        <f>IF('Log_working_3-way'!$D30="","",A31^('Log_working_3-way'!$D30))</f>
        <v/>
      </c>
      <c r="O31" s="21" t="str">
        <f>IF('Log_working_3-way'!$D30="","",B31^('Log_working_3-way'!$D30))</f>
        <v/>
      </c>
      <c r="P31" s="22" t="str">
        <f>IF('Log_working_3-way'!$D30="","",C31^('Log_working_3-way'!$D30))</f>
        <v/>
      </c>
    </row>
    <row r="32" spans="4:16">
      <c r="D32" s="20" t="str">
        <f t="shared" si="0"/>
        <v/>
      </c>
      <c r="E32" s="17" t="str">
        <f>IF(OR($A32="",$B32="",$C32=""),"",A32*'MPTO_working_3-way'!$I31)</f>
        <v/>
      </c>
      <c r="F32" s="21" t="str">
        <f>IF(OR($A32="",$B32="",$C32=""),"",B32*'MPTO_working_3-way'!$I31)</f>
        <v/>
      </c>
      <c r="G32" s="22" t="str">
        <f>IF(OR($A32="",$B32="",$C32=""),"",C32*'MPTO_working_3-way'!$I31)</f>
        <v/>
      </c>
      <c r="H32" s="17" t="str">
        <f>IF(OR($A32="",$B32="",$C32=""),"",'MPTO_working_3-way'!E31)</f>
        <v/>
      </c>
      <c r="I32" s="21" t="str">
        <f>IF(OR($A32="",$B32="",$C32=""),"",'MPTO_working_3-way'!F31)</f>
        <v/>
      </c>
      <c r="J32" s="22" t="str">
        <f>IF(OR($A32="",$B32="",$C32=""),"",'MPTO_working_3-way'!G31)</f>
        <v/>
      </c>
      <c r="K32" s="17" t="str">
        <f>IF(OR($A32="",$B32="",$C32=""),"",'OddsRatio_working_3-way'!H31)</f>
        <v/>
      </c>
      <c r="L32" s="21" t="str">
        <f>IF(OR($A32="",$B32="",$C32=""),"",'OddsRatio_working_3-way'!I31)</f>
        <v/>
      </c>
      <c r="M32" s="22" t="str">
        <f>IF(OR($A32="",$B32="",$C32=""),"",'OddsRatio_working_3-way'!J31)</f>
        <v/>
      </c>
      <c r="N32" s="17" t="str">
        <f>IF('Log_working_3-way'!$D31="","",A32^('Log_working_3-way'!$D31))</f>
        <v/>
      </c>
      <c r="O32" s="21" t="str">
        <f>IF('Log_working_3-way'!$D31="","",B32^('Log_working_3-way'!$D31))</f>
        <v/>
      </c>
      <c r="P32" s="22" t="str">
        <f>IF('Log_working_3-way'!$D31="","",C32^('Log_working_3-way'!$D31))</f>
        <v/>
      </c>
    </row>
    <row r="33" spans="4:16">
      <c r="D33" s="20" t="str">
        <f t="shared" si="0"/>
        <v/>
      </c>
      <c r="E33" s="17" t="str">
        <f>IF(OR($A33="",$B33="",$C33=""),"",A33*'MPTO_working_3-way'!$I32)</f>
        <v/>
      </c>
      <c r="F33" s="21" t="str">
        <f>IF(OR($A33="",$B33="",$C33=""),"",B33*'MPTO_working_3-way'!$I32)</f>
        <v/>
      </c>
      <c r="G33" s="22" t="str">
        <f>IF(OR($A33="",$B33="",$C33=""),"",C33*'MPTO_working_3-way'!$I32)</f>
        <v/>
      </c>
      <c r="H33" s="17" t="str">
        <f>IF(OR($A33="",$B33="",$C33=""),"",'MPTO_working_3-way'!E32)</f>
        <v/>
      </c>
      <c r="I33" s="21" t="str">
        <f>IF(OR($A33="",$B33="",$C33=""),"",'MPTO_working_3-way'!F32)</f>
        <v/>
      </c>
      <c r="J33" s="22" t="str">
        <f>IF(OR($A33="",$B33="",$C33=""),"",'MPTO_working_3-way'!G32)</f>
        <v/>
      </c>
      <c r="K33" s="17" t="str">
        <f>IF(OR($A33="",$B33="",$C33=""),"",'OddsRatio_working_3-way'!H32)</f>
        <v/>
      </c>
      <c r="L33" s="21" t="str">
        <f>IF(OR($A33="",$B33="",$C33=""),"",'OddsRatio_working_3-way'!I32)</f>
        <v/>
      </c>
      <c r="M33" s="22" t="str">
        <f>IF(OR($A33="",$B33="",$C33=""),"",'OddsRatio_working_3-way'!J32)</f>
        <v/>
      </c>
      <c r="N33" s="17" t="str">
        <f>IF('Log_working_3-way'!$D32="","",A33^('Log_working_3-way'!$D32))</f>
        <v/>
      </c>
      <c r="O33" s="21" t="str">
        <f>IF('Log_working_3-way'!$D32="","",B33^('Log_working_3-way'!$D32))</f>
        <v/>
      </c>
      <c r="P33" s="22" t="str">
        <f>IF('Log_working_3-way'!$D32="","",C33^('Log_working_3-way'!$D32))</f>
        <v/>
      </c>
    </row>
    <row r="34" spans="4:16">
      <c r="D34" s="20" t="str">
        <f t="shared" si="0"/>
        <v/>
      </c>
      <c r="E34" s="17" t="str">
        <f>IF(OR($A34="",$B34="",$C34=""),"",A34*'MPTO_working_3-way'!$I33)</f>
        <v/>
      </c>
      <c r="F34" s="21" t="str">
        <f>IF(OR($A34="",$B34="",$C34=""),"",B34*'MPTO_working_3-way'!$I33)</f>
        <v/>
      </c>
      <c r="G34" s="22" t="str">
        <f>IF(OR($A34="",$B34="",$C34=""),"",C34*'MPTO_working_3-way'!$I33)</f>
        <v/>
      </c>
      <c r="H34" s="17" t="str">
        <f>IF(OR($A34="",$B34="",$C34=""),"",'MPTO_working_3-way'!E33)</f>
        <v/>
      </c>
      <c r="I34" s="21" t="str">
        <f>IF(OR($A34="",$B34="",$C34=""),"",'MPTO_working_3-way'!F33)</f>
        <v/>
      </c>
      <c r="J34" s="22" t="str">
        <f>IF(OR($A34="",$B34="",$C34=""),"",'MPTO_working_3-way'!G33)</f>
        <v/>
      </c>
      <c r="K34" s="17" t="str">
        <f>IF(OR($A34="",$B34="",$C34=""),"",'OddsRatio_working_3-way'!H33)</f>
        <v/>
      </c>
      <c r="L34" s="21" t="str">
        <f>IF(OR($A34="",$B34="",$C34=""),"",'OddsRatio_working_3-way'!I33)</f>
        <v/>
      </c>
      <c r="M34" s="22" t="str">
        <f>IF(OR($A34="",$B34="",$C34=""),"",'OddsRatio_working_3-way'!J33)</f>
        <v/>
      </c>
      <c r="N34" s="17" t="str">
        <f>IF('Log_working_3-way'!$D33="","",A34^('Log_working_3-way'!$D33))</f>
        <v/>
      </c>
      <c r="O34" s="21" t="str">
        <f>IF('Log_working_3-way'!$D33="","",B34^('Log_working_3-way'!$D33))</f>
        <v/>
      </c>
      <c r="P34" s="22" t="str">
        <f>IF('Log_working_3-way'!$D33="","",C34^('Log_working_3-way'!$D33))</f>
        <v/>
      </c>
    </row>
    <row r="35" spans="4:16">
      <c r="D35" s="20" t="str">
        <f t="shared" si="0"/>
        <v/>
      </c>
      <c r="E35" s="17" t="str">
        <f>IF(OR($A35="",$B35="",$C35=""),"",A35*'MPTO_working_3-way'!$I34)</f>
        <v/>
      </c>
      <c r="F35" s="21" t="str">
        <f>IF(OR($A35="",$B35="",$C35=""),"",B35*'MPTO_working_3-way'!$I34)</f>
        <v/>
      </c>
      <c r="G35" s="22" t="str">
        <f>IF(OR($A35="",$B35="",$C35=""),"",C35*'MPTO_working_3-way'!$I34)</f>
        <v/>
      </c>
      <c r="H35" s="17" t="str">
        <f>IF(OR($A35="",$B35="",$C35=""),"",'MPTO_working_3-way'!E34)</f>
        <v/>
      </c>
      <c r="I35" s="21" t="str">
        <f>IF(OR($A35="",$B35="",$C35=""),"",'MPTO_working_3-way'!F34)</f>
        <v/>
      </c>
      <c r="J35" s="22" t="str">
        <f>IF(OR($A35="",$B35="",$C35=""),"",'MPTO_working_3-way'!G34)</f>
        <v/>
      </c>
      <c r="K35" s="17" t="str">
        <f>IF(OR($A35="",$B35="",$C35=""),"",'OddsRatio_working_3-way'!H34)</f>
        <v/>
      </c>
      <c r="L35" s="21" t="str">
        <f>IF(OR($A35="",$B35="",$C35=""),"",'OddsRatio_working_3-way'!I34)</f>
        <v/>
      </c>
      <c r="M35" s="22" t="str">
        <f>IF(OR($A35="",$B35="",$C35=""),"",'OddsRatio_working_3-way'!J34)</f>
        <v/>
      </c>
      <c r="N35" s="17" t="str">
        <f>IF('Log_working_3-way'!$D34="","",A35^('Log_working_3-way'!$D34))</f>
        <v/>
      </c>
      <c r="O35" s="21" t="str">
        <f>IF('Log_working_3-way'!$D34="","",B35^('Log_working_3-way'!$D34))</f>
        <v/>
      </c>
      <c r="P35" s="22" t="str">
        <f>IF('Log_working_3-way'!$D34="","",C35^('Log_working_3-way'!$D34))</f>
        <v/>
      </c>
    </row>
    <row r="36" spans="4:16">
      <c r="D36" s="20" t="str">
        <f t="shared" si="0"/>
        <v/>
      </c>
      <c r="E36" s="17" t="str">
        <f>IF(OR($A36="",$B36="",$C36=""),"",A36*'MPTO_working_3-way'!$I35)</f>
        <v/>
      </c>
      <c r="F36" s="21" t="str">
        <f>IF(OR($A36="",$B36="",$C36=""),"",B36*'MPTO_working_3-way'!$I35)</f>
        <v/>
      </c>
      <c r="G36" s="22" t="str">
        <f>IF(OR($A36="",$B36="",$C36=""),"",C36*'MPTO_working_3-way'!$I35)</f>
        <v/>
      </c>
      <c r="H36" s="17" t="str">
        <f>IF(OR($A36="",$B36="",$C36=""),"",'MPTO_working_3-way'!E35)</f>
        <v/>
      </c>
      <c r="I36" s="21" t="str">
        <f>IF(OR($A36="",$B36="",$C36=""),"",'MPTO_working_3-way'!F35)</f>
        <v/>
      </c>
      <c r="J36" s="22" t="str">
        <f>IF(OR($A36="",$B36="",$C36=""),"",'MPTO_working_3-way'!G35)</f>
        <v/>
      </c>
      <c r="K36" s="17" t="str">
        <f>IF(OR($A36="",$B36="",$C36=""),"",'OddsRatio_working_3-way'!H35)</f>
        <v/>
      </c>
      <c r="L36" s="21" t="str">
        <f>IF(OR($A36="",$B36="",$C36=""),"",'OddsRatio_working_3-way'!I35)</f>
        <v/>
      </c>
      <c r="M36" s="22" t="str">
        <f>IF(OR($A36="",$B36="",$C36=""),"",'OddsRatio_working_3-way'!J35)</f>
        <v/>
      </c>
      <c r="N36" s="17" t="str">
        <f>IF('Log_working_3-way'!$D35="","",A36^('Log_working_3-way'!$D35))</f>
        <v/>
      </c>
      <c r="O36" s="21" t="str">
        <f>IF('Log_working_3-way'!$D35="","",B36^('Log_working_3-way'!$D35))</f>
        <v/>
      </c>
      <c r="P36" s="22" t="str">
        <f>IF('Log_working_3-way'!$D35="","",C36^('Log_working_3-way'!$D35))</f>
        <v/>
      </c>
    </row>
    <row r="37" spans="4:16">
      <c r="D37" s="20" t="str">
        <f t="shared" si="0"/>
        <v/>
      </c>
      <c r="E37" s="17" t="str">
        <f>IF(OR($A37="",$B37="",$C37=""),"",A37*'MPTO_working_3-way'!$I36)</f>
        <v/>
      </c>
      <c r="F37" s="21" t="str">
        <f>IF(OR($A37="",$B37="",$C37=""),"",B37*'MPTO_working_3-way'!$I36)</f>
        <v/>
      </c>
      <c r="G37" s="22" t="str">
        <f>IF(OR($A37="",$B37="",$C37=""),"",C37*'MPTO_working_3-way'!$I36)</f>
        <v/>
      </c>
      <c r="H37" s="17" t="str">
        <f>IF(OR($A37="",$B37="",$C37=""),"",'MPTO_working_3-way'!E36)</f>
        <v/>
      </c>
      <c r="I37" s="21" t="str">
        <f>IF(OR($A37="",$B37="",$C37=""),"",'MPTO_working_3-way'!F36)</f>
        <v/>
      </c>
      <c r="J37" s="22" t="str">
        <f>IF(OR($A37="",$B37="",$C37=""),"",'MPTO_working_3-way'!G36)</f>
        <v/>
      </c>
      <c r="K37" s="17" t="str">
        <f>IF(OR($A37="",$B37="",$C37=""),"",'OddsRatio_working_3-way'!H36)</f>
        <v/>
      </c>
      <c r="L37" s="21" t="str">
        <f>IF(OR($A37="",$B37="",$C37=""),"",'OddsRatio_working_3-way'!I36)</f>
        <v/>
      </c>
      <c r="M37" s="22" t="str">
        <f>IF(OR($A37="",$B37="",$C37=""),"",'OddsRatio_working_3-way'!J36)</f>
        <v/>
      </c>
      <c r="N37" s="17" t="str">
        <f>IF('Log_working_3-way'!$D36="","",A37^('Log_working_3-way'!$D36))</f>
        <v/>
      </c>
      <c r="O37" s="21" t="str">
        <f>IF('Log_working_3-way'!$D36="","",B37^('Log_working_3-way'!$D36))</f>
        <v/>
      </c>
      <c r="P37" s="22" t="str">
        <f>IF('Log_working_3-way'!$D36="","",C37^('Log_working_3-way'!$D36))</f>
        <v/>
      </c>
    </row>
    <row r="38" spans="4:16">
      <c r="D38" s="20" t="str">
        <f t="shared" si="0"/>
        <v/>
      </c>
      <c r="E38" s="17" t="str">
        <f>IF(OR($A38="",$B38="",$C38=""),"",A38*'MPTO_working_3-way'!$I37)</f>
        <v/>
      </c>
      <c r="F38" s="21" t="str">
        <f>IF(OR($A38="",$B38="",$C38=""),"",B38*'MPTO_working_3-way'!$I37)</f>
        <v/>
      </c>
      <c r="G38" s="22" t="str">
        <f>IF(OR($A38="",$B38="",$C38=""),"",C38*'MPTO_working_3-way'!$I37)</f>
        <v/>
      </c>
      <c r="H38" s="17" t="str">
        <f>IF(OR($A38="",$B38="",$C38=""),"",'MPTO_working_3-way'!E37)</f>
        <v/>
      </c>
      <c r="I38" s="21" t="str">
        <f>IF(OR($A38="",$B38="",$C38=""),"",'MPTO_working_3-way'!F37)</f>
        <v/>
      </c>
      <c r="J38" s="22" t="str">
        <f>IF(OR($A38="",$B38="",$C38=""),"",'MPTO_working_3-way'!G37)</f>
        <v/>
      </c>
      <c r="K38" s="17" t="str">
        <f>IF(OR($A38="",$B38="",$C38=""),"",'OddsRatio_working_3-way'!H37)</f>
        <v/>
      </c>
      <c r="L38" s="21" t="str">
        <f>IF(OR($A38="",$B38="",$C38=""),"",'OddsRatio_working_3-way'!I37)</f>
        <v/>
      </c>
      <c r="M38" s="22" t="str">
        <f>IF(OR($A38="",$B38="",$C38=""),"",'OddsRatio_working_3-way'!J37)</f>
        <v/>
      </c>
      <c r="N38" s="17" t="str">
        <f>IF('Log_working_3-way'!$D37="","",A38^('Log_working_3-way'!$D37))</f>
        <v/>
      </c>
      <c r="O38" s="21" t="str">
        <f>IF('Log_working_3-way'!$D37="","",B38^('Log_working_3-way'!$D37))</f>
        <v/>
      </c>
      <c r="P38" s="22" t="str">
        <f>IF('Log_working_3-way'!$D37="","",C38^('Log_working_3-way'!$D37))</f>
        <v/>
      </c>
    </row>
    <row r="39" spans="4:16">
      <c r="D39" s="20" t="str">
        <f t="shared" si="0"/>
        <v/>
      </c>
      <c r="E39" s="17" t="str">
        <f>IF(OR($A39="",$B39="",$C39=""),"",A39*'MPTO_working_3-way'!$I38)</f>
        <v/>
      </c>
      <c r="F39" s="21" t="str">
        <f>IF(OR($A39="",$B39="",$C39=""),"",B39*'MPTO_working_3-way'!$I38)</f>
        <v/>
      </c>
      <c r="G39" s="22" t="str">
        <f>IF(OR($A39="",$B39="",$C39=""),"",C39*'MPTO_working_3-way'!$I38)</f>
        <v/>
      </c>
      <c r="H39" s="17" t="str">
        <f>IF(OR($A39="",$B39="",$C39=""),"",'MPTO_working_3-way'!E38)</f>
        <v/>
      </c>
      <c r="I39" s="21" t="str">
        <f>IF(OR($A39="",$B39="",$C39=""),"",'MPTO_working_3-way'!F38)</f>
        <v/>
      </c>
      <c r="J39" s="22" t="str">
        <f>IF(OR($A39="",$B39="",$C39=""),"",'MPTO_working_3-way'!G38)</f>
        <v/>
      </c>
      <c r="K39" s="17" t="str">
        <f>IF(OR($A39="",$B39="",$C39=""),"",'OddsRatio_working_3-way'!H38)</f>
        <v/>
      </c>
      <c r="L39" s="21" t="str">
        <f>IF(OR($A39="",$B39="",$C39=""),"",'OddsRatio_working_3-way'!I38)</f>
        <v/>
      </c>
      <c r="M39" s="22" t="str">
        <f>IF(OR($A39="",$B39="",$C39=""),"",'OddsRatio_working_3-way'!J38)</f>
        <v/>
      </c>
      <c r="N39" s="17" t="str">
        <f>IF('Log_working_3-way'!$D38="","",A39^('Log_working_3-way'!$D38))</f>
        <v/>
      </c>
      <c r="O39" s="21" t="str">
        <f>IF('Log_working_3-way'!$D38="","",B39^('Log_working_3-way'!$D38))</f>
        <v/>
      </c>
      <c r="P39" s="22" t="str">
        <f>IF('Log_working_3-way'!$D38="","",C39^('Log_working_3-way'!$D38))</f>
        <v/>
      </c>
    </row>
    <row r="40" spans="4:16">
      <c r="D40" s="20" t="str">
        <f t="shared" si="0"/>
        <v/>
      </c>
      <c r="E40" s="17" t="str">
        <f>IF(OR($A40="",$B40="",$C40=""),"",A40*'MPTO_working_3-way'!$I39)</f>
        <v/>
      </c>
      <c r="F40" s="21" t="str">
        <f>IF(OR($A40="",$B40="",$C40=""),"",B40*'MPTO_working_3-way'!$I39)</f>
        <v/>
      </c>
      <c r="G40" s="22" t="str">
        <f>IF(OR($A40="",$B40="",$C40=""),"",C40*'MPTO_working_3-way'!$I39)</f>
        <v/>
      </c>
      <c r="H40" s="17" t="str">
        <f>IF(OR($A40="",$B40="",$C40=""),"",'MPTO_working_3-way'!E39)</f>
        <v/>
      </c>
      <c r="I40" s="21" t="str">
        <f>IF(OR($A40="",$B40="",$C40=""),"",'MPTO_working_3-way'!F39)</f>
        <v/>
      </c>
      <c r="J40" s="22" t="str">
        <f>IF(OR($A40="",$B40="",$C40=""),"",'MPTO_working_3-way'!G39)</f>
        <v/>
      </c>
      <c r="K40" s="17" t="str">
        <f>IF(OR($A40="",$B40="",$C40=""),"",'OddsRatio_working_3-way'!H39)</f>
        <v/>
      </c>
      <c r="L40" s="21" t="str">
        <f>IF(OR($A40="",$B40="",$C40=""),"",'OddsRatio_working_3-way'!I39)</f>
        <v/>
      </c>
      <c r="M40" s="22" t="str">
        <f>IF(OR($A40="",$B40="",$C40=""),"",'OddsRatio_working_3-way'!J39)</f>
        <v/>
      </c>
      <c r="N40" s="17" t="str">
        <f>IF('Log_working_3-way'!$D39="","",A40^('Log_working_3-way'!$D39))</f>
        <v/>
      </c>
      <c r="O40" s="21" t="str">
        <f>IF('Log_working_3-way'!$D39="","",B40^('Log_working_3-way'!$D39))</f>
        <v/>
      </c>
      <c r="P40" s="22" t="str">
        <f>IF('Log_working_3-way'!$D39="","",C40^('Log_working_3-way'!$D39))</f>
        <v/>
      </c>
    </row>
    <row r="41" spans="4:16">
      <c r="D41" s="20" t="str">
        <f t="shared" si="0"/>
        <v/>
      </c>
      <c r="E41" s="17" t="str">
        <f>IF(OR($A41="",$B41="",$C41=""),"",A41*'MPTO_working_3-way'!$I40)</f>
        <v/>
      </c>
      <c r="F41" s="21" t="str">
        <f>IF(OR($A41="",$B41="",$C41=""),"",B41*'MPTO_working_3-way'!$I40)</f>
        <v/>
      </c>
      <c r="G41" s="22" t="str">
        <f>IF(OR($A41="",$B41="",$C41=""),"",C41*'MPTO_working_3-way'!$I40)</f>
        <v/>
      </c>
      <c r="H41" s="17" t="str">
        <f>IF(OR($A41="",$B41="",$C41=""),"",'MPTO_working_3-way'!E40)</f>
        <v/>
      </c>
      <c r="I41" s="21" t="str">
        <f>IF(OR($A41="",$B41="",$C41=""),"",'MPTO_working_3-way'!F40)</f>
        <v/>
      </c>
      <c r="J41" s="22" t="str">
        <f>IF(OR($A41="",$B41="",$C41=""),"",'MPTO_working_3-way'!G40)</f>
        <v/>
      </c>
      <c r="K41" s="17" t="str">
        <f>IF(OR($A41="",$B41="",$C41=""),"",'OddsRatio_working_3-way'!H40)</f>
        <v/>
      </c>
      <c r="L41" s="21" t="str">
        <f>IF(OR($A41="",$B41="",$C41=""),"",'OddsRatio_working_3-way'!I40)</f>
        <v/>
      </c>
      <c r="M41" s="22" t="str">
        <f>IF(OR($A41="",$B41="",$C41=""),"",'OddsRatio_working_3-way'!J40)</f>
        <v/>
      </c>
      <c r="N41" s="17" t="str">
        <f>IF('Log_working_3-way'!$D40="","",A41^('Log_working_3-way'!$D40))</f>
        <v/>
      </c>
      <c r="O41" s="21" t="str">
        <f>IF('Log_working_3-way'!$D40="","",B41^('Log_working_3-way'!$D40))</f>
        <v/>
      </c>
      <c r="P41" s="22" t="str">
        <f>IF('Log_working_3-way'!$D40="","",C41^('Log_working_3-way'!$D40))</f>
        <v/>
      </c>
    </row>
    <row r="42" spans="4:16">
      <c r="D42" s="20" t="str">
        <f t="shared" si="0"/>
        <v/>
      </c>
      <c r="E42" s="17" t="str">
        <f>IF(OR($A42="",$B42="",$C42=""),"",A42*'MPTO_working_3-way'!$I41)</f>
        <v/>
      </c>
      <c r="F42" s="21" t="str">
        <f>IF(OR($A42="",$B42="",$C42=""),"",B42*'MPTO_working_3-way'!$I41)</f>
        <v/>
      </c>
      <c r="G42" s="22" t="str">
        <f>IF(OR($A42="",$B42="",$C42=""),"",C42*'MPTO_working_3-way'!$I41)</f>
        <v/>
      </c>
      <c r="H42" s="17" t="str">
        <f>IF(OR($A42="",$B42="",$C42=""),"",'MPTO_working_3-way'!E41)</f>
        <v/>
      </c>
      <c r="I42" s="21" t="str">
        <f>IF(OR($A42="",$B42="",$C42=""),"",'MPTO_working_3-way'!F41)</f>
        <v/>
      </c>
      <c r="J42" s="22" t="str">
        <f>IF(OR($A42="",$B42="",$C42=""),"",'MPTO_working_3-way'!G41)</f>
        <v/>
      </c>
      <c r="K42" s="17" t="str">
        <f>IF(OR($A42="",$B42="",$C42=""),"",'OddsRatio_working_3-way'!H41)</f>
        <v/>
      </c>
      <c r="L42" s="21" t="str">
        <f>IF(OR($A42="",$B42="",$C42=""),"",'OddsRatio_working_3-way'!I41)</f>
        <v/>
      </c>
      <c r="M42" s="22" t="str">
        <f>IF(OR($A42="",$B42="",$C42=""),"",'OddsRatio_working_3-way'!J41)</f>
        <v/>
      </c>
      <c r="N42" s="17" t="str">
        <f>IF('Log_working_3-way'!$D41="","",A42^('Log_working_3-way'!$D41))</f>
        <v/>
      </c>
      <c r="O42" s="21" t="str">
        <f>IF('Log_working_3-way'!$D41="","",B42^('Log_working_3-way'!$D41))</f>
        <v/>
      </c>
      <c r="P42" s="22" t="str">
        <f>IF('Log_working_3-way'!$D41="","",C42^('Log_working_3-way'!$D41))</f>
        <v/>
      </c>
    </row>
    <row r="43" spans="4:16">
      <c r="D43" s="20" t="str">
        <f t="shared" si="0"/>
        <v/>
      </c>
      <c r="E43" s="17" t="str">
        <f>IF(OR($A43="",$B43="",$C43=""),"",A43*'MPTO_working_3-way'!$I42)</f>
        <v/>
      </c>
      <c r="F43" s="21" t="str">
        <f>IF(OR($A43="",$B43="",$C43=""),"",B43*'MPTO_working_3-way'!$I42)</f>
        <v/>
      </c>
      <c r="G43" s="22" t="str">
        <f>IF(OR($A43="",$B43="",$C43=""),"",C43*'MPTO_working_3-way'!$I42)</f>
        <v/>
      </c>
      <c r="H43" s="17" t="str">
        <f>IF(OR($A43="",$B43="",$C43=""),"",'MPTO_working_3-way'!E42)</f>
        <v/>
      </c>
      <c r="I43" s="21" t="str">
        <f>IF(OR($A43="",$B43="",$C43=""),"",'MPTO_working_3-way'!F42)</f>
        <v/>
      </c>
      <c r="J43" s="22" t="str">
        <f>IF(OR($A43="",$B43="",$C43=""),"",'MPTO_working_3-way'!G42)</f>
        <v/>
      </c>
      <c r="K43" s="17" t="str">
        <f>IF(OR($A43="",$B43="",$C43=""),"",'OddsRatio_working_3-way'!H42)</f>
        <v/>
      </c>
      <c r="L43" s="21" t="str">
        <f>IF(OR($A43="",$B43="",$C43=""),"",'OddsRatio_working_3-way'!I42)</f>
        <v/>
      </c>
      <c r="M43" s="22" t="str">
        <f>IF(OR($A43="",$B43="",$C43=""),"",'OddsRatio_working_3-way'!J42)</f>
        <v/>
      </c>
      <c r="N43" s="17" t="str">
        <f>IF('Log_working_3-way'!$D42="","",A43^('Log_working_3-way'!$D42))</f>
        <v/>
      </c>
      <c r="O43" s="21" t="str">
        <f>IF('Log_working_3-way'!$D42="","",B43^('Log_working_3-way'!$D42))</f>
        <v/>
      </c>
      <c r="P43" s="22" t="str">
        <f>IF('Log_working_3-way'!$D42="","",C43^('Log_working_3-way'!$D42))</f>
        <v/>
      </c>
    </row>
    <row r="44" spans="4:16">
      <c r="D44" s="20" t="str">
        <f t="shared" si="0"/>
        <v/>
      </c>
      <c r="E44" s="17" t="str">
        <f>IF(OR($A44="",$B44="",$C44=""),"",A44*'MPTO_working_3-way'!$I43)</f>
        <v/>
      </c>
      <c r="F44" s="21" t="str">
        <f>IF(OR($A44="",$B44="",$C44=""),"",B44*'MPTO_working_3-way'!$I43)</f>
        <v/>
      </c>
      <c r="G44" s="22" t="str">
        <f>IF(OR($A44="",$B44="",$C44=""),"",C44*'MPTO_working_3-way'!$I43)</f>
        <v/>
      </c>
      <c r="H44" s="17" t="str">
        <f>IF(OR($A44="",$B44="",$C44=""),"",'MPTO_working_3-way'!E43)</f>
        <v/>
      </c>
      <c r="I44" s="21" t="str">
        <f>IF(OR($A44="",$B44="",$C44=""),"",'MPTO_working_3-way'!F43)</f>
        <v/>
      </c>
      <c r="J44" s="22" t="str">
        <f>IF(OR($A44="",$B44="",$C44=""),"",'MPTO_working_3-way'!G43)</f>
        <v/>
      </c>
      <c r="K44" s="17" t="str">
        <f>IF(OR($A44="",$B44="",$C44=""),"",'OddsRatio_working_3-way'!H43)</f>
        <v/>
      </c>
      <c r="L44" s="21" t="str">
        <f>IF(OR($A44="",$B44="",$C44=""),"",'OddsRatio_working_3-way'!I43)</f>
        <v/>
      </c>
      <c r="M44" s="22" t="str">
        <f>IF(OR($A44="",$B44="",$C44=""),"",'OddsRatio_working_3-way'!J43)</f>
        <v/>
      </c>
      <c r="N44" s="17" t="str">
        <f>IF('Log_working_3-way'!$D43="","",A44^('Log_working_3-way'!$D43))</f>
        <v/>
      </c>
      <c r="O44" s="21" t="str">
        <f>IF('Log_working_3-way'!$D43="","",B44^('Log_working_3-way'!$D43))</f>
        <v/>
      </c>
      <c r="P44" s="22" t="str">
        <f>IF('Log_working_3-way'!$D43="","",C44^('Log_working_3-way'!$D43))</f>
        <v/>
      </c>
    </row>
    <row r="45" spans="4:16">
      <c r="D45" s="20" t="str">
        <f t="shared" si="0"/>
        <v/>
      </c>
      <c r="E45" s="17" t="str">
        <f>IF(OR($A45="",$B45="",$C45=""),"",A45*'MPTO_working_3-way'!$I44)</f>
        <v/>
      </c>
      <c r="F45" s="21" t="str">
        <f>IF(OR($A45="",$B45="",$C45=""),"",B45*'MPTO_working_3-way'!$I44)</f>
        <v/>
      </c>
      <c r="G45" s="22" t="str">
        <f>IF(OR($A45="",$B45="",$C45=""),"",C45*'MPTO_working_3-way'!$I44)</f>
        <v/>
      </c>
      <c r="H45" s="17" t="str">
        <f>IF(OR($A45="",$B45="",$C45=""),"",'MPTO_working_3-way'!E44)</f>
        <v/>
      </c>
      <c r="I45" s="21" t="str">
        <f>IF(OR($A45="",$B45="",$C45=""),"",'MPTO_working_3-way'!F44)</f>
        <v/>
      </c>
      <c r="J45" s="22" t="str">
        <f>IF(OR($A45="",$B45="",$C45=""),"",'MPTO_working_3-way'!G44)</f>
        <v/>
      </c>
      <c r="K45" s="17" t="str">
        <f>IF(OR($A45="",$B45="",$C45=""),"",'OddsRatio_working_3-way'!H44)</f>
        <v/>
      </c>
      <c r="L45" s="21" t="str">
        <f>IF(OR($A45="",$B45="",$C45=""),"",'OddsRatio_working_3-way'!I44)</f>
        <v/>
      </c>
      <c r="M45" s="22" t="str">
        <f>IF(OR($A45="",$B45="",$C45=""),"",'OddsRatio_working_3-way'!J44)</f>
        <v/>
      </c>
      <c r="N45" s="17" t="str">
        <f>IF('Log_working_3-way'!$D44="","",A45^('Log_working_3-way'!$D44))</f>
        <v/>
      </c>
      <c r="O45" s="21" t="str">
        <f>IF('Log_working_3-way'!$D44="","",B45^('Log_working_3-way'!$D44))</f>
        <v/>
      </c>
      <c r="P45" s="22" t="str">
        <f>IF('Log_working_3-way'!$D44="","",C45^('Log_working_3-way'!$D44))</f>
        <v/>
      </c>
    </row>
    <row r="46" spans="4:16">
      <c r="D46" s="20" t="str">
        <f t="shared" si="0"/>
        <v/>
      </c>
      <c r="E46" s="17" t="str">
        <f>IF(OR($A46="",$B46="",$C46=""),"",A46*'MPTO_working_3-way'!$I45)</f>
        <v/>
      </c>
      <c r="F46" s="21" t="str">
        <f>IF(OR($A46="",$B46="",$C46=""),"",B46*'MPTO_working_3-way'!$I45)</f>
        <v/>
      </c>
      <c r="G46" s="22" t="str">
        <f>IF(OR($A46="",$B46="",$C46=""),"",C46*'MPTO_working_3-way'!$I45)</f>
        <v/>
      </c>
      <c r="H46" s="17" t="str">
        <f>IF(OR($A46="",$B46="",$C46=""),"",'MPTO_working_3-way'!E45)</f>
        <v/>
      </c>
      <c r="I46" s="21" t="str">
        <f>IF(OR($A46="",$B46="",$C46=""),"",'MPTO_working_3-way'!F45)</f>
        <v/>
      </c>
      <c r="J46" s="22" t="str">
        <f>IF(OR($A46="",$B46="",$C46=""),"",'MPTO_working_3-way'!G45)</f>
        <v/>
      </c>
      <c r="K46" s="17" t="str">
        <f>IF(OR($A46="",$B46="",$C46=""),"",'OddsRatio_working_3-way'!H45)</f>
        <v/>
      </c>
      <c r="L46" s="21" t="str">
        <f>IF(OR($A46="",$B46="",$C46=""),"",'OddsRatio_working_3-way'!I45)</f>
        <v/>
      </c>
      <c r="M46" s="22" t="str">
        <f>IF(OR($A46="",$B46="",$C46=""),"",'OddsRatio_working_3-way'!J45)</f>
        <v/>
      </c>
      <c r="N46" s="17" t="str">
        <f>IF('Log_working_3-way'!$D45="","",A46^('Log_working_3-way'!$D45))</f>
        <v/>
      </c>
      <c r="O46" s="21" t="str">
        <f>IF('Log_working_3-way'!$D45="","",B46^('Log_working_3-way'!$D45))</f>
        <v/>
      </c>
      <c r="P46" s="22" t="str">
        <f>IF('Log_working_3-way'!$D45="","",C46^('Log_working_3-way'!$D45))</f>
        <v/>
      </c>
    </row>
    <row r="47" spans="4:16">
      <c r="D47" s="20" t="str">
        <f t="shared" si="0"/>
        <v/>
      </c>
      <c r="E47" s="17" t="str">
        <f>IF(OR($A47="",$B47="",$C47=""),"",A47*'MPTO_working_3-way'!$I46)</f>
        <v/>
      </c>
      <c r="F47" s="21" t="str">
        <f>IF(OR($A47="",$B47="",$C47=""),"",B47*'MPTO_working_3-way'!$I46)</f>
        <v/>
      </c>
      <c r="G47" s="22" t="str">
        <f>IF(OR($A47="",$B47="",$C47=""),"",C47*'MPTO_working_3-way'!$I46)</f>
        <v/>
      </c>
      <c r="H47" s="17" t="str">
        <f>IF(OR($A47="",$B47="",$C47=""),"",'MPTO_working_3-way'!E46)</f>
        <v/>
      </c>
      <c r="I47" s="21" t="str">
        <f>IF(OR($A47="",$B47="",$C47=""),"",'MPTO_working_3-way'!F46)</f>
        <v/>
      </c>
      <c r="J47" s="22" t="str">
        <f>IF(OR($A47="",$B47="",$C47=""),"",'MPTO_working_3-way'!G46)</f>
        <v/>
      </c>
      <c r="K47" s="17" t="str">
        <f>IF(OR($A47="",$B47="",$C47=""),"",'OddsRatio_working_3-way'!H46)</f>
        <v/>
      </c>
      <c r="L47" s="21" t="str">
        <f>IF(OR($A47="",$B47="",$C47=""),"",'OddsRatio_working_3-way'!I46)</f>
        <v/>
      </c>
      <c r="M47" s="22" t="str">
        <f>IF(OR($A47="",$B47="",$C47=""),"",'OddsRatio_working_3-way'!J46)</f>
        <v/>
      </c>
      <c r="N47" s="17" t="str">
        <f>IF('Log_working_3-way'!$D46="","",A47^('Log_working_3-way'!$D46))</f>
        <v/>
      </c>
      <c r="O47" s="21" t="str">
        <f>IF('Log_working_3-way'!$D46="","",B47^('Log_working_3-way'!$D46))</f>
        <v/>
      </c>
      <c r="P47" s="22" t="str">
        <f>IF('Log_working_3-way'!$D46="","",C47^('Log_working_3-way'!$D46))</f>
        <v/>
      </c>
    </row>
    <row r="48" spans="4:16">
      <c r="D48" s="20" t="str">
        <f t="shared" si="0"/>
        <v/>
      </c>
      <c r="E48" s="17" t="str">
        <f>IF(OR($A48="",$B48="",$C48=""),"",A48*'MPTO_working_3-way'!$I47)</f>
        <v/>
      </c>
      <c r="F48" s="21" t="str">
        <f>IF(OR($A48="",$B48="",$C48=""),"",B48*'MPTO_working_3-way'!$I47)</f>
        <v/>
      </c>
      <c r="G48" s="22" t="str">
        <f>IF(OR($A48="",$B48="",$C48=""),"",C48*'MPTO_working_3-way'!$I47)</f>
        <v/>
      </c>
      <c r="H48" s="17" t="str">
        <f>IF(OR($A48="",$B48="",$C48=""),"",'MPTO_working_3-way'!E47)</f>
        <v/>
      </c>
      <c r="I48" s="21" t="str">
        <f>IF(OR($A48="",$B48="",$C48=""),"",'MPTO_working_3-way'!F47)</f>
        <v/>
      </c>
      <c r="J48" s="22" t="str">
        <f>IF(OR($A48="",$B48="",$C48=""),"",'MPTO_working_3-way'!G47)</f>
        <v/>
      </c>
      <c r="K48" s="17" t="str">
        <f>IF(OR($A48="",$B48="",$C48=""),"",'OddsRatio_working_3-way'!H47)</f>
        <v/>
      </c>
      <c r="L48" s="21" t="str">
        <f>IF(OR($A48="",$B48="",$C48=""),"",'OddsRatio_working_3-way'!I47)</f>
        <v/>
      </c>
      <c r="M48" s="22" t="str">
        <f>IF(OR($A48="",$B48="",$C48=""),"",'OddsRatio_working_3-way'!J47)</f>
        <v/>
      </c>
      <c r="N48" s="17" t="str">
        <f>IF('Log_working_3-way'!$D47="","",A48^('Log_working_3-way'!$D47))</f>
        <v/>
      </c>
      <c r="O48" s="21" t="str">
        <f>IF('Log_working_3-way'!$D47="","",B48^('Log_working_3-way'!$D47))</f>
        <v/>
      </c>
      <c r="P48" s="22" t="str">
        <f>IF('Log_working_3-way'!$D47="","",C48^('Log_working_3-way'!$D47))</f>
        <v/>
      </c>
    </row>
    <row r="49" spans="4:16">
      <c r="D49" s="20" t="str">
        <f t="shared" si="0"/>
        <v/>
      </c>
      <c r="E49" s="17" t="str">
        <f>IF(OR($A49="",$B49="",$C49=""),"",A49*'MPTO_working_3-way'!$I48)</f>
        <v/>
      </c>
      <c r="F49" s="21" t="str">
        <f>IF(OR($A49="",$B49="",$C49=""),"",B49*'MPTO_working_3-way'!$I48)</f>
        <v/>
      </c>
      <c r="G49" s="22" t="str">
        <f>IF(OR($A49="",$B49="",$C49=""),"",C49*'MPTO_working_3-way'!$I48)</f>
        <v/>
      </c>
      <c r="H49" s="17" t="str">
        <f>IF(OR($A49="",$B49="",$C49=""),"",'MPTO_working_3-way'!E48)</f>
        <v/>
      </c>
      <c r="I49" s="21" t="str">
        <f>IF(OR($A49="",$B49="",$C49=""),"",'MPTO_working_3-way'!F48)</f>
        <v/>
      </c>
      <c r="J49" s="22" t="str">
        <f>IF(OR($A49="",$B49="",$C49=""),"",'MPTO_working_3-way'!G48)</f>
        <v/>
      </c>
      <c r="K49" s="17" t="str">
        <f>IF(OR($A49="",$B49="",$C49=""),"",'OddsRatio_working_3-way'!H48)</f>
        <v/>
      </c>
      <c r="L49" s="21" t="str">
        <f>IF(OR($A49="",$B49="",$C49=""),"",'OddsRatio_working_3-way'!I48)</f>
        <v/>
      </c>
      <c r="M49" s="22" t="str">
        <f>IF(OR($A49="",$B49="",$C49=""),"",'OddsRatio_working_3-way'!J48)</f>
        <v/>
      </c>
      <c r="N49" s="17" t="str">
        <f>IF('Log_working_3-way'!$D48="","",A49^('Log_working_3-way'!$D48))</f>
        <v/>
      </c>
      <c r="O49" s="21" t="str">
        <f>IF('Log_working_3-way'!$D48="","",B49^('Log_working_3-way'!$D48))</f>
        <v/>
      </c>
      <c r="P49" s="22" t="str">
        <f>IF('Log_working_3-way'!$D48="","",C49^('Log_working_3-way'!$D48))</f>
        <v/>
      </c>
    </row>
    <row r="50" spans="4:16">
      <c r="D50" s="20" t="str">
        <f t="shared" si="0"/>
        <v/>
      </c>
      <c r="E50" s="17" t="str">
        <f>IF(OR($A50="",$B50="",$C50=""),"",A50*'MPTO_working_3-way'!$I49)</f>
        <v/>
      </c>
      <c r="F50" s="21" t="str">
        <f>IF(OR($A50="",$B50="",$C50=""),"",B50*'MPTO_working_3-way'!$I49)</f>
        <v/>
      </c>
      <c r="G50" s="22" t="str">
        <f>IF(OR($A50="",$B50="",$C50=""),"",C50*'MPTO_working_3-way'!$I49)</f>
        <v/>
      </c>
      <c r="H50" s="17" t="str">
        <f>IF(OR($A50="",$B50="",$C50=""),"",'MPTO_working_3-way'!E49)</f>
        <v/>
      </c>
      <c r="I50" s="21" t="str">
        <f>IF(OR($A50="",$B50="",$C50=""),"",'MPTO_working_3-way'!F49)</f>
        <v/>
      </c>
      <c r="J50" s="22" t="str">
        <f>IF(OR($A50="",$B50="",$C50=""),"",'MPTO_working_3-way'!G49)</f>
        <v/>
      </c>
      <c r="K50" s="17" t="str">
        <f>IF(OR($A50="",$B50="",$C50=""),"",'OddsRatio_working_3-way'!H49)</f>
        <v/>
      </c>
      <c r="L50" s="21" t="str">
        <f>IF(OR($A50="",$B50="",$C50=""),"",'OddsRatio_working_3-way'!I49)</f>
        <v/>
      </c>
      <c r="M50" s="22" t="str">
        <f>IF(OR($A50="",$B50="",$C50=""),"",'OddsRatio_working_3-way'!J49)</f>
        <v/>
      </c>
      <c r="N50" s="17" t="str">
        <f>IF('Log_working_3-way'!$D49="","",A50^('Log_working_3-way'!$D49))</f>
        <v/>
      </c>
      <c r="O50" s="21" t="str">
        <f>IF('Log_working_3-way'!$D49="","",B50^('Log_working_3-way'!$D49))</f>
        <v/>
      </c>
      <c r="P50" s="22" t="str">
        <f>IF('Log_working_3-way'!$D49="","",C50^('Log_working_3-way'!$D49))</f>
        <v/>
      </c>
    </row>
    <row r="51" spans="4:16">
      <c r="D51" s="20" t="str">
        <f t="shared" si="0"/>
        <v/>
      </c>
      <c r="E51" s="17" t="str">
        <f>IF(OR($A51="",$B51="",$C51=""),"",A51*'MPTO_working_3-way'!$I50)</f>
        <v/>
      </c>
      <c r="F51" s="21" t="str">
        <f>IF(OR($A51="",$B51="",$C51=""),"",B51*'MPTO_working_3-way'!$I50)</f>
        <v/>
      </c>
      <c r="G51" s="22" t="str">
        <f>IF(OR($A51="",$B51="",$C51=""),"",C51*'MPTO_working_3-way'!$I50)</f>
        <v/>
      </c>
      <c r="H51" s="17" t="str">
        <f>IF(OR($A51="",$B51="",$C51=""),"",'MPTO_working_3-way'!E50)</f>
        <v/>
      </c>
      <c r="I51" s="21" t="str">
        <f>IF(OR($A51="",$B51="",$C51=""),"",'MPTO_working_3-way'!F50)</f>
        <v/>
      </c>
      <c r="J51" s="22" t="str">
        <f>IF(OR($A51="",$B51="",$C51=""),"",'MPTO_working_3-way'!G50)</f>
        <v/>
      </c>
      <c r="K51" s="17" t="str">
        <f>IF(OR($A51="",$B51="",$C51=""),"",'OddsRatio_working_3-way'!H50)</f>
        <v/>
      </c>
      <c r="L51" s="21" t="str">
        <f>IF(OR($A51="",$B51="",$C51=""),"",'OddsRatio_working_3-way'!I50)</f>
        <v/>
      </c>
      <c r="M51" s="22" t="str">
        <f>IF(OR($A51="",$B51="",$C51=""),"",'OddsRatio_working_3-way'!J50)</f>
        <v/>
      </c>
      <c r="N51" s="17" t="str">
        <f>IF('Log_working_3-way'!$D50="","",A51^('Log_working_3-way'!$D50))</f>
        <v/>
      </c>
      <c r="O51" s="21" t="str">
        <f>IF('Log_working_3-way'!$D50="","",B51^('Log_working_3-way'!$D50))</f>
        <v/>
      </c>
      <c r="P51" s="22" t="str">
        <f>IF('Log_working_3-way'!$D50="","",C51^('Log_working_3-way'!$D50))</f>
        <v/>
      </c>
    </row>
    <row r="52" spans="4:16">
      <c r="D52" s="20" t="str">
        <f t="shared" si="0"/>
        <v/>
      </c>
      <c r="E52" s="17" t="str">
        <f>IF(OR($A52="",$B52="",$C52=""),"",A52*'MPTO_working_3-way'!$I51)</f>
        <v/>
      </c>
      <c r="F52" s="21" t="str">
        <f>IF(OR($A52="",$B52="",$C52=""),"",B52*'MPTO_working_3-way'!$I51)</f>
        <v/>
      </c>
      <c r="G52" s="22" t="str">
        <f>IF(OR($A52="",$B52="",$C52=""),"",C52*'MPTO_working_3-way'!$I51)</f>
        <v/>
      </c>
      <c r="H52" s="17" t="str">
        <f>IF(OR($A52="",$B52="",$C52=""),"",'MPTO_working_3-way'!E51)</f>
        <v/>
      </c>
      <c r="I52" s="21" t="str">
        <f>IF(OR($A52="",$B52="",$C52=""),"",'MPTO_working_3-way'!F51)</f>
        <v/>
      </c>
      <c r="J52" s="22" t="str">
        <f>IF(OR($A52="",$B52="",$C52=""),"",'MPTO_working_3-way'!G51)</f>
        <v/>
      </c>
      <c r="K52" s="17" t="str">
        <f>IF(OR($A52="",$B52="",$C52=""),"",'OddsRatio_working_3-way'!H51)</f>
        <v/>
      </c>
      <c r="L52" s="21" t="str">
        <f>IF(OR($A52="",$B52="",$C52=""),"",'OddsRatio_working_3-way'!I51)</f>
        <v/>
      </c>
      <c r="M52" s="22" t="str">
        <f>IF(OR($A52="",$B52="",$C52=""),"",'OddsRatio_working_3-way'!J51)</f>
        <v/>
      </c>
      <c r="N52" s="17" t="str">
        <f>IF('Log_working_3-way'!$D51="","",A52^('Log_working_3-way'!$D51))</f>
        <v/>
      </c>
      <c r="O52" s="21" t="str">
        <f>IF('Log_working_3-way'!$D51="","",B52^('Log_working_3-way'!$D51))</f>
        <v/>
      </c>
      <c r="P52" s="22" t="str">
        <f>IF('Log_working_3-way'!$D51="","",C52^('Log_working_3-way'!$D51))</f>
        <v/>
      </c>
    </row>
    <row r="53" spans="4:16">
      <c r="D53" s="20" t="str">
        <f t="shared" si="0"/>
        <v/>
      </c>
      <c r="E53" s="17" t="str">
        <f>IF(OR($A53="",$B53="",$C53=""),"",A53*'MPTO_working_3-way'!$I52)</f>
        <v/>
      </c>
      <c r="F53" s="21" t="str">
        <f>IF(OR($A53="",$B53="",$C53=""),"",B53*'MPTO_working_3-way'!$I52)</f>
        <v/>
      </c>
      <c r="G53" s="22" t="str">
        <f>IF(OR($A53="",$B53="",$C53=""),"",C53*'MPTO_working_3-way'!$I52)</f>
        <v/>
      </c>
      <c r="H53" s="17" t="str">
        <f>IF(OR($A53="",$B53="",$C53=""),"",'MPTO_working_3-way'!E52)</f>
        <v/>
      </c>
      <c r="I53" s="21" t="str">
        <f>IF(OR($A53="",$B53="",$C53=""),"",'MPTO_working_3-way'!F52)</f>
        <v/>
      </c>
      <c r="J53" s="22" t="str">
        <f>IF(OR($A53="",$B53="",$C53=""),"",'MPTO_working_3-way'!G52)</f>
        <v/>
      </c>
      <c r="K53" s="17" t="str">
        <f>IF(OR($A53="",$B53="",$C53=""),"",'OddsRatio_working_3-way'!H52)</f>
        <v/>
      </c>
      <c r="L53" s="21" t="str">
        <f>IF(OR($A53="",$B53="",$C53=""),"",'OddsRatio_working_3-way'!I52)</f>
        <v/>
      </c>
      <c r="M53" s="22" t="str">
        <f>IF(OR($A53="",$B53="",$C53=""),"",'OddsRatio_working_3-way'!J52)</f>
        <v/>
      </c>
      <c r="N53" s="17" t="str">
        <f>IF('Log_working_3-way'!$D52="","",A53^('Log_working_3-way'!$D52))</f>
        <v/>
      </c>
      <c r="O53" s="21" t="str">
        <f>IF('Log_working_3-way'!$D52="","",B53^('Log_working_3-way'!$D52))</f>
        <v/>
      </c>
      <c r="P53" s="22" t="str">
        <f>IF('Log_working_3-way'!$D52="","",C53^('Log_working_3-way'!$D52))</f>
        <v/>
      </c>
    </row>
    <row r="54" spans="4:16">
      <c r="D54" s="20" t="str">
        <f t="shared" si="0"/>
        <v/>
      </c>
      <c r="E54" s="17" t="str">
        <f>IF(OR($A54="",$B54="",$C54=""),"",A54*'MPTO_working_3-way'!$I53)</f>
        <v/>
      </c>
      <c r="F54" s="21" t="str">
        <f>IF(OR($A54="",$B54="",$C54=""),"",B54*'MPTO_working_3-way'!$I53)</f>
        <v/>
      </c>
      <c r="G54" s="22" t="str">
        <f>IF(OR($A54="",$B54="",$C54=""),"",C54*'MPTO_working_3-way'!$I53)</f>
        <v/>
      </c>
      <c r="H54" s="17" t="str">
        <f>IF(OR($A54="",$B54="",$C54=""),"",'MPTO_working_3-way'!E53)</f>
        <v/>
      </c>
      <c r="I54" s="21" t="str">
        <f>IF(OR($A54="",$B54="",$C54=""),"",'MPTO_working_3-way'!F53)</f>
        <v/>
      </c>
      <c r="J54" s="22" t="str">
        <f>IF(OR($A54="",$B54="",$C54=""),"",'MPTO_working_3-way'!G53)</f>
        <v/>
      </c>
      <c r="K54" s="17" t="str">
        <f>IF(OR($A54="",$B54="",$C54=""),"",'OddsRatio_working_3-way'!H53)</f>
        <v/>
      </c>
      <c r="L54" s="21" t="str">
        <f>IF(OR($A54="",$B54="",$C54=""),"",'OddsRatio_working_3-way'!I53)</f>
        <v/>
      </c>
      <c r="M54" s="22" t="str">
        <f>IF(OR($A54="",$B54="",$C54=""),"",'OddsRatio_working_3-way'!J53)</f>
        <v/>
      </c>
      <c r="N54" s="17" t="str">
        <f>IF('Log_working_3-way'!$D53="","",A54^('Log_working_3-way'!$D53))</f>
        <v/>
      </c>
      <c r="O54" s="21" t="str">
        <f>IF('Log_working_3-way'!$D53="","",B54^('Log_working_3-way'!$D53))</f>
        <v/>
      </c>
      <c r="P54" s="22" t="str">
        <f>IF('Log_working_3-way'!$D53="","",C54^('Log_working_3-way'!$D53))</f>
        <v/>
      </c>
    </row>
    <row r="55" spans="4:16">
      <c r="D55" s="20" t="str">
        <f t="shared" si="0"/>
        <v/>
      </c>
      <c r="E55" s="17" t="str">
        <f>IF(OR($A55="",$B55="",$C55=""),"",A55*'MPTO_working_3-way'!$I54)</f>
        <v/>
      </c>
      <c r="F55" s="21" t="str">
        <f>IF(OR($A55="",$B55="",$C55=""),"",B55*'MPTO_working_3-way'!$I54)</f>
        <v/>
      </c>
      <c r="G55" s="22" t="str">
        <f>IF(OR($A55="",$B55="",$C55=""),"",C55*'MPTO_working_3-way'!$I54)</f>
        <v/>
      </c>
      <c r="H55" s="17" t="str">
        <f>IF(OR($A55="",$B55="",$C55=""),"",'MPTO_working_3-way'!E54)</f>
        <v/>
      </c>
      <c r="I55" s="21" t="str">
        <f>IF(OR($A55="",$B55="",$C55=""),"",'MPTO_working_3-way'!F54)</f>
        <v/>
      </c>
      <c r="J55" s="22" t="str">
        <f>IF(OR($A55="",$B55="",$C55=""),"",'MPTO_working_3-way'!G54)</f>
        <v/>
      </c>
      <c r="K55" s="17" t="str">
        <f>IF(OR($A55="",$B55="",$C55=""),"",'OddsRatio_working_3-way'!H54)</f>
        <v/>
      </c>
      <c r="L55" s="21" t="str">
        <f>IF(OR($A55="",$B55="",$C55=""),"",'OddsRatio_working_3-way'!I54)</f>
        <v/>
      </c>
      <c r="M55" s="22" t="str">
        <f>IF(OR($A55="",$B55="",$C55=""),"",'OddsRatio_working_3-way'!J54)</f>
        <v/>
      </c>
      <c r="N55" s="17" t="str">
        <f>IF('Log_working_3-way'!$D54="","",A55^('Log_working_3-way'!$D54))</f>
        <v/>
      </c>
      <c r="O55" s="21" t="str">
        <f>IF('Log_working_3-way'!$D54="","",B55^('Log_working_3-way'!$D54))</f>
        <v/>
      </c>
      <c r="P55" s="22" t="str">
        <f>IF('Log_working_3-way'!$D54="","",C55^('Log_working_3-way'!$D54))</f>
        <v/>
      </c>
    </row>
    <row r="56" spans="4:16">
      <c r="D56" s="20" t="str">
        <f t="shared" si="0"/>
        <v/>
      </c>
      <c r="E56" s="17" t="str">
        <f>IF(OR($A56="",$B56="",$C56=""),"",A56*'MPTO_working_3-way'!$I55)</f>
        <v/>
      </c>
      <c r="F56" s="21" t="str">
        <f>IF(OR($A56="",$B56="",$C56=""),"",B56*'MPTO_working_3-way'!$I55)</f>
        <v/>
      </c>
      <c r="G56" s="22" t="str">
        <f>IF(OR($A56="",$B56="",$C56=""),"",C56*'MPTO_working_3-way'!$I55)</f>
        <v/>
      </c>
      <c r="H56" s="17" t="str">
        <f>IF(OR($A56="",$B56="",$C56=""),"",'MPTO_working_3-way'!E55)</f>
        <v/>
      </c>
      <c r="I56" s="21" t="str">
        <f>IF(OR($A56="",$B56="",$C56=""),"",'MPTO_working_3-way'!F55)</f>
        <v/>
      </c>
      <c r="J56" s="22" t="str">
        <f>IF(OR($A56="",$B56="",$C56=""),"",'MPTO_working_3-way'!G55)</f>
        <v/>
      </c>
      <c r="K56" s="17" t="str">
        <f>IF(OR($A56="",$B56="",$C56=""),"",'OddsRatio_working_3-way'!H55)</f>
        <v/>
      </c>
      <c r="L56" s="21" t="str">
        <f>IF(OR($A56="",$B56="",$C56=""),"",'OddsRatio_working_3-way'!I55)</f>
        <v/>
      </c>
      <c r="M56" s="22" t="str">
        <f>IF(OR($A56="",$B56="",$C56=""),"",'OddsRatio_working_3-way'!J55)</f>
        <v/>
      </c>
      <c r="N56" s="17" t="str">
        <f>IF('Log_working_3-way'!$D55="","",A56^('Log_working_3-way'!$D55))</f>
        <v/>
      </c>
      <c r="O56" s="21" t="str">
        <f>IF('Log_working_3-way'!$D55="","",B56^('Log_working_3-way'!$D55))</f>
        <v/>
      </c>
      <c r="P56" s="22" t="str">
        <f>IF('Log_working_3-way'!$D55="","",C56^('Log_working_3-way'!$D55))</f>
        <v/>
      </c>
    </row>
    <row r="57" spans="4:16">
      <c r="D57" s="20" t="str">
        <f t="shared" si="0"/>
        <v/>
      </c>
      <c r="E57" s="17" t="str">
        <f>IF(OR($A57="",$B57="",$C57=""),"",A57*'MPTO_working_3-way'!$I56)</f>
        <v/>
      </c>
      <c r="F57" s="21" t="str">
        <f>IF(OR($A57="",$B57="",$C57=""),"",B57*'MPTO_working_3-way'!$I56)</f>
        <v/>
      </c>
      <c r="G57" s="22" t="str">
        <f>IF(OR($A57="",$B57="",$C57=""),"",C57*'MPTO_working_3-way'!$I56)</f>
        <v/>
      </c>
      <c r="H57" s="17" t="str">
        <f>IF(OR($A57="",$B57="",$C57=""),"",'MPTO_working_3-way'!E56)</f>
        <v/>
      </c>
      <c r="I57" s="21" t="str">
        <f>IF(OR($A57="",$B57="",$C57=""),"",'MPTO_working_3-way'!F56)</f>
        <v/>
      </c>
      <c r="J57" s="22" t="str">
        <f>IF(OR($A57="",$B57="",$C57=""),"",'MPTO_working_3-way'!G56)</f>
        <v/>
      </c>
      <c r="K57" s="17" t="str">
        <f>IF(OR($A57="",$B57="",$C57=""),"",'OddsRatio_working_3-way'!H56)</f>
        <v/>
      </c>
      <c r="L57" s="21" t="str">
        <f>IF(OR($A57="",$B57="",$C57=""),"",'OddsRatio_working_3-way'!I56)</f>
        <v/>
      </c>
      <c r="M57" s="22" t="str">
        <f>IF(OR($A57="",$B57="",$C57=""),"",'OddsRatio_working_3-way'!J56)</f>
        <v/>
      </c>
      <c r="N57" s="17" t="str">
        <f>IF('Log_working_3-way'!$D56="","",A57^('Log_working_3-way'!$D56))</f>
        <v/>
      </c>
      <c r="O57" s="21" t="str">
        <f>IF('Log_working_3-way'!$D56="","",B57^('Log_working_3-way'!$D56))</f>
        <v/>
      </c>
      <c r="P57" s="22" t="str">
        <f>IF('Log_working_3-way'!$D56="","",C57^('Log_working_3-way'!$D56))</f>
        <v/>
      </c>
    </row>
    <row r="58" spans="4:16">
      <c r="D58" s="20" t="str">
        <f t="shared" si="0"/>
        <v/>
      </c>
      <c r="E58" s="17" t="str">
        <f>IF(OR($A58="",$B58="",$C58=""),"",A58*'MPTO_working_3-way'!$I57)</f>
        <v/>
      </c>
      <c r="F58" s="21" t="str">
        <f>IF(OR($A58="",$B58="",$C58=""),"",B58*'MPTO_working_3-way'!$I57)</f>
        <v/>
      </c>
      <c r="G58" s="22" t="str">
        <f>IF(OR($A58="",$B58="",$C58=""),"",C58*'MPTO_working_3-way'!$I57)</f>
        <v/>
      </c>
      <c r="H58" s="17" t="str">
        <f>IF(OR($A58="",$B58="",$C58=""),"",'MPTO_working_3-way'!E57)</f>
        <v/>
      </c>
      <c r="I58" s="21" t="str">
        <f>IF(OR($A58="",$B58="",$C58=""),"",'MPTO_working_3-way'!F57)</f>
        <v/>
      </c>
      <c r="J58" s="22" t="str">
        <f>IF(OR($A58="",$B58="",$C58=""),"",'MPTO_working_3-way'!G57)</f>
        <v/>
      </c>
      <c r="K58" s="17" t="str">
        <f>IF(OR($A58="",$B58="",$C58=""),"",'OddsRatio_working_3-way'!H57)</f>
        <v/>
      </c>
      <c r="L58" s="21" t="str">
        <f>IF(OR($A58="",$B58="",$C58=""),"",'OddsRatio_working_3-way'!I57)</f>
        <v/>
      </c>
      <c r="M58" s="22" t="str">
        <f>IF(OR($A58="",$B58="",$C58=""),"",'OddsRatio_working_3-way'!J57)</f>
        <v/>
      </c>
      <c r="N58" s="17" t="str">
        <f>IF('Log_working_3-way'!$D57="","",A58^('Log_working_3-way'!$D57))</f>
        <v/>
      </c>
      <c r="O58" s="21" t="str">
        <f>IF('Log_working_3-way'!$D57="","",B58^('Log_working_3-way'!$D57))</f>
        <v/>
      </c>
      <c r="P58" s="22" t="str">
        <f>IF('Log_working_3-way'!$D57="","",C58^('Log_working_3-way'!$D57))</f>
        <v/>
      </c>
    </row>
    <row r="59" spans="4:16">
      <c r="D59" s="20" t="str">
        <f t="shared" si="0"/>
        <v/>
      </c>
      <c r="E59" s="17" t="str">
        <f>IF(OR($A59="",$B59="",$C59=""),"",A59*'MPTO_working_3-way'!$I58)</f>
        <v/>
      </c>
      <c r="F59" s="21" t="str">
        <f>IF(OR($A59="",$B59="",$C59=""),"",B59*'MPTO_working_3-way'!$I58)</f>
        <v/>
      </c>
      <c r="G59" s="22" t="str">
        <f>IF(OR($A59="",$B59="",$C59=""),"",C59*'MPTO_working_3-way'!$I58)</f>
        <v/>
      </c>
      <c r="H59" s="17" t="str">
        <f>IF(OR($A59="",$B59="",$C59=""),"",'MPTO_working_3-way'!E58)</f>
        <v/>
      </c>
      <c r="I59" s="21" t="str">
        <f>IF(OR($A59="",$B59="",$C59=""),"",'MPTO_working_3-way'!F58)</f>
        <v/>
      </c>
      <c r="J59" s="22" t="str">
        <f>IF(OR($A59="",$B59="",$C59=""),"",'MPTO_working_3-way'!G58)</f>
        <v/>
      </c>
      <c r="K59" s="17" t="str">
        <f>IF(OR($A59="",$B59="",$C59=""),"",'OddsRatio_working_3-way'!H58)</f>
        <v/>
      </c>
      <c r="L59" s="21" t="str">
        <f>IF(OR($A59="",$B59="",$C59=""),"",'OddsRatio_working_3-way'!I58)</f>
        <v/>
      </c>
      <c r="M59" s="22" t="str">
        <f>IF(OR($A59="",$B59="",$C59=""),"",'OddsRatio_working_3-way'!J58)</f>
        <v/>
      </c>
      <c r="N59" s="17" t="str">
        <f>IF('Log_working_3-way'!$D58="","",A59^('Log_working_3-way'!$D58))</f>
        <v/>
      </c>
      <c r="O59" s="21" t="str">
        <f>IF('Log_working_3-way'!$D58="","",B59^('Log_working_3-way'!$D58))</f>
        <v/>
      </c>
      <c r="P59" s="22" t="str">
        <f>IF('Log_working_3-way'!$D58="","",C59^('Log_working_3-way'!$D58))</f>
        <v/>
      </c>
    </row>
    <row r="60" spans="4:16">
      <c r="D60" s="20" t="str">
        <f t="shared" si="0"/>
        <v/>
      </c>
      <c r="E60" s="17" t="str">
        <f>IF(OR($A60="",$B60="",$C60=""),"",A60*'MPTO_working_3-way'!$I59)</f>
        <v/>
      </c>
      <c r="F60" s="21" t="str">
        <f>IF(OR($A60="",$B60="",$C60=""),"",B60*'MPTO_working_3-way'!$I59)</f>
        <v/>
      </c>
      <c r="G60" s="22" t="str">
        <f>IF(OR($A60="",$B60="",$C60=""),"",C60*'MPTO_working_3-way'!$I59)</f>
        <v/>
      </c>
      <c r="H60" s="17" t="str">
        <f>IF(OR($A60="",$B60="",$C60=""),"",'MPTO_working_3-way'!E59)</f>
        <v/>
      </c>
      <c r="I60" s="21" t="str">
        <f>IF(OR($A60="",$B60="",$C60=""),"",'MPTO_working_3-way'!F59)</f>
        <v/>
      </c>
      <c r="J60" s="22" t="str">
        <f>IF(OR($A60="",$B60="",$C60=""),"",'MPTO_working_3-way'!G59)</f>
        <v/>
      </c>
      <c r="K60" s="17" t="str">
        <f>IF(OR($A60="",$B60="",$C60=""),"",'OddsRatio_working_3-way'!H59)</f>
        <v/>
      </c>
      <c r="L60" s="21" t="str">
        <f>IF(OR($A60="",$B60="",$C60=""),"",'OddsRatio_working_3-way'!I59)</f>
        <v/>
      </c>
      <c r="M60" s="22" t="str">
        <f>IF(OR($A60="",$B60="",$C60=""),"",'OddsRatio_working_3-way'!J59)</f>
        <v/>
      </c>
      <c r="N60" s="17" t="str">
        <f>IF('Log_working_3-way'!$D59="","",A60^('Log_working_3-way'!$D59))</f>
        <v/>
      </c>
      <c r="O60" s="21" t="str">
        <f>IF('Log_working_3-way'!$D59="","",B60^('Log_working_3-way'!$D59))</f>
        <v/>
      </c>
      <c r="P60" s="22" t="str">
        <f>IF('Log_working_3-way'!$D59="","",C60^('Log_working_3-way'!$D59))</f>
        <v/>
      </c>
    </row>
    <row r="61" spans="4:16">
      <c r="D61" s="20" t="str">
        <f t="shared" si="0"/>
        <v/>
      </c>
      <c r="E61" s="17" t="str">
        <f>IF(OR($A61="",$B61="",$C61=""),"",A61*'MPTO_working_3-way'!$I60)</f>
        <v/>
      </c>
      <c r="F61" s="21" t="str">
        <f>IF(OR($A61="",$B61="",$C61=""),"",B61*'MPTO_working_3-way'!$I60)</f>
        <v/>
      </c>
      <c r="G61" s="22" t="str">
        <f>IF(OR($A61="",$B61="",$C61=""),"",C61*'MPTO_working_3-way'!$I60)</f>
        <v/>
      </c>
      <c r="H61" s="17" t="str">
        <f>IF(OR($A61="",$B61="",$C61=""),"",'MPTO_working_3-way'!E60)</f>
        <v/>
      </c>
      <c r="I61" s="21" t="str">
        <f>IF(OR($A61="",$B61="",$C61=""),"",'MPTO_working_3-way'!F60)</f>
        <v/>
      </c>
      <c r="J61" s="22" t="str">
        <f>IF(OR($A61="",$B61="",$C61=""),"",'MPTO_working_3-way'!G60)</f>
        <v/>
      </c>
      <c r="K61" s="17" t="str">
        <f>IF(OR($A61="",$B61="",$C61=""),"",'OddsRatio_working_3-way'!H60)</f>
        <v/>
      </c>
      <c r="L61" s="21" t="str">
        <f>IF(OR($A61="",$B61="",$C61=""),"",'OddsRatio_working_3-way'!I60)</f>
        <v/>
      </c>
      <c r="M61" s="22" t="str">
        <f>IF(OR($A61="",$B61="",$C61=""),"",'OddsRatio_working_3-way'!J60)</f>
        <v/>
      </c>
      <c r="N61" s="17" t="str">
        <f>IF('Log_working_3-way'!$D60="","",A61^('Log_working_3-way'!$D60))</f>
        <v/>
      </c>
      <c r="O61" s="21" t="str">
        <f>IF('Log_working_3-way'!$D60="","",B61^('Log_working_3-way'!$D60))</f>
        <v/>
      </c>
      <c r="P61" s="22" t="str">
        <f>IF('Log_working_3-way'!$D60="","",C61^('Log_working_3-way'!$D60))</f>
        <v/>
      </c>
    </row>
    <row r="62" spans="4:16">
      <c r="D62" s="20" t="str">
        <f t="shared" si="0"/>
        <v/>
      </c>
      <c r="E62" s="17" t="str">
        <f>IF(OR($A62="",$B62="",$C62=""),"",A62*'MPTO_working_3-way'!$I61)</f>
        <v/>
      </c>
      <c r="F62" s="21" t="str">
        <f>IF(OR($A62="",$B62="",$C62=""),"",B62*'MPTO_working_3-way'!$I61)</f>
        <v/>
      </c>
      <c r="G62" s="22" t="str">
        <f>IF(OR($A62="",$B62="",$C62=""),"",C62*'MPTO_working_3-way'!$I61)</f>
        <v/>
      </c>
      <c r="H62" s="17" t="str">
        <f>IF(OR($A62="",$B62="",$C62=""),"",'MPTO_working_3-way'!E61)</f>
        <v/>
      </c>
      <c r="I62" s="21" t="str">
        <f>IF(OR($A62="",$B62="",$C62=""),"",'MPTO_working_3-way'!F61)</f>
        <v/>
      </c>
      <c r="J62" s="22" t="str">
        <f>IF(OR($A62="",$B62="",$C62=""),"",'MPTO_working_3-way'!G61)</f>
        <v/>
      </c>
      <c r="K62" s="17" t="str">
        <f>IF(OR($A62="",$B62="",$C62=""),"",'OddsRatio_working_3-way'!H61)</f>
        <v/>
      </c>
      <c r="L62" s="21" t="str">
        <f>IF(OR($A62="",$B62="",$C62=""),"",'OddsRatio_working_3-way'!I61)</f>
        <v/>
      </c>
      <c r="M62" s="22" t="str">
        <f>IF(OR($A62="",$B62="",$C62=""),"",'OddsRatio_working_3-way'!J61)</f>
        <v/>
      </c>
      <c r="N62" s="17" t="str">
        <f>IF('Log_working_3-way'!$D61="","",A62^('Log_working_3-way'!$D61))</f>
        <v/>
      </c>
      <c r="O62" s="21" t="str">
        <f>IF('Log_working_3-way'!$D61="","",B62^('Log_working_3-way'!$D61))</f>
        <v/>
      </c>
      <c r="P62" s="22" t="str">
        <f>IF('Log_working_3-way'!$D61="","",C62^('Log_working_3-way'!$D61))</f>
        <v/>
      </c>
    </row>
    <row r="63" spans="4:16">
      <c r="D63" s="20" t="str">
        <f t="shared" si="0"/>
        <v/>
      </c>
      <c r="E63" s="17" t="str">
        <f>IF(OR($A63="",$B63="",$C63=""),"",A63*'MPTO_working_3-way'!$I62)</f>
        <v/>
      </c>
      <c r="F63" s="21" t="str">
        <f>IF(OR($A63="",$B63="",$C63=""),"",B63*'MPTO_working_3-way'!$I62)</f>
        <v/>
      </c>
      <c r="G63" s="22" t="str">
        <f>IF(OR($A63="",$B63="",$C63=""),"",C63*'MPTO_working_3-way'!$I62)</f>
        <v/>
      </c>
      <c r="H63" s="17" t="str">
        <f>IF(OR($A63="",$B63="",$C63=""),"",'MPTO_working_3-way'!E62)</f>
        <v/>
      </c>
      <c r="I63" s="21" t="str">
        <f>IF(OR($A63="",$B63="",$C63=""),"",'MPTO_working_3-way'!F62)</f>
        <v/>
      </c>
      <c r="J63" s="22" t="str">
        <f>IF(OR($A63="",$B63="",$C63=""),"",'MPTO_working_3-way'!G62)</f>
        <v/>
      </c>
      <c r="K63" s="17" t="str">
        <f>IF(OR($A63="",$B63="",$C63=""),"",'OddsRatio_working_3-way'!H62)</f>
        <v/>
      </c>
      <c r="L63" s="21" t="str">
        <f>IF(OR($A63="",$B63="",$C63=""),"",'OddsRatio_working_3-way'!I62)</f>
        <v/>
      </c>
      <c r="M63" s="22" t="str">
        <f>IF(OR($A63="",$B63="",$C63=""),"",'OddsRatio_working_3-way'!J62)</f>
        <v/>
      </c>
      <c r="N63" s="17" t="str">
        <f>IF('Log_working_3-way'!$D62="","",A63^('Log_working_3-way'!$D62))</f>
        <v/>
      </c>
      <c r="O63" s="21" t="str">
        <f>IF('Log_working_3-way'!$D62="","",B63^('Log_working_3-way'!$D62))</f>
        <v/>
      </c>
      <c r="P63" s="22" t="str">
        <f>IF('Log_working_3-way'!$D62="","",C63^('Log_working_3-way'!$D62))</f>
        <v/>
      </c>
    </row>
    <row r="64" spans="4:16">
      <c r="D64" s="20" t="str">
        <f t="shared" si="0"/>
        <v/>
      </c>
      <c r="E64" s="17" t="str">
        <f>IF(OR($A64="",$B64="",$C64=""),"",A64*'MPTO_working_3-way'!$I63)</f>
        <v/>
      </c>
      <c r="F64" s="21" t="str">
        <f>IF(OR($A64="",$B64="",$C64=""),"",B64*'MPTO_working_3-way'!$I63)</f>
        <v/>
      </c>
      <c r="G64" s="22" t="str">
        <f>IF(OR($A64="",$B64="",$C64=""),"",C64*'MPTO_working_3-way'!$I63)</f>
        <v/>
      </c>
      <c r="H64" s="17" t="str">
        <f>IF(OR($A64="",$B64="",$C64=""),"",'MPTO_working_3-way'!E63)</f>
        <v/>
      </c>
      <c r="I64" s="21" t="str">
        <f>IF(OR($A64="",$B64="",$C64=""),"",'MPTO_working_3-way'!F63)</f>
        <v/>
      </c>
      <c r="J64" s="22" t="str">
        <f>IF(OR($A64="",$B64="",$C64=""),"",'MPTO_working_3-way'!G63)</f>
        <v/>
      </c>
      <c r="K64" s="17" t="str">
        <f>IF(OR($A64="",$B64="",$C64=""),"",'OddsRatio_working_3-way'!H63)</f>
        <v/>
      </c>
      <c r="L64" s="21" t="str">
        <f>IF(OR($A64="",$B64="",$C64=""),"",'OddsRatio_working_3-way'!I63)</f>
        <v/>
      </c>
      <c r="M64" s="22" t="str">
        <f>IF(OR($A64="",$B64="",$C64=""),"",'OddsRatio_working_3-way'!J63)</f>
        <v/>
      </c>
      <c r="N64" s="17" t="str">
        <f>IF('Log_working_3-way'!$D63="","",A64^('Log_working_3-way'!$D63))</f>
        <v/>
      </c>
      <c r="O64" s="21" t="str">
        <f>IF('Log_working_3-way'!$D63="","",B64^('Log_working_3-way'!$D63))</f>
        <v/>
      </c>
      <c r="P64" s="22" t="str">
        <f>IF('Log_working_3-way'!$D63="","",C64^('Log_working_3-way'!$D63))</f>
        <v/>
      </c>
    </row>
    <row r="65" spans="4:16">
      <c r="D65" s="20" t="str">
        <f t="shared" si="0"/>
        <v/>
      </c>
      <c r="E65" s="17" t="str">
        <f>IF(OR($A65="",$B65="",$C65=""),"",A65*'MPTO_working_3-way'!$I64)</f>
        <v/>
      </c>
      <c r="F65" s="21" t="str">
        <f>IF(OR($A65="",$B65="",$C65=""),"",B65*'MPTO_working_3-way'!$I64)</f>
        <v/>
      </c>
      <c r="G65" s="22" t="str">
        <f>IF(OR($A65="",$B65="",$C65=""),"",C65*'MPTO_working_3-way'!$I64)</f>
        <v/>
      </c>
      <c r="H65" s="17" t="str">
        <f>IF(OR($A65="",$B65="",$C65=""),"",'MPTO_working_3-way'!E64)</f>
        <v/>
      </c>
      <c r="I65" s="21" t="str">
        <f>IF(OR($A65="",$B65="",$C65=""),"",'MPTO_working_3-way'!F64)</f>
        <v/>
      </c>
      <c r="J65" s="22" t="str">
        <f>IF(OR($A65="",$B65="",$C65=""),"",'MPTO_working_3-way'!G64)</f>
        <v/>
      </c>
      <c r="K65" s="17" t="str">
        <f>IF(OR($A65="",$B65="",$C65=""),"",'OddsRatio_working_3-way'!H64)</f>
        <v/>
      </c>
      <c r="L65" s="21" t="str">
        <f>IF(OR($A65="",$B65="",$C65=""),"",'OddsRatio_working_3-way'!I64)</f>
        <v/>
      </c>
      <c r="M65" s="22" t="str">
        <f>IF(OR($A65="",$B65="",$C65=""),"",'OddsRatio_working_3-way'!J64)</f>
        <v/>
      </c>
      <c r="N65" s="17" t="str">
        <f>IF('Log_working_3-way'!$D64="","",A65^('Log_working_3-way'!$D64))</f>
        <v/>
      </c>
      <c r="O65" s="21" t="str">
        <f>IF('Log_working_3-way'!$D64="","",B65^('Log_working_3-way'!$D64))</f>
        <v/>
      </c>
      <c r="P65" s="22" t="str">
        <f>IF('Log_working_3-way'!$D64="","",C65^('Log_working_3-way'!$D64))</f>
        <v/>
      </c>
    </row>
    <row r="66" spans="4:16">
      <c r="D66" s="20" t="str">
        <f t="shared" si="0"/>
        <v/>
      </c>
      <c r="E66" s="17" t="str">
        <f>IF(OR($A66="",$B66="",$C66=""),"",A66*'MPTO_working_3-way'!$I65)</f>
        <v/>
      </c>
      <c r="F66" s="21" t="str">
        <f>IF(OR($A66="",$B66="",$C66=""),"",B66*'MPTO_working_3-way'!$I65)</f>
        <v/>
      </c>
      <c r="G66" s="22" t="str">
        <f>IF(OR($A66="",$B66="",$C66=""),"",C66*'MPTO_working_3-way'!$I65)</f>
        <v/>
      </c>
      <c r="H66" s="17" t="str">
        <f>IF(OR($A66="",$B66="",$C66=""),"",'MPTO_working_3-way'!E65)</f>
        <v/>
      </c>
      <c r="I66" s="21" t="str">
        <f>IF(OR($A66="",$B66="",$C66=""),"",'MPTO_working_3-way'!F65)</f>
        <v/>
      </c>
      <c r="J66" s="22" t="str">
        <f>IF(OR($A66="",$B66="",$C66=""),"",'MPTO_working_3-way'!G65)</f>
        <v/>
      </c>
      <c r="K66" s="17" t="str">
        <f>IF(OR($A66="",$B66="",$C66=""),"",'OddsRatio_working_3-way'!H65)</f>
        <v/>
      </c>
      <c r="L66" s="21" t="str">
        <f>IF(OR($A66="",$B66="",$C66=""),"",'OddsRatio_working_3-way'!I65)</f>
        <v/>
      </c>
      <c r="M66" s="22" t="str">
        <f>IF(OR($A66="",$B66="",$C66=""),"",'OddsRatio_working_3-way'!J65)</f>
        <v/>
      </c>
      <c r="N66" s="17" t="str">
        <f>IF('Log_working_3-way'!$D65="","",A66^('Log_working_3-way'!$D65))</f>
        <v/>
      </c>
      <c r="O66" s="21" t="str">
        <f>IF('Log_working_3-way'!$D65="","",B66^('Log_working_3-way'!$D65))</f>
        <v/>
      </c>
      <c r="P66" s="22" t="str">
        <f>IF('Log_working_3-way'!$D65="","",C66^('Log_working_3-way'!$D65))</f>
        <v/>
      </c>
    </row>
    <row r="67" spans="4:16">
      <c r="D67" s="20" t="str">
        <f t="shared" si="0"/>
        <v/>
      </c>
      <c r="E67" s="17" t="str">
        <f>IF(OR($A67="",$B67="",$C67=""),"",A67*'MPTO_working_3-way'!$I66)</f>
        <v/>
      </c>
      <c r="F67" s="21" t="str">
        <f>IF(OR($A67="",$B67="",$C67=""),"",B67*'MPTO_working_3-way'!$I66)</f>
        <v/>
      </c>
      <c r="G67" s="22" t="str">
        <f>IF(OR($A67="",$B67="",$C67=""),"",C67*'MPTO_working_3-way'!$I66)</f>
        <v/>
      </c>
      <c r="H67" s="17" t="str">
        <f>IF(OR($A67="",$B67="",$C67=""),"",'MPTO_working_3-way'!E66)</f>
        <v/>
      </c>
      <c r="I67" s="21" t="str">
        <f>IF(OR($A67="",$B67="",$C67=""),"",'MPTO_working_3-way'!F66)</f>
        <v/>
      </c>
      <c r="J67" s="22" t="str">
        <f>IF(OR($A67="",$B67="",$C67=""),"",'MPTO_working_3-way'!G66)</f>
        <v/>
      </c>
      <c r="K67" s="17" t="str">
        <f>IF(OR($A67="",$B67="",$C67=""),"",'OddsRatio_working_3-way'!H66)</f>
        <v/>
      </c>
      <c r="L67" s="21" t="str">
        <f>IF(OR($A67="",$B67="",$C67=""),"",'OddsRatio_working_3-way'!I66)</f>
        <v/>
      </c>
      <c r="M67" s="22" t="str">
        <f>IF(OR($A67="",$B67="",$C67=""),"",'OddsRatio_working_3-way'!J66)</f>
        <v/>
      </c>
      <c r="N67" s="17" t="str">
        <f>IF('Log_working_3-way'!$D66="","",A67^('Log_working_3-way'!$D66))</f>
        <v/>
      </c>
      <c r="O67" s="21" t="str">
        <f>IF('Log_working_3-way'!$D66="","",B67^('Log_working_3-way'!$D66))</f>
        <v/>
      </c>
      <c r="P67" s="22" t="str">
        <f>IF('Log_working_3-way'!$D66="","",C67^('Log_working_3-way'!$D66))</f>
        <v/>
      </c>
    </row>
    <row r="68" spans="4:16">
      <c r="D68" s="20" t="str">
        <f t="shared" si="0"/>
        <v/>
      </c>
      <c r="E68" s="17" t="str">
        <f>IF(OR($A68="",$B68="",$C68=""),"",A68*'MPTO_working_3-way'!$I67)</f>
        <v/>
      </c>
      <c r="F68" s="21" t="str">
        <f>IF(OR($A68="",$B68="",$C68=""),"",B68*'MPTO_working_3-way'!$I67)</f>
        <v/>
      </c>
      <c r="G68" s="22" t="str">
        <f>IF(OR($A68="",$B68="",$C68=""),"",C68*'MPTO_working_3-way'!$I67)</f>
        <v/>
      </c>
      <c r="H68" s="17" t="str">
        <f>IF(OR($A68="",$B68="",$C68=""),"",'MPTO_working_3-way'!E67)</f>
        <v/>
      </c>
      <c r="I68" s="21" t="str">
        <f>IF(OR($A68="",$B68="",$C68=""),"",'MPTO_working_3-way'!F67)</f>
        <v/>
      </c>
      <c r="J68" s="22" t="str">
        <f>IF(OR($A68="",$B68="",$C68=""),"",'MPTO_working_3-way'!G67)</f>
        <v/>
      </c>
      <c r="K68" s="17" t="str">
        <f>IF(OR($A68="",$B68="",$C68=""),"",'OddsRatio_working_3-way'!H67)</f>
        <v/>
      </c>
      <c r="L68" s="21" t="str">
        <f>IF(OR($A68="",$B68="",$C68=""),"",'OddsRatio_working_3-way'!I67)</f>
        <v/>
      </c>
      <c r="M68" s="22" t="str">
        <f>IF(OR($A68="",$B68="",$C68=""),"",'OddsRatio_working_3-way'!J67)</f>
        <v/>
      </c>
      <c r="N68" s="17" t="str">
        <f>IF('Log_working_3-way'!$D67="","",A68^('Log_working_3-way'!$D67))</f>
        <v/>
      </c>
      <c r="O68" s="21" t="str">
        <f>IF('Log_working_3-way'!$D67="","",B68^('Log_working_3-way'!$D67))</f>
        <v/>
      </c>
      <c r="P68" s="22" t="str">
        <f>IF('Log_working_3-way'!$D67="","",C68^('Log_working_3-way'!$D67))</f>
        <v/>
      </c>
    </row>
    <row r="69" spans="4:16">
      <c r="D69" s="20" t="str">
        <f t="shared" ref="D69:D132" si="1">IF(OR($A69="",$B69="",$C69=""),"",(1/A69)+(1/B69)+(1/C69)-1)</f>
        <v/>
      </c>
      <c r="E69" s="17" t="str">
        <f>IF(OR($A69="",$B69="",$C69=""),"",A69*'MPTO_working_3-way'!$I68)</f>
        <v/>
      </c>
      <c r="F69" s="21" t="str">
        <f>IF(OR($A69="",$B69="",$C69=""),"",B69*'MPTO_working_3-way'!$I68)</f>
        <v/>
      </c>
      <c r="G69" s="22" t="str">
        <f>IF(OR($A69="",$B69="",$C69=""),"",C69*'MPTO_working_3-way'!$I68)</f>
        <v/>
      </c>
      <c r="H69" s="17" t="str">
        <f>IF(OR($A69="",$B69="",$C69=""),"",'MPTO_working_3-way'!E68)</f>
        <v/>
      </c>
      <c r="I69" s="21" t="str">
        <f>IF(OR($A69="",$B69="",$C69=""),"",'MPTO_working_3-way'!F68)</f>
        <v/>
      </c>
      <c r="J69" s="22" t="str">
        <f>IF(OR($A69="",$B69="",$C69=""),"",'MPTO_working_3-way'!G68)</f>
        <v/>
      </c>
      <c r="K69" s="17" t="str">
        <f>IF(OR($A69="",$B69="",$C69=""),"",'OddsRatio_working_3-way'!H68)</f>
        <v/>
      </c>
      <c r="L69" s="21" t="str">
        <f>IF(OR($A69="",$B69="",$C69=""),"",'OddsRatio_working_3-way'!I68)</f>
        <v/>
      </c>
      <c r="M69" s="22" t="str">
        <f>IF(OR($A69="",$B69="",$C69=""),"",'OddsRatio_working_3-way'!J68)</f>
        <v/>
      </c>
      <c r="N69" s="17" t="str">
        <f>IF('Log_working_3-way'!$D68="","",A69^('Log_working_3-way'!$D68))</f>
        <v/>
      </c>
      <c r="O69" s="21" t="str">
        <f>IF('Log_working_3-way'!$D68="","",B69^('Log_working_3-way'!$D68))</f>
        <v/>
      </c>
      <c r="P69" s="22" t="str">
        <f>IF('Log_working_3-way'!$D68="","",C69^('Log_working_3-way'!$D68))</f>
        <v/>
      </c>
    </row>
    <row r="70" spans="4:16">
      <c r="D70" s="20" t="str">
        <f t="shared" si="1"/>
        <v/>
      </c>
      <c r="E70" s="17" t="str">
        <f>IF(OR($A70="",$B70="",$C70=""),"",A70*'MPTO_working_3-way'!$I69)</f>
        <v/>
      </c>
      <c r="F70" s="21" t="str">
        <f>IF(OR($A70="",$B70="",$C70=""),"",B70*'MPTO_working_3-way'!$I69)</f>
        <v/>
      </c>
      <c r="G70" s="22" t="str">
        <f>IF(OR($A70="",$B70="",$C70=""),"",C70*'MPTO_working_3-way'!$I69)</f>
        <v/>
      </c>
      <c r="H70" s="17" t="str">
        <f>IF(OR($A70="",$B70="",$C70=""),"",'MPTO_working_3-way'!E69)</f>
        <v/>
      </c>
      <c r="I70" s="21" t="str">
        <f>IF(OR($A70="",$B70="",$C70=""),"",'MPTO_working_3-way'!F69)</f>
        <v/>
      </c>
      <c r="J70" s="22" t="str">
        <f>IF(OR($A70="",$B70="",$C70=""),"",'MPTO_working_3-way'!G69)</f>
        <v/>
      </c>
      <c r="K70" s="17" t="str">
        <f>IF(OR($A70="",$B70="",$C70=""),"",'OddsRatio_working_3-way'!H69)</f>
        <v/>
      </c>
      <c r="L70" s="21" t="str">
        <f>IF(OR($A70="",$B70="",$C70=""),"",'OddsRatio_working_3-way'!I69)</f>
        <v/>
      </c>
      <c r="M70" s="22" t="str">
        <f>IF(OR($A70="",$B70="",$C70=""),"",'OddsRatio_working_3-way'!J69)</f>
        <v/>
      </c>
      <c r="N70" s="17" t="str">
        <f>IF('Log_working_3-way'!$D69="","",A70^('Log_working_3-way'!$D69))</f>
        <v/>
      </c>
      <c r="O70" s="21" t="str">
        <f>IF('Log_working_3-way'!$D69="","",B70^('Log_working_3-way'!$D69))</f>
        <v/>
      </c>
      <c r="P70" s="22" t="str">
        <f>IF('Log_working_3-way'!$D69="","",C70^('Log_working_3-way'!$D69))</f>
        <v/>
      </c>
    </row>
    <row r="71" spans="4:16">
      <c r="D71" s="20" t="str">
        <f t="shared" si="1"/>
        <v/>
      </c>
      <c r="E71" s="17" t="str">
        <f>IF(OR($A71="",$B71="",$C71=""),"",A71*'MPTO_working_3-way'!$I70)</f>
        <v/>
      </c>
      <c r="F71" s="21" t="str">
        <f>IF(OR($A71="",$B71="",$C71=""),"",B71*'MPTO_working_3-way'!$I70)</f>
        <v/>
      </c>
      <c r="G71" s="22" t="str">
        <f>IF(OR($A71="",$B71="",$C71=""),"",C71*'MPTO_working_3-way'!$I70)</f>
        <v/>
      </c>
      <c r="H71" s="17" t="str">
        <f>IF(OR($A71="",$B71="",$C71=""),"",'MPTO_working_3-way'!E70)</f>
        <v/>
      </c>
      <c r="I71" s="21" t="str">
        <f>IF(OR($A71="",$B71="",$C71=""),"",'MPTO_working_3-way'!F70)</f>
        <v/>
      </c>
      <c r="J71" s="22" t="str">
        <f>IF(OR($A71="",$B71="",$C71=""),"",'MPTO_working_3-way'!G70)</f>
        <v/>
      </c>
      <c r="K71" s="17" t="str">
        <f>IF(OR($A71="",$B71="",$C71=""),"",'OddsRatio_working_3-way'!H70)</f>
        <v/>
      </c>
      <c r="L71" s="21" t="str">
        <f>IF(OR($A71="",$B71="",$C71=""),"",'OddsRatio_working_3-way'!I70)</f>
        <v/>
      </c>
      <c r="M71" s="22" t="str">
        <f>IF(OR($A71="",$B71="",$C71=""),"",'OddsRatio_working_3-way'!J70)</f>
        <v/>
      </c>
      <c r="N71" s="17" t="str">
        <f>IF('Log_working_3-way'!$D70="","",A71^('Log_working_3-way'!$D70))</f>
        <v/>
      </c>
      <c r="O71" s="21" t="str">
        <f>IF('Log_working_3-way'!$D70="","",B71^('Log_working_3-way'!$D70))</f>
        <v/>
      </c>
      <c r="P71" s="22" t="str">
        <f>IF('Log_working_3-way'!$D70="","",C71^('Log_working_3-way'!$D70))</f>
        <v/>
      </c>
    </row>
    <row r="72" spans="4:16">
      <c r="D72" s="20" t="str">
        <f t="shared" si="1"/>
        <v/>
      </c>
      <c r="E72" s="17" t="str">
        <f>IF(OR($A72="",$B72="",$C72=""),"",A72*'MPTO_working_3-way'!$I71)</f>
        <v/>
      </c>
      <c r="F72" s="21" t="str">
        <f>IF(OR($A72="",$B72="",$C72=""),"",B72*'MPTO_working_3-way'!$I71)</f>
        <v/>
      </c>
      <c r="G72" s="22" t="str">
        <f>IF(OR($A72="",$B72="",$C72=""),"",C72*'MPTO_working_3-way'!$I71)</f>
        <v/>
      </c>
      <c r="H72" s="17" t="str">
        <f>IF(OR($A72="",$B72="",$C72=""),"",'MPTO_working_3-way'!E71)</f>
        <v/>
      </c>
      <c r="I72" s="21" t="str">
        <f>IF(OR($A72="",$B72="",$C72=""),"",'MPTO_working_3-way'!F71)</f>
        <v/>
      </c>
      <c r="J72" s="22" t="str">
        <f>IF(OR($A72="",$B72="",$C72=""),"",'MPTO_working_3-way'!G71)</f>
        <v/>
      </c>
      <c r="K72" s="17" t="str">
        <f>IF(OR($A72="",$B72="",$C72=""),"",'OddsRatio_working_3-way'!H71)</f>
        <v/>
      </c>
      <c r="L72" s="21" t="str">
        <f>IF(OR($A72="",$B72="",$C72=""),"",'OddsRatio_working_3-way'!I71)</f>
        <v/>
      </c>
      <c r="M72" s="22" t="str">
        <f>IF(OR($A72="",$B72="",$C72=""),"",'OddsRatio_working_3-way'!J71)</f>
        <v/>
      </c>
      <c r="N72" s="17" t="str">
        <f>IF('Log_working_3-way'!$D71="","",A72^('Log_working_3-way'!$D71))</f>
        <v/>
      </c>
      <c r="O72" s="21" t="str">
        <f>IF('Log_working_3-way'!$D71="","",B72^('Log_working_3-way'!$D71))</f>
        <v/>
      </c>
      <c r="P72" s="22" t="str">
        <f>IF('Log_working_3-way'!$D71="","",C72^('Log_working_3-way'!$D71))</f>
        <v/>
      </c>
    </row>
    <row r="73" spans="4:16">
      <c r="D73" s="20" t="str">
        <f t="shared" si="1"/>
        <v/>
      </c>
      <c r="E73" s="17" t="str">
        <f>IF(OR($A73="",$B73="",$C73=""),"",A73*'MPTO_working_3-way'!$I72)</f>
        <v/>
      </c>
      <c r="F73" s="21" t="str">
        <f>IF(OR($A73="",$B73="",$C73=""),"",B73*'MPTO_working_3-way'!$I72)</f>
        <v/>
      </c>
      <c r="G73" s="22" t="str">
        <f>IF(OR($A73="",$B73="",$C73=""),"",C73*'MPTO_working_3-way'!$I72)</f>
        <v/>
      </c>
      <c r="H73" s="17" t="str">
        <f>IF(OR($A73="",$B73="",$C73=""),"",'MPTO_working_3-way'!E72)</f>
        <v/>
      </c>
      <c r="I73" s="21" t="str">
        <f>IF(OR($A73="",$B73="",$C73=""),"",'MPTO_working_3-way'!F72)</f>
        <v/>
      </c>
      <c r="J73" s="22" t="str">
        <f>IF(OR($A73="",$B73="",$C73=""),"",'MPTO_working_3-way'!G72)</f>
        <v/>
      </c>
      <c r="K73" s="17" t="str">
        <f>IF(OR($A73="",$B73="",$C73=""),"",'OddsRatio_working_3-way'!H72)</f>
        <v/>
      </c>
      <c r="L73" s="21" t="str">
        <f>IF(OR($A73="",$B73="",$C73=""),"",'OddsRatio_working_3-way'!I72)</f>
        <v/>
      </c>
      <c r="M73" s="22" t="str">
        <f>IF(OR($A73="",$B73="",$C73=""),"",'OddsRatio_working_3-way'!J72)</f>
        <v/>
      </c>
      <c r="N73" s="17" t="str">
        <f>IF('Log_working_3-way'!$D72="","",A73^('Log_working_3-way'!$D72))</f>
        <v/>
      </c>
      <c r="O73" s="21" t="str">
        <f>IF('Log_working_3-way'!$D72="","",B73^('Log_working_3-way'!$D72))</f>
        <v/>
      </c>
      <c r="P73" s="22" t="str">
        <f>IF('Log_working_3-way'!$D72="","",C73^('Log_working_3-way'!$D72))</f>
        <v/>
      </c>
    </row>
    <row r="74" spans="4:16">
      <c r="D74" s="20" t="str">
        <f t="shared" si="1"/>
        <v/>
      </c>
      <c r="E74" s="17" t="str">
        <f>IF(OR($A74="",$B74="",$C74=""),"",A74*'MPTO_working_3-way'!$I73)</f>
        <v/>
      </c>
      <c r="F74" s="21" t="str">
        <f>IF(OR($A74="",$B74="",$C74=""),"",B74*'MPTO_working_3-way'!$I73)</f>
        <v/>
      </c>
      <c r="G74" s="22" t="str">
        <f>IF(OR($A74="",$B74="",$C74=""),"",C74*'MPTO_working_3-way'!$I73)</f>
        <v/>
      </c>
      <c r="H74" s="17" t="str">
        <f>IF(OR($A74="",$B74="",$C74=""),"",'MPTO_working_3-way'!E73)</f>
        <v/>
      </c>
      <c r="I74" s="21" t="str">
        <f>IF(OR($A74="",$B74="",$C74=""),"",'MPTO_working_3-way'!F73)</f>
        <v/>
      </c>
      <c r="J74" s="22" t="str">
        <f>IF(OR($A74="",$B74="",$C74=""),"",'MPTO_working_3-way'!G73)</f>
        <v/>
      </c>
      <c r="K74" s="17" t="str">
        <f>IF(OR($A74="",$B74="",$C74=""),"",'OddsRatio_working_3-way'!H73)</f>
        <v/>
      </c>
      <c r="L74" s="21" t="str">
        <f>IF(OR($A74="",$B74="",$C74=""),"",'OddsRatio_working_3-way'!I73)</f>
        <v/>
      </c>
      <c r="M74" s="22" t="str">
        <f>IF(OR($A74="",$B74="",$C74=""),"",'OddsRatio_working_3-way'!J73)</f>
        <v/>
      </c>
      <c r="N74" s="17" t="str">
        <f>IF('Log_working_3-way'!$D73="","",A74^('Log_working_3-way'!$D73))</f>
        <v/>
      </c>
      <c r="O74" s="21" t="str">
        <f>IF('Log_working_3-way'!$D73="","",B74^('Log_working_3-way'!$D73))</f>
        <v/>
      </c>
      <c r="P74" s="22" t="str">
        <f>IF('Log_working_3-way'!$D73="","",C74^('Log_working_3-way'!$D73))</f>
        <v/>
      </c>
    </row>
    <row r="75" spans="4:16">
      <c r="D75" s="20" t="str">
        <f t="shared" si="1"/>
        <v/>
      </c>
      <c r="E75" s="17" t="str">
        <f>IF(OR($A75="",$B75="",$C75=""),"",A75*'MPTO_working_3-way'!$I74)</f>
        <v/>
      </c>
      <c r="F75" s="21" t="str">
        <f>IF(OR($A75="",$B75="",$C75=""),"",B75*'MPTO_working_3-way'!$I74)</f>
        <v/>
      </c>
      <c r="G75" s="22" t="str">
        <f>IF(OR($A75="",$B75="",$C75=""),"",C75*'MPTO_working_3-way'!$I74)</f>
        <v/>
      </c>
      <c r="H75" s="17" t="str">
        <f>IF(OR($A75="",$B75="",$C75=""),"",'MPTO_working_3-way'!E74)</f>
        <v/>
      </c>
      <c r="I75" s="21" t="str">
        <f>IF(OR($A75="",$B75="",$C75=""),"",'MPTO_working_3-way'!F74)</f>
        <v/>
      </c>
      <c r="J75" s="22" t="str">
        <f>IF(OR($A75="",$B75="",$C75=""),"",'MPTO_working_3-way'!G74)</f>
        <v/>
      </c>
      <c r="K75" s="17" t="str">
        <f>IF(OR($A75="",$B75="",$C75=""),"",'OddsRatio_working_3-way'!H74)</f>
        <v/>
      </c>
      <c r="L75" s="21" t="str">
        <f>IF(OR($A75="",$B75="",$C75=""),"",'OddsRatio_working_3-way'!I74)</f>
        <v/>
      </c>
      <c r="M75" s="22" t="str">
        <f>IF(OR($A75="",$B75="",$C75=""),"",'OddsRatio_working_3-way'!J74)</f>
        <v/>
      </c>
      <c r="N75" s="17" t="str">
        <f>IF('Log_working_3-way'!$D74="","",A75^('Log_working_3-way'!$D74))</f>
        <v/>
      </c>
      <c r="O75" s="21" t="str">
        <f>IF('Log_working_3-way'!$D74="","",B75^('Log_working_3-way'!$D74))</f>
        <v/>
      </c>
      <c r="P75" s="22" t="str">
        <f>IF('Log_working_3-way'!$D74="","",C75^('Log_working_3-way'!$D74))</f>
        <v/>
      </c>
    </row>
    <row r="76" spans="4:16">
      <c r="D76" s="20" t="str">
        <f t="shared" si="1"/>
        <v/>
      </c>
      <c r="E76" s="17" t="str">
        <f>IF(OR($A76="",$B76="",$C76=""),"",A76*'MPTO_working_3-way'!$I75)</f>
        <v/>
      </c>
      <c r="F76" s="21" t="str">
        <f>IF(OR($A76="",$B76="",$C76=""),"",B76*'MPTO_working_3-way'!$I75)</f>
        <v/>
      </c>
      <c r="G76" s="22" t="str">
        <f>IF(OR($A76="",$B76="",$C76=""),"",C76*'MPTO_working_3-way'!$I75)</f>
        <v/>
      </c>
      <c r="H76" s="17" t="str">
        <f>IF(OR($A76="",$B76="",$C76=""),"",'MPTO_working_3-way'!E75)</f>
        <v/>
      </c>
      <c r="I76" s="21" t="str">
        <f>IF(OR($A76="",$B76="",$C76=""),"",'MPTO_working_3-way'!F75)</f>
        <v/>
      </c>
      <c r="J76" s="22" t="str">
        <f>IF(OR($A76="",$B76="",$C76=""),"",'MPTO_working_3-way'!G75)</f>
        <v/>
      </c>
      <c r="K76" s="17" t="str">
        <f>IF(OR($A76="",$B76="",$C76=""),"",'OddsRatio_working_3-way'!H75)</f>
        <v/>
      </c>
      <c r="L76" s="21" t="str">
        <f>IF(OR($A76="",$B76="",$C76=""),"",'OddsRatio_working_3-way'!I75)</f>
        <v/>
      </c>
      <c r="M76" s="22" t="str">
        <f>IF(OR($A76="",$B76="",$C76=""),"",'OddsRatio_working_3-way'!J75)</f>
        <v/>
      </c>
      <c r="N76" s="17" t="str">
        <f>IF('Log_working_3-way'!$D75="","",A76^('Log_working_3-way'!$D75))</f>
        <v/>
      </c>
      <c r="O76" s="21" t="str">
        <f>IF('Log_working_3-way'!$D75="","",B76^('Log_working_3-way'!$D75))</f>
        <v/>
      </c>
      <c r="P76" s="22" t="str">
        <f>IF('Log_working_3-way'!$D75="","",C76^('Log_working_3-way'!$D75))</f>
        <v/>
      </c>
    </row>
    <row r="77" spans="4:16">
      <c r="D77" s="20" t="str">
        <f t="shared" si="1"/>
        <v/>
      </c>
      <c r="E77" s="17" t="str">
        <f>IF(OR($A77="",$B77="",$C77=""),"",A77*'MPTO_working_3-way'!$I76)</f>
        <v/>
      </c>
      <c r="F77" s="21" t="str">
        <f>IF(OR($A77="",$B77="",$C77=""),"",B77*'MPTO_working_3-way'!$I76)</f>
        <v/>
      </c>
      <c r="G77" s="22" t="str">
        <f>IF(OR($A77="",$B77="",$C77=""),"",C77*'MPTO_working_3-way'!$I76)</f>
        <v/>
      </c>
      <c r="H77" s="17" t="str">
        <f>IF(OR($A77="",$B77="",$C77=""),"",'MPTO_working_3-way'!E76)</f>
        <v/>
      </c>
      <c r="I77" s="21" t="str">
        <f>IF(OR($A77="",$B77="",$C77=""),"",'MPTO_working_3-way'!F76)</f>
        <v/>
      </c>
      <c r="J77" s="22" t="str">
        <f>IF(OR($A77="",$B77="",$C77=""),"",'MPTO_working_3-way'!G76)</f>
        <v/>
      </c>
      <c r="K77" s="17" t="str">
        <f>IF(OR($A77="",$B77="",$C77=""),"",'OddsRatio_working_3-way'!H76)</f>
        <v/>
      </c>
      <c r="L77" s="21" t="str">
        <f>IF(OR($A77="",$B77="",$C77=""),"",'OddsRatio_working_3-way'!I76)</f>
        <v/>
      </c>
      <c r="M77" s="22" t="str">
        <f>IF(OR($A77="",$B77="",$C77=""),"",'OddsRatio_working_3-way'!J76)</f>
        <v/>
      </c>
      <c r="N77" s="17" t="str">
        <f>IF('Log_working_3-way'!$D76="","",A77^('Log_working_3-way'!$D76))</f>
        <v/>
      </c>
      <c r="O77" s="21" t="str">
        <f>IF('Log_working_3-way'!$D76="","",B77^('Log_working_3-way'!$D76))</f>
        <v/>
      </c>
      <c r="P77" s="22" t="str">
        <f>IF('Log_working_3-way'!$D76="","",C77^('Log_working_3-way'!$D76))</f>
        <v/>
      </c>
    </row>
    <row r="78" spans="4:16">
      <c r="D78" s="20" t="str">
        <f t="shared" si="1"/>
        <v/>
      </c>
      <c r="E78" s="17" t="str">
        <f>IF(OR($A78="",$B78="",$C78=""),"",A78*'MPTO_working_3-way'!$I77)</f>
        <v/>
      </c>
      <c r="F78" s="21" t="str">
        <f>IF(OR($A78="",$B78="",$C78=""),"",B78*'MPTO_working_3-way'!$I77)</f>
        <v/>
      </c>
      <c r="G78" s="22" t="str">
        <f>IF(OR($A78="",$B78="",$C78=""),"",C78*'MPTO_working_3-way'!$I77)</f>
        <v/>
      </c>
      <c r="H78" s="17" t="str">
        <f>IF(OR($A78="",$B78="",$C78=""),"",'MPTO_working_3-way'!E77)</f>
        <v/>
      </c>
      <c r="I78" s="21" t="str">
        <f>IF(OR($A78="",$B78="",$C78=""),"",'MPTO_working_3-way'!F77)</f>
        <v/>
      </c>
      <c r="J78" s="22" t="str">
        <f>IF(OR($A78="",$B78="",$C78=""),"",'MPTO_working_3-way'!G77)</f>
        <v/>
      </c>
      <c r="K78" s="17" t="str">
        <f>IF(OR($A78="",$B78="",$C78=""),"",'OddsRatio_working_3-way'!H77)</f>
        <v/>
      </c>
      <c r="L78" s="21" t="str">
        <f>IF(OR($A78="",$B78="",$C78=""),"",'OddsRatio_working_3-way'!I77)</f>
        <v/>
      </c>
      <c r="M78" s="22" t="str">
        <f>IF(OR($A78="",$B78="",$C78=""),"",'OddsRatio_working_3-way'!J77)</f>
        <v/>
      </c>
      <c r="N78" s="17" t="str">
        <f>IF('Log_working_3-way'!$D77="","",A78^('Log_working_3-way'!$D77))</f>
        <v/>
      </c>
      <c r="O78" s="21" t="str">
        <f>IF('Log_working_3-way'!$D77="","",B78^('Log_working_3-way'!$D77))</f>
        <v/>
      </c>
      <c r="P78" s="22" t="str">
        <f>IF('Log_working_3-way'!$D77="","",C78^('Log_working_3-way'!$D77))</f>
        <v/>
      </c>
    </row>
    <row r="79" spans="4:16">
      <c r="D79" s="20" t="str">
        <f t="shared" si="1"/>
        <v/>
      </c>
      <c r="E79" s="17" t="str">
        <f>IF(OR($A79="",$B79="",$C79=""),"",A79*'MPTO_working_3-way'!$I78)</f>
        <v/>
      </c>
      <c r="F79" s="21" t="str">
        <f>IF(OR($A79="",$B79="",$C79=""),"",B79*'MPTO_working_3-way'!$I78)</f>
        <v/>
      </c>
      <c r="G79" s="22" t="str">
        <f>IF(OR($A79="",$B79="",$C79=""),"",C79*'MPTO_working_3-way'!$I78)</f>
        <v/>
      </c>
      <c r="H79" s="17" t="str">
        <f>IF(OR($A79="",$B79="",$C79=""),"",'MPTO_working_3-way'!E78)</f>
        <v/>
      </c>
      <c r="I79" s="21" t="str">
        <f>IF(OR($A79="",$B79="",$C79=""),"",'MPTO_working_3-way'!F78)</f>
        <v/>
      </c>
      <c r="J79" s="22" t="str">
        <f>IF(OR($A79="",$B79="",$C79=""),"",'MPTO_working_3-way'!G78)</f>
        <v/>
      </c>
      <c r="K79" s="17" t="str">
        <f>IF(OR($A79="",$B79="",$C79=""),"",'OddsRatio_working_3-way'!H78)</f>
        <v/>
      </c>
      <c r="L79" s="21" t="str">
        <f>IF(OR($A79="",$B79="",$C79=""),"",'OddsRatio_working_3-way'!I78)</f>
        <v/>
      </c>
      <c r="M79" s="22" t="str">
        <f>IF(OR($A79="",$B79="",$C79=""),"",'OddsRatio_working_3-way'!J78)</f>
        <v/>
      </c>
      <c r="N79" s="17" t="str">
        <f>IF('Log_working_3-way'!$D78="","",A79^('Log_working_3-way'!$D78))</f>
        <v/>
      </c>
      <c r="O79" s="21" t="str">
        <f>IF('Log_working_3-way'!$D78="","",B79^('Log_working_3-way'!$D78))</f>
        <v/>
      </c>
      <c r="P79" s="22" t="str">
        <f>IF('Log_working_3-way'!$D78="","",C79^('Log_working_3-way'!$D78))</f>
        <v/>
      </c>
    </row>
    <row r="80" spans="4:16">
      <c r="D80" s="20" t="str">
        <f t="shared" si="1"/>
        <v/>
      </c>
      <c r="E80" s="17" t="str">
        <f>IF(OR($A80="",$B80="",$C80=""),"",A80*'MPTO_working_3-way'!$I79)</f>
        <v/>
      </c>
      <c r="F80" s="21" t="str">
        <f>IF(OR($A80="",$B80="",$C80=""),"",B80*'MPTO_working_3-way'!$I79)</f>
        <v/>
      </c>
      <c r="G80" s="22" t="str">
        <f>IF(OR($A80="",$B80="",$C80=""),"",C80*'MPTO_working_3-way'!$I79)</f>
        <v/>
      </c>
      <c r="H80" s="17" t="str">
        <f>IF(OR($A80="",$B80="",$C80=""),"",'MPTO_working_3-way'!E79)</f>
        <v/>
      </c>
      <c r="I80" s="21" t="str">
        <f>IF(OR($A80="",$B80="",$C80=""),"",'MPTO_working_3-way'!F79)</f>
        <v/>
      </c>
      <c r="J80" s="22" t="str">
        <f>IF(OR($A80="",$B80="",$C80=""),"",'MPTO_working_3-way'!G79)</f>
        <v/>
      </c>
      <c r="K80" s="17" t="str">
        <f>IF(OR($A80="",$B80="",$C80=""),"",'OddsRatio_working_3-way'!H79)</f>
        <v/>
      </c>
      <c r="L80" s="21" t="str">
        <f>IF(OR($A80="",$B80="",$C80=""),"",'OddsRatio_working_3-way'!I79)</f>
        <v/>
      </c>
      <c r="M80" s="22" t="str">
        <f>IF(OR($A80="",$B80="",$C80=""),"",'OddsRatio_working_3-way'!J79)</f>
        <v/>
      </c>
      <c r="N80" s="17" t="str">
        <f>IF('Log_working_3-way'!$D79="","",A80^('Log_working_3-way'!$D79))</f>
        <v/>
      </c>
      <c r="O80" s="21" t="str">
        <f>IF('Log_working_3-way'!$D79="","",B80^('Log_working_3-way'!$D79))</f>
        <v/>
      </c>
      <c r="P80" s="22" t="str">
        <f>IF('Log_working_3-way'!$D79="","",C80^('Log_working_3-way'!$D79))</f>
        <v/>
      </c>
    </row>
    <row r="81" spans="4:16">
      <c r="D81" s="20" t="str">
        <f t="shared" si="1"/>
        <v/>
      </c>
      <c r="E81" s="17" t="str">
        <f>IF(OR($A81="",$B81="",$C81=""),"",A81*'MPTO_working_3-way'!$I80)</f>
        <v/>
      </c>
      <c r="F81" s="21" t="str">
        <f>IF(OR($A81="",$B81="",$C81=""),"",B81*'MPTO_working_3-way'!$I80)</f>
        <v/>
      </c>
      <c r="G81" s="22" t="str">
        <f>IF(OR($A81="",$B81="",$C81=""),"",C81*'MPTO_working_3-way'!$I80)</f>
        <v/>
      </c>
      <c r="H81" s="17" t="str">
        <f>IF(OR($A81="",$B81="",$C81=""),"",'MPTO_working_3-way'!E80)</f>
        <v/>
      </c>
      <c r="I81" s="21" t="str">
        <f>IF(OR($A81="",$B81="",$C81=""),"",'MPTO_working_3-way'!F80)</f>
        <v/>
      </c>
      <c r="J81" s="22" t="str">
        <f>IF(OR($A81="",$B81="",$C81=""),"",'MPTO_working_3-way'!G80)</f>
        <v/>
      </c>
      <c r="K81" s="17" t="str">
        <f>IF(OR($A81="",$B81="",$C81=""),"",'OddsRatio_working_3-way'!H80)</f>
        <v/>
      </c>
      <c r="L81" s="21" t="str">
        <f>IF(OR($A81="",$B81="",$C81=""),"",'OddsRatio_working_3-way'!I80)</f>
        <v/>
      </c>
      <c r="M81" s="22" t="str">
        <f>IF(OR($A81="",$B81="",$C81=""),"",'OddsRatio_working_3-way'!J80)</f>
        <v/>
      </c>
      <c r="N81" s="17" t="str">
        <f>IF('Log_working_3-way'!$D80="","",A81^('Log_working_3-way'!$D80))</f>
        <v/>
      </c>
      <c r="O81" s="21" t="str">
        <f>IF('Log_working_3-way'!$D80="","",B81^('Log_working_3-way'!$D80))</f>
        <v/>
      </c>
      <c r="P81" s="22" t="str">
        <f>IF('Log_working_3-way'!$D80="","",C81^('Log_working_3-way'!$D80))</f>
        <v/>
      </c>
    </row>
    <row r="82" spans="4:16">
      <c r="D82" s="20" t="str">
        <f t="shared" si="1"/>
        <v/>
      </c>
      <c r="E82" s="17" t="str">
        <f>IF(OR($A82="",$B82="",$C82=""),"",A82*'MPTO_working_3-way'!$I81)</f>
        <v/>
      </c>
      <c r="F82" s="21" t="str">
        <f>IF(OR($A82="",$B82="",$C82=""),"",B82*'MPTO_working_3-way'!$I81)</f>
        <v/>
      </c>
      <c r="G82" s="22" t="str">
        <f>IF(OR($A82="",$B82="",$C82=""),"",C82*'MPTO_working_3-way'!$I81)</f>
        <v/>
      </c>
      <c r="H82" s="17" t="str">
        <f>IF(OR($A82="",$B82="",$C82=""),"",'MPTO_working_3-way'!E81)</f>
        <v/>
      </c>
      <c r="I82" s="21" t="str">
        <f>IF(OR($A82="",$B82="",$C82=""),"",'MPTO_working_3-way'!F81)</f>
        <v/>
      </c>
      <c r="J82" s="22" t="str">
        <f>IF(OR($A82="",$B82="",$C82=""),"",'MPTO_working_3-way'!G81)</f>
        <v/>
      </c>
      <c r="K82" s="17" t="str">
        <f>IF(OR($A82="",$B82="",$C82=""),"",'OddsRatio_working_3-way'!H81)</f>
        <v/>
      </c>
      <c r="L82" s="21" t="str">
        <f>IF(OR($A82="",$B82="",$C82=""),"",'OddsRatio_working_3-way'!I81)</f>
        <v/>
      </c>
      <c r="M82" s="22" t="str">
        <f>IF(OR($A82="",$B82="",$C82=""),"",'OddsRatio_working_3-way'!J81)</f>
        <v/>
      </c>
      <c r="N82" s="17" t="str">
        <f>IF('Log_working_3-way'!$D81="","",A82^('Log_working_3-way'!$D81))</f>
        <v/>
      </c>
      <c r="O82" s="21" t="str">
        <f>IF('Log_working_3-way'!$D81="","",B82^('Log_working_3-way'!$D81))</f>
        <v/>
      </c>
      <c r="P82" s="22" t="str">
        <f>IF('Log_working_3-way'!$D81="","",C82^('Log_working_3-way'!$D81))</f>
        <v/>
      </c>
    </row>
    <row r="83" spans="4:16">
      <c r="D83" s="20" t="str">
        <f t="shared" si="1"/>
        <v/>
      </c>
      <c r="E83" s="17" t="str">
        <f>IF(OR($A83="",$B83="",$C83=""),"",A83*'MPTO_working_3-way'!$I82)</f>
        <v/>
      </c>
      <c r="F83" s="21" t="str">
        <f>IF(OR($A83="",$B83="",$C83=""),"",B83*'MPTO_working_3-way'!$I82)</f>
        <v/>
      </c>
      <c r="G83" s="22" t="str">
        <f>IF(OR($A83="",$B83="",$C83=""),"",C83*'MPTO_working_3-way'!$I82)</f>
        <v/>
      </c>
      <c r="H83" s="17" t="str">
        <f>IF(OR($A83="",$B83="",$C83=""),"",'MPTO_working_3-way'!E82)</f>
        <v/>
      </c>
      <c r="I83" s="21" t="str">
        <f>IF(OR($A83="",$B83="",$C83=""),"",'MPTO_working_3-way'!F82)</f>
        <v/>
      </c>
      <c r="J83" s="22" t="str">
        <f>IF(OR($A83="",$B83="",$C83=""),"",'MPTO_working_3-way'!G82)</f>
        <v/>
      </c>
      <c r="K83" s="17" t="str">
        <f>IF(OR($A83="",$B83="",$C83=""),"",'OddsRatio_working_3-way'!H82)</f>
        <v/>
      </c>
      <c r="L83" s="21" t="str">
        <f>IF(OR($A83="",$B83="",$C83=""),"",'OddsRatio_working_3-way'!I82)</f>
        <v/>
      </c>
      <c r="M83" s="22" t="str">
        <f>IF(OR($A83="",$B83="",$C83=""),"",'OddsRatio_working_3-way'!J82)</f>
        <v/>
      </c>
      <c r="N83" s="17" t="str">
        <f>IF('Log_working_3-way'!$D82="","",A83^('Log_working_3-way'!$D82))</f>
        <v/>
      </c>
      <c r="O83" s="21" t="str">
        <f>IF('Log_working_3-way'!$D82="","",B83^('Log_working_3-way'!$D82))</f>
        <v/>
      </c>
      <c r="P83" s="22" t="str">
        <f>IF('Log_working_3-way'!$D82="","",C83^('Log_working_3-way'!$D82))</f>
        <v/>
      </c>
    </row>
    <row r="84" spans="4:16">
      <c r="D84" s="20" t="str">
        <f t="shared" si="1"/>
        <v/>
      </c>
      <c r="E84" s="17" t="str">
        <f>IF(OR($A84="",$B84="",$C84=""),"",A84*'MPTO_working_3-way'!$I83)</f>
        <v/>
      </c>
      <c r="F84" s="21" t="str">
        <f>IF(OR($A84="",$B84="",$C84=""),"",B84*'MPTO_working_3-way'!$I83)</f>
        <v/>
      </c>
      <c r="G84" s="22" t="str">
        <f>IF(OR($A84="",$B84="",$C84=""),"",C84*'MPTO_working_3-way'!$I83)</f>
        <v/>
      </c>
      <c r="H84" s="17" t="str">
        <f>IF(OR($A84="",$B84="",$C84=""),"",'MPTO_working_3-way'!E83)</f>
        <v/>
      </c>
      <c r="I84" s="21" t="str">
        <f>IF(OR($A84="",$B84="",$C84=""),"",'MPTO_working_3-way'!F83)</f>
        <v/>
      </c>
      <c r="J84" s="22" t="str">
        <f>IF(OR($A84="",$B84="",$C84=""),"",'MPTO_working_3-way'!G83)</f>
        <v/>
      </c>
      <c r="K84" s="17" t="str">
        <f>IF(OR($A84="",$B84="",$C84=""),"",'OddsRatio_working_3-way'!H83)</f>
        <v/>
      </c>
      <c r="L84" s="21" t="str">
        <f>IF(OR($A84="",$B84="",$C84=""),"",'OddsRatio_working_3-way'!I83)</f>
        <v/>
      </c>
      <c r="M84" s="22" t="str">
        <f>IF(OR($A84="",$B84="",$C84=""),"",'OddsRatio_working_3-way'!J83)</f>
        <v/>
      </c>
      <c r="N84" s="17" t="str">
        <f>IF('Log_working_3-way'!$D83="","",A84^('Log_working_3-way'!$D83))</f>
        <v/>
      </c>
      <c r="O84" s="21" t="str">
        <f>IF('Log_working_3-way'!$D83="","",B84^('Log_working_3-way'!$D83))</f>
        <v/>
      </c>
      <c r="P84" s="22" t="str">
        <f>IF('Log_working_3-way'!$D83="","",C84^('Log_working_3-way'!$D83))</f>
        <v/>
      </c>
    </row>
    <row r="85" spans="4:16">
      <c r="D85" s="20" t="str">
        <f t="shared" si="1"/>
        <v/>
      </c>
      <c r="E85" s="17" t="str">
        <f>IF(OR($A85="",$B85="",$C85=""),"",A85*'MPTO_working_3-way'!$I84)</f>
        <v/>
      </c>
      <c r="F85" s="21" t="str">
        <f>IF(OR($A85="",$B85="",$C85=""),"",B85*'MPTO_working_3-way'!$I84)</f>
        <v/>
      </c>
      <c r="G85" s="22" t="str">
        <f>IF(OR($A85="",$B85="",$C85=""),"",C85*'MPTO_working_3-way'!$I84)</f>
        <v/>
      </c>
      <c r="H85" s="17" t="str">
        <f>IF(OR($A85="",$B85="",$C85=""),"",'MPTO_working_3-way'!E84)</f>
        <v/>
      </c>
      <c r="I85" s="21" t="str">
        <f>IF(OR($A85="",$B85="",$C85=""),"",'MPTO_working_3-way'!F84)</f>
        <v/>
      </c>
      <c r="J85" s="22" t="str">
        <f>IF(OR($A85="",$B85="",$C85=""),"",'MPTO_working_3-way'!G84)</f>
        <v/>
      </c>
      <c r="K85" s="17" t="str">
        <f>IF(OR($A85="",$B85="",$C85=""),"",'OddsRatio_working_3-way'!H84)</f>
        <v/>
      </c>
      <c r="L85" s="21" t="str">
        <f>IF(OR($A85="",$B85="",$C85=""),"",'OddsRatio_working_3-way'!I84)</f>
        <v/>
      </c>
      <c r="M85" s="22" t="str">
        <f>IF(OR($A85="",$B85="",$C85=""),"",'OddsRatio_working_3-way'!J84)</f>
        <v/>
      </c>
      <c r="N85" s="17" t="str">
        <f>IF('Log_working_3-way'!$D84="","",A85^('Log_working_3-way'!$D84))</f>
        <v/>
      </c>
      <c r="O85" s="21" t="str">
        <f>IF('Log_working_3-way'!$D84="","",B85^('Log_working_3-way'!$D84))</f>
        <v/>
      </c>
      <c r="P85" s="22" t="str">
        <f>IF('Log_working_3-way'!$D84="","",C85^('Log_working_3-way'!$D84))</f>
        <v/>
      </c>
    </row>
    <row r="86" spans="4:16">
      <c r="D86" s="20" t="str">
        <f t="shared" si="1"/>
        <v/>
      </c>
      <c r="E86" s="17" t="str">
        <f>IF(OR($A86="",$B86="",$C86=""),"",A86*'MPTO_working_3-way'!$I85)</f>
        <v/>
      </c>
      <c r="F86" s="21" t="str">
        <f>IF(OR($A86="",$B86="",$C86=""),"",B86*'MPTO_working_3-way'!$I85)</f>
        <v/>
      </c>
      <c r="G86" s="22" t="str">
        <f>IF(OR($A86="",$B86="",$C86=""),"",C86*'MPTO_working_3-way'!$I85)</f>
        <v/>
      </c>
      <c r="H86" s="17" t="str">
        <f>IF(OR($A86="",$B86="",$C86=""),"",'MPTO_working_3-way'!E85)</f>
        <v/>
      </c>
      <c r="I86" s="21" t="str">
        <f>IF(OR($A86="",$B86="",$C86=""),"",'MPTO_working_3-way'!F85)</f>
        <v/>
      </c>
      <c r="J86" s="22" t="str">
        <f>IF(OR($A86="",$B86="",$C86=""),"",'MPTO_working_3-way'!G85)</f>
        <v/>
      </c>
      <c r="K86" s="17" t="str">
        <f>IF(OR($A86="",$B86="",$C86=""),"",'OddsRatio_working_3-way'!H85)</f>
        <v/>
      </c>
      <c r="L86" s="21" t="str">
        <f>IF(OR($A86="",$B86="",$C86=""),"",'OddsRatio_working_3-way'!I85)</f>
        <v/>
      </c>
      <c r="M86" s="22" t="str">
        <f>IF(OR($A86="",$B86="",$C86=""),"",'OddsRatio_working_3-way'!J85)</f>
        <v/>
      </c>
      <c r="N86" s="17" t="str">
        <f>IF('Log_working_3-way'!$D85="","",A86^('Log_working_3-way'!$D85))</f>
        <v/>
      </c>
      <c r="O86" s="21" t="str">
        <f>IF('Log_working_3-way'!$D85="","",B86^('Log_working_3-way'!$D85))</f>
        <v/>
      </c>
      <c r="P86" s="22" t="str">
        <f>IF('Log_working_3-way'!$D85="","",C86^('Log_working_3-way'!$D85))</f>
        <v/>
      </c>
    </row>
    <row r="87" spans="4:16">
      <c r="D87" s="20" t="str">
        <f t="shared" si="1"/>
        <v/>
      </c>
      <c r="E87" s="17" t="str">
        <f>IF(OR($A87="",$B87="",$C87=""),"",A87*'MPTO_working_3-way'!$I86)</f>
        <v/>
      </c>
      <c r="F87" s="21" t="str">
        <f>IF(OR($A87="",$B87="",$C87=""),"",B87*'MPTO_working_3-way'!$I86)</f>
        <v/>
      </c>
      <c r="G87" s="22" t="str">
        <f>IF(OR($A87="",$B87="",$C87=""),"",C87*'MPTO_working_3-way'!$I86)</f>
        <v/>
      </c>
      <c r="H87" s="17" t="str">
        <f>IF(OR($A87="",$B87="",$C87=""),"",'MPTO_working_3-way'!E86)</f>
        <v/>
      </c>
      <c r="I87" s="21" t="str">
        <f>IF(OR($A87="",$B87="",$C87=""),"",'MPTO_working_3-way'!F86)</f>
        <v/>
      </c>
      <c r="J87" s="22" t="str">
        <f>IF(OR($A87="",$B87="",$C87=""),"",'MPTO_working_3-way'!G86)</f>
        <v/>
      </c>
      <c r="K87" s="17" t="str">
        <f>IF(OR($A87="",$B87="",$C87=""),"",'OddsRatio_working_3-way'!H86)</f>
        <v/>
      </c>
      <c r="L87" s="21" t="str">
        <f>IF(OR($A87="",$B87="",$C87=""),"",'OddsRatio_working_3-way'!I86)</f>
        <v/>
      </c>
      <c r="M87" s="22" t="str">
        <f>IF(OR($A87="",$B87="",$C87=""),"",'OddsRatio_working_3-way'!J86)</f>
        <v/>
      </c>
      <c r="N87" s="17" t="str">
        <f>IF('Log_working_3-way'!$D86="","",A87^('Log_working_3-way'!$D86))</f>
        <v/>
      </c>
      <c r="O87" s="21" t="str">
        <f>IF('Log_working_3-way'!$D86="","",B87^('Log_working_3-way'!$D86))</f>
        <v/>
      </c>
      <c r="P87" s="22" t="str">
        <f>IF('Log_working_3-way'!$D86="","",C87^('Log_working_3-way'!$D86))</f>
        <v/>
      </c>
    </row>
    <row r="88" spans="4:16">
      <c r="D88" s="20" t="str">
        <f t="shared" si="1"/>
        <v/>
      </c>
      <c r="E88" s="17" t="str">
        <f>IF(OR($A88="",$B88="",$C88=""),"",A88*'MPTO_working_3-way'!$I87)</f>
        <v/>
      </c>
      <c r="F88" s="21" t="str">
        <f>IF(OR($A88="",$B88="",$C88=""),"",B88*'MPTO_working_3-way'!$I87)</f>
        <v/>
      </c>
      <c r="G88" s="22" t="str">
        <f>IF(OR($A88="",$B88="",$C88=""),"",C88*'MPTO_working_3-way'!$I87)</f>
        <v/>
      </c>
      <c r="H88" s="17" t="str">
        <f>IF(OR($A88="",$B88="",$C88=""),"",'MPTO_working_3-way'!E87)</f>
        <v/>
      </c>
      <c r="I88" s="21" t="str">
        <f>IF(OR($A88="",$B88="",$C88=""),"",'MPTO_working_3-way'!F87)</f>
        <v/>
      </c>
      <c r="J88" s="22" t="str">
        <f>IF(OR($A88="",$B88="",$C88=""),"",'MPTO_working_3-way'!G87)</f>
        <v/>
      </c>
      <c r="K88" s="17" t="str">
        <f>IF(OR($A88="",$B88="",$C88=""),"",'OddsRatio_working_3-way'!H87)</f>
        <v/>
      </c>
      <c r="L88" s="21" t="str">
        <f>IF(OR($A88="",$B88="",$C88=""),"",'OddsRatio_working_3-way'!I87)</f>
        <v/>
      </c>
      <c r="M88" s="22" t="str">
        <f>IF(OR($A88="",$B88="",$C88=""),"",'OddsRatio_working_3-way'!J87)</f>
        <v/>
      </c>
      <c r="N88" s="17" t="str">
        <f>IF('Log_working_3-way'!$D87="","",A88^('Log_working_3-way'!$D87))</f>
        <v/>
      </c>
      <c r="O88" s="21" t="str">
        <f>IF('Log_working_3-way'!$D87="","",B88^('Log_working_3-way'!$D87))</f>
        <v/>
      </c>
      <c r="P88" s="22" t="str">
        <f>IF('Log_working_3-way'!$D87="","",C88^('Log_working_3-way'!$D87))</f>
        <v/>
      </c>
    </row>
    <row r="89" spans="4:16">
      <c r="D89" s="20" t="str">
        <f t="shared" si="1"/>
        <v/>
      </c>
      <c r="E89" s="17" t="str">
        <f>IF(OR($A89="",$B89="",$C89=""),"",A89*'MPTO_working_3-way'!$I88)</f>
        <v/>
      </c>
      <c r="F89" s="21" t="str">
        <f>IF(OR($A89="",$B89="",$C89=""),"",B89*'MPTO_working_3-way'!$I88)</f>
        <v/>
      </c>
      <c r="G89" s="22" t="str">
        <f>IF(OR($A89="",$B89="",$C89=""),"",C89*'MPTO_working_3-way'!$I88)</f>
        <v/>
      </c>
      <c r="H89" s="17" t="str">
        <f>IF(OR($A89="",$B89="",$C89=""),"",'MPTO_working_3-way'!E88)</f>
        <v/>
      </c>
      <c r="I89" s="21" t="str">
        <f>IF(OR($A89="",$B89="",$C89=""),"",'MPTO_working_3-way'!F88)</f>
        <v/>
      </c>
      <c r="J89" s="22" t="str">
        <f>IF(OR($A89="",$B89="",$C89=""),"",'MPTO_working_3-way'!G88)</f>
        <v/>
      </c>
      <c r="K89" s="17" t="str">
        <f>IF(OR($A89="",$B89="",$C89=""),"",'OddsRatio_working_3-way'!H88)</f>
        <v/>
      </c>
      <c r="L89" s="21" t="str">
        <f>IF(OR($A89="",$B89="",$C89=""),"",'OddsRatio_working_3-way'!I88)</f>
        <v/>
      </c>
      <c r="M89" s="22" t="str">
        <f>IF(OR($A89="",$B89="",$C89=""),"",'OddsRatio_working_3-way'!J88)</f>
        <v/>
      </c>
      <c r="N89" s="17" t="str">
        <f>IF('Log_working_3-way'!$D88="","",A89^('Log_working_3-way'!$D88))</f>
        <v/>
      </c>
      <c r="O89" s="21" t="str">
        <f>IF('Log_working_3-way'!$D88="","",B89^('Log_working_3-way'!$D88))</f>
        <v/>
      </c>
      <c r="P89" s="22" t="str">
        <f>IF('Log_working_3-way'!$D88="","",C89^('Log_working_3-way'!$D88))</f>
        <v/>
      </c>
    </row>
    <row r="90" spans="4:16">
      <c r="D90" s="20" t="str">
        <f t="shared" si="1"/>
        <v/>
      </c>
      <c r="E90" s="17" t="str">
        <f>IF(OR($A90="",$B90="",$C90=""),"",A90*'MPTO_working_3-way'!$I89)</f>
        <v/>
      </c>
      <c r="F90" s="21" t="str">
        <f>IF(OR($A90="",$B90="",$C90=""),"",B90*'MPTO_working_3-way'!$I89)</f>
        <v/>
      </c>
      <c r="G90" s="22" t="str">
        <f>IF(OR($A90="",$B90="",$C90=""),"",C90*'MPTO_working_3-way'!$I89)</f>
        <v/>
      </c>
      <c r="H90" s="17" t="str">
        <f>IF(OR($A90="",$B90="",$C90=""),"",'MPTO_working_3-way'!E89)</f>
        <v/>
      </c>
      <c r="I90" s="21" t="str">
        <f>IF(OR($A90="",$B90="",$C90=""),"",'MPTO_working_3-way'!F89)</f>
        <v/>
      </c>
      <c r="J90" s="22" t="str">
        <f>IF(OR($A90="",$B90="",$C90=""),"",'MPTO_working_3-way'!G89)</f>
        <v/>
      </c>
      <c r="K90" s="17" t="str">
        <f>IF(OR($A90="",$B90="",$C90=""),"",'OddsRatio_working_3-way'!H89)</f>
        <v/>
      </c>
      <c r="L90" s="21" t="str">
        <f>IF(OR($A90="",$B90="",$C90=""),"",'OddsRatio_working_3-way'!I89)</f>
        <v/>
      </c>
      <c r="M90" s="22" t="str">
        <f>IF(OR($A90="",$B90="",$C90=""),"",'OddsRatio_working_3-way'!J89)</f>
        <v/>
      </c>
      <c r="N90" s="17" t="str">
        <f>IF('Log_working_3-way'!$D89="","",A90^('Log_working_3-way'!$D89))</f>
        <v/>
      </c>
      <c r="O90" s="21" t="str">
        <f>IF('Log_working_3-way'!$D89="","",B90^('Log_working_3-way'!$D89))</f>
        <v/>
      </c>
      <c r="P90" s="22" t="str">
        <f>IF('Log_working_3-way'!$D89="","",C90^('Log_working_3-way'!$D89))</f>
        <v/>
      </c>
    </row>
    <row r="91" spans="4:16">
      <c r="D91" s="20" t="str">
        <f t="shared" si="1"/>
        <v/>
      </c>
      <c r="E91" s="17" t="str">
        <f>IF(OR($A91="",$B91="",$C91=""),"",A91*'MPTO_working_3-way'!$I90)</f>
        <v/>
      </c>
      <c r="F91" s="21" t="str">
        <f>IF(OR($A91="",$B91="",$C91=""),"",B91*'MPTO_working_3-way'!$I90)</f>
        <v/>
      </c>
      <c r="G91" s="22" t="str">
        <f>IF(OR($A91="",$B91="",$C91=""),"",C91*'MPTO_working_3-way'!$I90)</f>
        <v/>
      </c>
      <c r="H91" s="17" t="str">
        <f>IF(OR($A91="",$B91="",$C91=""),"",'MPTO_working_3-way'!E90)</f>
        <v/>
      </c>
      <c r="I91" s="21" t="str">
        <f>IF(OR($A91="",$B91="",$C91=""),"",'MPTO_working_3-way'!F90)</f>
        <v/>
      </c>
      <c r="J91" s="22" t="str">
        <f>IF(OR($A91="",$B91="",$C91=""),"",'MPTO_working_3-way'!G90)</f>
        <v/>
      </c>
      <c r="K91" s="17" t="str">
        <f>IF(OR($A91="",$B91="",$C91=""),"",'OddsRatio_working_3-way'!H90)</f>
        <v/>
      </c>
      <c r="L91" s="21" t="str">
        <f>IF(OR($A91="",$B91="",$C91=""),"",'OddsRatio_working_3-way'!I90)</f>
        <v/>
      </c>
      <c r="M91" s="22" t="str">
        <f>IF(OR($A91="",$B91="",$C91=""),"",'OddsRatio_working_3-way'!J90)</f>
        <v/>
      </c>
      <c r="N91" s="17" t="str">
        <f>IF('Log_working_3-way'!$D90="","",A91^('Log_working_3-way'!$D90))</f>
        <v/>
      </c>
      <c r="O91" s="21" t="str">
        <f>IF('Log_working_3-way'!$D90="","",B91^('Log_working_3-way'!$D90))</f>
        <v/>
      </c>
      <c r="P91" s="22" t="str">
        <f>IF('Log_working_3-way'!$D90="","",C91^('Log_working_3-way'!$D90))</f>
        <v/>
      </c>
    </row>
    <row r="92" spans="4:16">
      <c r="D92" s="20" t="str">
        <f t="shared" si="1"/>
        <v/>
      </c>
      <c r="E92" s="17" t="str">
        <f>IF(OR($A92="",$B92="",$C92=""),"",A92*'MPTO_working_3-way'!$I91)</f>
        <v/>
      </c>
      <c r="F92" s="21" t="str">
        <f>IF(OR($A92="",$B92="",$C92=""),"",B92*'MPTO_working_3-way'!$I91)</f>
        <v/>
      </c>
      <c r="G92" s="22" t="str">
        <f>IF(OR($A92="",$B92="",$C92=""),"",C92*'MPTO_working_3-way'!$I91)</f>
        <v/>
      </c>
      <c r="H92" s="17" t="str">
        <f>IF(OR($A92="",$B92="",$C92=""),"",'MPTO_working_3-way'!E91)</f>
        <v/>
      </c>
      <c r="I92" s="21" t="str">
        <f>IF(OR($A92="",$B92="",$C92=""),"",'MPTO_working_3-way'!F91)</f>
        <v/>
      </c>
      <c r="J92" s="22" t="str">
        <f>IF(OR($A92="",$B92="",$C92=""),"",'MPTO_working_3-way'!G91)</f>
        <v/>
      </c>
      <c r="K92" s="17" t="str">
        <f>IF(OR($A92="",$B92="",$C92=""),"",'OddsRatio_working_3-way'!H91)</f>
        <v/>
      </c>
      <c r="L92" s="21" t="str">
        <f>IF(OR($A92="",$B92="",$C92=""),"",'OddsRatio_working_3-way'!I91)</f>
        <v/>
      </c>
      <c r="M92" s="22" t="str">
        <f>IF(OR($A92="",$B92="",$C92=""),"",'OddsRatio_working_3-way'!J91)</f>
        <v/>
      </c>
      <c r="N92" s="17" t="str">
        <f>IF('Log_working_3-way'!$D91="","",A92^('Log_working_3-way'!$D91))</f>
        <v/>
      </c>
      <c r="O92" s="21" t="str">
        <f>IF('Log_working_3-way'!$D91="","",B92^('Log_working_3-way'!$D91))</f>
        <v/>
      </c>
      <c r="P92" s="22" t="str">
        <f>IF('Log_working_3-way'!$D91="","",C92^('Log_working_3-way'!$D91))</f>
        <v/>
      </c>
    </row>
    <row r="93" spans="4:16">
      <c r="D93" s="20" t="str">
        <f t="shared" si="1"/>
        <v/>
      </c>
      <c r="E93" s="17" t="str">
        <f>IF(OR($A93="",$B93="",$C93=""),"",A93*'MPTO_working_3-way'!$I92)</f>
        <v/>
      </c>
      <c r="F93" s="21" t="str">
        <f>IF(OR($A93="",$B93="",$C93=""),"",B93*'MPTO_working_3-way'!$I92)</f>
        <v/>
      </c>
      <c r="G93" s="22" t="str">
        <f>IF(OR($A93="",$B93="",$C93=""),"",C93*'MPTO_working_3-way'!$I92)</f>
        <v/>
      </c>
      <c r="H93" s="17" t="str">
        <f>IF(OR($A93="",$B93="",$C93=""),"",'MPTO_working_3-way'!E92)</f>
        <v/>
      </c>
      <c r="I93" s="21" t="str">
        <f>IF(OR($A93="",$B93="",$C93=""),"",'MPTO_working_3-way'!F92)</f>
        <v/>
      </c>
      <c r="J93" s="22" t="str">
        <f>IF(OR($A93="",$B93="",$C93=""),"",'MPTO_working_3-way'!G92)</f>
        <v/>
      </c>
      <c r="K93" s="17" t="str">
        <f>IF(OR($A93="",$B93="",$C93=""),"",'OddsRatio_working_3-way'!H92)</f>
        <v/>
      </c>
      <c r="L93" s="21" t="str">
        <f>IF(OR($A93="",$B93="",$C93=""),"",'OddsRatio_working_3-way'!I92)</f>
        <v/>
      </c>
      <c r="M93" s="22" t="str">
        <f>IF(OR($A93="",$B93="",$C93=""),"",'OddsRatio_working_3-way'!J92)</f>
        <v/>
      </c>
      <c r="N93" s="17" t="str">
        <f>IF('Log_working_3-way'!$D92="","",A93^('Log_working_3-way'!$D92))</f>
        <v/>
      </c>
      <c r="O93" s="21" t="str">
        <f>IF('Log_working_3-way'!$D92="","",B93^('Log_working_3-way'!$D92))</f>
        <v/>
      </c>
      <c r="P93" s="22" t="str">
        <f>IF('Log_working_3-way'!$D92="","",C93^('Log_working_3-way'!$D92))</f>
        <v/>
      </c>
    </row>
    <row r="94" spans="4:16">
      <c r="D94" s="20" t="str">
        <f t="shared" si="1"/>
        <v/>
      </c>
      <c r="E94" s="17" t="str">
        <f>IF(OR($A94="",$B94="",$C94=""),"",A94*'MPTO_working_3-way'!$I93)</f>
        <v/>
      </c>
      <c r="F94" s="21" t="str">
        <f>IF(OR($A94="",$B94="",$C94=""),"",B94*'MPTO_working_3-way'!$I93)</f>
        <v/>
      </c>
      <c r="G94" s="22" t="str">
        <f>IF(OR($A94="",$B94="",$C94=""),"",C94*'MPTO_working_3-way'!$I93)</f>
        <v/>
      </c>
      <c r="H94" s="17" t="str">
        <f>IF(OR($A94="",$B94="",$C94=""),"",'MPTO_working_3-way'!E93)</f>
        <v/>
      </c>
      <c r="I94" s="21" t="str">
        <f>IF(OR($A94="",$B94="",$C94=""),"",'MPTO_working_3-way'!F93)</f>
        <v/>
      </c>
      <c r="J94" s="22" t="str">
        <f>IF(OR($A94="",$B94="",$C94=""),"",'MPTO_working_3-way'!G93)</f>
        <v/>
      </c>
      <c r="K94" s="17" t="str">
        <f>IF(OR($A94="",$B94="",$C94=""),"",'OddsRatio_working_3-way'!H93)</f>
        <v/>
      </c>
      <c r="L94" s="21" t="str">
        <f>IF(OR($A94="",$B94="",$C94=""),"",'OddsRatio_working_3-way'!I93)</f>
        <v/>
      </c>
      <c r="M94" s="22" t="str">
        <f>IF(OR($A94="",$B94="",$C94=""),"",'OddsRatio_working_3-way'!J93)</f>
        <v/>
      </c>
      <c r="N94" s="17" t="str">
        <f>IF('Log_working_3-way'!$D93="","",A94^('Log_working_3-way'!$D93))</f>
        <v/>
      </c>
      <c r="O94" s="21" t="str">
        <f>IF('Log_working_3-way'!$D93="","",B94^('Log_working_3-way'!$D93))</f>
        <v/>
      </c>
      <c r="P94" s="22" t="str">
        <f>IF('Log_working_3-way'!$D93="","",C94^('Log_working_3-way'!$D93))</f>
        <v/>
      </c>
    </row>
    <row r="95" spans="4:16">
      <c r="D95" s="20" t="str">
        <f t="shared" si="1"/>
        <v/>
      </c>
      <c r="E95" s="17" t="str">
        <f>IF(OR($A95="",$B95="",$C95=""),"",A95*'MPTO_working_3-way'!$I94)</f>
        <v/>
      </c>
      <c r="F95" s="21" t="str">
        <f>IF(OR($A95="",$B95="",$C95=""),"",B95*'MPTO_working_3-way'!$I94)</f>
        <v/>
      </c>
      <c r="G95" s="22" t="str">
        <f>IF(OR($A95="",$B95="",$C95=""),"",C95*'MPTO_working_3-way'!$I94)</f>
        <v/>
      </c>
      <c r="H95" s="17" t="str">
        <f>IF(OR($A95="",$B95="",$C95=""),"",'MPTO_working_3-way'!E94)</f>
        <v/>
      </c>
      <c r="I95" s="21" t="str">
        <f>IF(OR($A95="",$B95="",$C95=""),"",'MPTO_working_3-way'!F94)</f>
        <v/>
      </c>
      <c r="J95" s="22" t="str">
        <f>IF(OR($A95="",$B95="",$C95=""),"",'MPTO_working_3-way'!G94)</f>
        <v/>
      </c>
      <c r="K95" s="17" t="str">
        <f>IF(OR($A95="",$B95="",$C95=""),"",'OddsRatio_working_3-way'!H94)</f>
        <v/>
      </c>
      <c r="L95" s="21" t="str">
        <f>IF(OR($A95="",$B95="",$C95=""),"",'OddsRatio_working_3-way'!I94)</f>
        <v/>
      </c>
      <c r="M95" s="22" t="str">
        <f>IF(OR($A95="",$B95="",$C95=""),"",'OddsRatio_working_3-way'!J94)</f>
        <v/>
      </c>
      <c r="N95" s="17" t="str">
        <f>IF('Log_working_3-way'!$D94="","",A95^('Log_working_3-way'!$D94))</f>
        <v/>
      </c>
      <c r="O95" s="21" t="str">
        <f>IF('Log_working_3-way'!$D94="","",B95^('Log_working_3-way'!$D94))</f>
        <v/>
      </c>
      <c r="P95" s="22" t="str">
        <f>IF('Log_working_3-way'!$D94="","",C95^('Log_working_3-way'!$D94))</f>
        <v/>
      </c>
    </row>
    <row r="96" spans="4:16">
      <c r="D96" s="20" t="str">
        <f t="shared" si="1"/>
        <v/>
      </c>
      <c r="E96" s="17" t="str">
        <f>IF(OR($A96="",$B96="",$C96=""),"",A96*'MPTO_working_3-way'!$I95)</f>
        <v/>
      </c>
      <c r="F96" s="21" t="str">
        <f>IF(OR($A96="",$B96="",$C96=""),"",B96*'MPTO_working_3-way'!$I95)</f>
        <v/>
      </c>
      <c r="G96" s="22" t="str">
        <f>IF(OR($A96="",$B96="",$C96=""),"",C96*'MPTO_working_3-way'!$I95)</f>
        <v/>
      </c>
      <c r="H96" s="17" t="str">
        <f>IF(OR($A96="",$B96="",$C96=""),"",'MPTO_working_3-way'!E95)</f>
        <v/>
      </c>
      <c r="I96" s="21" t="str">
        <f>IF(OR($A96="",$B96="",$C96=""),"",'MPTO_working_3-way'!F95)</f>
        <v/>
      </c>
      <c r="J96" s="22" t="str">
        <f>IF(OR($A96="",$B96="",$C96=""),"",'MPTO_working_3-way'!G95)</f>
        <v/>
      </c>
      <c r="K96" s="17" t="str">
        <f>IF(OR($A96="",$B96="",$C96=""),"",'OddsRatio_working_3-way'!H95)</f>
        <v/>
      </c>
      <c r="L96" s="21" t="str">
        <f>IF(OR($A96="",$B96="",$C96=""),"",'OddsRatio_working_3-way'!I95)</f>
        <v/>
      </c>
      <c r="M96" s="22" t="str">
        <f>IF(OR($A96="",$B96="",$C96=""),"",'OddsRatio_working_3-way'!J95)</f>
        <v/>
      </c>
      <c r="N96" s="17" t="str">
        <f>IF('Log_working_3-way'!$D95="","",A96^('Log_working_3-way'!$D95))</f>
        <v/>
      </c>
      <c r="O96" s="21" t="str">
        <f>IF('Log_working_3-way'!$D95="","",B96^('Log_working_3-way'!$D95))</f>
        <v/>
      </c>
      <c r="P96" s="22" t="str">
        <f>IF('Log_working_3-way'!$D95="","",C96^('Log_working_3-way'!$D95))</f>
        <v/>
      </c>
    </row>
    <row r="97" spans="4:16">
      <c r="D97" s="20" t="str">
        <f t="shared" si="1"/>
        <v/>
      </c>
      <c r="E97" s="17" t="str">
        <f>IF(OR($A97="",$B97="",$C97=""),"",A97*'MPTO_working_3-way'!$I96)</f>
        <v/>
      </c>
      <c r="F97" s="21" t="str">
        <f>IF(OR($A97="",$B97="",$C97=""),"",B97*'MPTO_working_3-way'!$I96)</f>
        <v/>
      </c>
      <c r="G97" s="22" t="str">
        <f>IF(OR($A97="",$B97="",$C97=""),"",C97*'MPTO_working_3-way'!$I96)</f>
        <v/>
      </c>
      <c r="H97" s="17" t="str">
        <f>IF(OR($A97="",$B97="",$C97=""),"",'MPTO_working_3-way'!E96)</f>
        <v/>
      </c>
      <c r="I97" s="21" t="str">
        <f>IF(OR($A97="",$B97="",$C97=""),"",'MPTO_working_3-way'!F96)</f>
        <v/>
      </c>
      <c r="J97" s="22" t="str">
        <f>IF(OR($A97="",$B97="",$C97=""),"",'MPTO_working_3-way'!G96)</f>
        <v/>
      </c>
      <c r="K97" s="17" t="str">
        <f>IF(OR($A97="",$B97="",$C97=""),"",'OddsRatio_working_3-way'!H96)</f>
        <v/>
      </c>
      <c r="L97" s="21" t="str">
        <f>IF(OR($A97="",$B97="",$C97=""),"",'OddsRatio_working_3-way'!I96)</f>
        <v/>
      </c>
      <c r="M97" s="22" t="str">
        <f>IF(OR($A97="",$B97="",$C97=""),"",'OddsRatio_working_3-way'!J96)</f>
        <v/>
      </c>
      <c r="N97" s="17" t="str">
        <f>IF('Log_working_3-way'!$D96="","",A97^('Log_working_3-way'!$D96))</f>
        <v/>
      </c>
      <c r="O97" s="21" t="str">
        <f>IF('Log_working_3-way'!$D96="","",B97^('Log_working_3-way'!$D96))</f>
        <v/>
      </c>
      <c r="P97" s="22" t="str">
        <f>IF('Log_working_3-way'!$D96="","",C97^('Log_working_3-way'!$D96))</f>
        <v/>
      </c>
    </row>
    <row r="98" spans="4:16">
      <c r="D98" s="20" t="str">
        <f t="shared" si="1"/>
        <v/>
      </c>
      <c r="E98" s="17" t="str">
        <f>IF(OR($A98="",$B98="",$C98=""),"",A98*'MPTO_working_3-way'!$I97)</f>
        <v/>
      </c>
      <c r="F98" s="21" t="str">
        <f>IF(OR($A98="",$B98="",$C98=""),"",B98*'MPTO_working_3-way'!$I97)</f>
        <v/>
      </c>
      <c r="G98" s="22" t="str">
        <f>IF(OR($A98="",$B98="",$C98=""),"",C98*'MPTO_working_3-way'!$I97)</f>
        <v/>
      </c>
      <c r="H98" s="17" t="str">
        <f>IF(OR($A98="",$B98="",$C98=""),"",'MPTO_working_3-way'!E97)</f>
        <v/>
      </c>
      <c r="I98" s="21" t="str">
        <f>IF(OR($A98="",$B98="",$C98=""),"",'MPTO_working_3-way'!F97)</f>
        <v/>
      </c>
      <c r="J98" s="22" t="str">
        <f>IF(OR($A98="",$B98="",$C98=""),"",'MPTO_working_3-way'!G97)</f>
        <v/>
      </c>
      <c r="K98" s="17" t="str">
        <f>IF(OR($A98="",$B98="",$C98=""),"",'OddsRatio_working_3-way'!H97)</f>
        <v/>
      </c>
      <c r="L98" s="21" t="str">
        <f>IF(OR($A98="",$B98="",$C98=""),"",'OddsRatio_working_3-way'!I97)</f>
        <v/>
      </c>
      <c r="M98" s="22" t="str">
        <f>IF(OR($A98="",$B98="",$C98=""),"",'OddsRatio_working_3-way'!J97)</f>
        <v/>
      </c>
      <c r="N98" s="17" t="str">
        <f>IF('Log_working_3-way'!$D97="","",A98^('Log_working_3-way'!$D97))</f>
        <v/>
      </c>
      <c r="O98" s="21" t="str">
        <f>IF('Log_working_3-way'!$D97="","",B98^('Log_working_3-way'!$D97))</f>
        <v/>
      </c>
      <c r="P98" s="22" t="str">
        <f>IF('Log_working_3-way'!$D97="","",C98^('Log_working_3-way'!$D97))</f>
        <v/>
      </c>
    </row>
    <row r="99" spans="4:16">
      <c r="D99" s="20" t="str">
        <f t="shared" si="1"/>
        <v/>
      </c>
      <c r="E99" s="17" t="str">
        <f>IF(OR($A99="",$B99="",$C99=""),"",A99*'MPTO_working_3-way'!$I98)</f>
        <v/>
      </c>
      <c r="F99" s="21" t="str">
        <f>IF(OR($A99="",$B99="",$C99=""),"",B99*'MPTO_working_3-way'!$I98)</f>
        <v/>
      </c>
      <c r="G99" s="22" t="str">
        <f>IF(OR($A99="",$B99="",$C99=""),"",C99*'MPTO_working_3-way'!$I98)</f>
        <v/>
      </c>
      <c r="H99" s="17" t="str">
        <f>IF(OR($A99="",$B99="",$C99=""),"",'MPTO_working_3-way'!E98)</f>
        <v/>
      </c>
      <c r="I99" s="21" t="str">
        <f>IF(OR($A99="",$B99="",$C99=""),"",'MPTO_working_3-way'!F98)</f>
        <v/>
      </c>
      <c r="J99" s="22" t="str">
        <f>IF(OR($A99="",$B99="",$C99=""),"",'MPTO_working_3-way'!G98)</f>
        <v/>
      </c>
      <c r="K99" s="17" t="str">
        <f>IF(OR($A99="",$B99="",$C99=""),"",'OddsRatio_working_3-way'!H98)</f>
        <v/>
      </c>
      <c r="L99" s="21" t="str">
        <f>IF(OR($A99="",$B99="",$C99=""),"",'OddsRatio_working_3-way'!I98)</f>
        <v/>
      </c>
      <c r="M99" s="22" t="str">
        <f>IF(OR($A99="",$B99="",$C99=""),"",'OddsRatio_working_3-way'!J98)</f>
        <v/>
      </c>
      <c r="N99" s="17" t="str">
        <f>IF('Log_working_3-way'!$D98="","",A99^('Log_working_3-way'!$D98))</f>
        <v/>
      </c>
      <c r="O99" s="21" t="str">
        <f>IF('Log_working_3-way'!$D98="","",B99^('Log_working_3-way'!$D98))</f>
        <v/>
      </c>
      <c r="P99" s="22" t="str">
        <f>IF('Log_working_3-way'!$D98="","",C99^('Log_working_3-way'!$D98))</f>
        <v/>
      </c>
    </row>
    <row r="100" spans="4:16">
      <c r="D100" s="20" t="str">
        <f t="shared" si="1"/>
        <v/>
      </c>
      <c r="E100" s="17" t="str">
        <f>IF(OR($A100="",$B100="",$C100=""),"",A100*'MPTO_working_3-way'!$I99)</f>
        <v/>
      </c>
      <c r="F100" s="21" t="str">
        <f>IF(OR($A100="",$B100="",$C100=""),"",B100*'MPTO_working_3-way'!$I99)</f>
        <v/>
      </c>
      <c r="G100" s="22" t="str">
        <f>IF(OR($A100="",$B100="",$C100=""),"",C100*'MPTO_working_3-way'!$I99)</f>
        <v/>
      </c>
      <c r="H100" s="17" t="str">
        <f>IF(OR($A100="",$B100="",$C100=""),"",'MPTO_working_3-way'!E99)</f>
        <v/>
      </c>
      <c r="I100" s="21" t="str">
        <f>IF(OR($A100="",$B100="",$C100=""),"",'MPTO_working_3-way'!F99)</f>
        <v/>
      </c>
      <c r="J100" s="22" t="str">
        <f>IF(OR($A100="",$B100="",$C100=""),"",'MPTO_working_3-way'!G99)</f>
        <v/>
      </c>
      <c r="K100" s="17" t="str">
        <f>IF(OR($A100="",$B100="",$C100=""),"",'OddsRatio_working_3-way'!H99)</f>
        <v/>
      </c>
      <c r="L100" s="21" t="str">
        <f>IF(OR($A100="",$B100="",$C100=""),"",'OddsRatio_working_3-way'!I99)</f>
        <v/>
      </c>
      <c r="M100" s="22" t="str">
        <f>IF(OR($A100="",$B100="",$C100=""),"",'OddsRatio_working_3-way'!J99)</f>
        <v/>
      </c>
      <c r="N100" s="17" t="str">
        <f>IF('Log_working_3-way'!$D99="","",A100^('Log_working_3-way'!$D99))</f>
        <v/>
      </c>
      <c r="O100" s="21" t="str">
        <f>IF('Log_working_3-way'!$D99="","",B100^('Log_working_3-way'!$D99))</f>
        <v/>
      </c>
      <c r="P100" s="22" t="str">
        <f>IF('Log_working_3-way'!$D99="","",C100^('Log_working_3-way'!$D99))</f>
        <v/>
      </c>
    </row>
    <row r="101" spans="4:16">
      <c r="D101" s="20" t="str">
        <f t="shared" si="1"/>
        <v/>
      </c>
      <c r="E101" s="17" t="str">
        <f>IF(OR($A101="",$B101="",$C101=""),"",A101*'MPTO_working_3-way'!$I100)</f>
        <v/>
      </c>
      <c r="F101" s="21" t="str">
        <f>IF(OR($A101="",$B101="",$C101=""),"",B101*'MPTO_working_3-way'!$I100)</f>
        <v/>
      </c>
      <c r="G101" s="22" t="str">
        <f>IF(OR($A101="",$B101="",$C101=""),"",C101*'MPTO_working_3-way'!$I100)</f>
        <v/>
      </c>
      <c r="H101" s="17" t="str">
        <f>IF(OR($A101="",$B101="",$C101=""),"",'MPTO_working_3-way'!E100)</f>
        <v/>
      </c>
      <c r="I101" s="21" t="str">
        <f>IF(OR($A101="",$B101="",$C101=""),"",'MPTO_working_3-way'!F100)</f>
        <v/>
      </c>
      <c r="J101" s="22" t="str">
        <f>IF(OR($A101="",$B101="",$C101=""),"",'MPTO_working_3-way'!G100)</f>
        <v/>
      </c>
      <c r="K101" s="17" t="str">
        <f>IF(OR($A101="",$B101="",$C101=""),"",'OddsRatio_working_3-way'!H100)</f>
        <v/>
      </c>
      <c r="L101" s="21" t="str">
        <f>IF(OR($A101="",$B101="",$C101=""),"",'OddsRatio_working_3-way'!I100)</f>
        <v/>
      </c>
      <c r="M101" s="22" t="str">
        <f>IF(OR($A101="",$B101="",$C101=""),"",'OddsRatio_working_3-way'!J100)</f>
        <v/>
      </c>
      <c r="N101" s="17" t="str">
        <f>IF('Log_working_3-way'!$D100="","",A101^('Log_working_3-way'!$D100))</f>
        <v/>
      </c>
      <c r="O101" s="21" t="str">
        <f>IF('Log_working_3-way'!$D100="","",B101^('Log_working_3-way'!$D100))</f>
        <v/>
      </c>
      <c r="P101" s="22" t="str">
        <f>IF('Log_working_3-way'!$D100="","",C101^('Log_working_3-way'!$D100))</f>
        <v/>
      </c>
    </row>
    <row r="102" spans="4:16">
      <c r="D102" s="20" t="str">
        <f t="shared" si="1"/>
        <v/>
      </c>
      <c r="E102" s="17" t="str">
        <f>IF(OR($A102="",$B102="",$C102=""),"",A102*'MPTO_working_3-way'!$I101)</f>
        <v/>
      </c>
      <c r="F102" s="21" t="str">
        <f>IF(OR($A102="",$B102="",$C102=""),"",B102*'MPTO_working_3-way'!$I101)</f>
        <v/>
      </c>
      <c r="G102" s="22" t="str">
        <f>IF(OR($A102="",$B102="",$C102=""),"",C102*'MPTO_working_3-way'!$I101)</f>
        <v/>
      </c>
      <c r="H102" s="17" t="str">
        <f>IF(OR($A102="",$B102="",$C102=""),"",'MPTO_working_3-way'!E101)</f>
        <v/>
      </c>
      <c r="I102" s="21" t="str">
        <f>IF(OR($A102="",$B102="",$C102=""),"",'MPTO_working_3-way'!F101)</f>
        <v/>
      </c>
      <c r="J102" s="22" t="str">
        <f>IF(OR($A102="",$B102="",$C102=""),"",'MPTO_working_3-way'!G101)</f>
        <v/>
      </c>
      <c r="K102" s="17" t="str">
        <f>IF(OR($A102="",$B102="",$C102=""),"",'OddsRatio_working_3-way'!H101)</f>
        <v/>
      </c>
      <c r="L102" s="21" t="str">
        <f>IF(OR($A102="",$B102="",$C102=""),"",'OddsRatio_working_3-way'!I101)</f>
        <v/>
      </c>
      <c r="M102" s="22" t="str">
        <f>IF(OR($A102="",$B102="",$C102=""),"",'OddsRatio_working_3-way'!J101)</f>
        <v/>
      </c>
      <c r="N102" s="17" t="str">
        <f>IF('Log_working_3-way'!$D101="","",A102^('Log_working_3-way'!$D101))</f>
        <v/>
      </c>
      <c r="O102" s="21" t="str">
        <f>IF('Log_working_3-way'!$D101="","",B102^('Log_working_3-way'!$D101))</f>
        <v/>
      </c>
      <c r="P102" s="22" t="str">
        <f>IF('Log_working_3-way'!$D101="","",C102^('Log_working_3-way'!$D101))</f>
        <v/>
      </c>
    </row>
    <row r="103" spans="4:16">
      <c r="D103" s="20" t="str">
        <f t="shared" si="1"/>
        <v/>
      </c>
      <c r="E103" s="17" t="str">
        <f>IF(OR($A103="",$B103="",$C103=""),"",A103*'MPTO_working_3-way'!$I102)</f>
        <v/>
      </c>
      <c r="F103" s="21" t="str">
        <f>IF(OR($A103="",$B103="",$C103=""),"",B103*'MPTO_working_3-way'!$I102)</f>
        <v/>
      </c>
      <c r="G103" s="22" t="str">
        <f>IF(OR($A103="",$B103="",$C103=""),"",C103*'MPTO_working_3-way'!$I102)</f>
        <v/>
      </c>
      <c r="H103" s="17" t="str">
        <f>IF(OR($A103="",$B103="",$C103=""),"",'MPTO_working_3-way'!E102)</f>
        <v/>
      </c>
      <c r="I103" s="21" t="str">
        <f>IF(OR($A103="",$B103="",$C103=""),"",'MPTO_working_3-way'!F102)</f>
        <v/>
      </c>
      <c r="J103" s="22" t="str">
        <f>IF(OR($A103="",$B103="",$C103=""),"",'MPTO_working_3-way'!G102)</f>
        <v/>
      </c>
      <c r="K103" s="17" t="str">
        <f>IF(OR($A103="",$B103="",$C103=""),"",'OddsRatio_working_3-way'!H102)</f>
        <v/>
      </c>
      <c r="L103" s="21" t="str">
        <f>IF(OR($A103="",$B103="",$C103=""),"",'OddsRatio_working_3-way'!I102)</f>
        <v/>
      </c>
      <c r="M103" s="22" t="str">
        <f>IF(OR($A103="",$B103="",$C103=""),"",'OddsRatio_working_3-way'!J102)</f>
        <v/>
      </c>
      <c r="N103" s="17" t="str">
        <f>IF('Log_working_3-way'!$D102="","",A103^('Log_working_3-way'!$D102))</f>
        <v/>
      </c>
      <c r="O103" s="21" t="str">
        <f>IF('Log_working_3-way'!$D102="","",B103^('Log_working_3-way'!$D102))</f>
        <v/>
      </c>
      <c r="P103" s="22" t="str">
        <f>IF('Log_working_3-way'!$D102="","",C103^('Log_working_3-way'!$D102))</f>
        <v/>
      </c>
    </row>
    <row r="104" spans="4:16">
      <c r="D104" s="20" t="str">
        <f t="shared" si="1"/>
        <v/>
      </c>
      <c r="E104" s="17" t="str">
        <f>IF(OR($A104="",$B104="",$C104=""),"",A104*'MPTO_working_3-way'!$I103)</f>
        <v/>
      </c>
      <c r="F104" s="21" t="str">
        <f>IF(OR($A104="",$B104="",$C104=""),"",B104*'MPTO_working_3-way'!$I103)</f>
        <v/>
      </c>
      <c r="G104" s="22" t="str">
        <f>IF(OR($A104="",$B104="",$C104=""),"",C104*'MPTO_working_3-way'!$I103)</f>
        <v/>
      </c>
      <c r="H104" s="17" t="str">
        <f>IF(OR($A104="",$B104="",$C104=""),"",'MPTO_working_3-way'!E103)</f>
        <v/>
      </c>
      <c r="I104" s="21" t="str">
        <f>IF(OR($A104="",$B104="",$C104=""),"",'MPTO_working_3-way'!F103)</f>
        <v/>
      </c>
      <c r="J104" s="22" t="str">
        <f>IF(OR($A104="",$B104="",$C104=""),"",'MPTO_working_3-way'!G103)</f>
        <v/>
      </c>
      <c r="K104" s="17" t="str">
        <f>IF(OR($A104="",$B104="",$C104=""),"",'OddsRatio_working_3-way'!H103)</f>
        <v/>
      </c>
      <c r="L104" s="21" t="str">
        <f>IF(OR($A104="",$B104="",$C104=""),"",'OddsRatio_working_3-way'!I103)</f>
        <v/>
      </c>
      <c r="M104" s="22" t="str">
        <f>IF(OR($A104="",$B104="",$C104=""),"",'OddsRatio_working_3-way'!J103)</f>
        <v/>
      </c>
      <c r="N104" s="17" t="str">
        <f>IF('Log_working_3-way'!$D103="","",A104^('Log_working_3-way'!$D103))</f>
        <v/>
      </c>
      <c r="O104" s="21" t="str">
        <f>IF('Log_working_3-way'!$D103="","",B104^('Log_working_3-way'!$D103))</f>
        <v/>
      </c>
      <c r="P104" s="22" t="str">
        <f>IF('Log_working_3-way'!$D103="","",C104^('Log_working_3-way'!$D103))</f>
        <v/>
      </c>
    </row>
    <row r="105" spans="4:16">
      <c r="D105" s="20" t="str">
        <f t="shared" si="1"/>
        <v/>
      </c>
      <c r="E105" s="17" t="str">
        <f>IF(OR($A105="",$B105="",$C105=""),"",A105*'MPTO_working_3-way'!$I104)</f>
        <v/>
      </c>
      <c r="F105" s="21" t="str">
        <f>IF(OR($A105="",$B105="",$C105=""),"",B105*'MPTO_working_3-way'!$I104)</f>
        <v/>
      </c>
      <c r="G105" s="22" t="str">
        <f>IF(OR($A105="",$B105="",$C105=""),"",C105*'MPTO_working_3-way'!$I104)</f>
        <v/>
      </c>
      <c r="H105" s="17" t="str">
        <f>IF(OR($A105="",$B105="",$C105=""),"",'MPTO_working_3-way'!E104)</f>
        <v/>
      </c>
      <c r="I105" s="21" t="str">
        <f>IF(OR($A105="",$B105="",$C105=""),"",'MPTO_working_3-way'!F104)</f>
        <v/>
      </c>
      <c r="J105" s="22" t="str">
        <f>IF(OR($A105="",$B105="",$C105=""),"",'MPTO_working_3-way'!G104)</f>
        <v/>
      </c>
      <c r="K105" s="17" t="str">
        <f>IF(OR($A105="",$B105="",$C105=""),"",'OddsRatio_working_3-way'!H104)</f>
        <v/>
      </c>
      <c r="L105" s="21" t="str">
        <f>IF(OR($A105="",$B105="",$C105=""),"",'OddsRatio_working_3-way'!I104)</f>
        <v/>
      </c>
      <c r="M105" s="22" t="str">
        <f>IF(OR($A105="",$B105="",$C105=""),"",'OddsRatio_working_3-way'!J104)</f>
        <v/>
      </c>
      <c r="N105" s="17" t="str">
        <f>IF('Log_working_3-way'!$D104="","",A105^('Log_working_3-way'!$D104))</f>
        <v/>
      </c>
      <c r="O105" s="21" t="str">
        <f>IF('Log_working_3-way'!$D104="","",B105^('Log_working_3-way'!$D104))</f>
        <v/>
      </c>
      <c r="P105" s="22" t="str">
        <f>IF('Log_working_3-way'!$D104="","",C105^('Log_working_3-way'!$D104))</f>
        <v/>
      </c>
    </row>
    <row r="106" spans="4:16">
      <c r="D106" s="20" t="str">
        <f t="shared" si="1"/>
        <v/>
      </c>
      <c r="E106" s="17" t="str">
        <f>IF(OR($A106="",$B106="",$C106=""),"",A106*'MPTO_working_3-way'!$I105)</f>
        <v/>
      </c>
      <c r="F106" s="21" t="str">
        <f>IF(OR($A106="",$B106="",$C106=""),"",B106*'MPTO_working_3-way'!$I105)</f>
        <v/>
      </c>
      <c r="G106" s="22" t="str">
        <f>IF(OR($A106="",$B106="",$C106=""),"",C106*'MPTO_working_3-way'!$I105)</f>
        <v/>
      </c>
      <c r="H106" s="17" t="str">
        <f>IF(OR($A106="",$B106="",$C106=""),"",'MPTO_working_3-way'!E105)</f>
        <v/>
      </c>
      <c r="I106" s="21" t="str">
        <f>IF(OR($A106="",$B106="",$C106=""),"",'MPTO_working_3-way'!F105)</f>
        <v/>
      </c>
      <c r="J106" s="22" t="str">
        <f>IF(OR($A106="",$B106="",$C106=""),"",'MPTO_working_3-way'!G105)</f>
        <v/>
      </c>
      <c r="K106" s="17" t="str">
        <f>IF(OR($A106="",$B106="",$C106=""),"",'OddsRatio_working_3-way'!H105)</f>
        <v/>
      </c>
      <c r="L106" s="21" t="str">
        <f>IF(OR($A106="",$B106="",$C106=""),"",'OddsRatio_working_3-way'!I105)</f>
        <v/>
      </c>
      <c r="M106" s="22" t="str">
        <f>IF(OR($A106="",$B106="",$C106=""),"",'OddsRatio_working_3-way'!J105)</f>
        <v/>
      </c>
      <c r="N106" s="17" t="str">
        <f>IF('Log_working_3-way'!$D105="","",A106^('Log_working_3-way'!$D105))</f>
        <v/>
      </c>
      <c r="O106" s="21" t="str">
        <f>IF('Log_working_3-way'!$D105="","",B106^('Log_working_3-way'!$D105))</f>
        <v/>
      </c>
      <c r="P106" s="22" t="str">
        <f>IF('Log_working_3-way'!$D105="","",C106^('Log_working_3-way'!$D105))</f>
        <v/>
      </c>
    </row>
    <row r="107" spans="4:16">
      <c r="D107" s="20" t="str">
        <f t="shared" si="1"/>
        <v/>
      </c>
      <c r="E107" s="17" t="str">
        <f>IF(OR($A107="",$B107="",$C107=""),"",A107*'MPTO_working_3-way'!$I106)</f>
        <v/>
      </c>
      <c r="F107" s="21" t="str">
        <f>IF(OR($A107="",$B107="",$C107=""),"",B107*'MPTO_working_3-way'!$I106)</f>
        <v/>
      </c>
      <c r="G107" s="22" t="str">
        <f>IF(OR($A107="",$B107="",$C107=""),"",C107*'MPTO_working_3-way'!$I106)</f>
        <v/>
      </c>
      <c r="H107" s="17" t="str">
        <f>IF(OR($A107="",$B107="",$C107=""),"",'MPTO_working_3-way'!E106)</f>
        <v/>
      </c>
      <c r="I107" s="21" t="str">
        <f>IF(OR($A107="",$B107="",$C107=""),"",'MPTO_working_3-way'!F106)</f>
        <v/>
      </c>
      <c r="J107" s="22" t="str">
        <f>IF(OR($A107="",$B107="",$C107=""),"",'MPTO_working_3-way'!G106)</f>
        <v/>
      </c>
      <c r="K107" s="17" t="str">
        <f>IF(OR($A107="",$B107="",$C107=""),"",'OddsRatio_working_3-way'!H106)</f>
        <v/>
      </c>
      <c r="L107" s="21" t="str">
        <f>IF(OR($A107="",$B107="",$C107=""),"",'OddsRatio_working_3-way'!I106)</f>
        <v/>
      </c>
      <c r="M107" s="22" t="str">
        <f>IF(OR($A107="",$B107="",$C107=""),"",'OddsRatio_working_3-way'!J106)</f>
        <v/>
      </c>
      <c r="N107" s="17" t="str">
        <f>IF('Log_working_3-way'!$D106="","",A107^('Log_working_3-way'!$D106))</f>
        <v/>
      </c>
      <c r="O107" s="21" t="str">
        <f>IF('Log_working_3-way'!$D106="","",B107^('Log_working_3-way'!$D106))</f>
        <v/>
      </c>
      <c r="P107" s="22" t="str">
        <f>IF('Log_working_3-way'!$D106="","",C107^('Log_working_3-way'!$D106))</f>
        <v/>
      </c>
    </row>
    <row r="108" spans="4:16">
      <c r="D108" s="20" t="str">
        <f t="shared" si="1"/>
        <v/>
      </c>
      <c r="E108" s="17" t="str">
        <f>IF(OR($A108="",$B108="",$C108=""),"",A108*'MPTO_working_3-way'!$I107)</f>
        <v/>
      </c>
      <c r="F108" s="21" t="str">
        <f>IF(OR($A108="",$B108="",$C108=""),"",B108*'MPTO_working_3-way'!$I107)</f>
        <v/>
      </c>
      <c r="G108" s="22" t="str">
        <f>IF(OR($A108="",$B108="",$C108=""),"",C108*'MPTO_working_3-way'!$I107)</f>
        <v/>
      </c>
      <c r="H108" s="17" t="str">
        <f>IF(OR($A108="",$B108="",$C108=""),"",'MPTO_working_3-way'!E107)</f>
        <v/>
      </c>
      <c r="I108" s="21" t="str">
        <f>IF(OR($A108="",$B108="",$C108=""),"",'MPTO_working_3-way'!F107)</f>
        <v/>
      </c>
      <c r="J108" s="22" t="str">
        <f>IF(OR($A108="",$B108="",$C108=""),"",'MPTO_working_3-way'!G107)</f>
        <v/>
      </c>
      <c r="K108" s="17" t="str">
        <f>IF(OR($A108="",$B108="",$C108=""),"",'OddsRatio_working_3-way'!H107)</f>
        <v/>
      </c>
      <c r="L108" s="21" t="str">
        <f>IF(OR($A108="",$B108="",$C108=""),"",'OddsRatio_working_3-way'!I107)</f>
        <v/>
      </c>
      <c r="M108" s="22" t="str">
        <f>IF(OR($A108="",$B108="",$C108=""),"",'OddsRatio_working_3-way'!J107)</f>
        <v/>
      </c>
      <c r="N108" s="17" t="str">
        <f>IF('Log_working_3-way'!$D107="","",A108^('Log_working_3-way'!$D107))</f>
        <v/>
      </c>
      <c r="O108" s="21" t="str">
        <f>IF('Log_working_3-way'!$D107="","",B108^('Log_working_3-way'!$D107))</f>
        <v/>
      </c>
      <c r="P108" s="22" t="str">
        <f>IF('Log_working_3-way'!$D107="","",C108^('Log_working_3-way'!$D107))</f>
        <v/>
      </c>
    </row>
    <row r="109" spans="4:16">
      <c r="D109" s="20" t="str">
        <f t="shared" si="1"/>
        <v/>
      </c>
      <c r="E109" s="17" t="str">
        <f>IF(OR($A109="",$B109="",$C109=""),"",A109*'MPTO_working_3-way'!$I108)</f>
        <v/>
      </c>
      <c r="F109" s="21" t="str">
        <f>IF(OR($A109="",$B109="",$C109=""),"",B109*'MPTO_working_3-way'!$I108)</f>
        <v/>
      </c>
      <c r="G109" s="22" t="str">
        <f>IF(OR($A109="",$B109="",$C109=""),"",C109*'MPTO_working_3-way'!$I108)</f>
        <v/>
      </c>
      <c r="H109" s="17" t="str">
        <f>IF(OR($A109="",$B109="",$C109=""),"",'MPTO_working_3-way'!E108)</f>
        <v/>
      </c>
      <c r="I109" s="21" t="str">
        <f>IF(OR($A109="",$B109="",$C109=""),"",'MPTO_working_3-way'!F108)</f>
        <v/>
      </c>
      <c r="J109" s="22" t="str">
        <f>IF(OR($A109="",$B109="",$C109=""),"",'MPTO_working_3-way'!G108)</f>
        <v/>
      </c>
      <c r="K109" s="17" t="str">
        <f>IF(OR($A109="",$B109="",$C109=""),"",'OddsRatio_working_3-way'!H108)</f>
        <v/>
      </c>
      <c r="L109" s="21" t="str">
        <f>IF(OR($A109="",$B109="",$C109=""),"",'OddsRatio_working_3-way'!I108)</f>
        <v/>
      </c>
      <c r="M109" s="22" t="str">
        <f>IF(OR($A109="",$B109="",$C109=""),"",'OddsRatio_working_3-way'!J108)</f>
        <v/>
      </c>
      <c r="N109" s="17" t="str">
        <f>IF('Log_working_3-way'!$D108="","",A109^('Log_working_3-way'!$D108))</f>
        <v/>
      </c>
      <c r="O109" s="21" t="str">
        <f>IF('Log_working_3-way'!$D108="","",B109^('Log_working_3-way'!$D108))</f>
        <v/>
      </c>
      <c r="P109" s="22" t="str">
        <f>IF('Log_working_3-way'!$D108="","",C109^('Log_working_3-way'!$D108))</f>
        <v/>
      </c>
    </row>
    <row r="110" spans="4:16">
      <c r="D110" s="20" t="str">
        <f t="shared" si="1"/>
        <v/>
      </c>
      <c r="E110" s="17" t="str">
        <f>IF(OR($A110="",$B110="",$C110=""),"",A110*'MPTO_working_3-way'!$I109)</f>
        <v/>
      </c>
      <c r="F110" s="21" t="str">
        <f>IF(OR($A110="",$B110="",$C110=""),"",B110*'MPTO_working_3-way'!$I109)</f>
        <v/>
      </c>
      <c r="G110" s="22" t="str">
        <f>IF(OR($A110="",$B110="",$C110=""),"",C110*'MPTO_working_3-way'!$I109)</f>
        <v/>
      </c>
      <c r="H110" s="17" t="str">
        <f>IF(OR($A110="",$B110="",$C110=""),"",'MPTO_working_3-way'!E109)</f>
        <v/>
      </c>
      <c r="I110" s="21" t="str">
        <f>IF(OR($A110="",$B110="",$C110=""),"",'MPTO_working_3-way'!F109)</f>
        <v/>
      </c>
      <c r="J110" s="22" t="str">
        <f>IF(OR($A110="",$B110="",$C110=""),"",'MPTO_working_3-way'!G109)</f>
        <v/>
      </c>
      <c r="K110" s="17" t="str">
        <f>IF(OR($A110="",$B110="",$C110=""),"",'OddsRatio_working_3-way'!H109)</f>
        <v/>
      </c>
      <c r="L110" s="21" t="str">
        <f>IF(OR($A110="",$B110="",$C110=""),"",'OddsRatio_working_3-way'!I109)</f>
        <v/>
      </c>
      <c r="M110" s="22" t="str">
        <f>IF(OR($A110="",$B110="",$C110=""),"",'OddsRatio_working_3-way'!J109)</f>
        <v/>
      </c>
      <c r="N110" s="17" t="str">
        <f>IF('Log_working_3-way'!$D109="","",A110^('Log_working_3-way'!$D109))</f>
        <v/>
      </c>
      <c r="O110" s="21" t="str">
        <f>IF('Log_working_3-way'!$D109="","",B110^('Log_working_3-way'!$D109))</f>
        <v/>
      </c>
      <c r="P110" s="22" t="str">
        <f>IF('Log_working_3-way'!$D109="","",C110^('Log_working_3-way'!$D109))</f>
        <v/>
      </c>
    </row>
    <row r="111" spans="4:16">
      <c r="D111" s="20" t="str">
        <f t="shared" si="1"/>
        <v/>
      </c>
      <c r="E111" s="17" t="str">
        <f>IF(OR($A111="",$B111="",$C111=""),"",A111*'MPTO_working_3-way'!$I110)</f>
        <v/>
      </c>
      <c r="F111" s="21" t="str">
        <f>IF(OR($A111="",$B111="",$C111=""),"",B111*'MPTO_working_3-way'!$I110)</f>
        <v/>
      </c>
      <c r="G111" s="22" t="str">
        <f>IF(OR($A111="",$B111="",$C111=""),"",C111*'MPTO_working_3-way'!$I110)</f>
        <v/>
      </c>
      <c r="H111" s="17" t="str">
        <f>IF(OR($A111="",$B111="",$C111=""),"",'MPTO_working_3-way'!E110)</f>
        <v/>
      </c>
      <c r="I111" s="21" t="str">
        <f>IF(OR($A111="",$B111="",$C111=""),"",'MPTO_working_3-way'!F110)</f>
        <v/>
      </c>
      <c r="J111" s="22" t="str">
        <f>IF(OR($A111="",$B111="",$C111=""),"",'MPTO_working_3-way'!G110)</f>
        <v/>
      </c>
      <c r="K111" s="17" t="str">
        <f>IF(OR($A111="",$B111="",$C111=""),"",'OddsRatio_working_3-way'!H110)</f>
        <v/>
      </c>
      <c r="L111" s="21" t="str">
        <f>IF(OR($A111="",$B111="",$C111=""),"",'OddsRatio_working_3-way'!I110)</f>
        <v/>
      </c>
      <c r="M111" s="22" t="str">
        <f>IF(OR($A111="",$B111="",$C111=""),"",'OddsRatio_working_3-way'!J110)</f>
        <v/>
      </c>
      <c r="N111" s="17" t="str">
        <f>IF('Log_working_3-way'!$D110="","",A111^('Log_working_3-way'!$D110))</f>
        <v/>
      </c>
      <c r="O111" s="21" t="str">
        <f>IF('Log_working_3-way'!$D110="","",B111^('Log_working_3-way'!$D110))</f>
        <v/>
      </c>
      <c r="P111" s="22" t="str">
        <f>IF('Log_working_3-way'!$D110="","",C111^('Log_working_3-way'!$D110))</f>
        <v/>
      </c>
    </row>
    <row r="112" spans="4:16">
      <c r="D112" s="20" t="str">
        <f t="shared" si="1"/>
        <v/>
      </c>
      <c r="E112" s="17" t="str">
        <f>IF(OR($A112="",$B112="",$C112=""),"",A112*'MPTO_working_3-way'!$I111)</f>
        <v/>
      </c>
      <c r="F112" s="21" t="str">
        <f>IF(OR($A112="",$B112="",$C112=""),"",B112*'MPTO_working_3-way'!$I111)</f>
        <v/>
      </c>
      <c r="G112" s="22" t="str">
        <f>IF(OR($A112="",$B112="",$C112=""),"",C112*'MPTO_working_3-way'!$I111)</f>
        <v/>
      </c>
      <c r="H112" s="17" t="str">
        <f>IF(OR($A112="",$B112="",$C112=""),"",'MPTO_working_3-way'!E111)</f>
        <v/>
      </c>
      <c r="I112" s="21" t="str">
        <f>IF(OR($A112="",$B112="",$C112=""),"",'MPTO_working_3-way'!F111)</f>
        <v/>
      </c>
      <c r="J112" s="22" t="str">
        <f>IF(OR($A112="",$B112="",$C112=""),"",'MPTO_working_3-way'!G111)</f>
        <v/>
      </c>
      <c r="K112" s="17" t="str">
        <f>IF(OR($A112="",$B112="",$C112=""),"",'OddsRatio_working_3-way'!H111)</f>
        <v/>
      </c>
      <c r="L112" s="21" t="str">
        <f>IF(OR($A112="",$B112="",$C112=""),"",'OddsRatio_working_3-way'!I111)</f>
        <v/>
      </c>
      <c r="M112" s="22" t="str">
        <f>IF(OR($A112="",$B112="",$C112=""),"",'OddsRatio_working_3-way'!J111)</f>
        <v/>
      </c>
      <c r="N112" s="17" t="str">
        <f>IF('Log_working_3-way'!$D111="","",A112^('Log_working_3-way'!$D111))</f>
        <v/>
      </c>
      <c r="O112" s="21" t="str">
        <f>IF('Log_working_3-way'!$D111="","",B112^('Log_working_3-way'!$D111))</f>
        <v/>
      </c>
      <c r="P112" s="22" t="str">
        <f>IF('Log_working_3-way'!$D111="","",C112^('Log_working_3-way'!$D111))</f>
        <v/>
      </c>
    </row>
    <row r="113" spans="4:16">
      <c r="D113" s="20" t="str">
        <f t="shared" si="1"/>
        <v/>
      </c>
      <c r="E113" s="17" t="str">
        <f>IF(OR($A113="",$B113="",$C113=""),"",A113*'MPTO_working_3-way'!$I112)</f>
        <v/>
      </c>
      <c r="F113" s="21" t="str">
        <f>IF(OR($A113="",$B113="",$C113=""),"",B113*'MPTO_working_3-way'!$I112)</f>
        <v/>
      </c>
      <c r="G113" s="22" t="str">
        <f>IF(OR($A113="",$B113="",$C113=""),"",C113*'MPTO_working_3-way'!$I112)</f>
        <v/>
      </c>
      <c r="H113" s="17" t="str">
        <f>IF(OR($A113="",$B113="",$C113=""),"",'MPTO_working_3-way'!E112)</f>
        <v/>
      </c>
      <c r="I113" s="21" t="str">
        <f>IF(OR($A113="",$B113="",$C113=""),"",'MPTO_working_3-way'!F112)</f>
        <v/>
      </c>
      <c r="J113" s="22" t="str">
        <f>IF(OR($A113="",$B113="",$C113=""),"",'MPTO_working_3-way'!G112)</f>
        <v/>
      </c>
      <c r="K113" s="17" t="str">
        <f>IF(OR($A113="",$B113="",$C113=""),"",'OddsRatio_working_3-way'!H112)</f>
        <v/>
      </c>
      <c r="L113" s="21" t="str">
        <f>IF(OR($A113="",$B113="",$C113=""),"",'OddsRatio_working_3-way'!I112)</f>
        <v/>
      </c>
      <c r="M113" s="22" t="str">
        <f>IF(OR($A113="",$B113="",$C113=""),"",'OddsRatio_working_3-way'!J112)</f>
        <v/>
      </c>
      <c r="N113" s="17" t="str">
        <f>IF('Log_working_3-way'!$D112="","",A113^('Log_working_3-way'!$D112))</f>
        <v/>
      </c>
      <c r="O113" s="21" t="str">
        <f>IF('Log_working_3-way'!$D112="","",B113^('Log_working_3-way'!$D112))</f>
        <v/>
      </c>
      <c r="P113" s="22" t="str">
        <f>IF('Log_working_3-way'!$D112="","",C113^('Log_working_3-way'!$D112))</f>
        <v/>
      </c>
    </row>
    <row r="114" spans="4:16">
      <c r="D114" s="20" t="str">
        <f t="shared" si="1"/>
        <v/>
      </c>
      <c r="E114" s="17" t="str">
        <f>IF(OR($A114="",$B114="",$C114=""),"",A114*'MPTO_working_3-way'!$I113)</f>
        <v/>
      </c>
      <c r="F114" s="21" t="str">
        <f>IF(OR($A114="",$B114="",$C114=""),"",B114*'MPTO_working_3-way'!$I113)</f>
        <v/>
      </c>
      <c r="G114" s="22" t="str">
        <f>IF(OR($A114="",$B114="",$C114=""),"",C114*'MPTO_working_3-way'!$I113)</f>
        <v/>
      </c>
      <c r="H114" s="17" t="str">
        <f>IF(OR($A114="",$B114="",$C114=""),"",'MPTO_working_3-way'!E113)</f>
        <v/>
      </c>
      <c r="I114" s="21" t="str">
        <f>IF(OR($A114="",$B114="",$C114=""),"",'MPTO_working_3-way'!F113)</f>
        <v/>
      </c>
      <c r="J114" s="22" t="str">
        <f>IF(OR($A114="",$B114="",$C114=""),"",'MPTO_working_3-way'!G113)</f>
        <v/>
      </c>
      <c r="K114" s="17" t="str">
        <f>IF(OR($A114="",$B114="",$C114=""),"",'OddsRatio_working_3-way'!H113)</f>
        <v/>
      </c>
      <c r="L114" s="21" t="str">
        <f>IF(OR($A114="",$B114="",$C114=""),"",'OddsRatio_working_3-way'!I113)</f>
        <v/>
      </c>
      <c r="M114" s="22" t="str">
        <f>IF(OR($A114="",$B114="",$C114=""),"",'OddsRatio_working_3-way'!J113)</f>
        <v/>
      </c>
      <c r="N114" s="17" t="str">
        <f>IF('Log_working_3-way'!$D113="","",A114^('Log_working_3-way'!$D113))</f>
        <v/>
      </c>
      <c r="O114" s="21" t="str">
        <f>IF('Log_working_3-way'!$D113="","",B114^('Log_working_3-way'!$D113))</f>
        <v/>
      </c>
      <c r="P114" s="22" t="str">
        <f>IF('Log_working_3-way'!$D113="","",C114^('Log_working_3-way'!$D113))</f>
        <v/>
      </c>
    </row>
    <row r="115" spans="4:16">
      <c r="D115" s="20" t="str">
        <f t="shared" si="1"/>
        <v/>
      </c>
      <c r="E115" s="17" t="str">
        <f>IF(OR($A115="",$B115="",$C115=""),"",A115*'MPTO_working_3-way'!$I114)</f>
        <v/>
      </c>
      <c r="F115" s="21" t="str">
        <f>IF(OR($A115="",$B115="",$C115=""),"",B115*'MPTO_working_3-way'!$I114)</f>
        <v/>
      </c>
      <c r="G115" s="22" t="str">
        <f>IF(OR($A115="",$B115="",$C115=""),"",C115*'MPTO_working_3-way'!$I114)</f>
        <v/>
      </c>
      <c r="H115" s="17" t="str">
        <f>IF(OR($A115="",$B115="",$C115=""),"",'MPTO_working_3-way'!E114)</f>
        <v/>
      </c>
      <c r="I115" s="21" t="str">
        <f>IF(OR($A115="",$B115="",$C115=""),"",'MPTO_working_3-way'!F114)</f>
        <v/>
      </c>
      <c r="J115" s="22" t="str">
        <f>IF(OR($A115="",$B115="",$C115=""),"",'MPTO_working_3-way'!G114)</f>
        <v/>
      </c>
      <c r="K115" s="17" t="str">
        <f>IF(OR($A115="",$B115="",$C115=""),"",'OddsRatio_working_3-way'!H114)</f>
        <v/>
      </c>
      <c r="L115" s="21" t="str">
        <f>IF(OR($A115="",$B115="",$C115=""),"",'OddsRatio_working_3-way'!I114)</f>
        <v/>
      </c>
      <c r="M115" s="22" t="str">
        <f>IF(OR($A115="",$B115="",$C115=""),"",'OddsRatio_working_3-way'!J114)</f>
        <v/>
      </c>
      <c r="N115" s="17" t="str">
        <f>IF('Log_working_3-way'!$D114="","",A115^('Log_working_3-way'!$D114))</f>
        <v/>
      </c>
      <c r="O115" s="21" t="str">
        <f>IF('Log_working_3-way'!$D114="","",B115^('Log_working_3-way'!$D114))</f>
        <v/>
      </c>
      <c r="P115" s="22" t="str">
        <f>IF('Log_working_3-way'!$D114="","",C115^('Log_working_3-way'!$D114))</f>
        <v/>
      </c>
    </row>
    <row r="116" spans="4:16">
      <c r="D116" s="20" t="str">
        <f t="shared" si="1"/>
        <v/>
      </c>
      <c r="E116" s="17" t="str">
        <f>IF(OR($A116="",$B116="",$C116=""),"",A116*'MPTO_working_3-way'!$I115)</f>
        <v/>
      </c>
      <c r="F116" s="21" t="str">
        <f>IF(OR($A116="",$B116="",$C116=""),"",B116*'MPTO_working_3-way'!$I115)</f>
        <v/>
      </c>
      <c r="G116" s="22" t="str">
        <f>IF(OR($A116="",$B116="",$C116=""),"",C116*'MPTO_working_3-way'!$I115)</f>
        <v/>
      </c>
      <c r="H116" s="17" t="str">
        <f>IF(OR($A116="",$B116="",$C116=""),"",'MPTO_working_3-way'!E115)</f>
        <v/>
      </c>
      <c r="I116" s="21" t="str">
        <f>IF(OR($A116="",$B116="",$C116=""),"",'MPTO_working_3-way'!F115)</f>
        <v/>
      </c>
      <c r="J116" s="22" t="str">
        <f>IF(OR($A116="",$B116="",$C116=""),"",'MPTO_working_3-way'!G115)</f>
        <v/>
      </c>
      <c r="K116" s="17" t="str">
        <f>IF(OR($A116="",$B116="",$C116=""),"",'OddsRatio_working_3-way'!H115)</f>
        <v/>
      </c>
      <c r="L116" s="21" t="str">
        <f>IF(OR($A116="",$B116="",$C116=""),"",'OddsRatio_working_3-way'!I115)</f>
        <v/>
      </c>
      <c r="M116" s="22" t="str">
        <f>IF(OR($A116="",$B116="",$C116=""),"",'OddsRatio_working_3-way'!J115)</f>
        <v/>
      </c>
      <c r="N116" s="17" t="str">
        <f>IF('Log_working_3-way'!$D115="","",A116^('Log_working_3-way'!$D115))</f>
        <v/>
      </c>
      <c r="O116" s="21" t="str">
        <f>IF('Log_working_3-way'!$D115="","",B116^('Log_working_3-way'!$D115))</f>
        <v/>
      </c>
      <c r="P116" s="22" t="str">
        <f>IF('Log_working_3-way'!$D115="","",C116^('Log_working_3-way'!$D115))</f>
        <v/>
      </c>
    </row>
    <row r="117" spans="4:16">
      <c r="D117" s="20" t="str">
        <f t="shared" si="1"/>
        <v/>
      </c>
      <c r="E117" s="17" t="str">
        <f>IF(OR($A117="",$B117="",$C117=""),"",A117*'MPTO_working_3-way'!$I116)</f>
        <v/>
      </c>
      <c r="F117" s="21" t="str">
        <f>IF(OR($A117="",$B117="",$C117=""),"",B117*'MPTO_working_3-way'!$I116)</f>
        <v/>
      </c>
      <c r="G117" s="22" t="str">
        <f>IF(OR($A117="",$B117="",$C117=""),"",C117*'MPTO_working_3-way'!$I116)</f>
        <v/>
      </c>
      <c r="H117" s="17" t="str">
        <f>IF(OR($A117="",$B117="",$C117=""),"",'MPTO_working_3-way'!E116)</f>
        <v/>
      </c>
      <c r="I117" s="21" t="str">
        <f>IF(OR($A117="",$B117="",$C117=""),"",'MPTO_working_3-way'!F116)</f>
        <v/>
      </c>
      <c r="J117" s="22" t="str">
        <f>IF(OR($A117="",$B117="",$C117=""),"",'MPTO_working_3-way'!G116)</f>
        <v/>
      </c>
      <c r="K117" s="17" t="str">
        <f>IF(OR($A117="",$B117="",$C117=""),"",'OddsRatio_working_3-way'!H116)</f>
        <v/>
      </c>
      <c r="L117" s="21" t="str">
        <f>IF(OR($A117="",$B117="",$C117=""),"",'OddsRatio_working_3-way'!I116)</f>
        <v/>
      </c>
      <c r="M117" s="22" t="str">
        <f>IF(OR($A117="",$B117="",$C117=""),"",'OddsRatio_working_3-way'!J116)</f>
        <v/>
      </c>
      <c r="N117" s="17" t="str">
        <f>IF('Log_working_3-way'!$D116="","",A117^('Log_working_3-way'!$D116))</f>
        <v/>
      </c>
      <c r="O117" s="21" t="str">
        <f>IF('Log_working_3-way'!$D116="","",B117^('Log_working_3-way'!$D116))</f>
        <v/>
      </c>
      <c r="P117" s="22" t="str">
        <f>IF('Log_working_3-way'!$D116="","",C117^('Log_working_3-way'!$D116))</f>
        <v/>
      </c>
    </row>
    <row r="118" spans="4:16">
      <c r="D118" s="20" t="str">
        <f t="shared" si="1"/>
        <v/>
      </c>
      <c r="E118" s="17" t="str">
        <f>IF(OR($A118="",$B118="",$C118=""),"",A118*'MPTO_working_3-way'!$I117)</f>
        <v/>
      </c>
      <c r="F118" s="21" t="str">
        <f>IF(OR($A118="",$B118="",$C118=""),"",B118*'MPTO_working_3-way'!$I117)</f>
        <v/>
      </c>
      <c r="G118" s="22" t="str">
        <f>IF(OR($A118="",$B118="",$C118=""),"",C118*'MPTO_working_3-way'!$I117)</f>
        <v/>
      </c>
      <c r="H118" s="17" t="str">
        <f>IF(OR($A118="",$B118="",$C118=""),"",'MPTO_working_3-way'!E117)</f>
        <v/>
      </c>
      <c r="I118" s="21" t="str">
        <f>IF(OR($A118="",$B118="",$C118=""),"",'MPTO_working_3-way'!F117)</f>
        <v/>
      </c>
      <c r="J118" s="22" t="str">
        <f>IF(OR($A118="",$B118="",$C118=""),"",'MPTO_working_3-way'!G117)</f>
        <v/>
      </c>
      <c r="K118" s="17" t="str">
        <f>IF(OR($A118="",$B118="",$C118=""),"",'OddsRatio_working_3-way'!H117)</f>
        <v/>
      </c>
      <c r="L118" s="21" t="str">
        <f>IF(OR($A118="",$B118="",$C118=""),"",'OddsRatio_working_3-way'!I117)</f>
        <v/>
      </c>
      <c r="M118" s="22" t="str">
        <f>IF(OR($A118="",$B118="",$C118=""),"",'OddsRatio_working_3-way'!J117)</f>
        <v/>
      </c>
      <c r="N118" s="17" t="str">
        <f>IF('Log_working_3-way'!$D117="","",A118^('Log_working_3-way'!$D117))</f>
        <v/>
      </c>
      <c r="O118" s="21" t="str">
        <f>IF('Log_working_3-way'!$D117="","",B118^('Log_working_3-way'!$D117))</f>
        <v/>
      </c>
      <c r="P118" s="22" t="str">
        <f>IF('Log_working_3-way'!$D117="","",C118^('Log_working_3-way'!$D117))</f>
        <v/>
      </c>
    </row>
    <row r="119" spans="4:16">
      <c r="D119" s="20" t="str">
        <f t="shared" si="1"/>
        <v/>
      </c>
      <c r="E119" s="17" t="str">
        <f>IF(OR($A119="",$B119="",$C119=""),"",A119*'MPTO_working_3-way'!$I118)</f>
        <v/>
      </c>
      <c r="F119" s="21" t="str">
        <f>IF(OR($A119="",$B119="",$C119=""),"",B119*'MPTO_working_3-way'!$I118)</f>
        <v/>
      </c>
      <c r="G119" s="22" t="str">
        <f>IF(OR($A119="",$B119="",$C119=""),"",C119*'MPTO_working_3-way'!$I118)</f>
        <v/>
      </c>
      <c r="H119" s="17" t="str">
        <f>IF(OR($A119="",$B119="",$C119=""),"",'MPTO_working_3-way'!E118)</f>
        <v/>
      </c>
      <c r="I119" s="21" t="str">
        <f>IF(OR($A119="",$B119="",$C119=""),"",'MPTO_working_3-way'!F118)</f>
        <v/>
      </c>
      <c r="J119" s="22" t="str">
        <f>IF(OR($A119="",$B119="",$C119=""),"",'MPTO_working_3-way'!G118)</f>
        <v/>
      </c>
      <c r="K119" s="17" t="str">
        <f>IF(OR($A119="",$B119="",$C119=""),"",'OddsRatio_working_3-way'!H118)</f>
        <v/>
      </c>
      <c r="L119" s="21" t="str">
        <f>IF(OR($A119="",$B119="",$C119=""),"",'OddsRatio_working_3-way'!I118)</f>
        <v/>
      </c>
      <c r="M119" s="22" t="str">
        <f>IF(OR($A119="",$B119="",$C119=""),"",'OddsRatio_working_3-way'!J118)</f>
        <v/>
      </c>
      <c r="N119" s="17" t="str">
        <f>IF('Log_working_3-way'!$D118="","",A119^('Log_working_3-way'!$D118))</f>
        <v/>
      </c>
      <c r="O119" s="21" t="str">
        <f>IF('Log_working_3-way'!$D118="","",B119^('Log_working_3-way'!$D118))</f>
        <v/>
      </c>
      <c r="P119" s="22" t="str">
        <f>IF('Log_working_3-way'!$D118="","",C119^('Log_working_3-way'!$D118))</f>
        <v/>
      </c>
    </row>
    <row r="120" spans="4:16">
      <c r="D120" s="20" t="str">
        <f t="shared" si="1"/>
        <v/>
      </c>
      <c r="E120" s="17" t="str">
        <f>IF(OR($A120="",$B120="",$C120=""),"",A120*'MPTO_working_3-way'!$I119)</f>
        <v/>
      </c>
      <c r="F120" s="21" t="str">
        <f>IF(OR($A120="",$B120="",$C120=""),"",B120*'MPTO_working_3-way'!$I119)</f>
        <v/>
      </c>
      <c r="G120" s="22" t="str">
        <f>IF(OR($A120="",$B120="",$C120=""),"",C120*'MPTO_working_3-way'!$I119)</f>
        <v/>
      </c>
      <c r="H120" s="17" t="str">
        <f>IF(OR($A120="",$B120="",$C120=""),"",'MPTO_working_3-way'!E119)</f>
        <v/>
      </c>
      <c r="I120" s="21" t="str">
        <f>IF(OR($A120="",$B120="",$C120=""),"",'MPTO_working_3-way'!F119)</f>
        <v/>
      </c>
      <c r="J120" s="22" t="str">
        <f>IF(OR($A120="",$B120="",$C120=""),"",'MPTO_working_3-way'!G119)</f>
        <v/>
      </c>
      <c r="K120" s="17" t="str">
        <f>IF(OR($A120="",$B120="",$C120=""),"",'OddsRatio_working_3-way'!H119)</f>
        <v/>
      </c>
      <c r="L120" s="21" t="str">
        <f>IF(OR($A120="",$B120="",$C120=""),"",'OddsRatio_working_3-way'!I119)</f>
        <v/>
      </c>
      <c r="M120" s="22" t="str">
        <f>IF(OR($A120="",$B120="",$C120=""),"",'OddsRatio_working_3-way'!J119)</f>
        <v/>
      </c>
      <c r="N120" s="17" t="str">
        <f>IF('Log_working_3-way'!$D119="","",A120^('Log_working_3-way'!$D119))</f>
        <v/>
      </c>
      <c r="O120" s="21" t="str">
        <f>IF('Log_working_3-way'!$D119="","",B120^('Log_working_3-way'!$D119))</f>
        <v/>
      </c>
      <c r="P120" s="22" t="str">
        <f>IF('Log_working_3-way'!$D119="","",C120^('Log_working_3-way'!$D119))</f>
        <v/>
      </c>
    </row>
    <row r="121" spans="4:16">
      <c r="D121" s="20" t="str">
        <f t="shared" si="1"/>
        <v/>
      </c>
      <c r="E121" s="17" t="str">
        <f>IF(OR($A121="",$B121="",$C121=""),"",A121*'MPTO_working_3-way'!$I120)</f>
        <v/>
      </c>
      <c r="F121" s="21" t="str">
        <f>IF(OR($A121="",$B121="",$C121=""),"",B121*'MPTO_working_3-way'!$I120)</f>
        <v/>
      </c>
      <c r="G121" s="22" t="str">
        <f>IF(OR($A121="",$B121="",$C121=""),"",C121*'MPTO_working_3-way'!$I120)</f>
        <v/>
      </c>
      <c r="H121" s="17" t="str">
        <f>IF(OR($A121="",$B121="",$C121=""),"",'MPTO_working_3-way'!E120)</f>
        <v/>
      </c>
      <c r="I121" s="21" t="str">
        <f>IF(OR($A121="",$B121="",$C121=""),"",'MPTO_working_3-way'!F120)</f>
        <v/>
      </c>
      <c r="J121" s="22" t="str">
        <f>IF(OR($A121="",$B121="",$C121=""),"",'MPTO_working_3-way'!G120)</f>
        <v/>
      </c>
      <c r="K121" s="17" t="str">
        <f>IF(OR($A121="",$B121="",$C121=""),"",'OddsRatio_working_3-way'!H120)</f>
        <v/>
      </c>
      <c r="L121" s="21" t="str">
        <f>IF(OR($A121="",$B121="",$C121=""),"",'OddsRatio_working_3-way'!I120)</f>
        <v/>
      </c>
      <c r="M121" s="22" t="str">
        <f>IF(OR($A121="",$B121="",$C121=""),"",'OddsRatio_working_3-way'!J120)</f>
        <v/>
      </c>
      <c r="N121" s="17" t="str">
        <f>IF('Log_working_3-way'!$D120="","",A121^('Log_working_3-way'!$D120))</f>
        <v/>
      </c>
      <c r="O121" s="21" t="str">
        <f>IF('Log_working_3-way'!$D120="","",B121^('Log_working_3-way'!$D120))</f>
        <v/>
      </c>
      <c r="P121" s="22" t="str">
        <f>IF('Log_working_3-way'!$D120="","",C121^('Log_working_3-way'!$D120))</f>
        <v/>
      </c>
    </row>
    <row r="122" spans="4:16">
      <c r="D122" s="20" t="str">
        <f t="shared" si="1"/>
        <v/>
      </c>
      <c r="E122" s="17" t="str">
        <f>IF(OR($A122="",$B122="",$C122=""),"",A122*'MPTO_working_3-way'!$I121)</f>
        <v/>
      </c>
      <c r="F122" s="21" t="str">
        <f>IF(OR($A122="",$B122="",$C122=""),"",B122*'MPTO_working_3-way'!$I121)</f>
        <v/>
      </c>
      <c r="G122" s="22" t="str">
        <f>IF(OR($A122="",$B122="",$C122=""),"",C122*'MPTO_working_3-way'!$I121)</f>
        <v/>
      </c>
      <c r="H122" s="17" t="str">
        <f>IF(OR($A122="",$B122="",$C122=""),"",'MPTO_working_3-way'!E121)</f>
        <v/>
      </c>
      <c r="I122" s="21" t="str">
        <f>IF(OR($A122="",$B122="",$C122=""),"",'MPTO_working_3-way'!F121)</f>
        <v/>
      </c>
      <c r="J122" s="22" t="str">
        <f>IF(OR($A122="",$B122="",$C122=""),"",'MPTO_working_3-way'!G121)</f>
        <v/>
      </c>
      <c r="K122" s="17" t="str">
        <f>IF(OR($A122="",$B122="",$C122=""),"",'OddsRatio_working_3-way'!H121)</f>
        <v/>
      </c>
      <c r="L122" s="21" t="str">
        <f>IF(OR($A122="",$B122="",$C122=""),"",'OddsRatio_working_3-way'!I121)</f>
        <v/>
      </c>
      <c r="M122" s="22" t="str">
        <f>IF(OR($A122="",$B122="",$C122=""),"",'OddsRatio_working_3-way'!J121)</f>
        <v/>
      </c>
      <c r="N122" s="17" t="str">
        <f>IF('Log_working_3-way'!$D121="","",A122^('Log_working_3-way'!$D121))</f>
        <v/>
      </c>
      <c r="O122" s="21" t="str">
        <f>IF('Log_working_3-way'!$D121="","",B122^('Log_working_3-way'!$D121))</f>
        <v/>
      </c>
      <c r="P122" s="22" t="str">
        <f>IF('Log_working_3-way'!$D121="","",C122^('Log_working_3-way'!$D121))</f>
        <v/>
      </c>
    </row>
    <row r="123" spans="4:16">
      <c r="D123" s="20" t="str">
        <f t="shared" si="1"/>
        <v/>
      </c>
      <c r="E123" s="17" t="str">
        <f>IF(OR($A123="",$B123="",$C123=""),"",A123*'MPTO_working_3-way'!$I122)</f>
        <v/>
      </c>
      <c r="F123" s="21" t="str">
        <f>IF(OR($A123="",$B123="",$C123=""),"",B123*'MPTO_working_3-way'!$I122)</f>
        <v/>
      </c>
      <c r="G123" s="22" t="str">
        <f>IF(OR($A123="",$B123="",$C123=""),"",C123*'MPTO_working_3-way'!$I122)</f>
        <v/>
      </c>
      <c r="H123" s="17" t="str">
        <f>IF(OR($A123="",$B123="",$C123=""),"",'MPTO_working_3-way'!E122)</f>
        <v/>
      </c>
      <c r="I123" s="21" t="str">
        <f>IF(OR($A123="",$B123="",$C123=""),"",'MPTO_working_3-way'!F122)</f>
        <v/>
      </c>
      <c r="J123" s="22" t="str">
        <f>IF(OR($A123="",$B123="",$C123=""),"",'MPTO_working_3-way'!G122)</f>
        <v/>
      </c>
      <c r="K123" s="17" t="str">
        <f>IF(OR($A123="",$B123="",$C123=""),"",'OddsRatio_working_3-way'!H122)</f>
        <v/>
      </c>
      <c r="L123" s="21" t="str">
        <f>IF(OR($A123="",$B123="",$C123=""),"",'OddsRatio_working_3-way'!I122)</f>
        <v/>
      </c>
      <c r="M123" s="22" t="str">
        <f>IF(OR($A123="",$B123="",$C123=""),"",'OddsRatio_working_3-way'!J122)</f>
        <v/>
      </c>
      <c r="N123" s="17" t="str">
        <f>IF('Log_working_3-way'!$D122="","",A123^('Log_working_3-way'!$D122))</f>
        <v/>
      </c>
      <c r="O123" s="21" t="str">
        <f>IF('Log_working_3-way'!$D122="","",B123^('Log_working_3-way'!$D122))</f>
        <v/>
      </c>
      <c r="P123" s="22" t="str">
        <f>IF('Log_working_3-way'!$D122="","",C123^('Log_working_3-way'!$D122))</f>
        <v/>
      </c>
    </row>
    <row r="124" spans="4:16">
      <c r="D124" s="20" t="str">
        <f t="shared" si="1"/>
        <v/>
      </c>
      <c r="E124" s="17" t="str">
        <f>IF(OR($A124="",$B124="",$C124=""),"",A124*'MPTO_working_3-way'!$I123)</f>
        <v/>
      </c>
      <c r="F124" s="21" t="str">
        <f>IF(OR($A124="",$B124="",$C124=""),"",B124*'MPTO_working_3-way'!$I123)</f>
        <v/>
      </c>
      <c r="G124" s="22" t="str">
        <f>IF(OR($A124="",$B124="",$C124=""),"",C124*'MPTO_working_3-way'!$I123)</f>
        <v/>
      </c>
      <c r="H124" s="17" t="str">
        <f>IF(OR($A124="",$B124="",$C124=""),"",'MPTO_working_3-way'!E123)</f>
        <v/>
      </c>
      <c r="I124" s="21" t="str">
        <f>IF(OR($A124="",$B124="",$C124=""),"",'MPTO_working_3-way'!F123)</f>
        <v/>
      </c>
      <c r="J124" s="22" t="str">
        <f>IF(OR($A124="",$B124="",$C124=""),"",'MPTO_working_3-way'!G123)</f>
        <v/>
      </c>
      <c r="K124" s="17" t="str">
        <f>IF(OR($A124="",$B124="",$C124=""),"",'OddsRatio_working_3-way'!H123)</f>
        <v/>
      </c>
      <c r="L124" s="21" t="str">
        <f>IF(OR($A124="",$B124="",$C124=""),"",'OddsRatio_working_3-way'!I123)</f>
        <v/>
      </c>
      <c r="M124" s="22" t="str">
        <f>IF(OR($A124="",$B124="",$C124=""),"",'OddsRatio_working_3-way'!J123)</f>
        <v/>
      </c>
      <c r="N124" s="17" t="str">
        <f>IF('Log_working_3-way'!$D123="","",A124^('Log_working_3-way'!$D123))</f>
        <v/>
      </c>
      <c r="O124" s="21" t="str">
        <f>IF('Log_working_3-way'!$D123="","",B124^('Log_working_3-way'!$D123))</f>
        <v/>
      </c>
      <c r="P124" s="22" t="str">
        <f>IF('Log_working_3-way'!$D123="","",C124^('Log_working_3-way'!$D123))</f>
        <v/>
      </c>
    </row>
    <row r="125" spans="4:16">
      <c r="D125" s="20" t="str">
        <f t="shared" si="1"/>
        <v/>
      </c>
      <c r="E125" s="17" t="str">
        <f>IF(OR($A125="",$B125="",$C125=""),"",A125*'MPTO_working_3-way'!$I124)</f>
        <v/>
      </c>
      <c r="F125" s="21" t="str">
        <f>IF(OR($A125="",$B125="",$C125=""),"",B125*'MPTO_working_3-way'!$I124)</f>
        <v/>
      </c>
      <c r="G125" s="22" t="str">
        <f>IF(OR($A125="",$B125="",$C125=""),"",C125*'MPTO_working_3-way'!$I124)</f>
        <v/>
      </c>
      <c r="H125" s="17" t="str">
        <f>IF(OR($A125="",$B125="",$C125=""),"",'MPTO_working_3-way'!E124)</f>
        <v/>
      </c>
      <c r="I125" s="21" t="str">
        <f>IF(OR($A125="",$B125="",$C125=""),"",'MPTO_working_3-way'!F124)</f>
        <v/>
      </c>
      <c r="J125" s="22" t="str">
        <f>IF(OR($A125="",$B125="",$C125=""),"",'MPTO_working_3-way'!G124)</f>
        <v/>
      </c>
      <c r="K125" s="17" t="str">
        <f>IF(OR($A125="",$B125="",$C125=""),"",'OddsRatio_working_3-way'!H124)</f>
        <v/>
      </c>
      <c r="L125" s="21" t="str">
        <f>IF(OR($A125="",$B125="",$C125=""),"",'OddsRatio_working_3-way'!I124)</f>
        <v/>
      </c>
      <c r="M125" s="22" t="str">
        <f>IF(OR($A125="",$B125="",$C125=""),"",'OddsRatio_working_3-way'!J124)</f>
        <v/>
      </c>
      <c r="N125" s="17" t="str">
        <f>IF('Log_working_3-way'!$D124="","",A125^('Log_working_3-way'!$D124))</f>
        <v/>
      </c>
      <c r="O125" s="21" t="str">
        <f>IF('Log_working_3-way'!$D124="","",B125^('Log_working_3-way'!$D124))</f>
        <v/>
      </c>
      <c r="P125" s="22" t="str">
        <f>IF('Log_working_3-way'!$D124="","",C125^('Log_working_3-way'!$D124))</f>
        <v/>
      </c>
    </row>
    <row r="126" spans="4:16">
      <c r="D126" s="20" t="str">
        <f t="shared" si="1"/>
        <v/>
      </c>
      <c r="E126" s="17" t="str">
        <f>IF(OR($A126="",$B126="",$C126=""),"",A126*'MPTO_working_3-way'!$I125)</f>
        <v/>
      </c>
      <c r="F126" s="21" t="str">
        <f>IF(OR($A126="",$B126="",$C126=""),"",B126*'MPTO_working_3-way'!$I125)</f>
        <v/>
      </c>
      <c r="G126" s="22" t="str">
        <f>IF(OR($A126="",$B126="",$C126=""),"",C126*'MPTO_working_3-way'!$I125)</f>
        <v/>
      </c>
      <c r="H126" s="17" t="str">
        <f>IF(OR($A126="",$B126="",$C126=""),"",'MPTO_working_3-way'!E125)</f>
        <v/>
      </c>
      <c r="I126" s="21" t="str">
        <f>IF(OR($A126="",$B126="",$C126=""),"",'MPTO_working_3-way'!F125)</f>
        <v/>
      </c>
      <c r="J126" s="22" t="str">
        <f>IF(OR($A126="",$B126="",$C126=""),"",'MPTO_working_3-way'!G125)</f>
        <v/>
      </c>
      <c r="K126" s="17" t="str">
        <f>IF(OR($A126="",$B126="",$C126=""),"",'OddsRatio_working_3-way'!H125)</f>
        <v/>
      </c>
      <c r="L126" s="21" t="str">
        <f>IF(OR($A126="",$B126="",$C126=""),"",'OddsRatio_working_3-way'!I125)</f>
        <v/>
      </c>
      <c r="M126" s="22" t="str">
        <f>IF(OR($A126="",$B126="",$C126=""),"",'OddsRatio_working_3-way'!J125)</f>
        <v/>
      </c>
      <c r="N126" s="17" t="str">
        <f>IF('Log_working_3-way'!$D125="","",A126^('Log_working_3-way'!$D125))</f>
        <v/>
      </c>
      <c r="O126" s="21" t="str">
        <f>IF('Log_working_3-way'!$D125="","",B126^('Log_working_3-way'!$D125))</f>
        <v/>
      </c>
      <c r="P126" s="22" t="str">
        <f>IF('Log_working_3-way'!$D125="","",C126^('Log_working_3-way'!$D125))</f>
        <v/>
      </c>
    </row>
    <row r="127" spans="4:16">
      <c r="D127" s="20" t="str">
        <f t="shared" si="1"/>
        <v/>
      </c>
      <c r="E127" s="17" t="str">
        <f>IF(OR($A127="",$B127="",$C127=""),"",A127*'MPTO_working_3-way'!$I126)</f>
        <v/>
      </c>
      <c r="F127" s="21" t="str">
        <f>IF(OR($A127="",$B127="",$C127=""),"",B127*'MPTO_working_3-way'!$I126)</f>
        <v/>
      </c>
      <c r="G127" s="22" t="str">
        <f>IF(OR($A127="",$B127="",$C127=""),"",C127*'MPTO_working_3-way'!$I126)</f>
        <v/>
      </c>
      <c r="H127" s="17" t="str">
        <f>IF(OR($A127="",$B127="",$C127=""),"",'MPTO_working_3-way'!E126)</f>
        <v/>
      </c>
      <c r="I127" s="21" t="str">
        <f>IF(OR($A127="",$B127="",$C127=""),"",'MPTO_working_3-way'!F126)</f>
        <v/>
      </c>
      <c r="J127" s="22" t="str">
        <f>IF(OR($A127="",$B127="",$C127=""),"",'MPTO_working_3-way'!G126)</f>
        <v/>
      </c>
      <c r="K127" s="17" t="str">
        <f>IF(OR($A127="",$B127="",$C127=""),"",'OddsRatio_working_3-way'!H126)</f>
        <v/>
      </c>
      <c r="L127" s="21" t="str">
        <f>IF(OR($A127="",$B127="",$C127=""),"",'OddsRatio_working_3-way'!I126)</f>
        <v/>
      </c>
      <c r="M127" s="22" t="str">
        <f>IF(OR($A127="",$B127="",$C127=""),"",'OddsRatio_working_3-way'!J126)</f>
        <v/>
      </c>
      <c r="N127" s="17" t="str">
        <f>IF('Log_working_3-way'!$D126="","",A127^('Log_working_3-way'!$D126))</f>
        <v/>
      </c>
      <c r="O127" s="21" t="str">
        <f>IF('Log_working_3-way'!$D126="","",B127^('Log_working_3-way'!$D126))</f>
        <v/>
      </c>
      <c r="P127" s="22" t="str">
        <f>IF('Log_working_3-way'!$D126="","",C127^('Log_working_3-way'!$D126))</f>
        <v/>
      </c>
    </row>
    <row r="128" spans="4:16">
      <c r="D128" s="20" t="str">
        <f t="shared" si="1"/>
        <v/>
      </c>
      <c r="E128" s="17" t="str">
        <f>IF(OR($A128="",$B128="",$C128=""),"",A128*'MPTO_working_3-way'!$I127)</f>
        <v/>
      </c>
      <c r="F128" s="21" t="str">
        <f>IF(OR($A128="",$B128="",$C128=""),"",B128*'MPTO_working_3-way'!$I127)</f>
        <v/>
      </c>
      <c r="G128" s="22" t="str">
        <f>IF(OR($A128="",$B128="",$C128=""),"",C128*'MPTO_working_3-way'!$I127)</f>
        <v/>
      </c>
      <c r="H128" s="17" t="str">
        <f>IF(OR($A128="",$B128="",$C128=""),"",'MPTO_working_3-way'!E127)</f>
        <v/>
      </c>
      <c r="I128" s="21" t="str">
        <f>IF(OR($A128="",$B128="",$C128=""),"",'MPTO_working_3-way'!F127)</f>
        <v/>
      </c>
      <c r="J128" s="22" t="str">
        <f>IF(OR($A128="",$B128="",$C128=""),"",'MPTO_working_3-way'!G127)</f>
        <v/>
      </c>
      <c r="K128" s="17" t="str">
        <f>IF(OR($A128="",$B128="",$C128=""),"",'OddsRatio_working_3-way'!H127)</f>
        <v/>
      </c>
      <c r="L128" s="21" t="str">
        <f>IF(OR($A128="",$B128="",$C128=""),"",'OddsRatio_working_3-way'!I127)</f>
        <v/>
      </c>
      <c r="M128" s="22" t="str">
        <f>IF(OR($A128="",$B128="",$C128=""),"",'OddsRatio_working_3-way'!J127)</f>
        <v/>
      </c>
      <c r="N128" s="17" t="str">
        <f>IF('Log_working_3-way'!$D127="","",A128^('Log_working_3-way'!$D127))</f>
        <v/>
      </c>
      <c r="O128" s="21" t="str">
        <f>IF('Log_working_3-way'!$D127="","",B128^('Log_working_3-way'!$D127))</f>
        <v/>
      </c>
      <c r="P128" s="22" t="str">
        <f>IF('Log_working_3-way'!$D127="","",C128^('Log_working_3-way'!$D127))</f>
        <v/>
      </c>
    </row>
    <row r="129" spans="4:16">
      <c r="D129" s="20" t="str">
        <f t="shared" si="1"/>
        <v/>
      </c>
      <c r="E129" s="17" t="str">
        <f>IF(OR($A129="",$B129="",$C129=""),"",A129*'MPTO_working_3-way'!$I128)</f>
        <v/>
      </c>
      <c r="F129" s="21" t="str">
        <f>IF(OR($A129="",$B129="",$C129=""),"",B129*'MPTO_working_3-way'!$I128)</f>
        <v/>
      </c>
      <c r="G129" s="22" t="str">
        <f>IF(OR($A129="",$B129="",$C129=""),"",C129*'MPTO_working_3-way'!$I128)</f>
        <v/>
      </c>
      <c r="H129" s="17" t="str">
        <f>IF(OR($A129="",$B129="",$C129=""),"",'MPTO_working_3-way'!E128)</f>
        <v/>
      </c>
      <c r="I129" s="21" t="str">
        <f>IF(OR($A129="",$B129="",$C129=""),"",'MPTO_working_3-way'!F128)</f>
        <v/>
      </c>
      <c r="J129" s="22" t="str">
        <f>IF(OR($A129="",$B129="",$C129=""),"",'MPTO_working_3-way'!G128)</f>
        <v/>
      </c>
      <c r="K129" s="17" t="str">
        <f>IF(OR($A129="",$B129="",$C129=""),"",'OddsRatio_working_3-way'!H128)</f>
        <v/>
      </c>
      <c r="L129" s="21" t="str">
        <f>IF(OR($A129="",$B129="",$C129=""),"",'OddsRatio_working_3-way'!I128)</f>
        <v/>
      </c>
      <c r="M129" s="22" t="str">
        <f>IF(OR($A129="",$B129="",$C129=""),"",'OddsRatio_working_3-way'!J128)</f>
        <v/>
      </c>
      <c r="N129" s="17" t="str">
        <f>IF('Log_working_3-way'!$D128="","",A129^('Log_working_3-way'!$D128))</f>
        <v/>
      </c>
      <c r="O129" s="21" t="str">
        <f>IF('Log_working_3-way'!$D128="","",B129^('Log_working_3-way'!$D128))</f>
        <v/>
      </c>
      <c r="P129" s="22" t="str">
        <f>IF('Log_working_3-way'!$D128="","",C129^('Log_working_3-way'!$D128))</f>
        <v/>
      </c>
    </row>
    <row r="130" spans="4:16">
      <c r="D130" s="20" t="str">
        <f t="shared" si="1"/>
        <v/>
      </c>
      <c r="E130" s="17" t="str">
        <f>IF(OR($A130="",$B130="",$C130=""),"",A130*'MPTO_working_3-way'!$I129)</f>
        <v/>
      </c>
      <c r="F130" s="21" t="str">
        <f>IF(OR($A130="",$B130="",$C130=""),"",B130*'MPTO_working_3-way'!$I129)</f>
        <v/>
      </c>
      <c r="G130" s="22" t="str">
        <f>IF(OR($A130="",$B130="",$C130=""),"",C130*'MPTO_working_3-way'!$I129)</f>
        <v/>
      </c>
      <c r="H130" s="17" t="str">
        <f>IF(OR($A130="",$B130="",$C130=""),"",'MPTO_working_3-way'!E129)</f>
        <v/>
      </c>
      <c r="I130" s="21" t="str">
        <f>IF(OR($A130="",$B130="",$C130=""),"",'MPTO_working_3-way'!F129)</f>
        <v/>
      </c>
      <c r="J130" s="22" t="str">
        <f>IF(OR($A130="",$B130="",$C130=""),"",'MPTO_working_3-way'!G129)</f>
        <v/>
      </c>
      <c r="K130" s="17" t="str">
        <f>IF(OR($A130="",$B130="",$C130=""),"",'OddsRatio_working_3-way'!H129)</f>
        <v/>
      </c>
      <c r="L130" s="21" t="str">
        <f>IF(OR($A130="",$B130="",$C130=""),"",'OddsRatio_working_3-way'!I129)</f>
        <v/>
      </c>
      <c r="M130" s="22" t="str">
        <f>IF(OR($A130="",$B130="",$C130=""),"",'OddsRatio_working_3-way'!J129)</f>
        <v/>
      </c>
      <c r="N130" s="17" t="str">
        <f>IF('Log_working_3-way'!$D129="","",A130^('Log_working_3-way'!$D129))</f>
        <v/>
      </c>
      <c r="O130" s="21" t="str">
        <f>IF('Log_working_3-way'!$D129="","",B130^('Log_working_3-way'!$D129))</f>
        <v/>
      </c>
      <c r="P130" s="22" t="str">
        <f>IF('Log_working_3-way'!$D129="","",C130^('Log_working_3-way'!$D129))</f>
        <v/>
      </c>
    </row>
    <row r="131" spans="4:16">
      <c r="D131" s="20" t="str">
        <f t="shared" si="1"/>
        <v/>
      </c>
      <c r="E131" s="17" t="str">
        <f>IF(OR($A131="",$B131="",$C131=""),"",A131*'MPTO_working_3-way'!$I130)</f>
        <v/>
      </c>
      <c r="F131" s="21" t="str">
        <f>IF(OR($A131="",$B131="",$C131=""),"",B131*'MPTO_working_3-way'!$I130)</f>
        <v/>
      </c>
      <c r="G131" s="22" t="str">
        <f>IF(OR($A131="",$B131="",$C131=""),"",C131*'MPTO_working_3-way'!$I130)</f>
        <v/>
      </c>
      <c r="H131" s="17" t="str">
        <f>IF(OR($A131="",$B131="",$C131=""),"",'MPTO_working_3-way'!E130)</f>
        <v/>
      </c>
      <c r="I131" s="21" t="str">
        <f>IF(OR($A131="",$B131="",$C131=""),"",'MPTO_working_3-way'!F130)</f>
        <v/>
      </c>
      <c r="J131" s="22" t="str">
        <f>IF(OR($A131="",$B131="",$C131=""),"",'MPTO_working_3-way'!G130)</f>
        <v/>
      </c>
      <c r="K131" s="17" t="str">
        <f>IF(OR($A131="",$B131="",$C131=""),"",'OddsRatio_working_3-way'!H130)</f>
        <v/>
      </c>
      <c r="L131" s="21" t="str">
        <f>IF(OR($A131="",$B131="",$C131=""),"",'OddsRatio_working_3-way'!I130)</f>
        <v/>
      </c>
      <c r="M131" s="22" t="str">
        <f>IF(OR($A131="",$B131="",$C131=""),"",'OddsRatio_working_3-way'!J130)</f>
        <v/>
      </c>
      <c r="N131" s="17" t="str">
        <f>IF('Log_working_3-way'!$D130="","",A131^('Log_working_3-way'!$D130))</f>
        <v/>
      </c>
      <c r="O131" s="21" t="str">
        <f>IF('Log_working_3-way'!$D130="","",B131^('Log_working_3-way'!$D130))</f>
        <v/>
      </c>
      <c r="P131" s="22" t="str">
        <f>IF('Log_working_3-way'!$D130="","",C131^('Log_working_3-way'!$D130))</f>
        <v/>
      </c>
    </row>
    <row r="132" spans="4:16">
      <c r="D132" s="20" t="str">
        <f t="shared" si="1"/>
        <v/>
      </c>
      <c r="E132" s="17" t="str">
        <f>IF(OR($A132="",$B132="",$C132=""),"",A132*'MPTO_working_3-way'!$I131)</f>
        <v/>
      </c>
      <c r="F132" s="21" t="str">
        <f>IF(OR($A132="",$B132="",$C132=""),"",B132*'MPTO_working_3-way'!$I131)</f>
        <v/>
      </c>
      <c r="G132" s="22" t="str">
        <f>IF(OR($A132="",$B132="",$C132=""),"",C132*'MPTO_working_3-way'!$I131)</f>
        <v/>
      </c>
      <c r="H132" s="17" t="str">
        <f>IF(OR($A132="",$B132="",$C132=""),"",'MPTO_working_3-way'!E131)</f>
        <v/>
      </c>
      <c r="I132" s="21" t="str">
        <f>IF(OR($A132="",$B132="",$C132=""),"",'MPTO_working_3-way'!F131)</f>
        <v/>
      </c>
      <c r="J132" s="22" t="str">
        <f>IF(OR($A132="",$B132="",$C132=""),"",'MPTO_working_3-way'!G131)</f>
        <v/>
      </c>
      <c r="K132" s="17" t="str">
        <f>IF(OR($A132="",$B132="",$C132=""),"",'OddsRatio_working_3-way'!H131)</f>
        <v/>
      </c>
      <c r="L132" s="21" t="str">
        <f>IF(OR($A132="",$B132="",$C132=""),"",'OddsRatio_working_3-way'!I131)</f>
        <v/>
      </c>
      <c r="M132" s="22" t="str">
        <f>IF(OR($A132="",$B132="",$C132=""),"",'OddsRatio_working_3-way'!J131)</f>
        <v/>
      </c>
      <c r="N132" s="17" t="str">
        <f>IF('Log_working_3-way'!$D131="","",A132^('Log_working_3-way'!$D131))</f>
        <v/>
      </c>
      <c r="O132" s="21" t="str">
        <f>IF('Log_working_3-way'!$D131="","",B132^('Log_working_3-way'!$D131))</f>
        <v/>
      </c>
      <c r="P132" s="22" t="str">
        <f>IF('Log_working_3-way'!$D131="","",C132^('Log_working_3-way'!$D131))</f>
        <v/>
      </c>
    </row>
    <row r="133" spans="4:16">
      <c r="D133" s="20" t="str">
        <f t="shared" ref="D133:D196" si="2">IF(OR($A133="",$B133="",$C133=""),"",(1/A133)+(1/B133)+(1/C133)-1)</f>
        <v/>
      </c>
      <c r="E133" s="17" t="str">
        <f>IF(OR($A133="",$B133="",$C133=""),"",A133*'MPTO_working_3-way'!$I132)</f>
        <v/>
      </c>
      <c r="F133" s="21" t="str">
        <f>IF(OR($A133="",$B133="",$C133=""),"",B133*'MPTO_working_3-way'!$I132)</f>
        <v/>
      </c>
      <c r="G133" s="22" t="str">
        <f>IF(OR($A133="",$B133="",$C133=""),"",C133*'MPTO_working_3-way'!$I132)</f>
        <v/>
      </c>
      <c r="H133" s="17" t="str">
        <f>IF(OR($A133="",$B133="",$C133=""),"",'MPTO_working_3-way'!E132)</f>
        <v/>
      </c>
      <c r="I133" s="21" t="str">
        <f>IF(OR($A133="",$B133="",$C133=""),"",'MPTO_working_3-way'!F132)</f>
        <v/>
      </c>
      <c r="J133" s="22" t="str">
        <f>IF(OR($A133="",$B133="",$C133=""),"",'MPTO_working_3-way'!G132)</f>
        <v/>
      </c>
      <c r="K133" s="17" t="str">
        <f>IF(OR($A133="",$B133="",$C133=""),"",'OddsRatio_working_3-way'!H132)</f>
        <v/>
      </c>
      <c r="L133" s="21" t="str">
        <f>IF(OR($A133="",$B133="",$C133=""),"",'OddsRatio_working_3-way'!I132)</f>
        <v/>
      </c>
      <c r="M133" s="22" t="str">
        <f>IF(OR($A133="",$B133="",$C133=""),"",'OddsRatio_working_3-way'!J132)</f>
        <v/>
      </c>
      <c r="N133" s="17" t="str">
        <f>IF('Log_working_3-way'!$D132="","",A133^('Log_working_3-way'!$D132))</f>
        <v/>
      </c>
      <c r="O133" s="21" t="str">
        <f>IF('Log_working_3-way'!$D132="","",B133^('Log_working_3-way'!$D132))</f>
        <v/>
      </c>
      <c r="P133" s="22" t="str">
        <f>IF('Log_working_3-way'!$D132="","",C133^('Log_working_3-way'!$D132))</f>
        <v/>
      </c>
    </row>
    <row r="134" spans="4:16">
      <c r="D134" s="20" t="str">
        <f t="shared" si="2"/>
        <v/>
      </c>
      <c r="E134" s="17" t="str">
        <f>IF(OR($A134="",$B134="",$C134=""),"",A134*'MPTO_working_3-way'!$I133)</f>
        <v/>
      </c>
      <c r="F134" s="21" t="str">
        <f>IF(OR($A134="",$B134="",$C134=""),"",B134*'MPTO_working_3-way'!$I133)</f>
        <v/>
      </c>
      <c r="G134" s="22" t="str">
        <f>IF(OR($A134="",$B134="",$C134=""),"",C134*'MPTO_working_3-way'!$I133)</f>
        <v/>
      </c>
      <c r="H134" s="17" t="str">
        <f>IF(OR($A134="",$B134="",$C134=""),"",'MPTO_working_3-way'!E133)</f>
        <v/>
      </c>
      <c r="I134" s="21" t="str">
        <f>IF(OR($A134="",$B134="",$C134=""),"",'MPTO_working_3-way'!F133)</f>
        <v/>
      </c>
      <c r="J134" s="22" t="str">
        <f>IF(OR($A134="",$B134="",$C134=""),"",'MPTO_working_3-way'!G133)</f>
        <v/>
      </c>
      <c r="K134" s="17" t="str">
        <f>IF(OR($A134="",$B134="",$C134=""),"",'OddsRatio_working_3-way'!H133)</f>
        <v/>
      </c>
      <c r="L134" s="21" t="str">
        <f>IF(OR($A134="",$B134="",$C134=""),"",'OddsRatio_working_3-way'!I133)</f>
        <v/>
      </c>
      <c r="M134" s="22" t="str">
        <f>IF(OR($A134="",$B134="",$C134=""),"",'OddsRatio_working_3-way'!J133)</f>
        <v/>
      </c>
      <c r="N134" s="17" t="str">
        <f>IF('Log_working_3-way'!$D133="","",A134^('Log_working_3-way'!$D133))</f>
        <v/>
      </c>
      <c r="O134" s="21" t="str">
        <f>IF('Log_working_3-way'!$D133="","",B134^('Log_working_3-way'!$D133))</f>
        <v/>
      </c>
      <c r="P134" s="22" t="str">
        <f>IF('Log_working_3-way'!$D133="","",C134^('Log_working_3-way'!$D133))</f>
        <v/>
      </c>
    </row>
    <row r="135" spans="4:16">
      <c r="D135" s="20" t="str">
        <f t="shared" si="2"/>
        <v/>
      </c>
      <c r="E135" s="17" t="str">
        <f>IF(OR($A135="",$B135="",$C135=""),"",A135*'MPTO_working_3-way'!$I134)</f>
        <v/>
      </c>
      <c r="F135" s="21" t="str">
        <f>IF(OR($A135="",$B135="",$C135=""),"",B135*'MPTO_working_3-way'!$I134)</f>
        <v/>
      </c>
      <c r="G135" s="22" t="str">
        <f>IF(OR($A135="",$B135="",$C135=""),"",C135*'MPTO_working_3-way'!$I134)</f>
        <v/>
      </c>
      <c r="H135" s="17" t="str">
        <f>IF(OR($A135="",$B135="",$C135=""),"",'MPTO_working_3-way'!E134)</f>
        <v/>
      </c>
      <c r="I135" s="21" t="str">
        <f>IF(OR($A135="",$B135="",$C135=""),"",'MPTO_working_3-way'!F134)</f>
        <v/>
      </c>
      <c r="J135" s="22" t="str">
        <f>IF(OR($A135="",$B135="",$C135=""),"",'MPTO_working_3-way'!G134)</f>
        <v/>
      </c>
      <c r="K135" s="17" t="str">
        <f>IF(OR($A135="",$B135="",$C135=""),"",'OddsRatio_working_3-way'!H134)</f>
        <v/>
      </c>
      <c r="L135" s="21" t="str">
        <f>IF(OR($A135="",$B135="",$C135=""),"",'OddsRatio_working_3-way'!I134)</f>
        <v/>
      </c>
      <c r="M135" s="22" t="str">
        <f>IF(OR($A135="",$B135="",$C135=""),"",'OddsRatio_working_3-way'!J134)</f>
        <v/>
      </c>
      <c r="N135" s="17" t="str">
        <f>IF('Log_working_3-way'!$D134="","",A135^('Log_working_3-way'!$D134))</f>
        <v/>
      </c>
      <c r="O135" s="21" t="str">
        <f>IF('Log_working_3-way'!$D134="","",B135^('Log_working_3-way'!$D134))</f>
        <v/>
      </c>
      <c r="P135" s="22" t="str">
        <f>IF('Log_working_3-way'!$D134="","",C135^('Log_working_3-way'!$D134))</f>
        <v/>
      </c>
    </row>
    <row r="136" spans="4:16">
      <c r="D136" s="20" t="str">
        <f t="shared" si="2"/>
        <v/>
      </c>
      <c r="E136" s="17" t="str">
        <f>IF(OR($A136="",$B136="",$C136=""),"",A136*'MPTO_working_3-way'!$I135)</f>
        <v/>
      </c>
      <c r="F136" s="21" t="str">
        <f>IF(OR($A136="",$B136="",$C136=""),"",B136*'MPTO_working_3-way'!$I135)</f>
        <v/>
      </c>
      <c r="G136" s="22" t="str">
        <f>IF(OR($A136="",$B136="",$C136=""),"",C136*'MPTO_working_3-way'!$I135)</f>
        <v/>
      </c>
      <c r="H136" s="17" t="str">
        <f>IF(OR($A136="",$B136="",$C136=""),"",'MPTO_working_3-way'!E135)</f>
        <v/>
      </c>
      <c r="I136" s="21" t="str">
        <f>IF(OR($A136="",$B136="",$C136=""),"",'MPTO_working_3-way'!F135)</f>
        <v/>
      </c>
      <c r="J136" s="22" t="str">
        <f>IF(OR($A136="",$B136="",$C136=""),"",'MPTO_working_3-way'!G135)</f>
        <v/>
      </c>
      <c r="K136" s="17" t="str">
        <f>IF(OR($A136="",$B136="",$C136=""),"",'OddsRatio_working_3-way'!H135)</f>
        <v/>
      </c>
      <c r="L136" s="21" t="str">
        <f>IF(OR($A136="",$B136="",$C136=""),"",'OddsRatio_working_3-way'!I135)</f>
        <v/>
      </c>
      <c r="M136" s="22" t="str">
        <f>IF(OR($A136="",$B136="",$C136=""),"",'OddsRatio_working_3-way'!J135)</f>
        <v/>
      </c>
      <c r="N136" s="17" t="str">
        <f>IF('Log_working_3-way'!$D135="","",A136^('Log_working_3-way'!$D135))</f>
        <v/>
      </c>
      <c r="O136" s="21" t="str">
        <f>IF('Log_working_3-way'!$D135="","",B136^('Log_working_3-way'!$D135))</f>
        <v/>
      </c>
      <c r="P136" s="22" t="str">
        <f>IF('Log_working_3-way'!$D135="","",C136^('Log_working_3-way'!$D135))</f>
        <v/>
      </c>
    </row>
    <row r="137" spans="4:16">
      <c r="D137" s="20" t="str">
        <f t="shared" si="2"/>
        <v/>
      </c>
      <c r="E137" s="17" t="str">
        <f>IF(OR($A137="",$B137="",$C137=""),"",A137*'MPTO_working_3-way'!$I136)</f>
        <v/>
      </c>
      <c r="F137" s="21" t="str">
        <f>IF(OR($A137="",$B137="",$C137=""),"",B137*'MPTO_working_3-way'!$I136)</f>
        <v/>
      </c>
      <c r="G137" s="22" t="str">
        <f>IF(OR($A137="",$B137="",$C137=""),"",C137*'MPTO_working_3-way'!$I136)</f>
        <v/>
      </c>
      <c r="H137" s="17" t="str">
        <f>IF(OR($A137="",$B137="",$C137=""),"",'MPTO_working_3-way'!E136)</f>
        <v/>
      </c>
      <c r="I137" s="21" t="str">
        <f>IF(OR($A137="",$B137="",$C137=""),"",'MPTO_working_3-way'!F136)</f>
        <v/>
      </c>
      <c r="J137" s="22" t="str">
        <f>IF(OR($A137="",$B137="",$C137=""),"",'MPTO_working_3-way'!G136)</f>
        <v/>
      </c>
      <c r="K137" s="17" t="str">
        <f>IF(OR($A137="",$B137="",$C137=""),"",'OddsRatio_working_3-way'!H136)</f>
        <v/>
      </c>
      <c r="L137" s="21" t="str">
        <f>IF(OR($A137="",$B137="",$C137=""),"",'OddsRatio_working_3-way'!I136)</f>
        <v/>
      </c>
      <c r="M137" s="22" t="str">
        <f>IF(OR($A137="",$B137="",$C137=""),"",'OddsRatio_working_3-way'!J136)</f>
        <v/>
      </c>
      <c r="N137" s="17" t="str">
        <f>IF('Log_working_3-way'!$D136="","",A137^('Log_working_3-way'!$D136))</f>
        <v/>
      </c>
      <c r="O137" s="21" t="str">
        <f>IF('Log_working_3-way'!$D136="","",B137^('Log_working_3-way'!$D136))</f>
        <v/>
      </c>
      <c r="P137" s="22" t="str">
        <f>IF('Log_working_3-way'!$D136="","",C137^('Log_working_3-way'!$D136))</f>
        <v/>
      </c>
    </row>
    <row r="138" spans="4:16">
      <c r="D138" s="20" t="str">
        <f t="shared" si="2"/>
        <v/>
      </c>
      <c r="E138" s="17" t="str">
        <f>IF(OR($A138="",$B138="",$C138=""),"",A138*'MPTO_working_3-way'!$I137)</f>
        <v/>
      </c>
      <c r="F138" s="21" t="str">
        <f>IF(OR($A138="",$B138="",$C138=""),"",B138*'MPTO_working_3-way'!$I137)</f>
        <v/>
      </c>
      <c r="G138" s="22" t="str">
        <f>IF(OR($A138="",$B138="",$C138=""),"",C138*'MPTO_working_3-way'!$I137)</f>
        <v/>
      </c>
      <c r="H138" s="17" t="str">
        <f>IF(OR($A138="",$B138="",$C138=""),"",'MPTO_working_3-way'!E137)</f>
        <v/>
      </c>
      <c r="I138" s="21" t="str">
        <f>IF(OR($A138="",$B138="",$C138=""),"",'MPTO_working_3-way'!F137)</f>
        <v/>
      </c>
      <c r="J138" s="22" t="str">
        <f>IF(OR($A138="",$B138="",$C138=""),"",'MPTO_working_3-way'!G137)</f>
        <v/>
      </c>
      <c r="K138" s="17" t="str">
        <f>IF(OR($A138="",$B138="",$C138=""),"",'OddsRatio_working_3-way'!H137)</f>
        <v/>
      </c>
      <c r="L138" s="21" t="str">
        <f>IF(OR($A138="",$B138="",$C138=""),"",'OddsRatio_working_3-way'!I137)</f>
        <v/>
      </c>
      <c r="M138" s="22" t="str">
        <f>IF(OR($A138="",$B138="",$C138=""),"",'OddsRatio_working_3-way'!J137)</f>
        <v/>
      </c>
      <c r="N138" s="17" t="str">
        <f>IF('Log_working_3-way'!$D137="","",A138^('Log_working_3-way'!$D137))</f>
        <v/>
      </c>
      <c r="O138" s="21" t="str">
        <f>IF('Log_working_3-way'!$D137="","",B138^('Log_working_3-way'!$D137))</f>
        <v/>
      </c>
      <c r="P138" s="22" t="str">
        <f>IF('Log_working_3-way'!$D137="","",C138^('Log_working_3-way'!$D137))</f>
        <v/>
      </c>
    </row>
    <row r="139" spans="4:16">
      <c r="D139" s="20" t="str">
        <f t="shared" si="2"/>
        <v/>
      </c>
      <c r="E139" s="17" t="str">
        <f>IF(OR($A139="",$B139="",$C139=""),"",A139*'MPTO_working_3-way'!$I138)</f>
        <v/>
      </c>
      <c r="F139" s="21" t="str">
        <f>IF(OR($A139="",$B139="",$C139=""),"",B139*'MPTO_working_3-way'!$I138)</f>
        <v/>
      </c>
      <c r="G139" s="22" t="str">
        <f>IF(OR($A139="",$B139="",$C139=""),"",C139*'MPTO_working_3-way'!$I138)</f>
        <v/>
      </c>
      <c r="H139" s="17" t="str">
        <f>IF(OR($A139="",$B139="",$C139=""),"",'MPTO_working_3-way'!E138)</f>
        <v/>
      </c>
      <c r="I139" s="21" t="str">
        <f>IF(OR($A139="",$B139="",$C139=""),"",'MPTO_working_3-way'!F138)</f>
        <v/>
      </c>
      <c r="J139" s="22" t="str">
        <f>IF(OR($A139="",$B139="",$C139=""),"",'MPTO_working_3-way'!G138)</f>
        <v/>
      </c>
      <c r="K139" s="17" t="str">
        <f>IF(OR($A139="",$B139="",$C139=""),"",'OddsRatio_working_3-way'!H138)</f>
        <v/>
      </c>
      <c r="L139" s="21" t="str">
        <f>IF(OR($A139="",$B139="",$C139=""),"",'OddsRatio_working_3-way'!I138)</f>
        <v/>
      </c>
      <c r="M139" s="22" t="str">
        <f>IF(OR($A139="",$B139="",$C139=""),"",'OddsRatio_working_3-way'!J138)</f>
        <v/>
      </c>
      <c r="N139" s="17" t="str">
        <f>IF('Log_working_3-way'!$D138="","",A139^('Log_working_3-way'!$D138))</f>
        <v/>
      </c>
      <c r="O139" s="21" t="str">
        <f>IF('Log_working_3-way'!$D138="","",B139^('Log_working_3-way'!$D138))</f>
        <v/>
      </c>
      <c r="P139" s="22" t="str">
        <f>IF('Log_working_3-way'!$D138="","",C139^('Log_working_3-way'!$D138))</f>
        <v/>
      </c>
    </row>
    <row r="140" spans="4:16">
      <c r="D140" s="20" t="str">
        <f t="shared" si="2"/>
        <v/>
      </c>
      <c r="E140" s="17" t="str">
        <f>IF(OR($A140="",$B140="",$C140=""),"",A140*'MPTO_working_3-way'!$I139)</f>
        <v/>
      </c>
      <c r="F140" s="21" t="str">
        <f>IF(OR($A140="",$B140="",$C140=""),"",B140*'MPTO_working_3-way'!$I139)</f>
        <v/>
      </c>
      <c r="G140" s="22" t="str">
        <f>IF(OR($A140="",$B140="",$C140=""),"",C140*'MPTO_working_3-way'!$I139)</f>
        <v/>
      </c>
      <c r="H140" s="17" t="str">
        <f>IF(OR($A140="",$B140="",$C140=""),"",'MPTO_working_3-way'!E139)</f>
        <v/>
      </c>
      <c r="I140" s="21" t="str">
        <f>IF(OR($A140="",$B140="",$C140=""),"",'MPTO_working_3-way'!F139)</f>
        <v/>
      </c>
      <c r="J140" s="22" t="str">
        <f>IF(OR($A140="",$B140="",$C140=""),"",'MPTO_working_3-way'!G139)</f>
        <v/>
      </c>
      <c r="K140" s="17" t="str">
        <f>IF(OR($A140="",$B140="",$C140=""),"",'OddsRatio_working_3-way'!H139)</f>
        <v/>
      </c>
      <c r="L140" s="21" t="str">
        <f>IF(OR($A140="",$B140="",$C140=""),"",'OddsRatio_working_3-way'!I139)</f>
        <v/>
      </c>
      <c r="M140" s="22" t="str">
        <f>IF(OR($A140="",$B140="",$C140=""),"",'OddsRatio_working_3-way'!J139)</f>
        <v/>
      </c>
      <c r="N140" s="17" t="str">
        <f>IF('Log_working_3-way'!$D139="","",A140^('Log_working_3-way'!$D139))</f>
        <v/>
      </c>
      <c r="O140" s="21" t="str">
        <f>IF('Log_working_3-way'!$D139="","",B140^('Log_working_3-way'!$D139))</f>
        <v/>
      </c>
      <c r="P140" s="22" t="str">
        <f>IF('Log_working_3-way'!$D139="","",C140^('Log_working_3-way'!$D139))</f>
        <v/>
      </c>
    </row>
    <row r="141" spans="4:16">
      <c r="D141" s="20" t="str">
        <f t="shared" si="2"/>
        <v/>
      </c>
      <c r="E141" s="17" t="str">
        <f>IF(OR($A141="",$B141="",$C141=""),"",A141*'MPTO_working_3-way'!$I140)</f>
        <v/>
      </c>
      <c r="F141" s="21" t="str">
        <f>IF(OR($A141="",$B141="",$C141=""),"",B141*'MPTO_working_3-way'!$I140)</f>
        <v/>
      </c>
      <c r="G141" s="22" t="str">
        <f>IF(OR($A141="",$B141="",$C141=""),"",C141*'MPTO_working_3-way'!$I140)</f>
        <v/>
      </c>
      <c r="H141" s="17" t="str">
        <f>IF(OR($A141="",$B141="",$C141=""),"",'MPTO_working_3-way'!E140)</f>
        <v/>
      </c>
      <c r="I141" s="21" t="str">
        <f>IF(OR($A141="",$B141="",$C141=""),"",'MPTO_working_3-way'!F140)</f>
        <v/>
      </c>
      <c r="J141" s="22" t="str">
        <f>IF(OR($A141="",$B141="",$C141=""),"",'MPTO_working_3-way'!G140)</f>
        <v/>
      </c>
      <c r="K141" s="17" t="str">
        <f>IF(OR($A141="",$B141="",$C141=""),"",'OddsRatio_working_3-way'!H140)</f>
        <v/>
      </c>
      <c r="L141" s="21" t="str">
        <f>IF(OR($A141="",$B141="",$C141=""),"",'OddsRatio_working_3-way'!I140)</f>
        <v/>
      </c>
      <c r="M141" s="22" t="str">
        <f>IF(OR($A141="",$B141="",$C141=""),"",'OddsRatio_working_3-way'!J140)</f>
        <v/>
      </c>
      <c r="N141" s="17" t="str">
        <f>IF('Log_working_3-way'!$D140="","",A141^('Log_working_3-way'!$D140))</f>
        <v/>
      </c>
      <c r="O141" s="21" t="str">
        <f>IF('Log_working_3-way'!$D140="","",B141^('Log_working_3-way'!$D140))</f>
        <v/>
      </c>
      <c r="P141" s="22" t="str">
        <f>IF('Log_working_3-way'!$D140="","",C141^('Log_working_3-way'!$D140))</f>
        <v/>
      </c>
    </row>
    <row r="142" spans="4:16">
      <c r="D142" s="20" t="str">
        <f t="shared" si="2"/>
        <v/>
      </c>
      <c r="E142" s="17" t="str">
        <f>IF(OR($A142="",$B142="",$C142=""),"",A142*'MPTO_working_3-way'!$I141)</f>
        <v/>
      </c>
      <c r="F142" s="21" t="str">
        <f>IF(OR($A142="",$B142="",$C142=""),"",B142*'MPTO_working_3-way'!$I141)</f>
        <v/>
      </c>
      <c r="G142" s="22" t="str">
        <f>IF(OR($A142="",$B142="",$C142=""),"",C142*'MPTO_working_3-way'!$I141)</f>
        <v/>
      </c>
      <c r="H142" s="17" t="str">
        <f>IF(OR($A142="",$B142="",$C142=""),"",'MPTO_working_3-way'!E141)</f>
        <v/>
      </c>
      <c r="I142" s="21" t="str">
        <f>IF(OR($A142="",$B142="",$C142=""),"",'MPTO_working_3-way'!F141)</f>
        <v/>
      </c>
      <c r="J142" s="22" t="str">
        <f>IF(OR($A142="",$B142="",$C142=""),"",'MPTO_working_3-way'!G141)</f>
        <v/>
      </c>
      <c r="K142" s="17" t="str">
        <f>IF(OR($A142="",$B142="",$C142=""),"",'OddsRatio_working_3-way'!H141)</f>
        <v/>
      </c>
      <c r="L142" s="21" t="str">
        <f>IF(OR($A142="",$B142="",$C142=""),"",'OddsRatio_working_3-way'!I141)</f>
        <v/>
      </c>
      <c r="M142" s="22" t="str">
        <f>IF(OR($A142="",$B142="",$C142=""),"",'OddsRatio_working_3-way'!J141)</f>
        <v/>
      </c>
      <c r="N142" s="17" t="str">
        <f>IF('Log_working_3-way'!$D141="","",A142^('Log_working_3-way'!$D141))</f>
        <v/>
      </c>
      <c r="O142" s="21" t="str">
        <f>IF('Log_working_3-way'!$D141="","",B142^('Log_working_3-way'!$D141))</f>
        <v/>
      </c>
      <c r="P142" s="22" t="str">
        <f>IF('Log_working_3-way'!$D141="","",C142^('Log_working_3-way'!$D141))</f>
        <v/>
      </c>
    </row>
    <row r="143" spans="4:16">
      <c r="D143" s="20" t="str">
        <f t="shared" si="2"/>
        <v/>
      </c>
      <c r="E143" s="17" t="str">
        <f>IF(OR($A143="",$B143="",$C143=""),"",A143*'MPTO_working_3-way'!$I142)</f>
        <v/>
      </c>
      <c r="F143" s="21" t="str">
        <f>IF(OR($A143="",$B143="",$C143=""),"",B143*'MPTO_working_3-way'!$I142)</f>
        <v/>
      </c>
      <c r="G143" s="22" t="str">
        <f>IF(OR($A143="",$B143="",$C143=""),"",C143*'MPTO_working_3-way'!$I142)</f>
        <v/>
      </c>
      <c r="H143" s="17" t="str">
        <f>IF(OR($A143="",$B143="",$C143=""),"",'MPTO_working_3-way'!E142)</f>
        <v/>
      </c>
      <c r="I143" s="21" t="str">
        <f>IF(OR($A143="",$B143="",$C143=""),"",'MPTO_working_3-way'!F142)</f>
        <v/>
      </c>
      <c r="J143" s="22" t="str">
        <f>IF(OR($A143="",$B143="",$C143=""),"",'MPTO_working_3-way'!G142)</f>
        <v/>
      </c>
      <c r="K143" s="17" t="str">
        <f>IF(OR($A143="",$B143="",$C143=""),"",'OddsRatio_working_3-way'!H142)</f>
        <v/>
      </c>
      <c r="L143" s="21" t="str">
        <f>IF(OR($A143="",$B143="",$C143=""),"",'OddsRatio_working_3-way'!I142)</f>
        <v/>
      </c>
      <c r="M143" s="22" t="str">
        <f>IF(OR($A143="",$B143="",$C143=""),"",'OddsRatio_working_3-way'!J142)</f>
        <v/>
      </c>
      <c r="N143" s="17" t="str">
        <f>IF('Log_working_3-way'!$D142="","",A143^('Log_working_3-way'!$D142))</f>
        <v/>
      </c>
      <c r="O143" s="21" t="str">
        <f>IF('Log_working_3-way'!$D142="","",B143^('Log_working_3-way'!$D142))</f>
        <v/>
      </c>
      <c r="P143" s="22" t="str">
        <f>IF('Log_working_3-way'!$D142="","",C143^('Log_working_3-way'!$D142))</f>
        <v/>
      </c>
    </row>
    <row r="144" spans="4:16">
      <c r="D144" s="20" t="str">
        <f t="shared" si="2"/>
        <v/>
      </c>
      <c r="E144" s="17" t="str">
        <f>IF(OR($A144="",$B144="",$C144=""),"",A144*'MPTO_working_3-way'!$I143)</f>
        <v/>
      </c>
      <c r="F144" s="21" t="str">
        <f>IF(OR($A144="",$B144="",$C144=""),"",B144*'MPTO_working_3-way'!$I143)</f>
        <v/>
      </c>
      <c r="G144" s="22" t="str">
        <f>IF(OR($A144="",$B144="",$C144=""),"",C144*'MPTO_working_3-way'!$I143)</f>
        <v/>
      </c>
      <c r="H144" s="17" t="str">
        <f>IF(OR($A144="",$B144="",$C144=""),"",'MPTO_working_3-way'!E143)</f>
        <v/>
      </c>
      <c r="I144" s="21" t="str">
        <f>IF(OR($A144="",$B144="",$C144=""),"",'MPTO_working_3-way'!F143)</f>
        <v/>
      </c>
      <c r="J144" s="22" t="str">
        <f>IF(OR($A144="",$B144="",$C144=""),"",'MPTO_working_3-way'!G143)</f>
        <v/>
      </c>
      <c r="K144" s="17" t="str">
        <f>IF(OR($A144="",$B144="",$C144=""),"",'OddsRatio_working_3-way'!H143)</f>
        <v/>
      </c>
      <c r="L144" s="21" t="str">
        <f>IF(OR($A144="",$B144="",$C144=""),"",'OddsRatio_working_3-way'!I143)</f>
        <v/>
      </c>
      <c r="M144" s="22" t="str">
        <f>IF(OR($A144="",$B144="",$C144=""),"",'OddsRatio_working_3-way'!J143)</f>
        <v/>
      </c>
      <c r="N144" s="17" t="str">
        <f>IF('Log_working_3-way'!$D143="","",A144^('Log_working_3-way'!$D143))</f>
        <v/>
      </c>
      <c r="O144" s="21" t="str">
        <f>IF('Log_working_3-way'!$D143="","",B144^('Log_working_3-way'!$D143))</f>
        <v/>
      </c>
      <c r="P144" s="22" t="str">
        <f>IF('Log_working_3-way'!$D143="","",C144^('Log_working_3-way'!$D143))</f>
        <v/>
      </c>
    </row>
    <row r="145" spans="4:16">
      <c r="D145" s="20" t="str">
        <f t="shared" si="2"/>
        <v/>
      </c>
      <c r="E145" s="17" t="str">
        <f>IF(OR($A145="",$B145="",$C145=""),"",A145*'MPTO_working_3-way'!$I144)</f>
        <v/>
      </c>
      <c r="F145" s="21" t="str">
        <f>IF(OR($A145="",$B145="",$C145=""),"",B145*'MPTO_working_3-way'!$I144)</f>
        <v/>
      </c>
      <c r="G145" s="22" t="str">
        <f>IF(OR($A145="",$B145="",$C145=""),"",C145*'MPTO_working_3-way'!$I144)</f>
        <v/>
      </c>
      <c r="H145" s="17" t="str">
        <f>IF(OR($A145="",$B145="",$C145=""),"",'MPTO_working_3-way'!E144)</f>
        <v/>
      </c>
      <c r="I145" s="21" t="str">
        <f>IF(OR($A145="",$B145="",$C145=""),"",'MPTO_working_3-way'!F144)</f>
        <v/>
      </c>
      <c r="J145" s="22" t="str">
        <f>IF(OR($A145="",$B145="",$C145=""),"",'MPTO_working_3-way'!G144)</f>
        <v/>
      </c>
      <c r="K145" s="17" t="str">
        <f>IF(OR($A145="",$B145="",$C145=""),"",'OddsRatio_working_3-way'!H144)</f>
        <v/>
      </c>
      <c r="L145" s="21" t="str">
        <f>IF(OR($A145="",$B145="",$C145=""),"",'OddsRatio_working_3-way'!I144)</f>
        <v/>
      </c>
      <c r="M145" s="22" t="str">
        <f>IF(OR($A145="",$B145="",$C145=""),"",'OddsRatio_working_3-way'!J144)</f>
        <v/>
      </c>
      <c r="N145" s="17" t="str">
        <f>IF('Log_working_3-way'!$D144="","",A145^('Log_working_3-way'!$D144))</f>
        <v/>
      </c>
      <c r="O145" s="21" t="str">
        <f>IF('Log_working_3-way'!$D144="","",B145^('Log_working_3-way'!$D144))</f>
        <v/>
      </c>
      <c r="P145" s="22" t="str">
        <f>IF('Log_working_3-way'!$D144="","",C145^('Log_working_3-way'!$D144))</f>
        <v/>
      </c>
    </row>
    <row r="146" spans="4:16">
      <c r="D146" s="20" t="str">
        <f t="shared" si="2"/>
        <v/>
      </c>
      <c r="E146" s="17" t="str">
        <f>IF(OR($A146="",$B146="",$C146=""),"",A146*'MPTO_working_3-way'!$I145)</f>
        <v/>
      </c>
      <c r="F146" s="21" t="str">
        <f>IF(OR($A146="",$B146="",$C146=""),"",B146*'MPTO_working_3-way'!$I145)</f>
        <v/>
      </c>
      <c r="G146" s="22" t="str">
        <f>IF(OR($A146="",$B146="",$C146=""),"",C146*'MPTO_working_3-way'!$I145)</f>
        <v/>
      </c>
      <c r="H146" s="17" t="str">
        <f>IF(OR($A146="",$B146="",$C146=""),"",'MPTO_working_3-way'!E145)</f>
        <v/>
      </c>
      <c r="I146" s="21" t="str">
        <f>IF(OR($A146="",$B146="",$C146=""),"",'MPTO_working_3-way'!F145)</f>
        <v/>
      </c>
      <c r="J146" s="22" t="str">
        <f>IF(OR($A146="",$B146="",$C146=""),"",'MPTO_working_3-way'!G145)</f>
        <v/>
      </c>
      <c r="K146" s="17" t="str">
        <f>IF(OR($A146="",$B146="",$C146=""),"",'OddsRatio_working_3-way'!H145)</f>
        <v/>
      </c>
      <c r="L146" s="21" t="str">
        <f>IF(OR($A146="",$B146="",$C146=""),"",'OddsRatio_working_3-way'!I145)</f>
        <v/>
      </c>
      <c r="M146" s="22" t="str">
        <f>IF(OR($A146="",$B146="",$C146=""),"",'OddsRatio_working_3-way'!J145)</f>
        <v/>
      </c>
      <c r="N146" s="17" t="str">
        <f>IF('Log_working_3-way'!$D145="","",A146^('Log_working_3-way'!$D145))</f>
        <v/>
      </c>
      <c r="O146" s="21" t="str">
        <f>IF('Log_working_3-way'!$D145="","",B146^('Log_working_3-way'!$D145))</f>
        <v/>
      </c>
      <c r="P146" s="22" t="str">
        <f>IF('Log_working_3-way'!$D145="","",C146^('Log_working_3-way'!$D145))</f>
        <v/>
      </c>
    </row>
    <row r="147" spans="4:16">
      <c r="D147" s="20" t="str">
        <f t="shared" si="2"/>
        <v/>
      </c>
      <c r="E147" s="17" t="str">
        <f>IF(OR($A147="",$B147="",$C147=""),"",A147*'MPTO_working_3-way'!$I146)</f>
        <v/>
      </c>
      <c r="F147" s="21" t="str">
        <f>IF(OR($A147="",$B147="",$C147=""),"",B147*'MPTO_working_3-way'!$I146)</f>
        <v/>
      </c>
      <c r="G147" s="22" t="str">
        <f>IF(OR($A147="",$B147="",$C147=""),"",C147*'MPTO_working_3-way'!$I146)</f>
        <v/>
      </c>
      <c r="H147" s="17" t="str">
        <f>IF(OR($A147="",$B147="",$C147=""),"",'MPTO_working_3-way'!E146)</f>
        <v/>
      </c>
      <c r="I147" s="21" t="str">
        <f>IF(OR($A147="",$B147="",$C147=""),"",'MPTO_working_3-way'!F146)</f>
        <v/>
      </c>
      <c r="J147" s="22" t="str">
        <f>IF(OR($A147="",$B147="",$C147=""),"",'MPTO_working_3-way'!G146)</f>
        <v/>
      </c>
      <c r="K147" s="17" t="str">
        <f>IF(OR($A147="",$B147="",$C147=""),"",'OddsRatio_working_3-way'!H146)</f>
        <v/>
      </c>
      <c r="L147" s="21" t="str">
        <f>IF(OR($A147="",$B147="",$C147=""),"",'OddsRatio_working_3-way'!I146)</f>
        <v/>
      </c>
      <c r="M147" s="22" t="str">
        <f>IF(OR($A147="",$B147="",$C147=""),"",'OddsRatio_working_3-way'!J146)</f>
        <v/>
      </c>
      <c r="N147" s="17" t="str">
        <f>IF('Log_working_3-way'!$D146="","",A147^('Log_working_3-way'!$D146))</f>
        <v/>
      </c>
      <c r="O147" s="21" t="str">
        <f>IF('Log_working_3-way'!$D146="","",B147^('Log_working_3-way'!$D146))</f>
        <v/>
      </c>
      <c r="P147" s="22" t="str">
        <f>IF('Log_working_3-way'!$D146="","",C147^('Log_working_3-way'!$D146))</f>
        <v/>
      </c>
    </row>
    <row r="148" spans="4:16">
      <c r="D148" s="20" t="str">
        <f t="shared" si="2"/>
        <v/>
      </c>
      <c r="E148" s="17" t="str">
        <f>IF(OR($A148="",$B148="",$C148=""),"",A148*'MPTO_working_3-way'!$I147)</f>
        <v/>
      </c>
      <c r="F148" s="21" t="str">
        <f>IF(OR($A148="",$B148="",$C148=""),"",B148*'MPTO_working_3-way'!$I147)</f>
        <v/>
      </c>
      <c r="G148" s="22" t="str">
        <f>IF(OR($A148="",$B148="",$C148=""),"",C148*'MPTO_working_3-way'!$I147)</f>
        <v/>
      </c>
      <c r="H148" s="17" t="str">
        <f>IF(OR($A148="",$B148="",$C148=""),"",'MPTO_working_3-way'!E147)</f>
        <v/>
      </c>
      <c r="I148" s="21" t="str">
        <f>IF(OR($A148="",$B148="",$C148=""),"",'MPTO_working_3-way'!F147)</f>
        <v/>
      </c>
      <c r="J148" s="22" t="str">
        <f>IF(OR($A148="",$B148="",$C148=""),"",'MPTO_working_3-way'!G147)</f>
        <v/>
      </c>
      <c r="K148" s="17" t="str">
        <f>IF(OR($A148="",$B148="",$C148=""),"",'OddsRatio_working_3-way'!H147)</f>
        <v/>
      </c>
      <c r="L148" s="21" t="str">
        <f>IF(OR($A148="",$B148="",$C148=""),"",'OddsRatio_working_3-way'!I147)</f>
        <v/>
      </c>
      <c r="M148" s="22" t="str">
        <f>IF(OR($A148="",$B148="",$C148=""),"",'OddsRatio_working_3-way'!J147)</f>
        <v/>
      </c>
      <c r="N148" s="17" t="str">
        <f>IF('Log_working_3-way'!$D147="","",A148^('Log_working_3-way'!$D147))</f>
        <v/>
      </c>
      <c r="O148" s="21" t="str">
        <f>IF('Log_working_3-way'!$D147="","",B148^('Log_working_3-way'!$D147))</f>
        <v/>
      </c>
      <c r="P148" s="22" t="str">
        <f>IF('Log_working_3-way'!$D147="","",C148^('Log_working_3-way'!$D147))</f>
        <v/>
      </c>
    </row>
    <row r="149" spans="4:16">
      <c r="D149" s="20" t="str">
        <f t="shared" si="2"/>
        <v/>
      </c>
      <c r="E149" s="17" t="str">
        <f>IF(OR($A149="",$B149="",$C149=""),"",A149*'MPTO_working_3-way'!$I148)</f>
        <v/>
      </c>
      <c r="F149" s="21" t="str">
        <f>IF(OR($A149="",$B149="",$C149=""),"",B149*'MPTO_working_3-way'!$I148)</f>
        <v/>
      </c>
      <c r="G149" s="22" t="str">
        <f>IF(OR($A149="",$B149="",$C149=""),"",C149*'MPTO_working_3-way'!$I148)</f>
        <v/>
      </c>
      <c r="H149" s="17" t="str">
        <f>IF(OR($A149="",$B149="",$C149=""),"",'MPTO_working_3-way'!E148)</f>
        <v/>
      </c>
      <c r="I149" s="21" t="str">
        <f>IF(OR($A149="",$B149="",$C149=""),"",'MPTO_working_3-way'!F148)</f>
        <v/>
      </c>
      <c r="J149" s="22" t="str">
        <f>IF(OR($A149="",$B149="",$C149=""),"",'MPTO_working_3-way'!G148)</f>
        <v/>
      </c>
      <c r="K149" s="17" t="str">
        <f>IF(OR($A149="",$B149="",$C149=""),"",'OddsRatio_working_3-way'!H148)</f>
        <v/>
      </c>
      <c r="L149" s="21" t="str">
        <f>IF(OR($A149="",$B149="",$C149=""),"",'OddsRatio_working_3-way'!I148)</f>
        <v/>
      </c>
      <c r="M149" s="22" t="str">
        <f>IF(OR($A149="",$B149="",$C149=""),"",'OddsRatio_working_3-way'!J148)</f>
        <v/>
      </c>
      <c r="N149" s="17" t="str">
        <f>IF('Log_working_3-way'!$D148="","",A149^('Log_working_3-way'!$D148))</f>
        <v/>
      </c>
      <c r="O149" s="21" t="str">
        <f>IF('Log_working_3-way'!$D148="","",B149^('Log_working_3-way'!$D148))</f>
        <v/>
      </c>
      <c r="P149" s="22" t="str">
        <f>IF('Log_working_3-way'!$D148="","",C149^('Log_working_3-way'!$D148))</f>
        <v/>
      </c>
    </row>
    <row r="150" spans="4:16">
      <c r="D150" s="20" t="str">
        <f t="shared" si="2"/>
        <v/>
      </c>
      <c r="E150" s="17" t="str">
        <f>IF(OR($A150="",$B150="",$C150=""),"",A150*'MPTO_working_3-way'!$I149)</f>
        <v/>
      </c>
      <c r="F150" s="21" t="str">
        <f>IF(OR($A150="",$B150="",$C150=""),"",B150*'MPTO_working_3-way'!$I149)</f>
        <v/>
      </c>
      <c r="G150" s="22" t="str">
        <f>IF(OR($A150="",$B150="",$C150=""),"",C150*'MPTO_working_3-way'!$I149)</f>
        <v/>
      </c>
      <c r="H150" s="17" t="str">
        <f>IF(OR($A150="",$B150="",$C150=""),"",'MPTO_working_3-way'!E149)</f>
        <v/>
      </c>
      <c r="I150" s="21" t="str">
        <f>IF(OR($A150="",$B150="",$C150=""),"",'MPTO_working_3-way'!F149)</f>
        <v/>
      </c>
      <c r="J150" s="22" t="str">
        <f>IF(OR($A150="",$B150="",$C150=""),"",'MPTO_working_3-way'!G149)</f>
        <v/>
      </c>
      <c r="K150" s="17" t="str">
        <f>IF(OR($A150="",$B150="",$C150=""),"",'OddsRatio_working_3-way'!H149)</f>
        <v/>
      </c>
      <c r="L150" s="21" t="str">
        <f>IF(OR($A150="",$B150="",$C150=""),"",'OddsRatio_working_3-way'!I149)</f>
        <v/>
      </c>
      <c r="M150" s="22" t="str">
        <f>IF(OR($A150="",$B150="",$C150=""),"",'OddsRatio_working_3-way'!J149)</f>
        <v/>
      </c>
      <c r="N150" s="17" t="str">
        <f>IF('Log_working_3-way'!$D149="","",A150^('Log_working_3-way'!$D149))</f>
        <v/>
      </c>
      <c r="O150" s="21" t="str">
        <f>IF('Log_working_3-way'!$D149="","",B150^('Log_working_3-way'!$D149))</f>
        <v/>
      </c>
      <c r="P150" s="22" t="str">
        <f>IF('Log_working_3-way'!$D149="","",C150^('Log_working_3-way'!$D149))</f>
        <v/>
      </c>
    </row>
    <row r="151" spans="4:16">
      <c r="D151" s="20" t="str">
        <f t="shared" si="2"/>
        <v/>
      </c>
      <c r="E151" s="17" t="str">
        <f>IF(OR($A151="",$B151="",$C151=""),"",A151*'MPTO_working_3-way'!$I150)</f>
        <v/>
      </c>
      <c r="F151" s="21" t="str">
        <f>IF(OR($A151="",$B151="",$C151=""),"",B151*'MPTO_working_3-way'!$I150)</f>
        <v/>
      </c>
      <c r="G151" s="22" t="str">
        <f>IF(OR($A151="",$B151="",$C151=""),"",C151*'MPTO_working_3-way'!$I150)</f>
        <v/>
      </c>
      <c r="H151" s="17" t="str">
        <f>IF(OR($A151="",$B151="",$C151=""),"",'MPTO_working_3-way'!E150)</f>
        <v/>
      </c>
      <c r="I151" s="21" t="str">
        <f>IF(OR($A151="",$B151="",$C151=""),"",'MPTO_working_3-way'!F150)</f>
        <v/>
      </c>
      <c r="J151" s="22" t="str">
        <f>IF(OR($A151="",$B151="",$C151=""),"",'MPTO_working_3-way'!G150)</f>
        <v/>
      </c>
      <c r="K151" s="17" t="str">
        <f>IF(OR($A151="",$B151="",$C151=""),"",'OddsRatio_working_3-way'!H150)</f>
        <v/>
      </c>
      <c r="L151" s="21" t="str">
        <f>IF(OR($A151="",$B151="",$C151=""),"",'OddsRatio_working_3-way'!I150)</f>
        <v/>
      </c>
      <c r="M151" s="22" t="str">
        <f>IF(OR($A151="",$B151="",$C151=""),"",'OddsRatio_working_3-way'!J150)</f>
        <v/>
      </c>
      <c r="N151" s="17" t="str">
        <f>IF('Log_working_3-way'!$D150="","",A151^('Log_working_3-way'!$D150))</f>
        <v/>
      </c>
      <c r="O151" s="21" t="str">
        <f>IF('Log_working_3-way'!$D150="","",B151^('Log_working_3-way'!$D150))</f>
        <v/>
      </c>
      <c r="P151" s="22" t="str">
        <f>IF('Log_working_3-way'!$D150="","",C151^('Log_working_3-way'!$D150))</f>
        <v/>
      </c>
    </row>
    <row r="152" spans="4:16">
      <c r="D152" s="20" t="str">
        <f t="shared" si="2"/>
        <v/>
      </c>
      <c r="E152" s="17" t="str">
        <f>IF(OR($A152="",$B152="",$C152=""),"",A152*'MPTO_working_3-way'!$I151)</f>
        <v/>
      </c>
      <c r="F152" s="21" t="str">
        <f>IF(OR($A152="",$B152="",$C152=""),"",B152*'MPTO_working_3-way'!$I151)</f>
        <v/>
      </c>
      <c r="G152" s="22" t="str">
        <f>IF(OR($A152="",$B152="",$C152=""),"",C152*'MPTO_working_3-way'!$I151)</f>
        <v/>
      </c>
      <c r="H152" s="17" t="str">
        <f>IF(OR($A152="",$B152="",$C152=""),"",'MPTO_working_3-way'!E151)</f>
        <v/>
      </c>
      <c r="I152" s="21" t="str">
        <f>IF(OR($A152="",$B152="",$C152=""),"",'MPTO_working_3-way'!F151)</f>
        <v/>
      </c>
      <c r="J152" s="22" t="str">
        <f>IF(OR($A152="",$B152="",$C152=""),"",'MPTO_working_3-way'!G151)</f>
        <v/>
      </c>
      <c r="K152" s="17" t="str">
        <f>IF(OR($A152="",$B152="",$C152=""),"",'OddsRatio_working_3-way'!H151)</f>
        <v/>
      </c>
      <c r="L152" s="21" t="str">
        <f>IF(OR($A152="",$B152="",$C152=""),"",'OddsRatio_working_3-way'!I151)</f>
        <v/>
      </c>
      <c r="M152" s="22" t="str">
        <f>IF(OR($A152="",$B152="",$C152=""),"",'OddsRatio_working_3-way'!J151)</f>
        <v/>
      </c>
      <c r="N152" s="17" t="str">
        <f>IF('Log_working_3-way'!$D151="","",A152^('Log_working_3-way'!$D151))</f>
        <v/>
      </c>
      <c r="O152" s="21" t="str">
        <f>IF('Log_working_3-way'!$D151="","",B152^('Log_working_3-way'!$D151))</f>
        <v/>
      </c>
      <c r="P152" s="22" t="str">
        <f>IF('Log_working_3-way'!$D151="","",C152^('Log_working_3-way'!$D151))</f>
        <v/>
      </c>
    </row>
    <row r="153" spans="4:16">
      <c r="D153" s="20" t="str">
        <f t="shared" si="2"/>
        <v/>
      </c>
      <c r="E153" s="17" t="str">
        <f>IF(OR($A153="",$B153="",$C153=""),"",A153*'MPTO_working_3-way'!$I152)</f>
        <v/>
      </c>
      <c r="F153" s="21" t="str">
        <f>IF(OR($A153="",$B153="",$C153=""),"",B153*'MPTO_working_3-way'!$I152)</f>
        <v/>
      </c>
      <c r="G153" s="22" t="str">
        <f>IF(OR($A153="",$B153="",$C153=""),"",C153*'MPTO_working_3-way'!$I152)</f>
        <v/>
      </c>
      <c r="H153" s="17" t="str">
        <f>IF(OR($A153="",$B153="",$C153=""),"",'MPTO_working_3-way'!E152)</f>
        <v/>
      </c>
      <c r="I153" s="21" t="str">
        <f>IF(OR($A153="",$B153="",$C153=""),"",'MPTO_working_3-way'!F152)</f>
        <v/>
      </c>
      <c r="J153" s="22" t="str">
        <f>IF(OR($A153="",$B153="",$C153=""),"",'MPTO_working_3-way'!G152)</f>
        <v/>
      </c>
      <c r="K153" s="17" t="str">
        <f>IF(OR($A153="",$B153="",$C153=""),"",'OddsRatio_working_3-way'!H152)</f>
        <v/>
      </c>
      <c r="L153" s="21" t="str">
        <f>IF(OR($A153="",$B153="",$C153=""),"",'OddsRatio_working_3-way'!I152)</f>
        <v/>
      </c>
      <c r="M153" s="22" t="str">
        <f>IF(OR($A153="",$B153="",$C153=""),"",'OddsRatio_working_3-way'!J152)</f>
        <v/>
      </c>
      <c r="N153" s="17" t="str">
        <f>IF('Log_working_3-way'!$D152="","",A153^('Log_working_3-way'!$D152))</f>
        <v/>
      </c>
      <c r="O153" s="21" t="str">
        <f>IF('Log_working_3-way'!$D152="","",B153^('Log_working_3-way'!$D152))</f>
        <v/>
      </c>
      <c r="P153" s="22" t="str">
        <f>IF('Log_working_3-way'!$D152="","",C153^('Log_working_3-way'!$D152))</f>
        <v/>
      </c>
    </row>
    <row r="154" spans="4:16">
      <c r="D154" s="20" t="str">
        <f t="shared" si="2"/>
        <v/>
      </c>
      <c r="E154" s="17" t="str">
        <f>IF(OR($A154="",$B154="",$C154=""),"",A154*'MPTO_working_3-way'!$I153)</f>
        <v/>
      </c>
      <c r="F154" s="21" t="str">
        <f>IF(OR($A154="",$B154="",$C154=""),"",B154*'MPTO_working_3-way'!$I153)</f>
        <v/>
      </c>
      <c r="G154" s="22" t="str">
        <f>IF(OR($A154="",$B154="",$C154=""),"",C154*'MPTO_working_3-way'!$I153)</f>
        <v/>
      </c>
      <c r="H154" s="17" t="str">
        <f>IF(OR($A154="",$B154="",$C154=""),"",'MPTO_working_3-way'!E153)</f>
        <v/>
      </c>
      <c r="I154" s="21" t="str">
        <f>IF(OR($A154="",$B154="",$C154=""),"",'MPTO_working_3-way'!F153)</f>
        <v/>
      </c>
      <c r="J154" s="22" t="str">
        <f>IF(OR($A154="",$B154="",$C154=""),"",'MPTO_working_3-way'!G153)</f>
        <v/>
      </c>
      <c r="K154" s="17" t="str">
        <f>IF(OR($A154="",$B154="",$C154=""),"",'OddsRatio_working_3-way'!H153)</f>
        <v/>
      </c>
      <c r="L154" s="21" t="str">
        <f>IF(OR($A154="",$B154="",$C154=""),"",'OddsRatio_working_3-way'!I153)</f>
        <v/>
      </c>
      <c r="M154" s="22" t="str">
        <f>IF(OR($A154="",$B154="",$C154=""),"",'OddsRatio_working_3-way'!J153)</f>
        <v/>
      </c>
      <c r="N154" s="17" t="str">
        <f>IF('Log_working_3-way'!$D153="","",A154^('Log_working_3-way'!$D153))</f>
        <v/>
      </c>
      <c r="O154" s="21" t="str">
        <f>IF('Log_working_3-way'!$D153="","",B154^('Log_working_3-way'!$D153))</f>
        <v/>
      </c>
      <c r="P154" s="22" t="str">
        <f>IF('Log_working_3-way'!$D153="","",C154^('Log_working_3-way'!$D153))</f>
        <v/>
      </c>
    </row>
    <row r="155" spans="4:16">
      <c r="D155" s="20" t="str">
        <f t="shared" si="2"/>
        <v/>
      </c>
      <c r="E155" s="17" t="str">
        <f>IF(OR($A155="",$B155="",$C155=""),"",A155*'MPTO_working_3-way'!$I154)</f>
        <v/>
      </c>
      <c r="F155" s="21" t="str">
        <f>IF(OR($A155="",$B155="",$C155=""),"",B155*'MPTO_working_3-way'!$I154)</f>
        <v/>
      </c>
      <c r="G155" s="22" t="str">
        <f>IF(OR($A155="",$B155="",$C155=""),"",C155*'MPTO_working_3-way'!$I154)</f>
        <v/>
      </c>
      <c r="H155" s="17" t="str">
        <f>IF(OR($A155="",$B155="",$C155=""),"",'MPTO_working_3-way'!E154)</f>
        <v/>
      </c>
      <c r="I155" s="21" t="str">
        <f>IF(OR($A155="",$B155="",$C155=""),"",'MPTO_working_3-way'!F154)</f>
        <v/>
      </c>
      <c r="J155" s="22" t="str">
        <f>IF(OR($A155="",$B155="",$C155=""),"",'MPTO_working_3-way'!G154)</f>
        <v/>
      </c>
      <c r="K155" s="17" t="str">
        <f>IF(OR($A155="",$B155="",$C155=""),"",'OddsRatio_working_3-way'!H154)</f>
        <v/>
      </c>
      <c r="L155" s="21" t="str">
        <f>IF(OR($A155="",$B155="",$C155=""),"",'OddsRatio_working_3-way'!I154)</f>
        <v/>
      </c>
      <c r="M155" s="22" t="str">
        <f>IF(OR($A155="",$B155="",$C155=""),"",'OddsRatio_working_3-way'!J154)</f>
        <v/>
      </c>
      <c r="N155" s="17" t="str">
        <f>IF('Log_working_3-way'!$D154="","",A155^('Log_working_3-way'!$D154))</f>
        <v/>
      </c>
      <c r="O155" s="21" t="str">
        <f>IF('Log_working_3-way'!$D154="","",B155^('Log_working_3-way'!$D154))</f>
        <v/>
      </c>
      <c r="P155" s="22" t="str">
        <f>IF('Log_working_3-way'!$D154="","",C155^('Log_working_3-way'!$D154))</f>
        <v/>
      </c>
    </row>
    <row r="156" spans="4:16">
      <c r="D156" s="20" t="str">
        <f t="shared" si="2"/>
        <v/>
      </c>
      <c r="E156" s="17" t="str">
        <f>IF(OR($A156="",$B156="",$C156=""),"",A156*'MPTO_working_3-way'!$I155)</f>
        <v/>
      </c>
      <c r="F156" s="21" t="str">
        <f>IF(OR($A156="",$B156="",$C156=""),"",B156*'MPTO_working_3-way'!$I155)</f>
        <v/>
      </c>
      <c r="G156" s="22" t="str">
        <f>IF(OR($A156="",$B156="",$C156=""),"",C156*'MPTO_working_3-way'!$I155)</f>
        <v/>
      </c>
      <c r="H156" s="17" t="str">
        <f>IF(OR($A156="",$B156="",$C156=""),"",'MPTO_working_3-way'!E155)</f>
        <v/>
      </c>
      <c r="I156" s="21" t="str">
        <f>IF(OR($A156="",$B156="",$C156=""),"",'MPTO_working_3-way'!F155)</f>
        <v/>
      </c>
      <c r="J156" s="22" t="str">
        <f>IF(OR($A156="",$B156="",$C156=""),"",'MPTO_working_3-way'!G155)</f>
        <v/>
      </c>
      <c r="K156" s="17" t="str">
        <f>IF(OR($A156="",$B156="",$C156=""),"",'OddsRatio_working_3-way'!H155)</f>
        <v/>
      </c>
      <c r="L156" s="21" t="str">
        <f>IF(OR($A156="",$B156="",$C156=""),"",'OddsRatio_working_3-way'!I155)</f>
        <v/>
      </c>
      <c r="M156" s="22" t="str">
        <f>IF(OR($A156="",$B156="",$C156=""),"",'OddsRatio_working_3-way'!J155)</f>
        <v/>
      </c>
      <c r="N156" s="17" t="str">
        <f>IF('Log_working_3-way'!$D155="","",A156^('Log_working_3-way'!$D155))</f>
        <v/>
      </c>
      <c r="O156" s="21" t="str">
        <f>IF('Log_working_3-way'!$D155="","",B156^('Log_working_3-way'!$D155))</f>
        <v/>
      </c>
      <c r="P156" s="22" t="str">
        <f>IF('Log_working_3-way'!$D155="","",C156^('Log_working_3-way'!$D155))</f>
        <v/>
      </c>
    </row>
    <row r="157" spans="4:16">
      <c r="D157" s="20" t="str">
        <f t="shared" si="2"/>
        <v/>
      </c>
      <c r="E157" s="17" t="str">
        <f>IF(OR($A157="",$B157="",$C157=""),"",A157*'MPTO_working_3-way'!$I156)</f>
        <v/>
      </c>
      <c r="F157" s="21" t="str">
        <f>IF(OR($A157="",$B157="",$C157=""),"",B157*'MPTO_working_3-way'!$I156)</f>
        <v/>
      </c>
      <c r="G157" s="22" t="str">
        <f>IF(OR($A157="",$B157="",$C157=""),"",C157*'MPTO_working_3-way'!$I156)</f>
        <v/>
      </c>
      <c r="H157" s="17" t="str">
        <f>IF(OR($A157="",$B157="",$C157=""),"",'MPTO_working_3-way'!E156)</f>
        <v/>
      </c>
      <c r="I157" s="21" t="str">
        <f>IF(OR($A157="",$B157="",$C157=""),"",'MPTO_working_3-way'!F156)</f>
        <v/>
      </c>
      <c r="J157" s="22" t="str">
        <f>IF(OR($A157="",$B157="",$C157=""),"",'MPTO_working_3-way'!G156)</f>
        <v/>
      </c>
      <c r="K157" s="17" t="str">
        <f>IF(OR($A157="",$B157="",$C157=""),"",'OddsRatio_working_3-way'!H156)</f>
        <v/>
      </c>
      <c r="L157" s="21" t="str">
        <f>IF(OR($A157="",$B157="",$C157=""),"",'OddsRatio_working_3-way'!I156)</f>
        <v/>
      </c>
      <c r="M157" s="22" t="str">
        <f>IF(OR($A157="",$B157="",$C157=""),"",'OddsRatio_working_3-way'!J156)</f>
        <v/>
      </c>
      <c r="N157" s="17" t="str">
        <f>IF('Log_working_3-way'!$D156="","",A157^('Log_working_3-way'!$D156))</f>
        <v/>
      </c>
      <c r="O157" s="21" t="str">
        <f>IF('Log_working_3-way'!$D156="","",B157^('Log_working_3-way'!$D156))</f>
        <v/>
      </c>
      <c r="P157" s="22" t="str">
        <f>IF('Log_working_3-way'!$D156="","",C157^('Log_working_3-way'!$D156))</f>
        <v/>
      </c>
    </row>
    <row r="158" spans="4:16">
      <c r="D158" s="20" t="str">
        <f t="shared" si="2"/>
        <v/>
      </c>
      <c r="E158" s="17" t="str">
        <f>IF(OR($A158="",$B158="",$C158=""),"",A158*'MPTO_working_3-way'!$I157)</f>
        <v/>
      </c>
      <c r="F158" s="21" t="str">
        <f>IF(OR($A158="",$B158="",$C158=""),"",B158*'MPTO_working_3-way'!$I157)</f>
        <v/>
      </c>
      <c r="G158" s="22" t="str">
        <f>IF(OR($A158="",$B158="",$C158=""),"",C158*'MPTO_working_3-way'!$I157)</f>
        <v/>
      </c>
      <c r="H158" s="17" t="str">
        <f>IF(OR($A158="",$B158="",$C158=""),"",'MPTO_working_3-way'!E157)</f>
        <v/>
      </c>
      <c r="I158" s="21" t="str">
        <f>IF(OR($A158="",$B158="",$C158=""),"",'MPTO_working_3-way'!F157)</f>
        <v/>
      </c>
      <c r="J158" s="22" t="str">
        <f>IF(OR($A158="",$B158="",$C158=""),"",'MPTO_working_3-way'!G157)</f>
        <v/>
      </c>
      <c r="K158" s="17" t="str">
        <f>IF(OR($A158="",$B158="",$C158=""),"",'OddsRatio_working_3-way'!H157)</f>
        <v/>
      </c>
      <c r="L158" s="21" t="str">
        <f>IF(OR($A158="",$B158="",$C158=""),"",'OddsRatio_working_3-way'!I157)</f>
        <v/>
      </c>
      <c r="M158" s="22" t="str">
        <f>IF(OR($A158="",$B158="",$C158=""),"",'OddsRatio_working_3-way'!J157)</f>
        <v/>
      </c>
      <c r="N158" s="17" t="str">
        <f>IF('Log_working_3-way'!$D157="","",A158^('Log_working_3-way'!$D157))</f>
        <v/>
      </c>
      <c r="O158" s="21" t="str">
        <f>IF('Log_working_3-way'!$D157="","",B158^('Log_working_3-way'!$D157))</f>
        <v/>
      </c>
      <c r="P158" s="22" t="str">
        <f>IF('Log_working_3-way'!$D157="","",C158^('Log_working_3-way'!$D157))</f>
        <v/>
      </c>
    </row>
    <row r="159" spans="4:16">
      <c r="D159" s="20" t="str">
        <f t="shared" si="2"/>
        <v/>
      </c>
      <c r="E159" s="17" t="str">
        <f>IF(OR($A159="",$B159="",$C159=""),"",A159*'MPTO_working_3-way'!$I158)</f>
        <v/>
      </c>
      <c r="F159" s="21" t="str">
        <f>IF(OR($A159="",$B159="",$C159=""),"",B159*'MPTO_working_3-way'!$I158)</f>
        <v/>
      </c>
      <c r="G159" s="22" t="str">
        <f>IF(OR($A159="",$B159="",$C159=""),"",C159*'MPTO_working_3-way'!$I158)</f>
        <v/>
      </c>
      <c r="H159" s="17" t="str">
        <f>IF(OR($A159="",$B159="",$C159=""),"",'MPTO_working_3-way'!E158)</f>
        <v/>
      </c>
      <c r="I159" s="21" t="str">
        <f>IF(OR($A159="",$B159="",$C159=""),"",'MPTO_working_3-way'!F158)</f>
        <v/>
      </c>
      <c r="J159" s="22" t="str">
        <f>IF(OR($A159="",$B159="",$C159=""),"",'MPTO_working_3-way'!G158)</f>
        <v/>
      </c>
      <c r="K159" s="17" t="str">
        <f>IF(OR($A159="",$B159="",$C159=""),"",'OddsRatio_working_3-way'!H158)</f>
        <v/>
      </c>
      <c r="L159" s="21" t="str">
        <f>IF(OR($A159="",$B159="",$C159=""),"",'OddsRatio_working_3-way'!I158)</f>
        <v/>
      </c>
      <c r="M159" s="22" t="str">
        <f>IF(OR($A159="",$B159="",$C159=""),"",'OddsRatio_working_3-way'!J158)</f>
        <v/>
      </c>
      <c r="N159" s="17" t="str">
        <f>IF('Log_working_3-way'!$D158="","",A159^('Log_working_3-way'!$D158))</f>
        <v/>
      </c>
      <c r="O159" s="21" t="str">
        <f>IF('Log_working_3-way'!$D158="","",B159^('Log_working_3-way'!$D158))</f>
        <v/>
      </c>
      <c r="P159" s="22" t="str">
        <f>IF('Log_working_3-way'!$D158="","",C159^('Log_working_3-way'!$D158))</f>
        <v/>
      </c>
    </row>
    <row r="160" spans="4:16">
      <c r="D160" s="20" t="str">
        <f t="shared" si="2"/>
        <v/>
      </c>
      <c r="E160" s="17" t="str">
        <f>IF(OR($A160="",$B160="",$C160=""),"",A160*'MPTO_working_3-way'!$I159)</f>
        <v/>
      </c>
      <c r="F160" s="21" t="str">
        <f>IF(OR($A160="",$B160="",$C160=""),"",B160*'MPTO_working_3-way'!$I159)</f>
        <v/>
      </c>
      <c r="G160" s="22" t="str">
        <f>IF(OR($A160="",$B160="",$C160=""),"",C160*'MPTO_working_3-way'!$I159)</f>
        <v/>
      </c>
      <c r="H160" s="17" t="str">
        <f>IF(OR($A160="",$B160="",$C160=""),"",'MPTO_working_3-way'!E159)</f>
        <v/>
      </c>
      <c r="I160" s="21" t="str">
        <f>IF(OR($A160="",$B160="",$C160=""),"",'MPTO_working_3-way'!F159)</f>
        <v/>
      </c>
      <c r="J160" s="22" t="str">
        <f>IF(OR($A160="",$B160="",$C160=""),"",'MPTO_working_3-way'!G159)</f>
        <v/>
      </c>
      <c r="K160" s="17" t="str">
        <f>IF(OR($A160="",$B160="",$C160=""),"",'OddsRatio_working_3-way'!H159)</f>
        <v/>
      </c>
      <c r="L160" s="21" t="str">
        <f>IF(OR($A160="",$B160="",$C160=""),"",'OddsRatio_working_3-way'!I159)</f>
        <v/>
      </c>
      <c r="M160" s="22" t="str">
        <f>IF(OR($A160="",$B160="",$C160=""),"",'OddsRatio_working_3-way'!J159)</f>
        <v/>
      </c>
      <c r="N160" s="17" t="str">
        <f>IF('Log_working_3-way'!$D159="","",A160^('Log_working_3-way'!$D159))</f>
        <v/>
      </c>
      <c r="O160" s="21" t="str">
        <f>IF('Log_working_3-way'!$D159="","",B160^('Log_working_3-way'!$D159))</f>
        <v/>
      </c>
      <c r="P160" s="22" t="str">
        <f>IF('Log_working_3-way'!$D159="","",C160^('Log_working_3-way'!$D159))</f>
        <v/>
      </c>
    </row>
    <row r="161" spans="4:16">
      <c r="D161" s="20" t="str">
        <f t="shared" si="2"/>
        <v/>
      </c>
      <c r="E161" s="17" t="str">
        <f>IF(OR($A161="",$B161="",$C161=""),"",A161*'MPTO_working_3-way'!$I160)</f>
        <v/>
      </c>
      <c r="F161" s="21" t="str">
        <f>IF(OR($A161="",$B161="",$C161=""),"",B161*'MPTO_working_3-way'!$I160)</f>
        <v/>
      </c>
      <c r="G161" s="22" t="str">
        <f>IF(OR($A161="",$B161="",$C161=""),"",C161*'MPTO_working_3-way'!$I160)</f>
        <v/>
      </c>
      <c r="H161" s="17" t="str">
        <f>IF(OR($A161="",$B161="",$C161=""),"",'MPTO_working_3-way'!E160)</f>
        <v/>
      </c>
      <c r="I161" s="21" t="str">
        <f>IF(OR($A161="",$B161="",$C161=""),"",'MPTO_working_3-way'!F160)</f>
        <v/>
      </c>
      <c r="J161" s="22" t="str">
        <f>IF(OR($A161="",$B161="",$C161=""),"",'MPTO_working_3-way'!G160)</f>
        <v/>
      </c>
      <c r="K161" s="17" t="str">
        <f>IF(OR($A161="",$B161="",$C161=""),"",'OddsRatio_working_3-way'!H160)</f>
        <v/>
      </c>
      <c r="L161" s="21" t="str">
        <f>IF(OR($A161="",$B161="",$C161=""),"",'OddsRatio_working_3-way'!I160)</f>
        <v/>
      </c>
      <c r="M161" s="22" t="str">
        <f>IF(OR($A161="",$B161="",$C161=""),"",'OddsRatio_working_3-way'!J160)</f>
        <v/>
      </c>
      <c r="N161" s="17" t="str">
        <f>IF('Log_working_3-way'!$D160="","",A161^('Log_working_3-way'!$D160))</f>
        <v/>
      </c>
      <c r="O161" s="21" t="str">
        <f>IF('Log_working_3-way'!$D160="","",B161^('Log_working_3-way'!$D160))</f>
        <v/>
      </c>
      <c r="P161" s="22" t="str">
        <f>IF('Log_working_3-way'!$D160="","",C161^('Log_working_3-way'!$D160))</f>
        <v/>
      </c>
    </row>
    <row r="162" spans="4:16">
      <c r="D162" s="20" t="str">
        <f t="shared" si="2"/>
        <v/>
      </c>
      <c r="E162" s="17" t="str">
        <f>IF(OR($A162="",$B162="",$C162=""),"",A162*'MPTO_working_3-way'!$I161)</f>
        <v/>
      </c>
      <c r="F162" s="21" t="str">
        <f>IF(OR($A162="",$B162="",$C162=""),"",B162*'MPTO_working_3-way'!$I161)</f>
        <v/>
      </c>
      <c r="G162" s="22" t="str">
        <f>IF(OR($A162="",$B162="",$C162=""),"",C162*'MPTO_working_3-way'!$I161)</f>
        <v/>
      </c>
      <c r="H162" s="17" t="str">
        <f>IF(OR($A162="",$B162="",$C162=""),"",'MPTO_working_3-way'!E161)</f>
        <v/>
      </c>
      <c r="I162" s="21" t="str">
        <f>IF(OR($A162="",$B162="",$C162=""),"",'MPTO_working_3-way'!F161)</f>
        <v/>
      </c>
      <c r="J162" s="22" t="str">
        <f>IF(OR($A162="",$B162="",$C162=""),"",'MPTO_working_3-way'!G161)</f>
        <v/>
      </c>
      <c r="K162" s="17" t="str">
        <f>IF(OR($A162="",$B162="",$C162=""),"",'OddsRatio_working_3-way'!H161)</f>
        <v/>
      </c>
      <c r="L162" s="21" t="str">
        <f>IF(OR($A162="",$B162="",$C162=""),"",'OddsRatio_working_3-way'!I161)</f>
        <v/>
      </c>
      <c r="M162" s="22" t="str">
        <f>IF(OR($A162="",$B162="",$C162=""),"",'OddsRatio_working_3-way'!J161)</f>
        <v/>
      </c>
      <c r="N162" s="17" t="str">
        <f>IF('Log_working_3-way'!$D161="","",A162^('Log_working_3-way'!$D161))</f>
        <v/>
      </c>
      <c r="O162" s="21" t="str">
        <f>IF('Log_working_3-way'!$D161="","",B162^('Log_working_3-way'!$D161))</f>
        <v/>
      </c>
      <c r="P162" s="22" t="str">
        <f>IF('Log_working_3-way'!$D161="","",C162^('Log_working_3-way'!$D161))</f>
        <v/>
      </c>
    </row>
    <row r="163" spans="4:16">
      <c r="D163" s="20" t="str">
        <f t="shared" si="2"/>
        <v/>
      </c>
      <c r="E163" s="17" t="str">
        <f>IF(OR($A163="",$B163="",$C163=""),"",A163*'MPTO_working_3-way'!$I162)</f>
        <v/>
      </c>
      <c r="F163" s="21" t="str">
        <f>IF(OR($A163="",$B163="",$C163=""),"",B163*'MPTO_working_3-way'!$I162)</f>
        <v/>
      </c>
      <c r="G163" s="22" t="str">
        <f>IF(OR($A163="",$B163="",$C163=""),"",C163*'MPTO_working_3-way'!$I162)</f>
        <v/>
      </c>
      <c r="H163" s="17" t="str">
        <f>IF(OR($A163="",$B163="",$C163=""),"",'MPTO_working_3-way'!E162)</f>
        <v/>
      </c>
      <c r="I163" s="21" t="str">
        <f>IF(OR($A163="",$B163="",$C163=""),"",'MPTO_working_3-way'!F162)</f>
        <v/>
      </c>
      <c r="J163" s="22" t="str">
        <f>IF(OR($A163="",$B163="",$C163=""),"",'MPTO_working_3-way'!G162)</f>
        <v/>
      </c>
      <c r="K163" s="17" t="str">
        <f>IF(OR($A163="",$B163="",$C163=""),"",'OddsRatio_working_3-way'!H162)</f>
        <v/>
      </c>
      <c r="L163" s="21" t="str">
        <f>IF(OR($A163="",$B163="",$C163=""),"",'OddsRatio_working_3-way'!I162)</f>
        <v/>
      </c>
      <c r="M163" s="22" t="str">
        <f>IF(OR($A163="",$B163="",$C163=""),"",'OddsRatio_working_3-way'!J162)</f>
        <v/>
      </c>
      <c r="N163" s="17" t="str">
        <f>IF('Log_working_3-way'!$D162="","",A163^('Log_working_3-way'!$D162))</f>
        <v/>
      </c>
      <c r="O163" s="21" t="str">
        <f>IF('Log_working_3-way'!$D162="","",B163^('Log_working_3-way'!$D162))</f>
        <v/>
      </c>
      <c r="P163" s="22" t="str">
        <f>IF('Log_working_3-way'!$D162="","",C163^('Log_working_3-way'!$D162))</f>
        <v/>
      </c>
    </row>
    <row r="164" spans="4:16">
      <c r="D164" s="20" t="str">
        <f t="shared" si="2"/>
        <v/>
      </c>
      <c r="E164" s="17" t="str">
        <f>IF(OR($A164="",$B164="",$C164=""),"",A164*'MPTO_working_3-way'!$I163)</f>
        <v/>
      </c>
      <c r="F164" s="21" t="str">
        <f>IF(OR($A164="",$B164="",$C164=""),"",B164*'MPTO_working_3-way'!$I163)</f>
        <v/>
      </c>
      <c r="G164" s="22" t="str">
        <f>IF(OR($A164="",$B164="",$C164=""),"",C164*'MPTO_working_3-way'!$I163)</f>
        <v/>
      </c>
      <c r="H164" s="17" t="str">
        <f>IF(OR($A164="",$B164="",$C164=""),"",'MPTO_working_3-way'!E163)</f>
        <v/>
      </c>
      <c r="I164" s="21" t="str">
        <f>IF(OR($A164="",$B164="",$C164=""),"",'MPTO_working_3-way'!F163)</f>
        <v/>
      </c>
      <c r="J164" s="22" t="str">
        <f>IF(OR($A164="",$B164="",$C164=""),"",'MPTO_working_3-way'!G163)</f>
        <v/>
      </c>
      <c r="K164" s="17" t="str">
        <f>IF(OR($A164="",$B164="",$C164=""),"",'OddsRatio_working_3-way'!H163)</f>
        <v/>
      </c>
      <c r="L164" s="21" t="str">
        <f>IF(OR($A164="",$B164="",$C164=""),"",'OddsRatio_working_3-way'!I163)</f>
        <v/>
      </c>
      <c r="M164" s="22" t="str">
        <f>IF(OR($A164="",$B164="",$C164=""),"",'OddsRatio_working_3-way'!J163)</f>
        <v/>
      </c>
      <c r="N164" s="17" t="str">
        <f>IF('Log_working_3-way'!$D163="","",A164^('Log_working_3-way'!$D163))</f>
        <v/>
      </c>
      <c r="O164" s="21" t="str">
        <f>IF('Log_working_3-way'!$D163="","",B164^('Log_working_3-way'!$D163))</f>
        <v/>
      </c>
      <c r="P164" s="22" t="str">
        <f>IF('Log_working_3-way'!$D163="","",C164^('Log_working_3-way'!$D163))</f>
        <v/>
      </c>
    </row>
    <row r="165" spans="4:16">
      <c r="D165" s="20" t="str">
        <f t="shared" si="2"/>
        <v/>
      </c>
      <c r="E165" s="17" t="str">
        <f>IF(OR($A165="",$B165="",$C165=""),"",A165*'MPTO_working_3-way'!$I164)</f>
        <v/>
      </c>
      <c r="F165" s="21" t="str">
        <f>IF(OR($A165="",$B165="",$C165=""),"",B165*'MPTO_working_3-way'!$I164)</f>
        <v/>
      </c>
      <c r="G165" s="22" t="str">
        <f>IF(OR($A165="",$B165="",$C165=""),"",C165*'MPTO_working_3-way'!$I164)</f>
        <v/>
      </c>
      <c r="H165" s="17" t="str">
        <f>IF(OR($A165="",$B165="",$C165=""),"",'MPTO_working_3-way'!E164)</f>
        <v/>
      </c>
      <c r="I165" s="21" t="str">
        <f>IF(OR($A165="",$B165="",$C165=""),"",'MPTO_working_3-way'!F164)</f>
        <v/>
      </c>
      <c r="J165" s="22" t="str">
        <f>IF(OR($A165="",$B165="",$C165=""),"",'MPTO_working_3-way'!G164)</f>
        <v/>
      </c>
      <c r="K165" s="17" t="str">
        <f>IF(OR($A165="",$B165="",$C165=""),"",'OddsRatio_working_3-way'!H164)</f>
        <v/>
      </c>
      <c r="L165" s="21" t="str">
        <f>IF(OR($A165="",$B165="",$C165=""),"",'OddsRatio_working_3-way'!I164)</f>
        <v/>
      </c>
      <c r="M165" s="22" t="str">
        <f>IF(OR($A165="",$B165="",$C165=""),"",'OddsRatio_working_3-way'!J164)</f>
        <v/>
      </c>
      <c r="N165" s="17" t="str">
        <f>IF('Log_working_3-way'!$D164="","",A165^('Log_working_3-way'!$D164))</f>
        <v/>
      </c>
      <c r="O165" s="21" t="str">
        <f>IF('Log_working_3-way'!$D164="","",B165^('Log_working_3-way'!$D164))</f>
        <v/>
      </c>
      <c r="P165" s="22" t="str">
        <f>IF('Log_working_3-way'!$D164="","",C165^('Log_working_3-way'!$D164))</f>
        <v/>
      </c>
    </row>
    <row r="166" spans="4:16">
      <c r="D166" s="20" t="str">
        <f t="shared" si="2"/>
        <v/>
      </c>
      <c r="E166" s="17" t="str">
        <f>IF(OR($A166="",$B166="",$C166=""),"",A166*'MPTO_working_3-way'!$I165)</f>
        <v/>
      </c>
      <c r="F166" s="21" t="str">
        <f>IF(OR($A166="",$B166="",$C166=""),"",B166*'MPTO_working_3-way'!$I165)</f>
        <v/>
      </c>
      <c r="G166" s="22" t="str">
        <f>IF(OR($A166="",$B166="",$C166=""),"",C166*'MPTO_working_3-way'!$I165)</f>
        <v/>
      </c>
      <c r="H166" s="17" t="str">
        <f>IF(OR($A166="",$B166="",$C166=""),"",'MPTO_working_3-way'!E165)</f>
        <v/>
      </c>
      <c r="I166" s="21" t="str">
        <f>IF(OR($A166="",$B166="",$C166=""),"",'MPTO_working_3-way'!F165)</f>
        <v/>
      </c>
      <c r="J166" s="22" t="str">
        <f>IF(OR($A166="",$B166="",$C166=""),"",'MPTO_working_3-way'!G165)</f>
        <v/>
      </c>
      <c r="K166" s="17" t="str">
        <f>IF(OR($A166="",$B166="",$C166=""),"",'OddsRatio_working_3-way'!H165)</f>
        <v/>
      </c>
      <c r="L166" s="21" t="str">
        <f>IF(OR($A166="",$B166="",$C166=""),"",'OddsRatio_working_3-way'!I165)</f>
        <v/>
      </c>
      <c r="M166" s="22" t="str">
        <f>IF(OR($A166="",$B166="",$C166=""),"",'OddsRatio_working_3-way'!J165)</f>
        <v/>
      </c>
      <c r="N166" s="17" t="str">
        <f>IF('Log_working_3-way'!$D165="","",A166^('Log_working_3-way'!$D165))</f>
        <v/>
      </c>
      <c r="O166" s="21" t="str">
        <f>IF('Log_working_3-way'!$D165="","",B166^('Log_working_3-way'!$D165))</f>
        <v/>
      </c>
      <c r="P166" s="22" t="str">
        <f>IF('Log_working_3-way'!$D165="","",C166^('Log_working_3-way'!$D165))</f>
        <v/>
      </c>
    </row>
    <row r="167" spans="4:16">
      <c r="D167" s="20" t="str">
        <f t="shared" si="2"/>
        <v/>
      </c>
      <c r="E167" s="17" t="str">
        <f>IF(OR($A167="",$B167="",$C167=""),"",A167*'MPTO_working_3-way'!$I166)</f>
        <v/>
      </c>
      <c r="F167" s="21" t="str">
        <f>IF(OR($A167="",$B167="",$C167=""),"",B167*'MPTO_working_3-way'!$I166)</f>
        <v/>
      </c>
      <c r="G167" s="22" t="str">
        <f>IF(OR($A167="",$B167="",$C167=""),"",C167*'MPTO_working_3-way'!$I166)</f>
        <v/>
      </c>
      <c r="H167" s="17" t="str">
        <f>IF(OR($A167="",$B167="",$C167=""),"",'MPTO_working_3-way'!E166)</f>
        <v/>
      </c>
      <c r="I167" s="21" t="str">
        <f>IF(OR($A167="",$B167="",$C167=""),"",'MPTO_working_3-way'!F166)</f>
        <v/>
      </c>
      <c r="J167" s="22" t="str">
        <f>IF(OR($A167="",$B167="",$C167=""),"",'MPTO_working_3-way'!G166)</f>
        <v/>
      </c>
      <c r="K167" s="17" t="str">
        <f>IF(OR($A167="",$B167="",$C167=""),"",'OddsRatio_working_3-way'!H166)</f>
        <v/>
      </c>
      <c r="L167" s="21" t="str">
        <f>IF(OR($A167="",$B167="",$C167=""),"",'OddsRatio_working_3-way'!I166)</f>
        <v/>
      </c>
      <c r="M167" s="22" t="str">
        <f>IF(OR($A167="",$B167="",$C167=""),"",'OddsRatio_working_3-way'!J166)</f>
        <v/>
      </c>
      <c r="N167" s="17" t="str">
        <f>IF('Log_working_3-way'!$D166="","",A167^('Log_working_3-way'!$D166))</f>
        <v/>
      </c>
      <c r="O167" s="21" t="str">
        <f>IF('Log_working_3-way'!$D166="","",B167^('Log_working_3-way'!$D166))</f>
        <v/>
      </c>
      <c r="P167" s="22" t="str">
        <f>IF('Log_working_3-way'!$D166="","",C167^('Log_working_3-way'!$D166))</f>
        <v/>
      </c>
    </row>
    <row r="168" spans="4:16">
      <c r="D168" s="20" t="str">
        <f t="shared" si="2"/>
        <v/>
      </c>
      <c r="E168" s="17" t="str">
        <f>IF(OR($A168="",$B168="",$C168=""),"",A168*'MPTO_working_3-way'!$I167)</f>
        <v/>
      </c>
      <c r="F168" s="21" t="str">
        <f>IF(OR($A168="",$B168="",$C168=""),"",B168*'MPTO_working_3-way'!$I167)</f>
        <v/>
      </c>
      <c r="G168" s="22" t="str">
        <f>IF(OR($A168="",$B168="",$C168=""),"",C168*'MPTO_working_3-way'!$I167)</f>
        <v/>
      </c>
      <c r="H168" s="17" t="str">
        <f>IF(OR($A168="",$B168="",$C168=""),"",'MPTO_working_3-way'!E167)</f>
        <v/>
      </c>
      <c r="I168" s="21" t="str">
        <f>IF(OR($A168="",$B168="",$C168=""),"",'MPTO_working_3-way'!F167)</f>
        <v/>
      </c>
      <c r="J168" s="22" t="str">
        <f>IF(OR($A168="",$B168="",$C168=""),"",'MPTO_working_3-way'!G167)</f>
        <v/>
      </c>
      <c r="K168" s="17" t="str">
        <f>IF(OR($A168="",$B168="",$C168=""),"",'OddsRatio_working_3-way'!H167)</f>
        <v/>
      </c>
      <c r="L168" s="21" t="str">
        <f>IF(OR($A168="",$B168="",$C168=""),"",'OddsRatio_working_3-way'!I167)</f>
        <v/>
      </c>
      <c r="M168" s="22" t="str">
        <f>IF(OR($A168="",$B168="",$C168=""),"",'OddsRatio_working_3-way'!J167)</f>
        <v/>
      </c>
      <c r="N168" s="17" t="str">
        <f>IF('Log_working_3-way'!$D167="","",A168^('Log_working_3-way'!$D167))</f>
        <v/>
      </c>
      <c r="O168" s="21" t="str">
        <f>IF('Log_working_3-way'!$D167="","",B168^('Log_working_3-way'!$D167))</f>
        <v/>
      </c>
      <c r="P168" s="22" t="str">
        <f>IF('Log_working_3-way'!$D167="","",C168^('Log_working_3-way'!$D167))</f>
        <v/>
      </c>
    </row>
    <row r="169" spans="4:16">
      <c r="D169" s="20" t="str">
        <f t="shared" si="2"/>
        <v/>
      </c>
      <c r="E169" s="17" t="str">
        <f>IF(OR($A169="",$B169="",$C169=""),"",A169*'MPTO_working_3-way'!$I168)</f>
        <v/>
      </c>
      <c r="F169" s="21" t="str">
        <f>IF(OR($A169="",$B169="",$C169=""),"",B169*'MPTO_working_3-way'!$I168)</f>
        <v/>
      </c>
      <c r="G169" s="22" t="str">
        <f>IF(OR($A169="",$B169="",$C169=""),"",C169*'MPTO_working_3-way'!$I168)</f>
        <v/>
      </c>
      <c r="H169" s="17" t="str">
        <f>IF(OR($A169="",$B169="",$C169=""),"",'MPTO_working_3-way'!E168)</f>
        <v/>
      </c>
      <c r="I169" s="21" t="str">
        <f>IF(OR($A169="",$B169="",$C169=""),"",'MPTO_working_3-way'!F168)</f>
        <v/>
      </c>
      <c r="J169" s="22" t="str">
        <f>IF(OR($A169="",$B169="",$C169=""),"",'MPTO_working_3-way'!G168)</f>
        <v/>
      </c>
      <c r="K169" s="17" t="str">
        <f>IF(OR($A169="",$B169="",$C169=""),"",'OddsRatio_working_3-way'!H168)</f>
        <v/>
      </c>
      <c r="L169" s="21" t="str">
        <f>IF(OR($A169="",$B169="",$C169=""),"",'OddsRatio_working_3-way'!I168)</f>
        <v/>
      </c>
      <c r="M169" s="22" t="str">
        <f>IF(OR($A169="",$B169="",$C169=""),"",'OddsRatio_working_3-way'!J168)</f>
        <v/>
      </c>
      <c r="N169" s="17" t="str">
        <f>IF('Log_working_3-way'!$D168="","",A169^('Log_working_3-way'!$D168))</f>
        <v/>
      </c>
      <c r="O169" s="21" t="str">
        <f>IF('Log_working_3-way'!$D168="","",B169^('Log_working_3-way'!$D168))</f>
        <v/>
      </c>
      <c r="P169" s="22" t="str">
        <f>IF('Log_working_3-way'!$D168="","",C169^('Log_working_3-way'!$D168))</f>
        <v/>
      </c>
    </row>
    <row r="170" spans="4:16">
      <c r="D170" s="20" t="str">
        <f t="shared" si="2"/>
        <v/>
      </c>
      <c r="E170" s="17" t="str">
        <f>IF(OR($A170="",$B170="",$C170=""),"",A170*'MPTO_working_3-way'!$I169)</f>
        <v/>
      </c>
      <c r="F170" s="21" t="str">
        <f>IF(OR($A170="",$B170="",$C170=""),"",B170*'MPTO_working_3-way'!$I169)</f>
        <v/>
      </c>
      <c r="G170" s="22" t="str">
        <f>IF(OR($A170="",$B170="",$C170=""),"",C170*'MPTO_working_3-way'!$I169)</f>
        <v/>
      </c>
      <c r="H170" s="17" t="str">
        <f>IF(OR($A170="",$B170="",$C170=""),"",'MPTO_working_3-way'!E169)</f>
        <v/>
      </c>
      <c r="I170" s="21" t="str">
        <f>IF(OR($A170="",$B170="",$C170=""),"",'MPTO_working_3-way'!F169)</f>
        <v/>
      </c>
      <c r="J170" s="22" t="str">
        <f>IF(OR($A170="",$B170="",$C170=""),"",'MPTO_working_3-way'!G169)</f>
        <v/>
      </c>
      <c r="K170" s="17" t="str">
        <f>IF(OR($A170="",$B170="",$C170=""),"",'OddsRatio_working_3-way'!H169)</f>
        <v/>
      </c>
      <c r="L170" s="21" t="str">
        <f>IF(OR($A170="",$B170="",$C170=""),"",'OddsRatio_working_3-way'!I169)</f>
        <v/>
      </c>
      <c r="M170" s="22" t="str">
        <f>IF(OR($A170="",$B170="",$C170=""),"",'OddsRatio_working_3-way'!J169)</f>
        <v/>
      </c>
      <c r="N170" s="17" t="str">
        <f>IF('Log_working_3-way'!$D169="","",A170^('Log_working_3-way'!$D169))</f>
        <v/>
      </c>
      <c r="O170" s="21" t="str">
        <f>IF('Log_working_3-way'!$D169="","",B170^('Log_working_3-way'!$D169))</f>
        <v/>
      </c>
      <c r="P170" s="22" t="str">
        <f>IF('Log_working_3-way'!$D169="","",C170^('Log_working_3-way'!$D169))</f>
        <v/>
      </c>
    </row>
    <row r="171" spans="4:16">
      <c r="D171" s="20" t="str">
        <f t="shared" si="2"/>
        <v/>
      </c>
      <c r="E171" s="17" t="str">
        <f>IF(OR($A171="",$B171="",$C171=""),"",A171*'MPTO_working_3-way'!$I170)</f>
        <v/>
      </c>
      <c r="F171" s="21" t="str">
        <f>IF(OR($A171="",$B171="",$C171=""),"",B171*'MPTO_working_3-way'!$I170)</f>
        <v/>
      </c>
      <c r="G171" s="22" t="str">
        <f>IF(OR($A171="",$B171="",$C171=""),"",C171*'MPTO_working_3-way'!$I170)</f>
        <v/>
      </c>
      <c r="H171" s="17" t="str">
        <f>IF(OR($A171="",$B171="",$C171=""),"",'MPTO_working_3-way'!E170)</f>
        <v/>
      </c>
      <c r="I171" s="21" t="str">
        <f>IF(OR($A171="",$B171="",$C171=""),"",'MPTO_working_3-way'!F170)</f>
        <v/>
      </c>
      <c r="J171" s="22" t="str">
        <f>IF(OR($A171="",$B171="",$C171=""),"",'MPTO_working_3-way'!G170)</f>
        <v/>
      </c>
      <c r="K171" s="17" t="str">
        <f>IF(OR($A171="",$B171="",$C171=""),"",'OddsRatio_working_3-way'!H170)</f>
        <v/>
      </c>
      <c r="L171" s="21" t="str">
        <f>IF(OR($A171="",$B171="",$C171=""),"",'OddsRatio_working_3-way'!I170)</f>
        <v/>
      </c>
      <c r="M171" s="22" t="str">
        <f>IF(OR($A171="",$B171="",$C171=""),"",'OddsRatio_working_3-way'!J170)</f>
        <v/>
      </c>
      <c r="N171" s="17" t="str">
        <f>IF('Log_working_3-way'!$D170="","",A171^('Log_working_3-way'!$D170))</f>
        <v/>
      </c>
      <c r="O171" s="21" t="str">
        <f>IF('Log_working_3-way'!$D170="","",B171^('Log_working_3-way'!$D170))</f>
        <v/>
      </c>
      <c r="P171" s="22" t="str">
        <f>IF('Log_working_3-way'!$D170="","",C171^('Log_working_3-way'!$D170))</f>
        <v/>
      </c>
    </row>
    <row r="172" spans="4:16">
      <c r="D172" s="20" t="str">
        <f t="shared" si="2"/>
        <v/>
      </c>
      <c r="E172" s="17" t="str">
        <f>IF(OR($A172="",$B172="",$C172=""),"",A172*'MPTO_working_3-way'!$I171)</f>
        <v/>
      </c>
      <c r="F172" s="21" t="str">
        <f>IF(OR($A172="",$B172="",$C172=""),"",B172*'MPTO_working_3-way'!$I171)</f>
        <v/>
      </c>
      <c r="G172" s="22" t="str">
        <f>IF(OR($A172="",$B172="",$C172=""),"",C172*'MPTO_working_3-way'!$I171)</f>
        <v/>
      </c>
      <c r="H172" s="17" t="str">
        <f>IF(OR($A172="",$B172="",$C172=""),"",'MPTO_working_3-way'!E171)</f>
        <v/>
      </c>
      <c r="I172" s="21" t="str">
        <f>IF(OR($A172="",$B172="",$C172=""),"",'MPTO_working_3-way'!F171)</f>
        <v/>
      </c>
      <c r="J172" s="22" t="str">
        <f>IF(OR($A172="",$B172="",$C172=""),"",'MPTO_working_3-way'!G171)</f>
        <v/>
      </c>
      <c r="K172" s="17" t="str">
        <f>IF(OR($A172="",$B172="",$C172=""),"",'OddsRatio_working_3-way'!H171)</f>
        <v/>
      </c>
      <c r="L172" s="21" t="str">
        <f>IF(OR($A172="",$B172="",$C172=""),"",'OddsRatio_working_3-way'!I171)</f>
        <v/>
      </c>
      <c r="M172" s="22" t="str">
        <f>IF(OR($A172="",$B172="",$C172=""),"",'OddsRatio_working_3-way'!J171)</f>
        <v/>
      </c>
      <c r="N172" s="17" t="str">
        <f>IF('Log_working_3-way'!$D171="","",A172^('Log_working_3-way'!$D171))</f>
        <v/>
      </c>
      <c r="O172" s="21" t="str">
        <f>IF('Log_working_3-way'!$D171="","",B172^('Log_working_3-way'!$D171))</f>
        <v/>
      </c>
      <c r="P172" s="22" t="str">
        <f>IF('Log_working_3-way'!$D171="","",C172^('Log_working_3-way'!$D171))</f>
        <v/>
      </c>
    </row>
    <row r="173" spans="4:16">
      <c r="D173" s="20" t="str">
        <f t="shared" si="2"/>
        <v/>
      </c>
      <c r="E173" s="17" t="str">
        <f>IF(OR($A173="",$B173="",$C173=""),"",A173*'MPTO_working_3-way'!$I172)</f>
        <v/>
      </c>
      <c r="F173" s="21" t="str">
        <f>IF(OR($A173="",$B173="",$C173=""),"",B173*'MPTO_working_3-way'!$I172)</f>
        <v/>
      </c>
      <c r="G173" s="22" t="str">
        <f>IF(OR($A173="",$B173="",$C173=""),"",C173*'MPTO_working_3-way'!$I172)</f>
        <v/>
      </c>
      <c r="H173" s="17" t="str">
        <f>IF(OR($A173="",$B173="",$C173=""),"",'MPTO_working_3-way'!E172)</f>
        <v/>
      </c>
      <c r="I173" s="21" t="str">
        <f>IF(OR($A173="",$B173="",$C173=""),"",'MPTO_working_3-way'!F172)</f>
        <v/>
      </c>
      <c r="J173" s="22" t="str">
        <f>IF(OR($A173="",$B173="",$C173=""),"",'MPTO_working_3-way'!G172)</f>
        <v/>
      </c>
      <c r="K173" s="17" t="str">
        <f>IF(OR($A173="",$B173="",$C173=""),"",'OddsRatio_working_3-way'!H172)</f>
        <v/>
      </c>
      <c r="L173" s="21" t="str">
        <f>IF(OR($A173="",$B173="",$C173=""),"",'OddsRatio_working_3-way'!I172)</f>
        <v/>
      </c>
      <c r="M173" s="22" t="str">
        <f>IF(OR($A173="",$B173="",$C173=""),"",'OddsRatio_working_3-way'!J172)</f>
        <v/>
      </c>
      <c r="N173" s="17" t="str">
        <f>IF('Log_working_3-way'!$D172="","",A173^('Log_working_3-way'!$D172))</f>
        <v/>
      </c>
      <c r="O173" s="21" t="str">
        <f>IF('Log_working_3-way'!$D172="","",B173^('Log_working_3-way'!$D172))</f>
        <v/>
      </c>
      <c r="P173" s="22" t="str">
        <f>IF('Log_working_3-way'!$D172="","",C173^('Log_working_3-way'!$D172))</f>
        <v/>
      </c>
    </row>
    <row r="174" spans="4:16">
      <c r="D174" s="20" t="str">
        <f t="shared" si="2"/>
        <v/>
      </c>
      <c r="E174" s="17" t="str">
        <f>IF(OR($A174="",$B174="",$C174=""),"",A174*'MPTO_working_3-way'!$I173)</f>
        <v/>
      </c>
      <c r="F174" s="21" t="str">
        <f>IF(OR($A174="",$B174="",$C174=""),"",B174*'MPTO_working_3-way'!$I173)</f>
        <v/>
      </c>
      <c r="G174" s="22" t="str">
        <f>IF(OR($A174="",$B174="",$C174=""),"",C174*'MPTO_working_3-way'!$I173)</f>
        <v/>
      </c>
      <c r="H174" s="17" t="str">
        <f>IF(OR($A174="",$B174="",$C174=""),"",'MPTO_working_3-way'!E173)</f>
        <v/>
      </c>
      <c r="I174" s="21" t="str">
        <f>IF(OR($A174="",$B174="",$C174=""),"",'MPTO_working_3-way'!F173)</f>
        <v/>
      </c>
      <c r="J174" s="22" t="str">
        <f>IF(OR($A174="",$B174="",$C174=""),"",'MPTO_working_3-way'!G173)</f>
        <v/>
      </c>
      <c r="K174" s="17" t="str">
        <f>IF(OR($A174="",$B174="",$C174=""),"",'OddsRatio_working_3-way'!H173)</f>
        <v/>
      </c>
      <c r="L174" s="21" t="str">
        <f>IF(OR($A174="",$B174="",$C174=""),"",'OddsRatio_working_3-way'!I173)</f>
        <v/>
      </c>
      <c r="M174" s="22" t="str">
        <f>IF(OR($A174="",$B174="",$C174=""),"",'OddsRatio_working_3-way'!J173)</f>
        <v/>
      </c>
      <c r="N174" s="17" t="str">
        <f>IF('Log_working_3-way'!$D173="","",A174^('Log_working_3-way'!$D173))</f>
        <v/>
      </c>
      <c r="O174" s="21" t="str">
        <f>IF('Log_working_3-way'!$D173="","",B174^('Log_working_3-way'!$D173))</f>
        <v/>
      </c>
      <c r="P174" s="22" t="str">
        <f>IF('Log_working_3-way'!$D173="","",C174^('Log_working_3-way'!$D173))</f>
        <v/>
      </c>
    </row>
    <row r="175" spans="4:16">
      <c r="D175" s="20" t="str">
        <f t="shared" si="2"/>
        <v/>
      </c>
      <c r="E175" s="17" t="str">
        <f>IF(OR($A175="",$B175="",$C175=""),"",A175*'MPTO_working_3-way'!$I174)</f>
        <v/>
      </c>
      <c r="F175" s="21" t="str">
        <f>IF(OR($A175="",$B175="",$C175=""),"",B175*'MPTO_working_3-way'!$I174)</f>
        <v/>
      </c>
      <c r="G175" s="22" t="str">
        <f>IF(OR($A175="",$B175="",$C175=""),"",C175*'MPTO_working_3-way'!$I174)</f>
        <v/>
      </c>
      <c r="H175" s="17" t="str">
        <f>IF(OR($A175="",$B175="",$C175=""),"",'MPTO_working_3-way'!E174)</f>
        <v/>
      </c>
      <c r="I175" s="21" t="str">
        <f>IF(OR($A175="",$B175="",$C175=""),"",'MPTO_working_3-way'!F174)</f>
        <v/>
      </c>
      <c r="J175" s="22" t="str">
        <f>IF(OR($A175="",$B175="",$C175=""),"",'MPTO_working_3-way'!G174)</f>
        <v/>
      </c>
      <c r="K175" s="17" t="str">
        <f>IF(OR($A175="",$B175="",$C175=""),"",'OddsRatio_working_3-way'!H174)</f>
        <v/>
      </c>
      <c r="L175" s="21" t="str">
        <f>IF(OR($A175="",$B175="",$C175=""),"",'OddsRatio_working_3-way'!I174)</f>
        <v/>
      </c>
      <c r="M175" s="22" t="str">
        <f>IF(OR($A175="",$B175="",$C175=""),"",'OddsRatio_working_3-way'!J174)</f>
        <v/>
      </c>
      <c r="N175" s="17" t="str">
        <f>IF('Log_working_3-way'!$D174="","",A175^('Log_working_3-way'!$D174))</f>
        <v/>
      </c>
      <c r="O175" s="21" t="str">
        <f>IF('Log_working_3-way'!$D174="","",B175^('Log_working_3-way'!$D174))</f>
        <v/>
      </c>
      <c r="P175" s="22" t="str">
        <f>IF('Log_working_3-way'!$D174="","",C175^('Log_working_3-way'!$D174))</f>
        <v/>
      </c>
    </row>
    <row r="176" spans="4:16">
      <c r="D176" s="20" t="str">
        <f t="shared" si="2"/>
        <v/>
      </c>
      <c r="E176" s="17" t="str">
        <f>IF(OR($A176="",$B176="",$C176=""),"",A176*'MPTO_working_3-way'!$I175)</f>
        <v/>
      </c>
      <c r="F176" s="21" t="str">
        <f>IF(OR($A176="",$B176="",$C176=""),"",B176*'MPTO_working_3-way'!$I175)</f>
        <v/>
      </c>
      <c r="G176" s="22" t="str">
        <f>IF(OR($A176="",$B176="",$C176=""),"",C176*'MPTO_working_3-way'!$I175)</f>
        <v/>
      </c>
      <c r="H176" s="17" t="str">
        <f>IF(OR($A176="",$B176="",$C176=""),"",'MPTO_working_3-way'!E175)</f>
        <v/>
      </c>
      <c r="I176" s="21" t="str">
        <f>IF(OR($A176="",$B176="",$C176=""),"",'MPTO_working_3-way'!F175)</f>
        <v/>
      </c>
      <c r="J176" s="22" t="str">
        <f>IF(OR($A176="",$B176="",$C176=""),"",'MPTO_working_3-way'!G175)</f>
        <v/>
      </c>
      <c r="K176" s="17" t="str">
        <f>IF(OR($A176="",$B176="",$C176=""),"",'OddsRatio_working_3-way'!H175)</f>
        <v/>
      </c>
      <c r="L176" s="21" t="str">
        <f>IF(OR($A176="",$B176="",$C176=""),"",'OddsRatio_working_3-way'!I175)</f>
        <v/>
      </c>
      <c r="M176" s="22" t="str">
        <f>IF(OR($A176="",$B176="",$C176=""),"",'OddsRatio_working_3-way'!J175)</f>
        <v/>
      </c>
      <c r="N176" s="17" t="str">
        <f>IF('Log_working_3-way'!$D175="","",A176^('Log_working_3-way'!$D175))</f>
        <v/>
      </c>
      <c r="O176" s="21" t="str">
        <f>IF('Log_working_3-way'!$D175="","",B176^('Log_working_3-way'!$D175))</f>
        <v/>
      </c>
      <c r="P176" s="22" t="str">
        <f>IF('Log_working_3-way'!$D175="","",C176^('Log_working_3-way'!$D175))</f>
        <v/>
      </c>
    </row>
    <row r="177" spans="4:16">
      <c r="D177" s="20" t="str">
        <f t="shared" si="2"/>
        <v/>
      </c>
      <c r="E177" s="17" t="str">
        <f>IF(OR($A177="",$B177="",$C177=""),"",A177*'MPTO_working_3-way'!$I176)</f>
        <v/>
      </c>
      <c r="F177" s="21" t="str">
        <f>IF(OR($A177="",$B177="",$C177=""),"",B177*'MPTO_working_3-way'!$I176)</f>
        <v/>
      </c>
      <c r="G177" s="22" t="str">
        <f>IF(OR($A177="",$B177="",$C177=""),"",C177*'MPTO_working_3-way'!$I176)</f>
        <v/>
      </c>
      <c r="H177" s="17" t="str">
        <f>IF(OR($A177="",$B177="",$C177=""),"",'MPTO_working_3-way'!E176)</f>
        <v/>
      </c>
      <c r="I177" s="21" t="str">
        <f>IF(OR($A177="",$B177="",$C177=""),"",'MPTO_working_3-way'!F176)</f>
        <v/>
      </c>
      <c r="J177" s="22" t="str">
        <f>IF(OR($A177="",$B177="",$C177=""),"",'MPTO_working_3-way'!G176)</f>
        <v/>
      </c>
      <c r="K177" s="17" t="str">
        <f>IF(OR($A177="",$B177="",$C177=""),"",'OddsRatio_working_3-way'!H176)</f>
        <v/>
      </c>
      <c r="L177" s="21" t="str">
        <f>IF(OR($A177="",$B177="",$C177=""),"",'OddsRatio_working_3-way'!I176)</f>
        <v/>
      </c>
      <c r="M177" s="22" t="str">
        <f>IF(OR($A177="",$B177="",$C177=""),"",'OddsRatio_working_3-way'!J176)</f>
        <v/>
      </c>
      <c r="N177" s="17" t="str">
        <f>IF('Log_working_3-way'!$D176="","",A177^('Log_working_3-way'!$D176))</f>
        <v/>
      </c>
      <c r="O177" s="21" t="str">
        <f>IF('Log_working_3-way'!$D176="","",B177^('Log_working_3-way'!$D176))</f>
        <v/>
      </c>
      <c r="P177" s="22" t="str">
        <f>IF('Log_working_3-way'!$D176="","",C177^('Log_working_3-way'!$D176))</f>
        <v/>
      </c>
    </row>
    <row r="178" spans="4:16">
      <c r="D178" s="20" t="str">
        <f t="shared" si="2"/>
        <v/>
      </c>
      <c r="E178" s="17" t="str">
        <f>IF(OR($A178="",$B178="",$C178=""),"",A178*'MPTO_working_3-way'!$I177)</f>
        <v/>
      </c>
      <c r="F178" s="21" t="str">
        <f>IF(OR($A178="",$B178="",$C178=""),"",B178*'MPTO_working_3-way'!$I177)</f>
        <v/>
      </c>
      <c r="G178" s="22" t="str">
        <f>IF(OR($A178="",$B178="",$C178=""),"",C178*'MPTO_working_3-way'!$I177)</f>
        <v/>
      </c>
      <c r="H178" s="17" t="str">
        <f>IF(OR($A178="",$B178="",$C178=""),"",'MPTO_working_3-way'!E177)</f>
        <v/>
      </c>
      <c r="I178" s="21" t="str">
        <f>IF(OR($A178="",$B178="",$C178=""),"",'MPTO_working_3-way'!F177)</f>
        <v/>
      </c>
      <c r="J178" s="22" t="str">
        <f>IF(OR($A178="",$B178="",$C178=""),"",'MPTO_working_3-way'!G177)</f>
        <v/>
      </c>
      <c r="K178" s="17" t="str">
        <f>IF(OR($A178="",$B178="",$C178=""),"",'OddsRatio_working_3-way'!H177)</f>
        <v/>
      </c>
      <c r="L178" s="21" t="str">
        <f>IF(OR($A178="",$B178="",$C178=""),"",'OddsRatio_working_3-way'!I177)</f>
        <v/>
      </c>
      <c r="M178" s="22" t="str">
        <f>IF(OR($A178="",$B178="",$C178=""),"",'OddsRatio_working_3-way'!J177)</f>
        <v/>
      </c>
      <c r="N178" s="17" t="str">
        <f>IF('Log_working_3-way'!$D177="","",A178^('Log_working_3-way'!$D177))</f>
        <v/>
      </c>
      <c r="O178" s="21" t="str">
        <f>IF('Log_working_3-way'!$D177="","",B178^('Log_working_3-way'!$D177))</f>
        <v/>
      </c>
      <c r="P178" s="22" t="str">
        <f>IF('Log_working_3-way'!$D177="","",C178^('Log_working_3-way'!$D177))</f>
        <v/>
      </c>
    </row>
    <row r="179" spans="4:16">
      <c r="D179" s="20" t="str">
        <f t="shared" si="2"/>
        <v/>
      </c>
      <c r="E179" s="17" t="str">
        <f>IF(OR($A179="",$B179="",$C179=""),"",A179*'MPTO_working_3-way'!$I178)</f>
        <v/>
      </c>
      <c r="F179" s="21" t="str">
        <f>IF(OR($A179="",$B179="",$C179=""),"",B179*'MPTO_working_3-way'!$I178)</f>
        <v/>
      </c>
      <c r="G179" s="22" t="str">
        <f>IF(OR($A179="",$B179="",$C179=""),"",C179*'MPTO_working_3-way'!$I178)</f>
        <v/>
      </c>
      <c r="H179" s="17" t="str">
        <f>IF(OR($A179="",$B179="",$C179=""),"",'MPTO_working_3-way'!E178)</f>
        <v/>
      </c>
      <c r="I179" s="21" t="str">
        <f>IF(OR($A179="",$B179="",$C179=""),"",'MPTO_working_3-way'!F178)</f>
        <v/>
      </c>
      <c r="J179" s="22" t="str">
        <f>IF(OR($A179="",$B179="",$C179=""),"",'MPTO_working_3-way'!G178)</f>
        <v/>
      </c>
      <c r="K179" s="17" t="str">
        <f>IF(OR($A179="",$B179="",$C179=""),"",'OddsRatio_working_3-way'!H178)</f>
        <v/>
      </c>
      <c r="L179" s="21" t="str">
        <f>IF(OR($A179="",$B179="",$C179=""),"",'OddsRatio_working_3-way'!I178)</f>
        <v/>
      </c>
      <c r="M179" s="22" t="str">
        <f>IF(OR($A179="",$B179="",$C179=""),"",'OddsRatio_working_3-way'!J178)</f>
        <v/>
      </c>
      <c r="N179" s="17" t="str">
        <f>IF('Log_working_3-way'!$D178="","",A179^('Log_working_3-way'!$D178))</f>
        <v/>
      </c>
      <c r="O179" s="21" t="str">
        <f>IF('Log_working_3-way'!$D178="","",B179^('Log_working_3-way'!$D178))</f>
        <v/>
      </c>
      <c r="P179" s="22" t="str">
        <f>IF('Log_working_3-way'!$D178="","",C179^('Log_working_3-way'!$D178))</f>
        <v/>
      </c>
    </row>
    <row r="180" spans="4:16">
      <c r="D180" s="20" t="str">
        <f t="shared" si="2"/>
        <v/>
      </c>
      <c r="E180" s="17" t="str">
        <f>IF(OR($A180="",$B180="",$C180=""),"",A180*'MPTO_working_3-way'!$I179)</f>
        <v/>
      </c>
      <c r="F180" s="21" t="str">
        <f>IF(OR($A180="",$B180="",$C180=""),"",B180*'MPTO_working_3-way'!$I179)</f>
        <v/>
      </c>
      <c r="G180" s="22" t="str">
        <f>IF(OR($A180="",$B180="",$C180=""),"",C180*'MPTO_working_3-way'!$I179)</f>
        <v/>
      </c>
      <c r="H180" s="17" t="str">
        <f>IF(OR($A180="",$B180="",$C180=""),"",'MPTO_working_3-way'!E179)</f>
        <v/>
      </c>
      <c r="I180" s="21" t="str">
        <f>IF(OR($A180="",$B180="",$C180=""),"",'MPTO_working_3-way'!F179)</f>
        <v/>
      </c>
      <c r="J180" s="22" t="str">
        <f>IF(OR($A180="",$B180="",$C180=""),"",'MPTO_working_3-way'!G179)</f>
        <v/>
      </c>
      <c r="K180" s="17" t="str">
        <f>IF(OR($A180="",$B180="",$C180=""),"",'OddsRatio_working_3-way'!H179)</f>
        <v/>
      </c>
      <c r="L180" s="21" t="str">
        <f>IF(OR($A180="",$B180="",$C180=""),"",'OddsRatio_working_3-way'!I179)</f>
        <v/>
      </c>
      <c r="M180" s="22" t="str">
        <f>IF(OR($A180="",$B180="",$C180=""),"",'OddsRatio_working_3-way'!J179)</f>
        <v/>
      </c>
      <c r="N180" s="17" t="str">
        <f>IF('Log_working_3-way'!$D179="","",A180^('Log_working_3-way'!$D179))</f>
        <v/>
      </c>
      <c r="O180" s="21" t="str">
        <f>IF('Log_working_3-way'!$D179="","",B180^('Log_working_3-way'!$D179))</f>
        <v/>
      </c>
      <c r="P180" s="22" t="str">
        <f>IF('Log_working_3-way'!$D179="","",C180^('Log_working_3-way'!$D179))</f>
        <v/>
      </c>
    </row>
    <row r="181" spans="4:16">
      <c r="D181" s="20" t="str">
        <f t="shared" si="2"/>
        <v/>
      </c>
      <c r="E181" s="17" t="str">
        <f>IF(OR($A181="",$B181="",$C181=""),"",A181*'MPTO_working_3-way'!$I180)</f>
        <v/>
      </c>
      <c r="F181" s="21" t="str">
        <f>IF(OR($A181="",$B181="",$C181=""),"",B181*'MPTO_working_3-way'!$I180)</f>
        <v/>
      </c>
      <c r="G181" s="22" t="str">
        <f>IF(OR($A181="",$B181="",$C181=""),"",C181*'MPTO_working_3-way'!$I180)</f>
        <v/>
      </c>
      <c r="H181" s="17" t="str">
        <f>IF(OR($A181="",$B181="",$C181=""),"",'MPTO_working_3-way'!E180)</f>
        <v/>
      </c>
      <c r="I181" s="21" t="str">
        <f>IF(OR($A181="",$B181="",$C181=""),"",'MPTO_working_3-way'!F180)</f>
        <v/>
      </c>
      <c r="J181" s="22" t="str">
        <f>IF(OR($A181="",$B181="",$C181=""),"",'MPTO_working_3-way'!G180)</f>
        <v/>
      </c>
      <c r="K181" s="17" t="str">
        <f>IF(OR($A181="",$B181="",$C181=""),"",'OddsRatio_working_3-way'!H180)</f>
        <v/>
      </c>
      <c r="L181" s="21" t="str">
        <f>IF(OR($A181="",$B181="",$C181=""),"",'OddsRatio_working_3-way'!I180)</f>
        <v/>
      </c>
      <c r="M181" s="22" t="str">
        <f>IF(OR($A181="",$B181="",$C181=""),"",'OddsRatio_working_3-way'!J180)</f>
        <v/>
      </c>
      <c r="N181" s="17" t="str">
        <f>IF('Log_working_3-way'!$D180="","",A181^('Log_working_3-way'!$D180))</f>
        <v/>
      </c>
      <c r="O181" s="21" t="str">
        <f>IF('Log_working_3-way'!$D180="","",B181^('Log_working_3-way'!$D180))</f>
        <v/>
      </c>
      <c r="P181" s="22" t="str">
        <f>IF('Log_working_3-way'!$D180="","",C181^('Log_working_3-way'!$D180))</f>
        <v/>
      </c>
    </row>
    <row r="182" spans="4:16">
      <c r="D182" s="20" t="str">
        <f t="shared" si="2"/>
        <v/>
      </c>
      <c r="E182" s="17" t="str">
        <f>IF(OR($A182="",$B182="",$C182=""),"",A182*'MPTO_working_3-way'!$I181)</f>
        <v/>
      </c>
      <c r="F182" s="21" t="str">
        <f>IF(OR($A182="",$B182="",$C182=""),"",B182*'MPTO_working_3-way'!$I181)</f>
        <v/>
      </c>
      <c r="G182" s="22" t="str">
        <f>IF(OR($A182="",$B182="",$C182=""),"",C182*'MPTO_working_3-way'!$I181)</f>
        <v/>
      </c>
      <c r="H182" s="17" t="str">
        <f>IF(OR($A182="",$B182="",$C182=""),"",'MPTO_working_3-way'!E181)</f>
        <v/>
      </c>
      <c r="I182" s="21" t="str">
        <f>IF(OR($A182="",$B182="",$C182=""),"",'MPTO_working_3-way'!F181)</f>
        <v/>
      </c>
      <c r="J182" s="22" t="str">
        <f>IF(OR($A182="",$B182="",$C182=""),"",'MPTO_working_3-way'!G181)</f>
        <v/>
      </c>
      <c r="K182" s="17" t="str">
        <f>IF(OR($A182="",$B182="",$C182=""),"",'OddsRatio_working_3-way'!H181)</f>
        <v/>
      </c>
      <c r="L182" s="21" t="str">
        <f>IF(OR($A182="",$B182="",$C182=""),"",'OddsRatio_working_3-way'!I181)</f>
        <v/>
      </c>
      <c r="M182" s="22" t="str">
        <f>IF(OR($A182="",$B182="",$C182=""),"",'OddsRatio_working_3-way'!J181)</f>
        <v/>
      </c>
      <c r="N182" s="17" t="str">
        <f>IF('Log_working_3-way'!$D181="","",A182^('Log_working_3-way'!$D181))</f>
        <v/>
      </c>
      <c r="O182" s="21" t="str">
        <f>IF('Log_working_3-way'!$D181="","",B182^('Log_working_3-way'!$D181))</f>
        <v/>
      </c>
      <c r="P182" s="22" t="str">
        <f>IF('Log_working_3-way'!$D181="","",C182^('Log_working_3-way'!$D181))</f>
        <v/>
      </c>
    </row>
    <row r="183" spans="4:16">
      <c r="D183" s="20" t="str">
        <f t="shared" si="2"/>
        <v/>
      </c>
      <c r="E183" s="17" t="str">
        <f>IF(OR($A183="",$B183="",$C183=""),"",A183*'MPTO_working_3-way'!$I182)</f>
        <v/>
      </c>
      <c r="F183" s="21" t="str">
        <f>IF(OR($A183="",$B183="",$C183=""),"",B183*'MPTO_working_3-way'!$I182)</f>
        <v/>
      </c>
      <c r="G183" s="22" t="str">
        <f>IF(OR($A183="",$B183="",$C183=""),"",C183*'MPTO_working_3-way'!$I182)</f>
        <v/>
      </c>
      <c r="H183" s="17" t="str">
        <f>IF(OR($A183="",$B183="",$C183=""),"",'MPTO_working_3-way'!E182)</f>
        <v/>
      </c>
      <c r="I183" s="21" t="str">
        <f>IF(OR($A183="",$B183="",$C183=""),"",'MPTO_working_3-way'!F182)</f>
        <v/>
      </c>
      <c r="J183" s="22" t="str">
        <f>IF(OR($A183="",$B183="",$C183=""),"",'MPTO_working_3-way'!G182)</f>
        <v/>
      </c>
      <c r="K183" s="17" t="str">
        <f>IF(OR($A183="",$B183="",$C183=""),"",'OddsRatio_working_3-way'!H182)</f>
        <v/>
      </c>
      <c r="L183" s="21" t="str">
        <f>IF(OR($A183="",$B183="",$C183=""),"",'OddsRatio_working_3-way'!I182)</f>
        <v/>
      </c>
      <c r="M183" s="22" t="str">
        <f>IF(OR($A183="",$B183="",$C183=""),"",'OddsRatio_working_3-way'!J182)</f>
        <v/>
      </c>
      <c r="N183" s="17" t="str">
        <f>IF('Log_working_3-way'!$D182="","",A183^('Log_working_3-way'!$D182))</f>
        <v/>
      </c>
      <c r="O183" s="21" t="str">
        <f>IF('Log_working_3-way'!$D182="","",B183^('Log_working_3-way'!$D182))</f>
        <v/>
      </c>
      <c r="P183" s="22" t="str">
        <f>IF('Log_working_3-way'!$D182="","",C183^('Log_working_3-way'!$D182))</f>
        <v/>
      </c>
    </row>
    <row r="184" spans="4:16">
      <c r="D184" s="20" t="str">
        <f t="shared" si="2"/>
        <v/>
      </c>
      <c r="E184" s="17" t="str">
        <f>IF(OR($A184="",$B184="",$C184=""),"",A184*'MPTO_working_3-way'!$I183)</f>
        <v/>
      </c>
      <c r="F184" s="21" t="str">
        <f>IF(OR($A184="",$B184="",$C184=""),"",B184*'MPTO_working_3-way'!$I183)</f>
        <v/>
      </c>
      <c r="G184" s="22" t="str">
        <f>IF(OR($A184="",$B184="",$C184=""),"",C184*'MPTO_working_3-way'!$I183)</f>
        <v/>
      </c>
      <c r="H184" s="17" t="str">
        <f>IF(OR($A184="",$B184="",$C184=""),"",'MPTO_working_3-way'!E183)</f>
        <v/>
      </c>
      <c r="I184" s="21" t="str">
        <f>IF(OR($A184="",$B184="",$C184=""),"",'MPTO_working_3-way'!F183)</f>
        <v/>
      </c>
      <c r="J184" s="22" t="str">
        <f>IF(OR($A184="",$B184="",$C184=""),"",'MPTO_working_3-way'!G183)</f>
        <v/>
      </c>
      <c r="K184" s="17" t="str">
        <f>IF(OR($A184="",$B184="",$C184=""),"",'OddsRatio_working_3-way'!H183)</f>
        <v/>
      </c>
      <c r="L184" s="21" t="str">
        <f>IF(OR($A184="",$B184="",$C184=""),"",'OddsRatio_working_3-way'!I183)</f>
        <v/>
      </c>
      <c r="M184" s="22" t="str">
        <f>IF(OR($A184="",$B184="",$C184=""),"",'OddsRatio_working_3-way'!J183)</f>
        <v/>
      </c>
      <c r="N184" s="17" t="str">
        <f>IF('Log_working_3-way'!$D183="","",A184^('Log_working_3-way'!$D183))</f>
        <v/>
      </c>
      <c r="O184" s="21" t="str">
        <f>IF('Log_working_3-way'!$D183="","",B184^('Log_working_3-way'!$D183))</f>
        <v/>
      </c>
      <c r="P184" s="22" t="str">
        <f>IF('Log_working_3-way'!$D183="","",C184^('Log_working_3-way'!$D183))</f>
        <v/>
      </c>
    </row>
    <row r="185" spans="4:16">
      <c r="D185" s="20" t="str">
        <f t="shared" si="2"/>
        <v/>
      </c>
      <c r="E185" s="17" t="str">
        <f>IF(OR($A185="",$B185="",$C185=""),"",A185*'MPTO_working_3-way'!$I184)</f>
        <v/>
      </c>
      <c r="F185" s="21" t="str">
        <f>IF(OR($A185="",$B185="",$C185=""),"",B185*'MPTO_working_3-way'!$I184)</f>
        <v/>
      </c>
      <c r="G185" s="22" t="str">
        <f>IF(OR($A185="",$B185="",$C185=""),"",C185*'MPTO_working_3-way'!$I184)</f>
        <v/>
      </c>
      <c r="H185" s="17" t="str">
        <f>IF(OR($A185="",$B185="",$C185=""),"",'MPTO_working_3-way'!E184)</f>
        <v/>
      </c>
      <c r="I185" s="21" t="str">
        <f>IF(OR($A185="",$B185="",$C185=""),"",'MPTO_working_3-way'!F184)</f>
        <v/>
      </c>
      <c r="J185" s="22" t="str">
        <f>IF(OR($A185="",$B185="",$C185=""),"",'MPTO_working_3-way'!G184)</f>
        <v/>
      </c>
      <c r="K185" s="17" t="str">
        <f>IF(OR($A185="",$B185="",$C185=""),"",'OddsRatio_working_3-way'!H184)</f>
        <v/>
      </c>
      <c r="L185" s="21" t="str">
        <f>IF(OR($A185="",$B185="",$C185=""),"",'OddsRatio_working_3-way'!I184)</f>
        <v/>
      </c>
      <c r="M185" s="22" t="str">
        <f>IF(OR($A185="",$B185="",$C185=""),"",'OddsRatio_working_3-way'!J184)</f>
        <v/>
      </c>
      <c r="N185" s="17" t="str">
        <f>IF('Log_working_3-way'!$D184="","",A185^('Log_working_3-way'!$D184))</f>
        <v/>
      </c>
      <c r="O185" s="21" t="str">
        <f>IF('Log_working_3-way'!$D184="","",B185^('Log_working_3-way'!$D184))</f>
        <v/>
      </c>
      <c r="P185" s="22" t="str">
        <f>IF('Log_working_3-way'!$D184="","",C185^('Log_working_3-way'!$D184))</f>
        <v/>
      </c>
    </row>
    <row r="186" spans="4:16">
      <c r="D186" s="20" t="str">
        <f t="shared" si="2"/>
        <v/>
      </c>
      <c r="E186" s="17" t="str">
        <f>IF(OR($A186="",$B186="",$C186=""),"",A186*'MPTO_working_3-way'!$I185)</f>
        <v/>
      </c>
      <c r="F186" s="21" t="str">
        <f>IF(OR($A186="",$B186="",$C186=""),"",B186*'MPTO_working_3-way'!$I185)</f>
        <v/>
      </c>
      <c r="G186" s="22" t="str">
        <f>IF(OR($A186="",$B186="",$C186=""),"",C186*'MPTO_working_3-way'!$I185)</f>
        <v/>
      </c>
      <c r="H186" s="17" t="str">
        <f>IF(OR($A186="",$B186="",$C186=""),"",'MPTO_working_3-way'!E185)</f>
        <v/>
      </c>
      <c r="I186" s="21" t="str">
        <f>IF(OR($A186="",$B186="",$C186=""),"",'MPTO_working_3-way'!F185)</f>
        <v/>
      </c>
      <c r="J186" s="22" t="str">
        <f>IF(OR($A186="",$B186="",$C186=""),"",'MPTO_working_3-way'!G185)</f>
        <v/>
      </c>
      <c r="K186" s="17" t="str">
        <f>IF(OR($A186="",$B186="",$C186=""),"",'OddsRatio_working_3-way'!H185)</f>
        <v/>
      </c>
      <c r="L186" s="21" t="str">
        <f>IF(OR($A186="",$B186="",$C186=""),"",'OddsRatio_working_3-way'!I185)</f>
        <v/>
      </c>
      <c r="M186" s="22" t="str">
        <f>IF(OR($A186="",$B186="",$C186=""),"",'OddsRatio_working_3-way'!J185)</f>
        <v/>
      </c>
      <c r="N186" s="17" t="str">
        <f>IF('Log_working_3-way'!$D185="","",A186^('Log_working_3-way'!$D185))</f>
        <v/>
      </c>
      <c r="O186" s="21" t="str">
        <f>IF('Log_working_3-way'!$D185="","",B186^('Log_working_3-way'!$D185))</f>
        <v/>
      </c>
      <c r="P186" s="22" t="str">
        <f>IF('Log_working_3-way'!$D185="","",C186^('Log_working_3-way'!$D185))</f>
        <v/>
      </c>
    </row>
    <row r="187" spans="4:16">
      <c r="D187" s="20" t="str">
        <f t="shared" si="2"/>
        <v/>
      </c>
      <c r="E187" s="17" t="str">
        <f>IF(OR($A187="",$B187="",$C187=""),"",A187*'MPTO_working_3-way'!$I186)</f>
        <v/>
      </c>
      <c r="F187" s="21" t="str">
        <f>IF(OR($A187="",$B187="",$C187=""),"",B187*'MPTO_working_3-way'!$I186)</f>
        <v/>
      </c>
      <c r="G187" s="22" t="str">
        <f>IF(OR($A187="",$B187="",$C187=""),"",C187*'MPTO_working_3-way'!$I186)</f>
        <v/>
      </c>
      <c r="H187" s="17" t="str">
        <f>IF(OR($A187="",$B187="",$C187=""),"",'MPTO_working_3-way'!E186)</f>
        <v/>
      </c>
      <c r="I187" s="21" t="str">
        <f>IF(OR($A187="",$B187="",$C187=""),"",'MPTO_working_3-way'!F186)</f>
        <v/>
      </c>
      <c r="J187" s="22" t="str">
        <f>IF(OR($A187="",$B187="",$C187=""),"",'MPTO_working_3-way'!G186)</f>
        <v/>
      </c>
      <c r="K187" s="17" t="str">
        <f>IF(OR($A187="",$B187="",$C187=""),"",'OddsRatio_working_3-way'!H186)</f>
        <v/>
      </c>
      <c r="L187" s="21" t="str">
        <f>IF(OR($A187="",$B187="",$C187=""),"",'OddsRatio_working_3-way'!I186)</f>
        <v/>
      </c>
      <c r="M187" s="22" t="str">
        <f>IF(OR($A187="",$B187="",$C187=""),"",'OddsRatio_working_3-way'!J186)</f>
        <v/>
      </c>
      <c r="N187" s="17" t="str">
        <f>IF('Log_working_3-way'!$D186="","",A187^('Log_working_3-way'!$D186))</f>
        <v/>
      </c>
      <c r="O187" s="21" t="str">
        <f>IF('Log_working_3-way'!$D186="","",B187^('Log_working_3-way'!$D186))</f>
        <v/>
      </c>
      <c r="P187" s="22" t="str">
        <f>IF('Log_working_3-way'!$D186="","",C187^('Log_working_3-way'!$D186))</f>
        <v/>
      </c>
    </row>
    <row r="188" spans="4:16">
      <c r="D188" s="20" t="str">
        <f t="shared" si="2"/>
        <v/>
      </c>
      <c r="E188" s="17" t="str">
        <f>IF(OR($A188="",$B188="",$C188=""),"",A188*'MPTO_working_3-way'!$I187)</f>
        <v/>
      </c>
      <c r="F188" s="21" t="str">
        <f>IF(OR($A188="",$B188="",$C188=""),"",B188*'MPTO_working_3-way'!$I187)</f>
        <v/>
      </c>
      <c r="G188" s="22" t="str">
        <f>IF(OR($A188="",$B188="",$C188=""),"",C188*'MPTO_working_3-way'!$I187)</f>
        <v/>
      </c>
      <c r="H188" s="17" t="str">
        <f>IF(OR($A188="",$B188="",$C188=""),"",'MPTO_working_3-way'!E187)</f>
        <v/>
      </c>
      <c r="I188" s="21" t="str">
        <f>IF(OR($A188="",$B188="",$C188=""),"",'MPTO_working_3-way'!F187)</f>
        <v/>
      </c>
      <c r="J188" s="22" t="str">
        <f>IF(OR($A188="",$B188="",$C188=""),"",'MPTO_working_3-way'!G187)</f>
        <v/>
      </c>
      <c r="K188" s="17" t="str">
        <f>IF(OR($A188="",$B188="",$C188=""),"",'OddsRatio_working_3-way'!H187)</f>
        <v/>
      </c>
      <c r="L188" s="21" t="str">
        <f>IF(OR($A188="",$B188="",$C188=""),"",'OddsRatio_working_3-way'!I187)</f>
        <v/>
      </c>
      <c r="M188" s="22" t="str">
        <f>IF(OR($A188="",$B188="",$C188=""),"",'OddsRatio_working_3-way'!J187)</f>
        <v/>
      </c>
      <c r="N188" s="17" t="str">
        <f>IF('Log_working_3-way'!$D187="","",A188^('Log_working_3-way'!$D187))</f>
        <v/>
      </c>
      <c r="O188" s="21" t="str">
        <f>IF('Log_working_3-way'!$D187="","",B188^('Log_working_3-way'!$D187))</f>
        <v/>
      </c>
      <c r="P188" s="22" t="str">
        <f>IF('Log_working_3-way'!$D187="","",C188^('Log_working_3-way'!$D187))</f>
        <v/>
      </c>
    </row>
    <row r="189" spans="4:16">
      <c r="D189" s="20" t="str">
        <f t="shared" si="2"/>
        <v/>
      </c>
      <c r="E189" s="17" t="str">
        <f>IF(OR($A189="",$B189="",$C189=""),"",A189*'MPTO_working_3-way'!$I188)</f>
        <v/>
      </c>
      <c r="F189" s="21" t="str">
        <f>IF(OR($A189="",$B189="",$C189=""),"",B189*'MPTO_working_3-way'!$I188)</f>
        <v/>
      </c>
      <c r="G189" s="22" t="str">
        <f>IF(OR($A189="",$B189="",$C189=""),"",C189*'MPTO_working_3-way'!$I188)</f>
        <v/>
      </c>
      <c r="H189" s="17" t="str">
        <f>IF(OR($A189="",$B189="",$C189=""),"",'MPTO_working_3-way'!E188)</f>
        <v/>
      </c>
      <c r="I189" s="21" t="str">
        <f>IF(OR($A189="",$B189="",$C189=""),"",'MPTO_working_3-way'!F188)</f>
        <v/>
      </c>
      <c r="J189" s="22" t="str">
        <f>IF(OR($A189="",$B189="",$C189=""),"",'MPTO_working_3-way'!G188)</f>
        <v/>
      </c>
      <c r="K189" s="17" t="str">
        <f>IF(OR($A189="",$B189="",$C189=""),"",'OddsRatio_working_3-way'!H188)</f>
        <v/>
      </c>
      <c r="L189" s="21" t="str">
        <f>IF(OR($A189="",$B189="",$C189=""),"",'OddsRatio_working_3-way'!I188)</f>
        <v/>
      </c>
      <c r="M189" s="22" t="str">
        <f>IF(OR($A189="",$B189="",$C189=""),"",'OddsRatio_working_3-way'!J188)</f>
        <v/>
      </c>
      <c r="N189" s="17" t="str">
        <f>IF('Log_working_3-way'!$D188="","",A189^('Log_working_3-way'!$D188))</f>
        <v/>
      </c>
      <c r="O189" s="21" t="str">
        <f>IF('Log_working_3-way'!$D188="","",B189^('Log_working_3-way'!$D188))</f>
        <v/>
      </c>
      <c r="P189" s="22" t="str">
        <f>IF('Log_working_3-way'!$D188="","",C189^('Log_working_3-way'!$D188))</f>
        <v/>
      </c>
    </row>
    <row r="190" spans="4:16">
      <c r="D190" s="20" t="str">
        <f t="shared" si="2"/>
        <v/>
      </c>
      <c r="E190" s="17" t="str">
        <f>IF(OR($A190="",$B190="",$C190=""),"",A190*'MPTO_working_3-way'!$I189)</f>
        <v/>
      </c>
      <c r="F190" s="21" t="str">
        <f>IF(OR($A190="",$B190="",$C190=""),"",B190*'MPTO_working_3-way'!$I189)</f>
        <v/>
      </c>
      <c r="G190" s="22" t="str">
        <f>IF(OR($A190="",$B190="",$C190=""),"",C190*'MPTO_working_3-way'!$I189)</f>
        <v/>
      </c>
      <c r="H190" s="17" t="str">
        <f>IF(OR($A190="",$B190="",$C190=""),"",'MPTO_working_3-way'!E189)</f>
        <v/>
      </c>
      <c r="I190" s="21" t="str">
        <f>IF(OR($A190="",$B190="",$C190=""),"",'MPTO_working_3-way'!F189)</f>
        <v/>
      </c>
      <c r="J190" s="22" t="str">
        <f>IF(OR($A190="",$B190="",$C190=""),"",'MPTO_working_3-way'!G189)</f>
        <v/>
      </c>
      <c r="K190" s="17" t="str">
        <f>IF(OR($A190="",$B190="",$C190=""),"",'OddsRatio_working_3-way'!H189)</f>
        <v/>
      </c>
      <c r="L190" s="21" t="str">
        <f>IF(OR($A190="",$B190="",$C190=""),"",'OddsRatio_working_3-way'!I189)</f>
        <v/>
      </c>
      <c r="M190" s="22" t="str">
        <f>IF(OR($A190="",$B190="",$C190=""),"",'OddsRatio_working_3-way'!J189)</f>
        <v/>
      </c>
      <c r="N190" s="17" t="str">
        <f>IF('Log_working_3-way'!$D189="","",A190^('Log_working_3-way'!$D189))</f>
        <v/>
      </c>
      <c r="O190" s="21" t="str">
        <f>IF('Log_working_3-way'!$D189="","",B190^('Log_working_3-way'!$D189))</f>
        <v/>
      </c>
      <c r="P190" s="22" t="str">
        <f>IF('Log_working_3-way'!$D189="","",C190^('Log_working_3-way'!$D189))</f>
        <v/>
      </c>
    </row>
    <row r="191" spans="4:16">
      <c r="D191" s="20" t="str">
        <f t="shared" si="2"/>
        <v/>
      </c>
      <c r="E191" s="17" t="str">
        <f>IF(OR($A191="",$B191="",$C191=""),"",A191*'MPTO_working_3-way'!$I190)</f>
        <v/>
      </c>
      <c r="F191" s="21" t="str">
        <f>IF(OR($A191="",$B191="",$C191=""),"",B191*'MPTO_working_3-way'!$I190)</f>
        <v/>
      </c>
      <c r="G191" s="22" t="str">
        <f>IF(OR($A191="",$B191="",$C191=""),"",C191*'MPTO_working_3-way'!$I190)</f>
        <v/>
      </c>
      <c r="H191" s="17" t="str">
        <f>IF(OR($A191="",$B191="",$C191=""),"",'MPTO_working_3-way'!E190)</f>
        <v/>
      </c>
      <c r="I191" s="21" t="str">
        <f>IF(OR($A191="",$B191="",$C191=""),"",'MPTO_working_3-way'!F190)</f>
        <v/>
      </c>
      <c r="J191" s="22" t="str">
        <f>IF(OR($A191="",$B191="",$C191=""),"",'MPTO_working_3-way'!G190)</f>
        <v/>
      </c>
      <c r="K191" s="17" t="str">
        <f>IF(OR($A191="",$B191="",$C191=""),"",'OddsRatio_working_3-way'!H190)</f>
        <v/>
      </c>
      <c r="L191" s="21" t="str">
        <f>IF(OR($A191="",$B191="",$C191=""),"",'OddsRatio_working_3-way'!I190)</f>
        <v/>
      </c>
      <c r="M191" s="22" t="str">
        <f>IF(OR($A191="",$B191="",$C191=""),"",'OddsRatio_working_3-way'!J190)</f>
        <v/>
      </c>
      <c r="N191" s="17" t="str">
        <f>IF('Log_working_3-way'!$D190="","",A191^('Log_working_3-way'!$D190))</f>
        <v/>
      </c>
      <c r="O191" s="21" t="str">
        <f>IF('Log_working_3-way'!$D190="","",B191^('Log_working_3-way'!$D190))</f>
        <v/>
      </c>
      <c r="P191" s="22" t="str">
        <f>IF('Log_working_3-way'!$D190="","",C191^('Log_working_3-way'!$D190))</f>
        <v/>
      </c>
    </row>
    <row r="192" spans="4:16">
      <c r="D192" s="20" t="str">
        <f t="shared" si="2"/>
        <v/>
      </c>
      <c r="E192" s="17" t="str">
        <f>IF(OR($A192="",$B192="",$C192=""),"",A192*'MPTO_working_3-way'!$I191)</f>
        <v/>
      </c>
      <c r="F192" s="21" t="str">
        <f>IF(OR($A192="",$B192="",$C192=""),"",B192*'MPTO_working_3-way'!$I191)</f>
        <v/>
      </c>
      <c r="G192" s="22" t="str">
        <f>IF(OR($A192="",$B192="",$C192=""),"",C192*'MPTO_working_3-way'!$I191)</f>
        <v/>
      </c>
      <c r="H192" s="17" t="str">
        <f>IF(OR($A192="",$B192="",$C192=""),"",'MPTO_working_3-way'!E191)</f>
        <v/>
      </c>
      <c r="I192" s="21" t="str">
        <f>IF(OR($A192="",$B192="",$C192=""),"",'MPTO_working_3-way'!F191)</f>
        <v/>
      </c>
      <c r="J192" s="22" t="str">
        <f>IF(OR($A192="",$B192="",$C192=""),"",'MPTO_working_3-way'!G191)</f>
        <v/>
      </c>
      <c r="K192" s="17" t="str">
        <f>IF(OR($A192="",$B192="",$C192=""),"",'OddsRatio_working_3-way'!H191)</f>
        <v/>
      </c>
      <c r="L192" s="21" t="str">
        <f>IF(OR($A192="",$B192="",$C192=""),"",'OddsRatio_working_3-way'!I191)</f>
        <v/>
      </c>
      <c r="M192" s="22" t="str">
        <f>IF(OR($A192="",$B192="",$C192=""),"",'OddsRatio_working_3-way'!J191)</f>
        <v/>
      </c>
      <c r="N192" s="17" t="str">
        <f>IF('Log_working_3-way'!$D191="","",A192^('Log_working_3-way'!$D191))</f>
        <v/>
      </c>
      <c r="O192" s="21" t="str">
        <f>IF('Log_working_3-way'!$D191="","",B192^('Log_working_3-way'!$D191))</f>
        <v/>
      </c>
      <c r="P192" s="22" t="str">
        <f>IF('Log_working_3-way'!$D191="","",C192^('Log_working_3-way'!$D191))</f>
        <v/>
      </c>
    </row>
    <row r="193" spans="4:16">
      <c r="D193" s="20" t="str">
        <f t="shared" si="2"/>
        <v/>
      </c>
      <c r="E193" s="17" t="str">
        <f>IF(OR($A193="",$B193="",$C193=""),"",A193*'MPTO_working_3-way'!$I192)</f>
        <v/>
      </c>
      <c r="F193" s="21" t="str">
        <f>IF(OR($A193="",$B193="",$C193=""),"",B193*'MPTO_working_3-way'!$I192)</f>
        <v/>
      </c>
      <c r="G193" s="22" t="str">
        <f>IF(OR($A193="",$B193="",$C193=""),"",C193*'MPTO_working_3-way'!$I192)</f>
        <v/>
      </c>
      <c r="H193" s="17" t="str">
        <f>IF(OR($A193="",$B193="",$C193=""),"",'MPTO_working_3-way'!E192)</f>
        <v/>
      </c>
      <c r="I193" s="21" t="str">
        <f>IF(OR($A193="",$B193="",$C193=""),"",'MPTO_working_3-way'!F192)</f>
        <v/>
      </c>
      <c r="J193" s="22" t="str">
        <f>IF(OR($A193="",$B193="",$C193=""),"",'MPTO_working_3-way'!G192)</f>
        <v/>
      </c>
      <c r="K193" s="17" t="str">
        <f>IF(OR($A193="",$B193="",$C193=""),"",'OddsRatio_working_3-way'!H192)</f>
        <v/>
      </c>
      <c r="L193" s="21" t="str">
        <f>IF(OR($A193="",$B193="",$C193=""),"",'OddsRatio_working_3-way'!I192)</f>
        <v/>
      </c>
      <c r="M193" s="22" t="str">
        <f>IF(OR($A193="",$B193="",$C193=""),"",'OddsRatio_working_3-way'!J192)</f>
        <v/>
      </c>
      <c r="N193" s="17" t="str">
        <f>IF('Log_working_3-way'!$D192="","",A193^('Log_working_3-way'!$D192))</f>
        <v/>
      </c>
      <c r="O193" s="21" t="str">
        <f>IF('Log_working_3-way'!$D192="","",B193^('Log_working_3-way'!$D192))</f>
        <v/>
      </c>
      <c r="P193" s="22" t="str">
        <f>IF('Log_working_3-way'!$D192="","",C193^('Log_working_3-way'!$D192))</f>
        <v/>
      </c>
    </row>
    <row r="194" spans="4:16">
      <c r="D194" s="20" t="str">
        <f t="shared" si="2"/>
        <v/>
      </c>
      <c r="E194" s="17" t="str">
        <f>IF(OR($A194="",$B194="",$C194=""),"",A194*'MPTO_working_3-way'!$I193)</f>
        <v/>
      </c>
      <c r="F194" s="21" t="str">
        <f>IF(OR($A194="",$B194="",$C194=""),"",B194*'MPTO_working_3-way'!$I193)</f>
        <v/>
      </c>
      <c r="G194" s="22" t="str">
        <f>IF(OR($A194="",$B194="",$C194=""),"",C194*'MPTO_working_3-way'!$I193)</f>
        <v/>
      </c>
      <c r="H194" s="17" t="str">
        <f>IF(OR($A194="",$B194="",$C194=""),"",'MPTO_working_3-way'!E193)</f>
        <v/>
      </c>
      <c r="I194" s="21" t="str">
        <f>IF(OR($A194="",$B194="",$C194=""),"",'MPTO_working_3-way'!F193)</f>
        <v/>
      </c>
      <c r="J194" s="22" t="str">
        <f>IF(OR($A194="",$B194="",$C194=""),"",'MPTO_working_3-way'!G193)</f>
        <v/>
      </c>
      <c r="K194" s="17" t="str">
        <f>IF(OR($A194="",$B194="",$C194=""),"",'OddsRatio_working_3-way'!H193)</f>
        <v/>
      </c>
      <c r="L194" s="21" t="str">
        <f>IF(OR($A194="",$B194="",$C194=""),"",'OddsRatio_working_3-way'!I193)</f>
        <v/>
      </c>
      <c r="M194" s="22" t="str">
        <f>IF(OR($A194="",$B194="",$C194=""),"",'OddsRatio_working_3-way'!J193)</f>
        <v/>
      </c>
      <c r="N194" s="17" t="str">
        <f>IF('Log_working_3-way'!$D193="","",A194^('Log_working_3-way'!$D193))</f>
        <v/>
      </c>
      <c r="O194" s="21" t="str">
        <f>IF('Log_working_3-way'!$D193="","",B194^('Log_working_3-way'!$D193))</f>
        <v/>
      </c>
      <c r="P194" s="22" t="str">
        <f>IF('Log_working_3-way'!$D193="","",C194^('Log_working_3-way'!$D193))</f>
        <v/>
      </c>
    </row>
    <row r="195" spans="4:16">
      <c r="D195" s="20" t="str">
        <f t="shared" si="2"/>
        <v/>
      </c>
      <c r="E195" s="17" t="str">
        <f>IF(OR($A195="",$B195="",$C195=""),"",A195*'MPTO_working_3-way'!$I194)</f>
        <v/>
      </c>
      <c r="F195" s="21" t="str">
        <f>IF(OR($A195="",$B195="",$C195=""),"",B195*'MPTO_working_3-way'!$I194)</f>
        <v/>
      </c>
      <c r="G195" s="22" t="str">
        <f>IF(OR($A195="",$B195="",$C195=""),"",C195*'MPTO_working_3-way'!$I194)</f>
        <v/>
      </c>
      <c r="H195" s="17" t="str">
        <f>IF(OR($A195="",$B195="",$C195=""),"",'MPTO_working_3-way'!E194)</f>
        <v/>
      </c>
      <c r="I195" s="21" t="str">
        <f>IF(OR($A195="",$B195="",$C195=""),"",'MPTO_working_3-way'!F194)</f>
        <v/>
      </c>
      <c r="J195" s="22" t="str">
        <f>IF(OR($A195="",$B195="",$C195=""),"",'MPTO_working_3-way'!G194)</f>
        <v/>
      </c>
      <c r="K195" s="17" t="str">
        <f>IF(OR($A195="",$B195="",$C195=""),"",'OddsRatio_working_3-way'!H194)</f>
        <v/>
      </c>
      <c r="L195" s="21" t="str">
        <f>IF(OR($A195="",$B195="",$C195=""),"",'OddsRatio_working_3-way'!I194)</f>
        <v/>
      </c>
      <c r="M195" s="22" t="str">
        <f>IF(OR($A195="",$B195="",$C195=""),"",'OddsRatio_working_3-way'!J194)</f>
        <v/>
      </c>
      <c r="N195" s="17" t="str">
        <f>IF('Log_working_3-way'!$D194="","",A195^('Log_working_3-way'!$D194))</f>
        <v/>
      </c>
      <c r="O195" s="21" t="str">
        <f>IF('Log_working_3-way'!$D194="","",B195^('Log_working_3-way'!$D194))</f>
        <v/>
      </c>
      <c r="P195" s="22" t="str">
        <f>IF('Log_working_3-way'!$D194="","",C195^('Log_working_3-way'!$D194))</f>
        <v/>
      </c>
    </row>
    <row r="196" spans="4:16">
      <c r="D196" s="20" t="str">
        <f t="shared" si="2"/>
        <v/>
      </c>
      <c r="E196" s="17" t="str">
        <f>IF(OR($A196="",$B196="",$C196=""),"",A196*'MPTO_working_3-way'!$I195)</f>
        <v/>
      </c>
      <c r="F196" s="21" t="str">
        <f>IF(OR($A196="",$B196="",$C196=""),"",B196*'MPTO_working_3-way'!$I195)</f>
        <v/>
      </c>
      <c r="G196" s="22" t="str">
        <f>IF(OR($A196="",$B196="",$C196=""),"",C196*'MPTO_working_3-way'!$I195)</f>
        <v/>
      </c>
      <c r="H196" s="17" t="str">
        <f>IF(OR($A196="",$B196="",$C196=""),"",'MPTO_working_3-way'!E195)</f>
        <v/>
      </c>
      <c r="I196" s="21" t="str">
        <f>IF(OR($A196="",$B196="",$C196=""),"",'MPTO_working_3-way'!F195)</f>
        <v/>
      </c>
      <c r="J196" s="22" t="str">
        <f>IF(OR($A196="",$B196="",$C196=""),"",'MPTO_working_3-way'!G195)</f>
        <v/>
      </c>
      <c r="K196" s="17" t="str">
        <f>IF(OR($A196="",$B196="",$C196=""),"",'OddsRatio_working_3-way'!H195)</f>
        <v/>
      </c>
      <c r="L196" s="21" t="str">
        <f>IF(OR($A196="",$B196="",$C196=""),"",'OddsRatio_working_3-way'!I195)</f>
        <v/>
      </c>
      <c r="M196" s="22" t="str">
        <f>IF(OR($A196="",$B196="",$C196=""),"",'OddsRatio_working_3-way'!J195)</f>
        <v/>
      </c>
      <c r="N196" s="17" t="str">
        <f>IF('Log_working_3-way'!$D195="","",A196^('Log_working_3-way'!$D195))</f>
        <v/>
      </c>
      <c r="O196" s="21" t="str">
        <f>IF('Log_working_3-way'!$D195="","",B196^('Log_working_3-way'!$D195))</f>
        <v/>
      </c>
      <c r="P196" s="22" t="str">
        <f>IF('Log_working_3-way'!$D195="","",C196^('Log_working_3-way'!$D195))</f>
        <v/>
      </c>
    </row>
    <row r="197" spans="4:16">
      <c r="D197" s="20" t="str">
        <f t="shared" ref="D197:D260" si="3">IF(OR($A197="",$B197="",$C197=""),"",(1/A197)+(1/B197)+(1/C197)-1)</f>
        <v/>
      </c>
      <c r="E197" s="17" t="str">
        <f>IF(OR($A197="",$B197="",$C197=""),"",A197*'MPTO_working_3-way'!$I196)</f>
        <v/>
      </c>
      <c r="F197" s="21" t="str">
        <f>IF(OR($A197="",$B197="",$C197=""),"",B197*'MPTO_working_3-way'!$I196)</f>
        <v/>
      </c>
      <c r="G197" s="22" t="str">
        <f>IF(OR($A197="",$B197="",$C197=""),"",C197*'MPTO_working_3-way'!$I196)</f>
        <v/>
      </c>
      <c r="H197" s="17" t="str">
        <f>IF(OR($A197="",$B197="",$C197=""),"",'MPTO_working_3-way'!E196)</f>
        <v/>
      </c>
      <c r="I197" s="21" t="str">
        <f>IF(OR($A197="",$B197="",$C197=""),"",'MPTO_working_3-way'!F196)</f>
        <v/>
      </c>
      <c r="J197" s="22" t="str">
        <f>IF(OR($A197="",$B197="",$C197=""),"",'MPTO_working_3-way'!G196)</f>
        <v/>
      </c>
      <c r="K197" s="17" t="str">
        <f>IF(OR($A197="",$B197="",$C197=""),"",'OddsRatio_working_3-way'!H196)</f>
        <v/>
      </c>
      <c r="L197" s="21" t="str">
        <f>IF(OR($A197="",$B197="",$C197=""),"",'OddsRatio_working_3-way'!I196)</f>
        <v/>
      </c>
      <c r="M197" s="22" t="str">
        <f>IF(OR($A197="",$B197="",$C197=""),"",'OddsRatio_working_3-way'!J196)</f>
        <v/>
      </c>
      <c r="N197" s="17" t="str">
        <f>IF('Log_working_3-way'!$D196="","",A197^('Log_working_3-way'!$D196))</f>
        <v/>
      </c>
      <c r="O197" s="21" t="str">
        <f>IF('Log_working_3-way'!$D196="","",B197^('Log_working_3-way'!$D196))</f>
        <v/>
      </c>
      <c r="P197" s="22" t="str">
        <f>IF('Log_working_3-way'!$D196="","",C197^('Log_working_3-way'!$D196))</f>
        <v/>
      </c>
    </row>
    <row r="198" spans="4:16">
      <c r="D198" s="20" t="str">
        <f t="shared" si="3"/>
        <v/>
      </c>
      <c r="E198" s="17" t="str">
        <f>IF(OR($A198="",$B198="",$C198=""),"",A198*'MPTO_working_3-way'!$I197)</f>
        <v/>
      </c>
      <c r="F198" s="21" t="str">
        <f>IF(OR($A198="",$B198="",$C198=""),"",B198*'MPTO_working_3-way'!$I197)</f>
        <v/>
      </c>
      <c r="G198" s="22" t="str">
        <f>IF(OR($A198="",$B198="",$C198=""),"",C198*'MPTO_working_3-way'!$I197)</f>
        <v/>
      </c>
      <c r="H198" s="17" t="str">
        <f>IF(OR($A198="",$B198="",$C198=""),"",'MPTO_working_3-way'!E197)</f>
        <v/>
      </c>
      <c r="I198" s="21" t="str">
        <f>IF(OR($A198="",$B198="",$C198=""),"",'MPTO_working_3-way'!F197)</f>
        <v/>
      </c>
      <c r="J198" s="22" t="str">
        <f>IF(OR($A198="",$B198="",$C198=""),"",'MPTO_working_3-way'!G197)</f>
        <v/>
      </c>
      <c r="K198" s="17" t="str">
        <f>IF(OR($A198="",$B198="",$C198=""),"",'OddsRatio_working_3-way'!H197)</f>
        <v/>
      </c>
      <c r="L198" s="21" t="str">
        <f>IF(OR($A198="",$B198="",$C198=""),"",'OddsRatio_working_3-way'!I197)</f>
        <v/>
      </c>
      <c r="M198" s="22" t="str">
        <f>IF(OR($A198="",$B198="",$C198=""),"",'OddsRatio_working_3-way'!J197)</f>
        <v/>
      </c>
      <c r="N198" s="17" t="str">
        <f>IF('Log_working_3-way'!$D197="","",A198^('Log_working_3-way'!$D197))</f>
        <v/>
      </c>
      <c r="O198" s="21" t="str">
        <f>IF('Log_working_3-way'!$D197="","",B198^('Log_working_3-way'!$D197))</f>
        <v/>
      </c>
      <c r="P198" s="22" t="str">
        <f>IF('Log_working_3-way'!$D197="","",C198^('Log_working_3-way'!$D197))</f>
        <v/>
      </c>
    </row>
    <row r="199" spans="4:16">
      <c r="D199" s="20" t="str">
        <f t="shared" si="3"/>
        <v/>
      </c>
      <c r="E199" s="17" t="str">
        <f>IF(OR($A199="",$B199="",$C199=""),"",A199*'MPTO_working_3-way'!$I198)</f>
        <v/>
      </c>
      <c r="F199" s="21" t="str">
        <f>IF(OR($A199="",$B199="",$C199=""),"",B199*'MPTO_working_3-way'!$I198)</f>
        <v/>
      </c>
      <c r="G199" s="22" t="str">
        <f>IF(OR($A199="",$B199="",$C199=""),"",C199*'MPTO_working_3-way'!$I198)</f>
        <v/>
      </c>
      <c r="H199" s="17" t="str">
        <f>IF(OR($A199="",$B199="",$C199=""),"",'MPTO_working_3-way'!E198)</f>
        <v/>
      </c>
      <c r="I199" s="21" t="str">
        <f>IF(OR($A199="",$B199="",$C199=""),"",'MPTO_working_3-way'!F198)</f>
        <v/>
      </c>
      <c r="J199" s="22" t="str">
        <f>IF(OR($A199="",$B199="",$C199=""),"",'MPTO_working_3-way'!G198)</f>
        <v/>
      </c>
      <c r="K199" s="17" t="str">
        <f>IF(OR($A199="",$B199="",$C199=""),"",'OddsRatio_working_3-way'!H198)</f>
        <v/>
      </c>
      <c r="L199" s="21" t="str">
        <f>IF(OR($A199="",$B199="",$C199=""),"",'OddsRatio_working_3-way'!I198)</f>
        <v/>
      </c>
      <c r="M199" s="22" t="str">
        <f>IF(OR($A199="",$B199="",$C199=""),"",'OddsRatio_working_3-way'!J198)</f>
        <v/>
      </c>
      <c r="N199" s="17" t="str">
        <f>IF('Log_working_3-way'!$D198="","",A199^('Log_working_3-way'!$D198))</f>
        <v/>
      </c>
      <c r="O199" s="21" t="str">
        <f>IF('Log_working_3-way'!$D198="","",B199^('Log_working_3-way'!$D198))</f>
        <v/>
      </c>
      <c r="P199" s="22" t="str">
        <f>IF('Log_working_3-way'!$D198="","",C199^('Log_working_3-way'!$D198))</f>
        <v/>
      </c>
    </row>
    <row r="200" spans="4:16">
      <c r="D200" s="20" t="str">
        <f t="shared" si="3"/>
        <v/>
      </c>
      <c r="E200" s="17" t="str">
        <f>IF(OR($A200="",$B200="",$C200=""),"",A200*'MPTO_working_3-way'!$I199)</f>
        <v/>
      </c>
      <c r="F200" s="21" t="str">
        <f>IF(OR($A200="",$B200="",$C200=""),"",B200*'MPTO_working_3-way'!$I199)</f>
        <v/>
      </c>
      <c r="G200" s="22" t="str">
        <f>IF(OR($A200="",$B200="",$C200=""),"",C200*'MPTO_working_3-way'!$I199)</f>
        <v/>
      </c>
      <c r="H200" s="17" t="str">
        <f>IF(OR($A200="",$B200="",$C200=""),"",'MPTO_working_3-way'!E199)</f>
        <v/>
      </c>
      <c r="I200" s="21" t="str">
        <f>IF(OR($A200="",$B200="",$C200=""),"",'MPTO_working_3-way'!F199)</f>
        <v/>
      </c>
      <c r="J200" s="22" t="str">
        <f>IF(OR($A200="",$B200="",$C200=""),"",'MPTO_working_3-way'!G199)</f>
        <v/>
      </c>
      <c r="K200" s="17" t="str">
        <f>IF(OR($A200="",$B200="",$C200=""),"",'OddsRatio_working_3-way'!H199)</f>
        <v/>
      </c>
      <c r="L200" s="21" t="str">
        <f>IF(OR($A200="",$B200="",$C200=""),"",'OddsRatio_working_3-way'!I199)</f>
        <v/>
      </c>
      <c r="M200" s="22" t="str">
        <f>IF(OR($A200="",$B200="",$C200=""),"",'OddsRatio_working_3-way'!J199)</f>
        <v/>
      </c>
      <c r="N200" s="17" t="str">
        <f>IF('Log_working_3-way'!$D199="","",A200^('Log_working_3-way'!$D199))</f>
        <v/>
      </c>
      <c r="O200" s="21" t="str">
        <f>IF('Log_working_3-way'!$D199="","",B200^('Log_working_3-way'!$D199))</f>
        <v/>
      </c>
      <c r="P200" s="22" t="str">
        <f>IF('Log_working_3-way'!$D199="","",C200^('Log_working_3-way'!$D199))</f>
        <v/>
      </c>
    </row>
    <row r="201" spans="4:16">
      <c r="D201" s="20" t="str">
        <f t="shared" si="3"/>
        <v/>
      </c>
      <c r="E201" s="17" t="str">
        <f>IF(OR($A201="",$B201="",$C201=""),"",A201*'MPTO_working_3-way'!$I200)</f>
        <v/>
      </c>
      <c r="F201" s="21" t="str">
        <f>IF(OR($A201="",$B201="",$C201=""),"",B201*'MPTO_working_3-way'!$I200)</f>
        <v/>
      </c>
      <c r="G201" s="22" t="str">
        <f>IF(OR($A201="",$B201="",$C201=""),"",C201*'MPTO_working_3-way'!$I200)</f>
        <v/>
      </c>
      <c r="H201" s="17" t="str">
        <f>IF(OR($A201="",$B201="",$C201=""),"",'MPTO_working_3-way'!E200)</f>
        <v/>
      </c>
      <c r="I201" s="21" t="str">
        <f>IF(OR($A201="",$B201="",$C201=""),"",'MPTO_working_3-way'!F200)</f>
        <v/>
      </c>
      <c r="J201" s="22" t="str">
        <f>IF(OR($A201="",$B201="",$C201=""),"",'MPTO_working_3-way'!G200)</f>
        <v/>
      </c>
      <c r="K201" s="17" t="str">
        <f>IF(OR($A201="",$B201="",$C201=""),"",'OddsRatio_working_3-way'!H200)</f>
        <v/>
      </c>
      <c r="L201" s="21" t="str">
        <f>IF(OR($A201="",$B201="",$C201=""),"",'OddsRatio_working_3-way'!I200)</f>
        <v/>
      </c>
      <c r="M201" s="22" t="str">
        <f>IF(OR($A201="",$B201="",$C201=""),"",'OddsRatio_working_3-way'!J200)</f>
        <v/>
      </c>
      <c r="N201" s="17" t="str">
        <f>IF('Log_working_3-way'!$D200="","",A201^('Log_working_3-way'!$D200))</f>
        <v/>
      </c>
      <c r="O201" s="21" t="str">
        <f>IF('Log_working_3-way'!$D200="","",B201^('Log_working_3-way'!$D200))</f>
        <v/>
      </c>
      <c r="P201" s="22" t="str">
        <f>IF('Log_working_3-way'!$D200="","",C201^('Log_working_3-way'!$D200))</f>
        <v/>
      </c>
    </row>
    <row r="202" spans="4:16">
      <c r="D202" s="20" t="str">
        <f t="shared" si="3"/>
        <v/>
      </c>
      <c r="E202" s="17" t="str">
        <f>IF(OR($A202="",$B202="",$C202=""),"",A202*'MPTO_working_3-way'!$I201)</f>
        <v/>
      </c>
      <c r="F202" s="21" t="str">
        <f>IF(OR($A202="",$B202="",$C202=""),"",B202*'MPTO_working_3-way'!$I201)</f>
        <v/>
      </c>
      <c r="G202" s="22" t="str">
        <f>IF(OR($A202="",$B202="",$C202=""),"",C202*'MPTO_working_3-way'!$I201)</f>
        <v/>
      </c>
      <c r="H202" s="17" t="str">
        <f>IF(OR($A202="",$B202="",$C202=""),"",'MPTO_working_3-way'!E201)</f>
        <v/>
      </c>
      <c r="I202" s="21" t="str">
        <f>IF(OR($A202="",$B202="",$C202=""),"",'MPTO_working_3-way'!F201)</f>
        <v/>
      </c>
      <c r="J202" s="22" t="str">
        <f>IF(OR($A202="",$B202="",$C202=""),"",'MPTO_working_3-way'!G201)</f>
        <v/>
      </c>
      <c r="K202" s="17" t="str">
        <f>IF(OR($A202="",$B202="",$C202=""),"",'OddsRatio_working_3-way'!H201)</f>
        <v/>
      </c>
      <c r="L202" s="21" t="str">
        <f>IF(OR($A202="",$B202="",$C202=""),"",'OddsRatio_working_3-way'!I201)</f>
        <v/>
      </c>
      <c r="M202" s="22" t="str">
        <f>IF(OR($A202="",$B202="",$C202=""),"",'OddsRatio_working_3-way'!J201)</f>
        <v/>
      </c>
      <c r="N202" s="17" t="str">
        <f>IF('Log_working_3-way'!$D201="","",A202^('Log_working_3-way'!$D201))</f>
        <v/>
      </c>
      <c r="O202" s="21" t="str">
        <f>IF('Log_working_3-way'!$D201="","",B202^('Log_working_3-way'!$D201))</f>
        <v/>
      </c>
      <c r="P202" s="22" t="str">
        <f>IF('Log_working_3-way'!$D201="","",C202^('Log_working_3-way'!$D201))</f>
        <v/>
      </c>
    </row>
    <row r="203" spans="4:16">
      <c r="D203" s="20" t="str">
        <f t="shared" si="3"/>
        <v/>
      </c>
      <c r="E203" s="17" t="str">
        <f>IF(OR($A203="",$B203="",$C203=""),"",A203*'MPTO_working_3-way'!$I202)</f>
        <v/>
      </c>
      <c r="F203" s="21" t="str">
        <f>IF(OR($A203="",$B203="",$C203=""),"",B203*'MPTO_working_3-way'!$I202)</f>
        <v/>
      </c>
      <c r="G203" s="22" t="str">
        <f>IF(OR($A203="",$B203="",$C203=""),"",C203*'MPTO_working_3-way'!$I202)</f>
        <v/>
      </c>
      <c r="H203" s="17" t="str">
        <f>IF(OR($A203="",$B203="",$C203=""),"",'MPTO_working_3-way'!E202)</f>
        <v/>
      </c>
      <c r="I203" s="21" t="str">
        <f>IF(OR($A203="",$B203="",$C203=""),"",'MPTO_working_3-way'!F202)</f>
        <v/>
      </c>
      <c r="J203" s="22" t="str">
        <f>IF(OR($A203="",$B203="",$C203=""),"",'MPTO_working_3-way'!G202)</f>
        <v/>
      </c>
      <c r="K203" s="17" t="str">
        <f>IF(OR($A203="",$B203="",$C203=""),"",'OddsRatio_working_3-way'!H202)</f>
        <v/>
      </c>
      <c r="L203" s="21" t="str">
        <f>IF(OR($A203="",$B203="",$C203=""),"",'OddsRatio_working_3-way'!I202)</f>
        <v/>
      </c>
      <c r="M203" s="22" t="str">
        <f>IF(OR($A203="",$B203="",$C203=""),"",'OddsRatio_working_3-way'!J202)</f>
        <v/>
      </c>
      <c r="N203" s="17" t="str">
        <f>IF('Log_working_3-way'!$D202="","",A203^('Log_working_3-way'!$D202))</f>
        <v/>
      </c>
      <c r="O203" s="21" t="str">
        <f>IF('Log_working_3-way'!$D202="","",B203^('Log_working_3-way'!$D202))</f>
        <v/>
      </c>
      <c r="P203" s="22" t="str">
        <f>IF('Log_working_3-way'!$D202="","",C203^('Log_working_3-way'!$D202))</f>
        <v/>
      </c>
    </row>
    <row r="204" spans="4:16">
      <c r="D204" s="20" t="str">
        <f t="shared" si="3"/>
        <v/>
      </c>
      <c r="E204" s="17" t="str">
        <f>IF(OR($A204="",$B204="",$C204=""),"",A204*'MPTO_working_3-way'!$I203)</f>
        <v/>
      </c>
      <c r="F204" s="21" t="str">
        <f>IF(OR($A204="",$B204="",$C204=""),"",B204*'MPTO_working_3-way'!$I203)</f>
        <v/>
      </c>
      <c r="G204" s="22" t="str">
        <f>IF(OR($A204="",$B204="",$C204=""),"",C204*'MPTO_working_3-way'!$I203)</f>
        <v/>
      </c>
      <c r="H204" s="17" t="str">
        <f>IF(OR($A204="",$B204="",$C204=""),"",'MPTO_working_3-way'!E203)</f>
        <v/>
      </c>
      <c r="I204" s="21" t="str">
        <f>IF(OR($A204="",$B204="",$C204=""),"",'MPTO_working_3-way'!F203)</f>
        <v/>
      </c>
      <c r="J204" s="22" t="str">
        <f>IF(OR($A204="",$B204="",$C204=""),"",'MPTO_working_3-way'!G203)</f>
        <v/>
      </c>
      <c r="K204" s="17" t="str">
        <f>IF(OR($A204="",$B204="",$C204=""),"",'OddsRatio_working_3-way'!H203)</f>
        <v/>
      </c>
      <c r="L204" s="21" t="str">
        <f>IF(OR($A204="",$B204="",$C204=""),"",'OddsRatio_working_3-way'!I203)</f>
        <v/>
      </c>
      <c r="M204" s="22" t="str">
        <f>IF(OR($A204="",$B204="",$C204=""),"",'OddsRatio_working_3-way'!J203)</f>
        <v/>
      </c>
      <c r="N204" s="17" t="str">
        <f>IF('Log_working_3-way'!$D203="","",A204^('Log_working_3-way'!$D203))</f>
        <v/>
      </c>
      <c r="O204" s="21" t="str">
        <f>IF('Log_working_3-way'!$D203="","",B204^('Log_working_3-way'!$D203))</f>
        <v/>
      </c>
      <c r="P204" s="22" t="str">
        <f>IF('Log_working_3-way'!$D203="","",C204^('Log_working_3-way'!$D203))</f>
        <v/>
      </c>
    </row>
    <row r="205" spans="4:16">
      <c r="D205" s="20" t="str">
        <f t="shared" si="3"/>
        <v/>
      </c>
      <c r="E205" s="17" t="str">
        <f>IF(OR($A205="",$B205="",$C205=""),"",A205*'MPTO_working_3-way'!$I204)</f>
        <v/>
      </c>
      <c r="F205" s="21" t="str">
        <f>IF(OR($A205="",$B205="",$C205=""),"",B205*'MPTO_working_3-way'!$I204)</f>
        <v/>
      </c>
      <c r="G205" s="22" t="str">
        <f>IF(OR($A205="",$B205="",$C205=""),"",C205*'MPTO_working_3-way'!$I204)</f>
        <v/>
      </c>
      <c r="H205" s="17" t="str">
        <f>IF(OR($A205="",$B205="",$C205=""),"",'MPTO_working_3-way'!E204)</f>
        <v/>
      </c>
      <c r="I205" s="21" t="str">
        <f>IF(OR($A205="",$B205="",$C205=""),"",'MPTO_working_3-way'!F204)</f>
        <v/>
      </c>
      <c r="J205" s="22" t="str">
        <f>IF(OR($A205="",$B205="",$C205=""),"",'MPTO_working_3-way'!G204)</f>
        <v/>
      </c>
      <c r="K205" s="17" t="str">
        <f>IF(OR($A205="",$B205="",$C205=""),"",'OddsRatio_working_3-way'!H204)</f>
        <v/>
      </c>
      <c r="L205" s="21" t="str">
        <f>IF(OR($A205="",$B205="",$C205=""),"",'OddsRatio_working_3-way'!I204)</f>
        <v/>
      </c>
      <c r="M205" s="22" t="str">
        <f>IF(OR($A205="",$B205="",$C205=""),"",'OddsRatio_working_3-way'!J204)</f>
        <v/>
      </c>
      <c r="N205" s="17" t="str">
        <f>IF('Log_working_3-way'!$D204="","",A205^('Log_working_3-way'!$D204))</f>
        <v/>
      </c>
      <c r="O205" s="21" t="str">
        <f>IF('Log_working_3-way'!$D204="","",B205^('Log_working_3-way'!$D204))</f>
        <v/>
      </c>
      <c r="P205" s="22" t="str">
        <f>IF('Log_working_3-way'!$D204="","",C205^('Log_working_3-way'!$D204))</f>
        <v/>
      </c>
    </row>
    <row r="206" spans="4:16">
      <c r="D206" s="20" t="str">
        <f t="shared" si="3"/>
        <v/>
      </c>
      <c r="E206" s="17" t="str">
        <f>IF(OR($A206="",$B206="",$C206=""),"",A206*'MPTO_working_3-way'!$I205)</f>
        <v/>
      </c>
      <c r="F206" s="21" t="str">
        <f>IF(OR($A206="",$B206="",$C206=""),"",B206*'MPTO_working_3-way'!$I205)</f>
        <v/>
      </c>
      <c r="G206" s="22" t="str">
        <f>IF(OR($A206="",$B206="",$C206=""),"",C206*'MPTO_working_3-way'!$I205)</f>
        <v/>
      </c>
      <c r="H206" s="17" t="str">
        <f>IF(OR($A206="",$B206="",$C206=""),"",'MPTO_working_3-way'!E205)</f>
        <v/>
      </c>
      <c r="I206" s="21" t="str">
        <f>IF(OR($A206="",$B206="",$C206=""),"",'MPTO_working_3-way'!F205)</f>
        <v/>
      </c>
      <c r="J206" s="22" t="str">
        <f>IF(OR($A206="",$B206="",$C206=""),"",'MPTO_working_3-way'!G205)</f>
        <v/>
      </c>
      <c r="K206" s="17" t="str">
        <f>IF(OR($A206="",$B206="",$C206=""),"",'OddsRatio_working_3-way'!H205)</f>
        <v/>
      </c>
      <c r="L206" s="21" t="str">
        <f>IF(OR($A206="",$B206="",$C206=""),"",'OddsRatio_working_3-way'!I205)</f>
        <v/>
      </c>
      <c r="M206" s="22" t="str">
        <f>IF(OR($A206="",$B206="",$C206=""),"",'OddsRatio_working_3-way'!J205)</f>
        <v/>
      </c>
      <c r="N206" s="17" t="str">
        <f>IF('Log_working_3-way'!$D205="","",A206^('Log_working_3-way'!$D205))</f>
        <v/>
      </c>
      <c r="O206" s="21" t="str">
        <f>IF('Log_working_3-way'!$D205="","",B206^('Log_working_3-way'!$D205))</f>
        <v/>
      </c>
      <c r="P206" s="22" t="str">
        <f>IF('Log_working_3-way'!$D205="","",C206^('Log_working_3-way'!$D205))</f>
        <v/>
      </c>
    </row>
    <row r="207" spans="4:16">
      <c r="D207" s="20" t="str">
        <f t="shared" si="3"/>
        <v/>
      </c>
      <c r="E207" s="17" t="str">
        <f>IF(OR($A207="",$B207="",$C207=""),"",A207*'MPTO_working_3-way'!$I206)</f>
        <v/>
      </c>
      <c r="F207" s="21" t="str">
        <f>IF(OR($A207="",$B207="",$C207=""),"",B207*'MPTO_working_3-way'!$I206)</f>
        <v/>
      </c>
      <c r="G207" s="22" t="str">
        <f>IF(OR($A207="",$B207="",$C207=""),"",C207*'MPTO_working_3-way'!$I206)</f>
        <v/>
      </c>
      <c r="H207" s="17" t="str">
        <f>IF(OR($A207="",$B207="",$C207=""),"",'MPTO_working_3-way'!E206)</f>
        <v/>
      </c>
      <c r="I207" s="21" t="str">
        <f>IF(OR($A207="",$B207="",$C207=""),"",'MPTO_working_3-way'!F206)</f>
        <v/>
      </c>
      <c r="J207" s="22" t="str">
        <f>IF(OR($A207="",$B207="",$C207=""),"",'MPTO_working_3-way'!G206)</f>
        <v/>
      </c>
      <c r="K207" s="17" t="str">
        <f>IF(OR($A207="",$B207="",$C207=""),"",'OddsRatio_working_3-way'!H206)</f>
        <v/>
      </c>
      <c r="L207" s="21" t="str">
        <f>IF(OR($A207="",$B207="",$C207=""),"",'OddsRatio_working_3-way'!I206)</f>
        <v/>
      </c>
      <c r="M207" s="22" t="str">
        <f>IF(OR($A207="",$B207="",$C207=""),"",'OddsRatio_working_3-way'!J206)</f>
        <v/>
      </c>
      <c r="N207" s="17" t="str">
        <f>IF('Log_working_3-way'!$D206="","",A207^('Log_working_3-way'!$D206))</f>
        <v/>
      </c>
      <c r="O207" s="21" t="str">
        <f>IF('Log_working_3-way'!$D206="","",B207^('Log_working_3-way'!$D206))</f>
        <v/>
      </c>
      <c r="P207" s="22" t="str">
        <f>IF('Log_working_3-way'!$D206="","",C207^('Log_working_3-way'!$D206))</f>
        <v/>
      </c>
    </row>
    <row r="208" spans="4:16">
      <c r="D208" s="20" t="str">
        <f t="shared" si="3"/>
        <v/>
      </c>
      <c r="E208" s="17" t="str">
        <f>IF(OR($A208="",$B208="",$C208=""),"",A208*'MPTO_working_3-way'!$I207)</f>
        <v/>
      </c>
      <c r="F208" s="21" t="str">
        <f>IF(OR($A208="",$B208="",$C208=""),"",B208*'MPTO_working_3-way'!$I207)</f>
        <v/>
      </c>
      <c r="G208" s="22" t="str">
        <f>IF(OR($A208="",$B208="",$C208=""),"",C208*'MPTO_working_3-way'!$I207)</f>
        <v/>
      </c>
      <c r="H208" s="17" t="str">
        <f>IF(OR($A208="",$B208="",$C208=""),"",'MPTO_working_3-way'!E207)</f>
        <v/>
      </c>
      <c r="I208" s="21" t="str">
        <f>IF(OR($A208="",$B208="",$C208=""),"",'MPTO_working_3-way'!F207)</f>
        <v/>
      </c>
      <c r="J208" s="22" t="str">
        <f>IF(OR($A208="",$B208="",$C208=""),"",'MPTO_working_3-way'!G207)</f>
        <v/>
      </c>
      <c r="K208" s="17" t="str">
        <f>IF(OR($A208="",$B208="",$C208=""),"",'OddsRatio_working_3-way'!H207)</f>
        <v/>
      </c>
      <c r="L208" s="21" t="str">
        <f>IF(OR($A208="",$B208="",$C208=""),"",'OddsRatio_working_3-way'!I207)</f>
        <v/>
      </c>
      <c r="M208" s="22" t="str">
        <f>IF(OR($A208="",$B208="",$C208=""),"",'OddsRatio_working_3-way'!J207)</f>
        <v/>
      </c>
      <c r="N208" s="17" t="str">
        <f>IF('Log_working_3-way'!$D207="","",A208^('Log_working_3-way'!$D207))</f>
        <v/>
      </c>
      <c r="O208" s="21" t="str">
        <f>IF('Log_working_3-way'!$D207="","",B208^('Log_working_3-way'!$D207))</f>
        <v/>
      </c>
      <c r="P208" s="22" t="str">
        <f>IF('Log_working_3-way'!$D207="","",C208^('Log_working_3-way'!$D207))</f>
        <v/>
      </c>
    </row>
    <row r="209" spans="4:16">
      <c r="D209" s="20" t="str">
        <f t="shared" si="3"/>
        <v/>
      </c>
      <c r="E209" s="17" t="str">
        <f>IF(OR($A209="",$B209="",$C209=""),"",A209*'MPTO_working_3-way'!$I208)</f>
        <v/>
      </c>
      <c r="F209" s="21" t="str">
        <f>IF(OR($A209="",$B209="",$C209=""),"",B209*'MPTO_working_3-way'!$I208)</f>
        <v/>
      </c>
      <c r="G209" s="22" t="str">
        <f>IF(OR($A209="",$B209="",$C209=""),"",C209*'MPTO_working_3-way'!$I208)</f>
        <v/>
      </c>
      <c r="H209" s="17" t="str">
        <f>IF(OR($A209="",$B209="",$C209=""),"",'MPTO_working_3-way'!E208)</f>
        <v/>
      </c>
      <c r="I209" s="21" t="str">
        <f>IF(OR($A209="",$B209="",$C209=""),"",'MPTO_working_3-way'!F208)</f>
        <v/>
      </c>
      <c r="J209" s="22" t="str">
        <f>IF(OR($A209="",$B209="",$C209=""),"",'MPTO_working_3-way'!G208)</f>
        <v/>
      </c>
      <c r="K209" s="17" t="str">
        <f>IF(OR($A209="",$B209="",$C209=""),"",'OddsRatio_working_3-way'!H208)</f>
        <v/>
      </c>
      <c r="L209" s="21" t="str">
        <f>IF(OR($A209="",$B209="",$C209=""),"",'OddsRatio_working_3-way'!I208)</f>
        <v/>
      </c>
      <c r="M209" s="22" t="str">
        <f>IF(OR($A209="",$B209="",$C209=""),"",'OddsRatio_working_3-way'!J208)</f>
        <v/>
      </c>
      <c r="N209" s="17" t="str">
        <f>IF('Log_working_3-way'!$D208="","",A209^('Log_working_3-way'!$D208))</f>
        <v/>
      </c>
      <c r="O209" s="21" t="str">
        <f>IF('Log_working_3-way'!$D208="","",B209^('Log_working_3-way'!$D208))</f>
        <v/>
      </c>
      <c r="P209" s="22" t="str">
        <f>IF('Log_working_3-way'!$D208="","",C209^('Log_working_3-way'!$D208))</f>
        <v/>
      </c>
    </row>
    <row r="210" spans="4:16">
      <c r="D210" s="20" t="str">
        <f t="shared" si="3"/>
        <v/>
      </c>
      <c r="E210" s="17" t="str">
        <f>IF(OR($A210="",$B210="",$C210=""),"",A210*'MPTO_working_3-way'!$I209)</f>
        <v/>
      </c>
      <c r="F210" s="21" t="str">
        <f>IF(OR($A210="",$B210="",$C210=""),"",B210*'MPTO_working_3-way'!$I209)</f>
        <v/>
      </c>
      <c r="G210" s="22" t="str">
        <f>IF(OR($A210="",$B210="",$C210=""),"",C210*'MPTO_working_3-way'!$I209)</f>
        <v/>
      </c>
      <c r="H210" s="17" t="str">
        <f>IF(OR($A210="",$B210="",$C210=""),"",'MPTO_working_3-way'!E209)</f>
        <v/>
      </c>
      <c r="I210" s="21" t="str">
        <f>IF(OR($A210="",$B210="",$C210=""),"",'MPTO_working_3-way'!F209)</f>
        <v/>
      </c>
      <c r="J210" s="22" t="str">
        <f>IF(OR($A210="",$B210="",$C210=""),"",'MPTO_working_3-way'!G209)</f>
        <v/>
      </c>
      <c r="K210" s="17" t="str">
        <f>IF(OR($A210="",$B210="",$C210=""),"",'OddsRatio_working_3-way'!H209)</f>
        <v/>
      </c>
      <c r="L210" s="21" t="str">
        <f>IF(OR($A210="",$B210="",$C210=""),"",'OddsRatio_working_3-way'!I209)</f>
        <v/>
      </c>
      <c r="M210" s="22" t="str">
        <f>IF(OR($A210="",$B210="",$C210=""),"",'OddsRatio_working_3-way'!J209)</f>
        <v/>
      </c>
      <c r="N210" s="17" t="str">
        <f>IF('Log_working_3-way'!$D209="","",A210^('Log_working_3-way'!$D209))</f>
        <v/>
      </c>
      <c r="O210" s="21" t="str">
        <f>IF('Log_working_3-way'!$D209="","",B210^('Log_working_3-way'!$D209))</f>
        <v/>
      </c>
      <c r="P210" s="22" t="str">
        <f>IF('Log_working_3-way'!$D209="","",C210^('Log_working_3-way'!$D209))</f>
        <v/>
      </c>
    </row>
    <row r="211" spans="4:16">
      <c r="D211" s="20" t="str">
        <f t="shared" si="3"/>
        <v/>
      </c>
      <c r="E211" s="17" t="str">
        <f>IF(OR($A211="",$B211="",$C211=""),"",A211*'MPTO_working_3-way'!$I210)</f>
        <v/>
      </c>
      <c r="F211" s="21" t="str">
        <f>IF(OR($A211="",$B211="",$C211=""),"",B211*'MPTO_working_3-way'!$I210)</f>
        <v/>
      </c>
      <c r="G211" s="22" t="str">
        <f>IF(OR($A211="",$B211="",$C211=""),"",C211*'MPTO_working_3-way'!$I210)</f>
        <v/>
      </c>
      <c r="H211" s="17" t="str">
        <f>IF(OR($A211="",$B211="",$C211=""),"",'MPTO_working_3-way'!E210)</f>
        <v/>
      </c>
      <c r="I211" s="21" t="str">
        <f>IF(OR($A211="",$B211="",$C211=""),"",'MPTO_working_3-way'!F210)</f>
        <v/>
      </c>
      <c r="J211" s="22" t="str">
        <f>IF(OR($A211="",$B211="",$C211=""),"",'MPTO_working_3-way'!G210)</f>
        <v/>
      </c>
      <c r="K211" s="17" t="str">
        <f>IF(OR($A211="",$B211="",$C211=""),"",'OddsRatio_working_3-way'!H210)</f>
        <v/>
      </c>
      <c r="L211" s="21" t="str">
        <f>IF(OR($A211="",$B211="",$C211=""),"",'OddsRatio_working_3-way'!I210)</f>
        <v/>
      </c>
      <c r="M211" s="22" t="str">
        <f>IF(OR($A211="",$B211="",$C211=""),"",'OddsRatio_working_3-way'!J210)</f>
        <v/>
      </c>
      <c r="N211" s="17" t="str">
        <f>IF('Log_working_3-way'!$D210="","",A211^('Log_working_3-way'!$D210))</f>
        <v/>
      </c>
      <c r="O211" s="21" t="str">
        <f>IF('Log_working_3-way'!$D210="","",B211^('Log_working_3-way'!$D210))</f>
        <v/>
      </c>
      <c r="P211" s="22" t="str">
        <f>IF('Log_working_3-way'!$D210="","",C211^('Log_working_3-way'!$D210))</f>
        <v/>
      </c>
    </row>
    <row r="212" spans="4:16">
      <c r="D212" s="20" t="str">
        <f t="shared" si="3"/>
        <v/>
      </c>
      <c r="E212" s="17" t="str">
        <f>IF(OR($A212="",$B212="",$C212=""),"",A212*'MPTO_working_3-way'!$I211)</f>
        <v/>
      </c>
      <c r="F212" s="21" t="str">
        <f>IF(OR($A212="",$B212="",$C212=""),"",B212*'MPTO_working_3-way'!$I211)</f>
        <v/>
      </c>
      <c r="G212" s="22" t="str">
        <f>IF(OR($A212="",$B212="",$C212=""),"",C212*'MPTO_working_3-way'!$I211)</f>
        <v/>
      </c>
      <c r="H212" s="17" t="str">
        <f>IF(OR($A212="",$B212="",$C212=""),"",'MPTO_working_3-way'!E211)</f>
        <v/>
      </c>
      <c r="I212" s="21" t="str">
        <f>IF(OR($A212="",$B212="",$C212=""),"",'MPTO_working_3-way'!F211)</f>
        <v/>
      </c>
      <c r="J212" s="22" t="str">
        <f>IF(OR($A212="",$B212="",$C212=""),"",'MPTO_working_3-way'!G211)</f>
        <v/>
      </c>
      <c r="K212" s="17" t="str">
        <f>IF(OR($A212="",$B212="",$C212=""),"",'OddsRatio_working_3-way'!H211)</f>
        <v/>
      </c>
      <c r="L212" s="21" t="str">
        <f>IF(OR($A212="",$B212="",$C212=""),"",'OddsRatio_working_3-way'!I211)</f>
        <v/>
      </c>
      <c r="M212" s="22" t="str">
        <f>IF(OR($A212="",$B212="",$C212=""),"",'OddsRatio_working_3-way'!J211)</f>
        <v/>
      </c>
      <c r="N212" s="17" t="str">
        <f>IF('Log_working_3-way'!$D211="","",A212^('Log_working_3-way'!$D211))</f>
        <v/>
      </c>
      <c r="O212" s="21" t="str">
        <f>IF('Log_working_3-way'!$D211="","",B212^('Log_working_3-way'!$D211))</f>
        <v/>
      </c>
      <c r="P212" s="22" t="str">
        <f>IF('Log_working_3-way'!$D211="","",C212^('Log_working_3-way'!$D211))</f>
        <v/>
      </c>
    </row>
    <row r="213" spans="4:16">
      <c r="D213" s="20" t="str">
        <f t="shared" si="3"/>
        <v/>
      </c>
      <c r="E213" s="17" t="str">
        <f>IF(OR($A213="",$B213="",$C213=""),"",A213*'MPTO_working_3-way'!$I212)</f>
        <v/>
      </c>
      <c r="F213" s="21" t="str">
        <f>IF(OR($A213="",$B213="",$C213=""),"",B213*'MPTO_working_3-way'!$I212)</f>
        <v/>
      </c>
      <c r="G213" s="22" t="str">
        <f>IF(OR($A213="",$B213="",$C213=""),"",C213*'MPTO_working_3-way'!$I212)</f>
        <v/>
      </c>
      <c r="H213" s="17" t="str">
        <f>IF(OR($A213="",$B213="",$C213=""),"",'MPTO_working_3-way'!E212)</f>
        <v/>
      </c>
      <c r="I213" s="21" t="str">
        <f>IF(OR($A213="",$B213="",$C213=""),"",'MPTO_working_3-way'!F212)</f>
        <v/>
      </c>
      <c r="J213" s="22" t="str">
        <f>IF(OR($A213="",$B213="",$C213=""),"",'MPTO_working_3-way'!G212)</f>
        <v/>
      </c>
      <c r="K213" s="17" t="str">
        <f>IF(OR($A213="",$B213="",$C213=""),"",'OddsRatio_working_3-way'!H212)</f>
        <v/>
      </c>
      <c r="L213" s="21" t="str">
        <f>IF(OR($A213="",$B213="",$C213=""),"",'OddsRatio_working_3-way'!I212)</f>
        <v/>
      </c>
      <c r="M213" s="22" t="str">
        <f>IF(OR($A213="",$B213="",$C213=""),"",'OddsRatio_working_3-way'!J212)</f>
        <v/>
      </c>
      <c r="N213" s="17" t="str">
        <f>IF('Log_working_3-way'!$D212="","",A213^('Log_working_3-way'!$D212))</f>
        <v/>
      </c>
      <c r="O213" s="21" t="str">
        <f>IF('Log_working_3-way'!$D212="","",B213^('Log_working_3-way'!$D212))</f>
        <v/>
      </c>
      <c r="P213" s="22" t="str">
        <f>IF('Log_working_3-way'!$D212="","",C213^('Log_working_3-way'!$D212))</f>
        <v/>
      </c>
    </row>
    <row r="214" spans="4:16">
      <c r="D214" s="20" t="str">
        <f t="shared" si="3"/>
        <v/>
      </c>
      <c r="E214" s="17" t="str">
        <f>IF(OR($A214="",$B214="",$C214=""),"",A214*'MPTO_working_3-way'!$I213)</f>
        <v/>
      </c>
      <c r="F214" s="21" t="str">
        <f>IF(OR($A214="",$B214="",$C214=""),"",B214*'MPTO_working_3-way'!$I213)</f>
        <v/>
      </c>
      <c r="G214" s="22" t="str">
        <f>IF(OR($A214="",$B214="",$C214=""),"",C214*'MPTO_working_3-way'!$I213)</f>
        <v/>
      </c>
      <c r="H214" s="17" t="str">
        <f>IF(OR($A214="",$B214="",$C214=""),"",'MPTO_working_3-way'!E213)</f>
        <v/>
      </c>
      <c r="I214" s="21" t="str">
        <f>IF(OR($A214="",$B214="",$C214=""),"",'MPTO_working_3-way'!F213)</f>
        <v/>
      </c>
      <c r="J214" s="22" t="str">
        <f>IF(OR($A214="",$B214="",$C214=""),"",'MPTO_working_3-way'!G213)</f>
        <v/>
      </c>
      <c r="K214" s="17" t="str">
        <f>IF(OR($A214="",$B214="",$C214=""),"",'OddsRatio_working_3-way'!H213)</f>
        <v/>
      </c>
      <c r="L214" s="21" t="str">
        <f>IF(OR($A214="",$B214="",$C214=""),"",'OddsRatio_working_3-way'!I213)</f>
        <v/>
      </c>
      <c r="M214" s="22" t="str">
        <f>IF(OR($A214="",$B214="",$C214=""),"",'OddsRatio_working_3-way'!J213)</f>
        <v/>
      </c>
      <c r="N214" s="17" t="str">
        <f>IF('Log_working_3-way'!$D213="","",A214^('Log_working_3-way'!$D213))</f>
        <v/>
      </c>
      <c r="O214" s="21" t="str">
        <f>IF('Log_working_3-way'!$D213="","",B214^('Log_working_3-way'!$D213))</f>
        <v/>
      </c>
      <c r="P214" s="22" t="str">
        <f>IF('Log_working_3-way'!$D213="","",C214^('Log_working_3-way'!$D213))</f>
        <v/>
      </c>
    </row>
    <row r="215" spans="4:16">
      <c r="D215" s="20" t="str">
        <f t="shared" si="3"/>
        <v/>
      </c>
      <c r="E215" s="17" t="str">
        <f>IF(OR($A215="",$B215="",$C215=""),"",A215*'MPTO_working_3-way'!$I214)</f>
        <v/>
      </c>
      <c r="F215" s="21" t="str">
        <f>IF(OR($A215="",$B215="",$C215=""),"",B215*'MPTO_working_3-way'!$I214)</f>
        <v/>
      </c>
      <c r="G215" s="22" t="str">
        <f>IF(OR($A215="",$B215="",$C215=""),"",C215*'MPTO_working_3-way'!$I214)</f>
        <v/>
      </c>
      <c r="H215" s="17" t="str">
        <f>IF(OR($A215="",$B215="",$C215=""),"",'MPTO_working_3-way'!E214)</f>
        <v/>
      </c>
      <c r="I215" s="21" t="str">
        <f>IF(OR($A215="",$B215="",$C215=""),"",'MPTO_working_3-way'!F214)</f>
        <v/>
      </c>
      <c r="J215" s="22" t="str">
        <f>IF(OR($A215="",$B215="",$C215=""),"",'MPTO_working_3-way'!G214)</f>
        <v/>
      </c>
      <c r="K215" s="17" t="str">
        <f>IF(OR($A215="",$B215="",$C215=""),"",'OddsRatio_working_3-way'!H214)</f>
        <v/>
      </c>
      <c r="L215" s="21" t="str">
        <f>IF(OR($A215="",$B215="",$C215=""),"",'OddsRatio_working_3-way'!I214)</f>
        <v/>
      </c>
      <c r="M215" s="22" t="str">
        <f>IF(OR($A215="",$B215="",$C215=""),"",'OddsRatio_working_3-way'!J214)</f>
        <v/>
      </c>
      <c r="N215" s="17" t="str">
        <f>IF('Log_working_3-way'!$D214="","",A215^('Log_working_3-way'!$D214))</f>
        <v/>
      </c>
      <c r="O215" s="21" t="str">
        <f>IF('Log_working_3-way'!$D214="","",B215^('Log_working_3-way'!$D214))</f>
        <v/>
      </c>
      <c r="P215" s="22" t="str">
        <f>IF('Log_working_3-way'!$D214="","",C215^('Log_working_3-way'!$D214))</f>
        <v/>
      </c>
    </row>
    <row r="216" spans="4:16">
      <c r="D216" s="20" t="str">
        <f t="shared" si="3"/>
        <v/>
      </c>
      <c r="E216" s="17" t="str">
        <f>IF(OR($A216="",$B216="",$C216=""),"",A216*'MPTO_working_3-way'!$I215)</f>
        <v/>
      </c>
      <c r="F216" s="21" t="str">
        <f>IF(OR($A216="",$B216="",$C216=""),"",B216*'MPTO_working_3-way'!$I215)</f>
        <v/>
      </c>
      <c r="G216" s="22" t="str">
        <f>IF(OR($A216="",$B216="",$C216=""),"",C216*'MPTO_working_3-way'!$I215)</f>
        <v/>
      </c>
      <c r="H216" s="17" t="str">
        <f>IF(OR($A216="",$B216="",$C216=""),"",'MPTO_working_3-way'!E215)</f>
        <v/>
      </c>
      <c r="I216" s="21" t="str">
        <f>IF(OR($A216="",$B216="",$C216=""),"",'MPTO_working_3-way'!F215)</f>
        <v/>
      </c>
      <c r="J216" s="22" t="str">
        <f>IF(OR($A216="",$B216="",$C216=""),"",'MPTO_working_3-way'!G215)</f>
        <v/>
      </c>
      <c r="K216" s="17" t="str">
        <f>IF(OR($A216="",$B216="",$C216=""),"",'OddsRatio_working_3-way'!H215)</f>
        <v/>
      </c>
      <c r="L216" s="21" t="str">
        <f>IF(OR($A216="",$B216="",$C216=""),"",'OddsRatio_working_3-way'!I215)</f>
        <v/>
      </c>
      <c r="M216" s="22" t="str">
        <f>IF(OR($A216="",$B216="",$C216=""),"",'OddsRatio_working_3-way'!J215)</f>
        <v/>
      </c>
      <c r="N216" s="17" t="str">
        <f>IF('Log_working_3-way'!$D215="","",A216^('Log_working_3-way'!$D215))</f>
        <v/>
      </c>
      <c r="O216" s="21" t="str">
        <f>IF('Log_working_3-way'!$D215="","",B216^('Log_working_3-way'!$D215))</f>
        <v/>
      </c>
      <c r="P216" s="22" t="str">
        <f>IF('Log_working_3-way'!$D215="","",C216^('Log_working_3-way'!$D215))</f>
        <v/>
      </c>
    </row>
    <row r="217" spans="4:16">
      <c r="D217" s="20" t="str">
        <f t="shared" si="3"/>
        <v/>
      </c>
      <c r="E217" s="17" t="str">
        <f>IF(OR($A217="",$B217="",$C217=""),"",A217*'MPTO_working_3-way'!$I216)</f>
        <v/>
      </c>
      <c r="F217" s="21" t="str">
        <f>IF(OR($A217="",$B217="",$C217=""),"",B217*'MPTO_working_3-way'!$I216)</f>
        <v/>
      </c>
      <c r="G217" s="22" t="str">
        <f>IF(OR($A217="",$B217="",$C217=""),"",C217*'MPTO_working_3-way'!$I216)</f>
        <v/>
      </c>
      <c r="H217" s="17" t="str">
        <f>IF(OR($A217="",$B217="",$C217=""),"",'MPTO_working_3-way'!E216)</f>
        <v/>
      </c>
      <c r="I217" s="21" t="str">
        <f>IF(OR($A217="",$B217="",$C217=""),"",'MPTO_working_3-way'!F216)</f>
        <v/>
      </c>
      <c r="J217" s="22" t="str">
        <f>IF(OR($A217="",$B217="",$C217=""),"",'MPTO_working_3-way'!G216)</f>
        <v/>
      </c>
      <c r="K217" s="17" t="str">
        <f>IF(OR($A217="",$B217="",$C217=""),"",'OddsRatio_working_3-way'!H216)</f>
        <v/>
      </c>
      <c r="L217" s="21" t="str">
        <f>IF(OR($A217="",$B217="",$C217=""),"",'OddsRatio_working_3-way'!I216)</f>
        <v/>
      </c>
      <c r="M217" s="22" t="str">
        <f>IF(OR($A217="",$B217="",$C217=""),"",'OddsRatio_working_3-way'!J216)</f>
        <v/>
      </c>
      <c r="N217" s="17" t="str">
        <f>IF('Log_working_3-way'!$D216="","",A217^('Log_working_3-way'!$D216))</f>
        <v/>
      </c>
      <c r="O217" s="21" t="str">
        <f>IF('Log_working_3-way'!$D216="","",B217^('Log_working_3-way'!$D216))</f>
        <v/>
      </c>
      <c r="P217" s="22" t="str">
        <f>IF('Log_working_3-way'!$D216="","",C217^('Log_working_3-way'!$D216))</f>
        <v/>
      </c>
    </row>
    <row r="218" spans="4:16">
      <c r="D218" s="20" t="str">
        <f t="shared" si="3"/>
        <v/>
      </c>
      <c r="E218" s="17" t="str">
        <f>IF(OR($A218="",$B218="",$C218=""),"",A218*'MPTO_working_3-way'!$I217)</f>
        <v/>
      </c>
      <c r="F218" s="21" t="str">
        <f>IF(OR($A218="",$B218="",$C218=""),"",B218*'MPTO_working_3-way'!$I217)</f>
        <v/>
      </c>
      <c r="G218" s="22" t="str">
        <f>IF(OR($A218="",$B218="",$C218=""),"",C218*'MPTO_working_3-way'!$I217)</f>
        <v/>
      </c>
      <c r="H218" s="17" t="str">
        <f>IF(OR($A218="",$B218="",$C218=""),"",'MPTO_working_3-way'!E217)</f>
        <v/>
      </c>
      <c r="I218" s="21" t="str">
        <f>IF(OR($A218="",$B218="",$C218=""),"",'MPTO_working_3-way'!F217)</f>
        <v/>
      </c>
      <c r="J218" s="22" t="str">
        <f>IF(OR($A218="",$B218="",$C218=""),"",'MPTO_working_3-way'!G217)</f>
        <v/>
      </c>
      <c r="K218" s="17" t="str">
        <f>IF(OR($A218="",$B218="",$C218=""),"",'OddsRatio_working_3-way'!H217)</f>
        <v/>
      </c>
      <c r="L218" s="21" t="str">
        <f>IF(OR($A218="",$B218="",$C218=""),"",'OddsRatio_working_3-way'!I217)</f>
        <v/>
      </c>
      <c r="M218" s="22" t="str">
        <f>IF(OR($A218="",$B218="",$C218=""),"",'OddsRatio_working_3-way'!J217)</f>
        <v/>
      </c>
      <c r="N218" s="17" t="str">
        <f>IF('Log_working_3-way'!$D217="","",A218^('Log_working_3-way'!$D217))</f>
        <v/>
      </c>
      <c r="O218" s="21" t="str">
        <f>IF('Log_working_3-way'!$D217="","",B218^('Log_working_3-way'!$D217))</f>
        <v/>
      </c>
      <c r="P218" s="22" t="str">
        <f>IF('Log_working_3-way'!$D217="","",C218^('Log_working_3-way'!$D217))</f>
        <v/>
      </c>
    </row>
    <row r="219" spans="4:16">
      <c r="D219" s="20" t="str">
        <f t="shared" si="3"/>
        <v/>
      </c>
      <c r="E219" s="17" t="str">
        <f>IF(OR($A219="",$B219="",$C219=""),"",A219*'MPTO_working_3-way'!$I218)</f>
        <v/>
      </c>
      <c r="F219" s="21" t="str">
        <f>IF(OR($A219="",$B219="",$C219=""),"",B219*'MPTO_working_3-way'!$I218)</f>
        <v/>
      </c>
      <c r="G219" s="22" t="str">
        <f>IF(OR($A219="",$B219="",$C219=""),"",C219*'MPTO_working_3-way'!$I218)</f>
        <v/>
      </c>
      <c r="H219" s="17" t="str">
        <f>IF(OR($A219="",$B219="",$C219=""),"",'MPTO_working_3-way'!E218)</f>
        <v/>
      </c>
      <c r="I219" s="21" t="str">
        <f>IF(OR($A219="",$B219="",$C219=""),"",'MPTO_working_3-way'!F218)</f>
        <v/>
      </c>
      <c r="J219" s="22" t="str">
        <f>IF(OR($A219="",$B219="",$C219=""),"",'MPTO_working_3-way'!G218)</f>
        <v/>
      </c>
      <c r="K219" s="17" t="str">
        <f>IF(OR($A219="",$B219="",$C219=""),"",'OddsRatio_working_3-way'!H218)</f>
        <v/>
      </c>
      <c r="L219" s="21" t="str">
        <f>IF(OR($A219="",$B219="",$C219=""),"",'OddsRatio_working_3-way'!I218)</f>
        <v/>
      </c>
      <c r="M219" s="22" t="str">
        <f>IF(OR($A219="",$B219="",$C219=""),"",'OddsRatio_working_3-way'!J218)</f>
        <v/>
      </c>
      <c r="N219" s="17" t="str">
        <f>IF('Log_working_3-way'!$D218="","",A219^('Log_working_3-way'!$D218))</f>
        <v/>
      </c>
      <c r="O219" s="21" t="str">
        <f>IF('Log_working_3-way'!$D218="","",B219^('Log_working_3-way'!$D218))</f>
        <v/>
      </c>
      <c r="P219" s="22" t="str">
        <f>IF('Log_working_3-way'!$D218="","",C219^('Log_working_3-way'!$D218))</f>
        <v/>
      </c>
    </row>
    <row r="220" spans="4:16">
      <c r="D220" s="20" t="str">
        <f t="shared" si="3"/>
        <v/>
      </c>
      <c r="E220" s="17" t="str">
        <f>IF(OR($A220="",$B220="",$C220=""),"",A220*'MPTO_working_3-way'!$I219)</f>
        <v/>
      </c>
      <c r="F220" s="21" t="str">
        <f>IF(OR($A220="",$B220="",$C220=""),"",B220*'MPTO_working_3-way'!$I219)</f>
        <v/>
      </c>
      <c r="G220" s="22" t="str">
        <f>IF(OR($A220="",$B220="",$C220=""),"",C220*'MPTO_working_3-way'!$I219)</f>
        <v/>
      </c>
      <c r="H220" s="17" t="str">
        <f>IF(OR($A220="",$B220="",$C220=""),"",'MPTO_working_3-way'!E219)</f>
        <v/>
      </c>
      <c r="I220" s="21" t="str">
        <f>IF(OR($A220="",$B220="",$C220=""),"",'MPTO_working_3-way'!F219)</f>
        <v/>
      </c>
      <c r="J220" s="22" t="str">
        <f>IF(OR($A220="",$B220="",$C220=""),"",'MPTO_working_3-way'!G219)</f>
        <v/>
      </c>
      <c r="K220" s="17" t="str">
        <f>IF(OR($A220="",$B220="",$C220=""),"",'OddsRatio_working_3-way'!H219)</f>
        <v/>
      </c>
      <c r="L220" s="21" t="str">
        <f>IF(OR($A220="",$B220="",$C220=""),"",'OddsRatio_working_3-way'!I219)</f>
        <v/>
      </c>
      <c r="M220" s="22" t="str">
        <f>IF(OR($A220="",$B220="",$C220=""),"",'OddsRatio_working_3-way'!J219)</f>
        <v/>
      </c>
      <c r="N220" s="17" t="str">
        <f>IF('Log_working_3-way'!$D219="","",A220^('Log_working_3-way'!$D219))</f>
        <v/>
      </c>
      <c r="O220" s="21" t="str">
        <f>IF('Log_working_3-way'!$D219="","",B220^('Log_working_3-way'!$D219))</f>
        <v/>
      </c>
      <c r="P220" s="22" t="str">
        <f>IF('Log_working_3-way'!$D219="","",C220^('Log_working_3-way'!$D219))</f>
        <v/>
      </c>
    </row>
    <row r="221" spans="4:16">
      <c r="D221" s="20" t="str">
        <f t="shared" si="3"/>
        <v/>
      </c>
      <c r="E221" s="17" t="str">
        <f>IF(OR($A221="",$B221="",$C221=""),"",A221*'MPTO_working_3-way'!$I220)</f>
        <v/>
      </c>
      <c r="F221" s="21" t="str">
        <f>IF(OR($A221="",$B221="",$C221=""),"",B221*'MPTO_working_3-way'!$I220)</f>
        <v/>
      </c>
      <c r="G221" s="22" t="str">
        <f>IF(OR($A221="",$B221="",$C221=""),"",C221*'MPTO_working_3-way'!$I220)</f>
        <v/>
      </c>
      <c r="H221" s="17" t="str">
        <f>IF(OR($A221="",$B221="",$C221=""),"",'MPTO_working_3-way'!E220)</f>
        <v/>
      </c>
      <c r="I221" s="21" t="str">
        <f>IF(OR($A221="",$B221="",$C221=""),"",'MPTO_working_3-way'!F220)</f>
        <v/>
      </c>
      <c r="J221" s="22" t="str">
        <f>IF(OR($A221="",$B221="",$C221=""),"",'MPTO_working_3-way'!G220)</f>
        <v/>
      </c>
      <c r="K221" s="17" t="str">
        <f>IF(OR($A221="",$B221="",$C221=""),"",'OddsRatio_working_3-way'!H220)</f>
        <v/>
      </c>
      <c r="L221" s="21" t="str">
        <f>IF(OR($A221="",$B221="",$C221=""),"",'OddsRatio_working_3-way'!I220)</f>
        <v/>
      </c>
      <c r="M221" s="22" t="str">
        <f>IF(OR($A221="",$B221="",$C221=""),"",'OddsRatio_working_3-way'!J220)</f>
        <v/>
      </c>
      <c r="N221" s="17" t="str">
        <f>IF('Log_working_3-way'!$D220="","",A221^('Log_working_3-way'!$D220))</f>
        <v/>
      </c>
      <c r="O221" s="21" t="str">
        <f>IF('Log_working_3-way'!$D220="","",B221^('Log_working_3-way'!$D220))</f>
        <v/>
      </c>
      <c r="P221" s="22" t="str">
        <f>IF('Log_working_3-way'!$D220="","",C221^('Log_working_3-way'!$D220))</f>
        <v/>
      </c>
    </row>
    <row r="222" spans="4:16">
      <c r="D222" s="20" t="str">
        <f t="shared" si="3"/>
        <v/>
      </c>
      <c r="E222" s="17" t="str">
        <f>IF(OR($A222="",$B222="",$C222=""),"",A222*'MPTO_working_3-way'!$I221)</f>
        <v/>
      </c>
      <c r="F222" s="21" t="str">
        <f>IF(OR($A222="",$B222="",$C222=""),"",B222*'MPTO_working_3-way'!$I221)</f>
        <v/>
      </c>
      <c r="G222" s="22" t="str">
        <f>IF(OR($A222="",$B222="",$C222=""),"",C222*'MPTO_working_3-way'!$I221)</f>
        <v/>
      </c>
      <c r="H222" s="17" t="str">
        <f>IF(OR($A222="",$B222="",$C222=""),"",'MPTO_working_3-way'!E221)</f>
        <v/>
      </c>
      <c r="I222" s="21" t="str">
        <f>IF(OR($A222="",$B222="",$C222=""),"",'MPTO_working_3-way'!F221)</f>
        <v/>
      </c>
      <c r="J222" s="22" t="str">
        <f>IF(OR($A222="",$B222="",$C222=""),"",'MPTO_working_3-way'!G221)</f>
        <v/>
      </c>
      <c r="K222" s="17" t="str">
        <f>IF(OR($A222="",$B222="",$C222=""),"",'OddsRatio_working_3-way'!H221)</f>
        <v/>
      </c>
      <c r="L222" s="21" t="str">
        <f>IF(OR($A222="",$B222="",$C222=""),"",'OddsRatio_working_3-way'!I221)</f>
        <v/>
      </c>
      <c r="M222" s="22" t="str">
        <f>IF(OR($A222="",$B222="",$C222=""),"",'OddsRatio_working_3-way'!J221)</f>
        <v/>
      </c>
      <c r="N222" s="17" t="str">
        <f>IF('Log_working_3-way'!$D221="","",A222^('Log_working_3-way'!$D221))</f>
        <v/>
      </c>
      <c r="O222" s="21" t="str">
        <f>IF('Log_working_3-way'!$D221="","",B222^('Log_working_3-way'!$D221))</f>
        <v/>
      </c>
      <c r="P222" s="22" t="str">
        <f>IF('Log_working_3-way'!$D221="","",C222^('Log_working_3-way'!$D221))</f>
        <v/>
      </c>
    </row>
    <row r="223" spans="4:16">
      <c r="D223" s="20" t="str">
        <f t="shared" si="3"/>
        <v/>
      </c>
      <c r="E223" s="17" t="str">
        <f>IF(OR($A223="",$B223="",$C223=""),"",A223*'MPTO_working_3-way'!$I222)</f>
        <v/>
      </c>
      <c r="F223" s="21" t="str">
        <f>IF(OR($A223="",$B223="",$C223=""),"",B223*'MPTO_working_3-way'!$I222)</f>
        <v/>
      </c>
      <c r="G223" s="22" t="str">
        <f>IF(OR($A223="",$B223="",$C223=""),"",C223*'MPTO_working_3-way'!$I222)</f>
        <v/>
      </c>
      <c r="H223" s="17" t="str">
        <f>IF(OR($A223="",$B223="",$C223=""),"",'MPTO_working_3-way'!E222)</f>
        <v/>
      </c>
      <c r="I223" s="21" t="str">
        <f>IF(OR($A223="",$B223="",$C223=""),"",'MPTO_working_3-way'!F222)</f>
        <v/>
      </c>
      <c r="J223" s="22" t="str">
        <f>IF(OR($A223="",$B223="",$C223=""),"",'MPTO_working_3-way'!G222)</f>
        <v/>
      </c>
      <c r="K223" s="17" t="str">
        <f>IF(OR($A223="",$B223="",$C223=""),"",'OddsRatio_working_3-way'!H222)</f>
        <v/>
      </c>
      <c r="L223" s="21" t="str">
        <f>IF(OR($A223="",$B223="",$C223=""),"",'OddsRatio_working_3-way'!I222)</f>
        <v/>
      </c>
      <c r="M223" s="22" t="str">
        <f>IF(OR($A223="",$B223="",$C223=""),"",'OddsRatio_working_3-way'!J222)</f>
        <v/>
      </c>
      <c r="N223" s="17" t="str">
        <f>IF('Log_working_3-way'!$D222="","",A223^('Log_working_3-way'!$D222))</f>
        <v/>
      </c>
      <c r="O223" s="21" t="str">
        <f>IF('Log_working_3-way'!$D222="","",B223^('Log_working_3-way'!$D222))</f>
        <v/>
      </c>
      <c r="P223" s="22" t="str">
        <f>IF('Log_working_3-way'!$D222="","",C223^('Log_working_3-way'!$D222))</f>
        <v/>
      </c>
    </row>
    <row r="224" spans="4:16">
      <c r="D224" s="20" t="str">
        <f t="shared" si="3"/>
        <v/>
      </c>
      <c r="E224" s="17" t="str">
        <f>IF(OR($A224="",$B224="",$C224=""),"",A224*'MPTO_working_3-way'!$I223)</f>
        <v/>
      </c>
      <c r="F224" s="21" t="str">
        <f>IF(OR($A224="",$B224="",$C224=""),"",B224*'MPTO_working_3-way'!$I223)</f>
        <v/>
      </c>
      <c r="G224" s="22" t="str">
        <f>IF(OR($A224="",$B224="",$C224=""),"",C224*'MPTO_working_3-way'!$I223)</f>
        <v/>
      </c>
      <c r="H224" s="17" t="str">
        <f>IF(OR($A224="",$B224="",$C224=""),"",'MPTO_working_3-way'!E223)</f>
        <v/>
      </c>
      <c r="I224" s="21" t="str">
        <f>IF(OR($A224="",$B224="",$C224=""),"",'MPTO_working_3-way'!F223)</f>
        <v/>
      </c>
      <c r="J224" s="22" t="str">
        <f>IF(OR($A224="",$B224="",$C224=""),"",'MPTO_working_3-way'!G223)</f>
        <v/>
      </c>
      <c r="K224" s="17" t="str">
        <f>IF(OR($A224="",$B224="",$C224=""),"",'OddsRatio_working_3-way'!H223)</f>
        <v/>
      </c>
      <c r="L224" s="21" t="str">
        <f>IF(OR($A224="",$B224="",$C224=""),"",'OddsRatio_working_3-way'!I223)</f>
        <v/>
      </c>
      <c r="M224" s="22" t="str">
        <f>IF(OR($A224="",$B224="",$C224=""),"",'OddsRatio_working_3-way'!J223)</f>
        <v/>
      </c>
      <c r="N224" s="17" t="str">
        <f>IF('Log_working_3-way'!$D223="","",A224^('Log_working_3-way'!$D223))</f>
        <v/>
      </c>
      <c r="O224" s="21" t="str">
        <f>IF('Log_working_3-way'!$D223="","",B224^('Log_working_3-way'!$D223))</f>
        <v/>
      </c>
      <c r="P224" s="22" t="str">
        <f>IF('Log_working_3-way'!$D223="","",C224^('Log_working_3-way'!$D223))</f>
        <v/>
      </c>
    </row>
    <row r="225" spans="4:16">
      <c r="D225" s="20" t="str">
        <f t="shared" si="3"/>
        <v/>
      </c>
      <c r="E225" s="17" t="str">
        <f>IF(OR($A225="",$B225="",$C225=""),"",A225*'MPTO_working_3-way'!$I224)</f>
        <v/>
      </c>
      <c r="F225" s="21" t="str">
        <f>IF(OR($A225="",$B225="",$C225=""),"",B225*'MPTO_working_3-way'!$I224)</f>
        <v/>
      </c>
      <c r="G225" s="22" t="str">
        <f>IF(OR($A225="",$B225="",$C225=""),"",C225*'MPTO_working_3-way'!$I224)</f>
        <v/>
      </c>
      <c r="H225" s="17" t="str">
        <f>IF(OR($A225="",$B225="",$C225=""),"",'MPTO_working_3-way'!E224)</f>
        <v/>
      </c>
      <c r="I225" s="21" t="str">
        <f>IF(OR($A225="",$B225="",$C225=""),"",'MPTO_working_3-way'!F224)</f>
        <v/>
      </c>
      <c r="J225" s="22" t="str">
        <f>IF(OR($A225="",$B225="",$C225=""),"",'MPTO_working_3-way'!G224)</f>
        <v/>
      </c>
      <c r="K225" s="17" t="str">
        <f>IF(OR($A225="",$B225="",$C225=""),"",'OddsRatio_working_3-way'!H224)</f>
        <v/>
      </c>
      <c r="L225" s="21" t="str">
        <f>IF(OR($A225="",$B225="",$C225=""),"",'OddsRatio_working_3-way'!I224)</f>
        <v/>
      </c>
      <c r="M225" s="22" t="str">
        <f>IF(OR($A225="",$B225="",$C225=""),"",'OddsRatio_working_3-way'!J224)</f>
        <v/>
      </c>
      <c r="N225" s="17" t="str">
        <f>IF('Log_working_3-way'!$D224="","",A225^('Log_working_3-way'!$D224))</f>
        <v/>
      </c>
      <c r="O225" s="21" t="str">
        <f>IF('Log_working_3-way'!$D224="","",B225^('Log_working_3-way'!$D224))</f>
        <v/>
      </c>
      <c r="P225" s="22" t="str">
        <f>IF('Log_working_3-way'!$D224="","",C225^('Log_working_3-way'!$D224))</f>
        <v/>
      </c>
    </row>
    <row r="226" spans="4:16">
      <c r="D226" s="20" t="str">
        <f t="shared" si="3"/>
        <v/>
      </c>
      <c r="E226" s="17" t="str">
        <f>IF(OR($A226="",$B226="",$C226=""),"",A226*'MPTO_working_3-way'!$I225)</f>
        <v/>
      </c>
      <c r="F226" s="21" t="str">
        <f>IF(OR($A226="",$B226="",$C226=""),"",B226*'MPTO_working_3-way'!$I225)</f>
        <v/>
      </c>
      <c r="G226" s="22" t="str">
        <f>IF(OR($A226="",$B226="",$C226=""),"",C226*'MPTO_working_3-way'!$I225)</f>
        <v/>
      </c>
      <c r="H226" s="17" t="str">
        <f>IF(OR($A226="",$B226="",$C226=""),"",'MPTO_working_3-way'!E225)</f>
        <v/>
      </c>
      <c r="I226" s="21" t="str">
        <f>IF(OR($A226="",$B226="",$C226=""),"",'MPTO_working_3-way'!F225)</f>
        <v/>
      </c>
      <c r="J226" s="22" t="str">
        <f>IF(OR($A226="",$B226="",$C226=""),"",'MPTO_working_3-way'!G225)</f>
        <v/>
      </c>
      <c r="K226" s="17" t="str">
        <f>IF(OR($A226="",$B226="",$C226=""),"",'OddsRatio_working_3-way'!H225)</f>
        <v/>
      </c>
      <c r="L226" s="21" t="str">
        <f>IF(OR($A226="",$B226="",$C226=""),"",'OddsRatio_working_3-way'!I225)</f>
        <v/>
      </c>
      <c r="M226" s="22" t="str">
        <f>IF(OR($A226="",$B226="",$C226=""),"",'OddsRatio_working_3-way'!J225)</f>
        <v/>
      </c>
      <c r="N226" s="17" t="str">
        <f>IF('Log_working_3-way'!$D225="","",A226^('Log_working_3-way'!$D225))</f>
        <v/>
      </c>
      <c r="O226" s="21" t="str">
        <f>IF('Log_working_3-way'!$D225="","",B226^('Log_working_3-way'!$D225))</f>
        <v/>
      </c>
      <c r="P226" s="22" t="str">
        <f>IF('Log_working_3-way'!$D225="","",C226^('Log_working_3-way'!$D225))</f>
        <v/>
      </c>
    </row>
    <row r="227" spans="4:16">
      <c r="D227" s="20" t="str">
        <f t="shared" si="3"/>
        <v/>
      </c>
      <c r="E227" s="17" t="str">
        <f>IF(OR($A227="",$B227="",$C227=""),"",A227*'MPTO_working_3-way'!$I226)</f>
        <v/>
      </c>
      <c r="F227" s="21" t="str">
        <f>IF(OR($A227="",$B227="",$C227=""),"",B227*'MPTO_working_3-way'!$I226)</f>
        <v/>
      </c>
      <c r="G227" s="22" t="str">
        <f>IF(OR($A227="",$B227="",$C227=""),"",C227*'MPTO_working_3-way'!$I226)</f>
        <v/>
      </c>
      <c r="H227" s="17" t="str">
        <f>IF(OR($A227="",$B227="",$C227=""),"",'MPTO_working_3-way'!E226)</f>
        <v/>
      </c>
      <c r="I227" s="21" t="str">
        <f>IF(OR($A227="",$B227="",$C227=""),"",'MPTO_working_3-way'!F226)</f>
        <v/>
      </c>
      <c r="J227" s="22" t="str">
        <f>IF(OR($A227="",$B227="",$C227=""),"",'MPTO_working_3-way'!G226)</f>
        <v/>
      </c>
      <c r="K227" s="17" t="str">
        <f>IF(OR($A227="",$B227="",$C227=""),"",'OddsRatio_working_3-way'!H226)</f>
        <v/>
      </c>
      <c r="L227" s="21" t="str">
        <f>IF(OR($A227="",$B227="",$C227=""),"",'OddsRatio_working_3-way'!I226)</f>
        <v/>
      </c>
      <c r="M227" s="22" t="str">
        <f>IF(OR($A227="",$B227="",$C227=""),"",'OddsRatio_working_3-way'!J226)</f>
        <v/>
      </c>
      <c r="N227" s="17" t="str">
        <f>IF('Log_working_3-way'!$D226="","",A227^('Log_working_3-way'!$D226))</f>
        <v/>
      </c>
      <c r="O227" s="21" t="str">
        <f>IF('Log_working_3-way'!$D226="","",B227^('Log_working_3-way'!$D226))</f>
        <v/>
      </c>
      <c r="P227" s="22" t="str">
        <f>IF('Log_working_3-way'!$D226="","",C227^('Log_working_3-way'!$D226))</f>
        <v/>
      </c>
    </row>
    <row r="228" spans="4:16">
      <c r="D228" s="20" t="str">
        <f t="shared" si="3"/>
        <v/>
      </c>
      <c r="E228" s="17" t="str">
        <f>IF(OR($A228="",$B228="",$C228=""),"",A228*'MPTO_working_3-way'!$I227)</f>
        <v/>
      </c>
      <c r="F228" s="21" t="str">
        <f>IF(OR($A228="",$B228="",$C228=""),"",B228*'MPTO_working_3-way'!$I227)</f>
        <v/>
      </c>
      <c r="G228" s="22" t="str">
        <f>IF(OR($A228="",$B228="",$C228=""),"",C228*'MPTO_working_3-way'!$I227)</f>
        <v/>
      </c>
      <c r="H228" s="17" t="str">
        <f>IF(OR($A228="",$B228="",$C228=""),"",'MPTO_working_3-way'!E227)</f>
        <v/>
      </c>
      <c r="I228" s="21" t="str">
        <f>IF(OR($A228="",$B228="",$C228=""),"",'MPTO_working_3-way'!F227)</f>
        <v/>
      </c>
      <c r="J228" s="22" t="str">
        <f>IF(OR($A228="",$B228="",$C228=""),"",'MPTO_working_3-way'!G227)</f>
        <v/>
      </c>
      <c r="K228" s="17" t="str">
        <f>IF(OR($A228="",$B228="",$C228=""),"",'OddsRatio_working_3-way'!H227)</f>
        <v/>
      </c>
      <c r="L228" s="21" t="str">
        <f>IF(OR($A228="",$B228="",$C228=""),"",'OddsRatio_working_3-way'!I227)</f>
        <v/>
      </c>
      <c r="M228" s="22" t="str">
        <f>IF(OR($A228="",$B228="",$C228=""),"",'OddsRatio_working_3-way'!J227)</f>
        <v/>
      </c>
      <c r="N228" s="17" t="str">
        <f>IF('Log_working_3-way'!$D227="","",A228^('Log_working_3-way'!$D227))</f>
        <v/>
      </c>
      <c r="O228" s="21" t="str">
        <f>IF('Log_working_3-way'!$D227="","",B228^('Log_working_3-way'!$D227))</f>
        <v/>
      </c>
      <c r="P228" s="22" t="str">
        <f>IF('Log_working_3-way'!$D227="","",C228^('Log_working_3-way'!$D227))</f>
        <v/>
      </c>
    </row>
    <row r="229" spans="4:16">
      <c r="D229" s="20" t="str">
        <f t="shared" si="3"/>
        <v/>
      </c>
      <c r="E229" s="17" t="str">
        <f>IF(OR($A229="",$B229="",$C229=""),"",A229*'MPTO_working_3-way'!$I228)</f>
        <v/>
      </c>
      <c r="F229" s="21" t="str">
        <f>IF(OR($A229="",$B229="",$C229=""),"",B229*'MPTO_working_3-way'!$I228)</f>
        <v/>
      </c>
      <c r="G229" s="22" t="str">
        <f>IF(OR($A229="",$B229="",$C229=""),"",C229*'MPTO_working_3-way'!$I228)</f>
        <v/>
      </c>
      <c r="H229" s="17" t="str">
        <f>IF(OR($A229="",$B229="",$C229=""),"",'MPTO_working_3-way'!E228)</f>
        <v/>
      </c>
      <c r="I229" s="21" t="str">
        <f>IF(OR($A229="",$B229="",$C229=""),"",'MPTO_working_3-way'!F228)</f>
        <v/>
      </c>
      <c r="J229" s="22" t="str">
        <f>IF(OR($A229="",$B229="",$C229=""),"",'MPTO_working_3-way'!G228)</f>
        <v/>
      </c>
      <c r="K229" s="17" t="str">
        <f>IF(OR($A229="",$B229="",$C229=""),"",'OddsRatio_working_3-way'!H228)</f>
        <v/>
      </c>
      <c r="L229" s="21" t="str">
        <f>IF(OR($A229="",$B229="",$C229=""),"",'OddsRatio_working_3-way'!I228)</f>
        <v/>
      </c>
      <c r="M229" s="22" t="str">
        <f>IF(OR($A229="",$B229="",$C229=""),"",'OddsRatio_working_3-way'!J228)</f>
        <v/>
      </c>
      <c r="N229" s="17" t="str">
        <f>IF('Log_working_3-way'!$D228="","",A229^('Log_working_3-way'!$D228))</f>
        <v/>
      </c>
      <c r="O229" s="21" t="str">
        <f>IF('Log_working_3-way'!$D228="","",B229^('Log_working_3-way'!$D228))</f>
        <v/>
      </c>
      <c r="P229" s="22" t="str">
        <f>IF('Log_working_3-way'!$D228="","",C229^('Log_working_3-way'!$D228))</f>
        <v/>
      </c>
    </row>
    <row r="230" spans="4:16">
      <c r="D230" s="20" t="str">
        <f t="shared" si="3"/>
        <v/>
      </c>
      <c r="E230" s="17" t="str">
        <f>IF(OR($A230="",$B230="",$C230=""),"",A230*'MPTO_working_3-way'!$I229)</f>
        <v/>
      </c>
      <c r="F230" s="21" t="str">
        <f>IF(OR($A230="",$B230="",$C230=""),"",B230*'MPTO_working_3-way'!$I229)</f>
        <v/>
      </c>
      <c r="G230" s="22" t="str">
        <f>IF(OR($A230="",$B230="",$C230=""),"",C230*'MPTO_working_3-way'!$I229)</f>
        <v/>
      </c>
      <c r="H230" s="17" t="str">
        <f>IF(OR($A230="",$B230="",$C230=""),"",'MPTO_working_3-way'!E229)</f>
        <v/>
      </c>
      <c r="I230" s="21" t="str">
        <f>IF(OR($A230="",$B230="",$C230=""),"",'MPTO_working_3-way'!F229)</f>
        <v/>
      </c>
      <c r="J230" s="22" t="str">
        <f>IF(OR($A230="",$B230="",$C230=""),"",'MPTO_working_3-way'!G229)</f>
        <v/>
      </c>
      <c r="K230" s="17" t="str">
        <f>IF(OR($A230="",$B230="",$C230=""),"",'OddsRatio_working_3-way'!H229)</f>
        <v/>
      </c>
      <c r="L230" s="21" t="str">
        <f>IF(OR($A230="",$B230="",$C230=""),"",'OddsRatio_working_3-way'!I229)</f>
        <v/>
      </c>
      <c r="M230" s="22" t="str">
        <f>IF(OR($A230="",$B230="",$C230=""),"",'OddsRatio_working_3-way'!J229)</f>
        <v/>
      </c>
      <c r="N230" s="17" t="str">
        <f>IF('Log_working_3-way'!$D229="","",A230^('Log_working_3-way'!$D229))</f>
        <v/>
      </c>
      <c r="O230" s="21" t="str">
        <f>IF('Log_working_3-way'!$D229="","",B230^('Log_working_3-way'!$D229))</f>
        <v/>
      </c>
      <c r="P230" s="22" t="str">
        <f>IF('Log_working_3-way'!$D229="","",C230^('Log_working_3-way'!$D229))</f>
        <v/>
      </c>
    </row>
    <row r="231" spans="4:16">
      <c r="D231" s="20" t="str">
        <f t="shared" si="3"/>
        <v/>
      </c>
      <c r="E231" s="17" t="str">
        <f>IF(OR($A231="",$B231="",$C231=""),"",A231*'MPTO_working_3-way'!$I230)</f>
        <v/>
      </c>
      <c r="F231" s="21" t="str">
        <f>IF(OR($A231="",$B231="",$C231=""),"",B231*'MPTO_working_3-way'!$I230)</f>
        <v/>
      </c>
      <c r="G231" s="22" t="str">
        <f>IF(OR($A231="",$B231="",$C231=""),"",C231*'MPTO_working_3-way'!$I230)</f>
        <v/>
      </c>
      <c r="H231" s="17" t="str">
        <f>IF(OR($A231="",$B231="",$C231=""),"",'MPTO_working_3-way'!E230)</f>
        <v/>
      </c>
      <c r="I231" s="21" t="str">
        <f>IF(OR($A231="",$B231="",$C231=""),"",'MPTO_working_3-way'!F230)</f>
        <v/>
      </c>
      <c r="J231" s="22" t="str">
        <f>IF(OR($A231="",$B231="",$C231=""),"",'MPTO_working_3-way'!G230)</f>
        <v/>
      </c>
      <c r="K231" s="17" t="str">
        <f>IF(OR($A231="",$B231="",$C231=""),"",'OddsRatio_working_3-way'!H230)</f>
        <v/>
      </c>
      <c r="L231" s="21" t="str">
        <f>IF(OR($A231="",$B231="",$C231=""),"",'OddsRatio_working_3-way'!I230)</f>
        <v/>
      </c>
      <c r="M231" s="22" t="str">
        <f>IF(OR($A231="",$B231="",$C231=""),"",'OddsRatio_working_3-way'!J230)</f>
        <v/>
      </c>
      <c r="N231" s="17" t="str">
        <f>IF('Log_working_3-way'!$D230="","",A231^('Log_working_3-way'!$D230))</f>
        <v/>
      </c>
      <c r="O231" s="21" t="str">
        <f>IF('Log_working_3-way'!$D230="","",B231^('Log_working_3-way'!$D230))</f>
        <v/>
      </c>
      <c r="P231" s="22" t="str">
        <f>IF('Log_working_3-way'!$D230="","",C231^('Log_working_3-way'!$D230))</f>
        <v/>
      </c>
    </row>
    <row r="232" spans="4:16">
      <c r="D232" s="20" t="str">
        <f t="shared" si="3"/>
        <v/>
      </c>
      <c r="E232" s="17" t="str">
        <f>IF(OR($A232="",$B232="",$C232=""),"",A232*'MPTO_working_3-way'!$I231)</f>
        <v/>
      </c>
      <c r="F232" s="21" t="str">
        <f>IF(OR($A232="",$B232="",$C232=""),"",B232*'MPTO_working_3-way'!$I231)</f>
        <v/>
      </c>
      <c r="G232" s="22" t="str">
        <f>IF(OR($A232="",$B232="",$C232=""),"",C232*'MPTO_working_3-way'!$I231)</f>
        <v/>
      </c>
      <c r="H232" s="17" t="str">
        <f>IF(OR($A232="",$B232="",$C232=""),"",'MPTO_working_3-way'!E231)</f>
        <v/>
      </c>
      <c r="I232" s="21" t="str">
        <f>IF(OR($A232="",$B232="",$C232=""),"",'MPTO_working_3-way'!F231)</f>
        <v/>
      </c>
      <c r="J232" s="22" t="str">
        <f>IF(OR($A232="",$B232="",$C232=""),"",'MPTO_working_3-way'!G231)</f>
        <v/>
      </c>
      <c r="K232" s="17" t="str">
        <f>IF(OR($A232="",$B232="",$C232=""),"",'OddsRatio_working_3-way'!H231)</f>
        <v/>
      </c>
      <c r="L232" s="21" t="str">
        <f>IF(OR($A232="",$B232="",$C232=""),"",'OddsRatio_working_3-way'!I231)</f>
        <v/>
      </c>
      <c r="M232" s="22" t="str">
        <f>IF(OR($A232="",$B232="",$C232=""),"",'OddsRatio_working_3-way'!J231)</f>
        <v/>
      </c>
      <c r="N232" s="17" t="str">
        <f>IF('Log_working_3-way'!$D231="","",A232^('Log_working_3-way'!$D231))</f>
        <v/>
      </c>
      <c r="O232" s="21" t="str">
        <f>IF('Log_working_3-way'!$D231="","",B232^('Log_working_3-way'!$D231))</f>
        <v/>
      </c>
      <c r="P232" s="22" t="str">
        <f>IF('Log_working_3-way'!$D231="","",C232^('Log_working_3-way'!$D231))</f>
        <v/>
      </c>
    </row>
    <row r="233" spans="4:16">
      <c r="D233" s="20" t="str">
        <f t="shared" si="3"/>
        <v/>
      </c>
      <c r="E233" s="17" t="str">
        <f>IF(OR($A233="",$B233="",$C233=""),"",A233*'MPTO_working_3-way'!$I232)</f>
        <v/>
      </c>
      <c r="F233" s="21" t="str">
        <f>IF(OR($A233="",$B233="",$C233=""),"",B233*'MPTO_working_3-way'!$I232)</f>
        <v/>
      </c>
      <c r="G233" s="22" t="str">
        <f>IF(OR($A233="",$B233="",$C233=""),"",C233*'MPTO_working_3-way'!$I232)</f>
        <v/>
      </c>
      <c r="H233" s="17" t="str">
        <f>IF(OR($A233="",$B233="",$C233=""),"",'MPTO_working_3-way'!E232)</f>
        <v/>
      </c>
      <c r="I233" s="21" t="str">
        <f>IF(OR($A233="",$B233="",$C233=""),"",'MPTO_working_3-way'!F232)</f>
        <v/>
      </c>
      <c r="J233" s="22" t="str">
        <f>IF(OR($A233="",$B233="",$C233=""),"",'MPTO_working_3-way'!G232)</f>
        <v/>
      </c>
      <c r="K233" s="17" t="str">
        <f>IF(OR($A233="",$B233="",$C233=""),"",'OddsRatio_working_3-way'!H232)</f>
        <v/>
      </c>
      <c r="L233" s="21" t="str">
        <f>IF(OR($A233="",$B233="",$C233=""),"",'OddsRatio_working_3-way'!I232)</f>
        <v/>
      </c>
      <c r="M233" s="22" t="str">
        <f>IF(OR($A233="",$B233="",$C233=""),"",'OddsRatio_working_3-way'!J232)</f>
        <v/>
      </c>
      <c r="N233" s="17" t="str">
        <f>IF('Log_working_3-way'!$D232="","",A233^('Log_working_3-way'!$D232))</f>
        <v/>
      </c>
      <c r="O233" s="21" t="str">
        <f>IF('Log_working_3-way'!$D232="","",B233^('Log_working_3-way'!$D232))</f>
        <v/>
      </c>
      <c r="P233" s="22" t="str">
        <f>IF('Log_working_3-way'!$D232="","",C233^('Log_working_3-way'!$D232))</f>
        <v/>
      </c>
    </row>
    <row r="234" spans="4:16">
      <c r="D234" s="20" t="str">
        <f t="shared" si="3"/>
        <v/>
      </c>
      <c r="E234" s="17" t="str">
        <f>IF(OR($A234="",$B234="",$C234=""),"",A234*'MPTO_working_3-way'!$I233)</f>
        <v/>
      </c>
      <c r="F234" s="21" t="str">
        <f>IF(OR($A234="",$B234="",$C234=""),"",B234*'MPTO_working_3-way'!$I233)</f>
        <v/>
      </c>
      <c r="G234" s="22" t="str">
        <f>IF(OR($A234="",$B234="",$C234=""),"",C234*'MPTO_working_3-way'!$I233)</f>
        <v/>
      </c>
      <c r="H234" s="17" t="str">
        <f>IF(OR($A234="",$B234="",$C234=""),"",'MPTO_working_3-way'!E233)</f>
        <v/>
      </c>
      <c r="I234" s="21" t="str">
        <f>IF(OR($A234="",$B234="",$C234=""),"",'MPTO_working_3-way'!F233)</f>
        <v/>
      </c>
      <c r="J234" s="22" t="str">
        <f>IF(OR($A234="",$B234="",$C234=""),"",'MPTO_working_3-way'!G233)</f>
        <v/>
      </c>
      <c r="K234" s="17" t="str">
        <f>IF(OR($A234="",$B234="",$C234=""),"",'OddsRatio_working_3-way'!H233)</f>
        <v/>
      </c>
      <c r="L234" s="21" t="str">
        <f>IF(OR($A234="",$B234="",$C234=""),"",'OddsRatio_working_3-way'!I233)</f>
        <v/>
      </c>
      <c r="M234" s="22" t="str">
        <f>IF(OR($A234="",$B234="",$C234=""),"",'OddsRatio_working_3-way'!J233)</f>
        <v/>
      </c>
      <c r="N234" s="17" t="str">
        <f>IF('Log_working_3-way'!$D233="","",A234^('Log_working_3-way'!$D233))</f>
        <v/>
      </c>
      <c r="O234" s="21" t="str">
        <f>IF('Log_working_3-way'!$D233="","",B234^('Log_working_3-way'!$D233))</f>
        <v/>
      </c>
      <c r="P234" s="22" t="str">
        <f>IF('Log_working_3-way'!$D233="","",C234^('Log_working_3-way'!$D233))</f>
        <v/>
      </c>
    </row>
    <row r="235" spans="4:16">
      <c r="D235" s="20" t="str">
        <f t="shared" si="3"/>
        <v/>
      </c>
      <c r="E235" s="17" t="str">
        <f>IF(OR($A235="",$B235="",$C235=""),"",A235*'MPTO_working_3-way'!$I234)</f>
        <v/>
      </c>
      <c r="F235" s="21" t="str">
        <f>IF(OR($A235="",$B235="",$C235=""),"",B235*'MPTO_working_3-way'!$I234)</f>
        <v/>
      </c>
      <c r="G235" s="22" t="str">
        <f>IF(OR($A235="",$B235="",$C235=""),"",C235*'MPTO_working_3-way'!$I234)</f>
        <v/>
      </c>
      <c r="H235" s="17" t="str">
        <f>IF(OR($A235="",$B235="",$C235=""),"",'MPTO_working_3-way'!E234)</f>
        <v/>
      </c>
      <c r="I235" s="21" t="str">
        <f>IF(OR($A235="",$B235="",$C235=""),"",'MPTO_working_3-way'!F234)</f>
        <v/>
      </c>
      <c r="J235" s="22" t="str">
        <f>IF(OR($A235="",$B235="",$C235=""),"",'MPTO_working_3-way'!G234)</f>
        <v/>
      </c>
      <c r="K235" s="17" t="str">
        <f>IF(OR($A235="",$B235="",$C235=""),"",'OddsRatio_working_3-way'!H234)</f>
        <v/>
      </c>
      <c r="L235" s="21" t="str">
        <f>IF(OR($A235="",$B235="",$C235=""),"",'OddsRatio_working_3-way'!I234)</f>
        <v/>
      </c>
      <c r="M235" s="22" t="str">
        <f>IF(OR($A235="",$B235="",$C235=""),"",'OddsRatio_working_3-way'!J234)</f>
        <v/>
      </c>
      <c r="N235" s="17" t="str">
        <f>IF('Log_working_3-way'!$D234="","",A235^('Log_working_3-way'!$D234))</f>
        <v/>
      </c>
      <c r="O235" s="21" t="str">
        <f>IF('Log_working_3-way'!$D234="","",B235^('Log_working_3-way'!$D234))</f>
        <v/>
      </c>
      <c r="P235" s="22" t="str">
        <f>IF('Log_working_3-way'!$D234="","",C235^('Log_working_3-way'!$D234))</f>
        <v/>
      </c>
    </row>
    <row r="236" spans="4:16">
      <c r="D236" s="20" t="str">
        <f t="shared" si="3"/>
        <v/>
      </c>
      <c r="E236" s="17" t="str">
        <f>IF(OR($A236="",$B236="",$C236=""),"",A236*'MPTO_working_3-way'!$I235)</f>
        <v/>
      </c>
      <c r="F236" s="21" t="str">
        <f>IF(OR($A236="",$B236="",$C236=""),"",B236*'MPTO_working_3-way'!$I235)</f>
        <v/>
      </c>
      <c r="G236" s="22" t="str">
        <f>IF(OR($A236="",$B236="",$C236=""),"",C236*'MPTO_working_3-way'!$I235)</f>
        <v/>
      </c>
      <c r="H236" s="17" t="str">
        <f>IF(OR($A236="",$B236="",$C236=""),"",'MPTO_working_3-way'!E235)</f>
        <v/>
      </c>
      <c r="I236" s="21" t="str">
        <f>IF(OR($A236="",$B236="",$C236=""),"",'MPTO_working_3-way'!F235)</f>
        <v/>
      </c>
      <c r="J236" s="22" t="str">
        <f>IF(OR($A236="",$B236="",$C236=""),"",'MPTO_working_3-way'!G235)</f>
        <v/>
      </c>
      <c r="K236" s="17" t="str">
        <f>IF(OR($A236="",$B236="",$C236=""),"",'OddsRatio_working_3-way'!H235)</f>
        <v/>
      </c>
      <c r="L236" s="21" t="str">
        <f>IF(OR($A236="",$B236="",$C236=""),"",'OddsRatio_working_3-way'!I235)</f>
        <v/>
      </c>
      <c r="M236" s="22" t="str">
        <f>IF(OR($A236="",$B236="",$C236=""),"",'OddsRatio_working_3-way'!J235)</f>
        <v/>
      </c>
      <c r="N236" s="17" t="str">
        <f>IF('Log_working_3-way'!$D235="","",A236^('Log_working_3-way'!$D235))</f>
        <v/>
      </c>
      <c r="O236" s="21" t="str">
        <f>IF('Log_working_3-way'!$D235="","",B236^('Log_working_3-way'!$D235))</f>
        <v/>
      </c>
      <c r="P236" s="22" t="str">
        <f>IF('Log_working_3-way'!$D235="","",C236^('Log_working_3-way'!$D235))</f>
        <v/>
      </c>
    </row>
    <row r="237" spans="4:16">
      <c r="D237" s="20" t="str">
        <f t="shared" si="3"/>
        <v/>
      </c>
      <c r="E237" s="17" t="str">
        <f>IF(OR($A237="",$B237="",$C237=""),"",A237*'MPTO_working_3-way'!$I236)</f>
        <v/>
      </c>
      <c r="F237" s="21" t="str">
        <f>IF(OR($A237="",$B237="",$C237=""),"",B237*'MPTO_working_3-way'!$I236)</f>
        <v/>
      </c>
      <c r="G237" s="22" t="str">
        <f>IF(OR($A237="",$B237="",$C237=""),"",C237*'MPTO_working_3-way'!$I236)</f>
        <v/>
      </c>
      <c r="H237" s="17" t="str">
        <f>IF(OR($A237="",$B237="",$C237=""),"",'MPTO_working_3-way'!E236)</f>
        <v/>
      </c>
      <c r="I237" s="21" t="str">
        <f>IF(OR($A237="",$B237="",$C237=""),"",'MPTO_working_3-way'!F236)</f>
        <v/>
      </c>
      <c r="J237" s="22" t="str">
        <f>IF(OR($A237="",$B237="",$C237=""),"",'MPTO_working_3-way'!G236)</f>
        <v/>
      </c>
      <c r="K237" s="17" t="str">
        <f>IF(OR($A237="",$B237="",$C237=""),"",'OddsRatio_working_3-way'!H236)</f>
        <v/>
      </c>
      <c r="L237" s="21" t="str">
        <f>IF(OR($A237="",$B237="",$C237=""),"",'OddsRatio_working_3-way'!I236)</f>
        <v/>
      </c>
      <c r="M237" s="22" t="str">
        <f>IF(OR($A237="",$B237="",$C237=""),"",'OddsRatio_working_3-way'!J236)</f>
        <v/>
      </c>
      <c r="N237" s="17" t="str">
        <f>IF('Log_working_3-way'!$D236="","",A237^('Log_working_3-way'!$D236))</f>
        <v/>
      </c>
      <c r="O237" s="21" t="str">
        <f>IF('Log_working_3-way'!$D236="","",B237^('Log_working_3-way'!$D236))</f>
        <v/>
      </c>
      <c r="P237" s="22" t="str">
        <f>IF('Log_working_3-way'!$D236="","",C237^('Log_working_3-way'!$D236))</f>
        <v/>
      </c>
    </row>
    <row r="238" spans="4:16">
      <c r="D238" s="20" t="str">
        <f t="shared" si="3"/>
        <v/>
      </c>
      <c r="E238" s="17" t="str">
        <f>IF(OR($A238="",$B238="",$C238=""),"",A238*'MPTO_working_3-way'!$I237)</f>
        <v/>
      </c>
      <c r="F238" s="21" t="str">
        <f>IF(OR($A238="",$B238="",$C238=""),"",B238*'MPTO_working_3-way'!$I237)</f>
        <v/>
      </c>
      <c r="G238" s="22" t="str">
        <f>IF(OR($A238="",$B238="",$C238=""),"",C238*'MPTO_working_3-way'!$I237)</f>
        <v/>
      </c>
      <c r="H238" s="17" t="str">
        <f>IF(OR($A238="",$B238="",$C238=""),"",'MPTO_working_3-way'!E237)</f>
        <v/>
      </c>
      <c r="I238" s="21" t="str">
        <f>IF(OR($A238="",$B238="",$C238=""),"",'MPTO_working_3-way'!F237)</f>
        <v/>
      </c>
      <c r="J238" s="22" t="str">
        <f>IF(OR($A238="",$B238="",$C238=""),"",'MPTO_working_3-way'!G237)</f>
        <v/>
      </c>
      <c r="K238" s="17" t="str">
        <f>IF(OR($A238="",$B238="",$C238=""),"",'OddsRatio_working_3-way'!H237)</f>
        <v/>
      </c>
      <c r="L238" s="21" t="str">
        <f>IF(OR($A238="",$B238="",$C238=""),"",'OddsRatio_working_3-way'!I237)</f>
        <v/>
      </c>
      <c r="M238" s="22" t="str">
        <f>IF(OR($A238="",$B238="",$C238=""),"",'OddsRatio_working_3-way'!J237)</f>
        <v/>
      </c>
      <c r="N238" s="17" t="str">
        <f>IF('Log_working_3-way'!$D237="","",A238^('Log_working_3-way'!$D237))</f>
        <v/>
      </c>
      <c r="O238" s="21" t="str">
        <f>IF('Log_working_3-way'!$D237="","",B238^('Log_working_3-way'!$D237))</f>
        <v/>
      </c>
      <c r="P238" s="22" t="str">
        <f>IF('Log_working_3-way'!$D237="","",C238^('Log_working_3-way'!$D237))</f>
        <v/>
      </c>
    </row>
    <row r="239" spans="4:16">
      <c r="D239" s="20" t="str">
        <f t="shared" si="3"/>
        <v/>
      </c>
      <c r="E239" s="17" t="str">
        <f>IF(OR($A239="",$B239="",$C239=""),"",A239*'MPTO_working_3-way'!$I238)</f>
        <v/>
      </c>
      <c r="F239" s="21" t="str">
        <f>IF(OR($A239="",$B239="",$C239=""),"",B239*'MPTO_working_3-way'!$I238)</f>
        <v/>
      </c>
      <c r="G239" s="22" t="str">
        <f>IF(OR($A239="",$B239="",$C239=""),"",C239*'MPTO_working_3-way'!$I238)</f>
        <v/>
      </c>
      <c r="H239" s="17" t="str">
        <f>IF(OR($A239="",$B239="",$C239=""),"",'MPTO_working_3-way'!E238)</f>
        <v/>
      </c>
      <c r="I239" s="21" t="str">
        <f>IF(OR($A239="",$B239="",$C239=""),"",'MPTO_working_3-way'!F238)</f>
        <v/>
      </c>
      <c r="J239" s="22" t="str">
        <f>IF(OR($A239="",$B239="",$C239=""),"",'MPTO_working_3-way'!G238)</f>
        <v/>
      </c>
      <c r="K239" s="17" t="str">
        <f>IF(OR($A239="",$B239="",$C239=""),"",'OddsRatio_working_3-way'!H238)</f>
        <v/>
      </c>
      <c r="L239" s="21" t="str">
        <f>IF(OR($A239="",$B239="",$C239=""),"",'OddsRatio_working_3-way'!I238)</f>
        <v/>
      </c>
      <c r="M239" s="22" t="str">
        <f>IF(OR($A239="",$B239="",$C239=""),"",'OddsRatio_working_3-way'!J238)</f>
        <v/>
      </c>
      <c r="N239" s="17" t="str">
        <f>IF('Log_working_3-way'!$D238="","",A239^('Log_working_3-way'!$D238))</f>
        <v/>
      </c>
      <c r="O239" s="21" t="str">
        <f>IF('Log_working_3-way'!$D238="","",B239^('Log_working_3-way'!$D238))</f>
        <v/>
      </c>
      <c r="P239" s="22" t="str">
        <f>IF('Log_working_3-way'!$D238="","",C239^('Log_working_3-way'!$D238))</f>
        <v/>
      </c>
    </row>
    <row r="240" spans="4:16">
      <c r="D240" s="20" t="str">
        <f t="shared" si="3"/>
        <v/>
      </c>
      <c r="E240" s="17" t="str">
        <f>IF(OR($A240="",$B240="",$C240=""),"",A240*'MPTO_working_3-way'!$I239)</f>
        <v/>
      </c>
      <c r="F240" s="21" t="str">
        <f>IF(OR($A240="",$B240="",$C240=""),"",B240*'MPTO_working_3-way'!$I239)</f>
        <v/>
      </c>
      <c r="G240" s="22" t="str">
        <f>IF(OR($A240="",$B240="",$C240=""),"",C240*'MPTO_working_3-way'!$I239)</f>
        <v/>
      </c>
      <c r="H240" s="17" t="str">
        <f>IF(OR($A240="",$B240="",$C240=""),"",'MPTO_working_3-way'!E239)</f>
        <v/>
      </c>
      <c r="I240" s="21" t="str">
        <f>IF(OR($A240="",$B240="",$C240=""),"",'MPTO_working_3-way'!F239)</f>
        <v/>
      </c>
      <c r="J240" s="22" t="str">
        <f>IF(OR($A240="",$B240="",$C240=""),"",'MPTO_working_3-way'!G239)</f>
        <v/>
      </c>
      <c r="K240" s="17" t="str">
        <f>IF(OR($A240="",$B240="",$C240=""),"",'OddsRatio_working_3-way'!H239)</f>
        <v/>
      </c>
      <c r="L240" s="21" t="str">
        <f>IF(OR($A240="",$B240="",$C240=""),"",'OddsRatio_working_3-way'!I239)</f>
        <v/>
      </c>
      <c r="M240" s="22" t="str">
        <f>IF(OR($A240="",$B240="",$C240=""),"",'OddsRatio_working_3-way'!J239)</f>
        <v/>
      </c>
      <c r="N240" s="17" t="str">
        <f>IF('Log_working_3-way'!$D239="","",A240^('Log_working_3-way'!$D239))</f>
        <v/>
      </c>
      <c r="O240" s="21" t="str">
        <f>IF('Log_working_3-way'!$D239="","",B240^('Log_working_3-way'!$D239))</f>
        <v/>
      </c>
      <c r="P240" s="22" t="str">
        <f>IF('Log_working_3-way'!$D239="","",C240^('Log_working_3-way'!$D239))</f>
        <v/>
      </c>
    </row>
    <row r="241" spans="4:16">
      <c r="D241" s="20" t="str">
        <f t="shared" si="3"/>
        <v/>
      </c>
      <c r="E241" s="17" t="str">
        <f>IF(OR($A241="",$B241="",$C241=""),"",A241*'MPTO_working_3-way'!$I240)</f>
        <v/>
      </c>
      <c r="F241" s="21" t="str">
        <f>IF(OR($A241="",$B241="",$C241=""),"",B241*'MPTO_working_3-way'!$I240)</f>
        <v/>
      </c>
      <c r="G241" s="22" t="str">
        <f>IF(OR($A241="",$B241="",$C241=""),"",C241*'MPTO_working_3-way'!$I240)</f>
        <v/>
      </c>
      <c r="H241" s="17" t="str">
        <f>IF(OR($A241="",$B241="",$C241=""),"",'MPTO_working_3-way'!E240)</f>
        <v/>
      </c>
      <c r="I241" s="21" t="str">
        <f>IF(OR($A241="",$B241="",$C241=""),"",'MPTO_working_3-way'!F240)</f>
        <v/>
      </c>
      <c r="J241" s="22" t="str">
        <f>IF(OR($A241="",$B241="",$C241=""),"",'MPTO_working_3-way'!G240)</f>
        <v/>
      </c>
      <c r="K241" s="17" t="str">
        <f>IF(OR($A241="",$B241="",$C241=""),"",'OddsRatio_working_3-way'!H240)</f>
        <v/>
      </c>
      <c r="L241" s="21" t="str">
        <f>IF(OR($A241="",$B241="",$C241=""),"",'OddsRatio_working_3-way'!I240)</f>
        <v/>
      </c>
      <c r="M241" s="22" t="str">
        <f>IF(OR($A241="",$B241="",$C241=""),"",'OddsRatio_working_3-way'!J240)</f>
        <v/>
      </c>
      <c r="N241" s="17" t="str">
        <f>IF('Log_working_3-way'!$D240="","",A241^('Log_working_3-way'!$D240))</f>
        <v/>
      </c>
      <c r="O241" s="21" t="str">
        <f>IF('Log_working_3-way'!$D240="","",B241^('Log_working_3-way'!$D240))</f>
        <v/>
      </c>
      <c r="P241" s="22" t="str">
        <f>IF('Log_working_3-way'!$D240="","",C241^('Log_working_3-way'!$D240))</f>
        <v/>
      </c>
    </row>
    <row r="242" spans="4:16">
      <c r="D242" s="20" t="str">
        <f t="shared" si="3"/>
        <v/>
      </c>
      <c r="E242" s="17" t="str">
        <f>IF(OR($A242="",$B242="",$C242=""),"",A242*'MPTO_working_3-way'!$I241)</f>
        <v/>
      </c>
      <c r="F242" s="21" t="str">
        <f>IF(OR($A242="",$B242="",$C242=""),"",B242*'MPTO_working_3-way'!$I241)</f>
        <v/>
      </c>
      <c r="G242" s="22" t="str">
        <f>IF(OR($A242="",$B242="",$C242=""),"",C242*'MPTO_working_3-way'!$I241)</f>
        <v/>
      </c>
      <c r="H242" s="17" t="str">
        <f>IF(OR($A242="",$B242="",$C242=""),"",'MPTO_working_3-way'!E241)</f>
        <v/>
      </c>
      <c r="I242" s="21" t="str">
        <f>IF(OR($A242="",$B242="",$C242=""),"",'MPTO_working_3-way'!F241)</f>
        <v/>
      </c>
      <c r="J242" s="22" t="str">
        <f>IF(OR($A242="",$B242="",$C242=""),"",'MPTO_working_3-way'!G241)</f>
        <v/>
      </c>
      <c r="K242" s="17" t="str">
        <f>IF(OR($A242="",$B242="",$C242=""),"",'OddsRatio_working_3-way'!H241)</f>
        <v/>
      </c>
      <c r="L242" s="21" t="str">
        <f>IF(OR($A242="",$B242="",$C242=""),"",'OddsRatio_working_3-way'!I241)</f>
        <v/>
      </c>
      <c r="M242" s="22" t="str">
        <f>IF(OR($A242="",$B242="",$C242=""),"",'OddsRatio_working_3-way'!J241)</f>
        <v/>
      </c>
      <c r="N242" s="17" t="str">
        <f>IF('Log_working_3-way'!$D241="","",A242^('Log_working_3-way'!$D241))</f>
        <v/>
      </c>
      <c r="O242" s="21" t="str">
        <f>IF('Log_working_3-way'!$D241="","",B242^('Log_working_3-way'!$D241))</f>
        <v/>
      </c>
      <c r="P242" s="22" t="str">
        <f>IF('Log_working_3-way'!$D241="","",C242^('Log_working_3-way'!$D241))</f>
        <v/>
      </c>
    </row>
    <row r="243" spans="4:16">
      <c r="D243" s="20" t="str">
        <f t="shared" si="3"/>
        <v/>
      </c>
      <c r="E243" s="17" t="str">
        <f>IF(OR($A243="",$B243="",$C243=""),"",A243*'MPTO_working_3-way'!$I242)</f>
        <v/>
      </c>
      <c r="F243" s="21" t="str">
        <f>IF(OR($A243="",$B243="",$C243=""),"",B243*'MPTO_working_3-way'!$I242)</f>
        <v/>
      </c>
      <c r="G243" s="22" t="str">
        <f>IF(OR($A243="",$B243="",$C243=""),"",C243*'MPTO_working_3-way'!$I242)</f>
        <v/>
      </c>
      <c r="H243" s="17" t="str">
        <f>IF(OR($A243="",$B243="",$C243=""),"",'MPTO_working_3-way'!E242)</f>
        <v/>
      </c>
      <c r="I243" s="21" t="str">
        <f>IF(OR($A243="",$B243="",$C243=""),"",'MPTO_working_3-way'!F242)</f>
        <v/>
      </c>
      <c r="J243" s="22" t="str">
        <f>IF(OR($A243="",$B243="",$C243=""),"",'MPTO_working_3-way'!G242)</f>
        <v/>
      </c>
      <c r="K243" s="17" t="str">
        <f>IF(OR($A243="",$B243="",$C243=""),"",'OddsRatio_working_3-way'!H242)</f>
        <v/>
      </c>
      <c r="L243" s="21" t="str">
        <f>IF(OR($A243="",$B243="",$C243=""),"",'OddsRatio_working_3-way'!I242)</f>
        <v/>
      </c>
      <c r="M243" s="22" t="str">
        <f>IF(OR($A243="",$B243="",$C243=""),"",'OddsRatio_working_3-way'!J242)</f>
        <v/>
      </c>
      <c r="N243" s="17" t="str">
        <f>IF('Log_working_3-way'!$D242="","",A243^('Log_working_3-way'!$D242))</f>
        <v/>
      </c>
      <c r="O243" s="21" t="str">
        <f>IF('Log_working_3-way'!$D242="","",B243^('Log_working_3-way'!$D242))</f>
        <v/>
      </c>
      <c r="P243" s="22" t="str">
        <f>IF('Log_working_3-way'!$D242="","",C243^('Log_working_3-way'!$D242))</f>
        <v/>
      </c>
    </row>
    <row r="244" spans="4:16">
      <c r="D244" s="20" t="str">
        <f t="shared" si="3"/>
        <v/>
      </c>
      <c r="E244" s="17" t="str">
        <f>IF(OR($A244="",$B244="",$C244=""),"",A244*'MPTO_working_3-way'!$I243)</f>
        <v/>
      </c>
      <c r="F244" s="21" t="str">
        <f>IF(OR($A244="",$B244="",$C244=""),"",B244*'MPTO_working_3-way'!$I243)</f>
        <v/>
      </c>
      <c r="G244" s="22" t="str">
        <f>IF(OR($A244="",$B244="",$C244=""),"",C244*'MPTO_working_3-way'!$I243)</f>
        <v/>
      </c>
      <c r="H244" s="17" t="str">
        <f>IF(OR($A244="",$B244="",$C244=""),"",'MPTO_working_3-way'!E243)</f>
        <v/>
      </c>
      <c r="I244" s="21" t="str">
        <f>IF(OR($A244="",$B244="",$C244=""),"",'MPTO_working_3-way'!F243)</f>
        <v/>
      </c>
      <c r="J244" s="22" t="str">
        <f>IF(OR($A244="",$B244="",$C244=""),"",'MPTO_working_3-way'!G243)</f>
        <v/>
      </c>
      <c r="K244" s="17" t="str">
        <f>IF(OR($A244="",$B244="",$C244=""),"",'OddsRatio_working_3-way'!H243)</f>
        <v/>
      </c>
      <c r="L244" s="21" t="str">
        <f>IF(OR($A244="",$B244="",$C244=""),"",'OddsRatio_working_3-way'!I243)</f>
        <v/>
      </c>
      <c r="M244" s="22" t="str">
        <f>IF(OR($A244="",$B244="",$C244=""),"",'OddsRatio_working_3-way'!J243)</f>
        <v/>
      </c>
      <c r="N244" s="17" t="str">
        <f>IF('Log_working_3-way'!$D243="","",A244^('Log_working_3-way'!$D243))</f>
        <v/>
      </c>
      <c r="O244" s="21" t="str">
        <f>IF('Log_working_3-way'!$D243="","",B244^('Log_working_3-way'!$D243))</f>
        <v/>
      </c>
      <c r="P244" s="22" t="str">
        <f>IF('Log_working_3-way'!$D243="","",C244^('Log_working_3-way'!$D243))</f>
        <v/>
      </c>
    </row>
    <row r="245" spans="4:16">
      <c r="D245" s="20" t="str">
        <f t="shared" si="3"/>
        <v/>
      </c>
      <c r="E245" s="17" t="str">
        <f>IF(OR($A245="",$B245="",$C245=""),"",A245*'MPTO_working_3-way'!$I244)</f>
        <v/>
      </c>
      <c r="F245" s="21" t="str">
        <f>IF(OR($A245="",$B245="",$C245=""),"",B245*'MPTO_working_3-way'!$I244)</f>
        <v/>
      </c>
      <c r="G245" s="22" t="str">
        <f>IF(OR($A245="",$B245="",$C245=""),"",C245*'MPTO_working_3-way'!$I244)</f>
        <v/>
      </c>
      <c r="H245" s="17" t="str">
        <f>IF(OR($A245="",$B245="",$C245=""),"",'MPTO_working_3-way'!E244)</f>
        <v/>
      </c>
      <c r="I245" s="21" t="str">
        <f>IF(OR($A245="",$B245="",$C245=""),"",'MPTO_working_3-way'!F244)</f>
        <v/>
      </c>
      <c r="J245" s="22" t="str">
        <f>IF(OR($A245="",$B245="",$C245=""),"",'MPTO_working_3-way'!G244)</f>
        <v/>
      </c>
      <c r="K245" s="17" t="str">
        <f>IF(OR($A245="",$B245="",$C245=""),"",'OddsRatio_working_3-way'!H244)</f>
        <v/>
      </c>
      <c r="L245" s="21" t="str">
        <f>IF(OR($A245="",$B245="",$C245=""),"",'OddsRatio_working_3-way'!I244)</f>
        <v/>
      </c>
      <c r="M245" s="22" t="str">
        <f>IF(OR($A245="",$B245="",$C245=""),"",'OddsRatio_working_3-way'!J244)</f>
        <v/>
      </c>
      <c r="N245" s="17" t="str">
        <f>IF('Log_working_3-way'!$D244="","",A245^('Log_working_3-way'!$D244))</f>
        <v/>
      </c>
      <c r="O245" s="21" t="str">
        <f>IF('Log_working_3-way'!$D244="","",B245^('Log_working_3-way'!$D244))</f>
        <v/>
      </c>
      <c r="P245" s="22" t="str">
        <f>IF('Log_working_3-way'!$D244="","",C245^('Log_working_3-way'!$D244))</f>
        <v/>
      </c>
    </row>
    <row r="246" spans="4:16">
      <c r="D246" s="20" t="str">
        <f t="shared" si="3"/>
        <v/>
      </c>
      <c r="E246" s="17" t="str">
        <f>IF(OR($A246="",$B246="",$C246=""),"",A246*'MPTO_working_3-way'!$I245)</f>
        <v/>
      </c>
      <c r="F246" s="21" t="str">
        <f>IF(OR($A246="",$B246="",$C246=""),"",B246*'MPTO_working_3-way'!$I245)</f>
        <v/>
      </c>
      <c r="G246" s="22" t="str">
        <f>IF(OR($A246="",$B246="",$C246=""),"",C246*'MPTO_working_3-way'!$I245)</f>
        <v/>
      </c>
      <c r="H246" s="17" t="str">
        <f>IF(OR($A246="",$B246="",$C246=""),"",'MPTO_working_3-way'!E245)</f>
        <v/>
      </c>
      <c r="I246" s="21" t="str">
        <f>IF(OR($A246="",$B246="",$C246=""),"",'MPTO_working_3-way'!F245)</f>
        <v/>
      </c>
      <c r="J246" s="22" t="str">
        <f>IF(OR($A246="",$B246="",$C246=""),"",'MPTO_working_3-way'!G245)</f>
        <v/>
      </c>
      <c r="K246" s="17" t="str">
        <f>IF(OR($A246="",$B246="",$C246=""),"",'OddsRatio_working_3-way'!H245)</f>
        <v/>
      </c>
      <c r="L246" s="21" t="str">
        <f>IF(OR($A246="",$B246="",$C246=""),"",'OddsRatio_working_3-way'!I245)</f>
        <v/>
      </c>
      <c r="M246" s="22" t="str">
        <f>IF(OR($A246="",$B246="",$C246=""),"",'OddsRatio_working_3-way'!J245)</f>
        <v/>
      </c>
      <c r="N246" s="17" t="str">
        <f>IF('Log_working_3-way'!$D245="","",A246^('Log_working_3-way'!$D245))</f>
        <v/>
      </c>
      <c r="O246" s="21" t="str">
        <f>IF('Log_working_3-way'!$D245="","",B246^('Log_working_3-way'!$D245))</f>
        <v/>
      </c>
      <c r="P246" s="22" t="str">
        <f>IF('Log_working_3-way'!$D245="","",C246^('Log_working_3-way'!$D245))</f>
        <v/>
      </c>
    </row>
    <row r="247" spans="4:16">
      <c r="D247" s="20" t="str">
        <f t="shared" si="3"/>
        <v/>
      </c>
      <c r="E247" s="17" t="str">
        <f>IF(OR($A247="",$B247="",$C247=""),"",A247*'MPTO_working_3-way'!$I246)</f>
        <v/>
      </c>
      <c r="F247" s="21" t="str">
        <f>IF(OR($A247="",$B247="",$C247=""),"",B247*'MPTO_working_3-way'!$I246)</f>
        <v/>
      </c>
      <c r="G247" s="22" t="str">
        <f>IF(OR($A247="",$B247="",$C247=""),"",C247*'MPTO_working_3-way'!$I246)</f>
        <v/>
      </c>
      <c r="H247" s="17" t="str">
        <f>IF(OR($A247="",$B247="",$C247=""),"",'MPTO_working_3-way'!E246)</f>
        <v/>
      </c>
      <c r="I247" s="21" t="str">
        <f>IF(OR($A247="",$B247="",$C247=""),"",'MPTO_working_3-way'!F246)</f>
        <v/>
      </c>
      <c r="J247" s="22" t="str">
        <f>IF(OR($A247="",$B247="",$C247=""),"",'MPTO_working_3-way'!G246)</f>
        <v/>
      </c>
      <c r="K247" s="17" t="str">
        <f>IF(OR($A247="",$B247="",$C247=""),"",'OddsRatio_working_3-way'!H246)</f>
        <v/>
      </c>
      <c r="L247" s="21" t="str">
        <f>IF(OR($A247="",$B247="",$C247=""),"",'OddsRatio_working_3-way'!I246)</f>
        <v/>
      </c>
      <c r="M247" s="22" t="str">
        <f>IF(OR($A247="",$B247="",$C247=""),"",'OddsRatio_working_3-way'!J246)</f>
        <v/>
      </c>
      <c r="N247" s="17" t="str">
        <f>IF('Log_working_3-way'!$D246="","",A247^('Log_working_3-way'!$D246))</f>
        <v/>
      </c>
      <c r="O247" s="21" t="str">
        <f>IF('Log_working_3-way'!$D246="","",B247^('Log_working_3-way'!$D246))</f>
        <v/>
      </c>
      <c r="P247" s="22" t="str">
        <f>IF('Log_working_3-way'!$D246="","",C247^('Log_working_3-way'!$D246))</f>
        <v/>
      </c>
    </row>
    <row r="248" spans="4:16">
      <c r="D248" s="20" t="str">
        <f t="shared" si="3"/>
        <v/>
      </c>
      <c r="E248" s="17" t="str">
        <f>IF(OR($A248="",$B248="",$C248=""),"",A248*'MPTO_working_3-way'!$I247)</f>
        <v/>
      </c>
      <c r="F248" s="21" t="str">
        <f>IF(OR($A248="",$B248="",$C248=""),"",B248*'MPTO_working_3-way'!$I247)</f>
        <v/>
      </c>
      <c r="G248" s="22" t="str">
        <f>IF(OR($A248="",$B248="",$C248=""),"",C248*'MPTO_working_3-way'!$I247)</f>
        <v/>
      </c>
      <c r="H248" s="17" t="str">
        <f>IF(OR($A248="",$B248="",$C248=""),"",'MPTO_working_3-way'!E247)</f>
        <v/>
      </c>
      <c r="I248" s="21" t="str">
        <f>IF(OR($A248="",$B248="",$C248=""),"",'MPTO_working_3-way'!F247)</f>
        <v/>
      </c>
      <c r="J248" s="22" t="str">
        <f>IF(OR($A248="",$B248="",$C248=""),"",'MPTO_working_3-way'!G247)</f>
        <v/>
      </c>
      <c r="K248" s="17" t="str">
        <f>IF(OR($A248="",$B248="",$C248=""),"",'OddsRatio_working_3-way'!H247)</f>
        <v/>
      </c>
      <c r="L248" s="21" t="str">
        <f>IF(OR($A248="",$B248="",$C248=""),"",'OddsRatio_working_3-way'!I247)</f>
        <v/>
      </c>
      <c r="M248" s="22" t="str">
        <f>IF(OR($A248="",$B248="",$C248=""),"",'OddsRatio_working_3-way'!J247)</f>
        <v/>
      </c>
      <c r="N248" s="17" t="str">
        <f>IF('Log_working_3-way'!$D247="","",A248^('Log_working_3-way'!$D247))</f>
        <v/>
      </c>
      <c r="O248" s="21" t="str">
        <f>IF('Log_working_3-way'!$D247="","",B248^('Log_working_3-way'!$D247))</f>
        <v/>
      </c>
      <c r="P248" s="22" t="str">
        <f>IF('Log_working_3-way'!$D247="","",C248^('Log_working_3-way'!$D247))</f>
        <v/>
      </c>
    </row>
    <row r="249" spans="4:16">
      <c r="D249" s="20" t="str">
        <f t="shared" si="3"/>
        <v/>
      </c>
      <c r="E249" s="17" t="str">
        <f>IF(OR($A249="",$B249="",$C249=""),"",A249*'MPTO_working_3-way'!$I248)</f>
        <v/>
      </c>
      <c r="F249" s="21" t="str">
        <f>IF(OR($A249="",$B249="",$C249=""),"",B249*'MPTO_working_3-way'!$I248)</f>
        <v/>
      </c>
      <c r="G249" s="22" t="str">
        <f>IF(OR($A249="",$B249="",$C249=""),"",C249*'MPTO_working_3-way'!$I248)</f>
        <v/>
      </c>
      <c r="H249" s="17" t="str">
        <f>IF(OR($A249="",$B249="",$C249=""),"",'MPTO_working_3-way'!E248)</f>
        <v/>
      </c>
      <c r="I249" s="21" t="str">
        <f>IF(OR($A249="",$B249="",$C249=""),"",'MPTO_working_3-way'!F248)</f>
        <v/>
      </c>
      <c r="J249" s="22" t="str">
        <f>IF(OR($A249="",$B249="",$C249=""),"",'MPTO_working_3-way'!G248)</f>
        <v/>
      </c>
      <c r="K249" s="17" t="str">
        <f>IF(OR($A249="",$B249="",$C249=""),"",'OddsRatio_working_3-way'!H248)</f>
        <v/>
      </c>
      <c r="L249" s="21" t="str">
        <f>IF(OR($A249="",$B249="",$C249=""),"",'OddsRatio_working_3-way'!I248)</f>
        <v/>
      </c>
      <c r="M249" s="22" t="str">
        <f>IF(OR($A249="",$B249="",$C249=""),"",'OddsRatio_working_3-way'!J248)</f>
        <v/>
      </c>
      <c r="N249" s="17" t="str">
        <f>IF('Log_working_3-way'!$D248="","",A249^('Log_working_3-way'!$D248))</f>
        <v/>
      </c>
      <c r="O249" s="21" t="str">
        <f>IF('Log_working_3-way'!$D248="","",B249^('Log_working_3-way'!$D248))</f>
        <v/>
      </c>
      <c r="P249" s="22" t="str">
        <f>IF('Log_working_3-way'!$D248="","",C249^('Log_working_3-way'!$D248))</f>
        <v/>
      </c>
    </row>
    <row r="250" spans="4:16">
      <c r="D250" s="20" t="str">
        <f t="shared" si="3"/>
        <v/>
      </c>
      <c r="E250" s="17" t="str">
        <f>IF(OR($A250="",$B250="",$C250=""),"",A250*'MPTO_working_3-way'!$I249)</f>
        <v/>
      </c>
      <c r="F250" s="21" t="str">
        <f>IF(OR($A250="",$B250="",$C250=""),"",B250*'MPTO_working_3-way'!$I249)</f>
        <v/>
      </c>
      <c r="G250" s="22" t="str">
        <f>IF(OR($A250="",$B250="",$C250=""),"",C250*'MPTO_working_3-way'!$I249)</f>
        <v/>
      </c>
      <c r="H250" s="17" t="str">
        <f>IF(OR($A250="",$B250="",$C250=""),"",'MPTO_working_3-way'!E249)</f>
        <v/>
      </c>
      <c r="I250" s="21" t="str">
        <f>IF(OR($A250="",$B250="",$C250=""),"",'MPTO_working_3-way'!F249)</f>
        <v/>
      </c>
      <c r="J250" s="22" t="str">
        <f>IF(OR($A250="",$B250="",$C250=""),"",'MPTO_working_3-way'!G249)</f>
        <v/>
      </c>
      <c r="K250" s="17" t="str">
        <f>IF(OR($A250="",$B250="",$C250=""),"",'OddsRatio_working_3-way'!H249)</f>
        <v/>
      </c>
      <c r="L250" s="21" t="str">
        <f>IF(OR($A250="",$B250="",$C250=""),"",'OddsRatio_working_3-way'!I249)</f>
        <v/>
      </c>
      <c r="M250" s="22" t="str">
        <f>IF(OR($A250="",$B250="",$C250=""),"",'OddsRatio_working_3-way'!J249)</f>
        <v/>
      </c>
      <c r="N250" s="17" t="str">
        <f>IF('Log_working_3-way'!$D249="","",A250^('Log_working_3-way'!$D249))</f>
        <v/>
      </c>
      <c r="O250" s="21" t="str">
        <f>IF('Log_working_3-way'!$D249="","",B250^('Log_working_3-way'!$D249))</f>
        <v/>
      </c>
      <c r="P250" s="22" t="str">
        <f>IF('Log_working_3-way'!$D249="","",C250^('Log_working_3-way'!$D249))</f>
        <v/>
      </c>
    </row>
    <row r="251" spans="4:16">
      <c r="D251" s="20" t="str">
        <f t="shared" si="3"/>
        <v/>
      </c>
      <c r="E251" s="17" t="str">
        <f>IF(OR($A251="",$B251="",$C251=""),"",A251*'MPTO_working_3-way'!$I250)</f>
        <v/>
      </c>
      <c r="F251" s="21" t="str">
        <f>IF(OR($A251="",$B251="",$C251=""),"",B251*'MPTO_working_3-way'!$I250)</f>
        <v/>
      </c>
      <c r="G251" s="22" t="str">
        <f>IF(OR($A251="",$B251="",$C251=""),"",C251*'MPTO_working_3-way'!$I250)</f>
        <v/>
      </c>
      <c r="H251" s="17" t="str">
        <f>IF(OR($A251="",$B251="",$C251=""),"",'MPTO_working_3-way'!E250)</f>
        <v/>
      </c>
      <c r="I251" s="21" t="str">
        <f>IF(OR($A251="",$B251="",$C251=""),"",'MPTO_working_3-way'!F250)</f>
        <v/>
      </c>
      <c r="J251" s="22" t="str">
        <f>IF(OR($A251="",$B251="",$C251=""),"",'MPTO_working_3-way'!G250)</f>
        <v/>
      </c>
      <c r="K251" s="17" t="str">
        <f>IF(OR($A251="",$B251="",$C251=""),"",'OddsRatio_working_3-way'!H250)</f>
        <v/>
      </c>
      <c r="L251" s="21" t="str">
        <f>IF(OR($A251="",$B251="",$C251=""),"",'OddsRatio_working_3-way'!I250)</f>
        <v/>
      </c>
      <c r="M251" s="22" t="str">
        <f>IF(OR($A251="",$B251="",$C251=""),"",'OddsRatio_working_3-way'!J250)</f>
        <v/>
      </c>
      <c r="N251" s="17" t="str">
        <f>IF('Log_working_3-way'!$D250="","",A251^('Log_working_3-way'!$D250))</f>
        <v/>
      </c>
      <c r="O251" s="21" t="str">
        <f>IF('Log_working_3-way'!$D250="","",B251^('Log_working_3-way'!$D250))</f>
        <v/>
      </c>
      <c r="P251" s="22" t="str">
        <f>IF('Log_working_3-way'!$D250="","",C251^('Log_working_3-way'!$D250))</f>
        <v/>
      </c>
    </row>
    <row r="252" spans="4:16">
      <c r="D252" s="20" t="str">
        <f t="shared" si="3"/>
        <v/>
      </c>
      <c r="E252" s="17" t="str">
        <f>IF(OR($A252="",$B252="",$C252=""),"",A252*'MPTO_working_3-way'!$I251)</f>
        <v/>
      </c>
      <c r="F252" s="21" t="str">
        <f>IF(OR($A252="",$B252="",$C252=""),"",B252*'MPTO_working_3-way'!$I251)</f>
        <v/>
      </c>
      <c r="G252" s="22" t="str">
        <f>IF(OR($A252="",$B252="",$C252=""),"",C252*'MPTO_working_3-way'!$I251)</f>
        <v/>
      </c>
      <c r="H252" s="17" t="str">
        <f>IF(OR($A252="",$B252="",$C252=""),"",'MPTO_working_3-way'!E251)</f>
        <v/>
      </c>
      <c r="I252" s="21" t="str">
        <f>IF(OR($A252="",$B252="",$C252=""),"",'MPTO_working_3-way'!F251)</f>
        <v/>
      </c>
      <c r="J252" s="22" t="str">
        <f>IF(OR($A252="",$B252="",$C252=""),"",'MPTO_working_3-way'!G251)</f>
        <v/>
      </c>
      <c r="K252" s="17" t="str">
        <f>IF(OR($A252="",$B252="",$C252=""),"",'OddsRatio_working_3-way'!H251)</f>
        <v/>
      </c>
      <c r="L252" s="21" t="str">
        <f>IF(OR($A252="",$B252="",$C252=""),"",'OddsRatio_working_3-way'!I251)</f>
        <v/>
      </c>
      <c r="M252" s="22" t="str">
        <f>IF(OR($A252="",$B252="",$C252=""),"",'OddsRatio_working_3-way'!J251)</f>
        <v/>
      </c>
      <c r="N252" s="17" t="str">
        <f>IF('Log_working_3-way'!$D251="","",A252^('Log_working_3-way'!$D251))</f>
        <v/>
      </c>
      <c r="O252" s="21" t="str">
        <f>IF('Log_working_3-way'!$D251="","",B252^('Log_working_3-way'!$D251))</f>
        <v/>
      </c>
      <c r="P252" s="22" t="str">
        <f>IF('Log_working_3-way'!$D251="","",C252^('Log_working_3-way'!$D251))</f>
        <v/>
      </c>
    </row>
    <row r="253" spans="4:16">
      <c r="D253" s="20" t="str">
        <f t="shared" si="3"/>
        <v/>
      </c>
      <c r="E253" s="17" t="str">
        <f>IF(OR($A253="",$B253="",$C253=""),"",A253*'MPTO_working_3-way'!$I252)</f>
        <v/>
      </c>
      <c r="F253" s="21" t="str">
        <f>IF(OR($A253="",$B253="",$C253=""),"",B253*'MPTO_working_3-way'!$I252)</f>
        <v/>
      </c>
      <c r="G253" s="22" t="str">
        <f>IF(OR($A253="",$B253="",$C253=""),"",C253*'MPTO_working_3-way'!$I252)</f>
        <v/>
      </c>
      <c r="H253" s="17" t="str">
        <f>IF(OR($A253="",$B253="",$C253=""),"",'MPTO_working_3-way'!E252)</f>
        <v/>
      </c>
      <c r="I253" s="21" t="str">
        <f>IF(OR($A253="",$B253="",$C253=""),"",'MPTO_working_3-way'!F252)</f>
        <v/>
      </c>
      <c r="J253" s="22" t="str">
        <f>IF(OR($A253="",$B253="",$C253=""),"",'MPTO_working_3-way'!G252)</f>
        <v/>
      </c>
      <c r="K253" s="17" t="str">
        <f>IF(OR($A253="",$B253="",$C253=""),"",'OddsRatio_working_3-way'!H252)</f>
        <v/>
      </c>
      <c r="L253" s="21" t="str">
        <f>IF(OR($A253="",$B253="",$C253=""),"",'OddsRatio_working_3-way'!I252)</f>
        <v/>
      </c>
      <c r="M253" s="22" t="str">
        <f>IF(OR($A253="",$B253="",$C253=""),"",'OddsRatio_working_3-way'!J252)</f>
        <v/>
      </c>
      <c r="N253" s="17" t="str">
        <f>IF('Log_working_3-way'!$D252="","",A253^('Log_working_3-way'!$D252))</f>
        <v/>
      </c>
      <c r="O253" s="21" t="str">
        <f>IF('Log_working_3-way'!$D252="","",B253^('Log_working_3-way'!$D252))</f>
        <v/>
      </c>
      <c r="P253" s="22" t="str">
        <f>IF('Log_working_3-way'!$D252="","",C253^('Log_working_3-way'!$D252))</f>
        <v/>
      </c>
    </row>
    <row r="254" spans="4:16">
      <c r="D254" s="20" t="str">
        <f t="shared" si="3"/>
        <v/>
      </c>
      <c r="E254" s="17" t="str">
        <f>IF(OR($A254="",$B254="",$C254=""),"",A254*'MPTO_working_3-way'!$I253)</f>
        <v/>
      </c>
      <c r="F254" s="21" t="str">
        <f>IF(OR($A254="",$B254="",$C254=""),"",B254*'MPTO_working_3-way'!$I253)</f>
        <v/>
      </c>
      <c r="G254" s="22" t="str">
        <f>IF(OR($A254="",$B254="",$C254=""),"",C254*'MPTO_working_3-way'!$I253)</f>
        <v/>
      </c>
      <c r="H254" s="17" t="str">
        <f>IF(OR($A254="",$B254="",$C254=""),"",'MPTO_working_3-way'!E253)</f>
        <v/>
      </c>
      <c r="I254" s="21" t="str">
        <f>IF(OR($A254="",$B254="",$C254=""),"",'MPTO_working_3-way'!F253)</f>
        <v/>
      </c>
      <c r="J254" s="22" t="str">
        <f>IF(OR($A254="",$B254="",$C254=""),"",'MPTO_working_3-way'!G253)</f>
        <v/>
      </c>
      <c r="K254" s="17" t="str">
        <f>IF(OR($A254="",$B254="",$C254=""),"",'OddsRatio_working_3-way'!H253)</f>
        <v/>
      </c>
      <c r="L254" s="21" t="str">
        <f>IF(OR($A254="",$B254="",$C254=""),"",'OddsRatio_working_3-way'!I253)</f>
        <v/>
      </c>
      <c r="M254" s="22" t="str">
        <f>IF(OR($A254="",$B254="",$C254=""),"",'OddsRatio_working_3-way'!J253)</f>
        <v/>
      </c>
      <c r="N254" s="17" t="str">
        <f>IF('Log_working_3-way'!$D253="","",A254^('Log_working_3-way'!$D253))</f>
        <v/>
      </c>
      <c r="O254" s="21" t="str">
        <f>IF('Log_working_3-way'!$D253="","",B254^('Log_working_3-way'!$D253))</f>
        <v/>
      </c>
      <c r="P254" s="22" t="str">
        <f>IF('Log_working_3-way'!$D253="","",C254^('Log_working_3-way'!$D253))</f>
        <v/>
      </c>
    </row>
    <row r="255" spans="4:16">
      <c r="D255" s="20" t="str">
        <f t="shared" si="3"/>
        <v/>
      </c>
      <c r="E255" s="17" t="str">
        <f>IF(OR($A255="",$B255="",$C255=""),"",A255*'MPTO_working_3-way'!$I254)</f>
        <v/>
      </c>
      <c r="F255" s="21" t="str">
        <f>IF(OR($A255="",$B255="",$C255=""),"",B255*'MPTO_working_3-way'!$I254)</f>
        <v/>
      </c>
      <c r="G255" s="22" t="str">
        <f>IF(OR($A255="",$B255="",$C255=""),"",C255*'MPTO_working_3-way'!$I254)</f>
        <v/>
      </c>
      <c r="H255" s="17" t="str">
        <f>IF(OR($A255="",$B255="",$C255=""),"",'MPTO_working_3-way'!E254)</f>
        <v/>
      </c>
      <c r="I255" s="21" t="str">
        <f>IF(OR($A255="",$B255="",$C255=""),"",'MPTO_working_3-way'!F254)</f>
        <v/>
      </c>
      <c r="J255" s="22" t="str">
        <f>IF(OR($A255="",$B255="",$C255=""),"",'MPTO_working_3-way'!G254)</f>
        <v/>
      </c>
      <c r="K255" s="17" t="str">
        <f>IF(OR($A255="",$B255="",$C255=""),"",'OddsRatio_working_3-way'!H254)</f>
        <v/>
      </c>
      <c r="L255" s="21" t="str">
        <f>IF(OR($A255="",$B255="",$C255=""),"",'OddsRatio_working_3-way'!I254)</f>
        <v/>
      </c>
      <c r="M255" s="22" t="str">
        <f>IF(OR($A255="",$B255="",$C255=""),"",'OddsRatio_working_3-way'!J254)</f>
        <v/>
      </c>
      <c r="N255" s="17" t="str">
        <f>IF('Log_working_3-way'!$D254="","",A255^('Log_working_3-way'!$D254))</f>
        <v/>
      </c>
      <c r="O255" s="21" t="str">
        <f>IF('Log_working_3-way'!$D254="","",B255^('Log_working_3-way'!$D254))</f>
        <v/>
      </c>
      <c r="P255" s="22" t="str">
        <f>IF('Log_working_3-way'!$D254="","",C255^('Log_working_3-way'!$D254))</f>
        <v/>
      </c>
    </row>
    <row r="256" spans="4:16">
      <c r="D256" s="20" t="str">
        <f t="shared" si="3"/>
        <v/>
      </c>
      <c r="E256" s="17" t="str">
        <f>IF(OR($A256="",$B256="",$C256=""),"",A256*'MPTO_working_3-way'!$I255)</f>
        <v/>
      </c>
      <c r="F256" s="21" t="str">
        <f>IF(OR($A256="",$B256="",$C256=""),"",B256*'MPTO_working_3-way'!$I255)</f>
        <v/>
      </c>
      <c r="G256" s="22" t="str">
        <f>IF(OR($A256="",$B256="",$C256=""),"",C256*'MPTO_working_3-way'!$I255)</f>
        <v/>
      </c>
      <c r="H256" s="17" t="str">
        <f>IF(OR($A256="",$B256="",$C256=""),"",'MPTO_working_3-way'!E255)</f>
        <v/>
      </c>
      <c r="I256" s="21" t="str">
        <f>IF(OR($A256="",$B256="",$C256=""),"",'MPTO_working_3-way'!F255)</f>
        <v/>
      </c>
      <c r="J256" s="22" t="str">
        <f>IF(OR($A256="",$B256="",$C256=""),"",'MPTO_working_3-way'!G255)</f>
        <v/>
      </c>
      <c r="K256" s="17" t="str">
        <f>IF(OR($A256="",$B256="",$C256=""),"",'OddsRatio_working_3-way'!H255)</f>
        <v/>
      </c>
      <c r="L256" s="21" t="str">
        <f>IF(OR($A256="",$B256="",$C256=""),"",'OddsRatio_working_3-way'!I255)</f>
        <v/>
      </c>
      <c r="M256" s="22" t="str">
        <f>IF(OR($A256="",$B256="",$C256=""),"",'OddsRatio_working_3-way'!J255)</f>
        <v/>
      </c>
      <c r="N256" s="17" t="str">
        <f>IF('Log_working_3-way'!$D255="","",A256^('Log_working_3-way'!$D255))</f>
        <v/>
      </c>
      <c r="O256" s="21" t="str">
        <f>IF('Log_working_3-way'!$D255="","",B256^('Log_working_3-way'!$D255))</f>
        <v/>
      </c>
      <c r="P256" s="22" t="str">
        <f>IF('Log_working_3-way'!$D255="","",C256^('Log_working_3-way'!$D255))</f>
        <v/>
      </c>
    </row>
    <row r="257" spans="4:16">
      <c r="D257" s="20" t="str">
        <f t="shared" si="3"/>
        <v/>
      </c>
      <c r="E257" s="17" t="str">
        <f>IF(OR($A257="",$B257="",$C257=""),"",A257*'MPTO_working_3-way'!$I256)</f>
        <v/>
      </c>
      <c r="F257" s="21" t="str">
        <f>IF(OR($A257="",$B257="",$C257=""),"",B257*'MPTO_working_3-way'!$I256)</f>
        <v/>
      </c>
      <c r="G257" s="22" t="str">
        <f>IF(OR($A257="",$B257="",$C257=""),"",C257*'MPTO_working_3-way'!$I256)</f>
        <v/>
      </c>
      <c r="H257" s="17" t="str">
        <f>IF(OR($A257="",$B257="",$C257=""),"",'MPTO_working_3-way'!E256)</f>
        <v/>
      </c>
      <c r="I257" s="21" t="str">
        <f>IF(OR($A257="",$B257="",$C257=""),"",'MPTO_working_3-way'!F256)</f>
        <v/>
      </c>
      <c r="J257" s="22" t="str">
        <f>IF(OR($A257="",$B257="",$C257=""),"",'MPTO_working_3-way'!G256)</f>
        <v/>
      </c>
      <c r="K257" s="17" t="str">
        <f>IF(OR($A257="",$B257="",$C257=""),"",'OddsRatio_working_3-way'!H256)</f>
        <v/>
      </c>
      <c r="L257" s="21" t="str">
        <f>IF(OR($A257="",$B257="",$C257=""),"",'OddsRatio_working_3-way'!I256)</f>
        <v/>
      </c>
      <c r="M257" s="22" t="str">
        <f>IF(OR($A257="",$B257="",$C257=""),"",'OddsRatio_working_3-way'!J256)</f>
        <v/>
      </c>
      <c r="N257" s="17" t="str">
        <f>IF('Log_working_3-way'!$D256="","",A257^('Log_working_3-way'!$D256))</f>
        <v/>
      </c>
      <c r="O257" s="21" t="str">
        <f>IF('Log_working_3-way'!$D256="","",B257^('Log_working_3-way'!$D256))</f>
        <v/>
      </c>
      <c r="P257" s="22" t="str">
        <f>IF('Log_working_3-way'!$D256="","",C257^('Log_working_3-way'!$D256))</f>
        <v/>
      </c>
    </row>
    <row r="258" spans="4:16">
      <c r="D258" s="20" t="str">
        <f t="shared" si="3"/>
        <v/>
      </c>
      <c r="E258" s="17" t="str">
        <f>IF(OR($A258="",$B258="",$C258=""),"",A258*'MPTO_working_3-way'!$I257)</f>
        <v/>
      </c>
      <c r="F258" s="21" t="str">
        <f>IF(OR($A258="",$B258="",$C258=""),"",B258*'MPTO_working_3-way'!$I257)</f>
        <v/>
      </c>
      <c r="G258" s="22" t="str">
        <f>IF(OR($A258="",$B258="",$C258=""),"",C258*'MPTO_working_3-way'!$I257)</f>
        <v/>
      </c>
      <c r="H258" s="17" t="str">
        <f>IF(OR($A258="",$B258="",$C258=""),"",'MPTO_working_3-way'!E257)</f>
        <v/>
      </c>
      <c r="I258" s="21" t="str">
        <f>IF(OR($A258="",$B258="",$C258=""),"",'MPTO_working_3-way'!F257)</f>
        <v/>
      </c>
      <c r="J258" s="22" t="str">
        <f>IF(OR($A258="",$B258="",$C258=""),"",'MPTO_working_3-way'!G257)</f>
        <v/>
      </c>
      <c r="K258" s="17" t="str">
        <f>IF(OR($A258="",$B258="",$C258=""),"",'OddsRatio_working_3-way'!H257)</f>
        <v/>
      </c>
      <c r="L258" s="21" t="str">
        <f>IF(OR($A258="",$B258="",$C258=""),"",'OddsRatio_working_3-way'!I257)</f>
        <v/>
      </c>
      <c r="M258" s="22" t="str">
        <f>IF(OR($A258="",$B258="",$C258=""),"",'OddsRatio_working_3-way'!J257)</f>
        <v/>
      </c>
      <c r="N258" s="17" t="str">
        <f>IF('Log_working_3-way'!$D257="","",A258^('Log_working_3-way'!$D257))</f>
        <v/>
      </c>
      <c r="O258" s="21" t="str">
        <f>IF('Log_working_3-way'!$D257="","",B258^('Log_working_3-way'!$D257))</f>
        <v/>
      </c>
      <c r="P258" s="22" t="str">
        <f>IF('Log_working_3-way'!$D257="","",C258^('Log_working_3-way'!$D257))</f>
        <v/>
      </c>
    </row>
    <row r="259" spans="4:16">
      <c r="D259" s="20" t="str">
        <f t="shared" si="3"/>
        <v/>
      </c>
      <c r="E259" s="17" t="str">
        <f>IF(OR($A259="",$B259="",$C259=""),"",A259*'MPTO_working_3-way'!$I258)</f>
        <v/>
      </c>
      <c r="F259" s="21" t="str">
        <f>IF(OR($A259="",$B259="",$C259=""),"",B259*'MPTO_working_3-way'!$I258)</f>
        <v/>
      </c>
      <c r="G259" s="22" t="str">
        <f>IF(OR($A259="",$B259="",$C259=""),"",C259*'MPTO_working_3-way'!$I258)</f>
        <v/>
      </c>
      <c r="H259" s="17" t="str">
        <f>IF(OR($A259="",$B259="",$C259=""),"",'MPTO_working_3-way'!E258)</f>
        <v/>
      </c>
      <c r="I259" s="21" t="str">
        <f>IF(OR($A259="",$B259="",$C259=""),"",'MPTO_working_3-way'!F258)</f>
        <v/>
      </c>
      <c r="J259" s="22" t="str">
        <f>IF(OR($A259="",$B259="",$C259=""),"",'MPTO_working_3-way'!G258)</f>
        <v/>
      </c>
      <c r="K259" s="17" t="str">
        <f>IF(OR($A259="",$B259="",$C259=""),"",'OddsRatio_working_3-way'!H258)</f>
        <v/>
      </c>
      <c r="L259" s="21" t="str">
        <f>IF(OR($A259="",$B259="",$C259=""),"",'OddsRatio_working_3-way'!I258)</f>
        <v/>
      </c>
      <c r="M259" s="22" t="str">
        <f>IF(OR($A259="",$B259="",$C259=""),"",'OddsRatio_working_3-way'!J258)</f>
        <v/>
      </c>
      <c r="N259" s="17" t="str">
        <f>IF('Log_working_3-way'!$D258="","",A259^('Log_working_3-way'!$D258))</f>
        <v/>
      </c>
      <c r="O259" s="21" t="str">
        <f>IF('Log_working_3-way'!$D258="","",B259^('Log_working_3-way'!$D258))</f>
        <v/>
      </c>
      <c r="P259" s="22" t="str">
        <f>IF('Log_working_3-way'!$D258="","",C259^('Log_working_3-way'!$D258))</f>
        <v/>
      </c>
    </row>
    <row r="260" spans="4:16">
      <c r="D260" s="20" t="str">
        <f t="shared" si="3"/>
        <v/>
      </c>
      <c r="E260" s="17" t="str">
        <f>IF(OR($A260="",$B260="",$C260=""),"",A260*'MPTO_working_3-way'!$I259)</f>
        <v/>
      </c>
      <c r="F260" s="21" t="str">
        <f>IF(OR($A260="",$B260="",$C260=""),"",B260*'MPTO_working_3-way'!$I259)</f>
        <v/>
      </c>
      <c r="G260" s="22" t="str">
        <f>IF(OR($A260="",$B260="",$C260=""),"",C260*'MPTO_working_3-way'!$I259)</f>
        <v/>
      </c>
      <c r="H260" s="17" t="str">
        <f>IF(OR($A260="",$B260="",$C260=""),"",'MPTO_working_3-way'!E259)</f>
        <v/>
      </c>
      <c r="I260" s="21" t="str">
        <f>IF(OR($A260="",$B260="",$C260=""),"",'MPTO_working_3-way'!F259)</f>
        <v/>
      </c>
      <c r="J260" s="22" t="str">
        <f>IF(OR($A260="",$B260="",$C260=""),"",'MPTO_working_3-way'!G259)</f>
        <v/>
      </c>
      <c r="K260" s="17" t="str">
        <f>IF(OR($A260="",$B260="",$C260=""),"",'OddsRatio_working_3-way'!H259)</f>
        <v/>
      </c>
      <c r="L260" s="21" t="str">
        <f>IF(OR($A260="",$B260="",$C260=""),"",'OddsRatio_working_3-way'!I259)</f>
        <v/>
      </c>
      <c r="M260" s="22" t="str">
        <f>IF(OR($A260="",$B260="",$C260=""),"",'OddsRatio_working_3-way'!J259)</f>
        <v/>
      </c>
      <c r="N260" s="17" t="str">
        <f>IF('Log_working_3-way'!$D259="","",A260^('Log_working_3-way'!$D259))</f>
        <v/>
      </c>
      <c r="O260" s="21" t="str">
        <f>IF('Log_working_3-way'!$D259="","",B260^('Log_working_3-way'!$D259))</f>
        <v/>
      </c>
      <c r="P260" s="22" t="str">
        <f>IF('Log_working_3-way'!$D259="","",C260^('Log_working_3-way'!$D259))</f>
        <v/>
      </c>
    </row>
    <row r="261" spans="4:16">
      <c r="D261" s="20" t="str">
        <f t="shared" ref="D261:D324" si="4">IF(OR($A261="",$B261="",$C261=""),"",(1/A261)+(1/B261)+(1/C261)-1)</f>
        <v/>
      </c>
      <c r="E261" s="17" t="str">
        <f>IF(OR($A261="",$B261="",$C261=""),"",A261*'MPTO_working_3-way'!$I260)</f>
        <v/>
      </c>
      <c r="F261" s="21" t="str">
        <f>IF(OR($A261="",$B261="",$C261=""),"",B261*'MPTO_working_3-way'!$I260)</f>
        <v/>
      </c>
      <c r="G261" s="22" t="str">
        <f>IF(OR($A261="",$B261="",$C261=""),"",C261*'MPTO_working_3-way'!$I260)</f>
        <v/>
      </c>
      <c r="H261" s="17" t="str">
        <f>IF(OR($A261="",$B261="",$C261=""),"",'MPTO_working_3-way'!E260)</f>
        <v/>
      </c>
      <c r="I261" s="21" t="str">
        <f>IF(OR($A261="",$B261="",$C261=""),"",'MPTO_working_3-way'!F260)</f>
        <v/>
      </c>
      <c r="J261" s="22" t="str">
        <f>IF(OR($A261="",$B261="",$C261=""),"",'MPTO_working_3-way'!G260)</f>
        <v/>
      </c>
      <c r="K261" s="17" t="str">
        <f>IF(OR($A261="",$B261="",$C261=""),"",'OddsRatio_working_3-way'!H260)</f>
        <v/>
      </c>
      <c r="L261" s="21" t="str">
        <f>IF(OR($A261="",$B261="",$C261=""),"",'OddsRatio_working_3-way'!I260)</f>
        <v/>
      </c>
      <c r="M261" s="22" t="str">
        <f>IF(OR($A261="",$B261="",$C261=""),"",'OddsRatio_working_3-way'!J260)</f>
        <v/>
      </c>
      <c r="N261" s="17" t="str">
        <f>IF('Log_working_3-way'!$D260="","",A261^('Log_working_3-way'!$D260))</f>
        <v/>
      </c>
      <c r="O261" s="21" t="str">
        <f>IF('Log_working_3-way'!$D260="","",B261^('Log_working_3-way'!$D260))</f>
        <v/>
      </c>
      <c r="P261" s="22" t="str">
        <f>IF('Log_working_3-way'!$D260="","",C261^('Log_working_3-way'!$D260))</f>
        <v/>
      </c>
    </row>
    <row r="262" spans="4:16">
      <c r="D262" s="20" t="str">
        <f t="shared" si="4"/>
        <v/>
      </c>
      <c r="E262" s="17" t="str">
        <f>IF(OR($A262="",$B262="",$C262=""),"",A262*'MPTO_working_3-way'!$I261)</f>
        <v/>
      </c>
      <c r="F262" s="21" t="str">
        <f>IF(OR($A262="",$B262="",$C262=""),"",B262*'MPTO_working_3-way'!$I261)</f>
        <v/>
      </c>
      <c r="G262" s="22" t="str">
        <f>IF(OR($A262="",$B262="",$C262=""),"",C262*'MPTO_working_3-way'!$I261)</f>
        <v/>
      </c>
      <c r="H262" s="17" t="str">
        <f>IF(OR($A262="",$B262="",$C262=""),"",'MPTO_working_3-way'!E261)</f>
        <v/>
      </c>
      <c r="I262" s="21" t="str">
        <f>IF(OR($A262="",$B262="",$C262=""),"",'MPTO_working_3-way'!F261)</f>
        <v/>
      </c>
      <c r="J262" s="22" t="str">
        <f>IF(OR($A262="",$B262="",$C262=""),"",'MPTO_working_3-way'!G261)</f>
        <v/>
      </c>
      <c r="K262" s="17" t="str">
        <f>IF(OR($A262="",$B262="",$C262=""),"",'OddsRatio_working_3-way'!H261)</f>
        <v/>
      </c>
      <c r="L262" s="21" t="str">
        <f>IF(OR($A262="",$B262="",$C262=""),"",'OddsRatio_working_3-way'!I261)</f>
        <v/>
      </c>
      <c r="M262" s="22" t="str">
        <f>IF(OR($A262="",$B262="",$C262=""),"",'OddsRatio_working_3-way'!J261)</f>
        <v/>
      </c>
      <c r="N262" s="17" t="str">
        <f>IF('Log_working_3-way'!$D261="","",A262^('Log_working_3-way'!$D261))</f>
        <v/>
      </c>
      <c r="O262" s="21" t="str">
        <f>IF('Log_working_3-way'!$D261="","",B262^('Log_working_3-way'!$D261))</f>
        <v/>
      </c>
      <c r="P262" s="22" t="str">
        <f>IF('Log_working_3-way'!$D261="","",C262^('Log_working_3-way'!$D261))</f>
        <v/>
      </c>
    </row>
    <row r="263" spans="4:16">
      <c r="D263" s="20" t="str">
        <f t="shared" si="4"/>
        <v/>
      </c>
      <c r="E263" s="17" t="str">
        <f>IF(OR($A263="",$B263="",$C263=""),"",A263*'MPTO_working_3-way'!$I262)</f>
        <v/>
      </c>
      <c r="F263" s="21" t="str">
        <f>IF(OR($A263="",$B263="",$C263=""),"",B263*'MPTO_working_3-way'!$I262)</f>
        <v/>
      </c>
      <c r="G263" s="22" t="str">
        <f>IF(OR($A263="",$B263="",$C263=""),"",C263*'MPTO_working_3-way'!$I262)</f>
        <v/>
      </c>
      <c r="H263" s="17" t="str">
        <f>IF(OR($A263="",$B263="",$C263=""),"",'MPTO_working_3-way'!E262)</f>
        <v/>
      </c>
      <c r="I263" s="21" t="str">
        <f>IF(OR($A263="",$B263="",$C263=""),"",'MPTO_working_3-way'!F262)</f>
        <v/>
      </c>
      <c r="J263" s="22" t="str">
        <f>IF(OR($A263="",$B263="",$C263=""),"",'MPTO_working_3-way'!G262)</f>
        <v/>
      </c>
      <c r="K263" s="17" t="str">
        <f>IF(OR($A263="",$B263="",$C263=""),"",'OddsRatio_working_3-way'!H262)</f>
        <v/>
      </c>
      <c r="L263" s="21" t="str">
        <f>IF(OR($A263="",$B263="",$C263=""),"",'OddsRatio_working_3-way'!I262)</f>
        <v/>
      </c>
      <c r="M263" s="22" t="str">
        <f>IF(OR($A263="",$B263="",$C263=""),"",'OddsRatio_working_3-way'!J262)</f>
        <v/>
      </c>
      <c r="N263" s="17" t="str">
        <f>IF('Log_working_3-way'!$D262="","",A263^('Log_working_3-way'!$D262))</f>
        <v/>
      </c>
      <c r="O263" s="21" t="str">
        <f>IF('Log_working_3-way'!$D262="","",B263^('Log_working_3-way'!$D262))</f>
        <v/>
      </c>
      <c r="P263" s="22" t="str">
        <f>IF('Log_working_3-way'!$D262="","",C263^('Log_working_3-way'!$D262))</f>
        <v/>
      </c>
    </row>
    <row r="264" spans="4:16">
      <c r="D264" s="20" t="str">
        <f t="shared" si="4"/>
        <v/>
      </c>
      <c r="E264" s="17" t="str">
        <f>IF(OR($A264="",$B264="",$C264=""),"",A264*'MPTO_working_3-way'!$I263)</f>
        <v/>
      </c>
      <c r="F264" s="21" t="str">
        <f>IF(OR($A264="",$B264="",$C264=""),"",B264*'MPTO_working_3-way'!$I263)</f>
        <v/>
      </c>
      <c r="G264" s="22" t="str">
        <f>IF(OR($A264="",$B264="",$C264=""),"",C264*'MPTO_working_3-way'!$I263)</f>
        <v/>
      </c>
      <c r="H264" s="17" t="str">
        <f>IF(OR($A264="",$B264="",$C264=""),"",'MPTO_working_3-way'!E263)</f>
        <v/>
      </c>
      <c r="I264" s="21" t="str">
        <f>IF(OR($A264="",$B264="",$C264=""),"",'MPTO_working_3-way'!F263)</f>
        <v/>
      </c>
      <c r="J264" s="22" t="str">
        <f>IF(OR($A264="",$B264="",$C264=""),"",'MPTO_working_3-way'!G263)</f>
        <v/>
      </c>
      <c r="K264" s="17" t="str">
        <f>IF(OR($A264="",$B264="",$C264=""),"",'OddsRatio_working_3-way'!H263)</f>
        <v/>
      </c>
      <c r="L264" s="21" t="str">
        <f>IF(OR($A264="",$B264="",$C264=""),"",'OddsRatio_working_3-way'!I263)</f>
        <v/>
      </c>
      <c r="M264" s="22" t="str">
        <f>IF(OR($A264="",$B264="",$C264=""),"",'OddsRatio_working_3-way'!J263)</f>
        <v/>
      </c>
      <c r="N264" s="17" t="str">
        <f>IF('Log_working_3-way'!$D263="","",A264^('Log_working_3-way'!$D263))</f>
        <v/>
      </c>
      <c r="O264" s="21" t="str">
        <f>IF('Log_working_3-way'!$D263="","",B264^('Log_working_3-way'!$D263))</f>
        <v/>
      </c>
      <c r="P264" s="22" t="str">
        <f>IF('Log_working_3-way'!$D263="","",C264^('Log_working_3-way'!$D263))</f>
        <v/>
      </c>
    </row>
    <row r="265" spans="4:16">
      <c r="D265" s="20" t="str">
        <f t="shared" si="4"/>
        <v/>
      </c>
      <c r="E265" s="17" t="str">
        <f>IF(OR($A265="",$B265="",$C265=""),"",A265*'MPTO_working_3-way'!$I264)</f>
        <v/>
      </c>
      <c r="F265" s="21" t="str">
        <f>IF(OR($A265="",$B265="",$C265=""),"",B265*'MPTO_working_3-way'!$I264)</f>
        <v/>
      </c>
      <c r="G265" s="22" t="str">
        <f>IF(OR($A265="",$B265="",$C265=""),"",C265*'MPTO_working_3-way'!$I264)</f>
        <v/>
      </c>
      <c r="H265" s="17" t="str">
        <f>IF(OR($A265="",$B265="",$C265=""),"",'MPTO_working_3-way'!E264)</f>
        <v/>
      </c>
      <c r="I265" s="21" t="str">
        <f>IF(OR($A265="",$B265="",$C265=""),"",'MPTO_working_3-way'!F264)</f>
        <v/>
      </c>
      <c r="J265" s="22" t="str">
        <f>IF(OR($A265="",$B265="",$C265=""),"",'MPTO_working_3-way'!G264)</f>
        <v/>
      </c>
      <c r="K265" s="17" t="str">
        <f>IF(OR($A265="",$B265="",$C265=""),"",'OddsRatio_working_3-way'!H264)</f>
        <v/>
      </c>
      <c r="L265" s="21" t="str">
        <f>IF(OR($A265="",$B265="",$C265=""),"",'OddsRatio_working_3-way'!I264)</f>
        <v/>
      </c>
      <c r="M265" s="22" t="str">
        <f>IF(OR($A265="",$B265="",$C265=""),"",'OddsRatio_working_3-way'!J264)</f>
        <v/>
      </c>
      <c r="N265" s="17" t="str">
        <f>IF('Log_working_3-way'!$D264="","",A265^('Log_working_3-way'!$D264))</f>
        <v/>
      </c>
      <c r="O265" s="21" t="str">
        <f>IF('Log_working_3-way'!$D264="","",B265^('Log_working_3-way'!$D264))</f>
        <v/>
      </c>
      <c r="P265" s="22" t="str">
        <f>IF('Log_working_3-way'!$D264="","",C265^('Log_working_3-way'!$D264))</f>
        <v/>
      </c>
    </row>
    <row r="266" spans="4:16">
      <c r="D266" s="20" t="str">
        <f t="shared" si="4"/>
        <v/>
      </c>
      <c r="E266" s="17" t="str">
        <f>IF(OR($A266="",$B266="",$C266=""),"",A266*'MPTO_working_3-way'!$I265)</f>
        <v/>
      </c>
      <c r="F266" s="21" t="str">
        <f>IF(OR($A266="",$B266="",$C266=""),"",B266*'MPTO_working_3-way'!$I265)</f>
        <v/>
      </c>
      <c r="G266" s="22" t="str">
        <f>IF(OR($A266="",$B266="",$C266=""),"",C266*'MPTO_working_3-way'!$I265)</f>
        <v/>
      </c>
      <c r="H266" s="17" t="str">
        <f>IF(OR($A266="",$B266="",$C266=""),"",'MPTO_working_3-way'!E265)</f>
        <v/>
      </c>
      <c r="I266" s="21" t="str">
        <f>IF(OR($A266="",$B266="",$C266=""),"",'MPTO_working_3-way'!F265)</f>
        <v/>
      </c>
      <c r="J266" s="22" t="str">
        <f>IF(OR($A266="",$B266="",$C266=""),"",'MPTO_working_3-way'!G265)</f>
        <v/>
      </c>
      <c r="K266" s="17" t="str">
        <f>IF(OR($A266="",$B266="",$C266=""),"",'OddsRatio_working_3-way'!H265)</f>
        <v/>
      </c>
      <c r="L266" s="21" t="str">
        <f>IF(OR($A266="",$B266="",$C266=""),"",'OddsRatio_working_3-way'!I265)</f>
        <v/>
      </c>
      <c r="M266" s="22" t="str">
        <f>IF(OR($A266="",$B266="",$C266=""),"",'OddsRatio_working_3-way'!J265)</f>
        <v/>
      </c>
      <c r="N266" s="17" t="str">
        <f>IF('Log_working_3-way'!$D265="","",A266^('Log_working_3-way'!$D265))</f>
        <v/>
      </c>
      <c r="O266" s="21" t="str">
        <f>IF('Log_working_3-way'!$D265="","",B266^('Log_working_3-way'!$D265))</f>
        <v/>
      </c>
      <c r="P266" s="22" t="str">
        <f>IF('Log_working_3-way'!$D265="","",C266^('Log_working_3-way'!$D265))</f>
        <v/>
      </c>
    </row>
    <row r="267" spans="4:16">
      <c r="D267" s="20" t="str">
        <f t="shared" si="4"/>
        <v/>
      </c>
      <c r="E267" s="17" t="str">
        <f>IF(OR($A267="",$B267="",$C267=""),"",A267*'MPTO_working_3-way'!$I266)</f>
        <v/>
      </c>
      <c r="F267" s="21" t="str">
        <f>IF(OR($A267="",$B267="",$C267=""),"",B267*'MPTO_working_3-way'!$I266)</f>
        <v/>
      </c>
      <c r="G267" s="22" t="str">
        <f>IF(OR($A267="",$B267="",$C267=""),"",C267*'MPTO_working_3-way'!$I266)</f>
        <v/>
      </c>
      <c r="H267" s="17" t="str">
        <f>IF(OR($A267="",$B267="",$C267=""),"",'MPTO_working_3-way'!E266)</f>
        <v/>
      </c>
      <c r="I267" s="21" t="str">
        <f>IF(OR($A267="",$B267="",$C267=""),"",'MPTO_working_3-way'!F266)</f>
        <v/>
      </c>
      <c r="J267" s="22" t="str">
        <f>IF(OR($A267="",$B267="",$C267=""),"",'MPTO_working_3-way'!G266)</f>
        <v/>
      </c>
      <c r="K267" s="17" t="str">
        <f>IF(OR($A267="",$B267="",$C267=""),"",'OddsRatio_working_3-way'!H266)</f>
        <v/>
      </c>
      <c r="L267" s="21" t="str">
        <f>IF(OR($A267="",$B267="",$C267=""),"",'OddsRatio_working_3-way'!I266)</f>
        <v/>
      </c>
      <c r="M267" s="22" t="str">
        <f>IF(OR($A267="",$B267="",$C267=""),"",'OddsRatio_working_3-way'!J266)</f>
        <v/>
      </c>
      <c r="N267" s="17" t="str">
        <f>IF('Log_working_3-way'!$D266="","",A267^('Log_working_3-way'!$D266))</f>
        <v/>
      </c>
      <c r="O267" s="21" t="str">
        <f>IF('Log_working_3-way'!$D266="","",B267^('Log_working_3-way'!$D266))</f>
        <v/>
      </c>
      <c r="P267" s="22" t="str">
        <f>IF('Log_working_3-way'!$D266="","",C267^('Log_working_3-way'!$D266))</f>
        <v/>
      </c>
    </row>
    <row r="268" spans="4:16">
      <c r="D268" s="20" t="str">
        <f t="shared" si="4"/>
        <v/>
      </c>
      <c r="E268" s="17" t="str">
        <f>IF(OR($A268="",$B268="",$C268=""),"",A268*'MPTO_working_3-way'!$I267)</f>
        <v/>
      </c>
      <c r="F268" s="21" t="str">
        <f>IF(OR($A268="",$B268="",$C268=""),"",B268*'MPTO_working_3-way'!$I267)</f>
        <v/>
      </c>
      <c r="G268" s="22" t="str">
        <f>IF(OR($A268="",$B268="",$C268=""),"",C268*'MPTO_working_3-way'!$I267)</f>
        <v/>
      </c>
      <c r="H268" s="17" t="str">
        <f>IF(OR($A268="",$B268="",$C268=""),"",'MPTO_working_3-way'!E267)</f>
        <v/>
      </c>
      <c r="I268" s="21" t="str">
        <f>IF(OR($A268="",$B268="",$C268=""),"",'MPTO_working_3-way'!F267)</f>
        <v/>
      </c>
      <c r="J268" s="22" t="str">
        <f>IF(OR($A268="",$B268="",$C268=""),"",'MPTO_working_3-way'!G267)</f>
        <v/>
      </c>
      <c r="K268" s="17" t="str">
        <f>IF(OR($A268="",$B268="",$C268=""),"",'OddsRatio_working_3-way'!H267)</f>
        <v/>
      </c>
      <c r="L268" s="21" t="str">
        <f>IF(OR($A268="",$B268="",$C268=""),"",'OddsRatio_working_3-way'!I267)</f>
        <v/>
      </c>
      <c r="M268" s="22" t="str">
        <f>IF(OR($A268="",$B268="",$C268=""),"",'OddsRatio_working_3-way'!J267)</f>
        <v/>
      </c>
      <c r="N268" s="17" t="str">
        <f>IF('Log_working_3-way'!$D267="","",A268^('Log_working_3-way'!$D267))</f>
        <v/>
      </c>
      <c r="O268" s="21" t="str">
        <f>IF('Log_working_3-way'!$D267="","",B268^('Log_working_3-way'!$D267))</f>
        <v/>
      </c>
      <c r="P268" s="22" t="str">
        <f>IF('Log_working_3-way'!$D267="","",C268^('Log_working_3-way'!$D267))</f>
        <v/>
      </c>
    </row>
    <row r="269" spans="4:16">
      <c r="D269" s="20" t="str">
        <f t="shared" si="4"/>
        <v/>
      </c>
      <c r="E269" s="17" t="str">
        <f>IF(OR($A269="",$B269="",$C269=""),"",A269*'MPTO_working_3-way'!$I268)</f>
        <v/>
      </c>
      <c r="F269" s="21" t="str">
        <f>IF(OR($A269="",$B269="",$C269=""),"",B269*'MPTO_working_3-way'!$I268)</f>
        <v/>
      </c>
      <c r="G269" s="22" t="str">
        <f>IF(OR($A269="",$B269="",$C269=""),"",C269*'MPTO_working_3-way'!$I268)</f>
        <v/>
      </c>
      <c r="H269" s="17" t="str">
        <f>IF(OR($A269="",$B269="",$C269=""),"",'MPTO_working_3-way'!E268)</f>
        <v/>
      </c>
      <c r="I269" s="21" t="str">
        <f>IF(OR($A269="",$B269="",$C269=""),"",'MPTO_working_3-way'!F268)</f>
        <v/>
      </c>
      <c r="J269" s="22" t="str">
        <f>IF(OR($A269="",$B269="",$C269=""),"",'MPTO_working_3-way'!G268)</f>
        <v/>
      </c>
      <c r="K269" s="17" t="str">
        <f>IF(OR($A269="",$B269="",$C269=""),"",'OddsRatio_working_3-way'!H268)</f>
        <v/>
      </c>
      <c r="L269" s="21" t="str">
        <f>IF(OR($A269="",$B269="",$C269=""),"",'OddsRatio_working_3-way'!I268)</f>
        <v/>
      </c>
      <c r="M269" s="22" t="str">
        <f>IF(OR($A269="",$B269="",$C269=""),"",'OddsRatio_working_3-way'!J268)</f>
        <v/>
      </c>
      <c r="N269" s="17" t="str">
        <f>IF('Log_working_3-way'!$D268="","",A269^('Log_working_3-way'!$D268))</f>
        <v/>
      </c>
      <c r="O269" s="21" t="str">
        <f>IF('Log_working_3-way'!$D268="","",B269^('Log_working_3-way'!$D268))</f>
        <v/>
      </c>
      <c r="P269" s="22" t="str">
        <f>IF('Log_working_3-way'!$D268="","",C269^('Log_working_3-way'!$D268))</f>
        <v/>
      </c>
    </row>
    <row r="270" spans="4:16">
      <c r="D270" s="20" t="str">
        <f t="shared" si="4"/>
        <v/>
      </c>
      <c r="E270" s="17" t="str">
        <f>IF(OR($A270="",$B270="",$C270=""),"",A270*'MPTO_working_3-way'!$I269)</f>
        <v/>
      </c>
      <c r="F270" s="21" t="str">
        <f>IF(OR($A270="",$B270="",$C270=""),"",B270*'MPTO_working_3-way'!$I269)</f>
        <v/>
      </c>
      <c r="G270" s="22" t="str">
        <f>IF(OR($A270="",$B270="",$C270=""),"",C270*'MPTO_working_3-way'!$I269)</f>
        <v/>
      </c>
      <c r="H270" s="17" t="str">
        <f>IF(OR($A270="",$B270="",$C270=""),"",'MPTO_working_3-way'!E269)</f>
        <v/>
      </c>
      <c r="I270" s="21" t="str">
        <f>IF(OR($A270="",$B270="",$C270=""),"",'MPTO_working_3-way'!F269)</f>
        <v/>
      </c>
      <c r="J270" s="22" t="str">
        <f>IF(OR($A270="",$B270="",$C270=""),"",'MPTO_working_3-way'!G269)</f>
        <v/>
      </c>
      <c r="K270" s="17" t="str">
        <f>IF(OR($A270="",$B270="",$C270=""),"",'OddsRatio_working_3-way'!H269)</f>
        <v/>
      </c>
      <c r="L270" s="21" t="str">
        <f>IF(OR($A270="",$B270="",$C270=""),"",'OddsRatio_working_3-way'!I269)</f>
        <v/>
      </c>
      <c r="M270" s="22" t="str">
        <f>IF(OR($A270="",$B270="",$C270=""),"",'OddsRatio_working_3-way'!J269)</f>
        <v/>
      </c>
      <c r="N270" s="17" t="str">
        <f>IF('Log_working_3-way'!$D269="","",A270^('Log_working_3-way'!$D269))</f>
        <v/>
      </c>
      <c r="O270" s="21" t="str">
        <f>IF('Log_working_3-way'!$D269="","",B270^('Log_working_3-way'!$D269))</f>
        <v/>
      </c>
      <c r="P270" s="22" t="str">
        <f>IF('Log_working_3-way'!$D269="","",C270^('Log_working_3-way'!$D269))</f>
        <v/>
      </c>
    </row>
    <row r="271" spans="4:16">
      <c r="D271" s="20" t="str">
        <f t="shared" si="4"/>
        <v/>
      </c>
      <c r="E271" s="17" t="str">
        <f>IF(OR($A271="",$B271="",$C271=""),"",A271*'MPTO_working_3-way'!$I270)</f>
        <v/>
      </c>
      <c r="F271" s="21" t="str">
        <f>IF(OR($A271="",$B271="",$C271=""),"",B271*'MPTO_working_3-way'!$I270)</f>
        <v/>
      </c>
      <c r="G271" s="22" t="str">
        <f>IF(OR($A271="",$B271="",$C271=""),"",C271*'MPTO_working_3-way'!$I270)</f>
        <v/>
      </c>
      <c r="H271" s="17" t="str">
        <f>IF(OR($A271="",$B271="",$C271=""),"",'MPTO_working_3-way'!E270)</f>
        <v/>
      </c>
      <c r="I271" s="21" t="str">
        <f>IF(OR($A271="",$B271="",$C271=""),"",'MPTO_working_3-way'!F270)</f>
        <v/>
      </c>
      <c r="J271" s="22" t="str">
        <f>IF(OR($A271="",$B271="",$C271=""),"",'MPTO_working_3-way'!G270)</f>
        <v/>
      </c>
      <c r="K271" s="17" t="str">
        <f>IF(OR($A271="",$B271="",$C271=""),"",'OddsRatio_working_3-way'!H270)</f>
        <v/>
      </c>
      <c r="L271" s="21" t="str">
        <f>IF(OR($A271="",$B271="",$C271=""),"",'OddsRatio_working_3-way'!I270)</f>
        <v/>
      </c>
      <c r="M271" s="22" t="str">
        <f>IF(OR($A271="",$B271="",$C271=""),"",'OddsRatio_working_3-way'!J270)</f>
        <v/>
      </c>
      <c r="N271" s="17" t="str">
        <f>IF('Log_working_3-way'!$D270="","",A271^('Log_working_3-way'!$D270))</f>
        <v/>
      </c>
      <c r="O271" s="21" t="str">
        <f>IF('Log_working_3-way'!$D270="","",B271^('Log_working_3-way'!$D270))</f>
        <v/>
      </c>
      <c r="P271" s="22" t="str">
        <f>IF('Log_working_3-way'!$D270="","",C271^('Log_working_3-way'!$D270))</f>
        <v/>
      </c>
    </row>
    <row r="272" spans="4:16">
      <c r="D272" s="20" t="str">
        <f t="shared" si="4"/>
        <v/>
      </c>
      <c r="E272" s="17" t="str">
        <f>IF(OR($A272="",$B272="",$C272=""),"",A272*'MPTO_working_3-way'!$I271)</f>
        <v/>
      </c>
      <c r="F272" s="21" t="str">
        <f>IF(OR($A272="",$B272="",$C272=""),"",B272*'MPTO_working_3-way'!$I271)</f>
        <v/>
      </c>
      <c r="G272" s="22" t="str">
        <f>IF(OR($A272="",$B272="",$C272=""),"",C272*'MPTO_working_3-way'!$I271)</f>
        <v/>
      </c>
      <c r="H272" s="17" t="str">
        <f>IF(OR($A272="",$B272="",$C272=""),"",'MPTO_working_3-way'!E271)</f>
        <v/>
      </c>
      <c r="I272" s="21" t="str">
        <f>IF(OR($A272="",$B272="",$C272=""),"",'MPTO_working_3-way'!F271)</f>
        <v/>
      </c>
      <c r="J272" s="22" t="str">
        <f>IF(OR($A272="",$B272="",$C272=""),"",'MPTO_working_3-way'!G271)</f>
        <v/>
      </c>
      <c r="K272" s="17" t="str">
        <f>IF(OR($A272="",$B272="",$C272=""),"",'OddsRatio_working_3-way'!H271)</f>
        <v/>
      </c>
      <c r="L272" s="21" t="str">
        <f>IF(OR($A272="",$B272="",$C272=""),"",'OddsRatio_working_3-way'!I271)</f>
        <v/>
      </c>
      <c r="M272" s="22" t="str">
        <f>IF(OR($A272="",$B272="",$C272=""),"",'OddsRatio_working_3-way'!J271)</f>
        <v/>
      </c>
      <c r="N272" s="17" t="str">
        <f>IF('Log_working_3-way'!$D271="","",A272^('Log_working_3-way'!$D271))</f>
        <v/>
      </c>
      <c r="O272" s="21" t="str">
        <f>IF('Log_working_3-way'!$D271="","",B272^('Log_working_3-way'!$D271))</f>
        <v/>
      </c>
      <c r="P272" s="22" t="str">
        <f>IF('Log_working_3-way'!$D271="","",C272^('Log_working_3-way'!$D271))</f>
        <v/>
      </c>
    </row>
    <row r="273" spans="4:16">
      <c r="D273" s="20" t="str">
        <f t="shared" si="4"/>
        <v/>
      </c>
      <c r="E273" s="17" t="str">
        <f>IF(OR($A273="",$B273="",$C273=""),"",A273*'MPTO_working_3-way'!$I272)</f>
        <v/>
      </c>
      <c r="F273" s="21" t="str">
        <f>IF(OR($A273="",$B273="",$C273=""),"",B273*'MPTO_working_3-way'!$I272)</f>
        <v/>
      </c>
      <c r="G273" s="22" t="str">
        <f>IF(OR($A273="",$B273="",$C273=""),"",C273*'MPTO_working_3-way'!$I272)</f>
        <v/>
      </c>
      <c r="H273" s="17" t="str">
        <f>IF(OR($A273="",$B273="",$C273=""),"",'MPTO_working_3-way'!E272)</f>
        <v/>
      </c>
      <c r="I273" s="21" t="str">
        <f>IF(OR($A273="",$B273="",$C273=""),"",'MPTO_working_3-way'!F272)</f>
        <v/>
      </c>
      <c r="J273" s="22" t="str">
        <f>IF(OR($A273="",$B273="",$C273=""),"",'MPTO_working_3-way'!G272)</f>
        <v/>
      </c>
      <c r="K273" s="17" t="str">
        <f>IF(OR($A273="",$B273="",$C273=""),"",'OddsRatio_working_3-way'!H272)</f>
        <v/>
      </c>
      <c r="L273" s="21" t="str">
        <f>IF(OR($A273="",$B273="",$C273=""),"",'OddsRatio_working_3-way'!I272)</f>
        <v/>
      </c>
      <c r="M273" s="22" t="str">
        <f>IF(OR($A273="",$B273="",$C273=""),"",'OddsRatio_working_3-way'!J272)</f>
        <v/>
      </c>
      <c r="N273" s="17" t="str">
        <f>IF('Log_working_3-way'!$D272="","",A273^('Log_working_3-way'!$D272))</f>
        <v/>
      </c>
      <c r="O273" s="21" t="str">
        <f>IF('Log_working_3-way'!$D272="","",B273^('Log_working_3-way'!$D272))</f>
        <v/>
      </c>
      <c r="P273" s="22" t="str">
        <f>IF('Log_working_3-way'!$D272="","",C273^('Log_working_3-way'!$D272))</f>
        <v/>
      </c>
    </row>
    <row r="274" spans="4:16">
      <c r="D274" s="20" t="str">
        <f t="shared" si="4"/>
        <v/>
      </c>
      <c r="E274" s="17" t="str">
        <f>IF(OR($A274="",$B274="",$C274=""),"",A274*'MPTO_working_3-way'!$I273)</f>
        <v/>
      </c>
      <c r="F274" s="21" t="str">
        <f>IF(OR($A274="",$B274="",$C274=""),"",B274*'MPTO_working_3-way'!$I273)</f>
        <v/>
      </c>
      <c r="G274" s="22" t="str">
        <f>IF(OR($A274="",$B274="",$C274=""),"",C274*'MPTO_working_3-way'!$I273)</f>
        <v/>
      </c>
      <c r="H274" s="17" t="str">
        <f>IF(OR($A274="",$B274="",$C274=""),"",'MPTO_working_3-way'!E273)</f>
        <v/>
      </c>
      <c r="I274" s="21" t="str">
        <f>IF(OR($A274="",$B274="",$C274=""),"",'MPTO_working_3-way'!F273)</f>
        <v/>
      </c>
      <c r="J274" s="22" t="str">
        <f>IF(OR($A274="",$B274="",$C274=""),"",'MPTO_working_3-way'!G273)</f>
        <v/>
      </c>
      <c r="K274" s="17" t="str">
        <f>IF(OR($A274="",$B274="",$C274=""),"",'OddsRatio_working_3-way'!H273)</f>
        <v/>
      </c>
      <c r="L274" s="21" t="str">
        <f>IF(OR($A274="",$B274="",$C274=""),"",'OddsRatio_working_3-way'!I273)</f>
        <v/>
      </c>
      <c r="M274" s="22" t="str">
        <f>IF(OR($A274="",$B274="",$C274=""),"",'OddsRatio_working_3-way'!J273)</f>
        <v/>
      </c>
      <c r="N274" s="17" t="str">
        <f>IF('Log_working_3-way'!$D273="","",A274^('Log_working_3-way'!$D273))</f>
        <v/>
      </c>
      <c r="O274" s="21" t="str">
        <f>IF('Log_working_3-way'!$D273="","",B274^('Log_working_3-way'!$D273))</f>
        <v/>
      </c>
      <c r="P274" s="22" t="str">
        <f>IF('Log_working_3-way'!$D273="","",C274^('Log_working_3-way'!$D273))</f>
        <v/>
      </c>
    </row>
    <row r="275" spans="4:16">
      <c r="D275" s="20" t="str">
        <f t="shared" si="4"/>
        <v/>
      </c>
      <c r="E275" s="17" t="str">
        <f>IF(OR($A275="",$B275="",$C275=""),"",A275*'MPTO_working_3-way'!$I274)</f>
        <v/>
      </c>
      <c r="F275" s="21" t="str">
        <f>IF(OR($A275="",$B275="",$C275=""),"",B275*'MPTO_working_3-way'!$I274)</f>
        <v/>
      </c>
      <c r="G275" s="22" t="str">
        <f>IF(OR($A275="",$B275="",$C275=""),"",C275*'MPTO_working_3-way'!$I274)</f>
        <v/>
      </c>
      <c r="H275" s="17" t="str">
        <f>IF(OR($A275="",$B275="",$C275=""),"",'MPTO_working_3-way'!E274)</f>
        <v/>
      </c>
      <c r="I275" s="21" t="str">
        <f>IF(OR($A275="",$B275="",$C275=""),"",'MPTO_working_3-way'!F274)</f>
        <v/>
      </c>
      <c r="J275" s="22" t="str">
        <f>IF(OR($A275="",$B275="",$C275=""),"",'MPTO_working_3-way'!G274)</f>
        <v/>
      </c>
      <c r="K275" s="17" t="str">
        <f>IF(OR($A275="",$B275="",$C275=""),"",'OddsRatio_working_3-way'!H274)</f>
        <v/>
      </c>
      <c r="L275" s="21" t="str">
        <f>IF(OR($A275="",$B275="",$C275=""),"",'OddsRatio_working_3-way'!I274)</f>
        <v/>
      </c>
      <c r="M275" s="22" t="str">
        <f>IF(OR($A275="",$B275="",$C275=""),"",'OddsRatio_working_3-way'!J274)</f>
        <v/>
      </c>
      <c r="N275" s="17" t="str">
        <f>IF('Log_working_3-way'!$D274="","",A275^('Log_working_3-way'!$D274))</f>
        <v/>
      </c>
      <c r="O275" s="21" t="str">
        <f>IF('Log_working_3-way'!$D274="","",B275^('Log_working_3-way'!$D274))</f>
        <v/>
      </c>
      <c r="P275" s="22" t="str">
        <f>IF('Log_working_3-way'!$D274="","",C275^('Log_working_3-way'!$D274))</f>
        <v/>
      </c>
    </row>
    <row r="276" spans="4:16">
      <c r="D276" s="20" t="str">
        <f t="shared" si="4"/>
        <v/>
      </c>
      <c r="E276" s="17" t="str">
        <f>IF(OR($A276="",$B276="",$C276=""),"",A276*'MPTO_working_3-way'!$I275)</f>
        <v/>
      </c>
      <c r="F276" s="21" t="str">
        <f>IF(OR($A276="",$B276="",$C276=""),"",B276*'MPTO_working_3-way'!$I275)</f>
        <v/>
      </c>
      <c r="G276" s="22" t="str">
        <f>IF(OR($A276="",$B276="",$C276=""),"",C276*'MPTO_working_3-way'!$I275)</f>
        <v/>
      </c>
      <c r="H276" s="17" t="str">
        <f>IF(OR($A276="",$B276="",$C276=""),"",'MPTO_working_3-way'!E275)</f>
        <v/>
      </c>
      <c r="I276" s="21" t="str">
        <f>IF(OR($A276="",$B276="",$C276=""),"",'MPTO_working_3-way'!F275)</f>
        <v/>
      </c>
      <c r="J276" s="22" t="str">
        <f>IF(OR($A276="",$B276="",$C276=""),"",'MPTO_working_3-way'!G275)</f>
        <v/>
      </c>
      <c r="K276" s="17" t="str">
        <f>IF(OR($A276="",$B276="",$C276=""),"",'OddsRatio_working_3-way'!H275)</f>
        <v/>
      </c>
      <c r="L276" s="21" t="str">
        <f>IF(OR($A276="",$B276="",$C276=""),"",'OddsRatio_working_3-way'!I275)</f>
        <v/>
      </c>
      <c r="M276" s="22" t="str">
        <f>IF(OR($A276="",$B276="",$C276=""),"",'OddsRatio_working_3-way'!J275)</f>
        <v/>
      </c>
      <c r="N276" s="17" t="str">
        <f>IF('Log_working_3-way'!$D275="","",A276^('Log_working_3-way'!$D275))</f>
        <v/>
      </c>
      <c r="O276" s="21" t="str">
        <f>IF('Log_working_3-way'!$D275="","",B276^('Log_working_3-way'!$D275))</f>
        <v/>
      </c>
      <c r="P276" s="22" t="str">
        <f>IF('Log_working_3-way'!$D275="","",C276^('Log_working_3-way'!$D275))</f>
        <v/>
      </c>
    </row>
    <row r="277" spans="4:16">
      <c r="D277" s="20" t="str">
        <f t="shared" si="4"/>
        <v/>
      </c>
      <c r="E277" s="17" t="str">
        <f>IF(OR($A277="",$B277="",$C277=""),"",A277*'MPTO_working_3-way'!$I276)</f>
        <v/>
      </c>
      <c r="F277" s="21" t="str">
        <f>IF(OR($A277="",$B277="",$C277=""),"",B277*'MPTO_working_3-way'!$I276)</f>
        <v/>
      </c>
      <c r="G277" s="22" t="str">
        <f>IF(OR($A277="",$B277="",$C277=""),"",C277*'MPTO_working_3-way'!$I276)</f>
        <v/>
      </c>
      <c r="H277" s="17" t="str">
        <f>IF(OR($A277="",$B277="",$C277=""),"",'MPTO_working_3-way'!E276)</f>
        <v/>
      </c>
      <c r="I277" s="21" t="str">
        <f>IF(OR($A277="",$B277="",$C277=""),"",'MPTO_working_3-way'!F276)</f>
        <v/>
      </c>
      <c r="J277" s="22" t="str">
        <f>IF(OR($A277="",$B277="",$C277=""),"",'MPTO_working_3-way'!G276)</f>
        <v/>
      </c>
      <c r="K277" s="17" t="str">
        <f>IF(OR($A277="",$B277="",$C277=""),"",'OddsRatio_working_3-way'!H276)</f>
        <v/>
      </c>
      <c r="L277" s="21" t="str">
        <f>IF(OR($A277="",$B277="",$C277=""),"",'OddsRatio_working_3-way'!I276)</f>
        <v/>
      </c>
      <c r="M277" s="22" t="str">
        <f>IF(OR($A277="",$B277="",$C277=""),"",'OddsRatio_working_3-way'!J276)</f>
        <v/>
      </c>
      <c r="N277" s="17" t="str">
        <f>IF('Log_working_3-way'!$D276="","",A277^('Log_working_3-way'!$D276))</f>
        <v/>
      </c>
      <c r="O277" s="21" t="str">
        <f>IF('Log_working_3-way'!$D276="","",B277^('Log_working_3-way'!$D276))</f>
        <v/>
      </c>
      <c r="P277" s="22" t="str">
        <f>IF('Log_working_3-way'!$D276="","",C277^('Log_working_3-way'!$D276))</f>
        <v/>
      </c>
    </row>
    <row r="278" spans="4:16">
      <c r="D278" s="20" t="str">
        <f t="shared" si="4"/>
        <v/>
      </c>
      <c r="E278" s="17" t="str">
        <f>IF(OR($A278="",$B278="",$C278=""),"",A278*'MPTO_working_3-way'!$I277)</f>
        <v/>
      </c>
      <c r="F278" s="21" t="str">
        <f>IF(OR($A278="",$B278="",$C278=""),"",B278*'MPTO_working_3-way'!$I277)</f>
        <v/>
      </c>
      <c r="G278" s="22" t="str">
        <f>IF(OR($A278="",$B278="",$C278=""),"",C278*'MPTO_working_3-way'!$I277)</f>
        <v/>
      </c>
      <c r="H278" s="17" t="str">
        <f>IF(OR($A278="",$B278="",$C278=""),"",'MPTO_working_3-way'!E277)</f>
        <v/>
      </c>
      <c r="I278" s="21" t="str">
        <f>IF(OR($A278="",$B278="",$C278=""),"",'MPTO_working_3-way'!F277)</f>
        <v/>
      </c>
      <c r="J278" s="22" t="str">
        <f>IF(OR($A278="",$B278="",$C278=""),"",'MPTO_working_3-way'!G277)</f>
        <v/>
      </c>
      <c r="K278" s="17" t="str">
        <f>IF(OR($A278="",$B278="",$C278=""),"",'OddsRatio_working_3-way'!H277)</f>
        <v/>
      </c>
      <c r="L278" s="21" t="str">
        <f>IF(OR($A278="",$B278="",$C278=""),"",'OddsRatio_working_3-way'!I277)</f>
        <v/>
      </c>
      <c r="M278" s="22" t="str">
        <f>IF(OR($A278="",$B278="",$C278=""),"",'OddsRatio_working_3-way'!J277)</f>
        <v/>
      </c>
      <c r="N278" s="17" t="str">
        <f>IF('Log_working_3-way'!$D277="","",A278^('Log_working_3-way'!$D277))</f>
        <v/>
      </c>
      <c r="O278" s="21" t="str">
        <f>IF('Log_working_3-way'!$D277="","",B278^('Log_working_3-way'!$D277))</f>
        <v/>
      </c>
      <c r="P278" s="22" t="str">
        <f>IF('Log_working_3-way'!$D277="","",C278^('Log_working_3-way'!$D277))</f>
        <v/>
      </c>
    </row>
    <row r="279" spans="4:16">
      <c r="D279" s="20" t="str">
        <f t="shared" si="4"/>
        <v/>
      </c>
      <c r="E279" s="17" t="str">
        <f>IF(OR($A279="",$B279="",$C279=""),"",A279*'MPTO_working_3-way'!$I278)</f>
        <v/>
      </c>
      <c r="F279" s="21" t="str">
        <f>IF(OR($A279="",$B279="",$C279=""),"",B279*'MPTO_working_3-way'!$I278)</f>
        <v/>
      </c>
      <c r="G279" s="22" t="str">
        <f>IF(OR($A279="",$B279="",$C279=""),"",C279*'MPTO_working_3-way'!$I278)</f>
        <v/>
      </c>
      <c r="H279" s="17" t="str">
        <f>IF(OR($A279="",$B279="",$C279=""),"",'MPTO_working_3-way'!E278)</f>
        <v/>
      </c>
      <c r="I279" s="21" t="str">
        <f>IF(OR($A279="",$B279="",$C279=""),"",'MPTO_working_3-way'!F278)</f>
        <v/>
      </c>
      <c r="J279" s="22" t="str">
        <f>IF(OR($A279="",$B279="",$C279=""),"",'MPTO_working_3-way'!G278)</f>
        <v/>
      </c>
      <c r="K279" s="17" t="str">
        <f>IF(OR($A279="",$B279="",$C279=""),"",'OddsRatio_working_3-way'!H278)</f>
        <v/>
      </c>
      <c r="L279" s="21" t="str">
        <f>IF(OR($A279="",$B279="",$C279=""),"",'OddsRatio_working_3-way'!I278)</f>
        <v/>
      </c>
      <c r="M279" s="22" t="str">
        <f>IF(OR($A279="",$B279="",$C279=""),"",'OddsRatio_working_3-way'!J278)</f>
        <v/>
      </c>
      <c r="N279" s="17" t="str">
        <f>IF('Log_working_3-way'!$D278="","",A279^('Log_working_3-way'!$D278))</f>
        <v/>
      </c>
      <c r="O279" s="21" t="str">
        <f>IF('Log_working_3-way'!$D278="","",B279^('Log_working_3-way'!$D278))</f>
        <v/>
      </c>
      <c r="P279" s="22" t="str">
        <f>IF('Log_working_3-way'!$D278="","",C279^('Log_working_3-way'!$D278))</f>
        <v/>
      </c>
    </row>
    <row r="280" spans="4:16">
      <c r="D280" s="20" t="str">
        <f t="shared" si="4"/>
        <v/>
      </c>
      <c r="E280" s="17" t="str">
        <f>IF(OR($A280="",$B280="",$C280=""),"",A280*'MPTO_working_3-way'!$I279)</f>
        <v/>
      </c>
      <c r="F280" s="21" t="str">
        <f>IF(OR($A280="",$B280="",$C280=""),"",B280*'MPTO_working_3-way'!$I279)</f>
        <v/>
      </c>
      <c r="G280" s="22" t="str">
        <f>IF(OR($A280="",$B280="",$C280=""),"",C280*'MPTO_working_3-way'!$I279)</f>
        <v/>
      </c>
      <c r="H280" s="17" t="str">
        <f>IF(OR($A280="",$B280="",$C280=""),"",'MPTO_working_3-way'!E279)</f>
        <v/>
      </c>
      <c r="I280" s="21" t="str">
        <f>IF(OR($A280="",$B280="",$C280=""),"",'MPTO_working_3-way'!F279)</f>
        <v/>
      </c>
      <c r="J280" s="22" t="str">
        <f>IF(OR($A280="",$B280="",$C280=""),"",'MPTO_working_3-way'!G279)</f>
        <v/>
      </c>
      <c r="K280" s="17" t="str">
        <f>IF(OR($A280="",$B280="",$C280=""),"",'OddsRatio_working_3-way'!H279)</f>
        <v/>
      </c>
      <c r="L280" s="21" t="str">
        <f>IF(OR($A280="",$B280="",$C280=""),"",'OddsRatio_working_3-way'!I279)</f>
        <v/>
      </c>
      <c r="M280" s="22" t="str">
        <f>IF(OR($A280="",$B280="",$C280=""),"",'OddsRatio_working_3-way'!J279)</f>
        <v/>
      </c>
      <c r="N280" s="17" t="str">
        <f>IF('Log_working_3-way'!$D279="","",A280^('Log_working_3-way'!$D279))</f>
        <v/>
      </c>
      <c r="O280" s="21" t="str">
        <f>IF('Log_working_3-way'!$D279="","",B280^('Log_working_3-way'!$D279))</f>
        <v/>
      </c>
      <c r="P280" s="22" t="str">
        <f>IF('Log_working_3-way'!$D279="","",C280^('Log_working_3-way'!$D279))</f>
        <v/>
      </c>
    </row>
    <row r="281" spans="4:16">
      <c r="D281" s="20" t="str">
        <f t="shared" si="4"/>
        <v/>
      </c>
      <c r="E281" s="17" t="str">
        <f>IF(OR($A281="",$B281="",$C281=""),"",A281*'MPTO_working_3-way'!$I280)</f>
        <v/>
      </c>
      <c r="F281" s="21" t="str">
        <f>IF(OR($A281="",$B281="",$C281=""),"",B281*'MPTO_working_3-way'!$I280)</f>
        <v/>
      </c>
      <c r="G281" s="22" t="str">
        <f>IF(OR($A281="",$B281="",$C281=""),"",C281*'MPTO_working_3-way'!$I280)</f>
        <v/>
      </c>
      <c r="H281" s="17" t="str">
        <f>IF(OR($A281="",$B281="",$C281=""),"",'MPTO_working_3-way'!E280)</f>
        <v/>
      </c>
      <c r="I281" s="21" t="str">
        <f>IF(OR($A281="",$B281="",$C281=""),"",'MPTO_working_3-way'!F280)</f>
        <v/>
      </c>
      <c r="J281" s="22" t="str">
        <f>IF(OR($A281="",$B281="",$C281=""),"",'MPTO_working_3-way'!G280)</f>
        <v/>
      </c>
      <c r="K281" s="17" t="str">
        <f>IF(OR($A281="",$B281="",$C281=""),"",'OddsRatio_working_3-way'!H280)</f>
        <v/>
      </c>
      <c r="L281" s="21" t="str">
        <f>IF(OR($A281="",$B281="",$C281=""),"",'OddsRatio_working_3-way'!I280)</f>
        <v/>
      </c>
      <c r="M281" s="22" t="str">
        <f>IF(OR($A281="",$B281="",$C281=""),"",'OddsRatio_working_3-way'!J280)</f>
        <v/>
      </c>
      <c r="N281" s="17" t="str">
        <f>IF('Log_working_3-way'!$D280="","",A281^('Log_working_3-way'!$D280))</f>
        <v/>
      </c>
      <c r="O281" s="21" t="str">
        <f>IF('Log_working_3-way'!$D280="","",B281^('Log_working_3-way'!$D280))</f>
        <v/>
      </c>
      <c r="P281" s="22" t="str">
        <f>IF('Log_working_3-way'!$D280="","",C281^('Log_working_3-way'!$D280))</f>
        <v/>
      </c>
    </row>
    <row r="282" spans="4:16">
      <c r="D282" s="20" t="str">
        <f t="shared" si="4"/>
        <v/>
      </c>
      <c r="E282" s="17" t="str">
        <f>IF(OR($A282="",$B282="",$C282=""),"",A282*'MPTO_working_3-way'!$I281)</f>
        <v/>
      </c>
      <c r="F282" s="21" t="str">
        <f>IF(OR($A282="",$B282="",$C282=""),"",B282*'MPTO_working_3-way'!$I281)</f>
        <v/>
      </c>
      <c r="G282" s="22" t="str">
        <f>IF(OR($A282="",$B282="",$C282=""),"",C282*'MPTO_working_3-way'!$I281)</f>
        <v/>
      </c>
      <c r="H282" s="17" t="str">
        <f>IF(OR($A282="",$B282="",$C282=""),"",'MPTO_working_3-way'!E281)</f>
        <v/>
      </c>
      <c r="I282" s="21" t="str">
        <f>IF(OR($A282="",$B282="",$C282=""),"",'MPTO_working_3-way'!F281)</f>
        <v/>
      </c>
      <c r="J282" s="22" t="str">
        <f>IF(OR($A282="",$B282="",$C282=""),"",'MPTO_working_3-way'!G281)</f>
        <v/>
      </c>
      <c r="K282" s="17" t="str">
        <f>IF(OR($A282="",$B282="",$C282=""),"",'OddsRatio_working_3-way'!H281)</f>
        <v/>
      </c>
      <c r="L282" s="21" t="str">
        <f>IF(OR($A282="",$B282="",$C282=""),"",'OddsRatio_working_3-way'!I281)</f>
        <v/>
      </c>
      <c r="M282" s="22" t="str">
        <f>IF(OR($A282="",$B282="",$C282=""),"",'OddsRatio_working_3-way'!J281)</f>
        <v/>
      </c>
      <c r="N282" s="17" t="str">
        <f>IF('Log_working_3-way'!$D281="","",A282^('Log_working_3-way'!$D281))</f>
        <v/>
      </c>
      <c r="O282" s="21" t="str">
        <f>IF('Log_working_3-way'!$D281="","",B282^('Log_working_3-way'!$D281))</f>
        <v/>
      </c>
      <c r="P282" s="22" t="str">
        <f>IF('Log_working_3-way'!$D281="","",C282^('Log_working_3-way'!$D281))</f>
        <v/>
      </c>
    </row>
    <row r="283" spans="4:16">
      <c r="D283" s="20" t="str">
        <f t="shared" si="4"/>
        <v/>
      </c>
      <c r="E283" s="17" t="str">
        <f>IF(OR($A283="",$B283="",$C283=""),"",A283*'MPTO_working_3-way'!$I282)</f>
        <v/>
      </c>
      <c r="F283" s="21" t="str">
        <f>IF(OR($A283="",$B283="",$C283=""),"",B283*'MPTO_working_3-way'!$I282)</f>
        <v/>
      </c>
      <c r="G283" s="22" t="str">
        <f>IF(OR($A283="",$B283="",$C283=""),"",C283*'MPTO_working_3-way'!$I282)</f>
        <v/>
      </c>
      <c r="H283" s="17" t="str">
        <f>IF(OR($A283="",$B283="",$C283=""),"",'MPTO_working_3-way'!E282)</f>
        <v/>
      </c>
      <c r="I283" s="21" t="str">
        <f>IF(OR($A283="",$B283="",$C283=""),"",'MPTO_working_3-way'!F282)</f>
        <v/>
      </c>
      <c r="J283" s="22" t="str">
        <f>IF(OR($A283="",$B283="",$C283=""),"",'MPTO_working_3-way'!G282)</f>
        <v/>
      </c>
      <c r="K283" s="17" t="str">
        <f>IF(OR($A283="",$B283="",$C283=""),"",'OddsRatio_working_3-way'!H282)</f>
        <v/>
      </c>
      <c r="L283" s="21" t="str">
        <f>IF(OR($A283="",$B283="",$C283=""),"",'OddsRatio_working_3-way'!I282)</f>
        <v/>
      </c>
      <c r="M283" s="22" t="str">
        <f>IF(OR($A283="",$B283="",$C283=""),"",'OddsRatio_working_3-way'!J282)</f>
        <v/>
      </c>
      <c r="N283" s="17" t="str">
        <f>IF('Log_working_3-way'!$D282="","",A283^('Log_working_3-way'!$D282))</f>
        <v/>
      </c>
      <c r="O283" s="21" t="str">
        <f>IF('Log_working_3-way'!$D282="","",B283^('Log_working_3-way'!$D282))</f>
        <v/>
      </c>
      <c r="P283" s="22" t="str">
        <f>IF('Log_working_3-way'!$D282="","",C283^('Log_working_3-way'!$D282))</f>
        <v/>
      </c>
    </row>
    <row r="284" spans="4:16">
      <c r="D284" s="20" t="str">
        <f t="shared" si="4"/>
        <v/>
      </c>
      <c r="E284" s="17" t="str">
        <f>IF(OR($A284="",$B284="",$C284=""),"",A284*'MPTO_working_3-way'!$I283)</f>
        <v/>
      </c>
      <c r="F284" s="21" t="str">
        <f>IF(OR($A284="",$B284="",$C284=""),"",B284*'MPTO_working_3-way'!$I283)</f>
        <v/>
      </c>
      <c r="G284" s="22" t="str">
        <f>IF(OR($A284="",$B284="",$C284=""),"",C284*'MPTO_working_3-way'!$I283)</f>
        <v/>
      </c>
      <c r="H284" s="17" t="str">
        <f>IF(OR($A284="",$B284="",$C284=""),"",'MPTO_working_3-way'!E283)</f>
        <v/>
      </c>
      <c r="I284" s="21" t="str">
        <f>IF(OR($A284="",$B284="",$C284=""),"",'MPTO_working_3-way'!F283)</f>
        <v/>
      </c>
      <c r="J284" s="22" t="str">
        <f>IF(OR($A284="",$B284="",$C284=""),"",'MPTO_working_3-way'!G283)</f>
        <v/>
      </c>
      <c r="K284" s="17" t="str">
        <f>IF(OR($A284="",$B284="",$C284=""),"",'OddsRatio_working_3-way'!H283)</f>
        <v/>
      </c>
      <c r="L284" s="21" t="str">
        <f>IF(OR($A284="",$B284="",$C284=""),"",'OddsRatio_working_3-way'!I283)</f>
        <v/>
      </c>
      <c r="M284" s="22" t="str">
        <f>IF(OR($A284="",$B284="",$C284=""),"",'OddsRatio_working_3-way'!J283)</f>
        <v/>
      </c>
      <c r="N284" s="17" t="str">
        <f>IF('Log_working_3-way'!$D283="","",A284^('Log_working_3-way'!$D283))</f>
        <v/>
      </c>
      <c r="O284" s="21" t="str">
        <f>IF('Log_working_3-way'!$D283="","",B284^('Log_working_3-way'!$D283))</f>
        <v/>
      </c>
      <c r="P284" s="22" t="str">
        <f>IF('Log_working_3-way'!$D283="","",C284^('Log_working_3-way'!$D283))</f>
        <v/>
      </c>
    </row>
    <row r="285" spans="4:16">
      <c r="D285" s="20" t="str">
        <f t="shared" si="4"/>
        <v/>
      </c>
      <c r="E285" s="17" t="str">
        <f>IF(OR($A285="",$B285="",$C285=""),"",A285*'MPTO_working_3-way'!$I284)</f>
        <v/>
      </c>
      <c r="F285" s="21" t="str">
        <f>IF(OR($A285="",$B285="",$C285=""),"",B285*'MPTO_working_3-way'!$I284)</f>
        <v/>
      </c>
      <c r="G285" s="22" t="str">
        <f>IF(OR($A285="",$B285="",$C285=""),"",C285*'MPTO_working_3-way'!$I284)</f>
        <v/>
      </c>
      <c r="H285" s="17" t="str">
        <f>IF(OR($A285="",$B285="",$C285=""),"",'MPTO_working_3-way'!E284)</f>
        <v/>
      </c>
      <c r="I285" s="21" t="str">
        <f>IF(OR($A285="",$B285="",$C285=""),"",'MPTO_working_3-way'!F284)</f>
        <v/>
      </c>
      <c r="J285" s="22" t="str">
        <f>IF(OR($A285="",$B285="",$C285=""),"",'MPTO_working_3-way'!G284)</f>
        <v/>
      </c>
      <c r="K285" s="17" t="str">
        <f>IF(OR($A285="",$B285="",$C285=""),"",'OddsRatio_working_3-way'!H284)</f>
        <v/>
      </c>
      <c r="L285" s="21" t="str">
        <f>IF(OR($A285="",$B285="",$C285=""),"",'OddsRatio_working_3-way'!I284)</f>
        <v/>
      </c>
      <c r="M285" s="22" t="str">
        <f>IF(OR($A285="",$B285="",$C285=""),"",'OddsRatio_working_3-way'!J284)</f>
        <v/>
      </c>
      <c r="N285" s="17" t="str">
        <f>IF('Log_working_3-way'!$D284="","",A285^('Log_working_3-way'!$D284))</f>
        <v/>
      </c>
      <c r="O285" s="21" t="str">
        <f>IF('Log_working_3-way'!$D284="","",B285^('Log_working_3-way'!$D284))</f>
        <v/>
      </c>
      <c r="P285" s="22" t="str">
        <f>IF('Log_working_3-way'!$D284="","",C285^('Log_working_3-way'!$D284))</f>
        <v/>
      </c>
    </row>
    <row r="286" spans="4:16">
      <c r="D286" s="20" t="str">
        <f t="shared" si="4"/>
        <v/>
      </c>
      <c r="E286" s="17" t="str">
        <f>IF(OR($A286="",$B286="",$C286=""),"",A286*'MPTO_working_3-way'!$I285)</f>
        <v/>
      </c>
      <c r="F286" s="21" t="str">
        <f>IF(OR($A286="",$B286="",$C286=""),"",B286*'MPTO_working_3-way'!$I285)</f>
        <v/>
      </c>
      <c r="G286" s="22" t="str">
        <f>IF(OR($A286="",$B286="",$C286=""),"",C286*'MPTO_working_3-way'!$I285)</f>
        <v/>
      </c>
      <c r="H286" s="17" t="str">
        <f>IF(OR($A286="",$B286="",$C286=""),"",'MPTO_working_3-way'!E285)</f>
        <v/>
      </c>
      <c r="I286" s="21" t="str">
        <f>IF(OR($A286="",$B286="",$C286=""),"",'MPTO_working_3-way'!F285)</f>
        <v/>
      </c>
      <c r="J286" s="22" t="str">
        <f>IF(OR($A286="",$B286="",$C286=""),"",'MPTO_working_3-way'!G285)</f>
        <v/>
      </c>
      <c r="K286" s="17" t="str">
        <f>IF(OR($A286="",$B286="",$C286=""),"",'OddsRatio_working_3-way'!H285)</f>
        <v/>
      </c>
      <c r="L286" s="21" t="str">
        <f>IF(OR($A286="",$B286="",$C286=""),"",'OddsRatio_working_3-way'!I285)</f>
        <v/>
      </c>
      <c r="M286" s="22" t="str">
        <f>IF(OR($A286="",$B286="",$C286=""),"",'OddsRatio_working_3-way'!J285)</f>
        <v/>
      </c>
      <c r="N286" s="17" t="str">
        <f>IF('Log_working_3-way'!$D285="","",A286^('Log_working_3-way'!$D285))</f>
        <v/>
      </c>
      <c r="O286" s="21" t="str">
        <f>IF('Log_working_3-way'!$D285="","",B286^('Log_working_3-way'!$D285))</f>
        <v/>
      </c>
      <c r="P286" s="22" t="str">
        <f>IF('Log_working_3-way'!$D285="","",C286^('Log_working_3-way'!$D285))</f>
        <v/>
      </c>
    </row>
    <row r="287" spans="4:16">
      <c r="D287" s="20" t="str">
        <f t="shared" si="4"/>
        <v/>
      </c>
      <c r="E287" s="17" t="str">
        <f>IF(OR($A287="",$B287="",$C287=""),"",A287*'MPTO_working_3-way'!$I286)</f>
        <v/>
      </c>
      <c r="F287" s="21" t="str">
        <f>IF(OR($A287="",$B287="",$C287=""),"",B287*'MPTO_working_3-way'!$I286)</f>
        <v/>
      </c>
      <c r="G287" s="22" t="str">
        <f>IF(OR($A287="",$B287="",$C287=""),"",C287*'MPTO_working_3-way'!$I286)</f>
        <v/>
      </c>
      <c r="H287" s="17" t="str">
        <f>IF(OR($A287="",$B287="",$C287=""),"",'MPTO_working_3-way'!E286)</f>
        <v/>
      </c>
      <c r="I287" s="21" t="str">
        <f>IF(OR($A287="",$B287="",$C287=""),"",'MPTO_working_3-way'!F286)</f>
        <v/>
      </c>
      <c r="J287" s="22" t="str">
        <f>IF(OR($A287="",$B287="",$C287=""),"",'MPTO_working_3-way'!G286)</f>
        <v/>
      </c>
      <c r="K287" s="17" t="str">
        <f>IF(OR($A287="",$B287="",$C287=""),"",'OddsRatio_working_3-way'!H286)</f>
        <v/>
      </c>
      <c r="L287" s="21" t="str">
        <f>IF(OR($A287="",$B287="",$C287=""),"",'OddsRatio_working_3-way'!I286)</f>
        <v/>
      </c>
      <c r="M287" s="22" t="str">
        <f>IF(OR($A287="",$B287="",$C287=""),"",'OddsRatio_working_3-way'!J286)</f>
        <v/>
      </c>
      <c r="N287" s="17" t="str">
        <f>IF('Log_working_3-way'!$D286="","",A287^('Log_working_3-way'!$D286))</f>
        <v/>
      </c>
      <c r="O287" s="21" t="str">
        <f>IF('Log_working_3-way'!$D286="","",B287^('Log_working_3-way'!$D286))</f>
        <v/>
      </c>
      <c r="P287" s="22" t="str">
        <f>IF('Log_working_3-way'!$D286="","",C287^('Log_working_3-way'!$D286))</f>
        <v/>
      </c>
    </row>
    <row r="288" spans="4:16">
      <c r="D288" s="20" t="str">
        <f t="shared" si="4"/>
        <v/>
      </c>
      <c r="E288" s="17" t="str">
        <f>IF(OR($A288="",$B288="",$C288=""),"",A288*'MPTO_working_3-way'!$I287)</f>
        <v/>
      </c>
      <c r="F288" s="21" t="str">
        <f>IF(OR($A288="",$B288="",$C288=""),"",B288*'MPTO_working_3-way'!$I287)</f>
        <v/>
      </c>
      <c r="G288" s="22" t="str">
        <f>IF(OR($A288="",$B288="",$C288=""),"",C288*'MPTO_working_3-way'!$I287)</f>
        <v/>
      </c>
      <c r="H288" s="17" t="str">
        <f>IF(OR($A288="",$B288="",$C288=""),"",'MPTO_working_3-way'!E287)</f>
        <v/>
      </c>
      <c r="I288" s="21" t="str">
        <f>IF(OR($A288="",$B288="",$C288=""),"",'MPTO_working_3-way'!F287)</f>
        <v/>
      </c>
      <c r="J288" s="22" t="str">
        <f>IF(OR($A288="",$B288="",$C288=""),"",'MPTO_working_3-way'!G287)</f>
        <v/>
      </c>
      <c r="K288" s="17" t="str">
        <f>IF(OR($A288="",$B288="",$C288=""),"",'OddsRatio_working_3-way'!H287)</f>
        <v/>
      </c>
      <c r="L288" s="21" t="str">
        <f>IF(OR($A288="",$B288="",$C288=""),"",'OddsRatio_working_3-way'!I287)</f>
        <v/>
      </c>
      <c r="M288" s="22" t="str">
        <f>IF(OR($A288="",$B288="",$C288=""),"",'OddsRatio_working_3-way'!J287)</f>
        <v/>
      </c>
      <c r="N288" s="17" t="str">
        <f>IF('Log_working_3-way'!$D287="","",A288^('Log_working_3-way'!$D287))</f>
        <v/>
      </c>
      <c r="O288" s="21" t="str">
        <f>IF('Log_working_3-way'!$D287="","",B288^('Log_working_3-way'!$D287))</f>
        <v/>
      </c>
      <c r="P288" s="22" t="str">
        <f>IF('Log_working_3-way'!$D287="","",C288^('Log_working_3-way'!$D287))</f>
        <v/>
      </c>
    </row>
    <row r="289" spans="4:16">
      <c r="D289" s="20" t="str">
        <f t="shared" si="4"/>
        <v/>
      </c>
      <c r="E289" s="17" t="str">
        <f>IF(OR($A289="",$B289="",$C289=""),"",A289*'MPTO_working_3-way'!$I288)</f>
        <v/>
      </c>
      <c r="F289" s="21" t="str">
        <f>IF(OR($A289="",$B289="",$C289=""),"",B289*'MPTO_working_3-way'!$I288)</f>
        <v/>
      </c>
      <c r="G289" s="22" t="str">
        <f>IF(OR($A289="",$B289="",$C289=""),"",C289*'MPTO_working_3-way'!$I288)</f>
        <v/>
      </c>
      <c r="H289" s="17" t="str">
        <f>IF(OR($A289="",$B289="",$C289=""),"",'MPTO_working_3-way'!E288)</f>
        <v/>
      </c>
      <c r="I289" s="21" t="str">
        <f>IF(OR($A289="",$B289="",$C289=""),"",'MPTO_working_3-way'!F288)</f>
        <v/>
      </c>
      <c r="J289" s="22" t="str">
        <f>IF(OR($A289="",$B289="",$C289=""),"",'MPTO_working_3-way'!G288)</f>
        <v/>
      </c>
      <c r="K289" s="17" t="str">
        <f>IF(OR($A289="",$B289="",$C289=""),"",'OddsRatio_working_3-way'!H288)</f>
        <v/>
      </c>
      <c r="L289" s="21" t="str">
        <f>IF(OR($A289="",$B289="",$C289=""),"",'OddsRatio_working_3-way'!I288)</f>
        <v/>
      </c>
      <c r="M289" s="22" t="str">
        <f>IF(OR($A289="",$B289="",$C289=""),"",'OddsRatio_working_3-way'!J288)</f>
        <v/>
      </c>
      <c r="N289" s="17" t="str">
        <f>IF('Log_working_3-way'!$D288="","",A289^('Log_working_3-way'!$D288))</f>
        <v/>
      </c>
      <c r="O289" s="21" t="str">
        <f>IF('Log_working_3-way'!$D288="","",B289^('Log_working_3-way'!$D288))</f>
        <v/>
      </c>
      <c r="P289" s="22" t="str">
        <f>IF('Log_working_3-way'!$D288="","",C289^('Log_working_3-way'!$D288))</f>
        <v/>
      </c>
    </row>
    <row r="290" spans="4:16">
      <c r="D290" s="20" t="str">
        <f t="shared" si="4"/>
        <v/>
      </c>
      <c r="E290" s="17" t="str">
        <f>IF(OR($A290="",$B290="",$C290=""),"",A290*'MPTO_working_3-way'!$I289)</f>
        <v/>
      </c>
      <c r="F290" s="21" t="str">
        <f>IF(OR($A290="",$B290="",$C290=""),"",B290*'MPTO_working_3-way'!$I289)</f>
        <v/>
      </c>
      <c r="G290" s="22" t="str">
        <f>IF(OR($A290="",$B290="",$C290=""),"",C290*'MPTO_working_3-way'!$I289)</f>
        <v/>
      </c>
      <c r="H290" s="17" t="str">
        <f>IF(OR($A290="",$B290="",$C290=""),"",'MPTO_working_3-way'!E289)</f>
        <v/>
      </c>
      <c r="I290" s="21" t="str">
        <f>IF(OR($A290="",$B290="",$C290=""),"",'MPTO_working_3-way'!F289)</f>
        <v/>
      </c>
      <c r="J290" s="22" t="str">
        <f>IF(OR($A290="",$B290="",$C290=""),"",'MPTO_working_3-way'!G289)</f>
        <v/>
      </c>
      <c r="K290" s="17" t="str">
        <f>IF(OR($A290="",$B290="",$C290=""),"",'OddsRatio_working_3-way'!H289)</f>
        <v/>
      </c>
      <c r="L290" s="21" t="str">
        <f>IF(OR($A290="",$B290="",$C290=""),"",'OddsRatio_working_3-way'!I289)</f>
        <v/>
      </c>
      <c r="M290" s="22" t="str">
        <f>IF(OR($A290="",$B290="",$C290=""),"",'OddsRatio_working_3-way'!J289)</f>
        <v/>
      </c>
      <c r="N290" s="17" t="str">
        <f>IF('Log_working_3-way'!$D289="","",A290^('Log_working_3-way'!$D289))</f>
        <v/>
      </c>
      <c r="O290" s="21" t="str">
        <f>IF('Log_working_3-way'!$D289="","",B290^('Log_working_3-way'!$D289))</f>
        <v/>
      </c>
      <c r="P290" s="22" t="str">
        <f>IF('Log_working_3-way'!$D289="","",C290^('Log_working_3-way'!$D289))</f>
        <v/>
      </c>
    </row>
    <row r="291" spans="4:16">
      <c r="D291" s="20" t="str">
        <f t="shared" si="4"/>
        <v/>
      </c>
      <c r="E291" s="17" t="str">
        <f>IF(OR($A291="",$B291="",$C291=""),"",A291*'MPTO_working_3-way'!$I290)</f>
        <v/>
      </c>
      <c r="F291" s="21" t="str">
        <f>IF(OR($A291="",$B291="",$C291=""),"",B291*'MPTO_working_3-way'!$I290)</f>
        <v/>
      </c>
      <c r="G291" s="22" t="str">
        <f>IF(OR($A291="",$B291="",$C291=""),"",C291*'MPTO_working_3-way'!$I290)</f>
        <v/>
      </c>
      <c r="H291" s="17" t="str">
        <f>IF(OR($A291="",$B291="",$C291=""),"",'MPTO_working_3-way'!E290)</f>
        <v/>
      </c>
      <c r="I291" s="21" t="str">
        <f>IF(OR($A291="",$B291="",$C291=""),"",'MPTO_working_3-way'!F290)</f>
        <v/>
      </c>
      <c r="J291" s="22" t="str">
        <f>IF(OR($A291="",$B291="",$C291=""),"",'MPTO_working_3-way'!G290)</f>
        <v/>
      </c>
      <c r="K291" s="17" t="str">
        <f>IF(OR($A291="",$B291="",$C291=""),"",'OddsRatio_working_3-way'!H290)</f>
        <v/>
      </c>
      <c r="L291" s="21" t="str">
        <f>IF(OR($A291="",$B291="",$C291=""),"",'OddsRatio_working_3-way'!I290)</f>
        <v/>
      </c>
      <c r="M291" s="22" t="str">
        <f>IF(OR($A291="",$B291="",$C291=""),"",'OddsRatio_working_3-way'!J290)</f>
        <v/>
      </c>
      <c r="N291" s="17" t="str">
        <f>IF('Log_working_3-way'!$D290="","",A291^('Log_working_3-way'!$D290))</f>
        <v/>
      </c>
      <c r="O291" s="21" t="str">
        <f>IF('Log_working_3-way'!$D290="","",B291^('Log_working_3-way'!$D290))</f>
        <v/>
      </c>
      <c r="P291" s="22" t="str">
        <f>IF('Log_working_3-way'!$D290="","",C291^('Log_working_3-way'!$D290))</f>
        <v/>
      </c>
    </row>
    <row r="292" spans="4:16">
      <c r="D292" s="20" t="str">
        <f t="shared" si="4"/>
        <v/>
      </c>
      <c r="E292" s="17" t="str">
        <f>IF(OR($A292="",$B292="",$C292=""),"",A292*'MPTO_working_3-way'!$I291)</f>
        <v/>
      </c>
      <c r="F292" s="21" t="str">
        <f>IF(OR($A292="",$B292="",$C292=""),"",B292*'MPTO_working_3-way'!$I291)</f>
        <v/>
      </c>
      <c r="G292" s="22" t="str">
        <f>IF(OR($A292="",$B292="",$C292=""),"",C292*'MPTO_working_3-way'!$I291)</f>
        <v/>
      </c>
      <c r="H292" s="17" t="str">
        <f>IF(OR($A292="",$B292="",$C292=""),"",'MPTO_working_3-way'!E291)</f>
        <v/>
      </c>
      <c r="I292" s="21" t="str">
        <f>IF(OR($A292="",$B292="",$C292=""),"",'MPTO_working_3-way'!F291)</f>
        <v/>
      </c>
      <c r="J292" s="22" t="str">
        <f>IF(OR($A292="",$B292="",$C292=""),"",'MPTO_working_3-way'!G291)</f>
        <v/>
      </c>
      <c r="K292" s="17" t="str">
        <f>IF(OR($A292="",$B292="",$C292=""),"",'OddsRatio_working_3-way'!H291)</f>
        <v/>
      </c>
      <c r="L292" s="21" t="str">
        <f>IF(OR($A292="",$B292="",$C292=""),"",'OddsRatio_working_3-way'!I291)</f>
        <v/>
      </c>
      <c r="M292" s="22" t="str">
        <f>IF(OR($A292="",$B292="",$C292=""),"",'OddsRatio_working_3-way'!J291)</f>
        <v/>
      </c>
      <c r="N292" s="17" t="str">
        <f>IF('Log_working_3-way'!$D291="","",A292^('Log_working_3-way'!$D291))</f>
        <v/>
      </c>
      <c r="O292" s="21" t="str">
        <f>IF('Log_working_3-way'!$D291="","",B292^('Log_working_3-way'!$D291))</f>
        <v/>
      </c>
      <c r="P292" s="22" t="str">
        <f>IF('Log_working_3-way'!$D291="","",C292^('Log_working_3-way'!$D291))</f>
        <v/>
      </c>
    </row>
    <row r="293" spans="4:16">
      <c r="D293" s="20" t="str">
        <f t="shared" si="4"/>
        <v/>
      </c>
      <c r="E293" s="17" t="str">
        <f>IF(OR($A293="",$B293="",$C293=""),"",A293*'MPTO_working_3-way'!$I292)</f>
        <v/>
      </c>
      <c r="F293" s="21" t="str">
        <f>IF(OR($A293="",$B293="",$C293=""),"",B293*'MPTO_working_3-way'!$I292)</f>
        <v/>
      </c>
      <c r="G293" s="22" t="str">
        <f>IF(OR($A293="",$B293="",$C293=""),"",C293*'MPTO_working_3-way'!$I292)</f>
        <v/>
      </c>
      <c r="H293" s="17" t="str">
        <f>IF(OR($A293="",$B293="",$C293=""),"",'MPTO_working_3-way'!E292)</f>
        <v/>
      </c>
      <c r="I293" s="21" t="str">
        <f>IF(OR($A293="",$B293="",$C293=""),"",'MPTO_working_3-way'!F292)</f>
        <v/>
      </c>
      <c r="J293" s="22" t="str">
        <f>IF(OR($A293="",$B293="",$C293=""),"",'MPTO_working_3-way'!G292)</f>
        <v/>
      </c>
      <c r="K293" s="17" t="str">
        <f>IF(OR($A293="",$B293="",$C293=""),"",'OddsRatio_working_3-way'!H292)</f>
        <v/>
      </c>
      <c r="L293" s="21" t="str">
        <f>IF(OR($A293="",$B293="",$C293=""),"",'OddsRatio_working_3-way'!I292)</f>
        <v/>
      </c>
      <c r="M293" s="22" t="str">
        <f>IF(OR($A293="",$B293="",$C293=""),"",'OddsRatio_working_3-way'!J292)</f>
        <v/>
      </c>
      <c r="N293" s="17" t="str">
        <f>IF('Log_working_3-way'!$D292="","",A293^('Log_working_3-way'!$D292))</f>
        <v/>
      </c>
      <c r="O293" s="21" t="str">
        <f>IF('Log_working_3-way'!$D292="","",B293^('Log_working_3-way'!$D292))</f>
        <v/>
      </c>
      <c r="P293" s="22" t="str">
        <f>IF('Log_working_3-way'!$D292="","",C293^('Log_working_3-way'!$D292))</f>
        <v/>
      </c>
    </row>
    <row r="294" spans="4:16">
      <c r="D294" s="20" t="str">
        <f t="shared" si="4"/>
        <v/>
      </c>
      <c r="E294" s="17" t="str">
        <f>IF(OR($A294="",$B294="",$C294=""),"",A294*'MPTO_working_3-way'!$I293)</f>
        <v/>
      </c>
      <c r="F294" s="21" t="str">
        <f>IF(OR($A294="",$B294="",$C294=""),"",B294*'MPTO_working_3-way'!$I293)</f>
        <v/>
      </c>
      <c r="G294" s="22" t="str">
        <f>IF(OR($A294="",$B294="",$C294=""),"",C294*'MPTO_working_3-way'!$I293)</f>
        <v/>
      </c>
      <c r="H294" s="17" t="str">
        <f>IF(OR($A294="",$B294="",$C294=""),"",'MPTO_working_3-way'!E293)</f>
        <v/>
      </c>
      <c r="I294" s="21" t="str">
        <f>IF(OR($A294="",$B294="",$C294=""),"",'MPTO_working_3-way'!F293)</f>
        <v/>
      </c>
      <c r="J294" s="22" t="str">
        <f>IF(OR($A294="",$B294="",$C294=""),"",'MPTO_working_3-way'!G293)</f>
        <v/>
      </c>
      <c r="K294" s="17" t="str">
        <f>IF(OR($A294="",$B294="",$C294=""),"",'OddsRatio_working_3-way'!H293)</f>
        <v/>
      </c>
      <c r="L294" s="21" t="str">
        <f>IF(OR($A294="",$B294="",$C294=""),"",'OddsRatio_working_3-way'!I293)</f>
        <v/>
      </c>
      <c r="M294" s="22" t="str">
        <f>IF(OR($A294="",$B294="",$C294=""),"",'OddsRatio_working_3-way'!J293)</f>
        <v/>
      </c>
      <c r="N294" s="17" t="str">
        <f>IF('Log_working_3-way'!$D293="","",A294^('Log_working_3-way'!$D293))</f>
        <v/>
      </c>
      <c r="O294" s="21" t="str">
        <f>IF('Log_working_3-way'!$D293="","",B294^('Log_working_3-way'!$D293))</f>
        <v/>
      </c>
      <c r="P294" s="22" t="str">
        <f>IF('Log_working_3-way'!$D293="","",C294^('Log_working_3-way'!$D293))</f>
        <v/>
      </c>
    </row>
    <row r="295" spans="4:16">
      <c r="D295" s="20" t="str">
        <f t="shared" si="4"/>
        <v/>
      </c>
      <c r="E295" s="17" t="str">
        <f>IF(OR($A295="",$B295="",$C295=""),"",A295*'MPTO_working_3-way'!$I294)</f>
        <v/>
      </c>
      <c r="F295" s="21" t="str">
        <f>IF(OR($A295="",$B295="",$C295=""),"",B295*'MPTO_working_3-way'!$I294)</f>
        <v/>
      </c>
      <c r="G295" s="22" t="str">
        <f>IF(OR($A295="",$B295="",$C295=""),"",C295*'MPTO_working_3-way'!$I294)</f>
        <v/>
      </c>
      <c r="H295" s="17" t="str">
        <f>IF(OR($A295="",$B295="",$C295=""),"",'MPTO_working_3-way'!E294)</f>
        <v/>
      </c>
      <c r="I295" s="21" t="str">
        <f>IF(OR($A295="",$B295="",$C295=""),"",'MPTO_working_3-way'!F294)</f>
        <v/>
      </c>
      <c r="J295" s="22" t="str">
        <f>IF(OR($A295="",$B295="",$C295=""),"",'MPTO_working_3-way'!G294)</f>
        <v/>
      </c>
      <c r="K295" s="17" t="str">
        <f>IF(OR($A295="",$B295="",$C295=""),"",'OddsRatio_working_3-way'!H294)</f>
        <v/>
      </c>
      <c r="L295" s="21" t="str">
        <f>IF(OR($A295="",$B295="",$C295=""),"",'OddsRatio_working_3-way'!I294)</f>
        <v/>
      </c>
      <c r="M295" s="22" t="str">
        <f>IF(OR($A295="",$B295="",$C295=""),"",'OddsRatio_working_3-way'!J294)</f>
        <v/>
      </c>
      <c r="N295" s="17" t="str">
        <f>IF('Log_working_3-way'!$D294="","",A295^('Log_working_3-way'!$D294))</f>
        <v/>
      </c>
      <c r="O295" s="21" t="str">
        <f>IF('Log_working_3-way'!$D294="","",B295^('Log_working_3-way'!$D294))</f>
        <v/>
      </c>
      <c r="P295" s="22" t="str">
        <f>IF('Log_working_3-way'!$D294="","",C295^('Log_working_3-way'!$D294))</f>
        <v/>
      </c>
    </row>
    <row r="296" spans="4:16">
      <c r="D296" s="20" t="str">
        <f t="shared" si="4"/>
        <v/>
      </c>
      <c r="E296" s="17" t="str">
        <f>IF(OR($A296="",$B296="",$C296=""),"",A296*'MPTO_working_3-way'!$I295)</f>
        <v/>
      </c>
      <c r="F296" s="21" t="str">
        <f>IF(OR($A296="",$B296="",$C296=""),"",B296*'MPTO_working_3-way'!$I295)</f>
        <v/>
      </c>
      <c r="G296" s="22" t="str">
        <f>IF(OR($A296="",$B296="",$C296=""),"",C296*'MPTO_working_3-way'!$I295)</f>
        <v/>
      </c>
      <c r="H296" s="17" t="str">
        <f>IF(OR($A296="",$B296="",$C296=""),"",'MPTO_working_3-way'!E295)</f>
        <v/>
      </c>
      <c r="I296" s="21" t="str">
        <f>IF(OR($A296="",$B296="",$C296=""),"",'MPTO_working_3-way'!F295)</f>
        <v/>
      </c>
      <c r="J296" s="22" t="str">
        <f>IF(OR($A296="",$B296="",$C296=""),"",'MPTO_working_3-way'!G295)</f>
        <v/>
      </c>
      <c r="K296" s="17" t="str">
        <f>IF(OR($A296="",$B296="",$C296=""),"",'OddsRatio_working_3-way'!H295)</f>
        <v/>
      </c>
      <c r="L296" s="21" t="str">
        <f>IF(OR($A296="",$B296="",$C296=""),"",'OddsRatio_working_3-way'!I295)</f>
        <v/>
      </c>
      <c r="M296" s="22" t="str">
        <f>IF(OR($A296="",$B296="",$C296=""),"",'OddsRatio_working_3-way'!J295)</f>
        <v/>
      </c>
      <c r="N296" s="17" t="str">
        <f>IF('Log_working_3-way'!$D295="","",A296^('Log_working_3-way'!$D295))</f>
        <v/>
      </c>
      <c r="O296" s="21" t="str">
        <f>IF('Log_working_3-way'!$D295="","",B296^('Log_working_3-way'!$D295))</f>
        <v/>
      </c>
      <c r="P296" s="22" t="str">
        <f>IF('Log_working_3-way'!$D295="","",C296^('Log_working_3-way'!$D295))</f>
        <v/>
      </c>
    </row>
    <row r="297" spans="4:16">
      <c r="D297" s="20" t="str">
        <f t="shared" si="4"/>
        <v/>
      </c>
      <c r="E297" s="17" t="str">
        <f>IF(OR($A297="",$B297="",$C297=""),"",A297*'MPTO_working_3-way'!$I296)</f>
        <v/>
      </c>
      <c r="F297" s="21" t="str">
        <f>IF(OR($A297="",$B297="",$C297=""),"",B297*'MPTO_working_3-way'!$I296)</f>
        <v/>
      </c>
      <c r="G297" s="22" t="str">
        <f>IF(OR($A297="",$B297="",$C297=""),"",C297*'MPTO_working_3-way'!$I296)</f>
        <v/>
      </c>
      <c r="H297" s="17" t="str">
        <f>IF(OR($A297="",$B297="",$C297=""),"",'MPTO_working_3-way'!E296)</f>
        <v/>
      </c>
      <c r="I297" s="21" t="str">
        <f>IF(OR($A297="",$B297="",$C297=""),"",'MPTO_working_3-way'!F296)</f>
        <v/>
      </c>
      <c r="J297" s="22" t="str">
        <f>IF(OR($A297="",$B297="",$C297=""),"",'MPTO_working_3-way'!G296)</f>
        <v/>
      </c>
      <c r="K297" s="17" t="str">
        <f>IF(OR($A297="",$B297="",$C297=""),"",'OddsRatio_working_3-way'!H296)</f>
        <v/>
      </c>
      <c r="L297" s="21" t="str">
        <f>IF(OR($A297="",$B297="",$C297=""),"",'OddsRatio_working_3-way'!I296)</f>
        <v/>
      </c>
      <c r="M297" s="22" t="str">
        <f>IF(OR($A297="",$B297="",$C297=""),"",'OddsRatio_working_3-way'!J296)</f>
        <v/>
      </c>
      <c r="N297" s="17" t="str">
        <f>IF('Log_working_3-way'!$D296="","",A297^('Log_working_3-way'!$D296))</f>
        <v/>
      </c>
      <c r="O297" s="21" t="str">
        <f>IF('Log_working_3-way'!$D296="","",B297^('Log_working_3-way'!$D296))</f>
        <v/>
      </c>
      <c r="P297" s="22" t="str">
        <f>IF('Log_working_3-way'!$D296="","",C297^('Log_working_3-way'!$D296))</f>
        <v/>
      </c>
    </row>
    <row r="298" spans="4:16">
      <c r="D298" s="20" t="str">
        <f t="shared" si="4"/>
        <v/>
      </c>
      <c r="E298" s="17" t="str">
        <f>IF(OR($A298="",$B298="",$C298=""),"",A298*'MPTO_working_3-way'!$I297)</f>
        <v/>
      </c>
      <c r="F298" s="21" t="str">
        <f>IF(OR($A298="",$B298="",$C298=""),"",B298*'MPTO_working_3-way'!$I297)</f>
        <v/>
      </c>
      <c r="G298" s="22" t="str">
        <f>IF(OR($A298="",$B298="",$C298=""),"",C298*'MPTO_working_3-way'!$I297)</f>
        <v/>
      </c>
      <c r="H298" s="17" t="str">
        <f>IF(OR($A298="",$B298="",$C298=""),"",'MPTO_working_3-way'!E297)</f>
        <v/>
      </c>
      <c r="I298" s="21" t="str">
        <f>IF(OR($A298="",$B298="",$C298=""),"",'MPTO_working_3-way'!F297)</f>
        <v/>
      </c>
      <c r="J298" s="22" t="str">
        <f>IF(OR($A298="",$B298="",$C298=""),"",'MPTO_working_3-way'!G297)</f>
        <v/>
      </c>
      <c r="K298" s="17" t="str">
        <f>IF(OR($A298="",$B298="",$C298=""),"",'OddsRatio_working_3-way'!H297)</f>
        <v/>
      </c>
      <c r="L298" s="21" t="str">
        <f>IF(OR($A298="",$B298="",$C298=""),"",'OddsRatio_working_3-way'!I297)</f>
        <v/>
      </c>
      <c r="M298" s="22" t="str">
        <f>IF(OR($A298="",$B298="",$C298=""),"",'OddsRatio_working_3-way'!J297)</f>
        <v/>
      </c>
      <c r="N298" s="17" t="str">
        <f>IF('Log_working_3-way'!$D297="","",A298^('Log_working_3-way'!$D297))</f>
        <v/>
      </c>
      <c r="O298" s="21" t="str">
        <f>IF('Log_working_3-way'!$D297="","",B298^('Log_working_3-way'!$D297))</f>
        <v/>
      </c>
      <c r="P298" s="22" t="str">
        <f>IF('Log_working_3-way'!$D297="","",C298^('Log_working_3-way'!$D297))</f>
        <v/>
      </c>
    </row>
    <row r="299" spans="4:16">
      <c r="D299" s="20" t="str">
        <f t="shared" si="4"/>
        <v/>
      </c>
      <c r="E299" s="17" t="str">
        <f>IF(OR($A299="",$B299="",$C299=""),"",A299*'MPTO_working_3-way'!$I298)</f>
        <v/>
      </c>
      <c r="F299" s="21" t="str">
        <f>IF(OR($A299="",$B299="",$C299=""),"",B299*'MPTO_working_3-way'!$I298)</f>
        <v/>
      </c>
      <c r="G299" s="22" t="str">
        <f>IF(OR($A299="",$B299="",$C299=""),"",C299*'MPTO_working_3-way'!$I298)</f>
        <v/>
      </c>
      <c r="H299" s="17" t="str">
        <f>IF(OR($A299="",$B299="",$C299=""),"",'MPTO_working_3-way'!E298)</f>
        <v/>
      </c>
      <c r="I299" s="21" t="str">
        <f>IF(OR($A299="",$B299="",$C299=""),"",'MPTO_working_3-way'!F298)</f>
        <v/>
      </c>
      <c r="J299" s="22" t="str">
        <f>IF(OR($A299="",$B299="",$C299=""),"",'MPTO_working_3-way'!G298)</f>
        <v/>
      </c>
      <c r="K299" s="17" t="str">
        <f>IF(OR($A299="",$B299="",$C299=""),"",'OddsRatio_working_3-way'!H298)</f>
        <v/>
      </c>
      <c r="L299" s="21" t="str">
        <f>IF(OR($A299="",$B299="",$C299=""),"",'OddsRatio_working_3-way'!I298)</f>
        <v/>
      </c>
      <c r="M299" s="22" t="str">
        <f>IF(OR($A299="",$B299="",$C299=""),"",'OddsRatio_working_3-way'!J298)</f>
        <v/>
      </c>
      <c r="N299" s="17" t="str">
        <f>IF('Log_working_3-way'!$D298="","",A299^('Log_working_3-way'!$D298))</f>
        <v/>
      </c>
      <c r="O299" s="21" t="str">
        <f>IF('Log_working_3-way'!$D298="","",B299^('Log_working_3-way'!$D298))</f>
        <v/>
      </c>
      <c r="P299" s="22" t="str">
        <f>IF('Log_working_3-way'!$D298="","",C299^('Log_working_3-way'!$D298))</f>
        <v/>
      </c>
    </row>
    <row r="300" spans="4:16">
      <c r="D300" s="20" t="str">
        <f t="shared" si="4"/>
        <v/>
      </c>
      <c r="E300" s="17" t="str">
        <f>IF(OR($A300="",$B300="",$C300=""),"",A300*'MPTO_working_3-way'!$I299)</f>
        <v/>
      </c>
      <c r="F300" s="21" t="str">
        <f>IF(OR($A300="",$B300="",$C300=""),"",B300*'MPTO_working_3-way'!$I299)</f>
        <v/>
      </c>
      <c r="G300" s="22" t="str">
        <f>IF(OR($A300="",$B300="",$C300=""),"",C300*'MPTO_working_3-way'!$I299)</f>
        <v/>
      </c>
      <c r="H300" s="17" t="str">
        <f>IF(OR($A300="",$B300="",$C300=""),"",'MPTO_working_3-way'!E299)</f>
        <v/>
      </c>
      <c r="I300" s="21" t="str">
        <f>IF(OR($A300="",$B300="",$C300=""),"",'MPTO_working_3-way'!F299)</f>
        <v/>
      </c>
      <c r="J300" s="22" t="str">
        <f>IF(OR($A300="",$B300="",$C300=""),"",'MPTO_working_3-way'!G299)</f>
        <v/>
      </c>
      <c r="K300" s="17" t="str">
        <f>IF(OR($A300="",$B300="",$C300=""),"",'OddsRatio_working_3-way'!H299)</f>
        <v/>
      </c>
      <c r="L300" s="21" t="str">
        <f>IF(OR($A300="",$B300="",$C300=""),"",'OddsRatio_working_3-way'!I299)</f>
        <v/>
      </c>
      <c r="M300" s="22" t="str">
        <f>IF(OR($A300="",$B300="",$C300=""),"",'OddsRatio_working_3-way'!J299)</f>
        <v/>
      </c>
      <c r="N300" s="17" t="str">
        <f>IF('Log_working_3-way'!$D299="","",A300^('Log_working_3-way'!$D299))</f>
        <v/>
      </c>
      <c r="O300" s="21" t="str">
        <f>IF('Log_working_3-way'!$D299="","",B300^('Log_working_3-way'!$D299))</f>
        <v/>
      </c>
      <c r="P300" s="22" t="str">
        <f>IF('Log_working_3-way'!$D299="","",C300^('Log_working_3-way'!$D299))</f>
        <v/>
      </c>
    </row>
    <row r="301" spans="4:16">
      <c r="D301" s="20" t="str">
        <f t="shared" si="4"/>
        <v/>
      </c>
      <c r="E301" s="17" t="str">
        <f>IF(OR($A301="",$B301="",$C301=""),"",A301*'MPTO_working_3-way'!$I300)</f>
        <v/>
      </c>
      <c r="F301" s="21" t="str">
        <f>IF(OR($A301="",$B301="",$C301=""),"",B301*'MPTO_working_3-way'!$I300)</f>
        <v/>
      </c>
      <c r="G301" s="22" t="str">
        <f>IF(OR($A301="",$B301="",$C301=""),"",C301*'MPTO_working_3-way'!$I300)</f>
        <v/>
      </c>
      <c r="H301" s="17" t="str">
        <f>IF(OR($A301="",$B301="",$C301=""),"",'MPTO_working_3-way'!E300)</f>
        <v/>
      </c>
      <c r="I301" s="21" t="str">
        <f>IF(OR($A301="",$B301="",$C301=""),"",'MPTO_working_3-way'!F300)</f>
        <v/>
      </c>
      <c r="J301" s="22" t="str">
        <f>IF(OR($A301="",$B301="",$C301=""),"",'MPTO_working_3-way'!G300)</f>
        <v/>
      </c>
      <c r="K301" s="17" t="str">
        <f>IF(OR($A301="",$B301="",$C301=""),"",'OddsRatio_working_3-way'!H300)</f>
        <v/>
      </c>
      <c r="L301" s="21" t="str">
        <f>IF(OR($A301="",$B301="",$C301=""),"",'OddsRatio_working_3-way'!I300)</f>
        <v/>
      </c>
      <c r="M301" s="22" t="str">
        <f>IF(OR($A301="",$B301="",$C301=""),"",'OddsRatio_working_3-way'!J300)</f>
        <v/>
      </c>
      <c r="N301" s="17" t="str">
        <f>IF('Log_working_3-way'!$D300="","",A301^('Log_working_3-way'!$D300))</f>
        <v/>
      </c>
      <c r="O301" s="21" t="str">
        <f>IF('Log_working_3-way'!$D300="","",B301^('Log_working_3-way'!$D300))</f>
        <v/>
      </c>
      <c r="P301" s="22" t="str">
        <f>IF('Log_working_3-way'!$D300="","",C301^('Log_working_3-way'!$D300))</f>
        <v/>
      </c>
    </row>
    <row r="302" spans="4:16">
      <c r="D302" s="20" t="str">
        <f t="shared" si="4"/>
        <v/>
      </c>
      <c r="E302" s="17" t="str">
        <f>IF(OR($A302="",$B302="",$C302=""),"",A302*'MPTO_working_3-way'!$I301)</f>
        <v/>
      </c>
      <c r="F302" s="21" t="str">
        <f>IF(OR($A302="",$B302="",$C302=""),"",B302*'MPTO_working_3-way'!$I301)</f>
        <v/>
      </c>
      <c r="G302" s="22" t="str">
        <f>IF(OR($A302="",$B302="",$C302=""),"",C302*'MPTO_working_3-way'!$I301)</f>
        <v/>
      </c>
      <c r="H302" s="17" t="str">
        <f>IF(OR($A302="",$B302="",$C302=""),"",'MPTO_working_3-way'!E301)</f>
        <v/>
      </c>
      <c r="I302" s="21" t="str">
        <f>IF(OR($A302="",$B302="",$C302=""),"",'MPTO_working_3-way'!F301)</f>
        <v/>
      </c>
      <c r="J302" s="22" t="str">
        <f>IF(OR($A302="",$B302="",$C302=""),"",'MPTO_working_3-way'!G301)</f>
        <v/>
      </c>
      <c r="K302" s="17" t="str">
        <f>IF(OR($A302="",$B302="",$C302=""),"",'OddsRatio_working_3-way'!H301)</f>
        <v/>
      </c>
      <c r="L302" s="21" t="str">
        <f>IF(OR($A302="",$B302="",$C302=""),"",'OddsRatio_working_3-way'!I301)</f>
        <v/>
      </c>
      <c r="M302" s="22" t="str">
        <f>IF(OR($A302="",$B302="",$C302=""),"",'OddsRatio_working_3-way'!J301)</f>
        <v/>
      </c>
      <c r="N302" s="17" t="str">
        <f>IF('Log_working_3-way'!$D301="","",A302^('Log_working_3-way'!$D301))</f>
        <v/>
      </c>
      <c r="O302" s="21" t="str">
        <f>IF('Log_working_3-way'!$D301="","",B302^('Log_working_3-way'!$D301))</f>
        <v/>
      </c>
      <c r="P302" s="22" t="str">
        <f>IF('Log_working_3-way'!$D301="","",C302^('Log_working_3-way'!$D301))</f>
        <v/>
      </c>
    </row>
    <row r="303" spans="4:16">
      <c r="D303" s="20" t="str">
        <f t="shared" si="4"/>
        <v/>
      </c>
      <c r="E303" s="17" t="str">
        <f>IF(OR($A303="",$B303="",$C303=""),"",A303*'MPTO_working_3-way'!$I302)</f>
        <v/>
      </c>
      <c r="F303" s="21" t="str">
        <f>IF(OR($A303="",$B303="",$C303=""),"",B303*'MPTO_working_3-way'!$I302)</f>
        <v/>
      </c>
      <c r="G303" s="22" t="str">
        <f>IF(OR($A303="",$B303="",$C303=""),"",C303*'MPTO_working_3-way'!$I302)</f>
        <v/>
      </c>
      <c r="H303" s="17" t="str">
        <f>IF(OR($A303="",$B303="",$C303=""),"",'MPTO_working_3-way'!E302)</f>
        <v/>
      </c>
      <c r="I303" s="21" t="str">
        <f>IF(OR($A303="",$B303="",$C303=""),"",'MPTO_working_3-way'!F302)</f>
        <v/>
      </c>
      <c r="J303" s="22" t="str">
        <f>IF(OR($A303="",$B303="",$C303=""),"",'MPTO_working_3-way'!G302)</f>
        <v/>
      </c>
      <c r="K303" s="17" t="str">
        <f>IF(OR($A303="",$B303="",$C303=""),"",'OddsRatio_working_3-way'!H302)</f>
        <v/>
      </c>
      <c r="L303" s="21" t="str">
        <f>IF(OR($A303="",$B303="",$C303=""),"",'OddsRatio_working_3-way'!I302)</f>
        <v/>
      </c>
      <c r="M303" s="22" t="str">
        <f>IF(OR($A303="",$B303="",$C303=""),"",'OddsRatio_working_3-way'!J302)</f>
        <v/>
      </c>
      <c r="N303" s="17" t="str">
        <f>IF('Log_working_3-way'!$D302="","",A303^('Log_working_3-way'!$D302))</f>
        <v/>
      </c>
      <c r="O303" s="21" t="str">
        <f>IF('Log_working_3-way'!$D302="","",B303^('Log_working_3-way'!$D302))</f>
        <v/>
      </c>
      <c r="P303" s="22" t="str">
        <f>IF('Log_working_3-way'!$D302="","",C303^('Log_working_3-way'!$D302))</f>
        <v/>
      </c>
    </row>
    <row r="304" spans="4:16">
      <c r="D304" s="20" t="str">
        <f t="shared" si="4"/>
        <v/>
      </c>
      <c r="E304" s="17" t="str">
        <f>IF(OR($A304="",$B304="",$C304=""),"",A304*'MPTO_working_3-way'!$I303)</f>
        <v/>
      </c>
      <c r="F304" s="21" t="str">
        <f>IF(OR($A304="",$B304="",$C304=""),"",B304*'MPTO_working_3-way'!$I303)</f>
        <v/>
      </c>
      <c r="G304" s="22" t="str">
        <f>IF(OR($A304="",$B304="",$C304=""),"",C304*'MPTO_working_3-way'!$I303)</f>
        <v/>
      </c>
      <c r="H304" s="17" t="str">
        <f>IF(OR($A304="",$B304="",$C304=""),"",'MPTO_working_3-way'!E303)</f>
        <v/>
      </c>
      <c r="I304" s="21" t="str">
        <f>IF(OR($A304="",$B304="",$C304=""),"",'MPTO_working_3-way'!F303)</f>
        <v/>
      </c>
      <c r="J304" s="22" t="str">
        <f>IF(OR($A304="",$B304="",$C304=""),"",'MPTO_working_3-way'!G303)</f>
        <v/>
      </c>
      <c r="K304" s="17" t="str">
        <f>IF(OR($A304="",$B304="",$C304=""),"",'OddsRatio_working_3-way'!H303)</f>
        <v/>
      </c>
      <c r="L304" s="21" t="str">
        <f>IF(OR($A304="",$B304="",$C304=""),"",'OddsRatio_working_3-way'!I303)</f>
        <v/>
      </c>
      <c r="M304" s="22" t="str">
        <f>IF(OR($A304="",$B304="",$C304=""),"",'OddsRatio_working_3-way'!J303)</f>
        <v/>
      </c>
      <c r="N304" s="17" t="str">
        <f>IF('Log_working_3-way'!$D303="","",A304^('Log_working_3-way'!$D303))</f>
        <v/>
      </c>
      <c r="O304" s="21" t="str">
        <f>IF('Log_working_3-way'!$D303="","",B304^('Log_working_3-way'!$D303))</f>
        <v/>
      </c>
      <c r="P304" s="22" t="str">
        <f>IF('Log_working_3-way'!$D303="","",C304^('Log_working_3-way'!$D303))</f>
        <v/>
      </c>
    </row>
    <row r="305" spans="4:16">
      <c r="D305" s="20" t="str">
        <f t="shared" si="4"/>
        <v/>
      </c>
      <c r="E305" s="17" t="str">
        <f>IF(OR($A305="",$B305="",$C305=""),"",A305*'MPTO_working_3-way'!$I304)</f>
        <v/>
      </c>
      <c r="F305" s="21" t="str">
        <f>IF(OR($A305="",$B305="",$C305=""),"",B305*'MPTO_working_3-way'!$I304)</f>
        <v/>
      </c>
      <c r="G305" s="22" t="str">
        <f>IF(OR($A305="",$B305="",$C305=""),"",C305*'MPTO_working_3-way'!$I304)</f>
        <v/>
      </c>
      <c r="H305" s="17" t="str">
        <f>IF(OR($A305="",$B305="",$C305=""),"",'MPTO_working_3-way'!E304)</f>
        <v/>
      </c>
      <c r="I305" s="21" t="str">
        <f>IF(OR($A305="",$B305="",$C305=""),"",'MPTO_working_3-way'!F304)</f>
        <v/>
      </c>
      <c r="J305" s="22" t="str">
        <f>IF(OR($A305="",$B305="",$C305=""),"",'MPTO_working_3-way'!G304)</f>
        <v/>
      </c>
      <c r="K305" s="17" t="str">
        <f>IF(OR($A305="",$B305="",$C305=""),"",'OddsRatio_working_3-way'!H304)</f>
        <v/>
      </c>
      <c r="L305" s="21" t="str">
        <f>IF(OR($A305="",$B305="",$C305=""),"",'OddsRatio_working_3-way'!I304)</f>
        <v/>
      </c>
      <c r="M305" s="22" t="str">
        <f>IF(OR($A305="",$B305="",$C305=""),"",'OddsRatio_working_3-way'!J304)</f>
        <v/>
      </c>
      <c r="N305" s="17" t="str">
        <f>IF('Log_working_3-way'!$D304="","",A305^('Log_working_3-way'!$D304))</f>
        <v/>
      </c>
      <c r="O305" s="21" t="str">
        <f>IF('Log_working_3-way'!$D304="","",B305^('Log_working_3-way'!$D304))</f>
        <v/>
      </c>
      <c r="P305" s="22" t="str">
        <f>IF('Log_working_3-way'!$D304="","",C305^('Log_working_3-way'!$D304))</f>
        <v/>
      </c>
    </row>
    <row r="306" spans="4:16">
      <c r="D306" s="20" t="str">
        <f t="shared" si="4"/>
        <v/>
      </c>
      <c r="E306" s="17" t="str">
        <f>IF(OR($A306="",$B306="",$C306=""),"",A306*'MPTO_working_3-way'!$I305)</f>
        <v/>
      </c>
      <c r="F306" s="21" t="str">
        <f>IF(OR($A306="",$B306="",$C306=""),"",B306*'MPTO_working_3-way'!$I305)</f>
        <v/>
      </c>
      <c r="G306" s="22" t="str">
        <f>IF(OR($A306="",$B306="",$C306=""),"",C306*'MPTO_working_3-way'!$I305)</f>
        <v/>
      </c>
      <c r="H306" s="17" t="str">
        <f>IF(OR($A306="",$B306="",$C306=""),"",'MPTO_working_3-way'!E305)</f>
        <v/>
      </c>
      <c r="I306" s="21" t="str">
        <f>IF(OR($A306="",$B306="",$C306=""),"",'MPTO_working_3-way'!F305)</f>
        <v/>
      </c>
      <c r="J306" s="22" t="str">
        <f>IF(OR($A306="",$B306="",$C306=""),"",'MPTO_working_3-way'!G305)</f>
        <v/>
      </c>
      <c r="K306" s="17" t="str">
        <f>IF(OR($A306="",$B306="",$C306=""),"",'OddsRatio_working_3-way'!H305)</f>
        <v/>
      </c>
      <c r="L306" s="21" t="str">
        <f>IF(OR($A306="",$B306="",$C306=""),"",'OddsRatio_working_3-way'!I305)</f>
        <v/>
      </c>
      <c r="M306" s="22" t="str">
        <f>IF(OR($A306="",$B306="",$C306=""),"",'OddsRatio_working_3-way'!J305)</f>
        <v/>
      </c>
      <c r="N306" s="17" t="str">
        <f>IF('Log_working_3-way'!$D305="","",A306^('Log_working_3-way'!$D305))</f>
        <v/>
      </c>
      <c r="O306" s="21" t="str">
        <f>IF('Log_working_3-way'!$D305="","",B306^('Log_working_3-way'!$D305))</f>
        <v/>
      </c>
      <c r="P306" s="22" t="str">
        <f>IF('Log_working_3-way'!$D305="","",C306^('Log_working_3-way'!$D305))</f>
        <v/>
      </c>
    </row>
    <row r="307" spans="4:16">
      <c r="D307" s="20" t="str">
        <f t="shared" si="4"/>
        <v/>
      </c>
      <c r="E307" s="17" t="str">
        <f>IF(OR($A307="",$B307="",$C307=""),"",A307*'MPTO_working_3-way'!$I306)</f>
        <v/>
      </c>
      <c r="F307" s="21" t="str">
        <f>IF(OR($A307="",$B307="",$C307=""),"",B307*'MPTO_working_3-way'!$I306)</f>
        <v/>
      </c>
      <c r="G307" s="22" t="str">
        <f>IF(OR($A307="",$B307="",$C307=""),"",C307*'MPTO_working_3-way'!$I306)</f>
        <v/>
      </c>
      <c r="H307" s="17" t="str">
        <f>IF(OR($A307="",$B307="",$C307=""),"",'MPTO_working_3-way'!E306)</f>
        <v/>
      </c>
      <c r="I307" s="21" t="str">
        <f>IF(OR($A307="",$B307="",$C307=""),"",'MPTO_working_3-way'!F306)</f>
        <v/>
      </c>
      <c r="J307" s="22" t="str">
        <f>IF(OR($A307="",$B307="",$C307=""),"",'MPTO_working_3-way'!G306)</f>
        <v/>
      </c>
      <c r="K307" s="17" t="str">
        <f>IF(OR($A307="",$B307="",$C307=""),"",'OddsRatio_working_3-way'!H306)</f>
        <v/>
      </c>
      <c r="L307" s="21" t="str">
        <f>IF(OR($A307="",$B307="",$C307=""),"",'OddsRatio_working_3-way'!I306)</f>
        <v/>
      </c>
      <c r="M307" s="22" t="str">
        <f>IF(OR($A307="",$B307="",$C307=""),"",'OddsRatio_working_3-way'!J306)</f>
        <v/>
      </c>
      <c r="N307" s="17" t="str">
        <f>IF('Log_working_3-way'!$D306="","",A307^('Log_working_3-way'!$D306))</f>
        <v/>
      </c>
      <c r="O307" s="21" t="str">
        <f>IF('Log_working_3-way'!$D306="","",B307^('Log_working_3-way'!$D306))</f>
        <v/>
      </c>
      <c r="P307" s="22" t="str">
        <f>IF('Log_working_3-way'!$D306="","",C307^('Log_working_3-way'!$D306))</f>
        <v/>
      </c>
    </row>
    <row r="308" spans="4:16">
      <c r="D308" s="20" t="str">
        <f t="shared" si="4"/>
        <v/>
      </c>
      <c r="E308" s="17" t="str">
        <f>IF(OR($A308="",$B308="",$C308=""),"",A308*'MPTO_working_3-way'!$I307)</f>
        <v/>
      </c>
      <c r="F308" s="21" t="str">
        <f>IF(OR($A308="",$B308="",$C308=""),"",B308*'MPTO_working_3-way'!$I307)</f>
        <v/>
      </c>
      <c r="G308" s="22" t="str">
        <f>IF(OR($A308="",$B308="",$C308=""),"",C308*'MPTO_working_3-way'!$I307)</f>
        <v/>
      </c>
      <c r="H308" s="17" t="str">
        <f>IF(OR($A308="",$B308="",$C308=""),"",'MPTO_working_3-way'!E307)</f>
        <v/>
      </c>
      <c r="I308" s="21" t="str">
        <f>IF(OR($A308="",$B308="",$C308=""),"",'MPTO_working_3-way'!F307)</f>
        <v/>
      </c>
      <c r="J308" s="22" t="str">
        <f>IF(OR($A308="",$B308="",$C308=""),"",'MPTO_working_3-way'!G307)</f>
        <v/>
      </c>
      <c r="K308" s="17" t="str">
        <f>IF(OR($A308="",$B308="",$C308=""),"",'OddsRatio_working_3-way'!H307)</f>
        <v/>
      </c>
      <c r="L308" s="21" t="str">
        <f>IF(OR($A308="",$B308="",$C308=""),"",'OddsRatio_working_3-way'!I307)</f>
        <v/>
      </c>
      <c r="M308" s="22" t="str">
        <f>IF(OR($A308="",$B308="",$C308=""),"",'OddsRatio_working_3-way'!J307)</f>
        <v/>
      </c>
      <c r="N308" s="17" t="str">
        <f>IF('Log_working_3-way'!$D307="","",A308^('Log_working_3-way'!$D307))</f>
        <v/>
      </c>
      <c r="O308" s="21" t="str">
        <f>IF('Log_working_3-way'!$D307="","",B308^('Log_working_3-way'!$D307))</f>
        <v/>
      </c>
      <c r="P308" s="22" t="str">
        <f>IF('Log_working_3-way'!$D307="","",C308^('Log_working_3-way'!$D307))</f>
        <v/>
      </c>
    </row>
    <row r="309" spans="4:16">
      <c r="D309" s="20" t="str">
        <f t="shared" si="4"/>
        <v/>
      </c>
      <c r="E309" s="17" t="str">
        <f>IF(OR($A309="",$B309="",$C309=""),"",A309*'MPTO_working_3-way'!$I308)</f>
        <v/>
      </c>
      <c r="F309" s="21" t="str">
        <f>IF(OR($A309="",$B309="",$C309=""),"",B309*'MPTO_working_3-way'!$I308)</f>
        <v/>
      </c>
      <c r="G309" s="22" t="str">
        <f>IF(OR($A309="",$B309="",$C309=""),"",C309*'MPTO_working_3-way'!$I308)</f>
        <v/>
      </c>
      <c r="H309" s="17" t="str">
        <f>IF(OR($A309="",$B309="",$C309=""),"",'MPTO_working_3-way'!E308)</f>
        <v/>
      </c>
      <c r="I309" s="21" t="str">
        <f>IF(OR($A309="",$B309="",$C309=""),"",'MPTO_working_3-way'!F308)</f>
        <v/>
      </c>
      <c r="J309" s="22" t="str">
        <f>IF(OR($A309="",$B309="",$C309=""),"",'MPTO_working_3-way'!G308)</f>
        <v/>
      </c>
      <c r="K309" s="17" t="str">
        <f>IF(OR($A309="",$B309="",$C309=""),"",'OddsRatio_working_3-way'!H308)</f>
        <v/>
      </c>
      <c r="L309" s="21" t="str">
        <f>IF(OR($A309="",$B309="",$C309=""),"",'OddsRatio_working_3-way'!I308)</f>
        <v/>
      </c>
      <c r="M309" s="22" t="str">
        <f>IF(OR($A309="",$B309="",$C309=""),"",'OddsRatio_working_3-way'!J308)</f>
        <v/>
      </c>
      <c r="N309" s="17" t="str">
        <f>IF('Log_working_3-way'!$D308="","",A309^('Log_working_3-way'!$D308))</f>
        <v/>
      </c>
      <c r="O309" s="21" t="str">
        <f>IF('Log_working_3-way'!$D308="","",B309^('Log_working_3-way'!$D308))</f>
        <v/>
      </c>
      <c r="P309" s="22" t="str">
        <f>IF('Log_working_3-way'!$D308="","",C309^('Log_working_3-way'!$D308))</f>
        <v/>
      </c>
    </row>
    <row r="310" spans="4:16">
      <c r="D310" s="20" t="str">
        <f t="shared" si="4"/>
        <v/>
      </c>
      <c r="E310" s="17" t="str">
        <f>IF(OR($A310="",$B310="",$C310=""),"",A310*'MPTO_working_3-way'!$I309)</f>
        <v/>
      </c>
      <c r="F310" s="21" t="str">
        <f>IF(OR($A310="",$B310="",$C310=""),"",B310*'MPTO_working_3-way'!$I309)</f>
        <v/>
      </c>
      <c r="G310" s="22" t="str">
        <f>IF(OR($A310="",$B310="",$C310=""),"",C310*'MPTO_working_3-way'!$I309)</f>
        <v/>
      </c>
      <c r="H310" s="17" t="str">
        <f>IF(OR($A310="",$B310="",$C310=""),"",'MPTO_working_3-way'!E309)</f>
        <v/>
      </c>
      <c r="I310" s="21" t="str">
        <f>IF(OR($A310="",$B310="",$C310=""),"",'MPTO_working_3-way'!F309)</f>
        <v/>
      </c>
      <c r="J310" s="22" t="str">
        <f>IF(OR($A310="",$B310="",$C310=""),"",'MPTO_working_3-way'!G309)</f>
        <v/>
      </c>
      <c r="K310" s="17" t="str">
        <f>IF(OR($A310="",$B310="",$C310=""),"",'OddsRatio_working_3-way'!H309)</f>
        <v/>
      </c>
      <c r="L310" s="21" t="str">
        <f>IF(OR($A310="",$B310="",$C310=""),"",'OddsRatio_working_3-way'!I309)</f>
        <v/>
      </c>
      <c r="M310" s="22" t="str">
        <f>IF(OR($A310="",$B310="",$C310=""),"",'OddsRatio_working_3-way'!J309)</f>
        <v/>
      </c>
      <c r="N310" s="17" t="str">
        <f>IF('Log_working_3-way'!$D309="","",A310^('Log_working_3-way'!$D309))</f>
        <v/>
      </c>
      <c r="O310" s="21" t="str">
        <f>IF('Log_working_3-way'!$D309="","",B310^('Log_working_3-way'!$D309))</f>
        <v/>
      </c>
      <c r="P310" s="22" t="str">
        <f>IF('Log_working_3-way'!$D309="","",C310^('Log_working_3-way'!$D309))</f>
        <v/>
      </c>
    </row>
    <row r="311" spans="4:16">
      <c r="D311" s="20" t="str">
        <f t="shared" si="4"/>
        <v/>
      </c>
      <c r="E311" s="17" t="str">
        <f>IF(OR($A311="",$B311="",$C311=""),"",A311*'MPTO_working_3-way'!$I310)</f>
        <v/>
      </c>
      <c r="F311" s="21" t="str">
        <f>IF(OR($A311="",$B311="",$C311=""),"",B311*'MPTO_working_3-way'!$I310)</f>
        <v/>
      </c>
      <c r="G311" s="22" t="str">
        <f>IF(OR($A311="",$B311="",$C311=""),"",C311*'MPTO_working_3-way'!$I310)</f>
        <v/>
      </c>
      <c r="H311" s="17" t="str">
        <f>IF(OR($A311="",$B311="",$C311=""),"",'MPTO_working_3-way'!E310)</f>
        <v/>
      </c>
      <c r="I311" s="21" t="str">
        <f>IF(OR($A311="",$B311="",$C311=""),"",'MPTO_working_3-way'!F310)</f>
        <v/>
      </c>
      <c r="J311" s="22" t="str">
        <f>IF(OR($A311="",$B311="",$C311=""),"",'MPTO_working_3-way'!G310)</f>
        <v/>
      </c>
      <c r="K311" s="17" t="str">
        <f>IF(OR($A311="",$B311="",$C311=""),"",'OddsRatio_working_3-way'!H310)</f>
        <v/>
      </c>
      <c r="L311" s="21" t="str">
        <f>IF(OR($A311="",$B311="",$C311=""),"",'OddsRatio_working_3-way'!I310)</f>
        <v/>
      </c>
      <c r="M311" s="22" t="str">
        <f>IF(OR($A311="",$B311="",$C311=""),"",'OddsRatio_working_3-way'!J310)</f>
        <v/>
      </c>
      <c r="N311" s="17" t="str">
        <f>IF('Log_working_3-way'!$D310="","",A311^('Log_working_3-way'!$D310))</f>
        <v/>
      </c>
      <c r="O311" s="21" t="str">
        <f>IF('Log_working_3-way'!$D310="","",B311^('Log_working_3-way'!$D310))</f>
        <v/>
      </c>
      <c r="P311" s="22" t="str">
        <f>IF('Log_working_3-way'!$D310="","",C311^('Log_working_3-way'!$D310))</f>
        <v/>
      </c>
    </row>
    <row r="312" spans="4:16">
      <c r="D312" s="20" t="str">
        <f t="shared" si="4"/>
        <v/>
      </c>
      <c r="E312" s="17" t="str">
        <f>IF(OR($A312="",$B312="",$C312=""),"",A312*'MPTO_working_3-way'!$I311)</f>
        <v/>
      </c>
      <c r="F312" s="21" t="str">
        <f>IF(OR($A312="",$B312="",$C312=""),"",B312*'MPTO_working_3-way'!$I311)</f>
        <v/>
      </c>
      <c r="G312" s="22" t="str">
        <f>IF(OR($A312="",$B312="",$C312=""),"",C312*'MPTO_working_3-way'!$I311)</f>
        <v/>
      </c>
      <c r="H312" s="17" t="str">
        <f>IF(OR($A312="",$B312="",$C312=""),"",'MPTO_working_3-way'!E311)</f>
        <v/>
      </c>
      <c r="I312" s="21" t="str">
        <f>IF(OR($A312="",$B312="",$C312=""),"",'MPTO_working_3-way'!F311)</f>
        <v/>
      </c>
      <c r="J312" s="22" t="str">
        <f>IF(OR($A312="",$B312="",$C312=""),"",'MPTO_working_3-way'!G311)</f>
        <v/>
      </c>
      <c r="K312" s="17" t="str">
        <f>IF(OR($A312="",$B312="",$C312=""),"",'OddsRatio_working_3-way'!H311)</f>
        <v/>
      </c>
      <c r="L312" s="21" t="str">
        <f>IF(OR($A312="",$B312="",$C312=""),"",'OddsRatio_working_3-way'!I311)</f>
        <v/>
      </c>
      <c r="M312" s="22" t="str">
        <f>IF(OR($A312="",$B312="",$C312=""),"",'OddsRatio_working_3-way'!J311)</f>
        <v/>
      </c>
      <c r="N312" s="17" t="str">
        <f>IF('Log_working_3-way'!$D311="","",A312^('Log_working_3-way'!$D311))</f>
        <v/>
      </c>
      <c r="O312" s="21" t="str">
        <f>IF('Log_working_3-way'!$D311="","",B312^('Log_working_3-way'!$D311))</f>
        <v/>
      </c>
      <c r="P312" s="22" t="str">
        <f>IF('Log_working_3-way'!$D311="","",C312^('Log_working_3-way'!$D311))</f>
        <v/>
      </c>
    </row>
    <row r="313" spans="4:16">
      <c r="D313" s="20" t="str">
        <f t="shared" si="4"/>
        <v/>
      </c>
      <c r="E313" s="17" t="str">
        <f>IF(OR($A313="",$B313="",$C313=""),"",A313*'MPTO_working_3-way'!$I312)</f>
        <v/>
      </c>
      <c r="F313" s="21" t="str">
        <f>IF(OR($A313="",$B313="",$C313=""),"",B313*'MPTO_working_3-way'!$I312)</f>
        <v/>
      </c>
      <c r="G313" s="22" t="str">
        <f>IF(OR($A313="",$B313="",$C313=""),"",C313*'MPTO_working_3-way'!$I312)</f>
        <v/>
      </c>
      <c r="H313" s="17" t="str">
        <f>IF(OR($A313="",$B313="",$C313=""),"",'MPTO_working_3-way'!E312)</f>
        <v/>
      </c>
      <c r="I313" s="21" t="str">
        <f>IF(OR($A313="",$B313="",$C313=""),"",'MPTO_working_3-way'!F312)</f>
        <v/>
      </c>
      <c r="J313" s="22" t="str">
        <f>IF(OR($A313="",$B313="",$C313=""),"",'MPTO_working_3-way'!G312)</f>
        <v/>
      </c>
      <c r="K313" s="17" t="str">
        <f>IF(OR($A313="",$B313="",$C313=""),"",'OddsRatio_working_3-way'!H312)</f>
        <v/>
      </c>
      <c r="L313" s="21" t="str">
        <f>IF(OR($A313="",$B313="",$C313=""),"",'OddsRatio_working_3-way'!I312)</f>
        <v/>
      </c>
      <c r="M313" s="22" t="str">
        <f>IF(OR($A313="",$B313="",$C313=""),"",'OddsRatio_working_3-way'!J312)</f>
        <v/>
      </c>
      <c r="N313" s="17" t="str">
        <f>IF('Log_working_3-way'!$D312="","",A313^('Log_working_3-way'!$D312))</f>
        <v/>
      </c>
      <c r="O313" s="21" t="str">
        <f>IF('Log_working_3-way'!$D312="","",B313^('Log_working_3-way'!$D312))</f>
        <v/>
      </c>
      <c r="P313" s="22" t="str">
        <f>IF('Log_working_3-way'!$D312="","",C313^('Log_working_3-way'!$D312))</f>
        <v/>
      </c>
    </row>
    <row r="314" spans="4:16">
      <c r="D314" s="20" t="str">
        <f t="shared" si="4"/>
        <v/>
      </c>
      <c r="E314" s="17" t="str">
        <f>IF(OR($A314="",$B314="",$C314=""),"",A314*'MPTO_working_3-way'!$I313)</f>
        <v/>
      </c>
      <c r="F314" s="21" t="str">
        <f>IF(OR($A314="",$B314="",$C314=""),"",B314*'MPTO_working_3-way'!$I313)</f>
        <v/>
      </c>
      <c r="G314" s="22" t="str">
        <f>IF(OR($A314="",$B314="",$C314=""),"",C314*'MPTO_working_3-way'!$I313)</f>
        <v/>
      </c>
      <c r="H314" s="17" t="str">
        <f>IF(OR($A314="",$B314="",$C314=""),"",'MPTO_working_3-way'!E313)</f>
        <v/>
      </c>
      <c r="I314" s="21" t="str">
        <f>IF(OR($A314="",$B314="",$C314=""),"",'MPTO_working_3-way'!F313)</f>
        <v/>
      </c>
      <c r="J314" s="22" t="str">
        <f>IF(OR($A314="",$B314="",$C314=""),"",'MPTO_working_3-way'!G313)</f>
        <v/>
      </c>
      <c r="K314" s="17" t="str">
        <f>IF(OR($A314="",$B314="",$C314=""),"",'OddsRatio_working_3-way'!H313)</f>
        <v/>
      </c>
      <c r="L314" s="21" t="str">
        <f>IF(OR($A314="",$B314="",$C314=""),"",'OddsRatio_working_3-way'!I313)</f>
        <v/>
      </c>
      <c r="M314" s="22" t="str">
        <f>IF(OR($A314="",$B314="",$C314=""),"",'OddsRatio_working_3-way'!J313)</f>
        <v/>
      </c>
      <c r="N314" s="17" t="str">
        <f>IF('Log_working_3-way'!$D313="","",A314^('Log_working_3-way'!$D313))</f>
        <v/>
      </c>
      <c r="O314" s="21" t="str">
        <f>IF('Log_working_3-way'!$D313="","",B314^('Log_working_3-way'!$D313))</f>
        <v/>
      </c>
      <c r="P314" s="22" t="str">
        <f>IF('Log_working_3-way'!$D313="","",C314^('Log_working_3-way'!$D313))</f>
        <v/>
      </c>
    </row>
    <row r="315" spans="4:16">
      <c r="D315" s="20" t="str">
        <f t="shared" si="4"/>
        <v/>
      </c>
      <c r="E315" s="17" t="str">
        <f>IF(OR($A315="",$B315="",$C315=""),"",A315*'MPTO_working_3-way'!$I314)</f>
        <v/>
      </c>
      <c r="F315" s="21" t="str">
        <f>IF(OR($A315="",$B315="",$C315=""),"",B315*'MPTO_working_3-way'!$I314)</f>
        <v/>
      </c>
      <c r="G315" s="22" t="str">
        <f>IF(OR($A315="",$B315="",$C315=""),"",C315*'MPTO_working_3-way'!$I314)</f>
        <v/>
      </c>
      <c r="H315" s="17" t="str">
        <f>IF(OR($A315="",$B315="",$C315=""),"",'MPTO_working_3-way'!E314)</f>
        <v/>
      </c>
      <c r="I315" s="21" t="str">
        <f>IF(OR($A315="",$B315="",$C315=""),"",'MPTO_working_3-way'!F314)</f>
        <v/>
      </c>
      <c r="J315" s="22" t="str">
        <f>IF(OR($A315="",$B315="",$C315=""),"",'MPTO_working_3-way'!G314)</f>
        <v/>
      </c>
      <c r="K315" s="17" t="str">
        <f>IF(OR($A315="",$B315="",$C315=""),"",'OddsRatio_working_3-way'!H314)</f>
        <v/>
      </c>
      <c r="L315" s="21" t="str">
        <f>IF(OR($A315="",$B315="",$C315=""),"",'OddsRatio_working_3-way'!I314)</f>
        <v/>
      </c>
      <c r="M315" s="22" t="str">
        <f>IF(OR($A315="",$B315="",$C315=""),"",'OddsRatio_working_3-way'!J314)</f>
        <v/>
      </c>
      <c r="N315" s="17" t="str">
        <f>IF('Log_working_3-way'!$D314="","",A315^('Log_working_3-way'!$D314))</f>
        <v/>
      </c>
      <c r="O315" s="21" t="str">
        <f>IF('Log_working_3-way'!$D314="","",B315^('Log_working_3-way'!$D314))</f>
        <v/>
      </c>
      <c r="P315" s="22" t="str">
        <f>IF('Log_working_3-way'!$D314="","",C315^('Log_working_3-way'!$D314))</f>
        <v/>
      </c>
    </row>
    <row r="316" spans="4:16">
      <c r="D316" s="20" t="str">
        <f t="shared" si="4"/>
        <v/>
      </c>
      <c r="E316" s="17" t="str">
        <f>IF(OR($A316="",$B316="",$C316=""),"",A316*'MPTO_working_3-way'!$I315)</f>
        <v/>
      </c>
      <c r="F316" s="21" t="str">
        <f>IF(OR($A316="",$B316="",$C316=""),"",B316*'MPTO_working_3-way'!$I315)</f>
        <v/>
      </c>
      <c r="G316" s="22" t="str">
        <f>IF(OR($A316="",$B316="",$C316=""),"",C316*'MPTO_working_3-way'!$I315)</f>
        <v/>
      </c>
      <c r="H316" s="17" t="str">
        <f>IF(OR($A316="",$B316="",$C316=""),"",'MPTO_working_3-way'!E315)</f>
        <v/>
      </c>
      <c r="I316" s="21" t="str">
        <f>IF(OR($A316="",$B316="",$C316=""),"",'MPTO_working_3-way'!F315)</f>
        <v/>
      </c>
      <c r="J316" s="22" t="str">
        <f>IF(OR($A316="",$B316="",$C316=""),"",'MPTO_working_3-way'!G315)</f>
        <v/>
      </c>
      <c r="K316" s="17" t="str">
        <f>IF(OR($A316="",$B316="",$C316=""),"",'OddsRatio_working_3-way'!H315)</f>
        <v/>
      </c>
      <c r="L316" s="21" t="str">
        <f>IF(OR($A316="",$B316="",$C316=""),"",'OddsRatio_working_3-way'!I315)</f>
        <v/>
      </c>
      <c r="M316" s="22" t="str">
        <f>IF(OR($A316="",$B316="",$C316=""),"",'OddsRatio_working_3-way'!J315)</f>
        <v/>
      </c>
      <c r="N316" s="17" t="str">
        <f>IF('Log_working_3-way'!$D315="","",A316^('Log_working_3-way'!$D315))</f>
        <v/>
      </c>
      <c r="O316" s="21" t="str">
        <f>IF('Log_working_3-way'!$D315="","",B316^('Log_working_3-way'!$D315))</f>
        <v/>
      </c>
      <c r="P316" s="22" t="str">
        <f>IF('Log_working_3-way'!$D315="","",C316^('Log_working_3-way'!$D315))</f>
        <v/>
      </c>
    </row>
    <row r="317" spans="4:16">
      <c r="D317" s="20" t="str">
        <f t="shared" si="4"/>
        <v/>
      </c>
      <c r="E317" s="17" t="str">
        <f>IF(OR($A317="",$B317="",$C317=""),"",A317*'MPTO_working_3-way'!$I316)</f>
        <v/>
      </c>
      <c r="F317" s="21" t="str">
        <f>IF(OR($A317="",$B317="",$C317=""),"",B317*'MPTO_working_3-way'!$I316)</f>
        <v/>
      </c>
      <c r="G317" s="22" t="str">
        <f>IF(OR($A317="",$B317="",$C317=""),"",C317*'MPTO_working_3-way'!$I316)</f>
        <v/>
      </c>
      <c r="H317" s="17" t="str">
        <f>IF(OR($A317="",$B317="",$C317=""),"",'MPTO_working_3-way'!E316)</f>
        <v/>
      </c>
      <c r="I317" s="21" t="str">
        <f>IF(OR($A317="",$B317="",$C317=""),"",'MPTO_working_3-way'!F316)</f>
        <v/>
      </c>
      <c r="J317" s="22" t="str">
        <f>IF(OR($A317="",$B317="",$C317=""),"",'MPTO_working_3-way'!G316)</f>
        <v/>
      </c>
      <c r="K317" s="17" t="str">
        <f>IF(OR($A317="",$B317="",$C317=""),"",'OddsRatio_working_3-way'!H316)</f>
        <v/>
      </c>
      <c r="L317" s="21" t="str">
        <f>IF(OR($A317="",$B317="",$C317=""),"",'OddsRatio_working_3-way'!I316)</f>
        <v/>
      </c>
      <c r="M317" s="22" t="str">
        <f>IF(OR($A317="",$B317="",$C317=""),"",'OddsRatio_working_3-way'!J316)</f>
        <v/>
      </c>
      <c r="N317" s="17" t="str">
        <f>IF('Log_working_3-way'!$D316="","",A317^('Log_working_3-way'!$D316))</f>
        <v/>
      </c>
      <c r="O317" s="21" t="str">
        <f>IF('Log_working_3-way'!$D316="","",B317^('Log_working_3-way'!$D316))</f>
        <v/>
      </c>
      <c r="P317" s="22" t="str">
        <f>IF('Log_working_3-way'!$D316="","",C317^('Log_working_3-way'!$D316))</f>
        <v/>
      </c>
    </row>
    <row r="318" spans="4:16">
      <c r="D318" s="20" t="str">
        <f t="shared" si="4"/>
        <v/>
      </c>
      <c r="E318" s="17" t="str">
        <f>IF(OR($A318="",$B318="",$C318=""),"",A318*'MPTO_working_3-way'!$I317)</f>
        <v/>
      </c>
      <c r="F318" s="21" t="str">
        <f>IF(OR($A318="",$B318="",$C318=""),"",B318*'MPTO_working_3-way'!$I317)</f>
        <v/>
      </c>
      <c r="G318" s="22" t="str">
        <f>IF(OR($A318="",$B318="",$C318=""),"",C318*'MPTO_working_3-way'!$I317)</f>
        <v/>
      </c>
      <c r="H318" s="17" t="str">
        <f>IF(OR($A318="",$B318="",$C318=""),"",'MPTO_working_3-way'!E317)</f>
        <v/>
      </c>
      <c r="I318" s="21" t="str">
        <f>IF(OR($A318="",$B318="",$C318=""),"",'MPTO_working_3-way'!F317)</f>
        <v/>
      </c>
      <c r="J318" s="22" t="str">
        <f>IF(OR($A318="",$B318="",$C318=""),"",'MPTO_working_3-way'!G317)</f>
        <v/>
      </c>
      <c r="K318" s="17" t="str">
        <f>IF(OR($A318="",$B318="",$C318=""),"",'OddsRatio_working_3-way'!H317)</f>
        <v/>
      </c>
      <c r="L318" s="21" t="str">
        <f>IF(OR($A318="",$B318="",$C318=""),"",'OddsRatio_working_3-way'!I317)</f>
        <v/>
      </c>
      <c r="M318" s="22" t="str">
        <f>IF(OR($A318="",$B318="",$C318=""),"",'OddsRatio_working_3-way'!J317)</f>
        <v/>
      </c>
      <c r="N318" s="17" t="str">
        <f>IF('Log_working_3-way'!$D317="","",A318^('Log_working_3-way'!$D317))</f>
        <v/>
      </c>
      <c r="O318" s="21" t="str">
        <f>IF('Log_working_3-way'!$D317="","",B318^('Log_working_3-way'!$D317))</f>
        <v/>
      </c>
      <c r="P318" s="22" t="str">
        <f>IF('Log_working_3-way'!$D317="","",C318^('Log_working_3-way'!$D317))</f>
        <v/>
      </c>
    </row>
    <row r="319" spans="4:16">
      <c r="D319" s="20" t="str">
        <f t="shared" si="4"/>
        <v/>
      </c>
      <c r="E319" s="17" t="str">
        <f>IF(OR($A319="",$B319="",$C319=""),"",A319*'MPTO_working_3-way'!$I318)</f>
        <v/>
      </c>
      <c r="F319" s="21" t="str">
        <f>IF(OR($A319="",$B319="",$C319=""),"",B319*'MPTO_working_3-way'!$I318)</f>
        <v/>
      </c>
      <c r="G319" s="22" t="str">
        <f>IF(OR($A319="",$B319="",$C319=""),"",C319*'MPTO_working_3-way'!$I318)</f>
        <v/>
      </c>
      <c r="H319" s="17" t="str">
        <f>IF(OR($A319="",$B319="",$C319=""),"",'MPTO_working_3-way'!E318)</f>
        <v/>
      </c>
      <c r="I319" s="21" t="str">
        <f>IF(OR($A319="",$B319="",$C319=""),"",'MPTO_working_3-way'!F318)</f>
        <v/>
      </c>
      <c r="J319" s="22" t="str">
        <f>IF(OR($A319="",$B319="",$C319=""),"",'MPTO_working_3-way'!G318)</f>
        <v/>
      </c>
      <c r="K319" s="17" t="str">
        <f>IF(OR($A319="",$B319="",$C319=""),"",'OddsRatio_working_3-way'!H318)</f>
        <v/>
      </c>
      <c r="L319" s="21" t="str">
        <f>IF(OR($A319="",$B319="",$C319=""),"",'OddsRatio_working_3-way'!I318)</f>
        <v/>
      </c>
      <c r="M319" s="22" t="str">
        <f>IF(OR($A319="",$B319="",$C319=""),"",'OddsRatio_working_3-way'!J318)</f>
        <v/>
      </c>
      <c r="N319" s="17" t="str">
        <f>IF('Log_working_3-way'!$D318="","",A319^('Log_working_3-way'!$D318))</f>
        <v/>
      </c>
      <c r="O319" s="21" t="str">
        <f>IF('Log_working_3-way'!$D318="","",B319^('Log_working_3-way'!$D318))</f>
        <v/>
      </c>
      <c r="P319" s="22" t="str">
        <f>IF('Log_working_3-way'!$D318="","",C319^('Log_working_3-way'!$D318))</f>
        <v/>
      </c>
    </row>
    <row r="320" spans="4:16">
      <c r="D320" s="20" t="str">
        <f t="shared" si="4"/>
        <v/>
      </c>
      <c r="E320" s="17" t="str">
        <f>IF(OR($A320="",$B320="",$C320=""),"",A320*'MPTO_working_3-way'!$I319)</f>
        <v/>
      </c>
      <c r="F320" s="21" t="str">
        <f>IF(OR($A320="",$B320="",$C320=""),"",B320*'MPTO_working_3-way'!$I319)</f>
        <v/>
      </c>
      <c r="G320" s="22" t="str">
        <f>IF(OR($A320="",$B320="",$C320=""),"",C320*'MPTO_working_3-way'!$I319)</f>
        <v/>
      </c>
      <c r="H320" s="17" t="str">
        <f>IF(OR($A320="",$B320="",$C320=""),"",'MPTO_working_3-way'!E319)</f>
        <v/>
      </c>
      <c r="I320" s="21" t="str">
        <f>IF(OR($A320="",$B320="",$C320=""),"",'MPTO_working_3-way'!F319)</f>
        <v/>
      </c>
      <c r="J320" s="22" t="str">
        <f>IF(OR($A320="",$B320="",$C320=""),"",'MPTO_working_3-way'!G319)</f>
        <v/>
      </c>
      <c r="K320" s="17" t="str">
        <f>IF(OR($A320="",$B320="",$C320=""),"",'OddsRatio_working_3-way'!H319)</f>
        <v/>
      </c>
      <c r="L320" s="21" t="str">
        <f>IF(OR($A320="",$B320="",$C320=""),"",'OddsRatio_working_3-way'!I319)</f>
        <v/>
      </c>
      <c r="M320" s="22" t="str">
        <f>IF(OR($A320="",$B320="",$C320=""),"",'OddsRatio_working_3-way'!J319)</f>
        <v/>
      </c>
      <c r="N320" s="17" t="str">
        <f>IF('Log_working_3-way'!$D319="","",A320^('Log_working_3-way'!$D319))</f>
        <v/>
      </c>
      <c r="O320" s="21" t="str">
        <f>IF('Log_working_3-way'!$D319="","",B320^('Log_working_3-way'!$D319))</f>
        <v/>
      </c>
      <c r="P320" s="22" t="str">
        <f>IF('Log_working_3-way'!$D319="","",C320^('Log_working_3-way'!$D319))</f>
        <v/>
      </c>
    </row>
    <row r="321" spans="4:16">
      <c r="D321" s="20" t="str">
        <f t="shared" si="4"/>
        <v/>
      </c>
      <c r="E321" s="17" t="str">
        <f>IF(OR($A321="",$B321="",$C321=""),"",A321*'MPTO_working_3-way'!$I320)</f>
        <v/>
      </c>
      <c r="F321" s="21" t="str">
        <f>IF(OR($A321="",$B321="",$C321=""),"",B321*'MPTO_working_3-way'!$I320)</f>
        <v/>
      </c>
      <c r="G321" s="22" t="str">
        <f>IF(OR($A321="",$B321="",$C321=""),"",C321*'MPTO_working_3-way'!$I320)</f>
        <v/>
      </c>
      <c r="H321" s="17" t="str">
        <f>IF(OR($A321="",$B321="",$C321=""),"",'MPTO_working_3-way'!E320)</f>
        <v/>
      </c>
      <c r="I321" s="21" t="str">
        <f>IF(OR($A321="",$B321="",$C321=""),"",'MPTO_working_3-way'!F320)</f>
        <v/>
      </c>
      <c r="J321" s="22" t="str">
        <f>IF(OR($A321="",$B321="",$C321=""),"",'MPTO_working_3-way'!G320)</f>
        <v/>
      </c>
      <c r="K321" s="17" t="str">
        <f>IF(OR($A321="",$B321="",$C321=""),"",'OddsRatio_working_3-way'!H320)</f>
        <v/>
      </c>
      <c r="L321" s="21" t="str">
        <f>IF(OR($A321="",$B321="",$C321=""),"",'OddsRatio_working_3-way'!I320)</f>
        <v/>
      </c>
      <c r="M321" s="22" t="str">
        <f>IF(OR($A321="",$B321="",$C321=""),"",'OddsRatio_working_3-way'!J320)</f>
        <v/>
      </c>
      <c r="N321" s="17" t="str">
        <f>IF('Log_working_3-way'!$D320="","",A321^('Log_working_3-way'!$D320))</f>
        <v/>
      </c>
      <c r="O321" s="21" t="str">
        <f>IF('Log_working_3-way'!$D320="","",B321^('Log_working_3-way'!$D320))</f>
        <v/>
      </c>
      <c r="P321" s="22" t="str">
        <f>IF('Log_working_3-way'!$D320="","",C321^('Log_working_3-way'!$D320))</f>
        <v/>
      </c>
    </row>
    <row r="322" spans="4:16">
      <c r="D322" s="20" t="str">
        <f t="shared" si="4"/>
        <v/>
      </c>
      <c r="E322" s="17" t="str">
        <f>IF(OR($A322="",$B322="",$C322=""),"",A322*'MPTO_working_3-way'!$I321)</f>
        <v/>
      </c>
      <c r="F322" s="21" t="str">
        <f>IF(OR($A322="",$B322="",$C322=""),"",B322*'MPTO_working_3-way'!$I321)</f>
        <v/>
      </c>
      <c r="G322" s="22" t="str">
        <f>IF(OR($A322="",$B322="",$C322=""),"",C322*'MPTO_working_3-way'!$I321)</f>
        <v/>
      </c>
      <c r="H322" s="17" t="str">
        <f>IF(OR($A322="",$B322="",$C322=""),"",'MPTO_working_3-way'!E321)</f>
        <v/>
      </c>
      <c r="I322" s="21" t="str">
        <f>IF(OR($A322="",$B322="",$C322=""),"",'MPTO_working_3-way'!F321)</f>
        <v/>
      </c>
      <c r="J322" s="22" t="str">
        <f>IF(OR($A322="",$B322="",$C322=""),"",'MPTO_working_3-way'!G321)</f>
        <v/>
      </c>
      <c r="K322" s="17" t="str">
        <f>IF(OR($A322="",$B322="",$C322=""),"",'OddsRatio_working_3-way'!H321)</f>
        <v/>
      </c>
      <c r="L322" s="21" t="str">
        <f>IF(OR($A322="",$B322="",$C322=""),"",'OddsRatio_working_3-way'!I321)</f>
        <v/>
      </c>
      <c r="M322" s="22" t="str">
        <f>IF(OR($A322="",$B322="",$C322=""),"",'OddsRatio_working_3-way'!J321)</f>
        <v/>
      </c>
      <c r="N322" s="17" t="str">
        <f>IF('Log_working_3-way'!$D321="","",A322^('Log_working_3-way'!$D321))</f>
        <v/>
      </c>
      <c r="O322" s="21" t="str">
        <f>IF('Log_working_3-way'!$D321="","",B322^('Log_working_3-way'!$D321))</f>
        <v/>
      </c>
      <c r="P322" s="22" t="str">
        <f>IF('Log_working_3-way'!$D321="","",C322^('Log_working_3-way'!$D321))</f>
        <v/>
      </c>
    </row>
    <row r="323" spans="4:16">
      <c r="D323" s="20" t="str">
        <f t="shared" si="4"/>
        <v/>
      </c>
      <c r="E323" s="17" t="str">
        <f>IF(OR($A323="",$B323="",$C323=""),"",A323*'MPTO_working_3-way'!$I322)</f>
        <v/>
      </c>
      <c r="F323" s="21" t="str">
        <f>IF(OR($A323="",$B323="",$C323=""),"",B323*'MPTO_working_3-way'!$I322)</f>
        <v/>
      </c>
      <c r="G323" s="22" t="str">
        <f>IF(OR($A323="",$B323="",$C323=""),"",C323*'MPTO_working_3-way'!$I322)</f>
        <v/>
      </c>
      <c r="H323" s="17" t="str">
        <f>IF(OR($A323="",$B323="",$C323=""),"",'MPTO_working_3-way'!E322)</f>
        <v/>
      </c>
      <c r="I323" s="21" t="str">
        <f>IF(OR($A323="",$B323="",$C323=""),"",'MPTO_working_3-way'!F322)</f>
        <v/>
      </c>
      <c r="J323" s="22" t="str">
        <f>IF(OR($A323="",$B323="",$C323=""),"",'MPTO_working_3-way'!G322)</f>
        <v/>
      </c>
      <c r="K323" s="17" t="str">
        <f>IF(OR($A323="",$B323="",$C323=""),"",'OddsRatio_working_3-way'!H322)</f>
        <v/>
      </c>
      <c r="L323" s="21" t="str">
        <f>IF(OR($A323="",$B323="",$C323=""),"",'OddsRatio_working_3-way'!I322)</f>
        <v/>
      </c>
      <c r="M323" s="22" t="str">
        <f>IF(OR($A323="",$B323="",$C323=""),"",'OddsRatio_working_3-way'!J322)</f>
        <v/>
      </c>
      <c r="N323" s="17" t="str">
        <f>IF('Log_working_3-way'!$D322="","",A323^('Log_working_3-way'!$D322))</f>
        <v/>
      </c>
      <c r="O323" s="21" t="str">
        <f>IF('Log_working_3-way'!$D322="","",B323^('Log_working_3-way'!$D322))</f>
        <v/>
      </c>
      <c r="P323" s="22" t="str">
        <f>IF('Log_working_3-way'!$D322="","",C323^('Log_working_3-way'!$D322))</f>
        <v/>
      </c>
    </row>
    <row r="324" spans="4:16">
      <c r="D324" s="20" t="str">
        <f t="shared" si="4"/>
        <v/>
      </c>
      <c r="E324" s="17" t="str">
        <f>IF(OR($A324="",$B324="",$C324=""),"",A324*'MPTO_working_3-way'!$I323)</f>
        <v/>
      </c>
      <c r="F324" s="21" t="str">
        <f>IF(OR($A324="",$B324="",$C324=""),"",B324*'MPTO_working_3-way'!$I323)</f>
        <v/>
      </c>
      <c r="G324" s="22" t="str">
        <f>IF(OR($A324="",$B324="",$C324=""),"",C324*'MPTO_working_3-way'!$I323)</f>
        <v/>
      </c>
      <c r="H324" s="17" t="str">
        <f>IF(OR($A324="",$B324="",$C324=""),"",'MPTO_working_3-way'!E323)</f>
        <v/>
      </c>
      <c r="I324" s="21" t="str">
        <f>IF(OR($A324="",$B324="",$C324=""),"",'MPTO_working_3-way'!F323)</f>
        <v/>
      </c>
      <c r="J324" s="22" t="str">
        <f>IF(OR($A324="",$B324="",$C324=""),"",'MPTO_working_3-way'!G323)</f>
        <v/>
      </c>
      <c r="K324" s="17" t="str">
        <f>IF(OR($A324="",$B324="",$C324=""),"",'OddsRatio_working_3-way'!H323)</f>
        <v/>
      </c>
      <c r="L324" s="21" t="str">
        <f>IF(OR($A324="",$B324="",$C324=""),"",'OddsRatio_working_3-way'!I323)</f>
        <v/>
      </c>
      <c r="M324" s="22" t="str">
        <f>IF(OR($A324="",$B324="",$C324=""),"",'OddsRatio_working_3-way'!J323)</f>
        <v/>
      </c>
      <c r="N324" s="17" t="str">
        <f>IF('Log_working_3-way'!$D323="","",A324^('Log_working_3-way'!$D323))</f>
        <v/>
      </c>
      <c r="O324" s="21" t="str">
        <f>IF('Log_working_3-way'!$D323="","",B324^('Log_working_3-way'!$D323))</f>
        <v/>
      </c>
      <c r="P324" s="22" t="str">
        <f>IF('Log_working_3-way'!$D323="","",C324^('Log_working_3-way'!$D323))</f>
        <v/>
      </c>
    </row>
    <row r="325" spans="4:16">
      <c r="D325" s="20" t="str">
        <f t="shared" ref="D325:D388" si="5">IF(OR($A325="",$B325="",$C325=""),"",(1/A325)+(1/B325)+(1/C325)-1)</f>
        <v/>
      </c>
      <c r="E325" s="17" t="str">
        <f>IF(OR($A325="",$B325="",$C325=""),"",A325*'MPTO_working_3-way'!$I324)</f>
        <v/>
      </c>
      <c r="F325" s="21" t="str">
        <f>IF(OR($A325="",$B325="",$C325=""),"",B325*'MPTO_working_3-way'!$I324)</f>
        <v/>
      </c>
      <c r="G325" s="22" t="str">
        <f>IF(OR($A325="",$B325="",$C325=""),"",C325*'MPTO_working_3-way'!$I324)</f>
        <v/>
      </c>
      <c r="H325" s="17" t="str">
        <f>IF(OR($A325="",$B325="",$C325=""),"",'MPTO_working_3-way'!E324)</f>
        <v/>
      </c>
      <c r="I325" s="21" t="str">
        <f>IF(OR($A325="",$B325="",$C325=""),"",'MPTO_working_3-way'!F324)</f>
        <v/>
      </c>
      <c r="J325" s="22" t="str">
        <f>IF(OR($A325="",$B325="",$C325=""),"",'MPTO_working_3-way'!G324)</f>
        <v/>
      </c>
      <c r="K325" s="17" t="str">
        <f>IF(OR($A325="",$B325="",$C325=""),"",'OddsRatio_working_3-way'!H324)</f>
        <v/>
      </c>
      <c r="L325" s="21" t="str">
        <f>IF(OR($A325="",$B325="",$C325=""),"",'OddsRatio_working_3-way'!I324)</f>
        <v/>
      </c>
      <c r="M325" s="22" t="str">
        <f>IF(OR($A325="",$B325="",$C325=""),"",'OddsRatio_working_3-way'!J324)</f>
        <v/>
      </c>
      <c r="N325" s="17" t="str">
        <f>IF('Log_working_3-way'!$D324="","",A325^('Log_working_3-way'!$D324))</f>
        <v/>
      </c>
      <c r="O325" s="21" t="str">
        <f>IF('Log_working_3-way'!$D324="","",B325^('Log_working_3-way'!$D324))</f>
        <v/>
      </c>
      <c r="P325" s="22" t="str">
        <f>IF('Log_working_3-way'!$D324="","",C325^('Log_working_3-way'!$D324))</f>
        <v/>
      </c>
    </row>
    <row r="326" spans="4:16">
      <c r="D326" s="20" t="str">
        <f t="shared" si="5"/>
        <v/>
      </c>
      <c r="E326" s="17" t="str">
        <f>IF(OR($A326="",$B326="",$C326=""),"",A326*'MPTO_working_3-way'!$I325)</f>
        <v/>
      </c>
      <c r="F326" s="21" t="str">
        <f>IF(OR($A326="",$B326="",$C326=""),"",B326*'MPTO_working_3-way'!$I325)</f>
        <v/>
      </c>
      <c r="G326" s="22" t="str">
        <f>IF(OR($A326="",$B326="",$C326=""),"",C326*'MPTO_working_3-way'!$I325)</f>
        <v/>
      </c>
      <c r="H326" s="17" t="str">
        <f>IF(OR($A326="",$B326="",$C326=""),"",'MPTO_working_3-way'!E325)</f>
        <v/>
      </c>
      <c r="I326" s="21" t="str">
        <f>IF(OR($A326="",$B326="",$C326=""),"",'MPTO_working_3-way'!F325)</f>
        <v/>
      </c>
      <c r="J326" s="22" t="str">
        <f>IF(OR($A326="",$B326="",$C326=""),"",'MPTO_working_3-way'!G325)</f>
        <v/>
      </c>
      <c r="K326" s="17" t="str">
        <f>IF(OR($A326="",$B326="",$C326=""),"",'OddsRatio_working_3-way'!H325)</f>
        <v/>
      </c>
      <c r="L326" s="21" t="str">
        <f>IF(OR($A326="",$B326="",$C326=""),"",'OddsRatio_working_3-way'!I325)</f>
        <v/>
      </c>
      <c r="M326" s="22" t="str">
        <f>IF(OR($A326="",$B326="",$C326=""),"",'OddsRatio_working_3-way'!J325)</f>
        <v/>
      </c>
      <c r="N326" s="17" t="str">
        <f>IF('Log_working_3-way'!$D325="","",A326^('Log_working_3-way'!$D325))</f>
        <v/>
      </c>
      <c r="O326" s="21" t="str">
        <f>IF('Log_working_3-way'!$D325="","",B326^('Log_working_3-way'!$D325))</f>
        <v/>
      </c>
      <c r="P326" s="22" t="str">
        <f>IF('Log_working_3-way'!$D325="","",C326^('Log_working_3-way'!$D325))</f>
        <v/>
      </c>
    </row>
    <row r="327" spans="4:16">
      <c r="D327" s="20" t="str">
        <f t="shared" si="5"/>
        <v/>
      </c>
      <c r="E327" s="17" t="str">
        <f>IF(OR($A327="",$B327="",$C327=""),"",A327*'MPTO_working_3-way'!$I326)</f>
        <v/>
      </c>
      <c r="F327" s="21" t="str">
        <f>IF(OR($A327="",$B327="",$C327=""),"",B327*'MPTO_working_3-way'!$I326)</f>
        <v/>
      </c>
      <c r="G327" s="22" t="str">
        <f>IF(OR($A327="",$B327="",$C327=""),"",C327*'MPTO_working_3-way'!$I326)</f>
        <v/>
      </c>
      <c r="H327" s="17" t="str">
        <f>IF(OR($A327="",$B327="",$C327=""),"",'MPTO_working_3-way'!E326)</f>
        <v/>
      </c>
      <c r="I327" s="21" t="str">
        <f>IF(OR($A327="",$B327="",$C327=""),"",'MPTO_working_3-way'!F326)</f>
        <v/>
      </c>
      <c r="J327" s="22" t="str">
        <f>IF(OR($A327="",$B327="",$C327=""),"",'MPTO_working_3-way'!G326)</f>
        <v/>
      </c>
      <c r="K327" s="17" t="str">
        <f>IF(OR($A327="",$B327="",$C327=""),"",'OddsRatio_working_3-way'!H326)</f>
        <v/>
      </c>
      <c r="L327" s="21" t="str">
        <f>IF(OR($A327="",$B327="",$C327=""),"",'OddsRatio_working_3-way'!I326)</f>
        <v/>
      </c>
      <c r="M327" s="22" t="str">
        <f>IF(OR($A327="",$B327="",$C327=""),"",'OddsRatio_working_3-way'!J326)</f>
        <v/>
      </c>
      <c r="N327" s="17" t="str">
        <f>IF('Log_working_3-way'!$D326="","",A327^('Log_working_3-way'!$D326))</f>
        <v/>
      </c>
      <c r="O327" s="21" t="str">
        <f>IF('Log_working_3-way'!$D326="","",B327^('Log_working_3-way'!$D326))</f>
        <v/>
      </c>
      <c r="P327" s="22" t="str">
        <f>IF('Log_working_3-way'!$D326="","",C327^('Log_working_3-way'!$D326))</f>
        <v/>
      </c>
    </row>
    <row r="328" spans="4:16">
      <c r="D328" s="20" t="str">
        <f t="shared" si="5"/>
        <v/>
      </c>
      <c r="E328" s="17" t="str">
        <f>IF(OR($A328="",$B328="",$C328=""),"",A328*'MPTO_working_3-way'!$I327)</f>
        <v/>
      </c>
      <c r="F328" s="21" t="str">
        <f>IF(OR($A328="",$B328="",$C328=""),"",B328*'MPTO_working_3-way'!$I327)</f>
        <v/>
      </c>
      <c r="G328" s="22" t="str">
        <f>IF(OR($A328="",$B328="",$C328=""),"",C328*'MPTO_working_3-way'!$I327)</f>
        <v/>
      </c>
      <c r="H328" s="17" t="str">
        <f>IF(OR($A328="",$B328="",$C328=""),"",'MPTO_working_3-way'!E327)</f>
        <v/>
      </c>
      <c r="I328" s="21" t="str">
        <f>IF(OR($A328="",$B328="",$C328=""),"",'MPTO_working_3-way'!F327)</f>
        <v/>
      </c>
      <c r="J328" s="22" t="str">
        <f>IF(OR($A328="",$B328="",$C328=""),"",'MPTO_working_3-way'!G327)</f>
        <v/>
      </c>
      <c r="K328" s="17" t="str">
        <f>IF(OR($A328="",$B328="",$C328=""),"",'OddsRatio_working_3-way'!H327)</f>
        <v/>
      </c>
      <c r="L328" s="21" t="str">
        <f>IF(OR($A328="",$B328="",$C328=""),"",'OddsRatio_working_3-way'!I327)</f>
        <v/>
      </c>
      <c r="M328" s="22" t="str">
        <f>IF(OR($A328="",$B328="",$C328=""),"",'OddsRatio_working_3-way'!J327)</f>
        <v/>
      </c>
      <c r="N328" s="17" t="str">
        <f>IF('Log_working_3-way'!$D327="","",A328^('Log_working_3-way'!$D327))</f>
        <v/>
      </c>
      <c r="O328" s="21" t="str">
        <f>IF('Log_working_3-way'!$D327="","",B328^('Log_working_3-way'!$D327))</f>
        <v/>
      </c>
      <c r="P328" s="22" t="str">
        <f>IF('Log_working_3-way'!$D327="","",C328^('Log_working_3-way'!$D327))</f>
        <v/>
      </c>
    </row>
    <row r="329" spans="4:16">
      <c r="D329" s="20" t="str">
        <f t="shared" si="5"/>
        <v/>
      </c>
      <c r="E329" s="17" t="str">
        <f>IF(OR($A329="",$B329="",$C329=""),"",A329*'MPTO_working_3-way'!$I328)</f>
        <v/>
      </c>
      <c r="F329" s="21" t="str">
        <f>IF(OR($A329="",$B329="",$C329=""),"",B329*'MPTO_working_3-way'!$I328)</f>
        <v/>
      </c>
      <c r="G329" s="22" t="str">
        <f>IF(OR($A329="",$B329="",$C329=""),"",C329*'MPTO_working_3-way'!$I328)</f>
        <v/>
      </c>
      <c r="H329" s="17" t="str">
        <f>IF(OR($A329="",$B329="",$C329=""),"",'MPTO_working_3-way'!E328)</f>
        <v/>
      </c>
      <c r="I329" s="21" t="str">
        <f>IF(OR($A329="",$B329="",$C329=""),"",'MPTO_working_3-way'!F328)</f>
        <v/>
      </c>
      <c r="J329" s="22" t="str">
        <f>IF(OR($A329="",$B329="",$C329=""),"",'MPTO_working_3-way'!G328)</f>
        <v/>
      </c>
      <c r="K329" s="17" t="str">
        <f>IF(OR($A329="",$B329="",$C329=""),"",'OddsRatio_working_3-way'!H328)</f>
        <v/>
      </c>
      <c r="L329" s="21" t="str">
        <f>IF(OR($A329="",$B329="",$C329=""),"",'OddsRatio_working_3-way'!I328)</f>
        <v/>
      </c>
      <c r="M329" s="22" t="str">
        <f>IF(OR($A329="",$B329="",$C329=""),"",'OddsRatio_working_3-way'!J328)</f>
        <v/>
      </c>
      <c r="N329" s="17" t="str">
        <f>IF('Log_working_3-way'!$D328="","",A329^('Log_working_3-way'!$D328))</f>
        <v/>
      </c>
      <c r="O329" s="21" t="str">
        <f>IF('Log_working_3-way'!$D328="","",B329^('Log_working_3-way'!$D328))</f>
        <v/>
      </c>
      <c r="P329" s="22" t="str">
        <f>IF('Log_working_3-way'!$D328="","",C329^('Log_working_3-way'!$D328))</f>
        <v/>
      </c>
    </row>
    <row r="330" spans="4:16">
      <c r="D330" s="20" t="str">
        <f t="shared" si="5"/>
        <v/>
      </c>
      <c r="E330" s="17" t="str">
        <f>IF(OR($A330="",$B330="",$C330=""),"",A330*'MPTO_working_3-way'!$I329)</f>
        <v/>
      </c>
      <c r="F330" s="21" t="str">
        <f>IF(OR($A330="",$B330="",$C330=""),"",B330*'MPTO_working_3-way'!$I329)</f>
        <v/>
      </c>
      <c r="G330" s="22" t="str">
        <f>IF(OR($A330="",$B330="",$C330=""),"",C330*'MPTO_working_3-way'!$I329)</f>
        <v/>
      </c>
      <c r="H330" s="17" t="str">
        <f>IF(OR($A330="",$B330="",$C330=""),"",'MPTO_working_3-way'!E329)</f>
        <v/>
      </c>
      <c r="I330" s="21" t="str">
        <f>IF(OR($A330="",$B330="",$C330=""),"",'MPTO_working_3-way'!F329)</f>
        <v/>
      </c>
      <c r="J330" s="22" t="str">
        <f>IF(OR($A330="",$B330="",$C330=""),"",'MPTO_working_3-way'!G329)</f>
        <v/>
      </c>
      <c r="K330" s="17" t="str">
        <f>IF(OR($A330="",$B330="",$C330=""),"",'OddsRatio_working_3-way'!H329)</f>
        <v/>
      </c>
      <c r="L330" s="21" t="str">
        <f>IF(OR($A330="",$B330="",$C330=""),"",'OddsRatio_working_3-way'!I329)</f>
        <v/>
      </c>
      <c r="M330" s="22" t="str">
        <f>IF(OR($A330="",$B330="",$C330=""),"",'OddsRatio_working_3-way'!J329)</f>
        <v/>
      </c>
      <c r="N330" s="17" t="str">
        <f>IF('Log_working_3-way'!$D329="","",A330^('Log_working_3-way'!$D329))</f>
        <v/>
      </c>
      <c r="O330" s="21" t="str">
        <f>IF('Log_working_3-way'!$D329="","",B330^('Log_working_3-way'!$D329))</f>
        <v/>
      </c>
      <c r="P330" s="22" t="str">
        <f>IF('Log_working_3-way'!$D329="","",C330^('Log_working_3-way'!$D329))</f>
        <v/>
      </c>
    </row>
    <row r="331" spans="4:16">
      <c r="D331" s="20" t="str">
        <f t="shared" si="5"/>
        <v/>
      </c>
      <c r="E331" s="17" t="str">
        <f>IF(OR($A331="",$B331="",$C331=""),"",A331*'MPTO_working_3-way'!$I330)</f>
        <v/>
      </c>
      <c r="F331" s="21" t="str">
        <f>IF(OR($A331="",$B331="",$C331=""),"",B331*'MPTO_working_3-way'!$I330)</f>
        <v/>
      </c>
      <c r="G331" s="22" t="str">
        <f>IF(OR($A331="",$B331="",$C331=""),"",C331*'MPTO_working_3-way'!$I330)</f>
        <v/>
      </c>
      <c r="H331" s="17" t="str">
        <f>IF(OR($A331="",$B331="",$C331=""),"",'MPTO_working_3-way'!E330)</f>
        <v/>
      </c>
      <c r="I331" s="21" t="str">
        <f>IF(OR($A331="",$B331="",$C331=""),"",'MPTO_working_3-way'!F330)</f>
        <v/>
      </c>
      <c r="J331" s="22" t="str">
        <f>IF(OR($A331="",$B331="",$C331=""),"",'MPTO_working_3-way'!G330)</f>
        <v/>
      </c>
      <c r="K331" s="17" t="str">
        <f>IF(OR($A331="",$B331="",$C331=""),"",'OddsRatio_working_3-way'!H330)</f>
        <v/>
      </c>
      <c r="L331" s="21" t="str">
        <f>IF(OR($A331="",$B331="",$C331=""),"",'OddsRatio_working_3-way'!I330)</f>
        <v/>
      </c>
      <c r="M331" s="22" t="str">
        <f>IF(OR($A331="",$B331="",$C331=""),"",'OddsRatio_working_3-way'!J330)</f>
        <v/>
      </c>
      <c r="N331" s="17" t="str">
        <f>IF('Log_working_3-way'!$D330="","",A331^('Log_working_3-way'!$D330))</f>
        <v/>
      </c>
      <c r="O331" s="21" t="str">
        <f>IF('Log_working_3-way'!$D330="","",B331^('Log_working_3-way'!$D330))</f>
        <v/>
      </c>
      <c r="P331" s="22" t="str">
        <f>IF('Log_working_3-way'!$D330="","",C331^('Log_working_3-way'!$D330))</f>
        <v/>
      </c>
    </row>
    <row r="332" spans="4:16">
      <c r="D332" s="20" t="str">
        <f t="shared" si="5"/>
        <v/>
      </c>
      <c r="E332" s="17" t="str">
        <f>IF(OR($A332="",$B332="",$C332=""),"",A332*'MPTO_working_3-way'!$I331)</f>
        <v/>
      </c>
      <c r="F332" s="21" t="str">
        <f>IF(OR($A332="",$B332="",$C332=""),"",B332*'MPTO_working_3-way'!$I331)</f>
        <v/>
      </c>
      <c r="G332" s="22" t="str">
        <f>IF(OR($A332="",$B332="",$C332=""),"",C332*'MPTO_working_3-way'!$I331)</f>
        <v/>
      </c>
      <c r="H332" s="17" t="str">
        <f>IF(OR($A332="",$B332="",$C332=""),"",'MPTO_working_3-way'!E331)</f>
        <v/>
      </c>
      <c r="I332" s="21" t="str">
        <f>IF(OR($A332="",$B332="",$C332=""),"",'MPTO_working_3-way'!F331)</f>
        <v/>
      </c>
      <c r="J332" s="22" t="str">
        <f>IF(OR($A332="",$B332="",$C332=""),"",'MPTO_working_3-way'!G331)</f>
        <v/>
      </c>
      <c r="K332" s="17" t="str">
        <f>IF(OR($A332="",$B332="",$C332=""),"",'OddsRatio_working_3-way'!H331)</f>
        <v/>
      </c>
      <c r="L332" s="21" t="str">
        <f>IF(OR($A332="",$B332="",$C332=""),"",'OddsRatio_working_3-way'!I331)</f>
        <v/>
      </c>
      <c r="M332" s="22" t="str">
        <f>IF(OR($A332="",$B332="",$C332=""),"",'OddsRatio_working_3-way'!J331)</f>
        <v/>
      </c>
      <c r="N332" s="17" t="str">
        <f>IF('Log_working_3-way'!$D331="","",A332^('Log_working_3-way'!$D331))</f>
        <v/>
      </c>
      <c r="O332" s="21" t="str">
        <f>IF('Log_working_3-way'!$D331="","",B332^('Log_working_3-way'!$D331))</f>
        <v/>
      </c>
      <c r="P332" s="22" t="str">
        <f>IF('Log_working_3-way'!$D331="","",C332^('Log_working_3-way'!$D331))</f>
        <v/>
      </c>
    </row>
    <row r="333" spans="4:16">
      <c r="D333" s="20" t="str">
        <f t="shared" si="5"/>
        <v/>
      </c>
      <c r="E333" s="17" t="str">
        <f>IF(OR($A333="",$B333="",$C333=""),"",A333*'MPTO_working_3-way'!$I332)</f>
        <v/>
      </c>
      <c r="F333" s="21" t="str">
        <f>IF(OR($A333="",$B333="",$C333=""),"",B333*'MPTO_working_3-way'!$I332)</f>
        <v/>
      </c>
      <c r="G333" s="22" t="str">
        <f>IF(OR($A333="",$B333="",$C333=""),"",C333*'MPTO_working_3-way'!$I332)</f>
        <v/>
      </c>
      <c r="H333" s="17" t="str">
        <f>IF(OR($A333="",$B333="",$C333=""),"",'MPTO_working_3-way'!E332)</f>
        <v/>
      </c>
      <c r="I333" s="21" t="str">
        <f>IF(OR($A333="",$B333="",$C333=""),"",'MPTO_working_3-way'!F332)</f>
        <v/>
      </c>
      <c r="J333" s="22" t="str">
        <f>IF(OR($A333="",$B333="",$C333=""),"",'MPTO_working_3-way'!G332)</f>
        <v/>
      </c>
      <c r="K333" s="17" t="str">
        <f>IF(OR($A333="",$B333="",$C333=""),"",'OddsRatio_working_3-way'!H332)</f>
        <v/>
      </c>
      <c r="L333" s="21" t="str">
        <f>IF(OR($A333="",$B333="",$C333=""),"",'OddsRatio_working_3-way'!I332)</f>
        <v/>
      </c>
      <c r="M333" s="22" t="str">
        <f>IF(OR($A333="",$B333="",$C333=""),"",'OddsRatio_working_3-way'!J332)</f>
        <v/>
      </c>
      <c r="N333" s="17" t="str">
        <f>IF('Log_working_3-way'!$D332="","",A333^('Log_working_3-way'!$D332))</f>
        <v/>
      </c>
      <c r="O333" s="21" t="str">
        <f>IF('Log_working_3-way'!$D332="","",B333^('Log_working_3-way'!$D332))</f>
        <v/>
      </c>
      <c r="P333" s="22" t="str">
        <f>IF('Log_working_3-way'!$D332="","",C333^('Log_working_3-way'!$D332))</f>
        <v/>
      </c>
    </row>
    <row r="334" spans="4:16">
      <c r="D334" s="20" t="str">
        <f t="shared" si="5"/>
        <v/>
      </c>
      <c r="E334" s="17" t="str">
        <f>IF(OR($A334="",$B334="",$C334=""),"",A334*'MPTO_working_3-way'!$I333)</f>
        <v/>
      </c>
      <c r="F334" s="21" t="str">
        <f>IF(OR($A334="",$B334="",$C334=""),"",B334*'MPTO_working_3-way'!$I333)</f>
        <v/>
      </c>
      <c r="G334" s="22" t="str">
        <f>IF(OR($A334="",$B334="",$C334=""),"",C334*'MPTO_working_3-way'!$I333)</f>
        <v/>
      </c>
      <c r="H334" s="17" t="str">
        <f>IF(OR($A334="",$B334="",$C334=""),"",'MPTO_working_3-way'!E333)</f>
        <v/>
      </c>
      <c r="I334" s="21" t="str">
        <f>IF(OR($A334="",$B334="",$C334=""),"",'MPTO_working_3-way'!F333)</f>
        <v/>
      </c>
      <c r="J334" s="22" t="str">
        <f>IF(OR($A334="",$B334="",$C334=""),"",'MPTO_working_3-way'!G333)</f>
        <v/>
      </c>
      <c r="K334" s="17" t="str">
        <f>IF(OR($A334="",$B334="",$C334=""),"",'OddsRatio_working_3-way'!H333)</f>
        <v/>
      </c>
      <c r="L334" s="21" t="str">
        <f>IF(OR($A334="",$B334="",$C334=""),"",'OddsRatio_working_3-way'!I333)</f>
        <v/>
      </c>
      <c r="M334" s="22" t="str">
        <f>IF(OR($A334="",$B334="",$C334=""),"",'OddsRatio_working_3-way'!J333)</f>
        <v/>
      </c>
      <c r="N334" s="17" t="str">
        <f>IF('Log_working_3-way'!$D333="","",A334^('Log_working_3-way'!$D333))</f>
        <v/>
      </c>
      <c r="O334" s="21" t="str">
        <f>IF('Log_working_3-way'!$D333="","",B334^('Log_working_3-way'!$D333))</f>
        <v/>
      </c>
      <c r="P334" s="22" t="str">
        <f>IF('Log_working_3-way'!$D333="","",C334^('Log_working_3-way'!$D333))</f>
        <v/>
      </c>
    </row>
    <row r="335" spans="4:16">
      <c r="D335" s="20" t="str">
        <f t="shared" si="5"/>
        <v/>
      </c>
      <c r="E335" s="17" t="str">
        <f>IF(OR($A335="",$B335="",$C335=""),"",A335*'MPTO_working_3-way'!$I334)</f>
        <v/>
      </c>
      <c r="F335" s="21" t="str">
        <f>IF(OR($A335="",$B335="",$C335=""),"",B335*'MPTO_working_3-way'!$I334)</f>
        <v/>
      </c>
      <c r="G335" s="22" t="str">
        <f>IF(OR($A335="",$B335="",$C335=""),"",C335*'MPTO_working_3-way'!$I334)</f>
        <v/>
      </c>
      <c r="H335" s="17" t="str">
        <f>IF(OR($A335="",$B335="",$C335=""),"",'MPTO_working_3-way'!E334)</f>
        <v/>
      </c>
      <c r="I335" s="21" t="str">
        <f>IF(OR($A335="",$B335="",$C335=""),"",'MPTO_working_3-way'!F334)</f>
        <v/>
      </c>
      <c r="J335" s="22" t="str">
        <f>IF(OR($A335="",$B335="",$C335=""),"",'MPTO_working_3-way'!G334)</f>
        <v/>
      </c>
      <c r="K335" s="17" t="str">
        <f>IF(OR($A335="",$B335="",$C335=""),"",'OddsRatio_working_3-way'!H334)</f>
        <v/>
      </c>
      <c r="L335" s="21" t="str">
        <f>IF(OR($A335="",$B335="",$C335=""),"",'OddsRatio_working_3-way'!I334)</f>
        <v/>
      </c>
      <c r="M335" s="22" t="str">
        <f>IF(OR($A335="",$B335="",$C335=""),"",'OddsRatio_working_3-way'!J334)</f>
        <v/>
      </c>
      <c r="N335" s="17" t="str">
        <f>IF('Log_working_3-way'!$D334="","",A335^('Log_working_3-way'!$D334))</f>
        <v/>
      </c>
      <c r="O335" s="21" t="str">
        <f>IF('Log_working_3-way'!$D334="","",B335^('Log_working_3-way'!$D334))</f>
        <v/>
      </c>
      <c r="P335" s="22" t="str">
        <f>IF('Log_working_3-way'!$D334="","",C335^('Log_working_3-way'!$D334))</f>
        <v/>
      </c>
    </row>
    <row r="336" spans="4:16">
      <c r="D336" s="20" t="str">
        <f t="shared" si="5"/>
        <v/>
      </c>
      <c r="E336" s="17" t="str">
        <f>IF(OR($A336="",$B336="",$C336=""),"",A336*'MPTO_working_3-way'!$I335)</f>
        <v/>
      </c>
      <c r="F336" s="21" t="str">
        <f>IF(OR($A336="",$B336="",$C336=""),"",B336*'MPTO_working_3-way'!$I335)</f>
        <v/>
      </c>
      <c r="G336" s="22" t="str">
        <f>IF(OR($A336="",$B336="",$C336=""),"",C336*'MPTO_working_3-way'!$I335)</f>
        <v/>
      </c>
      <c r="H336" s="17" t="str">
        <f>IF(OR($A336="",$B336="",$C336=""),"",'MPTO_working_3-way'!E335)</f>
        <v/>
      </c>
      <c r="I336" s="21" t="str">
        <f>IF(OR($A336="",$B336="",$C336=""),"",'MPTO_working_3-way'!F335)</f>
        <v/>
      </c>
      <c r="J336" s="22" t="str">
        <f>IF(OR($A336="",$B336="",$C336=""),"",'MPTO_working_3-way'!G335)</f>
        <v/>
      </c>
      <c r="K336" s="17" t="str">
        <f>IF(OR($A336="",$B336="",$C336=""),"",'OddsRatio_working_3-way'!H335)</f>
        <v/>
      </c>
      <c r="L336" s="21" t="str">
        <f>IF(OR($A336="",$B336="",$C336=""),"",'OddsRatio_working_3-way'!I335)</f>
        <v/>
      </c>
      <c r="M336" s="22" t="str">
        <f>IF(OR($A336="",$B336="",$C336=""),"",'OddsRatio_working_3-way'!J335)</f>
        <v/>
      </c>
      <c r="N336" s="17" t="str">
        <f>IF('Log_working_3-way'!$D335="","",A336^('Log_working_3-way'!$D335))</f>
        <v/>
      </c>
      <c r="O336" s="21" t="str">
        <f>IF('Log_working_3-way'!$D335="","",B336^('Log_working_3-way'!$D335))</f>
        <v/>
      </c>
      <c r="P336" s="22" t="str">
        <f>IF('Log_working_3-way'!$D335="","",C336^('Log_working_3-way'!$D335))</f>
        <v/>
      </c>
    </row>
    <row r="337" spans="4:16">
      <c r="D337" s="20" t="str">
        <f t="shared" si="5"/>
        <v/>
      </c>
      <c r="E337" s="17" t="str">
        <f>IF(OR($A337="",$B337="",$C337=""),"",A337*'MPTO_working_3-way'!$I336)</f>
        <v/>
      </c>
      <c r="F337" s="21" t="str">
        <f>IF(OR($A337="",$B337="",$C337=""),"",B337*'MPTO_working_3-way'!$I336)</f>
        <v/>
      </c>
      <c r="G337" s="22" t="str">
        <f>IF(OR($A337="",$B337="",$C337=""),"",C337*'MPTO_working_3-way'!$I336)</f>
        <v/>
      </c>
      <c r="H337" s="17" t="str">
        <f>IF(OR($A337="",$B337="",$C337=""),"",'MPTO_working_3-way'!E336)</f>
        <v/>
      </c>
      <c r="I337" s="21" t="str">
        <f>IF(OR($A337="",$B337="",$C337=""),"",'MPTO_working_3-way'!F336)</f>
        <v/>
      </c>
      <c r="J337" s="22" t="str">
        <f>IF(OR($A337="",$B337="",$C337=""),"",'MPTO_working_3-way'!G336)</f>
        <v/>
      </c>
      <c r="K337" s="17" t="str">
        <f>IF(OR($A337="",$B337="",$C337=""),"",'OddsRatio_working_3-way'!H336)</f>
        <v/>
      </c>
      <c r="L337" s="21" t="str">
        <f>IF(OR($A337="",$B337="",$C337=""),"",'OddsRatio_working_3-way'!I336)</f>
        <v/>
      </c>
      <c r="M337" s="22" t="str">
        <f>IF(OR($A337="",$B337="",$C337=""),"",'OddsRatio_working_3-way'!J336)</f>
        <v/>
      </c>
      <c r="N337" s="17" t="str">
        <f>IF('Log_working_3-way'!$D336="","",A337^('Log_working_3-way'!$D336))</f>
        <v/>
      </c>
      <c r="O337" s="21" t="str">
        <f>IF('Log_working_3-way'!$D336="","",B337^('Log_working_3-way'!$D336))</f>
        <v/>
      </c>
      <c r="P337" s="22" t="str">
        <f>IF('Log_working_3-way'!$D336="","",C337^('Log_working_3-way'!$D336))</f>
        <v/>
      </c>
    </row>
    <row r="338" spans="4:16">
      <c r="D338" s="20" t="str">
        <f t="shared" si="5"/>
        <v/>
      </c>
      <c r="E338" s="17" t="str">
        <f>IF(OR($A338="",$B338="",$C338=""),"",A338*'MPTO_working_3-way'!$I337)</f>
        <v/>
      </c>
      <c r="F338" s="21" t="str">
        <f>IF(OR($A338="",$B338="",$C338=""),"",B338*'MPTO_working_3-way'!$I337)</f>
        <v/>
      </c>
      <c r="G338" s="22" t="str">
        <f>IF(OR($A338="",$B338="",$C338=""),"",C338*'MPTO_working_3-way'!$I337)</f>
        <v/>
      </c>
      <c r="H338" s="17" t="str">
        <f>IF(OR($A338="",$B338="",$C338=""),"",'MPTO_working_3-way'!E337)</f>
        <v/>
      </c>
      <c r="I338" s="21" t="str">
        <f>IF(OR($A338="",$B338="",$C338=""),"",'MPTO_working_3-way'!F337)</f>
        <v/>
      </c>
      <c r="J338" s="22" t="str">
        <f>IF(OR($A338="",$B338="",$C338=""),"",'MPTO_working_3-way'!G337)</f>
        <v/>
      </c>
      <c r="K338" s="17" t="str">
        <f>IF(OR($A338="",$B338="",$C338=""),"",'OddsRatio_working_3-way'!H337)</f>
        <v/>
      </c>
      <c r="L338" s="21" t="str">
        <f>IF(OR($A338="",$B338="",$C338=""),"",'OddsRatio_working_3-way'!I337)</f>
        <v/>
      </c>
      <c r="M338" s="22" t="str">
        <f>IF(OR($A338="",$B338="",$C338=""),"",'OddsRatio_working_3-way'!J337)</f>
        <v/>
      </c>
      <c r="N338" s="17" t="str">
        <f>IF('Log_working_3-way'!$D337="","",A338^('Log_working_3-way'!$D337))</f>
        <v/>
      </c>
      <c r="O338" s="21" t="str">
        <f>IF('Log_working_3-way'!$D337="","",B338^('Log_working_3-way'!$D337))</f>
        <v/>
      </c>
      <c r="P338" s="22" t="str">
        <f>IF('Log_working_3-way'!$D337="","",C338^('Log_working_3-way'!$D337))</f>
        <v/>
      </c>
    </row>
    <row r="339" spans="4:16">
      <c r="D339" s="20" t="str">
        <f t="shared" si="5"/>
        <v/>
      </c>
      <c r="E339" s="17" t="str">
        <f>IF(OR($A339="",$B339="",$C339=""),"",A339*'MPTO_working_3-way'!$I338)</f>
        <v/>
      </c>
      <c r="F339" s="21" t="str">
        <f>IF(OR($A339="",$B339="",$C339=""),"",B339*'MPTO_working_3-way'!$I338)</f>
        <v/>
      </c>
      <c r="G339" s="22" t="str">
        <f>IF(OR($A339="",$B339="",$C339=""),"",C339*'MPTO_working_3-way'!$I338)</f>
        <v/>
      </c>
      <c r="H339" s="17" t="str">
        <f>IF(OR($A339="",$B339="",$C339=""),"",'MPTO_working_3-way'!E338)</f>
        <v/>
      </c>
      <c r="I339" s="21" t="str">
        <f>IF(OR($A339="",$B339="",$C339=""),"",'MPTO_working_3-way'!F338)</f>
        <v/>
      </c>
      <c r="J339" s="22" t="str">
        <f>IF(OR($A339="",$B339="",$C339=""),"",'MPTO_working_3-way'!G338)</f>
        <v/>
      </c>
      <c r="K339" s="17" t="str">
        <f>IF(OR($A339="",$B339="",$C339=""),"",'OddsRatio_working_3-way'!H338)</f>
        <v/>
      </c>
      <c r="L339" s="21" t="str">
        <f>IF(OR($A339="",$B339="",$C339=""),"",'OddsRatio_working_3-way'!I338)</f>
        <v/>
      </c>
      <c r="M339" s="22" t="str">
        <f>IF(OR($A339="",$B339="",$C339=""),"",'OddsRatio_working_3-way'!J338)</f>
        <v/>
      </c>
      <c r="N339" s="17" t="str">
        <f>IF('Log_working_3-way'!$D338="","",A339^('Log_working_3-way'!$D338))</f>
        <v/>
      </c>
      <c r="O339" s="21" t="str">
        <f>IF('Log_working_3-way'!$D338="","",B339^('Log_working_3-way'!$D338))</f>
        <v/>
      </c>
      <c r="P339" s="22" t="str">
        <f>IF('Log_working_3-way'!$D338="","",C339^('Log_working_3-way'!$D338))</f>
        <v/>
      </c>
    </row>
    <row r="340" spans="4:16">
      <c r="D340" s="20" t="str">
        <f t="shared" si="5"/>
        <v/>
      </c>
      <c r="E340" s="17" t="str">
        <f>IF(OR($A340="",$B340="",$C340=""),"",A340*'MPTO_working_3-way'!$I339)</f>
        <v/>
      </c>
      <c r="F340" s="21" t="str">
        <f>IF(OR($A340="",$B340="",$C340=""),"",B340*'MPTO_working_3-way'!$I339)</f>
        <v/>
      </c>
      <c r="G340" s="22" t="str">
        <f>IF(OR($A340="",$B340="",$C340=""),"",C340*'MPTO_working_3-way'!$I339)</f>
        <v/>
      </c>
      <c r="H340" s="17" t="str">
        <f>IF(OR($A340="",$B340="",$C340=""),"",'MPTO_working_3-way'!E339)</f>
        <v/>
      </c>
      <c r="I340" s="21" t="str">
        <f>IF(OR($A340="",$B340="",$C340=""),"",'MPTO_working_3-way'!F339)</f>
        <v/>
      </c>
      <c r="J340" s="22" t="str">
        <f>IF(OR($A340="",$B340="",$C340=""),"",'MPTO_working_3-way'!G339)</f>
        <v/>
      </c>
      <c r="K340" s="17" t="str">
        <f>IF(OR($A340="",$B340="",$C340=""),"",'OddsRatio_working_3-way'!H339)</f>
        <v/>
      </c>
      <c r="L340" s="21" t="str">
        <f>IF(OR($A340="",$B340="",$C340=""),"",'OddsRatio_working_3-way'!I339)</f>
        <v/>
      </c>
      <c r="M340" s="22" t="str">
        <f>IF(OR($A340="",$B340="",$C340=""),"",'OddsRatio_working_3-way'!J339)</f>
        <v/>
      </c>
      <c r="N340" s="17" t="str">
        <f>IF('Log_working_3-way'!$D339="","",A340^('Log_working_3-way'!$D339))</f>
        <v/>
      </c>
      <c r="O340" s="21" t="str">
        <f>IF('Log_working_3-way'!$D339="","",B340^('Log_working_3-way'!$D339))</f>
        <v/>
      </c>
      <c r="P340" s="22" t="str">
        <f>IF('Log_working_3-way'!$D339="","",C340^('Log_working_3-way'!$D339))</f>
        <v/>
      </c>
    </row>
    <row r="341" spans="4:16">
      <c r="D341" s="20" t="str">
        <f t="shared" si="5"/>
        <v/>
      </c>
      <c r="E341" s="17" t="str">
        <f>IF(OR($A341="",$B341="",$C341=""),"",A341*'MPTO_working_3-way'!$I340)</f>
        <v/>
      </c>
      <c r="F341" s="21" t="str">
        <f>IF(OR($A341="",$B341="",$C341=""),"",B341*'MPTO_working_3-way'!$I340)</f>
        <v/>
      </c>
      <c r="G341" s="22" t="str">
        <f>IF(OR($A341="",$B341="",$C341=""),"",C341*'MPTO_working_3-way'!$I340)</f>
        <v/>
      </c>
      <c r="H341" s="17" t="str">
        <f>IF(OR($A341="",$B341="",$C341=""),"",'MPTO_working_3-way'!E340)</f>
        <v/>
      </c>
      <c r="I341" s="21" t="str">
        <f>IF(OR($A341="",$B341="",$C341=""),"",'MPTO_working_3-way'!F340)</f>
        <v/>
      </c>
      <c r="J341" s="22" t="str">
        <f>IF(OR($A341="",$B341="",$C341=""),"",'MPTO_working_3-way'!G340)</f>
        <v/>
      </c>
      <c r="K341" s="17" t="str">
        <f>IF(OR($A341="",$B341="",$C341=""),"",'OddsRatio_working_3-way'!H340)</f>
        <v/>
      </c>
      <c r="L341" s="21" t="str">
        <f>IF(OR($A341="",$B341="",$C341=""),"",'OddsRatio_working_3-way'!I340)</f>
        <v/>
      </c>
      <c r="M341" s="22" t="str">
        <f>IF(OR($A341="",$B341="",$C341=""),"",'OddsRatio_working_3-way'!J340)</f>
        <v/>
      </c>
      <c r="N341" s="17" t="str">
        <f>IF('Log_working_3-way'!$D340="","",A341^('Log_working_3-way'!$D340))</f>
        <v/>
      </c>
      <c r="O341" s="21" t="str">
        <f>IF('Log_working_3-way'!$D340="","",B341^('Log_working_3-way'!$D340))</f>
        <v/>
      </c>
      <c r="P341" s="22" t="str">
        <f>IF('Log_working_3-way'!$D340="","",C341^('Log_working_3-way'!$D340))</f>
        <v/>
      </c>
    </row>
    <row r="342" spans="4:16">
      <c r="D342" s="20" t="str">
        <f t="shared" si="5"/>
        <v/>
      </c>
      <c r="E342" s="17" t="str">
        <f>IF(OR($A342="",$B342="",$C342=""),"",A342*'MPTO_working_3-way'!$I341)</f>
        <v/>
      </c>
      <c r="F342" s="21" t="str">
        <f>IF(OR($A342="",$B342="",$C342=""),"",B342*'MPTO_working_3-way'!$I341)</f>
        <v/>
      </c>
      <c r="G342" s="22" t="str">
        <f>IF(OR($A342="",$B342="",$C342=""),"",C342*'MPTO_working_3-way'!$I341)</f>
        <v/>
      </c>
      <c r="H342" s="17" t="str">
        <f>IF(OR($A342="",$B342="",$C342=""),"",'MPTO_working_3-way'!E341)</f>
        <v/>
      </c>
      <c r="I342" s="21" t="str">
        <f>IF(OR($A342="",$B342="",$C342=""),"",'MPTO_working_3-way'!F341)</f>
        <v/>
      </c>
      <c r="J342" s="22" t="str">
        <f>IF(OR($A342="",$B342="",$C342=""),"",'MPTO_working_3-way'!G341)</f>
        <v/>
      </c>
      <c r="K342" s="17" t="str">
        <f>IF(OR($A342="",$B342="",$C342=""),"",'OddsRatio_working_3-way'!H341)</f>
        <v/>
      </c>
      <c r="L342" s="21" t="str">
        <f>IF(OR($A342="",$B342="",$C342=""),"",'OddsRatio_working_3-way'!I341)</f>
        <v/>
      </c>
      <c r="M342" s="22" t="str">
        <f>IF(OR($A342="",$B342="",$C342=""),"",'OddsRatio_working_3-way'!J341)</f>
        <v/>
      </c>
      <c r="N342" s="17" t="str">
        <f>IF('Log_working_3-way'!$D341="","",A342^('Log_working_3-way'!$D341))</f>
        <v/>
      </c>
      <c r="O342" s="21" t="str">
        <f>IF('Log_working_3-way'!$D341="","",B342^('Log_working_3-way'!$D341))</f>
        <v/>
      </c>
      <c r="P342" s="22" t="str">
        <f>IF('Log_working_3-way'!$D341="","",C342^('Log_working_3-way'!$D341))</f>
        <v/>
      </c>
    </row>
    <row r="343" spans="4:16">
      <c r="D343" s="20" t="str">
        <f t="shared" si="5"/>
        <v/>
      </c>
      <c r="E343" s="17" t="str">
        <f>IF(OR($A343="",$B343="",$C343=""),"",A343*'MPTO_working_3-way'!$I342)</f>
        <v/>
      </c>
      <c r="F343" s="21" t="str">
        <f>IF(OR($A343="",$B343="",$C343=""),"",B343*'MPTO_working_3-way'!$I342)</f>
        <v/>
      </c>
      <c r="G343" s="22" t="str">
        <f>IF(OR($A343="",$B343="",$C343=""),"",C343*'MPTO_working_3-way'!$I342)</f>
        <v/>
      </c>
      <c r="H343" s="17" t="str">
        <f>IF(OR($A343="",$B343="",$C343=""),"",'MPTO_working_3-way'!E342)</f>
        <v/>
      </c>
      <c r="I343" s="21" t="str">
        <f>IF(OR($A343="",$B343="",$C343=""),"",'MPTO_working_3-way'!F342)</f>
        <v/>
      </c>
      <c r="J343" s="22" t="str">
        <f>IF(OR($A343="",$B343="",$C343=""),"",'MPTO_working_3-way'!G342)</f>
        <v/>
      </c>
      <c r="K343" s="17" t="str">
        <f>IF(OR($A343="",$B343="",$C343=""),"",'OddsRatio_working_3-way'!H342)</f>
        <v/>
      </c>
      <c r="L343" s="21" t="str">
        <f>IF(OR($A343="",$B343="",$C343=""),"",'OddsRatio_working_3-way'!I342)</f>
        <v/>
      </c>
      <c r="M343" s="22" t="str">
        <f>IF(OR($A343="",$B343="",$C343=""),"",'OddsRatio_working_3-way'!J342)</f>
        <v/>
      </c>
      <c r="N343" s="17" t="str">
        <f>IF('Log_working_3-way'!$D342="","",A343^('Log_working_3-way'!$D342))</f>
        <v/>
      </c>
      <c r="O343" s="21" t="str">
        <f>IF('Log_working_3-way'!$D342="","",B343^('Log_working_3-way'!$D342))</f>
        <v/>
      </c>
      <c r="P343" s="22" t="str">
        <f>IF('Log_working_3-way'!$D342="","",C343^('Log_working_3-way'!$D342))</f>
        <v/>
      </c>
    </row>
    <row r="344" spans="4:16">
      <c r="D344" s="20" t="str">
        <f t="shared" si="5"/>
        <v/>
      </c>
      <c r="E344" s="17" t="str">
        <f>IF(OR($A344="",$B344="",$C344=""),"",A344*'MPTO_working_3-way'!$I343)</f>
        <v/>
      </c>
      <c r="F344" s="21" t="str">
        <f>IF(OR($A344="",$B344="",$C344=""),"",B344*'MPTO_working_3-way'!$I343)</f>
        <v/>
      </c>
      <c r="G344" s="22" t="str">
        <f>IF(OR($A344="",$B344="",$C344=""),"",C344*'MPTO_working_3-way'!$I343)</f>
        <v/>
      </c>
      <c r="H344" s="17" t="str">
        <f>IF(OR($A344="",$B344="",$C344=""),"",'MPTO_working_3-way'!E343)</f>
        <v/>
      </c>
      <c r="I344" s="21" t="str">
        <f>IF(OR($A344="",$B344="",$C344=""),"",'MPTO_working_3-way'!F343)</f>
        <v/>
      </c>
      <c r="J344" s="22" t="str">
        <f>IF(OR($A344="",$B344="",$C344=""),"",'MPTO_working_3-way'!G343)</f>
        <v/>
      </c>
      <c r="K344" s="17" t="str">
        <f>IF(OR($A344="",$B344="",$C344=""),"",'OddsRatio_working_3-way'!H343)</f>
        <v/>
      </c>
      <c r="L344" s="21" t="str">
        <f>IF(OR($A344="",$B344="",$C344=""),"",'OddsRatio_working_3-way'!I343)</f>
        <v/>
      </c>
      <c r="M344" s="22" t="str">
        <f>IF(OR($A344="",$B344="",$C344=""),"",'OddsRatio_working_3-way'!J343)</f>
        <v/>
      </c>
      <c r="N344" s="17" t="str">
        <f>IF('Log_working_3-way'!$D343="","",A344^('Log_working_3-way'!$D343))</f>
        <v/>
      </c>
      <c r="O344" s="21" t="str">
        <f>IF('Log_working_3-way'!$D343="","",B344^('Log_working_3-way'!$D343))</f>
        <v/>
      </c>
      <c r="P344" s="22" t="str">
        <f>IF('Log_working_3-way'!$D343="","",C344^('Log_working_3-way'!$D343))</f>
        <v/>
      </c>
    </row>
    <row r="345" spans="4:16">
      <c r="D345" s="20" t="str">
        <f t="shared" si="5"/>
        <v/>
      </c>
      <c r="E345" s="17" t="str">
        <f>IF(OR($A345="",$B345="",$C345=""),"",A345*'MPTO_working_3-way'!$I344)</f>
        <v/>
      </c>
      <c r="F345" s="21" t="str">
        <f>IF(OR($A345="",$B345="",$C345=""),"",B345*'MPTO_working_3-way'!$I344)</f>
        <v/>
      </c>
      <c r="G345" s="22" t="str">
        <f>IF(OR($A345="",$B345="",$C345=""),"",C345*'MPTO_working_3-way'!$I344)</f>
        <v/>
      </c>
      <c r="H345" s="17" t="str">
        <f>IF(OR($A345="",$B345="",$C345=""),"",'MPTO_working_3-way'!E344)</f>
        <v/>
      </c>
      <c r="I345" s="21" t="str">
        <f>IF(OR($A345="",$B345="",$C345=""),"",'MPTO_working_3-way'!F344)</f>
        <v/>
      </c>
      <c r="J345" s="22" t="str">
        <f>IF(OR($A345="",$B345="",$C345=""),"",'MPTO_working_3-way'!G344)</f>
        <v/>
      </c>
      <c r="K345" s="17" t="str">
        <f>IF(OR($A345="",$B345="",$C345=""),"",'OddsRatio_working_3-way'!H344)</f>
        <v/>
      </c>
      <c r="L345" s="21" t="str">
        <f>IF(OR($A345="",$B345="",$C345=""),"",'OddsRatio_working_3-way'!I344)</f>
        <v/>
      </c>
      <c r="M345" s="22" t="str">
        <f>IF(OR($A345="",$B345="",$C345=""),"",'OddsRatio_working_3-way'!J344)</f>
        <v/>
      </c>
      <c r="N345" s="17" t="str">
        <f>IF('Log_working_3-way'!$D344="","",A345^('Log_working_3-way'!$D344))</f>
        <v/>
      </c>
      <c r="O345" s="21" t="str">
        <f>IF('Log_working_3-way'!$D344="","",B345^('Log_working_3-way'!$D344))</f>
        <v/>
      </c>
      <c r="P345" s="22" t="str">
        <f>IF('Log_working_3-way'!$D344="","",C345^('Log_working_3-way'!$D344))</f>
        <v/>
      </c>
    </row>
    <row r="346" spans="4:16">
      <c r="D346" s="20" t="str">
        <f t="shared" si="5"/>
        <v/>
      </c>
      <c r="E346" s="17" t="str">
        <f>IF(OR($A346="",$B346="",$C346=""),"",A346*'MPTO_working_3-way'!$I345)</f>
        <v/>
      </c>
      <c r="F346" s="21" t="str">
        <f>IF(OR($A346="",$B346="",$C346=""),"",B346*'MPTO_working_3-way'!$I345)</f>
        <v/>
      </c>
      <c r="G346" s="22" t="str">
        <f>IF(OR($A346="",$B346="",$C346=""),"",C346*'MPTO_working_3-way'!$I345)</f>
        <v/>
      </c>
      <c r="H346" s="17" t="str">
        <f>IF(OR($A346="",$B346="",$C346=""),"",'MPTO_working_3-way'!E345)</f>
        <v/>
      </c>
      <c r="I346" s="21" t="str">
        <f>IF(OR($A346="",$B346="",$C346=""),"",'MPTO_working_3-way'!F345)</f>
        <v/>
      </c>
      <c r="J346" s="22" t="str">
        <f>IF(OR($A346="",$B346="",$C346=""),"",'MPTO_working_3-way'!G345)</f>
        <v/>
      </c>
      <c r="K346" s="17" t="str">
        <f>IF(OR($A346="",$B346="",$C346=""),"",'OddsRatio_working_3-way'!H345)</f>
        <v/>
      </c>
      <c r="L346" s="21" t="str">
        <f>IF(OR($A346="",$B346="",$C346=""),"",'OddsRatio_working_3-way'!I345)</f>
        <v/>
      </c>
      <c r="M346" s="22" t="str">
        <f>IF(OR($A346="",$B346="",$C346=""),"",'OddsRatio_working_3-way'!J345)</f>
        <v/>
      </c>
      <c r="N346" s="17" t="str">
        <f>IF('Log_working_3-way'!$D345="","",A346^('Log_working_3-way'!$D345))</f>
        <v/>
      </c>
      <c r="O346" s="21" t="str">
        <f>IF('Log_working_3-way'!$D345="","",B346^('Log_working_3-way'!$D345))</f>
        <v/>
      </c>
      <c r="P346" s="22" t="str">
        <f>IF('Log_working_3-way'!$D345="","",C346^('Log_working_3-way'!$D345))</f>
        <v/>
      </c>
    </row>
    <row r="347" spans="4:16">
      <c r="D347" s="20" t="str">
        <f t="shared" si="5"/>
        <v/>
      </c>
      <c r="E347" s="17" t="str">
        <f>IF(OR($A347="",$B347="",$C347=""),"",A347*'MPTO_working_3-way'!$I346)</f>
        <v/>
      </c>
      <c r="F347" s="21" t="str">
        <f>IF(OR($A347="",$B347="",$C347=""),"",B347*'MPTO_working_3-way'!$I346)</f>
        <v/>
      </c>
      <c r="G347" s="22" t="str">
        <f>IF(OR($A347="",$B347="",$C347=""),"",C347*'MPTO_working_3-way'!$I346)</f>
        <v/>
      </c>
      <c r="H347" s="17" t="str">
        <f>IF(OR($A347="",$B347="",$C347=""),"",'MPTO_working_3-way'!E346)</f>
        <v/>
      </c>
      <c r="I347" s="21" t="str">
        <f>IF(OR($A347="",$B347="",$C347=""),"",'MPTO_working_3-way'!F346)</f>
        <v/>
      </c>
      <c r="J347" s="22" t="str">
        <f>IF(OR($A347="",$B347="",$C347=""),"",'MPTO_working_3-way'!G346)</f>
        <v/>
      </c>
      <c r="K347" s="17" t="str">
        <f>IF(OR($A347="",$B347="",$C347=""),"",'OddsRatio_working_3-way'!H346)</f>
        <v/>
      </c>
      <c r="L347" s="21" t="str">
        <f>IF(OR($A347="",$B347="",$C347=""),"",'OddsRatio_working_3-way'!I346)</f>
        <v/>
      </c>
      <c r="M347" s="22" t="str">
        <f>IF(OR($A347="",$B347="",$C347=""),"",'OddsRatio_working_3-way'!J346)</f>
        <v/>
      </c>
      <c r="N347" s="17" t="str">
        <f>IF('Log_working_3-way'!$D346="","",A347^('Log_working_3-way'!$D346))</f>
        <v/>
      </c>
      <c r="O347" s="21" t="str">
        <f>IF('Log_working_3-way'!$D346="","",B347^('Log_working_3-way'!$D346))</f>
        <v/>
      </c>
      <c r="P347" s="22" t="str">
        <f>IF('Log_working_3-way'!$D346="","",C347^('Log_working_3-way'!$D346))</f>
        <v/>
      </c>
    </row>
    <row r="348" spans="4:16">
      <c r="D348" s="20" t="str">
        <f t="shared" si="5"/>
        <v/>
      </c>
      <c r="E348" s="17" t="str">
        <f>IF(OR($A348="",$B348="",$C348=""),"",A348*'MPTO_working_3-way'!$I347)</f>
        <v/>
      </c>
      <c r="F348" s="21" t="str">
        <f>IF(OR($A348="",$B348="",$C348=""),"",B348*'MPTO_working_3-way'!$I347)</f>
        <v/>
      </c>
      <c r="G348" s="22" t="str">
        <f>IF(OR($A348="",$B348="",$C348=""),"",C348*'MPTO_working_3-way'!$I347)</f>
        <v/>
      </c>
      <c r="H348" s="17" t="str">
        <f>IF(OR($A348="",$B348="",$C348=""),"",'MPTO_working_3-way'!E347)</f>
        <v/>
      </c>
      <c r="I348" s="21" t="str">
        <f>IF(OR($A348="",$B348="",$C348=""),"",'MPTO_working_3-way'!F347)</f>
        <v/>
      </c>
      <c r="J348" s="22" t="str">
        <f>IF(OR($A348="",$B348="",$C348=""),"",'MPTO_working_3-way'!G347)</f>
        <v/>
      </c>
      <c r="K348" s="17" t="str">
        <f>IF(OR($A348="",$B348="",$C348=""),"",'OddsRatio_working_3-way'!H347)</f>
        <v/>
      </c>
      <c r="L348" s="21" t="str">
        <f>IF(OR($A348="",$B348="",$C348=""),"",'OddsRatio_working_3-way'!I347)</f>
        <v/>
      </c>
      <c r="M348" s="22" t="str">
        <f>IF(OR($A348="",$B348="",$C348=""),"",'OddsRatio_working_3-way'!J347)</f>
        <v/>
      </c>
      <c r="N348" s="17" t="str">
        <f>IF('Log_working_3-way'!$D347="","",A348^('Log_working_3-way'!$D347))</f>
        <v/>
      </c>
      <c r="O348" s="21" t="str">
        <f>IF('Log_working_3-way'!$D347="","",B348^('Log_working_3-way'!$D347))</f>
        <v/>
      </c>
      <c r="P348" s="22" t="str">
        <f>IF('Log_working_3-way'!$D347="","",C348^('Log_working_3-way'!$D347))</f>
        <v/>
      </c>
    </row>
    <row r="349" spans="4:16">
      <c r="D349" s="20" t="str">
        <f t="shared" si="5"/>
        <v/>
      </c>
      <c r="E349" s="17" t="str">
        <f>IF(OR($A349="",$B349="",$C349=""),"",A349*'MPTO_working_3-way'!$I348)</f>
        <v/>
      </c>
      <c r="F349" s="21" t="str">
        <f>IF(OR($A349="",$B349="",$C349=""),"",B349*'MPTO_working_3-way'!$I348)</f>
        <v/>
      </c>
      <c r="G349" s="22" t="str">
        <f>IF(OR($A349="",$B349="",$C349=""),"",C349*'MPTO_working_3-way'!$I348)</f>
        <v/>
      </c>
      <c r="H349" s="17" t="str">
        <f>IF(OR($A349="",$B349="",$C349=""),"",'MPTO_working_3-way'!E348)</f>
        <v/>
      </c>
      <c r="I349" s="21" t="str">
        <f>IF(OR($A349="",$B349="",$C349=""),"",'MPTO_working_3-way'!F348)</f>
        <v/>
      </c>
      <c r="J349" s="22" t="str">
        <f>IF(OR($A349="",$B349="",$C349=""),"",'MPTO_working_3-way'!G348)</f>
        <v/>
      </c>
      <c r="K349" s="17" t="str">
        <f>IF(OR($A349="",$B349="",$C349=""),"",'OddsRatio_working_3-way'!H348)</f>
        <v/>
      </c>
      <c r="L349" s="21" t="str">
        <f>IF(OR($A349="",$B349="",$C349=""),"",'OddsRatio_working_3-way'!I348)</f>
        <v/>
      </c>
      <c r="M349" s="22" t="str">
        <f>IF(OR($A349="",$B349="",$C349=""),"",'OddsRatio_working_3-way'!J348)</f>
        <v/>
      </c>
      <c r="N349" s="17" t="str">
        <f>IF('Log_working_3-way'!$D348="","",A349^('Log_working_3-way'!$D348))</f>
        <v/>
      </c>
      <c r="O349" s="21" t="str">
        <f>IF('Log_working_3-way'!$D348="","",B349^('Log_working_3-way'!$D348))</f>
        <v/>
      </c>
      <c r="P349" s="22" t="str">
        <f>IF('Log_working_3-way'!$D348="","",C349^('Log_working_3-way'!$D348))</f>
        <v/>
      </c>
    </row>
    <row r="350" spans="4:16">
      <c r="D350" s="20" t="str">
        <f t="shared" si="5"/>
        <v/>
      </c>
      <c r="E350" s="17" t="str">
        <f>IF(OR($A350="",$B350="",$C350=""),"",A350*'MPTO_working_3-way'!$I349)</f>
        <v/>
      </c>
      <c r="F350" s="21" t="str">
        <f>IF(OR($A350="",$B350="",$C350=""),"",B350*'MPTO_working_3-way'!$I349)</f>
        <v/>
      </c>
      <c r="G350" s="22" t="str">
        <f>IF(OR($A350="",$B350="",$C350=""),"",C350*'MPTO_working_3-way'!$I349)</f>
        <v/>
      </c>
      <c r="H350" s="17" t="str">
        <f>IF(OR($A350="",$B350="",$C350=""),"",'MPTO_working_3-way'!E349)</f>
        <v/>
      </c>
      <c r="I350" s="21" t="str">
        <f>IF(OR($A350="",$B350="",$C350=""),"",'MPTO_working_3-way'!F349)</f>
        <v/>
      </c>
      <c r="J350" s="22" t="str">
        <f>IF(OR($A350="",$B350="",$C350=""),"",'MPTO_working_3-way'!G349)</f>
        <v/>
      </c>
      <c r="K350" s="17" t="str">
        <f>IF(OR($A350="",$B350="",$C350=""),"",'OddsRatio_working_3-way'!H349)</f>
        <v/>
      </c>
      <c r="L350" s="21" t="str">
        <f>IF(OR($A350="",$B350="",$C350=""),"",'OddsRatio_working_3-way'!I349)</f>
        <v/>
      </c>
      <c r="M350" s="22" t="str">
        <f>IF(OR($A350="",$B350="",$C350=""),"",'OddsRatio_working_3-way'!J349)</f>
        <v/>
      </c>
      <c r="N350" s="17" t="str">
        <f>IF('Log_working_3-way'!$D349="","",A350^('Log_working_3-way'!$D349))</f>
        <v/>
      </c>
      <c r="O350" s="21" t="str">
        <f>IF('Log_working_3-way'!$D349="","",B350^('Log_working_3-way'!$D349))</f>
        <v/>
      </c>
      <c r="P350" s="22" t="str">
        <f>IF('Log_working_3-way'!$D349="","",C350^('Log_working_3-way'!$D349))</f>
        <v/>
      </c>
    </row>
    <row r="351" spans="4:16">
      <c r="D351" s="20" t="str">
        <f t="shared" si="5"/>
        <v/>
      </c>
      <c r="E351" s="17" t="str">
        <f>IF(OR($A351="",$B351="",$C351=""),"",A351*'MPTO_working_3-way'!$I350)</f>
        <v/>
      </c>
      <c r="F351" s="21" t="str">
        <f>IF(OR($A351="",$B351="",$C351=""),"",B351*'MPTO_working_3-way'!$I350)</f>
        <v/>
      </c>
      <c r="G351" s="22" t="str">
        <f>IF(OR($A351="",$B351="",$C351=""),"",C351*'MPTO_working_3-way'!$I350)</f>
        <v/>
      </c>
      <c r="H351" s="17" t="str">
        <f>IF(OR($A351="",$B351="",$C351=""),"",'MPTO_working_3-way'!E350)</f>
        <v/>
      </c>
      <c r="I351" s="21" t="str">
        <f>IF(OR($A351="",$B351="",$C351=""),"",'MPTO_working_3-way'!F350)</f>
        <v/>
      </c>
      <c r="J351" s="22" t="str">
        <f>IF(OR($A351="",$B351="",$C351=""),"",'MPTO_working_3-way'!G350)</f>
        <v/>
      </c>
      <c r="K351" s="17" t="str">
        <f>IF(OR($A351="",$B351="",$C351=""),"",'OddsRatio_working_3-way'!H350)</f>
        <v/>
      </c>
      <c r="L351" s="21" t="str">
        <f>IF(OR($A351="",$B351="",$C351=""),"",'OddsRatio_working_3-way'!I350)</f>
        <v/>
      </c>
      <c r="M351" s="22" t="str">
        <f>IF(OR($A351="",$B351="",$C351=""),"",'OddsRatio_working_3-way'!J350)</f>
        <v/>
      </c>
      <c r="N351" s="17" t="str">
        <f>IF('Log_working_3-way'!$D350="","",A351^('Log_working_3-way'!$D350))</f>
        <v/>
      </c>
      <c r="O351" s="21" t="str">
        <f>IF('Log_working_3-way'!$D350="","",B351^('Log_working_3-way'!$D350))</f>
        <v/>
      </c>
      <c r="P351" s="22" t="str">
        <f>IF('Log_working_3-way'!$D350="","",C351^('Log_working_3-way'!$D350))</f>
        <v/>
      </c>
    </row>
    <row r="352" spans="4:16">
      <c r="D352" s="20" t="str">
        <f t="shared" si="5"/>
        <v/>
      </c>
      <c r="E352" s="17" t="str">
        <f>IF(OR($A352="",$B352="",$C352=""),"",A352*'MPTO_working_3-way'!$I351)</f>
        <v/>
      </c>
      <c r="F352" s="21" t="str">
        <f>IF(OR($A352="",$B352="",$C352=""),"",B352*'MPTO_working_3-way'!$I351)</f>
        <v/>
      </c>
      <c r="G352" s="22" t="str">
        <f>IF(OR($A352="",$B352="",$C352=""),"",C352*'MPTO_working_3-way'!$I351)</f>
        <v/>
      </c>
      <c r="H352" s="17" t="str">
        <f>IF(OR($A352="",$B352="",$C352=""),"",'MPTO_working_3-way'!E351)</f>
        <v/>
      </c>
      <c r="I352" s="21" t="str">
        <f>IF(OR($A352="",$B352="",$C352=""),"",'MPTO_working_3-way'!F351)</f>
        <v/>
      </c>
      <c r="J352" s="22" t="str">
        <f>IF(OR($A352="",$B352="",$C352=""),"",'MPTO_working_3-way'!G351)</f>
        <v/>
      </c>
      <c r="K352" s="17" t="str">
        <f>IF(OR($A352="",$B352="",$C352=""),"",'OddsRatio_working_3-way'!H351)</f>
        <v/>
      </c>
      <c r="L352" s="21" t="str">
        <f>IF(OR($A352="",$B352="",$C352=""),"",'OddsRatio_working_3-way'!I351)</f>
        <v/>
      </c>
      <c r="M352" s="22" t="str">
        <f>IF(OR($A352="",$B352="",$C352=""),"",'OddsRatio_working_3-way'!J351)</f>
        <v/>
      </c>
      <c r="N352" s="17" t="str">
        <f>IF('Log_working_3-way'!$D351="","",A352^('Log_working_3-way'!$D351))</f>
        <v/>
      </c>
      <c r="O352" s="21" t="str">
        <f>IF('Log_working_3-way'!$D351="","",B352^('Log_working_3-way'!$D351))</f>
        <v/>
      </c>
      <c r="P352" s="22" t="str">
        <f>IF('Log_working_3-way'!$D351="","",C352^('Log_working_3-way'!$D351))</f>
        <v/>
      </c>
    </row>
    <row r="353" spans="4:16">
      <c r="D353" s="20" t="str">
        <f t="shared" si="5"/>
        <v/>
      </c>
      <c r="E353" s="17" t="str">
        <f>IF(OR($A353="",$B353="",$C353=""),"",A353*'MPTO_working_3-way'!$I352)</f>
        <v/>
      </c>
      <c r="F353" s="21" t="str">
        <f>IF(OR($A353="",$B353="",$C353=""),"",B353*'MPTO_working_3-way'!$I352)</f>
        <v/>
      </c>
      <c r="G353" s="22" t="str">
        <f>IF(OR($A353="",$B353="",$C353=""),"",C353*'MPTO_working_3-way'!$I352)</f>
        <v/>
      </c>
      <c r="H353" s="17" t="str">
        <f>IF(OR($A353="",$B353="",$C353=""),"",'MPTO_working_3-way'!E352)</f>
        <v/>
      </c>
      <c r="I353" s="21" t="str">
        <f>IF(OR($A353="",$B353="",$C353=""),"",'MPTO_working_3-way'!F352)</f>
        <v/>
      </c>
      <c r="J353" s="22" t="str">
        <f>IF(OR($A353="",$B353="",$C353=""),"",'MPTO_working_3-way'!G352)</f>
        <v/>
      </c>
      <c r="K353" s="17" t="str">
        <f>IF(OR($A353="",$B353="",$C353=""),"",'OddsRatio_working_3-way'!H352)</f>
        <v/>
      </c>
      <c r="L353" s="21" t="str">
        <f>IF(OR($A353="",$B353="",$C353=""),"",'OddsRatio_working_3-way'!I352)</f>
        <v/>
      </c>
      <c r="M353" s="22" t="str">
        <f>IF(OR($A353="",$B353="",$C353=""),"",'OddsRatio_working_3-way'!J352)</f>
        <v/>
      </c>
      <c r="N353" s="17" t="str">
        <f>IF('Log_working_3-way'!$D352="","",A353^('Log_working_3-way'!$D352))</f>
        <v/>
      </c>
      <c r="O353" s="21" t="str">
        <f>IF('Log_working_3-way'!$D352="","",B353^('Log_working_3-way'!$D352))</f>
        <v/>
      </c>
      <c r="P353" s="22" t="str">
        <f>IF('Log_working_3-way'!$D352="","",C353^('Log_working_3-way'!$D352))</f>
        <v/>
      </c>
    </row>
    <row r="354" spans="4:16">
      <c r="D354" s="20" t="str">
        <f t="shared" si="5"/>
        <v/>
      </c>
      <c r="E354" s="17" t="str">
        <f>IF(OR($A354="",$B354="",$C354=""),"",A354*'MPTO_working_3-way'!$I353)</f>
        <v/>
      </c>
      <c r="F354" s="21" t="str">
        <f>IF(OR($A354="",$B354="",$C354=""),"",B354*'MPTO_working_3-way'!$I353)</f>
        <v/>
      </c>
      <c r="G354" s="22" t="str">
        <f>IF(OR($A354="",$B354="",$C354=""),"",C354*'MPTO_working_3-way'!$I353)</f>
        <v/>
      </c>
      <c r="H354" s="17" t="str">
        <f>IF(OR($A354="",$B354="",$C354=""),"",'MPTO_working_3-way'!E353)</f>
        <v/>
      </c>
      <c r="I354" s="21" t="str">
        <f>IF(OR($A354="",$B354="",$C354=""),"",'MPTO_working_3-way'!F353)</f>
        <v/>
      </c>
      <c r="J354" s="22" t="str">
        <f>IF(OR($A354="",$B354="",$C354=""),"",'MPTO_working_3-way'!G353)</f>
        <v/>
      </c>
      <c r="K354" s="17" t="str">
        <f>IF(OR($A354="",$B354="",$C354=""),"",'OddsRatio_working_3-way'!H353)</f>
        <v/>
      </c>
      <c r="L354" s="21" t="str">
        <f>IF(OR($A354="",$B354="",$C354=""),"",'OddsRatio_working_3-way'!I353)</f>
        <v/>
      </c>
      <c r="M354" s="22" t="str">
        <f>IF(OR($A354="",$B354="",$C354=""),"",'OddsRatio_working_3-way'!J353)</f>
        <v/>
      </c>
      <c r="N354" s="17" t="str">
        <f>IF('Log_working_3-way'!$D353="","",A354^('Log_working_3-way'!$D353))</f>
        <v/>
      </c>
      <c r="O354" s="21" t="str">
        <f>IF('Log_working_3-way'!$D353="","",B354^('Log_working_3-way'!$D353))</f>
        <v/>
      </c>
      <c r="P354" s="22" t="str">
        <f>IF('Log_working_3-way'!$D353="","",C354^('Log_working_3-way'!$D353))</f>
        <v/>
      </c>
    </row>
    <row r="355" spans="4:16">
      <c r="D355" s="20" t="str">
        <f t="shared" si="5"/>
        <v/>
      </c>
      <c r="E355" s="17" t="str">
        <f>IF(OR($A355="",$B355="",$C355=""),"",A355*'MPTO_working_3-way'!$I354)</f>
        <v/>
      </c>
      <c r="F355" s="21" t="str">
        <f>IF(OR($A355="",$B355="",$C355=""),"",B355*'MPTO_working_3-way'!$I354)</f>
        <v/>
      </c>
      <c r="G355" s="22" t="str">
        <f>IF(OR($A355="",$B355="",$C355=""),"",C355*'MPTO_working_3-way'!$I354)</f>
        <v/>
      </c>
      <c r="H355" s="17" t="str">
        <f>IF(OR($A355="",$B355="",$C355=""),"",'MPTO_working_3-way'!E354)</f>
        <v/>
      </c>
      <c r="I355" s="21" t="str">
        <f>IF(OR($A355="",$B355="",$C355=""),"",'MPTO_working_3-way'!F354)</f>
        <v/>
      </c>
      <c r="J355" s="22" t="str">
        <f>IF(OR($A355="",$B355="",$C355=""),"",'MPTO_working_3-way'!G354)</f>
        <v/>
      </c>
      <c r="K355" s="17" t="str">
        <f>IF(OR($A355="",$B355="",$C355=""),"",'OddsRatio_working_3-way'!H354)</f>
        <v/>
      </c>
      <c r="L355" s="21" t="str">
        <f>IF(OR($A355="",$B355="",$C355=""),"",'OddsRatio_working_3-way'!I354)</f>
        <v/>
      </c>
      <c r="M355" s="22" t="str">
        <f>IF(OR($A355="",$B355="",$C355=""),"",'OddsRatio_working_3-way'!J354)</f>
        <v/>
      </c>
      <c r="N355" s="17" t="str">
        <f>IF('Log_working_3-way'!$D354="","",A355^('Log_working_3-way'!$D354))</f>
        <v/>
      </c>
      <c r="O355" s="21" t="str">
        <f>IF('Log_working_3-way'!$D354="","",B355^('Log_working_3-way'!$D354))</f>
        <v/>
      </c>
      <c r="P355" s="22" t="str">
        <f>IF('Log_working_3-way'!$D354="","",C355^('Log_working_3-way'!$D354))</f>
        <v/>
      </c>
    </row>
    <row r="356" spans="4:16">
      <c r="D356" s="20" t="str">
        <f t="shared" si="5"/>
        <v/>
      </c>
      <c r="E356" s="17" t="str">
        <f>IF(OR($A356="",$B356="",$C356=""),"",A356*'MPTO_working_3-way'!$I355)</f>
        <v/>
      </c>
      <c r="F356" s="21" t="str">
        <f>IF(OR($A356="",$B356="",$C356=""),"",B356*'MPTO_working_3-way'!$I355)</f>
        <v/>
      </c>
      <c r="G356" s="22" t="str">
        <f>IF(OR($A356="",$B356="",$C356=""),"",C356*'MPTO_working_3-way'!$I355)</f>
        <v/>
      </c>
      <c r="H356" s="17" t="str">
        <f>IF(OR($A356="",$B356="",$C356=""),"",'MPTO_working_3-way'!E355)</f>
        <v/>
      </c>
      <c r="I356" s="21" t="str">
        <f>IF(OR($A356="",$B356="",$C356=""),"",'MPTO_working_3-way'!F355)</f>
        <v/>
      </c>
      <c r="J356" s="22" t="str">
        <f>IF(OR($A356="",$B356="",$C356=""),"",'MPTO_working_3-way'!G355)</f>
        <v/>
      </c>
      <c r="K356" s="17" t="str">
        <f>IF(OR($A356="",$B356="",$C356=""),"",'OddsRatio_working_3-way'!H355)</f>
        <v/>
      </c>
      <c r="L356" s="21" t="str">
        <f>IF(OR($A356="",$B356="",$C356=""),"",'OddsRatio_working_3-way'!I355)</f>
        <v/>
      </c>
      <c r="M356" s="22" t="str">
        <f>IF(OR($A356="",$B356="",$C356=""),"",'OddsRatio_working_3-way'!J355)</f>
        <v/>
      </c>
      <c r="N356" s="17" t="str">
        <f>IF('Log_working_3-way'!$D355="","",A356^('Log_working_3-way'!$D355))</f>
        <v/>
      </c>
      <c r="O356" s="21" t="str">
        <f>IF('Log_working_3-way'!$D355="","",B356^('Log_working_3-way'!$D355))</f>
        <v/>
      </c>
      <c r="P356" s="22" t="str">
        <f>IF('Log_working_3-way'!$D355="","",C356^('Log_working_3-way'!$D355))</f>
        <v/>
      </c>
    </row>
    <row r="357" spans="4:16">
      <c r="D357" s="20" t="str">
        <f t="shared" si="5"/>
        <v/>
      </c>
      <c r="E357" s="17" t="str">
        <f>IF(OR($A357="",$B357="",$C357=""),"",A357*'MPTO_working_3-way'!$I356)</f>
        <v/>
      </c>
      <c r="F357" s="21" t="str">
        <f>IF(OR($A357="",$B357="",$C357=""),"",B357*'MPTO_working_3-way'!$I356)</f>
        <v/>
      </c>
      <c r="G357" s="22" t="str">
        <f>IF(OR($A357="",$B357="",$C357=""),"",C357*'MPTO_working_3-way'!$I356)</f>
        <v/>
      </c>
      <c r="H357" s="17" t="str">
        <f>IF(OR($A357="",$B357="",$C357=""),"",'MPTO_working_3-way'!E356)</f>
        <v/>
      </c>
      <c r="I357" s="21" t="str">
        <f>IF(OR($A357="",$B357="",$C357=""),"",'MPTO_working_3-way'!F356)</f>
        <v/>
      </c>
      <c r="J357" s="22" t="str">
        <f>IF(OR($A357="",$B357="",$C357=""),"",'MPTO_working_3-way'!G356)</f>
        <v/>
      </c>
      <c r="K357" s="17" t="str">
        <f>IF(OR($A357="",$B357="",$C357=""),"",'OddsRatio_working_3-way'!H356)</f>
        <v/>
      </c>
      <c r="L357" s="21" t="str">
        <f>IF(OR($A357="",$B357="",$C357=""),"",'OddsRatio_working_3-way'!I356)</f>
        <v/>
      </c>
      <c r="M357" s="22" t="str">
        <f>IF(OR($A357="",$B357="",$C357=""),"",'OddsRatio_working_3-way'!J356)</f>
        <v/>
      </c>
      <c r="N357" s="17" t="str">
        <f>IF('Log_working_3-way'!$D356="","",A357^('Log_working_3-way'!$D356))</f>
        <v/>
      </c>
      <c r="O357" s="21" t="str">
        <f>IF('Log_working_3-way'!$D356="","",B357^('Log_working_3-way'!$D356))</f>
        <v/>
      </c>
      <c r="P357" s="22" t="str">
        <f>IF('Log_working_3-way'!$D356="","",C357^('Log_working_3-way'!$D356))</f>
        <v/>
      </c>
    </row>
    <row r="358" spans="4:16">
      <c r="D358" s="20" t="str">
        <f t="shared" si="5"/>
        <v/>
      </c>
      <c r="E358" s="17" t="str">
        <f>IF(OR($A358="",$B358="",$C358=""),"",A358*'MPTO_working_3-way'!$I357)</f>
        <v/>
      </c>
      <c r="F358" s="21" t="str">
        <f>IF(OR($A358="",$B358="",$C358=""),"",B358*'MPTO_working_3-way'!$I357)</f>
        <v/>
      </c>
      <c r="G358" s="22" t="str">
        <f>IF(OR($A358="",$B358="",$C358=""),"",C358*'MPTO_working_3-way'!$I357)</f>
        <v/>
      </c>
      <c r="H358" s="17" t="str">
        <f>IF(OR($A358="",$B358="",$C358=""),"",'MPTO_working_3-way'!E357)</f>
        <v/>
      </c>
      <c r="I358" s="21" t="str">
        <f>IF(OR($A358="",$B358="",$C358=""),"",'MPTO_working_3-way'!F357)</f>
        <v/>
      </c>
      <c r="J358" s="22" t="str">
        <f>IF(OR($A358="",$B358="",$C358=""),"",'MPTO_working_3-way'!G357)</f>
        <v/>
      </c>
      <c r="K358" s="17" t="str">
        <f>IF(OR($A358="",$B358="",$C358=""),"",'OddsRatio_working_3-way'!H357)</f>
        <v/>
      </c>
      <c r="L358" s="21" t="str">
        <f>IF(OR($A358="",$B358="",$C358=""),"",'OddsRatio_working_3-way'!I357)</f>
        <v/>
      </c>
      <c r="M358" s="22" t="str">
        <f>IF(OR($A358="",$B358="",$C358=""),"",'OddsRatio_working_3-way'!J357)</f>
        <v/>
      </c>
      <c r="N358" s="17" t="str">
        <f>IF('Log_working_3-way'!$D357="","",A358^('Log_working_3-way'!$D357))</f>
        <v/>
      </c>
      <c r="O358" s="21" t="str">
        <f>IF('Log_working_3-way'!$D357="","",B358^('Log_working_3-way'!$D357))</f>
        <v/>
      </c>
      <c r="P358" s="22" t="str">
        <f>IF('Log_working_3-way'!$D357="","",C358^('Log_working_3-way'!$D357))</f>
        <v/>
      </c>
    </row>
    <row r="359" spans="4:16">
      <c r="D359" s="20" t="str">
        <f t="shared" si="5"/>
        <v/>
      </c>
      <c r="E359" s="17" t="str">
        <f>IF(OR($A359="",$B359="",$C359=""),"",A359*'MPTO_working_3-way'!$I358)</f>
        <v/>
      </c>
      <c r="F359" s="21" t="str">
        <f>IF(OR($A359="",$B359="",$C359=""),"",B359*'MPTO_working_3-way'!$I358)</f>
        <v/>
      </c>
      <c r="G359" s="22" t="str">
        <f>IF(OR($A359="",$B359="",$C359=""),"",C359*'MPTO_working_3-way'!$I358)</f>
        <v/>
      </c>
      <c r="H359" s="17" t="str">
        <f>IF(OR($A359="",$B359="",$C359=""),"",'MPTO_working_3-way'!E358)</f>
        <v/>
      </c>
      <c r="I359" s="21" t="str">
        <f>IF(OR($A359="",$B359="",$C359=""),"",'MPTO_working_3-way'!F358)</f>
        <v/>
      </c>
      <c r="J359" s="22" t="str">
        <f>IF(OR($A359="",$B359="",$C359=""),"",'MPTO_working_3-way'!G358)</f>
        <v/>
      </c>
      <c r="K359" s="17" t="str">
        <f>IF(OR($A359="",$B359="",$C359=""),"",'OddsRatio_working_3-way'!H358)</f>
        <v/>
      </c>
      <c r="L359" s="21" t="str">
        <f>IF(OR($A359="",$B359="",$C359=""),"",'OddsRatio_working_3-way'!I358)</f>
        <v/>
      </c>
      <c r="M359" s="22" t="str">
        <f>IF(OR($A359="",$B359="",$C359=""),"",'OddsRatio_working_3-way'!J358)</f>
        <v/>
      </c>
      <c r="N359" s="17" t="str">
        <f>IF('Log_working_3-way'!$D358="","",A359^('Log_working_3-way'!$D358))</f>
        <v/>
      </c>
      <c r="O359" s="21" t="str">
        <f>IF('Log_working_3-way'!$D358="","",B359^('Log_working_3-way'!$D358))</f>
        <v/>
      </c>
      <c r="P359" s="22" t="str">
        <f>IF('Log_working_3-way'!$D358="","",C359^('Log_working_3-way'!$D358))</f>
        <v/>
      </c>
    </row>
    <row r="360" spans="4:16">
      <c r="D360" s="20" t="str">
        <f t="shared" si="5"/>
        <v/>
      </c>
      <c r="E360" s="17" t="str">
        <f>IF(OR($A360="",$B360="",$C360=""),"",A360*'MPTO_working_3-way'!$I359)</f>
        <v/>
      </c>
      <c r="F360" s="21" t="str">
        <f>IF(OR($A360="",$B360="",$C360=""),"",B360*'MPTO_working_3-way'!$I359)</f>
        <v/>
      </c>
      <c r="G360" s="22" t="str">
        <f>IF(OR($A360="",$B360="",$C360=""),"",C360*'MPTO_working_3-way'!$I359)</f>
        <v/>
      </c>
      <c r="H360" s="17" t="str">
        <f>IF(OR($A360="",$B360="",$C360=""),"",'MPTO_working_3-way'!E359)</f>
        <v/>
      </c>
      <c r="I360" s="21" t="str">
        <f>IF(OR($A360="",$B360="",$C360=""),"",'MPTO_working_3-way'!F359)</f>
        <v/>
      </c>
      <c r="J360" s="22" t="str">
        <f>IF(OR($A360="",$B360="",$C360=""),"",'MPTO_working_3-way'!G359)</f>
        <v/>
      </c>
      <c r="K360" s="17" t="str">
        <f>IF(OR($A360="",$B360="",$C360=""),"",'OddsRatio_working_3-way'!H359)</f>
        <v/>
      </c>
      <c r="L360" s="21" t="str">
        <f>IF(OR($A360="",$B360="",$C360=""),"",'OddsRatio_working_3-way'!I359)</f>
        <v/>
      </c>
      <c r="M360" s="22" t="str">
        <f>IF(OR($A360="",$B360="",$C360=""),"",'OddsRatio_working_3-way'!J359)</f>
        <v/>
      </c>
      <c r="N360" s="17" t="str">
        <f>IF('Log_working_3-way'!$D359="","",A360^('Log_working_3-way'!$D359))</f>
        <v/>
      </c>
      <c r="O360" s="21" t="str">
        <f>IF('Log_working_3-way'!$D359="","",B360^('Log_working_3-way'!$D359))</f>
        <v/>
      </c>
      <c r="P360" s="22" t="str">
        <f>IF('Log_working_3-way'!$D359="","",C360^('Log_working_3-way'!$D359))</f>
        <v/>
      </c>
    </row>
    <row r="361" spans="4:16">
      <c r="D361" s="20" t="str">
        <f t="shared" si="5"/>
        <v/>
      </c>
      <c r="E361" s="17" t="str">
        <f>IF(OR($A361="",$B361="",$C361=""),"",A361*'MPTO_working_3-way'!$I360)</f>
        <v/>
      </c>
      <c r="F361" s="21" t="str">
        <f>IF(OR($A361="",$B361="",$C361=""),"",B361*'MPTO_working_3-way'!$I360)</f>
        <v/>
      </c>
      <c r="G361" s="22" t="str">
        <f>IF(OR($A361="",$B361="",$C361=""),"",C361*'MPTO_working_3-way'!$I360)</f>
        <v/>
      </c>
      <c r="H361" s="17" t="str">
        <f>IF(OR($A361="",$B361="",$C361=""),"",'MPTO_working_3-way'!E360)</f>
        <v/>
      </c>
      <c r="I361" s="21" t="str">
        <f>IF(OR($A361="",$B361="",$C361=""),"",'MPTO_working_3-way'!F360)</f>
        <v/>
      </c>
      <c r="J361" s="22" t="str">
        <f>IF(OR($A361="",$B361="",$C361=""),"",'MPTO_working_3-way'!G360)</f>
        <v/>
      </c>
      <c r="K361" s="17" t="str">
        <f>IF(OR($A361="",$B361="",$C361=""),"",'OddsRatio_working_3-way'!H360)</f>
        <v/>
      </c>
      <c r="L361" s="21" t="str">
        <f>IF(OR($A361="",$B361="",$C361=""),"",'OddsRatio_working_3-way'!I360)</f>
        <v/>
      </c>
      <c r="M361" s="22" t="str">
        <f>IF(OR($A361="",$B361="",$C361=""),"",'OddsRatio_working_3-way'!J360)</f>
        <v/>
      </c>
      <c r="N361" s="17" t="str">
        <f>IF('Log_working_3-way'!$D360="","",A361^('Log_working_3-way'!$D360))</f>
        <v/>
      </c>
      <c r="O361" s="21" t="str">
        <f>IF('Log_working_3-way'!$D360="","",B361^('Log_working_3-way'!$D360))</f>
        <v/>
      </c>
      <c r="P361" s="22" t="str">
        <f>IF('Log_working_3-way'!$D360="","",C361^('Log_working_3-way'!$D360))</f>
        <v/>
      </c>
    </row>
    <row r="362" spans="4:16">
      <c r="D362" s="20" t="str">
        <f t="shared" si="5"/>
        <v/>
      </c>
      <c r="E362" s="17" t="str">
        <f>IF(OR($A362="",$B362="",$C362=""),"",A362*'MPTO_working_3-way'!$I361)</f>
        <v/>
      </c>
      <c r="F362" s="21" t="str">
        <f>IF(OR($A362="",$B362="",$C362=""),"",B362*'MPTO_working_3-way'!$I361)</f>
        <v/>
      </c>
      <c r="G362" s="22" t="str">
        <f>IF(OR($A362="",$B362="",$C362=""),"",C362*'MPTO_working_3-way'!$I361)</f>
        <v/>
      </c>
      <c r="H362" s="17" t="str">
        <f>IF(OR($A362="",$B362="",$C362=""),"",'MPTO_working_3-way'!E361)</f>
        <v/>
      </c>
      <c r="I362" s="21" t="str">
        <f>IF(OR($A362="",$B362="",$C362=""),"",'MPTO_working_3-way'!F361)</f>
        <v/>
      </c>
      <c r="J362" s="22" t="str">
        <f>IF(OR($A362="",$B362="",$C362=""),"",'MPTO_working_3-way'!G361)</f>
        <v/>
      </c>
      <c r="K362" s="17" t="str">
        <f>IF(OR($A362="",$B362="",$C362=""),"",'OddsRatio_working_3-way'!H361)</f>
        <v/>
      </c>
      <c r="L362" s="21" t="str">
        <f>IF(OR($A362="",$B362="",$C362=""),"",'OddsRatio_working_3-way'!I361)</f>
        <v/>
      </c>
      <c r="M362" s="22" t="str">
        <f>IF(OR($A362="",$B362="",$C362=""),"",'OddsRatio_working_3-way'!J361)</f>
        <v/>
      </c>
      <c r="N362" s="17" t="str">
        <f>IF('Log_working_3-way'!$D361="","",A362^('Log_working_3-way'!$D361))</f>
        <v/>
      </c>
      <c r="O362" s="21" t="str">
        <f>IF('Log_working_3-way'!$D361="","",B362^('Log_working_3-way'!$D361))</f>
        <v/>
      </c>
      <c r="P362" s="22" t="str">
        <f>IF('Log_working_3-way'!$D361="","",C362^('Log_working_3-way'!$D361))</f>
        <v/>
      </c>
    </row>
    <row r="363" spans="4:16">
      <c r="D363" s="20" t="str">
        <f t="shared" si="5"/>
        <v/>
      </c>
      <c r="E363" s="17" t="str">
        <f>IF(OR($A363="",$B363="",$C363=""),"",A363*'MPTO_working_3-way'!$I362)</f>
        <v/>
      </c>
      <c r="F363" s="21" t="str">
        <f>IF(OR($A363="",$B363="",$C363=""),"",B363*'MPTO_working_3-way'!$I362)</f>
        <v/>
      </c>
      <c r="G363" s="22" t="str">
        <f>IF(OR($A363="",$B363="",$C363=""),"",C363*'MPTO_working_3-way'!$I362)</f>
        <v/>
      </c>
      <c r="H363" s="17" t="str">
        <f>IF(OR($A363="",$B363="",$C363=""),"",'MPTO_working_3-way'!E362)</f>
        <v/>
      </c>
      <c r="I363" s="21" t="str">
        <f>IF(OR($A363="",$B363="",$C363=""),"",'MPTO_working_3-way'!F362)</f>
        <v/>
      </c>
      <c r="J363" s="22" t="str">
        <f>IF(OR($A363="",$B363="",$C363=""),"",'MPTO_working_3-way'!G362)</f>
        <v/>
      </c>
      <c r="K363" s="17" t="str">
        <f>IF(OR($A363="",$B363="",$C363=""),"",'OddsRatio_working_3-way'!H362)</f>
        <v/>
      </c>
      <c r="L363" s="21" t="str">
        <f>IF(OR($A363="",$B363="",$C363=""),"",'OddsRatio_working_3-way'!I362)</f>
        <v/>
      </c>
      <c r="M363" s="22" t="str">
        <f>IF(OR($A363="",$B363="",$C363=""),"",'OddsRatio_working_3-way'!J362)</f>
        <v/>
      </c>
      <c r="N363" s="17" t="str">
        <f>IF('Log_working_3-way'!$D362="","",A363^('Log_working_3-way'!$D362))</f>
        <v/>
      </c>
      <c r="O363" s="21" t="str">
        <f>IF('Log_working_3-way'!$D362="","",B363^('Log_working_3-way'!$D362))</f>
        <v/>
      </c>
      <c r="P363" s="22" t="str">
        <f>IF('Log_working_3-way'!$D362="","",C363^('Log_working_3-way'!$D362))</f>
        <v/>
      </c>
    </row>
    <row r="364" spans="4:16">
      <c r="D364" s="20" t="str">
        <f t="shared" si="5"/>
        <v/>
      </c>
      <c r="E364" s="17" t="str">
        <f>IF(OR($A364="",$B364="",$C364=""),"",A364*'MPTO_working_3-way'!$I363)</f>
        <v/>
      </c>
      <c r="F364" s="21" t="str">
        <f>IF(OR($A364="",$B364="",$C364=""),"",B364*'MPTO_working_3-way'!$I363)</f>
        <v/>
      </c>
      <c r="G364" s="22" t="str">
        <f>IF(OR($A364="",$B364="",$C364=""),"",C364*'MPTO_working_3-way'!$I363)</f>
        <v/>
      </c>
      <c r="H364" s="17" t="str">
        <f>IF(OR($A364="",$B364="",$C364=""),"",'MPTO_working_3-way'!E363)</f>
        <v/>
      </c>
      <c r="I364" s="21" t="str">
        <f>IF(OR($A364="",$B364="",$C364=""),"",'MPTO_working_3-way'!F363)</f>
        <v/>
      </c>
      <c r="J364" s="22" t="str">
        <f>IF(OR($A364="",$B364="",$C364=""),"",'MPTO_working_3-way'!G363)</f>
        <v/>
      </c>
      <c r="K364" s="17" t="str">
        <f>IF(OR($A364="",$B364="",$C364=""),"",'OddsRatio_working_3-way'!H363)</f>
        <v/>
      </c>
      <c r="L364" s="21" t="str">
        <f>IF(OR($A364="",$B364="",$C364=""),"",'OddsRatio_working_3-way'!I363)</f>
        <v/>
      </c>
      <c r="M364" s="22" t="str">
        <f>IF(OR($A364="",$B364="",$C364=""),"",'OddsRatio_working_3-way'!J363)</f>
        <v/>
      </c>
      <c r="N364" s="17" t="str">
        <f>IF('Log_working_3-way'!$D363="","",A364^('Log_working_3-way'!$D363))</f>
        <v/>
      </c>
      <c r="O364" s="21" t="str">
        <f>IF('Log_working_3-way'!$D363="","",B364^('Log_working_3-way'!$D363))</f>
        <v/>
      </c>
      <c r="P364" s="22" t="str">
        <f>IF('Log_working_3-way'!$D363="","",C364^('Log_working_3-way'!$D363))</f>
        <v/>
      </c>
    </row>
    <row r="365" spans="4:16">
      <c r="D365" s="20" t="str">
        <f t="shared" si="5"/>
        <v/>
      </c>
      <c r="E365" s="17" t="str">
        <f>IF(OR($A365="",$B365="",$C365=""),"",A365*'MPTO_working_3-way'!$I364)</f>
        <v/>
      </c>
      <c r="F365" s="21" t="str">
        <f>IF(OR($A365="",$B365="",$C365=""),"",B365*'MPTO_working_3-way'!$I364)</f>
        <v/>
      </c>
      <c r="G365" s="22" t="str">
        <f>IF(OR($A365="",$B365="",$C365=""),"",C365*'MPTO_working_3-way'!$I364)</f>
        <v/>
      </c>
      <c r="H365" s="17" t="str">
        <f>IF(OR($A365="",$B365="",$C365=""),"",'MPTO_working_3-way'!E364)</f>
        <v/>
      </c>
      <c r="I365" s="21" t="str">
        <f>IF(OR($A365="",$B365="",$C365=""),"",'MPTO_working_3-way'!F364)</f>
        <v/>
      </c>
      <c r="J365" s="22" t="str">
        <f>IF(OR($A365="",$B365="",$C365=""),"",'MPTO_working_3-way'!G364)</f>
        <v/>
      </c>
      <c r="K365" s="17" t="str">
        <f>IF(OR($A365="",$B365="",$C365=""),"",'OddsRatio_working_3-way'!H364)</f>
        <v/>
      </c>
      <c r="L365" s="21" t="str">
        <f>IF(OR($A365="",$B365="",$C365=""),"",'OddsRatio_working_3-way'!I364)</f>
        <v/>
      </c>
      <c r="M365" s="22" t="str">
        <f>IF(OR($A365="",$B365="",$C365=""),"",'OddsRatio_working_3-way'!J364)</f>
        <v/>
      </c>
      <c r="N365" s="17" t="str">
        <f>IF('Log_working_3-way'!$D364="","",A365^('Log_working_3-way'!$D364))</f>
        <v/>
      </c>
      <c r="O365" s="21" t="str">
        <f>IF('Log_working_3-way'!$D364="","",B365^('Log_working_3-way'!$D364))</f>
        <v/>
      </c>
      <c r="P365" s="22" t="str">
        <f>IF('Log_working_3-way'!$D364="","",C365^('Log_working_3-way'!$D364))</f>
        <v/>
      </c>
    </row>
    <row r="366" spans="4:16">
      <c r="D366" s="20" t="str">
        <f t="shared" si="5"/>
        <v/>
      </c>
      <c r="E366" s="17" t="str">
        <f>IF(OR($A366="",$B366="",$C366=""),"",A366*'MPTO_working_3-way'!$I365)</f>
        <v/>
      </c>
      <c r="F366" s="21" t="str">
        <f>IF(OR($A366="",$B366="",$C366=""),"",B366*'MPTO_working_3-way'!$I365)</f>
        <v/>
      </c>
      <c r="G366" s="22" t="str">
        <f>IF(OR($A366="",$B366="",$C366=""),"",C366*'MPTO_working_3-way'!$I365)</f>
        <v/>
      </c>
      <c r="H366" s="17" t="str">
        <f>IF(OR($A366="",$B366="",$C366=""),"",'MPTO_working_3-way'!E365)</f>
        <v/>
      </c>
      <c r="I366" s="21" t="str">
        <f>IF(OR($A366="",$B366="",$C366=""),"",'MPTO_working_3-way'!F365)</f>
        <v/>
      </c>
      <c r="J366" s="22" t="str">
        <f>IF(OR($A366="",$B366="",$C366=""),"",'MPTO_working_3-way'!G365)</f>
        <v/>
      </c>
      <c r="K366" s="17" t="str">
        <f>IF(OR($A366="",$B366="",$C366=""),"",'OddsRatio_working_3-way'!H365)</f>
        <v/>
      </c>
      <c r="L366" s="21" t="str">
        <f>IF(OR($A366="",$B366="",$C366=""),"",'OddsRatio_working_3-way'!I365)</f>
        <v/>
      </c>
      <c r="M366" s="22" t="str">
        <f>IF(OR($A366="",$B366="",$C366=""),"",'OddsRatio_working_3-way'!J365)</f>
        <v/>
      </c>
      <c r="N366" s="17" t="str">
        <f>IF('Log_working_3-way'!$D365="","",A366^('Log_working_3-way'!$D365))</f>
        <v/>
      </c>
      <c r="O366" s="21" t="str">
        <f>IF('Log_working_3-way'!$D365="","",B366^('Log_working_3-way'!$D365))</f>
        <v/>
      </c>
      <c r="P366" s="22" t="str">
        <f>IF('Log_working_3-way'!$D365="","",C366^('Log_working_3-way'!$D365))</f>
        <v/>
      </c>
    </row>
    <row r="367" spans="4:16">
      <c r="D367" s="20" t="str">
        <f t="shared" si="5"/>
        <v/>
      </c>
      <c r="E367" s="17" t="str">
        <f>IF(OR($A367="",$B367="",$C367=""),"",A367*'MPTO_working_3-way'!$I366)</f>
        <v/>
      </c>
      <c r="F367" s="21" t="str">
        <f>IF(OR($A367="",$B367="",$C367=""),"",B367*'MPTO_working_3-way'!$I366)</f>
        <v/>
      </c>
      <c r="G367" s="22" t="str">
        <f>IF(OR($A367="",$B367="",$C367=""),"",C367*'MPTO_working_3-way'!$I366)</f>
        <v/>
      </c>
      <c r="H367" s="17" t="str">
        <f>IF(OR($A367="",$B367="",$C367=""),"",'MPTO_working_3-way'!E366)</f>
        <v/>
      </c>
      <c r="I367" s="21" t="str">
        <f>IF(OR($A367="",$B367="",$C367=""),"",'MPTO_working_3-way'!F366)</f>
        <v/>
      </c>
      <c r="J367" s="22" t="str">
        <f>IF(OR($A367="",$B367="",$C367=""),"",'MPTO_working_3-way'!G366)</f>
        <v/>
      </c>
      <c r="K367" s="17" t="str">
        <f>IF(OR($A367="",$B367="",$C367=""),"",'OddsRatio_working_3-way'!H366)</f>
        <v/>
      </c>
      <c r="L367" s="21" t="str">
        <f>IF(OR($A367="",$B367="",$C367=""),"",'OddsRatio_working_3-way'!I366)</f>
        <v/>
      </c>
      <c r="M367" s="22" t="str">
        <f>IF(OR($A367="",$B367="",$C367=""),"",'OddsRatio_working_3-way'!J366)</f>
        <v/>
      </c>
      <c r="N367" s="17" t="str">
        <f>IF('Log_working_3-way'!$D366="","",A367^('Log_working_3-way'!$D366))</f>
        <v/>
      </c>
      <c r="O367" s="21" t="str">
        <f>IF('Log_working_3-way'!$D366="","",B367^('Log_working_3-way'!$D366))</f>
        <v/>
      </c>
      <c r="P367" s="22" t="str">
        <f>IF('Log_working_3-way'!$D366="","",C367^('Log_working_3-way'!$D366))</f>
        <v/>
      </c>
    </row>
    <row r="368" spans="4:16">
      <c r="D368" s="20" t="str">
        <f t="shared" si="5"/>
        <v/>
      </c>
      <c r="E368" s="17" t="str">
        <f>IF(OR($A368="",$B368="",$C368=""),"",A368*'MPTO_working_3-way'!$I367)</f>
        <v/>
      </c>
      <c r="F368" s="21" t="str">
        <f>IF(OR($A368="",$B368="",$C368=""),"",B368*'MPTO_working_3-way'!$I367)</f>
        <v/>
      </c>
      <c r="G368" s="22" t="str">
        <f>IF(OR($A368="",$B368="",$C368=""),"",C368*'MPTO_working_3-way'!$I367)</f>
        <v/>
      </c>
      <c r="H368" s="17" t="str">
        <f>IF(OR($A368="",$B368="",$C368=""),"",'MPTO_working_3-way'!E367)</f>
        <v/>
      </c>
      <c r="I368" s="21" t="str">
        <f>IF(OR($A368="",$B368="",$C368=""),"",'MPTO_working_3-way'!F367)</f>
        <v/>
      </c>
      <c r="J368" s="22" t="str">
        <f>IF(OR($A368="",$B368="",$C368=""),"",'MPTO_working_3-way'!G367)</f>
        <v/>
      </c>
      <c r="K368" s="17" t="str">
        <f>IF(OR($A368="",$B368="",$C368=""),"",'OddsRatio_working_3-way'!H367)</f>
        <v/>
      </c>
      <c r="L368" s="21" t="str">
        <f>IF(OR($A368="",$B368="",$C368=""),"",'OddsRatio_working_3-way'!I367)</f>
        <v/>
      </c>
      <c r="M368" s="22" t="str">
        <f>IF(OR($A368="",$B368="",$C368=""),"",'OddsRatio_working_3-way'!J367)</f>
        <v/>
      </c>
      <c r="N368" s="17" t="str">
        <f>IF('Log_working_3-way'!$D367="","",A368^('Log_working_3-way'!$D367))</f>
        <v/>
      </c>
      <c r="O368" s="21" t="str">
        <f>IF('Log_working_3-way'!$D367="","",B368^('Log_working_3-way'!$D367))</f>
        <v/>
      </c>
      <c r="P368" s="22" t="str">
        <f>IF('Log_working_3-way'!$D367="","",C368^('Log_working_3-way'!$D367))</f>
        <v/>
      </c>
    </row>
    <row r="369" spans="4:16">
      <c r="D369" s="20" t="str">
        <f t="shared" si="5"/>
        <v/>
      </c>
      <c r="E369" s="17" t="str">
        <f>IF(OR($A369="",$B369="",$C369=""),"",A369*'MPTO_working_3-way'!$I368)</f>
        <v/>
      </c>
      <c r="F369" s="21" t="str">
        <f>IF(OR($A369="",$B369="",$C369=""),"",B369*'MPTO_working_3-way'!$I368)</f>
        <v/>
      </c>
      <c r="G369" s="22" t="str">
        <f>IF(OR($A369="",$B369="",$C369=""),"",C369*'MPTO_working_3-way'!$I368)</f>
        <v/>
      </c>
      <c r="H369" s="17" t="str">
        <f>IF(OR($A369="",$B369="",$C369=""),"",'MPTO_working_3-way'!E368)</f>
        <v/>
      </c>
      <c r="I369" s="21" t="str">
        <f>IF(OR($A369="",$B369="",$C369=""),"",'MPTO_working_3-way'!F368)</f>
        <v/>
      </c>
      <c r="J369" s="22" t="str">
        <f>IF(OR($A369="",$B369="",$C369=""),"",'MPTO_working_3-way'!G368)</f>
        <v/>
      </c>
      <c r="K369" s="17" t="str">
        <f>IF(OR($A369="",$B369="",$C369=""),"",'OddsRatio_working_3-way'!H368)</f>
        <v/>
      </c>
      <c r="L369" s="21" t="str">
        <f>IF(OR($A369="",$B369="",$C369=""),"",'OddsRatio_working_3-way'!I368)</f>
        <v/>
      </c>
      <c r="M369" s="22" t="str">
        <f>IF(OR($A369="",$B369="",$C369=""),"",'OddsRatio_working_3-way'!J368)</f>
        <v/>
      </c>
      <c r="N369" s="17" t="str">
        <f>IF('Log_working_3-way'!$D368="","",A369^('Log_working_3-way'!$D368))</f>
        <v/>
      </c>
      <c r="O369" s="21" t="str">
        <f>IF('Log_working_3-way'!$D368="","",B369^('Log_working_3-way'!$D368))</f>
        <v/>
      </c>
      <c r="P369" s="22" t="str">
        <f>IF('Log_working_3-way'!$D368="","",C369^('Log_working_3-way'!$D368))</f>
        <v/>
      </c>
    </row>
    <row r="370" spans="4:16">
      <c r="D370" s="20" t="str">
        <f t="shared" si="5"/>
        <v/>
      </c>
      <c r="E370" s="17" t="str">
        <f>IF(OR($A370="",$B370="",$C370=""),"",A370*'MPTO_working_3-way'!$I369)</f>
        <v/>
      </c>
      <c r="F370" s="21" t="str">
        <f>IF(OR($A370="",$B370="",$C370=""),"",B370*'MPTO_working_3-way'!$I369)</f>
        <v/>
      </c>
      <c r="G370" s="22" t="str">
        <f>IF(OR($A370="",$B370="",$C370=""),"",C370*'MPTO_working_3-way'!$I369)</f>
        <v/>
      </c>
      <c r="H370" s="17" t="str">
        <f>IF(OR($A370="",$B370="",$C370=""),"",'MPTO_working_3-way'!E369)</f>
        <v/>
      </c>
      <c r="I370" s="21" t="str">
        <f>IF(OR($A370="",$B370="",$C370=""),"",'MPTO_working_3-way'!F369)</f>
        <v/>
      </c>
      <c r="J370" s="22" t="str">
        <f>IF(OR($A370="",$B370="",$C370=""),"",'MPTO_working_3-way'!G369)</f>
        <v/>
      </c>
      <c r="K370" s="17" t="str">
        <f>IF(OR($A370="",$B370="",$C370=""),"",'OddsRatio_working_3-way'!H369)</f>
        <v/>
      </c>
      <c r="L370" s="21" t="str">
        <f>IF(OR($A370="",$B370="",$C370=""),"",'OddsRatio_working_3-way'!I369)</f>
        <v/>
      </c>
      <c r="M370" s="22" t="str">
        <f>IF(OR($A370="",$B370="",$C370=""),"",'OddsRatio_working_3-way'!J369)</f>
        <v/>
      </c>
      <c r="N370" s="17" t="str">
        <f>IF('Log_working_3-way'!$D369="","",A370^('Log_working_3-way'!$D369))</f>
        <v/>
      </c>
      <c r="O370" s="21" t="str">
        <f>IF('Log_working_3-way'!$D369="","",B370^('Log_working_3-way'!$D369))</f>
        <v/>
      </c>
      <c r="P370" s="22" t="str">
        <f>IF('Log_working_3-way'!$D369="","",C370^('Log_working_3-way'!$D369))</f>
        <v/>
      </c>
    </row>
    <row r="371" spans="4:16">
      <c r="D371" s="20" t="str">
        <f t="shared" si="5"/>
        <v/>
      </c>
      <c r="E371" s="17" t="str">
        <f>IF(OR($A371="",$B371="",$C371=""),"",A371*'MPTO_working_3-way'!$I370)</f>
        <v/>
      </c>
      <c r="F371" s="21" t="str">
        <f>IF(OR($A371="",$B371="",$C371=""),"",B371*'MPTO_working_3-way'!$I370)</f>
        <v/>
      </c>
      <c r="G371" s="22" t="str">
        <f>IF(OR($A371="",$B371="",$C371=""),"",C371*'MPTO_working_3-way'!$I370)</f>
        <v/>
      </c>
      <c r="H371" s="17" t="str">
        <f>IF(OR($A371="",$B371="",$C371=""),"",'MPTO_working_3-way'!E370)</f>
        <v/>
      </c>
      <c r="I371" s="21" t="str">
        <f>IF(OR($A371="",$B371="",$C371=""),"",'MPTO_working_3-way'!F370)</f>
        <v/>
      </c>
      <c r="J371" s="22" t="str">
        <f>IF(OR($A371="",$B371="",$C371=""),"",'MPTO_working_3-way'!G370)</f>
        <v/>
      </c>
      <c r="K371" s="17" t="str">
        <f>IF(OR($A371="",$B371="",$C371=""),"",'OddsRatio_working_3-way'!H370)</f>
        <v/>
      </c>
      <c r="L371" s="21" t="str">
        <f>IF(OR($A371="",$B371="",$C371=""),"",'OddsRatio_working_3-way'!I370)</f>
        <v/>
      </c>
      <c r="M371" s="22" t="str">
        <f>IF(OR($A371="",$B371="",$C371=""),"",'OddsRatio_working_3-way'!J370)</f>
        <v/>
      </c>
      <c r="N371" s="17" t="str">
        <f>IF('Log_working_3-way'!$D370="","",A371^('Log_working_3-way'!$D370))</f>
        <v/>
      </c>
      <c r="O371" s="21" t="str">
        <f>IF('Log_working_3-way'!$D370="","",B371^('Log_working_3-way'!$D370))</f>
        <v/>
      </c>
      <c r="P371" s="22" t="str">
        <f>IF('Log_working_3-way'!$D370="","",C371^('Log_working_3-way'!$D370))</f>
        <v/>
      </c>
    </row>
    <row r="372" spans="4:16">
      <c r="D372" s="20" t="str">
        <f t="shared" si="5"/>
        <v/>
      </c>
      <c r="E372" s="17" t="str">
        <f>IF(OR($A372="",$B372="",$C372=""),"",A372*'MPTO_working_3-way'!$I371)</f>
        <v/>
      </c>
      <c r="F372" s="21" t="str">
        <f>IF(OR($A372="",$B372="",$C372=""),"",B372*'MPTO_working_3-way'!$I371)</f>
        <v/>
      </c>
      <c r="G372" s="22" t="str">
        <f>IF(OR($A372="",$B372="",$C372=""),"",C372*'MPTO_working_3-way'!$I371)</f>
        <v/>
      </c>
      <c r="H372" s="17" t="str">
        <f>IF(OR($A372="",$B372="",$C372=""),"",'MPTO_working_3-way'!E371)</f>
        <v/>
      </c>
      <c r="I372" s="21" t="str">
        <f>IF(OR($A372="",$B372="",$C372=""),"",'MPTO_working_3-way'!F371)</f>
        <v/>
      </c>
      <c r="J372" s="22" t="str">
        <f>IF(OR($A372="",$B372="",$C372=""),"",'MPTO_working_3-way'!G371)</f>
        <v/>
      </c>
      <c r="K372" s="17" t="str">
        <f>IF(OR($A372="",$B372="",$C372=""),"",'OddsRatio_working_3-way'!H371)</f>
        <v/>
      </c>
      <c r="L372" s="21" t="str">
        <f>IF(OR($A372="",$B372="",$C372=""),"",'OddsRatio_working_3-way'!I371)</f>
        <v/>
      </c>
      <c r="M372" s="22" t="str">
        <f>IF(OR($A372="",$B372="",$C372=""),"",'OddsRatio_working_3-way'!J371)</f>
        <v/>
      </c>
      <c r="N372" s="17" t="str">
        <f>IF('Log_working_3-way'!$D371="","",A372^('Log_working_3-way'!$D371))</f>
        <v/>
      </c>
      <c r="O372" s="21" t="str">
        <f>IF('Log_working_3-way'!$D371="","",B372^('Log_working_3-way'!$D371))</f>
        <v/>
      </c>
      <c r="P372" s="22" t="str">
        <f>IF('Log_working_3-way'!$D371="","",C372^('Log_working_3-way'!$D371))</f>
        <v/>
      </c>
    </row>
    <row r="373" spans="4:16">
      <c r="D373" s="20" t="str">
        <f t="shared" si="5"/>
        <v/>
      </c>
      <c r="E373" s="17" t="str">
        <f>IF(OR($A373="",$B373="",$C373=""),"",A373*'MPTO_working_3-way'!$I372)</f>
        <v/>
      </c>
      <c r="F373" s="21" t="str">
        <f>IF(OR($A373="",$B373="",$C373=""),"",B373*'MPTO_working_3-way'!$I372)</f>
        <v/>
      </c>
      <c r="G373" s="22" t="str">
        <f>IF(OR($A373="",$B373="",$C373=""),"",C373*'MPTO_working_3-way'!$I372)</f>
        <v/>
      </c>
      <c r="H373" s="17" t="str">
        <f>IF(OR($A373="",$B373="",$C373=""),"",'MPTO_working_3-way'!E372)</f>
        <v/>
      </c>
      <c r="I373" s="21" t="str">
        <f>IF(OR($A373="",$B373="",$C373=""),"",'MPTO_working_3-way'!F372)</f>
        <v/>
      </c>
      <c r="J373" s="22" t="str">
        <f>IF(OR($A373="",$B373="",$C373=""),"",'MPTO_working_3-way'!G372)</f>
        <v/>
      </c>
      <c r="K373" s="17" t="str">
        <f>IF(OR($A373="",$B373="",$C373=""),"",'OddsRatio_working_3-way'!H372)</f>
        <v/>
      </c>
      <c r="L373" s="21" t="str">
        <f>IF(OR($A373="",$B373="",$C373=""),"",'OddsRatio_working_3-way'!I372)</f>
        <v/>
      </c>
      <c r="M373" s="22" t="str">
        <f>IF(OR($A373="",$B373="",$C373=""),"",'OddsRatio_working_3-way'!J372)</f>
        <v/>
      </c>
      <c r="N373" s="17" t="str">
        <f>IF('Log_working_3-way'!$D372="","",A373^('Log_working_3-way'!$D372))</f>
        <v/>
      </c>
      <c r="O373" s="21" t="str">
        <f>IF('Log_working_3-way'!$D372="","",B373^('Log_working_3-way'!$D372))</f>
        <v/>
      </c>
      <c r="P373" s="22" t="str">
        <f>IF('Log_working_3-way'!$D372="","",C373^('Log_working_3-way'!$D372))</f>
        <v/>
      </c>
    </row>
    <row r="374" spans="4:16">
      <c r="D374" s="20" t="str">
        <f t="shared" si="5"/>
        <v/>
      </c>
      <c r="E374" s="17" t="str">
        <f>IF(OR($A374="",$B374="",$C374=""),"",A374*'MPTO_working_3-way'!$I373)</f>
        <v/>
      </c>
      <c r="F374" s="21" t="str">
        <f>IF(OR($A374="",$B374="",$C374=""),"",B374*'MPTO_working_3-way'!$I373)</f>
        <v/>
      </c>
      <c r="G374" s="22" t="str">
        <f>IF(OR($A374="",$B374="",$C374=""),"",C374*'MPTO_working_3-way'!$I373)</f>
        <v/>
      </c>
      <c r="H374" s="17" t="str">
        <f>IF(OR($A374="",$B374="",$C374=""),"",'MPTO_working_3-way'!E373)</f>
        <v/>
      </c>
      <c r="I374" s="21" t="str">
        <f>IF(OR($A374="",$B374="",$C374=""),"",'MPTO_working_3-way'!F373)</f>
        <v/>
      </c>
      <c r="J374" s="22" t="str">
        <f>IF(OR($A374="",$B374="",$C374=""),"",'MPTO_working_3-way'!G373)</f>
        <v/>
      </c>
      <c r="K374" s="17" t="str">
        <f>IF(OR($A374="",$B374="",$C374=""),"",'OddsRatio_working_3-way'!H373)</f>
        <v/>
      </c>
      <c r="L374" s="21" t="str">
        <f>IF(OR($A374="",$B374="",$C374=""),"",'OddsRatio_working_3-way'!I373)</f>
        <v/>
      </c>
      <c r="M374" s="22" t="str">
        <f>IF(OR($A374="",$B374="",$C374=""),"",'OddsRatio_working_3-way'!J373)</f>
        <v/>
      </c>
      <c r="N374" s="17" t="str">
        <f>IF('Log_working_3-way'!$D373="","",A374^('Log_working_3-way'!$D373))</f>
        <v/>
      </c>
      <c r="O374" s="21" t="str">
        <f>IF('Log_working_3-way'!$D373="","",B374^('Log_working_3-way'!$D373))</f>
        <v/>
      </c>
      <c r="P374" s="22" t="str">
        <f>IF('Log_working_3-way'!$D373="","",C374^('Log_working_3-way'!$D373))</f>
        <v/>
      </c>
    </row>
    <row r="375" spans="4:16">
      <c r="D375" s="20" t="str">
        <f t="shared" si="5"/>
        <v/>
      </c>
      <c r="E375" s="17" t="str">
        <f>IF(OR($A375="",$B375="",$C375=""),"",A375*'MPTO_working_3-way'!$I374)</f>
        <v/>
      </c>
      <c r="F375" s="21" t="str">
        <f>IF(OR($A375="",$B375="",$C375=""),"",B375*'MPTO_working_3-way'!$I374)</f>
        <v/>
      </c>
      <c r="G375" s="22" t="str">
        <f>IF(OR($A375="",$B375="",$C375=""),"",C375*'MPTO_working_3-way'!$I374)</f>
        <v/>
      </c>
      <c r="H375" s="17" t="str">
        <f>IF(OR($A375="",$B375="",$C375=""),"",'MPTO_working_3-way'!E374)</f>
        <v/>
      </c>
      <c r="I375" s="21" t="str">
        <f>IF(OR($A375="",$B375="",$C375=""),"",'MPTO_working_3-way'!F374)</f>
        <v/>
      </c>
      <c r="J375" s="22" t="str">
        <f>IF(OR($A375="",$B375="",$C375=""),"",'MPTO_working_3-way'!G374)</f>
        <v/>
      </c>
      <c r="K375" s="17" t="str">
        <f>IF(OR($A375="",$B375="",$C375=""),"",'OddsRatio_working_3-way'!H374)</f>
        <v/>
      </c>
      <c r="L375" s="21" t="str">
        <f>IF(OR($A375="",$B375="",$C375=""),"",'OddsRatio_working_3-way'!I374)</f>
        <v/>
      </c>
      <c r="M375" s="22" t="str">
        <f>IF(OR($A375="",$B375="",$C375=""),"",'OddsRatio_working_3-way'!J374)</f>
        <v/>
      </c>
      <c r="N375" s="17" t="str">
        <f>IF('Log_working_3-way'!$D374="","",A375^('Log_working_3-way'!$D374))</f>
        <v/>
      </c>
      <c r="O375" s="21" t="str">
        <f>IF('Log_working_3-way'!$D374="","",B375^('Log_working_3-way'!$D374))</f>
        <v/>
      </c>
      <c r="P375" s="22" t="str">
        <f>IF('Log_working_3-way'!$D374="","",C375^('Log_working_3-way'!$D374))</f>
        <v/>
      </c>
    </row>
    <row r="376" spans="4:16">
      <c r="D376" s="20" t="str">
        <f t="shared" si="5"/>
        <v/>
      </c>
      <c r="E376" s="17" t="str">
        <f>IF(OR($A376="",$B376="",$C376=""),"",A376*'MPTO_working_3-way'!$I375)</f>
        <v/>
      </c>
      <c r="F376" s="21" t="str">
        <f>IF(OR($A376="",$B376="",$C376=""),"",B376*'MPTO_working_3-way'!$I375)</f>
        <v/>
      </c>
      <c r="G376" s="22" t="str">
        <f>IF(OR($A376="",$B376="",$C376=""),"",C376*'MPTO_working_3-way'!$I375)</f>
        <v/>
      </c>
      <c r="H376" s="17" t="str">
        <f>IF(OR($A376="",$B376="",$C376=""),"",'MPTO_working_3-way'!E375)</f>
        <v/>
      </c>
      <c r="I376" s="21" t="str">
        <f>IF(OR($A376="",$B376="",$C376=""),"",'MPTO_working_3-way'!F375)</f>
        <v/>
      </c>
      <c r="J376" s="22" t="str">
        <f>IF(OR($A376="",$B376="",$C376=""),"",'MPTO_working_3-way'!G375)</f>
        <v/>
      </c>
      <c r="K376" s="17" t="str">
        <f>IF(OR($A376="",$B376="",$C376=""),"",'OddsRatio_working_3-way'!H375)</f>
        <v/>
      </c>
      <c r="L376" s="21" t="str">
        <f>IF(OR($A376="",$B376="",$C376=""),"",'OddsRatio_working_3-way'!I375)</f>
        <v/>
      </c>
      <c r="M376" s="22" t="str">
        <f>IF(OR($A376="",$B376="",$C376=""),"",'OddsRatio_working_3-way'!J375)</f>
        <v/>
      </c>
      <c r="N376" s="17" t="str">
        <f>IF('Log_working_3-way'!$D375="","",A376^('Log_working_3-way'!$D375))</f>
        <v/>
      </c>
      <c r="O376" s="21" t="str">
        <f>IF('Log_working_3-way'!$D375="","",B376^('Log_working_3-way'!$D375))</f>
        <v/>
      </c>
      <c r="P376" s="22" t="str">
        <f>IF('Log_working_3-way'!$D375="","",C376^('Log_working_3-way'!$D375))</f>
        <v/>
      </c>
    </row>
    <row r="377" spans="4:16">
      <c r="D377" s="20" t="str">
        <f t="shared" si="5"/>
        <v/>
      </c>
      <c r="E377" s="17" t="str">
        <f>IF(OR($A377="",$B377="",$C377=""),"",A377*'MPTO_working_3-way'!$I376)</f>
        <v/>
      </c>
      <c r="F377" s="21" t="str">
        <f>IF(OR($A377="",$B377="",$C377=""),"",B377*'MPTO_working_3-way'!$I376)</f>
        <v/>
      </c>
      <c r="G377" s="22" t="str">
        <f>IF(OR($A377="",$B377="",$C377=""),"",C377*'MPTO_working_3-way'!$I376)</f>
        <v/>
      </c>
      <c r="H377" s="17" t="str">
        <f>IF(OR($A377="",$B377="",$C377=""),"",'MPTO_working_3-way'!E376)</f>
        <v/>
      </c>
      <c r="I377" s="21" t="str">
        <f>IF(OR($A377="",$B377="",$C377=""),"",'MPTO_working_3-way'!F376)</f>
        <v/>
      </c>
      <c r="J377" s="22" t="str">
        <f>IF(OR($A377="",$B377="",$C377=""),"",'MPTO_working_3-way'!G376)</f>
        <v/>
      </c>
      <c r="K377" s="17" t="str">
        <f>IF(OR($A377="",$B377="",$C377=""),"",'OddsRatio_working_3-way'!H376)</f>
        <v/>
      </c>
      <c r="L377" s="21" t="str">
        <f>IF(OR($A377="",$B377="",$C377=""),"",'OddsRatio_working_3-way'!I376)</f>
        <v/>
      </c>
      <c r="M377" s="22" t="str">
        <f>IF(OR($A377="",$B377="",$C377=""),"",'OddsRatio_working_3-way'!J376)</f>
        <v/>
      </c>
      <c r="N377" s="17" t="str">
        <f>IF('Log_working_3-way'!$D376="","",A377^('Log_working_3-way'!$D376))</f>
        <v/>
      </c>
      <c r="O377" s="21" t="str">
        <f>IF('Log_working_3-way'!$D376="","",B377^('Log_working_3-way'!$D376))</f>
        <v/>
      </c>
      <c r="P377" s="22" t="str">
        <f>IF('Log_working_3-way'!$D376="","",C377^('Log_working_3-way'!$D376))</f>
        <v/>
      </c>
    </row>
    <row r="378" spans="4:16">
      <c r="D378" s="20" t="str">
        <f t="shared" si="5"/>
        <v/>
      </c>
      <c r="E378" s="17" t="str">
        <f>IF(OR($A378="",$B378="",$C378=""),"",A378*'MPTO_working_3-way'!$I377)</f>
        <v/>
      </c>
      <c r="F378" s="21" t="str">
        <f>IF(OR($A378="",$B378="",$C378=""),"",B378*'MPTO_working_3-way'!$I377)</f>
        <v/>
      </c>
      <c r="G378" s="22" t="str">
        <f>IF(OR($A378="",$B378="",$C378=""),"",C378*'MPTO_working_3-way'!$I377)</f>
        <v/>
      </c>
      <c r="H378" s="17" t="str">
        <f>IF(OR($A378="",$B378="",$C378=""),"",'MPTO_working_3-way'!E377)</f>
        <v/>
      </c>
      <c r="I378" s="21" t="str">
        <f>IF(OR($A378="",$B378="",$C378=""),"",'MPTO_working_3-way'!F377)</f>
        <v/>
      </c>
      <c r="J378" s="22" t="str">
        <f>IF(OR($A378="",$B378="",$C378=""),"",'MPTO_working_3-way'!G377)</f>
        <v/>
      </c>
      <c r="K378" s="17" t="str">
        <f>IF(OR($A378="",$B378="",$C378=""),"",'OddsRatio_working_3-way'!H377)</f>
        <v/>
      </c>
      <c r="L378" s="21" t="str">
        <f>IF(OR($A378="",$B378="",$C378=""),"",'OddsRatio_working_3-way'!I377)</f>
        <v/>
      </c>
      <c r="M378" s="22" t="str">
        <f>IF(OR($A378="",$B378="",$C378=""),"",'OddsRatio_working_3-way'!J377)</f>
        <v/>
      </c>
      <c r="N378" s="17" t="str">
        <f>IF('Log_working_3-way'!$D377="","",A378^('Log_working_3-way'!$D377))</f>
        <v/>
      </c>
      <c r="O378" s="21" t="str">
        <f>IF('Log_working_3-way'!$D377="","",B378^('Log_working_3-way'!$D377))</f>
        <v/>
      </c>
      <c r="P378" s="22" t="str">
        <f>IF('Log_working_3-way'!$D377="","",C378^('Log_working_3-way'!$D377))</f>
        <v/>
      </c>
    </row>
    <row r="379" spans="4:16">
      <c r="D379" s="20" t="str">
        <f t="shared" si="5"/>
        <v/>
      </c>
      <c r="E379" s="17" t="str">
        <f>IF(OR($A379="",$B379="",$C379=""),"",A379*'MPTO_working_3-way'!$I378)</f>
        <v/>
      </c>
      <c r="F379" s="21" t="str">
        <f>IF(OR($A379="",$B379="",$C379=""),"",B379*'MPTO_working_3-way'!$I378)</f>
        <v/>
      </c>
      <c r="G379" s="22" t="str">
        <f>IF(OR($A379="",$B379="",$C379=""),"",C379*'MPTO_working_3-way'!$I378)</f>
        <v/>
      </c>
      <c r="H379" s="17" t="str">
        <f>IF(OR($A379="",$B379="",$C379=""),"",'MPTO_working_3-way'!E378)</f>
        <v/>
      </c>
      <c r="I379" s="21" t="str">
        <f>IF(OR($A379="",$B379="",$C379=""),"",'MPTO_working_3-way'!F378)</f>
        <v/>
      </c>
      <c r="J379" s="22" t="str">
        <f>IF(OR($A379="",$B379="",$C379=""),"",'MPTO_working_3-way'!G378)</f>
        <v/>
      </c>
      <c r="K379" s="17" t="str">
        <f>IF(OR($A379="",$B379="",$C379=""),"",'OddsRatio_working_3-way'!H378)</f>
        <v/>
      </c>
      <c r="L379" s="21" t="str">
        <f>IF(OR($A379="",$B379="",$C379=""),"",'OddsRatio_working_3-way'!I378)</f>
        <v/>
      </c>
      <c r="M379" s="22" t="str">
        <f>IF(OR($A379="",$B379="",$C379=""),"",'OddsRatio_working_3-way'!J378)</f>
        <v/>
      </c>
      <c r="N379" s="17" t="str">
        <f>IF('Log_working_3-way'!$D378="","",A379^('Log_working_3-way'!$D378))</f>
        <v/>
      </c>
      <c r="O379" s="21" t="str">
        <f>IF('Log_working_3-way'!$D378="","",B379^('Log_working_3-way'!$D378))</f>
        <v/>
      </c>
      <c r="P379" s="22" t="str">
        <f>IF('Log_working_3-way'!$D378="","",C379^('Log_working_3-way'!$D378))</f>
        <v/>
      </c>
    </row>
    <row r="380" spans="4:16">
      <c r="D380" s="20" t="str">
        <f t="shared" si="5"/>
        <v/>
      </c>
      <c r="E380" s="17" t="str">
        <f>IF(OR($A380="",$B380="",$C380=""),"",A380*'MPTO_working_3-way'!$I379)</f>
        <v/>
      </c>
      <c r="F380" s="21" t="str">
        <f>IF(OR($A380="",$B380="",$C380=""),"",B380*'MPTO_working_3-way'!$I379)</f>
        <v/>
      </c>
      <c r="G380" s="22" t="str">
        <f>IF(OR($A380="",$B380="",$C380=""),"",C380*'MPTO_working_3-way'!$I379)</f>
        <v/>
      </c>
      <c r="H380" s="17" t="str">
        <f>IF(OR($A380="",$B380="",$C380=""),"",'MPTO_working_3-way'!E379)</f>
        <v/>
      </c>
      <c r="I380" s="21" t="str">
        <f>IF(OR($A380="",$B380="",$C380=""),"",'MPTO_working_3-way'!F379)</f>
        <v/>
      </c>
      <c r="J380" s="22" t="str">
        <f>IF(OR($A380="",$B380="",$C380=""),"",'MPTO_working_3-way'!G379)</f>
        <v/>
      </c>
      <c r="K380" s="17" t="str">
        <f>IF(OR($A380="",$B380="",$C380=""),"",'OddsRatio_working_3-way'!H379)</f>
        <v/>
      </c>
      <c r="L380" s="21" t="str">
        <f>IF(OR($A380="",$B380="",$C380=""),"",'OddsRatio_working_3-way'!I379)</f>
        <v/>
      </c>
      <c r="M380" s="22" t="str">
        <f>IF(OR($A380="",$B380="",$C380=""),"",'OddsRatio_working_3-way'!J379)</f>
        <v/>
      </c>
      <c r="N380" s="17" t="str">
        <f>IF('Log_working_3-way'!$D379="","",A380^('Log_working_3-way'!$D379))</f>
        <v/>
      </c>
      <c r="O380" s="21" t="str">
        <f>IF('Log_working_3-way'!$D379="","",B380^('Log_working_3-way'!$D379))</f>
        <v/>
      </c>
      <c r="P380" s="22" t="str">
        <f>IF('Log_working_3-way'!$D379="","",C380^('Log_working_3-way'!$D379))</f>
        <v/>
      </c>
    </row>
    <row r="381" spans="4:16">
      <c r="D381" s="20" t="str">
        <f t="shared" si="5"/>
        <v/>
      </c>
      <c r="E381" s="17" t="str">
        <f>IF(OR($A381="",$B381="",$C381=""),"",A381*'MPTO_working_3-way'!$I380)</f>
        <v/>
      </c>
      <c r="F381" s="21" t="str">
        <f>IF(OR($A381="",$B381="",$C381=""),"",B381*'MPTO_working_3-way'!$I380)</f>
        <v/>
      </c>
      <c r="G381" s="22" t="str">
        <f>IF(OR($A381="",$B381="",$C381=""),"",C381*'MPTO_working_3-way'!$I380)</f>
        <v/>
      </c>
      <c r="H381" s="17" t="str">
        <f>IF(OR($A381="",$B381="",$C381=""),"",'MPTO_working_3-way'!E380)</f>
        <v/>
      </c>
      <c r="I381" s="21" t="str">
        <f>IF(OR($A381="",$B381="",$C381=""),"",'MPTO_working_3-way'!F380)</f>
        <v/>
      </c>
      <c r="J381" s="22" t="str">
        <f>IF(OR($A381="",$B381="",$C381=""),"",'MPTO_working_3-way'!G380)</f>
        <v/>
      </c>
      <c r="K381" s="17" t="str">
        <f>IF(OR($A381="",$B381="",$C381=""),"",'OddsRatio_working_3-way'!H380)</f>
        <v/>
      </c>
      <c r="L381" s="21" t="str">
        <f>IF(OR($A381="",$B381="",$C381=""),"",'OddsRatio_working_3-way'!I380)</f>
        <v/>
      </c>
      <c r="M381" s="22" t="str">
        <f>IF(OR($A381="",$B381="",$C381=""),"",'OddsRatio_working_3-way'!J380)</f>
        <v/>
      </c>
      <c r="N381" s="17" t="str">
        <f>IF('Log_working_3-way'!$D380="","",A381^('Log_working_3-way'!$D380))</f>
        <v/>
      </c>
      <c r="O381" s="21" t="str">
        <f>IF('Log_working_3-way'!$D380="","",B381^('Log_working_3-way'!$D380))</f>
        <v/>
      </c>
      <c r="P381" s="22" t="str">
        <f>IF('Log_working_3-way'!$D380="","",C381^('Log_working_3-way'!$D380))</f>
        <v/>
      </c>
    </row>
    <row r="382" spans="4:16">
      <c r="D382" s="20" t="str">
        <f t="shared" si="5"/>
        <v/>
      </c>
      <c r="E382" s="17" t="str">
        <f>IF(OR($A382="",$B382="",$C382=""),"",A382*'MPTO_working_3-way'!$I381)</f>
        <v/>
      </c>
      <c r="F382" s="21" t="str">
        <f>IF(OR($A382="",$B382="",$C382=""),"",B382*'MPTO_working_3-way'!$I381)</f>
        <v/>
      </c>
      <c r="G382" s="22" t="str">
        <f>IF(OR($A382="",$B382="",$C382=""),"",C382*'MPTO_working_3-way'!$I381)</f>
        <v/>
      </c>
      <c r="H382" s="17" t="str">
        <f>IF(OR($A382="",$B382="",$C382=""),"",'MPTO_working_3-way'!E381)</f>
        <v/>
      </c>
      <c r="I382" s="21" t="str">
        <f>IF(OR($A382="",$B382="",$C382=""),"",'MPTO_working_3-way'!F381)</f>
        <v/>
      </c>
      <c r="J382" s="22" t="str">
        <f>IF(OR($A382="",$B382="",$C382=""),"",'MPTO_working_3-way'!G381)</f>
        <v/>
      </c>
      <c r="K382" s="17" t="str">
        <f>IF(OR($A382="",$B382="",$C382=""),"",'OddsRatio_working_3-way'!H381)</f>
        <v/>
      </c>
      <c r="L382" s="21" t="str">
        <f>IF(OR($A382="",$B382="",$C382=""),"",'OddsRatio_working_3-way'!I381)</f>
        <v/>
      </c>
      <c r="M382" s="22" t="str">
        <f>IF(OR($A382="",$B382="",$C382=""),"",'OddsRatio_working_3-way'!J381)</f>
        <v/>
      </c>
      <c r="N382" s="17" t="str">
        <f>IF('Log_working_3-way'!$D381="","",A382^('Log_working_3-way'!$D381))</f>
        <v/>
      </c>
      <c r="O382" s="21" t="str">
        <f>IF('Log_working_3-way'!$D381="","",B382^('Log_working_3-way'!$D381))</f>
        <v/>
      </c>
      <c r="P382" s="22" t="str">
        <f>IF('Log_working_3-way'!$D381="","",C382^('Log_working_3-way'!$D381))</f>
        <v/>
      </c>
    </row>
    <row r="383" spans="4:16">
      <c r="D383" s="20" t="str">
        <f t="shared" si="5"/>
        <v/>
      </c>
      <c r="E383" s="17" t="str">
        <f>IF(OR($A383="",$B383="",$C383=""),"",A383*'MPTO_working_3-way'!$I382)</f>
        <v/>
      </c>
      <c r="F383" s="21" t="str">
        <f>IF(OR($A383="",$B383="",$C383=""),"",B383*'MPTO_working_3-way'!$I382)</f>
        <v/>
      </c>
      <c r="G383" s="22" t="str">
        <f>IF(OR($A383="",$B383="",$C383=""),"",C383*'MPTO_working_3-way'!$I382)</f>
        <v/>
      </c>
      <c r="H383" s="17" t="str">
        <f>IF(OR($A383="",$B383="",$C383=""),"",'MPTO_working_3-way'!E382)</f>
        <v/>
      </c>
      <c r="I383" s="21" t="str">
        <f>IF(OR($A383="",$B383="",$C383=""),"",'MPTO_working_3-way'!F382)</f>
        <v/>
      </c>
      <c r="J383" s="22" t="str">
        <f>IF(OR($A383="",$B383="",$C383=""),"",'MPTO_working_3-way'!G382)</f>
        <v/>
      </c>
      <c r="K383" s="17" t="str">
        <f>IF(OR($A383="",$B383="",$C383=""),"",'OddsRatio_working_3-way'!H382)</f>
        <v/>
      </c>
      <c r="L383" s="21" t="str">
        <f>IF(OR($A383="",$B383="",$C383=""),"",'OddsRatio_working_3-way'!I382)</f>
        <v/>
      </c>
      <c r="M383" s="22" t="str">
        <f>IF(OR($A383="",$B383="",$C383=""),"",'OddsRatio_working_3-way'!J382)</f>
        <v/>
      </c>
      <c r="N383" s="17" t="str">
        <f>IF('Log_working_3-way'!$D382="","",A383^('Log_working_3-way'!$D382))</f>
        <v/>
      </c>
      <c r="O383" s="21" t="str">
        <f>IF('Log_working_3-way'!$D382="","",B383^('Log_working_3-way'!$D382))</f>
        <v/>
      </c>
      <c r="P383" s="22" t="str">
        <f>IF('Log_working_3-way'!$D382="","",C383^('Log_working_3-way'!$D382))</f>
        <v/>
      </c>
    </row>
    <row r="384" spans="4:16">
      <c r="D384" s="20" t="str">
        <f t="shared" si="5"/>
        <v/>
      </c>
      <c r="E384" s="17" t="str">
        <f>IF(OR($A384="",$B384="",$C384=""),"",A384*'MPTO_working_3-way'!$I383)</f>
        <v/>
      </c>
      <c r="F384" s="21" t="str">
        <f>IF(OR($A384="",$B384="",$C384=""),"",B384*'MPTO_working_3-way'!$I383)</f>
        <v/>
      </c>
      <c r="G384" s="22" t="str">
        <f>IF(OR($A384="",$B384="",$C384=""),"",C384*'MPTO_working_3-way'!$I383)</f>
        <v/>
      </c>
      <c r="H384" s="17" t="str">
        <f>IF(OR($A384="",$B384="",$C384=""),"",'MPTO_working_3-way'!E383)</f>
        <v/>
      </c>
      <c r="I384" s="21" t="str">
        <f>IF(OR($A384="",$B384="",$C384=""),"",'MPTO_working_3-way'!F383)</f>
        <v/>
      </c>
      <c r="J384" s="22" t="str">
        <f>IF(OR($A384="",$B384="",$C384=""),"",'MPTO_working_3-way'!G383)</f>
        <v/>
      </c>
      <c r="K384" s="17" t="str">
        <f>IF(OR($A384="",$B384="",$C384=""),"",'OddsRatio_working_3-way'!H383)</f>
        <v/>
      </c>
      <c r="L384" s="21" t="str">
        <f>IF(OR($A384="",$B384="",$C384=""),"",'OddsRatio_working_3-way'!I383)</f>
        <v/>
      </c>
      <c r="M384" s="22" t="str">
        <f>IF(OR($A384="",$B384="",$C384=""),"",'OddsRatio_working_3-way'!J383)</f>
        <v/>
      </c>
      <c r="N384" s="17" t="str">
        <f>IF('Log_working_3-way'!$D383="","",A384^('Log_working_3-way'!$D383))</f>
        <v/>
      </c>
      <c r="O384" s="21" t="str">
        <f>IF('Log_working_3-way'!$D383="","",B384^('Log_working_3-way'!$D383))</f>
        <v/>
      </c>
      <c r="P384" s="22" t="str">
        <f>IF('Log_working_3-way'!$D383="","",C384^('Log_working_3-way'!$D383))</f>
        <v/>
      </c>
    </row>
    <row r="385" spans="4:16">
      <c r="D385" s="20" t="str">
        <f t="shared" si="5"/>
        <v/>
      </c>
      <c r="E385" s="17" t="str">
        <f>IF(OR($A385="",$B385="",$C385=""),"",A385*'MPTO_working_3-way'!$I384)</f>
        <v/>
      </c>
      <c r="F385" s="21" t="str">
        <f>IF(OR($A385="",$B385="",$C385=""),"",B385*'MPTO_working_3-way'!$I384)</f>
        <v/>
      </c>
      <c r="G385" s="22" t="str">
        <f>IF(OR($A385="",$B385="",$C385=""),"",C385*'MPTO_working_3-way'!$I384)</f>
        <v/>
      </c>
      <c r="H385" s="17" t="str">
        <f>IF(OR($A385="",$B385="",$C385=""),"",'MPTO_working_3-way'!E384)</f>
        <v/>
      </c>
      <c r="I385" s="21" t="str">
        <f>IF(OR($A385="",$B385="",$C385=""),"",'MPTO_working_3-way'!F384)</f>
        <v/>
      </c>
      <c r="J385" s="22" t="str">
        <f>IF(OR($A385="",$B385="",$C385=""),"",'MPTO_working_3-way'!G384)</f>
        <v/>
      </c>
      <c r="K385" s="17" t="str">
        <f>IF(OR($A385="",$B385="",$C385=""),"",'OddsRatio_working_3-way'!H384)</f>
        <v/>
      </c>
      <c r="L385" s="21" t="str">
        <f>IF(OR($A385="",$B385="",$C385=""),"",'OddsRatio_working_3-way'!I384)</f>
        <v/>
      </c>
      <c r="M385" s="22" t="str">
        <f>IF(OR($A385="",$B385="",$C385=""),"",'OddsRatio_working_3-way'!J384)</f>
        <v/>
      </c>
      <c r="N385" s="17" t="str">
        <f>IF('Log_working_3-way'!$D384="","",A385^('Log_working_3-way'!$D384))</f>
        <v/>
      </c>
      <c r="O385" s="21" t="str">
        <f>IF('Log_working_3-way'!$D384="","",B385^('Log_working_3-way'!$D384))</f>
        <v/>
      </c>
      <c r="P385" s="22" t="str">
        <f>IF('Log_working_3-way'!$D384="","",C385^('Log_working_3-way'!$D384))</f>
        <v/>
      </c>
    </row>
    <row r="386" spans="4:16">
      <c r="D386" s="20" t="str">
        <f t="shared" si="5"/>
        <v/>
      </c>
      <c r="E386" s="17" t="str">
        <f>IF(OR($A386="",$B386="",$C386=""),"",A386*'MPTO_working_3-way'!$I385)</f>
        <v/>
      </c>
      <c r="F386" s="21" t="str">
        <f>IF(OR($A386="",$B386="",$C386=""),"",B386*'MPTO_working_3-way'!$I385)</f>
        <v/>
      </c>
      <c r="G386" s="22" t="str">
        <f>IF(OR($A386="",$B386="",$C386=""),"",C386*'MPTO_working_3-way'!$I385)</f>
        <v/>
      </c>
      <c r="H386" s="17" t="str">
        <f>IF(OR($A386="",$B386="",$C386=""),"",'MPTO_working_3-way'!E385)</f>
        <v/>
      </c>
      <c r="I386" s="21" t="str">
        <f>IF(OR($A386="",$B386="",$C386=""),"",'MPTO_working_3-way'!F385)</f>
        <v/>
      </c>
      <c r="J386" s="22" t="str">
        <f>IF(OR($A386="",$B386="",$C386=""),"",'MPTO_working_3-way'!G385)</f>
        <v/>
      </c>
      <c r="K386" s="17" t="str">
        <f>IF(OR($A386="",$B386="",$C386=""),"",'OddsRatio_working_3-way'!H385)</f>
        <v/>
      </c>
      <c r="L386" s="21" t="str">
        <f>IF(OR($A386="",$B386="",$C386=""),"",'OddsRatio_working_3-way'!I385)</f>
        <v/>
      </c>
      <c r="M386" s="22" t="str">
        <f>IF(OR($A386="",$B386="",$C386=""),"",'OddsRatio_working_3-way'!J385)</f>
        <v/>
      </c>
      <c r="N386" s="17" t="str">
        <f>IF('Log_working_3-way'!$D385="","",A386^('Log_working_3-way'!$D385))</f>
        <v/>
      </c>
      <c r="O386" s="21" t="str">
        <f>IF('Log_working_3-way'!$D385="","",B386^('Log_working_3-way'!$D385))</f>
        <v/>
      </c>
      <c r="P386" s="22" t="str">
        <f>IF('Log_working_3-way'!$D385="","",C386^('Log_working_3-way'!$D385))</f>
        <v/>
      </c>
    </row>
    <row r="387" spans="4:16">
      <c r="D387" s="20" t="str">
        <f t="shared" si="5"/>
        <v/>
      </c>
      <c r="E387" s="17" t="str">
        <f>IF(OR($A387="",$B387="",$C387=""),"",A387*'MPTO_working_3-way'!$I386)</f>
        <v/>
      </c>
      <c r="F387" s="21" t="str">
        <f>IF(OR($A387="",$B387="",$C387=""),"",B387*'MPTO_working_3-way'!$I386)</f>
        <v/>
      </c>
      <c r="G387" s="22" t="str">
        <f>IF(OR($A387="",$B387="",$C387=""),"",C387*'MPTO_working_3-way'!$I386)</f>
        <v/>
      </c>
      <c r="H387" s="17" t="str">
        <f>IF(OR($A387="",$B387="",$C387=""),"",'MPTO_working_3-way'!E386)</f>
        <v/>
      </c>
      <c r="I387" s="21" t="str">
        <f>IF(OR($A387="",$B387="",$C387=""),"",'MPTO_working_3-way'!F386)</f>
        <v/>
      </c>
      <c r="J387" s="22" t="str">
        <f>IF(OR($A387="",$B387="",$C387=""),"",'MPTO_working_3-way'!G386)</f>
        <v/>
      </c>
      <c r="K387" s="17" t="str">
        <f>IF(OR($A387="",$B387="",$C387=""),"",'OddsRatio_working_3-way'!H386)</f>
        <v/>
      </c>
      <c r="L387" s="21" t="str">
        <f>IF(OR($A387="",$B387="",$C387=""),"",'OddsRatio_working_3-way'!I386)</f>
        <v/>
      </c>
      <c r="M387" s="22" t="str">
        <f>IF(OR($A387="",$B387="",$C387=""),"",'OddsRatio_working_3-way'!J386)</f>
        <v/>
      </c>
      <c r="N387" s="17" t="str">
        <f>IF('Log_working_3-way'!$D386="","",A387^('Log_working_3-way'!$D386))</f>
        <v/>
      </c>
      <c r="O387" s="21" t="str">
        <f>IF('Log_working_3-way'!$D386="","",B387^('Log_working_3-way'!$D386))</f>
        <v/>
      </c>
      <c r="P387" s="22" t="str">
        <f>IF('Log_working_3-way'!$D386="","",C387^('Log_working_3-way'!$D386))</f>
        <v/>
      </c>
    </row>
    <row r="388" spans="4:16">
      <c r="D388" s="20" t="str">
        <f t="shared" si="5"/>
        <v/>
      </c>
      <c r="E388" s="17" t="str">
        <f>IF(OR($A388="",$B388="",$C388=""),"",A388*'MPTO_working_3-way'!$I387)</f>
        <v/>
      </c>
      <c r="F388" s="21" t="str">
        <f>IF(OR($A388="",$B388="",$C388=""),"",B388*'MPTO_working_3-way'!$I387)</f>
        <v/>
      </c>
      <c r="G388" s="22" t="str">
        <f>IF(OR($A388="",$B388="",$C388=""),"",C388*'MPTO_working_3-way'!$I387)</f>
        <v/>
      </c>
      <c r="H388" s="17" t="str">
        <f>IF(OR($A388="",$B388="",$C388=""),"",'MPTO_working_3-way'!E387)</f>
        <v/>
      </c>
      <c r="I388" s="21" t="str">
        <f>IF(OR($A388="",$B388="",$C388=""),"",'MPTO_working_3-way'!F387)</f>
        <v/>
      </c>
      <c r="J388" s="22" t="str">
        <f>IF(OR($A388="",$B388="",$C388=""),"",'MPTO_working_3-way'!G387)</f>
        <v/>
      </c>
      <c r="K388" s="17" t="str">
        <f>IF(OR($A388="",$B388="",$C388=""),"",'OddsRatio_working_3-way'!H387)</f>
        <v/>
      </c>
      <c r="L388" s="21" t="str">
        <f>IF(OR($A388="",$B388="",$C388=""),"",'OddsRatio_working_3-way'!I387)</f>
        <v/>
      </c>
      <c r="M388" s="22" t="str">
        <f>IF(OR($A388="",$B388="",$C388=""),"",'OddsRatio_working_3-way'!J387)</f>
        <v/>
      </c>
      <c r="N388" s="17" t="str">
        <f>IF('Log_working_3-way'!$D387="","",A388^('Log_working_3-way'!$D387))</f>
        <v/>
      </c>
      <c r="O388" s="21" t="str">
        <f>IF('Log_working_3-way'!$D387="","",B388^('Log_working_3-way'!$D387))</f>
        <v/>
      </c>
      <c r="P388" s="22" t="str">
        <f>IF('Log_working_3-way'!$D387="","",C388^('Log_working_3-way'!$D387))</f>
        <v/>
      </c>
    </row>
    <row r="389" spans="4:16">
      <c r="D389" s="20" t="str">
        <f t="shared" ref="D389:D452" si="6">IF(OR($A389="",$B389="",$C389=""),"",(1/A389)+(1/B389)+(1/C389)-1)</f>
        <v/>
      </c>
      <c r="E389" s="17" t="str">
        <f>IF(OR($A389="",$B389="",$C389=""),"",A389*'MPTO_working_3-way'!$I388)</f>
        <v/>
      </c>
      <c r="F389" s="21" t="str">
        <f>IF(OR($A389="",$B389="",$C389=""),"",B389*'MPTO_working_3-way'!$I388)</f>
        <v/>
      </c>
      <c r="G389" s="22" t="str">
        <f>IF(OR($A389="",$B389="",$C389=""),"",C389*'MPTO_working_3-way'!$I388)</f>
        <v/>
      </c>
      <c r="H389" s="17" t="str">
        <f>IF(OR($A389="",$B389="",$C389=""),"",'MPTO_working_3-way'!E388)</f>
        <v/>
      </c>
      <c r="I389" s="21" t="str">
        <f>IF(OR($A389="",$B389="",$C389=""),"",'MPTO_working_3-way'!F388)</f>
        <v/>
      </c>
      <c r="J389" s="22" t="str">
        <f>IF(OR($A389="",$B389="",$C389=""),"",'MPTO_working_3-way'!G388)</f>
        <v/>
      </c>
      <c r="K389" s="17" t="str">
        <f>IF(OR($A389="",$B389="",$C389=""),"",'OddsRatio_working_3-way'!H388)</f>
        <v/>
      </c>
      <c r="L389" s="21" t="str">
        <f>IF(OR($A389="",$B389="",$C389=""),"",'OddsRatio_working_3-way'!I388)</f>
        <v/>
      </c>
      <c r="M389" s="22" t="str">
        <f>IF(OR($A389="",$B389="",$C389=""),"",'OddsRatio_working_3-way'!J388)</f>
        <v/>
      </c>
      <c r="N389" s="17" t="str">
        <f>IF('Log_working_3-way'!$D388="","",A389^('Log_working_3-way'!$D388))</f>
        <v/>
      </c>
      <c r="O389" s="21" t="str">
        <f>IF('Log_working_3-way'!$D388="","",B389^('Log_working_3-way'!$D388))</f>
        <v/>
      </c>
      <c r="P389" s="22" t="str">
        <f>IF('Log_working_3-way'!$D388="","",C389^('Log_working_3-way'!$D388))</f>
        <v/>
      </c>
    </row>
    <row r="390" spans="4:16">
      <c r="D390" s="20" t="str">
        <f t="shared" si="6"/>
        <v/>
      </c>
      <c r="E390" s="17" t="str">
        <f>IF(OR($A390="",$B390="",$C390=""),"",A390*'MPTO_working_3-way'!$I389)</f>
        <v/>
      </c>
      <c r="F390" s="21" t="str">
        <f>IF(OR($A390="",$B390="",$C390=""),"",B390*'MPTO_working_3-way'!$I389)</f>
        <v/>
      </c>
      <c r="G390" s="22" t="str">
        <f>IF(OR($A390="",$B390="",$C390=""),"",C390*'MPTO_working_3-way'!$I389)</f>
        <v/>
      </c>
      <c r="H390" s="17" t="str">
        <f>IF(OR($A390="",$B390="",$C390=""),"",'MPTO_working_3-way'!E389)</f>
        <v/>
      </c>
      <c r="I390" s="21" t="str">
        <f>IF(OR($A390="",$B390="",$C390=""),"",'MPTO_working_3-way'!F389)</f>
        <v/>
      </c>
      <c r="J390" s="22" t="str">
        <f>IF(OR($A390="",$B390="",$C390=""),"",'MPTO_working_3-way'!G389)</f>
        <v/>
      </c>
      <c r="K390" s="17" t="str">
        <f>IF(OR($A390="",$B390="",$C390=""),"",'OddsRatio_working_3-way'!H389)</f>
        <v/>
      </c>
      <c r="L390" s="21" t="str">
        <f>IF(OR($A390="",$B390="",$C390=""),"",'OddsRatio_working_3-way'!I389)</f>
        <v/>
      </c>
      <c r="M390" s="22" t="str">
        <f>IF(OR($A390="",$B390="",$C390=""),"",'OddsRatio_working_3-way'!J389)</f>
        <v/>
      </c>
      <c r="N390" s="17" t="str">
        <f>IF('Log_working_3-way'!$D389="","",A390^('Log_working_3-way'!$D389))</f>
        <v/>
      </c>
      <c r="O390" s="21" t="str">
        <f>IF('Log_working_3-way'!$D389="","",B390^('Log_working_3-way'!$D389))</f>
        <v/>
      </c>
      <c r="P390" s="22" t="str">
        <f>IF('Log_working_3-way'!$D389="","",C390^('Log_working_3-way'!$D389))</f>
        <v/>
      </c>
    </row>
    <row r="391" spans="4:16">
      <c r="D391" s="20" t="str">
        <f t="shared" si="6"/>
        <v/>
      </c>
      <c r="E391" s="17" t="str">
        <f>IF(OR($A391="",$B391="",$C391=""),"",A391*'MPTO_working_3-way'!$I390)</f>
        <v/>
      </c>
      <c r="F391" s="21" t="str">
        <f>IF(OR($A391="",$B391="",$C391=""),"",B391*'MPTO_working_3-way'!$I390)</f>
        <v/>
      </c>
      <c r="G391" s="22" t="str">
        <f>IF(OR($A391="",$B391="",$C391=""),"",C391*'MPTO_working_3-way'!$I390)</f>
        <v/>
      </c>
      <c r="H391" s="17" t="str">
        <f>IF(OR($A391="",$B391="",$C391=""),"",'MPTO_working_3-way'!E390)</f>
        <v/>
      </c>
      <c r="I391" s="21" t="str">
        <f>IF(OR($A391="",$B391="",$C391=""),"",'MPTO_working_3-way'!F390)</f>
        <v/>
      </c>
      <c r="J391" s="22" t="str">
        <f>IF(OR($A391="",$B391="",$C391=""),"",'MPTO_working_3-way'!G390)</f>
        <v/>
      </c>
      <c r="K391" s="17" t="str">
        <f>IF(OR($A391="",$B391="",$C391=""),"",'OddsRatio_working_3-way'!H390)</f>
        <v/>
      </c>
      <c r="L391" s="21" t="str">
        <f>IF(OR($A391="",$B391="",$C391=""),"",'OddsRatio_working_3-way'!I390)</f>
        <v/>
      </c>
      <c r="M391" s="22" t="str">
        <f>IF(OR($A391="",$B391="",$C391=""),"",'OddsRatio_working_3-way'!J390)</f>
        <v/>
      </c>
      <c r="N391" s="17" t="str">
        <f>IF('Log_working_3-way'!$D390="","",A391^('Log_working_3-way'!$D390))</f>
        <v/>
      </c>
      <c r="O391" s="21" t="str">
        <f>IF('Log_working_3-way'!$D390="","",B391^('Log_working_3-way'!$D390))</f>
        <v/>
      </c>
      <c r="P391" s="22" t="str">
        <f>IF('Log_working_3-way'!$D390="","",C391^('Log_working_3-way'!$D390))</f>
        <v/>
      </c>
    </row>
    <row r="392" spans="4:16">
      <c r="D392" s="20" t="str">
        <f t="shared" si="6"/>
        <v/>
      </c>
      <c r="E392" s="17" t="str">
        <f>IF(OR($A392="",$B392="",$C392=""),"",A392*'MPTO_working_3-way'!$I391)</f>
        <v/>
      </c>
      <c r="F392" s="21" t="str">
        <f>IF(OR($A392="",$B392="",$C392=""),"",B392*'MPTO_working_3-way'!$I391)</f>
        <v/>
      </c>
      <c r="G392" s="22" t="str">
        <f>IF(OR($A392="",$B392="",$C392=""),"",C392*'MPTO_working_3-way'!$I391)</f>
        <v/>
      </c>
      <c r="H392" s="17" t="str">
        <f>IF(OR($A392="",$B392="",$C392=""),"",'MPTO_working_3-way'!E391)</f>
        <v/>
      </c>
      <c r="I392" s="21" t="str">
        <f>IF(OR($A392="",$B392="",$C392=""),"",'MPTO_working_3-way'!F391)</f>
        <v/>
      </c>
      <c r="J392" s="22" t="str">
        <f>IF(OR($A392="",$B392="",$C392=""),"",'MPTO_working_3-way'!G391)</f>
        <v/>
      </c>
      <c r="K392" s="17" t="str">
        <f>IF(OR($A392="",$B392="",$C392=""),"",'OddsRatio_working_3-way'!H391)</f>
        <v/>
      </c>
      <c r="L392" s="21" t="str">
        <f>IF(OR($A392="",$B392="",$C392=""),"",'OddsRatio_working_3-way'!I391)</f>
        <v/>
      </c>
      <c r="M392" s="22" t="str">
        <f>IF(OR($A392="",$B392="",$C392=""),"",'OddsRatio_working_3-way'!J391)</f>
        <v/>
      </c>
      <c r="N392" s="17" t="str">
        <f>IF('Log_working_3-way'!$D391="","",A392^('Log_working_3-way'!$D391))</f>
        <v/>
      </c>
      <c r="O392" s="21" t="str">
        <f>IF('Log_working_3-way'!$D391="","",B392^('Log_working_3-way'!$D391))</f>
        <v/>
      </c>
      <c r="P392" s="22" t="str">
        <f>IF('Log_working_3-way'!$D391="","",C392^('Log_working_3-way'!$D391))</f>
        <v/>
      </c>
    </row>
    <row r="393" spans="4:16">
      <c r="D393" s="20" t="str">
        <f t="shared" si="6"/>
        <v/>
      </c>
      <c r="E393" s="17" t="str">
        <f>IF(OR($A393="",$B393="",$C393=""),"",A393*'MPTO_working_3-way'!$I392)</f>
        <v/>
      </c>
      <c r="F393" s="21" t="str">
        <f>IF(OR($A393="",$B393="",$C393=""),"",B393*'MPTO_working_3-way'!$I392)</f>
        <v/>
      </c>
      <c r="G393" s="22" t="str">
        <f>IF(OR($A393="",$B393="",$C393=""),"",C393*'MPTO_working_3-way'!$I392)</f>
        <v/>
      </c>
      <c r="H393" s="17" t="str">
        <f>IF(OR($A393="",$B393="",$C393=""),"",'MPTO_working_3-way'!E392)</f>
        <v/>
      </c>
      <c r="I393" s="21" t="str">
        <f>IF(OR($A393="",$B393="",$C393=""),"",'MPTO_working_3-way'!F392)</f>
        <v/>
      </c>
      <c r="J393" s="22" t="str">
        <f>IF(OR($A393="",$B393="",$C393=""),"",'MPTO_working_3-way'!G392)</f>
        <v/>
      </c>
      <c r="K393" s="17" t="str">
        <f>IF(OR($A393="",$B393="",$C393=""),"",'OddsRatio_working_3-way'!H392)</f>
        <v/>
      </c>
      <c r="L393" s="21" t="str">
        <f>IF(OR($A393="",$B393="",$C393=""),"",'OddsRatio_working_3-way'!I392)</f>
        <v/>
      </c>
      <c r="M393" s="22" t="str">
        <f>IF(OR($A393="",$B393="",$C393=""),"",'OddsRatio_working_3-way'!J392)</f>
        <v/>
      </c>
      <c r="N393" s="17" t="str">
        <f>IF('Log_working_3-way'!$D392="","",A393^('Log_working_3-way'!$D392))</f>
        <v/>
      </c>
      <c r="O393" s="21" t="str">
        <f>IF('Log_working_3-way'!$D392="","",B393^('Log_working_3-way'!$D392))</f>
        <v/>
      </c>
      <c r="P393" s="22" t="str">
        <f>IF('Log_working_3-way'!$D392="","",C393^('Log_working_3-way'!$D392))</f>
        <v/>
      </c>
    </row>
    <row r="394" spans="4:16">
      <c r="D394" s="20" t="str">
        <f t="shared" si="6"/>
        <v/>
      </c>
      <c r="E394" s="17" t="str">
        <f>IF(OR($A394="",$B394="",$C394=""),"",A394*'MPTO_working_3-way'!$I393)</f>
        <v/>
      </c>
      <c r="F394" s="21" t="str">
        <f>IF(OR($A394="",$B394="",$C394=""),"",B394*'MPTO_working_3-way'!$I393)</f>
        <v/>
      </c>
      <c r="G394" s="22" t="str">
        <f>IF(OR($A394="",$B394="",$C394=""),"",C394*'MPTO_working_3-way'!$I393)</f>
        <v/>
      </c>
      <c r="H394" s="17" t="str">
        <f>IF(OR($A394="",$B394="",$C394=""),"",'MPTO_working_3-way'!E393)</f>
        <v/>
      </c>
      <c r="I394" s="21" t="str">
        <f>IF(OR($A394="",$B394="",$C394=""),"",'MPTO_working_3-way'!F393)</f>
        <v/>
      </c>
      <c r="J394" s="22" t="str">
        <f>IF(OR($A394="",$B394="",$C394=""),"",'MPTO_working_3-way'!G393)</f>
        <v/>
      </c>
      <c r="K394" s="17" t="str">
        <f>IF(OR($A394="",$B394="",$C394=""),"",'OddsRatio_working_3-way'!H393)</f>
        <v/>
      </c>
      <c r="L394" s="21" t="str">
        <f>IF(OR($A394="",$B394="",$C394=""),"",'OddsRatio_working_3-way'!I393)</f>
        <v/>
      </c>
      <c r="M394" s="22" t="str">
        <f>IF(OR($A394="",$B394="",$C394=""),"",'OddsRatio_working_3-way'!J393)</f>
        <v/>
      </c>
      <c r="N394" s="17" t="str">
        <f>IF('Log_working_3-way'!$D393="","",A394^('Log_working_3-way'!$D393))</f>
        <v/>
      </c>
      <c r="O394" s="21" t="str">
        <f>IF('Log_working_3-way'!$D393="","",B394^('Log_working_3-way'!$D393))</f>
        <v/>
      </c>
      <c r="P394" s="22" t="str">
        <f>IF('Log_working_3-way'!$D393="","",C394^('Log_working_3-way'!$D393))</f>
        <v/>
      </c>
    </row>
    <row r="395" spans="4:16">
      <c r="D395" s="20" t="str">
        <f t="shared" si="6"/>
        <v/>
      </c>
      <c r="E395" s="17" t="str">
        <f>IF(OR($A395="",$B395="",$C395=""),"",A395*'MPTO_working_3-way'!$I394)</f>
        <v/>
      </c>
      <c r="F395" s="21" t="str">
        <f>IF(OR($A395="",$B395="",$C395=""),"",B395*'MPTO_working_3-way'!$I394)</f>
        <v/>
      </c>
      <c r="G395" s="22" t="str">
        <f>IF(OR($A395="",$B395="",$C395=""),"",C395*'MPTO_working_3-way'!$I394)</f>
        <v/>
      </c>
      <c r="H395" s="17" t="str">
        <f>IF(OR($A395="",$B395="",$C395=""),"",'MPTO_working_3-way'!E394)</f>
        <v/>
      </c>
      <c r="I395" s="21" t="str">
        <f>IF(OR($A395="",$B395="",$C395=""),"",'MPTO_working_3-way'!F394)</f>
        <v/>
      </c>
      <c r="J395" s="22" t="str">
        <f>IF(OR($A395="",$B395="",$C395=""),"",'MPTO_working_3-way'!G394)</f>
        <v/>
      </c>
      <c r="K395" s="17" t="str">
        <f>IF(OR($A395="",$B395="",$C395=""),"",'OddsRatio_working_3-way'!H394)</f>
        <v/>
      </c>
      <c r="L395" s="21" t="str">
        <f>IF(OR($A395="",$B395="",$C395=""),"",'OddsRatio_working_3-way'!I394)</f>
        <v/>
      </c>
      <c r="M395" s="22" t="str">
        <f>IF(OR($A395="",$B395="",$C395=""),"",'OddsRatio_working_3-way'!J394)</f>
        <v/>
      </c>
      <c r="N395" s="17" t="str">
        <f>IF('Log_working_3-way'!$D394="","",A395^('Log_working_3-way'!$D394))</f>
        <v/>
      </c>
      <c r="O395" s="21" t="str">
        <f>IF('Log_working_3-way'!$D394="","",B395^('Log_working_3-way'!$D394))</f>
        <v/>
      </c>
      <c r="P395" s="22" t="str">
        <f>IF('Log_working_3-way'!$D394="","",C395^('Log_working_3-way'!$D394))</f>
        <v/>
      </c>
    </row>
    <row r="396" spans="4:16">
      <c r="D396" s="20" t="str">
        <f t="shared" si="6"/>
        <v/>
      </c>
      <c r="E396" s="17" t="str">
        <f>IF(OR($A396="",$B396="",$C396=""),"",A396*'MPTO_working_3-way'!$I395)</f>
        <v/>
      </c>
      <c r="F396" s="21" t="str">
        <f>IF(OR($A396="",$B396="",$C396=""),"",B396*'MPTO_working_3-way'!$I395)</f>
        <v/>
      </c>
      <c r="G396" s="22" t="str">
        <f>IF(OR($A396="",$B396="",$C396=""),"",C396*'MPTO_working_3-way'!$I395)</f>
        <v/>
      </c>
      <c r="H396" s="17" t="str">
        <f>IF(OR($A396="",$B396="",$C396=""),"",'MPTO_working_3-way'!E395)</f>
        <v/>
      </c>
      <c r="I396" s="21" t="str">
        <f>IF(OR($A396="",$B396="",$C396=""),"",'MPTO_working_3-way'!F395)</f>
        <v/>
      </c>
      <c r="J396" s="22" t="str">
        <f>IF(OR($A396="",$B396="",$C396=""),"",'MPTO_working_3-way'!G395)</f>
        <v/>
      </c>
      <c r="K396" s="17" t="str">
        <f>IF(OR($A396="",$B396="",$C396=""),"",'OddsRatio_working_3-way'!H395)</f>
        <v/>
      </c>
      <c r="L396" s="21" t="str">
        <f>IF(OR($A396="",$B396="",$C396=""),"",'OddsRatio_working_3-way'!I395)</f>
        <v/>
      </c>
      <c r="M396" s="22" t="str">
        <f>IF(OR($A396="",$B396="",$C396=""),"",'OddsRatio_working_3-way'!J395)</f>
        <v/>
      </c>
      <c r="N396" s="17" t="str">
        <f>IF('Log_working_3-way'!$D395="","",A396^('Log_working_3-way'!$D395))</f>
        <v/>
      </c>
      <c r="O396" s="21" t="str">
        <f>IF('Log_working_3-way'!$D395="","",B396^('Log_working_3-way'!$D395))</f>
        <v/>
      </c>
      <c r="P396" s="22" t="str">
        <f>IF('Log_working_3-way'!$D395="","",C396^('Log_working_3-way'!$D395))</f>
        <v/>
      </c>
    </row>
    <row r="397" spans="4:16">
      <c r="D397" s="20" t="str">
        <f t="shared" si="6"/>
        <v/>
      </c>
      <c r="E397" s="17" t="str">
        <f>IF(OR($A397="",$B397="",$C397=""),"",A397*'MPTO_working_3-way'!$I396)</f>
        <v/>
      </c>
      <c r="F397" s="21" t="str">
        <f>IF(OR($A397="",$B397="",$C397=""),"",B397*'MPTO_working_3-way'!$I396)</f>
        <v/>
      </c>
      <c r="G397" s="22" t="str">
        <f>IF(OR($A397="",$B397="",$C397=""),"",C397*'MPTO_working_3-way'!$I396)</f>
        <v/>
      </c>
      <c r="H397" s="17" t="str">
        <f>IF(OR($A397="",$B397="",$C397=""),"",'MPTO_working_3-way'!E396)</f>
        <v/>
      </c>
      <c r="I397" s="21" t="str">
        <f>IF(OR($A397="",$B397="",$C397=""),"",'MPTO_working_3-way'!F396)</f>
        <v/>
      </c>
      <c r="J397" s="22" t="str">
        <f>IF(OR($A397="",$B397="",$C397=""),"",'MPTO_working_3-way'!G396)</f>
        <v/>
      </c>
      <c r="K397" s="17" t="str">
        <f>IF(OR($A397="",$B397="",$C397=""),"",'OddsRatio_working_3-way'!H396)</f>
        <v/>
      </c>
      <c r="L397" s="21" t="str">
        <f>IF(OR($A397="",$B397="",$C397=""),"",'OddsRatio_working_3-way'!I396)</f>
        <v/>
      </c>
      <c r="M397" s="22" t="str">
        <f>IF(OR($A397="",$B397="",$C397=""),"",'OddsRatio_working_3-way'!J396)</f>
        <v/>
      </c>
      <c r="N397" s="17" t="str">
        <f>IF('Log_working_3-way'!$D396="","",A397^('Log_working_3-way'!$D396))</f>
        <v/>
      </c>
      <c r="O397" s="21" t="str">
        <f>IF('Log_working_3-way'!$D396="","",B397^('Log_working_3-way'!$D396))</f>
        <v/>
      </c>
      <c r="P397" s="22" t="str">
        <f>IF('Log_working_3-way'!$D396="","",C397^('Log_working_3-way'!$D396))</f>
        <v/>
      </c>
    </row>
    <row r="398" spans="4:16">
      <c r="D398" s="20" t="str">
        <f t="shared" si="6"/>
        <v/>
      </c>
      <c r="E398" s="17" t="str">
        <f>IF(OR($A398="",$B398="",$C398=""),"",A398*'MPTO_working_3-way'!$I397)</f>
        <v/>
      </c>
      <c r="F398" s="21" t="str">
        <f>IF(OR($A398="",$B398="",$C398=""),"",B398*'MPTO_working_3-way'!$I397)</f>
        <v/>
      </c>
      <c r="G398" s="22" t="str">
        <f>IF(OR($A398="",$B398="",$C398=""),"",C398*'MPTO_working_3-way'!$I397)</f>
        <v/>
      </c>
      <c r="H398" s="17" t="str">
        <f>IF(OR($A398="",$B398="",$C398=""),"",'MPTO_working_3-way'!E397)</f>
        <v/>
      </c>
      <c r="I398" s="21" t="str">
        <f>IF(OR($A398="",$B398="",$C398=""),"",'MPTO_working_3-way'!F397)</f>
        <v/>
      </c>
      <c r="J398" s="22" t="str">
        <f>IF(OR($A398="",$B398="",$C398=""),"",'MPTO_working_3-way'!G397)</f>
        <v/>
      </c>
      <c r="K398" s="17" t="str">
        <f>IF(OR($A398="",$B398="",$C398=""),"",'OddsRatio_working_3-way'!H397)</f>
        <v/>
      </c>
      <c r="L398" s="21" t="str">
        <f>IF(OR($A398="",$B398="",$C398=""),"",'OddsRatio_working_3-way'!I397)</f>
        <v/>
      </c>
      <c r="M398" s="22" t="str">
        <f>IF(OR($A398="",$B398="",$C398=""),"",'OddsRatio_working_3-way'!J397)</f>
        <v/>
      </c>
      <c r="N398" s="17" t="str">
        <f>IF('Log_working_3-way'!$D397="","",A398^('Log_working_3-way'!$D397))</f>
        <v/>
      </c>
      <c r="O398" s="21" t="str">
        <f>IF('Log_working_3-way'!$D397="","",B398^('Log_working_3-way'!$D397))</f>
        <v/>
      </c>
      <c r="P398" s="22" t="str">
        <f>IF('Log_working_3-way'!$D397="","",C398^('Log_working_3-way'!$D397))</f>
        <v/>
      </c>
    </row>
    <row r="399" spans="4:16">
      <c r="D399" s="20" t="str">
        <f t="shared" si="6"/>
        <v/>
      </c>
      <c r="E399" s="17" t="str">
        <f>IF(OR($A399="",$B399="",$C399=""),"",A399*'MPTO_working_3-way'!$I398)</f>
        <v/>
      </c>
      <c r="F399" s="21" t="str">
        <f>IF(OR($A399="",$B399="",$C399=""),"",B399*'MPTO_working_3-way'!$I398)</f>
        <v/>
      </c>
      <c r="G399" s="22" t="str">
        <f>IF(OR($A399="",$B399="",$C399=""),"",C399*'MPTO_working_3-way'!$I398)</f>
        <v/>
      </c>
      <c r="H399" s="17" t="str">
        <f>IF(OR($A399="",$B399="",$C399=""),"",'MPTO_working_3-way'!E398)</f>
        <v/>
      </c>
      <c r="I399" s="21" t="str">
        <f>IF(OR($A399="",$B399="",$C399=""),"",'MPTO_working_3-way'!F398)</f>
        <v/>
      </c>
      <c r="J399" s="22" t="str">
        <f>IF(OR($A399="",$B399="",$C399=""),"",'MPTO_working_3-way'!G398)</f>
        <v/>
      </c>
      <c r="K399" s="17" t="str">
        <f>IF(OR($A399="",$B399="",$C399=""),"",'OddsRatio_working_3-way'!H398)</f>
        <v/>
      </c>
      <c r="L399" s="21" t="str">
        <f>IF(OR($A399="",$B399="",$C399=""),"",'OddsRatio_working_3-way'!I398)</f>
        <v/>
      </c>
      <c r="M399" s="22" t="str">
        <f>IF(OR($A399="",$B399="",$C399=""),"",'OddsRatio_working_3-way'!J398)</f>
        <v/>
      </c>
      <c r="N399" s="17" t="str">
        <f>IF('Log_working_3-way'!$D398="","",A399^('Log_working_3-way'!$D398))</f>
        <v/>
      </c>
      <c r="O399" s="21" t="str">
        <f>IF('Log_working_3-way'!$D398="","",B399^('Log_working_3-way'!$D398))</f>
        <v/>
      </c>
      <c r="P399" s="22" t="str">
        <f>IF('Log_working_3-way'!$D398="","",C399^('Log_working_3-way'!$D398))</f>
        <v/>
      </c>
    </row>
    <row r="400" spans="4:16">
      <c r="D400" s="20" t="str">
        <f t="shared" si="6"/>
        <v/>
      </c>
      <c r="E400" s="17" t="str">
        <f>IF(OR($A400="",$B400="",$C400=""),"",A400*'MPTO_working_3-way'!$I399)</f>
        <v/>
      </c>
      <c r="F400" s="21" t="str">
        <f>IF(OR($A400="",$B400="",$C400=""),"",B400*'MPTO_working_3-way'!$I399)</f>
        <v/>
      </c>
      <c r="G400" s="22" t="str">
        <f>IF(OR($A400="",$B400="",$C400=""),"",C400*'MPTO_working_3-way'!$I399)</f>
        <v/>
      </c>
      <c r="H400" s="17" t="str">
        <f>IF(OR($A400="",$B400="",$C400=""),"",'MPTO_working_3-way'!E399)</f>
        <v/>
      </c>
      <c r="I400" s="21" t="str">
        <f>IF(OR($A400="",$B400="",$C400=""),"",'MPTO_working_3-way'!F399)</f>
        <v/>
      </c>
      <c r="J400" s="22" t="str">
        <f>IF(OR($A400="",$B400="",$C400=""),"",'MPTO_working_3-way'!G399)</f>
        <v/>
      </c>
      <c r="K400" s="17" t="str">
        <f>IF(OR($A400="",$B400="",$C400=""),"",'OddsRatio_working_3-way'!H399)</f>
        <v/>
      </c>
      <c r="L400" s="21" t="str">
        <f>IF(OR($A400="",$B400="",$C400=""),"",'OddsRatio_working_3-way'!I399)</f>
        <v/>
      </c>
      <c r="M400" s="22" t="str">
        <f>IF(OR($A400="",$B400="",$C400=""),"",'OddsRatio_working_3-way'!J399)</f>
        <v/>
      </c>
      <c r="N400" s="17" t="str">
        <f>IF('Log_working_3-way'!$D399="","",A400^('Log_working_3-way'!$D399))</f>
        <v/>
      </c>
      <c r="O400" s="21" t="str">
        <f>IF('Log_working_3-way'!$D399="","",B400^('Log_working_3-way'!$D399))</f>
        <v/>
      </c>
      <c r="P400" s="22" t="str">
        <f>IF('Log_working_3-way'!$D399="","",C400^('Log_working_3-way'!$D399))</f>
        <v/>
      </c>
    </row>
    <row r="401" spans="4:16">
      <c r="D401" s="20" t="str">
        <f t="shared" si="6"/>
        <v/>
      </c>
      <c r="E401" s="17" t="str">
        <f>IF(OR($A401="",$B401="",$C401=""),"",A401*'MPTO_working_3-way'!$I400)</f>
        <v/>
      </c>
      <c r="F401" s="21" t="str">
        <f>IF(OR($A401="",$B401="",$C401=""),"",B401*'MPTO_working_3-way'!$I400)</f>
        <v/>
      </c>
      <c r="G401" s="22" t="str">
        <f>IF(OR($A401="",$B401="",$C401=""),"",C401*'MPTO_working_3-way'!$I400)</f>
        <v/>
      </c>
      <c r="H401" s="17" t="str">
        <f>IF(OR($A401="",$B401="",$C401=""),"",'MPTO_working_3-way'!E400)</f>
        <v/>
      </c>
      <c r="I401" s="21" t="str">
        <f>IF(OR($A401="",$B401="",$C401=""),"",'MPTO_working_3-way'!F400)</f>
        <v/>
      </c>
      <c r="J401" s="22" t="str">
        <f>IF(OR($A401="",$B401="",$C401=""),"",'MPTO_working_3-way'!G400)</f>
        <v/>
      </c>
      <c r="K401" s="17" t="str">
        <f>IF(OR($A401="",$B401="",$C401=""),"",'OddsRatio_working_3-way'!H400)</f>
        <v/>
      </c>
      <c r="L401" s="21" t="str">
        <f>IF(OR($A401="",$B401="",$C401=""),"",'OddsRatio_working_3-way'!I400)</f>
        <v/>
      </c>
      <c r="M401" s="22" t="str">
        <f>IF(OR($A401="",$B401="",$C401=""),"",'OddsRatio_working_3-way'!J400)</f>
        <v/>
      </c>
      <c r="N401" s="17" t="str">
        <f>IF('Log_working_3-way'!$D400="","",A401^('Log_working_3-way'!$D400))</f>
        <v/>
      </c>
      <c r="O401" s="21" t="str">
        <f>IF('Log_working_3-way'!$D400="","",B401^('Log_working_3-way'!$D400))</f>
        <v/>
      </c>
      <c r="P401" s="22" t="str">
        <f>IF('Log_working_3-way'!$D400="","",C401^('Log_working_3-way'!$D400))</f>
        <v/>
      </c>
    </row>
    <row r="402" spans="4:16">
      <c r="D402" s="20" t="str">
        <f t="shared" si="6"/>
        <v/>
      </c>
      <c r="E402" s="17" t="str">
        <f>IF(OR($A402="",$B402="",$C402=""),"",A402*'MPTO_working_3-way'!$I401)</f>
        <v/>
      </c>
      <c r="F402" s="21" t="str">
        <f>IF(OR($A402="",$B402="",$C402=""),"",B402*'MPTO_working_3-way'!$I401)</f>
        <v/>
      </c>
      <c r="G402" s="22" t="str">
        <f>IF(OR($A402="",$B402="",$C402=""),"",C402*'MPTO_working_3-way'!$I401)</f>
        <v/>
      </c>
      <c r="H402" s="17" t="str">
        <f>IF(OR($A402="",$B402="",$C402=""),"",'MPTO_working_3-way'!E401)</f>
        <v/>
      </c>
      <c r="I402" s="21" t="str">
        <f>IF(OR($A402="",$B402="",$C402=""),"",'MPTO_working_3-way'!F401)</f>
        <v/>
      </c>
      <c r="J402" s="22" t="str">
        <f>IF(OR($A402="",$B402="",$C402=""),"",'MPTO_working_3-way'!G401)</f>
        <v/>
      </c>
      <c r="K402" s="17" t="str">
        <f>IF(OR($A402="",$B402="",$C402=""),"",'OddsRatio_working_3-way'!H401)</f>
        <v/>
      </c>
      <c r="L402" s="21" t="str">
        <f>IF(OR($A402="",$B402="",$C402=""),"",'OddsRatio_working_3-way'!I401)</f>
        <v/>
      </c>
      <c r="M402" s="22" t="str">
        <f>IF(OR($A402="",$B402="",$C402=""),"",'OddsRatio_working_3-way'!J401)</f>
        <v/>
      </c>
      <c r="N402" s="17" t="str">
        <f>IF('Log_working_3-way'!$D401="","",A402^('Log_working_3-way'!$D401))</f>
        <v/>
      </c>
      <c r="O402" s="21" t="str">
        <f>IF('Log_working_3-way'!$D401="","",B402^('Log_working_3-way'!$D401))</f>
        <v/>
      </c>
      <c r="P402" s="22" t="str">
        <f>IF('Log_working_3-way'!$D401="","",C402^('Log_working_3-way'!$D401))</f>
        <v/>
      </c>
    </row>
    <row r="403" spans="4:16">
      <c r="D403" s="20" t="str">
        <f t="shared" si="6"/>
        <v/>
      </c>
      <c r="E403" s="17" t="str">
        <f>IF(OR($A403="",$B403="",$C403=""),"",A403*'MPTO_working_3-way'!$I402)</f>
        <v/>
      </c>
      <c r="F403" s="21" t="str">
        <f>IF(OR($A403="",$B403="",$C403=""),"",B403*'MPTO_working_3-way'!$I402)</f>
        <v/>
      </c>
      <c r="G403" s="22" t="str">
        <f>IF(OR($A403="",$B403="",$C403=""),"",C403*'MPTO_working_3-way'!$I402)</f>
        <v/>
      </c>
      <c r="H403" s="17" t="str">
        <f>IF(OR($A403="",$B403="",$C403=""),"",'MPTO_working_3-way'!E402)</f>
        <v/>
      </c>
      <c r="I403" s="21" t="str">
        <f>IF(OR($A403="",$B403="",$C403=""),"",'MPTO_working_3-way'!F402)</f>
        <v/>
      </c>
      <c r="J403" s="22" t="str">
        <f>IF(OR($A403="",$B403="",$C403=""),"",'MPTO_working_3-way'!G402)</f>
        <v/>
      </c>
      <c r="K403" s="17" t="str">
        <f>IF(OR($A403="",$B403="",$C403=""),"",'OddsRatio_working_3-way'!H402)</f>
        <v/>
      </c>
      <c r="L403" s="21" t="str">
        <f>IF(OR($A403="",$B403="",$C403=""),"",'OddsRatio_working_3-way'!I402)</f>
        <v/>
      </c>
      <c r="M403" s="22" t="str">
        <f>IF(OR($A403="",$B403="",$C403=""),"",'OddsRatio_working_3-way'!J402)</f>
        <v/>
      </c>
      <c r="N403" s="17" t="str">
        <f>IF('Log_working_3-way'!$D402="","",A403^('Log_working_3-way'!$D402))</f>
        <v/>
      </c>
      <c r="O403" s="21" t="str">
        <f>IF('Log_working_3-way'!$D402="","",B403^('Log_working_3-way'!$D402))</f>
        <v/>
      </c>
      <c r="P403" s="22" t="str">
        <f>IF('Log_working_3-way'!$D402="","",C403^('Log_working_3-way'!$D402))</f>
        <v/>
      </c>
    </row>
    <row r="404" spans="4:16">
      <c r="D404" s="20" t="str">
        <f t="shared" si="6"/>
        <v/>
      </c>
      <c r="E404" s="17" t="str">
        <f>IF(OR($A404="",$B404="",$C404=""),"",A404*'MPTO_working_3-way'!$I403)</f>
        <v/>
      </c>
      <c r="F404" s="21" t="str">
        <f>IF(OR($A404="",$B404="",$C404=""),"",B404*'MPTO_working_3-way'!$I403)</f>
        <v/>
      </c>
      <c r="G404" s="22" t="str">
        <f>IF(OR($A404="",$B404="",$C404=""),"",C404*'MPTO_working_3-way'!$I403)</f>
        <v/>
      </c>
      <c r="H404" s="17" t="str">
        <f>IF(OR($A404="",$B404="",$C404=""),"",'MPTO_working_3-way'!E403)</f>
        <v/>
      </c>
      <c r="I404" s="21" t="str">
        <f>IF(OR($A404="",$B404="",$C404=""),"",'MPTO_working_3-way'!F403)</f>
        <v/>
      </c>
      <c r="J404" s="22" t="str">
        <f>IF(OR($A404="",$B404="",$C404=""),"",'MPTO_working_3-way'!G403)</f>
        <v/>
      </c>
      <c r="K404" s="17" t="str">
        <f>IF(OR($A404="",$B404="",$C404=""),"",'OddsRatio_working_3-way'!H403)</f>
        <v/>
      </c>
      <c r="L404" s="21" t="str">
        <f>IF(OR($A404="",$B404="",$C404=""),"",'OddsRatio_working_3-way'!I403)</f>
        <v/>
      </c>
      <c r="M404" s="22" t="str">
        <f>IF(OR($A404="",$B404="",$C404=""),"",'OddsRatio_working_3-way'!J403)</f>
        <v/>
      </c>
      <c r="N404" s="17" t="str">
        <f>IF('Log_working_3-way'!$D403="","",A404^('Log_working_3-way'!$D403))</f>
        <v/>
      </c>
      <c r="O404" s="21" t="str">
        <f>IF('Log_working_3-way'!$D403="","",B404^('Log_working_3-way'!$D403))</f>
        <v/>
      </c>
      <c r="P404" s="22" t="str">
        <f>IF('Log_working_3-way'!$D403="","",C404^('Log_working_3-way'!$D403))</f>
        <v/>
      </c>
    </row>
    <row r="405" spans="4:16">
      <c r="D405" s="20" t="str">
        <f t="shared" si="6"/>
        <v/>
      </c>
      <c r="E405" s="17" t="str">
        <f>IF(OR($A405="",$B405="",$C405=""),"",A405*'MPTO_working_3-way'!$I404)</f>
        <v/>
      </c>
      <c r="F405" s="21" t="str">
        <f>IF(OR($A405="",$B405="",$C405=""),"",B405*'MPTO_working_3-way'!$I404)</f>
        <v/>
      </c>
      <c r="G405" s="22" t="str">
        <f>IF(OR($A405="",$B405="",$C405=""),"",C405*'MPTO_working_3-way'!$I404)</f>
        <v/>
      </c>
      <c r="H405" s="17" t="str">
        <f>IF(OR($A405="",$B405="",$C405=""),"",'MPTO_working_3-way'!E404)</f>
        <v/>
      </c>
      <c r="I405" s="21" t="str">
        <f>IF(OR($A405="",$B405="",$C405=""),"",'MPTO_working_3-way'!F404)</f>
        <v/>
      </c>
      <c r="J405" s="22" t="str">
        <f>IF(OR($A405="",$B405="",$C405=""),"",'MPTO_working_3-way'!G404)</f>
        <v/>
      </c>
      <c r="K405" s="17" t="str">
        <f>IF(OR($A405="",$B405="",$C405=""),"",'OddsRatio_working_3-way'!H404)</f>
        <v/>
      </c>
      <c r="L405" s="21" t="str">
        <f>IF(OR($A405="",$B405="",$C405=""),"",'OddsRatio_working_3-way'!I404)</f>
        <v/>
      </c>
      <c r="M405" s="22" t="str">
        <f>IF(OR($A405="",$B405="",$C405=""),"",'OddsRatio_working_3-way'!J404)</f>
        <v/>
      </c>
      <c r="N405" s="17" t="str">
        <f>IF('Log_working_3-way'!$D404="","",A405^('Log_working_3-way'!$D404))</f>
        <v/>
      </c>
      <c r="O405" s="21" t="str">
        <f>IF('Log_working_3-way'!$D404="","",B405^('Log_working_3-way'!$D404))</f>
        <v/>
      </c>
      <c r="P405" s="22" t="str">
        <f>IF('Log_working_3-way'!$D404="","",C405^('Log_working_3-way'!$D404))</f>
        <v/>
      </c>
    </row>
    <row r="406" spans="4:16">
      <c r="D406" s="20" t="str">
        <f t="shared" si="6"/>
        <v/>
      </c>
      <c r="E406" s="17" t="str">
        <f>IF(OR($A406="",$B406="",$C406=""),"",A406*'MPTO_working_3-way'!$I405)</f>
        <v/>
      </c>
      <c r="F406" s="21" t="str">
        <f>IF(OR($A406="",$B406="",$C406=""),"",B406*'MPTO_working_3-way'!$I405)</f>
        <v/>
      </c>
      <c r="G406" s="22" t="str">
        <f>IF(OR($A406="",$B406="",$C406=""),"",C406*'MPTO_working_3-way'!$I405)</f>
        <v/>
      </c>
      <c r="H406" s="17" t="str">
        <f>IF(OR($A406="",$B406="",$C406=""),"",'MPTO_working_3-way'!E405)</f>
        <v/>
      </c>
      <c r="I406" s="21" t="str">
        <f>IF(OR($A406="",$B406="",$C406=""),"",'MPTO_working_3-way'!F405)</f>
        <v/>
      </c>
      <c r="J406" s="22" t="str">
        <f>IF(OR($A406="",$B406="",$C406=""),"",'MPTO_working_3-way'!G405)</f>
        <v/>
      </c>
      <c r="K406" s="17" t="str">
        <f>IF(OR($A406="",$B406="",$C406=""),"",'OddsRatio_working_3-way'!H405)</f>
        <v/>
      </c>
      <c r="L406" s="21" t="str">
        <f>IF(OR($A406="",$B406="",$C406=""),"",'OddsRatio_working_3-way'!I405)</f>
        <v/>
      </c>
      <c r="M406" s="22" t="str">
        <f>IF(OR($A406="",$B406="",$C406=""),"",'OddsRatio_working_3-way'!J405)</f>
        <v/>
      </c>
      <c r="N406" s="17" t="str">
        <f>IF('Log_working_3-way'!$D405="","",A406^('Log_working_3-way'!$D405))</f>
        <v/>
      </c>
      <c r="O406" s="21" t="str">
        <f>IF('Log_working_3-way'!$D405="","",B406^('Log_working_3-way'!$D405))</f>
        <v/>
      </c>
      <c r="P406" s="22" t="str">
        <f>IF('Log_working_3-way'!$D405="","",C406^('Log_working_3-way'!$D405))</f>
        <v/>
      </c>
    </row>
    <row r="407" spans="4:16">
      <c r="D407" s="20" t="str">
        <f t="shared" si="6"/>
        <v/>
      </c>
      <c r="E407" s="17" t="str">
        <f>IF(OR($A407="",$B407="",$C407=""),"",A407*'MPTO_working_3-way'!$I406)</f>
        <v/>
      </c>
      <c r="F407" s="21" t="str">
        <f>IF(OR($A407="",$B407="",$C407=""),"",B407*'MPTO_working_3-way'!$I406)</f>
        <v/>
      </c>
      <c r="G407" s="22" t="str">
        <f>IF(OR($A407="",$B407="",$C407=""),"",C407*'MPTO_working_3-way'!$I406)</f>
        <v/>
      </c>
      <c r="H407" s="17" t="str">
        <f>IF(OR($A407="",$B407="",$C407=""),"",'MPTO_working_3-way'!E406)</f>
        <v/>
      </c>
      <c r="I407" s="21" t="str">
        <f>IF(OR($A407="",$B407="",$C407=""),"",'MPTO_working_3-way'!F406)</f>
        <v/>
      </c>
      <c r="J407" s="22" t="str">
        <f>IF(OR($A407="",$B407="",$C407=""),"",'MPTO_working_3-way'!G406)</f>
        <v/>
      </c>
      <c r="K407" s="17" t="str">
        <f>IF(OR($A407="",$B407="",$C407=""),"",'OddsRatio_working_3-way'!H406)</f>
        <v/>
      </c>
      <c r="L407" s="21" t="str">
        <f>IF(OR($A407="",$B407="",$C407=""),"",'OddsRatio_working_3-way'!I406)</f>
        <v/>
      </c>
      <c r="M407" s="22" t="str">
        <f>IF(OR($A407="",$B407="",$C407=""),"",'OddsRatio_working_3-way'!J406)</f>
        <v/>
      </c>
      <c r="N407" s="17" t="str">
        <f>IF('Log_working_3-way'!$D406="","",A407^('Log_working_3-way'!$D406))</f>
        <v/>
      </c>
      <c r="O407" s="21" t="str">
        <f>IF('Log_working_3-way'!$D406="","",B407^('Log_working_3-way'!$D406))</f>
        <v/>
      </c>
      <c r="P407" s="22" t="str">
        <f>IF('Log_working_3-way'!$D406="","",C407^('Log_working_3-way'!$D406))</f>
        <v/>
      </c>
    </row>
    <row r="408" spans="4:16">
      <c r="D408" s="20" t="str">
        <f t="shared" si="6"/>
        <v/>
      </c>
      <c r="E408" s="17" t="str">
        <f>IF(OR($A408="",$B408="",$C408=""),"",A408*'MPTO_working_3-way'!$I407)</f>
        <v/>
      </c>
      <c r="F408" s="21" t="str">
        <f>IF(OR($A408="",$B408="",$C408=""),"",B408*'MPTO_working_3-way'!$I407)</f>
        <v/>
      </c>
      <c r="G408" s="22" t="str">
        <f>IF(OR($A408="",$B408="",$C408=""),"",C408*'MPTO_working_3-way'!$I407)</f>
        <v/>
      </c>
      <c r="H408" s="17" t="str">
        <f>IF(OR($A408="",$B408="",$C408=""),"",'MPTO_working_3-way'!E407)</f>
        <v/>
      </c>
      <c r="I408" s="21" t="str">
        <f>IF(OR($A408="",$B408="",$C408=""),"",'MPTO_working_3-way'!F407)</f>
        <v/>
      </c>
      <c r="J408" s="22" t="str">
        <f>IF(OR($A408="",$B408="",$C408=""),"",'MPTO_working_3-way'!G407)</f>
        <v/>
      </c>
      <c r="K408" s="17" t="str">
        <f>IF(OR($A408="",$B408="",$C408=""),"",'OddsRatio_working_3-way'!H407)</f>
        <v/>
      </c>
      <c r="L408" s="21" t="str">
        <f>IF(OR($A408="",$B408="",$C408=""),"",'OddsRatio_working_3-way'!I407)</f>
        <v/>
      </c>
      <c r="M408" s="22" t="str">
        <f>IF(OR($A408="",$B408="",$C408=""),"",'OddsRatio_working_3-way'!J407)</f>
        <v/>
      </c>
      <c r="N408" s="17" t="str">
        <f>IF('Log_working_3-way'!$D407="","",A408^('Log_working_3-way'!$D407))</f>
        <v/>
      </c>
      <c r="O408" s="21" t="str">
        <f>IF('Log_working_3-way'!$D407="","",B408^('Log_working_3-way'!$D407))</f>
        <v/>
      </c>
      <c r="P408" s="22" t="str">
        <f>IF('Log_working_3-way'!$D407="","",C408^('Log_working_3-way'!$D407))</f>
        <v/>
      </c>
    </row>
    <row r="409" spans="4:16">
      <c r="D409" s="20" t="str">
        <f t="shared" si="6"/>
        <v/>
      </c>
      <c r="E409" s="17" t="str">
        <f>IF(OR($A409="",$B409="",$C409=""),"",A409*'MPTO_working_3-way'!$I408)</f>
        <v/>
      </c>
      <c r="F409" s="21" t="str">
        <f>IF(OR($A409="",$B409="",$C409=""),"",B409*'MPTO_working_3-way'!$I408)</f>
        <v/>
      </c>
      <c r="G409" s="22" t="str">
        <f>IF(OR($A409="",$B409="",$C409=""),"",C409*'MPTO_working_3-way'!$I408)</f>
        <v/>
      </c>
      <c r="H409" s="17" t="str">
        <f>IF(OR($A409="",$B409="",$C409=""),"",'MPTO_working_3-way'!E408)</f>
        <v/>
      </c>
      <c r="I409" s="21" t="str">
        <f>IF(OR($A409="",$B409="",$C409=""),"",'MPTO_working_3-way'!F408)</f>
        <v/>
      </c>
      <c r="J409" s="22" t="str">
        <f>IF(OR($A409="",$B409="",$C409=""),"",'MPTO_working_3-way'!G408)</f>
        <v/>
      </c>
      <c r="K409" s="17" t="str">
        <f>IF(OR($A409="",$B409="",$C409=""),"",'OddsRatio_working_3-way'!H408)</f>
        <v/>
      </c>
      <c r="L409" s="21" t="str">
        <f>IF(OR($A409="",$B409="",$C409=""),"",'OddsRatio_working_3-way'!I408)</f>
        <v/>
      </c>
      <c r="M409" s="22" t="str">
        <f>IF(OR($A409="",$B409="",$C409=""),"",'OddsRatio_working_3-way'!J408)</f>
        <v/>
      </c>
      <c r="N409" s="17" t="str">
        <f>IF('Log_working_3-way'!$D408="","",A409^('Log_working_3-way'!$D408))</f>
        <v/>
      </c>
      <c r="O409" s="21" t="str">
        <f>IF('Log_working_3-way'!$D408="","",B409^('Log_working_3-way'!$D408))</f>
        <v/>
      </c>
      <c r="P409" s="22" t="str">
        <f>IF('Log_working_3-way'!$D408="","",C409^('Log_working_3-way'!$D408))</f>
        <v/>
      </c>
    </row>
    <row r="410" spans="4:16">
      <c r="D410" s="20" t="str">
        <f t="shared" si="6"/>
        <v/>
      </c>
      <c r="E410" s="17" t="str">
        <f>IF(OR($A410="",$B410="",$C410=""),"",A410*'MPTO_working_3-way'!$I409)</f>
        <v/>
      </c>
      <c r="F410" s="21" t="str">
        <f>IF(OR($A410="",$B410="",$C410=""),"",B410*'MPTO_working_3-way'!$I409)</f>
        <v/>
      </c>
      <c r="G410" s="22" t="str">
        <f>IF(OR($A410="",$B410="",$C410=""),"",C410*'MPTO_working_3-way'!$I409)</f>
        <v/>
      </c>
      <c r="H410" s="17" t="str">
        <f>IF(OR($A410="",$B410="",$C410=""),"",'MPTO_working_3-way'!E409)</f>
        <v/>
      </c>
      <c r="I410" s="21" t="str">
        <f>IF(OR($A410="",$B410="",$C410=""),"",'MPTO_working_3-way'!F409)</f>
        <v/>
      </c>
      <c r="J410" s="22" t="str">
        <f>IF(OR($A410="",$B410="",$C410=""),"",'MPTO_working_3-way'!G409)</f>
        <v/>
      </c>
      <c r="K410" s="17" t="str">
        <f>IF(OR($A410="",$B410="",$C410=""),"",'OddsRatio_working_3-way'!H409)</f>
        <v/>
      </c>
      <c r="L410" s="21" t="str">
        <f>IF(OR($A410="",$B410="",$C410=""),"",'OddsRatio_working_3-way'!I409)</f>
        <v/>
      </c>
      <c r="M410" s="22" t="str">
        <f>IF(OR($A410="",$B410="",$C410=""),"",'OddsRatio_working_3-way'!J409)</f>
        <v/>
      </c>
      <c r="N410" s="17" t="str">
        <f>IF('Log_working_3-way'!$D409="","",A410^('Log_working_3-way'!$D409))</f>
        <v/>
      </c>
      <c r="O410" s="21" t="str">
        <f>IF('Log_working_3-way'!$D409="","",B410^('Log_working_3-way'!$D409))</f>
        <v/>
      </c>
      <c r="P410" s="22" t="str">
        <f>IF('Log_working_3-way'!$D409="","",C410^('Log_working_3-way'!$D409))</f>
        <v/>
      </c>
    </row>
    <row r="411" spans="4:16">
      <c r="D411" s="20" t="str">
        <f t="shared" si="6"/>
        <v/>
      </c>
      <c r="E411" s="17" t="str">
        <f>IF(OR($A411="",$B411="",$C411=""),"",A411*'MPTO_working_3-way'!$I410)</f>
        <v/>
      </c>
      <c r="F411" s="21" t="str">
        <f>IF(OR($A411="",$B411="",$C411=""),"",B411*'MPTO_working_3-way'!$I410)</f>
        <v/>
      </c>
      <c r="G411" s="22" t="str">
        <f>IF(OR($A411="",$B411="",$C411=""),"",C411*'MPTO_working_3-way'!$I410)</f>
        <v/>
      </c>
      <c r="H411" s="17" t="str">
        <f>IF(OR($A411="",$B411="",$C411=""),"",'MPTO_working_3-way'!E410)</f>
        <v/>
      </c>
      <c r="I411" s="21" t="str">
        <f>IF(OR($A411="",$B411="",$C411=""),"",'MPTO_working_3-way'!F410)</f>
        <v/>
      </c>
      <c r="J411" s="22" t="str">
        <f>IF(OR($A411="",$B411="",$C411=""),"",'MPTO_working_3-way'!G410)</f>
        <v/>
      </c>
      <c r="K411" s="17" t="str">
        <f>IF(OR($A411="",$B411="",$C411=""),"",'OddsRatio_working_3-way'!H410)</f>
        <v/>
      </c>
      <c r="L411" s="21" t="str">
        <f>IF(OR($A411="",$B411="",$C411=""),"",'OddsRatio_working_3-way'!I410)</f>
        <v/>
      </c>
      <c r="M411" s="22" t="str">
        <f>IF(OR($A411="",$B411="",$C411=""),"",'OddsRatio_working_3-way'!J410)</f>
        <v/>
      </c>
      <c r="N411" s="17" t="str">
        <f>IF('Log_working_3-way'!$D410="","",A411^('Log_working_3-way'!$D410))</f>
        <v/>
      </c>
      <c r="O411" s="21" t="str">
        <f>IF('Log_working_3-way'!$D410="","",B411^('Log_working_3-way'!$D410))</f>
        <v/>
      </c>
      <c r="P411" s="22" t="str">
        <f>IF('Log_working_3-way'!$D410="","",C411^('Log_working_3-way'!$D410))</f>
        <v/>
      </c>
    </row>
    <row r="412" spans="4:16">
      <c r="D412" s="20" t="str">
        <f t="shared" si="6"/>
        <v/>
      </c>
      <c r="E412" s="17" t="str">
        <f>IF(OR($A412="",$B412="",$C412=""),"",A412*'MPTO_working_3-way'!$I411)</f>
        <v/>
      </c>
      <c r="F412" s="21" t="str">
        <f>IF(OR($A412="",$B412="",$C412=""),"",B412*'MPTO_working_3-way'!$I411)</f>
        <v/>
      </c>
      <c r="G412" s="22" t="str">
        <f>IF(OR($A412="",$B412="",$C412=""),"",C412*'MPTO_working_3-way'!$I411)</f>
        <v/>
      </c>
      <c r="H412" s="17" t="str">
        <f>IF(OR($A412="",$B412="",$C412=""),"",'MPTO_working_3-way'!E411)</f>
        <v/>
      </c>
      <c r="I412" s="21" t="str">
        <f>IF(OR($A412="",$B412="",$C412=""),"",'MPTO_working_3-way'!F411)</f>
        <v/>
      </c>
      <c r="J412" s="22" t="str">
        <f>IF(OR($A412="",$B412="",$C412=""),"",'MPTO_working_3-way'!G411)</f>
        <v/>
      </c>
      <c r="K412" s="17" t="str">
        <f>IF(OR($A412="",$B412="",$C412=""),"",'OddsRatio_working_3-way'!H411)</f>
        <v/>
      </c>
      <c r="L412" s="21" t="str">
        <f>IF(OR($A412="",$B412="",$C412=""),"",'OddsRatio_working_3-way'!I411)</f>
        <v/>
      </c>
      <c r="M412" s="22" t="str">
        <f>IF(OR($A412="",$B412="",$C412=""),"",'OddsRatio_working_3-way'!J411)</f>
        <v/>
      </c>
      <c r="N412" s="17" t="str">
        <f>IF('Log_working_3-way'!$D411="","",A412^('Log_working_3-way'!$D411))</f>
        <v/>
      </c>
      <c r="O412" s="21" t="str">
        <f>IF('Log_working_3-way'!$D411="","",B412^('Log_working_3-way'!$D411))</f>
        <v/>
      </c>
      <c r="P412" s="22" t="str">
        <f>IF('Log_working_3-way'!$D411="","",C412^('Log_working_3-way'!$D411))</f>
        <v/>
      </c>
    </row>
    <row r="413" spans="4:16">
      <c r="D413" s="20" t="str">
        <f t="shared" si="6"/>
        <v/>
      </c>
      <c r="E413" s="17" t="str">
        <f>IF(OR($A413="",$B413="",$C413=""),"",A413*'MPTO_working_3-way'!$I412)</f>
        <v/>
      </c>
      <c r="F413" s="21" t="str">
        <f>IF(OR($A413="",$B413="",$C413=""),"",B413*'MPTO_working_3-way'!$I412)</f>
        <v/>
      </c>
      <c r="G413" s="22" t="str">
        <f>IF(OR($A413="",$B413="",$C413=""),"",C413*'MPTO_working_3-way'!$I412)</f>
        <v/>
      </c>
      <c r="H413" s="17" t="str">
        <f>IF(OR($A413="",$B413="",$C413=""),"",'MPTO_working_3-way'!E412)</f>
        <v/>
      </c>
      <c r="I413" s="21" t="str">
        <f>IF(OR($A413="",$B413="",$C413=""),"",'MPTO_working_3-way'!F412)</f>
        <v/>
      </c>
      <c r="J413" s="22" t="str">
        <f>IF(OR($A413="",$B413="",$C413=""),"",'MPTO_working_3-way'!G412)</f>
        <v/>
      </c>
      <c r="K413" s="17" t="str">
        <f>IF(OR($A413="",$B413="",$C413=""),"",'OddsRatio_working_3-way'!H412)</f>
        <v/>
      </c>
      <c r="L413" s="21" t="str">
        <f>IF(OR($A413="",$B413="",$C413=""),"",'OddsRatio_working_3-way'!I412)</f>
        <v/>
      </c>
      <c r="M413" s="22" t="str">
        <f>IF(OR($A413="",$B413="",$C413=""),"",'OddsRatio_working_3-way'!J412)</f>
        <v/>
      </c>
      <c r="N413" s="17" t="str">
        <f>IF('Log_working_3-way'!$D412="","",A413^('Log_working_3-way'!$D412))</f>
        <v/>
      </c>
      <c r="O413" s="21" t="str">
        <f>IF('Log_working_3-way'!$D412="","",B413^('Log_working_3-way'!$D412))</f>
        <v/>
      </c>
      <c r="P413" s="22" t="str">
        <f>IF('Log_working_3-way'!$D412="","",C413^('Log_working_3-way'!$D412))</f>
        <v/>
      </c>
    </row>
    <row r="414" spans="4:16">
      <c r="D414" s="20" t="str">
        <f t="shared" si="6"/>
        <v/>
      </c>
      <c r="E414" s="17" t="str">
        <f>IF(OR($A414="",$B414="",$C414=""),"",A414*'MPTO_working_3-way'!$I413)</f>
        <v/>
      </c>
      <c r="F414" s="21" t="str">
        <f>IF(OR($A414="",$B414="",$C414=""),"",B414*'MPTO_working_3-way'!$I413)</f>
        <v/>
      </c>
      <c r="G414" s="22" t="str">
        <f>IF(OR($A414="",$B414="",$C414=""),"",C414*'MPTO_working_3-way'!$I413)</f>
        <v/>
      </c>
      <c r="H414" s="17" t="str">
        <f>IF(OR($A414="",$B414="",$C414=""),"",'MPTO_working_3-way'!E413)</f>
        <v/>
      </c>
      <c r="I414" s="21" t="str">
        <f>IF(OR($A414="",$B414="",$C414=""),"",'MPTO_working_3-way'!F413)</f>
        <v/>
      </c>
      <c r="J414" s="22" t="str">
        <f>IF(OR($A414="",$B414="",$C414=""),"",'MPTO_working_3-way'!G413)</f>
        <v/>
      </c>
      <c r="K414" s="17" t="str">
        <f>IF(OR($A414="",$B414="",$C414=""),"",'OddsRatio_working_3-way'!H413)</f>
        <v/>
      </c>
      <c r="L414" s="21" t="str">
        <f>IF(OR($A414="",$B414="",$C414=""),"",'OddsRatio_working_3-way'!I413)</f>
        <v/>
      </c>
      <c r="M414" s="22" t="str">
        <f>IF(OR($A414="",$B414="",$C414=""),"",'OddsRatio_working_3-way'!J413)</f>
        <v/>
      </c>
      <c r="N414" s="17" t="str">
        <f>IF('Log_working_3-way'!$D413="","",A414^('Log_working_3-way'!$D413))</f>
        <v/>
      </c>
      <c r="O414" s="21" t="str">
        <f>IF('Log_working_3-way'!$D413="","",B414^('Log_working_3-way'!$D413))</f>
        <v/>
      </c>
      <c r="P414" s="22" t="str">
        <f>IF('Log_working_3-way'!$D413="","",C414^('Log_working_3-way'!$D413))</f>
        <v/>
      </c>
    </row>
    <row r="415" spans="4:16">
      <c r="D415" s="20" t="str">
        <f t="shared" si="6"/>
        <v/>
      </c>
      <c r="E415" s="17" t="str">
        <f>IF(OR($A415="",$B415="",$C415=""),"",A415*'MPTO_working_3-way'!$I414)</f>
        <v/>
      </c>
      <c r="F415" s="21" t="str">
        <f>IF(OR($A415="",$B415="",$C415=""),"",B415*'MPTO_working_3-way'!$I414)</f>
        <v/>
      </c>
      <c r="G415" s="22" t="str">
        <f>IF(OR($A415="",$B415="",$C415=""),"",C415*'MPTO_working_3-way'!$I414)</f>
        <v/>
      </c>
      <c r="H415" s="17" t="str">
        <f>IF(OR($A415="",$B415="",$C415=""),"",'MPTO_working_3-way'!E414)</f>
        <v/>
      </c>
      <c r="I415" s="21" t="str">
        <f>IF(OR($A415="",$B415="",$C415=""),"",'MPTO_working_3-way'!F414)</f>
        <v/>
      </c>
      <c r="J415" s="22" t="str">
        <f>IF(OR($A415="",$B415="",$C415=""),"",'MPTO_working_3-way'!G414)</f>
        <v/>
      </c>
      <c r="K415" s="17" t="str">
        <f>IF(OR($A415="",$B415="",$C415=""),"",'OddsRatio_working_3-way'!H414)</f>
        <v/>
      </c>
      <c r="L415" s="21" t="str">
        <f>IF(OR($A415="",$B415="",$C415=""),"",'OddsRatio_working_3-way'!I414)</f>
        <v/>
      </c>
      <c r="M415" s="22" t="str">
        <f>IF(OR($A415="",$B415="",$C415=""),"",'OddsRatio_working_3-way'!J414)</f>
        <v/>
      </c>
      <c r="N415" s="17" t="str">
        <f>IF('Log_working_3-way'!$D414="","",A415^('Log_working_3-way'!$D414))</f>
        <v/>
      </c>
      <c r="O415" s="21" t="str">
        <f>IF('Log_working_3-way'!$D414="","",B415^('Log_working_3-way'!$D414))</f>
        <v/>
      </c>
      <c r="P415" s="22" t="str">
        <f>IF('Log_working_3-way'!$D414="","",C415^('Log_working_3-way'!$D414))</f>
        <v/>
      </c>
    </row>
    <row r="416" spans="4:16">
      <c r="D416" s="20" t="str">
        <f t="shared" si="6"/>
        <v/>
      </c>
      <c r="E416" s="17" t="str">
        <f>IF(OR($A416="",$B416="",$C416=""),"",A416*'MPTO_working_3-way'!$I415)</f>
        <v/>
      </c>
      <c r="F416" s="21" t="str">
        <f>IF(OR($A416="",$B416="",$C416=""),"",B416*'MPTO_working_3-way'!$I415)</f>
        <v/>
      </c>
      <c r="G416" s="22" t="str">
        <f>IF(OR($A416="",$B416="",$C416=""),"",C416*'MPTO_working_3-way'!$I415)</f>
        <v/>
      </c>
      <c r="H416" s="17" t="str">
        <f>IF(OR($A416="",$B416="",$C416=""),"",'MPTO_working_3-way'!E415)</f>
        <v/>
      </c>
      <c r="I416" s="21" t="str">
        <f>IF(OR($A416="",$B416="",$C416=""),"",'MPTO_working_3-way'!F415)</f>
        <v/>
      </c>
      <c r="J416" s="22" t="str">
        <f>IF(OR($A416="",$B416="",$C416=""),"",'MPTO_working_3-way'!G415)</f>
        <v/>
      </c>
      <c r="K416" s="17" t="str">
        <f>IF(OR($A416="",$B416="",$C416=""),"",'OddsRatio_working_3-way'!H415)</f>
        <v/>
      </c>
      <c r="L416" s="21" t="str">
        <f>IF(OR($A416="",$B416="",$C416=""),"",'OddsRatio_working_3-way'!I415)</f>
        <v/>
      </c>
      <c r="M416" s="22" t="str">
        <f>IF(OR($A416="",$B416="",$C416=""),"",'OddsRatio_working_3-way'!J415)</f>
        <v/>
      </c>
      <c r="N416" s="17" t="str">
        <f>IF('Log_working_3-way'!$D415="","",A416^('Log_working_3-way'!$D415))</f>
        <v/>
      </c>
      <c r="O416" s="21" t="str">
        <f>IF('Log_working_3-way'!$D415="","",B416^('Log_working_3-way'!$D415))</f>
        <v/>
      </c>
      <c r="P416" s="22" t="str">
        <f>IF('Log_working_3-way'!$D415="","",C416^('Log_working_3-way'!$D415))</f>
        <v/>
      </c>
    </row>
    <row r="417" spans="4:16">
      <c r="D417" s="20" t="str">
        <f t="shared" si="6"/>
        <v/>
      </c>
      <c r="E417" s="17" t="str">
        <f>IF(OR($A417="",$B417="",$C417=""),"",A417*'MPTO_working_3-way'!$I416)</f>
        <v/>
      </c>
      <c r="F417" s="21" t="str">
        <f>IF(OR($A417="",$B417="",$C417=""),"",B417*'MPTO_working_3-way'!$I416)</f>
        <v/>
      </c>
      <c r="G417" s="22" t="str">
        <f>IF(OR($A417="",$B417="",$C417=""),"",C417*'MPTO_working_3-way'!$I416)</f>
        <v/>
      </c>
      <c r="H417" s="17" t="str">
        <f>IF(OR($A417="",$B417="",$C417=""),"",'MPTO_working_3-way'!E416)</f>
        <v/>
      </c>
      <c r="I417" s="21" t="str">
        <f>IF(OR($A417="",$B417="",$C417=""),"",'MPTO_working_3-way'!F416)</f>
        <v/>
      </c>
      <c r="J417" s="22" t="str">
        <f>IF(OR($A417="",$B417="",$C417=""),"",'MPTO_working_3-way'!G416)</f>
        <v/>
      </c>
      <c r="K417" s="17" t="str">
        <f>IF(OR($A417="",$B417="",$C417=""),"",'OddsRatio_working_3-way'!H416)</f>
        <v/>
      </c>
      <c r="L417" s="21" t="str">
        <f>IF(OR($A417="",$B417="",$C417=""),"",'OddsRatio_working_3-way'!I416)</f>
        <v/>
      </c>
      <c r="M417" s="22" t="str">
        <f>IF(OR($A417="",$B417="",$C417=""),"",'OddsRatio_working_3-way'!J416)</f>
        <v/>
      </c>
      <c r="N417" s="17" t="str">
        <f>IF('Log_working_3-way'!$D416="","",A417^('Log_working_3-way'!$D416))</f>
        <v/>
      </c>
      <c r="O417" s="21" t="str">
        <f>IF('Log_working_3-way'!$D416="","",B417^('Log_working_3-way'!$D416))</f>
        <v/>
      </c>
      <c r="P417" s="22" t="str">
        <f>IF('Log_working_3-way'!$D416="","",C417^('Log_working_3-way'!$D416))</f>
        <v/>
      </c>
    </row>
    <row r="418" spans="4:16">
      <c r="D418" s="20" t="str">
        <f t="shared" si="6"/>
        <v/>
      </c>
      <c r="E418" s="17" t="str">
        <f>IF(OR($A418="",$B418="",$C418=""),"",A418*'MPTO_working_3-way'!$I417)</f>
        <v/>
      </c>
      <c r="F418" s="21" t="str">
        <f>IF(OR($A418="",$B418="",$C418=""),"",B418*'MPTO_working_3-way'!$I417)</f>
        <v/>
      </c>
      <c r="G418" s="22" t="str">
        <f>IF(OR($A418="",$B418="",$C418=""),"",C418*'MPTO_working_3-way'!$I417)</f>
        <v/>
      </c>
      <c r="H418" s="17" t="str">
        <f>IF(OR($A418="",$B418="",$C418=""),"",'MPTO_working_3-way'!E417)</f>
        <v/>
      </c>
      <c r="I418" s="21" t="str">
        <f>IF(OR($A418="",$B418="",$C418=""),"",'MPTO_working_3-way'!F417)</f>
        <v/>
      </c>
      <c r="J418" s="22" t="str">
        <f>IF(OR($A418="",$B418="",$C418=""),"",'MPTO_working_3-way'!G417)</f>
        <v/>
      </c>
      <c r="K418" s="17" t="str">
        <f>IF(OR($A418="",$B418="",$C418=""),"",'OddsRatio_working_3-way'!H417)</f>
        <v/>
      </c>
      <c r="L418" s="21" t="str">
        <f>IF(OR($A418="",$B418="",$C418=""),"",'OddsRatio_working_3-way'!I417)</f>
        <v/>
      </c>
      <c r="M418" s="22" t="str">
        <f>IF(OR($A418="",$B418="",$C418=""),"",'OddsRatio_working_3-way'!J417)</f>
        <v/>
      </c>
      <c r="N418" s="17" t="str">
        <f>IF('Log_working_3-way'!$D417="","",A418^('Log_working_3-way'!$D417))</f>
        <v/>
      </c>
      <c r="O418" s="21" t="str">
        <f>IF('Log_working_3-way'!$D417="","",B418^('Log_working_3-way'!$D417))</f>
        <v/>
      </c>
      <c r="P418" s="22" t="str">
        <f>IF('Log_working_3-way'!$D417="","",C418^('Log_working_3-way'!$D417))</f>
        <v/>
      </c>
    </row>
    <row r="419" spans="4:16">
      <c r="D419" s="20" t="str">
        <f t="shared" si="6"/>
        <v/>
      </c>
      <c r="E419" s="17" t="str">
        <f>IF(OR($A419="",$B419="",$C419=""),"",A419*'MPTO_working_3-way'!$I418)</f>
        <v/>
      </c>
      <c r="F419" s="21" t="str">
        <f>IF(OR($A419="",$B419="",$C419=""),"",B419*'MPTO_working_3-way'!$I418)</f>
        <v/>
      </c>
      <c r="G419" s="22" t="str">
        <f>IF(OR($A419="",$B419="",$C419=""),"",C419*'MPTO_working_3-way'!$I418)</f>
        <v/>
      </c>
      <c r="H419" s="17" t="str">
        <f>IF(OR($A419="",$B419="",$C419=""),"",'MPTO_working_3-way'!E418)</f>
        <v/>
      </c>
      <c r="I419" s="21" t="str">
        <f>IF(OR($A419="",$B419="",$C419=""),"",'MPTO_working_3-way'!F418)</f>
        <v/>
      </c>
      <c r="J419" s="22" t="str">
        <f>IF(OR($A419="",$B419="",$C419=""),"",'MPTO_working_3-way'!G418)</f>
        <v/>
      </c>
      <c r="K419" s="17" t="str">
        <f>IF(OR($A419="",$B419="",$C419=""),"",'OddsRatio_working_3-way'!H418)</f>
        <v/>
      </c>
      <c r="L419" s="21" t="str">
        <f>IF(OR($A419="",$B419="",$C419=""),"",'OddsRatio_working_3-way'!I418)</f>
        <v/>
      </c>
      <c r="M419" s="22" t="str">
        <f>IF(OR($A419="",$B419="",$C419=""),"",'OddsRatio_working_3-way'!J418)</f>
        <v/>
      </c>
      <c r="N419" s="17" t="str">
        <f>IF('Log_working_3-way'!$D418="","",A419^('Log_working_3-way'!$D418))</f>
        <v/>
      </c>
      <c r="O419" s="21" t="str">
        <f>IF('Log_working_3-way'!$D418="","",B419^('Log_working_3-way'!$D418))</f>
        <v/>
      </c>
      <c r="P419" s="22" t="str">
        <f>IF('Log_working_3-way'!$D418="","",C419^('Log_working_3-way'!$D418))</f>
        <v/>
      </c>
    </row>
    <row r="420" spans="4:16">
      <c r="D420" s="20" t="str">
        <f t="shared" si="6"/>
        <v/>
      </c>
      <c r="E420" s="17" t="str">
        <f>IF(OR($A420="",$B420="",$C420=""),"",A420*'MPTO_working_3-way'!$I419)</f>
        <v/>
      </c>
      <c r="F420" s="21" t="str">
        <f>IF(OR($A420="",$B420="",$C420=""),"",B420*'MPTO_working_3-way'!$I419)</f>
        <v/>
      </c>
      <c r="G420" s="22" t="str">
        <f>IF(OR($A420="",$B420="",$C420=""),"",C420*'MPTO_working_3-way'!$I419)</f>
        <v/>
      </c>
      <c r="H420" s="17" t="str">
        <f>IF(OR($A420="",$B420="",$C420=""),"",'MPTO_working_3-way'!E419)</f>
        <v/>
      </c>
      <c r="I420" s="21" t="str">
        <f>IF(OR($A420="",$B420="",$C420=""),"",'MPTO_working_3-way'!F419)</f>
        <v/>
      </c>
      <c r="J420" s="22" t="str">
        <f>IF(OR($A420="",$B420="",$C420=""),"",'MPTO_working_3-way'!G419)</f>
        <v/>
      </c>
      <c r="K420" s="17" t="str">
        <f>IF(OR($A420="",$B420="",$C420=""),"",'OddsRatio_working_3-way'!H419)</f>
        <v/>
      </c>
      <c r="L420" s="21" t="str">
        <f>IF(OR($A420="",$B420="",$C420=""),"",'OddsRatio_working_3-way'!I419)</f>
        <v/>
      </c>
      <c r="M420" s="22" t="str">
        <f>IF(OR($A420="",$B420="",$C420=""),"",'OddsRatio_working_3-way'!J419)</f>
        <v/>
      </c>
      <c r="N420" s="17" t="str">
        <f>IF('Log_working_3-way'!$D419="","",A420^('Log_working_3-way'!$D419))</f>
        <v/>
      </c>
      <c r="O420" s="21" t="str">
        <f>IF('Log_working_3-way'!$D419="","",B420^('Log_working_3-way'!$D419))</f>
        <v/>
      </c>
      <c r="P420" s="22" t="str">
        <f>IF('Log_working_3-way'!$D419="","",C420^('Log_working_3-way'!$D419))</f>
        <v/>
      </c>
    </row>
    <row r="421" spans="4:16">
      <c r="D421" s="20" t="str">
        <f t="shared" si="6"/>
        <v/>
      </c>
      <c r="E421" s="17" t="str">
        <f>IF(OR($A421="",$B421="",$C421=""),"",A421*'MPTO_working_3-way'!$I420)</f>
        <v/>
      </c>
      <c r="F421" s="21" t="str">
        <f>IF(OR($A421="",$B421="",$C421=""),"",B421*'MPTO_working_3-way'!$I420)</f>
        <v/>
      </c>
      <c r="G421" s="22" t="str">
        <f>IF(OR($A421="",$B421="",$C421=""),"",C421*'MPTO_working_3-way'!$I420)</f>
        <v/>
      </c>
      <c r="H421" s="17" t="str">
        <f>IF(OR($A421="",$B421="",$C421=""),"",'MPTO_working_3-way'!E420)</f>
        <v/>
      </c>
      <c r="I421" s="21" t="str">
        <f>IF(OR($A421="",$B421="",$C421=""),"",'MPTO_working_3-way'!F420)</f>
        <v/>
      </c>
      <c r="J421" s="22" t="str">
        <f>IF(OR($A421="",$B421="",$C421=""),"",'MPTO_working_3-way'!G420)</f>
        <v/>
      </c>
      <c r="K421" s="17" t="str">
        <f>IF(OR($A421="",$B421="",$C421=""),"",'OddsRatio_working_3-way'!H420)</f>
        <v/>
      </c>
      <c r="L421" s="21" t="str">
        <f>IF(OR($A421="",$B421="",$C421=""),"",'OddsRatio_working_3-way'!I420)</f>
        <v/>
      </c>
      <c r="M421" s="22" t="str">
        <f>IF(OR($A421="",$B421="",$C421=""),"",'OddsRatio_working_3-way'!J420)</f>
        <v/>
      </c>
      <c r="N421" s="17" t="str">
        <f>IF('Log_working_3-way'!$D420="","",A421^('Log_working_3-way'!$D420))</f>
        <v/>
      </c>
      <c r="O421" s="21" t="str">
        <f>IF('Log_working_3-way'!$D420="","",B421^('Log_working_3-way'!$D420))</f>
        <v/>
      </c>
      <c r="P421" s="22" t="str">
        <f>IF('Log_working_3-way'!$D420="","",C421^('Log_working_3-way'!$D420))</f>
        <v/>
      </c>
    </row>
    <row r="422" spans="4:16">
      <c r="D422" s="20" t="str">
        <f t="shared" si="6"/>
        <v/>
      </c>
      <c r="E422" s="17" t="str">
        <f>IF(OR($A422="",$B422="",$C422=""),"",A422*'MPTO_working_3-way'!$I421)</f>
        <v/>
      </c>
      <c r="F422" s="21" t="str">
        <f>IF(OR($A422="",$B422="",$C422=""),"",B422*'MPTO_working_3-way'!$I421)</f>
        <v/>
      </c>
      <c r="G422" s="22" t="str">
        <f>IF(OR($A422="",$B422="",$C422=""),"",C422*'MPTO_working_3-way'!$I421)</f>
        <v/>
      </c>
      <c r="H422" s="17" t="str">
        <f>IF(OR($A422="",$B422="",$C422=""),"",'MPTO_working_3-way'!E421)</f>
        <v/>
      </c>
      <c r="I422" s="21" t="str">
        <f>IF(OR($A422="",$B422="",$C422=""),"",'MPTO_working_3-way'!F421)</f>
        <v/>
      </c>
      <c r="J422" s="22" t="str">
        <f>IF(OR($A422="",$B422="",$C422=""),"",'MPTO_working_3-way'!G421)</f>
        <v/>
      </c>
      <c r="K422" s="17" t="str">
        <f>IF(OR($A422="",$B422="",$C422=""),"",'OddsRatio_working_3-way'!H421)</f>
        <v/>
      </c>
      <c r="L422" s="21" t="str">
        <f>IF(OR($A422="",$B422="",$C422=""),"",'OddsRatio_working_3-way'!I421)</f>
        <v/>
      </c>
      <c r="M422" s="22" t="str">
        <f>IF(OR($A422="",$B422="",$C422=""),"",'OddsRatio_working_3-way'!J421)</f>
        <v/>
      </c>
      <c r="N422" s="17" t="str">
        <f>IF('Log_working_3-way'!$D421="","",A422^('Log_working_3-way'!$D421))</f>
        <v/>
      </c>
      <c r="O422" s="21" t="str">
        <f>IF('Log_working_3-way'!$D421="","",B422^('Log_working_3-way'!$D421))</f>
        <v/>
      </c>
      <c r="P422" s="22" t="str">
        <f>IF('Log_working_3-way'!$D421="","",C422^('Log_working_3-way'!$D421))</f>
        <v/>
      </c>
    </row>
    <row r="423" spans="4:16">
      <c r="D423" s="20" t="str">
        <f t="shared" si="6"/>
        <v/>
      </c>
      <c r="E423" s="17" t="str">
        <f>IF(OR($A423="",$B423="",$C423=""),"",A423*'MPTO_working_3-way'!$I422)</f>
        <v/>
      </c>
      <c r="F423" s="21" t="str">
        <f>IF(OR($A423="",$B423="",$C423=""),"",B423*'MPTO_working_3-way'!$I422)</f>
        <v/>
      </c>
      <c r="G423" s="22" t="str">
        <f>IF(OR($A423="",$B423="",$C423=""),"",C423*'MPTO_working_3-way'!$I422)</f>
        <v/>
      </c>
      <c r="H423" s="17" t="str">
        <f>IF(OR($A423="",$B423="",$C423=""),"",'MPTO_working_3-way'!E422)</f>
        <v/>
      </c>
      <c r="I423" s="21" t="str">
        <f>IF(OR($A423="",$B423="",$C423=""),"",'MPTO_working_3-way'!F422)</f>
        <v/>
      </c>
      <c r="J423" s="22" t="str">
        <f>IF(OR($A423="",$B423="",$C423=""),"",'MPTO_working_3-way'!G422)</f>
        <v/>
      </c>
      <c r="K423" s="17" t="str">
        <f>IF(OR($A423="",$B423="",$C423=""),"",'OddsRatio_working_3-way'!H422)</f>
        <v/>
      </c>
      <c r="L423" s="21" t="str">
        <f>IF(OR($A423="",$B423="",$C423=""),"",'OddsRatio_working_3-way'!I422)</f>
        <v/>
      </c>
      <c r="M423" s="22" t="str">
        <f>IF(OR($A423="",$B423="",$C423=""),"",'OddsRatio_working_3-way'!J422)</f>
        <v/>
      </c>
      <c r="N423" s="17" t="str">
        <f>IF('Log_working_3-way'!$D422="","",A423^('Log_working_3-way'!$D422))</f>
        <v/>
      </c>
      <c r="O423" s="21" t="str">
        <f>IF('Log_working_3-way'!$D422="","",B423^('Log_working_3-way'!$D422))</f>
        <v/>
      </c>
      <c r="P423" s="22" t="str">
        <f>IF('Log_working_3-way'!$D422="","",C423^('Log_working_3-way'!$D422))</f>
        <v/>
      </c>
    </row>
    <row r="424" spans="4:16">
      <c r="D424" s="20" t="str">
        <f t="shared" si="6"/>
        <v/>
      </c>
      <c r="E424" s="17" t="str">
        <f>IF(OR($A424="",$B424="",$C424=""),"",A424*'MPTO_working_3-way'!$I423)</f>
        <v/>
      </c>
      <c r="F424" s="21" t="str">
        <f>IF(OR($A424="",$B424="",$C424=""),"",B424*'MPTO_working_3-way'!$I423)</f>
        <v/>
      </c>
      <c r="G424" s="22" t="str">
        <f>IF(OR($A424="",$B424="",$C424=""),"",C424*'MPTO_working_3-way'!$I423)</f>
        <v/>
      </c>
      <c r="H424" s="17" t="str">
        <f>IF(OR($A424="",$B424="",$C424=""),"",'MPTO_working_3-way'!E423)</f>
        <v/>
      </c>
      <c r="I424" s="21" t="str">
        <f>IF(OR($A424="",$B424="",$C424=""),"",'MPTO_working_3-way'!F423)</f>
        <v/>
      </c>
      <c r="J424" s="22" t="str">
        <f>IF(OR($A424="",$B424="",$C424=""),"",'MPTO_working_3-way'!G423)</f>
        <v/>
      </c>
      <c r="K424" s="17" t="str">
        <f>IF(OR($A424="",$B424="",$C424=""),"",'OddsRatio_working_3-way'!H423)</f>
        <v/>
      </c>
      <c r="L424" s="21" t="str">
        <f>IF(OR($A424="",$B424="",$C424=""),"",'OddsRatio_working_3-way'!I423)</f>
        <v/>
      </c>
      <c r="M424" s="22" t="str">
        <f>IF(OR($A424="",$B424="",$C424=""),"",'OddsRatio_working_3-way'!J423)</f>
        <v/>
      </c>
      <c r="N424" s="17" t="str">
        <f>IF('Log_working_3-way'!$D423="","",A424^('Log_working_3-way'!$D423))</f>
        <v/>
      </c>
      <c r="O424" s="21" t="str">
        <f>IF('Log_working_3-way'!$D423="","",B424^('Log_working_3-way'!$D423))</f>
        <v/>
      </c>
      <c r="P424" s="22" t="str">
        <f>IF('Log_working_3-way'!$D423="","",C424^('Log_working_3-way'!$D423))</f>
        <v/>
      </c>
    </row>
    <row r="425" spans="4:16">
      <c r="D425" s="20" t="str">
        <f t="shared" si="6"/>
        <v/>
      </c>
      <c r="E425" s="17" t="str">
        <f>IF(OR($A425="",$B425="",$C425=""),"",A425*'MPTO_working_3-way'!$I424)</f>
        <v/>
      </c>
      <c r="F425" s="21" t="str">
        <f>IF(OR($A425="",$B425="",$C425=""),"",B425*'MPTO_working_3-way'!$I424)</f>
        <v/>
      </c>
      <c r="G425" s="22" t="str">
        <f>IF(OR($A425="",$B425="",$C425=""),"",C425*'MPTO_working_3-way'!$I424)</f>
        <v/>
      </c>
      <c r="H425" s="17" t="str">
        <f>IF(OR($A425="",$B425="",$C425=""),"",'MPTO_working_3-way'!E424)</f>
        <v/>
      </c>
      <c r="I425" s="21" t="str">
        <f>IF(OR($A425="",$B425="",$C425=""),"",'MPTO_working_3-way'!F424)</f>
        <v/>
      </c>
      <c r="J425" s="22" t="str">
        <f>IF(OR($A425="",$B425="",$C425=""),"",'MPTO_working_3-way'!G424)</f>
        <v/>
      </c>
      <c r="K425" s="17" t="str">
        <f>IF(OR($A425="",$B425="",$C425=""),"",'OddsRatio_working_3-way'!H424)</f>
        <v/>
      </c>
      <c r="L425" s="21" t="str">
        <f>IF(OR($A425="",$B425="",$C425=""),"",'OddsRatio_working_3-way'!I424)</f>
        <v/>
      </c>
      <c r="M425" s="22" t="str">
        <f>IF(OR($A425="",$B425="",$C425=""),"",'OddsRatio_working_3-way'!J424)</f>
        <v/>
      </c>
      <c r="N425" s="17" t="str">
        <f>IF('Log_working_3-way'!$D424="","",A425^('Log_working_3-way'!$D424))</f>
        <v/>
      </c>
      <c r="O425" s="21" t="str">
        <f>IF('Log_working_3-way'!$D424="","",B425^('Log_working_3-way'!$D424))</f>
        <v/>
      </c>
      <c r="P425" s="22" t="str">
        <f>IF('Log_working_3-way'!$D424="","",C425^('Log_working_3-way'!$D424))</f>
        <v/>
      </c>
    </row>
    <row r="426" spans="4:16">
      <c r="D426" s="20" t="str">
        <f t="shared" si="6"/>
        <v/>
      </c>
      <c r="E426" s="17" t="str">
        <f>IF(OR($A426="",$B426="",$C426=""),"",A426*'MPTO_working_3-way'!$I425)</f>
        <v/>
      </c>
      <c r="F426" s="21" t="str">
        <f>IF(OR($A426="",$B426="",$C426=""),"",B426*'MPTO_working_3-way'!$I425)</f>
        <v/>
      </c>
      <c r="G426" s="22" t="str">
        <f>IF(OR($A426="",$B426="",$C426=""),"",C426*'MPTO_working_3-way'!$I425)</f>
        <v/>
      </c>
      <c r="H426" s="17" t="str">
        <f>IF(OR($A426="",$B426="",$C426=""),"",'MPTO_working_3-way'!E425)</f>
        <v/>
      </c>
      <c r="I426" s="21" t="str">
        <f>IF(OR($A426="",$B426="",$C426=""),"",'MPTO_working_3-way'!F425)</f>
        <v/>
      </c>
      <c r="J426" s="22" t="str">
        <f>IF(OR($A426="",$B426="",$C426=""),"",'MPTO_working_3-way'!G425)</f>
        <v/>
      </c>
      <c r="K426" s="17" t="str">
        <f>IF(OR($A426="",$B426="",$C426=""),"",'OddsRatio_working_3-way'!H425)</f>
        <v/>
      </c>
      <c r="L426" s="21" t="str">
        <f>IF(OR($A426="",$B426="",$C426=""),"",'OddsRatio_working_3-way'!I425)</f>
        <v/>
      </c>
      <c r="M426" s="22" t="str">
        <f>IF(OR($A426="",$B426="",$C426=""),"",'OddsRatio_working_3-way'!J425)</f>
        <v/>
      </c>
      <c r="N426" s="17" t="str">
        <f>IF('Log_working_3-way'!$D425="","",A426^('Log_working_3-way'!$D425))</f>
        <v/>
      </c>
      <c r="O426" s="21" t="str">
        <f>IF('Log_working_3-way'!$D425="","",B426^('Log_working_3-way'!$D425))</f>
        <v/>
      </c>
      <c r="P426" s="22" t="str">
        <f>IF('Log_working_3-way'!$D425="","",C426^('Log_working_3-way'!$D425))</f>
        <v/>
      </c>
    </row>
    <row r="427" spans="4:16">
      <c r="D427" s="20" t="str">
        <f t="shared" si="6"/>
        <v/>
      </c>
      <c r="E427" s="17" t="str">
        <f>IF(OR($A427="",$B427="",$C427=""),"",A427*'MPTO_working_3-way'!$I426)</f>
        <v/>
      </c>
      <c r="F427" s="21" t="str">
        <f>IF(OR($A427="",$B427="",$C427=""),"",B427*'MPTO_working_3-way'!$I426)</f>
        <v/>
      </c>
      <c r="G427" s="22" t="str">
        <f>IF(OR($A427="",$B427="",$C427=""),"",C427*'MPTO_working_3-way'!$I426)</f>
        <v/>
      </c>
      <c r="H427" s="17" t="str">
        <f>IF(OR($A427="",$B427="",$C427=""),"",'MPTO_working_3-way'!E426)</f>
        <v/>
      </c>
      <c r="I427" s="21" t="str">
        <f>IF(OR($A427="",$B427="",$C427=""),"",'MPTO_working_3-way'!F426)</f>
        <v/>
      </c>
      <c r="J427" s="22" t="str">
        <f>IF(OR($A427="",$B427="",$C427=""),"",'MPTO_working_3-way'!G426)</f>
        <v/>
      </c>
      <c r="K427" s="17" t="str">
        <f>IF(OR($A427="",$B427="",$C427=""),"",'OddsRatio_working_3-way'!H426)</f>
        <v/>
      </c>
      <c r="L427" s="21" t="str">
        <f>IF(OR($A427="",$B427="",$C427=""),"",'OddsRatio_working_3-way'!I426)</f>
        <v/>
      </c>
      <c r="M427" s="22" t="str">
        <f>IF(OR($A427="",$B427="",$C427=""),"",'OddsRatio_working_3-way'!J426)</f>
        <v/>
      </c>
      <c r="N427" s="17" t="str">
        <f>IF('Log_working_3-way'!$D426="","",A427^('Log_working_3-way'!$D426))</f>
        <v/>
      </c>
      <c r="O427" s="21" t="str">
        <f>IF('Log_working_3-way'!$D426="","",B427^('Log_working_3-way'!$D426))</f>
        <v/>
      </c>
      <c r="P427" s="22" t="str">
        <f>IF('Log_working_3-way'!$D426="","",C427^('Log_working_3-way'!$D426))</f>
        <v/>
      </c>
    </row>
    <row r="428" spans="4:16">
      <c r="D428" s="20" t="str">
        <f t="shared" si="6"/>
        <v/>
      </c>
      <c r="E428" s="17" t="str">
        <f>IF(OR($A428="",$B428="",$C428=""),"",A428*'MPTO_working_3-way'!$I427)</f>
        <v/>
      </c>
      <c r="F428" s="21" t="str">
        <f>IF(OR($A428="",$B428="",$C428=""),"",B428*'MPTO_working_3-way'!$I427)</f>
        <v/>
      </c>
      <c r="G428" s="22" t="str">
        <f>IF(OR($A428="",$B428="",$C428=""),"",C428*'MPTO_working_3-way'!$I427)</f>
        <v/>
      </c>
      <c r="H428" s="17" t="str">
        <f>IF(OR($A428="",$B428="",$C428=""),"",'MPTO_working_3-way'!E427)</f>
        <v/>
      </c>
      <c r="I428" s="21" t="str">
        <f>IF(OR($A428="",$B428="",$C428=""),"",'MPTO_working_3-way'!F427)</f>
        <v/>
      </c>
      <c r="J428" s="22" t="str">
        <f>IF(OR($A428="",$B428="",$C428=""),"",'MPTO_working_3-way'!G427)</f>
        <v/>
      </c>
      <c r="K428" s="17" t="str">
        <f>IF(OR($A428="",$B428="",$C428=""),"",'OddsRatio_working_3-way'!H427)</f>
        <v/>
      </c>
      <c r="L428" s="21" t="str">
        <f>IF(OR($A428="",$B428="",$C428=""),"",'OddsRatio_working_3-way'!I427)</f>
        <v/>
      </c>
      <c r="M428" s="22" t="str">
        <f>IF(OR($A428="",$B428="",$C428=""),"",'OddsRatio_working_3-way'!J427)</f>
        <v/>
      </c>
      <c r="N428" s="17" t="str">
        <f>IF('Log_working_3-way'!$D427="","",A428^('Log_working_3-way'!$D427))</f>
        <v/>
      </c>
      <c r="O428" s="21" t="str">
        <f>IF('Log_working_3-way'!$D427="","",B428^('Log_working_3-way'!$D427))</f>
        <v/>
      </c>
      <c r="P428" s="22" t="str">
        <f>IF('Log_working_3-way'!$D427="","",C428^('Log_working_3-way'!$D427))</f>
        <v/>
      </c>
    </row>
    <row r="429" spans="4:16">
      <c r="D429" s="20" t="str">
        <f t="shared" si="6"/>
        <v/>
      </c>
      <c r="E429" s="17" t="str">
        <f>IF(OR($A429="",$B429="",$C429=""),"",A429*'MPTO_working_3-way'!$I428)</f>
        <v/>
      </c>
      <c r="F429" s="21" t="str">
        <f>IF(OR($A429="",$B429="",$C429=""),"",B429*'MPTO_working_3-way'!$I428)</f>
        <v/>
      </c>
      <c r="G429" s="22" t="str">
        <f>IF(OR($A429="",$B429="",$C429=""),"",C429*'MPTO_working_3-way'!$I428)</f>
        <v/>
      </c>
      <c r="H429" s="17" t="str">
        <f>IF(OR($A429="",$B429="",$C429=""),"",'MPTO_working_3-way'!E428)</f>
        <v/>
      </c>
      <c r="I429" s="21" t="str">
        <f>IF(OR($A429="",$B429="",$C429=""),"",'MPTO_working_3-way'!F428)</f>
        <v/>
      </c>
      <c r="J429" s="22" t="str">
        <f>IF(OR($A429="",$B429="",$C429=""),"",'MPTO_working_3-way'!G428)</f>
        <v/>
      </c>
      <c r="K429" s="17" t="str">
        <f>IF(OR($A429="",$B429="",$C429=""),"",'OddsRatio_working_3-way'!H428)</f>
        <v/>
      </c>
      <c r="L429" s="21" t="str">
        <f>IF(OR($A429="",$B429="",$C429=""),"",'OddsRatio_working_3-way'!I428)</f>
        <v/>
      </c>
      <c r="M429" s="22" t="str">
        <f>IF(OR($A429="",$B429="",$C429=""),"",'OddsRatio_working_3-way'!J428)</f>
        <v/>
      </c>
      <c r="N429" s="17" t="str">
        <f>IF('Log_working_3-way'!$D428="","",A429^('Log_working_3-way'!$D428))</f>
        <v/>
      </c>
      <c r="O429" s="21" t="str">
        <f>IF('Log_working_3-way'!$D428="","",B429^('Log_working_3-way'!$D428))</f>
        <v/>
      </c>
      <c r="P429" s="22" t="str">
        <f>IF('Log_working_3-way'!$D428="","",C429^('Log_working_3-way'!$D428))</f>
        <v/>
      </c>
    </row>
    <row r="430" spans="4:16">
      <c r="D430" s="20" t="str">
        <f t="shared" si="6"/>
        <v/>
      </c>
      <c r="E430" s="17" t="str">
        <f>IF(OR($A430="",$B430="",$C430=""),"",A430*'MPTO_working_3-way'!$I429)</f>
        <v/>
      </c>
      <c r="F430" s="21" t="str">
        <f>IF(OR($A430="",$B430="",$C430=""),"",B430*'MPTO_working_3-way'!$I429)</f>
        <v/>
      </c>
      <c r="G430" s="22" t="str">
        <f>IF(OR($A430="",$B430="",$C430=""),"",C430*'MPTO_working_3-way'!$I429)</f>
        <v/>
      </c>
      <c r="H430" s="17" t="str">
        <f>IF(OR($A430="",$B430="",$C430=""),"",'MPTO_working_3-way'!E429)</f>
        <v/>
      </c>
      <c r="I430" s="21" t="str">
        <f>IF(OR($A430="",$B430="",$C430=""),"",'MPTO_working_3-way'!F429)</f>
        <v/>
      </c>
      <c r="J430" s="22" t="str">
        <f>IF(OR($A430="",$B430="",$C430=""),"",'MPTO_working_3-way'!G429)</f>
        <v/>
      </c>
      <c r="K430" s="17" t="str">
        <f>IF(OR($A430="",$B430="",$C430=""),"",'OddsRatio_working_3-way'!H429)</f>
        <v/>
      </c>
      <c r="L430" s="21" t="str">
        <f>IF(OR($A430="",$B430="",$C430=""),"",'OddsRatio_working_3-way'!I429)</f>
        <v/>
      </c>
      <c r="M430" s="22" t="str">
        <f>IF(OR($A430="",$B430="",$C430=""),"",'OddsRatio_working_3-way'!J429)</f>
        <v/>
      </c>
      <c r="N430" s="17" t="str">
        <f>IF('Log_working_3-way'!$D429="","",A430^('Log_working_3-way'!$D429))</f>
        <v/>
      </c>
      <c r="O430" s="21" t="str">
        <f>IF('Log_working_3-way'!$D429="","",B430^('Log_working_3-way'!$D429))</f>
        <v/>
      </c>
      <c r="P430" s="22" t="str">
        <f>IF('Log_working_3-way'!$D429="","",C430^('Log_working_3-way'!$D429))</f>
        <v/>
      </c>
    </row>
    <row r="431" spans="4:16">
      <c r="D431" s="20" t="str">
        <f t="shared" si="6"/>
        <v/>
      </c>
      <c r="E431" s="17" t="str">
        <f>IF(OR($A431="",$B431="",$C431=""),"",A431*'MPTO_working_3-way'!$I430)</f>
        <v/>
      </c>
      <c r="F431" s="21" t="str">
        <f>IF(OR($A431="",$B431="",$C431=""),"",B431*'MPTO_working_3-way'!$I430)</f>
        <v/>
      </c>
      <c r="G431" s="22" t="str">
        <f>IF(OR($A431="",$B431="",$C431=""),"",C431*'MPTO_working_3-way'!$I430)</f>
        <v/>
      </c>
      <c r="H431" s="17" t="str">
        <f>IF(OR($A431="",$B431="",$C431=""),"",'MPTO_working_3-way'!E430)</f>
        <v/>
      </c>
      <c r="I431" s="21" t="str">
        <f>IF(OR($A431="",$B431="",$C431=""),"",'MPTO_working_3-way'!F430)</f>
        <v/>
      </c>
      <c r="J431" s="22" t="str">
        <f>IF(OR($A431="",$B431="",$C431=""),"",'MPTO_working_3-way'!G430)</f>
        <v/>
      </c>
      <c r="K431" s="17" t="str">
        <f>IF(OR($A431="",$B431="",$C431=""),"",'OddsRatio_working_3-way'!H430)</f>
        <v/>
      </c>
      <c r="L431" s="21" t="str">
        <f>IF(OR($A431="",$B431="",$C431=""),"",'OddsRatio_working_3-way'!I430)</f>
        <v/>
      </c>
      <c r="M431" s="22" t="str">
        <f>IF(OR($A431="",$B431="",$C431=""),"",'OddsRatio_working_3-way'!J430)</f>
        <v/>
      </c>
      <c r="N431" s="17" t="str">
        <f>IF('Log_working_3-way'!$D430="","",A431^('Log_working_3-way'!$D430))</f>
        <v/>
      </c>
      <c r="O431" s="21" t="str">
        <f>IF('Log_working_3-way'!$D430="","",B431^('Log_working_3-way'!$D430))</f>
        <v/>
      </c>
      <c r="P431" s="22" t="str">
        <f>IF('Log_working_3-way'!$D430="","",C431^('Log_working_3-way'!$D430))</f>
        <v/>
      </c>
    </row>
    <row r="432" spans="4:16">
      <c r="D432" s="20" t="str">
        <f t="shared" si="6"/>
        <v/>
      </c>
      <c r="E432" s="17" t="str">
        <f>IF(OR($A432="",$B432="",$C432=""),"",A432*'MPTO_working_3-way'!$I431)</f>
        <v/>
      </c>
      <c r="F432" s="21" t="str">
        <f>IF(OR($A432="",$B432="",$C432=""),"",B432*'MPTO_working_3-way'!$I431)</f>
        <v/>
      </c>
      <c r="G432" s="22" t="str">
        <f>IF(OR($A432="",$B432="",$C432=""),"",C432*'MPTO_working_3-way'!$I431)</f>
        <v/>
      </c>
      <c r="H432" s="17" t="str">
        <f>IF(OR($A432="",$B432="",$C432=""),"",'MPTO_working_3-way'!E431)</f>
        <v/>
      </c>
      <c r="I432" s="21" t="str">
        <f>IF(OR($A432="",$B432="",$C432=""),"",'MPTO_working_3-way'!F431)</f>
        <v/>
      </c>
      <c r="J432" s="22" t="str">
        <f>IF(OR($A432="",$B432="",$C432=""),"",'MPTO_working_3-way'!G431)</f>
        <v/>
      </c>
      <c r="K432" s="17" t="str">
        <f>IF(OR($A432="",$B432="",$C432=""),"",'OddsRatio_working_3-way'!H431)</f>
        <v/>
      </c>
      <c r="L432" s="21" t="str">
        <f>IF(OR($A432="",$B432="",$C432=""),"",'OddsRatio_working_3-way'!I431)</f>
        <v/>
      </c>
      <c r="M432" s="22" t="str">
        <f>IF(OR($A432="",$B432="",$C432=""),"",'OddsRatio_working_3-way'!J431)</f>
        <v/>
      </c>
      <c r="N432" s="17" t="str">
        <f>IF('Log_working_3-way'!$D431="","",A432^('Log_working_3-way'!$D431))</f>
        <v/>
      </c>
      <c r="O432" s="21" t="str">
        <f>IF('Log_working_3-way'!$D431="","",B432^('Log_working_3-way'!$D431))</f>
        <v/>
      </c>
      <c r="P432" s="22" t="str">
        <f>IF('Log_working_3-way'!$D431="","",C432^('Log_working_3-way'!$D431))</f>
        <v/>
      </c>
    </row>
    <row r="433" spans="4:16">
      <c r="D433" s="20" t="str">
        <f t="shared" si="6"/>
        <v/>
      </c>
      <c r="E433" s="17" t="str">
        <f>IF(OR($A433="",$B433="",$C433=""),"",A433*'MPTO_working_3-way'!$I432)</f>
        <v/>
      </c>
      <c r="F433" s="21" t="str">
        <f>IF(OR($A433="",$B433="",$C433=""),"",B433*'MPTO_working_3-way'!$I432)</f>
        <v/>
      </c>
      <c r="G433" s="22" t="str">
        <f>IF(OR($A433="",$B433="",$C433=""),"",C433*'MPTO_working_3-way'!$I432)</f>
        <v/>
      </c>
      <c r="H433" s="17" t="str">
        <f>IF(OR($A433="",$B433="",$C433=""),"",'MPTO_working_3-way'!E432)</f>
        <v/>
      </c>
      <c r="I433" s="21" t="str">
        <f>IF(OR($A433="",$B433="",$C433=""),"",'MPTO_working_3-way'!F432)</f>
        <v/>
      </c>
      <c r="J433" s="22" t="str">
        <f>IF(OR($A433="",$B433="",$C433=""),"",'MPTO_working_3-way'!G432)</f>
        <v/>
      </c>
      <c r="K433" s="17" t="str">
        <f>IF(OR($A433="",$B433="",$C433=""),"",'OddsRatio_working_3-way'!H432)</f>
        <v/>
      </c>
      <c r="L433" s="21" t="str">
        <f>IF(OR($A433="",$B433="",$C433=""),"",'OddsRatio_working_3-way'!I432)</f>
        <v/>
      </c>
      <c r="M433" s="22" t="str">
        <f>IF(OR($A433="",$B433="",$C433=""),"",'OddsRatio_working_3-way'!J432)</f>
        <v/>
      </c>
      <c r="N433" s="17" t="str">
        <f>IF('Log_working_3-way'!$D432="","",A433^('Log_working_3-way'!$D432))</f>
        <v/>
      </c>
      <c r="O433" s="21" t="str">
        <f>IF('Log_working_3-way'!$D432="","",B433^('Log_working_3-way'!$D432))</f>
        <v/>
      </c>
      <c r="P433" s="22" t="str">
        <f>IF('Log_working_3-way'!$D432="","",C433^('Log_working_3-way'!$D432))</f>
        <v/>
      </c>
    </row>
    <row r="434" spans="4:16">
      <c r="D434" s="20" t="str">
        <f t="shared" si="6"/>
        <v/>
      </c>
      <c r="E434" s="17" t="str">
        <f>IF(OR($A434="",$B434="",$C434=""),"",A434*'MPTO_working_3-way'!$I433)</f>
        <v/>
      </c>
      <c r="F434" s="21" t="str">
        <f>IF(OR($A434="",$B434="",$C434=""),"",B434*'MPTO_working_3-way'!$I433)</f>
        <v/>
      </c>
      <c r="G434" s="22" t="str">
        <f>IF(OR($A434="",$B434="",$C434=""),"",C434*'MPTO_working_3-way'!$I433)</f>
        <v/>
      </c>
      <c r="H434" s="17" t="str">
        <f>IF(OR($A434="",$B434="",$C434=""),"",'MPTO_working_3-way'!E433)</f>
        <v/>
      </c>
      <c r="I434" s="21" t="str">
        <f>IF(OR($A434="",$B434="",$C434=""),"",'MPTO_working_3-way'!F433)</f>
        <v/>
      </c>
      <c r="J434" s="22" t="str">
        <f>IF(OR($A434="",$B434="",$C434=""),"",'MPTO_working_3-way'!G433)</f>
        <v/>
      </c>
      <c r="K434" s="17" t="str">
        <f>IF(OR($A434="",$B434="",$C434=""),"",'OddsRatio_working_3-way'!H433)</f>
        <v/>
      </c>
      <c r="L434" s="21" t="str">
        <f>IF(OR($A434="",$B434="",$C434=""),"",'OddsRatio_working_3-way'!I433)</f>
        <v/>
      </c>
      <c r="M434" s="22" t="str">
        <f>IF(OR($A434="",$B434="",$C434=""),"",'OddsRatio_working_3-way'!J433)</f>
        <v/>
      </c>
      <c r="N434" s="17" t="str">
        <f>IF('Log_working_3-way'!$D433="","",A434^('Log_working_3-way'!$D433))</f>
        <v/>
      </c>
      <c r="O434" s="21" t="str">
        <f>IF('Log_working_3-way'!$D433="","",B434^('Log_working_3-way'!$D433))</f>
        <v/>
      </c>
      <c r="P434" s="22" t="str">
        <f>IF('Log_working_3-way'!$D433="","",C434^('Log_working_3-way'!$D433))</f>
        <v/>
      </c>
    </row>
    <row r="435" spans="4:16">
      <c r="D435" s="20" t="str">
        <f t="shared" si="6"/>
        <v/>
      </c>
      <c r="E435" s="17" t="str">
        <f>IF(OR($A435="",$B435="",$C435=""),"",A435*'MPTO_working_3-way'!$I434)</f>
        <v/>
      </c>
      <c r="F435" s="21" t="str">
        <f>IF(OR($A435="",$B435="",$C435=""),"",B435*'MPTO_working_3-way'!$I434)</f>
        <v/>
      </c>
      <c r="G435" s="22" t="str">
        <f>IF(OR($A435="",$B435="",$C435=""),"",C435*'MPTO_working_3-way'!$I434)</f>
        <v/>
      </c>
      <c r="H435" s="17" t="str">
        <f>IF(OR($A435="",$B435="",$C435=""),"",'MPTO_working_3-way'!E434)</f>
        <v/>
      </c>
      <c r="I435" s="21" t="str">
        <f>IF(OR($A435="",$B435="",$C435=""),"",'MPTO_working_3-way'!F434)</f>
        <v/>
      </c>
      <c r="J435" s="22" t="str">
        <f>IF(OR($A435="",$B435="",$C435=""),"",'MPTO_working_3-way'!G434)</f>
        <v/>
      </c>
      <c r="K435" s="17" t="str">
        <f>IF(OR($A435="",$B435="",$C435=""),"",'OddsRatio_working_3-way'!H434)</f>
        <v/>
      </c>
      <c r="L435" s="21" t="str">
        <f>IF(OR($A435="",$B435="",$C435=""),"",'OddsRatio_working_3-way'!I434)</f>
        <v/>
      </c>
      <c r="M435" s="22" t="str">
        <f>IF(OR($A435="",$B435="",$C435=""),"",'OddsRatio_working_3-way'!J434)</f>
        <v/>
      </c>
      <c r="N435" s="17" t="str">
        <f>IF('Log_working_3-way'!$D434="","",A435^('Log_working_3-way'!$D434))</f>
        <v/>
      </c>
      <c r="O435" s="21" t="str">
        <f>IF('Log_working_3-way'!$D434="","",B435^('Log_working_3-way'!$D434))</f>
        <v/>
      </c>
      <c r="P435" s="22" t="str">
        <f>IF('Log_working_3-way'!$D434="","",C435^('Log_working_3-way'!$D434))</f>
        <v/>
      </c>
    </row>
    <row r="436" spans="4:16">
      <c r="D436" s="20" t="str">
        <f t="shared" si="6"/>
        <v/>
      </c>
      <c r="E436" s="17" t="str">
        <f>IF(OR($A436="",$B436="",$C436=""),"",A436*'MPTO_working_3-way'!$I435)</f>
        <v/>
      </c>
      <c r="F436" s="21" t="str">
        <f>IF(OR($A436="",$B436="",$C436=""),"",B436*'MPTO_working_3-way'!$I435)</f>
        <v/>
      </c>
      <c r="G436" s="22" t="str">
        <f>IF(OR($A436="",$B436="",$C436=""),"",C436*'MPTO_working_3-way'!$I435)</f>
        <v/>
      </c>
      <c r="H436" s="17" t="str">
        <f>IF(OR($A436="",$B436="",$C436=""),"",'MPTO_working_3-way'!E435)</f>
        <v/>
      </c>
      <c r="I436" s="21" t="str">
        <f>IF(OR($A436="",$B436="",$C436=""),"",'MPTO_working_3-way'!F435)</f>
        <v/>
      </c>
      <c r="J436" s="22" t="str">
        <f>IF(OR($A436="",$B436="",$C436=""),"",'MPTO_working_3-way'!G435)</f>
        <v/>
      </c>
      <c r="K436" s="17" t="str">
        <f>IF(OR($A436="",$B436="",$C436=""),"",'OddsRatio_working_3-way'!H435)</f>
        <v/>
      </c>
      <c r="L436" s="21" t="str">
        <f>IF(OR($A436="",$B436="",$C436=""),"",'OddsRatio_working_3-way'!I435)</f>
        <v/>
      </c>
      <c r="M436" s="22" t="str">
        <f>IF(OR($A436="",$B436="",$C436=""),"",'OddsRatio_working_3-way'!J435)</f>
        <v/>
      </c>
      <c r="N436" s="17" t="str">
        <f>IF('Log_working_3-way'!$D435="","",A436^('Log_working_3-way'!$D435))</f>
        <v/>
      </c>
      <c r="O436" s="21" t="str">
        <f>IF('Log_working_3-way'!$D435="","",B436^('Log_working_3-way'!$D435))</f>
        <v/>
      </c>
      <c r="P436" s="22" t="str">
        <f>IF('Log_working_3-way'!$D435="","",C436^('Log_working_3-way'!$D435))</f>
        <v/>
      </c>
    </row>
    <row r="437" spans="4:16">
      <c r="D437" s="20" t="str">
        <f t="shared" si="6"/>
        <v/>
      </c>
      <c r="E437" s="17" t="str">
        <f>IF(OR($A437="",$B437="",$C437=""),"",A437*'MPTO_working_3-way'!$I436)</f>
        <v/>
      </c>
      <c r="F437" s="21" t="str">
        <f>IF(OR($A437="",$B437="",$C437=""),"",B437*'MPTO_working_3-way'!$I436)</f>
        <v/>
      </c>
      <c r="G437" s="22" t="str">
        <f>IF(OR($A437="",$B437="",$C437=""),"",C437*'MPTO_working_3-way'!$I436)</f>
        <v/>
      </c>
      <c r="H437" s="17" t="str">
        <f>IF(OR($A437="",$B437="",$C437=""),"",'MPTO_working_3-way'!E436)</f>
        <v/>
      </c>
      <c r="I437" s="21" t="str">
        <f>IF(OR($A437="",$B437="",$C437=""),"",'MPTO_working_3-way'!F436)</f>
        <v/>
      </c>
      <c r="J437" s="22" t="str">
        <f>IF(OR($A437="",$B437="",$C437=""),"",'MPTO_working_3-way'!G436)</f>
        <v/>
      </c>
      <c r="K437" s="17" t="str">
        <f>IF(OR($A437="",$B437="",$C437=""),"",'OddsRatio_working_3-way'!H436)</f>
        <v/>
      </c>
      <c r="L437" s="21" t="str">
        <f>IF(OR($A437="",$B437="",$C437=""),"",'OddsRatio_working_3-way'!I436)</f>
        <v/>
      </c>
      <c r="M437" s="22" t="str">
        <f>IF(OR($A437="",$B437="",$C437=""),"",'OddsRatio_working_3-way'!J436)</f>
        <v/>
      </c>
      <c r="N437" s="17" t="str">
        <f>IF('Log_working_3-way'!$D436="","",A437^('Log_working_3-way'!$D436))</f>
        <v/>
      </c>
      <c r="O437" s="21" t="str">
        <f>IF('Log_working_3-way'!$D436="","",B437^('Log_working_3-way'!$D436))</f>
        <v/>
      </c>
      <c r="P437" s="22" t="str">
        <f>IF('Log_working_3-way'!$D436="","",C437^('Log_working_3-way'!$D436))</f>
        <v/>
      </c>
    </row>
    <row r="438" spans="4:16">
      <c r="D438" s="20" t="str">
        <f t="shared" si="6"/>
        <v/>
      </c>
      <c r="E438" s="17" t="str">
        <f>IF(OR($A438="",$B438="",$C438=""),"",A438*'MPTO_working_3-way'!$I437)</f>
        <v/>
      </c>
      <c r="F438" s="21" t="str">
        <f>IF(OR($A438="",$B438="",$C438=""),"",B438*'MPTO_working_3-way'!$I437)</f>
        <v/>
      </c>
      <c r="G438" s="22" t="str">
        <f>IF(OR($A438="",$B438="",$C438=""),"",C438*'MPTO_working_3-way'!$I437)</f>
        <v/>
      </c>
      <c r="H438" s="17" t="str">
        <f>IF(OR($A438="",$B438="",$C438=""),"",'MPTO_working_3-way'!E437)</f>
        <v/>
      </c>
      <c r="I438" s="21" t="str">
        <f>IF(OR($A438="",$B438="",$C438=""),"",'MPTO_working_3-way'!F437)</f>
        <v/>
      </c>
      <c r="J438" s="22" t="str">
        <f>IF(OR($A438="",$B438="",$C438=""),"",'MPTO_working_3-way'!G437)</f>
        <v/>
      </c>
      <c r="K438" s="17" t="str">
        <f>IF(OR($A438="",$B438="",$C438=""),"",'OddsRatio_working_3-way'!H437)</f>
        <v/>
      </c>
      <c r="L438" s="21" t="str">
        <f>IF(OR($A438="",$B438="",$C438=""),"",'OddsRatio_working_3-way'!I437)</f>
        <v/>
      </c>
      <c r="M438" s="22" t="str">
        <f>IF(OR($A438="",$B438="",$C438=""),"",'OddsRatio_working_3-way'!J437)</f>
        <v/>
      </c>
      <c r="N438" s="17" t="str">
        <f>IF('Log_working_3-way'!$D437="","",A438^('Log_working_3-way'!$D437))</f>
        <v/>
      </c>
      <c r="O438" s="21" t="str">
        <f>IF('Log_working_3-way'!$D437="","",B438^('Log_working_3-way'!$D437))</f>
        <v/>
      </c>
      <c r="P438" s="22" t="str">
        <f>IF('Log_working_3-way'!$D437="","",C438^('Log_working_3-way'!$D437))</f>
        <v/>
      </c>
    </row>
    <row r="439" spans="4:16">
      <c r="D439" s="20" t="str">
        <f t="shared" si="6"/>
        <v/>
      </c>
      <c r="E439" s="17" t="str">
        <f>IF(OR($A439="",$B439="",$C439=""),"",A439*'MPTO_working_3-way'!$I438)</f>
        <v/>
      </c>
      <c r="F439" s="21" t="str">
        <f>IF(OR($A439="",$B439="",$C439=""),"",B439*'MPTO_working_3-way'!$I438)</f>
        <v/>
      </c>
      <c r="G439" s="22" t="str">
        <f>IF(OR($A439="",$B439="",$C439=""),"",C439*'MPTO_working_3-way'!$I438)</f>
        <v/>
      </c>
      <c r="H439" s="17" t="str">
        <f>IF(OR($A439="",$B439="",$C439=""),"",'MPTO_working_3-way'!E438)</f>
        <v/>
      </c>
      <c r="I439" s="21" t="str">
        <f>IF(OR($A439="",$B439="",$C439=""),"",'MPTO_working_3-way'!F438)</f>
        <v/>
      </c>
      <c r="J439" s="22" t="str">
        <f>IF(OR($A439="",$B439="",$C439=""),"",'MPTO_working_3-way'!G438)</f>
        <v/>
      </c>
      <c r="K439" s="17" t="str">
        <f>IF(OR($A439="",$B439="",$C439=""),"",'OddsRatio_working_3-way'!H438)</f>
        <v/>
      </c>
      <c r="L439" s="21" t="str">
        <f>IF(OR($A439="",$B439="",$C439=""),"",'OddsRatio_working_3-way'!I438)</f>
        <v/>
      </c>
      <c r="M439" s="22" t="str">
        <f>IF(OR($A439="",$B439="",$C439=""),"",'OddsRatio_working_3-way'!J438)</f>
        <v/>
      </c>
      <c r="N439" s="17" t="str">
        <f>IF('Log_working_3-way'!$D438="","",A439^('Log_working_3-way'!$D438))</f>
        <v/>
      </c>
      <c r="O439" s="21" t="str">
        <f>IF('Log_working_3-way'!$D438="","",B439^('Log_working_3-way'!$D438))</f>
        <v/>
      </c>
      <c r="P439" s="22" t="str">
        <f>IF('Log_working_3-way'!$D438="","",C439^('Log_working_3-way'!$D438))</f>
        <v/>
      </c>
    </row>
    <row r="440" spans="4:16">
      <c r="D440" s="20" t="str">
        <f t="shared" si="6"/>
        <v/>
      </c>
      <c r="E440" s="17" t="str">
        <f>IF(OR($A440="",$B440="",$C440=""),"",A440*'MPTO_working_3-way'!$I439)</f>
        <v/>
      </c>
      <c r="F440" s="21" t="str">
        <f>IF(OR($A440="",$B440="",$C440=""),"",B440*'MPTO_working_3-way'!$I439)</f>
        <v/>
      </c>
      <c r="G440" s="22" t="str">
        <f>IF(OR($A440="",$B440="",$C440=""),"",C440*'MPTO_working_3-way'!$I439)</f>
        <v/>
      </c>
      <c r="H440" s="17" t="str">
        <f>IF(OR($A440="",$B440="",$C440=""),"",'MPTO_working_3-way'!E439)</f>
        <v/>
      </c>
      <c r="I440" s="21" t="str">
        <f>IF(OR($A440="",$B440="",$C440=""),"",'MPTO_working_3-way'!F439)</f>
        <v/>
      </c>
      <c r="J440" s="22" t="str">
        <f>IF(OR($A440="",$B440="",$C440=""),"",'MPTO_working_3-way'!G439)</f>
        <v/>
      </c>
      <c r="K440" s="17" t="str">
        <f>IF(OR($A440="",$B440="",$C440=""),"",'OddsRatio_working_3-way'!H439)</f>
        <v/>
      </c>
      <c r="L440" s="21" t="str">
        <f>IF(OR($A440="",$B440="",$C440=""),"",'OddsRatio_working_3-way'!I439)</f>
        <v/>
      </c>
      <c r="M440" s="22" t="str">
        <f>IF(OR($A440="",$B440="",$C440=""),"",'OddsRatio_working_3-way'!J439)</f>
        <v/>
      </c>
      <c r="N440" s="17" t="str">
        <f>IF('Log_working_3-way'!$D439="","",A440^('Log_working_3-way'!$D439))</f>
        <v/>
      </c>
      <c r="O440" s="21" t="str">
        <f>IF('Log_working_3-way'!$D439="","",B440^('Log_working_3-way'!$D439))</f>
        <v/>
      </c>
      <c r="P440" s="22" t="str">
        <f>IF('Log_working_3-way'!$D439="","",C440^('Log_working_3-way'!$D439))</f>
        <v/>
      </c>
    </row>
    <row r="441" spans="4:16">
      <c r="D441" s="20" t="str">
        <f t="shared" si="6"/>
        <v/>
      </c>
      <c r="E441" s="17" t="str">
        <f>IF(OR($A441="",$B441="",$C441=""),"",A441*'MPTO_working_3-way'!$I440)</f>
        <v/>
      </c>
      <c r="F441" s="21" t="str">
        <f>IF(OR($A441="",$B441="",$C441=""),"",B441*'MPTO_working_3-way'!$I440)</f>
        <v/>
      </c>
      <c r="G441" s="22" t="str">
        <f>IF(OR($A441="",$B441="",$C441=""),"",C441*'MPTO_working_3-way'!$I440)</f>
        <v/>
      </c>
      <c r="H441" s="17" t="str">
        <f>IF(OR($A441="",$B441="",$C441=""),"",'MPTO_working_3-way'!E440)</f>
        <v/>
      </c>
      <c r="I441" s="21" t="str">
        <f>IF(OR($A441="",$B441="",$C441=""),"",'MPTO_working_3-way'!F440)</f>
        <v/>
      </c>
      <c r="J441" s="22" t="str">
        <f>IF(OR($A441="",$B441="",$C441=""),"",'MPTO_working_3-way'!G440)</f>
        <v/>
      </c>
      <c r="K441" s="17" t="str">
        <f>IF(OR($A441="",$B441="",$C441=""),"",'OddsRatio_working_3-way'!H440)</f>
        <v/>
      </c>
      <c r="L441" s="21" t="str">
        <f>IF(OR($A441="",$B441="",$C441=""),"",'OddsRatio_working_3-way'!I440)</f>
        <v/>
      </c>
      <c r="M441" s="22" t="str">
        <f>IF(OR($A441="",$B441="",$C441=""),"",'OddsRatio_working_3-way'!J440)</f>
        <v/>
      </c>
      <c r="N441" s="17" t="str">
        <f>IF('Log_working_3-way'!$D440="","",A441^('Log_working_3-way'!$D440))</f>
        <v/>
      </c>
      <c r="O441" s="21" t="str">
        <f>IF('Log_working_3-way'!$D440="","",B441^('Log_working_3-way'!$D440))</f>
        <v/>
      </c>
      <c r="P441" s="22" t="str">
        <f>IF('Log_working_3-way'!$D440="","",C441^('Log_working_3-way'!$D440))</f>
        <v/>
      </c>
    </row>
    <row r="442" spans="4:16">
      <c r="D442" s="20" t="str">
        <f t="shared" si="6"/>
        <v/>
      </c>
      <c r="E442" s="17" t="str">
        <f>IF(OR($A442="",$B442="",$C442=""),"",A442*'MPTO_working_3-way'!$I441)</f>
        <v/>
      </c>
      <c r="F442" s="21" t="str">
        <f>IF(OR($A442="",$B442="",$C442=""),"",B442*'MPTO_working_3-way'!$I441)</f>
        <v/>
      </c>
      <c r="G442" s="22" t="str">
        <f>IF(OR($A442="",$B442="",$C442=""),"",C442*'MPTO_working_3-way'!$I441)</f>
        <v/>
      </c>
      <c r="H442" s="17" t="str">
        <f>IF(OR($A442="",$B442="",$C442=""),"",'MPTO_working_3-way'!E441)</f>
        <v/>
      </c>
      <c r="I442" s="21" t="str">
        <f>IF(OR($A442="",$B442="",$C442=""),"",'MPTO_working_3-way'!F441)</f>
        <v/>
      </c>
      <c r="J442" s="22" t="str">
        <f>IF(OR($A442="",$B442="",$C442=""),"",'MPTO_working_3-way'!G441)</f>
        <v/>
      </c>
      <c r="K442" s="17" t="str">
        <f>IF(OR($A442="",$B442="",$C442=""),"",'OddsRatio_working_3-way'!H441)</f>
        <v/>
      </c>
      <c r="L442" s="21" t="str">
        <f>IF(OR($A442="",$B442="",$C442=""),"",'OddsRatio_working_3-way'!I441)</f>
        <v/>
      </c>
      <c r="M442" s="22" t="str">
        <f>IF(OR($A442="",$B442="",$C442=""),"",'OddsRatio_working_3-way'!J441)</f>
        <v/>
      </c>
      <c r="N442" s="17" t="str">
        <f>IF('Log_working_3-way'!$D441="","",A442^('Log_working_3-way'!$D441))</f>
        <v/>
      </c>
      <c r="O442" s="21" t="str">
        <f>IF('Log_working_3-way'!$D441="","",B442^('Log_working_3-way'!$D441))</f>
        <v/>
      </c>
      <c r="P442" s="22" t="str">
        <f>IF('Log_working_3-way'!$D441="","",C442^('Log_working_3-way'!$D441))</f>
        <v/>
      </c>
    </row>
    <row r="443" spans="4:16">
      <c r="D443" s="20" t="str">
        <f t="shared" si="6"/>
        <v/>
      </c>
      <c r="E443" s="17" t="str">
        <f>IF(OR($A443="",$B443="",$C443=""),"",A443*'MPTO_working_3-way'!$I442)</f>
        <v/>
      </c>
      <c r="F443" s="21" t="str">
        <f>IF(OR($A443="",$B443="",$C443=""),"",B443*'MPTO_working_3-way'!$I442)</f>
        <v/>
      </c>
      <c r="G443" s="22" t="str">
        <f>IF(OR($A443="",$B443="",$C443=""),"",C443*'MPTO_working_3-way'!$I442)</f>
        <v/>
      </c>
      <c r="H443" s="17" t="str">
        <f>IF(OR($A443="",$B443="",$C443=""),"",'MPTO_working_3-way'!E442)</f>
        <v/>
      </c>
      <c r="I443" s="21" t="str">
        <f>IF(OR($A443="",$B443="",$C443=""),"",'MPTO_working_3-way'!F442)</f>
        <v/>
      </c>
      <c r="J443" s="22" t="str">
        <f>IF(OR($A443="",$B443="",$C443=""),"",'MPTO_working_3-way'!G442)</f>
        <v/>
      </c>
      <c r="K443" s="17" t="str">
        <f>IF(OR($A443="",$B443="",$C443=""),"",'OddsRatio_working_3-way'!H442)</f>
        <v/>
      </c>
      <c r="L443" s="21" t="str">
        <f>IF(OR($A443="",$B443="",$C443=""),"",'OddsRatio_working_3-way'!I442)</f>
        <v/>
      </c>
      <c r="M443" s="22" t="str">
        <f>IF(OR($A443="",$B443="",$C443=""),"",'OddsRatio_working_3-way'!J442)</f>
        <v/>
      </c>
      <c r="N443" s="17" t="str">
        <f>IF('Log_working_3-way'!$D442="","",A443^('Log_working_3-way'!$D442))</f>
        <v/>
      </c>
      <c r="O443" s="21" t="str">
        <f>IF('Log_working_3-way'!$D442="","",B443^('Log_working_3-way'!$D442))</f>
        <v/>
      </c>
      <c r="P443" s="22" t="str">
        <f>IF('Log_working_3-way'!$D442="","",C443^('Log_working_3-way'!$D442))</f>
        <v/>
      </c>
    </row>
    <row r="444" spans="4:16">
      <c r="D444" s="20" t="str">
        <f t="shared" si="6"/>
        <v/>
      </c>
      <c r="E444" s="17" t="str">
        <f>IF(OR($A444="",$B444="",$C444=""),"",A444*'MPTO_working_3-way'!$I443)</f>
        <v/>
      </c>
      <c r="F444" s="21" t="str">
        <f>IF(OR($A444="",$B444="",$C444=""),"",B444*'MPTO_working_3-way'!$I443)</f>
        <v/>
      </c>
      <c r="G444" s="22" t="str">
        <f>IF(OR($A444="",$B444="",$C444=""),"",C444*'MPTO_working_3-way'!$I443)</f>
        <v/>
      </c>
      <c r="H444" s="17" t="str">
        <f>IF(OR($A444="",$B444="",$C444=""),"",'MPTO_working_3-way'!E443)</f>
        <v/>
      </c>
      <c r="I444" s="21" t="str">
        <f>IF(OR($A444="",$B444="",$C444=""),"",'MPTO_working_3-way'!F443)</f>
        <v/>
      </c>
      <c r="J444" s="22" t="str">
        <f>IF(OR($A444="",$B444="",$C444=""),"",'MPTO_working_3-way'!G443)</f>
        <v/>
      </c>
      <c r="K444" s="17" t="str">
        <f>IF(OR($A444="",$B444="",$C444=""),"",'OddsRatio_working_3-way'!H443)</f>
        <v/>
      </c>
      <c r="L444" s="21" t="str">
        <f>IF(OR($A444="",$B444="",$C444=""),"",'OddsRatio_working_3-way'!I443)</f>
        <v/>
      </c>
      <c r="M444" s="22" t="str">
        <f>IF(OR($A444="",$B444="",$C444=""),"",'OddsRatio_working_3-way'!J443)</f>
        <v/>
      </c>
      <c r="N444" s="17" t="str">
        <f>IF('Log_working_3-way'!$D443="","",A444^('Log_working_3-way'!$D443))</f>
        <v/>
      </c>
      <c r="O444" s="21" t="str">
        <f>IF('Log_working_3-way'!$D443="","",B444^('Log_working_3-way'!$D443))</f>
        <v/>
      </c>
      <c r="P444" s="22" t="str">
        <f>IF('Log_working_3-way'!$D443="","",C444^('Log_working_3-way'!$D443))</f>
        <v/>
      </c>
    </row>
    <row r="445" spans="4:16">
      <c r="D445" s="20" t="str">
        <f t="shared" si="6"/>
        <v/>
      </c>
      <c r="E445" s="17" t="str">
        <f>IF(OR($A445="",$B445="",$C445=""),"",A445*'MPTO_working_3-way'!$I444)</f>
        <v/>
      </c>
      <c r="F445" s="21" t="str">
        <f>IF(OR($A445="",$B445="",$C445=""),"",B445*'MPTO_working_3-way'!$I444)</f>
        <v/>
      </c>
      <c r="G445" s="22" t="str">
        <f>IF(OR($A445="",$B445="",$C445=""),"",C445*'MPTO_working_3-way'!$I444)</f>
        <v/>
      </c>
      <c r="H445" s="17" t="str">
        <f>IF(OR($A445="",$B445="",$C445=""),"",'MPTO_working_3-way'!E444)</f>
        <v/>
      </c>
      <c r="I445" s="21" t="str">
        <f>IF(OR($A445="",$B445="",$C445=""),"",'MPTO_working_3-way'!F444)</f>
        <v/>
      </c>
      <c r="J445" s="22" t="str">
        <f>IF(OR($A445="",$B445="",$C445=""),"",'MPTO_working_3-way'!G444)</f>
        <v/>
      </c>
      <c r="K445" s="17" t="str">
        <f>IF(OR($A445="",$B445="",$C445=""),"",'OddsRatio_working_3-way'!H444)</f>
        <v/>
      </c>
      <c r="L445" s="21" t="str">
        <f>IF(OR($A445="",$B445="",$C445=""),"",'OddsRatio_working_3-way'!I444)</f>
        <v/>
      </c>
      <c r="M445" s="22" t="str">
        <f>IF(OR($A445="",$B445="",$C445=""),"",'OddsRatio_working_3-way'!J444)</f>
        <v/>
      </c>
      <c r="N445" s="17" t="str">
        <f>IF('Log_working_3-way'!$D444="","",A445^('Log_working_3-way'!$D444))</f>
        <v/>
      </c>
      <c r="O445" s="21" t="str">
        <f>IF('Log_working_3-way'!$D444="","",B445^('Log_working_3-way'!$D444))</f>
        <v/>
      </c>
      <c r="P445" s="22" t="str">
        <f>IF('Log_working_3-way'!$D444="","",C445^('Log_working_3-way'!$D444))</f>
        <v/>
      </c>
    </row>
    <row r="446" spans="4:16">
      <c r="D446" s="20" t="str">
        <f t="shared" si="6"/>
        <v/>
      </c>
      <c r="E446" s="17" t="str">
        <f>IF(OR($A446="",$B446="",$C446=""),"",A446*'MPTO_working_3-way'!$I445)</f>
        <v/>
      </c>
      <c r="F446" s="21" t="str">
        <f>IF(OR($A446="",$B446="",$C446=""),"",B446*'MPTO_working_3-way'!$I445)</f>
        <v/>
      </c>
      <c r="G446" s="22" t="str">
        <f>IF(OR($A446="",$B446="",$C446=""),"",C446*'MPTO_working_3-way'!$I445)</f>
        <v/>
      </c>
      <c r="H446" s="17" t="str">
        <f>IF(OR($A446="",$B446="",$C446=""),"",'MPTO_working_3-way'!E445)</f>
        <v/>
      </c>
      <c r="I446" s="21" t="str">
        <f>IF(OR($A446="",$B446="",$C446=""),"",'MPTO_working_3-way'!F445)</f>
        <v/>
      </c>
      <c r="J446" s="22" t="str">
        <f>IF(OR($A446="",$B446="",$C446=""),"",'MPTO_working_3-way'!G445)</f>
        <v/>
      </c>
      <c r="K446" s="17" t="str">
        <f>IF(OR($A446="",$B446="",$C446=""),"",'OddsRatio_working_3-way'!H445)</f>
        <v/>
      </c>
      <c r="L446" s="21" t="str">
        <f>IF(OR($A446="",$B446="",$C446=""),"",'OddsRatio_working_3-way'!I445)</f>
        <v/>
      </c>
      <c r="M446" s="22" t="str">
        <f>IF(OR($A446="",$B446="",$C446=""),"",'OddsRatio_working_3-way'!J445)</f>
        <v/>
      </c>
      <c r="N446" s="17" t="str">
        <f>IF('Log_working_3-way'!$D445="","",A446^('Log_working_3-way'!$D445))</f>
        <v/>
      </c>
      <c r="O446" s="21" t="str">
        <f>IF('Log_working_3-way'!$D445="","",B446^('Log_working_3-way'!$D445))</f>
        <v/>
      </c>
      <c r="P446" s="22" t="str">
        <f>IF('Log_working_3-way'!$D445="","",C446^('Log_working_3-way'!$D445))</f>
        <v/>
      </c>
    </row>
    <row r="447" spans="4:16">
      <c r="D447" s="20" t="str">
        <f t="shared" si="6"/>
        <v/>
      </c>
      <c r="E447" s="17" t="str">
        <f>IF(OR($A447="",$B447="",$C447=""),"",A447*'MPTO_working_3-way'!$I446)</f>
        <v/>
      </c>
      <c r="F447" s="21" t="str">
        <f>IF(OR($A447="",$B447="",$C447=""),"",B447*'MPTO_working_3-way'!$I446)</f>
        <v/>
      </c>
      <c r="G447" s="22" t="str">
        <f>IF(OR($A447="",$B447="",$C447=""),"",C447*'MPTO_working_3-way'!$I446)</f>
        <v/>
      </c>
      <c r="H447" s="17" t="str">
        <f>IF(OR($A447="",$B447="",$C447=""),"",'MPTO_working_3-way'!E446)</f>
        <v/>
      </c>
      <c r="I447" s="21" t="str">
        <f>IF(OR($A447="",$B447="",$C447=""),"",'MPTO_working_3-way'!F446)</f>
        <v/>
      </c>
      <c r="J447" s="22" t="str">
        <f>IF(OR($A447="",$B447="",$C447=""),"",'MPTO_working_3-way'!G446)</f>
        <v/>
      </c>
      <c r="K447" s="17" t="str">
        <f>IF(OR($A447="",$B447="",$C447=""),"",'OddsRatio_working_3-way'!H446)</f>
        <v/>
      </c>
      <c r="L447" s="21" t="str">
        <f>IF(OR($A447="",$B447="",$C447=""),"",'OddsRatio_working_3-way'!I446)</f>
        <v/>
      </c>
      <c r="M447" s="22" t="str">
        <f>IF(OR($A447="",$B447="",$C447=""),"",'OddsRatio_working_3-way'!J446)</f>
        <v/>
      </c>
      <c r="N447" s="17" t="str">
        <f>IF('Log_working_3-way'!$D446="","",A447^('Log_working_3-way'!$D446))</f>
        <v/>
      </c>
      <c r="O447" s="21" t="str">
        <f>IF('Log_working_3-way'!$D446="","",B447^('Log_working_3-way'!$D446))</f>
        <v/>
      </c>
      <c r="P447" s="22" t="str">
        <f>IF('Log_working_3-way'!$D446="","",C447^('Log_working_3-way'!$D446))</f>
        <v/>
      </c>
    </row>
    <row r="448" spans="4:16">
      <c r="D448" s="20" t="str">
        <f t="shared" si="6"/>
        <v/>
      </c>
      <c r="E448" s="17" t="str">
        <f>IF(OR($A448="",$B448="",$C448=""),"",A448*'MPTO_working_3-way'!$I447)</f>
        <v/>
      </c>
      <c r="F448" s="21" t="str">
        <f>IF(OR($A448="",$B448="",$C448=""),"",B448*'MPTO_working_3-way'!$I447)</f>
        <v/>
      </c>
      <c r="G448" s="22" t="str">
        <f>IF(OR($A448="",$B448="",$C448=""),"",C448*'MPTO_working_3-way'!$I447)</f>
        <v/>
      </c>
      <c r="H448" s="17" t="str">
        <f>IF(OR($A448="",$B448="",$C448=""),"",'MPTO_working_3-way'!E447)</f>
        <v/>
      </c>
      <c r="I448" s="21" t="str">
        <f>IF(OR($A448="",$B448="",$C448=""),"",'MPTO_working_3-way'!F447)</f>
        <v/>
      </c>
      <c r="J448" s="22" t="str">
        <f>IF(OR($A448="",$B448="",$C448=""),"",'MPTO_working_3-way'!G447)</f>
        <v/>
      </c>
      <c r="K448" s="17" t="str">
        <f>IF(OR($A448="",$B448="",$C448=""),"",'OddsRatio_working_3-way'!H447)</f>
        <v/>
      </c>
      <c r="L448" s="21" t="str">
        <f>IF(OR($A448="",$B448="",$C448=""),"",'OddsRatio_working_3-way'!I447)</f>
        <v/>
      </c>
      <c r="M448" s="22" t="str">
        <f>IF(OR($A448="",$B448="",$C448=""),"",'OddsRatio_working_3-way'!J447)</f>
        <v/>
      </c>
      <c r="N448" s="17" t="str">
        <f>IF('Log_working_3-way'!$D447="","",A448^('Log_working_3-way'!$D447))</f>
        <v/>
      </c>
      <c r="O448" s="21" t="str">
        <f>IF('Log_working_3-way'!$D447="","",B448^('Log_working_3-way'!$D447))</f>
        <v/>
      </c>
      <c r="P448" s="22" t="str">
        <f>IF('Log_working_3-way'!$D447="","",C448^('Log_working_3-way'!$D447))</f>
        <v/>
      </c>
    </row>
    <row r="449" spans="4:16">
      <c r="D449" s="20" t="str">
        <f t="shared" si="6"/>
        <v/>
      </c>
      <c r="E449" s="17" t="str">
        <f>IF(OR($A449="",$B449="",$C449=""),"",A449*'MPTO_working_3-way'!$I448)</f>
        <v/>
      </c>
      <c r="F449" s="21" t="str">
        <f>IF(OR($A449="",$B449="",$C449=""),"",B449*'MPTO_working_3-way'!$I448)</f>
        <v/>
      </c>
      <c r="G449" s="22" t="str">
        <f>IF(OR($A449="",$B449="",$C449=""),"",C449*'MPTO_working_3-way'!$I448)</f>
        <v/>
      </c>
      <c r="H449" s="17" t="str">
        <f>IF(OR($A449="",$B449="",$C449=""),"",'MPTO_working_3-way'!E448)</f>
        <v/>
      </c>
      <c r="I449" s="21" t="str">
        <f>IF(OR($A449="",$B449="",$C449=""),"",'MPTO_working_3-way'!F448)</f>
        <v/>
      </c>
      <c r="J449" s="22" t="str">
        <f>IF(OR($A449="",$B449="",$C449=""),"",'MPTO_working_3-way'!G448)</f>
        <v/>
      </c>
      <c r="K449" s="17" t="str">
        <f>IF(OR($A449="",$B449="",$C449=""),"",'OddsRatio_working_3-way'!H448)</f>
        <v/>
      </c>
      <c r="L449" s="21" t="str">
        <f>IF(OR($A449="",$B449="",$C449=""),"",'OddsRatio_working_3-way'!I448)</f>
        <v/>
      </c>
      <c r="M449" s="22" t="str">
        <f>IF(OR($A449="",$B449="",$C449=""),"",'OddsRatio_working_3-way'!J448)</f>
        <v/>
      </c>
      <c r="N449" s="17" t="str">
        <f>IF('Log_working_3-way'!$D448="","",A449^('Log_working_3-way'!$D448))</f>
        <v/>
      </c>
      <c r="O449" s="21" t="str">
        <f>IF('Log_working_3-way'!$D448="","",B449^('Log_working_3-way'!$D448))</f>
        <v/>
      </c>
      <c r="P449" s="22" t="str">
        <f>IF('Log_working_3-way'!$D448="","",C449^('Log_working_3-way'!$D448))</f>
        <v/>
      </c>
    </row>
    <row r="450" spans="4:16">
      <c r="D450" s="20" t="str">
        <f t="shared" si="6"/>
        <v/>
      </c>
      <c r="E450" s="17" t="str">
        <f>IF(OR($A450="",$B450="",$C450=""),"",A450*'MPTO_working_3-way'!$I449)</f>
        <v/>
      </c>
      <c r="F450" s="21" t="str">
        <f>IF(OR($A450="",$B450="",$C450=""),"",B450*'MPTO_working_3-way'!$I449)</f>
        <v/>
      </c>
      <c r="G450" s="22" t="str">
        <f>IF(OR($A450="",$B450="",$C450=""),"",C450*'MPTO_working_3-way'!$I449)</f>
        <v/>
      </c>
      <c r="H450" s="17" t="str">
        <f>IF(OR($A450="",$B450="",$C450=""),"",'MPTO_working_3-way'!E449)</f>
        <v/>
      </c>
      <c r="I450" s="21" t="str">
        <f>IF(OR($A450="",$B450="",$C450=""),"",'MPTO_working_3-way'!F449)</f>
        <v/>
      </c>
      <c r="J450" s="22" t="str">
        <f>IF(OR($A450="",$B450="",$C450=""),"",'MPTO_working_3-way'!G449)</f>
        <v/>
      </c>
      <c r="K450" s="17" t="str">
        <f>IF(OR($A450="",$B450="",$C450=""),"",'OddsRatio_working_3-way'!H449)</f>
        <v/>
      </c>
      <c r="L450" s="21" t="str">
        <f>IF(OR($A450="",$B450="",$C450=""),"",'OddsRatio_working_3-way'!I449)</f>
        <v/>
      </c>
      <c r="M450" s="22" t="str">
        <f>IF(OR($A450="",$B450="",$C450=""),"",'OddsRatio_working_3-way'!J449)</f>
        <v/>
      </c>
      <c r="N450" s="17" t="str">
        <f>IF('Log_working_3-way'!$D449="","",A450^('Log_working_3-way'!$D449))</f>
        <v/>
      </c>
      <c r="O450" s="21" t="str">
        <f>IF('Log_working_3-way'!$D449="","",B450^('Log_working_3-way'!$D449))</f>
        <v/>
      </c>
      <c r="P450" s="22" t="str">
        <f>IF('Log_working_3-way'!$D449="","",C450^('Log_working_3-way'!$D449))</f>
        <v/>
      </c>
    </row>
    <row r="451" spans="4:16">
      <c r="D451" s="20" t="str">
        <f t="shared" si="6"/>
        <v/>
      </c>
      <c r="E451" s="17" t="str">
        <f>IF(OR($A451="",$B451="",$C451=""),"",A451*'MPTO_working_3-way'!$I450)</f>
        <v/>
      </c>
      <c r="F451" s="21" t="str">
        <f>IF(OR($A451="",$B451="",$C451=""),"",B451*'MPTO_working_3-way'!$I450)</f>
        <v/>
      </c>
      <c r="G451" s="22" t="str">
        <f>IF(OR($A451="",$B451="",$C451=""),"",C451*'MPTO_working_3-way'!$I450)</f>
        <v/>
      </c>
      <c r="H451" s="17" t="str">
        <f>IF(OR($A451="",$B451="",$C451=""),"",'MPTO_working_3-way'!E450)</f>
        <v/>
      </c>
      <c r="I451" s="21" t="str">
        <f>IF(OR($A451="",$B451="",$C451=""),"",'MPTO_working_3-way'!F450)</f>
        <v/>
      </c>
      <c r="J451" s="22" t="str">
        <f>IF(OR($A451="",$B451="",$C451=""),"",'MPTO_working_3-way'!G450)</f>
        <v/>
      </c>
      <c r="K451" s="17" t="str">
        <f>IF(OR($A451="",$B451="",$C451=""),"",'OddsRatio_working_3-way'!H450)</f>
        <v/>
      </c>
      <c r="L451" s="21" t="str">
        <f>IF(OR($A451="",$B451="",$C451=""),"",'OddsRatio_working_3-way'!I450)</f>
        <v/>
      </c>
      <c r="M451" s="22" t="str">
        <f>IF(OR($A451="",$B451="",$C451=""),"",'OddsRatio_working_3-way'!J450)</f>
        <v/>
      </c>
      <c r="N451" s="17" t="str">
        <f>IF('Log_working_3-way'!$D450="","",A451^('Log_working_3-way'!$D450))</f>
        <v/>
      </c>
      <c r="O451" s="21" t="str">
        <f>IF('Log_working_3-way'!$D450="","",B451^('Log_working_3-way'!$D450))</f>
        <v/>
      </c>
      <c r="P451" s="22" t="str">
        <f>IF('Log_working_3-way'!$D450="","",C451^('Log_working_3-way'!$D450))</f>
        <v/>
      </c>
    </row>
    <row r="452" spans="4:16">
      <c r="D452" s="20" t="str">
        <f t="shared" si="6"/>
        <v/>
      </c>
      <c r="E452" s="17" t="str">
        <f>IF(OR($A452="",$B452="",$C452=""),"",A452*'MPTO_working_3-way'!$I451)</f>
        <v/>
      </c>
      <c r="F452" s="21" t="str">
        <f>IF(OR($A452="",$B452="",$C452=""),"",B452*'MPTO_working_3-way'!$I451)</f>
        <v/>
      </c>
      <c r="G452" s="22" t="str">
        <f>IF(OR($A452="",$B452="",$C452=""),"",C452*'MPTO_working_3-way'!$I451)</f>
        <v/>
      </c>
      <c r="H452" s="17" t="str">
        <f>IF(OR($A452="",$B452="",$C452=""),"",'MPTO_working_3-way'!E451)</f>
        <v/>
      </c>
      <c r="I452" s="21" t="str">
        <f>IF(OR($A452="",$B452="",$C452=""),"",'MPTO_working_3-way'!F451)</f>
        <v/>
      </c>
      <c r="J452" s="22" t="str">
        <f>IF(OR($A452="",$B452="",$C452=""),"",'MPTO_working_3-way'!G451)</f>
        <v/>
      </c>
      <c r="K452" s="17" t="str">
        <f>IF(OR($A452="",$B452="",$C452=""),"",'OddsRatio_working_3-way'!H451)</f>
        <v/>
      </c>
      <c r="L452" s="21" t="str">
        <f>IF(OR($A452="",$B452="",$C452=""),"",'OddsRatio_working_3-way'!I451)</f>
        <v/>
      </c>
      <c r="M452" s="22" t="str">
        <f>IF(OR($A452="",$B452="",$C452=""),"",'OddsRatio_working_3-way'!J451)</f>
        <v/>
      </c>
      <c r="N452" s="17" t="str">
        <f>IF('Log_working_3-way'!$D451="","",A452^('Log_working_3-way'!$D451))</f>
        <v/>
      </c>
      <c r="O452" s="21" t="str">
        <f>IF('Log_working_3-way'!$D451="","",B452^('Log_working_3-way'!$D451))</f>
        <v/>
      </c>
      <c r="P452" s="22" t="str">
        <f>IF('Log_working_3-way'!$D451="","",C452^('Log_working_3-way'!$D451))</f>
        <v/>
      </c>
    </row>
    <row r="453" spans="4:16">
      <c r="D453" s="20" t="str">
        <f t="shared" ref="D453:D516" si="7">IF(OR($A453="",$B453="",$C453=""),"",(1/A453)+(1/B453)+(1/C453)-1)</f>
        <v/>
      </c>
      <c r="E453" s="17" t="str">
        <f>IF(OR($A453="",$B453="",$C453=""),"",A453*'MPTO_working_3-way'!$I452)</f>
        <v/>
      </c>
      <c r="F453" s="21" t="str">
        <f>IF(OR($A453="",$B453="",$C453=""),"",B453*'MPTO_working_3-way'!$I452)</f>
        <v/>
      </c>
      <c r="G453" s="22" t="str">
        <f>IF(OR($A453="",$B453="",$C453=""),"",C453*'MPTO_working_3-way'!$I452)</f>
        <v/>
      </c>
      <c r="H453" s="17" t="str">
        <f>IF(OR($A453="",$B453="",$C453=""),"",'MPTO_working_3-way'!E452)</f>
        <v/>
      </c>
      <c r="I453" s="21" t="str">
        <f>IF(OR($A453="",$B453="",$C453=""),"",'MPTO_working_3-way'!F452)</f>
        <v/>
      </c>
      <c r="J453" s="22" t="str">
        <f>IF(OR($A453="",$B453="",$C453=""),"",'MPTO_working_3-way'!G452)</f>
        <v/>
      </c>
      <c r="K453" s="17" t="str">
        <f>IF(OR($A453="",$B453="",$C453=""),"",'OddsRatio_working_3-way'!H452)</f>
        <v/>
      </c>
      <c r="L453" s="21" t="str">
        <f>IF(OR($A453="",$B453="",$C453=""),"",'OddsRatio_working_3-way'!I452)</f>
        <v/>
      </c>
      <c r="M453" s="22" t="str">
        <f>IF(OR($A453="",$B453="",$C453=""),"",'OddsRatio_working_3-way'!J452)</f>
        <v/>
      </c>
      <c r="N453" s="17" t="str">
        <f>IF('Log_working_3-way'!$D452="","",A453^('Log_working_3-way'!$D452))</f>
        <v/>
      </c>
      <c r="O453" s="21" t="str">
        <f>IF('Log_working_3-way'!$D452="","",B453^('Log_working_3-way'!$D452))</f>
        <v/>
      </c>
      <c r="P453" s="22" t="str">
        <f>IF('Log_working_3-way'!$D452="","",C453^('Log_working_3-way'!$D452))</f>
        <v/>
      </c>
    </row>
    <row r="454" spans="4:16">
      <c r="D454" s="20" t="str">
        <f t="shared" si="7"/>
        <v/>
      </c>
      <c r="E454" s="17" t="str">
        <f>IF(OR($A454="",$B454="",$C454=""),"",A454*'MPTO_working_3-way'!$I453)</f>
        <v/>
      </c>
      <c r="F454" s="21" t="str">
        <f>IF(OR($A454="",$B454="",$C454=""),"",B454*'MPTO_working_3-way'!$I453)</f>
        <v/>
      </c>
      <c r="G454" s="22" t="str">
        <f>IF(OR($A454="",$B454="",$C454=""),"",C454*'MPTO_working_3-way'!$I453)</f>
        <v/>
      </c>
      <c r="H454" s="17" t="str">
        <f>IF(OR($A454="",$B454="",$C454=""),"",'MPTO_working_3-way'!E453)</f>
        <v/>
      </c>
      <c r="I454" s="21" t="str">
        <f>IF(OR($A454="",$B454="",$C454=""),"",'MPTO_working_3-way'!F453)</f>
        <v/>
      </c>
      <c r="J454" s="22" t="str">
        <f>IF(OR($A454="",$B454="",$C454=""),"",'MPTO_working_3-way'!G453)</f>
        <v/>
      </c>
      <c r="K454" s="17" t="str">
        <f>IF(OR($A454="",$B454="",$C454=""),"",'OddsRatio_working_3-way'!H453)</f>
        <v/>
      </c>
      <c r="L454" s="21" t="str">
        <f>IF(OR($A454="",$B454="",$C454=""),"",'OddsRatio_working_3-way'!I453)</f>
        <v/>
      </c>
      <c r="M454" s="22" t="str">
        <f>IF(OR($A454="",$B454="",$C454=""),"",'OddsRatio_working_3-way'!J453)</f>
        <v/>
      </c>
      <c r="N454" s="17" t="str">
        <f>IF('Log_working_3-way'!$D453="","",A454^('Log_working_3-way'!$D453))</f>
        <v/>
      </c>
      <c r="O454" s="21" t="str">
        <f>IF('Log_working_3-way'!$D453="","",B454^('Log_working_3-way'!$D453))</f>
        <v/>
      </c>
      <c r="P454" s="22" t="str">
        <f>IF('Log_working_3-way'!$D453="","",C454^('Log_working_3-way'!$D453))</f>
        <v/>
      </c>
    </row>
    <row r="455" spans="4:16">
      <c r="D455" s="20" t="str">
        <f t="shared" si="7"/>
        <v/>
      </c>
      <c r="E455" s="17" t="str">
        <f>IF(OR($A455="",$B455="",$C455=""),"",A455*'MPTO_working_3-way'!$I454)</f>
        <v/>
      </c>
      <c r="F455" s="21" t="str">
        <f>IF(OR($A455="",$B455="",$C455=""),"",B455*'MPTO_working_3-way'!$I454)</f>
        <v/>
      </c>
      <c r="G455" s="22" t="str">
        <f>IF(OR($A455="",$B455="",$C455=""),"",C455*'MPTO_working_3-way'!$I454)</f>
        <v/>
      </c>
      <c r="H455" s="17" t="str">
        <f>IF(OR($A455="",$B455="",$C455=""),"",'MPTO_working_3-way'!E454)</f>
        <v/>
      </c>
      <c r="I455" s="21" t="str">
        <f>IF(OR($A455="",$B455="",$C455=""),"",'MPTO_working_3-way'!F454)</f>
        <v/>
      </c>
      <c r="J455" s="22" t="str">
        <f>IF(OR($A455="",$B455="",$C455=""),"",'MPTO_working_3-way'!G454)</f>
        <v/>
      </c>
      <c r="K455" s="17" t="str">
        <f>IF(OR($A455="",$B455="",$C455=""),"",'OddsRatio_working_3-way'!H454)</f>
        <v/>
      </c>
      <c r="L455" s="21" t="str">
        <f>IF(OR($A455="",$B455="",$C455=""),"",'OddsRatio_working_3-way'!I454)</f>
        <v/>
      </c>
      <c r="M455" s="22" t="str">
        <f>IF(OR($A455="",$B455="",$C455=""),"",'OddsRatio_working_3-way'!J454)</f>
        <v/>
      </c>
      <c r="N455" s="17" t="str">
        <f>IF('Log_working_3-way'!$D454="","",A455^('Log_working_3-way'!$D454))</f>
        <v/>
      </c>
      <c r="O455" s="21" t="str">
        <f>IF('Log_working_3-way'!$D454="","",B455^('Log_working_3-way'!$D454))</f>
        <v/>
      </c>
      <c r="P455" s="22" t="str">
        <f>IF('Log_working_3-way'!$D454="","",C455^('Log_working_3-way'!$D454))</f>
        <v/>
      </c>
    </row>
    <row r="456" spans="4:16">
      <c r="D456" s="20" t="str">
        <f t="shared" si="7"/>
        <v/>
      </c>
      <c r="E456" s="17" t="str">
        <f>IF(OR($A456="",$B456="",$C456=""),"",A456*'MPTO_working_3-way'!$I455)</f>
        <v/>
      </c>
      <c r="F456" s="21" t="str">
        <f>IF(OR($A456="",$B456="",$C456=""),"",B456*'MPTO_working_3-way'!$I455)</f>
        <v/>
      </c>
      <c r="G456" s="22" t="str">
        <f>IF(OR($A456="",$B456="",$C456=""),"",C456*'MPTO_working_3-way'!$I455)</f>
        <v/>
      </c>
      <c r="H456" s="17" t="str">
        <f>IF(OR($A456="",$B456="",$C456=""),"",'MPTO_working_3-way'!E455)</f>
        <v/>
      </c>
      <c r="I456" s="21" t="str">
        <f>IF(OR($A456="",$B456="",$C456=""),"",'MPTO_working_3-way'!F455)</f>
        <v/>
      </c>
      <c r="J456" s="22" t="str">
        <f>IF(OR($A456="",$B456="",$C456=""),"",'MPTO_working_3-way'!G455)</f>
        <v/>
      </c>
      <c r="K456" s="17" t="str">
        <f>IF(OR($A456="",$B456="",$C456=""),"",'OddsRatio_working_3-way'!H455)</f>
        <v/>
      </c>
      <c r="L456" s="21" t="str">
        <f>IF(OR($A456="",$B456="",$C456=""),"",'OddsRatio_working_3-way'!I455)</f>
        <v/>
      </c>
      <c r="M456" s="22" t="str">
        <f>IF(OR($A456="",$B456="",$C456=""),"",'OddsRatio_working_3-way'!J455)</f>
        <v/>
      </c>
      <c r="N456" s="17" t="str">
        <f>IF('Log_working_3-way'!$D455="","",A456^('Log_working_3-way'!$D455))</f>
        <v/>
      </c>
      <c r="O456" s="21" t="str">
        <f>IF('Log_working_3-way'!$D455="","",B456^('Log_working_3-way'!$D455))</f>
        <v/>
      </c>
      <c r="P456" s="22" t="str">
        <f>IF('Log_working_3-way'!$D455="","",C456^('Log_working_3-way'!$D455))</f>
        <v/>
      </c>
    </row>
    <row r="457" spans="4:16">
      <c r="D457" s="20" t="str">
        <f t="shared" si="7"/>
        <v/>
      </c>
      <c r="E457" s="17" t="str">
        <f>IF(OR($A457="",$B457="",$C457=""),"",A457*'MPTO_working_3-way'!$I456)</f>
        <v/>
      </c>
      <c r="F457" s="21" t="str">
        <f>IF(OR($A457="",$B457="",$C457=""),"",B457*'MPTO_working_3-way'!$I456)</f>
        <v/>
      </c>
      <c r="G457" s="22" t="str">
        <f>IF(OR($A457="",$B457="",$C457=""),"",C457*'MPTO_working_3-way'!$I456)</f>
        <v/>
      </c>
      <c r="H457" s="17" t="str">
        <f>IF(OR($A457="",$B457="",$C457=""),"",'MPTO_working_3-way'!E456)</f>
        <v/>
      </c>
      <c r="I457" s="21" t="str">
        <f>IF(OR($A457="",$B457="",$C457=""),"",'MPTO_working_3-way'!F456)</f>
        <v/>
      </c>
      <c r="J457" s="22" t="str">
        <f>IF(OR($A457="",$B457="",$C457=""),"",'MPTO_working_3-way'!G456)</f>
        <v/>
      </c>
      <c r="K457" s="17" t="str">
        <f>IF(OR($A457="",$B457="",$C457=""),"",'OddsRatio_working_3-way'!H456)</f>
        <v/>
      </c>
      <c r="L457" s="21" t="str">
        <f>IF(OR($A457="",$B457="",$C457=""),"",'OddsRatio_working_3-way'!I456)</f>
        <v/>
      </c>
      <c r="M457" s="22" t="str">
        <f>IF(OR($A457="",$B457="",$C457=""),"",'OddsRatio_working_3-way'!J456)</f>
        <v/>
      </c>
      <c r="N457" s="17" t="str">
        <f>IF('Log_working_3-way'!$D456="","",A457^('Log_working_3-way'!$D456))</f>
        <v/>
      </c>
      <c r="O457" s="21" t="str">
        <f>IF('Log_working_3-way'!$D456="","",B457^('Log_working_3-way'!$D456))</f>
        <v/>
      </c>
      <c r="P457" s="22" t="str">
        <f>IF('Log_working_3-way'!$D456="","",C457^('Log_working_3-way'!$D456))</f>
        <v/>
      </c>
    </row>
    <row r="458" spans="4:16">
      <c r="D458" s="20" t="str">
        <f t="shared" si="7"/>
        <v/>
      </c>
      <c r="E458" s="17" t="str">
        <f>IF(OR($A458="",$B458="",$C458=""),"",A458*'MPTO_working_3-way'!$I457)</f>
        <v/>
      </c>
      <c r="F458" s="21" t="str">
        <f>IF(OR($A458="",$B458="",$C458=""),"",B458*'MPTO_working_3-way'!$I457)</f>
        <v/>
      </c>
      <c r="G458" s="22" t="str">
        <f>IF(OR($A458="",$B458="",$C458=""),"",C458*'MPTO_working_3-way'!$I457)</f>
        <v/>
      </c>
      <c r="H458" s="17" t="str">
        <f>IF(OR($A458="",$B458="",$C458=""),"",'MPTO_working_3-way'!E457)</f>
        <v/>
      </c>
      <c r="I458" s="21" t="str">
        <f>IF(OR($A458="",$B458="",$C458=""),"",'MPTO_working_3-way'!F457)</f>
        <v/>
      </c>
      <c r="J458" s="22" t="str">
        <f>IF(OR($A458="",$B458="",$C458=""),"",'MPTO_working_3-way'!G457)</f>
        <v/>
      </c>
      <c r="K458" s="17" t="str">
        <f>IF(OR($A458="",$B458="",$C458=""),"",'OddsRatio_working_3-way'!H457)</f>
        <v/>
      </c>
      <c r="L458" s="21" t="str">
        <f>IF(OR($A458="",$B458="",$C458=""),"",'OddsRatio_working_3-way'!I457)</f>
        <v/>
      </c>
      <c r="M458" s="22" t="str">
        <f>IF(OR($A458="",$B458="",$C458=""),"",'OddsRatio_working_3-way'!J457)</f>
        <v/>
      </c>
      <c r="N458" s="17" t="str">
        <f>IF('Log_working_3-way'!$D457="","",A458^('Log_working_3-way'!$D457))</f>
        <v/>
      </c>
      <c r="O458" s="21" t="str">
        <f>IF('Log_working_3-way'!$D457="","",B458^('Log_working_3-way'!$D457))</f>
        <v/>
      </c>
      <c r="P458" s="22" t="str">
        <f>IF('Log_working_3-way'!$D457="","",C458^('Log_working_3-way'!$D457))</f>
        <v/>
      </c>
    </row>
    <row r="459" spans="4:16">
      <c r="D459" s="20" t="str">
        <f t="shared" si="7"/>
        <v/>
      </c>
      <c r="E459" s="17" t="str">
        <f>IF(OR($A459="",$B459="",$C459=""),"",A459*'MPTO_working_3-way'!$I458)</f>
        <v/>
      </c>
      <c r="F459" s="21" t="str">
        <f>IF(OR($A459="",$B459="",$C459=""),"",B459*'MPTO_working_3-way'!$I458)</f>
        <v/>
      </c>
      <c r="G459" s="22" t="str">
        <f>IF(OR($A459="",$B459="",$C459=""),"",C459*'MPTO_working_3-way'!$I458)</f>
        <v/>
      </c>
      <c r="H459" s="17" t="str">
        <f>IF(OR($A459="",$B459="",$C459=""),"",'MPTO_working_3-way'!E458)</f>
        <v/>
      </c>
      <c r="I459" s="21" t="str">
        <f>IF(OR($A459="",$B459="",$C459=""),"",'MPTO_working_3-way'!F458)</f>
        <v/>
      </c>
      <c r="J459" s="22" t="str">
        <f>IF(OR($A459="",$B459="",$C459=""),"",'MPTO_working_3-way'!G458)</f>
        <v/>
      </c>
      <c r="K459" s="17" t="str">
        <f>IF(OR($A459="",$B459="",$C459=""),"",'OddsRatio_working_3-way'!H458)</f>
        <v/>
      </c>
      <c r="L459" s="21" t="str">
        <f>IF(OR($A459="",$B459="",$C459=""),"",'OddsRatio_working_3-way'!I458)</f>
        <v/>
      </c>
      <c r="M459" s="22" t="str">
        <f>IF(OR($A459="",$B459="",$C459=""),"",'OddsRatio_working_3-way'!J458)</f>
        <v/>
      </c>
      <c r="N459" s="17" t="str">
        <f>IF('Log_working_3-way'!$D458="","",A459^('Log_working_3-way'!$D458))</f>
        <v/>
      </c>
      <c r="O459" s="21" t="str">
        <f>IF('Log_working_3-way'!$D458="","",B459^('Log_working_3-way'!$D458))</f>
        <v/>
      </c>
      <c r="P459" s="22" t="str">
        <f>IF('Log_working_3-way'!$D458="","",C459^('Log_working_3-way'!$D458))</f>
        <v/>
      </c>
    </row>
    <row r="460" spans="4:16">
      <c r="D460" s="20" t="str">
        <f t="shared" si="7"/>
        <v/>
      </c>
      <c r="E460" s="17" t="str">
        <f>IF(OR($A460="",$B460="",$C460=""),"",A460*'MPTO_working_3-way'!$I459)</f>
        <v/>
      </c>
      <c r="F460" s="21" t="str">
        <f>IF(OR($A460="",$B460="",$C460=""),"",B460*'MPTO_working_3-way'!$I459)</f>
        <v/>
      </c>
      <c r="G460" s="22" t="str">
        <f>IF(OR($A460="",$B460="",$C460=""),"",C460*'MPTO_working_3-way'!$I459)</f>
        <v/>
      </c>
      <c r="H460" s="17" t="str">
        <f>IF(OR($A460="",$B460="",$C460=""),"",'MPTO_working_3-way'!E459)</f>
        <v/>
      </c>
      <c r="I460" s="21" t="str">
        <f>IF(OR($A460="",$B460="",$C460=""),"",'MPTO_working_3-way'!F459)</f>
        <v/>
      </c>
      <c r="J460" s="22" t="str">
        <f>IF(OR($A460="",$B460="",$C460=""),"",'MPTO_working_3-way'!G459)</f>
        <v/>
      </c>
      <c r="K460" s="17" t="str">
        <f>IF(OR($A460="",$B460="",$C460=""),"",'OddsRatio_working_3-way'!H459)</f>
        <v/>
      </c>
      <c r="L460" s="21" t="str">
        <f>IF(OR($A460="",$B460="",$C460=""),"",'OddsRatio_working_3-way'!I459)</f>
        <v/>
      </c>
      <c r="M460" s="22" t="str">
        <f>IF(OR($A460="",$B460="",$C460=""),"",'OddsRatio_working_3-way'!J459)</f>
        <v/>
      </c>
      <c r="N460" s="17" t="str">
        <f>IF('Log_working_3-way'!$D459="","",A460^('Log_working_3-way'!$D459))</f>
        <v/>
      </c>
      <c r="O460" s="21" t="str">
        <f>IF('Log_working_3-way'!$D459="","",B460^('Log_working_3-way'!$D459))</f>
        <v/>
      </c>
      <c r="P460" s="22" t="str">
        <f>IF('Log_working_3-way'!$D459="","",C460^('Log_working_3-way'!$D459))</f>
        <v/>
      </c>
    </row>
    <row r="461" spans="4:16">
      <c r="D461" s="20" t="str">
        <f t="shared" si="7"/>
        <v/>
      </c>
      <c r="E461" s="17" t="str">
        <f>IF(OR($A461="",$B461="",$C461=""),"",A461*'MPTO_working_3-way'!$I460)</f>
        <v/>
      </c>
      <c r="F461" s="21" t="str">
        <f>IF(OR($A461="",$B461="",$C461=""),"",B461*'MPTO_working_3-way'!$I460)</f>
        <v/>
      </c>
      <c r="G461" s="22" t="str">
        <f>IF(OR($A461="",$B461="",$C461=""),"",C461*'MPTO_working_3-way'!$I460)</f>
        <v/>
      </c>
      <c r="H461" s="17" t="str">
        <f>IF(OR($A461="",$B461="",$C461=""),"",'MPTO_working_3-way'!E460)</f>
        <v/>
      </c>
      <c r="I461" s="21" t="str">
        <f>IF(OR($A461="",$B461="",$C461=""),"",'MPTO_working_3-way'!F460)</f>
        <v/>
      </c>
      <c r="J461" s="22" t="str">
        <f>IF(OR($A461="",$B461="",$C461=""),"",'MPTO_working_3-way'!G460)</f>
        <v/>
      </c>
      <c r="K461" s="17" t="str">
        <f>IF(OR($A461="",$B461="",$C461=""),"",'OddsRatio_working_3-way'!H460)</f>
        <v/>
      </c>
      <c r="L461" s="21" t="str">
        <f>IF(OR($A461="",$B461="",$C461=""),"",'OddsRatio_working_3-way'!I460)</f>
        <v/>
      </c>
      <c r="M461" s="22" t="str">
        <f>IF(OR($A461="",$B461="",$C461=""),"",'OddsRatio_working_3-way'!J460)</f>
        <v/>
      </c>
      <c r="N461" s="17" t="str">
        <f>IF('Log_working_3-way'!$D460="","",A461^('Log_working_3-way'!$D460))</f>
        <v/>
      </c>
      <c r="O461" s="21" t="str">
        <f>IF('Log_working_3-way'!$D460="","",B461^('Log_working_3-way'!$D460))</f>
        <v/>
      </c>
      <c r="P461" s="22" t="str">
        <f>IF('Log_working_3-way'!$D460="","",C461^('Log_working_3-way'!$D460))</f>
        <v/>
      </c>
    </row>
    <row r="462" spans="4:16">
      <c r="D462" s="20" t="str">
        <f t="shared" si="7"/>
        <v/>
      </c>
      <c r="E462" s="17" t="str">
        <f>IF(OR($A462="",$B462="",$C462=""),"",A462*'MPTO_working_3-way'!$I461)</f>
        <v/>
      </c>
      <c r="F462" s="21" t="str">
        <f>IF(OR($A462="",$B462="",$C462=""),"",B462*'MPTO_working_3-way'!$I461)</f>
        <v/>
      </c>
      <c r="G462" s="22" t="str">
        <f>IF(OR($A462="",$B462="",$C462=""),"",C462*'MPTO_working_3-way'!$I461)</f>
        <v/>
      </c>
      <c r="H462" s="17" t="str">
        <f>IF(OR($A462="",$B462="",$C462=""),"",'MPTO_working_3-way'!E461)</f>
        <v/>
      </c>
      <c r="I462" s="21" t="str">
        <f>IF(OR($A462="",$B462="",$C462=""),"",'MPTO_working_3-way'!F461)</f>
        <v/>
      </c>
      <c r="J462" s="22" t="str">
        <f>IF(OR($A462="",$B462="",$C462=""),"",'MPTO_working_3-way'!G461)</f>
        <v/>
      </c>
      <c r="K462" s="17" t="str">
        <f>IF(OR($A462="",$B462="",$C462=""),"",'OddsRatio_working_3-way'!H461)</f>
        <v/>
      </c>
      <c r="L462" s="21" t="str">
        <f>IF(OR($A462="",$B462="",$C462=""),"",'OddsRatio_working_3-way'!I461)</f>
        <v/>
      </c>
      <c r="M462" s="22" t="str">
        <f>IF(OR($A462="",$B462="",$C462=""),"",'OddsRatio_working_3-way'!J461)</f>
        <v/>
      </c>
      <c r="N462" s="17" t="str">
        <f>IF('Log_working_3-way'!$D461="","",A462^('Log_working_3-way'!$D461))</f>
        <v/>
      </c>
      <c r="O462" s="21" t="str">
        <f>IF('Log_working_3-way'!$D461="","",B462^('Log_working_3-way'!$D461))</f>
        <v/>
      </c>
      <c r="P462" s="22" t="str">
        <f>IF('Log_working_3-way'!$D461="","",C462^('Log_working_3-way'!$D461))</f>
        <v/>
      </c>
    </row>
    <row r="463" spans="4:16">
      <c r="D463" s="20" t="str">
        <f t="shared" si="7"/>
        <v/>
      </c>
      <c r="E463" s="17" t="str">
        <f>IF(OR($A463="",$B463="",$C463=""),"",A463*'MPTO_working_3-way'!$I462)</f>
        <v/>
      </c>
      <c r="F463" s="21" t="str">
        <f>IF(OR($A463="",$B463="",$C463=""),"",B463*'MPTO_working_3-way'!$I462)</f>
        <v/>
      </c>
      <c r="G463" s="22" t="str">
        <f>IF(OR($A463="",$B463="",$C463=""),"",C463*'MPTO_working_3-way'!$I462)</f>
        <v/>
      </c>
      <c r="H463" s="17" t="str">
        <f>IF(OR($A463="",$B463="",$C463=""),"",'MPTO_working_3-way'!E462)</f>
        <v/>
      </c>
      <c r="I463" s="21" t="str">
        <f>IF(OR($A463="",$B463="",$C463=""),"",'MPTO_working_3-way'!F462)</f>
        <v/>
      </c>
      <c r="J463" s="22" t="str">
        <f>IF(OR($A463="",$B463="",$C463=""),"",'MPTO_working_3-way'!G462)</f>
        <v/>
      </c>
      <c r="K463" s="17" t="str">
        <f>IF(OR($A463="",$B463="",$C463=""),"",'OddsRatio_working_3-way'!H462)</f>
        <v/>
      </c>
      <c r="L463" s="21" t="str">
        <f>IF(OR($A463="",$B463="",$C463=""),"",'OddsRatio_working_3-way'!I462)</f>
        <v/>
      </c>
      <c r="M463" s="22" t="str">
        <f>IF(OR($A463="",$B463="",$C463=""),"",'OddsRatio_working_3-way'!J462)</f>
        <v/>
      </c>
      <c r="N463" s="17" t="str">
        <f>IF('Log_working_3-way'!$D462="","",A463^('Log_working_3-way'!$D462))</f>
        <v/>
      </c>
      <c r="O463" s="21" t="str">
        <f>IF('Log_working_3-way'!$D462="","",B463^('Log_working_3-way'!$D462))</f>
        <v/>
      </c>
      <c r="P463" s="22" t="str">
        <f>IF('Log_working_3-way'!$D462="","",C463^('Log_working_3-way'!$D462))</f>
        <v/>
      </c>
    </row>
    <row r="464" spans="4:16">
      <c r="D464" s="20" t="str">
        <f t="shared" si="7"/>
        <v/>
      </c>
      <c r="E464" s="17" t="str">
        <f>IF(OR($A464="",$B464="",$C464=""),"",A464*'MPTO_working_3-way'!$I463)</f>
        <v/>
      </c>
      <c r="F464" s="21" t="str">
        <f>IF(OR($A464="",$B464="",$C464=""),"",B464*'MPTO_working_3-way'!$I463)</f>
        <v/>
      </c>
      <c r="G464" s="22" t="str">
        <f>IF(OR($A464="",$B464="",$C464=""),"",C464*'MPTO_working_3-way'!$I463)</f>
        <v/>
      </c>
      <c r="H464" s="17" t="str">
        <f>IF(OR($A464="",$B464="",$C464=""),"",'MPTO_working_3-way'!E463)</f>
        <v/>
      </c>
      <c r="I464" s="21" t="str">
        <f>IF(OR($A464="",$B464="",$C464=""),"",'MPTO_working_3-way'!F463)</f>
        <v/>
      </c>
      <c r="J464" s="22" t="str">
        <f>IF(OR($A464="",$B464="",$C464=""),"",'MPTO_working_3-way'!G463)</f>
        <v/>
      </c>
      <c r="K464" s="17" t="str">
        <f>IF(OR($A464="",$B464="",$C464=""),"",'OddsRatio_working_3-way'!H463)</f>
        <v/>
      </c>
      <c r="L464" s="21" t="str">
        <f>IF(OR($A464="",$B464="",$C464=""),"",'OddsRatio_working_3-way'!I463)</f>
        <v/>
      </c>
      <c r="M464" s="22" t="str">
        <f>IF(OR($A464="",$B464="",$C464=""),"",'OddsRatio_working_3-way'!J463)</f>
        <v/>
      </c>
      <c r="N464" s="17" t="str">
        <f>IF('Log_working_3-way'!$D463="","",A464^('Log_working_3-way'!$D463))</f>
        <v/>
      </c>
      <c r="O464" s="21" t="str">
        <f>IF('Log_working_3-way'!$D463="","",B464^('Log_working_3-way'!$D463))</f>
        <v/>
      </c>
      <c r="P464" s="22" t="str">
        <f>IF('Log_working_3-way'!$D463="","",C464^('Log_working_3-way'!$D463))</f>
        <v/>
      </c>
    </row>
    <row r="465" spans="4:16">
      <c r="D465" s="20" t="str">
        <f t="shared" si="7"/>
        <v/>
      </c>
      <c r="E465" s="17" t="str">
        <f>IF(OR($A465="",$B465="",$C465=""),"",A465*'MPTO_working_3-way'!$I464)</f>
        <v/>
      </c>
      <c r="F465" s="21" t="str">
        <f>IF(OR($A465="",$B465="",$C465=""),"",B465*'MPTO_working_3-way'!$I464)</f>
        <v/>
      </c>
      <c r="G465" s="22" t="str">
        <f>IF(OR($A465="",$B465="",$C465=""),"",C465*'MPTO_working_3-way'!$I464)</f>
        <v/>
      </c>
      <c r="H465" s="17" t="str">
        <f>IF(OR($A465="",$B465="",$C465=""),"",'MPTO_working_3-way'!E464)</f>
        <v/>
      </c>
      <c r="I465" s="21" t="str">
        <f>IF(OR($A465="",$B465="",$C465=""),"",'MPTO_working_3-way'!F464)</f>
        <v/>
      </c>
      <c r="J465" s="22" t="str">
        <f>IF(OR($A465="",$B465="",$C465=""),"",'MPTO_working_3-way'!G464)</f>
        <v/>
      </c>
      <c r="K465" s="17" t="str">
        <f>IF(OR($A465="",$B465="",$C465=""),"",'OddsRatio_working_3-way'!H464)</f>
        <v/>
      </c>
      <c r="L465" s="21" t="str">
        <f>IF(OR($A465="",$B465="",$C465=""),"",'OddsRatio_working_3-way'!I464)</f>
        <v/>
      </c>
      <c r="M465" s="22" t="str">
        <f>IF(OR($A465="",$B465="",$C465=""),"",'OddsRatio_working_3-way'!J464)</f>
        <v/>
      </c>
      <c r="N465" s="17" t="str">
        <f>IF('Log_working_3-way'!$D464="","",A465^('Log_working_3-way'!$D464))</f>
        <v/>
      </c>
      <c r="O465" s="21" t="str">
        <f>IF('Log_working_3-way'!$D464="","",B465^('Log_working_3-way'!$D464))</f>
        <v/>
      </c>
      <c r="P465" s="22" t="str">
        <f>IF('Log_working_3-way'!$D464="","",C465^('Log_working_3-way'!$D464))</f>
        <v/>
      </c>
    </row>
    <row r="466" spans="4:16">
      <c r="D466" s="20" t="str">
        <f t="shared" si="7"/>
        <v/>
      </c>
      <c r="E466" s="17" t="str">
        <f>IF(OR($A466="",$B466="",$C466=""),"",A466*'MPTO_working_3-way'!$I465)</f>
        <v/>
      </c>
      <c r="F466" s="21" t="str">
        <f>IF(OR($A466="",$B466="",$C466=""),"",B466*'MPTO_working_3-way'!$I465)</f>
        <v/>
      </c>
      <c r="G466" s="22" t="str">
        <f>IF(OR($A466="",$B466="",$C466=""),"",C466*'MPTO_working_3-way'!$I465)</f>
        <v/>
      </c>
      <c r="H466" s="17" t="str">
        <f>IF(OR($A466="",$B466="",$C466=""),"",'MPTO_working_3-way'!E465)</f>
        <v/>
      </c>
      <c r="I466" s="21" t="str">
        <f>IF(OR($A466="",$B466="",$C466=""),"",'MPTO_working_3-way'!F465)</f>
        <v/>
      </c>
      <c r="J466" s="22" t="str">
        <f>IF(OR($A466="",$B466="",$C466=""),"",'MPTO_working_3-way'!G465)</f>
        <v/>
      </c>
      <c r="K466" s="17" t="str">
        <f>IF(OR($A466="",$B466="",$C466=""),"",'OddsRatio_working_3-way'!H465)</f>
        <v/>
      </c>
      <c r="L466" s="21" t="str">
        <f>IF(OR($A466="",$B466="",$C466=""),"",'OddsRatio_working_3-way'!I465)</f>
        <v/>
      </c>
      <c r="M466" s="22" t="str">
        <f>IF(OR($A466="",$B466="",$C466=""),"",'OddsRatio_working_3-way'!J465)</f>
        <v/>
      </c>
      <c r="N466" s="17" t="str">
        <f>IF('Log_working_3-way'!$D465="","",A466^('Log_working_3-way'!$D465))</f>
        <v/>
      </c>
      <c r="O466" s="21" t="str">
        <f>IF('Log_working_3-way'!$D465="","",B466^('Log_working_3-way'!$D465))</f>
        <v/>
      </c>
      <c r="P466" s="22" t="str">
        <f>IF('Log_working_3-way'!$D465="","",C466^('Log_working_3-way'!$D465))</f>
        <v/>
      </c>
    </row>
    <row r="467" spans="4:16">
      <c r="D467" s="20" t="str">
        <f t="shared" si="7"/>
        <v/>
      </c>
      <c r="E467" s="17" t="str">
        <f>IF(OR($A467="",$B467="",$C467=""),"",A467*'MPTO_working_3-way'!$I466)</f>
        <v/>
      </c>
      <c r="F467" s="21" t="str">
        <f>IF(OR($A467="",$B467="",$C467=""),"",B467*'MPTO_working_3-way'!$I466)</f>
        <v/>
      </c>
      <c r="G467" s="22" t="str">
        <f>IF(OR($A467="",$B467="",$C467=""),"",C467*'MPTO_working_3-way'!$I466)</f>
        <v/>
      </c>
      <c r="H467" s="17" t="str">
        <f>IF(OR($A467="",$B467="",$C467=""),"",'MPTO_working_3-way'!E466)</f>
        <v/>
      </c>
      <c r="I467" s="21" t="str">
        <f>IF(OR($A467="",$B467="",$C467=""),"",'MPTO_working_3-way'!F466)</f>
        <v/>
      </c>
      <c r="J467" s="22" t="str">
        <f>IF(OR($A467="",$B467="",$C467=""),"",'MPTO_working_3-way'!G466)</f>
        <v/>
      </c>
      <c r="K467" s="17" t="str">
        <f>IF(OR($A467="",$B467="",$C467=""),"",'OddsRatio_working_3-way'!H466)</f>
        <v/>
      </c>
      <c r="L467" s="21" t="str">
        <f>IF(OR($A467="",$B467="",$C467=""),"",'OddsRatio_working_3-way'!I466)</f>
        <v/>
      </c>
      <c r="M467" s="22" t="str">
        <f>IF(OR($A467="",$B467="",$C467=""),"",'OddsRatio_working_3-way'!J466)</f>
        <v/>
      </c>
      <c r="N467" s="17" t="str">
        <f>IF('Log_working_3-way'!$D466="","",A467^('Log_working_3-way'!$D466))</f>
        <v/>
      </c>
      <c r="O467" s="21" t="str">
        <f>IF('Log_working_3-way'!$D466="","",B467^('Log_working_3-way'!$D466))</f>
        <v/>
      </c>
      <c r="P467" s="22" t="str">
        <f>IF('Log_working_3-way'!$D466="","",C467^('Log_working_3-way'!$D466))</f>
        <v/>
      </c>
    </row>
    <row r="468" spans="4:16">
      <c r="D468" s="20" t="str">
        <f t="shared" si="7"/>
        <v/>
      </c>
      <c r="E468" s="17" t="str">
        <f>IF(OR($A468="",$B468="",$C468=""),"",A468*'MPTO_working_3-way'!$I467)</f>
        <v/>
      </c>
      <c r="F468" s="21" t="str">
        <f>IF(OR($A468="",$B468="",$C468=""),"",B468*'MPTO_working_3-way'!$I467)</f>
        <v/>
      </c>
      <c r="G468" s="22" t="str">
        <f>IF(OR($A468="",$B468="",$C468=""),"",C468*'MPTO_working_3-way'!$I467)</f>
        <v/>
      </c>
      <c r="H468" s="17" t="str">
        <f>IF(OR($A468="",$B468="",$C468=""),"",'MPTO_working_3-way'!E467)</f>
        <v/>
      </c>
      <c r="I468" s="21" t="str">
        <f>IF(OR($A468="",$B468="",$C468=""),"",'MPTO_working_3-way'!F467)</f>
        <v/>
      </c>
      <c r="J468" s="22" t="str">
        <f>IF(OR($A468="",$B468="",$C468=""),"",'MPTO_working_3-way'!G467)</f>
        <v/>
      </c>
      <c r="K468" s="17" t="str">
        <f>IF(OR($A468="",$B468="",$C468=""),"",'OddsRatio_working_3-way'!H467)</f>
        <v/>
      </c>
      <c r="L468" s="21" t="str">
        <f>IF(OR($A468="",$B468="",$C468=""),"",'OddsRatio_working_3-way'!I467)</f>
        <v/>
      </c>
      <c r="M468" s="22" t="str">
        <f>IF(OR($A468="",$B468="",$C468=""),"",'OddsRatio_working_3-way'!J467)</f>
        <v/>
      </c>
      <c r="N468" s="17" t="str">
        <f>IF('Log_working_3-way'!$D467="","",A468^('Log_working_3-way'!$D467))</f>
        <v/>
      </c>
      <c r="O468" s="21" t="str">
        <f>IF('Log_working_3-way'!$D467="","",B468^('Log_working_3-way'!$D467))</f>
        <v/>
      </c>
      <c r="P468" s="22" t="str">
        <f>IF('Log_working_3-way'!$D467="","",C468^('Log_working_3-way'!$D467))</f>
        <v/>
      </c>
    </row>
    <row r="469" spans="4:16">
      <c r="D469" s="20" t="str">
        <f t="shared" si="7"/>
        <v/>
      </c>
      <c r="E469" s="17" t="str">
        <f>IF(OR($A469="",$B469="",$C469=""),"",A469*'MPTO_working_3-way'!$I468)</f>
        <v/>
      </c>
      <c r="F469" s="21" t="str">
        <f>IF(OR($A469="",$B469="",$C469=""),"",B469*'MPTO_working_3-way'!$I468)</f>
        <v/>
      </c>
      <c r="G469" s="22" t="str">
        <f>IF(OR($A469="",$B469="",$C469=""),"",C469*'MPTO_working_3-way'!$I468)</f>
        <v/>
      </c>
      <c r="H469" s="17" t="str">
        <f>IF(OR($A469="",$B469="",$C469=""),"",'MPTO_working_3-way'!E468)</f>
        <v/>
      </c>
      <c r="I469" s="21" t="str">
        <f>IF(OR($A469="",$B469="",$C469=""),"",'MPTO_working_3-way'!F468)</f>
        <v/>
      </c>
      <c r="J469" s="22" t="str">
        <f>IF(OR($A469="",$B469="",$C469=""),"",'MPTO_working_3-way'!G468)</f>
        <v/>
      </c>
      <c r="K469" s="17" t="str">
        <f>IF(OR($A469="",$B469="",$C469=""),"",'OddsRatio_working_3-way'!H468)</f>
        <v/>
      </c>
      <c r="L469" s="21" t="str">
        <f>IF(OR($A469="",$B469="",$C469=""),"",'OddsRatio_working_3-way'!I468)</f>
        <v/>
      </c>
      <c r="M469" s="22" t="str">
        <f>IF(OR($A469="",$B469="",$C469=""),"",'OddsRatio_working_3-way'!J468)</f>
        <v/>
      </c>
      <c r="N469" s="17" t="str">
        <f>IF('Log_working_3-way'!$D468="","",A469^('Log_working_3-way'!$D468))</f>
        <v/>
      </c>
      <c r="O469" s="21" t="str">
        <f>IF('Log_working_3-way'!$D468="","",B469^('Log_working_3-way'!$D468))</f>
        <v/>
      </c>
      <c r="P469" s="22" t="str">
        <f>IF('Log_working_3-way'!$D468="","",C469^('Log_working_3-way'!$D468))</f>
        <v/>
      </c>
    </row>
    <row r="470" spans="4:16">
      <c r="D470" s="20" t="str">
        <f t="shared" si="7"/>
        <v/>
      </c>
      <c r="E470" s="17" t="str">
        <f>IF(OR($A470="",$B470="",$C470=""),"",A470*'MPTO_working_3-way'!$I469)</f>
        <v/>
      </c>
      <c r="F470" s="21" t="str">
        <f>IF(OR($A470="",$B470="",$C470=""),"",B470*'MPTO_working_3-way'!$I469)</f>
        <v/>
      </c>
      <c r="G470" s="22" t="str">
        <f>IF(OR($A470="",$B470="",$C470=""),"",C470*'MPTO_working_3-way'!$I469)</f>
        <v/>
      </c>
      <c r="H470" s="17" t="str">
        <f>IF(OR($A470="",$B470="",$C470=""),"",'MPTO_working_3-way'!E469)</f>
        <v/>
      </c>
      <c r="I470" s="21" t="str">
        <f>IF(OR($A470="",$B470="",$C470=""),"",'MPTO_working_3-way'!F469)</f>
        <v/>
      </c>
      <c r="J470" s="22" t="str">
        <f>IF(OR($A470="",$B470="",$C470=""),"",'MPTO_working_3-way'!G469)</f>
        <v/>
      </c>
      <c r="K470" s="17" t="str">
        <f>IF(OR($A470="",$B470="",$C470=""),"",'OddsRatio_working_3-way'!H469)</f>
        <v/>
      </c>
      <c r="L470" s="21" t="str">
        <f>IF(OR($A470="",$B470="",$C470=""),"",'OddsRatio_working_3-way'!I469)</f>
        <v/>
      </c>
      <c r="M470" s="22" t="str">
        <f>IF(OR($A470="",$B470="",$C470=""),"",'OddsRatio_working_3-way'!J469)</f>
        <v/>
      </c>
      <c r="N470" s="17" t="str">
        <f>IF('Log_working_3-way'!$D469="","",A470^('Log_working_3-way'!$D469))</f>
        <v/>
      </c>
      <c r="O470" s="21" t="str">
        <f>IF('Log_working_3-way'!$D469="","",B470^('Log_working_3-way'!$D469))</f>
        <v/>
      </c>
      <c r="P470" s="22" t="str">
        <f>IF('Log_working_3-way'!$D469="","",C470^('Log_working_3-way'!$D469))</f>
        <v/>
      </c>
    </row>
    <row r="471" spans="4:16">
      <c r="D471" s="20" t="str">
        <f t="shared" si="7"/>
        <v/>
      </c>
      <c r="E471" s="17" t="str">
        <f>IF(OR($A471="",$B471="",$C471=""),"",A471*'MPTO_working_3-way'!$I470)</f>
        <v/>
      </c>
      <c r="F471" s="21" t="str">
        <f>IF(OR($A471="",$B471="",$C471=""),"",B471*'MPTO_working_3-way'!$I470)</f>
        <v/>
      </c>
      <c r="G471" s="22" t="str">
        <f>IF(OR($A471="",$B471="",$C471=""),"",C471*'MPTO_working_3-way'!$I470)</f>
        <v/>
      </c>
      <c r="H471" s="17" t="str">
        <f>IF(OR($A471="",$B471="",$C471=""),"",'MPTO_working_3-way'!E470)</f>
        <v/>
      </c>
      <c r="I471" s="21" t="str">
        <f>IF(OR($A471="",$B471="",$C471=""),"",'MPTO_working_3-way'!F470)</f>
        <v/>
      </c>
      <c r="J471" s="22" t="str">
        <f>IF(OR($A471="",$B471="",$C471=""),"",'MPTO_working_3-way'!G470)</f>
        <v/>
      </c>
      <c r="K471" s="17" t="str">
        <f>IF(OR($A471="",$B471="",$C471=""),"",'OddsRatio_working_3-way'!H470)</f>
        <v/>
      </c>
      <c r="L471" s="21" t="str">
        <f>IF(OR($A471="",$B471="",$C471=""),"",'OddsRatio_working_3-way'!I470)</f>
        <v/>
      </c>
      <c r="M471" s="22" t="str">
        <f>IF(OR($A471="",$B471="",$C471=""),"",'OddsRatio_working_3-way'!J470)</f>
        <v/>
      </c>
      <c r="N471" s="17" t="str">
        <f>IF('Log_working_3-way'!$D470="","",A471^('Log_working_3-way'!$D470))</f>
        <v/>
      </c>
      <c r="O471" s="21" t="str">
        <f>IF('Log_working_3-way'!$D470="","",B471^('Log_working_3-way'!$D470))</f>
        <v/>
      </c>
      <c r="P471" s="22" t="str">
        <f>IF('Log_working_3-way'!$D470="","",C471^('Log_working_3-way'!$D470))</f>
        <v/>
      </c>
    </row>
    <row r="472" spans="4:16">
      <c r="D472" s="20" t="str">
        <f t="shared" si="7"/>
        <v/>
      </c>
      <c r="E472" s="17" t="str">
        <f>IF(OR($A472="",$B472="",$C472=""),"",A472*'MPTO_working_3-way'!$I471)</f>
        <v/>
      </c>
      <c r="F472" s="21" t="str">
        <f>IF(OR($A472="",$B472="",$C472=""),"",B472*'MPTO_working_3-way'!$I471)</f>
        <v/>
      </c>
      <c r="G472" s="22" t="str">
        <f>IF(OR($A472="",$B472="",$C472=""),"",C472*'MPTO_working_3-way'!$I471)</f>
        <v/>
      </c>
      <c r="H472" s="17" t="str">
        <f>IF(OR($A472="",$B472="",$C472=""),"",'MPTO_working_3-way'!E471)</f>
        <v/>
      </c>
      <c r="I472" s="21" t="str">
        <f>IF(OR($A472="",$B472="",$C472=""),"",'MPTO_working_3-way'!F471)</f>
        <v/>
      </c>
      <c r="J472" s="22" t="str">
        <f>IF(OR($A472="",$B472="",$C472=""),"",'MPTO_working_3-way'!G471)</f>
        <v/>
      </c>
      <c r="K472" s="17" t="str">
        <f>IF(OR($A472="",$B472="",$C472=""),"",'OddsRatio_working_3-way'!H471)</f>
        <v/>
      </c>
      <c r="L472" s="21" t="str">
        <f>IF(OR($A472="",$B472="",$C472=""),"",'OddsRatio_working_3-way'!I471)</f>
        <v/>
      </c>
      <c r="M472" s="22" t="str">
        <f>IF(OR($A472="",$B472="",$C472=""),"",'OddsRatio_working_3-way'!J471)</f>
        <v/>
      </c>
      <c r="N472" s="17" t="str">
        <f>IF('Log_working_3-way'!$D471="","",A472^('Log_working_3-way'!$D471))</f>
        <v/>
      </c>
      <c r="O472" s="21" t="str">
        <f>IF('Log_working_3-way'!$D471="","",B472^('Log_working_3-way'!$D471))</f>
        <v/>
      </c>
      <c r="P472" s="22" t="str">
        <f>IF('Log_working_3-way'!$D471="","",C472^('Log_working_3-way'!$D471))</f>
        <v/>
      </c>
    </row>
    <row r="473" spans="4:16">
      <c r="D473" s="20" t="str">
        <f t="shared" si="7"/>
        <v/>
      </c>
      <c r="E473" s="17" t="str">
        <f>IF(OR($A473="",$B473="",$C473=""),"",A473*'MPTO_working_3-way'!$I472)</f>
        <v/>
      </c>
      <c r="F473" s="21" t="str">
        <f>IF(OR($A473="",$B473="",$C473=""),"",B473*'MPTO_working_3-way'!$I472)</f>
        <v/>
      </c>
      <c r="G473" s="22" t="str">
        <f>IF(OR($A473="",$B473="",$C473=""),"",C473*'MPTO_working_3-way'!$I472)</f>
        <v/>
      </c>
      <c r="H473" s="17" t="str">
        <f>IF(OR($A473="",$B473="",$C473=""),"",'MPTO_working_3-way'!E472)</f>
        <v/>
      </c>
      <c r="I473" s="21" t="str">
        <f>IF(OR($A473="",$B473="",$C473=""),"",'MPTO_working_3-way'!F472)</f>
        <v/>
      </c>
      <c r="J473" s="22" t="str">
        <f>IF(OR($A473="",$B473="",$C473=""),"",'MPTO_working_3-way'!G472)</f>
        <v/>
      </c>
      <c r="K473" s="17" t="str">
        <f>IF(OR($A473="",$B473="",$C473=""),"",'OddsRatio_working_3-way'!H472)</f>
        <v/>
      </c>
      <c r="L473" s="21" t="str">
        <f>IF(OR($A473="",$B473="",$C473=""),"",'OddsRatio_working_3-way'!I472)</f>
        <v/>
      </c>
      <c r="M473" s="22" t="str">
        <f>IF(OR($A473="",$B473="",$C473=""),"",'OddsRatio_working_3-way'!J472)</f>
        <v/>
      </c>
      <c r="N473" s="17" t="str">
        <f>IF('Log_working_3-way'!$D472="","",A473^('Log_working_3-way'!$D472))</f>
        <v/>
      </c>
      <c r="O473" s="21" t="str">
        <f>IF('Log_working_3-way'!$D472="","",B473^('Log_working_3-way'!$D472))</f>
        <v/>
      </c>
      <c r="P473" s="22" t="str">
        <f>IF('Log_working_3-way'!$D472="","",C473^('Log_working_3-way'!$D472))</f>
        <v/>
      </c>
    </row>
    <row r="474" spans="4:16">
      <c r="D474" s="20" t="str">
        <f t="shared" si="7"/>
        <v/>
      </c>
      <c r="E474" s="17" t="str">
        <f>IF(OR($A474="",$B474="",$C474=""),"",A474*'MPTO_working_3-way'!$I473)</f>
        <v/>
      </c>
      <c r="F474" s="21" t="str">
        <f>IF(OR($A474="",$B474="",$C474=""),"",B474*'MPTO_working_3-way'!$I473)</f>
        <v/>
      </c>
      <c r="G474" s="22" t="str">
        <f>IF(OR($A474="",$B474="",$C474=""),"",C474*'MPTO_working_3-way'!$I473)</f>
        <v/>
      </c>
      <c r="H474" s="17" t="str">
        <f>IF(OR($A474="",$B474="",$C474=""),"",'MPTO_working_3-way'!E473)</f>
        <v/>
      </c>
      <c r="I474" s="21" t="str">
        <f>IF(OR($A474="",$B474="",$C474=""),"",'MPTO_working_3-way'!F473)</f>
        <v/>
      </c>
      <c r="J474" s="22" t="str">
        <f>IF(OR($A474="",$B474="",$C474=""),"",'MPTO_working_3-way'!G473)</f>
        <v/>
      </c>
      <c r="K474" s="17" t="str">
        <f>IF(OR($A474="",$B474="",$C474=""),"",'OddsRatio_working_3-way'!H473)</f>
        <v/>
      </c>
      <c r="L474" s="21" t="str">
        <f>IF(OR($A474="",$B474="",$C474=""),"",'OddsRatio_working_3-way'!I473)</f>
        <v/>
      </c>
      <c r="M474" s="22" t="str">
        <f>IF(OR($A474="",$B474="",$C474=""),"",'OddsRatio_working_3-way'!J473)</f>
        <v/>
      </c>
      <c r="N474" s="17" t="str">
        <f>IF('Log_working_3-way'!$D473="","",A474^('Log_working_3-way'!$D473))</f>
        <v/>
      </c>
      <c r="O474" s="21" t="str">
        <f>IF('Log_working_3-way'!$D473="","",B474^('Log_working_3-way'!$D473))</f>
        <v/>
      </c>
      <c r="P474" s="22" t="str">
        <f>IF('Log_working_3-way'!$D473="","",C474^('Log_working_3-way'!$D473))</f>
        <v/>
      </c>
    </row>
    <row r="475" spans="4:16">
      <c r="D475" s="20" t="str">
        <f t="shared" si="7"/>
        <v/>
      </c>
      <c r="E475" s="17" t="str">
        <f>IF(OR($A475="",$B475="",$C475=""),"",A475*'MPTO_working_3-way'!$I474)</f>
        <v/>
      </c>
      <c r="F475" s="21" t="str">
        <f>IF(OR($A475="",$B475="",$C475=""),"",B475*'MPTO_working_3-way'!$I474)</f>
        <v/>
      </c>
      <c r="G475" s="22" t="str">
        <f>IF(OR($A475="",$B475="",$C475=""),"",C475*'MPTO_working_3-way'!$I474)</f>
        <v/>
      </c>
      <c r="H475" s="17" t="str">
        <f>IF(OR($A475="",$B475="",$C475=""),"",'MPTO_working_3-way'!E474)</f>
        <v/>
      </c>
      <c r="I475" s="21" t="str">
        <f>IF(OR($A475="",$B475="",$C475=""),"",'MPTO_working_3-way'!F474)</f>
        <v/>
      </c>
      <c r="J475" s="22" t="str">
        <f>IF(OR($A475="",$B475="",$C475=""),"",'MPTO_working_3-way'!G474)</f>
        <v/>
      </c>
      <c r="K475" s="17" t="str">
        <f>IF(OR($A475="",$B475="",$C475=""),"",'OddsRatio_working_3-way'!H474)</f>
        <v/>
      </c>
      <c r="L475" s="21" t="str">
        <f>IF(OR($A475="",$B475="",$C475=""),"",'OddsRatio_working_3-way'!I474)</f>
        <v/>
      </c>
      <c r="M475" s="22" t="str">
        <f>IF(OR($A475="",$B475="",$C475=""),"",'OddsRatio_working_3-way'!J474)</f>
        <v/>
      </c>
      <c r="N475" s="17" t="str">
        <f>IF('Log_working_3-way'!$D474="","",A475^('Log_working_3-way'!$D474))</f>
        <v/>
      </c>
      <c r="O475" s="21" t="str">
        <f>IF('Log_working_3-way'!$D474="","",B475^('Log_working_3-way'!$D474))</f>
        <v/>
      </c>
      <c r="P475" s="22" t="str">
        <f>IF('Log_working_3-way'!$D474="","",C475^('Log_working_3-way'!$D474))</f>
        <v/>
      </c>
    </row>
    <row r="476" spans="4:16">
      <c r="D476" s="20" t="str">
        <f t="shared" si="7"/>
        <v/>
      </c>
      <c r="E476" s="17" t="str">
        <f>IF(OR($A476="",$B476="",$C476=""),"",A476*'MPTO_working_3-way'!$I475)</f>
        <v/>
      </c>
      <c r="F476" s="21" t="str">
        <f>IF(OR($A476="",$B476="",$C476=""),"",B476*'MPTO_working_3-way'!$I475)</f>
        <v/>
      </c>
      <c r="G476" s="22" t="str">
        <f>IF(OR($A476="",$B476="",$C476=""),"",C476*'MPTO_working_3-way'!$I475)</f>
        <v/>
      </c>
      <c r="H476" s="17" t="str">
        <f>IF(OR($A476="",$B476="",$C476=""),"",'MPTO_working_3-way'!E475)</f>
        <v/>
      </c>
      <c r="I476" s="21" t="str">
        <f>IF(OR($A476="",$B476="",$C476=""),"",'MPTO_working_3-way'!F475)</f>
        <v/>
      </c>
      <c r="J476" s="22" t="str">
        <f>IF(OR($A476="",$B476="",$C476=""),"",'MPTO_working_3-way'!G475)</f>
        <v/>
      </c>
      <c r="K476" s="17" t="str">
        <f>IF(OR($A476="",$B476="",$C476=""),"",'OddsRatio_working_3-way'!H475)</f>
        <v/>
      </c>
      <c r="L476" s="21" t="str">
        <f>IF(OR($A476="",$B476="",$C476=""),"",'OddsRatio_working_3-way'!I475)</f>
        <v/>
      </c>
      <c r="M476" s="22" t="str">
        <f>IF(OR($A476="",$B476="",$C476=""),"",'OddsRatio_working_3-way'!J475)</f>
        <v/>
      </c>
      <c r="N476" s="17" t="str">
        <f>IF('Log_working_3-way'!$D475="","",A476^('Log_working_3-way'!$D475))</f>
        <v/>
      </c>
      <c r="O476" s="21" t="str">
        <f>IF('Log_working_3-way'!$D475="","",B476^('Log_working_3-way'!$D475))</f>
        <v/>
      </c>
      <c r="P476" s="22" t="str">
        <f>IF('Log_working_3-way'!$D475="","",C476^('Log_working_3-way'!$D475))</f>
        <v/>
      </c>
    </row>
    <row r="477" spans="4:16">
      <c r="D477" s="20" t="str">
        <f t="shared" si="7"/>
        <v/>
      </c>
      <c r="E477" s="17" t="str">
        <f>IF(OR($A477="",$B477="",$C477=""),"",A477*'MPTO_working_3-way'!$I476)</f>
        <v/>
      </c>
      <c r="F477" s="21" t="str">
        <f>IF(OR($A477="",$B477="",$C477=""),"",B477*'MPTO_working_3-way'!$I476)</f>
        <v/>
      </c>
      <c r="G477" s="22" t="str">
        <f>IF(OR($A477="",$B477="",$C477=""),"",C477*'MPTO_working_3-way'!$I476)</f>
        <v/>
      </c>
      <c r="H477" s="17" t="str">
        <f>IF(OR($A477="",$B477="",$C477=""),"",'MPTO_working_3-way'!E476)</f>
        <v/>
      </c>
      <c r="I477" s="21" t="str">
        <f>IF(OR($A477="",$B477="",$C477=""),"",'MPTO_working_3-way'!F476)</f>
        <v/>
      </c>
      <c r="J477" s="22" t="str">
        <f>IF(OR($A477="",$B477="",$C477=""),"",'MPTO_working_3-way'!G476)</f>
        <v/>
      </c>
      <c r="K477" s="17" t="str">
        <f>IF(OR($A477="",$B477="",$C477=""),"",'OddsRatio_working_3-way'!H476)</f>
        <v/>
      </c>
      <c r="L477" s="21" t="str">
        <f>IF(OR($A477="",$B477="",$C477=""),"",'OddsRatio_working_3-way'!I476)</f>
        <v/>
      </c>
      <c r="M477" s="22" t="str">
        <f>IF(OR($A477="",$B477="",$C477=""),"",'OddsRatio_working_3-way'!J476)</f>
        <v/>
      </c>
      <c r="N477" s="17" t="str">
        <f>IF('Log_working_3-way'!$D476="","",A477^('Log_working_3-way'!$D476))</f>
        <v/>
      </c>
      <c r="O477" s="21" t="str">
        <f>IF('Log_working_3-way'!$D476="","",B477^('Log_working_3-way'!$D476))</f>
        <v/>
      </c>
      <c r="P477" s="22" t="str">
        <f>IF('Log_working_3-way'!$D476="","",C477^('Log_working_3-way'!$D476))</f>
        <v/>
      </c>
    </row>
    <row r="478" spans="4:16">
      <c r="D478" s="20" t="str">
        <f t="shared" si="7"/>
        <v/>
      </c>
      <c r="E478" s="17" t="str">
        <f>IF(OR($A478="",$B478="",$C478=""),"",A478*'MPTO_working_3-way'!$I477)</f>
        <v/>
      </c>
      <c r="F478" s="21" t="str">
        <f>IF(OR($A478="",$B478="",$C478=""),"",B478*'MPTO_working_3-way'!$I477)</f>
        <v/>
      </c>
      <c r="G478" s="22" t="str">
        <f>IF(OR($A478="",$B478="",$C478=""),"",C478*'MPTO_working_3-way'!$I477)</f>
        <v/>
      </c>
      <c r="H478" s="17" t="str">
        <f>IF(OR($A478="",$B478="",$C478=""),"",'MPTO_working_3-way'!E477)</f>
        <v/>
      </c>
      <c r="I478" s="21" t="str">
        <f>IF(OR($A478="",$B478="",$C478=""),"",'MPTO_working_3-way'!F477)</f>
        <v/>
      </c>
      <c r="J478" s="22" t="str">
        <f>IF(OR($A478="",$B478="",$C478=""),"",'MPTO_working_3-way'!G477)</f>
        <v/>
      </c>
      <c r="K478" s="17" t="str">
        <f>IF(OR($A478="",$B478="",$C478=""),"",'OddsRatio_working_3-way'!H477)</f>
        <v/>
      </c>
      <c r="L478" s="21" t="str">
        <f>IF(OR($A478="",$B478="",$C478=""),"",'OddsRatio_working_3-way'!I477)</f>
        <v/>
      </c>
      <c r="M478" s="22" t="str">
        <f>IF(OR($A478="",$B478="",$C478=""),"",'OddsRatio_working_3-way'!J477)</f>
        <v/>
      </c>
      <c r="N478" s="17" t="str">
        <f>IF('Log_working_3-way'!$D477="","",A478^('Log_working_3-way'!$D477))</f>
        <v/>
      </c>
      <c r="O478" s="21" t="str">
        <f>IF('Log_working_3-way'!$D477="","",B478^('Log_working_3-way'!$D477))</f>
        <v/>
      </c>
      <c r="P478" s="22" t="str">
        <f>IF('Log_working_3-way'!$D477="","",C478^('Log_working_3-way'!$D477))</f>
        <v/>
      </c>
    </row>
    <row r="479" spans="4:16">
      <c r="D479" s="20" t="str">
        <f t="shared" si="7"/>
        <v/>
      </c>
      <c r="E479" s="17" t="str">
        <f>IF(OR($A479="",$B479="",$C479=""),"",A479*'MPTO_working_3-way'!$I478)</f>
        <v/>
      </c>
      <c r="F479" s="21" t="str">
        <f>IF(OR($A479="",$B479="",$C479=""),"",B479*'MPTO_working_3-way'!$I478)</f>
        <v/>
      </c>
      <c r="G479" s="22" t="str">
        <f>IF(OR($A479="",$B479="",$C479=""),"",C479*'MPTO_working_3-way'!$I478)</f>
        <v/>
      </c>
      <c r="H479" s="17" t="str">
        <f>IF(OR($A479="",$B479="",$C479=""),"",'MPTO_working_3-way'!E478)</f>
        <v/>
      </c>
      <c r="I479" s="21" t="str">
        <f>IF(OR($A479="",$B479="",$C479=""),"",'MPTO_working_3-way'!F478)</f>
        <v/>
      </c>
      <c r="J479" s="22" t="str">
        <f>IF(OR($A479="",$B479="",$C479=""),"",'MPTO_working_3-way'!G478)</f>
        <v/>
      </c>
      <c r="K479" s="17" t="str">
        <f>IF(OR($A479="",$B479="",$C479=""),"",'OddsRatio_working_3-way'!H478)</f>
        <v/>
      </c>
      <c r="L479" s="21" t="str">
        <f>IF(OR($A479="",$B479="",$C479=""),"",'OddsRatio_working_3-way'!I478)</f>
        <v/>
      </c>
      <c r="M479" s="22" t="str">
        <f>IF(OR($A479="",$B479="",$C479=""),"",'OddsRatio_working_3-way'!J478)</f>
        <v/>
      </c>
      <c r="N479" s="17" t="str">
        <f>IF('Log_working_3-way'!$D478="","",A479^('Log_working_3-way'!$D478))</f>
        <v/>
      </c>
      <c r="O479" s="21" t="str">
        <f>IF('Log_working_3-way'!$D478="","",B479^('Log_working_3-way'!$D478))</f>
        <v/>
      </c>
      <c r="P479" s="22" t="str">
        <f>IF('Log_working_3-way'!$D478="","",C479^('Log_working_3-way'!$D478))</f>
        <v/>
      </c>
    </row>
    <row r="480" spans="4:16">
      <c r="D480" s="20" t="str">
        <f t="shared" si="7"/>
        <v/>
      </c>
      <c r="E480" s="17" t="str">
        <f>IF(OR($A480="",$B480="",$C480=""),"",A480*'MPTO_working_3-way'!$I479)</f>
        <v/>
      </c>
      <c r="F480" s="21" t="str">
        <f>IF(OR($A480="",$B480="",$C480=""),"",B480*'MPTO_working_3-way'!$I479)</f>
        <v/>
      </c>
      <c r="G480" s="22" t="str">
        <f>IF(OR($A480="",$B480="",$C480=""),"",C480*'MPTO_working_3-way'!$I479)</f>
        <v/>
      </c>
      <c r="H480" s="17" t="str">
        <f>IF(OR($A480="",$B480="",$C480=""),"",'MPTO_working_3-way'!E479)</f>
        <v/>
      </c>
      <c r="I480" s="21" t="str">
        <f>IF(OR($A480="",$B480="",$C480=""),"",'MPTO_working_3-way'!F479)</f>
        <v/>
      </c>
      <c r="J480" s="22" t="str">
        <f>IF(OR($A480="",$B480="",$C480=""),"",'MPTO_working_3-way'!G479)</f>
        <v/>
      </c>
      <c r="K480" s="17" t="str">
        <f>IF(OR($A480="",$B480="",$C480=""),"",'OddsRatio_working_3-way'!H479)</f>
        <v/>
      </c>
      <c r="L480" s="21" t="str">
        <f>IF(OR($A480="",$B480="",$C480=""),"",'OddsRatio_working_3-way'!I479)</f>
        <v/>
      </c>
      <c r="M480" s="22" t="str">
        <f>IF(OR($A480="",$B480="",$C480=""),"",'OddsRatio_working_3-way'!J479)</f>
        <v/>
      </c>
      <c r="N480" s="17" t="str">
        <f>IF('Log_working_3-way'!$D479="","",A480^('Log_working_3-way'!$D479))</f>
        <v/>
      </c>
      <c r="O480" s="21" t="str">
        <f>IF('Log_working_3-way'!$D479="","",B480^('Log_working_3-way'!$D479))</f>
        <v/>
      </c>
      <c r="P480" s="22" t="str">
        <f>IF('Log_working_3-way'!$D479="","",C480^('Log_working_3-way'!$D479))</f>
        <v/>
      </c>
    </row>
    <row r="481" spans="4:16">
      <c r="D481" s="20" t="str">
        <f t="shared" si="7"/>
        <v/>
      </c>
      <c r="E481" s="17" t="str">
        <f>IF(OR($A481="",$B481="",$C481=""),"",A481*'MPTO_working_3-way'!$I480)</f>
        <v/>
      </c>
      <c r="F481" s="21" t="str">
        <f>IF(OR($A481="",$B481="",$C481=""),"",B481*'MPTO_working_3-way'!$I480)</f>
        <v/>
      </c>
      <c r="G481" s="22" t="str">
        <f>IF(OR($A481="",$B481="",$C481=""),"",C481*'MPTO_working_3-way'!$I480)</f>
        <v/>
      </c>
      <c r="H481" s="17" t="str">
        <f>IF(OR($A481="",$B481="",$C481=""),"",'MPTO_working_3-way'!E480)</f>
        <v/>
      </c>
      <c r="I481" s="21" t="str">
        <f>IF(OR($A481="",$B481="",$C481=""),"",'MPTO_working_3-way'!F480)</f>
        <v/>
      </c>
      <c r="J481" s="22" t="str">
        <f>IF(OR($A481="",$B481="",$C481=""),"",'MPTO_working_3-way'!G480)</f>
        <v/>
      </c>
      <c r="K481" s="17" t="str">
        <f>IF(OR($A481="",$B481="",$C481=""),"",'OddsRatio_working_3-way'!H480)</f>
        <v/>
      </c>
      <c r="L481" s="21" t="str">
        <f>IF(OR($A481="",$B481="",$C481=""),"",'OddsRatio_working_3-way'!I480)</f>
        <v/>
      </c>
      <c r="M481" s="22" t="str">
        <f>IF(OR($A481="",$B481="",$C481=""),"",'OddsRatio_working_3-way'!J480)</f>
        <v/>
      </c>
      <c r="N481" s="17" t="str">
        <f>IF('Log_working_3-way'!$D480="","",A481^('Log_working_3-way'!$D480))</f>
        <v/>
      </c>
      <c r="O481" s="21" t="str">
        <f>IF('Log_working_3-way'!$D480="","",B481^('Log_working_3-way'!$D480))</f>
        <v/>
      </c>
      <c r="P481" s="22" t="str">
        <f>IF('Log_working_3-way'!$D480="","",C481^('Log_working_3-way'!$D480))</f>
        <v/>
      </c>
    </row>
    <row r="482" spans="4:16">
      <c r="D482" s="20" t="str">
        <f t="shared" si="7"/>
        <v/>
      </c>
      <c r="E482" s="17" t="str">
        <f>IF(OR($A482="",$B482="",$C482=""),"",A482*'MPTO_working_3-way'!$I481)</f>
        <v/>
      </c>
      <c r="F482" s="21" t="str">
        <f>IF(OR($A482="",$B482="",$C482=""),"",B482*'MPTO_working_3-way'!$I481)</f>
        <v/>
      </c>
      <c r="G482" s="22" t="str">
        <f>IF(OR($A482="",$B482="",$C482=""),"",C482*'MPTO_working_3-way'!$I481)</f>
        <v/>
      </c>
      <c r="H482" s="17" t="str">
        <f>IF(OR($A482="",$B482="",$C482=""),"",'MPTO_working_3-way'!E481)</f>
        <v/>
      </c>
      <c r="I482" s="21" t="str">
        <f>IF(OR($A482="",$B482="",$C482=""),"",'MPTO_working_3-way'!F481)</f>
        <v/>
      </c>
      <c r="J482" s="22" t="str">
        <f>IF(OR($A482="",$B482="",$C482=""),"",'MPTO_working_3-way'!G481)</f>
        <v/>
      </c>
      <c r="K482" s="17" t="str">
        <f>IF(OR($A482="",$B482="",$C482=""),"",'OddsRatio_working_3-way'!H481)</f>
        <v/>
      </c>
      <c r="L482" s="21" t="str">
        <f>IF(OR($A482="",$B482="",$C482=""),"",'OddsRatio_working_3-way'!I481)</f>
        <v/>
      </c>
      <c r="M482" s="22" t="str">
        <f>IF(OR($A482="",$B482="",$C482=""),"",'OddsRatio_working_3-way'!J481)</f>
        <v/>
      </c>
      <c r="N482" s="17" t="str">
        <f>IF('Log_working_3-way'!$D481="","",A482^('Log_working_3-way'!$D481))</f>
        <v/>
      </c>
      <c r="O482" s="21" t="str">
        <f>IF('Log_working_3-way'!$D481="","",B482^('Log_working_3-way'!$D481))</f>
        <v/>
      </c>
      <c r="P482" s="22" t="str">
        <f>IF('Log_working_3-way'!$D481="","",C482^('Log_working_3-way'!$D481))</f>
        <v/>
      </c>
    </row>
    <row r="483" spans="4:16">
      <c r="D483" s="20" t="str">
        <f t="shared" si="7"/>
        <v/>
      </c>
      <c r="E483" s="17" t="str">
        <f>IF(OR($A483="",$B483="",$C483=""),"",A483*'MPTO_working_3-way'!$I482)</f>
        <v/>
      </c>
      <c r="F483" s="21" t="str">
        <f>IF(OR($A483="",$B483="",$C483=""),"",B483*'MPTO_working_3-way'!$I482)</f>
        <v/>
      </c>
      <c r="G483" s="22" t="str">
        <f>IF(OR($A483="",$B483="",$C483=""),"",C483*'MPTO_working_3-way'!$I482)</f>
        <v/>
      </c>
      <c r="H483" s="17" t="str">
        <f>IF(OR($A483="",$B483="",$C483=""),"",'MPTO_working_3-way'!E482)</f>
        <v/>
      </c>
      <c r="I483" s="21" t="str">
        <f>IF(OR($A483="",$B483="",$C483=""),"",'MPTO_working_3-way'!F482)</f>
        <v/>
      </c>
      <c r="J483" s="22" t="str">
        <f>IF(OR($A483="",$B483="",$C483=""),"",'MPTO_working_3-way'!G482)</f>
        <v/>
      </c>
      <c r="K483" s="17" t="str">
        <f>IF(OR($A483="",$B483="",$C483=""),"",'OddsRatio_working_3-way'!H482)</f>
        <v/>
      </c>
      <c r="L483" s="21" t="str">
        <f>IF(OR($A483="",$B483="",$C483=""),"",'OddsRatio_working_3-way'!I482)</f>
        <v/>
      </c>
      <c r="M483" s="22" t="str">
        <f>IF(OR($A483="",$B483="",$C483=""),"",'OddsRatio_working_3-way'!J482)</f>
        <v/>
      </c>
      <c r="N483" s="17" t="str">
        <f>IF('Log_working_3-way'!$D482="","",A483^('Log_working_3-way'!$D482))</f>
        <v/>
      </c>
      <c r="O483" s="21" t="str">
        <f>IF('Log_working_3-way'!$D482="","",B483^('Log_working_3-way'!$D482))</f>
        <v/>
      </c>
      <c r="P483" s="22" t="str">
        <f>IF('Log_working_3-way'!$D482="","",C483^('Log_working_3-way'!$D482))</f>
        <v/>
      </c>
    </row>
    <row r="484" spans="4:16">
      <c r="D484" s="20" t="str">
        <f t="shared" si="7"/>
        <v/>
      </c>
      <c r="E484" s="17" t="str">
        <f>IF(OR($A484="",$B484="",$C484=""),"",A484*'MPTO_working_3-way'!$I483)</f>
        <v/>
      </c>
      <c r="F484" s="21" t="str">
        <f>IF(OR($A484="",$B484="",$C484=""),"",B484*'MPTO_working_3-way'!$I483)</f>
        <v/>
      </c>
      <c r="G484" s="22" t="str">
        <f>IF(OR($A484="",$B484="",$C484=""),"",C484*'MPTO_working_3-way'!$I483)</f>
        <v/>
      </c>
      <c r="H484" s="17" t="str">
        <f>IF(OR($A484="",$B484="",$C484=""),"",'MPTO_working_3-way'!E483)</f>
        <v/>
      </c>
      <c r="I484" s="21" t="str">
        <f>IF(OR($A484="",$B484="",$C484=""),"",'MPTO_working_3-way'!F483)</f>
        <v/>
      </c>
      <c r="J484" s="22" t="str">
        <f>IF(OR($A484="",$B484="",$C484=""),"",'MPTO_working_3-way'!G483)</f>
        <v/>
      </c>
      <c r="K484" s="17" t="str">
        <f>IF(OR($A484="",$B484="",$C484=""),"",'OddsRatio_working_3-way'!H483)</f>
        <v/>
      </c>
      <c r="L484" s="21" t="str">
        <f>IF(OR($A484="",$B484="",$C484=""),"",'OddsRatio_working_3-way'!I483)</f>
        <v/>
      </c>
      <c r="M484" s="22" t="str">
        <f>IF(OR($A484="",$B484="",$C484=""),"",'OddsRatio_working_3-way'!J483)</f>
        <v/>
      </c>
      <c r="N484" s="17" t="str">
        <f>IF('Log_working_3-way'!$D483="","",A484^('Log_working_3-way'!$D483))</f>
        <v/>
      </c>
      <c r="O484" s="21" t="str">
        <f>IF('Log_working_3-way'!$D483="","",B484^('Log_working_3-way'!$D483))</f>
        <v/>
      </c>
      <c r="P484" s="22" t="str">
        <f>IF('Log_working_3-way'!$D483="","",C484^('Log_working_3-way'!$D483))</f>
        <v/>
      </c>
    </row>
    <row r="485" spans="4:16">
      <c r="D485" s="20" t="str">
        <f t="shared" si="7"/>
        <v/>
      </c>
      <c r="E485" s="17" t="str">
        <f>IF(OR($A485="",$B485="",$C485=""),"",A485*'MPTO_working_3-way'!$I484)</f>
        <v/>
      </c>
      <c r="F485" s="21" t="str">
        <f>IF(OR($A485="",$B485="",$C485=""),"",B485*'MPTO_working_3-way'!$I484)</f>
        <v/>
      </c>
      <c r="G485" s="22" t="str">
        <f>IF(OR($A485="",$B485="",$C485=""),"",C485*'MPTO_working_3-way'!$I484)</f>
        <v/>
      </c>
      <c r="H485" s="17" t="str">
        <f>IF(OR($A485="",$B485="",$C485=""),"",'MPTO_working_3-way'!E484)</f>
        <v/>
      </c>
      <c r="I485" s="21" t="str">
        <f>IF(OR($A485="",$B485="",$C485=""),"",'MPTO_working_3-way'!F484)</f>
        <v/>
      </c>
      <c r="J485" s="22" t="str">
        <f>IF(OR($A485="",$B485="",$C485=""),"",'MPTO_working_3-way'!G484)</f>
        <v/>
      </c>
      <c r="K485" s="17" t="str">
        <f>IF(OR($A485="",$B485="",$C485=""),"",'OddsRatio_working_3-way'!H484)</f>
        <v/>
      </c>
      <c r="L485" s="21" t="str">
        <f>IF(OR($A485="",$B485="",$C485=""),"",'OddsRatio_working_3-way'!I484)</f>
        <v/>
      </c>
      <c r="M485" s="22" t="str">
        <f>IF(OR($A485="",$B485="",$C485=""),"",'OddsRatio_working_3-way'!J484)</f>
        <v/>
      </c>
      <c r="N485" s="17" t="str">
        <f>IF('Log_working_3-way'!$D484="","",A485^('Log_working_3-way'!$D484))</f>
        <v/>
      </c>
      <c r="O485" s="21" t="str">
        <f>IF('Log_working_3-way'!$D484="","",B485^('Log_working_3-way'!$D484))</f>
        <v/>
      </c>
      <c r="P485" s="22" t="str">
        <f>IF('Log_working_3-way'!$D484="","",C485^('Log_working_3-way'!$D484))</f>
        <v/>
      </c>
    </row>
    <row r="486" spans="4:16">
      <c r="D486" s="20" t="str">
        <f t="shared" si="7"/>
        <v/>
      </c>
      <c r="E486" s="17" t="str">
        <f>IF(OR($A486="",$B486="",$C486=""),"",A486*'MPTO_working_3-way'!$I485)</f>
        <v/>
      </c>
      <c r="F486" s="21" t="str">
        <f>IF(OR($A486="",$B486="",$C486=""),"",B486*'MPTO_working_3-way'!$I485)</f>
        <v/>
      </c>
      <c r="G486" s="22" t="str">
        <f>IF(OR($A486="",$B486="",$C486=""),"",C486*'MPTO_working_3-way'!$I485)</f>
        <v/>
      </c>
      <c r="H486" s="17" t="str">
        <f>IF(OR($A486="",$B486="",$C486=""),"",'MPTO_working_3-way'!E485)</f>
        <v/>
      </c>
      <c r="I486" s="21" t="str">
        <f>IF(OR($A486="",$B486="",$C486=""),"",'MPTO_working_3-way'!F485)</f>
        <v/>
      </c>
      <c r="J486" s="22" t="str">
        <f>IF(OR($A486="",$B486="",$C486=""),"",'MPTO_working_3-way'!G485)</f>
        <v/>
      </c>
      <c r="K486" s="17" t="str">
        <f>IF(OR($A486="",$B486="",$C486=""),"",'OddsRatio_working_3-way'!H485)</f>
        <v/>
      </c>
      <c r="L486" s="21" t="str">
        <f>IF(OR($A486="",$B486="",$C486=""),"",'OddsRatio_working_3-way'!I485)</f>
        <v/>
      </c>
      <c r="M486" s="22" t="str">
        <f>IF(OR($A486="",$B486="",$C486=""),"",'OddsRatio_working_3-way'!J485)</f>
        <v/>
      </c>
      <c r="N486" s="17" t="str">
        <f>IF('Log_working_3-way'!$D485="","",A486^('Log_working_3-way'!$D485))</f>
        <v/>
      </c>
      <c r="O486" s="21" t="str">
        <f>IF('Log_working_3-way'!$D485="","",B486^('Log_working_3-way'!$D485))</f>
        <v/>
      </c>
      <c r="P486" s="22" t="str">
        <f>IF('Log_working_3-way'!$D485="","",C486^('Log_working_3-way'!$D485))</f>
        <v/>
      </c>
    </row>
    <row r="487" spans="4:16">
      <c r="D487" s="20" t="str">
        <f t="shared" si="7"/>
        <v/>
      </c>
      <c r="E487" s="17" t="str">
        <f>IF(OR($A487="",$B487="",$C487=""),"",A487*'MPTO_working_3-way'!$I486)</f>
        <v/>
      </c>
      <c r="F487" s="21" t="str">
        <f>IF(OR($A487="",$B487="",$C487=""),"",B487*'MPTO_working_3-way'!$I486)</f>
        <v/>
      </c>
      <c r="G487" s="22" t="str">
        <f>IF(OR($A487="",$B487="",$C487=""),"",C487*'MPTO_working_3-way'!$I486)</f>
        <v/>
      </c>
      <c r="H487" s="17" t="str">
        <f>IF(OR($A487="",$B487="",$C487=""),"",'MPTO_working_3-way'!E486)</f>
        <v/>
      </c>
      <c r="I487" s="21" t="str">
        <f>IF(OR($A487="",$B487="",$C487=""),"",'MPTO_working_3-way'!F486)</f>
        <v/>
      </c>
      <c r="J487" s="22" t="str">
        <f>IF(OR($A487="",$B487="",$C487=""),"",'MPTO_working_3-way'!G486)</f>
        <v/>
      </c>
      <c r="K487" s="17" t="str">
        <f>IF(OR($A487="",$B487="",$C487=""),"",'OddsRatio_working_3-way'!H486)</f>
        <v/>
      </c>
      <c r="L487" s="21" t="str">
        <f>IF(OR($A487="",$B487="",$C487=""),"",'OddsRatio_working_3-way'!I486)</f>
        <v/>
      </c>
      <c r="M487" s="22" t="str">
        <f>IF(OR($A487="",$B487="",$C487=""),"",'OddsRatio_working_3-way'!J486)</f>
        <v/>
      </c>
      <c r="N487" s="17" t="str">
        <f>IF('Log_working_3-way'!$D486="","",A487^('Log_working_3-way'!$D486))</f>
        <v/>
      </c>
      <c r="O487" s="21" t="str">
        <f>IF('Log_working_3-way'!$D486="","",B487^('Log_working_3-way'!$D486))</f>
        <v/>
      </c>
      <c r="P487" s="22" t="str">
        <f>IF('Log_working_3-way'!$D486="","",C487^('Log_working_3-way'!$D486))</f>
        <v/>
      </c>
    </row>
    <row r="488" spans="4:16">
      <c r="D488" s="20" t="str">
        <f t="shared" si="7"/>
        <v/>
      </c>
      <c r="E488" s="17" t="str">
        <f>IF(OR($A488="",$B488="",$C488=""),"",A488*'MPTO_working_3-way'!$I487)</f>
        <v/>
      </c>
      <c r="F488" s="21" t="str">
        <f>IF(OR($A488="",$B488="",$C488=""),"",B488*'MPTO_working_3-way'!$I487)</f>
        <v/>
      </c>
      <c r="G488" s="22" t="str">
        <f>IF(OR($A488="",$B488="",$C488=""),"",C488*'MPTO_working_3-way'!$I487)</f>
        <v/>
      </c>
      <c r="H488" s="17" t="str">
        <f>IF(OR($A488="",$B488="",$C488=""),"",'MPTO_working_3-way'!E487)</f>
        <v/>
      </c>
      <c r="I488" s="21" t="str">
        <f>IF(OR($A488="",$B488="",$C488=""),"",'MPTO_working_3-way'!F487)</f>
        <v/>
      </c>
      <c r="J488" s="22" t="str">
        <f>IF(OR($A488="",$B488="",$C488=""),"",'MPTO_working_3-way'!G487)</f>
        <v/>
      </c>
      <c r="K488" s="17" t="str">
        <f>IF(OR($A488="",$B488="",$C488=""),"",'OddsRatio_working_3-way'!H487)</f>
        <v/>
      </c>
      <c r="L488" s="21" t="str">
        <f>IF(OR($A488="",$B488="",$C488=""),"",'OddsRatio_working_3-way'!I487)</f>
        <v/>
      </c>
      <c r="M488" s="22" t="str">
        <f>IF(OR($A488="",$B488="",$C488=""),"",'OddsRatio_working_3-way'!J487)</f>
        <v/>
      </c>
      <c r="N488" s="17" t="str">
        <f>IF('Log_working_3-way'!$D487="","",A488^('Log_working_3-way'!$D487))</f>
        <v/>
      </c>
      <c r="O488" s="21" t="str">
        <f>IF('Log_working_3-way'!$D487="","",B488^('Log_working_3-way'!$D487))</f>
        <v/>
      </c>
      <c r="P488" s="22" t="str">
        <f>IF('Log_working_3-way'!$D487="","",C488^('Log_working_3-way'!$D487))</f>
        <v/>
      </c>
    </row>
    <row r="489" spans="4:16">
      <c r="D489" s="20" t="str">
        <f t="shared" si="7"/>
        <v/>
      </c>
      <c r="E489" s="17" t="str">
        <f>IF(OR($A489="",$B489="",$C489=""),"",A489*'MPTO_working_3-way'!$I488)</f>
        <v/>
      </c>
      <c r="F489" s="21" t="str">
        <f>IF(OR($A489="",$B489="",$C489=""),"",B489*'MPTO_working_3-way'!$I488)</f>
        <v/>
      </c>
      <c r="G489" s="22" t="str">
        <f>IF(OR($A489="",$B489="",$C489=""),"",C489*'MPTO_working_3-way'!$I488)</f>
        <v/>
      </c>
      <c r="H489" s="17" t="str">
        <f>IF(OR($A489="",$B489="",$C489=""),"",'MPTO_working_3-way'!E488)</f>
        <v/>
      </c>
      <c r="I489" s="21" t="str">
        <f>IF(OR($A489="",$B489="",$C489=""),"",'MPTO_working_3-way'!F488)</f>
        <v/>
      </c>
      <c r="J489" s="22" t="str">
        <f>IF(OR($A489="",$B489="",$C489=""),"",'MPTO_working_3-way'!G488)</f>
        <v/>
      </c>
      <c r="K489" s="17" t="str">
        <f>IF(OR($A489="",$B489="",$C489=""),"",'OddsRatio_working_3-way'!H488)</f>
        <v/>
      </c>
      <c r="L489" s="21" t="str">
        <f>IF(OR($A489="",$B489="",$C489=""),"",'OddsRatio_working_3-way'!I488)</f>
        <v/>
      </c>
      <c r="M489" s="22" t="str">
        <f>IF(OR($A489="",$B489="",$C489=""),"",'OddsRatio_working_3-way'!J488)</f>
        <v/>
      </c>
      <c r="N489" s="17" t="str">
        <f>IF('Log_working_3-way'!$D488="","",A489^('Log_working_3-way'!$D488))</f>
        <v/>
      </c>
      <c r="O489" s="21" t="str">
        <f>IF('Log_working_3-way'!$D488="","",B489^('Log_working_3-way'!$D488))</f>
        <v/>
      </c>
      <c r="P489" s="22" t="str">
        <f>IF('Log_working_3-way'!$D488="","",C489^('Log_working_3-way'!$D488))</f>
        <v/>
      </c>
    </row>
    <row r="490" spans="4:16">
      <c r="D490" s="20" t="str">
        <f t="shared" si="7"/>
        <v/>
      </c>
      <c r="E490" s="17" t="str">
        <f>IF(OR($A490="",$B490="",$C490=""),"",A490*'MPTO_working_3-way'!$I489)</f>
        <v/>
      </c>
      <c r="F490" s="21" t="str">
        <f>IF(OR($A490="",$B490="",$C490=""),"",B490*'MPTO_working_3-way'!$I489)</f>
        <v/>
      </c>
      <c r="G490" s="22" t="str">
        <f>IF(OR($A490="",$B490="",$C490=""),"",C490*'MPTO_working_3-way'!$I489)</f>
        <v/>
      </c>
      <c r="H490" s="17" t="str">
        <f>IF(OR($A490="",$B490="",$C490=""),"",'MPTO_working_3-way'!E489)</f>
        <v/>
      </c>
      <c r="I490" s="21" t="str">
        <f>IF(OR($A490="",$B490="",$C490=""),"",'MPTO_working_3-way'!F489)</f>
        <v/>
      </c>
      <c r="J490" s="22" t="str">
        <f>IF(OR($A490="",$B490="",$C490=""),"",'MPTO_working_3-way'!G489)</f>
        <v/>
      </c>
      <c r="K490" s="17" t="str">
        <f>IF(OR($A490="",$B490="",$C490=""),"",'OddsRatio_working_3-way'!H489)</f>
        <v/>
      </c>
      <c r="L490" s="21" t="str">
        <f>IF(OR($A490="",$B490="",$C490=""),"",'OddsRatio_working_3-way'!I489)</f>
        <v/>
      </c>
      <c r="M490" s="22" t="str">
        <f>IF(OR($A490="",$B490="",$C490=""),"",'OddsRatio_working_3-way'!J489)</f>
        <v/>
      </c>
      <c r="N490" s="17" t="str">
        <f>IF('Log_working_3-way'!$D489="","",A490^('Log_working_3-way'!$D489))</f>
        <v/>
      </c>
      <c r="O490" s="21" t="str">
        <f>IF('Log_working_3-way'!$D489="","",B490^('Log_working_3-way'!$D489))</f>
        <v/>
      </c>
      <c r="P490" s="22" t="str">
        <f>IF('Log_working_3-way'!$D489="","",C490^('Log_working_3-way'!$D489))</f>
        <v/>
      </c>
    </row>
    <row r="491" spans="4:16">
      <c r="D491" s="20" t="str">
        <f t="shared" si="7"/>
        <v/>
      </c>
      <c r="E491" s="17" t="str">
        <f>IF(OR($A491="",$B491="",$C491=""),"",A491*'MPTO_working_3-way'!$I490)</f>
        <v/>
      </c>
      <c r="F491" s="21" t="str">
        <f>IF(OR($A491="",$B491="",$C491=""),"",B491*'MPTO_working_3-way'!$I490)</f>
        <v/>
      </c>
      <c r="G491" s="22" t="str">
        <f>IF(OR($A491="",$B491="",$C491=""),"",C491*'MPTO_working_3-way'!$I490)</f>
        <v/>
      </c>
      <c r="H491" s="17" t="str">
        <f>IF(OR($A491="",$B491="",$C491=""),"",'MPTO_working_3-way'!E490)</f>
        <v/>
      </c>
      <c r="I491" s="21" t="str">
        <f>IF(OR($A491="",$B491="",$C491=""),"",'MPTO_working_3-way'!F490)</f>
        <v/>
      </c>
      <c r="J491" s="22" t="str">
        <f>IF(OR($A491="",$B491="",$C491=""),"",'MPTO_working_3-way'!G490)</f>
        <v/>
      </c>
      <c r="K491" s="17" t="str">
        <f>IF(OR($A491="",$B491="",$C491=""),"",'OddsRatio_working_3-way'!H490)</f>
        <v/>
      </c>
      <c r="L491" s="21" t="str">
        <f>IF(OR($A491="",$B491="",$C491=""),"",'OddsRatio_working_3-way'!I490)</f>
        <v/>
      </c>
      <c r="M491" s="22" t="str">
        <f>IF(OR($A491="",$B491="",$C491=""),"",'OddsRatio_working_3-way'!J490)</f>
        <v/>
      </c>
      <c r="N491" s="17" t="str">
        <f>IF('Log_working_3-way'!$D490="","",A491^('Log_working_3-way'!$D490))</f>
        <v/>
      </c>
      <c r="O491" s="21" t="str">
        <f>IF('Log_working_3-way'!$D490="","",B491^('Log_working_3-way'!$D490))</f>
        <v/>
      </c>
      <c r="P491" s="22" t="str">
        <f>IF('Log_working_3-way'!$D490="","",C491^('Log_working_3-way'!$D490))</f>
        <v/>
      </c>
    </row>
    <row r="492" spans="4:16">
      <c r="D492" s="20" t="str">
        <f t="shared" si="7"/>
        <v/>
      </c>
      <c r="E492" s="17" t="str">
        <f>IF(OR($A492="",$B492="",$C492=""),"",A492*'MPTO_working_3-way'!$I491)</f>
        <v/>
      </c>
      <c r="F492" s="21" t="str">
        <f>IF(OR($A492="",$B492="",$C492=""),"",B492*'MPTO_working_3-way'!$I491)</f>
        <v/>
      </c>
      <c r="G492" s="22" t="str">
        <f>IF(OR($A492="",$B492="",$C492=""),"",C492*'MPTO_working_3-way'!$I491)</f>
        <v/>
      </c>
      <c r="H492" s="17" t="str">
        <f>IF(OR($A492="",$B492="",$C492=""),"",'MPTO_working_3-way'!E491)</f>
        <v/>
      </c>
      <c r="I492" s="21" t="str">
        <f>IF(OR($A492="",$B492="",$C492=""),"",'MPTO_working_3-way'!F491)</f>
        <v/>
      </c>
      <c r="J492" s="22" t="str">
        <f>IF(OR($A492="",$B492="",$C492=""),"",'MPTO_working_3-way'!G491)</f>
        <v/>
      </c>
      <c r="K492" s="17" t="str">
        <f>IF(OR($A492="",$B492="",$C492=""),"",'OddsRatio_working_3-way'!H491)</f>
        <v/>
      </c>
      <c r="L492" s="21" t="str">
        <f>IF(OR($A492="",$B492="",$C492=""),"",'OddsRatio_working_3-way'!I491)</f>
        <v/>
      </c>
      <c r="M492" s="22" t="str">
        <f>IF(OR($A492="",$B492="",$C492=""),"",'OddsRatio_working_3-way'!J491)</f>
        <v/>
      </c>
      <c r="N492" s="17" t="str">
        <f>IF('Log_working_3-way'!$D491="","",A492^('Log_working_3-way'!$D491))</f>
        <v/>
      </c>
      <c r="O492" s="21" t="str">
        <f>IF('Log_working_3-way'!$D491="","",B492^('Log_working_3-way'!$D491))</f>
        <v/>
      </c>
      <c r="P492" s="22" t="str">
        <f>IF('Log_working_3-way'!$D491="","",C492^('Log_working_3-way'!$D491))</f>
        <v/>
      </c>
    </row>
    <row r="493" spans="4:16">
      <c r="D493" s="20" t="str">
        <f t="shared" si="7"/>
        <v/>
      </c>
      <c r="E493" s="17" t="str">
        <f>IF(OR($A493="",$B493="",$C493=""),"",A493*'MPTO_working_3-way'!$I492)</f>
        <v/>
      </c>
      <c r="F493" s="21" t="str">
        <f>IF(OR($A493="",$B493="",$C493=""),"",B493*'MPTO_working_3-way'!$I492)</f>
        <v/>
      </c>
      <c r="G493" s="22" t="str">
        <f>IF(OR($A493="",$B493="",$C493=""),"",C493*'MPTO_working_3-way'!$I492)</f>
        <v/>
      </c>
      <c r="H493" s="17" t="str">
        <f>IF(OR($A493="",$B493="",$C493=""),"",'MPTO_working_3-way'!E492)</f>
        <v/>
      </c>
      <c r="I493" s="21" t="str">
        <f>IF(OR($A493="",$B493="",$C493=""),"",'MPTO_working_3-way'!F492)</f>
        <v/>
      </c>
      <c r="J493" s="22" t="str">
        <f>IF(OR($A493="",$B493="",$C493=""),"",'MPTO_working_3-way'!G492)</f>
        <v/>
      </c>
      <c r="K493" s="17" t="str">
        <f>IF(OR($A493="",$B493="",$C493=""),"",'OddsRatio_working_3-way'!H492)</f>
        <v/>
      </c>
      <c r="L493" s="21" t="str">
        <f>IF(OR($A493="",$B493="",$C493=""),"",'OddsRatio_working_3-way'!I492)</f>
        <v/>
      </c>
      <c r="M493" s="22" t="str">
        <f>IF(OR($A493="",$B493="",$C493=""),"",'OddsRatio_working_3-way'!J492)</f>
        <v/>
      </c>
      <c r="N493" s="17" t="str">
        <f>IF('Log_working_3-way'!$D492="","",A493^('Log_working_3-way'!$D492))</f>
        <v/>
      </c>
      <c r="O493" s="21" t="str">
        <f>IF('Log_working_3-way'!$D492="","",B493^('Log_working_3-way'!$D492))</f>
        <v/>
      </c>
      <c r="P493" s="22" t="str">
        <f>IF('Log_working_3-way'!$D492="","",C493^('Log_working_3-way'!$D492))</f>
        <v/>
      </c>
    </row>
    <row r="494" spans="4:16">
      <c r="D494" s="20" t="str">
        <f t="shared" si="7"/>
        <v/>
      </c>
      <c r="E494" s="17" t="str">
        <f>IF(OR($A494="",$B494="",$C494=""),"",A494*'MPTO_working_3-way'!$I493)</f>
        <v/>
      </c>
      <c r="F494" s="21" t="str">
        <f>IF(OR($A494="",$B494="",$C494=""),"",B494*'MPTO_working_3-way'!$I493)</f>
        <v/>
      </c>
      <c r="G494" s="22" t="str">
        <f>IF(OR($A494="",$B494="",$C494=""),"",C494*'MPTO_working_3-way'!$I493)</f>
        <v/>
      </c>
      <c r="H494" s="17" t="str">
        <f>IF(OR($A494="",$B494="",$C494=""),"",'MPTO_working_3-way'!E493)</f>
        <v/>
      </c>
      <c r="I494" s="21" t="str">
        <f>IF(OR($A494="",$B494="",$C494=""),"",'MPTO_working_3-way'!F493)</f>
        <v/>
      </c>
      <c r="J494" s="22" t="str">
        <f>IF(OR($A494="",$B494="",$C494=""),"",'MPTO_working_3-way'!G493)</f>
        <v/>
      </c>
      <c r="K494" s="17" t="str">
        <f>IF(OR($A494="",$B494="",$C494=""),"",'OddsRatio_working_3-way'!H493)</f>
        <v/>
      </c>
      <c r="L494" s="21" t="str">
        <f>IF(OR($A494="",$B494="",$C494=""),"",'OddsRatio_working_3-way'!I493)</f>
        <v/>
      </c>
      <c r="M494" s="22" t="str">
        <f>IF(OR($A494="",$B494="",$C494=""),"",'OddsRatio_working_3-way'!J493)</f>
        <v/>
      </c>
      <c r="N494" s="17" t="str">
        <f>IF('Log_working_3-way'!$D493="","",A494^('Log_working_3-way'!$D493))</f>
        <v/>
      </c>
      <c r="O494" s="21" t="str">
        <f>IF('Log_working_3-way'!$D493="","",B494^('Log_working_3-way'!$D493))</f>
        <v/>
      </c>
      <c r="P494" s="22" t="str">
        <f>IF('Log_working_3-way'!$D493="","",C494^('Log_working_3-way'!$D493))</f>
        <v/>
      </c>
    </row>
    <row r="495" spans="4:16">
      <c r="D495" s="20" t="str">
        <f t="shared" si="7"/>
        <v/>
      </c>
      <c r="E495" s="17" t="str">
        <f>IF(OR($A495="",$B495="",$C495=""),"",A495*'MPTO_working_3-way'!$I494)</f>
        <v/>
      </c>
      <c r="F495" s="21" t="str">
        <f>IF(OR($A495="",$B495="",$C495=""),"",B495*'MPTO_working_3-way'!$I494)</f>
        <v/>
      </c>
      <c r="G495" s="22" t="str">
        <f>IF(OR($A495="",$B495="",$C495=""),"",C495*'MPTO_working_3-way'!$I494)</f>
        <v/>
      </c>
      <c r="H495" s="17" t="str">
        <f>IF(OR($A495="",$B495="",$C495=""),"",'MPTO_working_3-way'!E494)</f>
        <v/>
      </c>
      <c r="I495" s="21" t="str">
        <f>IF(OR($A495="",$B495="",$C495=""),"",'MPTO_working_3-way'!F494)</f>
        <v/>
      </c>
      <c r="J495" s="22" t="str">
        <f>IF(OR($A495="",$B495="",$C495=""),"",'MPTO_working_3-way'!G494)</f>
        <v/>
      </c>
      <c r="K495" s="17" t="str">
        <f>IF(OR($A495="",$B495="",$C495=""),"",'OddsRatio_working_3-way'!H494)</f>
        <v/>
      </c>
      <c r="L495" s="21" t="str">
        <f>IF(OR($A495="",$B495="",$C495=""),"",'OddsRatio_working_3-way'!I494)</f>
        <v/>
      </c>
      <c r="M495" s="22" t="str">
        <f>IF(OR($A495="",$B495="",$C495=""),"",'OddsRatio_working_3-way'!J494)</f>
        <v/>
      </c>
      <c r="N495" s="17" t="str">
        <f>IF('Log_working_3-way'!$D494="","",A495^('Log_working_3-way'!$D494))</f>
        <v/>
      </c>
      <c r="O495" s="21" t="str">
        <f>IF('Log_working_3-way'!$D494="","",B495^('Log_working_3-way'!$D494))</f>
        <v/>
      </c>
      <c r="P495" s="22" t="str">
        <f>IF('Log_working_3-way'!$D494="","",C495^('Log_working_3-way'!$D494))</f>
        <v/>
      </c>
    </row>
    <row r="496" spans="4:16">
      <c r="D496" s="20" t="str">
        <f t="shared" si="7"/>
        <v/>
      </c>
      <c r="E496" s="17" t="str">
        <f>IF(OR($A496="",$B496="",$C496=""),"",A496*'MPTO_working_3-way'!$I495)</f>
        <v/>
      </c>
      <c r="F496" s="21" t="str">
        <f>IF(OR($A496="",$B496="",$C496=""),"",B496*'MPTO_working_3-way'!$I495)</f>
        <v/>
      </c>
      <c r="G496" s="22" t="str">
        <f>IF(OR($A496="",$B496="",$C496=""),"",C496*'MPTO_working_3-way'!$I495)</f>
        <v/>
      </c>
      <c r="H496" s="17" t="str">
        <f>IF(OR($A496="",$B496="",$C496=""),"",'MPTO_working_3-way'!E495)</f>
        <v/>
      </c>
      <c r="I496" s="21" t="str">
        <f>IF(OR($A496="",$B496="",$C496=""),"",'MPTO_working_3-way'!F495)</f>
        <v/>
      </c>
      <c r="J496" s="22" t="str">
        <f>IF(OR($A496="",$B496="",$C496=""),"",'MPTO_working_3-way'!G495)</f>
        <v/>
      </c>
      <c r="K496" s="17" t="str">
        <f>IF(OR($A496="",$B496="",$C496=""),"",'OddsRatio_working_3-way'!H495)</f>
        <v/>
      </c>
      <c r="L496" s="21" t="str">
        <f>IF(OR($A496="",$B496="",$C496=""),"",'OddsRatio_working_3-way'!I495)</f>
        <v/>
      </c>
      <c r="M496" s="22" t="str">
        <f>IF(OR($A496="",$B496="",$C496=""),"",'OddsRatio_working_3-way'!J495)</f>
        <v/>
      </c>
      <c r="N496" s="17" t="str">
        <f>IF('Log_working_3-way'!$D495="","",A496^('Log_working_3-way'!$D495))</f>
        <v/>
      </c>
      <c r="O496" s="21" t="str">
        <f>IF('Log_working_3-way'!$D495="","",B496^('Log_working_3-way'!$D495))</f>
        <v/>
      </c>
      <c r="P496" s="22" t="str">
        <f>IF('Log_working_3-way'!$D495="","",C496^('Log_working_3-way'!$D495))</f>
        <v/>
      </c>
    </row>
    <row r="497" spans="4:16">
      <c r="D497" s="20" t="str">
        <f t="shared" si="7"/>
        <v/>
      </c>
      <c r="E497" s="17" t="str">
        <f>IF(OR($A497="",$B497="",$C497=""),"",A497*'MPTO_working_3-way'!$I496)</f>
        <v/>
      </c>
      <c r="F497" s="21" t="str">
        <f>IF(OR($A497="",$B497="",$C497=""),"",B497*'MPTO_working_3-way'!$I496)</f>
        <v/>
      </c>
      <c r="G497" s="22" t="str">
        <f>IF(OR($A497="",$B497="",$C497=""),"",C497*'MPTO_working_3-way'!$I496)</f>
        <v/>
      </c>
      <c r="H497" s="17" t="str">
        <f>IF(OR($A497="",$B497="",$C497=""),"",'MPTO_working_3-way'!E496)</f>
        <v/>
      </c>
      <c r="I497" s="21" t="str">
        <f>IF(OR($A497="",$B497="",$C497=""),"",'MPTO_working_3-way'!F496)</f>
        <v/>
      </c>
      <c r="J497" s="22" t="str">
        <f>IF(OR($A497="",$B497="",$C497=""),"",'MPTO_working_3-way'!G496)</f>
        <v/>
      </c>
      <c r="K497" s="17" t="str">
        <f>IF(OR($A497="",$B497="",$C497=""),"",'OddsRatio_working_3-way'!H496)</f>
        <v/>
      </c>
      <c r="L497" s="21" t="str">
        <f>IF(OR($A497="",$B497="",$C497=""),"",'OddsRatio_working_3-way'!I496)</f>
        <v/>
      </c>
      <c r="M497" s="22" t="str">
        <f>IF(OR($A497="",$B497="",$C497=""),"",'OddsRatio_working_3-way'!J496)</f>
        <v/>
      </c>
      <c r="N497" s="17" t="str">
        <f>IF('Log_working_3-way'!$D496="","",A497^('Log_working_3-way'!$D496))</f>
        <v/>
      </c>
      <c r="O497" s="21" t="str">
        <f>IF('Log_working_3-way'!$D496="","",B497^('Log_working_3-way'!$D496))</f>
        <v/>
      </c>
      <c r="P497" s="22" t="str">
        <f>IF('Log_working_3-way'!$D496="","",C497^('Log_working_3-way'!$D496))</f>
        <v/>
      </c>
    </row>
    <row r="498" spans="4:16">
      <c r="D498" s="20" t="str">
        <f t="shared" si="7"/>
        <v/>
      </c>
      <c r="E498" s="17" t="str">
        <f>IF(OR($A498="",$B498="",$C498=""),"",A498*'MPTO_working_3-way'!$I497)</f>
        <v/>
      </c>
      <c r="F498" s="21" t="str">
        <f>IF(OR($A498="",$B498="",$C498=""),"",B498*'MPTO_working_3-way'!$I497)</f>
        <v/>
      </c>
      <c r="G498" s="22" t="str">
        <f>IF(OR($A498="",$B498="",$C498=""),"",C498*'MPTO_working_3-way'!$I497)</f>
        <v/>
      </c>
      <c r="H498" s="17" t="str">
        <f>IF(OR($A498="",$B498="",$C498=""),"",'MPTO_working_3-way'!E497)</f>
        <v/>
      </c>
      <c r="I498" s="21" t="str">
        <f>IF(OR($A498="",$B498="",$C498=""),"",'MPTO_working_3-way'!F497)</f>
        <v/>
      </c>
      <c r="J498" s="22" t="str">
        <f>IF(OR($A498="",$B498="",$C498=""),"",'MPTO_working_3-way'!G497)</f>
        <v/>
      </c>
      <c r="K498" s="17" t="str">
        <f>IF(OR($A498="",$B498="",$C498=""),"",'OddsRatio_working_3-way'!H497)</f>
        <v/>
      </c>
      <c r="L498" s="21" t="str">
        <f>IF(OR($A498="",$B498="",$C498=""),"",'OddsRatio_working_3-way'!I497)</f>
        <v/>
      </c>
      <c r="M498" s="22" t="str">
        <f>IF(OR($A498="",$B498="",$C498=""),"",'OddsRatio_working_3-way'!J497)</f>
        <v/>
      </c>
      <c r="N498" s="17" t="str">
        <f>IF('Log_working_3-way'!$D497="","",A498^('Log_working_3-way'!$D497))</f>
        <v/>
      </c>
      <c r="O498" s="21" t="str">
        <f>IF('Log_working_3-way'!$D497="","",B498^('Log_working_3-way'!$D497))</f>
        <v/>
      </c>
      <c r="P498" s="22" t="str">
        <f>IF('Log_working_3-way'!$D497="","",C498^('Log_working_3-way'!$D497))</f>
        <v/>
      </c>
    </row>
    <row r="499" spans="4:16">
      <c r="D499" s="20" t="str">
        <f t="shared" si="7"/>
        <v/>
      </c>
      <c r="E499" s="17" t="str">
        <f>IF(OR($A499="",$B499="",$C499=""),"",A499*'MPTO_working_3-way'!$I498)</f>
        <v/>
      </c>
      <c r="F499" s="21" t="str">
        <f>IF(OR($A499="",$B499="",$C499=""),"",B499*'MPTO_working_3-way'!$I498)</f>
        <v/>
      </c>
      <c r="G499" s="22" t="str">
        <f>IF(OR($A499="",$B499="",$C499=""),"",C499*'MPTO_working_3-way'!$I498)</f>
        <v/>
      </c>
      <c r="H499" s="17" t="str">
        <f>IF(OR($A499="",$B499="",$C499=""),"",'MPTO_working_3-way'!E498)</f>
        <v/>
      </c>
      <c r="I499" s="21" t="str">
        <f>IF(OR($A499="",$B499="",$C499=""),"",'MPTO_working_3-way'!F498)</f>
        <v/>
      </c>
      <c r="J499" s="22" t="str">
        <f>IF(OR($A499="",$B499="",$C499=""),"",'MPTO_working_3-way'!G498)</f>
        <v/>
      </c>
      <c r="K499" s="17" t="str">
        <f>IF(OR($A499="",$B499="",$C499=""),"",'OddsRatio_working_3-way'!H498)</f>
        <v/>
      </c>
      <c r="L499" s="21" t="str">
        <f>IF(OR($A499="",$B499="",$C499=""),"",'OddsRatio_working_3-way'!I498)</f>
        <v/>
      </c>
      <c r="M499" s="22" t="str">
        <f>IF(OR($A499="",$B499="",$C499=""),"",'OddsRatio_working_3-way'!J498)</f>
        <v/>
      </c>
      <c r="N499" s="17" t="str">
        <f>IF('Log_working_3-way'!$D498="","",A499^('Log_working_3-way'!$D498))</f>
        <v/>
      </c>
      <c r="O499" s="21" t="str">
        <f>IF('Log_working_3-way'!$D498="","",B499^('Log_working_3-way'!$D498))</f>
        <v/>
      </c>
      <c r="P499" s="22" t="str">
        <f>IF('Log_working_3-way'!$D498="","",C499^('Log_working_3-way'!$D498))</f>
        <v/>
      </c>
    </row>
    <row r="500" spans="4:16">
      <c r="D500" s="20" t="str">
        <f t="shared" si="7"/>
        <v/>
      </c>
      <c r="E500" s="17" t="str">
        <f>IF(OR($A500="",$B500="",$C500=""),"",A500*'MPTO_working_3-way'!$I499)</f>
        <v/>
      </c>
      <c r="F500" s="21" t="str">
        <f>IF(OR($A500="",$B500="",$C500=""),"",B500*'MPTO_working_3-way'!$I499)</f>
        <v/>
      </c>
      <c r="G500" s="22" t="str">
        <f>IF(OR($A500="",$B500="",$C500=""),"",C500*'MPTO_working_3-way'!$I499)</f>
        <v/>
      </c>
      <c r="H500" s="17" t="str">
        <f>IF(OR($A500="",$B500="",$C500=""),"",'MPTO_working_3-way'!E499)</f>
        <v/>
      </c>
      <c r="I500" s="21" t="str">
        <f>IF(OR($A500="",$B500="",$C500=""),"",'MPTO_working_3-way'!F499)</f>
        <v/>
      </c>
      <c r="J500" s="22" t="str">
        <f>IF(OR($A500="",$B500="",$C500=""),"",'MPTO_working_3-way'!G499)</f>
        <v/>
      </c>
      <c r="K500" s="17" t="str">
        <f>IF(OR($A500="",$B500="",$C500=""),"",'OddsRatio_working_3-way'!H499)</f>
        <v/>
      </c>
      <c r="L500" s="21" t="str">
        <f>IF(OR($A500="",$B500="",$C500=""),"",'OddsRatio_working_3-way'!I499)</f>
        <v/>
      </c>
      <c r="M500" s="22" t="str">
        <f>IF(OR($A500="",$B500="",$C500=""),"",'OddsRatio_working_3-way'!J499)</f>
        <v/>
      </c>
      <c r="N500" s="17" t="str">
        <f>IF('Log_working_3-way'!$D499="","",A500^('Log_working_3-way'!$D499))</f>
        <v/>
      </c>
      <c r="O500" s="21" t="str">
        <f>IF('Log_working_3-way'!$D499="","",B500^('Log_working_3-way'!$D499))</f>
        <v/>
      </c>
      <c r="P500" s="22" t="str">
        <f>IF('Log_working_3-way'!$D499="","",C500^('Log_working_3-way'!$D499))</f>
        <v/>
      </c>
    </row>
    <row r="501" spans="4:16">
      <c r="D501" s="20" t="str">
        <f t="shared" si="7"/>
        <v/>
      </c>
      <c r="E501" s="17" t="str">
        <f>IF(OR($A501="",$B501="",$C501=""),"",A501*'MPTO_working_3-way'!$I500)</f>
        <v/>
      </c>
      <c r="F501" s="21" t="str">
        <f>IF(OR($A501="",$B501="",$C501=""),"",B501*'MPTO_working_3-way'!$I500)</f>
        <v/>
      </c>
      <c r="G501" s="22" t="str">
        <f>IF(OR($A501="",$B501="",$C501=""),"",C501*'MPTO_working_3-way'!$I500)</f>
        <v/>
      </c>
      <c r="H501" s="17" t="str">
        <f>IF(OR($A501="",$B501="",$C501=""),"",'MPTO_working_3-way'!E500)</f>
        <v/>
      </c>
      <c r="I501" s="21" t="str">
        <f>IF(OR($A501="",$B501="",$C501=""),"",'MPTO_working_3-way'!F500)</f>
        <v/>
      </c>
      <c r="J501" s="22" t="str">
        <f>IF(OR($A501="",$B501="",$C501=""),"",'MPTO_working_3-way'!G500)</f>
        <v/>
      </c>
      <c r="K501" s="17" t="str">
        <f>IF(OR($A501="",$B501="",$C501=""),"",'OddsRatio_working_3-way'!H500)</f>
        <v/>
      </c>
      <c r="L501" s="21" t="str">
        <f>IF(OR($A501="",$B501="",$C501=""),"",'OddsRatio_working_3-way'!I500)</f>
        <v/>
      </c>
      <c r="M501" s="22" t="str">
        <f>IF(OR($A501="",$B501="",$C501=""),"",'OddsRatio_working_3-way'!J500)</f>
        <v/>
      </c>
      <c r="N501" s="17" t="str">
        <f>IF('Log_working_3-way'!$D500="","",A501^('Log_working_3-way'!$D500))</f>
        <v/>
      </c>
      <c r="O501" s="21" t="str">
        <f>IF('Log_working_3-way'!$D500="","",B501^('Log_working_3-way'!$D500))</f>
        <v/>
      </c>
      <c r="P501" s="22" t="str">
        <f>IF('Log_working_3-way'!$D500="","",C501^('Log_working_3-way'!$D500))</f>
        <v/>
      </c>
    </row>
    <row r="502" spans="4:16">
      <c r="D502" s="20" t="str">
        <f t="shared" si="7"/>
        <v/>
      </c>
      <c r="E502" s="17" t="str">
        <f>IF(OR($A502="",$B502="",$C502=""),"",A502*'MPTO_working_3-way'!$I501)</f>
        <v/>
      </c>
      <c r="F502" s="21" t="str">
        <f>IF(OR($A502="",$B502="",$C502=""),"",B502*'MPTO_working_3-way'!$I501)</f>
        <v/>
      </c>
      <c r="G502" s="22" t="str">
        <f>IF(OR($A502="",$B502="",$C502=""),"",C502*'MPTO_working_3-way'!$I501)</f>
        <v/>
      </c>
      <c r="H502" s="17" t="str">
        <f>IF(OR($A502="",$B502="",$C502=""),"",'MPTO_working_3-way'!E501)</f>
        <v/>
      </c>
      <c r="I502" s="21" t="str">
        <f>IF(OR($A502="",$B502="",$C502=""),"",'MPTO_working_3-way'!F501)</f>
        <v/>
      </c>
      <c r="J502" s="22" t="str">
        <f>IF(OR($A502="",$B502="",$C502=""),"",'MPTO_working_3-way'!G501)</f>
        <v/>
      </c>
      <c r="K502" s="17" t="str">
        <f>IF(OR($A502="",$B502="",$C502=""),"",'OddsRatio_working_3-way'!H501)</f>
        <v/>
      </c>
      <c r="L502" s="21" t="str">
        <f>IF(OR($A502="",$B502="",$C502=""),"",'OddsRatio_working_3-way'!I501)</f>
        <v/>
      </c>
      <c r="M502" s="22" t="str">
        <f>IF(OR($A502="",$B502="",$C502=""),"",'OddsRatio_working_3-way'!J501)</f>
        <v/>
      </c>
      <c r="N502" s="17" t="str">
        <f>IF('Log_working_3-way'!$D501="","",A502^('Log_working_3-way'!$D501))</f>
        <v/>
      </c>
      <c r="O502" s="21" t="str">
        <f>IF('Log_working_3-way'!$D501="","",B502^('Log_working_3-way'!$D501))</f>
        <v/>
      </c>
      <c r="P502" s="22" t="str">
        <f>IF('Log_working_3-way'!$D501="","",C502^('Log_working_3-way'!$D501))</f>
        <v/>
      </c>
    </row>
    <row r="503" spans="4:16">
      <c r="D503" s="20" t="str">
        <f t="shared" si="7"/>
        <v/>
      </c>
      <c r="E503" s="17" t="str">
        <f>IF(OR($A503="",$B503="",$C503=""),"",A503*'MPTO_working_3-way'!$I502)</f>
        <v/>
      </c>
      <c r="F503" s="21" t="str">
        <f>IF(OR($A503="",$B503="",$C503=""),"",B503*'MPTO_working_3-way'!$I502)</f>
        <v/>
      </c>
      <c r="G503" s="22" t="str">
        <f>IF(OR($A503="",$B503="",$C503=""),"",C503*'MPTO_working_3-way'!$I502)</f>
        <v/>
      </c>
      <c r="H503" s="17" t="str">
        <f>IF(OR($A503="",$B503="",$C503=""),"",'MPTO_working_3-way'!E502)</f>
        <v/>
      </c>
      <c r="I503" s="21" t="str">
        <f>IF(OR($A503="",$B503="",$C503=""),"",'MPTO_working_3-way'!F502)</f>
        <v/>
      </c>
      <c r="J503" s="22" t="str">
        <f>IF(OR($A503="",$B503="",$C503=""),"",'MPTO_working_3-way'!G502)</f>
        <v/>
      </c>
      <c r="K503" s="17" t="str">
        <f>IF(OR($A503="",$B503="",$C503=""),"",'OddsRatio_working_3-way'!H502)</f>
        <v/>
      </c>
      <c r="L503" s="21" t="str">
        <f>IF(OR($A503="",$B503="",$C503=""),"",'OddsRatio_working_3-way'!I502)</f>
        <v/>
      </c>
      <c r="M503" s="22" t="str">
        <f>IF(OR($A503="",$B503="",$C503=""),"",'OddsRatio_working_3-way'!J502)</f>
        <v/>
      </c>
      <c r="N503" s="17" t="str">
        <f>IF('Log_working_3-way'!$D502="","",A503^('Log_working_3-way'!$D502))</f>
        <v/>
      </c>
      <c r="O503" s="21" t="str">
        <f>IF('Log_working_3-way'!$D502="","",B503^('Log_working_3-way'!$D502))</f>
        <v/>
      </c>
      <c r="P503" s="22" t="str">
        <f>IF('Log_working_3-way'!$D502="","",C503^('Log_working_3-way'!$D502))</f>
        <v/>
      </c>
    </row>
    <row r="504" spans="4:16">
      <c r="D504" s="20" t="str">
        <f t="shared" si="7"/>
        <v/>
      </c>
      <c r="E504" s="17" t="str">
        <f>IF(OR($A504="",$B504="",$C504=""),"",A504*'MPTO_working_3-way'!$I503)</f>
        <v/>
      </c>
      <c r="F504" s="21" t="str">
        <f>IF(OR($A504="",$B504="",$C504=""),"",B504*'MPTO_working_3-way'!$I503)</f>
        <v/>
      </c>
      <c r="G504" s="22" t="str">
        <f>IF(OR($A504="",$B504="",$C504=""),"",C504*'MPTO_working_3-way'!$I503)</f>
        <v/>
      </c>
      <c r="H504" s="17" t="str">
        <f>IF(OR($A504="",$B504="",$C504=""),"",'MPTO_working_3-way'!E503)</f>
        <v/>
      </c>
      <c r="I504" s="21" t="str">
        <f>IF(OR($A504="",$B504="",$C504=""),"",'MPTO_working_3-way'!F503)</f>
        <v/>
      </c>
      <c r="J504" s="22" t="str">
        <f>IF(OR($A504="",$B504="",$C504=""),"",'MPTO_working_3-way'!G503)</f>
        <v/>
      </c>
      <c r="K504" s="17" t="str">
        <f>IF(OR($A504="",$B504="",$C504=""),"",'OddsRatio_working_3-way'!H503)</f>
        <v/>
      </c>
      <c r="L504" s="21" t="str">
        <f>IF(OR($A504="",$B504="",$C504=""),"",'OddsRatio_working_3-way'!I503)</f>
        <v/>
      </c>
      <c r="M504" s="22" t="str">
        <f>IF(OR($A504="",$B504="",$C504=""),"",'OddsRatio_working_3-way'!J503)</f>
        <v/>
      </c>
      <c r="N504" s="17" t="str">
        <f>IF('Log_working_3-way'!$D503="","",A504^('Log_working_3-way'!$D503))</f>
        <v/>
      </c>
      <c r="O504" s="21" t="str">
        <f>IF('Log_working_3-way'!$D503="","",B504^('Log_working_3-way'!$D503))</f>
        <v/>
      </c>
      <c r="P504" s="22" t="str">
        <f>IF('Log_working_3-way'!$D503="","",C504^('Log_working_3-way'!$D503))</f>
        <v/>
      </c>
    </row>
    <row r="505" spans="4:16">
      <c r="D505" s="20" t="str">
        <f t="shared" si="7"/>
        <v/>
      </c>
      <c r="E505" s="17" t="str">
        <f>IF(OR($A505="",$B505="",$C505=""),"",A505*'MPTO_working_3-way'!$I504)</f>
        <v/>
      </c>
      <c r="F505" s="21" t="str">
        <f>IF(OR($A505="",$B505="",$C505=""),"",B505*'MPTO_working_3-way'!$I504)</f>
        <v/>
      </c>
      <c r="G505" s="22" t="str">
        <f>IF(OR($A505="",$B505="",$C505=""),"",C505*'MPTO_working_3-way'!$I504)</f>
        <v/>
      </c>
      <c r="H505" s="17" t="str">
        <f>IF(OR($A505="",$B505="",$C505=""),"",'MPTO_working_3-way'!E504)</f>
        <v/>
      </c>
      <c r="I505" s="21" t="str">
        <f>IF(OR($A505="",$B505="",$C505=""),"",'MPTO_working_3-way'!F504)</f>
        <v/>
      </c>
      <c r="J505" s="22" t="str">
        <f>IF(OR($A505="",$B505="",$C505=""),"",'MPTO_working_3-way'!G504)</f>
        <v/>
      </c>
      <c r="K505" s="17" t="str">
        <f>IF(OR($A505="",$B505="",$C505=""),"",'OddsRatio_working_3-way'!H504)</f>
        <v/>
      </c>
      <c r="L505" s="21" t="str">
        <f>IF(OR($A505="",$B505="",$C505=""),"",'OddsRatio_working_3-way'!I504)</f>
        <v/>
      </c>
      <c r="M505" s="22" t="str">
        <f>IF(OR($A505="",$B505="",$C505=""),"",'OddsRatio_working_3-way'!J504)</f>
        <v/>
      </c>
      <c r="N505" s="17" t="str">
        <f>IF('Log_working_3-way'!$D504="","",A505^('Log_working_3-way'!$D504))</f>
        <v/>
      </c>
      <c r="O505" s="21" t="str">
        <f>IF('Log_working_3-way'!$D504="","",B505^('Log_working_3-way'!$D504))</f>
        <v/>
      </c>
      <c r="P505" s="22" t="str">
        <f>IF('Log_working_3-way'!$D504="","",C505^('Log_working_3-way'!$D504))</f>
        <v/>
      </c>
    </row>
    <row r="506" spans="4:16">
      <c r="D506" s="20" t="str">
        <f t="shared" si="7"/>
        <v/>
      </c>
      <c r="E506" s="17" t="str">
        <f>IF(OR($A506="",$B506="",$C506=""),"",A506*'MPTO_working_3-way'!$I505)</f>
        <v/>
      </c>
      <c r="F506" s="21" t="str">
        <f>IF(OR($A506="",$B506="",$C506=""),"",B506*'MPTO_working_3-way'!$I505)</f>
        <v/>
      </c>
      <c r="G506" s="22" t="str">
        <f>IF(OR($A506="",$B506="",$C506=""),"",C506*'MPTO_working_3-way'!$I505)</f>
        <v/>
      </c>
      <c r="H506" s="17" t="str">
        <f>IF(OR($A506="",$B506="",$C506=""),"",'MPTO_working_3-way'!E505)</f>
        <v/>
      </c>
      <c r="I506" s="21" t="str">
        <f>IF(OR($A506="",$B506="",$C506=""),"",'MPTO_working_3-way'!F505)</f>
        <v/>
      </c>
      <c r="J506" s="22" t="str">
        <f>IF(OR($A506="",$B506="",$C506=""),"",'MPTO_working_3-way'!G505)</f>
        <v/>
      </c>
      <c r="K506" s="17" t="str">
        <f>IF(OR($A506="",$B506="",$C506=""),"",'OddsRatio_working_3-way'!H505)</f>
        <v/>
      </c>
      <c r="L506" s="21" t="str">
        <f>IF(OR($A506="",$B506="",$C506=""),"",'OddsRatio_working_3-way'!I505)</f>
        <v/>
      </c>
      <c r="M506" s="22" t="str">
        <f>IF(OR($A506="",$B506="",$C506=""),"",'OddsRatio_working_3-way'!J505)</f>
        <v/>
      </c>
      <c r="N506" s="17" t="str">
        <f>IF('Log_working_3-way'!$D505="","",A506^('Log_working_3-way'!$D505))</f>
        <v/>
      </c>
      <c r="O506" s="21" t="str">
        <f>IF('Log_working_3-way'!$D505="","",B506^('Log_working_3-way'!$D505))</f>
        <v/>
      </c>
      <c r="P506" s="22" t="str">
        <f>IF('Log_working_3-way'!$D505="","",C506^('Log_working_3-way'!$D505))</f>
        <v/>
      </c>
    </row>
    <row r="507" spans="4:16">
      <c r="D507" s="20" t="str">
        <f t="shared" si="7"/>
        <v/>
      </c>
      <c r="E507" s="17" t="str">
        <f>IF(OR($A507="",$B507="",$C507=""),"",A507*'MPTO_working_3-way'!$I506)</f>
        <v/>
      </c>
      <c r="F507" s="21" t="str">
        <f>IF(OR($A507="",$B507="",$C507=""),"",B507*'MPTO_working_3-way'!$I506)</f>
        <v/>
      </c>
      <c r="G507" s="22" t="str">
        <f>IF(OR($A507="",$B507="",$C507=""),"",C507*'MPTO_working_3-way'!$I506)</f>
        <v/>
      </c>
      <c r="H507" s="17" t="str">
        <f>IF(OR($A507="",$B507="",$C507=""),"",'MPTO_working_3-way'!E506)</f>
        <v/>
      </c>
      <c r="I507" s="21" t="str">
        <f>IF(OR($A507="",$B507="",$C507=""),"",'MPTO_working_3-way'!F506)</f>
        <v/>
      </c>
      <c r="J507" s="22" t="str">
        <f>IF(OR($A507="",$B507="",$C507=""),"",'MPTO_working_3-way'!G506)</f>
        <v/>
      </c>
      <c r="K507" s="17" t="str">
        <f>IF(OR($A507="",$B507="",$C507=""),"",'OddsRatio_working_3-way'!H506)</f>
        <v/>
      </c>
      <c r="L507" s="21" t="str">
        <f>IF(OR($A507="",$B507="",$C507=""),"",'OddsRatio_working_3-way'!I506)</f>
        <v/>
      </c>
      <c r="M507" s="22" t="str">
        <f>IF(OR($A507="",$B507="",$C507=""),"",'OddsRatio_working_3-way'!J506)</f>
        <v/>
      </c>
      <c r="N507" s="17" t="str">
        <f>IF('Log_working_3-way'!$D506="","",A507^('Log_working_3-way'!$D506))</f>
        <v/>
      </c>
      <c r="O507" s="21" t="str">
        <f>IF('Log_working_3-way'!$D506="","",B507^('Log_working_3-way'!$D506))</f>
        <v/>
      </c>
      <c r="P507" s="22" t="str">
        <f>IF('Log_working_3-way'!$D506="","",C507^('Log_working_3-way'!$D506))</f>
        <v/>
      </c>
    </row>
    <row r="508" spans="4:16">
      <c r="D508" s="20" t="str">
        <f t="shared" si="7"/>
        <v/>
      </c>
      <c r="E508" s="17" t="str">
        <f>IF(OR($A508="",$B508="",$C508=""),"",A508*'MPTO_working_3-way'!$I507)</f>
        <v/>
      </c>
      <c r="F508" s="21" t="str">
        <f>IF(OR($A508="",$B508="",$C508=""),"",B508*'MPTO_working_3-way'!$I507)</f>
        <v/>
      </c>
      <c r="G508" s="22" t="str">
        <f>IF(OR($A508="",$B508="",$C508=""),"",C508*'MPTO_working_3-way'!$I507)</f>
        <v/>
      </c>
      <c r="H508" s="17" t="str">
        <f>IF(OR($A508="",$B508="",$C508=""),"",'MPTO_working_3-way'!E507)</f>
        <v/>
      </c>
      <c r="I508" s="21" t="str">
        <f>IF(OR($A508="",$B508="",$C508=""),"",'MPTO_working_3-way'!F507)</f>
        <v/>
      </c>
      <c r="J508" s="22" t="str">
        <f>IF(OR($A508="",$B508="",$C508=""),"",'MPTO_working_3-way'!G507)</f>
        <v/>
      </c>
      <c r="K508" s="17" t="str">
        <f>IF(OR($A508="",$B508="",$C508=""),"",'OddsRatio_working_3-way'!H507)</f>
        <v/>
      </c>
      <c r="L508" s="21" t="str">
        <f>IF(OR($A508="",$B508="",$C508=""),"",'OddsRatio_working_3-way'!I507)</f>
        <v/>
      </c>
      <c r="M508" s="22" t="str">
        <f>IF(OR($A508="",$B508="",$C508=""),"",'OddsRatio_working_3-way'!J507)</f>
        <v/>
      </c>
      <c r="N508" s="17" t="str">
        <f>IF('Log_working_3-way'!$D507="","",A508^('Log_working_3-way'!$D507))</f>
        <v/>
      </c>
      <c r="O508" s="21" t="str">
        <f>IF('Log_working_3-way'!$D507="","",B508^('Log_working_3-way'!$D507))</f>
        <v/>
      </c>
      <c r="P508" s="22" t="str">
        <f>IF('Log_working_3-way'!$D507="","",C508^('Log_working_3-way'!$D507))</f>
        <v/>
      </c>
    </row>
    <row r="509" spans="4:16">
      <c r="D509" s="20" t="str">
        <f t="shared" si="7"/>
        <v/>
      </c>
      <c r="E509" s="17" t="str">
        <f>IF(OR($A509="",$B509="",$C509=""),"",A509*'MPTO_working_3-way'!$I508)</f>
        <v/>
      </c>
      <c r="F509" s="21" t="str">
        <f>IF(OR($A509="",$B509="",$C509=""),"",B509*'MPTO_working_3-way'!$I508)</f>
        <v/>
      </c>
      <c r="G509" s="22" t="str">
        <f>IF(OR($A509="",$B509="",$C509=""),"",C509*'MPTO_working_3-way'!$I508)</f>
        <v/>
      </c>
      <c r="H509" s="17" t="str">
        <f>IF(OR($A509="",$B509="",$C509=""),"",'MPTO_working_3-way'!E508)</f>
        <v/>
      </c>
      <c r="I509" s="21" t="str">
        <f>IF(OR($A509="",$B509="",$C509=""),"",'MPTO_working_3-way'!F508)</f>
        <v/>
      </c>
      <c r="J509" s="22" t="str">
        <f>IF(OR($A509="",$B509="",$C509=""),"",'MPTO_working_3-way'!G508)</f>
        <v/>
      </c>
      <c r="K509" s="17" t="str">
        <f>IF(OR($A509="",$B509="",$C509=""),"",'OddsRatio_working_3-way'!H508)</f>
        <v/>
      </c>
      <c r="L509" s="21" t="str">
        <f>IF(OR($A509="",$B509="",$C509=""),"",'OddsRatio_working_3-way'!I508)</f>
        <v/>
      </c>
      <c r="M509" s="22" t="str">
        <f>IF(OR($A509="",$B509="",$C509=""),"",'OddsRatio_working_3-way'!J508)</f>
        <v/>
      </c>
      <c r="N509" s="17" t="str">
        <f>IF('Log_working_3-way'!$D508="","",A509^('Log_working_3-way'!$D508))</f>
        <v/>
      </c>
      <c r="O509" s="21" t="str">
        <f>IF('Log_working_3-way'!$D508="","",B509^('Log_working_3-way'!$D508))</f>
        <v/>
      </c>
      <c r="P509" s="22" t="str">
        <f>IF('Log_working_3-way'!$D508="","",C509^('Log_working_3-way'!$D508))</f>
        <v/>
      </c>
    </row>
    <row r="510" spans="4:16">
      <c r="D510" s="20" t="str">
        <f t="shared" si="7"/>
        <v/>
      </c>
      <c r="E510" s="17" t="str">
        <f>IF(OR($A510="",$B510="",$C510=""),"",A510*'MPTO_working_3-way'!$I509)</f>
        <v/>
      </c>
      <c r="F510" s="21" t="str">
        <f>IF(OR($A510="",$B510="",$C510=""),"",B510*'MPTO_working_3-way'!$I509)</f>
        <v/>
      </c>
      <c r="G510" s="22" t="str">
        <f>IF(OR($A510="",$B510="",$C510=""),"",C510*'MPTO_working_3-way'!$I509)</f>
        <v/>
      </c>
      <c r="H510" s="17" t="str">
        <f>IF(OR($A510="",$B510="",$C510=""),"",'MPTO_working_3-way'!E509)</f>
        <v/>
      </c>
      <c r="I510" s="21" t="str">
        <f>IF(OR($A510="",$B510="",$C510=""),"",'MPTO_working_3-way'!F509)</f>
        <v/>
      </c>
      <c r="J510" s="22" t="str">
        <f>IF(OR($A510="",$B510="",$C510=""),"",'MPTO_working_3-way'!G509)</f>
        <v/>
      </c>
      <c r="K510" s="17" t="str">
        <f>IF(OR($A510="",$B510="",$C510=""),"",'OddsRatio_working_3-way'!H509)</f>
        <v/>
      </c>
      <c r="L510" s="21" t="str">
        <f>IF(OR($A510="",$B510="",$C510=""),"",'OddsRatio_working_3-way'!I509)</f>
        <v/>
      </c>
      <c r="M510" s="22" t="str">
        <f>IF(OR($A510="",$B510="",$C510=""),"",'OddsRatio_working_3-way'!J509)</f>
        <v/>
      </c>
      <c r="N510" s="17" t="str">
        <f>IF('Log_working_3-way'!$D509="","",A510^('Log_working_3-way'!$D509))</f>
        <v/>
      </c>
      <c r="O510" s="21" t="str">
        <f>IF('Log_working_3-way'!$D509="","",B510^('Log_working_3-way'!$D509))</f>
        <v/>
      </c>
      <c r="P510" s="22" t="str">
        <f>IF('Log_working_3-way'!$D509="","",C510^('Log_working_3-way'!$D509))</f>
        <v/>
      </c>
    </row>
    <row r="511" spans="4:16">
      <c r="D511" s="20" t="str">
        <f t="shared" si="7"/>
        <v/>
      </c>
      <c r="E511" s="17" t="str">
        <f>IF(OR($A511="",$B511="",$C511=""),"",A511*'MPTO_working_3-way'!$I510)</f>
        <v/>
      </c>
      <c r="F511" s="21" t="str">
        <f>IF(OR($A511="",$B511="",$C511=""),"",B511*'MPTO_working_3-way'!$I510)</f>
        <v/>
      </c>
      <c r="G511" s="22" t="str">
        <f>IF(OR($A511="",$B511="",$C511=""),"",C511*'MPTO_working_3-way'!$I510)</f>
        <v/>
      </c>
      <c r="H511" s="17" t="str">
        <f>IF(OR($A511="",$B511="",$C511=""),"",'MPTO_working_3-way'!E510)</f>
        <v/>
      </c>
      <c r="I511" s="21" t="str">
        <f>IF(OR($A511="",$B511="",$C511=""),"",'MPTO_working_3-way'!F510)</f>
        <v/>
      </c>
      <c r="J511" s="22" t="str">
        <f>IF(OR($A511="",$B511="",$C511=""),"",'MPTO_working_3-way'!G510)</f>
        <v/>
      </c>
      <c r="K511" s="17" t="str">
        <f>IF(OR($A511="",$B511="",$C511=""),"",'OddsRatio_working_3-way'!H510)</f>
        <v/>
      </c>
      <c r="L511" s="21" t="str">
        <f>IF(OR($A511="",$B511="",$C511=""),"",'OddsRatio_working_3-way'!I510)</f>
        <v/>
      </c>
      <c r="M511" s="22" t="str">
        <f>IF(OR($A511="",$B511="",$C511=""),"",'OddsRatio_working_3-way'!J510)</f>
        <v/>
      </c>
      <c r="N511" s="17" t="str">
        <f>IF('Log_working_3-way'!$D510="","",A511^('Log_working_3-way'!$D510))</f>
        <v/>
      </c>
      <c r="O511" s="21" t="str">
        <f>IF('Log_working_3-way'!$D510="","",B511^('Log_working_3-way'!$D510))</f>
        <v/>
      </c>
      <c r="P511" s="22" t="str">
        <f>IF('Log_working_3-way'!$D510="","",C511^('Log_working_3-way'!$D510))</f>
        <v/>
      </c>
    </row>
    <row r="512" spans="4:16">
      <c r="D512" s="20" t="str">
        <f t="shared" si="7"/>
        <v/>
      </c>
      <c r="E512" s="17" t="str">
        <f>IF(OR($A512="",$B512="",$C512=""),"",A512*'MPTO_working_3-way'!$I511)</f>
        <v/>
      </c>
      <c r="F512" s="21" t="str">
        <f>IF(OR($A512="",$B512="",$C512=""),"",B512*'MPTO_working_3-way'!$I511)</f>
        <v/>
      </c>
      <c r="G512" s="22" t="str">
        <f>IF(OR($A512="",$B512="",$C512=""),"",C512*'MPTO_working_3-way'!$I511)</f>
        <v/>
      </c>
      <c r="H512" s="17" t="str">
        <f>IF(OR($A512="",$B512="",$C512=""),"",'MPTO_working_3-way'!E511)</f>
        <v/>
      </c>
      <c r="I512" s="21" t="str">
        <f>IF(OR($A512="",$B512="",$C512=""),"",'MPTO_working_3-way'!F511)</f>
        <v/>
      </c>
      <c r="J512" s="22" t="str">
        <f>IF(OR($A512="",$B512="",$C512=""),"",'MPTO_working_3-way'!G511)</f>
        <v/>
      </c>
      <c r="K512" s="17" t="str">
        <f>IF(OR($A512="",$B512="",$C512=""),"",'OddsRatio_working_3-way'!H511)</f>
        <v/>
      </c>
      <c r="L512" s="21" t="str">
        <f>IF(OR($A512="",$B512="",$C512=""),"",'OddsRatio_working_3-way'!I511)</f>
        <v/>
      </c>
      <c r="M512" s="22" t="str">
        <f>IF(OR($A512="",$B512="",$C512=""),"",'OddsRatio_working_3-way'!J511)</f>
        <v/>
      </c>
      <c r="N512" s="17" t="str">
        <f>IF('Log_working_3-way'!$D511="","",A512^('Log_working_3-way'!$D511))</f>
        <v/>
      </c>
      <c r="O512" s="21" t="str">
        <f>IF('Log_working_3-way'!$D511="","",B512^('Log_working_3-way'!$D511))</f>
        <v/>
      </c>
      <c r="P512" s="22" t="str">
        <f>IF('Log_working_3-way'!$D511="","",C512^('Log_working_3-way'!$D511))</f>
        <v/>
      </c>
    </row>
    <row r="513" spans="4:16">
      <c r="D513" s="20" t="str">
        <f t="shared" si="7"/>
        <v/>
      </c>
      <c r="E513" s="17" t="str">
        <f>IF(OR($A513="",$B513="",$C513=""),"",A513*'MPTO_working_3-way'!$I512)</f>
        <v/>
      </c>
      <c r="F513" s="21" t="str">
        <f>IF(OR($A513="",$B513="",$C513=""),"",B513*'MPTO_working_3-way'!$I512)</f>
        <v/>
      </c>
      <c r="G513" s="22" t="str">
        <f>IF(OR($A513="",$B513="",$C513=""),"",C513*'MPTO_working_3-way'!$I512)</f>
        <v/>
      </c>
      <c r="H513" s="17" t="str">
        <f>IF(OR($A513="",$B513="",$C513=""),"",'MPTO_working_3-way'!E512)</f>
        <v/>
      </c>
      <c r="I513" s="21" t="str">
        <f>IF(OR($A513="",$B513="",$C513=""),"",'MPTO_working_3-way'!F512)</f>
        <v/>
      </c>
      <c r="J513" s="22" t="str">
        <f>IF(OR($A513="",$B513="",$C513=""),"",'MPTO_working_3-way'!G512)</f>
        <v/>
      </c>
      <c r="K513" s="17" t="str">
        <f>IF(OR($A513="",$B513="",$C513=""),"",'OddsRatio_working_3-way'!H512)</f>
        <v/>
      </c>
      <c r="L513" s="21" t="str">
        <f>IF(OR($A513="",$B513="",$C513=""),"",'OddsRatio_working_3-way'!I512)</f>
        <v/>
      </c>
      <c r="M513" s="22" t="str">
        <f>IF(OR($A513="",$B513="",$C513=""),"",'OddsRatio_working_3-way'!J512)</f>
        <v/>
      </c>
      <c r="N513" s="17" t="str">
        <f>IF('Log_working_3-way'!$D512="","",A513^('Log_working_3-way'!$D512))</f>
        <v/>
      </c>
      <c r="O513" s="21" t="str">
        <f>IF('Log_working_3-way'!$D512="","",B513^('Log_working_3-way'!$D512))</f>
        <v/>
      </c>
      <c r="P513" s="22" t="str">
        <f>IF('Log_working_3-way'!$D512="","",C513^('Log_working_3-way'!$D512))</f>
        <v/>
      </c>
    </row>
    <row r="514" spans="4:16">
      <c r="D514" s="20" t="str">
        <f t="shared" si="7"/>
        <v/>
      </c>
      <c r="E514" s="17" t="str">
        <f>IF(OR($A514="",$B514="",$C514=""),"",A514*'MPTO_working_3-way'!$I513)</f>
        <v/>
      </c>
      <c r="F514" s="21" t="str">
        <f>IF(OR($A514="",$B514="",$C514=""),"",B514*'MPTO_working_3-way'!$I513)</f>
        <v/>
      </c>
      <c r="G514" s="22" t="str">
        <f>IF(OR($A514="",$B514="",$C514=""),"",C514*'MPTO_working_3-way'!$I513)</f>
        <v/>
      </c>
      <c r="H514" s="17" t="str">
        <f>IF(OR($A514="",$B514="",$C514=""),"",'MPTO_working_3-way'!E513)</f>
        <v/>
      </c>
      <c r="I514" s="21" t="str">
        <f>IF(OR($A514="",$B514="",$C514=""),"",'MPTO_working_3-way'!F513)</f>
        <v/>
      </c>
      <c r="J514" s="22" t="str">
        <f>IF(OR($A514="",$B514="",$C514=""),"",'MPTO_working_3-way'!G513)</f>
        <v/>
      </c>
      <c r="K514" s="17" t="str">
        <f>IF(OR($A514="",$B514="",$C514=""),"",'OddsRatio_working_3-way'!H513)</f>
        <v/>
      </c>
      <c r="L514" s="21" t="str">
        <f>IF(OR($A514="",$B514="",$C514=""),"",'OddsRatio_working_3-way'!I513)</f>
        <v/>
      </c>
      <c r="M514" s="22" t="str">
        <f>IF(OR($A514="",$B514="",$C514=""),"",'OddsRatio_working_3-way'!J513)</f>
        <v/>
      </c>
      <c r="N514" s="17" t="str">
        <f>IF('Log_working_3-way'!$D513="","",A514^('Log_working_3-way'!$D513))</f>
        <v/>
      </c>
      <c r="O514" s="21" t="str">
        <f>IF('Log_working_3-way'!$D513="","",B514^('Log_working_3-way'!$D513))</f>
        <v/>
      </c>
      <c r="P514" s="22" t="str">
        <f>IF('Log_working_3-way'!$D513="","",C514^('Log_working_3-way'!$D513))</f>
        <v/>
      </c>
    </row>
    <row r="515" spans="4:16">
      <c r="D515" s="20" t="str">
        <f t="shared" si="7"/>
        <v/>
      </c>
      <c r="E515" s="17" t="str">
        <f>IF(OR($A515="",$B515="",$C515=""),"",A515*'MPTO_working_3-way'!$I514)</f>
        <v/>
      </c>
      <c r="F515" s="21" t="str">
        <f>IF(OR($A515="",$B515="",$C515=""),"",B515*'MPTO_working_3-way'!$I514)</f>
        <v/>
      </c>
      <c r="G515" s="22" t="str">
        <f>IF(OR($A515="",$B515="",$C515=""),"",C515*'MPTO_working_3-way'!$I514)</f>
        <v/>
      </c>
      <c r="H515" s="17" t="str">
        <f>IF(OR($A515="",$B515="",$C515=""),"",'MPTO_working_3-way'!E514)</f>
        <v/>
      </c>
      <c r="I515" s="21" t="str">
        <f>IF(OR($A515="",$B515="",$C515=""),"",'MPTO_working_3-way'!F514)</f>
        <v/>
      </c>
      <c r="J515" s="22" t="str">
        <f>IF(OR($A515="",$B515="",$C515=""),"",'MPTO_working_3-way'!G514)</f>
        <v/>
      </c>
      <c r="K515" s="17" t="str">
        <f>IF(OR($A515="",$B515="",$C515=""),"",'OddsRatio_working_3-way'!H514)</f>
        <v/>
      </c>
      <c r="L515" s="21" t="str">
        <f>IF(OR($A515="",$B515="",$C515=""),"",'OddsRatio_working_3-way'!I514)</f>
        <v/>
      </c>
      <c r="M515" s="22" t="str">
        <f>IF(OR($A515="",$B515="",$C515=""),"",'OddsRatio_working_3-way'!J514)</f>
        <v/>
      </c>
      <c r="N515" s="17" t="str">
        <f>IF('Log_working_3-way'!$D514="","",A515^('Log_working_3-way'!$D514))</f>
        <v/>
      </c>
      <c r="O515" s="21" t="str">
        <f>IF('Log_working_3-way'!$D514="","",B515^('Log_working_3-way'!$D514))</f>
        <v/>
      </c>
      <c r="P515" s="22" t="str">
        <f>IF('Log_working_3-way'!$D514="","",C515^('Log_working_3-way'!$D514))</f>
        <v/>
      </c>
    </row>
    <row r="516" spans="4:16">
      <c r="D516" s="20" t="str">
        <f t="shared" si="7"/>
        <v/>
      </c>
      <c r="E516" s="17" t="str">
        <f>IF(OR($A516="",$B516="",$C516=""),"",A516*'MPTO_working_3-way'!$I515)</f>
        <v/>
      </c>
      <c r="F516" s="21" t="str">
        <f>IF(OR($A516="",$B516="",$C516=""),"",B516*'MPTO_working_3-way'!$I515)</f>
        <v/>
      </c>
      <c r="G516" s="22" t="str">
        <f>IF(OR($A516="",$B516="",$C516=""),"",C516*'MPTO_working_3-way'!$I515)</f>
        <v/>
      </c>
      <c r="H516" s="17" t="str">
        <f>IF(OR($A516="",$B516="",$C516=""),"",'MPTO_working_3-way'!E515)</f>
        <v/>
      </c>
      <c r="I516" s="21" t="str">
        <f>IF(OR($A516="",$B516="",$C516=""),"",'MPTO_working_3-way'!F515)</f>
        <v/>
      </c>
      <c r="J516" s="22" t="str">
        <f>IF(OR($A516="",$B516="",$C516=""),"",'MPTO_working_3-way'!G515)</f>
        <v/>
      </c>
      <c r="K516" s="17" t="str">
        <f>IF(OR($A516="",$B516="",$C516=""),"",'OddsRatio_working_3-way'!H515)</f>
        <v/>
      </c>
      <c r="L516" s="21" t="str">
        <f>IF(OR($A516="",$B516="",$C516=""),"",'OddsRatio_working_3-way'!I515)</f>
        <v/>
      </c>
      <c r="M516" s="22" t="str">
        <f>IF(OR($A516="",$B516="",$C516=""),"",'OddsRatio_working_3-way'!J515)</f>
        <v/>
      </c>
      <c r="N516" s="17" t="str">
        <f>IF('Log_working_3-way'!$D515="","",A516^('Log_working_3-way'!$D515))</f>
        <v/>
      </c>
      <c r="O516" s="21" t="str">
        <f>IF('Log_working_3-way'!$D515="","",B516^('Log_working_3-way'!$D515))</f>
        <v/>
      </c>
      <c r="P516" s="22" t="str">
        <f>IF('Log_working_3-way'!$D515="","",C516^('Log_working_3-way'!$D515))</f>
        <v/>
      </c>
    </row>
    <row r="517" spans="4:16">
      <c r="D517" s="20" t="str">
        <f t="shared" ref="D517:D580" si="8">IF(OR($A517="",$B517="",$C517=""),"",(1/A517)+(1/B517)+(1/C517)-1)</f>
        <v/>
      </c>
      <c r="E517" s="17" t="str">
        <f>IF(OR($A517="",$B517="",$C517=""),"",A517*'MPTO_working_3-way'!$I516)</f>
        <v/>
      </c>
      <c r="F517" s="21" t="str">
        <f>IF(OR($A517="",$B517="",$C517=""),"",B517*'MPTO_working_3-way'!$I516)</f>
        <v/>
      </c>
      <c r="G517" s="22" t="str">
        <f>IF(OR($A517="",$B517="",$C517=""),"",C517*'MPTO_working_3-way'!$I516)</f>
        <v/>
      </c>
      <c r="H517" s="17" t="str">
        <f>IF(OR($A517="",$B517="",$C517=""),"",'MPTO_working_3-way'!E516)</f>
        <v/>
      </c>
      <c r="I517" s="21" t="str">
        <f>IF(OR($A517="",$B517="",$C517=""),"",'MPTO_working_3-way'!F516)</f>
        <v/>
      </c>
      <c r="J517" s="22" t="str">
        <f>IF(OR($A517="",$B517="",$C517=""),"",'MPTO_working_3-way'!G516)</f>
        <v/>
      </c>
      <c r="K517" s="17" t="str">
        <f>IF(OR($A517="",$B517="",$C517=""),"",'OddsRatio_working_3-way'!H516)</f>
        <v/>
      </c>
      <c r="L517" s="21" t="str">
        <f>IF(OR($A517="",$B517="",$C517=""),"",'OddsRatio_working_3-way'!I516)</f>
        <v/>
      </c>
      <c r="M517" s="22" t="str">
        <f>IF(OR($A517="",$B517="",$C517=""),"",'OddsRatio_working_3-way'!J516)</f>
        <v/>
      </c>
      <c r="N517" s="17" t="str">
        <f>IF('Log_working_3-way'!$D516="","",A517^('Log_working_3-way'!$D516))</f>
        <v/>
      </c>
      <c r="O517" s="21" t="str">
        <f>IF('Log_working_3-way'!$D516="","",B517^('Log_working_3-way'!$D516))</f>
        <v/>
      </c>
      <c r="P517" s="22" t="str">
        <f>IF('Log_working_3-way'!$D516="","",C517^('Log_working_3-way'!$D516))</f>
        <v/>
      </c>
    </row>
    <row r="518" spans="4:16">
      <c r="D518" s="20" t="str">
        <f t="shared" si="8"/>
        <v/>
      </c>
      <c r="E518" s="17" t="str">
        <f>IF(OR($A518="",$B518="",$C518=""),"",A518*'MPTO_working_3-way'!$I517)</f>
        <v/>
      </c>
      <c r="F518" s="21" t="str">
        <f>IF(OR($A518="",$B518="",$C518=""),"",B518*'MPTO_working_3-way'!$I517)</f>
        <v/>
      </c>
      <c r="G518" s="22" t="str">
        <f>IF(OR($A518="",$B518="",$C518=""),"",C518*'MPTO_working_3-way'!$I517)</f>
        <v/>
      </c>
      <c r="H518" s="17" t="str">
        <f>IF(OR($A518="",$B518="",$C518=""),"",'MPTO_working_3-way'!E517)</f>
        <v/>
      </c>
      <c r="I518" s="21" t="str">
        <f>IF(OR($A518="",$B518="",$C518=""),"",'MPTO_working_3-way'!F517)</f>
        <v/>
      </c>
      <c r="J518" s="22" t="str">
        <f>IF(OR($A518="",$B518="",$C518=""),"",'MPTO_working_3-way'!G517)</f>
        <v/>
      </c>
      <c r="K518" s="17" t="str">
        <f>IF(OR($A518="",$B518="",$C518=""),"",'OddsRatio_working_3-way'!H517)</f>
        <v/>
      </c>
      <c r="L518" s="21" t="str">
        <f>IF(OR($A518="",$B518="",$C518=""),"",'OddsRatio_working_3-way'!I517)</f>
        <v/>
      </c>
      <c r="M518" s="22" t="str">
        <f>IF(OR($A518="",$B518="",$C518=""),"",'OddsRatio_working_3-way'!J517)</f>
        <v/>
      </c>
      <c r="N518" s="17" t="str">
        <f>IF('Log_working_3-way'!$D517="","",A518^('Log_working_3-way'!$D517))</f>
        <v/>
      </c>
      <c r="O518" s="21" t="str">
        <f>IF('Log_working_3-way'!$D517="","",B518^('Log_working_3-way'!$D517))</f>
        <v/>
      </c>
      <c r="P518" s="22" t="str">
        <f>IF('Log_working_3-way'!$D517="","",C518^('Log_working_3-way'!$D517))</f>
        <v/>
      </c>
    </row>
    <row r="519" spans="4:16">
      <c r="D519" s="20" t="str">
        <f t="shared" si="8"/>
        <v/>
      </c>
      <c r="E519" s="17" t="str">
        <f>IF(OR($A519="",$B519="",$C519=""),"",A519*'MPTO_working_3-way'!$I518)</f>
        <v/>
      </c>
      <c r="F519" s="21" t="str">
        <f>IF(OR($A519="",$B519="",$C519=""),"",B519*'MPTO_working_3-way'!$I518)</f>
        <v/>
      </c>
      <c r="G519" s="22" t="str">
        <f>IF(OR($A519="",$B519="",$C519=""),"",C519*'MPTO_working_3-way'!$I518)</f>
        <v/>
      </c>
      <c r="H519" s="17" t="str">
        <f>IF(OR($A519="",$B519="",$C519=""),"",'MPTO_working_3-way'!E518)</f>
        <v/>
      </c>
      <c r="I519" s="21" t="str">
        <f>IF(OR($A519="",$B519="",$C519=""),"",'MPTO_working_3-way'!F518)</f>
        <v/>
      </c>
      <c r="J519" s="22" t="str">
        <f>IF(OR($A519="",$B519="",$C519=""),"",'MPTO_working_3-way'!G518)</f>
        <v/>
      </c>
      <c r="K519" s="17" t="str">
        <f>IF(OR($A519="",$B519="",$C519=""),"",'OddsRatio_working_3-way'!H518)</f>
        <v/>
      </c>
      <c r="L519" s="21" t="str">
        <f>IF(OR($A519="",$B519="",$C519=""),"",'OddsRatio_working_3-way'!I518)</f>
        <v/>
      </c>
      <c r="M519" s="22" t="str">
        <f>IF(OR($A519="",$B519="",$C519=""),"",'OddsRatio_working_3-way'!J518)</f>
        <v/>
      </c>
      <c r="N519" s="17" t="str">
        <f>IF('Log_working_3-way'!$D518="","",A519^('Log_working_3-way'!$D518))</f>
        <v/>
      </c>
      <c r="O519" s="21" t="str">
        <f>IF('Log_working_3-way'!$D518="","",B519^('Log_working_3-way'!$D518))</f>
        <v/>
      </c>
      <c r="P519" s="22" t="str">
        <f>IF('Log_working_3-way'!$D518="","",C519^('Log_working_3-way'!$D518))</f>
        <v/>
      </c>
    </row>
    <row r="520" spans="4:16">
      <c r="D520" s="20" t="str">
        <f t="shared" si="8"/>
        <v/>
      </c>
      <c r="E520" s="17" t="str">
        <f>IF(OR($A520="",$B520="",$C520=""),"",A520*'MPTO_working_3-way'!$I519)</f>
        <v/>
      </c>
      <c r="F520" s="21" t="str">
        <f>IF(OR($A520="",$B520="",$C520=""),"",B520*'MPTO_working_3-way'!$I519)</f>
        <v/>
      </c>
      <c r="G520" s="22" t="str">
        <f>IF(OR($A520="",$B520="",$C520=""),"",C520*'MPTO_working_3-way'!$I519)</f>
        <v/>
      </c>
      <c r="H520" s="17" t="str">
        <f>IF(OR($A520="",$B520="",$C520=""),"",'MPTO_working_3-way'!E519)</f>
        <v/>
      </c>
      <c r="I520" s="21" t="str">
        <f>IF(OR($A520="",$B520="",$C520=""),"",'MPTO_working_3-way'!F519)</f>
        <v/>
      </c>
      <c r="J520" s="22" t="str">
        <f>IF(OR($A520="",$B520="",$C520=""),"",'MPTO_working_3-way'!G519)</f>
        <v/>
      </c>
      <c r="K520" s="17" t="str">
        <f>IF(OR($A520="",$B520="",$C520=""),"",'OddsRatio_working_3-way'!H519)</f>
        <v/>
      </c>
      <c r="L520" s="21" t="str">
        <f>IF(OR($A520="",$B520="",$C520=""),"",'OddsRatio_working_3-way'!I519)</f>
        <v/>
      </c>
      <c r="M520" s="22" t="str">
        <f>IF(OR($A520="",$B520="",$C520=""),"",'OddsRatio_working_3-way'!J519)</f>
        <v/>
      </c>
      <c r="N520" s="17" t="str">
        <f>IF('Log_working_3-way'!$D519="","",A520^('Log_working_3-way'!$D519))</f>
        <v/>
      </c>
      <c r="O520" s="21" t="str">
        <f>IF('Log_working_3-way'!$D519="","",B520^('Log_working_3-way'!$D519))</f>
        <v/>
      </c>
      <c r="P520" s="22" t="str">
        <f>IF('Log_working_3-way'!$D519="","",C520^('Log_working_3-way'!$D519))</f>
        <v/>
      </c>
    </row>
    <row r="521" spans="4:16">
      <c r="D521" s="20" t="str">
        <f t="shared" si="8"/>
        <v/>
      </c>
      <c r="E521" s="17" t="str">
        <f>IF(OR($A521="",$B521="",$C521=""),"",A521*'MPTO_working_3-way'!$I520)</f>
        <v/>
      </c>
      <c r="F521" s="21" t="str">
        <f>IF(OR($A521="",$B521="",$C521=""),"",B521*'MPTO_working_3-way'!$I520)</f>
        <v/>
      </c>
      <c r="G521" s="22" t="str">
        <f>IF(OR($A521="",$B521="",$C521=""),"",C521*'MPTO_working_3-way'!$I520)</f>
        <v/>
      </c>
      <c r="H521" s="17" t="str">
        <f>IF(OR($A521="",$B521="",$C521=""),"",'MPTO_working_3-way'!E520)</f>
        <v/>
      </c>
      <c r="I521" s="21" t="str">
        <f>IF(OR($A521="",$B521="",$C521=""),"",'MPTO_working_3-way'!F520)</f>
        <v/>
      </c>
      <c r="J521" s="22" t="str">
        <f>IF(OR($A521="",$B521="",$C521=""),"",'MPTO_working_3-way'!G520)</f>
        <v/>
      </c>
      <c r="K521" s="17" t="str">
        <f>IF(OR($A521="",$B521="",$C521=""),"",'OddsRatio_working_3-way'!H520)</f>
        <v/>
      </c>
      <c r="L521" s="21" t="str">
        <f>IF(OR($A521="",$B521="",$C521=""),"",'OddsRatio_working_3-way'!I520)</f>
        <v/>
      </c>
      <c r="M521" s="22" t="str">
        <f>IF(OR($A521="",$B521="",$C521=""),"",'OddsRatio_working_3-way'!J520)</f>
        <v/>
      </c>
      <c r="N521" s="17" t="str">
        <f>IF('Log_working_3-way'!$D520="","",A521^('Log_working_3-way'!$D520))</f>
        <v/>
      </c>
      <c r="O521" s="21" t="str">
        <f>IF('Log_working_3-way'!$D520="","",B521^('Log_working_3-way'!$D520))</f>
        <v/>
      </c>
      <c r="P521" s="22" t="str">
        <f>IF('Log_working_3-way'!$D520="","",C521^('Log_working_3-way'!$D520))</f>
        <v/>
      </c>
    </row>
    <row r="522" spans="4:16">
      <c r="D522" s="20" t="str">
        <f t="shared" si="8"/>
        <v/>
      </c>
      <c r="E522" s="17" t="str">
        <f>IF(OR($A522="",$B522="",$C522=""),"",A522*'MPTO_working_3-way'!$I521)</f>
        <v/>
      </c>
      <c r="F522" s="21" t="str">
        <f>IF(OR($A522="",$B522="",$C522=""),"",B522*'MPTO_working_3-way'!$I521)</f>
        <v/>
      </c>
      <c r="G522" s="22" t="str">
        <f>IF(OR($A522="",$B522="",$C522=""),"",C522*'MPTO_working_3-way'!$I521)</f>
        <v/>
      </c>
      <c r="H522" s="17" t="str">
        <f>IF(OR($A522="",$B522="",$C522=""),"",'MPTO_working_3-way'!E521)</f>
        <v/>
      </c>
      <c r="I522" s="21" t="str">
        <f>IF(OR($A522="",$B522="",$C522=""),"",'MPTO_working_3-way'!F521)</f>
        <v/>
      </c>
      <c r="J522" s="22" t="str">
        <f>IF(OR($A522="",$B522="",$C522=""),"",'MPTO_working_3-way'!G521)</f>
        <v/>
      </c>
      <c r="K522" s="17" t="str">
        <f>IF(OR($A522="",$B522="",$C522=""),"",'OddsRatio_working_3-way'!H521)</f>
        <v/>
      </c>
      <c r="L522" s="21" t="str">
        <f>IF(OR($A522="",$B522="",$C522=""),"",'OddsRatio_working_3-way'!I521)</f>
        <v/>
      </c>
      <c r="M522" s="22" t="str">
        <f>IF(OR($A522="",$B522="",$C522=""),"",'OddsRatio_working_3-way'!J521)</f>
        <v/>
      </c>
      <c r="N522" s="17" t="str">
        <f>IF('Log_working_3-way'!$D521="","",A522^('Log_working_3-way'!$D521))</f>
        <v/>
      </c>
      <c r="O522" s="21" t="str">
        <f>IF('Log_working_3-way'!$D521="","",B522^('Log_working_3-way'!$D521))</f>
        <v/>
      </c>
      <c r="P522" s="22" t="str">
        <f>IF('Log_working_3-way'!$D521="","",C522^('Log_working_3-way'!$D521))</f>
        <v/>
      </c>
    </row>
    <row r="523" spans="4:16">
      <c r="D523" s="20" t="str">
        <f t="shared" si="8"/>
        <v/>
      </c>
      <c r="E523" s="17" t="str">
        <f>IF(OR($A523="",$B523="",$C523=""),"",A523*'MPTO_working_3-way'!$I522)</f>
        <v/>
      </c>
      <c r="F523" s="21" t="str">
        <f>IF(OR($A523="",$B523="",$C523=""),"",B523*'MPTO_working_3-way'!$I522)</f>
        <v/>
      </c>
      <c r="G523" s="22" t="str">
        <f>IF(OR($A523="",$B523="",$C523=""),"",C523*'MPTO_working_3-way'!$I522)</f>
        <v/>
      </c>
      <c r="H523" s="17" t="str">
        <f>IF(OR($A523="",$B523="",$C523=""),"",'MPTO_working_3-way'!E522)</f>
        <v/>
      </c>
      <c r="I523" s="21" t="str">
        <f>IF(OR($A523="",$B523="",$C523=""),"",'MPTO_working_3-way'!F522)</f>
        <v/>
      </c>
      <c r="J523" s="22" t="str">
        <f>IF(OR($A523="",$B523="",$C523=""),"",'MPTO_working_3-way'!G522)</f>
        <v/>
      </c>
      <c r="K523" s="17" t="str">
        <f>IF(OR($A523="",$B523="",$C523=""),"",'OddsRatio_working_3-way'!H522)</f>
        <v/>
      </c>
      <c r="L523" s="21" t="str">
        <f>IF(OR($A523="",$B523="",$C523=""),"",'OddsRatio_working_3-way'!I522)</f>
        <v/>
      </c>
      <c r="M523" s="22" t="str">
        <f>IF(OR($A523="",$B523="",$C523=""),"",'OddsRatio_working_3-way'!J522)</f>
        <v/>
      </c>
      <c r="N523" s="17" t="str">
        <f>IF('Log_working_3-way'!$D522="","",A523^('Log_working_3-way'!$D522))</f>
        <v/>
      </c>
      <c r="O523" s="21" t="str">
        <f>IF('Log_working_3-way'!$D522="","",B523^('Log_working_3-way'!$D522))</f>
        <v/>
      </c>
      <c r="P523" s="22" t="str">
        <f>IF('Log_working_3-way'!$D522="","",C523^('Log_working_3-way'!$D522))</f>
        <v/>
      </c>
    </row>
    <row r="524" spans="4:16">
      <c r="D524" s="20" t="str">
        <f t="shared" si="8"/>
        <v/>
      </c>
      <c r="E524" s="17" t="str">
        <f>IF(OR($A524="",$B524="",$C524=""),"",A524*'MPTO_working_3-way'!$I523)</f>
        <v/>
      </c>
      <c r="F524" s="21" t="str">
        <f>IF(OR($A524="",$B524="",$C524=""),"",B524*'MPTO_working_3-way'!$I523)</f>
        <v/>
      </c>
      <c r="G524" s="22" t="str">
        <f>IF(OR($A524="",$B524="",$C524=""),"",C524*'MPTO_working_3-way'!$I523)</f>
        <v/>
      </c>
      <c r="H524" s="17" t="str">
        <f>IF(OR($A524="",$B524="",$C524=""),"",'MPTO_working_3-way'!E523)</f>
        <v/>
      </c>
      <c r="I524" s="21" t="str">
        <f>IF(OR($A524="",$B524="",$C524=""),"",'MPTO_working_3-way'!F523)</f>
        <v/>
      </c>
      <c r="J524" s="22" t="str">
        <f>IF(OR($A524="",$B524="",$C524=""),"",'MPTO_working_3-way'!G523)</f>
        <v/>
      </c>
      <c r="K524" s="17" t="str">
        <f>IF(OR($A524="",$B524="",$C524=""),"",'OddsRatio_working_3-way'!H523)</f>
        <v/>
      </c>
      <c r="L524" s="21" t="str">
        <f>IF(OR($A524="",$B524="",$C524=""),"",'OddsRatio_working_3-way'!I523)</f>
        <v/>
      </c>
      <c r="M524" s="22" t="str">
        <f>IF(OR($A524="",$B524="",$C524=""),"",'OddsRatio_working_3-way'!J523)</f>
        <v/>
      </c>
      <c r="N524" s="17" t="str">
        <f>IF('Log_working_3-way'!$D523="","",A524^('Log_working_3-way'!$D523))</f>
        <v/>
      </c>
      <c r="O524" s="21" t="str">
        <f>IF('Log_working_3-way'!$D523="","",B524^('Log_working_3-way'!$D523))</f>
        <v/>
      </c>
      <c r="P524" s="22" t="str">
        <f>IF('Log_working_3-way'!$D523="","",C524^('Log_working_3-way'!$D523))</f>
        <v/>
      </c>
    </row>
    <row r="525" spans="4:16">
      <c r="D525" s="20" t="str">
        <f t="shared" si="8"/>
        <v/>
      </c>
      <c r="E525" s="17" t="str">
        <f>IF(OR($A525="",$B525="",$C525=""),"",A525*'MPTO_working_3-way'!$I524)</f>
        <v/>
      </c>
      <c r="F525" s="21" t="str">
        <f>IF(OR($A525="",$B525="",$C525=""),"",B525*'MPTO_working_3-way'!$I524)</f>
        <v/>
      </c>
      <c r="G525" s="22" t="str">
        <f>IF(OR($A525="",$B525="",$C525=""),"",C525*'MPTO_working_3-way'!$I524)</f>
        <v/>
      </c>
      <c r="H525" s="17" t="str">
        <f>IF(OR($A525="",$B525="",$C525=""),"",'MPTO_working_3-way'!E524)</f>
        <v/>
      </c>
      <c r="I525" s="21" t="str">
        <f>IF(OR($A525="",$B525="",$C525=""),"",'MPTO_working_3-way'!F524)</f>
        <v/>
      </c>
      <c r="J525" s="22" t="str">
        <f>IF(OR($A525="",$B525="",$C525=""),"",'MPTO_working_3-way'!G524)</f>
        <v/>
      </c>
      <c r="K525" s="17" t="str">
        <f>IF(OR($A525="",$B525="",$C525=""),"",'OddsRatio_working_3-way'!H524)</f>
        <v/>
      </c>
      <c r="L525" s="21" t="str">
        <f>IF(OR($A525="",$B525="",$C525=""),"",'OddsRatio_working_3-way'!I524)</f>
        <v/>
      </c>
      <c r="M525" s="22" t="str">
        <f>IF(OR($A525="",$B525="",$C525=""),"",'OddsRatio_working_3-way'!J524)</f>
        <v/>
      </c>
      <c r="N525" s="17" t="str">
        <f>IF('Log_working_3-way'!$D524="","",A525^('Log_working_3-way'!$D524))</f>
        <v/>
      </c>
      <c r="O525" s="21" t="str">
        <f>IF('Log_working_3-way'!$D524="","",B525^('Log_working_3-way'!$D524))</f>
        <v/>
      </c>
      <c r="P525" s="22" t="str">
        <f>IF('Log_working_3-way'!$D524="","",C525^('Log_working_3-way'!$D524))</f>
        <v/>
      </c>
    </row>
    <row r="526" spans="4:16">
      <c r="D526" s="20" t="str">
        <f t="shared" si="8"/>
        <v/>
      </c>
      <c r="E526" s="17" t="str">
        <f>IF(OR($A526="",$B526="",$C526=""),"",A526*'MPTO_working_3-way'!$I525)</f>
        <v/>
      </c>
      <c r="F526" s="21" t="str">
        <f>IF(OR($A526="",$B526="",$C526=""),"",B526*'MPTO_working_3-way'!$I525)</f>
        <v/>
      </c>
      <c r="G526" s="22" t="str">
        <f>IF(OR($A526="",$B526="",$C526=""),"",C526*'MPTO_working_3-way'!$I525)</f>
        <v/>
      </c>
      <c r="H526" s="17" t="str">
        <f>IF(OR($A526="",$B526="",$C526=""),"",'MPTO_working_3-way'!E525)</f>
        <v/>
      </c>
      <c r="I526" s="21" t="str">
        <f>IF(OR($A526="",$B526="",$C526=""),"",'MPTO_working_3-way'!F525)</f>
        <v/>
      </c>
      <c r="J526" s="22" t="str">
        <f>IF(OR($A526="",$B526="",$C526=""),"",'MPTO_working_3-way'!G525)</f>
        <v/>
      </c>
      <c r="K526" s="17" t="str">
        <f>IF(OR($A526="",$B526="",$C526=""),"",'OddsRatio_working_3-way'!H525)</f>
        <v/>
      </c>
      <c r="L526" s="21" t="str">
        <f>IF(OR($A526="",$B526="",$C526=""),"",'OddsRatio_working_3-way'!I525)</f>
        <v/>
      </c>
      <c r="M526" s="22" t="str">
        <f>IF(OR($A526="",$B526="",$C526=""),"",'OddsRatio_working_3-way'!J525)</f>
        <v/>
      </c>
      <c r="N526" s="17" t="str">
        <f>IF('Log_working_3-way'!$D525="","",A526^('Log_working_3-way'!$D525))</f>
        <v/>
      </c>
      <c r="O526" s="21" t="str">
        <f>IF('Log_working_3-way'!$D525="","",B526^('Log_working_3-way'!$D525))</f>
        <v/>
      </c>
      <c r="P526" s="22" t="str">
        <f>IF('Log_working_3-way'!$D525="","",C526^('Log_working_3-way'!$D525))</f>
        <v/>
      </c>
    </row>
    <row r="527" spans="4:16">
      <c r="D527" s="20" t="str">
        <f t="shared" si="8"/>
        <v/>
      </c>
      <c r="E527" s="17" t="str">
        <f>IF(OR($A527="",$B527="",$C527=""),"",A527*'MPTO_working_3-way'!$I526)</f>
        <v/>
      </c>
      <c r="F527" s="21" t="str">
        <f>IF(OR($A527="",$B527="",$C527=""),"",B527*'MPTO_working_3-way'!$I526)</f>
        <v/>
      </c>
      <c r="G527" s="22" t="str">
        <f>IF(OR($A527="",$B527="",$C527=""),"",C527*'MPTO_working_3-way'!$I526)</f>
        <v/>
      </c>
      <c r="H527" s="17" t="str">
        <f>IF(OR($A527="",$B527="",$C527=""),"",'MPTO_working_3-way'!E526)</f>
        <v/>
      </c>
      <c r="I527" s="21" t="str">
        <f>IF(OR($A527="",$B527="",$C527=""),"",'MPTO_working_3-way'!F526)</f>
        <v/>
      </c>
      <c r="J527" s="22" t="str">
        <f>IF(OR($A527="",$B527="",$C527=""),"",'MPTO_working_3-way'!G526)</f>
        <v/>
      </c>
      <c r="K527" s="17" t="str">
        <f>IF(OR($A527="",$B527="",$C527=""),"",'OddsRatio_working_3-way'!H526)</f>
        <v/>
      </c>
      <c r="L527" s="21" t="str">
        <f>IF(OR($A527="",$B527="",$C527=""),"",'OddsRatio_working_3-way'!I526)</f>
        <v/>
      </c>
      <c r="M527" s="22" t="str">
        <f>IF(OR($A527="",$B527="",$C527=""),"",'OddsRatio_working_3-way'!J526)</f>
        <v/>
      </c>
      <c r="N527" s="17" t="str">
        <f>IF('Log_working_3-way'!$D526="","",A527^('Log_working_3-way'!$D526))</f>
        <v/>
      </c>
      <c r="O527" s="21" t="str">
        <f>IF('Log_working_3-way'!$D526="","",B527^('Log_working_3-way'!$D526))</f>
        <v/>
      </c>
      <c r="P527" s="22" t="str">
        <f>IF('Log_working_3-way'!$D526="","",C527^('Log_working_3-way'!$D526))</f>
        <v/>
      </c>
    </row>
    <row r="528" spans="4:16">
      <c r="D528" s="20" t="str">
        <f t="shared" si="8"/>
        <v/>
      </c>
      <c r="E528" s="17" t="str">
        <f>IF(OR($A528="",$B528="",$C528=""),"",A528*'MPTO_working_3-way'!$I527)</f>
        <v/>
      </c>
      <c r="F528" s="21" t="str">
        <f>IF(OR($A528="",$B528="",$C528=""),"",B528*'MPTO_working_3-way'!$I527)</f>
        <v/>
      </c>
      <c r="G528" s="22" t="str">
        <f>IF(OR($A528="",$B528="",$C528=""),"",C528*'MPTO_working_3-way'!$I527)</f>
        <v/>
      </c>
      <c r="H528" s="17" t="str">
        <f>IF(OR($A528="",$B528="",$C528=""),"",'MPTO_working_3-way'!E527)</f>
        <v/>
      </c>
      <c r="I528" s="21" t="str">
        <f>IF(OR($A528="",$B528="",$C528=""),"",'MPTO_working_3-way'!F527)</f>
        <v/>
      </c>
      <c r="J528" s="22" t="str">
        <f>IF(OR($A528="",$B528="",$C528=""),"",'MPTO_working_3-way'!G527)</f>
        <v/>
      </c>
      <c r="K528" s="17" t="str">
        <f>IF(OR($A528="",$B528="",$C528=""),"",'OddsRatio_working_3-way'!H527)</f>
        <v/>
      </c>
      <c r="L528" s="21" t="str">
        <f>IF(OR($A528="",$B528="",$C528=""),"",'OddsRatio_working_3-way'!I527)</f>
        <v/>
      </c>
      <c r="M528" s="22" t="str">
        <f>IF(OR($A528="",$B528="",$C528=""),"",'OddsRatio_working_3-way'!J527)</f>
        <v/>
      </c>
      <c r="N528" s="17" t="str">
        <f>IF('Log_working_3-way'!$D527="","",A528^('Log_working_3-way'!$D527))</f>
        <v/>
      </c>
      <c r="O528" s="21" t="str">
        <f>IF('Log_working_3-way'!$D527="","",B528^('Log_working_3-way'!$D527))</f>
        <v/>
      </c>
      <c r="P528" s="22" t="str">
        <f>IF('Log_working_3-way'!$D527="","",C528^('Log_working_3-way'!$D527))</f>
        <v/>
      </c>
    </row>
    <row r="529" spans="4:16">
      <c r="D529" s="20" t="str">
        <f t="shared" si="8"/>
        <v/>
      </c>
      <c r="E529" s="17" t="str">
        <f>IF(OR($A529="",$B529="",$C529=""),"",A529*'MPTO_working_3-way'!$I528)</f>
        <v/>
      </c>
      <c r="F529" s="21" t="str">
        <f>IF(OR($A529="",$B529="",$C529=""),"",B529*'MPTO_working_3-way'!$I528)</f>
        <v/>
      </c>
      <c r="G529" s="22" t="str">
        <f>IF(OR($A529="",$B529="",$C529=""),"",C529*'MPTO_working_3-way'!$I528)</f>
        <v/>
      </c>
      <c r="H529" s="17" t="str">
        <f>IF(OR($A529="",$B529="",$C529=""),"",'MPTO_working_3-way'!E528)</f>
        <v/>
      </c>
      <c r="I529" s="21" t="str">
        <f>IF(OR($A529="",$B529="",$C529=""),"",'MPTO_working_3-way'!F528)</f>
        <v/>
      </c>
      <c r="J529" s="22" t="str">
        <f>IF(OR($A529="",$B529="",$C529=""),"",'MPTO_working_3-way'!G528)</f>
        <v/>
      </c>
      <c r="K529" s="17" t="str">
        <f>IF(OR($A529="",$B529="",$C529=""),"",'OddsRatio_working_3-way'!H528)</f>
        <v/>
      </c>
      <c r="L529" s="21" t="str">
        <f>IF(OR($A529="",$B529="",$C529=""),"",'OddsRatio_working_3-way'!I528)</f>
        <v/>
      </c>
      <c r="M529" s="22" t="str">
        <f>IF(OR($A529="",$B529="",$C529=""),"",'OddsRatio_working_3-way'!J528)</f>
        <v/>
      </c>
      <c r="N529" s="17" t="str">
        <f>IF('Log_working_3-way'!$D528="","",A529^('Log_working_3-way'!$D528))</f>
        <v/>
      </c>
      <c r="O529" s="21" t="str">
        <f>IF('Log_working_3-way'!$D528="","",B529^('Log_working_3-way'!$D528))</f>
        <v/>
      </c>
      <c r="P529" s="22" t="str">
        <f>IF('Log_working_3-way'!$D528="","",C529^('Log_working_3-way'!$D528))</f>
        <v/>
      </c>
    </row>
    <row r="530" spans="4:16">
      <c r="D530" s="20" t="str">
        <f t="shared" si="8"/>
        <v/>
      </c>
      <c r="E530" s="17" t="str">
        <f>IF(OR($A530="",$B530="",$C530=""),"",A530*'MPTO_working_3-way'!$I529)</f>
        <v/>
      </c>
      <c r="F530" s="21" t="str">
        <f>IF(OR($A530="",$B530="",$C530=""),"",B530*'MPTO_working_3-way'!$I529)</f>
        <v/>
      </c>
      <c r="G530" s="22" t="str">
        <f>IF(OR($A530="",$B530="",$C530=""),"",C530*'MPTO_working_3-way'!$I529)</f>
        <v/>
      </c>
      <c r="H530" s="17" t="str">
        <f>IF(OR($A530="",$B530="",$C530=""),"",'MPTO_working_3-way'!E529)</f>
        <v/>
      </c>
      <c r="I530" s="21" t="str">
        <f>IF(OR($A530="",$B530="",$C530=""),"",'MPTO_working_3-way'!F529)</f>
        <v/>
      </c>
      <c r="J530" s="22" t="str">
        <f>IF(OR($A530="",$B530="",$C530=""),"",'MPTO_working_3-way'!G529)</f>
        <v/>
      </c>
      <c r="K530" s="17" t="str">
        <f>IF(OR($A530="",$B530="",$C530=""),"",'OddsRatio_working_3-way'!H529)</f>
        <v/>
      </c>
      <c r="L530" s="21" t="str">
        <f>IF(OR($A530="",$B530="",$C530=""),"",'OddsRatio_working_3-way'!I529)</f>
        <v/>
      </c>
      <c r="M530" s="22" t="str">
        <f>IF(OR($A530="",$B530="",$C530=""),"",'OddsRatio_working_3-way'!J529)</f>
        <v/>
      </c>
      <c r="N530" s="17" t="str">
        <f>IF('Log_working_3-way'!$D529="","",A530^('Log_working_3-way'!$D529))</f>
        <v/>
      </c>
      <c r="O530" s="21" t="str">
        <f>IF('Log_working_3-way'!$D529="","",B530^('Log_working_3-way'!$D529))</f>
        <v/>
      </c>
      <c r="P530" s="22" t="str">
        <f>IF('Log_working_3-way'!$D529="","",C530^('Log_working_3-way'!$D529))</f>
        <v/>
      </c>
    </row>
    <row r="531" spans="4:16">
      <c r="D531" s="20" t="str">
        <f t="shared" si="8"/>
        <v/>
      </c>
      <c r="E531" s="17" t="str">
        <f>IF(OR($A531="",$B531="",$C531=""),"",A531*'MPTO_working_3-way'!$I530)</f>
        <v/>
      </c>
      <c r="F531" s="21" t="str">
        <f>IF(OR($A531="",$B531="",$C531=""),"",B531*'MPTO_working_3-way'!$I530)</f>
        <v/>
      </c>
      <c r="G531" s="22" t="str">
        <f>IF(OR($A531="",$B531="",$C531=""),"",C531*'MPTO_working_3-way'!$I530)</f>
        <v/>
      </c>
      <c r="H531" s="17" t="str">
        <f>IF(OR($A531="",$B531="",$C531=""),"",'MPTO_working_3-way'!E530)</f>
        <v/>
      </c>
      <c r="I531" s="21" t="str">
        <f>IF(OR($A531="",$B531="",$C531=""),"",'MPTO_working_3-way'!F530)</f>
        <v/>
      </c>
      <c r="J531" s="22" t="str">
        <f>IF(OR($A531="",$B531="",$C531=""),"",'MPTO_working_3-way'!G530)</f>
        <v/>
      </c>
      <c r="K531" s="17" t="str">
        <f>IF(OR($A531="",$B531="",$C531=""),"",'OddsRatio_working_3-way'!H530)</f>
        <v/>
      </c>
      <c r="L531" s="21" t="str">
        <f>IF(OR($A531="",$B531="",$C531=""),"",'OddsRatio_working_3-way'!I530)</f>
        <v/>
      </c>
      <c r="M531" s="22" t="str">
        <f>IF(OR($A531="",$B531="",$C531=""),"",'OddsRatio_working_3-way'!J530)</f>
        <v/>
      </c>
      <c r="N531" s="17" t="str">
        <f>IF('Log_working_3-way'!$D530="","",A531^('Log_working_3-way'!$D530))</f>
        <v/>
      </c>
      <c r="O531" s="21" t="str">
        <f>IF('Log_working_3-way'!$D530="","",B531^('Log_working_3-way'!$D530))</f>
        <v/>
      </c>
      <c r="P531" s="22" t="str">
        <f>IF('Log_working_3-way'!$D530="","",C531^('Log_working_3-way'!$D530))</f>
        <v/>
      </c>
    </row>
    <row r="532" spans="4:16">
      <c r="D532" s="20" t="str">
        <f t="shared" si="8"/>
        <v/>
      </c>
      <c r="E532" s="17" t="str">
        <f>IF(OR($A532="",$B532="",$C532=""),"",A532*'MPTO_working_3-way'!$I531)</f>
        <v/>
      </c>
      <c r="F532" s="21" t="str">
        <f>IF(OR($A532="",$B532="",$C532=""),"",B532*'MPTO_working_3-way'!$I531)</f>
        <v/>
      </c>
      <c r="G532" s="22" t="str">
        <f>IF(OR($A532="",$B532="",$C532=""),"",C532*'MPTO_working_3-way'!$I531)</f>
        <v/>
      </c>
      <c r="H532" s="17" t="str">
        <f>IF(OR($A532="",$B532="",$C532=""),"",'MPTO_working_3-way'!E531)</f>
        <v/>
      </c>
      <c r="I532" s="21" t="str">
        <f>IF(OR($A532="",$B532="",$C532=""),"",'MPTO_working_3-way'!F531)</f>
        <v/>
      </c>
      <c r="J532" s="22" t="str">
        <f>IF(OR($A532="",$B532="",$C532=""),"",'MPTO_working_3-way'!G531)</f>
        <v/>
      </c>
      <c r="K532" s="17" t="str">
        <f>IF(OR($A532="",$B532="",$C532=""),"",'OddsRatio_working_3-way'!H531)</f>
        <v/>
      </c>
      <c r="L532" s="21" t="str">
        <f>IF(OR($A532="",$B532="",$C532=""),"",'OddsRatio_working_3-way'!I531)</f>
        <v/>
      </c>
      <c r="M532" s="22" t="str">
        <f>IF(OR($A532="",$B532="",$C532=""),"",'OddsRatio_working_3-way'!J531)</f>
        <v/>
      </c>
      <c r="N532" s="17" t="str">
        <f>IF('Log_working_3-way'!$D531="","",A532^('Log_working_3-way'!$D531))</f>
        <v/>
      </c>
      <c r="O532" s="21" t="str">
        <f>IF('Log_working_3-way'!$D531="","",B532^('Log_working_3-way'!$D531))</f>
        <v/>
      </c>
      <c r="P532" s="22" t="str">
        <f>IF('Log_working_3-way'!$D531="","",C532^('Log_working_3-way'!$D531))</f>
        <v/>
      </c>
    </row>
    <row r="533" spans="4:16">
      <c r="D533" s="20" t="str">
        <f t="shared" si="8"/>
        <v/>
      </c>
      <c r="E533" s="17" t="str">
        <f>IF(OR($A533="",$B533="",$C533=""),"",A533*'MPTO_working_3-way'!$I532)</f>
        <v/>
      </c>
      <c r="F533" s="21" t="str">
        <f>IF(OR($A533="",$B533="",$C533=""),"",B533*'MPTO_working_3-way'!$I532)</f>
        <v/>
      </c>
      <c r="G533" s="22" t="str">
        <f>IF(OR($A533="",$B533="",$C533=""),"",C533*'MPTO_working_3-way'!$I532)</f>
        <v/>
      </c>
      <c r="H533" s="17" t="str">
        <f>IF(OR($A533="",$B533="",$C533=""),"",'MPTO_working_3-way'!E532)</f>
        <v/>
      </c>
      <c r="I533" s="21" t="str">
        <f>IF(OR($A533="",$B533="",$C533=""),"",'MPTO_working_3-way'!F532)</f>
        <v/>
      </c>
      <c r="J533" s="22" t="str">
        <f>IF(OR($A533="",$B533="",$C533=""),"",'MPTO_working_3-way'!G532)</f>
        <v/>
      </c>
      <c r="K533" s="17" t="str">
        <f>IF(OR($A533="",$B533="",$C533=""),"",'OddsRatio_working_3-way'!H532)</f>
        <v/>
      </c>
      <c r="L533" s="21" t="str">
        <f>IF(OR($A533="",$B533="",$C533=""),"",'OddsRatio_working_3-way'!I532)</f>
        <v/>
      </c>
      <c r="M533" s="22" t="str">
        <f>IF(OR($A533="",$B533="",$C533=""),"",'OddsRatio_working_3-way'!J532)</f>
        <v/>
      </c>
      <c r="N533" s="17" t="str">
        <f>IF('Log_working_3-way'!$D532="","",A533^('Log_working_3-way'!$D532))</f>
        <v/>
      </c>
      <c r="O533" s="21" t="str">
        <f>IF('Log_working_3-way'!$D532="","",B533^('Log_working_3-way'!$D532))</f>
        <v/>
      </c>
      <c r="P533" s="22" t="str">
        <f>IF('Log_working_3-way'!$D532="","",C533^('Log_working_3-way'!$D532))</f>
        <v/>
      </c>
    </row>
    <row r="534" spans="4:16">
      <c r="D534" s="20" t="str">
        <f t="shared" si="8"/>
        <v/>
      </c>
      <c r="E534" s="17" t="str">
        <f>IF(OR($A534="",$B534="",$C534=""),"",A534*'MPTO_working_3-way'!$I533)</f>
        <v/>
      </c>
      <c r="F534" s="21" t="str">
        <f>IF(OR($A534="",$B534="",$C534=""),"",B534*'MPTO_working_3-way'!$I533)</f>
        <v/>
      </c>
      <c r="G534" s="22" t="str">
        <f>IF(OR($A534="",$B534="",$C534=""),"",C534*'MPTO_working_3-way'!$I533)</f>
        <v/>
      </c>
      <c r="H534" s="17" t="str">
        <f>IF(OR($A534="",$B534="",$C534=""),"",'MPTO_working_3-way'!E533)</f>
        <v/>
      </c>
      <c r="I534" s="21" t="str">
        <f>IF(OR($A534="",$B534="",$C534=""),"",'MPTO_working_3-way'!F533)</f>
        <v/>
      </c>
      <c r="J534" s="22" t="str">
        <f>IF(OR($A534="",$B534="",$C534=""),"",'MPTO_working_3-way'!G533)</f>
        <v/>
      </c>
      <c r="K534" s="17" t="str">
        <f>IF(OR($A534="",$B534="",$C534=""),"",'OddsRatio_working_3-way'!H533)</f>
        <v/>
      </c>
      <c r="L534" s="21" t="str">
        <f>IF(OR($A534="",$B534="",$C534=""),"",'OddsRatio_working_3-way'!I533)</f>
        <v/>
      </c>
      <c r="M534" s="22" t="str">
        <f>IF(OR($A534="",$B534="",$C534=""),"",'OddsRatio_working_3-way'!J533)</f>
        <v/>
      </c>
      <c r="N534" s="17" t="str">
        <f>IF('Log_working_3-way'!$D533="","",A534^('Log_working_3-way'!$D533))</f>
        <v/>
      </c>
      <c r="O534" s="21" t="str">
        <f>IF('Log_working_3-way'!$D533="","",B534^('Log_working_3-way'!$D533))</f>
        <v/>
      </c>
      <c r="P534" s="22" t="str">
        <f>IF('Log_working_3-way'!$D533="","",C534^('Log_working_3-way'!$D533))</f>
        <v/>
      </c>
    </row>
    <row r="535" spans="4:16">
      <c r="D535" s="20" t="str">
        <f t="shared" si="8"/>
        <v/>
      </c>
      <c r="E535" s="17" t="str">
        <f>IF(OR($A535="",$B535="",$C535=""),"",A535*'MPTO_working_3-way'!$I534)</f>
        <v/>
      </c>
      <c r="F535" s="21" t="str">
        <f>IF(OR($A535="",$B535="",$C535=""),"",B535*'MPTO_working_3-way'!$I534)</f>
        <v/>
      </c>
      <c r="G535" s="22" t="str">
        <f>IF(OR($A535="",$B535="",$C535=""),"",C535*'MPTO_working_3-way'!$I534)</f>
        <v/>
      </c>
      <c r="H535" s="17" t="str">
        <f>IF(OR($A535="",$B535="",$C535=""),"",'MPTO_working_3-way'!E534)</f>
        <v/>
      </c>
      <c r="I535" s="21" t="str">
        <f>IF(OR($A535="",$B535="",$C535=""),"",'MPTO_working_3-way'!F534)</f>
        <v/>
      </c>
      <c r="J535" s="22" t="str">
        <f>IF(OR($A535="",$B535="",$C535=""),"",'MPTO_working_3-way'!G534)</f>
        <v/>
      </c>
      <c r="K535" s="17" t="str">
        <f>IF(OR($A535="",$B535="",$C535=""),"",'OddsRatio_working_3-way'!H534)</f>
        <v/>
      </c>
      <c r="L535" s="21" t="str">
        <f>IF(OR($A535="",$B535="",$C535=""),"",'OddsRatio_working_3-way'!I534)</f>
        <v/>
      </c>
      <c r="M535" s="22" t="str">
        <f>IF(OR($A535="",$B535="",$C535=""),"",'OddsRatio_working_3-way'!J534)</f>
        <v/>
      </c>
      <c r="N535" s="17" t="str">
        <f>IF('Log_working_3-way'!$D534="","",A535^('Log_working_3-way'!$D534))</f>
        <v/>
      </c>
      <c r="O535" s="21" t="str">
        <f>IF('Log_working_3-way'!$D534="","",B535^('Log_working_3-way'!$D534))</f>
        <v/>
      </c>
      <c r="P535" s="22" t="str">
        <f>IF('Log_working_3-way'!$D534="","",C535^('Log_working_3-way'!$D534))</f>
        <v/>
      </c>
    </row>
    <row r="536" spans="4:16">
      <c r="D536" s="20" t="str">
        <f t="shared" si="8"/>
        <v/>
      </c>
      <c r="E536" s="17" t="str">
        <f>IF(OR($A536="",$B536="",$C536=""),"",A536*'MPTO_working_3-way'!$I535)</f>
        <v/>
      </c>
      <c r="F536" s="21" t="str">
        <f>IF(OR($A536="",$B536="",$C536=""),"",B536*'MPTO_working_3-way'!$I535)</f>
        <v/>
      </c>
      <c r="G536" s="22" t="str">
        <f>IF(OR($A536="",$B536="",$C536=""),"",C536*'MPTO_working_3-way'!$I535)</f>
        <v/>
      </c>
      <c r="H536" s="17" t="str">
        <f>IF(OR($A536="",$B536="",$C536=""),"",'MPTO_working_3-way'!E535)</f>
        <v/>
      </c>
      <c r="I536" s="21" t="str">
        <f>IF(OR($A536="",$B536="",$C536=""),"",'MPTO_working_3-way'!F535)</f>
        <v/>
      </c>
      <c r="J536" s="22" t="str">
        <f>IF(OR($A536="",$B536="",$C536=""),"",'MPTO_working_3-way'!G535)</f>
        <v/>
      </c>
      <c r="K536" s="17" t="str">
        <f>IF(OR($A536="",$B536="",$C536=""),"",'OddsRatio_working_3-way'!H535)</f>
        <v/>
      </c>
      <c r="L536" s="21" t="str">
        <f>IF(OR($A536="",$B536="",$C536=""),"",'OddsRatio_working_3-way'!I535)</f>
        <v/>
      </c>
      <c r="M536" s="22" t="str">
        <f>IF(OR($A536="",$B536="",$C536=""),"",'OddsRatio_working_3-way'!J535)</f>
        <v/>
      </c>
      <c r="N536" s="17" t="str">
        <f>IF('Log_working_3-way'!$D535="","",A536^('Log_working_3-way'!$D535))</f>
        <v/>
      </c>
      <c r="O536" s="21" t="str">
        <f>IF('Log_working_3-way'!$D535="","",B536^('Log_working_3-way'!$D535))</f>
        <v/>
      </c>
      <c r="P536" s="22" t="str">
        <f>IF('Log_working_3-way'!$D535="","",C536^('Log_working_3-way'!$D535))</f>
        <v/>
      </c>
    </row>
    <row r="537" spans="4:16">
      <c r="D537" s="20" t="str">
        <f t="shared" si="8"/>
        <v/>
      </c>
      <c r="E537" s="17" t="str">
        <f>IF(OR($A537="",$B537="",$C537=""),"",A537*'MPTO_working_3-way'!$I536)</f>
        <v/>
      </c>
      <c r="F537" s="21" t="str">
        <f>IF(OR($A537="",$B537="",$C537=""),"",B537*'MPTO_working_3-way'!$I536)</f>
        <v/>
      </c>
      <c r="G537" s="22" t="str">
        <f>IF(OR($A537="",$B537="",$C537=""),"",C537*'MPTO_working_3-way'!$I536)</f>
        <v/>
      </c>
      <c r="H537" s="17" t="str">
        <f>IF(OR($A537="",$B537="",$C537=""),"",'MPTO_working_3-way'!E536)</f>
        <v/>
      </c>
      <c r="I537" s="21" t="str">
        <f>IF(OR($A537="",$B537="",$C537=""),"",'MPTO_working_3-way'!F536)</f>
        <v/>
      </c>
      <c r="J537" s="22" t="str">
        <f>IF(OR($A537="",$B537="",$C537=""),"",'MPTO_working_3-way'!G536)</f>
        <v/>
      </c>
      <c r="K537" s="17" t="str">
        <f>IF(OR($A537="",$B537="",$C537=""),"",'OddsRatio_working_3-way'!H536)</f>
        <v/>
      </c>
      <c r="L537" s="21" t="str">
        <f>IF(OR($A537="",$B537="",$C537=""),"",'OddsRatio_working_3-way'!I536)</f>
        <v/>
      </c>
      <c r="M537" s="22" t="str">
        <f>IF(OR($A537="",$B537="",$C537=""),"",'OddsRatio_working_3-way'!J536)</f>
        <v/>
      </c>
      <c r="N537" s="17" t="str">
        <f>IF('Log_working_3-way'!$D536="","",A537^('Log_working_3-way'!$D536))</f>
        <v/>
      </c>
      <c r="O537" s="21" t="str">
        <f>IF('Log_working_3-way'!$D536="","",B537^('Log_working_3-way'!$D536))</f>
        <v/>
      </c>
      <c r="P537" s="22" t="str">
        <f>IF('Log_working_3-way'!$D536="","",C537^('Log_working_3-way'!$D536))</f>
        <v/>
      </c>
    </row>
    <row r="538" spans="4:16">
      <c r="D538" s="20" t="str">
        <f t="shared" si="8"/>
        <v/>
      </c>
      <c r="E538" s="17" t="str">
        <f>IF(OR($A538="",$B538="",$C538=""),"",A538*'MPTO_working_3-way'!$I537)</f>
        <v/>
      </c>
      <c r="F538" s="21" t="str">
        <f>IF(OR($A538="",$B538="",$C538=""),"",B538*'MPTO_working_3-way'!$I537)</f>
        <v/>
      </c>
      <c r="G538" s="22" t="str">
        <f>IF(OR($A538="",$B538="",$C538=""),"",C538*'MPTO_working_3-way'!$I537)</f>
        <v/>
      </c>
      <c r="H538" s="17" t="str">
        <f>IF(OR($A538="",$B538="",$C538=""),"",'MPTO_working_3-way'!E537)</f>
        <v/>
      </c>
      <c r="I538" s="21" t="str">
        <f>IF(OR($A538="",$B538="",$C538=""),"",'MPTO_working_3-way'!F537)</f>
        <v/>
      </c>
      <c r="J538" s="22" t="str">
        <f>IF(OR($A538="",$B538="",$C538=""),"",'MPTO_working_3-way'!G537)</f>
        <v/>
      </c>
      <c r="K538" s="17" t="str">
        <f>IF(OR($A538="",$B538="",$C538=""),"",'OddsRatio_working_3-way'!H537)</f>
        <v/>
      </c>
      <c r="L538" s="21" t="str">
        <f>IF(OR($A538="",$B538="",$C538=""),"",'OddsRatio_working_3-way'!I537)</f>
        <v/>
      </c>
      <c r="M538" s="22" t="str">
        <f>IF(OR($A538="",$B538="",$C538=""),"",'OddsRatio_working_3-way'!J537)</f>
        <v/>
      </c>
      <c r="N538" s="17" t="str">
        <f>IF('Log_working_3-way'!$D537="","",A538^('Log_working_3-way'!$D537))</f>
        <v/>
      </c>
      <c r="O538" s="21" t="str">
        <f>IF('Log_working_3-way'!$D537="","",B538^('Log_working_3-way'!$D537))</f>
        <v/>
      </c>
      <c r="P538" s="22" t="str">
        <f>IF('Log_working_3-way'!$D537="","",C538^('Log_working_3-way'!$D537))</f>
        <v/>
      </c>
    </row>
    <row r="539" spans="4:16">
      <c r="D539" s="20" t="str">
        <f t="shared" si="8"/>
        <v/>
      </c>
      <c r="E539" s="17" t="str">
        <f>IF(OR($A539="",$B539="",$C539=""),"",A539*'MPTO_working_3-way'!$I538)</f>
        <v/>
      </c>
      <c r="F539" s="21" t="str">
        <f>IF(OR($A539="",$B539="",$C539=""),"",B539*'MPTO_working_3-way'!$I538)</f>
        <v/>
      </c>
      <c r="G539" s="22" t="str">
        <f>IF(OR($A539="",$B539="",$C539=""),"",C539*'MPTO_working_3-way'!$I538)</f>
        <v/>
      </c>
      <c r="H539" s="17" t="str">
        <f>IF(OR($A539="",$B539="",$C539=""),"",'MPTO_working_3-way'!E538)</f>
        <v/>
      </c>
      <c r="I539" s="21" t="str">
        <f>IF(OR($A539="",$B539="",$C539=""),"",'MPTO_working_3-way'!F538)</f>
        <v/>
      </c>
      <c r="J539" s="22" t="str">
        <f>IF(OR($A539="",$B539="",$C539=""),"",'MPTO_working_3-way'!G538)</f>
        <v/>
      </c>
      <c r="K539" s="17" t="str">
        <f>IF(OR($A539="",$B539="",$C539=""),"",'OddsRatio_working_3-way'!H538)</f>
        <v/>
      </c>
      <c r="L539" s="21" t="str">
        <f>IF(OR($A539="",$B539="",$C539=""),"",'OddsRatio_working_3-way'!I538)</f>
        <v/>
      </c>
      <c r="M539" s="22" t="str">
        <f>IF(OR($A539="",$B539="",$C539=""),"",'OddsRatio_working_3-way'!J538)</f>
        <v/>
      </c>
      <c r="N539" s="17" t="str">
        <f>IF('Log_working_3-way'!$D538="","",A539^('Log_working_3-way'!$D538))</f>
        <v/>
      </c>
      <c r="O539" s="21" t="str">
        <f>IF('Log_working_3-way'!$D538="","",B539^('Log_working_3-way'!$D538))</f>
        <v/>
      </c>
      <c r="P539" s="22" t="str">
        <f>IF('Log_working_3-way'!$D538="","",C539^('Log_working_3-way'!$D538))</f>
        <v/>
      </c>
    </row>
    <row r="540" spans="4:16">
      <c r="D540" s="20" t="str">
        <f t="shared" si="8"/>
        <v/>
      </c>
      <c r="E540" s="17" t="str">
        <f>IF(OR($A540="",$B540="",$C540=""),"",A540*'MPTO_working_3-way'!$I539)</f>
        <v/>
      </c>
      <c r="F540" s="21" t="str">
        <f>IF(OR($A540="",$B540="",$C540=""),"",B540*'MPTO_working_3-way'!$I539)</f>
        <v/>
      </c>
      <c r="G540" s="22" t="str">
        <f>IF(OR($A540="",$B540="",$C540=""),"",C540*'MPTO_working_3-way'!$I539)</f>
        <v/>
      </c>
      <c r="H540" s="17" t="str">
        <f>IF(OR($A540="",$B540="",$C540=""),"",'MPTO_working_3-way'!E539)</f>
        <v/>
      </c>
      <c r="I540" s="21" t="str">
        <f>IF(OR($A540="",$B540="",$C540=""),"",'MPTO_working_3-way'!F539)</f>
        <v/>
      </c>
      <c r="J540" s="22" t="str">
        <f>IF(OR($A540="",$B540="",$C540=""),"",'MPTO_working_3-way'!G539)</f>
        <v/>
      </c>
      <c r="K540" s="17" t="str">
        <f>IF(OR($A540="",$B540="",$C540=""),"",'OddsRatio_working_3-way'!H539)</f>
        <v/>
      </c>
      <c r="L540" s="21" t="str">
        <f>IF(OR($A540="",$B540="",$C540=""),"",'OddsRatio_working_3-way'!I539)</f>
        <v/>
      </c>
      <c r="M540" s="22" t="str">
        <f>IF(OR($A540="",$B540="",$C540=""),"",'OddsRatio_working_3-way'!J539)</f>
        <v/>
      </c>
      <c r="N540" s="17" t="str">
        <f>IF('Log_working_3-way'!$D539="","",A540^('Log_working_3-way'!$D539))</f>
        <v/>
      </c>
      <c r="O540" s="21" t="str">
        <f>IF('Log_working_3-way'!$D539="","",B540^('Log_working_3-way'!$D539))</f>
        <v/>
      </c>
      <c r="P540" s="22" t="str">
        <f>IF('Log_working_3-way'!$D539="","",C540^('Log_working_3-way'!$D539))</f>
        <v/>
      </c>
    </row>
    <row r="541" spans="4:16">
      <c r="D541" s="20" t="str">
        <f t="shared" si="8"/>
        <v/>
      </c>
      <c r="E541" s="17" t="str">
        <f>IF(OR($A541="",$B541="",$C541=""),"",A541*'MPTO_working_3-way'!$I540)</f>
        <v/>
      </c>
      <c r="F541" s="21" t="str">
        <f>IF(OR($A541="",$B541="",$C541=""),"",B541*'MPTO_working_3-way'!$I540)</f>
        <v/>
      </c>
      <c r="G541" s="22" t="str">
        <f>IF(OR($A541="",$B541="",$C541=""),"",C541*'MPTO_working_3-way'!$I540)</f>
        <v/>
      </c>
      <c r="H541" s="17" t="str">
        <f>IF(OR($A541="",$B541="",$C541=""),"",'MPTO_working_3-way'!E540)</f>
        <v/>
      </c>
      <c r="I541" s="21" t="str">
        <f>IF(OR($A541="",$B541="",$C541=""),"",'MPTO_working_3-way'!F540)</f>
        <v/>
      </c>
      <c r="J541" s="22" t="str">
        <f>IF(OR($A541="",$B541="",$C541=""),"",'MPTO_working_3-way'!G540)</f>
        <v/>
      </c>
      <c r="K541" s="17" t="str">
        <f>IF(OR($A541="",$B541="",$C541=""),"",'OddsRatio_working_3-way'!H540)</f>
        <v/>
      </c>
      <c r="L541" s="21" t="str">
        <f>IF(OR($A541="",$B541="",$C541=""),"",'OddsRatio_working_3-way'!I540)</f>
        <v/>
      </c>
      <c r="M541" s="22" t="str">
        <f>IF(OR($A541="",$B541="",$C541=""),"",'OddsRatio_working_3-way'!J540)</f>
        <v/>
      </c>
      <c r="N541" s="17" t="str">
        <f>IF('Log_working_3-way'!$D540="","",A541^('Log_working_3-way'!$D540))</f>
        <v/>
      </c>
      <c r="O541" s="21" t="str">
        <f>IF('Log_working_3-way'!$D540="","",B541^('Log_working_3-way'!$D540))</f>
        <v/>
      </c>
      <c r="P541" s="22" t="str">
        <f>IF('Log_working_3-way'!$D540="","",C541^('Log_working_3-way'!$D540))</f>
        <v/>
      </c>
    </row>
    <row r="542" spans="4:16">
      <c r="D542" s="20" t="str">
        <f t="shared" si="8"/>
        <v/>
      </c>
      <c r="E542" s="17" t="str">
        <f>IF(OR($A542="",$B542="",$C542=""),"",A542*'MPTO_working_3-way'!$I541)</f>
        <v/>
      </c>
      <c r="F542" s="21" t="str">
        <f>IF(OR($A542="",$B542="",$C542=""),"",B542*'MPTO_working_3-way'!$I541)</f>
        <v/>
      </c>
      <c r="G542" s="22" t="str">
        <f>IF(OR($A542="",$B542="",$C542=""),"",C542*'MPTO_working_3-way'!$I541)</f>
        <v/>
      </c>
      <c r="H542" s="17" t="str">
        <f>IF(OR($A542="",$B542="",$C542=""),"",'MPTO_working_3-way'!E541)</f>
        <v/>
      </c>
      <c r="I542" s="21" t="str">
        <f>IF(OR($A542="",$B542="",$C542=""),"",'MPTO_working_3-way'!F541)</f>
        <v/>
      </c>
      <c r="J542" s="22" t="str">
        <f>IF(OR($A542="",$B542="",$C542=""),"",'MPTO_working_3-way'!G541)</f>
        <v/>
      </c>
      <c r="K542" s="17" t="str">
        <f>IF(OR($A542="",$B542="",$C542=""),"",'OddsRatio_working_3-way'!H541)</f>
        <v/>
      </c>
      <c r="L542" s="21" t="str">
        <f>IF(OR($A542="",$B542="",$C542=""),"",'OddsRatio_working_3-way'!I541)</f>
        <v/>
      </c>
      <c r="M542" s="22" t="str">
        <f>IF(OR($A542="",$B542="",$C542=""),"",'OddsRatio_working_3-way'!J541)</f>
        <v/>
      </c>
      <c r="N542" s="17" t="str">
        <f>IF('Log_working_3-way'!$D541="","",A542^('Log_working_3-way'!$D541))</f>
        <v/>
      </c>
      <c r="O542" s="21" t="str">
        <f>IF('Log_working_3-way'!$D541="","",B542^('Log_working_3-way'!$D541))</f>
        <v/>
      </c>
      <c r="P542" s="22" t="str">
        <f>IF('Log_working_3-way'!$D541="","",C542^('Log_working_3-way'!$D541))</f>
        <v/>
      </c>
    </row>
    <row r="543" spans="4:16">
      <c r="D543" s="20" t="str">
        <f t="shared" si="8"/>
        <v/>
      </c>
      <c r="E543" s="17" t="str">
        <f>IF(OR($A543="",$B543="",$C543=""),"",A543*'MPTO_working_3-way'!$I542)</f>
        <v/>
      </c>
      <c r="F543" s="21" t="str">
        <f>IF(OR($A543="",$B543="",$C543=""),"",B543*'MPTO_working_3-way'!$I542)</f>
        <v/>
      </c>
      <c r="G543" s="22" t="str">
        <f>IF(OR($A543="",$B543="",$C543=""),"",C543*'MPTO_working_3-way'!$I542)</f>
        <v/>
      </c>
      <c r="H543" s="17" t="str">
        <f>IF(OR($A543="",$B543="",$C543=""),"",'MPTO_working_3-way'!E542)</f>
        <v/>
      </c>
      <c r="I543" s="21" t="str">
        <f>IF(OR($A543="",$B543="",$C543=""),"",'MPTO_working_3-way'!F542)</f>
        <v/>
      </c>
      <c r="J543" s="22" t="str">
        <f>IF(OR($A543="",$B543="",$C543=""),"",'MPTO_working_3-way'!G542)</f>
        <v/>
      </c>
      <c r="K543" s="17" t="str">
        <f>IF(OR($A543="",$B543="",$C543=""),"",'OddsRatio_working_3-way'!H542)</f>
        <v/>
      </c>
      <c r="L543" s="21" t="str">
        <f>IF(OR($A543="",$B543="",$C543=""),"",'OddsRatio_working_3-way'!I542)</f>
        <v/>
      </c>
      <c r="M543" s="22" t="str">
        <f>IF(OR($A543="",$B543="",$C543=""),"",'OddsRatio_working_3-way'!J542)</f>
        <v/>
      </c>
      <c r="N543" s="17" t="str">
        <f>IF('Log_working_3-way'!$D542="","",A543^('Log_working_3-way'!$D542))</f>
        <v/>
      </c>
      <c r="O543" s="21" t="str">
        <f>IF('Log_working_3-way'!$D542="","",B543^('Log_working_3-way'!$D542))</f>
        <v/>
      </c>
      <c r="P543" s="22" t="str">
        <f>IF('Log_working_3-way'!$D542="","",C543^('Log_working_3-way'!$D542))</f>
        <v/>
      </c>
    </row>
    <row r="544" spans="4:16">
      <c r="D544" s="20" t="str">
        <f t="shared" si="8"/>
        <v/>
      </c>
      <c r="E544" s="17" t="str">
        <f>IF(OR($A544="",$B544="",$C544=""),"",A544*'MPTO_working_3-way'!$I543)</f>
        <v/>
      </c>
      <c r="F544" s="21" t="str">
        <f>IF(OR($A544="",$B544="",$C544=""),"",B544*'MPTO_working_3-way'!$I543)</f>
        <v/>
      </c>
      <c r="G544" s="22" t="str">
        <f>IF(OR($A544="",$B544="",$C544=""),"",C544*'MPTO_working_3-way'!$I543)</f>
        <v/>
      </c>
      <c r="H544" s="17" t="str">
        <f>IF(OR($A544="",$B544="",$C544=""),"",'MPTO_working_3-way'!E543)</f>
        <v/>
      </c>
      <c r="I544" s="21" t="str">
        <f>IF(OR($A544="",$B544="",$C544=""),"",'MPTO_working_3-way'!F543)</f>
        <v/>
      </c>
      <c r="J544" s="22" t="str">
        <f>IF(OR($A544="",$B544="",$C544=""),"",'MPTO_working_3-way'!G543)</f>
        <v/>
      </c>
      <c r="K544" s="17" t="str">
        <f>IF(OR($A544="",$B544="",$C544=""),"",'OddsRatio_working_3-way'!H543)</f>
        <v/>
      </c>
      <c r="L544" s="21" t="str">
        <f>IF(OR($A544="",$B544="",$C544=""),"",'OddsRatio_working_3-way'!I543)</f>
        <v/>
      </c>
      <c r="M544" s="22" t="str">
        <f>IF(OR($A544="",$B544="",$C544=""),"",'OddsRatio_working_3-way'!J543)</f>
        <v/>
      </c>
      <c r="N544" s="17" t="str">
        <f>IF('Log_working_3-way'!$D543="","",A544^('Log_working_3-way'!$D543))</f>
        <v/>
      </c>
      <c r="O544" s="21" t="str">
        <f>IF('Log_working_3-way'!$D543="","",B544^('Log_working_3-way'!$D543))</f>
        <v/>
      </c>
      <c r="P544" s="22" t="str">
        <f>IF('Log_working_3-way'!$D543="","",C544^('Log_working_3-way'!$D543))</f>
        <v/>
      </c>
    </row>
    <row r="545" spans="4:16">
      <c r="D545" s="20" t="str">
        <f t="shared" si="8"/>
        <v/>
      </c>
      <c r="E545" s="17" t="str">
        <f>IF(OR($A545="",$B545="",$C545=""),"",A545*'MPTO_working_3-way'!$I544)</f>
        <v/>
      </c>
      <c r="F545" s="21" t="str">
        <f>IF(OR($A545="",$B545="",$C545=""),"",B545*'MPTO_working_3-way'!$I544)</f>
        <v/>
      </c>
      <c r="G545" s="22" t="str">
        <f>IF(OR($A545="",$B545="",$C545=""),"",C545*'MPTO_working_3-way'!$I544)</f>
        <v/>
      </c>
      <c r="H545" s="17" t="str">
        <f>IF(OR($A545="",$B545="",$C545=""),"",'MPTO_working_3-way'!E544)</f>
        <v/>
      </c>
      <c r="I545" s="21" t="str">
        <f>IF(OR($A545="",$B545="",$C545=""),"",'MPTO_working_3-way'!F544)</f>
        <v/>
      </c>
      <c r="J545" s="22" t="str">
        <f>IF(OR($A545="",$B545="",$C545=""),"",'MPTO_working_3-way'!G544)</f>
        <v/>
      </c>
      <c r="K545" s="17" t="str">
        <f>IF(OR($A545="",$B545="",$C545=""),"",'OddsRatio_working_3-way'!H544)</f>
        <v/>
      </c>
      <c r="L545" s="21" t="str">
        <f>IF(OR($A545="",$B545="",$C545=""),"",'OddsRatio_working_3-way'!I544)</f>
        <v/>
      </c>
      <c r="M545" s="22" t="str">
        <f>IF(OR($A545="",$B545="",$C545=""),"",'OddsRatio_working_3-way'!J544)</f>
        <v/>
      </c>
      <c r="N545" s="17" t="str">
        <f>IF('Log_working_3-way'!$D544="","",A545^('Log_working_3-way'!$D544))</f>
        <v/>
      </c>
      <c r="O545" s="21" t="str">
        <f>IF('Log_working_3-way'!$D544="","",B545^('Log_working_3-way'!$D544))</f>
        <v/>
      </c>
      <c r="P545" s="22" t="str">
        <f>IF('Log_working_3-way'!$D544="","",C545^('Log_working_3-way'!$D544))</f>
        <v/>
      </c>
    </row>
    <row r="546" spans="4:16">
      <c r="D546" s="20" t="str">
        <f t="shared" si="8"/>
        <v/>
      </c>
      <c r="E546" s="17" t="str">
        <f>IF(OR($A546="",$B546="",$C546=""),"",A546*'MPTO_working_3-way'!$I545)</f>
        <v/>
      </c>
      <c r="F546" s="21" t="str">
        <f>IF(OR($A546="",$B546="",$C546=""),"",B546*'MPTO_working_3-way'!$I545)</f>
        <v/>
      </c>
      <c r="G546" s="22" t="str">
        <f>IF(OR($A546="",$B546="",$C546=""),"",C546*'MPTO_working_3-way'!$I545)</f>
        <v/>
      </c>
      <c r="H546" s="17" t="str">
        <f>IF(OR($A546="",$B546="",$C546=""),"",'MPTO_working_3-way'!E545)</f>
        <v/>
      </c>
      <c r="I546" s="21" t="str">
        <f>IF(OR($A546="",$B546="",$C546=""),"",'MPTO_working_3-way'!F545)</f>
        <v/>
      </c>
      <c r="J546" s="22" t="str">
        <f>IF(OR($A546="",$B546="",$C546=""),"",'MPTO_working_3-way'!G545)</f>
        <v/>
      </c>
      <c r="K546" s="17" t="str">
        <f>IF(OR($A546="",$B546="",$C546=""),"",'OddsRatio_working_3-way'!H545)</f>
        <v/>
      </c>
      <c r="L546" s="21" t="str">
        <f>IF(OR($A546="",$B546="",$C546=""),"",'OddsRatio_working_3-way'!I545)</f>
        <v/>
      </c>
      <c r="M546" s="22" t="str">
        <f>IF(OR($A546="",$B546="",$C546=""),"",'OddsRatio_working_3-way'!J545)</f>
        <v/>
      </c>
      <c r="N546" s="17" t="str">
        <f>IF('Log_working_3-way'!$D545="","",A546^('Log_working_3-way'!$D545))</f>
        <v/>
      </c>
      <c r="O546" s="21" t="str">
        <f>IF('Log_working_3-way'!$D545="","",B546^('Log_working_3-way'!$D545))</f>
        <v/>
      </c>
      <c r="P546" s="22" t="str">
        <f>IF('Log_working_3-way'!$D545="","",C546^('Log_working_3-way'!$D545))</f>
        <v/>
      </c>
    </row>
    <row r="547" spans="4:16">
      <c r="D547" s="20" t="str">
        <f t="shared" si="8"/>
        <v/>
      </c>
      <c r="E547" s="17" t="str">
        <f>IF(OR($A547="",$B547="",$C547=""),"",A547*'MPTO_working_3-way'!$I546)</f>
        <v/>
      </c>
      <c r="F547" s="21" t="str">
        <f>IF(OR($A547="",$B547="",$C547=""),"",B547*'MPTO_working_3-way'!$I546)</f>
        <v/>
      </c>
      <c r="G547" s="22" t="str">
        <f>IF(OR($A547="",$B547="",$C547=""),"",C547*'MPTO_working_3-way'!$I546)</f>
        <v/>
      </c>
      <c r="H547" s="17" t="str">
        <f>IF(OR($A547="",$B547="",$C547=""),"",'MPTO_working_3-way'!E546)</f>
        <v/>
      </c>
      <c r="I547" s="21" t="str">
        <f>IF(OR($A547="",$B547="",$C547=""),"",'MPTO_working_3-way'!F546)</f>
        <v/>
      </c>
      <c r="J547" s="22" t="str">
        <f>IF(OR($A547="",$B547="",$C547=""),"",'MPTO_working_3-way'!G546)</f>
        <v/>
      </c>
      <c r="K547" s="17" t="str">
        <f>IF(OR($A547="",$B547="",$C547=""),"",'OddsRatio_working_3-way'!H546)</f>
        <v/>
      </c>
      <c r="L547" s="21" t="str">
        <f>IF(OR($A547="",$B547="",$C547=""),"",'OddsRatio_working_3-way'!I546)</f>
        <v/>
      </c>
      <c r="M547" s="22" t="str">
        <f>IF(OR($A547="",$B547="",$C547=""),"",'OddsRatio_working_3-way'!J546)</f>
        <v/>
      </c>
      <c r="N547" s="17" t="str">
        <f>IF('Log_working_3-way'!$D546="","",A547^('Log_working_3-way'!$D546))</f>
        <v/>
      </c>
      <c r="O547" s="21" t="str">
        <f>IF('Log_working_3-way'!$D546="","",B547^('Log_working_3-way'!$D546))</f>
        <v/>
      </c>
      <c r="P547" s="22" t="str">
        <f>IF('Log_working_3-way'!$D546="","",C547^('Log_working_3-way'!$D546))</f>
        <v/>
      </c>
    </row>
    <row r="548" spans="4:16">
      <c r="D548" s="20" t="str">
        <f t="shared" si="8"/>
        <v/>
      </c>
      <c r="E548" s="17" t="str">
        <f>IF(OR($A548="",$B548="",$C548=""),"",A548*'MPTO_working_3-way'!$I547)</f>
        <v/>
      </c>
      <c r="F548" s="21" t="str">
        <f>IF(OR($A548="",$B548="",$C548=""),"",B548*'MPTO_working_3-way'!$I547)</f>
        <v/>
      </c>
      <c r="G548" s="22" t="str">
        <f>IF(OR($A548="",$B548="",$C548=""),"",C548*'MPTO_working_3-way'!$I547)</f>
        <v/>
      </c>
      <c r="H548" s="17" t="str">
        <f>IF(OR($A548="",$B548="",$C548=""),"",'MPTO_working_3-way'!E547)</f>
        <v/>
      </c>
      <c r="I548" s="21" t="str">
        <f>IF(OR($A548="",$B548="",$C548=""),"",'MPTO_working_3-way'!F547)</f>
        <v/>
      </c>
      <c r="J548" s="22" t="str">
        <f>IF(OR($A548="",$B548="",$C548=""),"",'MPTO_working_3-way'!G547)</f>
        <v/>
      </c>
      <c r="K548" s="17" t="str">
        <f>IF(OR($A548="",$B548="",$C548=""),"",'OddsRatio_working_3-way'!H547)</f>
        <v/>
      </c>
      <c r="L548" s="21" t="str">
        <f>IF(OR($A548="",$B548="",$C548=""),"",'OddsRatio_working_3-way'!I547)</f>
        <v/>
      </c>
      <c r="M548" s="22" t="str">
        <f>IF(OR($A548="",$B548="",$C548=""),"",'OddsRatio_working_3-way'!J547)</f>
        <v/>
      </c>
      <c r="N548" s="17" t="str">
        <f>IF('Log_working_3-way'!$D547="","",A548^('Log_working_3-way'!$D547))</f>
        <v/>
      </c>
      <c r="O548" s="21" t="str">
        <f>IF('Log_working_3-way'!$D547="","",B548^('Log_working_3-way'!$D547))</f>
        <v/>
      </c>
      <c r="P548" s="22" t="str">
        <f>IF('Log_working_3-way'!$D547="","",C548^('Log_working_3-way'!$D547))</f>
        <v/>
      </c>
    </row>
    <row r="549" spans="4:16">
      <c r="D549" s="20" t="str">
        <f t="shared" si="8"/>
        <v/>
      </c>
      <c r="E549" s="17" t="str">
        <f>IF(OR($A549="",$B549="",$C549=""),"",A549*'MPTO_working_3-way'!$I548)</f>
        <v/>
      </c>
      <c r="F549" s="21" t="str">
        <f>IF(OR($A549="",$B549="",$C549=""),"",B549*'MPTO_working_3-way'!$I548)</f>
        <v/>
      </c>
      <c r="G549" s="22" t="str">
        <f>IF(OR($A549="",$B549="",$C549=""),"",C549*'MPTO_working_3-way'!$I548)</f>
        <v/>
      </c>
      <c r="H549" s="17" t="str">
        <f>IF(OR($A549="",$B549="",$C549=""),"",'MPTO_working_3-way'!E548)</f>
        <v/>
      </c>
      <c r="I549" s="21" t="str">
        <f>IF(OR($A549="",$B549="",$C549=""),"",'MPTO_working_3-way'!F548)</f>
        <v/>
      </c>
      <c r="J549" s="22" t="str">
        <f>IF(OR($A549="",$B549="",$C549=""),"",'MPTO_working_3-way'!G548)</f>
        <v/>
      </c>
      <c r="K549" s="17" t="str">
        <f>IF(OR($A549="",$B549="",$C549=""),"",'OddsRatio_working_3-way'!H548)</f>
        <v/>
      </c>
      <c r="L549" s="21" t="str">
        <f>IF(OR($A549="",$B549="",$C549=""),"",'OddsRatio_working_3-way'!I548)</f>
        <v/>
      </c>
      <c r="M549" s="22" t="str">
        <f>IF(OR($A549="",$B549="",$C549=""),"",'OddsRatio_working_3-way'!J548)</f>
        <v/>
      </c>
      <c r="N549" s="17" t="str">
        <f>IF('Log_working_3-way'!$D548="","",A549^('Log_working_3-way'!$D548))</f>
        <v/>
      </c>
      <c r="O549" s="21" t="str">
        <f>IF('Log_working_3-way'!$D548="","",B549^('Log_working_3-way'!$D548))</f>
        <v/>
      </c>
      <c r="P549" s="22" t="str">
        <f>IF('Log_working_3-way'!$D548="","",C549^('Log_working_3-way'!$D548))</f>
        <v/>
      </c>
    </row>
    <row r="550" spans="4:16">
      <c r="D550" s="20" t="str">
        <f t="shared" si="8"/>
        <v/>
      </c>
      <c r="E550" s="17" t="str">
        <f>IF(OR($A550="",$B550="",$C550=""),"",A550*'MPTO_working_3-way'!$I549)</f>
        <v/>
      </c>
      <c r="F550" s="21" t="str">
        <f>IF(OR($A550="",$B550="",$C550=""),"",B550*'MPTO_working_3-way'!$I549)</f>
        <v/>
      </c>
      <c r="G550" s="22" t="str">
        <f>IF(OR($A550="",$B550="",$C550=""),"",C550*'MPTO_working_3-way'!$I549)</f>
        <v/>
      </c>
      <c r="H550" s="17" t="str">
        <f>IF(OR($A550="",$B550="",$C550=""),"",'MPTO_working_3-way'!E549)</f>
        <v/>
      </c>
      <c r="I550" s="21" t="str">
        <f>IF(OR($A550="",$B550="",$C550=""),"",'MPTO_working_3-way'!F549)</f>
        <v/>
      </c>
      <c r="J550" s="22" t="str">
        <f>IF(OR($A550="",$B550="",$C550=""),"",'MPTO_working_3-way'!G549)</f>
        <v/>
      </c>
      <c r="K550" s="17" t="str">
        <f>IF(OR($A550="",$B550="",$C550=""),"",'OddsRatio_working_3-way'!H549)</f>
        <v/>
      </c>
      <c r="L550" s="21" t="str">
        <f>IF(OR($A550="",$B550="",$C550=""),"",'OddsRatio_working_3-way'!I549)</f>
        <v/>
      </c>
      <c r="M550" s="22" t="str">
        <f>IF(OR($A550="",$B550="",$C550=""),"",'OddsRatio_working_3-way'!J549)</f>
        <v/>
      </c>
      <c r="N550" s="17" t="str">
        <f>IF('Log_working_3-way'!$D549="","",A550^('Log_working_3-way'!$D549))</f>
        <v/>
      </c>
      <c r="O550" s="21" t="str">
        <f>IF('Log_working_3-way'!$D549="","",B550^('Log_working_3-way'!$D549))</f>
        <v/>
      </c>
      <c r="P550" s="22" t="str">
        <f>IF('Log_working_3-way'!$D549="","",C550^('Log_working_3-way'!$D549))</f>
        <v/>
      </c>
    </row>
    <row r="551" spans="4:16">
      <c r="D551" s="20" t="str">
        <f t="shared" si="8"/>
        <v/>
      </c>
      <c r="E551" s="17" t="str">
        <f>IF(OR($A551="",$B551="",$C551=""),"",A551*'MPTO_working_3-way'!$I550)</f>
        <v/>
      </c>
      <c r="F551" s="21" t="str">
        <f>IF(OR($A551="",$B551="",$C551=""),"",B551*'MPTO_working_3-way'!$I550)</f>
        <v/>
      </c>
      <c r="G551" s="22" t="str">
        <f>IF(OR($A551="",$B551="",$C551=""),"",C551*'MPTO_working_3-way'!$I550)</f>
        <v/>
      </c>
      <c r="H551" s="17" t="str">
        <f>IF(OR($A551="",$B551="",$C551=""),"",'MPTO_working_3-way'!E550)</f>
        <v/>
      </c>
      <c r="I551" s="21" t="str">
        <f>IF(OR($A551="",$B551="",$C551=""),"",'MPTO_working_3-way'!F550)</f>
        <v/>
      </c>
      <c r="J551" s="22" t="str">
        <f>IF(OR($A551="",$B551="",$C551=""),"",'MPTO_working_3-way'!G550)</f>
        <v/>
      </c>
      <c r="K551" s="17" t="str">
        <f>IF(OR($A551="",$B551="",$C551=""),"",'OddsRatio_working_3-way'!H550)</f>
        <v/>
      </c>
      <c r="L551" s="21" t="str">
        <f>IF(OR($A551="",$B551="",$C551=""),"",'OddsRatio_working_3-way'!I550)</f>
        <v/>
      </c>
      <c r="M551" s="22" t="str">
        <f>IF(OR($A551="",$B551="",$C551=""),"",'OddsRatio_working_3-way'!J550)</f>
        <v/>
      </c>
      <c r="N551" s="17" t="str">
        <f>IF('Log_working_3-way'!$D550="","",A551^('Log_working_3-way'!$D550))</f>
        <v/>
      </c>
      <c r="O551" s="21" t="str">
        <f>IF('Log_working_3-way'!$D550="","",B551^('Log_working_3-way'!$D550))</f>
        <v/>
      </c>
      <c r="P551" s="22" t="str">
        <f>IF('Log_working_3-way'!$D550="","",C551^('Log_working_3-way'!$D550))</f>
        <v/>
      </c>
    </row>
    <row r="552" spans="4:16">
      <c r="D552" s="20" t="str">
        <f t="shared" si="8"/>
        <v/>
      </c>
      <c r="E552" s="17" t="str">
        <f>IF(OR($A552="",$B552="",$C552=""),"",A552*'MPTO_working_3-way'!$I551)</f>
        <v/>
      </c>
      <c r="F552" s="21" t="str">
        <f>IF(OR($A552="",$B552="",$C552=""),"",B552*'MPTO_working_3-way'!$I551)</f>
        <v/>
      </c>
      <c r="G552" s="22" t="str">
        <f>IF(OR($A552="",$B552="",$C552=""),"",C552*'MPTO_working_3-way'!$I551)</f>
        <v/>
      </c>
      <c r="H552" s="17" t="str">
        <f>IF(OR($A552="",$B552="",$C552=""),"",'MPTO_working_3-way'!E551)</f>
        <v/>
      </c>
      <c r="I552" s="21" t="str">
        <f>IF(OR($A552="",$B552="",$C552=""),"",'MPTO_working_3-way'!F551)</f>
        <v/>
      </c>
      <c r="J552" s="22" t="str">
        <f>IF(OR($A552="",$B552="",$C552=""),"",'MPTO_working_3-way'!G551)</f>
        <v/>
      </c>
      <c r="K552" s="17" t="str">
        <f>IF(OR($A552="",$B552="",$C552=""),"",'OddsRatio_working_3-way'!H551)</f>
        <v/>
      </c>
      <c r="L552" s="21" t="str">
        <f>IF(OR($A552="",$B552="",$C552=""),"",'OddsRatio_working_3-way'!I551)</f>
        <v/>
      </c>
      <c r="M552" s="22" t="str">
        <f>IF(OR($A552="",$B552="",$C552=""),"",'OddsRatio_working_3-way'!J551)</f>
        <v/>
      </c>
      <c r="N552" s="17" t="str">
        <f>IF('Log_working_3-way'!$D551="","",A552^('Log_working_3-way'!$D551))</f>
        <v/>
      </c>
      <c r="O552" s="21" t="str">
        <f>IF('Log_working_3-way'!$D551="","",B552^('Log_working_3-way'!$D551))</f>
        <v/>
      </c>
      <c r="P552" s="22" t="str">
        <f>IF('Log_working_3-way'!$D551="","",C552^('Log_working_3-way'!$D551))</f>
        <v/>
      </c>
    </row>
    <row r="553" spans="4:16">
      <c r="D553" s="20" t="str">
        <f t="shared" si="8"/>
        <v/>
      </c>
      <c r="E553" s="17" t="str">
        <f>IF(OR($A553="",$B553="",$C553=""),"",A553*'MPTO_working_3-way'!$I552)</f>
        <v/>
      </c>
      <c r="F553" s="21" t="str">
        <f>IF(OR($A553="",$B553="",$C553=""),"",B553*'MPTO_working_3-way'!$I552)</f>
        <v/>
      </c>
      <c r="G553" s="22" t="str">
        <f>IF(OR($A553="",$B553="",$C553=""),"",C553*'MPTO_working_3-way'!$I552)</f>
        <v/>
      </c>
      <c r="H553" s="17" t="str">
        <f>IF(OR($A553="",$B553="",$C553=""),"",'MPTO_working_3-way'!E552)</f>
        <v/>
      </c>
      <c r="I553" s="21" t="str">
        <f>IF(OR($A553="",$B553="",$C553=""),"",'MPTO_working_3-way'!F552)</f>
        <v/>
      </c>
      <c r="J553" s="22" t="str">
        <f>IF(OR($A553="",$B553="",$C553=""),"",'MPTO_working_3-way'!G552)</f>
        <v/>
      </c>
      <c r="K553" s="17" t="str">
        <f>IF(OR($A553="",$B553="",$C553=""),"",'OddsRatio_working_3-way'!H552)</f>
        <v/>
      </c>
      <c r="L553" s="21" t="str">
        <f>IF(OR($A553="",$B553="",$C553=""),"",'OddsRatio_working_3-way'!I552)</f>
        <v/>
      </c>
      <c r="M553" s="22" t="str">
        <f>IF(OR($A553="",$B553="",$C553=""),"",'OddsRatio_working_3-way'!J552)</f>
        <v/>
      </c>
      <c r="N553" s="17" t="str">
        <f>IF('Log_working_3-way'!$D552="","",A553^('Log_working_3-way'!$D552))</f>
        <v/>
      </c>
      <c r="O553" s="21" t="str">
        <f>IF('Log_working_3-way'!$D552="","",B553^('Log_working_3-way'!$D552))</f>
        <v/>
      </c>
      <c r="P553" s="22" t="str">
        <f>IF('Log_working_3-way'!$D552="","",C553^('Log_working_3-way'!$D552))</f>
        <v/>
      </c>
    </row>
    <row r="554" spans="4:16">
      <c r="D554" s="20" t="str">
        <f t="shared" si="8"/>
        <v/>
      </c>
      <c r="E554" s="17" t="str">
        <f>IF(OR($A554="",$B554="",$C554=""),"",A554*'MPTO_working_3-way'!$I553)</f>
        <v/>
      </c>
      <c r="F554" s="21" t="str">
        <f>IF(OR($A554="",$B554="",$C554=""),"",B554*'MPTO_working_3-way'!$I553)</f>
        <v/>
      </c>
      <c r="G554" s="22" t="str">
        <f>IF(OR($A554="",$B554="",$C554=""),"",C554*'MPTO_working_3-way'!$I553)</f>
        <v/>
      </c>
      <c r="H554" s="17" t="str">
        <f>IF(OR($A554="",$B554="",$C554=""),"",'MPTO_working_3-way'!E553)</f>
        <v/>
      </c>
      <c r="I554" s="21" t="str">
        <f>IF(OR($A554="",$B554="",$C554=""),"",'MPTO_working_3-way'!F553)</f>
        <v/>
      </c>
      <c r="J554" s="22" t="str">
        <f>IF(OR($A554="",$B554="",$C554=""),"",'MPTO_working_3-way'!G553)</f>
        <v/>
      </c>
      <c r="K554" s="17" t="str">
        <f>IF(OR($A554="",$B554="",$C554=""),"",'OddsRatio_working_3-way'!H553)</f>
        <v/>
      </c>
      <c r="L554" s="21" t="str">
        <f>IF(OR($A554="",$B554="",$C554=""),"",'OddsRatio_working_3-way'!I553)</f>
        <v/>
      </c>
      <c r="M554" s="22" t="str">
        <f>IF(OR($A554="",$B554="",$C554=""),"",'OddsRatio_working_3-way'!J553)</f>
        <v/>
      </c>
      <c r="N554" s="17" t="str">
        <f>IF('Log_working_3-way'!$D553="","",A554^('Log_working_3-way'!$D553))</f>
        <v/>
      </c>
      <c r="O554" s="21" t="str">
        <f>IF('Log_working_3-way'!$D553="","",B554^('Log_working_3-way'!$D553))</f>
        <v/>
      </c>
      <c r="P554" s="22" t="str">
        <f>IF('Log_working_3-way'!$D553="","",C554^('Log_working_3-way'!$D553))</f>
        <v/>
      </c>
    </row>
    <row r="555" spans="4:16">
      <c r="D555" s="20" t="str">
        <f t="shared" si="8"/>
        <v/>
      </c>
      <c r="E555" s="17" t="str">
        <f>IF(OR($A555="",$B555="",$C555=""),"",A555*'MPTO_working_3-way'!$I554)</f>
        <v/>
      </c>
      <c r="F555" s="21" t="str">
        <f>IF(OR($A555="",$B555="",$C555=""),"",B555*'MPTO_working_3-way'!$I554)</f>
        <v/>
      </c>
      <c r="G555" s="22" t="str">
        <f>IF(OR($A555="",$B555="",$C555=""),"",C555*'MPTO_working_3-way'!$I554)</f>
        <v/>
      </c>
      <c r="H555" s="17" t="str">
        <f>IF(OR($A555="",$B555="",$C555=""),"",'MPTO_working_3-way'!E554)</f>
        <v/>
      </c>
      <c r="I555" s="21" t="str">
        <f>IF(OR($A555="",$B555="",$C555=""),"",'MPTO_working_3-way'!F554)</f>
        <v/>
      </c>
      <c r="J555" s="22" t="str">
        <f>IF(OR($A555="",$B555="",$C555=""),"",'MPTO_working_3-way'!G554)</f>
        <v/>
      </c>
      <c r="K555" s="17" t="str">
        <f>IF(OR($A555="",$B555="",$C555=""),"",'OddsRatio_working_3-way'!H554)</f>
        <v/>
      </c>
      <c r="L555" s="21" t="str">
        <f>IF(OR($A555="",$B555="",$C555=""),"",'OddsRatio_working_3-way'!I554)</f>
        <v/>
      </c>
      <c r="M555" s="22" t="str">
        <f>IF(OR($A555="",$B555="",$C555=""),"",'OddsRatio_working_3-way'!J554)</f>
        <v/>
      </c>
      <c r="N555" s="17" t="str">
        <f>IF('Log_working_3-way'!$D554="","",A555^('Log_working_3-way'!$D554))</f>
        <v/>
      </c>
      <c r="O555" s="21" t="str">
        <f>IF('Log_working_3-way'!$D554="","",B555^('Log_working_3-way'!$D554))</f>
        <v/>
      </c>
      <c r="P555" s="22" t="str">
        <f>IF('Log_working_3-way'!$D554="","",C555^('Log_working_3-way'!$D554))</f>
        <v/>
      </c>
    </row>
    <row r="556" spans="4:16">
      <c r="D556" s="20" t="str">
        <f t="shared" si="8"/>
        <v/>
      </c>
      <c r="E556" s="17" t="str">
        <f>IF(OR($A556="",$B556="",$C556=""),"",A556*'MPTO_working_3-way'!$I555)</f>
        <v/>
      </c>
      <c r="F556" s="21" t="str">
        <f>IF(OR($A556="",$B556="",$C556=""),"",B556*'MPTO_working_3-way'!$I555)</f>
        <v/>
      </c>
      <c r="G556" s="22" t="str">
        <f>IF(OR($A556="",$B556="",$C556=""),"",C556*'MPTO_working_3-way'!$I555)</f>
        <v/>
      </c>
      <c r="H556" s="17" t="str">
        <f>IF(OR($A556="",$B556="",$C556=""),"",'MPTO_working_3-way'!E555)</f>
        <v/>
      </c>
      <c r="I556" s="21" t="str">
        <f>IF(OR($A556="",$B556="",$C556=""),"",'MPTO_working_3-way'!F555)</f>
        <v/>
      </c>
      <c r="J556" s="22" t="str">
        <f>IF(OR($A556="",$B556="",$C556=""),"",'MPTO_working_3-way'!G555)</f>
        <v/>
      </c>
      <c r="K556" s="17" t="str">
        <f>IF(OR($A556="",$B556="",$C556=""),"",'OddsRatio_working_3-way'!H555)</f>
        <v/>
      </c>
      <c r="L556" s="21" t="str">
        <f>IF(OR($A556="",$B556="",$C556=""),"",'OddsRatio_working_3-way'!I555)</f>
        <v/>
      </c>
      <c r="M556" s="22" t="str">
        <f>IF(OR($A556="",$B556="",$C556=""),"",'OddsRatio_working_3-way'!J555)</f>
        <v/>
      </c>
      <c r="N556" s="17" t="str">
        <f>IF('Log_working_3-way'!$D555="","",A556^('Log_working_3-way'!$D555))</f>
        <v/>
      </c>
      <c r="O556" s="21" t="str">
        <f>IF('Log_working_3-way'!$D555="","",B556^('Log_working_3-way'!$D555))</f>
        <v/>
      </c>
      <c r="P556" s="22" t="str">
        <f>IF('Log_working_3-way'!$D555="","",C556^('Log_working_3-way'!$D555))</f>
        <v/>
      </c>
    </row>
    <row r="557" spans="4:16">
      <c r="D557" s="20" t="str">
        <f t="shared" si="8"/>
        <v/>
      </c>
      <c r="E557" s="17" t="str">
        <f>IF(OR($A557="",$B557="",$C557=""),"",A557*'MPTO_working_3-way'!$I556)</f>
        <v/>
      </c>
      <c r="F557" s="21" t="str">
        <f>IF(OR($A557="",$B557="",$C557=""),"",B557*'MPTO_working_3-way'!$I556)</f>
        <v/>
      </c>
      <c r="G557" s="22" t="str">
        <f>IF(OR($A557="",$B557="",$C557=""),"",C557*'MPTO_working_3-way'!$I556)</f>
        <v/>
      </c>
      <c r="H557" s="17" t="str">
        <f>IF(OR($A557="",$B557="",$C557=""),"",'MPTO_working_3-way'!E556)</f>
        <v/>
      </c>
      <c r="I557" s="21" t="str">
        <f>IF(OR($A557="",$B557="",$C557=""),"",'MPTO_working_3-way'!F556)</f>
        <v/>
      </c>
      <c r="J557" s="22" t="str">
        <f>IF(OR($A557="",$B557="",$C557=""),"",'MPTO_working_3-way'!G556)</f>
        <v/>
      </c>
      <c r="K557" s="17" t="str">
        <f>IF(OR($A557="",$B557="",$C557=""),"",'OddsRatio_working_3-way'!H556)</f>
        <v/>
      </c>
      <c r="L557" s="21" t="str">
        <f>IF(OR($A557="",$B557="",$C557=""),"",'OddsRatio_working_3-way'!I556)</f>
        <v/>
      </c>
      <c r="M557" s="22" t="str">
        <f>IF(OR($A557="",$B557="",$C557=""),"",'OddsRatio_working_3-way'!J556)</f>
        <v/>
      </c>
      <c r="N557" s="17" t="str">
        <f>IF('Log_working_3-way'!$D556="","",A557^('Log_working_3-way'!$D556))</f>
        <v/>
      </c>
      <c r="O557" s="21" t="str">
        <f>IF('Log_working_3-way'!$D556="","",B557^('Log_working_3-way'!$D556))</f>
        <v/>
      </c>
      <c r="P557" s="22" t="str">
        <f>IF('Log_working_3-way'!$D556="","",C557^('Log_working_3-way'!$D556))</f>
        <v/>
      </c>
    </row>
    <row r="558" spans="4:16">
      <c r="D558" s="20" t="str">
        <f t="shared" si="8"/>
        <v/>
      </c>
      <c r="E558" s="17" t="str">
        <f>IF(OR($A558="",$B558="",$C558=""),"",A558*'MPTO_working_3-way'!$I557)</f>
        <v/>
      </c>
      <c r="F558" s="21" t="str">
        <f>IF(OR($A558="",$B558="",$C558=""),"",B558*'MPTO_working_3-way'!$I557)</f>
        <v/>
      </c>
      <c r="G558" s="22" t="str">
        <f>IF(OR($A558="",$B558="",$C558=""),"",C558*'MPTO_working_3-way'!$I557)</f>
        <v/>
      </c>
      <c r="H558" s="17" t="str">
        <f>IF(OR($A558="",$B558="",$C558=""),"",'MPTO_working_3-way'!E557)</f>
        <v/>
      </c>
      <c r="I558" s="21" t="str">
        <f>IF(OR($A558="",$B558="",$C558=""),"",'MPTO_working_3-way'!F557)</f>
        <v/>
      </c>
      <c r="J558" s="22" t="str">
        <f>IF(OR($A558="",$B558="",$C558=""),"",'MPTO_working_3-way'!G557)</f>
        <v/>
      </c>
      <c r="K558" s="17" t="str">
        <f>IF(OR($A558="",$B558="",$C558=""),"",'OddsRatio_working_3-way'!H557)</f>
        <v/>
      </c>
      <c r="L558" s="21" t="str">
        <f>IF(OR($A558="",$B558="",$C558=""),"",'OddsRatio_working_3-way'!I557)</f>
        <v/>
      </c>
      <c r="M558" s="22" t="str">
        <f>IF(OR($A558="",$B558="",$C558=""),"",'OddsRatio_working_3-way'!J557)</f>
        <v/>
      </c>
      <c r="N558" s="17" t="str">
        <f>IF('Log_working_3-way'!$D557="","",A558^('Log_working_3-way'!$D557))</f>
        <v/>
      </c>
      <c r="O558" s="21" t="str">
        <f>IF('Log_working_3-way'!$D557="","",B558^('Log_working_3-way'!$D557))</f>
        <v/>
      </c>
      <c r="P558" s="22" t="str">
        <f>IF('Log_working_3-way'!$D557="","",C558^('Log_working_3-way'!$D557))</f>
        <v/>
      </c>
    </row>
    <row r="559" spans="4:16">
      <c r="D559" s="20" t="str">
        <f t="shared" si="8"/>
        <v/>
      </c>
      <c r="E559" s="17" t="str">
        <f>IF(OR($A559="",$B559="",$C559=""),"",A559*'MPTO_working_3-way'!$I558)</f>
        <v/>
      </c>
      <c r="F559" s="21" t="str">
        <f>IF(OR($A559="",$B559="",$C559=""),"",B559*'MPTO_working_3-way'!$I558)</f>
        <v/>
      </c>
      <c r="G559" s="22" t="str">
        <f>IF(OR($A559="",$B559="",$C559=""),"",C559*'MPTO_working_3-way'!$I558)</f>
        <v/>
      </c>
      <c r="H559" s="17" t="str">
        <f>IF(OR($A559="",$B559="",$C559=""),"",'MPTO_working_3-way'!E558)</f>
        <v/>
      </c>
      <c r="I559" s="21" t="str">
        <f>IF(OR($A559="",$B559="",$C559=""),"",'MPTO_working_3-way'!F558)</f>
        <v/>
      </c>
      <c r="J559" s="22" t="str">
        <f>IF(OR($A559="",$B559="",$C559=""),"",'MPTO_working_3-way'!G558)</f>
        <v/>
      </c>
      <c r="K559" s="17" t="str">
        <f>IF(OR($A559="",$B559="",$C559=""),"",'OddsRatio_working_3-way'!H558)</f>
        <v/>
      </c>
      <c r="L559" s="21" t="str">
        <f>IF(OR($A559="",$B559="",$C559=""),"",'OddsRatio_working_3-way'!I558)</f>
        <v/>
      </c>
      <c r="M559" s="22" t="str">
        <f>IF(OR($A559="",$B559="",$C559=""),"",'OddsRatio_working_3-way'!J558)</f>
        <v/>
      </c>
      <c r="N559" s="17" t="str">
        <f>IF('Log_working_3-way'!$D558="","",A559^('Log_working_3-way'!$D558))</f>
        <v/>
      </c>
      <c r="O559" s="21" t="str">
        <f>IF('Log_working_3-way'!$D558="","",B559^('Log_working_3-way'!$D558))</f>
        <v/>
      </c>
      <c r="P559" s="22" t="str">
        <f>IF('Log_working_3-way'!$D558="","",C559^('Log_working_3-way'!$D558))</f>
        <v/>
      </c>
    </row>
    <row r="560" spans="4:16">
      <c r="D560" s="20" t="str">
        <f t="shared" si="8"/>
        <v/>
      </c>
      <c r="E560" s="17" t="str">
        <f>IF(OR($A560="",$B560="",$C560=""),"",A560*'MPTO_working_3-way'!$I559)</f>
        <v/>
      </c>
      <c r="F560" s="21" t="str">
        <f>IF(OR($A560="",$B560="",$C560=""),"",B560*'MPTO_working_3-way'!$I559)</f>
        <v/>
      </c>
      <c r="G560" s="22" t="str">
        <f>IF(OR($A560="",$B560="",$C560=""),"",C560*'MPTO_working_3-way'!$I559)</f>
        <v/>
      </c>
      <c r="H560" s="17" t="str">
        <f>IF(OR($A560="",$B560="",$C560=""),"",'MPTO_working_3-way'!E559)</f>
        <v/>
      </c>
      <c r="I560" s="21" t="str">
        <f>IF(OR($A560="",$B560="",$C560=""),"",'MPTO_working_3-way'!F559)</f>
        <v/>
      </c>
      <c r="J560" s="22" t="str">
        <f>IF(OR($A560="",$B560="",$C560=""),"",'MPTO_working_3-way'!G559)</f>
        <v/>
      </c>
      <c r="K560" s="17" t="str">
        <f>IF(OR($A560="",$B560="",$C560=""),"",'OddsRatio_working_3-way'!H559)</f>
        <v/>
      </c>
      <c r="L560" s="21" t="str">
        <f>IF(OR($A560="",$B560="",$C560=""),"",'OddsRatio_working_3-way'!I559)</f>
        <v/>
      </c>
      <c r="M560" s="22" t="str">
        <f>IF(OR($A560="",$B560="",$C560=""),"",'OddsRatio_working_3-way'!J559)</f>
        <v/>
      </c>
      <c r="N560" s="17" t="str">
        <f>IF('Log_working_3-way'!$D559="","",A560^('Log_working_3-way'!$D559))</f>
        <v/>
      </c>
      <c r="O560" s="21" t="str">
        <f>IF('Log_working_3-way'!$D559="","",B560^('Log_working_3-way'!$D559))</f>
        <v/>
      </c>
      <c r="P560" s="22" t="str">
        <f>IF('Log_working_3-way'!$D559="","",C560^('Log_working_3-way'!$D559))</f>
        <v/>
      </c>
    </row>
    <row r="561" spans="4:16">
      <c r="D561" s="20" t="str">
        <f t="shared" si="8"/>
        <v/>
      </c>
      <c r="E561" s="17" t="str">
        <f>IF(OR($A561="",$B561="",$C561=""),"",A561*'MPTO_working_3-way'!$I560)</f>
        <v/>
      </c>
      <c r="F561" s="21" t="str">
        <f>IF(OR($A561="",$B561="",$C561=""),"",B561*'MPTO_working_3-way'!$I560)</f>
        <v/>
      </c>
      <c r="G561" s="22" t="str">
        <f>IF(OR($A561="",$B561="",$C561=""),"",C561*'MPTO_working_3-way'!$I560)</f>
        <v/>
      </c>
      <c r="H561" s="17" t="str">
        <f>IF(OR($A561="",$B561="",$C561=""),"",'MPTO_working_3-way'!E560)</f>
        <v/>
      </c>
      <c r="I561" s="21" t="str">
        <f>IF(OR($A561="",$B561="",$C561=""),"",'MPTO_working_3-way'!F560)</f>
        <v/>
      </c>
      <c r="J561" s="22" t="str">
        <f>IF(OR($A561="",$B561="",$C561=""),"",'MPTO_working_3-way'!G560)</f>
        <v/>
      </c>
      <c r="K561" s="17" t="str">
        <f>IF(OR($A561="",$B561="",$C561=""),"",'OddsRatio_working_3-way'!H560)</f>
        <v/>
      </c>
      <c r="L561" s="21" t="str">
        <f>IF(OR($A561="",$B561="",$C561=""),"",'OddsRatio_working_3-way'!I560)</f>
        <v/>
      </c>
      <c r="M561" s="22" t="str">
        <f>IF(OR($A561="",$B561="",$C561=""),"",'OddsRatio_working_3-way'!J560)</f>
        <v/>
      </c>
      <c r="N561" s="17" t="str">
        <f>IF('Log_working_3-way'!$D560="","",A561^('Log_working_3-way'!$D560))</f>
        <v/>
      </c>
      <c r="O561" s="21" t="str">
        <f>IF('Log_working_3-way'!$D560="","",B561^('Log_working_3-way'!$D560))</f>
        <v/>
      </c>
      <c r="P561" s="22" t="str">
        <f>IF('Log_working_3-way'!$D560="","",C561^('Log_working_3-way'!$D560))</f>
        <v/>
      </c>
    </row>
    <row r="562" spans="4:16">
      <c r="D562" s="20" t="str">
        <f t="shared" si="8"/>
        <v/>
      </c>
      <c r="E562" s="17" t="str">
        <f>IF(OR($A562="",$B562="",$C562=""),"",A562*'MPTO_working_3-way'!$I561)</f>
        <v/>
      </c>
      <c r="F562" s="21" t="str">
        <f>IF(OR($A562="",$B562="",$C562=""),"",B562*'MPTO_working_3-way'!$I561)</f>
        <v/>
      </c>
      <c r="G562" s="22" t="str">
        <f>IF(OR($A562="",$B562="",$C562=""),"",C562*'MPTO_working_3-way'!$I561)</f>
        <v/>
      </c>
      <c r="H562" s="17" t="str">
        <f>IF(OR($A562="",$B562="",$C562=""),"",'MPTO_working_3-way'!E561)</f>
        <v/>
      </c>
      <c r="I562" s="21" t="str">
        <f>IF(OR($A562="",$B562="",$C562=""),"",'MPTO_working_3-way'!F561)</f>
        <v/>
      </c>
      <c r="J562" s="22" t="str">
        <f>IF(OR($A562="",$B562="",$C562=""),"",'MPTO_working_3-way'!G561)</f>
        <v/>
      </c>
      <c r="K562" s="17" t="str">
        <f>IF(OR($A562="",$B562="",$C562=""),"",'OddsRatio_working_3-way'!H561)</f>
        <v/>
      </c>
      <c r="L562" s="21" t="str">
        <f>IF(OR($A562="",$B562="",$C562=""),"",'OddsRatio_working_3-way'!I561)</f>
        <v/>
      </c>
      <c r="M562" s="22" t="str">
        <f>IF(OR($A562="",$B562="",$C562=""),"",'OddsRatio_working_3-way'!J561)</f>
        <v/>
      </c>
      <c r="N562" s="17" t="str">
        <f>IF('Log_working_3-way'!$D561="","",A562^('Log_working_3-way'!$D561))</f>
        <v/>
      </c>
      <c r="O562" s="21" t="str">
        <f>IF('Log_working_3-way'!$D561="","",B562^('Log_working_3-way'!$D561))</f>
        <v/>
      </c>
      <c r="P562" s="22" t="str">
        <f>IF('Log_working_3-way'!$D561="","",C562^('Log_working_3-way'!$D561))</f>
        <v/>
      </c>
    </row>
    <row r="563" spans="4:16">
      <c r="D563" s="20" t="str">
        <f t="shared" si="8"/>
        <v/>
      </c>
      <c r="E563" s="17" t="str">
        <f>IF(OR($A563="",$B563="",$C563=""),"",A563*'MPTO_working_3-way'!$I562)</f>
        <v/>
      </c>
      <c r="F563" s="21" t="str">
        <f>IF(OR($A563="",$B563="",$C563=""),"",B563*'MPTO_working_3-way'!$I562)</f>
        <v/>
      </c>
      <c r="G563" s="22" t="str">
        <f>IF(OR($A563="",$B563="",$C563=""),"",C563*'MPTO_working_3-way'!$I562)</f>
        <v/>
      </c>
      <c r="H563" s="17" t="str">
        <f>IF(OR($A563="",$B563="",$C563=""),"",'MPTO_working_3-way'!E562)</f>
        <v/>
      </c>
      <c r="I563" s="21" t="str">
        <f>IF(OR($A563="",$B563="",$C563=""),"",'MPTO_working_3-way'!F562)</f>
        <v/>
      </c>
      <c r="J563" s="22" t="str">
        <f>IF(OR($A563="",$B563="",$C563=""),"",'MPTO_working_3-way'!G562)</f>
        <v/>
      </c>
      <c r="K563" s="17" t="str">
        <f>IF(OR($A563="",$B563="",$C563=""),"",'OddsRatio_working_3-way'!H562)</f>
        <v/>
      </c>
      <c r="L563" s="21" t="str">
        <f>IF(OR($A563="",$B563="",$C563=""),"",'OddsRatio_working_3-way'!I562)</f>
        <v/>
      </c>
      <c r="M563" s="22" t="str">
        <f>IF(OR($A563="",$B563="",$C563=""),"",'OddsRatio_working_3-way'!J562)</f>
        <v/>
      </c>
      <c r="N563" s="17" t="str">
        <f>IF('Log_working_3-way'!$D562="","",A563^('Log_working_3-way'!$D562))</f>
        <v/>
      </c>
      <c r="O563" s="21" t="str">
        <f>IF('Log_working_3-way'!$D562="","",B563^('Log_working_3-way'!$D562))</f>
        <v/>
      </c>
      <c r="P563" s="22" t="str">
        <f>IF('Log_working_3-way'!$D562="","",C563^('Log_working_3-way'!$D562))</f>
        <v/>
      </c>
    </row>
    <row r="564" spans="4:16">
      <c r="D564" s="20" t="str">
        <f t="shared" si="8"/>
        <v/>
      </c>
      <c r="E564" s="17" t="str">
        <f>IF(OR($A564="",$B564="",$C564=""),"",A564*'MPTO_working_3-way'!$I563)</f>
        <v/>
      </c>
      <c r="F564" s="21" t="str">
        <f>IF(OR($A564="",$B564="",$C564=""),"",B564*'MPTO_working_3-way'!$I563)</f>
        <v/>
      </c>
      <c r="G564" s="22" t="str">
        <f>IF(OR($A564="",$B564="",$C564=""),"",C564*'MPTO_working_3-way'!$I563)</f>
        <v/>
      </c>
      <c r="H564" s="17" t="str">
        <f>IF(OR($A564="",$B564="",$C564=""),"",'MPTO_working_3-way'!E563)</f>
        <v/>
      </c>
      <c r="I564" s="21" t="str">
        <f>IF(OR($A564="",$B564="",$C564=""),"",'MPTO_working_3-way'!F563)</f>
        <v/>
      </c>
      <c r="J564" s="22" t="str">
        <f>IF(OR($A564="",$B564="",$C564=""),"",'MPTO_working_3-way'!G563)</f>
        <v/>
      </c>
      <c r="K564" s="17" t="str">
        <f>IF(OR($A564="",$B564="",$C564=""),"",'OddsRatio_working_3-way'!H563)</f>
        <v/>
      </c>
      <c r="L564" s="21" t="str">
        <f>IF(OR($A564="",$B564="",$C564=""),"",'OddsRatio_working_3-way'!I563)</f>
        <v/>
      </c>
      <c r="M564" s="22" t="str">
        <f>IF(OR($A564="",$B564="",$C564=""),"",'OddsRatio_working_3-way'!J563)</f>
        <v/>
      </c>
      <c r="N564" s="17" t="str">
        <f>IF('Log_working_3-way'!$D563="","",A564^('Log_working_3-way'!$D563))</f>
        <v/>
      </c>
      <c r="O564" s="21" t="str">
        <f>IF('Log_working_3-way'!$D563="","",B564^('Log_working_3-way'!$D563))</f>
        <v/>
      </c>
      <c r="P564" s="22" t="str">
        <f>IF('Log_working_3-way'!$D563="","",C564^('Log_working_3-way'!$D563))</f>
        <v/>
      </c>
    </row>
    <row r="565" spans="4:16">
      <c r="D565" s="20" t="str">
        <f t="shared" si="8"/>
        <v/>
      </c>
      <c r="E565" s="17" t="str">
        <f>IF(OR($A565="",$B565="",$C565=""),"",A565*'MPTO_working_3-way'!$I564)</f>
        <v/>
      </c>
      <c r="F565" s="21" t="str">
        <f>IF(OR($A565="",$B565="",$C565=""),"",B565*'MPTO_working_3-way'!$I564)</f>
        <v/>
      </c>
      <c r="G565" s="22" t="str">
        <f>IF(OR($A565="",$B565="",$C565=""),"",C565*'MPTO_working_3-way'!$I564)</f>
        <v/>
      </c>
      <c r="H565" s="17" t="str">
        <f>IF(OR($A565="",$B565="",$C565=""),"",'MPTO_working_3-way'!E564)</f>
        <v/>
      </c>
      <c r="I565" s="21" t="str">
        <f>IF(OR($A565="",$B565="",$C565=""),"",'MPTO_working_3-way'!F564)</f>
        <v/>
      </c>
      <c r="J565" s="22" t="str">
        <f>IF(OR($A565="",$B565="",$C565=""),"",'MPTO_working_3-way'!G564)</f>
        <v/>
      </c>
      <c r="K565" s="17" t="str">
        <f>IF(OR($A565="",$B565="",$C565=""),"",'OddsRatio_working_3-way'!H564)</f>
        <v/>
      </c>
      <c r="L565" s="21" t="str">
        <f>IF(OR($A565="",$B565="",$C565=""),"",'OddsRatio_working_3-way'!I564)</f>
        <v/>
      </c>
      <c r="M565" s="22" t="str">
        <f>IF(OR($A565="",$B565="",$C565=""),"",'OddsRatio_working_3-way'!J564)</f>
        <v/>
      </c>
      <c r="N565" s="17" t="str">
        <f>IF('Log_working_3-way'!$D564="","",A565^('Log_working_3-way'!$D564))</f>
        <v/>
      </c>
      <c r="O565" s="21" t="str">
        <f>IF('Log_working_3-way'!$D564="","",B565^('Log_working_3-way'!$D564))</f>
        <v/>
      </c>
      <c r="P565" s="22" t="str">
        <f>IF('Log_working_3-way'!$D564="","",C565^('Log_working_3-way'!$D564))</f>
        <v/>
      </c>
    </row>
    <row r="566" spans="4:16">
      <c r="D566" s="20" t="str">
        <f t="shared" si="8"/>
        <v/>
      </c>
      <c r="E566" s="17" t="str">
        <f>IF(OR($A566="",$B566="",$C566=""),"",A566*'MPTO_working_3-way'!$I565)</f>
        <v/>
      </c>
      <c r="F566" s="21" t="str">
        <f>IF(OR($A566="",$B566="",$C566=""),"",B566*'MPTO_working_3-way'!$I565)</f>
        <v/>
      </c>
      <c r="G566" s="22" t="str">
        <f>IF(OR($A566="",$B566="",$C566=""),"",C566*'MPTO_working_3-way'!$I565)</f>
        <v/>
      </c>
      <c r="H566" s="17" t="str">
        <f>IF(OR($A566="",$B566="",$C566=""),"",'MPTO_working_3-way'!E565)</f>
        <v/>
      </c>
      <c r="I566" s="21" t="str">
        <f>IF(OR($A566="",$B566="",$C566=""),"",'MPTO_working_3-way'!F565)</f>
        <v/>
      </c>
      <c r="J566" s="22" t="str">
        <f>IF(OR($A566="",$B566="",$C566=""),"",'MPTO_working_3-way'!G565)</f>
        <v/>
      </c>
      <c r="K566" s="17" t="str">
        <f>IF(OR($A566="",$B566="",$C566=""),"",'OddsRatio_working_3-way'!H565)</f>
        <v/>
      </c>
      <c r="L566" s="21" t="str">
        <f>IF(OR($A566="",$B566="",$C566=""),"",'OddsRatio_working_3-way'!I565)</f>
        <v/>
      </c>
      <c r="M566" s="22" t="str">
        <f>IF(OR($A566="",$B566="",$C566=""),"",'OddsRatio_working_3-way'!J565)</f>
        <v/>
      </c>
      <c r="N566" s="17" t="str">
        <f>IF('Log_working_3-way'!$D565="","",A566^('Log_working_3-way'!$D565))</f>
        <v/>
      </c>
      <c r="O566" s="21" t="str">
        <f>IF('Log_working_3-way'!$D565="","",B566^('Log_working_3-way'!$D565))</f>
        <v/>
      </c>
      <c r="P566" s="22" t="str">
        <f>IF('Log_working_3-way'!$D565="","",C566^('Log_working_3-way'!$D565))</f>
        <v/>
      </c>
    </row>
    <row r="567" spans="4:16">
      <c r="D567" s="20" t="str">
        <f t="shared" si="8"/>
        <v/>
      </c>
      <c r="E567" s="17" t="str">
        <f>IF(OR($A567="",$B567="",$C567=""),"",A567*'MPTO_working_3-way'!$I566)</f>
        <v/>
      </c>
      <c r="F567" s="21" t="str">
        <f>IF(OR($A567="",$B567="",$C567=""),"",B567*'MPTO_working_3-way'!$I566)</f>
        <v/>
      </c>
      <c r="G567" s="22" t="str">
        <f>IF(OR($A567="",$B567="",$C567=""),"",C567*'MPTO_working_3-way'!$I566)</f>
        <v/>
      </c>
      <c r="H567" s="17" t="str">
        <f>IF(OR($A567="",$B567="",$C567=""),"",'MPTO_working_3-way'!E566)</f>
        <v/>
      </c>
      <c r="I567" s="21" t="str">
        <f>IF(OR($A567="",$B567="",$C567=""),"",'MPTO_working_3-way'!F566)</f>
        <v/>
      </c>
      <c r="J567" s="22" t="str">
        <f>IF(OR($A567="",$B567="",$C567=""),"",'MPTO_working_3-way'!G566)</f>
        <v/>
      </c>
      <c r="K567" s="17" t="str">
        <f>IF(OR($A567="",$B567="",$C567=""),"",'OddsRatio_working_3-way'!H566)</f>
        <v/>
      </c>
      <c r="L567" s="21" t="str">
        <f>IF(OR($A567="",$B567="",$C567=""),"",'OddsRatio_working_3-way'!I566)</f>
        <v/>
      </c>
      <c r="M567" s="22" t="str">
        <f>IF(OR($A567="",$B567="",$C567=""),"",'OddsRatio_working_3-way'!J566)</f>
        <v/>
      </c>
      <c r="N567" s="17" t="str">
        <f>IF('Log_working_3-way'!$D566="","",A567^('Log_working_3-way'!$D566))</f>
        <v/>
      </c>
      <c r="O567" s="21" t="str">
        <f>IF('Log_working_3-way'!$D566="","",B567^('Log_working_3-way'!$D566))</f>
        <v/>
      </c>
      <c r="P567" s="22" t="str">
        <f>IF('Log_working_3-way'!$D566="","",C567^('Log_working_3-way'!$D566))</f>
        <v/>
      </c>
    </row>
    <row r="568" spans="4:16">
      <c r="D568" s="20" t="str">
        <f t="shared" si="8"/>
        <v/>
      </c>
      <c r="E568" s="17" t="str">
        <f>IF(OR($A568="",$B568="",$C568=""),"",A568*'MPTO_working_3-way'!$I567)</f>
        <v/>
      </c>
      <c r="F568" s="21" t="str">
        <f>IF(OR($A568="",$B568="",$C568=""),"",B568*'MPTO_working_3-way'!$I567)</f>
        <v/>
      </c>
      <c r="G568" s="22" t="str">
        <f>IF(OR($A568="",$B568="",$C568=""),"",C568*'MPTO_working_3-way'!$I567)</f>
        <v/>
      </c>
      <c r="H568" s="17" t="str">
        <f>IF(OR($A568="",$B568="",$C568=""),"",'MPTO_working_3-way'!E567)</f>
        <v/>
      </c>
      <c r="I568" s="21" t="str">
        <f>IF(OR($A568="",$B568="",$C568=""),"",'MPTO_working_3-way'!F567)</f>
        <v/>
      </c>
      <c r="J568" s="22" t="str">
        <f>IF(OR($A568="",$B568="",$C568=""),"",'MPTO_working_3-way'!G567)</f>
        <v/>
      </c>
      <c r="K568" s="17" t="str">
        <f>IF(OR($A568="",$B568="",$C568=""),"",'OddsRatio_working_3-way'!H567)</f>
        <v/>
      </c>
      <c r="L568" s="21" t="str">
        <f>IF(OR($A568="",$B568="",$C568=""),"",'OddsRatio_working_3-way'!I567)</f>
        <v/>
      </c>
      <c r="M568" s="22" t="str">
        <f>IF(OR($A568="",$B568="",$C568=""),"",'OddsRatio_working_3-way'!J567)</f>
        <v/>
      </c>
      <c r="N568" s="17" t="str">
        <f>IF('Log_working_3-way'!$D567="","",A568^('Log_working_3-way'!$D567))</f>
        <v/>
      </c>
      <c r="O568" s="21" t="str">
        <f>IF('Log_working_3-way'!$D567="","",B568^('Log_working_3-way'!$D567))</f>
        <v/>
      </c>
      <c r="P568" s="22" t="str">
        <f>IF('Log_working_3-way'!$D567="","",C568^('Log_working_3-way'!$D567))</f>
        <v/>
      </c>
    </row>
    <row r="569" spans="4:16">
      <c r="D569" s="20" t="str">
        <f t="shared" si="8"/>
        <v/>
      </c>
      <c r="E569" s="17" t="str">
        <f>IF(OR($A569="",$B569="",$C569=""),"",A569*'MPTO_working_3-way'!$I568)</f>
        <v/>
      </c>
      <c r="F569" s="21" t="str">
        <f>IF(OR($A569="",$B569="",$C569=""),"",B569*'MPTO_working_3-way'!$I568)</f>
        <v/>
      </c>
      <c r="G569" s="22" t="str">
        <f>IF(OR($A569="",$B569="",$C569=""),"",C569*'MPTO_working_3-way'!$I568)</f>
        <v/>
      </c>
      <c r="H569" s="17" t="str">
        <f>IF(OR($A569="",$B569="",$C569=""),"",'MPTO_working_3-way'!E568)</f>
        <v/>
      </c>
      <c r="I569" s="21" t="str">
        <f>IF(OR($A569="",$B569="",$C569=""),"",'MPTO_working_3-way'!F568)</f>
        <v/>
      </c>
      <c r="J569" s="22" t="str">
        <f>IF(OR($A569="",$B569="",$C569=""),"",'MPTO_working_3-way'!G568)</f>
        <v/>
      </c>
      <c r="K569" s="17" t="str">
        <f>IF(OR($A569="",$B569="",$C569=""),"",'OddsRatio_working_3-way'!H568)</f>
        <v/>
      </c>
      <c r="L569" s="21" t="str">
        <f>IF(OR($A569="",$B569="",$C569=""),"",'OddsRatio_working_3-way'!I568)</f>
        <v/>
      </c>
      <c r="M569" s="22" t="str">
        <f>IF(OR($A569="",$B569="",$C569=""),"",'OddsRatio_working_3-way'!J568)</f>
        <v/>
      </c>
      <c r="N569" s="17" t="str">
        <f>IF('Log_working_3-way'!$D568="","",A569^('Log_working_3-way'!$D568))</f>
        <v/>
      </c>
      <c r="O569" s="21" t="str">
        <f>IF('Log_working_3-way'!$D568="","",B569^('Log_working_3-way'!$D568))</f>
        <v/>
      </c>
      <c r="P569" s="22" t="str">
        <f>IF('Log_working_3-way'!$D568="","",C569^('Log_working_3-way'!$D568))</f>
        <v/>
      </c>
    </row>
    <row r="570" spans="4:16">
      <c r="D570" s="20" t="str">
        <f t="shared" si="8"/>
        <v/>
      </c>
      <c r="E570" s="17" t="str">
        <f>IF(OR($A570="",$B570="",$C570=""),"",A570*'MPTO_working_3-way'!$I569)</f>
        <v/>
      </c>
      <c r="F570" s="21" t="str">
        <f>IF(OR($A570="",$B570="",$C570=""),"",B570*'MPTO_working_3-way'!$I569)</f>
        <v/>
      </c>
      <c r="G570" s="22" t="str">
        <f>IF(OR($A570="",$B570="",$C570=""),"",C570*'MPTO_working_3-way'!$I569)</f>
        <v/>
      </c>
      <c r="H570" s="17" t="str">
        <f>IF(OR($A570="",$B570="",$C570=""),"",'MPTO_working_3-way'!E569)</f>
        <v/>
      </c>
      <c r="I570" s="21" t="str">
        <f>IF(OR($A570="",$B570="",$C570=""),"",'MPTO_working_3-way'!F569)</f>
        <v/>
      </c>
      <c r="J570" s="22" t="str">
        <f>IF(OR($A570="",$B570="",$C570=""),"",'MPTO_working_3-way'!G569)</f>
        <v/>
      </c>
      <c r="K570" s="17" t="str">
        <f>IF(OR($A570="",$B570="",$C570=""),"",'OddsRatio_working_3-way'!H569)</f>
        <v/>
      </c>
      <c r="L570" s="21" t="str">
        <f>IF(OR($A570="",$B570="",$C570=""),"",'OddsRatio_working_3-way'!I569)</f>
        <v/>
      </c>
      <c r="M570" s="22" t="str">
        <f>IF(OR($A570="",$B570="",$C570=""),"",'OddsRatio_working_3-way'!J569)</f>
        <v/>
      </c>
      <c r="N570" s="17" t="str">
        <f>IF('Log_working_3-way'!$D569="","",A570^('Log_working_3-way'!$D569))</f>
        <v/>
      </c>
      <c r="O570" s="21" t="str">
        <f>IF('Log_working_3-way'!$D569="","",B570^('Log_working_3-way'!$D569))</f>
        <v/>
      </c>
      <c r="P570" s="22" t="str">
        <f>IF('Log_working_3-way'!$D569="","",C570^('Log_working_3-way'!$D569))</f>
        <v/>
      </c>
    </row>
    <row r="571" spans="4:16">
      <c r="D571" s="20" t="str">
        <f t="shared" si="8"/>
        <v/>
      </c>
      <c r="E571" s="17" t="str">
        <f>IF(OR($A571="",$B571="",$C571=""),"",A571*'MPTO_working_3-way'!$I570)</f>
        <v/>
      </c>
      <c r="F571" s="21" t="str">
        <f>IF(OR($A571="",$B571="",$C571=""),"",B571*'MPTO_working_3-way'!$I570)</f>
        <v/>
      </c>
      <c r="G571" s="22" t="str">
        <f>IF(OR($A571="",$B571="",$C571=""),"",C571*'MPTO_working_3-way'!$I570)</f>
        <v/>
      </c>
      <c r="H571" s="17" t="str">
        <f>IF(OR($A571="",$B571="",$C571=""),"",'MPTO_working_3-way'!E570)</f>
        <v/>
      </c>
      <c r="I571" s="21" t="str">
        <f>IF(OR($A571="",$B571="",$C571=""),"",'MPTO_working_3-way'!F570)</f>
        <v/>
      </c>
      <c r="J571" s="22" t="str">
        <f>IF(OR($A571="",$B571="",$C571=""),"",'MPTO_working_3-way'!G570)</f>
        <v/>
      </c>
      <c r="K571" s="17" t="str">
        <f>IF(OR($A571="",$B571="",$C571=""),"",'OddsRatio_working_3-way'!H570)</f>
        <v/>
      </c>
      <c r="L571" s="21" t="str">
        <f>IF(OR($A571="",$B571="",$C571=""),"",'OddsRatio_working_3-way'!I570)</f>
        <v/>
      </c>
      <c r="M571" s="22" t="str">
        <f>IF(OR($A571="",$B571="",$C571=""),"",'OddsRatio_working_3-way'!J570)</f>
        <v/>
      </c>
      <c r="N571" s="17" t="str">
        <f>IF('Log_working_3-way'!$D570="","",A571^('Log_working_3-way'!$D570))</f>
        <v/>
      </c>
      <c r="O571" s="21" t="str">
        <f>IF('Log_working_3-way'!$D570="","",B571^('Log_working_3-way'!$D570))</f>
        <v/>
      </c>
      <c r="P571" s="22" t="str">
        <f>IF('Log_working_3-way'!$D570="","",C571^('Log_working_3-way'!$D570))</f>
        <v/>
      </c>
    </row>
    <row r="572" spans="4:16">
      <c r="D572" s="20" t="str">
        <f t="shared" si="8"/>
        <v/>
      </c>
      <c r="E572" s="17" t="str">
        <f>IF(OR($A572="",$B572="",$C572=""),"",A572*'MPTO_working_3-way'!$I571)</f>
        <v/>
      </c>
      <c r="F572" s="21" t="str">
        <f>IF(OR($A572="",$B572="",$C572=""),"",B572*'MPTO_working_3-way'!$I571)</f>
        <v/>
      </c>
      <c r="G572" s="22" t="str">
        <f>IF(OR($A572="",$B572="",$C572=""),"",C572*'MPTO_working_3-way'!$I571)</f>
        <v/>
      </c>
      <c r="H572" s="17" t="str">
        <f>IF(OR($A572="",$B572="",$C572=""),"",'MPTO_working_3-way'!E571)</f>
        <v/>
      </c>
      <c r="I572" s="21" t="str">
        <f>IF(OR($A572="",$B572="",$C572=""),"",'MPTO_working_3-way'!F571)</f>
        <v/>
      </c>
      <c r="J572" s="22" t="str">
        <f>IF(OR($A572="",$B572="",$C572=""),"",'MPTO_working_3-way'!G571)</f>
        <v/>
      </c>
      <c r="K572" s="17" t="str">
        <f>IF(OR($A572="",$B572="",$C572=""),"",'OddsRatio_working_3-way'!H571)</f>
        <v/>
      </c>
      <c r="L572" s="21" t="str">
        <f>IF(OR($A572="",$B572="",$C572=""),"",'OddsRatio_working_3-way'!I571)</f>
        <v/>
      </c>
      <c r="M572" s="22" t="str">
        <f>IF(OR($A572="",$B572="",$C572=""),"",'OddsRatio_working_3-way'!J571)</f>
        <v/>
      </c>
      <c r="N572" s="17" t="str">
        <f>IF('Log_working_3-way'!$D571="","",A572^('Log_working_3-way'!$D571))</f>
        <v/>
      </c>
      <c r="O572" s="21" t="str">
        <f>IF('Log_working_3-way'!$D571="","",B572^('Log_working_3-way'!$D571))</f>
        <v/>
      </c>
      <c r="P572" s="22" t="str">
        <f>IF('Log_working_3-way'!$D571="","",C572^('Log_working_3-way'!$D571))</f>
        <v/>
      </c>
    </row>
    <row r="573" spans="4:16">
      <c r="D573" s="20" t="str">
        <f t="shared" si="8"/>
        <v/>
      </c>
      <c r="E573" s="17" t="str">
        <f>IF(OR($A573="",$B573="",$C573=""),"",A573*'MPTO_working_3-way'!$I572)</f>
        <v/>
      </c>
      <c r="F573" s="21" t="str">
        <f>IF(OR($A573="",$B573="",$C573=""),"",B573*'MPTO_working_3-way'!$I572)</f>
        <v/>
      </c>
      <c r="G573" s="22" t="str">
        <f>IF(OR($A573="",$B573="",$C573=""),"",C573*'MPTO_working_3-way'!$I572)</f>
        <v/>
      </c>
      <c r="H573" s="17" t="str">
        <f>IF(OR($A573="",$B573="",$C573=""),"",'MPTO_working_3-way'!E572)</f>
        <v/>
      </c>
      <c r="I573" s="21" t="str">
        <f>IF(OR($A573="",$B573="",$C573=""),"",'MPTO_working_3-way'!F572)</f>
        <v/>
      </c>
      <c r="J573" s="22" t="str">
        <f>IF(OR($A573="",$B573="",$C573=""),"",'MPTO_working_3-way'!G572)</f>
        <v/>
      </c>
      <c r="K573" s="17" t="str">
        <f>IF(OR($A573="",$B573="",$C573=""),"",'OddsRatio_working_3-way'!H572)</f>
        <v/>
      </c>
      <c r="L573" s="21" t="str">
        <f>IF(OR($A573="",$B573="",$C573=""),"",'OddsRatio_working_3-way'!I572)</f>
        <v/>
      </c>
      <c r="M573" s="22" t="str">
        <f>IF(OR($A573="",$B573="",$C573=""),"",'OddsRatio_working_3-way'!J572)</f>
        <v/>
      </c>
      <c r="N573" s="17" t="str">
        <f>IF('Log_working_3-way'!$D572="","",A573^('Log_working_3-way'!$D572))</f>
        <v/>
      </c>
      <c r="O573" s="21" t="str">
        <f>IF('Log_working_3-way'!$D572="","",B573^('Log_working_3-way'!$D572))</f>
        <v/>
      </c>
      <c r="P573" s="22" t="str">
        <f>IF('Log_working_3-way'!$D572="","",C573^('Log_working_3-way'!$D572))</f>
        <v/>
      </c>
    </row>
    <row r="574" spans="4:16">
      <c r="D574" s="20" t="str">
        <f t="shared" si="8"/>
        <v/>
      </c>
      <c r="E574" s="17" t="str">
        <f>IF(OR($A574="",$B574="",$C574=""),"",A574*'MPTO_working_3-way'!$I573)</f>
        <v/>
      </c>
      <c r="F574" s="21" t="str">
        <f>IF(OR($A574="",$B574="",$C574=""),"",B574*'MPTO_working_3-way'!$I573)</f>
        <v/>
      </c>
      <c r="G574" s="22" t="str">
        <f>IF(OR($A574="",$B574="",$C574=""),"",C574*'MPTO_working_3-way'!$I573)</f>
        <v/>
      </c>
      <c r="H574" s="17" t="str">
        <f>IF(OR($A574="",$B574="",$C574=""),"",'MPTO_working_3-way'!E573)</f>
        <v/>
      </c>
      <c r="I574" s="21" t="str">
        <f>IF(OR($A574="",$B574="",$C574=""),"",'MPTO_working_3-way'!F573)</f>
        <v/>
      </c>
      <c r="J574" s="22" t="str">
        <f>IF(OR($A574="",$B574="",$C574=""),"",'MPTO_working_3-way'!G573)</f>
        <v/>
      </c>
      <c r="K574" s="17" t="str">
        <f>IF(OR($A574="",$B574="",$C574=""),"",'OddsRatio_working_3-way'!H573)</f>
        <v/>
      </c>
      <c r="L574" s="21" t="str">
        <f>IF(OR($A574="",$B574="",$C574=""),"",'OddsRatio_working_3-way'!I573)</f>
        <v/>
      </c>
      <c r="M574" s="22" t="str">
        <f>IF(OR($A574="",$B574="",$C574=""),"",'OddsRatio_working_3-way'!J573)</f>
        <v/>
      </c>
      <c r="N574" s="17" t="str">
        <f>IF('Log_working_3-way'!$D573="","",A574^('Log_working_3-way'!$D573))</f>
        <v/>
      </c>
      <c r="O574" s="21" t="str">
        <f>IF('Log_working_3-way'!$D573="","",B574^('Log_working_3-way'!$D573))</f>
        <v/>
      </c>
      <c r="P574" s="22" t="str">
        <f>IF('Log_working_3-way'!$D573="","",C574^('Log_working_3-way'!$D573))</f>
        <v/>
      </c>
    </row>
    <row r="575" spans="4:16">
      <c r="D575" s="20" t="str">
        <f t="shared" si="8"/>
        <v/>
      </c>
      <c r="E575" s="17" t="str">
        <f>IF(OR($A575="",$B575="",$C575=""),"",A575*'MPTO_working_3-way'!$I574)</f>
        <v/>
      </c>
      <c r="F575" s="21" t="str">
        <f>IF(OR($A575="",$B575="",$C575=""),"",B575*'MPTO_working_3-way'!$I574)</f>
        <v/>
      </c>
      <c r="G575" s="22" t="str">
        <f>IF(OR($A575="",$B575="",$C575=""),"",C575*'MPTO_working_3-way'!$I574)</f>
        <v/>
      </c>
      <c r="H575" s="17" t="str">
        <f>IF(OR($A575="",$B575="",$C575=""),"",'MPTO_working_3-way'!E574)</f>
        <v/>
      </c>
      <c r="I575" s="21" t="str">
        <f>IF(OR($A575="",$B575="",$C575=""),"",'MPTO_working_3-way'!F574)</f>
        <v/>
      </c>
      <c r="J575" s="22" t="str">
        <f>IF(OR($A575="",$B575="",$C575=""),"",'MPTO_working_3-way'!G574)</f>
        <v/>
      </c>
      <c r="K575" s="17" t="str">
        <f>IF(OR($A575="",$B575="",$C575=""),"",'OddsRatio_working_3-way'!H574)</f>
        <v/>
      </c>
      <c r="L575" s="21" t="str">
        <f>IF(OR($A575="",$B575="",$C575=""),"",'OddsRatio_working_3-way'!I574)</f>
        <v/>
      </c>
      <c r="M575" s="22" t="str">
        <f>IF(OR($A575="",$B575="",$C575=""),"",'OddsRatio_working_3-way'!J574)</f>
        <v/>
      </c>
      <c r="N575" s="17" t="str">
        <f>IF('Log_working_3-way'!$D574="","",A575^('Log_working_3-way'!$D574))</f>
        <v/>
      </c>
      <c r="O575" s="21" t="str">
        <f>IF('Log_working_3-way'!$D574="","",B575^('Log_working_3-way'!$D574))</f>
        <v/>
      </c>
      <c r="P575" s="22" t="str">
        <f>IF('Log_working_3-way'!$D574="","",C575^('Log_working_3-way'!$D574))</f>
        <v/>
      </c>
    </row>
    <row r="576" spans="4:16">
      <c r="D576" s="20" t="str">
        <f t="shared" si="8"/>
        <v/>
      </c>
      <c r="E576" s="17" t="str">
        <f>IF(OR($A576="",$B576="",$C576=""),"",A576*'MPTO_working_3-way'!$I575)</f>
        <v/>
      </c>
      <c r="F576" s="21" t="str">
        <f>IF(OR($A576="",$B576="",$C576=""),"",B576*'MPTO_working_3-way'!$I575)</f>
        <v/>
      </c>
      <c r="G576" s="22" t="str">
        <f>IF(OR($A576="",$B576="",$C576=""),"",C576*'MPTO_working_3-way'!$I575)</f>
        <v/>
      </c>
      <c r="H576" s="17" t="str">
        <f>IF(OR($A576="",$B576="",$C576=""),"",'MPTO_working_3-way'!E575)</f>
        <v/>
      </c>
      <c r="I576" s="21" t="str">
        <f>IF(OR($A576="",$B576="",$C576=""),"",'MPTO_working_3-way'!F575)</f>
        <v/>
      </c>
      <c r="J576" s="22" t="str">
        <f>IF(OR($A576="",$B576="",$C576=""),"",'MPTO_working_3-way'!G575)</f>
        <v/>
      </c>
      <c r="K576" s="17" t="str">
        <f>IF(OR($A576="",$B576="",$C576=""),"",'OddsRatio_working_3-way'!H575)</f>
        <v/>
      </c>
      <c r="L576" s="21" t="str">
        <f>IF(OR($A576="",$B576="",$C576=""),"",'OddsRatio_working_3-way'!I575)</f>
        <v/>
      </c>
      <c r="M576" s="22" t="str">
        <f>IF(OR($A576="",$B576="",$C576=""),"",'OddsRatio_working_3-way'!J575)</f>
        <v/>
      </c>
      <c r="N576" s="17" t="str">
        <f>IF('Log_working_3-way'!$D575="","",A576^('Log_working_3-way'!$D575))</f>
        <v/>
      </c>
      <c r="O576" s="21" t="str">
        <f>IF('Log_working_3-way'!$D575="","",B576^('Log_working_3-way'!$D575))</f>
        <v/>
      </c>
      <c r="P576" s="22" t="str">
        <f>IF('Log_working_3-way'!$D575="","",C576^('Log_working_3-way'!$D575))</f>
        <v/>
      </c>
    </row>
    <row r="577" spans="4:16">
      <c r="D577" s="20" t="str">
        <f t="shared" si="8"/>
        <v/>
      </c>
      <c r="E577" s="17" t="str">
        <f>IF(OR($A577="",$B577="",$C577=""),"",A577*'MPTO_working_3-way'!$I576)</f>
        <v/>
      </c>
      <c r="F577" s="21" t="str">
        <f>IF(OR($A577="",$B577="",$C577=""),"",B577*'MPTO_working_3-way'!$I576)</f>
        <v/>
      </c>
      <c r="G577" s="22" t="str">
        <f>IF(OR($A577="",$B577="",$C577=""),"",C577*'MPTO_working_3-way'!$I576)</f>
        <v/>
      </c>
      <c r="H577" s="17" t="str">
        <f>IF(OR($A577="",$B577="",$C577=""),"",'MPTO_working_3-way'!E576)</f>
        <v/>
      </c>
      <c r="I577" s="21" t="str">
        <f>IF(OR($A577="",$B577="",$C577=""),"",'MPTO_working_3-way'!F576)</f>
        <v/>
      </c>
      <c r="J577" s="22" t="str">
        <f>IF(OR($A577="",$B577="",$C577=""),"",'MPTO_working_3-way'!G576)</f>
        <v/>
      </c>
      <c r="K577" s="17" t="str">
        <f>IF(OR($A577="",$B577="",$C577=""),"",'OddsRatio_working_3-way'!H576)</f>
        <v/>
      </c>
      <c r="L577" s="21" t="str">
        <f>IF(OR($A577="",$B577="",$C577=""),"",'OddsRatio_working_3-way'!I576)</f>
        <v/>
      </c>
      <c r="M577" s="22" t="str">
        <f>IF(OR($A577="",$B577="",$C577=""),"",'OddsRatio_working_3-way'!J576)</f>
        <v/>
      </c>
      <c r="N577" s="17" t="str">
        <f>IF('Log_working_3-way'!$D576="","",A577^('Log_working_3-way'!$D576))</f>
        <v/>
      </c>
      <c r="O577" s="21" t="str">
        <f>IF('Log_working_3-way'!$D576="","",B577^('Log_working_3-way'!$D576))</f>
        <v/>
      </c>
      <c r="P577" s="22" t="str">
        <f>IF('Log_working_3-way'!$D576="","",C577^('Log_working_3-way'!$D576))</f>
        <v/>
      </c>
    </row>
    <row r="578" spans="4:16">
      <c r="D578" s="20" t="str">
        <f t="shared" si="8"/>
        <v/>
      </c>
      <c r="E578" s="17" t="str">
        <f>IF(OR($A578="",$B578="",$C578=""),"",A578*'MPTO_working_3-way'!$I577)</f>
        <v/>
      </c>
      <c r="F578" s="21" t="str">
        <f>IF(OR($A578="",$B578="",$C578=""),"",B578*'MPTO_working_3-way'!$I577)</f>
        <v/>
      </c>
      <c r="G578" s="22" t="str">
        <f>IF(OR($A578="",$B578="",$C578=""),"",C578*'MPTO_working_3-way'!$I577)</f>
        <v/>
      </c>
      <c r="H578" s="17" t="str">
        <f>IF(OR($A578="",$B578="",$C578=""),"",'MPTO_working_3-way'!E577)</f>
        <v/>
      </c>
      <c r="I578" s="21" t="str">
        <f>IF(OR($A578="",$B578="",$C578=""),"",'MPTO_working_3-way'!F577)</f>
        <v/>
      </c>
      <c r="J578" s="22" t="str">
        <f>IF(OR($A578="",$B578="",$C578=""),"",'MPTO_working_3-way'!G577)</f>
        <v/>
      </c>
      <c r="K578" s="17" t="str">
        <f>IF(OR($A578="",$B578="",$C578=""),"",'OddsRatio_working_3-way'!H577)</f>
        <v/>
      </c>
      <c r="L578" s="21" t="str">
        <f>IF(OR($A578="",$B578="",$C578=""),"",'OddsRatio_working_3-way'!I577)</f>
        <v/>
      </c>
      <c r="M578" s="22" t="str">
        <f>IF(OR($A578="",$B578="",$C578=""),"",'OddsRatio_working_3-way'!J577)</f>
        <v/>
      </c>
      <c r="N578" s="17" t="str">
        <f>IF('Log_working_3-way'!$D577="","",A578^('Log_working_3-way'!$D577))</f>
        <v/>
      </c>
      <c r="O578" s="21" t="str">
        <f>IF('Log_working_3-way'!$D577="","",B578^('Log_working_3-way'!$D577))</f>
        <v/>
      </c>
      <c r="P578" s="22" t="str">
        <f>IF('Log_working_3-way'!$D577="","",C578^('Log_working_3-way'!$D577))</f>
        <v/>
      </c>
    </row>
    <row r="579" spans="4:16">
      <c r="D579" s="20" t="str">
        <f t="shared" si="8"/>
        <v/>
      </c>
      <c r="E579" s="17" t="str">
        <f>IF(OR($A579="",$B579="",$C579=""),"",A579*'MPTO_working_3-way'!$I578)</f>
        <v/>
      </c>
      <c r="F579" s="21" t="str">
        <f>IF(OR($A579="",$B579="",$C579=""),"",B579*'MPTO_working_3-way'!$I578)</f>
        <v/>
      </c>
      <c r="G579" s="22" t="str">
        <f>IF(OR($A579="",$B579="",$C579=""),"",C579*'MPTO_working_3-way'!$I578)</f>
        <v/>
      </c>
      <c r="H579" s="17" t="str">
        <f>IF(OR($A579="",$B579="",$C579=""),"",'MPTO_working_3-way'!E578)</f>
        <v/>
      </c>
      <c r="I579" s="21" t="str">
        <f>IF(OR($A579="",$B579="",$C579=""),"",'MPTO_working_3-way'!F578)</f>
        <v/>
      </c>
      <c r="J579" s="22" t="str">
        <f>IF(OR($A579="",$B579="",$C579=""),"",'MPTO_working_3-way'!G578)</f>
        <v/>
      </c>
      <c r="K579" s="17" t="str">
        <f>IF(OR($A579="",$B579="",$C579=""),"",'OddsRatio_working_3-way'!H578)</f>
        <v/>
      </c>
      <c r="L579" s="21" t="str">
        <f>IF(OR($A579="",$B579="",$C579=""),"",'OddsRatio_working_3-way'!I578)</f>
        <v/>
      </c>
      <c r="M579" s="22" t="str">
        <f>IF(OR($A579="",$B579="",$C579=""),"",'OddsRatio_working_3-way'!J578)</f>
        <v/>
      </c>
      <c r="N579" s="17" t="str">
        <f>IF('Log_working_3-way'!$D578="","",A579^('Log_working_3-way'!$D578))</f>
        <v/>
      </c>
      <c r="O579" s="21" t="str">
        <f>IF('Log_working_3-way'!$D578="","",B579^('Log_working_3-way'!$D578))</f>
        <v/>
      </c>
      <c r="P579" s="22" t="str">
        <f>IF('Log_working_3-way'!$D578="","",C579^('Log_working_3-way'!$D578))</f>
        <v/>
      </c>
    </row>
    <row r="580" spans="4:16">
      <c r="D580" s="20" t="str">
        <f t="shared" si="8"/>
        <v/>
      </c>
      <c r="E580" s="17" t="str">
        <f>IF(OR($A580="",$B580="",$C580=""),"",A580*'MPTO_working_3-way'!$I579)</f>
        <v/>
      </c>
      <c r="F580" s="21" t="str">
        <f>IF(OR($A580="",$B580="",$C580=""),"",B580*'MPTO_working_3-way'!$I579)</f>
        <v/>
      </c>
      <c r="G580" s="22" t="str">
        <f>IF(OR($A580="",$B580="",$C580=""),"",C580*'MPTO_working_3-way'!$I579)</f>
        <v/>
      </c>
      <c r="H580" s="17" t="str">
        <f>IF(OR($A580="",$B580="",$C580=""),"",'MPTO_working_3-way'!E579)</f>
        <v/>
      </c>
      <c r="I580" s="21" t="str">
        <f>IF(OR($A580="",$B580="",$C580=""),"",'MPTO_working_3-way'!F579)</f>
        <v/>
      </c>
      <c r="J580" s="22" t="str">
        <f>IF(OR($A580="",$B580="",$C580=""),"",'MPTO_working_3-way'!G579)</f>
        <v/>
      </c>
      <c r="K580" s="17" t="str">
        <f>IF(OR($A580="",$B580="",$C580=""),"",'OddsRatio_working_3-way'!H579)</f>
        <v/>
      </c>
      <c r="L580" s="21" t="str">
        <f>IF(OR($A580="",$B580="",$C580=""),"",'OddsRatio_working_3-way'!I579)</f>
        <v/>
      </c>
      <c r="M580" s="22" t="str">
        <f>IF(OR($A580="",$B580="",$C580=""),"",'OddsRatio_working_3-way'!J579)</f>
        <v/>
      </c>
      <c r="N580" s="17" t="str">
        <f>IF('Log_working_3-way'!$D579="","",A580^('Log_working_3-way'!$D579))</f>
        <v/>
      </c>
      <c r="O580" s="21" t="str">
        <f>IF('Log_working_3-way'!$D579="","",B580^('Log_working_3-way'!$D579))</f>
        <v/>
      </c>
      <c r="P580" s="22" t="str">
        <f>IF('Log_working_3-way'!$D579="","",C580^('Log_working_3-way'!$D579))</f>
        <v/>
      </c>
    </row>
    <row r="581" spans="4:16">
      <c r="D581" s="20" t="str">
        <f t="shared" ref="D581:D644" si="9">IF(OR($A581="",$B581="",$C581=""),"",(1/A581)+(1/B581)+(1/C581)-1)</f>
        <v/>
      </c>
      <c r="E581" s="17" t="str">
        <f>IF(OR($A581="",$B581="",$C581=""),"",A581*'MPTO_working_3-way'!$I580)</f>
        <v/>
      </c>
      <c r="F581" s="21" t="str">
        <f>IF(OR($A581="",$B581="",$C581=""),"",B581*'MPTO_working_3-way'!$I580)</f>
        <v/>
      </c>
      <c r="G581" s="22" t="str">
        <f>IF(OR($A581="",$B581="",$C581=""),"",C581*'MPTO_working_3-way'!$I580)</f>
        <v/>
      </c>
      <c r="H581" s="17" t="str">
        <f>IF(OR($A581="",$B581="",$C581=""),"",'MPTO_working_3-way'!E580)</f>
        <v/>
      </c>
      <c r="I581" s="21" t="str">
        <f>IF(OR($A581="",$B581="",$C581=""),"",'MPTO_working_3-way'!F580)</f>
        <v/>
      </c>
      <c r="J581" s="22" t="str">
        <f>IF(OR($A581="",$B581="",$C581=""),"",'MPTO_working_3-way'!G580)</f>
        <v/>
      </c>
      <c r="K581" s="17" t="str">
        <f>IF(OR($A581="",$B581="",$C581=""),"",'OddsRatio_working_3-way'!H580)</f>
        <v/>
      </c>
      <c r="L581" s="21" t="str">
        <f>IF(OR($A581="",$B581="",$C581=""),"",'OddsRatio_working_3-way'!I580)</f>
        <v/>
      </c>
      <c r="M581" s="22" t="str">
        <f>IF(OR($A581="",$B581="",$C581=""),"",'OddsRatio_working_3-way'!J580)</f>
        <v/>
      </c>
      <c r="N581" s="17" t="str">
        <f>IF('Log_working_3-way'!$D580="","",A581^('Log_working_3-way'!$D580))</f>
        <v/>
      </c>
      <c r="O581" s="21" t="str">
        <f>IF('Log_working_3-way'!$D580="","",B581^('Log_working_3-way'!$D580))</f>
        <v/>
      </c>
      <c r="P581" s="22" t="str">
        <f>IF('Log_working_3-way'!$D580="","",C581^('Log_working_3-way'!$D580))</f>
        <v/>
      </c>
    </row>
    <row r="582" spans="4:16">
      <c r="D582" s="20" t="str">
        <f t="shared" si="9"/>
        <v/>
      </c>
      <c r="E582" s="17" t="str">
        <f>IF(OR($A582="",$B582="",$C582=""),"",A582*'MPTO_working_3-way'!$I581)</f>
        <v/>
      </c>
      <c r="F582" s="21" t="str">
        <f>IF(OR($A582="",$B582="",$C582=""),"",B582*'MPTO_working_3-way'!$I581)</f>
        <v/>
      </c>
      <c r="G582" s="22" t="str">
        <f>IF(OR($A582="",$B582="",$C582=""),"",C582*'MPTO_working_3-way'!$I581)</f>
        <v/>
      </c>
      <c r="H582" s="17" t="str">
        <f>IF(OR($A582="",$B582="",$C582=""),"",'MPTO_working_3-way'!E581)</f>
        <v/>
      </c>
      <c r="I582" s="21" t="str">
        <f>IF(OR($A582="",$B582="",$C582=""),"",'MPTO_working_3-way'!F581)</f>
        <v/>
      </c>
      <c r="J582" s="22" t="str">
        <f>IF(OR($A582="",$B582="",$C582=""),"",'MPTO_working_3-way'!G581)</f>
        <v/>
      </c>
      <c r="K582" s="17" t="str">
        <f>IF(OR($A582="",$B582="",$C582=""),"",'OddsRatio_working_3-way'!H581)</f>
        <v/>
      </c>
      <c r="L582" s="21" t="str">
        <f>IF(OR($A582="",$B582="",$C582=""),"",'OddsRatio_working_3-way'!I581)</f>
        <v/>
      </c>
      <c r="M582" s="22" t="str">
        <f>IF(OR($A582="",$B582="",$C582=""),"",'OddsRatio_working_3-way'!J581)</f>
        <v/>
      </c>
      <c r="N582" s="17" t="str">
        <f>IF('Log_working_3-way'!$D581="","",A582^('Log_working_3-way'!$D581))</f>
        <v/>
      </c>
      <c r="O582" s="21" t="str">
        <f>IF('Log_working_3-way'!$D581="","",B582^('Log_working_3-way'!$D581))</f>
        <v/>
      </c>
      <c r="P582" s="22" t="str">
        <f>IF('Log_working_3-way'!$D581="","",C582^('Log_working_3-way'!$D581))</f>
        <v/>
      </c>
    </row>
    <row r="583" spans="4:16">
      <c r="D583" s="20" t="str">
        <f t="shared" si="9"/>
        <v/>
      </c>
      <c r="E583" s="17" t="str">
        <f>IF(OR($A583="",$B583="",$C583=""),"",A583*'MPTO_working_3-way'!$I582)</f>
        <v/>
      </c>
      <c r="F583" s="21" t="str">
        <f>IF(OR($A583="",$B583="",$C583=""),"",B583*'MPTO_working_3-way'!$I582)</f>
        <v/>
      </c>
      <c r="G583" s="22" t="str">
        <f>IF(OR($A583="",$B583="",$C583=""),"",C583*'MPTO_working_3-way'!$I582)</f>
        <v/>
      </c>
      <c r="H583" s="17" t="str">
        <f>IF(OR($A583="",$B583="",$C583=""),"",'MPTO_working_3-way'!E582)</f>
        <v/>
      </c>
      <c r="I583" s="21" t="str">
        <f>IF(OR($A583="",$B583="",$C583=""),"",'MPTO_working_3-way'!F582)</f>
        <v/>
      </c>
      <c r="J583" s="22" t="str">
        <f>IF(OR($A583="",$B583="",$C583=""),"",'MPTO_working_3-way'!G582)</f>
        <v/>
      </c>
      <c r="K583" s="17" t="str">
        <f>IF(OR($A583="",$B583="",$C583=""),"",'OddsRatio_working_3-way'!H582)</f>
        <v/>
      </c>
      <c r="L583" s="21" t="str">
        <f>IF(OR($A583="",$B583="",$C583=""),"",'OddsRatio_working_3-way'!I582)</f>
        <v/>
      </c>
      <c r="M583" s="22" t="str">
        <f>IF(OR($A583="",$B583="",$C583=""),"",'OddsRatio_working_3-way'!J582)</f>
        <v/>
      </c>
      <c r="N583" s="17" t="str">
        <f>IF('Log_working_3-way'!$D582="","",A583^('Log_working_3-way'!$D582))</f>
        <v/>
      </c>
      <c r="O583" s="21" t="str">
        <f>IF('Log_working_3-way'!$D582="","",B583^('Log_working_3-way'!$D582))</f>
        <v/>
      </c>
      <c r="P583" s="22" t="str">
        <f>IF('Log_working_3-way'!$D582="","",C583^('Log_working_3-way'!$D582))</f>
        <v/>
      </c>
    </row>
    <row r="584" spans="4:16">
      <c r="D584" s="20" t="str">
        <f t="shared" si="9"/>
        <v/>
      </c>
      <c r="E584" s="17" t="str">
        <f>IF(OR($A584="",$B584="",$C584=""),"",A584*'MPTO_working_3-way'!$I583)</f>
        <v/>
      </c>
      <c r="F584" s="21" t="str">
        <f>IF(OR($A584="",$B584="",$C584=""),"",B584*'MPTO_working_3-way'!$I583)</f>
        <v/>
      </c>
      <c r="G584" s="22" t="str">
        <f>IF(OR($A584="",$B584="",$C584=""),"",C584*'MPTO_working_3-way'!$I583)</f>
        <v/>
      </c>
      <c r="H584" s="17" t="str">
        <f>IF(OR($A584="",$B584="",$C584=""),"",'MPTO_working_3-way'!E583)</f>
        <v/>
      </c>
      <c r="I584" s="21" t="str">
        <f>IF(OR($A584="",$B584="",$C584=""),"",'MPTO_working_3-way'!F583)</f>
        <v/>
      </c>
      <c r="J584" s="22" t="str">
        <f>IF(OR($A584="",$B584="",$C584=""),"",'MPTO_working_3-way'!G583)</f>
        <v/>
      </c>
      <c r="K584" s="17" t="str">
        <f>IF(OR($A584="",$B584="",$C584=""),"",'OddsRatio_working_3-way'!H583)</f>
        <v/>
      </c>
      <c r="L584" s="21" t="str">
        <f>IF(OR($A584="",$B584="",$C584=""),"",'OddsRatio_working_3-way'!I583)</f>
        <v/>
      </c>
      <c r="M584" s="22" t="str">
        <f>IF(OR($A584="",$B584="",$C584=""),"",'OddsRatio_working_3-way'!J583)</f>
        <v/>
      </c>
      <c r="N584" s="17" t="str">
        <f>IF('Log_working_3-way'!$D583="","",A584^('Log_working_3-way'!$D583))</f>
        <v/>
      </c>
      <c r="O584" s="21" t="str">
        <f>IF('Log_working_3-way'!$D583="","",B584^('Log_working_3-way'!$D583))</f>
        <v/>
      </c>
      <c r="P584" s="22" t="str">
        <f>IF('Log_working_3-way'!$D583="","",C584^('Log_working_3-way'!$D583))</f>
        <v/>
      </c>
    </row>
    <row r="585" spans="4:16">
      <c r="D585" s="20" t="str">
        <f t="shared" si="9"/>
        <v/>
      </c>
      <c r="E585" s="17" t="str">
        <f>IF(OR($A585="",$B585="",$C585=""),"",A585*'MPTO_working_3-way'!$I584)</f>
        <v/>
      </c>
      <c r="F585" s="21" t="str">
        <f>IF(OR($A585="",$B585="",$C585=""),"",B585*'MPTO_working_3-way'!$I584)</f>
        <v/>
      </c>
      <c r="G585" s="22" t="str">
        <f>IF(OR($A585="",$B585="",$C585=""),"",C585*'MPTO_working_3-way'!$I584)</f>
        <v/>
      </c>
      <c r="H585" s="17" t="str">
        <f>IF(OR($A585="",$B585="",$C585=""),"",'MPTO_working_3-way'!E584)</f>
        <v/>
      </c>
      <c r="I585" s="21" t="str">
        <f>IF(OR($A585="",$B585="",$C585=""),"",'MPTO_working_3-way'!F584)</f>
        <v/>
      </c>
      <c r="J585" s="22" t="str">
        <f>IF(OR($A585="",$B585="",$C585=""),"",'MPTO_working_3-way'!G584)</f>
        <v/>
      </c>
      <c r="K585" s="17" t="str">
        <f>IF(OR($A585="",$B585="",$C585=""),"",'OddsRatio_working_3-way'!H584)</f>
        <v/>
      </c>
      <c r="L585" s="21" t="str">
        <f>IF(OR($A585="",$B585="",$C585=""),"",'OddsRatio_working_3-way'!I584)</f>
        <v/>
      </c>
      <c r="M585" s="22" t="str">
        <f>IF(OR($A585="",$B585="",$C585=""),"",'OddsRatio_working_3-way'!J584)</f>
        <v/>
      </c>
      <c r="N585" s="17" t="str">
        <f>IF('Log_working_3-way'!$D584="","",A585^('Log_working_3-way'!$D584))</f>
        <v/>
      </c>
      <c r="O585" s="21" t="str">
        <f>IF('Log_working_3-way'!$D584="","",B585^('Log_working_3-way'!$D584))</f>
        <v/>
      </c>
      <c r="P585" s="22" t="str">
        <f>IF('Log_working_3-way'!$D584="","",C585^('Log_working_3-way'!$D584))</f>
        <v/>
      </c>
    </row>
    <row r="586" spans="4:16">
      <c r="D586" s="20" t="str">
        <f t="shared" si="9"/>
        <v/>
      </c>
      <c r="E586" s="17" t="str">
        <f>IF(OR($A586="",$B586="",$C586=""),"",A586*'MPTO_working_3-way'!$I585)</f>
        <v/>
      </c>
      <c r="F586" s="21" t="str">
        <f>IF(OR($A586="",$B586="",$C586=""),"",B586*'MPTO_working_3-way'!$I585)</f>
        <v/>
      </c>
      <c r="G586" s="22" t="str">
        <f>IF(OR($A586="",$B586="",$C586=""),"",C586*'MPTO_working_3-way'!$I585)</f>
        <v/>
      </c>
      <c r="H586" s="17" t="str">
        <f>IF(OR($A586="",$B586="",$C586=""),"",'MPTO_working_3-way'!E585)</f>
        <v/>
      </c>
      <c r="I586" s="21" t="str">
        <f>IF(OR($A586="",$B586="",$C586=""),"",'MPTO_working_3-way'!F585)</f>
        <v/>
      </c>
      <c r="J586" s="22" t="str">
        <f>IF(OR($A586="",$B586="",$C586=""),"",'MPTO_working_3-way'!G585)</f>
        <v/>
      </c>
      <c r="K586" s="17" t="str">
        <f>IF(OR($A586="",$B586="",$C586=""),"",'OddsRatio_working_3-way'!H585)</f>
        <v/>
      </c>
      <c r="L586" s="21" t="str">
        <f>IF(OR($A586="",$B586="",$C586=""),"",'OddsRatio_working_3-way'!I585)</f>
        <v/>
      </c>
      <c r="M586" s="22" t="str">
        <f>IF(OR($A586="",$B586="",$C586=""),"",'OddsRatio_working_3-way'!J585)</f>
        <v/>
      </c>
      <c r="N586" s="17" t="str">
        <f>IF('Log_working_3-way'!$D585="","",A586^('Log_working_3-way'!$D585))</f>
        <v/>
      </c>
      <c r="O586" s="21" t="str">
        <f>IF('Log_working_3-way'!$D585="","",B586^('Log_working_3-way'!$D585))</f>
        <v/>
      </c>
      <c r="P586" s="22" t="str">
        <f>IF('Log_working_3-way'!$D585="","",C586^('Log_working_3-way'!$D585))</f>
        <v/>
      </c>
    </row>
    <row r="587" spans="4:16">
      <c r="D587" s="20" t="str">
        <f t="shared" si="9"/>
        <v/>
      </c>
      <c r="E587" s="17" t="str">
        <f>IF(OR($A587="",$B587="",$C587=""),"",A587*'MPTO_working_3-way'!$I586)</f>
        <v/>
      </c>
      <c r="F587" s="21" t="str">
        <f>IF(OR($A587="",$B587="",$C587=""),"",B587*'MPTO_working_3-way'!$I586)</f>
        <v/>
      </c>
      <c r="G587" s="22" t="str">
        <f>IF(OR($A587="",$B587="",$C587=""),"",C587*'MPTO_working_3-way'!$I586)</f>
        <v/>
      </c>
      <c r="H587" s="17" t="str">
        <f>IF(OR($A587="",$B587="",$C587=""),"",'MPTO_working_3-way'!E586)</f>
        <v/>
      </c>
      <c r="I587" s="21" t="str">
        <f>IF(OR($A587="",$B587="",$C587=""),"",'MPTO_working_3-way'!F586)</f>
        <v/>
      </c>
      <c r="J587" s="22" t="str">
        <f>IF(OR($A587="",$B587="",$C587=""),"",'MPTO_working_3-way'!G586)</f>
        <v/>
      </c>
      <c r="K587" s="17" t="str">
        <f>IF(OR($A587="",$B587="",$C587=""),"",'OddsRatio_working_3-way'!H586)</f>
        <v/>
      </c>
      <c r="L587" s="21" t="str">
        <f>IF(OR($A587="",$B587="",$C587=""),"",'OddsRatio_working_3-way'!I586)</f>
        <v/>
      </c>
      <c r="M587" s="22" t="str">
        <f>IF(OR($A587="",$B587="",$C587=""),"",'OddsRatio_working_3-way'!J586)</f>
        <v/>
      </c>
      <c r="N587" s="17" t="str">
        <f>IF('Log_working_3-way'!$D586="","",A587^('Log_working_3-way'!$D586))</f>
        <v/>
      </c>
      <c r="O587" s="21" t="str">
        <f>IF('Log_working_3-way'!$D586="","",B587^('Log_working_3-way'!$D586))</f>
        <v/>
      </c>
      <c r="P587" s="22" t="str">
        <f>IF('Log_working_3-way'!$D586="","",C587^('Log_working_3-way'!$D586))</f>
        <v/>
      </c>
    </row>
    <row r="588" spans="4:16">
      <c r="D588" s="20" t="str">
        <f t="shared" si="9"/>
        <v/>
      </c>
      <c r="E588" s="17" t="str">
        <f>IF(OR($A588="",$B588="",$C588=""),"",A588*'MPTO_working_3-way'!$I587)</f>
        <v/>
      </c>
      <c r="F588" s="21" t="str">
        <f>IF(OR($A588="",$B588="",$C588=""),"",B588*'MPTO_working_3-way'!$I587)</f>
        <v/>
      </c>
      <c r="G588" s="22" t="str">
        <f>IF(OR($A588="",$B588="",$C588=""),"",C588*'MPTO_working_3-way'!$I587)</f>
        <v/>
      </c>
      <c r="H588" s="17" t="str">
        <f>IF(OR($A588="",$B588="",$C588=""),"",'MPTO_working_3-way'!E587)</f>
        <v/>
      </c>
      <c r="I588" s="21" t="str">
        <f>IF(OR($A588="",$B588="",$C588=""),"",'MPTO_working_3-way'!F587)</f>
        <v/>
      </c>
      <c r="J588" s="22" t="str">
        <f>IF(OR($A588="",$B588="",$C588=""),"",'MPTO_working_3-way'!G587)</f>
        <v/>
      </c>
      <c r="K588" s="17" t="str">
        <f>IF(OR($A588="",$B588="",$C588=""),"",'OddsRatio_working_3-way'!H587)</f>
        <v/>
      </c>
      <c r="L588" s="21" t="str">
        <f>IF(OR($A588="",$B588="",$C588=""),"",'OddsRatio_working_3-way'!I587)</f>
        <v/>
      </c>
      <c r="M588" s="22" t="str">
        <f>IF(OR($A588="",$B588="",$C588=""),"",'OddsRatio_working_3-way'!J587)</f>
        <v/>
      </c>
      <c r="N588" s="17" t="str">
        <f>IF('Log_working_3-way'!$D587="","",A588^('Log_working_3-way'!$D587))</f>
        <v/>
      </c>
      <c r="O588" s="21" t="str">
        <f>IF('Log_working_3-way'!$D587="","",B588^('Log_working_3-way'!$D587))</f>
        <v/>
      </c>
      <c r="P588" s="22" t="str">
        <f>IF('Log_working_3-way'!$D587="","",C588^('Log_working_3-way'!$D587))</f>
        <v/>
      </c>
    </row>
    <row r="589" spans="4:16">
      <c r="D589" s="20" t="str">
        <f t="shared" si="9"/>
        <v/>
      </c>
      <c r="E589" s="17" t="str">
        <f>IF(OR($A589="",$B589="",$C589=""),"",A589*'MPTO_working_3-way'!$I588)</f>
        <v/>
      </c>
      <c r="F589" s="21" t="str">
        <f>IF(OR($A589="",$B589="",$C589=""),"",B589*'MPTO_working_3-way'!$I588)</f>
        <v/>
      </c>
      <c r="G589" s="22" t="str">
        <f>IF(OR($A589="",$B589="",$C589=""),"",C589*'MPTO_working_3-way'!$I588)</f>
        <v/>
      </c>
      <c r="H589" s="17" t="str">
        <f>IF(OR($A589="",$B589="",$C589=""),"",'MPTO_working_3-way'!E588)</f>
        <v/>
      </c>
      <c r="I589" s="21" t="str">
        <f>IF(OR($A589="",$B589="",$C589=""),"",'MPTO_working_3-way'!F588)</f>
        <v/>
      </c>
      <c r="J589" s="22" t="str">
        <f>IF(OR($A589="",$B589="",$C589=""),"",'MPTO_working_3-way'!G588)</f>
        <v/>
      </c>
      <c r="K589" s="17" t="str">
        <f>IF(OR($A589="",$B589="",$C589=""),"",'OddsRatio_working_3-way'!H588)</f>
        <v/>
      </c>
      <c r="L589" s="21" t="str">
        <f>IF(OR($A589="",$B589="",$C589=""),"",'OddsRatio_working_3-way'!I588)</f>
        <v/>
      </c>
      <c r="M589" s="22" t="str">
        <f>IF(OR($A589="",$B589="",$C589=""),"",'OddsRatio_working_3-way'!J588)</f>
        <v/>
      </c>
      <c r="N589" s="17" t="str">
        <f>IF('Log_working_3-way'!$D588="","",A589^('Log_working_3-way'!$D588))</f>
        <v/>
      </c>
      <c r="O589" s="21" t="str">
        <f>IF('Log_working_3-way'!$D588="","",B589^('Log_working_3-way'!$D588))</f>
        <v/>
      </c>
      <c r="P589" s="22" t="str">
        <f>IF('Log_working_3-way'!$D588="","",C589^('Log_working_3-way'!$D588))</f>
        <v/>
      </c>
    </row>
    <row r="590" spans="4:16">
      <c r="D590" s="20" t="str">
        <f t="shared" si="9"/>
        <v/>
      </c>
      <c r="E590" s="17" t="str">
        <f>IF(OR($A590="",$B590="",$C590=""),"",A590*'MPTO_working_3-way'!$I589)</f>
        <v/>
      </c>
      <c r="F590" s="21" t="str">
        <f>IF(OR($A590="",$B590="",$C590=""),"",B590*'MPTO_working_3-way'!$I589)</f>
        <v/>
      </c>
      <c r="G590" s="22" t="str">
        <f>IF(OR($A590="",$B590="",$C590=""),"",C590*'MPTO_working_3-way'!$I589)</f>
        <v/>
      </c>
      <c r="H590" s="17" t="str">
        <f>IF(OR($A590="",$B590="",$C590=""),"",'MPTO_working_3-way'!E589)</f>
        <v/>
      </c>
      <c r="I590" s="21" t="str">
        <f>IF(OR($A590="",$B590="",$C590=""),"",'MPTO_working_3-way'!F589)</f>
        <v/>
      </c>
      <c r="J590" s="22" t="str">
        <f>IF(OR($A590="",$B590="",$C590=""),"",'MPTO_working_3-way'!G589)</f>
        <v/>
      </c>
      <c r="K590" s="17" t="str">
        <f>IF(OR($A590="",$B590="",$C590=""),"",'OddsRatio_working_3-way'!H589)</f>
        <v/>
      </c>
      <c r="L590" s="21" t="str">
        <f>IF(OR($A590="",$B590="",$C590=""),"",'OddsRatio_working_3-way'!I589)</f>
        <v/>
      </c>
      <c r="M590" s="22" t="str">
        <f>IF(OR($A590="",$B590="",$C590=""),"",'OddsRatio_working_3-way'!J589)</f>
        <v/>
      </c>
      <c r="N590" s="17" t="str">
        <f>IF('Log_working_3-way'!$D589="","",A590^('Log_working_3-way'!$D589))</f>
        <v/>
      </c>
      <c r="O590" s="21" t="str">
        <f>IF('Log_working_3-way'!$D589="","",B590^('Log_working_3-way'!$D589))</f>
        <v/>
      </c>
      <c r="P590" s="22" t="str">
        <f>IF('Log_working_3-way'!$D589="","",C590^('Log_working_3-way'!$D589))</f>
        <v/>
      </c>
    </row>
    <row r="591" spans="4:16">
      <c r="D591" s="20" t="str">
        <f t="shared" si="9"/>
        <v/>
      </c>
      <c r="E591" s="17" t="str">
        <f>IF(OR($A591="",$B591="",$C591=""),"",A591*'MPTO_working_3-way'!$I590)</f>
        <v/>
      </c>
      <c r="F591" s="21" t="str">
        <f>IF(OR($A591="",$B591="",$C591=""),"",B591*'MPTO_working_3-way'!$I590)</f>
        <v/>
      </c>
      <c r="G591" s="22" t="str">
        <f>IF(OR($A591="",$B591="",$C591=""),"",C591*'MPTO_working_3-way'!$I590)</f>
        <v/>
      </c>
      <c r="H591" s="17" t="str">
        <f>IF(OR($A591="",$B591="",$C591=""),"",'MPTO_working_3-way'!E590)</f>
        <v/>
      </c>
      <c r="I591" s="21" t="str">
        <f>IF(OR($A591="",$B591="",$C591=""),"",'MPTO_working_3-way'!F590)</f>
        <v/>
      </c>
      <c r="J591" s="22" t="str">
        <f>IF(OR($A591="",$B591="",$C591=""),"",'MPTO_working_3-way'!G590)</f>
        <v/>
      </c>
      <c r="K591" s="17" t="str">
        <f>IF(OR($A591="",$B591="",$C591=""),"",'OddsRatio_working_3-way'!H590)</f>
        <v/>
      </c>
      <c r="L591" s="21" t="str">
        <f>IF(OR($A591="",$B591="",$C591=""),"",'OddsRatio_working_3-way'!I590)</f>
        <v/>
      </c>
      <c r="M591" s="22" t="str">
        <f>IF(OR($A591="",$B591="",$C591=""),"",'OddsRatio_working_3-way'!J590)</f>
        <v/>
      </c>
      <c r="N591" s="17" t="str">
        <f>IF('Log_working_3-way'!$D590="","",A591^('Log_working_3-way'!$D590))</f>
        <v/>
      </c>
      <c r="O591" s="21" t="str">
        <f>IF('Log_working_3-way'!$D590="","",B591^('Log_working_3-way'!$D590))</f>
        <v/>
      </c>
      <c r="P591" s="22" t="str">
        <f>IF('Log_working_3-way'!$D590="","",C591^('Log_working_3-way'!$D590))</f>
        <v/>
      </c>
    </row>
    <row r="592" spans="4:16">
      <c r="D592" s="20" t="str">
        <f t="shared" si="9"/>
        <v/>
      </c>
      <c r="E592" s="17" t="str">
        <f>IF(OR($A592="",$B592="",$C592=""),"",A592*'MPTO_working_3-way'!$I591)</f>
        <v/>
      </c>
      <c r="F592" s="21" t="str">
        <f>IF(OR($A592="",$B592="",$C592=""),"",B592*'MPTO_working_3-way'!$I591)</f>
        <v/>
      </c>
      <c r="G592" s="22" t="str">
        <f>IF(OR($A592="",$B592="",$C592=""),"",C592*'MPTO_working_3-way'!$I591)</f>
        <v/>
      </c>
      <c r="H592" s="17" t="str">
        <f>IF(OR($A592="",$B592="",$C592=""),"",'MPTO_working_3-way'!E591)</f>
        <v/>
      </c>
      <c r="I592" s="21" t="str">
        <f>IF(OR($A592="",$B592="",$C592=""),"",'MPTO_working_3-way'!F591)</f>
        <v/>
      </c>
      <c r="J592" s="22" t="str">
        <f>IF(OR($A592="",$B592="",$C592=""),"",'MPTO_working_3-way'!G591)</f>
        <v/>
      </c>
      <c r="K592" s="17" t="str">
        <f>IF(OR($A592="",$B592="",$C592=""),"",'OddsRatio_working_3-way'!H591)</f>
        <v/>
      </c>
      <c r="L592" s="21" t="str">
        <f>IF(OR($A592="",$B592="",$C592=""),"",'OddsRatio_working_3-way'!I591)</f>
        <v/>
      </c>
      <c r="M592" s="22" t="str">
        <f>IF(OR($A592="",$B592="",$C592=""),"",'OddsRatio_working_3-way'!J591)</f>
        <v/>
      </c>
      <c r="N592" s="17" t="str">
        <f>IF('Log_working_3-way'!$D591="","",A592^('Log_working_3-way'!$D591))</f>
        <v/>
      </c>
      <c r="O592" s="21" t="str">
        <f>IF('Log_working_3-way'!$D591="","",B592^('Log_working_3-way'!$D591))</f>
        <v/>
      </c>
      <c r="P592" s="22" t="str">
        <f>IF('Log_working_3-way'!$D591="","",C592^('Log_working_3-way'!$D591))</f>
        <v/>
      </c>
    </row>
    <row r="593" spans="4:16">
      <c r="D593" s="20" t="str">
        <f t="shared" si="9"/>
        <v/>
      </c>
      <c r="E593" s="17" t="str">
        <f>IF(OR($A593="",$B593="",$C593=""),"",A593*'MPTO_working_3-way'!$I592)</f>
        <v/>
      </c>
      <c r="F593" s="21" t="str">
        <f>IF(OR($A593="",$B593="",$C593=""),"",B593*'MPTO_working_3-way'!$I592)</f>
        <v/>
      </c>
      <c r="G593" s="22" t="str">
        <f>IF(OR($A593="",$B593="",$C593=""),"",C593*'MPTO_working_3-way'!$I592)</f>
        <v/>
      </c>
      <c r="H593" s="17" t="str">
        <f>IF(OR($A593="",$B593="",$C593=""),"",'MPTO_working_3-way'!E592)</f>
        <v/>
      </c>
      <c r="I593" s="21" t="str">
        <f>IF(OR($A593="",$B593="",$C593=""),"",'MPTO_working_3-way'!F592)</f>
        <v/>
      </c>
      <c r="J593" s="22" t="str">
        <f>IF(OR($A593="",$B593="",$C593=""),"",'MPTO_working_3-way'!G592)</f>
        <v/>
      </c>
      <c r="K593" s="17" t="str">
        <f>IF(OR($A593="",$B593="",$C593=""),"",'OddsRatio_working_3-way'!H592)</f>
        <v/>
      </c>
      <c r="L593" s="21" t="str">
        <f>IF(OR($A593="",$B593="",$C593=""),"",'OddsRatio_working_3-way'!I592)</f>
        <v/>
      </c>
      <c r="M593" s="22" t="str">
        <f>IF(OR($A593="",$B593="",$C593=""),"",'OddsRatio_working_3-way'!J592)</f>
        <v/>
      </c>
      <c r="N593" s="17" t="str">
        <f>IF('Log_working_3-way'!$D592="","",A593^('Log_working_3-way'!$D592))</f>
        <v/>
      </c>
      <c r="O593" s="21" t="str">
        <f>IF('Log_working_3-way'!$D592="","",B593^('Log_working_3-way'!$D592))</f>
        <v/>
      </c>
      <c r="P593" s="22" t="str">
        <f>IF('Log_working_3-way'!$D592="","",C593^('Log_working_3-way'!$D592))</f>
        <v/>
      </c>
    </row>
    <row r="594" spans="4:16">
      <c r="D594" s="20" t="str">
        <f t="shared" si="9"/>
        <v/>
      </c>
      <c r="E594" s="17" t="str">
        <f>IF(OR($A594="",$B594="",$C594=""),"",A594*'MPTO_working_3-way'!$I593)</f>
        <v/>
      </c>
      <c r="F594" s="21" t="str">
        <f>IF(OR($A594="",$B594="",$C594=""),"",B594*'MPTO_working_3-way'!$I593)</f>
        <v/>
      </c>
      <c r="G594" s="22" t="str">
        <f>IF(OR($A594="",$B594="",$C594=""),"",C594*'MPTO_working_3-way'!$I593)</f>
        <v/>
      </c>
      <c r="H594" s="17" t="str">
        <f>IF(OR($A594="",$B594="",$C594=""),"",'MPTO_working_3-way'!E593)</f>
        <v/>
      </c>
      <c r="I594" s="21" t="str">
        <f>IF(OR($A594="",$B594="",$C594=""),"",'MPTO_working_3-way'!F593)</f>
        <v/>
      </c>
      <c r="J594" s="22" t="str">
        <f>IF(OR($A594="",$B594="",$C594=""),"",'MPTO_working_3-way'!G593)</f>
        <v/>
      </c>
      <c r="K594" s="17" t="str">
        <f>IF(OR($A594="",$B594="",$C594=""),"",'OddsRatio_working_3-way'!H593)</f>
        <v/>
      </c>
      <c r="L594" s="21" t="str">
        <f>IF(OR($A594="",$B594="",$C594=""),"",'OddsRatio_working_3-way'!I593)</f>
        <v/>
      </c>
      <c r="M594" s="22" t="str">
        <f>IF(OR($A594="",$B594="",$C594=""),"",'OddsRatio_working_3-way'!J593)</f>
        <v/>
      </c>
      <c r="N594" s="17" t="str">
        <f>IF('Log_working_3-way'!$D593="","",A594^('Log_working_3-way'!$D593))</f>
        <v/>
      </c>
      <c r="O594" s="21" t="str">
        <f>IF('Log_working_3-way'!$D593="","",B594^('Log_working_3-way'!$D593))</f>
        <v/>
      </c>
      <c r="P594" s="22" t="str">
        <f>IF('Log_working_3-way'!$D593="","",C594^('Log_working_3-way'!$D593))</f>
        <v/>
      </c>
    </row>
    <row r="595" spans="4:16">
      <c r="D595" s="20" t="str">
        <f t="shared" si="9"/>
        <v/>
      </c>
      <c r="E595" s="17" t="str">
        <f>IF(OR($A595="",$B595="",$C595=""),"",A595*'MPTO_working_3-way'!$I594)</f>
        <v/>
      </c>
      <c r="F595" s="21" t="str">
        <f>IF(OR($A595="",$B595="",$C595=""),"",B595*'MPTO_working_3-way'!$I594)</f>
        <v/>
      </c>
      <c r="G595" s="22" t="str">
        <f>IF(OR($A595="",$B595="",$C595=""),"",C595*'MPTO_working_3-way'!$I594)</f>
        <v/>
      </c>
      <c r="H595" s="17" t="str">
        <f>IF(OR($A595="",$B595="",$C595=""),"",'MPTO_working_3-way'!E594)</f>
        <v/>
      </c>
      <c r="I595" s="21" t="str">
        <f>IF(OR($A595="",$B595="",$C595=""),"",'MPTO_working_3-way'!F594)</f>
        <v/>
      </c>
      <c r="J595" s="22" t="str">
        <f>IF(OR($A595="",$B595="",$C595=""),"",'MPTO_working_3-way'!G594)</f>
        <v/>
      </c>
      <c r="K595" s="17" t="str">
        <f>IF(OR($A595="",$B595="",$C595=""),"",'OddsRatio_working_3-way'!H594)</f>
        <v/>
      </c>
      <c r="L595" s="21" t="str">
        <f>IF(OR($A595="",$B595="",$C595=""),"",'OddsRatio_working_3-way'!I594)</f>
        <v/>
      </c>
      <c r="M595" s="22" t="str">
        <f>IF(OR($A595="",$B595="",$C595=""),"",'OddsRatio_working_3-way'!J594)</f>
        <v/>
      </c>
      <c r="N595" s="17" t="str">
        <f>IF('Log_working_3-way'!$D594="","",A595^('Log_working_3-way'!$D594))</f>
        <v/>
      </c>
      <c r="O595" s="21" t="str">
        <f>IF('Log_working_3-way'!$D594="","",B595^('Log_working_3-way'!$D594))</f>
        <v/>
      </c>
      <c r="P595" s="22" t="str">
        <f>IF('Log_working_3-way'!$D594="","",C595^('Log_working_3-way'!$D594))</f>
        <v/>
      </c>
    </row>
    <row r="596" spans="4:16">
      <c r="D596" s="20" t="str">
        <f t="shared" si="9"/>
        <v/>
      </c>
      <c r="E596" s="17" t="str">
        <f>IF(OR($A596="",$B596="",$C596=""),"",A596*'MPTO_working_3-way'!$I595)</f>
        <v/>
      </c>
      <c r="F596" s="21" t="str">
        <f>IF(OR($A596="",$B596="",$C596=""),"",B596*'MPTO_working_3-way'!$I595)</f>
        <v/>
      </c>
      <c r="G596" s="22" t="str">
        <f>IF(OR($A596="",$B596="",$C596=""),"",C596*'MPTO_working_3-way'!$I595)</f>
        <v/>
      </c>
      <c r="H596" s="17" t="str">
        <f>IF(OR($A596="",$B596="",$C596=""),"",'MPTO_working_3-way'!E595)</f>
        <v/>
      </c>
      <c r="I596" s="21" t="str">
        <f>IF(OR($A596="",$B596="",$C596=""),"",'MPTO_working_3-way'!F595)</f>
        <v/>
      </c>
      <c r="J596" s="22" t="str">
        <f>IF(OR($A596="",$B596="",$C596=""),"",'MPTO_working_3-way'!G595)</f>
        <v/>
      </c>
      <c r="K596" s="17" t="str">
        <f>IF(OR($A596="",$B596="",$C596=""),"",'OddsRatio_working_3-way'!H595)</f>
        <v/>
      </c>
      <c r="L596" s="21" t="str">
        <f>IF(OR($A596="",$B596="",$C596=""),"",'OddsRatio_working_3-way'!I595)</f>
        <v/>
      </c>
      <c r="M596" s="22" t="str">
        <f>IF(OR($A596="",$B596="",$C596=""),"",'OddsRatio_working_3-way'!J595)</f>
        <v/>
      </c>
      <c r="N596" s="17" t="str">
        <f>IF('Log_working_3-way'!$D595="","",A596^('Log_working_3-way'!$D595))</f>
        <v/>
      </c>
      <c r="O596" s="21" t="str">
        <f>IF('Log_working_3-way'!$D595="","",B596^('Log_working_3-way'!$D595))</f>
        <v/>
      </c>
      <c r="P596" s="22" t="str">
        <f>IF('Log_working_3-way'!$D595="","",C596^('Log_working_3-way'!$D595))</f>
        <v/>
      </c>
    </row>
    <row r="597" spans="4:16">
      <c r="D597" s="20" t="str">
        <f t="shared" si="9"/>
        <v/>
      </c>
      <c r="E597" s="17" t="str">
        <f>IF(OR($A597="",$B597="",$C597=""),"",A597*'MPTO_working_3-way'!$I596)</f>
        <v/>
      </c>
      <c r="F597" s="21" t="str">
        <f>IF(OR($A597="",$B597="",$C597=""),"",B597*'MPTO_working_3-way'!$I596)</f>
        <v/>
      </c>
      <c r="G597" s="22" t="str">
        <f>IF(OR($A597="",$B597="",$C597=""),"",C597*'MPTO_working_3-way'!$I596)</f>
        <v/>
      </c>
      <c r="H597" s="17" t="str">
        <f>IF(OR($A597="",$B597="",$C597=""),"",'MPTO_working_3-way'!E596)</f>
        <v/>
      </c>
      <c r="I597" s="21" t="str">
        <f>IF(OR($A597="",$B597="",$C597=""),"",'MPTO_working_3-way'!F596)</f>
        <v/>
      </c>
      <c r="J597" s="22" t="str">
        <f>IF(OR($A597="",$B597="",$C597=""),"",'MPTO_working_3-way'!G596)</f>
        <v/>
      </c>
      <c r="K597" s="17" t="str">
        <f>IF(OR($A597="",$B597="",$C597=""),"",'OddsRatio_working_3-way'!H596)</f>
        <v/>
      </c>
      <c r="L597" s="21" t="str">
        <f>IF(OR($A597="",$B597="",$C597=""),"",'OddsRatio_working_3-way'!I596)</f>
        <v/>
      </c>
      <c r="M597" s="22" t="str">
        <f>IF(OR($A597="",$B597="",$C597=""),"",'OddsRatio_working_3-way'!J596)</f>
        <v/>
      </c>
      <c r="N597" s="17" t="str">
        <f>IF('Log_working_3-way'!$D596="","",A597^('Log_working_3-way'!$D596))</f>
        <v/>
      </c>
      <c r="O597" s="21" t="str">
        <f>IF('Log_working_3-way'!$D596="","",B597^('Log_working_3-way'!$D596))</f>
        <v/>
      </c>
      <c r="P597" s="22" t="str">
        <f>IF('Log_working_3-way'!$D596="","",C597^('Log_working_3-way'!$D596))</f>
        <v/>
      </c>
    </row>
    <row r="598" spans="4:16">
      <c r="D598" s="20" t="str">
        <f t="shared" si="9"/>
        <v/>
      </c>
      <c r="E598" s="17" t="str">
        <f>IF(OR($A598="",$B598="",$C598=""),"",A598*'MPTO_working_3-way'!$I597)</f>
        <v/>
      </c>
      <c r="F598" s="21" t="str">
        <f>IF(OR($A598="",$B598="",$C598=""),"",B598*'MPTO_working_3-way'!$I597)</f>
        <v/>
      </c>
      <c r="G598" s="22" t="str">
        <f>IF(OR($A598="",$B598="",$C598=""),"",C598*'MPTO_working_3-way'!$I597)</f>
        <v/>
      </c>
      <c r="H598" s="17" t="str">
        <f>IF(OR($A598="",$B598="",$C598=""),"",'MPTO_working_3-way'!E597)</f>
        <v/>
      </c>
      <c r="I598" s="21" t="str">
        <f>IF(OR($A598="",$B598="",$C598=""),"",'MPTO_working_3-way'!F597)</f>
        <v/>
      </c>
      <c r="J598" s="22" t="str">
        <f>IF(OR($A598="",$B598="",$C598=""),"",'MPTO_working_3-way'!G597)</f>
        <v/>
      </c>
      <c r="K598" s="17" t="str">
        <f>IF(OR($A598="",$B598="",$C598=""),"",'OddsRatio_working_3-way'!H597)</f>
        <v/>
      </c>
      <c r="L598" s="21" t="str">
        <f>IF(OR($A598="",$B598="",$C598=""),"",'OddsRatio_working_3-way'!I597)</f>
        <v/>
      </c>
      <c r="M598" s="22" t="str">
        <f>IF(OR($A598="",$B598="",$C598=""),"",'OddsRatio_working_3-way'!J597)</f>
        <v/>
      </c>
      <c r="N598" s="17" t="str">
        <f>IF('Log_working_3-way'!$D597="","",A598^('Log_working_3-way'!$D597))</f>
        <v/>
      </c>
      <c r="O598" s="21" t="str">
        <f>IF('Log_working_3-way'!$D597="","",B598^('Log_working_3-way'!$D597))</f>
        <v/>
      </c>
      <c r="P598" s="22" t="str">
        <f>IF('Log_working_3-way'!$D597="","",C598^('Log_working_3-way'!$D597))</f>
        <v/>
      </c>
    </row>
    <row r="599" spans="4:16">
      <c r="D599" s="20" t="str">
        <f t="shared" si="9"/>
        <v/>
      </c>
      <c r="E599" s="17" t="str">
        <f>IF(OR($A599="",$B599="",$C599=""),"",A599*'MPTO_working_3-way'!$I598)</f>
        <v/>
      </c>
      <c r="F599" s="21" t="str">
        <f>IF(OR($A599="",$B599="",$C599=""),"",B599*'MPTO_working_3-way'!$I598)</f>
        <v/>
      </c>
      <c r="G599" s="22" t="str">
        <f>IF(OR($A599="",$B599="",$C599=""),"",C599*'MPTO_working_3-way'!$I598)</f>
        <v/>
      </c>
      <c r="H599" s="17" t="str">
        <f>IF(OR($A599="",$B599="",$C599=""),"",'MPTO_working_3-way'!E598)</f>
        <v/>
      </c>
      <c r="I599" s="21" t="str">
        <f>IF(OR($A599="",$B599="",$C599=""),"",'MPTO_working_3-way'!F598)</f>
        <v/>
      </c>
      <c r="J599" s="22" t="str">
        <f>IF(OR($A599="",$B599="",$C599=""),"",'MPTO_working_3-way'!G598)</f>
        <v/>
      </c>
      <c r="K599" s="17" t="str">
        <f>IF(OR($A599="",$B599="",$C599=""),"",'OddsRatio_working_3-way'!H598)</f>
        <v/>
      </c>
      <c r="L599" s="21" t="str">
        <f>IF(OR($A599="",$B599="",$C599=""),"",'OddsRatio_working_3-way'!I598)</f>
        <v/>
      </c>
      <c r="M599" s="22" t="str">
        <f>IF(OR($A599="",$B599="",$C599=""),"",'OddsRatio_working_3-way'!J598)</f>
        <v/>
      </c>
      <c r="N599" s="17" t="str">
        <f>IF('Log_working_3-way'!$D598="","",A599^('Log_working_3-way'!$D598))</f>
        <v/>
      </c>
      <c r="O599" s="21" t="str">
        <f>IF('Log_working_3-way'!$D598="","",B599^('Log_working_3-way'!$D598))</f>
        <v/>
      </c>
      <c r="P599" s="22" t="str">
        <f>IF('Log_working_3-way'!$D598="","",C599^('Log_working_3-way'!$D598))</f>
        <v/>
      </c>
    </row>
    <row r="600" spans="4:16">
      <c r="D600" s="20" t="str">
        <f t="shared" si="9"/>
        <v/>
      </c>
      <c r="E600" s="17" t="str">
        <f>IF(OR($A600="",$B600="",$C600=""),"",A600*'MPTO_working_3-way'!$I599)</f>
        <v/>
      </c>
      <c r="F600" s="21" t="str">
        <f>IF(OR($A600="",$B600="",$C600=""),"",B600*'MPTO_working_3-way'!$I599)</f>
        <v/>
      </c>
      <c r="G600" s="22" t="str">
        <f>IF(OR($A600="",$B600="",$C600=""),"",C600*'MPTO_working_3-way'!$I599)</f>
        <v/>
      </c>
      <c r="H600" s="17" t="str">
        <f>IF(OR($A600="",$B600="",$C600=""),"",'MPTO_working_3-way'!E599)</f>
        <v/>
      </c>
      <c r="I600" s="21" t="str">
        <f>IF(OR($A600="",$B600="",$C600=""),"",'MPTO_working_3-way'!F599)</f>
        <v/>
      </c>
      <c r="J600" s="22" t="str">
        <f>IF(OR($A600="",$B600="",$C600=""),"",'MPTO_working_3-way'!G599)</f>
        <v/>
      </c>
      <c r="K600" s="17" t="str">
        <f>IF(OR($A600="",$B600="",$C600=""),"",'OddsRatio_working_3-way'!H599)</f>
        <v/>
      </c>
      <c r="L600" s="21" t="str">
        <f>IF(OR($A600="",$B600="",$C600=""),"",'OddsRatio_working_3-way'!I599)</f>
        <v/>
      </c>
      <c r="M600" s="22" t="str">
        <f>IF(OR($A600="",$B600="",$C600=""),"",'OddsRatio_working_3-way'!J599)</f>
        <v/>
      </c>
      <c r="N600" s="17" t="str">
        <f>IF('Log_working_3-way'!$D599="","",A600^('Log_working_3-way'!$D599))</f>
        <v/>
      </c>
      <c r="O600" s="21" t="str">
        <f>IF('Log_working_3-way'!$D599="","",B600^('Log_working_3-way'!$D599))</f>
        <v/>
      </c>
      <c r="P600" s="22" t="str">
        <f>IF('Log_working_3-way'!$D599="","",C600^('Log_working_3-way'!$D599))</f>
        <v/>
      </c>
    </row>
    <row r="601" spans="4:16">
      <c r="D601" s="20" t="str">
        <f t="shared" si="9"/>
        <v/>
      </c>
      <c r="E601" s="17" t="str">
        <f>IF(OR($A601="",$B601="",$C601=""),"",A601*'MPTO_working_3-way'!$I600)</f>
        <v/>
      </c>
      <c r="F601" s="21" t="str">
        <f>IF(OR($A601="",$B601="",$C601=""),"",B601*'MPTO_working_3-way'!$I600)</f>
        <v/>
      </c>
      <c r="G601" s="22" t="str">
        <f>IF(OR($A601="",$B601="",$C601=""),"",C601*'MPTO_working_3-way'!$I600)</f>
        <v/>
      </c>
      <c r="H601" s="17" t="str">
        <f>IF(OR($A601="",$B601="",$C601=""),"",'MPTO_working_3-way'!E600)</f>
        <v/>
      </c>
      <c r="I601" s="21" t="str">
        <f>IF(OR($A601="",$B601="",$C601=""),"",'MPTO_working_3-way'!F600)</f>
        <v/>
      </c>
      <c r="J601" s="22" t="str">
        <f>IF(OR($A601="",$B601="",$C601=""),"",'MPTO_working_3-way'!G600)</f>
        <v/>
      </c>
      <c r="K601" s="17" t="str">
        <f>IF(OR($A601="",$B601="",$C601=""),"",'OddsRatio_working_3-way'!H600)</f>
        <v/>
      </c>
      <c r="L601" s="21" t="str">
        <f>IF(OR($A601="",$B601="",$C601=""),"",'OddsRatio_working_3-way'!I600)</f>
        <v/>
      </c>
      <c r="M601" s="22" t="str">
        <f>IF(OR($A601="",$B601="",$C601=""),"",'OddsRatio_working_3-way'!J600)</f>
        <v/>
      </c>
      <c r="N601" s="17" t="str">
        <f>IF('Log_working_3-way'!$D600="","",A601^('Log_working_3-way'!$D600))</f>
        <v/>
      </c>
      <c r="O601" s="21" t="str">
        <f>IF('Log_working_3-way'!$D600="","",B601^('Log_working_3-way'!$D600))</f>
        <v/>
      </c>
      <c r="P601" s="22" t="str">
        <f>IF('Log_working_3-way'!$D600="","",C601^('Log_working_3-way'!$D600))</f>
        <v/>
      </c>
    </row>
    <row r="602" spans="4:16">
      <c r="D602" s="20" t="str">
        <f t="shared" si="9"/>
        <v/>
      </c>
      <c r="E602" s="17" t="str">
        <f>IF(OR($A602="",$B602="",$C602=""),"",A602*'MPTO_working_3-way'!$I601)</f>
        <v/>
      </c>
      <c r="F602" s="21" t="str">
        <f>IF(OR($A602="",$B602="",$C602=""),"",B602*'MPTO_working_3-way'!$I601)</f>
        <v/>
      </c>
      <c r="G602" s="22" t="str">
        <f>IF(OR($A602="",$B602="",$C602=""),"",C602*'MPTO_working_3-way'!$I601)</f>
        <v/>
      </c>
      <c r="H602" s="17" t="str">
        <f>IF(OR($A602="",$B602="",$C602=""),"",'MPTO_working_3-way'!E601)</f>
        <v/>
      </c>
      <c r="I602" s="21" t="str">
        <f>IF(OR($A602="",$B602="",$C602=""),"",'MPTO_working_3-way'!F601)</f>
        <v/>
      </c>
      <c r="J602" s="22" t="str">
        <f>IF(OR($A602="",$B602="",$C602=""),"",'MPTO_working_3-way'!G601)</f>
        <v/>
      </c>
      <c r="K602" s="17" t="str">
        <f>IF(OR($A602="",$B602="",$C602=""),"",'OddsRatio_working_3-way'!H601)</f>
        <v/>
      </c>
      <c r="L602" s="21" t="str">
        <f>IF(OR($A602="",$B602="",$C602=""),"",'OddsRatio_working_3-way'!I601)</f>
        <v/>
      </c>
      <c r="M602" s="22" t="str">
        <f>IF(OR($A602="",$B602="",$C602=""),"",'OddsRatio_working_3-way'!J601)</f>
        <v/>
      </c>
      <c r="N602" s="17" t="str">
        <f>IF('Log_working_3-way'!$D601="","",A602^('Log_working_3-way'!$D601))</f>
        <v/>
      </c>
      <c r="O602" s="21" t="str">
        <f>IF('Log_working_3-way'!$D601="","",B602^('Log_working_3-way'!$D601))</f>
        <v/>
      </c>
      <c r="P602" s="22" t="str">
        <f>IF('Log_working_3-way'!$D601="","",C602^('Log_working_3-way'!$D601))</f>
        <v/>
      </c>
    </row>
    <row r="603" spans="4:16">
      <c r="D603" s="20" t="str">
        <f t="shared" si="9"/>
        <v/>
      </c>
      <c r="E603" s="17" t="str">
        <f>IF(OR($A603="",$B603="",$C603=""),"",A603*'MPTO_working_3-way'!$I602)</f>
        <v/>
      </c>
      <c r="F603" s="21" t="str">
        <f>IF(OR($A603="",$B603="",$C603=""),"",B603*'MPTO_working_3-way'!$I602)</f>
        <v/>
      </c>
      <c r="G603" s="22" t="str">
        <f>IF(OR($A603="",$B603="",$C603=""),"",C603*'MPTO_working_3-way'!$I602)</f>
        <v/>
      </c>
      <c r="H603" s="17" t="str">
        <f>IF(OR($A603="",$B603="",$C603=""),"",'MPTO_working_3-way'!E602)</f>
        <v/>
      </c>
      <c r="I603" s="21" t="str">
        <f>IF(OR($A603="",$B603="",$C603=""),"",'MPTO_working_3-way'!F602)</f>
        <v/>
      </c>
      <c r="J603" s="22" t="str">
        <f>IF(OR($A603="",$B603="",$C603=""),"",'MPTO_working_3-way'!G602)</f>
        <v/>
      </c>
      <c r="K603" s="17" t="str">
        <f>IF(OR($A603="",$B603="",$C603=""),"",'OddsRatio_working_3-way'!H602)</f>
        <v/>
      </c>
      <c r="L603" s="21" t="str">
        <f>IF(OR($A603="",$B603="",$C603=""),"",'OddsRatio_working_3-way'!I602)</f>
        <v/>
      </c>
      <c r="M603" s="22" t="str">
        <f>IF(OR($A603="",$B603="",$C603=""),"",'OddsRatio_working_3-way'!J602)</f>
        <v/>
      </c>
      <c r="N603" s="17" t="str">
        <f>IF('Log_working_3-way'!$D602="","",A603^('Log_working_3-way'!$D602))</f>
        <v/>
      </c>
      <c r="O603" s="21" t="str">
        <f>IF('Log_working_3-way'!$D602="","",B603^('Log_working_3-way'!$D602))</f>
        <v/>
      </c>
      <c r="P603" s="22" t="str">
        <f>IF('Log_working_3-way'!$D602="","",C603^('Log_working_3-way'!$D602))</f>
        <v/>
      </c>
    </row>
    <row r="604" spans="4:16">
      <c r="D604" s="20" t="str">
        <f t="shared" si="9"/>
        <v/>
      </c>
      <c r="E604" s="17" t="str">
        <f>IF(OR($A604="",$B604="",$C604=""),"",A604*'MPTO_working_3-way'!$I603)</f>
        <v/>
      </c>
      <c r="F604" s="21" t="str">
        <f>IF(OR($A604="",$B604="",$C604=""),"",B604*'MPTO_working_3-way'!$I603)</f>
        <v/>
      </c>
      <c r="G604" s="22" t="str">
        <f>IF(OR($A604="",$B604="",$C604=""),"",C604*'MPTO_working_3-way'!$I603)</f>
        <v/>
      </c>
      <c r="H604" s="17" t="str">
        <f>IF(OR($A604="",$B604="",$C604=""),"",'MPTO_working_3-way'!E603)</f>
        <v/>
      </c>
      <c r="I604" s="21" t="str">
        <f>IF(OR($A604="",$B604="",$C604=""),"",'MPTO_working_3-way'!F603)</f>
        <v/>
      </c>
      <c r="J604" s="22" t="str">
        <f>IF(OR($A604="",$B604="",$C604=""),"",'MPTO_working_3-way'!G603)</f>
        <v/>
      </c>
      <c r="K604" s="17" t="str">
        <f>IF(OR($A604="",$B604="",$C604=""),"",'OddsRatio_working_3-way'!H603)</f>
        <v/>
      </c>
      <c r="L604" s="21" t="str">
        <f>IF(OR($A604="",$B604="",$C604=""),"",'OddsRatio_working_3-way'!I603)</f>
        <v/>
      </c>
      <c r="M604" s="22" t="str">
        <f>IF(OR($A604="",$B604="",$C604=""),"",'OddsRatio_working_3-way'!J603)</f>
        <v/>
      </c>
      <c r="N604" s="17" t="str">
        <f>IF('Log_working_3-way'!$D603="","",A604^('Log_working_3-way'!$D603))</f>
        <v/>
      </c>
      <c r="O604" s="21" t="str">
        <f>IF('Log_working_3-way'!$D603="","",B604^('Log_working_3-way'!$D603))</f>
        <v/>
      </c>
      <c r="P604" s="22" t="str">
        <f>IF('Log_working_3-way'!$D603="","",C604^('Log_working_3-way'!$D603))</f>
        <v/>
      </c>
    </row>
    <row r="605" spans="4:16">
      <c r="D605" s="20" t="str">
        <f t="shared" si="9"/>
        <v/>
      </c>
      <c r="E605" s="17" t="str">
        <f>IF(OR($A605="",$B605="",$C605=""),"",A605*'MPTO_working_3-way'!$I604)</f>
        <v/>
      </c>
      <c r="F605" s="21" t="str">
        <f>IF(OR($A605="",$B605="",$C605=""),"",B605*'MPTO_working_3-way'!$I604)</f>
        <v/>
      </c>
      <c r="G605" s="22" t="str">
        <f>IF(OR($A605="",$B605="",$C605=""),"",C605*'MPTO_working_3-way'!$I604)</f>
        <v/>
      </c>
      <c r="H605" s="17" t="str">
        <f>IF(OR($A605="",$B605="",$C605=""),"",'MPTO_working_3-way'!E604)</f>
        <v/>
      </c>
      <c r="I605" s="21" t="str">
        <f>IF(OR($A605="",$B605="",$C605=""),"",'MPTO_working_3-way'!F604)</f>
        <v/>
      </c>
      <c r="J605" s="22" t="str">
        <f>IF(OR($A605="",$B605="",$C605=""),"",'MPTO_working_3-way'!G604)</f>
        <v/>
      </c>
      <c r="K605" s="17" t="str">
        <f>IF(OR($A605="",$B605="",$C605=""),"",'OddsRatio_working_3-way'!H604)</f>
        <v/>
      </c>
      <c r="L605" s="21" t="str">
        <f>IF(OR($A605="",$B605="",$C605=""),"",'OddsRatio_working_3-way'!I604)</f>
        <v/>
      </c>
      <c r="M605" s="22" t="str">
        <f>IF(OR($A605="",$B605="",$C605=""),"",'OddsRatio_working_3-way'!J604)</f>
        <v/>
      </c>
      <c r="N605" s="17" t="str">
        <f>IF('Log_working_3-way'!$D604="","",A605^('Log_working_3-way'!$D604))</f>
        <v/>
      </c>
      <c r="O605" s="21" t="str">
        <f>IF('Log_working_3-way'!$D604="","",B605^('Log_working_3-way'!$D604))</f>
        <v/>
      </c>
      <c r="P605" s="22" t="str">
        <f>IF('Log_working_3-way'!$D604="","",C605^('Log_working_3-way'!$D604))</f>
        <v/>
      </c>
    </row>
    <row r="606" spans="4:16">
      <c r="D606" s="20" t="str">
        <f t="shared" si="9"/>
        <v/>
      </c>
      <c r="E606" s="17" t="str">
        <f>IF(OR($A606="",$B606="",$C606=""),"",A606*'MPTO_working_3-way'!$I605)</f>
        <v/>
      </c>
      <c r="F606" s="21" t="str">
        <f>IF(OR($A606="",$B606="",$C606=""),"",B606*'MPTO_working_3-way'!$I605)</f>
        <v/>
      </c>
      <c r="G606" s="22" t="str">
        <f>IF(OR($A606="",$B606="",$C606=""),"",C606*'MPTO_working_3-way'!$I605)</f>
        <v/>
      </c>
      <c r="H606" s="17" t="str">
        <f>IF(OR($A606="",$B606="",$C606=""),"",'MPTO_working_3-way'!E605)</f>
        <v/>
      </c>
      <c r="I606" s="21" t="str">
        <f>IF(OR($A606="",$B606="",$C606=""),"",'MPTO_working_3-way'!F605)</f>
        <v/>
      </c>
      <c r="J606" s="22" t="str">
        <f>IF(OR($A606="",$B606="",$C606=""),"",'MPTO_working_3-way'!G605)</f>
        <v/>
      </c>
      <c r="K606" s="17" t="str">
        <f>IF(OR($A606="",$B606="",$C606=""),"",'OddsRatio_working_3-way'!H605)</f>
        <v/>
      </c>
      <c r="L606" s="21" t="str">
        <f>IF(OR($A606="",$B606="",$C606=""),"",'OddsRatio_working_3-way'!I605)</f>
        <v/>
      </c>
      <c r="M606" s="22" t="str">
        <f>IF(OR($A606="",$B606="",$C606=""),"",'OddsRatio_working_3-way'!J605)</f>
        <v/>
      </c>
      <c r="N606" s="17" t="str">
        <f>IF('Log_working_3-way'!$D605="","",A606^('Log_working_3-way'!$D605))</f>
        <v/>
      </c>
      <c r="O606" s="21" t="str">
        <f>IF('Log_working_3-way'!$D605="","",B606^('Log_working_3-way'!$D605))</f>
        <v/>
      </c>
      <c r="P606" s="22" t="str">
        <f>IF('Log_working_3-way'!$D605="","",C606^('Log_working_3-way'!$D605))</f>
        <v/>
      </c>
    </row>
    <row r="607" spans="4:16">
      <c r="D607" s="20" t="str">
        <f t="shared" si="9"/>
        <v/>
      </c>
      <c r="E607" s="17" t="str">
        <f>IF(OR($A607="",$B607="",$C607=""),"",A607*'MPTO_working_3-way'!$I606)</f>
        <v/>
      </c>
      <c r="F607" s="21" t="str">
        <f>IF(OR($A607="",$B607="",$C607=""),"",B607*'MPTO_working_3-way'!$I606)</f>
        <v/>
      </c>
      <c r="G607" s="22" t="str">
        <f>IF(OR($A607="",$B607="",$C607=""),"",C607*'MPTO_working_3-way'!$I606)</f>
        <v/>
      </c>
      <c r="H607" s="17" t="str">
        <f>IF(OR($A607="",$B607="",$C607=""),"",'MPTO_working_3-way'!E606)</f>
        <v/>
      </c>
      <c r="I607" s="21" t="str">
        <f>IF(OR($A607="",$B607="",$C607=""),"",'MPTO_working_3-way'!F606)</f>
        <v/>
      </c>
      <c r="J607" s="22" t="str">
        <f>IF(OR($A607="",$B607="",$C607=""),"",'MPTO_working_3-way'!G606)</f>
        <v/>
      </c>
      <c r="K607" s="17" t="str">
        <f>IF(OR($A607="",$B607="",$C607=""),"",'OddsRatio_working_3-way'!H606)</f>
        <v/>
      </c>
      <c r="L607" s="21" t="str">
        <f>IF(OR($A607="",$B607="",$C607=""),"",'OddsRatio_working_3-way'!I606)</f>
        <v/>
      </c>
      <c r="M607" s="22" t="str">
        <f>IF(OR($A607="",$B607="",$C607=""),"",'OddsRatio_working_3-way'!J606)</f>
        <v/>
      </c>
      <c r="N607" s="17" t="str">
        <f>IF('Log_working_3-way'!$D606="","",A607^('Log_working_3-way'!$D606))</f>
        <v/>
      </c>
      <c r="O607" s="21" t="str">
        <f>IF('Log_working_3-way'!$D606="","",B607^('Log_working_3-way'!$D606))</f>
        <v/>
      </c>
      <c r="P607" s="22" t="str">
        <f>IF('Log_working_3-way'!$D606="","",C607^('Log_working_3-way'!$D606))</f>
        <v/>
      </c>
    </row>
    <row r="608" spans="4:16">
      <c r="D608" s="20" t="str">
        <f t="shared" si="9"/>
        <v/>
      </c>
      <c r="E608" s="17" t="str">
        <f>IF(OR($A608="",$B608="",$C608=""),"",A608*'MPTO_working_3-way'!$I607)</f>
        <v/>
      </c>
      <c r="F608" s="21" t="str">
        <f>IF(OR($A608="",$B608="",$C608=""),"",B608*'MPTO_working_3-way'!$I607)</f>
        <v/>
      </c>
      <c r="G608" s="22" t="str">
        <f>IF(OR($A608="",$B608="",$C608=""),"",C608*'MPTO_working_3-way'!$I607)</f>
        <v/>
      </c>
      <c r="H608" s="17" t="str">
        <f>IF(OR($A608="",$B608="",$C608=""),"",'MPTO_working_3-way'!E607)</f>
        <v/>
      </c>
      <c r="I608" s="21" t="str">
        <f>IF(OR($A608="",$B608="",$C608=""),"",'MPTO_working_3-way'!F607)</f>
        <v/>
      </c>
      <c r="J608" s="22" t="str">
        <f>IF(OR($A608="",$B608="",$C608=""),"",'MPTO_working_3-way'!G607)</f>
        <v/>
      </c>
      <c r="K608" s="17" t="str">
        <f>IF(OR($A608="",$B608="",$C608=""),"",'OddsRatio_working_3-way'!H607)</f>
        <v/>
      </c>
      <c r="L608" s="21" t="str">
        <f>IF(OR($A608="",$B608="",$C608=""),"",'OddsRatio_working_3-way'!I607)</f>
        <v/>
      </c>
      <c r="M608" s="22" t="str">
        <f>IF(OR($A608="",$B608="",$C608=""),"",'OddsRatio_working_3-way'!J607)</f>
        <v/>
      </c>
      <c r="N608" s="17" t="str">
        <f>IF('Log_working_3-way'!$D607="","",A608^('Log_working_3-way'!$D607))</f>
        <v/>
      </c>
      <c r="O608" s="21" t="str">
        <f>IF('Log_working_3-way'!$D607="","",B608^('Log_working_3-way'!$D607))</f>
        <v/>
      </c>
      <c r="P608" s="22" t="str">
        <f>IF('Log_working_3-way'!$D607="","",C608^('Log_working_3-way'!$D607))</f>
        <v/>
      </c>
    </row>
    <row r="609" spans="4:16">
      <c r="D609" s="20" t="str">
        <f t="shared" si="9"/>
        <v/>
      </c>
      <c r="E609" s="17" t="str">
        <f>IF(OR($A609="",$B609="",$C609=""),"",A609*'MPTO_working_3-way'!$I608)</f>
        <v/>
      </c>
      <c r="F609" s="21" t="str">
        <f>IF(OR($A609="",$B609="",$C609=""),"",B609*'MPTO_working_3-way'!$I608)</f>
        <v/>
      </c>
      <c r="G609" s="22" t="str">
        <f>IF(OR($A609="",$B609="",$C609=""),"",C609*'MPTO_working_3-way'!$I608)</f>
        <v/>
      </c>
      <c r="H609" s="17" t="str">
        <f>IF(OR($A609="",$B609="",$C609=""),"",'MPTO_working_3-way'!E608)</f>
        <v/>
      </c>
      <c r="I609" s="21" t="str">
        <f>IF(OR($A609="",$B609="",$C609=""),"",'MPTO_working_3-way'!F608)</f>
        <v/>
      </c>
      <c r="J609" s="22" t="str">
        <f>IF(OR($A609="",$B609="",$C609=""),"",'MPTO_working_3-way'!G608)</f>
        <v/>
      </c>
      <c r="K609" s="17" t="str">
        <f>IF(OR($A609="",$B609="",$C609=""),"",'OddsRatio_working_3-way'!H608)</f>
        <v/>
      </c>
      <c r="L609" s="21" t="str">
        <f>IF(OR($A609="",$B609="",$C609=""),"",'OddsRatio_working_3-way'!I608)</f>
        <v/>
      </c>
      <c r="M609" s="22" t="str">
        <f>IF(OR($A609="",$B609="",$C609=""),"",'OddsRatio_working_3-way'!J608)</f>
        <v/>
      </c>
      <c r="N609" s="17" t="str">
        <f>IF('Log_working_3-way'!$D608="","",A609^('Log_working_3-way'!$D608))</f>
        <v/>
      </c>
      <c r="O609" s="21" t="str">
        <f>IF('Log_working_3-way'!$D608="","",B609^('Log_working_3-way'!$D608))</f>
        <v/>
      </c>
      <c r="P609" s="22" t="str">
        <f>IF('Log_working_3-way'!$D608="","",C609^('Log_working_3-way'!$D608))</f>
        <v/>
      </c>
    </row>
    <row r="610" spans="4:16">
      <c r="D610" s="20" t="str">
        <f t="shared" si="9"/>
        <v/>
      </c>
      <c r="E610" s="17" t="str">
        <f>IF(OR($A610="",$B610="",$C610=""),"",A610*'MPTO_working_3-way'!$I609)</f>
        <v/>
      </c>
      <c r="F610" s="21" t="str">
        <f>IF(OR($A610="",$B610="",$C610=""),"",B610*'MPTO_working_3-way'!$I609)</f>
        <v/>
      </c>
      <c r="G610" s="22" t="str">
        <f>IF(OR($A610="",$B610="",$C610=""),"",C610*'MPTO_working_3-way'!$I609)</f>
        <v/>
      </c>
      <c r="H610" s="17" t="str">
        <f>IF(OR($A610="",$B610="",$C610=""),"",'MPTO_working_3-way'!E609)</f>
        <v/>
      </c>
      <c r="I610" s="21" t="str">
        <f>IF(OR($A610="",$B610="",$C610=""),"",'MPTO_working_3-way'!F609)</f>
        <v/>
      </c>
      <c r="J610" s="22" t="str">
        <f>IF(OR($A610="",$B610="",$C610=""),"",'MPTO_working_3-way'!G609)</f>
        <v/>
      </c>
      <c r="K610" s="17" t="str">
        <f>IF(OR($A610="",$B610="",$C610=""),"",'OddsRatio_working_3-way'!H609)</f>
        <v/>
      </c>
      <c r="L610" s="21" t="str">
        <f>IF(OR($A610="",$B610="",$C610=""),"",'OddsRatio_working_3-way'!I609)</f>
        <v/>
      </c>
      <c r="M610" s="22" t="str">
        <f>IF(OR($A610="",$B610="",$C610=""),"",'OddsRatio_working_3-way'!J609)</f>
        <v/>
      </c>
      <c r="N610" s="17" t="str">
        <f>IF('Log_working_3-way'!$D609="","",A610^('Log_working_3-way'!$D609))</f>
        <v/>
      </c>
      <c r="O610" s="21" t="str">
        <f>IF('Log_working_3-way'!$D609="","",B610^('Log_working_3-way'!$D609))</f>
        <v/>
      </c>
      <c r="P610" s="22" t="str">
        <f>IF('Log_working_3-way'!$D609="","",C610^('Log_working_3-way'!$D609))</f>
        <v/>
      </c>
    </row>
    <row r="611" spans="4:16">
      <c r="D611" s="20" t="str">
        <f t="shared" si="9"/>
        <v/>
      </c>
      <c r="E611" s="17" t="str">
        <f>IF(OR($A611="",$B611="",$C611=""),"",A611*'MPTO_working_3-way'!$I610)</f>
        <v/>
      </c>
      <c r="F611" s="21" t="str">
        <f>IF(OR($A611="",$B611="",$C611=""),"",B611*'MPTO_working_3-way'!$I610)</f>
        <v/>
      </c>
      <c r="G611" s="22" t="str">
        <f>IF(OR($A611="",$B611="",$C611=""),"",C611*'MPTO_working_3-way'!$I610)</f>
        <v/>
      </c>
      <c r="H611" s="17" t="str">
        <f>IF(OR($A611="",$B611="",$C611=""),"",'MPTO_working_3-way'!E610)</f>
        <v/>
      </c>
      <c r="I611" s="21" t="str">
        <f>IF(OR($A611="",$B611="",$C611=""),"",'MPTO_working_3-way'!F610)</f>
        <v/>
      </c>
      <c r="J611" s="22" t="str">
        <f>IF(OR($A611="",$B611="",$C611=""),"",'MPTO_working_3-way'!G610)</f>
        <v/>
      </c>
      <c r="K611" s="17" t="str">
        <f>IF(OR($A611="",$B611="",$C611=""),"",'OddsRatio_working_3-way'!H610)</f>
        <v/>
      </c>
      <c r="L611" s="21" t="str">
        <f>IF(OR($A611="",$B611="",$C611=""),"",'OddsRatio_working_3-way'!I610)</f>
        <v/>
      </c>
      <c r="M611" s="22" t="str">
        <f>IF(OR($A611="",$B611="",$C611=""),"",'OddsRatio_working_3-way'!J610)</f>
        <v/>
      </c>
      <c r="N611" s="17" t="str">
        <f>IF('Log_working_3-way'!$D610="","",A611^('Log_working_3-way'!$D610))</f>
        <v/>
      </c>
      <c r="O611" s="21" t="str">
        <f>IF('Log_working_3-way'!$D610="","",B611^('Log_working_3-way'!$D610))</f>
        <v/>
      </c>
      <c r="P611" s="22" t="str">
        <f>IF('Log_working_3-way'!$D610="","",C611^('Log_working_3-way'!$D610))</f>
        <v/>
      </c>
    </row>
    <row r="612" spans="4:16">
      <c r="D612" s="20" t="str">
        <f t="shared" si="9"/>
        <v/>
      </c>
      <c r="E612" s="17" t="str">
        <f>IF(OR($A612="",$B612="",$C612=""),"",A612*'MPTO_working_3-way'!$I611)</f>
        <v/>
      </c>
      <c r="F612" s="21" t="str">
        <f>IF(OR($A612="",$B612="",$C612=""),"",B612*'MPTO_working_3-way'!$I611)</f>
        <v/>
      </c>
      <c r="G612" s="22" t="str">
        <f>IF(OR($A612="",$B612="",$C612=""),"",C612*'MPTO_working_3-way'!$I611)</f>
        <v/>
      </c>
      <c r="H612" s="17" t="str">
        <f>IF(OR($A612="",$B612="",$C612=""),"",'MPTO_working_3-way'!E611)</f>
        <v/>
      </c>
      <c r="I612" s="21" t="str">
        <f>IF(OR($A612="",$B612="",$C612=""),"",'MPTO_working_3-way'!F611)</f>
        <v/>
      </c>
      <c r="J612" s="22" t="str">
        <f>IF(OR($A612="",$B612="",$C612=""),"",'MPTO_working_3-way'!G611)</f>
        <v/>
      </c>
      <c r="K612" s="17" t="str">
        <f>IF(OR($A612="",$B612="",$C612=""),"",'OddsRatio_working_3-way'!H611)</f>
        <v/>
      </c>
      <c r="L612" s="21" t="str">
        <f>IF(OR($A612="",$B612="",$C612=""),"",'OddsRatio_working_3-way'!I611)</f>
        <v/>
      </c>
      <c r="M612" s="22" t="str">
        <f>IF(OR($A612="",$B612="",$C612=""),"",'OddsRatio_working_3-way'!J611)</f>
        <v/>
      </c>
      <c r="N612" s="17" t="str">
        <f>IF('Log_working_3-way'!$D611="","",A612^('Log_working_3-way'!$D611))</f>
        <v/>
      </c>
      <c r="O612" s="21" t="str">
        <f>IF('Log_working_3-way'!$D611="","",B612^('Log_working_3-way'!$D611))</f>
        <v/>
      </c>
      <c r="P612" s="22" t="str">
        <f>IF('Log_working_3-way'!$D611="","",C612^('Log_working_3-way'!$D611))</f>
        <v/>
      </c>
    </row>
    <row r="613" spans="4:16">
      <c r="D613" s="20" t="str">
        <f t="shared" si="9"/>
        <v/>
      </c>
      <c r="E613" s="17" t="str">
        <f>IF(OR($A613="",$B613="",$C613=""),"",A613*'MPTO_working_3-way'!$I612)</f>
        <v/>
      </c>
      <c r="F613" s="21" t="str">
        <f>IF(OR($A613="",$B613="",$C613=""),"",B613*'MPTO_working_3-way'!$I612)</f>
        <v/>
      </c>
      <c r="G613" s="22" t="str">
        <f>IF(OR($A613="",$B613="",$C613=""),"",C613*'MPTO_working_3-way'!$I612)</f>
        <v/>
      </c>
      <c r="H613" s="17" t="str">
        <f>IF(OR($A613="",$B613="",$C613=""),"",'MPTO_working_3-way'!E612)</f>
        <v/>
      </c>
      <c r="I613" s="21" t="str">
        <f>IF(OR($A613="",$B613="",$C613=""),"",'MPTO_working_3-way'!F612)</f>
        <v/>
      </c>
      <c r="J613" s="22" t="str">
        <f>IF(OR($A613="",$B613="",$C613=""),"",'MPTO_working_3-way'!G612)</f>
        <v/>
      </c>
      <c r="K613" s="17" t="str">
        <f>IF(OR($A613="",$B613="",$C613=""),"",'OddsRatio_working_3-way'!H612)</f>
        <v/>
      </c>
      <c r="L613" s="21" t="str">
        <f>IF(OR($A613="",$B613="",$C613=""),"",'OddsRatio_working_3-way'!I612)</f>
        <v/>
      </c>
      <c r="M613" s="22" t="str">
        <f>IF(OR($A613="",$B613="",$C613=""),"",'OddsRatio_working_3-way'!J612)</f>
        <v/>
      </c>
      <c r="N613" s="17" t="str">
        <f>IF('Log_working_3-way'!$D612="","",A613^('Log_working_3-way'!$D612))</f>
        <v/>
      </c>
      <c r="O613" s="21" t="str">
        <f>IF('Log_working_3-way'!$D612="","",B613^('Log_working_3-way'!$D612))</f>
        <v/>
      </c>
      <c r="P613" s="22" t="str">
        <f>IF('Log_working_3-way'!$D612="","",C613^('Log_working_3-way'!$D612))</f>
        <v/>
      </c>
    </row>
    <row r="614" spans="4:16">
      <c r="D614" s="20" t="str">
        <f t="shared" si="9"/>
        <v/>
      </c>
      <c r="E614" s="17" t="str">
        <f>IF(OR($A614="",$B614="",$C614=""),"",A614*'MPTO_working_3-way'!$I613)</f>
        <v/>
      </c>
      <c r="F614" s="21" t="str">
        <f>IF(OR($A614="",$B614="",$C614=""),"",B614*'MPTO_working_3-way'!$I613)</f>
        <v/>
      </c>
      <c r="G614" s="22" t="str">
        <f>IF(OR($A614="",$B614="",$C614=""),"",C614*'MPTO_working_3-way'!$I613)</f>
        <v/>
      </c>
      <c r="H614" s="17" t="str">
        <f>IF(OR($A614="",$B614="",$C614=""),"",'MPTO_working_3-way'!E613)</f>
        <v/>
      </c>
      <c r="I614" s="21" t="str">
        <f>IF(OR($A614="",$B614="",$C614=""),"",'MPTO_working_3-way'!F613)</f>
        <v/>
      </c>
      <c r="J614" s="22" t="str">
        <f>IF(OR($A614="",$B614="",$C614=""),"",'MPTO_working_3-way'!G613)</f>
        <v/>
      </c>
      <c r="K614" s="17" t="str">
        <f>IF(OR($A614="",$B614="",$C614=""),"",'OddsRatio_working_3-way'!H613)</f>
        <v/>
      </c>
      <c r="L614" s="21" t="str">
        <f>IF(OR($A614="",$B614="",$C614=""),"",'OddsRatio_working_3-way'!I613)</f>
        <v/>
      </c>
      <c r="M614" s="22" t="str">
        <f>IF(OR($A614="",$B614="",$C614=""),"",'OddsRatio_working_3-way'!J613)</f>
        <v/>
      </c>
      <c r="N614" s="17" t="str">
        <f>IF('Log_working_3-way'!$D613="","",A614^('Log_working_3-way'!$D613))</f>
        <v/>
      </c>
      <c r="O614" s="21" t="str">
        <f>IF('Log_working_3-way'!$D613="","",B614^('Log_working_3-way'!$D613))</f>
        <v/>
      </c>
      <c r="P614" s="22" t="str">
        <f>IF('Log_working_3-way'!$D613="","",C614^('Log_working_3-way'!$D613))</f>
        <v/>
      </c>
    </row>
    <row r="615" spans="4:16">
      <c r="D615" s="20" t="str">
        <f t="shared" si="9"/>
        <v/>
      </c>
      <c r="E615" s="17" t="str">
        <f>IF(OR($A615="",$B615="",$C615=""),"",A615*'MPTO_working_3-way'!$I614)</f>
        <v/>
      </c>
      <c r="F615" s="21" t="str">
        <f>IF(OR($A615="",$B615="",$C615=""),"",B615*'MPTO_working_3-way'!$I614)</f>
        <v/>
      </c>
      <c r="G615" s="22" t="str">
        <f>IF(OR($A615="",$B615="",$C615=""),"",C615*'MPTO_working_3-way'!$I614)</f>
        <v/>
      </c>
      <c r="H615" s="17" t="str">
        <f>IF(OR($A615="",$B615="",$C615=""),"",'MPTO_working_3-way'!E614)</f>
        <v/>
      </c>
      <c r="I615" s="21" t="str">
        <f>IF(OR($A615="",$B615="",$C615=""),"",'MPTO_working_3-way'!F614)</f>
        <v/>
      </c>
      <c r="J615" s="22" t="str">
        <f>IF(OR($A615="",$B615="",$C615=""),"",'MPTO_working_3-way'!G614)</f>
        <v/>
      </c>
      <c r="K615" s="17" t="str">
        <f>IF(OR($A615="",$B615="",$C615=""),"",'OddsRatio_working_3-way'!H614)</f>
        <v/>
      </c>
      <c r="L615" s="21" t="str">
        <f>IF(OR($A615="",$B615="",$C615=""),"",'OddsRatio_working_3-way'!I614)</f>
        <v/>
      </c>
      <c r="M615" s="22" t="str">
        <f>IF(OR($A615="",$B615="",$C615=""),"",'OddsRatio_working_3-way'!J614)</f>
        <v/>
      </c>
      <c r="N615" s="17" t="str">
        <f>IF('Log_working_3-way'!$D614="","",A615^('Log_working_3-way'!$D614))</f>
        <v/>
      </c>
      <c r="O615" s="21" t="str">
        <f>IF('Log_working_3-way'!$D614="","",B615^('Log_working_3-way'!$D614))</f>
        <v/>
      </c>
      <c r="P615" s="22" t="str">
        <f>IF('Log_working_3-way'!$D614="","",C615^('Log_working_3-way'!$D614))</f>
        <v/>
      </c>
    </row>
    <row r="616" spans="4:16">
      <c r="D616" s="20" t="str">
        <f t="shared" si="9"/>
        <v/>
      </c>
      <c r="E616" s="17" t="str">
        <f>IF(OR($A616="",$B616="",$C616=""),"",A616*'MPTO_working_3-way'!$I615)</f>
        <v/>
      </c>
      <c r="F616" s="21" t="str">
        <f>IF(OR($A616="",$B616="",$C616=""),"",B616*'MPTO_working_3-way'!$I615)</f>
        <v/>
      </c>
      <c r="G616" s="22" t="str">
        <f>IF(OR($A616="",$B616="",$C616=""),"",C616*'MPTO_working_3-way'!$I615)</f>
        <v/>
      </c>
      <c r="H616" s="17" t="str">
        <f>IF(OR($A616="",$B616="",$C616=""),"",'MPTO_working_3-way'!E615)</f>
        <v/>
      </c>
      <c r="I616" s="21" t="str">
        <f>IF(OR($A616="",$B616="",$C616=""),"",'MPTO_working_3-way'!F615)</f>
        <v/>
      </c>
      <c r="J616" s="22" t="str">
        <f>IF(OR($A616="",$B616="",$C616=""),"",'MPTO_working_3-way'!G615)</f>
        <v/>
      </c>
      <c r="K616" s="17" t="str">
        <f>IF(OR($A616="",$B616="",$C616=""),"",'OddsRatio_working_3-way'!H615)</f>
        <v/>
      </c>
      <c r="L616" s="21" t="str">
        <f>IF(OR($A616="",$B616="",$C616=""),"",'OddsRatio_working_3-way'!I615)</f>
        <v/>
      </c>
      <c r="M616" s="22" t="str">
        <f>IF(OR($A616="",$B616="",$C616=""),"",'OddsRatio_working_3-way'!J615)</f>
        <v/>
      </c>
      <c r="N616" s="17" t="str">
        <f>IF('Log_working_3-way'!$D615="","",A616^('Log_working_3-way'!$D615))</f>
        <v/>
      </c>
      <c r="O616" s="21" t="str">
        <f>IF('Log_working_3-way'!$D615="","",B616^('Log_working_3-way'!$D615))</f>
        <v/>
      </c>
      <c r="P616" s="22" t="str">
        <f>IF('Log_working_3-way'!$D615="","",C616^('Log_working_3-way'!$D615))</f>
        <v/>
      </c>
    </row>
    <row r="617" spans="4:16">
      <c r="D617" s="20" t="str">
        <f t="shared" si="9"/>
        <v/>
      </c>
      <c r="E617" s="17" t="str">
        <f>IF(OR($A617="",$B617="",$C617=""),"",A617*'MPTO_working_3-way'!$I616)</f>
        <v/>
      </c>
      <c r="F617" s="21" t="str">
        <f>IF(OR($A617="",$B617="",$C617=""),"",B617*'MPTO_working_3-way'!$I616)</f>
        <v/>
      </c>
      <c r="G617" s="22" t="str">
        <f>IF(OR($A617="",$B617="",$C617=""),"",C617*'MPTO_working_3-way'!$I616)</f>
        <v/>
      </c>
      <c r="H617" s="17" t="str">
        <f>IF(OR($A617="",$B617="",$C617=""),"",'MPTO_working_3-way'!E616)</f>
        <v/>
      </c>
      <c r="I617" s="21" t="str">
        <f>IF(OR($A617="",$B617="",$C617=""),"",'MPTO_working_3-way'!F616)</f>
        <v/>
      </c>
      <c r="J617" s="22" t="str">
        <f>IF(OR($A617="",$B617="",$C617=""),"",'MPTO_working_3-way'!G616)</f>
        <v/>
      </c>
      <c r="K617" s="17" t="str">
        <f>IF(OR($A617="",$B617="",$C617=""),"",'OddsRatio_working_3-way'!H616)</f>
        <v/>
      </c>
      <c r="L617" s="21" t="str">
        <f>IF(OR($A617="",$B617="",$C617=""),"",'OddsRatio_working_3-way'!I616)</f>
        <v/>
      </c>
      <c r="M617" s="22" t="str">
        <f>IF(OR($A617="",$B617="",$C617=""),"",'OddsRatio_working_3-way'!J616)</f>
        <v/>
      </c>
      <c r="N617" s="17" t="str">
        <f>IF('Log_working_3-way'!$D616="","",A617^('Log_working_3-way'!$D616))</f>
        <v/>
      </c>
      <c r="O617" s="21" t="str">
        <f>IF('Log_working_3-way'!$D616="","",B617^('Log_working_3-way'!$D616))</f>
        <v/>
      </c>
      <c r="P617" s="22" t="str">
        <f>IF('Log_working_3-way'!$D616="","",C617^('Log_working_3-way'!$D616))</f>
        <v/>
      </c>
    </row>
    <row r="618" spans="4:16">
      <c r="D618" s="20" t="str">
        <f t="shared" si="9"/>
        <v/>
      </c>
      <c r="E618" s="17" t="str">
        <f>IF(OR($A618="",$B618="",$C618=""),"",A618*'MPTO_working_3-way'!$I617)</f>
        <v/>
      </c>
      <c r="F618" s="21" t="str">
        <f>IF(OR($A618="",$B618="",$C618=""),"",B618*'MPTO_working_3-way'!$I617)</f>
        <v/>
      </c>
      <c r="G618" s="22" t="str">
        <f>IF(OR($A618="",$B618="",$C618=""),"",C618*'MPTO_working_3-way'!$I617)</f>
        <v/>
      </c>
      <c r="H618" s="17" t="str">
        <f>IF(OR($A618="",$B618="",$C618=""),"",'MPTO_working_3-way'!E617)</f>
        <v/>
      </c>
      <c r="I618" s="21" t="str">
        <f>IF(OR($A618="",$B618="",$C618=""),"",'MPTO_working_3-way'!F617)</f>
        <v/>
      </c>
      <c r="J618" s="22" t="str">
        <f>IF(OR($A618="",$B618="",$C618=""),"",'MPTO_working_3-way'!G617)</f>
        <v/>
      </c>
      <c r="K618" s="17" t="str">
        <f>IF(OR($A618="",$B618="",$C618=""),"",'OddsRatio_working_3-way'!H617)</f>
        <v/>
      </c>
      <c r="L618" s="21" t="str">
        <f>IF(OR($A618="",$B618="",$C618=""),"",'OddsRatio_working_3-way'!I617)</f>
        <v/>
      </c>
      <c r="M618" s="22" t="str">
        <f>IF(OR($A618="",$B618="",$C618=""),"",'OddsRatio_working_3-way'!J617)</f>
        <v/>
      </c>
      <c r="N618" s="17" t="str">
        <f>IF('Log_working_3-way'!$D617="","",A618^('Log_working_3-way'!$D617))</f>
        <v/>
      </c>
      <c r="O618" s="21" t="str">
        <f>IF('Log_working_3-way'!$D617="","",B618^('Log_working_3-way'!$D617))</f>
        <v/>
      </c>
      <c r="P618" s="22" t="str">
        <f>IF('Log_working_3-way'!$D617="","",C618^('Log_working_3-way'!$D617))</f>
        <v/>
      </c>
    </row>
    <row r="619" spans="4:16">
      <c r="D619" s="20" t="str">
        <f t="shared" si="9"/>
        <v/>
      </c>
      <c r="E619" s="17" t="str">
        <f>IF(OR($A619="",$B619="",$C619=""),"",A619*'MPTO_working_3-way'!$I618)</f>
        <v/>
      </c>
      <c r="F619" s="21" t="str">
        <f>IF(OR($A619="",$B619="",$C619=""),"",B619*'MPTO_working_3-way'!$I618)</f>
        <v/>
      </c>
      <c r="G619" s="22" t="str">
        <f>IF(OR($A619="",$B619="",$C619=""),"",C619*'MPTO_working_3-way'!$I618)</f>
        <v/>
      </c>
      <c r="H619" s="17" t="str">
        <f>IF(OR($A619="",$B619="",$C619=""),"",'MPTO_working_3-way'!E618)</f>
        <v/>
      </c>
      <c r="I619" s="21" t="str">
        <f>IF(OR($A619="",$B619="",$C619=""),"",'MPTO_working_3-way'!F618)</f>
        <v/>
      </c>
      <c r="J619" s="22" t="str">
        <f>IF(OR($A619="",$B619="",$C619=""),"",'MPTO_working_3-way'!G618)</f>
        <v/>
      </c>
      <c r="K619" s="17" t="str">
        <f>IF(OR($A619="",$B619="",$C619=""),"",'OddsRatio_working_3-way'!H618)</f>
        <v/>
      </c>
      <c r="L619" s="21" t="str">
        <f>IF(OR($A619="",$B619="",$C619=""),"",'OddsRatio_working_3-way'!I618)</f>
        <v/>
      </c>
      <c r="M619" s="22" t="str">
        <f>IF(OR($A619="",$B619="",$C619=""),"",'OddsRatio_working_3-way'!J618)</f>
        <v/>
      </c>
      <c r="N619" s="17" t="str">
        <f>IF('Log_working_3-way'!$D618="","",A619^('Log_working_3-way'!$D618))</f>
        <v/>
      </c>
      <c r="O619" s="21" t="str">
        <f>IF('Log_working_3-way'!$D618="","",B619^('Log_working_3-way'!$D618))</f>
        <v/>
      </c>
      <c r="P619" s="22" t="str">
        <f>IF('Log_working_3-way'!$D618="","",C619^('Log_working_3-way'!$D618))</f>
        <v/>
      </c>
    </row>
    <row r="620" spans="4:16">
      <c r="D620" s="20" t="str">
        <f t="shared" si="9"/>
        <v/>
      </c>
      <c r="E620" s="17" t="str">
        <f>IF(OR($A620="",$B620="",$C620=""),"",A620*'MPTO_working_3-way'!$I619)</f>
        <v/>
      </c>
      <c r="F620" s="21" t="str">
        <f>IF(OR($A620="",$B620="",$C620=""),"",B620*'MPTO_working_3-way'!$I619)</f>
        <v/>
      </c>
      <c r="G620" s="22" t="str">
        <f>IF(OR($A620="",$B620="",$C620=""),"",C620*'MPTO_working_3-way'!$I619)</f>
        <v/>
      </c>
      <c r="H620" s="17" t="str">
        <f>IF(OR($A620="",$B620="",$C620=""),"",'MPTO_working_3-way'!E619)</f>
        <v/>
      </c>
      <c r="I620" s="21" t="str">
        <f>IF(OR($A620="",$B620="",$C620=""),"",'MPTO_working_3-way'!F619)</f>
        <v/>
      </c>
      <c r="J620" s="22" t="str">
        <f>IF(OR($A620="",$B620="",$C620=""),"",'MPTO_working_3-way'!G619)</f>
        <v/>
      </c>
      <c r="K620" s="17" t="str">
        <f>IF(OR($A620="",$B620="",$C620=""),"",'OddsRatio_working_3-way'!H619)</f>
        <v/>
      </c>
      <c r="L620" s="21" t="str">
        <f>IF(OR($A620="",$B620="",$C620=""),"",'OddsRatio_working_3-way'!I619)</f>
        <v/>
      </c>
      <c r="M620" s="22" t="str">
        <f>IF(OR($A620="",$B620="",$C620=""),"",'OddsRatio_working_3-way'!J619)</f>
        <v/>
      </c>
      <c r="N620" s="17" t="str">
        <f>IF('Log_working_3-way'!$D619="","",A620^('Log_working_3-way'!$D619))</f>
        <v/>
      </c>
      <c r="O620" s="21" t="str">
        <f>IF('Log_working_3-way'!$D619="","",B620^('Log_working_3-way'!$D619))</f>
        <v/>
      </c>
      <c r="P620" s="22" t="str">
        <f>IF('Log_working_3-way'!$D619="","",C620^('Log_working_3-way'!$D619))</f>
        <v/>
      </c>
    </row>
    <row r="621" spans="4:16">
      <c r="D621" s="20" t="str">
        <f t="shared" si="9"/>
        <v/>
      </c>
      <c r="E621" s="17" t="str">
        <f>IF(OR($A621="",$B621="",$C621=""),"",A621*'MPTO_working_3-way'!$I620)</f>
        <v/>
      </c>
      <c r="F621" s="21" t="str">
        <f>IF(OR($A621="",$B621="",$C621=""),"",B621*'MPTO_working_3-way'!$I620)</f>
        <v/>
      </c>
      <c r="G621" s="22" t="str">
        <f>IF(OR($A621="",$B621="",$C621=""),"",C621*'MPTO_working_3-way'!$I620)</f>
        <v/>
      </c>
      <c r="H621" s="17" t="str">
        <f>IF(OR($A621="",$B621="",$C621=""),"",'MPTO_working_3-way'!E620)</f>
        <v/>
      </c>
      <c r="I621" s="21" t="str">
        <f>IF(OR($A621="",$B621="",$C621=""),"",'MPTO_working_3-way'!F620)</f>
        <v/>
      </c>
      <c r="J621" s="22" t="str">
        <f>IF(OR($A621="",$B621="",$C621=""),"",'MPTO_working_3-way'!G620)</f>
        <v/>
      </c>
      <c r="K621" s="17" t="str">
        <f>IF(OR($A621="",$B621="",$C621=""),"",'OddsRatio_working_3-way'!H620)</f>
        <v/>
      </c>
      <c r="L621" s="21" t="str">
        <f>IF(OR($A621="",$B621="",$C621=""),"",'OddsRatio_working_3-way'!I620)</f>
        <v/>
      </c>
      <c r="M621" s="22" t="str">
        <f>IF(OR($A621="",$B621="",$C621=""),"",'OddsRatio_working_3-way'!J620)</f>
        <v/>
      </c>
      <c r="N621" s="17" t="str">
        <f>IF('Log_working_3-way'!$D620="","",A621^('Log_working_3-way'!$D620))</f>
        <v/>
      </c>
      <c r="O621" s="21" t="str">
        <f>IF('Log_working_3-way'!$D620="","",B621^('Log_working_3-way'!$D620))</f>
        <v/>
      </c>
      <c r="P621" s="22" t="str">
        <f>IF('Log_working_3-way'!$D620="","",C621^('Log_working_3-way'!$D620))</f>
        <v/>
      </c>
    </row>
    <row r="622" spans="4:16">
      <c r="D622" s="20" t="str">
        <f t="shared" si="9"/>
        <v/>
      </c>
      <c r="E622" s="17" t="str">
        <f>IF(OR($A622="",$B622="",$C622=""),"",A622*'MPTO_working_3-way'!$I621)</f>
        <v/>
      </c>
      <c r="F622" s="21" t="str">
        <f>IF(OR($A622="",$B622="",$C622=""),"",B622*'MPTO_working_3-way'!$I621)</f>
        <v/>
      </c>
      <c r="G622" s="22" t="str">
        <f>IF(OR($A622="",$B622="",$C622=""),"",C622*'MPTO_working_3-way'!$I621)</f>
        <v/>
      </c>
      <c r="H622" s="17" t="str">
        <f>IF(OR($A622="",$B622="",$C622=""),"",'MPTO_working_3-way'!E621)</f>
        <v/>
      </c>
      <c r="I622" s="21" t="str">
        <f>IF(OR($A622="",$B622="",$C622=""),"",'MPTO_working_3-way'!F621)</f>
        <v/>
      </c>
      <c r="J622" s="22" t="str">
        <f>IF(OR($A622="",$B622="",$C622=""),"",'MPTO_working_3-way'!G621)</f>
        <v/>
      </c>
      <c r="K622" s="17" t="str">
        <f>IF(OR($A622="",$B622="",$C622=""),"",'OddsRatio_working_3-way'!H621)</f>
        <v/>
      </c>
      <c r="L622" s="21" t="str">
        <f>IF(OR($A622="",$B622="",$C622=""),"",'OddsRatio_working_3-way'!I621)</f>
        <v/>
      </c>
      <c r="M622" s="22" t="str">
        <f>IF(OR($A622="",$B622="",$C622=""),"",'OddsRatio_working_3-way'!J621)</f>
        <v/>
      </c>
      <c r="N622" s="17" t="str">
        <f>IF('Log_working_3-way'!$D621="","",A622^('Log_working_3-way'!$D621))</f>
        <v/>
      </c>
      <c r="O622" s="21" t="str">
        <f>IF('Log_working_3-way'!$D621="","",B622^('Log_working_3-way'!$D621))</f>
        <v/>
      </c>
      <c r="P622" s="22" t="str">
        <f>IF('Log_working_3-way'!$D621="","",C622^('Log_working_3-way'!$D621))</f>
        <v/>
      </c>
    </row>
    <row r="623" spans="4:16">
      <c r="D623" s="20" t="str">
        <f t="shared" si="9"/>
        <v/>
      </c>
      <c r="E623" s="17" t="str">
        <f>IF(OR($A623="",$B623="",$C623=""),"",A623*'MPTO_working_3-way'!$I622)</f>
        <v/>
      </c>
      <c r="F623" s="21" t="str">
        <f>IF(OR($A623="",$B623="",$C623=""),"",B623*'MPTO_working_3-way'!$I622)</f>
        <v/>
      </c>
      <c r="G623" s="22" t="str">
        <f>IF(OR($A623="",$B623="",$C623=""),"",C623*'MPTO_working_3-way'!$I622)</f>
        <v/>
      </c>
      <c r="H623" s="17" t="str">
        <f>IF(OR($A623="",$B623="",$C623=""),"",'MPTO_working_3-way'!E622)</f>
        <v/>
      </c>
      <c r="I623" s="21" t="str">
        <f>IF(OR($A623="",$B623="",$C623=""),"",'MPTO_working_3-way'!F622)</f>
        <v/>
      </c>
      <c r="J623" s="22" t="str">
        <f>IF(OR($A623="",$B623="",$C623=""),"",'MPTO_working_3-way'!G622)</f>
        <v/>
      </c>
      <c r="K623" s="17" t="str">
        <f>IF(OR($A623="",$B623="",$C623=""),"",'OddsRatio_working_3-way'!H622)</f>
        <v/>
      </c>
      <c r="L623" s="21" t="str">
        <f>IF(OR($A623="",$B623="",$C623=""),"",'OddsRatio_working_3-way'!I622)</f>
        <v/>
      </c>
      <c r="M623" s="22" t="str">
        <f>IF(OR($A623="",$B623="",$C623=""),"",'OddsRatio_working_3-way'!J622)</f>
        <v/>
      </c>
      <c r="N623" s="17" t="str">
        <f>IF('Log_working_3-way'!$D622="","",A623^('Log_working_3-way'!$D622))</f>
        <v/>
      </c>
      <c r="O623" s="21" t="str">
        <f>IF('Log_working_3-way'!$D622="","",B623^('Log_working_3-way'!$D622))</f>
        <v/>
      </c>
      <c r="P623" s="22" t="str">
        <f>IF('Log_working_3-way'!$D622="","",C623^('Log_working_3-way'!$D622))</f>
        <v/>
      </c>
    </row>
    <row r="624" spans="4:16">
      <c r="D624" s="20" t="str">
        <f t="shared" si="9"/>
        <v/>
      </c>
      <c r="E624" s="17" t="str">
        <f>IF(OR($A624="",$B624="",$C624=""),"",A624*'MPTO_working_3-way'!$I623)</f>
        <v/>
      </c>
      <c r="F624" s="21" t="str">
        <f>IF(OR($A624="",$B624="",$C624=""),"",B624*'MPTO_working_3-way'!$I623)</f>
        <v/>
      </c>
      <c r="G624" s="22" t="str">
        <f>IF(OR($A624="",$B624="",$C624=""),"",C624*'MPTO_working_3-way'!$I623)</f>
        <v/>
      </c>
      <c r="H624" s="17" t="str">
        <f>IF(OR($A624="",$B624="",$C624=""),"",'MPTO_working_3-way'!E623)</f>
        <v/>
      </c>
      <c r="I624" s="21" t="str">
        <f>IF(OR($A624="",$B624="",$C624=""),"",'MPTO_working_3-way'!F623)</f>
        <v/>
      </c>
      <c r="J624" s="22" t="str">
        <f>IF(OR($A624="",$B624="",$C624=""),"",'MPTO_working_3-way'!G623)</f>
        <v/>
      </c>
      <c r="K624" s="17" t="str">
        <f>IF(OR($A624="",$B624="",$C624=""),"",'OddsRatio_working_3-way'!H623)</f>
        <v/>
      </c>
      <c r="L624" s="21" t="str">
        <f>IF(OR($A624="",$B624="",$C624=""),"",'OddsRatio_working_3-way'!I623)</f>
        <v/>
      </c>
      <c r="M624" s="22" t="str">
        <f>IF(OR($A624="",$B624="",$C624=""),"",'OddsRatio_working_3-way'!J623)</f>
        <v/>
      </c>
      <c r="N624" s="17" t="str">
        <f>IF('Log_working_3-way'!$D623="","",A624^('Log_working_3-way'!$D623))</f>
        <v/>
      </c>
      <c r="O624" s="21" t="str">
        <f>IF('Log_working_3-way'!$D623="","",B624^('Log_working_3-way'!$D623))</f>
        <v/>
      </c>
      <c r="P624" s="22" t="str">
        <f>IF('Log_working_3-way'!$D623="","",C624^('Log_working_3-way'!$D623))</f>
        <v/>
      </c>
    </row>
    <row r="625" spans="4:16">
      <c r="D625" s="20" t="str">
        <f t="shared" si="9"/>
        <v/>
      </c>
      <c r="E625" s="17" t="str">
        <f>IF(OR($A625="",$B625="",$C625=""),"",A625*'MPTO_working_3-way'!$I624)</f>
        <v/>
      </c>
      <c r="F625" s="21" t="str">
        <f>IF(OR($A625="",$B625="",$C625=""),"",B625*'MPTO_working_3-way'!$I624)</f>
        <v/>
      </c>
      <c r="G625" s="22" t="str">
        <f>IF(OR($A625="",$B625="",$C625=""),"",C625*'MPTO_working_3-way'!$I624)</f>
        <v/>
      </c>
      <c r="H625" s="17" t="str">
        <f>IF(OR($A625="",$B625="",$C625=""),"",'MPTO_working_3-way'!E624)</f>
        <v/>
      </c>
      <c r="I625" s="21" t="str">
        <f>IF(OR($A625="",$B625="",$C625=""),"",'MPTO_working_3-way'!F624)</f>
        <v/>
      </c>
      <c r="J625" s="22" t="str">
        <f>IF(OR($A625="",$B625="",$C625=""),"",'MPTO_working_3-way'!G624)</f>
        <v/>
      </c>
      <c r="K625" s="17" t="str">
        <f>IF(OR($A625="",$B625="",$C625=""),"",'OddsRatio_working_3-way'!H624)</f>
        <v/>
      </c>
      <c r="L625" s="21" t="str">
        <f>IF(OR($A625="",$B625="",$C625=""),"",'OddsRatio_working_3-way'!I624)</f>
        <v/>
      </c>
      <c r="M625" s="22" t="str">
        <f>IF(OR($A625="",$B625="",$C625=""),"",'OddsRatio_working_3-way'!J624)</f>
        <v/>
      </c>
      <c r="N625" s="17" t="str">
        <f>IF('Log_working_3-way'!$D624="","",A625^('Log_working_3-way'!$D624))</f>
        <v/>
      </c>
      <c r="O625" s="21" t="str">
        <f>IF('Log_working_3-way'!$D624="","",B625^('Log_working_3-way'!$D624))</f>
        <v/>
      </c>
      <c r="P625" s="22" t="str">
        <f>IF('Log_working_3-way'!$D624="","",C625^('Log_working_3-way'!$D624))</f>
        <v/>
      </c>
    </row>
    <row r="626" spans="4:16">
      <c r="D626" s="20" t="str">
        <f t="shared" si="9"/>
        <v/>
      </c>
      <c r="E626" s="17" t="str">
        <f>IF(OR($A626="",$B626="",$C626=""),"",A626*'MPTO_working_3-way'!$I625)</f>
        <v/>
      </c>
      <c r="F626" s="21" t="str">
        <f>IF(OR($A626="",$B626="",$C626=""),"",B626*'MPTO_working_3-way'!$I625)</f>
        <v/>
      </c>
      <c r="G626" s="22" t="str">
        <f>IF(OR($A626="",$B626="",$C626=""),"",C626*'MPTO_working_3-way'!$I625)</f>
        <v/>
      </c>
      <c r="H626" s="17" t="str">
        <f>IF(OR($A626="",$B626="",$C626=""),"",'MPTO_working_3-way'!E625)</f>
        <v/>
      </c>
      <c r="I626" s="21" t="str">
        <f>IF(OR($A626="",$B626="",$C626=""),"",'MPTO_working_3-way'!F625)</f>
        <v/>
      </c>
      <c r="J626" s="22" t="str">
        <f>IF(OR($A626="",$B626="",$C626=""),"",'MPTO_working_3-way'!G625)</f>
        <v/>
      </c>
      <c r="K626" s="17" t="str">
        <f>IF(OR($A626="",$B626="",$C626=""),"",'OddsRatio_working_3-way'!H625)</f>
        <v/>
      </c>
      <c r="L626" s="21" t="str">
        <f>IF(OR($A626="",$B626="",$C626=""),"",'OddsRatio_working_3-way'!I625)</f>
        <v/>
      </c>
      <c r="M626" s="22" t="str">
        <f>IF(OR($A626="",$B626="",$C626=""),"",'OddsRatio_working_3-way'!J625)</f>
        <v/>
      </c>
      <c r="N626" s="17" t="str">
        <f>IF('Log_working_3-way'!$D625="","",A626^('Log_working_3-way'!$D625))</f>
        <v/>
      </c>
      <c r="O626" s="21" t="str">
        <f>IF('Log_working_3-way'!$D625="","",B626^('Log_working_3-way'!$D625))</f>
        <v/>
      </c>
      <c r="P626" s="22" t="str">
        <f>IF('Log_working_3-way'!$D625="","",C626^('Log_working_3-way'!$D625))</f>
        <v/>
      </c>
    </row>
    <row r="627" spans="4:16">
      <c r="D627" s="20" t="str">
        <f t="shared" si="9"/>
        <v/>
      </c>
      <c r="E627" s="17" t="str">
        <f>IF(OR($A627="",$B627="",$C627=""),"",A627*'MPTO_working_3-way'!$I626)</f>
        <v/>
      </c>
      <c r="F627" s="21" t="str">
        <f>IF(OR($A627="",$B627="",$C627=""),"",B627*'MPTO_working_3-way'!$I626)</f>
        <v/>
      </c>
      <c r="G627" s="22" t="str">
        <f>IF(OR($A627="",$B627="",$C627=""),"",C627*'MPTO_working_3-way'!$I626)</f>
        <v/>
      </c>
      <c r="H627" s="17" t="str">
        <f>IF(OR($A627="",$B627="",$C627=""),"",'MPTO_working_3-way'!E626)</f>
        <v/>
      </c>
      <c r="I627" s="21" t="str">
        <f>IF(OR($A627="",$B627="",$C627=""),"",'MPTO_working_3-way'!F626)</f>
        <v/>
      </c>
      <c r="J627" s="22" t="str">
        <f>IF(OR($A627="",$B627="",$C627=""),"",'MPTO_working_3-way'!G626)</f>
        <v/>
      </c>
      <c r="K627" s="17" t="str">
        <f>IF(OR($A627="",$B627="",$C627=""),"",'OddsRatio_working_3-way'!H626)</f>
        <v/>
      </c>
      <c r="L627" s="21" t="str">
        <f>IF(OR($A627="",$B627="",$C627=""),"",'OddsRatio_working_3-way'!I626)</f>
        <v/>
      </c>
      <c r="M627" s="22" t="str">
        <f>IF(OR($A627="",$B627="",$C627=""),"",'OddsRatio_working_3-way'!J626)</f>
        <v/>
      </c>
      <c r="N627" s="17" t="str">
        <f>IF('Log_working_3-way'!$D626="","",A627^('Log_working_3-way'!$D626))</f>
        <v/>
      </c>
      <c r="O627" s="21" t="str">
        <f>IF('Log_working_3-way'!$D626="","",B627^('Log_working_3-way'!$D626))</f>
        <v/>
      </c>
      <c r="P627" s="22" t="str">
        <f>IF('Log_working_3-way'!$D626="","",C627^('Log_working_3-way'!$D626))</f>
        <v/>
      </c>
    </row>
    <row r="628" spans="4:16">
      <c r="D628" s="20" t="str">
        <f t="shared" si="9"/>
        <v/>
      </c>
      <c r="E628" s="17" t="str">
        <f>IF(OR($A628="",$B628="",$C628=""),"",A628*'MPTO_working_3-way'!$I627)</f>
        <v/>
      </c>
      <c r="F628" s="21" t="str">
        <f>IF(OR($A628="",$B628="",$C628=""),"",B628*'MPTO_working_3-way'!$I627)</f>
        <v/>
      </c>
      <c r="G628" s="22" t="str">
        <f>IF(OR($A628="",$B628="",$C628=""),"",C628*'MPTO_working_3-way'!$I627)</f>
        <v/>
      </c>
      <c r="H628" s="17" t="str">
        <f>IF(OR($A628="",$B628="",$C628=""),"",'MPTO_working_3-way'!E627)</f>
        <v/>
      </c>
      <c r="I628" s="21" t="str">
        <f>IF(OR($A628="",$B628="",$C628=""),"",'MPTO_working_3-way'!F627)</f>
        <v/>
      </c>
      <c r="J628" s="22" t="str">
        <f>IF(OR($A628="",$B628="",$C628=""),"",'MPTO_working_3-way'!G627)</f>
        <v/>
      </c>
      <c r="K628" s="17" t="str">
        <f>IF(OR($A628="",$B628="",$C628=""),"",'OddsRatio_working_3-way'!H627)</f>
        <v/>
      </c>
      <c r="L628" s="21" t="str">
        <f>IF(OR($A628="",$B628="",$C628=""),"",'OddsRatio_working_3-way'!I627)</f>
        <v/>
      </c>
      <c r="M628" s="22" t="str">
        <f>IF(OR($A628="",$B628="",$C628=""),"",'OddsRatio_working_3-way'!J627)</f>
        <v/>
      </c>
      <c r="N628" s="17" t="str">
        <f>IF('Log_working_3-way'!$D627="","",A628^('Log_working_3-way'!$D627))</f>
        <v/>
      </c>
      <c r="O628" s="21" t="str">
        <f>IF('Log_working_3-way'!$D627="","",B628^('Log_working_3-way'!$D627))</f>
        <v/>
      </c>
      <c r="P628" s="22" t="str">
        <f>IF('Log_working_3-way'!$D627="","",C628^('Log_working_3-way'!$D627))</f>
        <v/>
      </c>
    </row>
    <row r="629" spans="4:16">
      <c r="D629" s="20" t="str">
        <f t="shared" si="9"/>
        <v/>
      </c>
      <c r="E629" s="17" t="str">
        <f>IF(OR($A629="",$B629="",$C629=""),"",A629*'MPTO_working_3-way'!$I628)</f>
        <v/>
      </c>
      <c r="F629" s="21" t="str">
        <f>IF(OR($A629="",$B629="",$C629=""),"",B629*'MPTO_working_3-way'!$I628)</f>
        <v/>
      </c>
      <c r="G629" s="22" t="str">
        <f>IF(OR($A629="",$B629="",$C629=""),"",C629*'MPTO_working_3-way'!$I628)</f>
        <v/>
      </c>
      <c r="H629" s="17" t="str">
        <f>IF(OR($A629="",$B629="",$C629=""),"",'MPTO_working_3-way'!E628)</f>
        <v/>
      </c>
      <c r="I629" s="21" t="str">
        <f>IF(OR($A629="",$B629="",$C629=""),"",'MPTO_working_3-way'!F628)</f>
        <v/>
      </c>
      <c r="J629" s="22" t="str">
        <f>IF(OR($A629="",$B629="",$C629=""),"",'MPTO_working_3-way'!G628)</f>
        <v/>
      </c>
      <c r="K629" s="17" t="str">
        <f>IF(OR($A629="",$B629="",$C629=""),"",'OddsRatio_working_3-way'!H628)</f>
        <v/>
      </c>
      <c r="L629" s="21" t="str">
        <f>IF(OR($A629="",$B629="",$C629=""),"",'OddsRatio_working_3-way'!I628)</f>
        <v/>
      </c>
      <c r="M629" s="22" t="str">
        <f>IF(OR($A629="",$B629="",$C629=""),"",'OddsRatio_working_3-way'!J628)</f>
        <v/>
      </c>
      <c r="N629" s="17" t="str">
        <f>IF('Log_working_3-way'!$D628="","",A629^('Log_working_3-way'!$D628))</f>
        <v/>
      </c>
      <c r="O629" s="21" t="str">
        <f>IF('Log_working_3-way'!$D628="","",B629^('Log_working_3-way'!$D628))</f>
        <v/>
      </c>
      <c r="P629" s="22" t="str">
        <f>IF('Log_working_3-way'!$D628="","",C629^('Log_working_3-way'!$D628))</f>
        <v/>
      </c>
    </row>
    <row r="630" spans="4:16">
      <c r="D630" s="20" t="str">
        <f t="shared" si="9"/>
        <v/>
      </c>
      <c r="E630" s="17" t="str">
        <f>IF(OR($A630="",$B630="",$C630=""),"",A630*'MPTO_working_3-way'!$I629)</f>
        <v/>
      </c>
      <c r="F630" s="21" t="str">
        <f>IF(OR($A630="",$B630="",$C630=""),"",B630*'MPTO_working_3-way'!$I629)</f>
        <v/>
      </c>
      <c r="G630" s="22" t="str">
        <f>IF(OR($A630="",$B630="",$C630=""),"",C630*'MPTO_working_3-way'!$I629)</f>
        <v/>
      </c>
      <c r="H630" s="17" t="str">
        <f>IF(OR($A630="",$B630="",$C630=""),"",'MPTO_working_3-way'!E629)</f>
        <v/>
      </c>
      <c r="I630" s="21" t="str">
        <f>IF(OR($A630="",$B630="",$C630=""),"",'MPTO_working_3-way'!F629)</f>
        <v/>
      </c>
      <c r="J630" s="22" t="str">
        <f>IF(OR($A630="",$B630="",$C630=""),"",'MPTO_working_3-way'!G629)</f>
        <v/>
      </c>
      <c r="K630" s="17" t="str">
        <f>IF(OR($A630="",$B630="",$C630=""),"",'OddsRatio_working_3-way'!H629)</f>
        <v/>
      </c>
      <c r="L630" s="21" t="str">
        <f>IF(OR($A630="",$B630="",$C630=""),"",'OddsRatio_working_3-way'!I629)</f>
        <v/>
      </c>
      <c r="M630" s="22" t="str">
        <f>IF(OR($A630="",$B630="",$C630=""),"",'OddsRatio_working_3-way'!J629)</f>
        <v/>
      </c>
      <c r="N630" s="17" t="str">
        <f>IF('Log_working_3-way'!$D629="","",A630^('Log_working_3-way'!$D629))</f>
        <v/>
      </c>
      <c r="O630" s="21" t="str">
        <f>IF('Log_working_3-way'!$D629="","",B630^('Log_working_3-way'!$D629))</f>
        <v/>
      </c>
      <c r="P630" s="22" t="str">
        <f>IF('Log_working_3-way'!$D629="","",C630^('Log_working_3-way'!$D629))</f>
        <v/>
      </c>
    </row>
    <row r="631" spans="4:16">
      <c r="D631" s="20" t="str">
        <f t="shared" si="9"/>
        <v/>
      </c>
      <c r="E631" s="17" t="str">
        <f>IF(OR($A631="",$B631="",$C631=""),"",A631*'MPTO_working_3-way'!$I630)</f>
        <v/>
      </c>
      <c r="F631" s="21" t="str">
        <f>IF(OR($A631="",$B631="",$C631=""),"",B631*'MPTO_working_3-way'!$I630)</f>
        <v/>
      </c>
      <c r="G631" s="22" t="str">
        <f>IF(OR($A631="",$B631="",$C631=""),"",C631*'MPTO_working_3-way'!$I630)</f>
        <v/>
      </c>
      <c r="H631" s="17" t="str">
        <f>IF(OR($A631="",$B631="",$C631=""),"",'MPTO_working_3-way'!E630)</f>
        <v/>
      </c>
      <c r="I631" s="21" t="str">
        <f>IF(OR($A631="",$B631="",$C631=""),"",'MPTO_working_3-way'!F630)</f>
        <v/>
      </c>
      <c r="J631" s="22" t="str">
        <f>IF(OR($A631="",$B631="",$C631=""),"",'MPTO_working_3-way'!G630)</f>
        <v/>
      </c>
      <c r="K631" s="17" t="str">
        <f>IF(OR($A631="",$B631="",$C631=""),"",'OddsRatio_working_3-way'!H630)</f>
        <v/>
      </c>
      <c r="L631" s="21" t="str">
        <f>IF(OR($A631="",$B631="",$C631=""),"",'OddsRatio_working_3-way'!I630)</f>
        <v/>
      </c>
      <c r="M631" s="22" t="str">
        <f>IF(OR($A631="",$B631="",$C631=""),"",'OddsRatio_working_3-way'!J630)</f>
        <v/>
      </c>
      <c r="N631" s="17" t="str">
        <f>IF('Log_working_3-way'!$D630="","",A631^('Log_working_3-way'!$D630))</f>
        <v/>
      </c>
      <c r="O631" s="21" t="str">
        <f>IF('Log_working_3-way'!$D630="","",B631^('Log_working_3-way'!$D630))</f>
        <v/>
      </c>
      <c r="P631" s="22" t="str">
        <f>IF('Log_working_3-way'!$D630="","",C631^('Log_working_3-way'!$D630))</f>
        <v/>
      </c>
    </row>
    <row r="632" spans="4:16">
      <c r="D632" s="20" t="str">
        <f t="shared" si="9"/>
        <v/>
      </c>
      <c r="E632" s="17" t="str">
        <f>IF(OR($A632="",$B632="",$C632=""),"",A632*'MPTO_working_3-way'!$I631)</f>
        <v/>
      </c>
      <c r="F632" s="21" t="str">
        <f>IF(OR($A632="",$B632="",$C632=""),"",B632*'MPTO_working_3-way'!$I631)</f>
        <v/>
      </c>
      <c r="G632" s="22" t="str">
        <f>IF(OR($A632="",$B632="",$C632=""),"",C632*'MPTO_working_3-way'!$I631)</f>
        <v/>
      </c>
      <c r="H632" s="17" t="str">
        <f>IF(OR($A632="",$B632="",$C632=""),"",'MPTO_working_3-way'!E631)</f>
        <v/>
      </c>
      <c r="I632" s="21" t="str">
        <f>IF(OR($A632="",$B632="",$C632=""),"",'MPTO_working_3-way'!F631)</f>
        <v/>
      </c>
      <c r="J632" s="22" t="str">
        <f>IF(OR($A632="",$B632="",$C632=""),"",'MPTO_working_3-way'!G631)</f>
        <v/>
      </c>
      <c r="K632" s="17" t="str">
        <f>IF(OR($A632="",$B632="",$C632=""),"",'OddsRatio_working_3-way'!H631)</f>
        <v/>
      </c>
      <c r="L632" s="21" t="str">
        <f>IF(OR($A632="",$B632="",$C632=""),"",'OddsRatio_working_3-way'!I631)</f>
        <v/>
      </c>
      <c r="M632" s="22" t="str">
        <f>IF(OR($A632="",$B632="",$C632=""),"",'OddsRatio_working_3-way'!J631)</f>
        <v/>
      </c>
      <c r="N632" s="17" t="str">
        <f>IF('Log_working_3-way'!$D631="","",A632^('Log_working_3-way'!$D631))</f>
        <v/>
      </c>
      <c r="O632" s="21" t="str">
        <f>IF('Log_working_3-way'!$D631="","",B632^('Log_working_3-way'!$D631))</f>
        <v/>
      </c>
      <c r="P632" s="22" t="str">
        <f>IF('Log_working_3-way'!$D631="","",C632^('Log_working_3-way'!$D631))</f>
        <v/>
      </c>
    </row>
    <row r="633" spans="4:16">
      <c r="D633" s="20" t="str">
        <f t="shared" si="9"/>
        <v/>
      </c>
      <c r="E633" s="17" t="str">
        <f>IF(OR($A633="",$B633="",$C633=""),"",A633*'MPTO_working_3-way'!$I632)</f>
        <v/>
      </c>
      <c r="F633" s="21" t="str">
        <f>IF(OR($A633="",$B633="",$C633=""),"",B633*'MPTO_working_3-way'!$I632)</f>
        <v/>
      </c>
      <c r="G633" s="22" t="str">
        <f>IF(OR($A633="",$B633="",$C633=""),"",C633*'MPTO_working_3-way'!$I632)</f>
        <v/>
      </c>
      <c r="H633" s="17" t="str">
        <f>IF(OR($A633="",$B633="",$C633=""),"",'MPTO_working_3-way'!E632)</f>
        <v/>
      </c>
      <c r="I633" s="21" t="str">
        <f>IF(OR($A633="",$B633="",$C633=""),"",'MPTO_working_3-way'!F632)</f>
        <v/>
      </c>
      <c r="J633" s="22" t="str">
        <f>IF(OR($A633="",$B633="",$C633=""),"",'MPTO_working_3-way'!G632)</f>
        <v/>
      </c>
      <c r="K633" s="17" t="str">
        <f>IF(OR($A633="",$B633="",$C633=""),"",'OddsRatio_working_3-way'!H632)</f>
        <v/>
      </c>
      <c r="L633" s="21" t="str">
        <f>IF(OR($A633="",$B633="",$C633=""),"",'OddsRatio_working_3-way'!I632)</f>
        <v/>
      </c>
      <c r="M633" s="22" t="str">
        <f>IF(OR($A633="",$B633="",$C633=""),"",'OddsRatio_working_3-way'!J632)</f>
        <v/>
      </c>
      <c r="N633" s="17" t="str">
        <f>IF('Log_working_3-way'!$D632="","",A633^('Log_working_3-way'!$D632))</f>
        <v/>
      </c>
      <c r="O633" s="21" t="str">
        <f>IF('Log_working_3-way'!$D632="","",B633^('Log_working_3-way'!$D632))</f>
        <v/>
      </c>
      <c r="P633" s="22" t="str">
        <f>IF('Log_working_3-way'!$D632="","",C633^('Log_working_3-way'!$D632))</f>
        <v/>
      </c>
    </row>
    <row r="634" spans="4:16">
      <c r="D634" s="20" t="str">
        <f t="shared" si="9"/>
        <v/>
      </c>
      <c r="E634" s="17" t="str">
        <f>IF(OR($A634="",$B634="",$C634=""),"",A634*'MPTO_working_3-way'!$I633)</f>
        <v/>
      </c>
      <c r="F634" s="21" t="str">
        <f>IF(OR($A634="",$B634="",$C634=""),"",B634*'MPTO_working_3-way'!$I633)</f>
        <v/>
      </c>
      <c r="G634" s="22" t="str">
        <f>IF(OR($A634="",$B634="",$C634=""),"",C634*'MPTO_working_3-way'!$I633)</f>
        <v/>
      </c>
      <c r="H634" s="17" t="str">
        <f>IF(OR($A634="",$B634="",$C634=""),"",'MPTO_working_3-way'!E633)</f>
        <v/>
      </c>
      <c r="I634" s="21" t="str">
        <f>IF(OR($A634="",$B634="",$C634=""),"",'MPTO_working_3-way'!F633)</f>
        <v/>
      </c>
      <c r="J634" s="22" t="str">
        <f>IF(OR($A634="",$B634="",$C634=""),"",'MPTO_working_3-way'!G633)</f>
        <v/>
      </c>
      <c r="K634" s="17" t="str">
        <f>IF(OR($A634="",$B634="",$C634=""),"",'OddsRatio_working_3-way'!H633)</f>
        <v/>
      </c>
      <c r="L634" s="21" t="str">
        <f>IF(OR($A634="",$B634="",$C634=""),"",'OddsRatio_working_3-way'!I633)</f>
        <v/>
      </c>
      <c r="M634" s="22" t="str">
        <f>IF(OR($A634="",$B634="",$C634=""),"",'OddsRatio_working_3-way'!J633)</f>
        <v/>
      </c>
      <c r="N634" s="17" t="str">
        <f>IF('Log_working_3-way'!$D633="","",A634^('Log_working_3-way'!$D633))</f>
        <v/>
      </c>
      <c r="O634" s="21" t="str">
        <f>IF('Log_working_3-way'!$D633="","",B634^('Log_working_3-way'!$D633))</f>
        <v/>
      </c>
      <c r="P634" s="22" t="str">
        <f>IF('Log_working_3-way'!$D633="","",C634^('Log_working_3-way'!$D633))</f>
        <v/>
      </c>
    </row>
    <row r="635" spans="4:16">
      <c r="D635" s="20" t="str">
        <f t="shared" si="9"/>
        <v/>
      </c>
      <c r="E635" s="17" t="str">
        <f>IF(OR($A635="",$B635="",$C635=""),"",A635*'MPTO_working_3-way'!$I634)</f>
        <v/>
      </c>
      <c r="F635" s="21" t="str">
        <f>IF(OR($A635="",$B635="",$C635=""),"",B635*'MPTO_working_3-way'!$I634)</f>
        <v/>
      </c>
      <c r="G635" s="22" t="str">
        <f>IF(OR($A635="",$B635="",$C635=""),"",C635*'MPTO_working_3-way'!$I634)</f>
        <v/>
      </c>
      <c r="H635" s="17" t="str">
        <f>IF(OR($A635="",$B635="",$C635=""),"",'MPTO_working_3-way'!E634)</f>
        <v/>
      </c>
      <c r="I635" s="21" t="str">
        <f>IF(OR($A635="",$B635="",$C635=""),"",'MPTO_working_3-way'!F634)</f>
        <v/>
      </c>
      <c r="J635" s="22" t="str">
        <f>IF(OR($A635="",$B635="",$C635=""),"",'MPTO_working_3-way'!G634)</f>
        <v/>
      </c>
      <c r="K635" s="17" t="str">
        <f>IF(OR($A635="",$B635="",$C635=""),"",'OddsRatio_working_3-way'!H634)</f>
        <v/>
      </c>
      <c r="L635" s="21" t="str">
        <f>IF(OR($A635="",$B635="",$C635=""),"",'OddsRatio_working_3-way'!I634)</f>
        <v/>
      </c>
      <c r="M635" s="22" t="str">
        <f>IF(OR($A635="",$B635="",$C635=""),"",'OddsRatio_working_3-way'!J634)</f>
        <v/>
      </c>
      <c r="N635" s="17" t="str">
        <f>IF('Log_working_3-way'!$D634="","",A635^('Log_working_3-way'!$D634))</f>
        <v/>
      </c>
      <c r="O635" s="21" t="str">
        <f>IF('Log_working_3-way'!$D634="","",B635^('Log_working_3-way'!$D634))</f>
        <v/>
      </c>
      <c r="P635" s="22" t="str">
        <f>IF('Log_working_3-way'!$D634="","",C635^('Log_working_3-way'!$D634))</f>
        <v/>
      </c>
    </row>
    <row r="636" spans="4:16">
      <c r="D636" s="20" t="str">
        <f t="shared" si="9"/>
        <v/>
      </c>
      <c r="E636" s="17" t="str">
        <f>IF(OR($A636="",$B636="",$C636=""),"",A636*'MPTO_working_3-way'!$I635)</f>
        <v/>
      </c>
      <c r="F636" s="21" t="str">
        <f>IF(OR($A636="",$B636="",$C636=""),"",B636*'MPTO_working_3-way'!$I635)</f>
        <v/>
      </c>
      <c r="G636" s="22" t="str">
        <f>IF(OR($A636="",$B636="",$C636=""),"",C636*'MPTO_working_3-way'!$I635)</f>
        <v/>
      </c>
      <c r="H636" s="17" t="str">
        <f>IF(OR($A636="",$B636="",$C636=""),"",'MPTO_working_3-way'!E635)</f>
        <v/>
      </c>
      <c r="I636" s="21" t="str">
        <f>IF(OR($A636="",$B636="",$C636=""),"",'MPTO_working_3-way'!F635)</f>
        <v/>
      </c>
      <c r="J636" s="22" t="str">
        <f>IF(OR($A636="",$B636="",$C636=""),"",'MPTO_working_3-way'!G635)</f>
        <v/>
      </c>
      <c r="K636" s="17" t="str">
        <f>IF(OR($A636="",$B636="",$C636=""),"",'OddsRatio_working_3-way'!H635)</f>
        <v/>
      </c>
      <c r="L636" s="21" t="str">
        <f>IF(OR($A636="",$B636="",$C636=""),"",'OddsRatio_working_3-way'!I635)</f>
        <v/>
      </c>
      <c r="M636" s="22" t="str">
        <f>IF(OR($A636="",$B636="",$C636=""),"",'OddsRatio_working_3-way'!J635)</f>
        <v/>
      </c>
      <c r="N636" s="17" t="str">
        <f>IF('Log_working_3-way'!$D635="","",A636^('Log_working_3-way'!$D635))</f>
        <v/>
      </c>
      <c r="O636" s="21" t="str">
        <f>IF('Log_working_3-way'!$D635="","",B636^('Log_working_3-way'!$D635))</f>
        <v/>
      </c>
      <c r="P636" s="22" t="str">
        <f>IF('Log_working_3-way'!$D635="","",C636^('Log_working_3-way'!$D635))</f>
        <v/>
      </c>
    </row>
    <row r="637" spans="4:16">
      <c r="D637" s="20" t="str">
        <f t="shared" si="9"/>
        <v/>
      </c>
      <c r="E637" s="17" t="str">
        <f>IF(OR($A637="",$B637="",$C637=""),"",A637*'MPTO_working_3-way'!$I636)</f>
        <v/>
      </c>
      <c r="F637" s="21" t="str">
        <f>IF(OR($A637="",$B637="",$C637=""),"",B637*'MPTO_working_3-way'!$I636)</f>
        <v/>
      </c>
      <c r="G637" s="22" t="str">
        <f>IF(OR($A637="",$B637="",$C637=""),"",C637*'MPTO_working_3-way'!$I636)</f>
        <v/>
      </c>
      <c r="H637" s="17" t="str">
        <f>IF(OR($A637="",$B637="",$C637=""),"",'MPTO_working_3-way'!E636)</f>
        <v/>
      </c>
      <c r="I637" s="21" t="str">
        <f>IF(OR($A637="",$B637="",$C637=""),"",'MPTO_working_3-way'!F636)</f>
        <v/>
      </c>
      <c r="J637" s="22" t="str">
        <f>IF(OR($A637="",$B637="",$C637=""),"",'MPTO_working_3-way'!G636)</f>
        <v/>
      </c>
      <c r="K637" s="17" t="str">
        <f>IF(OR($A637="",$B637="",$C637=""),"",'OddsRatio_working_3-way'!H636)</f>
        <v/>
      </c>
      <c r="L637" s="21" t="str">
        <f>IF(OR($A637="",$B637="",$C637=""),"",'OddsRatio_working_3-way'!I636)</f>
        <v/>
      </c>
      <c r="M637" s="22" t="str">
        <f>IF(OR($A637="",$B637="",$C637=""),"",'OddsRatio_working_3-way'!J636)</f>
        <v/>
      </c>
      <c r="N637" s="17" t="str">
        <f>IF('Log_working_3-way'!$D636="","",A637^('Log_working_3-way'!$D636))</f>
        <v/>
      </c>
      <c r="O637" s="21" t="str">
        <f>IF('Log_working_3-way'!$D636="","",B637^('Log_working_3-way'!$D636))</f>
        <v/>
      </c>
      <c r="P637" s="22" t="str">
        <f>IF('Log_working_3-way'!$D636="","",C637^('Log_working_3-way'!$D636))</f>
        <v/>
      </c>
    </row>
    <row r="638" spans="4:16">
      <c r="D638" s="20" t="str">
        <f t="shared" si="9"/>
        <v/>
      </c>
      <c r="E638" s="17" t="str">
        <f>IF(OR($A638="",$B638="",$C638=""),"",A638*'MPTO_working_3-way'!$I637)</f>
        <v/>
      </c>
      <c r="F638" s="21" t="str">
        <f>IF(OR($A638="",$B638="",$C638=""),"",B638*'MPTO_working_3-way'!$I637)</f>
        <v/>
      </c>
      <c r="G638" s="22" t="str">
        <f>IF(OR($A638="",$B638="",$C638=""),"",C638*'MPTO_working_3-way'!$I637)</f>
        <v/>
      </c>
      <c r="H638" s="17" t="str">
        <f>IF(OR($A638="",$B638="",$C638=""),"",'MPTO_working_3-way'!E637)</f>
        <v/>
      </c>
      <c r="I638" s="21" t="str">
        <f>IF(OR($A638="",$B638="",$C638=""),"",'MPTO_working_3-way'!F637)</f>
        <v/>
      </c>
      <c r="J638" s="22" t="str">
        <f>IF(OR($A638="",$B638="",$C638=""),"",'MPTO_working_3-way'!G637)</f>
        <v/>
      </c>
      <c r="K638" s="17" t="str">
        <f>IF(OR($A638="",$B638="",$C638=""),"",'OddsRatio_working_3-way'!H637)</f>
        <v/>
      </c>
      <c r="L638" s="21" t="str">
        <f>IF(OR($A638="",$B638="",$C638=""),"",'OddsRatio_working_3-way'!I637)</f>
        <v/>
      </c>
      <c r="M638" s="22" t="str">
        <f>IF(OR($A638="",$B638="",$C638=""),"",'OddsRatio_working_3-way'!J637)</f>
        <v/>
      </c>
      <c r="N638" s="17" t="str">
        <f>IF('Log_working_3-way'!$D637="","",A638^('Log_working_3-way'!$D637))</f>
        <v/>
      </c>
      <c r="O638" s="21" t="str">
        <f>IF('Log_working_3-way'!$D637="","",B638^('Log_working_3-way'!$D637))</f>
        <v/>
      </c>
      <c r="P638" s="22" t="str">
        <f>IF('Log_working_3-way'!$D637="","",C638^('Log_working_3-way'!$D637))</f>
        <v/>
      </c>
    </row>
    <row r="639" spans="4:16">
      <c r="D639" s="20" t="str">
        <f t="shared" si="9"/>
        <v/>
      </c>
      <c r="E639" s="17" t="str">
        <f>IF(OR($A639="",$B639="",$C639=""),"",A639*'MPTO_working_3-way'!$I638)</f>
        <v/>
      </c>
      <c r="F639" s="21" t="str">
        <f>IF(OR($A639="",$B639="",$C639=""),"",B639*'MPTO_working_3-way'!$I638)</f>
        <v/>
      </c>
      <c r="G639" s="22" t="str">
        <f>IF(OR($A639="",$B639="",$C639=""),"",C639*'MPTO_working_3-way'!$I638)</f>
        <v/>
      </c>
      <c r="H639" s="17" t="str">
        <f>IF(OR($A639="",$B639="",$C639=""),"",'MPTO_working_3-way'!E638)</f>
        <v/>
      </c>
      <c r="I639" s="21" t="str">
        <f>IF(OR($A639="",$B639="",$C639=""),"",'MPTO_working_3-way'!F638)</f>
        <v/>
      </c>
      <c r="J639" s="22" t="str">
        <f>IF(OR($A639="",$B639="",$C639=""),"",'MPTO_working_3-way'!G638)</f>
        <v/>
      </c>
      <c r="K639" s="17" t="str">
        <f>IF(OR($A639="",$B639="",$C639=""),"",'OddsRatio_working_3-way'!H638)</f>
        <v/>
      </c>
      <c r="L639" s="21" t="str">
        <f>IF(OR($A639="",$B639="",$C639=""),"",'OddsRatio_working_3-way'!I638)</f>
        <v/>
      </c>
      <c r="M639" s="22" t="str">
        <f>IF(OR($A639="",$B639="",$C639=""),"",'OddsRatio_working_3-way'!J638)</f>
        <v/>
      </c>
      <c r="N639" s="17" t="str">
        <f>IF('Log_working_3-way'!$D638="","",A639^('Log_working_3-way'!$D638))</f>
        <v/>
      </c>
      <c r="O639" s="21" t="str">
        <f>IF('Log_working_3-way'!$D638="","",B639^('Log_working_3-way'!$D638))</f>
        <v/>
      </c>
      <c r="P639" s="22" t="str">
        <f>IF('Log_working_3-way'!$D638="","",C639^('Log_working_3-way'!$D638))</f>
        <v/>
      </c>
    </row>
    <row r="640" spans="4:16">
      <c r="D640" s="20" t="str">
        <f t="shared" si="9"/>
        <v/>
      </c>
      <c r="E640" s="17" t="str">
        <f>IF(OR($A640="",$B640="",$C640=""),"",A640*'MPTO_working_3-way'!$I639)</f>
        <v/>
      </c>
      <c r="F640" s="21" t="str">
        <f>IF(OR($A640="",$B640="",$C640=""),"",B640*'MPTO_working_3-way'!$I639)</f>
        <v/>
      </c>
      <c r="G640" s="22" t="str">
        <f>IF(OR($A640="",$B640="",$C640=""),"",C640*'MPTO_working_3-way'!$I639)</f>
        <v/>
      </c>
      <c r="H640" s="17" t="str">
        <f>IF(OR($A640="",$B640="",$C640=""),"",'MPTO_working_3-way'!E639)</f>
        <v/>
      </c>
      <c r="I640" s="21" t="str">
        <f>IF(OR($A640="",$B640="",$C640=""),"",'MPTO_working_3-way'!F639)</f>
        <v/>
      </c>
      <c r="J640" s="22" t="str">
        <f>IF(OR($A640="",$B640="",$C640=""),"",'MPTO_working_3-way'!G639)</f>
        <v/>
      </c>
      <c r="K640" s="17" t="str">
        <f>IF(OR($A640="",$B640="",$C640=""),"",'OddsRatio_working_3-way'!H639)</f>
        <v/>
      </c>
      <c r="L640" s="21" t="str">
        <f>IF(OR($A640="",$B640="",$C640=""),"",'OddsRatio_working_3-way'!I639)</f>
        <v/>
      </c>
      <c r="M640" s="22" t="str">
        <f>IF(OR($A640="",$B640="",$C640=""),"",'OddsRatio_working_3-way'!J639)</f>
        <v/>
      </c>
      <c r="N640" s="17" t="str">
        <f>IF('Log_working_3-way'!$D639="","",A640^('Log_working_3-way'!$D639))</f>
        <v/>
      </c>
      <c r="O640" s="21" t="str">
        <f>IF('Log_working_3-way'!$D639="","",B640^('Log_working_3-way'!$D639))</f>
        <v/>
      </c>
      <c r="P640" s="22" t="str">
        <f>IF('Log_working_3-way'!$D639="","",C640^('Log_working_3-way'!$D639))</f>
        <v/>
      </c>
    </row>
    <row r="641" spans="4:16">
      <c r="D641" s="20" t="str">
        <f t="shared" si="9"/>
        <v/>
      </c>
      <c r="E641" s="17" t="str">
        <f>IF(OR($A641="",$B641="",$C641=""),"",A641*'MPTO_working_3-way'!$I640)</f>
        <v/>
      </c>
      <c r="F641" s="21" t="str">
        <f>IF(OR($A641="",$B641="",$C641=""),"",B641*'MPTO_working_3-way'!$I640)</f>
        <v/>
      </c>
      <c r="G641" s="22" t="str">
        <f>IF(OR($A641="",$B641="",$C641=""),"",C641*'MPTO_working_3-way'!$I640)</f>
        <v/>
      </c>
      <c r="H641" s="17" t="str">
        <f>IF(OR($A641="",$B641="",$C641=""),"",'MPTO_working_3-way'!E640)</f>
        <v/>
      </c>
      <c r="I641" s="21" t="str">
        <f>IF(OR($A641="",$B641="",$C641=""),"",'MPTO_working_3-way'!F640)</f>
        <v/>
      </c>
      <c r="J641" s="22" t="str">
        <f>IF(OR($A641="",$B641="",$C641=""),"",'MPTO_working_3-way'!G640)</f>
        <v/>
      </c>
      <c r="K641" s="17" t="str">
        <f>IF(OR($A641="",$B641="",$C641=""),"",'OddsRatio_working_3-way'!H640)</f>
        <v/>
      </c>
      <c r="L641" s="21" t="str">
        <f>IF(OR($A641="",$B641="",$C641=""),"",'OddsRatio_working_3-way'!I640)</f>
        <v/>
      </c>
      <c r="M641" s="22" t="str">
        <f>IF(OR($A641="",$B641="",$C641=""),"",'OddsRatio_working_3-way'!J640)</f>
        <v/>
      </c>
      <c r="N641" s="17" t="str">
        <f>IF('Log_working_3-way'!$D640="","",A641^('Log_working_3-way'!$D640))</f>
        <v/>
      </c>
      <c r="O641" s="21" t="str">
        <f>IF('Log_working_3-way'!$D640="","",B641^('Log_working_3-way'!$D640))</f>
        <v/>
      </c>
      <c r="P641" s="22" t="str">
        <f>IF('Log_working_3-way'!$D640="","",C641^('Log_working_3-way'!$D640))</f>
        <v/>
      </c>
    </row>
    <row r="642" spans="4:16">
      <c r="D642" s="20" t="str">
        <f t="shared" si="9"/>
        <v/>
      </c>
      <c r="E642" s="17" t="str">
        <f>IF(OR($A642="",$B642="",$C642=""),"",A642*'MPTO_working_3-way'!$I641)</f>
        <v/>
      </c>
      <c r="F642" s="21" t="str">
        <f>IF(OR($A642="",$B642="",$C642=""),"",B642*'MPTO_working_3-way'!$I641)</f>
        <v/>
      </c>
      <c r="G642" s="22" t="str">
        <f>IF(OR($A642="",$B642="",$C642=""),"",C642*'MPTO_working_3-way'!$I641)</f>
        <v/>
      </c>
      <c r="H642" s="17" t="str">
        <f>IF(OR($A642="",$B642="",$C642=""),"",'MPTO_working_3-way'!E641)</f>
        <v/>
      </c>
      <c r="I642" s="21" t="str">
        <f>IF(OR($A642="",$B642="",$C642=""),"",'MPTO_working_3-way'!F641)</f>
        <v/>
      </c>
      <c r="J642" s="22" t="str">
        <f>IF(OR($A642="",$B642="",$C642=""),"",'MPTO_working_3-way'!G641)</f>
        <v/>
      </c>
      <c r="K642" s="17" t="str">
        <f>IF(OR($A642="",$B642="",$C642=""),"",'OddsRatio_working_3-way'!H641)</f>
        <v/>
      </c>
      <c r="L642" s="21" t="str">
        <f>IF(OR($A642="",$B642="",$C642=""),"",'OddsRatio_working_3-way'!I641)</f>
        <v/>
      </c>
      <c r="M642" s="22" t="str">
        <f>IF(OR($A642="",$B642="",$C642=""),"",'OddsRatio_working_3-way'!J641)</f>
        <v/>
      </c>
      <c r="N642" s="17" t="str">
        <f>IF('Log_working_3-way'!$D641="","",A642^('Log_working_3-way'!$D641))</f>
        <v/>
      </c>
      <c r="O642" s="21" t="str">
        <f>IF('Log_working_3-way'!$D641="","",B642^('Log_working_3-way'!$D641))</f>
        <v/>
      </c>
      <c r="P642" s="22" t="str">
        <f>IF('Log_working_3-way'!$D641="","",C642^('Log_working_3-way'!$D641))</f>
        <v/>
      </c>
    </row>
    <row r="643" spans="4:16">
      <c r="D643" s="20" t="str">
        <f t="shared" si="9"/>
        <v/>
      </c>
      <c r="E643" s="17" t="str">
        <f>IF(OR($A643="",$B643="",$C643=""),"",A643*'MPTO_working_3-way'!$I642)</f>
        <v/>
      </c>
      <c r="F643" s="21" t="str">
        <f>IF(OR($A643="",$B643="",$C643=""),"",B643*'MPTO_working_3-way'!$I642)</f>
        <v/>
      </c>
      <c r="G643" s="22" t="str">
        <f>IF(OR($A643="",$B643="",$C643=""),"",C643*'MPTO_working_3-way'!$I642)</f>
        <v/>
      </c>
      <c r="H643" s="17" t="str">
        <f>IF(OR($A643="",$B643="",$C643=""),"",'MPTO_working_3-way'!E642)</f>
        <v/>
      </c>
      <c r="I643" s="21" t="str">
        <f>IF(OR($A643="",$B643="",$C643=""),"",'MPTO_working_3-way'!F642)</f>
        <v/>
      </c>
      <c r="J643" s="22" t="str">
        <f>IF(OR($A643="",$B643="",$C643=""),"",'MPTO_working_3-way'!G642)</f>
        <v/>
      </c>
      <c r="K643" s="17" t="str">
        <f>IF(OR($A643="",$B643="",$C643=""),"",'OddsRatio_working_3-way'!H642)</f>
        <v/>
      </c>
      <c r="L643" s="21" t="str">
        <f>IF(OR($A643="",$B643="",$C643=""),"",'OddsRatio_working_3-way'!I642)</f>
        <v/>
      </c>
      <c r="M643" s="22" t="str">
        <f>IF(OR($A643="",$B643="",$C643=""),"",'OddsRatio_working_3-way'!J642)</f>
        <v/>
      </c>
      <c r="N643" s="17" t="str">
        <f>IF('Log_working_3-way'!$D642="","",A643^('Log_working_3-way'!$D642))</f>
        <v/>
      </c>
      <c r="O643" s="21" t="str">
        <f>IF('Log_working_3-way'!$D642="","",B643^('Log_working_3-way'!$D642))</f>
        <v/>
      </c>
      <c r="P643" s="22" t="str">
        <f>IF('Log_working_3-way'!$D642="","",C643^('Log_working_3-way'!$D642))</f>
        <v/>
      </c>
    </row>
    <row r="644" spans="4:16">
      <c r="D644" s="20" t="str">
        <f t="shared" si="9"/>
        <v/>
      </c>
      <c r="E644" s="17" t="str">
        <f>IF(OR($A644="",$B644="",$C644=""),"",A644*'MPTO_working_3-way'!$I643)</f>
        <v/>
      </c>
      <c r="F644" s="21" t="str">
        <f>IF(OR($A644="",$B644="",$C644=""),"",B644*'MPTO_working_3-way'!$I643)</f>
        <v/>
      </c>
      <c r="G644" s="22" t="str">
        <f>IF(OR($A644="",$B644="",$C644=""),"",C644*'MPTO_working_3-way'!$I643)</f>
        <v/>
      </c>
      <c r="H644" s="17" t="str">
        <f>IF(OR($A644="",$B644="",$C644=""),"",'MPTO_working_3-way'!E643)</f>
        <v/>
      </c>
      <c r="I644" s="21" t="str">
        <f>IF(OR($A644="",$B644="",$C644=""),"",'MPTO_working_3-way'!F643)</f>
        <v/>
      </c>
      <c r="J644" s="22" t="str">
        <f>IF(OR($A644="",$B644="",$C644=""),"",'MPTO_working_3-way'!G643)</f>
        <v/>
      </c>
      <c r="K644" s="17" t="str">
        <f>IF(OR($A644="",$B644="",$C644=""),"",'OddsRatio_working_3-way'!H643)</f>
        <v/>
      </c>
      <c r="L644" s="21" t="str">
        <f>IF(OR($A644="",$B644="",$C644=""),"",'OddsRatio_working_3-way'!I643)</f>
        <v/>
      </c>
      <c r="M644" s="22" t="str">
        <f>IF(OR($A644="",$B644="",$C644=""),"",'OddsRatio_working_3-way'!J643)</f>
        <v/>
      </c>
      <c r="N644" s="17" t="str">
        <f>IF('Log_working_3-way'!$D643="","",A644^('Log_working_3-way'!$D643))</f>
        <v/>
      </c>
      <c r="O644" s="21" t="str">
        <f>IF('Log_working_3-way'!$D643="","",B644^('Log_working_3-way'!$D643))</f>
        <v/>
      </c>
      <c r="P644" s="22" t="str">
        <f>IF('Log_working_3-way'!$D643="","",C644^('Log_working_3-way'!$D643))</f>
        <v/>
      </c>
    </row>
    <row r="645" spans="4:16">
      <c r="D645" s="20" t="str">
        <f t="shared" ref="D645:D708" si="10">IF(OR($A645="",$B645="",$C645=""),"",(1/A645)+(1/B645)+(1/C645)-1)</f>
        <v/>
      </c>
      <c r="E645" s="17" t="str">
        <f>IF(OR($A645="",$B645="",$C645=""),"",A645*'MPTO_working_3-way'!$I644)</f>
        <v/>
      </c>
      <c r="F645" s="21" t="str">
        <f>IF(OR($A645="",$B645="",$C645=""),"",B645*'MPTO_working_3-way'!$I644)</f>
        <v/>
      </c>
      <c r="G645" s="22" t="str">
        <f>IF(OR($A645="",$B645="",$C645=""),"",C645*'MPTO_working_3-way'!$I644)</f>
        <v/>
      </c>
      <c r="H645" s="17" t="str">
        <f>IF(OR($A645="",$B645="",$C645=""),"",'MPTO_working_3-way'!E644)</f>
        <v/>
      </c>
      <c r="I645" s="21" t="str">
        <f>IF(OR($A645="",$B645="",$C645=""),"",'MPTO_working_3-way'!F644)</f>
        <v/>
      </c>
      <c r="J645" s="22" t="str">
        <f>IF(OR($A645="",$B645="",$C645=""),"",'MPTO_working_3-way'!G644)</f>
        <v/>
      </c>
      <c r="K645" s="17" t="str">
        <f>IF(OR($A645="",$B645="",$C645=""),"",'OddsRatio_working_3-way'!H644)</f>
        <v/>
      </c>
      <c r="L645" s="21" t="str">
        <f>IF(OR($A645="",$B645="",$C645=""),"",'OddsRatio_working_3-way'!I644)</f>
        <v/>
      </c>
      <c r="M645" s="22" t="str">
        <f>IF(OR($A645="",$B645="",$C645=""),"",'OddsRatio_working_3-way'!J644)</f>
        <v/>
      </c>
      <c r="N645" s="17" t="str">
        <f>IF('Log_working_3-way'!$D644="","",A645^('Log_working_3-way'!$D644))</f>
        <v/>
      </c>
      <c r="O645" s="21" t="str">
        <f>IF('Log_working_3-way'!$D644="","",B645^('Log_working_3-way'!$D644))</f>
        <v/>
      </c>
      <c r="P645" s="22" t="str">
        <f>IF('Log_working_3-way'!$D644="","",C645^('Log_working_3-way'!$D644))</f>
        <v/>
      </c>
    </row>
    <row r="646" spans="4:16">
      <c r="D646" s="20" t="str">
        <f t="shared" si="10"/>
        <v/>
      </c>
      <c r="E646" s="17" t="str">
        <f>IF(OR($A646="",$B646="",$C646=""),"",A646*'MPTO_working_3-way'!$I645)</f>
        <v/>
      </c>
      <c r="F646" s="21" t="str">
        <f>IF(OR($A646="",$B646="",$C646=""),"",B646*'MPTO_working_3-way'!$I645)</f>
        <v/>
      </c>
      <c r="G646" s="22" t="str">
        <f>IF(OR($A646="",$B646="",$C646=""),"",C646*'MPTO_working_3-way'!$I645)</f>
        <v/>
      </c>
      <c r="H646" s="17" t="str">
        <f>IF(OR($A646="",$B646="",$C646=""),"",'MPTO_working_3-way'!E645)</f>
        <v/>
      </c>
      <c r="I646" s="21" t="str">
        <f>IF(OR($A646="",$B646="",$C646=""),"",'MPTO_working_3-way'!F645)</f>
        <v/>
      </c>
      <c r="J646" s="22" t="str">
        <f>IF(OR($A646="",$B646="",$C646=""),"",'MPTO_working_3-way'!G645)</f>
        <v/>
      </c>
      <c r="K646" s="17" t="str">
        <f>IF(OR($A646="",$B646="",$C646=""),"",'OddsRatio_working_3-way'!H645)</f>
        <v/>
      </c>
      <c r="L646" s="21" t="str">
        <f>IF(OR($A646="",$B646="",$C646=""),"",'OddsRatio_working_3-way'!I645)</f>
        <v/>
      </c>
      <c r="M646" s="22" t="str">
        <f>IF(OR($A646="",$B646="",$C646=""),"",'OddsRatio_working_3-way'!J645)</f>
        <v/>
      </c>
      <c r="N646" s="17" t="str">
        <f>IF('Log_working_3-way'!$D645="","",A646^('Log_working_3-way'!$D645))</f>
        <v/>
      </c>
      <c r="O646" s="21" t="str">
        <f>IF('Log_working_3-way'!$D645="","",B646^('Log_working_3-way'!$D645))</f>
        <v/>
      </c>
      <c r="P646" s="22" t="str">
        <f>IF('Log_working_3-way'!$D645="","",C646^('Log_working_3-way'!$D645))</f>
        <v/>
      </c>
    </row>
    <row r="647" spans="4:16">
      <c r="D647" s="20" t="str">
        <f t="shared" si="10"/>
        <v/>
      </c>
      <c r="E647" s="17" t="str">
        <f>IF(OR($A647="",$B647="",$C647=""),"",A647*'MPTO_working_3-way'!$I646)</f>
        <v/>
      </c>
      <c r="F647" s="21" t="str">
        <f>IF(OR($A647="",$B647="",$C647=""),"",B647*'MPTO_working_3-way'!$I646)</f>
        <v/>
      </c>
      <c r="G647" s="22" t="str">
        <f>IF(OR($A647="",$B647="",$C647=""),"",C647*'MPTO_working_3-way'!$I646)</f>
        <v/>
      </c>
      <c r="H647" s="17" t="str">
        <f>IF(OR($A647="",$B647="",$C647=""),"",'MPTO_working_3-way'!E646)</f>
        <v/>
      </c>
      <c r="I647" s="21" t="str">
        <f>IF(OR($A647="",$B647="",$C647=""),"",'MPTO_working_3-way'!F646)</f>
        <v/>
      </c>
      <c r="J647" s="22" t="str">
        <f>IF(OR($A647="",$B647="",$C647=""),"",'MPTO_working_3-way'!G646)</f>
        <v/>
      </c>
      <c r="K647" s="17" t="str">
        <f>IF(OR($A647="",$B647="",$C647=""),"",'OddsRatio_working_3-way'!H646)</f>
        <v/>
      </c>
      <c r="L647" s="21" t="str">
        <f>IF(OR($A647="",$B647="",$C647=""),"",'OddsRatio_working_3-way'!I646)</f>
        <v/>
      </c>
      <c r="M647" s="22" t="str">
        <f>IF(OR($A647="",$B647="",$C647=""),"",'OddsRatio_working_3-way'!J646)</f>
        <v/>
      </c>
      <c r="N647" s="17" t="str">
        <f>IF('Log_working_3-way'!$D646="","",A647^('Log_working_3-way'!$D646))</f>
        <v/>
      </c>
      <c r="O647" s="21" t="str">
        <f>IF('Log_working_3-way'!$D646="","",B647^('Log_working_3-way'!$D646))</f>
        <v/>
      </c>
      <c r="P647" s="22" t="str">
        <f>IF('Log_working_3-way'!$D646="","",C647^('Log_working_3-way'!$D646))</f>
        <v/>
      </c>
    </row>
    <row r="648" spans="4:16">
      <c r="D648" s="20" t="str">
        <f t="shared" si="10"/>
        <v/>
      </c>
      <c r="E648" s="17" t="str">
        <f>IF(OR($A648="",$B648="",$C648=""),"",A648*'MPTO_working_3-way'!$I647)</f>
        <v/>
      </c>
      <c r="F648" s="21" t="str">
        <f>IF(OR($A648="",$B648="",$C648=""),"",B648*'MPTO_working_3-way'!$I647)</f>
        <v/>
      </c>
      <c r="G648" s="22" t="str">
        <f>IF(OR($A648="",$B648="",$C648=""),"",C648*'MPTO_working_3-way'!$I647)</f>
        <v/>
      </c>
      <c r="H648" s="17" t="str">
        <f>IF(OR($A648="",$B648="",$C648=""),"",'MPTO_working_3-way'!E647)</f>
        <v/>
      </c>
      <c r="I648" s="21" t="str">
        <f>IF(OR($A648="",$B648="",$C648=""),"",'MPTO_working_3-way'!F647)</f>
        <v/>
      </c>
      <c r="J648" s="22" t="str">
        <f>IF(OR($A648="",$B648="",$C648=""),"",'MPTO_working_3-way'!G647)</f>
        <v/>
      </c>
      <c r="K648" s="17" t="str">
        <f>IF(OR($A648="",$B648="",$C648=""),"",'OddsRatio_working_3-way'!H647)</f>
        <v/>
      </c>
      <c r="L648" s="21" t="str">
        <f>IF(OR($A648="",$B648="",$C648=""),"",'OddsRatio_working_3-way'!I647)</f>
        <v/>
      </c>
      <c r="M648" s="22" t="str">
        <f>IF(OR($A648="",$B648="",$C648=""),"",'OddsRatio_working_3-way'!J647)</f>
        <v/>
      </c>
      <c r="N648" s="17" t="str">
        <f>IF('Log_working_3-way'!$D647="","",A648^('Log_working_3-way'!$D647))</f>
        <v/>
      </c>
      <c r="O648" s="21" t="str">
        <f>IF('Log_working_3-way'!$D647="","",B648^('Log_working_3-way'!$D647))</f>
        <v/>
      </c>
      <c r="P648" s="22" t="str">
        <f>IF('Log_working_3-way'!$D647="","",C648^('Log_working_3-way'!$D647))</f>
        <v/>
      </c>
    </row>
    <row r="649" spans="4:16">
      <c r="D649" s="20" t="str">
        <f t="shared" si="10"/>
        <v/>
      </c>
      <c r="E649" s="17" t="str">
        <f>IF(OR($A649="",$B649="",$C649=""),"",A649*'MPTO_working_3-way'!$I648)</f>
        <v/>
      </c>
      <c r="F649" s="21" t="str">
        <f>IF(OR($A649="",$B649="",$C649=""),"",B649*'MPTO_working_3-way'!$I648)</f>
        <v/>
      </c>
      <c r="G649" s="22" t="str">
        <f>IF(OR($A649="",$B649="",$C649=""),"",C649*'MPTO_working_3-way'!$I648)</f>
        <v/>
      </c>
      <c r="H649" s="17" t="str">
        <f>IF(OR($A649="",$B649="",$C649=""),"",'MPTO_working_3-way'!E648)</f>
        <v/>
      </c>
      <c r="I649" s="21" t="str">
        <f>IF(OR($A649="",$B649="",$C649=""),"",'MPTO_working_3-way'!F648)</f>
        <v/>
      </c>
      <c r="J649" s="22" t="str">
        <f>IF(OR($A649="",$B649="",$C649=""),"",'MPTO_working_3-way'!G648)</f>
        <v/>
      </c>
      <c r="K649" s="17" t="str">
        <f>IF(OR($A649="",$B649="",$C649=""),"",'OddsRatio_working_3-way'!H648)</f>
        <v/>
      </c>
      <c r="L649" s="21" t="str">
        <f>IF(OR($A649="",$B649="",$C649=""),"",'OddsRatio_working_3-way'!I648)</f>
        <v/>
      </c>
      <c r="M649" s="22" t="str">
        <f>IF(OR($A649="",$B649="",$C649=""),"",'OddsRatio_working_3-way'!J648)</f>
        <v/>
      </c>
      <c r="N649" s="17" t="str">
        <f>IF('Log_working_3-way'!$D648="","",A649^('Log_working_3-way'!$D648))</f>
        <v/>
      </c>
      <c r="O649" s="21" t="str">
        <f>IF('Log_working_3-way'!$D648="","",B649^('Log_working_3-way'!$D648))</f>
        <v/>
      </c>
      <c r="P649" s="22" t="str">
        <f>IF('Log_working_3-way'!$D648="","",C649^('Log_working_3-way'!$D648))</f>
        <v/>
      </c>
    </row>
    <row r="650" spans="4:16">
      <c r="D650" s="20" t="str">
        <f t="shared" si="10"/>
        <v/>
      </c>
      <c r="E650" s="17" t="str">
        <f>IF(OR($A650="",$B650="",$C650=""),"",A650*'MPTO_working_3-way'!$I649)</f>
        <v/>
      </c>
      <c r="F650" s="21" t="str">
        <f>IF(OR($A650="",$B650="",$C650=""),"",B650*'MPTO_working_3-way'!$I649)</f>
        <v/>
      </c>
      <c r="G650" s="22" t="str">
        <f>IF(OR($A650="",$B650="",$C650=""),"",C650*'MPTO_working_3-way'!$I649)</f>
        <v/>
      </c>
      <c r="H650" s="17" t="str">
        <f>IF(OR($A650="",$B650="",$C650=""),"",'MPTO_working_3-way'!E649)</f>
        <v/>
      </c>
      <c r="I650" s="21" t="str">
        <f>IF(OR($A650="",$B650="",$C650=""),"",'MPTO_working_3-way'!F649)</f>
        <v/>
      </c>
      <c r="J650" s="22" t="str">
        <f>IF(OR($A650="",$B650="",$C650=""),"",'MPTO_working_3-way'!G649)</f>
        <v/>
      </c>
      <c r="K650" s="17" t="str">
        <f>IF(OR($A650="",$B650="",$C650=""),"",'OddsRatio_working_3-way'!H649)</f>
        <v/>
      </c>
      <c r="L650" s="21" t="str">
        <f>IF(OR($A650="",$B650="",$C650=""),"",'OddsRatio_working_3-way'!I649)</f>
        <v/>
      </c>
      <c r="M650" s="22" t="str">
        <f>IF(OR($A650="",$B650="",$C650=""),"",'OddsRatio_working_3-way'!J649)</f>
        <v/>
      </c>
      <c r="N650" s="17" t="str">
        <f>IF('Log_working_3-way'!$D649="","",A650^('Log_working_3-way'!$D649))</f>
        <v/>
      </c>
      <c r="O650" s="21" t="str">
        <f>IF('Log_working_3-way'!$D649="","",B650^('Log_working_3-way'!$D649))</f>
        <v/>
      </c>
      <c r="P650" s="22" t="str">
        <f>IF('Log_working_3-way'!$D649="","",C650^('Log_working_3-way'!$D649))</f>
        <v/>
      </c>
    </row>
    <row r="651" spans="4:16">
      <c r="D651" s="20" t="str">
        <f t="shared" si="10"/>
        <v/>
      </c>
      <c r="E651" s="17" t="str">
        <f>IF(OR($A651="",$B651="",$C651=""),"",A651*'MPTO_working_3-way'!$I650)</f>
        <v/>
      </c>
      <c r="F651" s="21" t="str">
        <f>IF(OR($A651="",$B651="",$C651=""),"",B651*'MPTO_working_3-way'!$I650)</f>
        <v/>
      </c>
      <c r="G651" s="22" t="str">
        <f>IF(OR($A651="",$B651="",$C651=""),"",C651*'MPTO_working_3-way'!$I650)</f>
        <v/>
      </c>
      <c r="H651" s="17" t="str">
        <f>IF(OR($A651="",$B651="",$C651=""),"",'MPTO_working_3-way'!E650)</f>
        <v/>
      </c>
      <c r="I651" s="21" t="str">
        <f>IF(OR($A651="",$B651="",$C651=""),"",'MPTO_working_3-way'!F650)</f>
        <v/>
      </c>
      <c r="J651" s="22" t="str">
        <f>IF(OR($A651="",$B651="",$C651=""),"",'MPTO_working_3-way'!G650)</f>
        <v/>
      </c>
      <c r="K651" s="17" t="str">
        <f>IF(OR($A651="",$B651="",$C651=""),"",'OddsRatio_working_3-way'!H650)</f>
        <v/>
      </c>
      <c r="L651" s="21" t="str">
        <f>IF(OR($A651="",$B651="",$C651=""),"",'OddsRatio_working_3-way'!I650)</f>
        <v/>
      </c>
      <c r="M651" s="22" t="str">
        <f>IF(OR($A651="",$B651="",$C651=""),"",'OddsRatio_working_3-way'!J650)</f>
        <v/>
      </c>
      <c r="N651" s="17" t="str">
        <f>IF('Log_working_3-way'!$D650="","",A651^('Log_working_3-way'!$D650))</f>
        <v/>
      </c>
      <c r="O651" s="21" t="str">
        <f>IF('Log_working_3-way'!$D650="","",B651^('Log_working_3-way'!$D650))</f>
        <v/>
      </c>
      <c r="P651" s="22" t="str">
        <f>IF('Log_working_3-way'!$D650="","",C651^('Log_working_3-way'!$D650))</f>
        <v/>
      </c>
    </row>
    <row r="652" spans="4:16">
      <c r="D652" s="20" t="str">
        <f t="shared" si="10"/>
        <v/>
      </c>
      <c r="E652" s="17" t="str">
        <f>IF(OR($A652="",$B652="",$C652=""),"",A652*'MPTO_working_3-way'!$I651)</f>
        <v/>
      </c>
      <c r="F652" s="21" t="str">
        <f>IF(OR($A652="",$B652="",$C652=""),"",B652*'MPTO_working_3-way'!$I651)</f>
        <v/>
      </c>
      <c r="G652" s="22" t="str">
        <f>IF(OR($A652="",$B652="",$C652=""),"",C652*'MPTO_working_3-way'!$I651)</f>
        <v/>
      </c>
      <c r="H652" s="17" t="str">
        <f>IF(OR($A652="",$B652="",$C652=""),"",'MPTO_working_3-way'!E651)</f>
        <v/>
      </c>
      <c r="I652" s="21" t="str">
        <f>IF(OR($A652="",$B652="",$C652=""),"",'MPTO_working_3-way'!F651)</f>
        <v/>
      </c>
      <c r="J652" s="22" t="str">
        <f>IF(OR($A652="",$B652="",$C652=""),"",'MPTO_working_3-way'!G651)</f>
        <v/>
      </c>
      <c r="K652" s="17" t="str">
        <f>IF(OR($A652="",$B652="",$C652=""),"",'OddsRatio_working_3-way'!H651)</f>
        <v/>
      </c>
      <c r="L652" s="21" t="str">
        <f>IF(OR($A652="",$B652="",$C652=""),"",'OddsRatio_working_3-way'!I651)</f>
        <v/>
      </c>
      <c r="M652" s="22" t="str">
        <f>IF(OR($A652="",$B652="",$C652=""),"",'OddsRatio_working_3-way'!J651)</f>
        <v/>
      </c>
      <c r="N652" s="17" t="str">
        <f>IF('Log_working_3-way'!$D651="","",A652^('Log_working_3-way'!$D651))</f>
        <v/>
      </c>
      <c r="O652" s="21" t="str">
        <f>IF('Log_working_3-way'!$D651="","",B652^('Log_working_3-way'!$D651))</f>
        <v/>
      </c>
      <c r="P652" s="22" t="str">
        <f>IF('Log_working_3-way'!$D651="","",C652^('Log_working_3-way'!$D651))</f>
        <v/>
      </c>
    </row>
    <row r="653" spans="4:16">
      <c r="D653" s="20" t="str">
        <f t="shared" si="10"/>
        <v/>
      </c>
      <c r="E653" s="17" t="str">
        <f>IF(OR($A653="",$B653="",$C653=""),"",A653*'MPTO_working_3-way'!$I652)</f>
        <v/>
      </c>
      <c r="F653" s="21" t="str">
        <f>IF(OR($A653="",$B653="",$C653=""),"",B653*'MPTO_working_3-way'!$I652)</f>
        <v/>
      </c>
      <c r="G653" s="22" t="str">
        <f>IF(OR($A653="",$B653="",$C653=""),"",C653*'MPTO_working_3-way'!$I652)</f>
        <v/>
      </c>
      <c r="H653" s="17" t="str">
        <f>IF(OR($A653="",$B653="",$C653=""),"",'MPTO_working_3-way'!E652)</f>
        <v/>
      </c>
      <c r="I653" s="21" t="str">
        <f>IF(OR($A653="",$B653="",$C653=""),"",'MPTO_working_3-way'!F652)</f>
        <v/>
      </c>
      <c r="J653" s="22" t="str">
        <f>IF(OR($A653="",$B653="",$C653=""),"",'MPTO_working_3-way'!G652)</f>
        <v/>
      </c>
      <c r="K653" s="17" t="str">
        <f>IF(OR($A653="",$B653="",$C653=""),"",'OddsRatio_working_3-way'!H652)</f>
        <v/>
      </c>
      <c r="L653" s="21" t="str">
        <f>IF(OR($A653="",$B653="",$C653=""),"",'OddsRatio_working_3-way'!I652)</f>
        <v/>
      </c>
      <c r="M653" s="22" t="str">
        <f>IF(OR($A653="",$B653="",$C653=""),"",'OddsRatio_working_3-way'!J652)</f>
        <v/>
      </c>
      <c r="N653" s="17" t="str">
        <f>IF('Log_working_3-way'!$D652="","",A653^('Log_working_3-way'!$D652))</f>
        <v/>
      </c>
      <c r="O653" s="21" t="str">
        <f>IF('Log_working_3-way'!$D652="","",B653^('Log_working_3-way'!$D652))</f>
        <v/>
      </c>
      <c r="P653" s="22" t="str">
        <f>IF('Log_working_3-way'!$D652="","",C653^('Log_working_3-way'!$D652))</f>
        <v/>
      </c>
    </row>
    <row r="654" spans="4:16">
      <c r="D654" s="20" t="str">
        <f t="shared" si="10"/>
        <v/>
      </c>
      <c r="E654" s="17" t="str">
        <f>IF(OR($A654="",$B654="",$C654=""),"",A654*'MPTO_working_3-way'!$I653)</f>
        <v/>
      </c>
      <c r="F654" s="21" t="str">
        <f>IF(OR($A654="",$B654="",$C654=""),"",B654*'MPTO_working_3-way'!$I653)</f>
        <v/>
      </c>
      <c r="G654" s="22" t="str">
        <f>IF(OR($A654="",$B654="",$C654=""),"",C654*'MPTO_working_3-way'!$I653)</f>
        <v/>
      </c>
      <c r="H654" s="17" t="str">
        <f>IF(OR($A654="",$B654="",$C654=""),"",'MPTO_working_3-way'!E653)</f>
        <v/>
      </c>
      <c r="I654" s="21" t="str">
        <f>IF(OR($A654="",$B654="",$C654=""),"",'MPTO_working_3-way'!F653)</f>
        <v/>
      </c>
      <c r="J654" s="22" t="str">
        <f>IF(OR($A654="",$B654="",$C654=""),"",'MPTO_working_3-way'!G653)</f>
        <v/>
      </c>
      <c r="K654" s="17" t="str">
        <f>IF(OR($A654="",$B654="",$C654=""),"",'OddsRatio_working_3-way'!H653)</f>
        <v/>
      </c>
      <c r="L654" s="21" t="str">
        <f>IF(OR($A654="",$B654="",$C654=""),"",'OddsRatio_working_3-way'!I653)</f>
        <v/>
      </c>
      <c r="M654" s="22" t="str">
        <f>IF(OR($A654="",$B654="",$C654=""),"",'OddsRatio_working_3-way'!J653)</f>
        <v/>
      </c>
      <c r="N654" s="17" t="str">
        <f>IF('Log_working_3-way'!$D653="","",A654^('Log_working_3-way'!$D653))</f>
        <v/>
      </c>
      <c r="O654" s="21" t="str">
        <f>IF('Log_working_3-way'!$D653="","",B654^('Log_working_3-way'!$D653))</f>
        <v/>
      </c>
      <c r="P654" s="22" t="str">
        <f>IF('Log_working_3-way'!$D653="","",C654^('Log_working_3-way'!$D653))</f>
        <v/>
      </c>
    </row>
    <row r="655" spans="4:16">
      <c r="D655" s="20" t="str">
        <f t="shared" si="10"/>
        <v/>
      </c>
      <c r="E655" s="17" t="str">
        <f>IF(OR($A655="",$B655="",$C655=""),"",A655*'MPTO_working_3-way'!$I654)</f>
        <v/>
      </c>
      <c r="F655" s="21" t="str">
        <f>IF(OR($A655="",$B655="",$C655=""),"",B655*'MPTO_working_3-way'!$I654)</f>
        <v/>
      </c>
      <c r="G655" s="22" t="str">
        <f>IF(OR($A655="",$B655="",$C655=""),"",C655*'MPTO_working_3-way'!$I654)</f>
        <v/>
      </c>
      <c r="H655" s="17" t="str">
        <f>IF(OR($A655="",$B655="",$C655=""),"",'MPTO_working_3-way'!E654)</f>
        <v/>
      </c>
      <c r="I655" s="21" t="str">
        <f>IF(OR($A655="",$B655="",$C655=""),"",'MPTO_working_3-way'!F654)</f>
        <v/>
      </c>
      <c r="J655" s="22" t="str">
        <f>IF(OR($A655="",$B655="",$C655=""),"",'MPTO_working_3-way'!G654)</f>
        <v/>
      </c>
      <c r="K655" s="17" t="str">
        <f>IF(OR($A655="",$B655="",$C655=""),"",'OddsRatio_working_3-way'!H654)</f>
        <v/>
      </c>
      <c r="L655" s="21" t="str">
        <f>IF(OR($A655="",$B655="",$C655=""),"",'OddsRatio_working_3-way'!I654)</f>
        <v/>
      </c>
      <c r="M655" s="22" t="str">
        <f>IF(OR($A655="",$B655="",$C655=""),"",'OddsRatio_working_3-way'!J654)</f>
        <v/>
      </c>
      <c r="N655" s="17" t="str">
        <f>IF('Log_working_3-way'!$D654="","",A655^('Log_working_3-way'!$D654))</f>
        <v/>
      </c>
      <c r="O655" s="21" t="str">
        <f>IF('Log_working_3-way'!$D654="","",B655^('Log_working_3-way'!$D654))</f>
        <v/>
      </c>
      <c r="P655" s="22" t="str">
        <f>IF('Log_working_3-way'!$D654="","",C655^('Log_working_3-way'!$D654))</f>
        <v/>
      </c>
    </row>
    <row r="656" spans="4:16">
      <c r="D656" s="20" t="str">
        <f t="shared" si="10"/>
        <v/>
      </c>
      <c r="E656" s="17" t="str">
        <f>IF(OR($A656="",$B656="",$C656=""),"",A656*'MPTO_working_3-way'!$I655)</f>
        <v/>
      </c>
      <c r="F656" s="21" t="str">
        <f>IF(OR($A656="",$B656="",$C656=""),"",B656*'MPTO_working_3-way'!$I655)</f>
        <v/>
      </c>
      <c r="G656" s="22" t="str">
        <f>IF(OR($A656="",$B656="",$C656=""),"",C656*'MPTO_working_3-way'!$I655)</f>
        <v/>
      </c>
      <c r="H656" s="17" t="str">
        <f>IF(OR($A656="",$B656="",$C656=""),"",'MPTO_working_3-way'!E655)</f>
        <v/>
      </c>
      <c r="I656" s="21" t="str">
        <f>IF(OR($A656="",$B656="",$C656=""),"",'MPTO_working_3-way'!F655)</f>
        <v/>
      </c>
      <c r="J656" s="22" t="str">
        <f>IF(OR($A656="",$B656="",$C656=""),"",'MPTO_working_3-way'!G655)</f>
        <v/>
      </c>
      <c r="K656" s="17" t="str">
        <f>IF(OR($A656="",$B656="",$C656=""),"",'OddsRatio_working_3-way'!H655)</f>
        <v/>
      </c>
      <c r="L656" s="21" t="str">
        <f>IF(OR($A656="",$B656="",$C656=""),"",'OddsRatio_working_3-way'!I655)</f>
        <v/>
      </c>
      <c r="M656" s="22" t="str">
        <f>IF(OR($A656="",$B656="",$C656=""),"",'OddsRatio_working_3-way'!J655)</f>
        <v/>
      </c>
      <c r="N656" s="17" t="str">
        <f>IF('Log_working_3-way'!$D655="","",A656^('Log_working_3-way'!$D655))</f>
        <v/>
      </c>
      <c r="O656" s="21" t="str">
        <f>IF('Log_working_3-way'!$D655="","",B656^('Log_working_3-way'!$D655))</f>
        <v/>
      </c>
      <c r="P656" s="22" t="str">
        <f>IF('Log_working_3-way'!$D655="","",C656^('Log_working_3-way'!$D655))</f>
        <v/>
      </c>
    </row>
    <row r="657" spans="4:16">
      <c r="D657" s="20" t="str">
        <f t="shared" si="10"/>
        <v/>
      </c>
      <c r="E657" s="17" t="str">
        <f>IF(OR($A657="",$B657="",$C657=""),"",A657*'MPTO_working_3-way'!$I656)</f>
        <v/>
      </c>
      <c r="F657" s="21" t="str">
        <f>IF(OR($A657="",$B657="",$C657=""),"",B657*'MPTO_working_3-way'!$I656)</f>
        <v/>
      </c>
      <c r="G657" s="22" t="str">
        <f>IF(OR($A657="",$B657="",$C657=""),"",C657*'MPTO_working_3-way'!$I656)</f>
        <v/>
      </c>
      <c r="H657" s="17" t="str">
        <f>IF(OR($A657="",$B657="",$C657=""),"",'MPTO_working_3-way'!E656)</f>
        <v/>
      </c>
      <c r="I657" s="21" t="str">
        <f>IF(OR($A657="",$B657="",$C657=""),"",'MPTO_working_3-way'!F656)</f>
        <v/>
      </c>
      <c r="J657" s="22" t="str">
        <f>IF(OR($A657="",$B657="",$C657=""),"",'MPTO_working_3-way'!G656)</f>
        <v/>
      </c>
      <c r="K657" s="17" t="str">
        <f>IF(OR($A657="",$B657="",$C657=""),"",'OddsRatio_working_3-way'!H656)</f>
        <v/>
      </c>
      <c r="L657" s="21" t="str">
        <f>IF(OR($A657="",$B657="",$C657=""),"",'OddsRatio_working_3-way'!I656)</f>
        <v/>
      </c>
      <c r="M657" s="22" t="str">
        <f>IF(OR($A657="",$B657="",$C657=""),"",'OddsRatio_working_3-way'!J656)</f>
        <v/>
      </c>
      <c r="N657" s="17" t="str">
        <f>IF('Log_working_3-way'!$D656="","",A657^('Log_working_3-way'!$D656))</f>
        <v/>
      </c>
      <c r="O657" s="21" t="str">
        <f>IF('Log_working_3-way'!$D656="","",B657^('Log_working_3-way'!$D656))</f>
        <v/>
      </c>
      <c r="P657" s="22" t="str">
        <f>IF('Log_working_3-way'!$D656="","",C657^('Log_working_3-way'!$D656))</f>
        <v/>
      </c>
    </row>
    <row r="658" spans="4:16">
      <c r="D658" s="20" t="str">
        <f t="shared" si="10"/>
        <v/>
      </c>
      <c r="E658" s="17" t="str">
        <f>IF(OR($A658="",$B658="",$C658=""),"",A658*'MPTO_working_3-way'!$I657)</f>
        <v/>
      </c>
      <c r="F658" s="21" t="str">
        <f>IF(OR($A658="",$B658="",$C658=""),"",B658*'MPTO_working_3-way'!$I657)</f>
        <v/>
      </c>
      <c r="G658" s="22" t="str">
        <f>IF(OR($A658="",$B658="",$C658=""),"",C658*'MPTO_working_3-way'!$I657)</f>
        <v/>
      </c>
      <c r="H658" s="17" t="str">
        <f>IF(OR($A658="",$B658="",$C658=""),"",'MPTO_working_3-way'!E657)</f>
        <v/>
      </c>
      <c r="I658" s="21" t="str">
        <f>IF(OR($A658="",$B658="",$C658=""),"",'MPTO_working_3-way'!F657)</f>
        <v/>
      </c>
      <c r="J658" s="22" t="str">
        <f>IF(OR($A658="",$B658="",$C658=""),"",'MPTO_working_3-way'!G657)</f>
        <v/>
      </c>
      <c r="K658" s="17" t="str">
        <f>IF(OR($A658="",$B658="",$C658=""),"",'OddsRatio_working_3-way'!H657)</f>
        <v/>
      </c>
      <c r="L658" s="21" t="str">
        <f>IF(OR($A658="",$B658="",$C658=""),"",'OddsRatio_working_3-way'!I657)</f>
        <v/>
      </c>
      <c r="M658" s="22" t="str">
        <f>IF(OR($A658="",$B658="",$C658=""),"",'OddsRatio_working_3-way'!J657)</f>
        <v/>
      </c>
      <c r="N658" s="17" t="str">
        <f>IF('Log_working_3-way'!$D657="","",A658^('Log_working_3-way'!$D657))</f>
        <v/>
      </c>
      <c r="O658" s="21" t="str">
        <f>IF('Log_working_3-way'!$D657="","",B658^('Log_working_3-way'!$D657))</f>
        <v/>
      </c>
      <c r="P658" s="22" t="str">
        <f>IF('Log_working_3-way'!$D657="","",C658^('Log_working_3-way'!$D657))</f>
        <v/>
      </c>
    </row>
    <row r="659" spans="4:16">
      <c r="D659" s="20" t="str">
        <f t="shared" si="10"/>
        <v/>
      </c>
      <c r="E659" s="17" t="str">
        <f>IF(OR($A659="",$B659="",$C659=""),"",A659*'MPTO_working_3-way'!$I658)</f>
        <v/>
      </c>
      <c r="F659" s="21" t="str">
        <f>IF(OR($A659="",$B659="",$C659=""),"",B659*'MPTO_working_3-way'!$I658)</f>
        <v/>
      </c>
      <c r="G659" s="22" t="str">
        <f>IF(OR($A659="",$B659="",$C659=""),"",C659*'MPTO_working_3-way'!$I658)</f>
        <v/>
      </c>
      <c r="H659" s="17" t="str">
        <f>IF(OR($A659="",$B659="",$C659=""),"",'MPTO_working_3-way'!E658)</f>
        <v/>
      </c>
      <c r="I659" s="21" t="str">
        <f>IF(OR($A659="",$B659="",$C659=""),"",'MPTO_working_3-way'!F658)</f>
        <v/>
      </c>
      <c r="J659" s="22" t="str">
        <f>IF(OR($A659="",$B659="",$C659=""),"",'MPTO_working_3-way'!G658)</f>
        <v/>
      </c>
      <c r="K659" s="17" t="str">
        <f>IF(OR($A659="",$B659="",$C659=""),"",'OddsRatio_working_3-way'!H658)</f>
        <v/>
      </c>
      <c r="L659" s="21" t="str">
        <f>IF(OR($A659="",$B659="",$C659=""),"",'OddsRatio_working_3-way'!I658)</f>
        <v/>
      </c>
      <c r="M659" s="22" t="str">
        <f>IF(OR($A659="",$B659="",$C659=""),"",'OddsRatio_working_3-way'!J658)</f>
        <v/>
      </c>
      <c r="N659" s="17" t="str">
        <f>IF('Log_working_3-way'!$D658="","",A659^('Log_working_3-way'!$D658))</f>
        <v/>
      </c>
      <c r="O659" s="21" t="str">
        <f>IF('Log_working_3-way'!$D658="","",B659^('Log_working_3-way'!$D658))</f>
        <v/>
      </c>
      <c r="P659" s="22" t="str">
        <f>IF('Log_working_3-way'!$D658="","",C659^('Log_working_3-way'!$D658))</f>
        <v/>
      </c>
    </row>
    <row r="660" spans="4:16">
      <c r="D660" s="20" t="str">
        <f t="shared" si="10"/>
        <v/>
      </c>
      <c r="E660" s="17" t="str">
        <f>IF(OR($A660="",$B660="",$C660=""),"",A660*'MPTO_working_3-way'!$I659)</f>
        <v/>
      </c>
      <c r="F660" s="21" t="str">
        <f>IF(OR($A660="",$B660="",$C660=""),"",B660*'MPTO_working_3-way'!$I659)</f>
        <v/>
      </c>
      <c r="G660" s="22" t="str">
        <f>IF(OR($A660="",$B660="",$C660=""),"",C660*'MPTO_working_3-way'!$I659)</f>
        <v/>
      </c>
      <c r="H660" s="17" t="str">
        <f>IF(OR($A660="",$B660="",$C660=""),"",'MPTO_working_3-way'!E659)</f>
        <v/>
      </c>
      <c r="I660" s="21" t="str">
        <f>IF(OR($A660="",$B660="",$C660=""),"",'MPTO_working_3-way'!F659)</f>
        <v/>
      </c>
      <c r="J660" s="22" t="str">
        <f>IF(OR($A660="",$B660="",$C660=""),"",'MPTO_working_3-way'!G659)</f>
        <v/>
      </c>
      <c r="K660" s="17" t="str">
        <f>IF(OR($A660="",$B660="",$C660=""),"",'OddsRatio_working_3-way'!H659)</f>
        <v/>
      </c>
      <c r="L660" s="21" t="str">
        <f>IF(OR($A660="",$B660="",$C660=""),"",'OddsRatio_working_3-way'!I659)</f>
        <v/>
      </c>
      <c r="M660" s="22" t="str">
        <f>IF(OR($A660="",$B660="",$C660=""),"",'OddsRatio_working_3-way'!J659)</f>
        <v/>
      </c>
      <c r="N660" s="17" t="str">
        <f>IF('Log_working_3-way'!$D659="","",A660^('Log_working_3-way'!$D659))</f>
        <v/>
      </c>
      <c r="O660" s="21" t="str">
        <f>IF('Log_working_3-way'!$D659="","",B660^('Log_working_3-way'!$D659))</f>
        <v/>
      </c>
      <c r="P660" s="22" t="str">
        <f>IF('Log_working_3-way'!$D659="","",C660^('Log_working_3-way'!$D659))</f>
        <v/>
      </c>
    </row>
    <row r="661" spans="4:16">
      <c r="D661" s="20" t="str">
        <f t="shared" si="10"/>
        <v/>
      </c>
      <c r="E661" s="17" t="str">
        <f>IF(OR($A661="",$B661="",$C661=""),"",A661*'MPTO_working_3-way'!$I660)</f>
        <v/>
      </c>
      <c r="F661" s="21" t="str">
        <f>IF(OR($A661="",$B661="",$C661=""),"",B661*'MPTO_working_3-way'!$I660)</f>
        <v/>
      </c>
      <c r="G661" s="22" t="str">
        <f>IF(OR($A661="",$B661="",$C661=""),"",C661*'MPTO_working_3-way'!$I660)</f>
        <v/>
      </c>
      <c r="H661" s="17" t="str">
        <f>IF(OR($A661="",$B661="",$C661=""),"",'MPTO_working_3-way'!E660)</f>
        <v/>
      </c>
      <c r="I661" s="21" t="str">
        <f>IF(OR($A661="",$B661="",$C661=""),"",'MPTO_working_3-way'!F660)</f>
        <v/>
      </c>
      <c r="J661" s="22" t="str">
        <f>IF(OR($A661="",$B661="",$C661=""),"",'MPTO_working_3-way'!G660)</f>
        <v/>
      </c>
      <c r="K661" s="17" t="str">
        <f>IF(OR($A661="",$B661="",$C661=""),"",'OddsRatio_working_3-way'!H660)</f>
        <v/>
      </c>
      <c r="L661" s="21" t="str">
        <f>IF(OR($A661="",$B661="",$C661=""),"",'OddsRatio_working_3-way'!I660)</f>
        <v/>
      </c>
      <c r="M661" s="22" t="str">
        <f>IF(OR($A661="",$B661="",$C661=""),"",'OddsRatio_working_3-way'!J660)</f>
        <v/>
      </c>
      <c r="N661" s="17" t="str">
        <f>IF('Log_working_3-way'!$D660="","",A661^('Log_working_3-way'!$D660))</f>
        <v/>
      </c>
      <c r="O661" s="21" t="str">
        <f>IF('Log_working_3-way'!$D660="","",B661^('Log_working_3-way'!$D660))</f>
        <v/>
      </c>
      <c r="P661" s="22" t="str">
        <f>IF('Log_working_3-way'!$D660="","",C661^('Log_working_3-way'!$D660))</f>
        <v/>
      </c>
    </row>
    <row r="662" spans="4:16">
      <c r="D662" s="20" t="str">
        <f t="shared" si="10"/>
        <v/>
      </c>
      <c r="E662" s="17" t="str">
        <f>IF(OR($A662="",$B662="",$C662=""),"",A662*'MPTO_working_3-way'!$I661)</f>
        <v/>
      </c>
      <c r="F662" s="21" t="str">
        <f>IF(OR($A662="",$B662="",$C662=""),"",B662*'MPTO_working_3-way'!$I661)</f>
        <v/>
      </c>
      <c r="G662" s="22" t="str">
        <f>IF(OR($A662="",$B662="",$C662=""),"",C662*'MPTO_working_3-way'!$I661)</f>
        <v/>
      </c>
      <c r="H662" s="17" t="str">
        <f>IF(OR($A662="",$B662="",$C662=""),"",'MPTO_working_3-way'!E661)</f>
        <v/>
      </c>
      <c r="I662" s="21" t="str">
        <f>IF(OR($A662="",$B662="",$C662=""),"",'MPTO_working_3-way'!F661)</f>
        <v/>
      </c>
      <c r="J662" s="22" t="str">
        <f>IF(OR($A662="",$B662="",$C662=""),"",'MPTO_working_3-way'!G661)</f>
        <v/>
      </c>
      <c r="K662" s="17" t="str">
        <f>IF(OR($A662="",$B662="",$C662=""),"",'OddsRatio_working_3-way'!H661)</f>
        <v/>
      </c>
      <c r="L662" s="21" t="str">
        <f>IF(OR($A662="",$B662="",$C662=""),"",'OddsRatio_working_3-way'!I661)</f>
        <v/>
      </c>
      <c r="M662" s="22" t="str">
        <f>IF(OR($A662="",$B662="",$C662=""),"",'OddsRatio_working_3-way'!J661)</f>
        <v/>
      </c>
      <c r="N662" s="17" t="str">
        <f>IF('Log_working_3-way'!$D661="","",A662^('Log_working_3-way'!$D661))</f>
        <v/>
      </c>
      <c r="O662" s="21" t="str">
        <f>IF('Log_working_3-way'!$D661="","",B662^('Log_working_3-way'!$D661))</f>
        <v/>
      </c>
      <c r="P662" s="22" t="str">
        <f>IF('Log_working_3-way'!$D661="","",C662^('Log_working_3-way'!$D661))</f>
        <v/>
      </c>
    </row>
    <row r="663" spans="4:16">
      <c r="D663" s="20" t="str">
        <f t="shared" si="10"/>
        <v/>
      </c>
      <c r="E663" s="17" t="str">
        <f>IF(OR($A663="",$B663="",$C663=""),"",A663*'MPTO_working_3-way'!$I662)</f>
        <v/>
      </c>
      <c r="F663" s="21" t="str">
        <f>IF(OR($A663="",$B663="",$C663=""),"",B663*'MPTO_working_3-way'!$I662)</f>
        <v/>
      </c>
      <c r="G663" s="22" t="str">
        <f>IF(OR($A663="",$B663="",$C663=""),"",C663*'MPTO_working_3-way'!$I662)</f>
        <v/>
      </c>
      <c r="H663" s="17" t="str">
        <f>IF(OR($A663="",$B663="",$C663=""),"",'MPTO_working_3-way'!E662)</f>
        <v/>
      </c>
      <c r="I663" s="21" t="str">
        <f>IF(OR($A663="",$B663="",$C663=""),"",'MPTO_working_3-way'!F662)</f>
        <v/>
      </c>
      <c r="J663" s="22" t="str">
        <f>IF(OR($A663="",$B663="",$C663=""),"",'MPTO_working_3-way'!G662)</f>
        <v/>
      </c>
      <c r="K663" s="17" t="str">
        <f>IF(OR($A663="",$B663="",$C663=""),"",'OddsRatio_working_3-way'!H662)</f>
        <v/>
      </c>
      <c r="L663" s="21" t="str">
        <f>IF(OR($A663="",$B663="",$C663=""),"",'OddsRatio_working_3-way'!I662)</f>
        <v/>
      </c>
      <c r="M663" s="22" t="str">
        <f>IF(OR($A663="",$B663="",$C663=""),"",'OddsRatio_working_3-way'!J662)</f>
        <v/>
      </c>
      <c r="N663" s="17" t="str">
        <f>IF('Log_working_3-way'!$D662="","",A663^('Log_working_3-way'!$D662))</f>
        <v/>
      </c>
      <c r="O663" s="21" t="str">
        <f>IF('Log_working_3-way'!$D662="","",B663^('Log_working_3-way'!$D662))</f>
        <v/>
      </c>
      <c r="P663" s="22" t="str">
        <f>IF('Log_working_3-way'!$D662="","",C663^('Log_working_3-way'!$D662))</f>
        <v/>
      </c>
    </row>
    <row r="664" spans="4:16">
      <c r="D664" s="20" t="str">
        <f t="shared" si="10"/>
        <v/>
      </c>
      <c r="E664" s="17" t="str">
        <f>IF(OR($A664="",$B664="",$C664=""),"",A664*'MPTO_working_3-way'!$I663)</f>
        <v/>
      </c>
      <c r="F664" s="21" t="str">
        <f>IF(OR($A664="",$B664="",$C664=""),"",B664*'MPTO_working_3-way'!$I663)</f>
        <v/>
      </c>
      <c r="G664" s="22" t="str">
        <f>IF(OR($A664="",$B664="",$C664=""),"",C664*'MPTO_working_3-way'!$I663)</f>
        <v/>
      </c>
      <c r="H664" s="17" t="str">
        <f>IF(OR($A664="",$B664="",$C664=""),"",'MPTO_working_3-way'!E663)</f>
        <v/>
      </c>
      <c r="I664" s="21" t="str">
        <f>IF(OR($A664="",$B664="",$C664=""),"",'MPTO_working_3-way'!F663)</f>
        <v/>
      </c>
      <c r="J664" s="22" t="str">
        <f>IF(OR($A664="",$B664="",$C664=""),"",'MPTO_working_3-way'!G663)</f>
        <v/>
      </c>
      <c r="K664" s="17" t="str">
        <f>IF(OR($A664="",$B664="",$C664=""),"",'OddsRatio_working_3-way'!H663)</f>
        <v/>
      </c>
      <c r="L664" s="21" t="str">
        <f>IF(OR($A664="",$B664="",$C664=""),"",'OddsRatio_working_3-way'!I663)</f>
        <v/>
      </c>
      <c r="M664" s="22" t="str">
        <f>IF(OR($A664="",$B664="",$C664=""),"",'OddsRatio_working_3-way'!J663)</f>
        <v/>
      </c>
      <c r="N664" s="17" t="str">
        <f>IF('Log_working_3-way'!$D663="","",A664^('Log_working_3-way'!$D663))</f>
        <v/>
      </c>
      <c r="O664" s="21" t="str">
        <f>IF('Log_working_3-way'!$D663="","",B664^('Log_working_3-way'!$D663))</f>
        <v/>
      </c>
      <c r="P664" s="22" t="str">
        <f>IF('Log_working_3-way'!$D663="","",C664^('Log_working_3-way'!$D663))</f>
        <v/>
      </c>
    </row>
    <row r="665" spans="4:16">
      <c r="D665" s="20" t="str">
        <f t="shared" si="10"/>
        <v/>
      </c>
      <c r="E665" s="17" t="str">
        <f>IF(OR($A665="",$B665="",$C665=""),"",A665*'MPTO_working_3-way'!$I664)</f>
        <v/>
      </c>
      <c r="F665" s="21" t="str">
        <f>IF(OR($A665="",$B665="",$C665=""),"",B665*'MPTO_working_3-way'!$I664)</f>
        <v/>
      </c>
      <c r="G665" s="22" t="str">
        <f>IF(OR($A665="",$B665="",$C665=""),"",C665*'MPTO_working_3-way'!$I664)</f>
        <v/>
      </c>
      <c r="H665" s="17" t="str">
        <f>IF(OR($A665="",$B665="",$C665=""),"",'MPTO_working_3-way'!E664)</f>
        <v/>
      </c>
      <c r="I665" s="21" t="str">
        <f>IF(OR($A665="",$B665="",$C665=""),"",'MPTO_working_3-way'!F664)</f>
        <v/>
      </c>
      <c r="J665" s="22" t="str">
        <f>IF(OR($A665="",$B665="",$C665=""),"",'MPTO_working_3-way'!G664)</f>
        <v/>
      </c>
      <c r="K665" s="17" t="str">
        <f>IF(OR($A665="",$B665="",$C665=""),"",'OddsRatio_working_3-way'!H664)</f>
        <v/>
      </c>
      <c r="L665" s="21" t="str">
        <f>IF(OR($A665="",$B665="",$C665=""),"",'OddsRatio_working_3-way'!I664)</f>
        <v/>
      </c>
      <c r="M665" s="22" t="str">
        <f>IF(OR($A665="",$B665="",$C665=""),"",'OddsRatio_working_3-way'!J664)</f>
        <v/>
      </c>
      <c r="N665" s="17" t="str">
        <f>IF('Log_working_3-way'!$D664="","",A665^('Log_working_3-way'!$D664))</f>
        <v/>
      </c>
      <c r="O665" s="21" t="str">
        <f>IF('Log_working_3-way'!$D664="","",B665^('Log_working_3-way'!$D664))</f>
        <v/>
      </c>
      <c r="P665" s="22" t="str">
        <f>IF('Log_working_3-way'!$D664="","",C665^('Log_working_3-way'!$D664))</f>
        <v/>
      </c>
    </row>
    <row r="666" spans="4:16">
      <c r="D666" s="20" t="str">
        <f t="shared" si="10"/>
        <v/>
      </c>
      <c r="E666" s="17" t="str">
        <f>IF(OR($A666="",$B666="",$C666=""),"",A666*'MPTO_working_3-way'!$I665)</f>
        <v/>
      </c>
      <c r="F666" s="21" t="str">
        <f>IF(OR($A666="",$B666="",$C666=""),"",B666*'MPTO_working_3-way'!$I665)</f>
        <v/>
      </c>
      <c r="G666" s="22" t="str">
        <f>IF(OR($A666="",$B666="",$C666=""),"",C666*'MPTO_working_3-way'!$I665)</f>
        <v/>
      </c>
      <c r="H666" s="17" t="str">
        <f>IF(OR($A666="",$B666="",$C666=""),"",'MPTO_working_3-way'!E665)</f>
        <v/>
      </c>
      <c r="I666" s="21" t="str">
        <f>IF(OR($A666="",$B666="",$C666=""),"",'MPTO_working_3-way'!F665)</f>
        <v/>
      </c>
      <c r="J666" s="22" t="str">
        <f>IF(OR($A666="",$B666="",$C666=""),"",'MPTO_working_3-way'!G665)</f>
        <v/>
      </c>
      <c r="K666" s="17" t="str">
        <f>IF(OR($A666="",$B666="",$C666=""),"",'OddsRatio_working_3-way'!H665)</f>
        <v/>
      </c>
      <c r="L666" s="21" t="str">
        <f>IF(OR($A666="",$B666="",$C666=""),"",'OddsRatio_working_3-way'!I665)</f>
        <v/>
      </c>
      <c r="M666" s="22" t="str">
        <f>IF(OR($A666="",$B666="",$C666=""),"",'OddsRatio_working_3-way'!J665)</f>
        <v/>
      </c>
      <c r="N666" s="17" t="str">
        <f>IF('Log_working_3-way'!$D665="","",A666^('Log_working_3-way'!$D665))</f>
        <v/>
      </c>
      <c r="O666" s="21" t="str">
        <f>IF('Log_working_3-way'!$D665="","",B666^('Log_working_3-way'!$D665))</f>
        <v/>
      </c>
      <c r="P666" s="22" t="str">
        <f>IF('Log_working_3-way'!$D665="","",C666^('Log_working_3-way'!$D665))</f>
        <v/>
      </c>
    </row>
    <row r="667" spans="4:16">
      <c r="D667" s="20" t="str">
        <f t="shared" si="10"/>
        <v/>
      </c>
      <c r="E667" s="17" t="str">
        <f>IF(OR($A667="",$B667="",$C667=""),"",A667*'MPTO_working_3-way'!$I666)</f>
        <v/>
      </c>
      <c r="F667" s="21" t="str">
        <f>IF(OR($A667="",$B667="",$C667=""),"",B667*'MPTO_working_3-way'!$I666)</f>
        <v/>
      </c>
      <c r="G667" s="22" t="str">
        <f>IF(OR($A667="",$B667="",$C667=""),"",C667*'MPTO_working_3-way'!$I666)</f>
        <v/>
      </c>
      <c r="H667" s="17" t="str">
        <f>IF(OR($A667="",$B667="",$C667=""),"",'MPTO_working_3-way'!E666)</f>
        <v/>
      </c>
      <c r="I667" s="21" t="str">
        <f>IF(OR($A667="",$B667="",$C667=""),"",'MPTO_working_3-way'!F666)</f>
        <v/>
      </c>
      <c r="J667" s="22" t="str">
        <f>IF(OR($A667="",$B667="",$C667=""),"",'MPTO_working_3-way'!G666)</f>
        <v/>
      </c>
      <c r="K667" s="17" t="str">
        <f>IF(OR($A667="",$B667="",$C667=""),"",'OddsRatio_working_3-way'!H666)</f>
        <v/>
      </c>
      <c r="L667" s="21" t="str">
        <f>IF(OR($A667="",$B667="",$C667=""),"",'OddsRatio_working_3-way'!I666)</f>
        <v/>
      </c>
      <c r="M667" s="22" t="str">
        <f>IF(OR($A667="",$B667="",$C667=""),"",'OddsRatio_working_3-way'!J666)</f>
        <v/>
      </c>
      <c r="N667" s="17" t="str">
        <f>IF('Log_working_3-way'!$D666="","",A667^('Log_working_3-way'!$D666))</f>
        <v/>
      </c>
      <c r="O667" s="21" t="str">
        <f>IF('Log_working_3-way'!$D666="","",B667^('Log_working_3-way'!$D666))</f>
        <v/>
      </c>
      <c r="P667" s="22" t="str">
        <f>IF('Log_working_3-way'!$D666="","",C667^('Log_working_3-way'!$D666))</f>
        <v/>
      </c>
    </row>
    <row r="668" spans="4:16">
      <c r="D668" s="20" t="str">
        <f t="shared" si="10"/>
        <v/>
      </c>
      <c r="E668" s="17" t="str">
        <f>IF(OR($A668="",$B668="",$C668=""),"",A668*'MPTO_working_3-way'!$I667)</f>
        <v/>
      </c>
      <c r="F668" s="21" t="str">
        <f>IF(OR($A668="",$B668="",$C668=""),"",B668*'MPTO_working_3-way'!$I667)</f>
        <v/>
      </c>
      <c r="G668" s="22" t="str">
        <f>IF(OR($A668="",$B668="",$C668=""),"",C668*'MPTO_working_3-way'!$I667)</f>
        <v/>
      </c>
      <c r="H668" s="17" t="str">
        <f>IF(OR($A668="",$B668="",$C668=""),"",'MPTO_working_3-way'!E667)</f>
        <v/>
      </c>
      <c r="I668" s="21" t="str">
        <f>IF(OR($A668="",$B668="",$C668=""),"",'MPTO_working_3-way'!F667)</f>
        <v/>
      </c>
      <c r="J668" s="22" t="str">
        <f>IF(OR($A668="",$B668="",$C668=""),"",'MPTO_working_3-way'!G667)</f>
        <v/>
      </c>
      <c r="K668" s="17" t="str">
        <f>IF(OR($A668="",$B668="",$C668=""),"",'OddsRatio_working_3-way'!H667)</f>
        <v/>
      </c>
      <c r="L668" s="21" t="str">
        <f>IF(OR($A668="",$B668="",$C668=""),"",'OddsRatio_working_3-way'!I667)</f>
        <v/>
      </c>
      <c r="M668" s="22" t="str">
        <f>IF(OR($A668="",$B668="",$C668=""),"",'OddsRatio_working_3-way'!J667)</f>
        <v/>
      </c>
      <c r="N668" s="17" t="str">
        <f>IF('Log_working_3-way'!$D667="","",A668^('Log_working_3-way'!$D667))</f>
        <v/>
      </c>
      <c r="O668" s="21" t="str">
        <f>IF('Log_working_3-way'!$D667="","",B668^('Log_working_3-way'!$D667))</f>
        <v/>
      </c>
      <c r="P668" s="22" t="str">
        <f>IF('Log_working_3-way'!$D667="","",C668^('Log_working_3-way'!$D667))</f>
        <v/>
      </c>
    </row>
    <row r="669" spans="4:16">
      <c r="D669" s="20" t="str">
        <f t="shared" si="10"/>
        <v/>
      </c>
      <c r="E669" s="17" t="str">
        <f>IF(OR($A669="",$B669="",$C669=""),"",A669*'MPTO_working_3-way'!$I668)</f>
        <v/>
      </c>
      <c r="F669" s="21" t="str">
        <f>IF(OR($A669="",$B669="",$C669=""),"",B669*'MPTO_working_3-way'!$I668)</f>
        <v/>
      </c>
      <c r="G669" s="22" t="str">
        <f>IF(OR($A669="",$B669="",$C669=""),"",C669*'MPTO_working_3-way'!$I668)</f>
        <v/>
      </c>
      <c r="H669" s="17" t="str">
        <f>IF(OR($A669="",$B669="",$C669=""),"",'MPTO_working_3-way'!E668)</f>
        <v/>
      </c>
      <c r="I669" s="21" t="str">
        <f>IF(OR($A669="",$B669="",$C669=""),"",'MPTO_working_3-way'!F668)</f>
        <v/>
      </c>
      <c r="J669" s="22" t="str">
        <f>IF(OR($A669="",$B669="",$C669=""),"",'MPTO_working_3-way'!G668)</f>
        <v/>
      </c>
      <c r="K669" s="17" t="str">
        <f>IF(OR($A669="",$B669="",$C669=""),"",'OddsRatio_working_3-way'!H668)</f>
        <v/>
      </c>
      <c r="L669" s="21" t="str">
        <f>IF(OR($A669="",$B669="",$C669=""),"",'OddsRatio_working_3-way'!I668)</f>
        <v/>
      </c>
      <c r="M669" s="22" t="str">
        <f>IF(OR($A669="",$B669="",$C669=""),"",'OddsRatio_working_3-way'!J668)</f>
        <v/>
      </c>
      <c r="N669" s="17" t="str">
        <f>IF('Log_working_3-way'!$D668="","",A669^('Log_working_3-way'!$D668))</f>
        <v/>
      </c>
      <c r="O669" s="21" t="str">
        <f>IF('Log_working_3-way'!$D668="","",B669^('Log_working_3-way'!$D668))</f>
        <v/>
      </c>
      <c r="P669" s="22" t="str">
        <f>IF('Log_working_3-way'!$D668="","",C669^('Log_working_3-way'!$D668))</f>
        <v/>
      </c>
    </row>
    <row r="670" spans="4:16">
      <c r="D670" s="20" t="str">
        <f t="shared" si="10"/>
        <v/>
      </c>
      <c r="E670" s="17" t="str">
        <f>IF(OR($A670="",$B670="",$C670=""),"",A670*'MPTO_working_3-way'!$I669)</f>
        <v/>
      </c>
      <c r="F670" s="21" t="str">
        <f>IF(OR($A670="",$B670="",$C670=""),"",B670*'MPTO_working_3-way'!$I669)</f>
        <v/>
      </c>
      <c r="G670" s="22" t="str">
        <f>IF(OR($A670="",$B670="",$C670=""),"",C670*'MPTO_working_3-way'!$I669)</f>
        <v/>
      </c>
      <c r="H670" s="17" t="str">
        <f>IF(OR($A670="",$B670="",$C670=""),"",'MPTO_working_3-way'!E669)</f>
        <v/>
      </c>
      <c r="I670" s="21" t="str">
        <f>IF(OR($A670="",$B670="",$C670=""),"",'MPTO_working_3-way'!F669)</f>
        <v/>
      </c>
      <c r="J670" s="22" t="str">
        <f>IF(OR($A670="",$B670="",$C670=""),"",'MPTO_working_3-way'!G669)</f>
        <v/>
      </c>
      <c r="K670" s="17" t="str">
        <f>IF(OR($A670="",$B670="",$C670=""),"",'OddsRatio_working_3-way'!H669)</f>
        <v/>
      </c>
      <c r="L670" s="21" t="str">
        <f>IF(OR($A670="",$B670="",$C670=""),"",'OddsRatio_working_3-way'!I669)</f>
        <v/>
      </c>
      <c r="M670" s="22" t="str">
        <f>IF(OR($A670="",$B670="",$C670=""),"",'OddsRatio_working_3-way'!J669)</f>
        <v/>
      </c>
      <c r="N670" s="17" t="str">
        <f>IF('Log_working_3-way'!$D669="","",A670^('Log_working_3-way'!$D669))</f>
        <v/>
      </c>
      <c r="O670" s="21" t="str">
        <f>IF('Log_working_3-way'!$D669="","",B670^('Log_working_3-way'!$D669))</f>
        <v/>
      </c>
      <c r="P670" s="22" t="str">
        <f>IF('Log_working_3-way'!$D669="","",C670^('Log_working_3-way'!$D669))</f>
        <v/>
      </c>
    </row>
    <row r="671" spans="4:16">
      <c r="D671" s="20" t="str">
        <f t="shared" si="10"/>
        <v/>
      </c>
      <c r="E671" s="17" t="str">
        <f>IF(OR($A671="",$B671="",$C671=""),"",A671*'MPTO_working_3-way'!$I670)</f>
        <v/>
      </c>
      <c r="F671" s="21" t="str">
        <f>IF(OR($A671="",$B671="",$C671=""),"",B671*'MPTO_working_3-way'!$I670)</f>
        <v/>
      </c>
      <c r="G671" s="22" t="str">
        <f>IF(OR($A671="",$B671="",$C671=""),"",C671*'MPTO_working_3-way'!$I670)</f>
        <v/>
      </c>
      <c r="H671" s="17" t="str">
        <f>IF(OR($A671="",$B671="",$C671=""),"",'MPTO_working_3-way'!E670)</f>
        <v/>
      </c>
      <c r="I671" s="21" t="str">
        <f>IF(OR($A671="",$B671="",$C671=""),"",'MPTO_working_3-way'!F670)</f>
        <v/>
      </c>
      <c r="J671" s="22" t="str">
        <f>IF(OR($A671="",$B671="",$C671=""),"",'MPTO_working_3-way'!G670)</f>
        <v/>
      </c>
      <c r="K671" s="17" t="str">
        <f>IF(OR($A671="",$B671="",$C671=""),"",'OddsRatio_working_3-way'!H670)</f>
        <v/>
      </c>
      <c r="L671" s="21" t="str">
        <f>IF(OR($A671="",$B671="",$C671=""),"",'OddsRatio_working_3-way'!I670)</f>
        <v/>
      </c>
      <c r="M671" s="22" t="str">
        <f>IF(OR($A671="",$B671="",$C671=""),"",'OddsRatio_working_3-way'!J670)</f>
        <v/>
      </c>
      <c r="N671" s="17" t="str">
        <f>IF('Log_working_3-way'!$D670="","",A671^('Log_working_3-way'!$D670))</f>
        <v/>
      </c>
      <c r="O671" s="21" t="str">
        <f>IF('Log_working_3-way'!$D670="","",B671^('Log_working_3-way'!$D670))</f>
        <v/>
      </c>
      <c r="P671" s="22" t="str">
        <f>IF('Log_working_3-way'!$D670="","",C671^('Log_working_3-way'!$D670))</f>
        <v/>
      </c>
    </row>
    <row r="672" spans="4:16">
      <c r="D672" s="20" t="str">
        <f t="shared" si="10"/>
        <v/>
      </c>
      <c r="E672" s="17" t="str">
        <f>IF(OR($A672="",$B672="",$C672=""),"",A672*'MPTO_working_3-way'!$I671)</f>
        <v/>
      </c>
      <c r="F672" s="21" t="str">
        <f>IF(OR($A672="",$B672="",$C672=""),"",B672*'MPTO_working_3-way'!$I671)</f>
        <v/>
      </c>
      <c r="G672" s="22" t="str">
        <f>IF(OR($A672="",$B672="",$C672=""),"",C672*'MPTO_working_3-way'!$I671)</f>
        <v/>
      </c>
      <c r="H672" s="17" t="str">
        <f>IF(OR($A672="",$B672="",$C672=""),"",'MPTO_working_3-way'!E671)</f>
        <v/>
      </c>
      <c r="I672" s="21" t="str">
        <f>IF(OR($A672="",$B672="",$C672=""),"",'MPTO_working_3-way'!F671)</f>
        <v/>
      </c>
      <c r="J672" s="22" t="str">
        <f>IF(OR($A672="",$B672="",$C672=""),"",'MPTO_working_3-way'!G671)</f>
        <v/>
      </c>
      <c r="K672" s="17" t="str">
        <f>IF(OR($A672="",$B672="",$C672=""),"",'OddsRatio_working_3-way'!H671)</f>
        <v/>
      </c>
      <c r="L672" s="21" t="str">
        <f>IF(OR($A672="",$B672="",$C672=""),"",'OddsRatio_working_3-way'!I671)</f>
        <v/>
      </c>
      <c r="M672" s="22" t="str">
        <f>IF(OR($A672="",$B672="",$C672=""),"",'OddsRatio_working_3-way'!J671)</f>
        <v/>
      </c>
      <c r="N672" s="17" t="str">
        <f>IF('Log_working_3-way'!$D671="","",A672^('Log_working_3-way'!$D671))</f>
        <v/>
      </c>
      <c r="O672" s="21" t="str">
        <f>IF('Log_working_3-way'!$D671="","",B672^('Log_working_3-way'!$D671))</f>
        <v/>
      </c>
      <c r="P672" s="22" t="str">
        <f>IF('Log_working_3-way'!$D671="","",C672^('Log_working_3-way'!$D671))</f>
        <v/>
      </c>
    </row>
    <row r="673" spans="4:16">
      <c r="D673" s="20" t="str">
        <f t="shared" si="10"/>
        <v/>
      </c>
      <c r="E673" s="17" t="str">
        <f>IF(OR($A673="",$B673="",$C673=""),"",A673*'MPTO_working_3-way'!$I672)</f>
        <v/>
      </c>
      <c r="F673" s="21" t="str">
        <f>IF(OR($A673="",$B673="",$C673=""),"",B673*'MPTO_working_3-way'!$I672)</f>
        <v/>
      </c>
      <c r="G673" s="22" t="str">
        <f>IF(OR($A673="",$B673="",$C673=""),"",C673*'MPTO_working_3-way'!$I672)</f>
        <v/>
      </c>
      <c r="H673" s="17" t="str">
        <f>IF(OR($A673="",$B673="",$C673=""),"",'MPTO_working_3-way'!E672)</f>
        <v/>
      </c>
      <c r="I673" s="21" t="str">
        <f>IF(OR($A673="",$B673="",$C673=""),"",'MPTO_working_3-way'!F672)</f>
        <v/>
      </c>
      <c r="J673" s="22" t="str">
        <f>IF(OR($A673="",$B673="",$C673=""),"",'MPTO_working_3-way'!G672)</f>
        <v/>
      </c>
      <c r="K673" s="17" t="str">
        <f>IF(OR($A673="",$B673="",$C673=""),"",'OddsRatio_working_3-way'!H672)</f>
        <v/>
      </c>
      <c r="L673" s="21" t="str">
        <f>IF(OR($A673="",$B673="",$C673=""),"",'OddsRatio_working_3-way'!I672)</f>
        <v/>
      </c>
      <c r="M673" s="22" t="str">
        <f>IF(OR($A673="",$B673="",$C673=""),"",'OddsRatio_working_3-way'!J672)</f>
        <v/>
      </c>
      <c r="N673" s="17" t="str">
        <f>IF('Log_working_3-way'!$D672="","",A673^('Log_working_3-way'!$D672))</f>
        <v/>
      </c>
      <c r="O673" s="21" t="str">
        <f>IF('Log_working_3-way'!$D672="","",B673^('Log_working_3-way'!$D672))</f>
        <v/>
      </c>
      <c r="P673" s="22" t="str">
        <f>IF('Log_working_3-way'!$D672="","",C673^('Log_working_3-way'!$D672))</f>
        <v/>
      </c>
    </row>
    <row r="674" spans="4:16">
      <c r="D674" s="20" t="str">
        <f t="shared" si="10"/>
        <v/>
      </c>
      <c r="E674" s="17" t="str">
        <f>IF(OR($A674="",$B674="",$C674=""),"",A674*'MPTO_working_3-way'!$I673)</f>
        <v/>
      </c>
      <c r="F674" s="21" t="str">
        <f>IF(OR($A674="",$B674="",$C674=""),"",B674*'MPTO_working_3-way'!$I673)</f>
        <v/>
      </c>
      <c r="G674" s="22" t="str">
        <f>IF(OR($A674="",$B674="",$C674=""),"",C674*'MPTO_working_3-way'!$I673)</f>
        <v/>
      </c>
      <c r="H674" s="17" t="str">
        <f>IF(OR($A674="",$B674="",$C674=""),"",'MPTO_working_3-way'!E673)</f>
        <v/>
      </c>
      <c r="I674" s="21" t="str">
        <f>IF(OR($A674="",$B674="",$C674=""),"",'MPTO_working_3-way'!F673)</f>
        <v/>
      </c>
      <c r="J674" s="22" t="str">
        <f>IF(OR($A674="",$B674="",$C674=""),"",'MPTO_working_3-way'!G673)</f>
        <v/>
      </c>
      <c r="K674" s="17" t="str">
        <f>IF(OR($A674="",$B674="",$C674=""),"",'OddsRatio_working_3-way'!H673)</f>
        <v/>
      </c>
      <c r="L674" s="21" t="str">
        <f>IF(OR($A674="",$B674="",$C674=""),"",'OddsRatio_working_3-way'!I673)</f>
        <v/>
      </c>
      <c r="M674" s="22" t="str">
        <f>IF(OR($A674="",$B674="",$C674=""),"",'OddsRatio_working_3-way'!J673)</f>
        <v/>
      </c>
      <c r="N674" s="17" t="str">
        <f>IF('Log_working_3-way'!$D673="","",A674^('Log_working_3-way'!$D673))</f>
        <v/>
      </c>
      <c r="O674" s="21" t="str">
        <f>IF('Log_working_3-way'!$D673="","",B674^('Log_working_3-way'!$D673))</f>
        <v/>
      </c>
      <c r="P674" s="22" t="str">
        <f>IF('Log_working_3-way'!$D673="","",C674^('Log_working_3-way'!$D673))</f>
        <v/>
      </c>
    </row>
    <row r="675" spans="4:16">
      <c r="D675" s="20" t="str">
        <f t="shared" si="10"/>
        <v/>
      </c>
      <c r="E675" s="17" t="str">
        <f>IF(OR($A675="",$B675="",$C675=""),"",A675*'MPTO_working_3-way'!$I674)</f>
        <v/>
      </c>
      <c r="F675" s="21" t="str">
        <f>IF(OR($A675="",$B675="",$C675=""),"",B675*'MPTO_working_3-way'!$I674)</f>
        <v/>
      </c>
      <c r="G675" s="22" t="str">
        <f>IF(OR($A675="",$B675="",$C675=""),"",C675*'MPTO_working_3-way'!$I674)</f>
        <v/>
      </c>
      <c r="H675" s="17" t="str">
        <f>IF(OR($A675="",$B675="",$C675=""),"",'MPTO_working_3-way'!E674)</f>
        <v/>
      </c>
      <c r="I675" s="21" t="str">
        <f>IF(OR($A675="",$B675="",$C675=""),"",'MPTO_working_3-way'!F674)</f>
        <v/>
      </c>
      <c r="J675" s="22" t="str">
        <f>IF(OR($A675="",$B675="",$C675=""),"",'MPTO_working_3-way'!G674)</f>
        <v/>
      </c>
      <c r="K675" s="17" t="str">
        <f>IF(OR($A675="",$B675="",$C675=""),"",'OddsRatio_working_3-way'!H674)</f>
        <v/>
      </c>
      <c r="L675" s="21" t="str">
        <f>IF(OR($A675="",$B675="",$C675=""),"",'OddsRatio_working_3-way'!I674)</f>
        <v/>
      </c>
      <c r="M675" s="22" t="str">
        <f>IF(OR($A675="",$B675="",$C675=""),"",'OddsRatio_working_3-way'!J674)</f>
        <v/>
      </c>
      <c r="N675" s="17" t="str">
        <f>IF('Log_working_3-way'!$D674="","",A675^('Log_working_3-way'!$D674))</f>
        <v/>
      </c>
      <c r="O675" s="21" t="str">
        <f>IF('Log_working_3-way'!$D674="","",B675^('Log_working_3-way'!$D674))</f>
        <v/>
      </c>
      <c r="P675" s="22" t="str">
        <f>IF('Log_working_3-way'!$D674="","",C675^('Log_working_3-way'!$D674))</f>
        <v/>
      </c>
    </row>
    <row r="676" spans="4:16">
      <c r="D676" s="20" t="str">
        <f t="shared" si="10"/>
        <v/>
      </c>
      <c r="E676" s="17" t="str">
        <f>IF(OR($A676="",$B676="",$C676=""),"",A676*'MPTO_working_3-way'!$I675)</f>
        <v/>
      </c>
      <c r="F676" s="21" t="str">
        <f>IF(OR($A676="",$B676="",$C676=""),"",B676*'MPTO_working_3-way'!$I675)</f>
        <v/>
      </c>
      <c r="G676" s="22" t="str">
        <f>IF(OR($A676="",$B676="",$C676=""),"",C676*'MPTO_working_3-way'!$I675)</f>
        <v/>
      </c>
      <c r="H676" s="17" t="str">
        <f>IF(OR($A676="",$B676="",$C676=""),"",'MPTO_working_3-way'!E675)</f>
        <v/>
      </c>
      <c r="I676" s="21" t="str">
        <f>IF(OR($A676="",$B676="",$C676=""),"",'MPTO_working_3-way'!F675)</f>
        <v/>
      </c>
      <c r="J676" s="22" t="str">
        <f>IF(OR($A676="",$B676="",$C676=""),"",'MPTO_working_3-way'!G675)</f>
        <v/>
      </c>
      <c r="K676" s="17" t="str">
        <f>IF(OR($A676="",$B676="",$C676=""),"",'OddsRatio_working_3-way'!H675)</f>
        <v/>
      </c>
      <c r="L676" s="21" t="str">
        <f>IF(OR($A676="",$B676="",$C676=""),"",'OddsRatio_working_3-way'!I675)</f>
        <v/>
      </c>
      <c r="M676" s="22" t="str">
        <f>IF(OR($A676="",$B676="",$C676=""),"",'OddsRatio_working_3-way'!J675)</f>
        <v/>
      </c>
      <c r="N676" s="17" t="str">
        <f>IF('Log_working_3-way'!$D675="","",A676^('Log_working_3-way'!$D675))</f>
        <v/>
      </c>
      <c r="O676" s="21" t="str">
        <f>IF('Log_working_3-way'!$D675="","",B676^('Log_working_3-way'!$D675))</f>
        <v/>
      </c>
      <c r="P676" s="22" t="str">
        <f>IF('Log_working_3-way'!$D675="","",C676^('Log_working_3-way'!$D675))</f>
        <v/>
      </c>
    </row>
    <row r="677" spans="4:16">
      <c r="D677" s="20" t="str">
        <f t="shared" si="10"/>
        <v/>
      </c>
      <c r="E677" s="17" t="str">
        <f>IF(OR($A677="",$B677="",$C677=""),"",A677*'MPTO_working_3-way'!$I676)</f>
        <v/>
      </c>
      <c r="F677" s="21" t="str">
        <f>IF(OR($A677="",$B677="",$C677=""),"",B677*'MPTO_working_3-way'!$I676)</f>
        <v/>
      </c>
      <c r="G677" s="22" t="str">
        <f>IF(OR($A677="",$B677="",$C677=""),"",C677*'MPTO_working_3-way'!$I676)</f>
        <v/>
      </c>
      <c r="H677" s="17" t="str">
        <f>IF(OR($A677="",$B677="",$C677=""),"",'MPTO_working_3-way'!E676)</f>
        <v/>
      </c>
      <c r="I677" s="21" t="str">
        <f>IF(OR($A677="",$B677="",$C677=""),"",'MPTO_working_3-way'!F676)</f>
        <v/>
      </c>
      <c r="J677" s="22" t="str">
        <f>IF(OR($A677="",$B677="",$C677=""),"",'MPTO_working_3-way'!G676)</f>
        <v/>
      </c>
      <c r="K677" s="17" t="str">
        <f>IF(OR($A677="",$B677="",$C677=""),"",'OddsRatio_working_3-way'!H676)</f>
        <v/>
      </c>
      <c r="L677" s="21" t="str">
        <f>IF(OR($A677="",$B677="",$C677=""),"",'OddsRatio_working_3-way'!I676)</f>
        <v/>
      </c>
      <c r="M677" s="22" t="str">
        <f>IF(OR($A677="",$B677="",$C677=""),"",'OddsRatio_working_3-way'!J676)</f>
        <v/>
      </c>
      <c r="N677" s="17" t="str">
        <f>IF('Log_working_3-way'!$D676="","",A677^('Log_working_3-way'!$D676))</f>
        <v/>
      </c>
      <c r="O677" s="21" t="str">
        <f>IF('Log_working_3-way'!$D676="","",B677^('Log_working_3-way'!$D676))</f>
        <v/>
      </c>
      <c r="P677" s="22" t="str">
        <f>IF('Log_working_3-way'!$D676="","",C677^('Log_working_3-way'!$D676))</f>
        <v/>
      </c>
    </row>
    <row r="678" spans="4:16">
      <c r="D678" s="20" t="str">
        <f t="shared" si="10"/>
        <v/>
      </c>
      <c r="E678" s="17" t="str">
        <f>IF(OR($A678="",$B678="",$C678=""),"",A678*'MPTO_working_3-way'!$I677)</f>
        <v/>
      </c>
      <c r="F678" s="21" t="str">
        <f>IF(OR($A678="",$B678="",$C678=""),"",B678*'MPTO_working_3-way'!$I677)</f>
        <v/>
      </c>
      <c r="G678" s="22" t="str">
        <f>IF(OR($A678="",$B678="",$C678=""),"",C678*'MPTO_working_3-way'!$I677)</f>
        <v/>
      </c>
      <c r="H678" s="17" t="str">
        <f>IF(OR($A678="",$B678="",$C678=""),"",'MPTO_working_3-way'!E677)</f>
        <v/>
      </c>
      <c r="I678" s="21" t="str">
        <f>IF(OR($A678="",$B678="",$C678=""),"",'MPTO_working_3-way'!F677)</f>
        <v/>
      </c>
      <c r="J678" s="22" t="str">
        <f>IF(OR($A678="",$B678="",$C678=""),"",'MPTO_working_3-way'!G677)</f>
        <v/>
      </c>
      <c r="K678" s="17" t="str">
        <f>IF(OR($A678="",$B678="",$C678=""),"",'OddsRatio_working_3-way'!H677)</f>
        <v/>
      </c>
      <c r="L678" s="21" t="str">
        <f>IF(OR($A678="",$B678="",$C678=""),"",'OddsRatio_working_3-way'!I677)</f>
        <v/>
      </c>
      <c r="M678" s="22" t="str">
        <f>IF(OR($A678="",$B678="",$C678=""),"",'OddsRatio_working_3-way'!J677)</f>
        <v/>
      </c>
      <c r="N678" s="17" t="str">
        <f>IF('Log_working_3-way'!$D677="","",A678^('Log_working_3-way'!$D677))</f>
        <v/>
      </c>
      <c r="O678" s="21" t="str">
        <f>IF('Log_working_3-way'!$D677="","",B678^('Log_working_3-way'!$D677))</f>
        <v/>
      </c>
      <c r="P678" s="22" t="str">
        <f>IF('Log_working_3-way'!$D677="","",C678^('Log_working_3-way'!$D677))</f>
        <v/>
      </c>
    </row>
    <row r="679" spans="4:16">
      <c r="D679" s="20" t="str">
        <f t="shared" si="10"/>
        <v/>
      </c>
      <c r="E679" s="17" t="str">
        <f>IF(OR($A679="",$B679="",$C679=""),"",A679*'MPTO_working_3-way'!$I678)</f>
        <v/>
      </c>
      <c r="F679" s="21" t="str">
        <f>IF(OR($A679="",$B679="",$C679=""),"",B679*'MPTO_working_3-way'!$I678)</f>
        <v/>
      </c>
      <c r="G679" s="22" t="str">
        <f>IF(OR($A679="",$B679="",$C679=""),"",C679*'MPTO_working_3-way'!$I678)</f>
        <v/>
      </c>
      <c r="H679" s="17" t="str">
        <f>IF(OR($A679="",$B679="",$C679=""),"",'MPTO_working_3-way'!E678)</f>
        <v/>
      </c>
      <c r="I679" s="21" t="str">
        <f>IF(OR($A679="",$B679="",$C679=""),"",'MPTO_working_3-way'!F678)</f>
        <v/>
      </c>
      <c r="J679" s="22" t="str">
        <f>IF(OR($A679="",$B679="",$C679=""),"",'MPTO_working_3-way'!G678)</f>
        <v/>
      </c>
      <c r="K679" s="17" t="str">
        <f>IF(OR($A679="",$B679="",$C679=""),"",'OddsRatio_working_3-way'!H678)</f>
        <v/>
      </c>
      <c r="L679" s="21" t="str">
        <f>IF(OR($A679="",$B679="",$C679=""),"",'OddsRatio_working_3-way'!I678)</f>
        <v/>
      </c>
      <c r="M679" s="22" t="str">
        <f>IF(OR($A679="",$B679="",$C679=""),"",'OddsRatio_working_3-way'!J678)</f>
        <v/>
      </c>
      <c r="N679" s="17" t="str">
        <f>IF('Log_working_3-way'!$D678="","",A679^('Log_working_3-way'!$D678))</f>
        <v/>
      </c>
      <c r="O679" s="21" t="str">
        <f>IF('Log_working_3-way'!$D678="","",B679^('Log_working_3-way'!$D678))</f>
        <v/>
      </c>
      <c r="P679" s="22" t="str">
        <f>IF('Log_working_3-way'!$D678="","",C679^('Log_working_3-way'!$D678))</f>
        <v/>
      </c>
    </row>
    <row r="680" spans="4:16">
      <c r="D680" s="20" t="str">
        <f t="shared" si="10"/>
        <v/>
      </c>
      <c r="E680" s="17" t="str">
        <f>IF(OR($A680="",$B680="",$C680=""),"",A680*'MPTO_working_3-way'!$I679)</f>
        <v/>
      </c>
      <c r="F680" s="21" t="str">
        <f>IF(OR($A680="",$B680="",$C680=""),"",B680*'MPTO_working_3-way'!$I679)</f>
        <v/>
      </c>
      <c r="G680" s="22" t="str">
        <f>IF(OR($A680="",$B680="",$C680=""),"",C680*'MPTO_working_3-way'!$I679)</f>
        <v/>
      </c>
      <c r="H680" s="17" t="str">
        <f>IF(OR($A680="",$B680="",$C680=""),"",'MPTO_working_3-way'!E679)</f>
        <v/>
      </c>
      <c r="I680" s="21" t="str">
        <f>IF(OR($A680="",$B680="",$C680=""),"",'MPTO_working_3-way'!F679)</f>
        <v/>
      </c>
      <c r="J680" s="22" t="str">
        <f>IF(OR($A680="",$B680="",$C680=""),"",'MPTO_working_3-way'!G679)</f>
        <v/>
      </c>
      <c r="K680" s="17" t="str">
        <f>IF(OR($A680="",$B680="",$C680=""),"",'OddsRatio_working_3-way'!H679)</f>
        <v/>
      </c>
      <c r="L680" s="21" t="str">
        <f>IF(OR($A680="",$B680="",$C680=""),"",'OddsRatio_working_3-way'!I679)</f>
        <v/>
      </c>
      <c r="M680" s="22" t="str">
        <f>IF(OR($A680="",$B680="",$C680=""),"",'OddsRatio_working_3-way'!J679)</f>
        <v/>
      </c>
      <c r="N680" s="17" t="str">
        <f>IF('Log_working_3-way'!$D679="","",A680^('Log_working_3-way'!$D679))</f>
        <v/>
      </c>
      <c r="O680" s="21" t="str">
        <f>IF('Log_working_3-way'!$D679="","",B680^('Log_working_3-way'!$D679))</f>
        <v/>
      </c>
      <c r="P680" s="22" t="str">
        <f>IF('Log_working_3-way'!$D679="","",C680^('Log_working_3-way'!$D679))</f>
        <v/>
      </c>
    </row>
    <row r="681" spans="4:16">
      <c r="D681" s="20" t="str">
        <f t="shared" si="10"/>
        <v/>
      </c>
      <c r="E681" s="17" t="str">
        <f>IF(OR($A681="",$B681="",$C681=""),"",A681*'MPTO_working_3-way'!$I680)</f>
        <v/>
      </c>
      <c r="F681" s="21" t="str">
        <f>IF(OR($A681="",$B681="",$C681=""),"",B681*'MPTO_working_3-way'!$I680)</f>
        <v/>
      </c>
      <c r="G681" s="22" t="str">
        <f>IF(OR($A681="",$B681="",$C681=""),"",C681*'MPTO_working_3-way'!$I680)</f>
        <v/>
      </c>
      <c r="H681" s="17" t="str">
        <f>IF(OR($A681="",$B681="",$C681=""),"",'MPTO_working_3-way'!E680)</f>
        <v/>
      </c>
      <c r="I681" s="21" t="str">
        <f>IF(OR($A681="",$B681="",$C681=""),"",'MPTO_working_3-way'!F680)</f>
        <v/>
      </c>
      <c r="J681" s="22" t="str">
        <f>IF(OR($A681="",$B681="",$C681=""),"",'MPTO_working_3-way'!G680)</f>
        <v/>
      </c>
      <c r="K681" s="17" t="str">
        <f>IF(OR($A681="",$B681="",$C681=""),"",'OddsRatio_working_3-way'!H680)</f>
        <v/>
      </c>
      <c r="L681" s="21" t="str">
        <f>IF(OR($A681="",$B681="",$C681=""),"",'OddsRatio_working_3-way'!I680)</f>
        <v/>
      </c>
      <c r="M681" s="22" t="str">
        <f>IF(OR($A681="",$B681="",$C681=""),"",'OddsRatio_working_3-way'!J680)</f>
        <v/>
      </c>
      <c r="N681" s="17" t="str">
        <f>IF('Log_working_3-way'!$D680="","",A681^('Log_working_3-way'!$D680))</f>
        <v/>
      </c>
      <c r="O681" s="21" t="str">
        <f>IF('Log_working_3-way'!$D680="","",B681^('Log_working_3-way'!$D680))</f>
        <v/>
      </c>
      <c r="P681" s="22" t="str">
        <f>IF('Log_working_3-way'!$D680="","",C681^('Log_working_3-way'!$D680))</f>
        <v/>
      </c>
    </row>
    <row r="682" spans="4:16">
      <c r="D682" s="20" t="str">
        <f t="shared" si="10"/>
        <v/>
      </c>
      <c r="E682" s="17" t="str">
        <f>IF(OR($A682="",$B682="",$C682=""),"",A682*'MPTO_working_3-way'!$I681)</f>
        <v/>
      </c>
      <c r="F682" s="21" t="str">
        <f>IF(OR($A682="",$B682="",$C682=""),"",B682*'MPTO_working_3-way'!$I681)</f>
        <v/>
      </c>
      <c r="G682" s="22" t="str">
        <f>IF(OR($A682="",$B682="",$C682=""),"",C682*'MPTO_working_3-way'!$I681)</f>
        <v/>
      </c>
      <c r="H682" s="17" t="str">
        <f>IF(OR($A682="",$B682="",$C682=""),"",'MPTO_working_3-way'!E681)</f>
        <v/>
      </c>
      <c r="I682" s="21" t="str">
        <f>IF(OR($A682="",$B682="",$C682=""),"",'MPTO_working_3-way'!F681)</f>
        <v/>
      </c>
      <c r="J682" s="22" t="str">
        <f>IF(OR($A682="",$B682="",$C682=""),"",'MPTO_working_3-way'!G681)</f>
        <v/>
      </c>
      <c r="K682" s="17" t="str">
        <f>IF(OR($A682="",$B682="",$C682=""),"",'OddsRatio_working_3-way'!H681)</f>
        <v/>
      </c>
      <c r="L682" s="21" t="str">
        <f>IF(OR($A682="",$B682="",$C682=""),"",'OddsRatio_working_3-way'!I681)</f>
        <v/>
      </c>
      <c r="M682" s="22" t="str">
        <f>IF(OR($A682="",$B682="",$C682=""),"",'OddsRatio_working_3-way'!J681)</f>
        <v/>
      </c>
      <c r="N682" s="17" t="str">
        <f>IF('Log_working_3-way'!$D681="","",A682^('Log_working_3-way'!$D681))</f>
        <v/>
      </c>
      <c r="O682" s="21" t="str">
        <f>IF('Log_working_3-way'!$D681="","",B682^('Log_working_3-way'!$D681))</f>
        <v/>
      </c>
      <c r="P682" s="22" t="str">
        <f>IF('Log_working_3-way'!$D681="","",C682^('Log_working_3-way'!$D681))</f>
        <v/>
      </c>
    </row>
    <row r="683" spans="4:16">
      <c r="D683" s="20" t="str">
        <f t="shared" si="10"/>
        <v/>
      </c>
      <c r="E683" s="17" t="str">
        <f>IF(OR($A683="",$B683="",$C683=""),"",A683*'MPTO_working_3-way'!$I682)</f>
        <v/>
      </c>
      <c r="F683" s="21" t="str">
        <f>IF(OR($A683="",$B683="",$C683=""),"",B683*'MPTO_working_3-way'!$I682)</f>
        <v/>
      </c>
      <c r="G683" s="22" t="str">
        <f>IF(OR($A683="",$B683="",$C683=""),"",C683*'MPTO_working_3-way'!$I682)</f>
        <v/>
      </c>
      <c r="H683" s="17" t="str">
        <f>IF(OR($A683="",$B683="",$C683=""),"",'MPTO_working_3-way'!E682)</f>
        <v/>
      </c>
      <c r="I683" s="21" t="str">
        <f>IF(OR($A683="",$B683="",$C683=""),"",'MPTO_working_3-way'!F682)</f>
        <v/>
      </c>
      <c r="J683" s="22" t="str">
        <f>IF(OR($A683="",$B683="",$C683=""),"",'MPTO_working_3-way'!G682)</f>
        <v/>
      </c>
      <c r="K683" s="17" t="str">
        <f>IF(OR($A683="",$B683="",$C683=""),"",'OddsRatio_working_3-way'!H682)</f>
        <v/>
      </c>
      <c r="L683" s="21" t="str">
        <f>IF(OR($A683="",$B683="",$C683=""),"",'OddsRatio_working_3-way'!I682)</f>
        <v/>
      </c>
      <c r="M683" s="22" t="str">
        <f>IF(OR($A683="",$B683="",$C683=""),"",'OddsRatio_working_3-way'!J682)</f>
        <v/>
      </c>
      <c r="N683" s="17" t="str">
        <f>IF('Log_working_3-way'!$D682="","",A683^('Log_working_3-way'!$D682))</f>
        <v/>
      </c>
      <c r="O683" s="21" t="str">
        <f>IF('Log_working_3-way'!$D682="","",B683^('Log_working_3-way'!$D682))</f>
        <v/>
      </c>
      <c r="P683" s="22" t="str">
        <f>IF('Log_working_3-way'!$D682="","",C683^('Log_working_3-way'!$D682))</f>
        <v/>
      </c>
    </row>
    <row r="684" spans="4:16">
      <c r="D684" s="20" t="str">
        <f t="shared" si="10"/>
        <v/>
      </c>
      <c r="E684" s="17" t="str">
        <f>IF(OR($A684="",$B684="",$C684=""),"",A684*'MPTO_working_3-way'!$I683)</f>
        <v/>
      </c>
      <c r="F684" s="21" t="str">
        <f>IF(OR($A684="",$B684="",$C684=""),"",B684*'MPTO_working_3-way'!$I683)</f>
        <v/>
      </c>
      <c r="G684" s="22" t="str">
        <f>IF(OR($A684="",$B684="",$C684=""),"",C684*'MPTO_working_3-way'!$I683)</f>
        <v/>
      </c>
      <c r="H684" s="17" t="str">
        <f>IF(OR($A684="",$B684="",$C684=""),"",'MPTO_working_3-way'!E683)</f>
        <v/>
      </c>
      <c r="I684" s="21" t="str">
        <f>IF(OR($A684="",$B684="",$C684=""),"",'MPTO_working_3-way'!F683)</f>
        <v/>
      </c>
      <c r="J684" s="22" t="str">
        <f>IF(OR($A684="",$B684="",$C684=""),"",'MPTO_working_3-way'!G683)</f>
        <v/>
      </c>
      <c r="K684" s="17" t="str">
        <f>IF(OR($A684="",$B684="",$C684=""),"",'OddsRatio_working_3-way'!H683)</f>
        <v/>
      </c>
      <c r="L684" s="21" t="str">
        <f>IF(OR($A684="",$B684="",$C684=""),"",'OddsRatio_working_3-way'!I683)</f>
        <v/>
      </c>
      <c r="M684" s="22" t="str">
        <f>IF(OR($A684="",$B684="",$C684=""),"",'OddsRatio_working_3-way'!J683)</f>
        <v/>
      </c>
      <c r="N684" s="17" t="str">
        <f>IF('Log_working_3-way'!$D683="","",A684^('Log_working_3-way'!$D683))</f>
        <v/>
      </c>
      <c r="O684" s="21" t="str">
        <f>IF('Log_working_3-way'!$D683="","",B684^('Log_working_3-way'!$D683))</f>
        <v/>
      </c>
      <c r="P684" s="22" t="str">
        <f>IF('Log_working_3-way'!$D683="","",C684^('Log_working_3-way'!$D683))</f>
        <v/>
      </c>
    </row>
    <row r="685" spans="4:16">
      <c r="D685" s="20" t="str">
        <f t="shared" si="10"/>
        <v/>
      </c>
      <c r="E685" s="17" t="str">
        <f>IF(OR($A685="",$B685="",$C685=""),"",A685*'MPTO_working_3-way'!$I684)</f>
        <v/>
      </c>
      <c r="F685" s="21" t="str">
        <f>IF(OR($A685="",$B685="",$C685=""),"",B685*'MPTO_working_3-way'!$I684)</f>
        <v/>
      </c>
      <c r="G685" s="22" t="str">
        <f>IF(OR($A685="",$B685="",$C685=""),"",C685*'MPTO_working_3-way'!$I684)</f>
        <v/>
      </c>
      <c r="H685" s="17" t="str">
        <f>IF(OR($A685="",$B685="",$C685=""),"",'MPTO_working_3-way'!E684)</f>
        <v/>
      </c>
      <c r="I685" s="21" t="str">
        <f>IF(OR($A685="",$B685="",$C685=""),"",'MPTO_working_3-way'!F684)</f>
        <v/>
      </c>
      <c r="J685" s="22" t="str">
        <f>IF(OR($A685="",$B685="",$C685=""),"",'MPTO_working_3-way'!G684)</f>
        <v/>
      </c>
      <c r="K685" s="17" t="str">
        <f>IF(OR($A685="",$B685="",$C685=""),"",'OddsRatio_working_3-way'!H684)</f>
        <v/>
      </c>
      <c r="L685" s="21" t="str">
        <f>IF(OR($A685="",$B685="",$C685=""),"",'OddsRatio_working_3-way'!I684)</f>
        <v/>
      </c>
      <c r="M685" s="22" t="str">
        <f>IF(OR($A685="",$B685="",$C685=""),"",'OddsRatio_working_3-way'!J684)</f>
        <v/>
      </c>
      <c r="N685" s="17" t="str">
        <f>IF('Log_working_3-way'!$D684="","",A685^('Log_working_3-way'!$D684))</f>
        <v/>
      </c>
      <c r="O685" s="21" t="str">
        <f>IF('Log_working_3-way'!$D684="","",B685^('Log_working_3-way'!$D684))</f>
        <v/>
      </c>
      <c r="P685" s="22" t="str">
        <f>IF('Log_working_3-way'!$D684="","",C685^('Log_working_3-way'!$D684))</f>
        <v/>
      </c>
    </row>
    <row r="686" spans="4:16">
      <c r="D686" s="20" t="str">
        <f t="shared" si="10"/>
        <v/>
      </c>
      <c r="E686" s="17" t="str">
        <f>IF(OR($A686="",$B686="",$C686=""),"",A686*'MPTO_working_3-way'!$I685)</f>
        <v/>
      </c>
      <c r="F686" s="21" t="str">
        <f>IF(OR($A686="",$B686="",$C686=""),"",B686*'MPTO_working_3-way'!$I685)</f>
        <v/>
      </c>
      <c r="G686" s="22" t="str">
        <f>IF(OR($A686="",$B686="",$C686=""),"",C686*'MPTO_working_3-way'!$I685)</f>
        <v/>
      </c>
      <c r="H686" s="17" t="str">
        <f>IF(OR($A686="",$B686="",$C686=""),"",'MPTO_working_3-way'!E685)</f>
        <v/>
      </c>
      <c r="I686" s="21" t="str">
        <f>IF(OR($A686="",$B686="",$C686=""),"",'MPTO_working_3-way'!F685)</f>
        <v/>
      </c>
      <c r="J686" s="22" t="str">
        <f>IF(OR($A686="",$B686="",$C686=""),"",'MPTO_working_3-way'!G685)</f>
        <v/>
      </c>
      <c r="K686" s="17" t="str">
        <f>IF(OR($A686="",$B686="",$C686=""),"",'OddsRatio_working_3-way'!H685)</f>
        <v/>
      </c>
      <c r="L686" s="21" t="str">
        <f>IF(OR($A686="",$B686="",$C686=""),"",'OddsRatio_working_3-way'!I685)</f>
        <v/>
      </c>
      <c r="M686" s="22" t="str">
        <f>IF(OR($A686="",$B686="",$C686=""),"",'OddsRatio_working_3-way'!J685)</f>
        <v/>
      </c>
      <c r="N686" s="17" t="str">
        <f>IF('Log_working_3-way'!$D685="","",A686^('Log_working_3-way'!$D685))</f>
        <v/>
      </c>
      <c r="O686" s="21" t="str">
        <f>IF('Log_working_3-way'!$D685="","",B686^('Log_working_3-way'!$D685))</f>
        <v/>
      </c>
      <c r="P686" s="22" t="str">
        <f>IF('Log_working_3-way'!$D685="","",C686^('Log_working_3-way'!$D685))</f>
        <v/>
      </c>
    </row>
    <row r="687" spans="4:16">
      <c r="D687" s="20" t="str">
        <f t="shared" si="10"/>
        <v/>
      </c>
      <c r="E687" s="17" t="str">
        <f>IF(OR($A687="",$B687="",$C687=""),"",A687*'MPTO_working_3-way'!$I686)</f>
        <v/>
      </c>
      <c r="F687" s="21" t="str">
        <f>IF(OR($A687="",$B687="",$C687=""),"",B687*'MPTO_working_3-way'!$I686)</f>
        <v/>
      </c>
      <c r="G687" s="22" t="str">
        <f>IF(OR($A687="",$B687="",$C687=""),"",C687*'MPTO_working_3-way'!$I686)</f>
        <v/>
      </c>
      <c r="H687" s="17" t="str">
        <f>IF(OR($A687="",$B687="",$C687=""),"",'MPTO_working_3-way'!E686)</f>
        <v/>
      </c>
      <c r="I687" s="21" t="str">
        <f>IF(OR($A687="",$B687="",$C687=""),"",'MPTO_working_3-way'!F686)</f>
        <v/>
      </c>
      <c r="J687" s="22" t="str">
        <f>IF(OR($A687="",$B687="",$C687=""),"",'MPTO_working_3-way'!G686)</f>
        <v/>
      </c>
      <c r="K687" s="17" t="str">
        <f>IF(OR($A687="",$B687="",$C687=""),"",'OddsRatio_working_3-way'!H686)</f>
        <v/>
      </c>
      <c r="L687" s="21" t="str">
        <f>IF(OR($A687="",$B687="",$C687=""),"",'OddsRatio_working_3-way'!I686)</f>
        <v/>
      </c>
      <c r="M687" s="22" t="str">
        <f>IF(OR($A687="",$B687="",$C687=""),"",'OddsRatio_working_3-way'!J686)</f>
        <v/>
      </c>
      <c r="N687" s="17" t="str">
        <f>IF('Log_working_3-way'!$D686="","",A687^('Log_working_3-way'!$D686))</f>
        <v/>
      </c>
      <c r="O687" s="21" t="str">
        <f>IF('Log_working_3-way'!$D686="","",B687^('Log_working_3-way'!$D686))</f>
        <v/>
      </c>
      <c r="P687" s="22" t="str">
        <f>IF('Log_working_3-way'!$D686="","",C687^('Log_working_3-way'!$D686))</f>
        <v/>
      </c>
    </row>
    <row r="688" spans="4:16">
      <c r="D688" s="20" t="str">
        <f t="shared" si="10"/>
        <v/>
      </c>
      <c r="E688" s="17" t="str">
        <f>IF(OR($A688="",$B688="",$C688=""),"",A688*'MPTO_working_3-way'!$I687)</f>
        <v/>
      </c>
      <c r="F688" s="21" t="str">
        <f>IF(OR($A688="",$B688="",$C688=""),"",B688*'MPTO_working_3-way'!$I687)</f>
        <v/>
      </c>
      <c r="G688" s="22" t="str">
        <f>IF(OR($A688="",$B688="",$C688=""),"",C688*'MPTO_working_3-way'!$I687)</f>
        <v/>
      </c>
      <c r="H688" s="17" t="str">
        <f>IF(OR($A688="",$B688="",$C688=""),"",'MPTO_working_3-way'!E687)</f>
        <v/>
      </c>
      <c r="I688" s="21" t="str">
        <f>IF(OR($A688="",$B688="",$C688=""),"",'MPTO_working_3-way'!F687)</f>
        <v/>
      </c>
      <c r="J688" s="22" t="str">
        <f>IF(OR($A688="",$B688="",$C688=""),"",'MPTO_working_3-way'!G687)</f>
        <v/>
      </c>
      <c r="K688" s="17" t="str">
        <f>IF(OR($A688="",$B688="",$C688=""),"",'OddsRatio_working_3-way'!H687)</f>
        <v/>
      </c>
      <c r="L688" s="21" t="str">
        <f>IF(OR($A688="",$B688="",$C688=""),"",'OddsRatio_working_3-way'!I687)</f>
        <v/>
      </c>
      <c r="M688" s="22" t="str">
        <f>IF(OR($A688="",$B688="",$C688=""),"",'OddsRatio_working_3-way'!J687)</f>
        <v/>
      </c>
      <c r="N688" s="17" t="str">
        <f>IF('Log_working_3-way'!$D687="","",A688^('Log_working_3-way'!$D687))</f>
        <v/>
      </c>
      <c r="O688" s="21" t="str">
        <f>IF('Log_working_3-way'!$D687="","",B688^('Log_working_3-way'!$D687))</f>
        <v/>
      </c>
      <c r="P688" s="22" t="str">
        <f>IF('Log_working_3-way'!$D687="","",C688^('Log_working_3-way'!$D687))</f>
        <v/>
      </c>
    </row>
    <row r="689" spans="4:16">
      <c r="D689" s="20" t="str">
        <f t="shared" si="10"/>
        <v/>
      </c>
      <c r="E689" s="17" t="str">
        <f>IF(OR($A689="",$B689="",$C689=""),"",A689*'MPTO_working_3-way'!$I688)</f>
        <v/>
      </c>
      <c r="F689" s="21" t="str">
        <f>IF(OR($A689="",$B689="",$C689=""),"",B689*'MPTO_working_3-way'!$I688)</f>
        <v/>
      </c>
      <c r="G689" s="22" t="str">
        <f>IF(OR($A689="",$B689="",$C689=""),"",C689*'MPTO_working_3-way'!$I688)</f>
        <v/>
      </c>
      <c r="H689" s="17" t="str">
        <f>IF(OR($A689="",$B689="",$C689=""),"",'MPTO_working_3-way'!E688)</f>
        <v/>
      </c>
      <c r="I689" s="21" t="str">
        <f>IF(OR($A689="",$B689="",$C689=""),"",'MPTO_working_3-way'!F688)</f>
        <v/>
      </c>
      <c r="J689" s="22" t="str">
        <f>IF(OR($A689="",$B689="",$C689=""),"",'MPTO_working_3-way'!G688)</f>
        <v/>
      </c>
      <c r="K689" s="17" t="str">
        <f>IF(OR($A689="",$B689="",$C689=""),"",'OddsRatio_working_3-way'!H688)</f>
        <v/>
      </c>
      <c r="L689" s="21" t="str">
        <f>IF(OR($A689="",$B689="",$C689=""),"",'OddsRatio_working_3-way'!I688)</f>
        <v/>
      </c>
      <c r="M689" s="22" t="str">
        <f>IF(OR($A689="",$B689="",$C689=""),"",'OddsRatio_working_3-way'!J688)</f>
        <v/>
      </c>
      <c r="N689" s="17" t="str">
        <f>IF('Log_working_3-way'!$D688="","",A689^('Log_working_3-way'!$D688))</f>
        <v/>
      </c>
      <c r="O689" s="21" t="str">
        <f>IF('Log_working_3-way'!$D688="","",B689^('Log_working_3-way'!$D688))</f>
        <v/>
      </c>
      <c r="P689" s="22" t="str">
        <f>IF('Log_working_3-way'!$D688="","",C689^('Log_working_3-way'!$D688))</f>
        <v/>
      </c>
    </row>
    <row r="690" spans="4:16">
      <c r="D690" s="20" t="str">
        <f t="shared" si="10"/>
        <v/>
      </c>
      <c r="E690" s="17" t="str">
        <f>IF(OR($A690="",$B690="",$C690=""),"",A690*'MPTO_working_3-way'!$I689)</f>
        <v/>
      </c>
      <c r="F690" s="21" t="str">
        <f>IF(OR($A690="",$B690="",$C690=""),"",B690*'MPTO_working_3-way'!$I689)</f>
        <v/>
      </c>
      <c r="G690" s="22" t="str">
        <f>IF(OR($A690="",$B690="",$C690=""),"",C690*'MPTO_working_3-way'!$I689)</f>
        <v/>
      </c>
      <c r="H690" s="17" t="str">
        <f>IF(OR($A690="",$B690="",$C690=""),"",'MPTO_working_3-way'!E689)</f>
        <v/>
      </c>
      <c r="I690" s="21" t="str">
        <f>IF(OR($A690="",$B690="",$C690=""),"",'MPTO_working_3-way'!F689)</f>
        <v/>
      </c>
      <c r="J690" s="22" t="str">
        <f>IF(OR($A690="",$B690="",$C690=""),"",'MPTO_working_3-way'!G689)</f>
        <v/>
      </c>
      <c r="K690" s="17" t="str">
        <f>IF(OR($A690="",$B690="",$C690=""),"",'OddsRatio_working_3-way'!H689)</f>
        <v/>
      </c>
      <c r="L690" s="21" t="str">
        <f>IF(OR($A690="",$B690="",$C690=""),"",'OddsRatio_working_3-way'!I689)</f>
        <v/>
      </c>
      <c r="M690" s="22" t="str">
        <f>IF(OR($A690="",$B690="",$C690=""),"",'OddsRatio_working_3-way'!J689)</f>
        <v/>
      </c>
      <c r="N690" s="17" t="str">
        <f>IF('Log_working_3-way'!$D689="","",A690^('Log_working_3-way'!$D689))</f>
        <v/>
      </c>
      <c r="O690" s="21" t="str">
        <f>IF('Log_working_3-way'!$D689="","",B690^('Log_working_3-way'!$D689))</f>
        <v/>
      </c>
      <c r="P690" s="22" t="str">
        <f>IF('Log_working_3-way'!$D689="","",C690^('Log_working_3-way'!$D689))</f>
        <v/>
      </c>
    </row>
    <row r="691" spans="4:16">
      <c r="D691" s="20" t="str">
        <f t="shared" si="10"/>
        <v/>
      </c>
      <c r="E691" s="17" t="str">
        <f>IF(OR($A691="",$B691="",$C691=""),"",A691*'MPTO_working_3-way'!$I690)</f>
        <v/>
      </c>
      <c r="F691" s="21" t="str">
        <f>IF(OR($A691="",$B691="",$C691=""),"",B691*'MPTO_working_3-way'!$I690)</f>
        <v/>
      </c>
      <c r="G691" s="22" t="str">
        <f>IF(OR($A691="",$B691="",$C691=""),"",C691*'MPTO_working_3-way'!$I690)</f>
        <v/>
      </c>
      <c r="H691" s="17" t="str">
        <f>IF(OR($A691="",$B691="",$C691=""),"",'MPTO_working_3-way'!E690)</f>
        <v/>
      </c>
      <c r="I691" s="21" t="str">
        <f>IF(OR($A691="",$B691="",$C691=""),"",'MPTO_working_3-way'!F690)</f>
        <v/>
      </c>
      <c r="J691" s="22" t="str">
        <f>IF(OR($A691="",$B691="",$C691=""),"",'MPTO_working_3-way'!G690)</f>
        <v/>
      </c>
      <c r="K691" s="17" t="str">
        <f>IF(OR($A691="",$B691="",$C691=""),"",'OddsRatio_working_3-way'!H690)</f>
        <v/>
      </c>
      <c r="L691" s="21" t="str">
        <f>IF(OR($A691="",$B691="",$C691=""),"",'OddsRatio_working_3-way'!I690)</f>
        <v/>
      </c>
      <c r="M691" s="22" t="str">
        <f>IF(OR($A691="",$B691="",$C691=""),"",'OddsRatio_working_3-way'!J690)</f>
        <v/>
      </c>
      <c r="N691" s="17" t="str">
        <f>IF('Log_working_3-way'!$D690="","",A691^('Log_working_3-way'!$D690))</f>
        <v/>
      </c>
      <c r="O691" s="21" t="str">
        <f>IF('Log_working_3-way'!$D690="","",B691^('Log_working_3-way'!$D690))</f>
        <v/>
      </c>
      <c r="P691" s="22" t="str">
        <f>IF('Log_working_3-way'!$D690="","",C691^('Log_working_3-way'!$D690))</f>
        <v/>
      </c>
    </row>
    <row r="692" spans="4:16">
      <c r="D692" s="20" t="str">
        <f t="shared" si="10"/>
        <v/>
      </c>
      <c r="E692" s="17" t="str">
        <f>IF(OR($A692="",$B692="",$C692=""),"",A692*'MPTO_working_3-way'!$I691)</f>
        <v/>
      </c>
      <c r="F692" s="21" t="str">
        <f>IF(OR($A692="",$B692="",$C692=""),"",B692*'MPTO_working_3-way'!$I691)</f>
        <v/>
      </c>
      <c r="G692" s="22" t="str">
        <f>IF(OR($A692="",$B692="",$C692=""),"",C692*'MPTO_working_3-way'!$I691)</f>
        <v/>
      </c>
      <c r="H692" s="17" t="str">
        <f>IF(OR($A692="",$B692="",$C692=""),"",'MPTO_working_3-way'!E691)</f>
        <v/>
      </c>
      <c r="I692" s="21" t="str">
        <f>IF(OR($A692="",$B692="",$C692=""),"",'MPTO_working_3-way'!F691)</f>
        <v/>
      </c>
      <c r="J692" s="22" t="str">
        <f>IF(OR($A692="",$B692="",$C692=""),"",'MPTO_working_3-way'!G691)</f>
        <v/>
      </c>
      <c r="K692" s="17" t="str">
        <f>IF(OR($A692="",$B692="",$C692=""),"",'OddsRatio_working_3-way'!H691)</f>
        <v/>
      </c>
      <c r="L692" s="21" t="str">
        <f>IF(OR($A692="",$B692="",$C692=""),"",'OddsRatio_working_3-way'!I691)</f>
        <v/>
      </c>
      <c r="M692" s="22" t="str">
        <f>IF(OR($A692="",$B692="",$C692=""),"",'OddsRatio_working_3-way'!J691)</f>
        <v/>
      </c>
      <c r="N692" s="17" t="str">
        <f>IF('Log_working_3-way'!$D691="","",A692^('Log_working_3-way'!$D691))</f>
        <v/>
      </c>
      <c r="O692" s="21" t="str">
        <f>IF('Log_working_3-way'!$D691="","",B692^('Log_working_3-way'!$D691))</f>
        <v/>
      </c>
      <c r="P692" s="22" t="str">
        <f>IF('Log_working_3-way'!$D691="","",C692^('Log_working_3-way'!$D691))</f>
        <v/>
      </c>
    </row>
    <row r="693" spans="4:16">
      <c r="D693" s="20" t="str">
        <f t="shared" si="10"/>
        <v/>
      </c>
      <c r="E693" s="17" t="str">
        <f>IF(OR($A693="",$B693="",$C693=""),"",A693*'MPTO_working_3-way'!$I692)</f>
        <v/>
      </c>
      <c r="F693" s="21" t="str">
        <f>IF(OR($A693="",$B693="",$C693=""),"",B693*'MPTO_working_3-way'!$I692)</f>
        <v/>
      </c>
      <c r="G693" s="22" t="str">
        <f>IF(OR($A693="",$B693="",$C693=""),"",C693*'MPTO_working_3-way'!$I692)</f>
        <v/>
      </c>
      <c r="H693" s="17" t="str">
        <f>IF(OR($A693="",$B693="",$C693=""),"",'MPTO_working_3-way'!E692)</f>
        <v/>
      </c>
      <c r="I693" s="21" t="str">
        <f>IF(OR($A693="",$B693="",$C693=""),"",'MPTO_working_3-way'!F692)</f>
        <v/>
      </c>
      <c r="J693" s="22" t="str">
        <f>IF(OR($A693="",$B693="",$C693=""),"",'MPTO_working_3-way'!G692)</f>
        <v/>
      </c>
      <c r="K693" s="17" t="str">
        <f>IF(OR($A693="",$B693="",$C693=""),"",'OddsRatio_working_3-way'!H692)</f>
        <v/>
      </c>
      <c r="L693" s="21" t="str">
        <f>IF(OR($A693="",$B693="",$C693=""),"",'OddsRatio_working_3-way'!I692)</f>
        <v/>
      </c>
      <c r="M693" s="22" t="str">
        <f>IF(OR($A693="",$B693="",$C693=""),"",'OddsRatio_working_3-way'!J692)</f>
        <v/>
      </c>
      <c r="N693" s="17" t="str">
        <f>IF('Log_working_3-way'!$D692="","",A693^('Log_working_3-way'!$D692))</f>
        <v/>
      </c>
      <c r="O693" s="21" t="str">
        <f>IF('Log_working_3-way'!$D692="","",B693^('Log_working_3-way'!$D692))</f>
        <v/>
      </c>
      <c r="P693" s="22" t="str">
        <f>IF('Log_working_3-way'!$D692="","",C693^('Log_working_3-way'!$D692))</f>
        <v/>
      </c>
    </row>
    <row r="694" spans="4:16">
      <c r="D694" s="20" t="str">
        <f t="shared" si="10"/>
        <v/>
      </c>
      <c r="E694" s="17" t="str">
        <f>IF(OR($A694="",$B694="",$C694=""),"",A694*'MPTO_working_3-way'!$I693)</f>
        <v/>
      </c>
      <c r="F694" s="21" t="str">
        <f>IF(OR($A694="",$B694="",$C694=""),"",B694*'MPTO_working_3-way'!$I693)</f>
        <v/>
      </c>
      <c r="G694" s="22" t="str">
        <f>IF(OR($A694="",$B694="",$C694=""),"",C694*'MPTO_working_3-way'!$I693)</f>
        <v/>
      </c>
      <c r="H694" s="17" t="str">
        <f>IF(OR($A694="",$B694="",$C694=""),"",'MPTO_working_3-way'!E693)</f>
        <v/>
      </c>
      <c r="I694" s="21" t="str">
        <f>IF(OR($A694="",$B694="",$C694=""),"",'MPTO_working_3-way'!F693)</f>
        <v/>
      </c>
      <c r="J694" s="22" t="str">
        <f>IF(OR($A694="",$B694="",$C694=""),"",'MPTO_working_3-way'!G693)</f>
        <v/>
      </c>
      <c r="K694" s="17" t="str">
        <f>IF(OR($A694="",$B694="",$C694=""),"",'OddsRatio_working_3-way'!H693)</f>
        <v/>
      </c>
      <c r="L694" s="21" t="str">
        <f>IF(OR($A694="",$B694="",$C694=""),"",'OddsRatio_working_3-way'!I693)</f>
        <v/>
      </c>
      <c r="M694" s="22" t="str">
        <f>IF(OR($A694="",$B694="",$C694=""),"",'OddsRatio_working_3-way'!J693)</f>
        <v/>
      </c>
      <c r="N694" s="17" t="str">
        <f>IF('Log_working_3-way'!$D693="","",A694^('Log_working_3-way'!$D693))</f>
        <v/>
      </c>
      <c r="O694" s="21" t="str">
        <f>IF('Log_working_3-way'!$D693="","",B694^('Log_working_3-way'!$D693))</f>
        <v/>
      </c>
      <c r="P694" s="22" t="str">
        <f>IF('Log_working_3-way'!$D693="","",C694^('Log_working_3-way'!$D693))</f>
        <v/>
      </c>
    </row>
    <row r="695" spans="4:16">
      <c r="D695" s="20" t="str">
        <f t="shared" si="10"/>
        <v/>
      </c>
      <c r="E695" s="17" t="str">
        <f>IF(OR($A695="",$B695="",$C695=""),"",A695*'MPTO_working_3-way'!$I694)</f>
        <v/>
      </c>
      <c r="F695" s="21" t="str">
        <f>IF(OR($A695="",$B695="",$C695=""),"",B695*'MPTO_working_3-way'!$I694)</f>
        <v/>
      </c>
      <c r="G695" s="22" t="str">
        <f>IF(OR($A695="",$B695="",$C695=""),"",C695*'MPTO_working_3-way'!$I694)</f>
        <v/>
      </c>
      <c r="H695" s="17" t="str">
        <f>IF(OR($A695="",$B695="",$C695=""),"",'MPTO_working_3-way'!E694)</f>
        <v/>
      </c>
      <c r="I695" s="21" t="str">
        <f>IF(OR($A695="",$B695="",$C695=""),"",'MPTO_working_3-way'!F694)</f>
        <v/>
      </c>
      <c r="J695" s="22" t="str">
        <f>IF(OR($A695="",$B695="",$C695=""),"",'MPTO_working_3-way'!G694)</f>
        <v/>
      </c>
      <c r="K695" s="17" t="str">
        <f>IF(OR($A695="",$B695="",$C695=""),"",'OddsRatio_working_3-way'!H694)</f>
        <v/>
      </c>
      <c r="L695" s="21" t="str">
        <f>IF(OR($A695="",$B695="",$C695=""),"",'OddsRatio_working_3-way'!I694)</f>
        <v/>
      </c>
      <c r="M695" s="22" t="str">
        <f>IF(OR($A695="",$B695="",$C695=""),"",'OddsRatio_working_3-way'!J694)</f>
        <v/>
      </c>
      <c r="N695" s="17" t="str">
        <f>IF('Log_working_3-way'!$D694="","",A695^('Log_working_3-way'!$D694))</f>
        <v/>
      </c>
      <c r="O695" s="21" t="str">
        <f>IF('Log_working_3-way'!$D694="","",B695^('Log_working_3-way'!$D694))</f>
        <v/>
      </c>
      <c r="P695" s="22" t="str">
        <f>IF('Log_working_3-way'!$D694="","",C695^('Log_working_3-way'!$D694))</f>
        <v/>
      </c>
    </row>
    <row r="696" spans="4:16">
      <c r="D696" s="20" t="str">
        <f t="shared" si="10"/>
        <v/>
      </c>
      <c r="E696" s="17" t="str">
        <f>IF(OR($A696="",$B696="",$C696=""),"",A696*'MPTO_working_3-way'!$I695)</f>
        <v/>
      </c>
      <c r="F696" s="21" t="str">
        <f>IF(OR($A696="",$B696="",$C696=""),"",B696*'MPTO_working_3-way'!$I695)</f>
        <v/>
      </c>
      <c r="G696" s="22" t="str">
        <f>IF(OR($A696="",$B696="",$C696=""),"",C696*'MPTO_working_3-way'!$I695)</f>
        <v/>
      </c>
      <c r="H696" s="17" t="str">
        <f>IF(OR($A696="",$B696="",$C696=""),"",'MPTO_working_3-way'!E695)</f>
        <v/>
      </c>
      <c r="I696" s="21" t="str">
        <f>IF(OR($A696="",$B696="",$C696=""),"",'MPTO_working_3-way'!F695)</f>
        <v/>
      </c>
      <c r="J696" s="22" t="str">
        <f>IF(OR($A696="",$B696="",$C696=""),"",'MPTO_working_3-way'!G695)</f>
        <v/>
      </c>
      <c r="K696" s="17" t="str">
        <f>IF(OR($A696="",$B696="",$C696=""),"",'OddsRatio_working_3-way'!H695)</f>
        <v/>
      </c>
      <c r="L696" s="21" t="str">
        <f>IF(OR($A696="",$B696="",$C696=""),"",'OddsRatio_working_3-way'!I695)</f>
        <v/>
      </c>
      <c r="M696" s="22" t="str">
        <f>IF(OR($A696="",$B696="",$C696=""),"",'OddsRatio_working_3-way'!J695)</f>
        <v/>
      </c>
      <c r="N696" s="17" t="str">
        <f>IF('Log_working_3-way'!$D695="","",A696^('Log_working_3-way'!$D695))</f>
        <v/>
      </c>
      <c r="O696" s="21" t="str">
        <f>IF('Log_working_3-way'!$D695="","",B696^('Log_working_3-way'!$D695))</f>
        <v/>
      </c>
      <c r="P696" s="22" t="str">
        <f>IF('Log_working_3-way'!$D695="","",C696^('Log_working_3-way'!$D695))</f>
        <v/>
      </c>
    </row>
    <row r="697" spans="4:16">
      <c r="D697" s="20" t="str">
        <f t="shared" si="10"/>
        <v/>
      </c>
      <c r="E697" s="17" t="str">
        <f>IF(OR($A697="",$B697="",$C697=""),"",A697*'MPTO_working_3-way'!$I696)</f>
        <v/>
      </c>
      <c r="F697" s="21" t="str">
        <f>IF(OR($A697="",$B697="",$C697=""),"",B697*'MPTO_working_3-way'!$I696)</f>
        <v/>
      </c>
      <c r="G697" s="22" t="str">
        <f>IF(OR($A697="",$B697="",$C697=""),"",C697*'MPTO_working_3-way'!$I696)</f>
        <v/>
      </c>
      <c r="H697" s="17" t="str">
        <f>IF(OR($A697="",$B697="",$C697=""),"",'MPTO_working_3-way'!E696)</f>
        <v/>
      </c>
      <c r="I697" s="21" t="str">
        <f>IF(OR($A697="",$B697="",$C697=""),"",'MPTO_working_3-way'!F696)</f>
        <v/>
      </c>
      <c r="J697" s="22" t="str">
        <f>IF(OR($A697="",$B697="",$C697=""),"",'MPTO_working_3-way'!G696)</f>
        <v/>
      </c>
      <c r="K697" s="17" t="str">
        <f>IF(OR($A697="",$B697="",$C697=""),"",'OddsRatio_working_3-way'!H696)</f>
        <v/>
      </c>
      <c r="L697" s="21" t="str">
        <f>IF(OR($A697="",$B697="",$C697=""),"",'OddsRatio_working_3-way'!I696)</f>
        <v/>
      </c>
      <c r="M697" s="22" t="str">
        <f>IF(OR($A697="",$B697="",$C697=""),"",'OddsRatio_working_3-way'!J696)</f>
        <v/>
      </c>
      <c r="N697" s="17" t="str">
        <f>IF('Log_working_3-way'!$D696="","",A697^('Log_working_3-way'!$D696))</f>
        <v/>
      </c>
      <c r="O697" s="21" t="str">
        <f>IF('Log_working_3-way'!$D696="","",B697^('Log_working_3-way'!$D696))</f>
        <v/>
      </c>
      <c r="P697" s="22" t="str">
        <f>IF('Log_working_3-way'!$D696="","",C697^('Log_working_3-way'!$D696))</f>
        <v/>
      </c>
    </row>
    <row r="698" spans="4:16">
      <c r="D698" s="20" t="str">
        <f t="shared" si="10"/>
        <v/>
      </c>
      <c r="E698" s="17" t="str">
        <f>IF(OR($A698="",$B698="",$C698=""),"",A698*'MPTO_working_3-way'!$I697)</f>
        <v/>
      </c>
      <c r="F698" s="21" t="str">
        <f>IF(OR($A698="",$B698="",$C698=""),"",B698*'MPTO_working_3-way'!$I697)</f>
        <v/>
      </c>
      <c r="G698" s="22" t="str">
        <f>IF(OR($A698="",$B698="",$C698=""),"",C698*'MPTO_working_3-way'!$I697)</f>
        <v/>
      </c>
      <c r="H698" s="17" t="str">
        <f>IF(OR($A698="",$B698="",$C698=""),"",'MPTO_working_3-way'!E697)</f>
        <v/>
      </c>
      <c r="I698" s="21" t="str">
        <f>IF(OR($A698="",$B698="",$C698=""),"",'MPTO_working_3-way'!F697)</f>
        <v/>
      </c>
      <c r="J698" s="22" t="str">
        <f>IF(OR($A698="",$B698="",$C698=""),"",'MPTO_working_3-way'!G697)</f>
        <v/>
      </c>
      <c r="K698" s="17" t="str">
        <f>IF(OR($A698="",$B698="",$C698=""),"",'OddsRatio_working_3-way'!H697)</f>
        <v/>
      </c>
      <c r="L698" s="21" t="str">
        <f>IF(OR($A698="",$B698="",$C698=""),"",'OddsRatio_working_3-way'!I697)</f>
        <v/>
      </c>
      <c r="M698" s="22" t="str">
        <f>IF(OR($A698="",$B698="",$C698=""),"",'OddsRatio_working_3-way'!J697)</f>
        <v/>
      </c>
      <c r="N698" s="17" t="str">
        <f>IF('Log_working_3-way'!$D697="","",A698^('Log_working_3-way'!$D697))</f>
        <v/>
      </c>
      <c r="O698" s="21" t="str">
        <f>IF('Log_working_3-way'!$D697="","",B698^('Log_working_3-way'!$D697))</f>
        <v/>
      </c>
      <c r="P698" s="22" t="str">
        <f>IF('Log_working_3-way'!$D697="","",C698^('Log_working_3-way'!$D697))</f>
        <v/>
      </c>
    </row>
    <row r="699" spans="4:16">
      <c r="D699" s="20" t="str">
        <f t="shared" si="10"/>
        <v/>
      </c>
      <c r="E699" s="17" t="str">
        <f>IF(OR($A699="",$B699="",$C699=""),"",A699*'MPTO_working_3-way'!$I698)</f>
        <v/>
      </c>
      <c r="F699" s="21" t="str">
        <f>IF(OR($A699="",$B699="",$C699=""),"",B699*'MPTO_working_3-way'!$I698)</f>
        <v/>
      </c>
      <c r="G699" s="22" t="str">
        <f>IF(OR($A699="",$B699="",$C699=""),"",C699*'MPTO_working_3-way'!$I698)</f>
        <v/>
      </c>
      <c r="H699" s="17" t="str">
        <f>IF(OR($A699="",$B699="",$C699=""),"",'MPTO_working_3-way'!E698)</f>
        <v/>
      </c>
      <c r="I699" s="21" t="str">
        <f>IF(OR($A699="",$B699="",$C699=""),"",'MPTO_working_3-way'!F698)</f>
        <v/>
      </c>
      <c r="J699" s="22" t="str">
        <f>IF(OR($A699="",$B699="",$C699=""),"",'MPTO_working_3-way'!G698)</f>
        <v/>
      </c>
      <c r="K699" s="17" t="str">
        <f>IF(OR($A699="",$B699="",$C699=""),"",'OddsRatio_working_3-way'!H698)</f>
        <v/>
      </c>
      <c r="L699" s="21" t="str">
        <f>IF(OR($A699="",$B699="",$C699=""),"",'OddsRatio_working_3-way'!I698)</f>
        <v/>
      </c>
      <c r="M699" s="22" t="str">
        <f>IF(OR($A699="",$B699="",$C699=""),"",'OddsRatio_working_3-way'!J698)</f>
        <v/>
      </c>
      <c r="N699" s="17" t="str">
        <f>IF('Log_working_3-way'!$D698="","",A699^('Log_working_3-way'!$D698))</f>
        <v/>
      </c>
      <c r="O699" s="21" t="str">
        <f>IF('Log_working_3-way'!$D698="","",B699^('Log_working_3-way'!$D698))</f>
        <v/>
      </c>
      <c r="P699" s="22" t="str">
        <f>IF('Log_working_3-way'!$D698="","",C699^('Log_working_3-way'!$D698))</f>
        <v/>
      </c>
    </row>
    <row r="700" spans="4:16">
      <c r="D700" s="20" t="str">
        <f t="shared" si="10"/>
        <v/>
      </c>
      <c r="E700" s="17" t="str">
        <f>IF(OR($A700="",$B700="",$C700=""),"",A700*'MPTO_working_3-way'!$I699)</f>
        <v/>
      </c>
      <c r="F700" s="21" t="str">
        <f>IF(OR($A700="",$B700="",$C700=""),"",B700*'MPTO_working_3-way'!$I699)</f>
        <v/>
      </c>
      <c r="G700" s="22" t="str">
        <f>IF(OR($A700="",$B700="",$C700=""),"",C700*'MPTO_working_3-way'!$I699)</f>
        <v/>
      </c>
      <c r="H700" s="17" t="str">
        <f>IF(OR($A700="",$B700="",$C700=""),"",'MPTO_working_3-way'!E699)</f>
        <v/>
      </c>
      <c r="I700" s="21" t="str">
        <f>IF(OR($A700="",$B700="",$C700=""),"",'MPTO_working_3-way'!F699)</f>
        <v/>
      </c>
      <c r="J700" s="22" t="str">
        <f>IF(OR($A700="",$B700="",$C700=""),"",'MPTO_working_3-way'!G699)</f>
        <v/>
      </c>
      <c r="K700" s="17" t="str">
        <f>IF(OR($A700="",$B700="",$C700=""),"",'OddsRatio_working_3-way'!H699)</f>
        <v/>
      </c>
      <c r="L700" s="21" t="str">
        <f>IF(OR($A700="",$B700="",$C700=""),"",'OddsRatio_working_3-way'!I699)</f>
        <v/>
      </c>
      <c r="M700" s="22" t="str">
        <f>IF(OR($A700="",$B700="",$C700=""),"",'OddsRatio_working_3-way'!J699)</f>
        <v/>
      </c>
      <c r="N700" s="17" t="str">
        <f>IF('Log_working_3-way'!$D699="","",A700^('Log_working_3-way'!$D699))</f>
        <v/>
      </c>
      <c r="O700" s="21" t="str">
        <f>IF('Log_working_3-way'!$D699="","",B700^('Log_working_3-way'!$D699))</f>
        <v/>
      </c>
      <c r="P700" s="22" t="str">
        <f>IF('Log_working_3-way'!$D699="","",C700^('Log_working_3-way'!$D699))</f>
        <v/>
      </c>
    </row>
    <row r="701" spans="4:16">
      <c r="D701" s="20" t="str">
        <f t="shared" si="10"/>
        <v/>
      </c>
      <c r="E701" s="17" t="str">
        <f>IF(OR($A701="",$B701="",$C701=""),"",A701*'MPTO_working_3-way'!$I700)</f>
        <v/>
      </c>
      <c r="F701" s="21" t="str">
        <f>IF(OR($A701="",$B701="",$C701=""),"",B701*'MPTO_working_3-way'!$I700)</f>
        <v/>
      </c>
      <c r="G701" s="22" t="str">
        <f>IF(OR($A701="",$B701="",$C701=""),"",C701*'MPTO_working_3-way'!$I700)</f>
        <v/>
      </c>
      <c r="H701" s="17" t="str">
        <f>IF(OR($A701="",$B701="",$C701=""),"",'MPTO_working_3-way'!E700)</f>
        <v/>
      </c>
      <c r="I701" s="21" t="str">
        <f>IF(OR($A701="",$B701="",$C701=""),"",'MPTO_working_3-way'!F700)</f>
        <v/>
      </c>
      <c r="J701" s="22" t="str">
        <f>IF(OR($A701="",$B701="",$C701=""),"",'MPTO_working_3-way'!G700)</f>
        <v/>
      </c>
      <c r="K701" s="17" t="str">
        <f>IF(OR($A701="",$B701="",$C701=""),"",'OddsRatio_working_3-way'!H700)</f>
        <v/>
      </c>
      <c r="L701" s="21" t="str">
        <f>IF(OR($A701="",$B701="",$C701=""),"",'OddsRatio_working_3-way'!I700)</f>
        <v/>
      </c>
      <c r="M701" s="22" t="str">
        <f>IF(OR($A701="",$B701="",$C701=""),"",'OddsRatio_working_3-way'!J700)</f>
        <v/>
      </c>
      <c r="N701" s="17" t="str">
        <f>IF('Log_working_3-way'!$D700="","",A701^('Log_working_3-way'!$D700))</f>
        <v/>
      </c>
      <c r="O701" s="21" t="str">
        <f>IF('Log_working_3-way'!$D700="","",B701^('Log_working_3-way'!$D700))</f>
        <v/>
      </c>
      <c r="P701" s="22" t="str">
        <f>IF('Log_working_3-way'!$D700="","",C701^('Log_working_3-way'!$D700))</f>
        <v/>
      </c>
    </row>
    <row r="702" spans="4:16">
      <c r="D702" s="20" t="str">
        <f t="shared" si="10"/>
        <v/>
      </c>
      <c r="E702" s="17" t="str">
        <f>IF(OR($A702="",$B702="",$C702=""),"",A702*'MPTO_working_3-way'!$I701)</f>
        <v/>
      </c>
      <c r="F702" s="21" t="str">
        <f>IF(OR($A702="",$B702="",$C702=""),"",B702*'MPTO_working_3-way'!$I701)</f>
        <v/>
      </c>
      <c r="G702" s="22" t="str">
        <f>IF(OR($A702="",$B702="",$C702=""),"",C702*'MPTO_working_3-way'!$I701)</f>
        <v/>
      </c>
      <c r="H702" s="17" t="str">
        <f>IF(OR($A702="",$B702="",$C702=""),"",'MPTO_working_3-way'!E701)</f>
        <v/>
      </c>
      <c r="I702" s="21" t="str">
        <f>IF(OR($A702="",$B702="",$C702=""),"",'MPTO_working_3-way'!F701)</f>
        <v/>
      </c>
      <c r="J702" s="22" t="str">
        <f>IF(OR($A702="",$B702="",$C702=""),"",'MPTO_working_3-way'!G701)</f>
        <v/>
      </c>
      <c r="K702" s="17" t="str">
        <f>IF(OR($A702="",$B702="",$C702=""),"",'OddsRatio_working_3-way'!H701)</f>
        <v/>
      </c>
      <c r="L702" s="21" t="str">
        <f>IF(OR($A702="",$B702="",$C702=""),"",'OddsRatio_working_3-way'!I701)</f>
        <v/>
      </c>
      <c r="M702" s="22" t="str">
        <f>IF(OR($A702="",$B702="",$C702=""),"",'OddsRatio_working_3-way'!J701)</f>
        <v/>
      </c>
      <c r="N702" s="17" t="str">
        <f>IF('Log_working_3-way'!$D701="","",A702^('Log_working_3-way'!$D701))</f>
        <v/>
      </c>
      <c r="O702" s="21" t="str">
        <f>IF('Log_working_3-way'!$D701="","",B702^('Log_working_3-way'!$D701))</f>
        <v/>
      </c>
      <c r="P702" s="22" t="str">
        <f>IF('Log_working_3-way'!$D701="","",C702^('Log_working_3-way'!$D701))</f>
        <v/>
      </c>
    </row>
    <row r="703" spans="4:16">
      <c r="D703" s="20" t="str">
        <f t="shared" si="10"/>
        <v/>
      </c>
      <c r="E703" s="17" t="str">
        <f>IF(OR($A703="",$B703="",$C703=""),"",A703*'MPTO_working_3-way'!$I702)</f>
        <v/>
      </c>
      <c r="F703" s="21" t="str">
        <f>IF(OR($A703="",$B703="",$C703=""),"",B703*'MPTO_working_3-way'!$I702)</f>
        <v/>
      </c>
      <c r="G703" s="22" t="str">
        <f>IF(OR($A703="",$B703="",$C703=""),"",C703*'MPTO_working_3-way'!$I702)</f>
        <v/>
      </c>
      <c r="H703" s="17" t="str">
        <f>IF(OR($A703="",$B703="",$C703=""),"",'MPTO_working_3-way'!E702)</f>
        <v/>
      </c>
      <c r="I703" s="21" t="str">
        <f>IF(OR($A703="",$B703="",$C703=""),"",'MPTO_working_3-way'!F702)</f>
        <v/>
      </c>
      <c r="J703" s="22" t="str">
        <f>IF(OR($A703="",$B703="",$C703=""),"",'MPTO_working_3-way'!G702)</f>
        <v/>
      </c>
      <c r="K703" s="17" t="str">
        <f>IF(OR($A703="",$B703="",$C703=""),"",'OddsRatio_working_3-way'!H702)</f>
        <v/>
      </c>
      <c r="L703" s="21" t="str">
        <f>IF(OR($A703="",$B703="",$C703=""),"",'OddsRatio_working_3-way'!I702)</f>
        <v/>
      </c>
      <c r="M703" s="22" t="str">
        <f>IF(OR($A703="",$B703="",$C703=""),"",'OddsRatio_working_3-way'!J702)</f>
        <v/>
      </c>
      <c r="N703" s="17" t="str">
        <f>IF('Log_working_3-way'!$D702="","",A703^('Log_working_3-way'!$D702))</f>
        <v/>
      </c>
      <c r="O703" s="21" t="str">
        <f>IF('Log_working_3-way'!$D702="","",B703^('Log_working_3-way'!$D702))</f>
        <v/>
      </c>
      <c r="P703" s="22" t="str">
        <f>IF('Log_working_3-way'!$D702="","",C703^('Log_working_3-way'!$D702))</f>
        <v/>
      </c>
    </row>
    <row r="704" spans="4:16">
      <c r="D704" s="20" t="str">
        <f t="shared" si="10"/>
        <v/>
      </c>
      <c r="E704" s="17" t="str">
        <f>IF(OR($A704="",$B704="",$C704=""),"",A704*'MPTO_working_3-way'!$I703)</f>
        <v/>
      </c>
      <c r="F704" s="21" t="str">
        <f>IF(OR($A704="",$B704="",$C704=""),"",B704*'MPTO_working_3-way'!$I703)</f>
        <v/>
      </c>
      <c r="G704" s="22" t="str">
        <f>IF(OR($A704="",$B704="",$C704=""),"",C704*'MPTO_working_3-way'!$I703)</f>
        <v/>
      </c>
      <c r="H704" s="17" t="str">
        <f>IF(OR($A704="",$B704="",$C704=""),"",'MPTO_working_3-way'!E703)</f>
        <v/>
      </c>
      <c r="I704" s="21" t="str">
        <f>IF(OR($A704="",$B704="",$C704=""),"",'MPTO_working_3-way'!F703)</f>
        <v/>
      </c>
      <c r="J704" s="22" t="str">
        <f>IF(OR($A704="",$B704="",$C704=""),"",'MPTO_working_3-way'!G703)</f>
        <v/>
      </c>
      <c r="K704" s="17" t="str">
        <f>IF(OR($A704="",$B704="",$C704=""),"",'OddsRatio_working_3-way'!H703)</f>
        <v/>
      </c>
      <c r="L704" s="21" t="str">
        <f>IF(OR($A704="",$B704="",$C704=""),"",'OddsRatio_working_3-way'!I703)</f>
        <v/>
      </c>
      <c r="M704" s="22" t="str">
        <f>IF(OR($A704="",$B704="",$C704=""),"",'OddsRatio_working_3-way'!J703)</f>
        <v/>
      </c>
      <c r="N704" s="17" t="str">
        <f>IF('Log_working_3-way'!$D703="","",A704^('Log_working_3-way'!$D703))</f>
        <v/>
      </c>
      <c r="O704" s="21" t="str">
        <f>IF('Log_working_3-way'!$D703="","",B704^('Log_working_3-way'!$D703))</f>
        <v/>
      </c>
      <c r="P704" s="22" t="str">
        <f>IF('Log_working_3-way'!$D703="","",C704^('Log_working_3-way'!$D703))</f>
        <v/>
      </c>
    </row>
    <row r="705" spans="4:16">
      <c r="D705" s="20" t="str">
        <f t="shared" si="10"/>
        <v/>
      </c>
      <c r="E705" s="17" t="str">
        <f>IF(OR($A705="",$B705="",$C705=""),"",A705*'MPTO_working_3-way'!$I704)</f>
        <v/>
      </c>
      <c r="F705" s="21" t="str">
        <f>IF(OR($A705="",$B705="",$C705=""),"",B705*'MPTO_working_3-way'!$I704)</f>
        <v/>
      </c>
      <c r="G705" s="22" t="str">
        <f>IF(OR($A705="",$B705="",$C705=""),"",C705*'MPTO_working_3-way'!$I704)</f>
        <v/>
      </c>
      <c r="H705" s="17" t="str">
        <f>IF(OR($A705="",$B705="",$C705=""),"",'MPTO_working_3-way'!E704)</f>
        <v/>
      </c>
      <c r="I705" s="21" t="str">
        <f>IF(OR($A705="",$B705="",$C705=""),"",'MPTO_working_3-way'!F704)</f>
        <v/>
      </c>
      <c r="J705" s="22" t="str">
        <f>IF(OR($A705="",$B705="",$C705=""),"",'MPTO_working_3-way'!G704)</f>
        <v/>
      </c>
      <c r="K705" s="17" t="str">
        <f>IF(OR($A705="",$B705="",$C705=""),"",'OddsRatio_working_3-way'!H704)</f>
        <v/>
      </c>
      <c r="L705" s="21" t="str">
        <f>IF(OR($A705="",$B705="",$C705=""),"",'OddsRatio_working_3-way'!I704)</f>
        <v/>
      </c>
      <c r="M705" s="22" t="str">
        <f>IF(OR($A705="",$B705="",$C705=""),"",'OddsRatio_working_3-way'!J704)</f>
        <v/>
      </c>
      <c r="N705" s="17" t="str">
        <f>IF('Log_working_3-way'!$D704="","",A705^('Log_working_3-way'!$D704))</f>
        <v/>
      </c>
      <c r="O705" s="21" t="str">
        <f>IF('Log_working_3-way'!$D704="","",B705^('Log_working_3-way'!$D704))</f>
        <v/>
      </c>
      <c r="P705" s="22" t="str">
        <f>IF('Log_working_3-way'!$D704="","",C705^('Log_working_3-way'!$D704))</f>
        <v/>
      </c>
    </row>
    <row r="706" spans="4:16">
      <c r="D706" s="20" t="str">
        <f t="shared" si="10"/>
        <v/>
      </c>
      <c r="E706" s="17" t="str">
        <f>IF(OR($A706="",$B706="",$C706=""),"",A706*'MPTO_working_3-way'!$I705)</f>
        <v/>
      </c>
      <c r="F706" s="21" t="str">
        <f>IF(OR($A706="",$B706="",$C706=""),"",B706*'MPTO_working_3-way'!$I705)</f>
        <v/>
      </c>
      <c r="G706" s="22" t="str">
        <f>IF(OR($A706="",$B706="",$C706=""),"",C706*'MPTO_working_3-way'!$I705)</f>
        <v/>
      </c>
      <c r="H706" s="17" t="str">
        <f>IF(OR($A706="",$B706="",$C706=""),"",'MPTO_working_3-way'!E705)</f>
        <v/>
      </c>
      <c r="I706" s="21" t="str">
        <f>IF(OR($A706="",$B706="",$C706=""),"",'MPTO_working_3-way'!F705)</f>
        <v/>
      </c>
      <c r="J706" s="22" t="str">
        <f>IF(OR($A706="",$B706="",$C706=""),"",'MPTO_working_3-way'!G705)</f>
        <v/>
      </c>
      <c r="K706" s="17" t="str">
        <f>IF(OR($A706="",$B706="",$C706=""),"",'OddsRatio_working_3-way'!H705)</f>
        <v/>
      </c>
      <c r="L706" s="21" t="str">
        <f>IF(OR($A706="",$B706="",$C706=""),"",'OddsRatio_working_3-way'!I705)</f>
        <v/>
      </c>
      <c r="M706" s="22" t="str">
        <f>IF(OR($A706="",$B706="",$C706=""),"",'OddsRatio_working_3-way'!J705)</f>
        <v/>
      </c>
      <c r="N706" s="17" t="str">
        <f>IF('Log_working_3-way'!$D705="","",A706^('Log_working_3-way'!$D705))</f>
        <v/>
      </c>
      <c r="O706" s="21" t="str">
        <f>IF('Log_working_3-way'!$D705="","",B706^('Log_working_3-way'!$D705))</f>
        <v/>
      </c>
      <c r="P706" s="22" t="str">
        <f>IF('Log_working_3-way'!$D705="","",C706^('Log_working_3-way'!$D705))</f>
        <v/>
      </c>
    </row>
    <row r="707" spans="4:16">
      <c r="D707" s="20" t="str">
        <f t="shared" si="10"/>
        <v/>
      </c>
      <c r="E707" s="17" t="str">
        <f>IF(OR($A707="",$B707="",$C707=""),"",A707*'MPTO_working_3-way'!$I706)</f>
        <v/>
      </c>
      <c r="F707" s="21" t="str">
        <f>IF(OR($A707="",$B707="",$C707=""),"",B707*'MPTO_working_3-way'!$I706)</f>
        <v/>
      </c>
      <c r="G707" s="22" t="str">
        <f>IF(OR($A707="",$B707="",$C707=""),"",C707*'MPTO_working_3-way'!$I706)</f>
        <v/>
      </c>
      <c r="H707" s="17" t="str">
        <f>IF(OR($A707="",$B707="",$C707=""),"",'MPTO_working_3-way'!E706)</f>
        <v/>
      </c>
      <c r="I707" s="21" t="str">
        <f>IF(OR($A707="",$B707="",$C707=""),"",'MPTO_working_3-way'!F706)</f>
        <v/>
      </c>
      <c r="J707" s="22" t="str">
        <f>IF(OR($A707="",$B707="",$C707=""),"",'MPTO_working_3-way'!G706)</f>
        <v/>
      </c>
      <c r="K707" s="17" t="str">
        <f>IF(OR($A707="",$B707="",$C707=""),"",'OddsRatio_working_3-way'!H706)</f>
        <v/>
      </c>
      <c r="L707" s="21" t="str">
        <f>IF(OR($A707="",$B707="",$C707=""),"",'OddsRatio_working_3-way'!I706)</f>
        <v/>
      </c>
      <c r="M707" s="22" t="str">
        <f>IF(OR($A707="",$B707="",$C707=""),"",'OddsRatio_working_3-way'!J706)</f>
        <v/>
      </c>
      <c r="N707" s="17" t="str">
        <f>IF('Log_working_3-way'!$D706="","",A707^('Log_working_3-way'!$D706))</f>
        <v/>
      </c>
      <c r="O707" s="21" t="str">
        <f>IF('Log_working_3-way'!$D706="","",B707^('Log_working_3-way'!$D706))</f>
        <v/>
      </c>
      <c r="P707" s="22" t="str">
        <f>IF('Log_working_3-way'!$D706="","",C707^('Log_working_3-way'!$D706))</f>
        <v/>
      </c>
    </row>
    <row r="708" spans="4:16">
      <c r="D708" s="20" t="str">
        <f t="shared" si="10"/>
        <v/>
      </c>
      <c r="E708" s="17" t="str">
        <f>IF(OR($A708="",$B708="",$C708=""),"",A708*'MPTO_working_3-way'!$I707)</f>
        <v/>
      </c>
      <c r="F708" s="21" t="str">
        <f>IF(OR($A708="",$B708="",$C708=""),"",B708*'MPTO_working_3-way'!$I707)</f>
        <v/>
      </c>
      <c r="G708" s="22" t="str">
        <f>IF(OR($A708="",$B708="",$C708=""),"",C708*'MPTO_working_3-way'!$I707)</f>
        <v/>
      </c>
      <c r="H708" s="17" t="str">
        <f>IF(OR($A708="",$B708="",$C708=""),"",'MPTO_working_3-way'!E707)</f>
        <v/>
      </c>
      <c r="I708" s="21" t="str">
        <f>IF(OR($A708="",$B708="",$C708=""),"",'MPTO_working_3-way'!F707)</f>
        <v/>
      </c>
      <c r="J708" s="22" t="str">
        <f>IF(OR($A708="",$B708="",$C708=""),"",'MPTO_working_3-way'!G707)</f>
        <v/>
      </c>
      <c r="K708" s="17" t="str">
        <f>IF(OR($A708="",$B708="",$C708=""),"",'OddsRatio_working_3-way'!H707)</f>
        <v/>
      </c>
      <c r="L708" s="21" t="str">
        <f>IF(OR($A708="",$B708="",$C708=""),"",'OddsRatio_working_3-way'!I707)</f>
        <v/>
      </c>
      <c r="M708" s="22" t="str">
        <f>IF(OR($A708="",$B708="",$C708=""),"",'OddsRatio_working_3-way'!J707)</f>
        <v/>
      </c>
      <c r="N708" s="17" t="str">
        <f>IF('Log_working_3-way'!$D707="","",A708^('Log_working_3-way'!$D707))</f>
        <v/>
      </c>
      <c r="O708" s="21" t="str">
        <f>IF('Log_working_3-way'!$D707="","",B708^('Log_working_3-way'!$D707))</f>
        <v/>
      </c>
      <c r="P708" s="22" t="str">
        <f>IF('Log_working_3-way'!$D707="","",C708^('Log_working_3-way'!$D707))</f>
        <v/>
      </c>
    </row>
    <row r="709" spans="4:16">
      <c r="D709" s="20" t="str">
        <f t="shared" ref="D709:D772" si="11">IF(OR($A709="",$B709="",$C709=""),"",(1/A709)+(1/B709)+(1/C709)-1)</f>
        <v/>
      </c>
      <c r="E709" s="17" t="str">
        <f>IF(OR($A709="",$B709="",$C709=""),"",A709*'MPTO_working_3-way'!$I708)</f>
        <v/>
      </c>
      <c r="F709" s="21" t="str">
        <f>IF(OR($A709="",$B709="",$C709=""),"",B709*'MPTO_working_3-way'!$I708)</f>
        <v/>
      </c>
      <c r="G709" s="22" t="str">
        <f>IF(OR($A709="",$B709="",$C709=""),"",C709*'MPTO_working_3-way'!$I708)</f>
        <v/>
      </c>
      <c r="H709" s="17" t="str">
        <f>IF(OR($A709="",$B709="",$C709=""),"",'MPTO_working_3-way'!E708)</f>
        <v/>
      </c>
      <c r="I709" s="21" t="str">
        <f>IF(OR($A709="",$B709="",$C709=""),"",'MPTO_working_3-way'!F708)</f>
        <v/>
      </c>
      <c r="J709" s="22" t="str">
        <f>IF(OR($A709="",$B709="",$C709=""),"",'MPTO_working_3-way'!G708)</f>
        <v/>
      </c>
      <c r="K709" s="17" t="str">
        <f>IF(OR($A709="",$B709="",$C709=""),"",'OddsRatio_working_3-way'!H708)</f>
        <v/>
      </c>
      <c r="L709" s="21" t="str">
        <f>IF(OR($A709="",$B709="",$C709=""),"",'OddsRatio_working_3-way'!I708)</f>
        <v/>
      </c>
      <c r="M709" s="22" t="str">
        <f>IF(OR($A709="",$B709="",$C709=""),"",'OddsRatio_working_3-way'!J708)</f>
        <v/>
      </c>
      <c r="N709" s="17" t="str">
        <f>IF('Log_working_3-way'!$D708="","",A709^('Log_working_3-way'!$D708))</f>
        <v/>
      </c>
      <c r="O709" s="21" t="str">
        <f>IF('Log_working_3-way'!$D708="","",B709^('Log_working_3-way'!$D708))</f>
        <v/>
      </c>
      <c r="P709" s="22" t="str">
        <f>IF('Log_working_3-way'!$D708="","",C709^('Log_working_3-way'!$D708))</f>
        <v/>
      </c>
    </row>
    <row r="710" spans="4:16">
      <c r="D710" s="20" t="str">
        <f t="shared" si="11"/>
        <v/>
      </c>
      <c r="E710" s="17" t="str">
        <f>IF(OR($A710="",$B710="",$C710=""),"",A710*'MPTO_working_3-way'!$I709)</f>
        <v/>
      </c>
      <c r="F710" s="21" t="str">
        <f>IF(OR($A710="",$B710="",$C710=""),"",B710*'MPTO_working_3-way'!$I709)</f>
        <v/>
      </c>
      <c r="G710" s="22" t="str">
        <f>IF(OR($A710="",$B710="",$C710=""),"",C710*'MPTO_working_3-way'!$I709)</f>
        <v/>
      </c>
      <c r="H710" s="17" t="str">
        <f>IF(OR($A710="",$B710="",$C710=""),"",'MPTO_working_3-way'!E709)</f>
        <v/>
      </c>
      <c r="I710" s="21" t="str">
        <f>IF(OR($A710="",$B710="",$C710=""),"",'MPTO_working_3-way'!F709)</f>
        <v/>
      </c>
      <c r="J710" s="22" t="str">
        <f>IF(OR($A710="",$B710="",$C710=""),"",'MPTO_working_3-way'!G709)</f>
        <v/>
      </c>
      <c r="K710" s="17" t="str">
        <f>IF(OR($A710="",$B710="",$C710=""),"",'OddsRatio_working_3-way'!H709)</f>
        <v/>
      </c>
      <c r="L710" s="21" t="str">
        <f>IF(OR($A710="",$B710="",$C710=""),"",'OddsRatio_working_3-way'!I709)</f>
        <v/>
      </c>
      <c r="M710" s="22" t="str">
        <f>IF(OR($A710="",$B710="",$C710=""),"",'OddsRatio_working_3-way'!J709)</f>
        <v/>
      </c>
      <c r="N710" s="17" t="str">
        <f>IF('Log_working_3-way'!$D709="","",A710^('Log_working_3-way'!$D709))</f>
        <v/>
      </c>
      <c r="O710" s="21" t="str">
        <f>IF('Log_working_3-way'!$D709="","",B710^('Log_working_3-way'!$D709))</f>
        <v/>
      </c>
      <c r="P710" s="22" t="str">
        <f>IF('Log_working_3-way'!$D709="","",C710^('Log_working_3-way'!$D709))</f>
        <v/>
      </c>
    </row>
    <row r="711" spans="4:16">
      <c r="D711" s="20" t="str">
        <f t="shared" si="11"/>
        <v/>
      </c>
      <c r="E711" s="17" t="str">
        <f>IF(OR($A711="",$B711="",$C711=""),"",A711*'MPTO_working_3-way'!$I710)</f>
        <v/>
      </c>
      <c r="F711" s="21" t="str">
        <f>IF(OR($A711="",$B711="",$C711=""),"",B711*'MPTO_working_3-way'!$I710)</f>
        <v/>
      </c>
      <c r="G711" s="22" t="str">
        <f>IF(OR($A711="",$B711="",$C711=""),"",C711*'MPTO_working_3-way'!$I710)</f>
        <v/>
      </c>
      <c r="H711" s="17" t="str">
        <f>IF(OR($A711="",$B711="",$C711=""),"",'MPTO_working_3-way'!E710)</f>
        <v/>
      </c>
      <c r="I711" s="21" t="str">
        <f>IF(OR($A711="",$B711="",$C711=""),"",'MPTO_working_3-way'!F710)</f>
        <v/>
      </c>
      <c r="J711" s="22" t="str">
        <f>IF(OR($A711="",$B711="",$C711=""),"",'MPTO_working_3-way'!G710)</f>
        <v/>
      </c>
      <c r="K711" s="17" t="str">
        <f>IF(OR($A711="",$B711="",$C711=""),"",'OddsRatio_working_3-way'!H710)</f>
        <v/>
      </c>
      <c r="L711" s="21" t="str">
        <f>IF(OR($A711="",$B711="",$C711=""),"",'OddsRatio_working_3-way'!I710)</f>
        <v/>
      </c>
      <c r="M711" s="22" t="str">
        <f>IF(OR($A711="",$B711="",$C711=""),"",'OddsRatio_working_3-way'!J710)</f>
        <v/>
      </c>
      <c r="N711" s="17" t="str">
        <f>IF('Log_working_3-way'!$D710="","",A711^('Log_working_3-way'!$D710))</f>
        <v/>
      </c>
      <c r="O711" s="21" t="str">
        <f>IF('Log_working_3-way'!$D710="","",B711^('Log_working_3-way'!$D710))</f>
        <v/>
      </c>
      <c r="P711" s="22" t="str">
        <f>IF('Log_working_3-way'!$D710="","",C711^('Log_working_3-way'!$D710))</f>
        <v/>
      </c>
    </row>
    <row r="712" spans="4:16">
      <c r="D712" s="20" t="str">
        <f t="shared" si="11"/>
        <v/>
      </c>
      <c r="E712" s="17" t="str">
        <f>IF(OR($A712="",$B712="",$C712=""),"",A712*'MPTO_working_3-way'!$I711)</f>
        <v/>
      </c>
      <c r="F712" s="21" t="str">
        <f>IF(OR($A712="",$B712="",$C712=""),"",B712*'MPTO_working_3-way'!$I711)</f>
        <v/>
      </c>
      <c r="G712" s="22" t="str">
        <f>IF(OR($A712="",$B712="",$C712=""),"",C712*'MPTO_working_3-way'!$I711)</f>
        <v/>
      </c>
      <c r="H712" s="17" t="str">
        <f>IF(OR($A712="",$B712="",$C712=""),"",'MPTO_working_3-way'!E711)</f>
        <v/>
      </c>
      <c r="I712" s="21" t="str">
        <f>IF(OR($A712="",$B712="",$C712=""),"",'MPTO_working_3-way'!F711)</f>
        <v/>
      </c>
      <c r="J712" s="22" t="str">
        <f>IF(OR($A712="",$B712="",$C712=""),"",'MPTO_working_3-way'!G711)</f>
        <v/>
      </c>
      <c r="K712" s="17" t="str">
        <f>IF(OR($A712="",$B712="",$C712=""),"",'OddsRatio_working_3-way'!H711)</f>
        <v/>
      </c>
      <c r="L712" s="21" t="str">
        <f>IF(OR($A712="",$B712="",$C712=""),"",'OddsRatio_working_3-way'!I711)</f>
        <v/>
      </c>
      <c r="M712" s="22" t="str">
        <f>IF(OR($A712="",$B712="",$C712=""),"",'OddsRatio_working_3-way'!J711)</f>
        <v/>
      </c>
      <c r="N712" s="17" t="str">
        <f>IF('Log_working_3-way'!$D711="","",A712^('Log_working_3-way'!$D711))</f>
        <v/>
      </c>
      <c r="O712" s="21" t="str">
        <f>IF('Log_working_3-way'!$D711="","",B712^('Log_working_3-way'!$D711))</f>
        <v/>
      </c>
      <c r="P712" s="22" t="str">
        <f>IF('Log_working_3-way'!$D711="","",C712^('Log_working_3-way'!$D711))</f>
        <v/>
      </c>
    </row>
    <row r="713" spans="4:16">
      <c r="D713" s="20" t="str">
        <f t="shared" si="11"/>
        <v/>
      </c>
      <c r="E713" s="17" t="str">
        <f>IF(OR($A713="",$B713="",$C713=""),"",A713*'MPTO_working_3-way'!$I712)</f>
        <v/>
      </c>
      <c r="F713" s="21" t="str">
        <f>IF(OR($A713="",$B713="",$C713=""),"",B713*'MPTO_working_3-way'!$I712)</f>
        <v/>
      </c>
      <c r="G713" s="22" t="str">
        <f>IF(OR($A713="",$B713="",$C713=""),"",C713*'MPTO_working_3-way'!$I712)</f>
        <v/>
      </c>
      <c r="H713" s="17" t="str">
        <f>IF(OR($A713="",$B713="",$C713=""),"",'MPTO_working_3-way'!E712)</f>
        <v/>
      </c>
      <c r="I713" s="21" t="str">
        <f>IF(OR($A713="",$B713="",$C713=""),"",'MPTO_working_3-way'!F712)</f>
        <v/>
      </c>
      <c r="J713" s="22" t="str">
        <f>IF(OR($A713="",$B713="",$C713=""),"",'MPTO_working_3-way'!G712)</f>
        <v/>
      </c>
      <c r="K713" s="17" t="str">
        <f>IF(OR($A713="",$B713="",$C713=""),"",'OddsRatio_working_3-way'!H712)</f>
        <v/>
      </c>
      <c r="L713" s="21" t="str">
        <f>IF(OR($A713="",$B713="",$C713=""),"",'OddsRatio_working_3-way'!I712)</f>
        <v/>
      </c>
      <c r="M713" s="22" t="str">
        <f>IF(OR($A713="",$B713="",$C713=""),"",'OddsRatio_working_3-way'!J712)</f>
        <v/>
      </c>
      <c r="N713" s="17" t="str">
        <f>IF('Log_working_3-way'!$D712="","",A713^('Log_working_3-way'!$D712))</f>
        <v/>
      </c>
      <c r="O713" s="21" t="str">
        <f>IF('Log_working_3-way'!$D712="","",B713^('Log_working_3-way'!$D712))</f>
        <v/>
      </c>
      <c r="P713" s="22" t="str">
        <f>IF('Log_working_3-way'!$D712="","",C713^('Log_working_3-way'!$D712))</f>
        <v/>
      </c>
    </row>
    <row r="714" spans="4:16">
      <c r="D714" s="20" t="str">
        <f t="shared" si="11"/>
        <v/>
      </c>
      <c r="E714" s="17" t="str">
        <f>IF(OR($A714="",$B714="",$C714=""),"",A714*'MPTO_working_3-way'!$I713)</f>
        <v/>
      </c>
      <c r="F714" s="21" t="str">
        <f>IF(OR($A714="",$B714="",$C714=""),"",B714*'MPTO_working_3-way'!$I713)</f>
        <v/>
      </c>
      <c r="G714" s="22" t="str">
        <f>IF(OR($A714="",$B714="",$C714=""),"",C714*'MPTO_working_3-way'!$I713)</f>
        <v/>
      </c>
      <c r="H714" s="17" t="str">
        <f>IF(OR($A714="",$B714="",$C714=""),"",'MPTO_working_3-way'!E713)</f>
        <v/>
      </c>
      <c r="I714" s="21" t="str">
        <f>IF(OR($A714="",$B714="",$C714=""),"",'MPTO_working_3-way'!F713)</f>
        <v/>
      </c>
      <c r="J714" s="22" t="str">
        <f>IF(OR($A714="",$B714="",$C714=""),"",'MPTO_working_3-way'!G713)</f>
        <v/>
      </c>
      <c r="K714" s="17" t="str">
        <f>IF(OR($A714="",$B714="",$C714=""),"",'OddsRatio_working_3-way'!H713)</f>
        <v/>
      </c>
      <c r="L714" s="21" t="str">
        <f>IF(OR($A714="",$B714="",$C714=""),"",'OddsRatio_working_3-way'!I713)</f>
        <v/>
      </c>
      <c r="M714" s="22" t="str">
        <f>IF(OR($A714="",$B714="",$C714=""),"",'OddsRatio_working_3-way'!J713)</f>
        <v/>
      </c>
      <c r="N714" s="17" t="str">
        <f>IF('Log_working_3-way'!$D713="","",A714^('Log_working_3-way'!$D713))</f>
        <v/>
      </c>
      <c r="O714" s="21" t="str">
        <f>IF('Log_working_3-way'!$D713="","",B714^('Log_working_3-way'!$D713))</f>
        <v/>
      </c>
      <c r="P714" s="22" t="str">
        <f>IF('Log_working_3-way'!$D713="","",C714^('Log_working_3-way'!$D713))</f>
        <v/>
      </c>
    </row>
    <row r="715" spans="4:16">
      <c r="D715" s="20" t="str">
        <f t="shared" si="11"/>
        <v/>
      </c>
      <c r="E715" s="17" t="str">
        <f>IF(OR($A715="",$B715="",$C715=""),"",A715*'MPTO_working_3-way'!$I714)</f>
        <v/>
      </c>
      <c r="F715" s="21" t="str">
        <f>IF(OR($A715="",$B715="",$C715=""),"",B715*'MPTO_working_3-way'!$I714)</f>
        <v/>
      </c>
      <c r="G715" s="22" t="str">
        <f>IF(OR($A715="",$B715="",$C715=""),"",C715*'MPTO_working_3-way'!$I714)</f>
        <v/>
      </c>
      <c r="H715" s="17" t="str">
        <f>IF(OR($A715="",$B715="",$C715=""),"",'MPTO_working_3-way'!E714)</f>
        <v/>
      </c>
      <c r="I715" s="21" t="str">
        <f>IF(OR($A715="",$B715="",$C715=""),"",'MPTO_working_3-way'!F714)</f>
        <v/>
      </c>
      <c r="J715" s="22" t="str">
        <f>IF(OR($A715="",$B715="",$C715=""),"",'MPTO_working_3-way'!G714)</f>
        <v/>
      </c>
      <c r="K715" s="17" t="str">
        <f>IF(OR($A715="",$B715="",$C715=""),"",'OddsRatio_working_3-way'!H714)</f>
        <v/>
      </c>
      <c r="L715" s="21" t="str">
        <f>IF(OR($A715="",$B715="",$C715=""),"",'OddsRatio_working_3-way'!I714)</f>
        <v/>
      </c>
      <c r="M715" s="22" t="str">
        <f>IF(OR($A715="",$B715="",$C715=""),"",'OddsRatio_working_3-way'!J714)</f>
        <v/>
      </c>
      <c r="N715" s="17" t="str">
        <f>IF('Log_working_3-way'!$D714="","",A715^('Log_working_3-way'!$D714))</f>
        <v/>
      </c>
      <c r="O715" s="21" t="str">
        <f>IF('Log_working_3-way'!$D714="","",B715^('Log_working_3-way'!$D714))</f>
        <v/>
      </c>
      <c r="P715" s="22" t="str">
        <f>IF('Log_working_3-way'!$D714="","",C715^('Log_working_3-way'!$D714))</f>
        <v/>
      </c>
    </row>
    <row r="716" spans="4:16">
      <c r="D716" s="20" t="str">
        <f t="shared" si="11"/>
        <v/>
      </c>
      <c r="E716" s="17" t="str">
        <f>IF(OR($A716="",$B716="",$C716=""),"",A716*'MPTO_working_3-way'!$I715)</f>
        <v/>
      </c>
      <c r="F716" s="21" t="str">
        <f>IF(OR($A716="",$B716="",$C716=""),"",B716*'MPTO_working_3-way'!$I715)</f>
        <v/>
      </c>
      <c r="G716" s="22" t="str">
        <f>IF(OR($A716="",$B716="",$C716=""),"",C716*'MPTO_working_3-way'!$I715)</f>
        <v/>
      </c>
      <c r="H716" s="17" t="str">
        <f>IF(OR($A716="",$B716="",$C716=""),"",'MPTO_working_3-way'!E715)</f>
        <v/>
      </c>
      <c r="I716" s="21" t="str">
        <f>IF(OR($A716="",$B716="",$C716=""),"",'MPTO_working_3-way'!F715)</f>
        <v/>
      </c>
      <c r="J716" s="22" t="str">
        <f>IF(OR($A716="",$B716="",$C716=""),"",'MPTO_working_3-way'!G715)</f>
        <v/>
      </c>
      <c r="K716" s="17" t="str">
        <f>IF(OR($A716="",$B716="",$C716=""),"",'OddsRatio_working_3-way'!H715)</f>
        <v/>
      </c>
      <c r="L716" s="21" t="str">
        <f>IF(OR($A716="",$B716="",$C716=""),"",'OddsRatio_working_3-way'!I715)</f>
        <v/>
      </c>
      <c r="M716" s="22" t="str">
        <f>IF(OR($A716="",$B716="",$C716=""),"",'OddsRatio_working_3-way'!J715)</f>
        <v/>
      </c>
      <c r="N716" s="17" t="str">
        <f>IF('Log_working_3-way'!$D715="","",A716^('Log_working_3-way'!$D715))</f>
        <v/>
      </c>
      <c r="O716" s="21" t="str">
        <f>IF('Log_working_3-way'!$D715="","",B716^('Log_working_3-way'!$D715))</f>
        <v/>
      </c>
      <c r="P716" s="22" t="str">
        <f>IF('Log_working_3-way'!$D715="","",C716^('Log_working_3-way'!$D715))</f>
        <v/>
      </c>
    </row>
    <row r="717" spans="4:16">
      <c r="D717" s="20" t="str">
        <f t="shared" si="11"/>
        <v/>
      </c>
      <c r="E717" s="17" t="str">
        <f>IF(OR($A717="",$B717="",$C717=""),"",A717*'MPTO_working_3-way'!$I716)</f>
        <v/>
      </c>
      <c r="F717" s="21" t="str">
        <f>IF(OR($A717="",$B717="",$C717=""),"",B717*'MPTO_working_3-way'!$I716)</f>
        <v/>
      </c>
      <c r="G717" s="22" t="str">
        <f>IF(OR($A717="",$B717="",$C717=""),"",C717*'MPTO_working_3-way'!$I716)</f>
        <v/>
      </c>
      <c r="H717" s="17" t="str">
        <f>IF(OR($A717="",$B717="",$C717=""),"",'MPTO_working_3-way'!E716)</f>
        <v/>
      </c>
      <c r="I717" s="21" t="str">
        <f>IF(OR($A717="",$B717="",$C717=""),"",'MPTO_working_3-way'!F716)</f>
        <v/>
      </c>
      <c r="J717" s="22" t="str">
        <f>IF(OR($A717="",$B717="",$C717=""),"",'MPTO_working_3-way'!G716)</f>
        <v/>
      </c>
      <c r="K717" s="17" t="str">
        <f>IF(OR($A717="",$B717="",$C717=""),"",'OddsRatio_working_3-way'!H716)</f>
        <v/>
      </c>
      <c r="L717" s="21" t="str">
        <f>IF(OR($A717="",$B717="",$C717=""),"",'OddsRatio_working_3-way'!I716)</f>
        <v/>
      </c>
      <c r="M717" s="22" t="str">
        <f>IF(OR($A717="",$B717="",$C717=""),"",'OddsRatio_working_3-way'!J716)</f>
        <v/>
      </c>
      <c r="N717" s="17" t="str">
        <f>IF('Log_working_3-way'!$D716="","",A717^('Log_working_3-way'!$D716))</f>
        <v/>
      </c>
      <c r="O717" s="21" t="str">
        <f>IF('Log_working_3-way'!$D716="","",B717^('Log_working_3-way'!$D716))</f>
        <v/>
      </c>
      <c r="P717" s="22" t="str">
        <f>IF('Log_working_3-way'!$D716="","",C717^('Log_working_3-way'!$D716))</f>
        <v/>
      </c>
    </row>
    <row r="718" spans="4:16">
      <c r="D718" s="20" t="str">
        <f t="shared" si="11"/>
        <v/>
      </c>
      <c r="E718" s="17" t="str">
        <f>IF(OR($A718="",$B718="",$C718=""),"",A718*'MPTO_working_3-way'!$I717)</f>
        <v/>
      </c>
      <c r="F718" s="21" t="str">
        <f>IF(OR($A718="",$B718="",$C718=""),"",B718*'MPTO_working_3-way'!$I717)</f>
        <v/>
      </c>
      <c r="G718" s="22" t="str">
        <f>IF(OR($A718="",$B718="",$C718=""),"",C718*'MPTO_working_3-way'!$I717)</f>
        <v/>
      </c>
      <c r="H718" s="17" t="str">
        <f>IF(OR($A718="",$B718="",$C718=""),"",'MPTO_working_3-way'!E717)</f>
        <v/>
      </c>
      <c r="I718" s="21" t="str">
        <f>IF(OR($A718="",$B718="",$C718=""),"",'MPTO_working_3-way'!F717)</f>
        <v/>
      </c>
      <c r="J718" s="22" t="str">
        <f>IF(OR($A718="",$B718="",$C718=""),"",'MPTO_working_3-way'!G717)</f>
        <v/>
      </c>
      <c r="K718" s="17" t="str">
        <f>IF(OR($A718="",$B718="",$C718=""),"",'OddsRatio_working_3-way'!H717)</f>
        <v/>
      </c>
      <c r="L718" s="21" t="str">
        <f>IF(OR($A718="",$B718="",$C718=""),"",'OddsRatio_working_3-way'!I717)</f>
        <v/>
      </c>
      <c r="M718" s="22" t="str">
        <f>IF(OR($A718="",$B718="",$C718=""),"",'OddsRatio_working_3-way'!J717)</f>
        <v/>
      </c>
      <c r="N718" s="17" t="str">
        <f>IF('Log_working_3-way'!$D717="","",A718^('Log_working_3-way'!$D717))</f>
        <v/>
      </c>
      <c r="O718" s="21" t="str">
        <f>IF('Log_working_3-way'!$D717="","",B718^('Log_working_3-way'!$D717))</f>
        <v/>
      </c>
      <c r="P718" s="22" t="str">
        <f>IF('Log_working_3-way'!$D717="","",C718^('Log_working_3-way'!$D717))</f>
        <v/>
      </c>
    </row>
    <row r="719" spans="4:16">
      <c r="D719" s="20" t="str">
        <f t="shared" si="11"/>
        <v/>
      </c>
      <c r="E719" s="17" t="str">
        <f>IF(OR($A719="",$B719="",$C719=""),"",A719*'MPTO_working_3-way'!$I718)</f>
        <v/>
      </c>
      <c r="F719" s="21" t="str">
        <f>IF(OR($A719="",$B719="",$C719=""),"",B719*'MPTO_working_3-way'!$I718)</f>
        <v/>
      </c>
      <c r="G719" s="22" t="str">
        <f>IF(OR($A719="",$B719="",$C719=""),"",C719*'MPTO_working_3-way'!$I718)</f>
        <v/>
      </c>
      <c r="H719" s="17" t="str">
        <f>IF(OR($A719="",$B719="",$C719=""),"",'MPTO_working_3-way'!E718)</f>
        <v/>
      </c>
      <c r="I719" s="21" t="str">
        <f>IF(OR($A719="",$B719="",$C719=""),"",'MPTO_working_3-way'!F718)</f>
        <v/>
      </c>
      <c r="J719" s="22" t="str">
        <f>IF(OR($A719="",$B719="",$C719=""),"",'MPTO_working_3-way'!G718)</f>
        <v/>
      </c>
      <c r="K719" s="17" t="str">
        <f>IF(OR($A719="",$B719="",$C719=""),"",'OddsRatio_working_3-way'!H718)</f>
        <v/>
      </c>
      <c r="L719" s="21" t="str">
        <f>IF(OR($A719="",$B719="",$C719=""),"",'OddsRatio_working_3-way'!I718)</f>
        <v/>
      </c>
      <c r="M719" s="22" t="str">
        <f>IF(OR($A719="",$B719="",$C719=""),"",'OddsRatio_working_3-way'!J718)</f>
        <v/>
      </c>
      <c r="N719" s="17" t="str">
        <f>IF('Log_working_3-way'!$D718="","",A719^('Log_working_3-way'!$D718))</f>
        <v/>
      </c>
      <c r="O719" s="21" t="str">
        <f>IF('Log_working_3-way'!$D718="","",B719^('Log_working_3-way'!$D718))</f>
        <v/>
      </c>
      <c r="P719" s="22" t="str">
        <f>IF('Log_working_3-way'!$D718="","",C719^('Log_working_3-way'!$D718))</f>
        <v/>
      </c>
    </row>
    <row r="720" spans="4:16">
      <c r="D720" s="20" t="str">
        <f t="shared" si="11"/>
        <v/>
      </c>
      <c r="E720" s="17" t="str">
        <f>IF(OR($A720="",$B720="",$C720=""),"",A720*'MPTO_working_3-way'!$I719)</f>
        <v/>
      </c>
      <c r="F720" s="21" t="str">
        <f>IF(OR($A720="",$B720="",$C720=""),"",B720*'MPTO_working_3-way'!$I719)</f>
        <v/>
      </c>
      <c r="G720" s="22" t="str">
        <f>IF(OR($A720="",$B720="",$C720=""),"",C720*'MPTO_working_3-way'!$I719)</f>
        <v/>
      </c>
      <c r="H720" s="17" t="str">
        <f>IF(OR($A720="",$B720="",$C720=""),"",'MPTO_working_3-way'!E719)</f>
        <v/>
      </c>
      <c r="I720" s="21" t="str">
        <f>IF(OR($A720="",$B720="",$C720=""),"",'MPTO_working_3-way'!F719)</f>
        <v/>
      </c>
      <c r="J720" s="22" t="str">
        <f>IF(OR($A720="",$B720="",$C720=""),"",'MPTO_working_3-way'!G719)</f>
        <v/>
      </c>
      <c r="K720" s="17" t="str">
        <f>IF(OR($A720="",$B720="",$C720=""),"",'OddsRatio_working_3-way'!H719)</f>
        <v/>
      </c>
      <c r="L720" s="21" t="str">
        <f>IF(OR($A720="",$B720="",$C720=""),"",'OddsRatio_working_3-way'!I719)</f>
        <v/>
      </c>
      <c r="M720" s="22" t="str">
        <f>IF(OR($A720="",$B720="",$C720=""),"",'OddsRatio_working_3-way'!J719)</f>
        <v/>
      </c>
      <c r="N720" s="17" t="str">
        <f>IF('Log_working_3-way'!$D719="","",A720^('Log_working_3-way'!$D719))</f>
        <v/>
      </c>
      <c r="O720" s="21" t="str">
        <f>IF('Log_working_3-way'!$D719="","",B720^('Log_working_3-way'!$D719))</f>
        <v/>
      </c>
      <c r="P720" s="22" t="str">
        <f>IF('Log_working_3-way'!$D719="","",C720^('Log_working_3-way'!$D719))</f>
        <v/>
      </c>
    </row>
    <row r="721" spans="4:16">
      <c r="D721" s="20" t="str">
        <f t="shared" si="11"/>
        <v/>
      </c>
      <c r="E721" s="17" t="str">
        <f>IF(OR($A721="",$B721="",$C721=""),"",A721*'MPTO_working_3-way'!$I720)</f>
        <v/>
      </c>
      <c r="F721" s="21" t="str">
        <f>IF(OR($A721="",$B721="",$C721=""),"",B721*'MPTO_working_3-way'!$I720)</f>
        <v/>
      </c>
      <c r="G721" s="22" t="str">
        <f>IF(OR($A721="",$B721="",$C721=""),"",C721*'MPTO_working_3-way'!$I720)</f>
        <v/>
      </c>
      <c r="H721" s="17" t="str">
        <f>IF(OR($A721="",$B721="",$C721=""),"",'MPTO_working_3-way'!E720)</f>
        <v/>
      </c>
      <c r="I721" s="21" t="str">
        <f>IF(OR($A721="",$B721="",$C721=""),"",'MPTO_working_3-way'!F720)</f>
        <v/>
      </c>
      <c r="J721" s="22" t="str">
        <f>IF(OR($A721="",$B721="",$C721=""),"",'MPTO_working_3-way'!G720)</f>
        <v/>
      </c>
      <c r="K721" s="17" t="str">
        <f>IF(OR($A721="",$B721="",$C721=""),"",'OddsRatio_working_3-way'!H720)</f>
        <v/>
      </c>
      <c r="L721" s="21" t="str">
        <f>IF(OR($A721="",$B721="",$C721=""),"",'OddsRatio_working_3-way'!I720)</f>
        <v/>
      </c>
      <c r="M721" s="22" t="str">
        <f>IF(OR($A721="",$B721="",$C721=""),"",'OddsRatio_working_3-way'!J720)</f>
        <v/>
      </c>
      <c r="N721" s="17" t="str">
        <f>IF('Log_working_3-way'!$D720="","",A721^('Log_working_3-way'!$D720))</f>
        <v/>
      </c>
      <c r="O721" s="21" t="str">
        <f>IF('Log_working_3-way'!$D720="","",B721^('Log_working_3-way'!$D720))</f>
        <v/>
      </c>
      <c r="P721" s="22" t="str">
        <f>IF('Log_working_3-way'!$D720="","",C721^('Log_working_3-way'!$D720))</f>
        <v/>
      </c>
    </row>
    <row r="722" spans="4:16">
      <c r="D722" s="20" t="str">
        <f t="shared" si="11"/>
        <v/>
      </c>
      <c r="E722" s="17" t="str">
        <f>IF(OR($A722="",$B722="",$C722=""),"",A722*'MPTO_working_3-way'!$I721)</f>
        <v/>
      </c>
      <c r="F722" s="21" t="str">
        <f>IF(OR($A722="",$B722="",$C722=""),"",B722*'MPTO_working_3-way'!$I721)</f>
        <v/>
      </c>
      <c r="G722" s="22" t="str">
        <f>IF(OR($A722="",$B722="",$C722=""),"",C722*'MPTO_working_3-way'!$I721)</f>
        <v/>
      </c>
      <c r="H722" s="17" t="str">
        <f>IF(OR($A722="",$B722="",$C722=""),"",'MPTO_working_3-way'!E721)</f>
        <v/>
      </c>
      <c r="I722" s="21" t="str">
        <f>IF(OR($A722="",$B722="",$C722=""),"",'MPTO_working_3-way'!F721)</f>
        <v/>
      </c>
      <c r="J722" s="22" t="str">
        <f>IF(OR($A722="",$B722="",$C722=""),"",'MPTO_working_3-way'!G721)</f>
        <v/>
      </c>
      <c r="K722" s="17" t="str">
        <f>IF(OR($A722="",$B722="",$C722=""),"",'OddsRatio_working_3-way'!H721)</f>
        <v/>
      </c>
      <c r="L722" s="21" t="str">
        <f>IF(OR($A722="",$B722="",$C722=""),"",'OddsRatio_working_3-way'!I721)</f>
        <v/>
      </c>
      <c r="M722" s="22" t="str">
        <f>IF(OR($A722="",$B722="",$C722=""),"",'OddsRatio_working_3-way'!J721)</f>
        <v/>
      </c>
      <c r="N722" s="17" t="str">
        <f>IF('Log_working_3-way'!$D721="","",A722^('Log_working_3-way'!$D721))</f>
        <v/>
      </c>
      <c r="O722" s="21" t="str">
        <f>IF('Log_working_3-way'!$D721="","",B722^('Log_working_3-way'!$D721))</f>
        <v/>
      </c>
      <c r="P722" s="22" t="str">
        <f>IF('Log_working_3-way'!$D721="","",C722^('Log_working_3-way'!$D721))</f>
        <v/>
      </c>
    </row>
    <row r="723" spans="4:16">
      <c r="D723" s="20" t="str">
        <f t="shared" si="11"/>
        <v/>
      </c>
      <c r="E723" s="17" t="str">
        <f>IF(OR($A723="",$B723="",$C723=""),"",A723*'MPTO_working_3-way'!$I722)</f>
        <v/>
      </c>
      <c r="F723" s="21" t="str">
        <f>IF(OR($A723="",$B723="",$C723=""),"",B723*'MPTO_working_3-way'!$I722)</f>
        <v/>
      </c>
      <c r="G723" s="22" t="str">
        <f>IF(OR($A723="",$B723="",$C723=""),"",C723*'MPTO_working_3-way'!$I722)</f>
        <v/>
      </c>
      <c r="H723" s="17" t="str">
        <f>IF(OR($A723="",$B723="",$C723=""),"",'MPTO_working_3-way'!E722)</f>
        <v/>
      </c>
      <c r="I723" s="21" t="str">
        <f>IF(OR($A723="",$B723="",$C723=""),"",'MPTO_working_3-way'!F722)</f>
        <v/>
      </c>
      <c r="J723" s="22" t="str">
        <f>IF(OR($A723="",$B723="",$C723=""),"",'MPTO_working_3-way'!G722)</f>
        <v/>
      </c>
      <c r="K723" s="17" t="str">
        <f>IF(OR($A723="",$B723="",$C723=""),"",'OddsRatio_working_3-way'!H722)</f>
        <v/>
      </c>
      <c r="L723" s="21" t="str">
        <f>IF(OR($A723="",$B723="",$C723=""),"",'OddsRatio_working_3-way'!I722)</f>
        <v/>
      </c>
      <c r="M723" s="22" t="str">
        <f>IF(OR($A723="",$B723="",$C723=""),"",'OddsRatio_working_3-way'!J722)</f>
        <v/>
      </c>
      <c r="N723" s="17" t="str">
        <f>IF('Log_working_3-way'!$D722="","",A723^('Log_working_3-way'!$D722))</f>
        <v/>
      </c>
      <c r="O723" s="21" t="str">
        <f>IF('Log_working_3-way'!$D722="","",B723^('Log_working_3-way'!$D722))</f>
        <v/>
      </c>
      <c r="P723" s="22" t="str">
        <f>IF('Log_working_3-way'!$D722="","",C723^('Log_working_3-way'!$D722))</f>
        <v/>
      </c>
    </row>
    <row r="724" spans="4:16">
      <c r="D724" s="20" t="str">
        <f t="shared" si="11"/>
        <v/>
      </c>
      <c r="E724" s="17" t="str">
        <f>IF(OR($A724="",$B724="",$C724=""),"",A724*'MPTO_working_3-way'!$I723)</f>
        <v/>
      </c>
      <c r="F724" s="21" t="str">
        <f>IF(OR($A724="",$B724="",$C724=""),"",B724*'MPTO_working_3-way'!$I723)</f>
        <v/>
      </c>
      <c r="G724" s="22" t="str">
        <f>IF(OR($A724="",$B724="",$C724=""),"",C724*'MPTO_working_3-way'!$I723)</f>
        <v/>
      </c>
      <c r="H724" s="17" t="str">
        <f>IF(OR($A724="",$B724="",$C724=""),"",'MPTO_working_3-way'!E723)</f>
        <v/>
      </c>
      <c r="I724" s="21" t="str">
        <f>IF(OR($A724="",$B724="",$C724=""),"",'MPTO_working_3-way'!F723)</f>
        <v/>
      </c>
      <c r="J724" s="22" t="str">
        <f>IF(OR($A724="",$B724="",$C724=""),"",'MPTO_working_3-way'!G723)</f>
        <v/>
      </c>
      <c r="K724" s="17" t="str">
        <f>IF(OR($A724="",$B724="",$C724=""),"",'OddsRatio_working_3-way'!H723)</f>
        <v/>
      </c>
      <c r="L724" s="21" t="str">
        <f>IF(OR($A724="",$B724="",$C724=""),"",'OddsRatio_working_3-way'!I723)</f>
        <v/>
      </c>
      <c r="M724" s="22" t="str">
        <f>IF(OR($A724="",$B724="",$C724=""),"",'OddsRatio_working_3-way'!J723)</f>
        <v/>
      </c>
      <c r="N724" s="17" t="str">
        <f>IF('Log_working_3-way'!$D723="","",A724^('Log_working_3-way'!$D723))</f>
        <v/>
      </c>
      <c r="O724" s="21" t="str">
        <f>IF('Log_working_3-way'!$D723="","",B724^('Log_working_3-way'!$D723))</f>
        <v/>
      </c>
      <c r="P724" s="22" t="str">
        <f>IF('Log_working_3-way'!$D723="","",C724^('Log_working_3-way'!$D723))</f>
        <v/>
      </c>
    </row>
    <row r="725" spans="4:16">
      <c r="D725" s="20" t="str">
        <f t="shared" si="11"/>
        <v/>
      </c>
      <c r="E725" s="17" t="str">
        <f>IF(OR($A725="",$B725="",$C725=""),"",A725*'MPTO_working_3-way'!$I724)</f>
        <v/>
      </c>
      <c r="F725" s="21" t="str">
        <f>IF(OR($A725="",$B725="",$C725=""),"",B725*'MPTO_working_3-way'!$I724)</f>
        <v/>
      </c>
      <c r="G725" s="22" t="str">
        <f>IF(OR($A725="",$B725="",$C725=""),"",C725*'MPTO_working_3-way'!$I724)</f>
        <v/>
      </c>
      <c r="H725" s="17" t="str">
        <f>IF(OR($A725="",$B725="",$C725=""),"",'MPTO_working_3-way'!E724)</f>
        <v/>
      </c>
      <c r="I725" s="21" t="str">
        <f>IF(OR($A725="",$B725="",$C725=""),"",'MPTO_working_3-way'!F724)</f>
        <v/>
      </c>
      <c r="J725" s="22" t="str">
        <f>IF(OR($A725="",$B725="",$C725=""),"",'MPTO_working_3-way'!G724)</f>
        <v/>
      </c>
      <c r="K725" s="17" t="str">
        <f>IF(OR($A725="",$B725="",$C725=""),"",'OddsRatio_working_3-way'!H724)</f>
        <v/>
      </c>
      <c r="L725" s="21" t="str">
        <f>IF(OR($A725="",$B725="",$C725=""),"",'OddsRatio_working_3-way'!I724)</f>
        <v/>
      </c>
      <c r="M725" s="22" t="str">
        <f>IF(OR($A725="",$B725="",$C725=""),"",'OddsRatio_working_3-way'!J724)</f>
        <v/>
      </c>
      <c r="N725" s="17" t="str">
        <f>IF('Log_working_3-way'!$D724="","",A725^('Log_working_3-way'!$D724))</f>
        <v/>
      </c>
      <c r="O725" s="21" t="str">
        <f>IF('Log_working_3-way'!$D724="","",B725^('Log_working_3-way'!$D724))</f>
        <v/>
      </c>
      <c r="P725" s="22" t="str">
        <f>IF('Log_working_3-way'!$D724="","",C725^('Log_working_3-way'!$D724))</f>
        <v/>
      </c>
    </row>
    <row r="726" spans="4:16">
      <c r="D726" s="20" t="str">
        <f t="shared" si="11"/>
        <v/>
      </c>
      <c r="E726" s="17" t="str">
        <f>IF(OR($A726="",$B726="",$C726=""),"",A726*'MPTO_working_3-way'!$I725)</f>
        <v/>
      </c>
      <c r="F726" s="21" t="str">
        <f>IF(OR($A726="",$B726="",$C726=""),"",B726*'MPTO_working_3-way'!$I725)</f>
        <v/>
      </c>
      <c r="G726" s="22" t="str">
        <f>IF(OR($A726="",$B726="",$C726=""),"",C726*'MPTO_working_3-way'!$I725)</f>
        <v/>
      </c>
      <c r="H726" s="17" t="str">
        <f>IF(OR($A726="",$B726="",$C726=""),"",'MPTO_working_3-way'!E725)</f>
        <v/>
      </c>
      <c r="I726" s="21" t="str">
        <f>IF(OR($A726="",$B726="",$C726=""),"",'MPTO_working_3-way'!F725)</f>
        <v/>
      </c>
      <c r="J726" s="22" t="str">
        <f>IF(OR($A726="",$B726="",$C726=""),"",'MPTO_working_3-way'!G725)</f>
        <v/>
      </c>
      <c r="K726" s="17" t="str">
        <f>IF(OR($A726="",$B726="",$C726=""),"",'OddsRatio_working_3-way'!H725)</f>
        <v/>
      </c>
      <c r="L726" s="21" t="str">
        <f>IF(OR($A726="",$B726="",$C726=""),"",'OddsRatio_working_3-way'!I725)</f>
        <v/>
      </c>
      <c r="M726" s="22" t="str">
        <f>IF(OR($A726="",$B726="",$C726=""),"",'OddsRatio_working_3-way'!J725)</f>
        <v/>
      </c>
      <c r="N726" s="17" t="str">
        <f>IF('Log_working_3-way'!$D725="","",A726^('Log_working_3-way'!$D725))</f>
        <v/>
      </c>
      <c r="O726" s="21" t="str">
        <f>IF('Log_working_3-way'!$D725="","",B726^('Log_working_3-way'!$D725))</f>
        <v/>
      </c>
      <c r="P726" s="22" t="str">
        <f>IF('Log_working_3-way'!$D725="","",C726^('Log_working_3-way'!$D725))</f>
        <v/>
      </c>
    </row>
    <row r="727" spans="4:16">
      <c r="D727" s="20" t="str">
        <f t="shared" si="11"/>
        <v/>
      </c>
      <c r="E727" s="17" t="str">
        <f>IF(OR($A727="",$B727="",$C727=""),"",A727*'MPTO_working_3-way'!$I726)</f>
        <v/>
      </c>
      <c r="F727" s="21" t="str">
        <f>IF(OR($A727="",$B727="",$C727=""),"",B727*'MPTO_working_3-way'!$I726)</f>
        <v/>
      </c>
      <c r="G727" s="22" t="str">
        <f>IF(OR($A727="",$B727="",$C727=""),"",C727*'MPTO_working_3-way'!$I726)</f>
        <v/>
      </c>
      <c r="H727" s="17" t="str">
        <f>IF(OR($A727="",$B727="",$C727=""),"",'MPTO_working_3-way'!E726)</f>
        <v/>
      </c>
      <c r="I727" s="21" t="str">
        <f>IF(OR($A727="",$B727="",$C727=""),"",'MPTO_working_3-way'!F726)</f>
        <v/>
      </c>
      <c r="J727" s="22" t="str">
        <f>IF(OR($A727="",$B727="",$C727=""),"",'MPTO_working_3-way'!G726)</f>
        <v/>
      </c>
      <c r="K727" s="17" t="str">
        <f>IF(OR($A727="",$B727="",$C727=""),"",'OddsRatio_working_3-way'!H726)</f>
        <v/>
      </c>
      <c r="L727" s="21" t="str">
        <f>IF(OR($A727="",$B727="",$C727=""),"",'OddsRatio_working_3-way'!I726)</f>
        <v/>
      </c>
      <c r="M727" s="22" t="str">
        <f>IF(OR($A727="",$B727="",$C727=""),"",'OddsRatio_working_3-way'!J726)</f>
        <v/>
      </c>
      <c r="N727" s="17" t="str">
        <f>IF('Log_working_3-way'!$D726="","",A727^('Log_working_3-way'!$D726))</f>
        <v/>
      </c>
      <c r="O727" s="21" t="str">
        <f>IF('Log_working_3-way'!$D726="","",B727^('Log_working_3-way'!$D726))</f>
        <v/>
      </c>
      <c r="P727" s="22" t="str">
        <f>IF('Log_working_3-way'!$D726="","",C727^('Log_working_3-way'!$D726))</f>
        <v/>
      </c>
    </row>
    <row r="728" spans="4:16">
      <c r="D728" s="20" t="str">
        <f t="shared" si="11"/>
        <v/>
      </c>
      <c r="E728" s="17" t="str">
        <f>IF(OR($A728="",$B728="",$C728=""),"",A728*'MPTO_working_3-way'!$I727)</f>
        <v/>
      </c>
      <c r="F728" s="21" t="str">
        <f>IF(OR($A728="",$B728="",$C728=""),"",B728*'MPTO_working_3-way'!$I727)</f>
        <v/>
      </c>
      <c r="G728" s="22" t="str">
        <f>IF(OR($A728="",$B728="",$C728=""),"",C728*'MPTO_working_3-way'!$I727)</f>
        <v/>
      </c>
      <c r="H728" s="17" t="str">
        <f>IF(OR($A728="",$B728="",$C728=""),"",'MPTO_working_3-way'!E727)</f>
        <v/>
      </c>
      <c r="I728" s="21" t="str">
        <f>IF(OR($A728="",$B728="",$C728=""),"",'MPTO_working_3-way'!F727)</f>
        <v/>
      </c>
      <c r="J728" s="22" t="str">
        <f>IF(OR($A728="",$B728="",$C728=""),"",'MPTO_working_3-way'!G727)</f>
        <v/>
      </c>
      <c r="K728" s="17" t="str">
        <f>IF(OR($A728="",$B728="",$C728=""),"",'OddsRatio_working_3-way'!H727)</f>
        <v/>
      </c>
      <c r="L728" s="21" t="str">
        <f>IF(OR($A728="",$B728="",$C728=""),"",'OddsRatio_working_3-way'!I727)</f>
        <v/>
      </c>
      <c r="M728" s="22" t="str">
        <f>IF(OR($A728="",$B728="",$C728=""),"",'OddsRatio_working_3-way'!J727)</f>
        <v/>
      </c>
      <c r="N728" s="17" t="str">
        <f>IF('Log_working_3-way'!$D727="","",A728^('Log_working_3-way'!$D727))</f>
        <v/>
      </c>
      <c r="O728" s="21" t="str">
        <f>IF('Log_working_3-way'!$D727="","",B728^('Log_working_3-way'!$D727))</f>
        <v/>
      </c>
      <c r="P728" s="22" t="str">
        <f>IF('Log_working_3-way'!$D727="","",C728^('Log_working_3-way'!$D727))</f>
        <v/>
      </c>
    </row>
    <row r="729" spans="4:16">
      <c r="D729" s="20" t="str">
        <f t="shared" si="11"/>
        <v/>
      </c>
      <c r="E729" s="17" t="str">
        <f>IF(OR($A729="",$B729="",$C729=""),"",A729*'MPTO_working_3-way'!$I728)</f>
        <v/>
      </c>
      <c r="F729" s="21" t="str">
        <f>IF(OR($A729="",$B729="",$C729=""),"",B729*'MPTO_working_3-way'!$I728)</f>
        <v/>
      </c>
      <c r="G729" s="22" t="str">
        <f>IF(OR($A729="",$B729="",$C729=""),"",C729*'MPTO_working_3-way'!$I728)</f>
        <v/>
      </c>
      <c r="H729" s="17" t="str">
        <f>IF(OR($A729="",$B729="",$C729=""),"",'MPTO_working_3-way'!E728)</f>
        <v/>
      </c>
      <c r="I729" s="21" t="str">
        <f>IF(OR($A729="",$B729="",$C729=""),"",'MPTO_working_3-way'!F728)</f>
        <v/>
      </c>
      <c r="J729" s="22" t="str">
        <f>IF(OR($A729="",$B729="",$C729=""),"",'MPTO_working_3-way'!G728)</f>
        <v/>
      </c>
      <c r="K729" s="17" t="str">
        <f>IF(OR($A729="",$B729="",$C729=""),"",'OddsRatio_working_3-way'!H728)</f>
        <v/>
      </c>
      <c r="L729" s="21" t="str">
        <f>IF(OR($A729="",$B729="",$C729=""),"",'OddsRatio_working_3-way'!I728)</f>
        <v/>
      </c>
      <c r="M729" s="22" t="str">
        <f>IF(OR($A729="",$B729="",$C729=""),"",'OddsRatio_working_3-way'!J728)</f>
        <v/>
      </c>
      <c r="N729" s="17" t="str">
        <f>IF('Log_working_3-way'!$D728="","",A729^('Log_working_3-way'!$D728))</f>
        <v/>
      </c>
      <c r="O729" s="21" t="str">
        <f>IF('Log_working_3-way'!$D728="","",B729^('Log_working_3-way'!$D728))</f>
        <v/>
      </c>
      <c r="P729" s="22" t="str">
        <f>IF('Log_working_3-way'!$D728="","",C729^('Log_working_3-way'!$D728))</f>
        <v/>
      </c>
    </row>
    <row r="730" spans="4:16">
      <c r="D730" s="20" t="str">
        <f t="shared" si="11"/>
        <v/>
      </c>
      <c r="E730" s="17" t="str">
        <f>IF(OR($A730="",$B730="",$C730=""),"",A730*'MPTO_working_3-way'!$I729)</f>
        <v/>
      </c>
      <c r="F730" s="21" t="str">
        <f>IF(OR($A730="",$B730="",$C730=""),"",B730*'MPTO_working_3-way'!$I729)</f>
        <v/>
      </c>
      <c r="G730" s="22" t="str">
        <f>IF(OR($A730="",$B730="",$C730=""),"",C730*'MPTO_working_3-way'!$I729)</f>
        <v/>
      </c>
      <c r="H730" s="17" t="str">
        <f>IF(OR($A730="",$B730="",$C730=""),"",'MPTO_working_3-way'!E729)</f>
        <v/>
      </c>
      <c r="I730" s="21" t="str">
        <f>IF(OR($A730="",$B730="",$C730=""),"",'MPTO_working_3-way'!F729)</f>
        <v/>
      </c>
      <c r="J730" s="22" t="str">
        <f>IF(OR($A730="",$B730="",$C730=""),"",'MPTO_working_3-way'!G729)</f>
        <v/>
      </c>
      <c r="K730" s="17" t="str">
        <f>IF(OR($A730="",$B730="",$C730=""),"",'OddsRatio_working_3-way'!H729)</f>
        <v/>
      </c>
      <c r="L730" s="21" t="str">
        <f>IF(OR($A730="",$B730="",$C730=""),"",'OddsRatio_working_3-way'!I729)</f>
        <v/>
      </c>
      <c r="M730" s="22" t="str">
        <f>IF(OR($A730="",$B730="",$C730=""),"",'OddsRatio_working_3-way'!J729)</f>
        <v/>
      </c>
      <c r="N730" s="17" t="str">
        <f>IF('Log_working_3-way'!$D729="","",A730^('Log_working_3-way'!$D729))</f>
        <v/>
      </c>
      <c r="O730" s="21" t="str">
        <f>IF('Log_working_3-way'!$D729="","",B730^('Log_working_3-way'!$D729))</f>
        <v/>
      </c>
      <c r="P730" s="22" t="str">
        <f>IF('Log_working_3-way'!$D729="","",C730^('Log_working_3-way'!$D729))</f>
        <v/>
      </c>
    </row>
    <row r="731" spans="4:16">
      <c r="D731" s="20" t="str">
        <f t="shared" si="11"/>
        <v/>
      </c>
      <c r="E731" s="17" t="str">
        <f>IF(OR($A731="",$B731="",$C731=""),"",A731*'MPTO_working_3-way'!$I730)</f>
        <v/>
      </c>
      <c r="F731" s="21" t="str">
        <f>IF(OR($A731="",$B731="",$C731=""),"",B731*'MPTO_working_3-way'!$I730)</f>
        <v/>
      </c>
      <c r="G731" s="22" t="str">
        <f>IF(OR($A731="",$B731="",$C731=""),"",C731*'MPTO_working_3-way'!$I730)</f>
        <v/>
      </c>
      <c r="H731" s="17" t="str">
        <f>IF(OR($A731="",$B731="",$C731=""),"",'MPTO_working_3-way'!E730)</f>
        <v/>
      </c>
      <c r="I731" s="21" t="str">
        <f>IF(OR($A731="",$B731="",$C731=""),"",'MPTO_working_3-way'!F730)</f>
        <v/>
      </c>
      <c r="J731" s="22" t="str">
        <f>IF(OR($A731="",$B731="",$C731=""),"",'MPTO_working_3-way'!G730)</f>
        <v/>
      </c>
      <c r="K731" s="17" t="str">
        <f>IF(OR($A731="",$B731="",$C731=""),"",'OddsRatio_working_3-way'!H730)</f>
        <v/>
      </c>
      <c r="L731" s="21" t="str">
        <f>IF(OR($A731="",$B731="",$C731=""),"",'OddsRatio_working_3-way'!I730)</f>
        <v/>
      </c>
      <c r="M731" s="22" t="str">
        <f>IF(OR($A731="",$B731="",$C731=""),"",'OddsRatio_working_3-way'!J730)</f>
        <v/>
      </c>
      <c r="N731" s="17" t="str">
        <f>IF('Log_working_3-way'!$D730="","",A731^('Log_working_3-way'!$D730))</f>
        <v/>
      </c>
      <c r="O731" s="21" t="str">
        <f>IF('Log_working_3-way'!$D730="","",B731^('Log_working_3-way'!$D730))</f>
        <v/>
      </c>
      <c r="P731" s="22" t="str">
        <f>IF('Log_working_3-way'!$D730="","",C731^('Log_working_3-way'!$D730))</f>
        <v/>
      </c>
    </row>
    <row r="732" spans="4:16">
      <c r="D732" s="20" t="str">
        <f t="shared" si="11"/>
        <v/>
      </c>
      <c r="E732" s="17" t="str">
        <f>IF(OR($A732="",$B732="",$C732=""),"",A732*'MPTO_working_3-way'!$I731)</f>
        <v/>
      </c>
      <c r="F732" s="21" t="str">
        <f>IF(OR($A732="",$B732="",$C732=""),"",B732*'MPTO_working_3-way'!$I731)</f>
        <v/>
      </c>
      <c r="G732" s="22" t="str">
        <f>IF(OR($A732="",$B732="",$C732=""),"",C732*'MPTO_working_3-way'!$I731)</f>
        <v/>
      </c>
      <c r="H732" s="17" t="str">
        <f>IF(OR($A732="",$B732="",$C732=""),"",'MPTO_working_3-way'!E731)</f>
        <v/>
      </c>
      <c r="I732" s="21" t="str">
        <f>IF(OR($A732="",$B732="",$C732=""),"",'MPTO_working_3-way'!F731)</f>
        <v/>
      </c>
      <c r="J732" s="22" t="str">
        <f>IF(OR($A732="",$B732="",$C732=""),"",'MPTO_working_3-way'!G731)</f>
        <v/>
      </c>
      <c r="K732" s="17" t="str">
        <f>IF(OR($A732="",$B732="",$C732=""),"",'OddsRatio_working_3-way'!H731)</f>
        <v/>
      </c>
      <c r="L732" s="21" t="str">
        <f>IF(OR($A732="",$B732="",$C732=""),"",'OddsRatio_working_3-way'!I731)</f>
        <v/>
      </c>
      <c r="M732" s="22" t="str">
        <f>IF(OR($A732="",$B732="",$C732=""),"",'OddsRatio_working_3-way'!J731)</f>
        <v/>
      </c>
      <c r="N732" s="17" t="str">
        <f>IF('Log_working_3-way'!$D731="","",A732^('Log_working_3-way'!$D731))</f>
        <v/>
      </c>
      <c r="O732" s="21" t="str">
        <f>IF('Log_working_3-way'!$D731="","",B732^('Log_working_3-way'!$D731))</f>
        <v/>
      </c>
      <c r="P732" s="22" t="str">
        <f>IF('Log_working_3-way'!$D731="","",C732^('Log_working_3-way'!$D731))</f>
        <v/>
      </c>
    </row>
    <row r="733" spans="4:16">
      <c r="D733" s="20" t="str">
        <f t="shared" si="11"/>
        <v/>
      </c>
      <c r="E733" s="17" t="str">
        <f>IF(OR($A733="",$B733="",$C733=""),"",A733*'MPTO_working_3-way'!$I732)</f>
        <v/>
      </c>
      <c r="F733" s="21" t="str">
        <f>IF(OR($A733="",$B733="",$C733=""),"",B733*'MPTO_working_3-way'!$I732)</f>
        <v/>
      </c>
      <c r="G733" s="22" t="str">
        <f>IF(OR($A733="",$B733="",$C733=""),"",C733*'MPTO_working_3-way'!$I732)</f>
        <v/>
      </c>
      <c r="H733" s="17" t="str">
        <f>IF(OR($A733="",$B733="",$C733=""),"",'MPTO_working_3-way'!E732)</f>
        <v/>
      </c>
      <c r="I733" s="21" t="str">
        <f>IF(OR($A733="",$B733="",$C733=""),"",'MPTO_working_3-way'!F732)</f>
        <v/>
      </c>
      <c r="J733" s="22" t="str">
        <f>IF(OR($A733="",$B733="",$C733=""),"",'MPTO_working_3-way'!G732)</f>
        <v/>
      </c>
      <c r="K733" s="17" t="str">
        <f>IF(OR($A733="",$B733="",$C733=""),"",'OddsRatio_working_3-way'!H732)</f>
        <v/>
      </c>
      <c r="L733" s="21" t="str">
        <f>IF(OR($A733="",$B733="",$C733=""),"",'OddsRatio_working_3-way'!I732)</f>
        <v/>
      </c>
      <c r="M733" s="22" t="str">
        <f>IF(OR($A733="",$B733="",$C733=""),"",'OddsRatio_working_3-way'!J732)</f>
        <v/>
      </c>
      <c r="N733" s="17" t="str">
        <f>IF('Log_working_3-way'!$D732="","",A733^('Log_working_3-way'!$D732))</f>
        <v/>
      </c>
      <c r="O733" s="21" t="str">
        <f>IF('Log_working_3-way'!$D732="","",B733^('Log_working_3-way'!$D732))</f>
        <v/>
      </c>
      <c r="P733" s="22" t="str">
        <f>IF('Log_working_3-way'!$D732="","",C733^('Log_working_3-way'!$D732))</f>
        <v/>
      </c>
    </row>
    <row r="734" spans="4:16">
      <c r="D734" s="20" t="str">
        <f t="shared" si="11"/>
        <v/>
      </c>
      <c r="E734" s="17" t="str">
        <f>IF(OR($A734="",$B734="",$C734=""),"",A734*'MPTO_working_3-way'!$I733)</f>
        <v/>
      </c>
      <c r="F734" s="21" t="str">
        <f>IF(OR($A734="",$B734="",$C734=""),"",B734*'MPTO_working_3-way'!$I733)</f>
        <v/>
      </c>
      <c r="G734" s="22" t="str">
        <f>IF(OR($A734="",$B734="",$C734=""),"",C734*'MPTO_working_3-way'!$I733)</f>
        <v/>
      </c>
      <c r="H734" s="17" t="str">
        <f>IF(OR($A734="",$B734="",$C734=""),"",'MPTO_working_3-way'!E733)</f>
        <v/>
      </c>
      <c r="I734" s="21" t="str">
        <f>IF(OR($A734="",$B734="",$C734=""),"",'MPTO_working_3-way'!F733)</f>
        <v/>
      </c>
      <c r="J734" s="22" t="str">
        <f>IF(OR($A734="",$B734="",$C734=""),"",'MPTO_working_3-way'!G733)</f>
        <v/>
      </c>
      <c r="K734" s="17" t="str">
        <f>IF(OR($A734="",$B734="",$C734=""),"",'OddsRatio_working_3-way'!H733)</f>
        <v/>
      </c>
      <c r="L734" s="21" t="str">
        <f>IF(OR($A734="",$B734="",$C734=""),"",'OddsRatio_working_3-way'!I733)</f>
        <v/>
      </c>
      <c r="M734" s="22" t="str">
        <f>IF(OR($A734="",$B734="",$C734=""),"",'OddsRatio_working_3-way'!J733)</f>
        <v/>
      </c>
      <c r="N734" s="17" t="str">
        <f>IF('Log_working_3-way'!$D733="","",A734^('Log_working_3-way'!$D733))</f>
        <v/>
      </c>
      <c r="O734" s="21" t="str">
        <f>IF('Log_working_3-way'!$D733="","",B734^('Log_working_3-way'!$D733))</f>
        <v/>
      </c>
      <c r="P734" s="22" t="str">
        <f>IF('Log_working_3-way'!$D733="","",C734^('Log_working_3-way'!$D733))</f>
        <v/>
      </c>
    </row>
    <row r="735" spans="4:16">
      <c r="D735" s="20" t="str">
        <f t="shared" si="11"/>
        <v/>
      </c>
      <c r="E735" s="17" t="str">
        <f>IF(OR($A735="",$B735="",$C735=""),"",A735*'MPTO_working_3-way'!$I734)</f>
        <v/>
      </c>
      <c r="F735" s="21" t="str">
        <f>IF(OR($A735="",$B735="",$C735=""),"",B735*'MPTO_working_3-way'!$I734)</f>
        <v/>
      </c>
      <c r="G735" s="22" t="str">
        <f>IF(OR($A735="",$B735="",$C735=""),"",C735*'MPTO_working_3-way'!$I734)</f>
        <v/>
      </c>
      <c r="H735" s="17" t="str">
        <f>IF(OR($A735="",$B735="",$C735=""),"",'MPTO_working_3-way'!E734)</f>
        <v/>
      </c>
      <c r="I735" s="21" t="str">
        <f>IF(OR($A735="",$B735="",$C735=""),"",'MPTO_working_3-way'!F734)</f>
        <v/>
      </c>
      <c r="J735" s="22" t="str">
        <f>IF(OR($A735="",$B735="",$C735=""),"",'MPTO_working_3-way'!G734)</f>
        <v/>
      </c>
      <c r="K735" s="17" t="str">
        <f>IF(OR($A735="",$B735="",$C735=""),"",'OddsRatio_working_3-way'!H734)</f>
        <v/>
      </c>
      <c r="L735" s="21" t="str">
        <f>IF(OR($A735="",$B735="",$C735=""),"",'OddsRatio_working_3-way'!I734)</f>
        <v/>
      </c>
      <c r="M735" s="22" t="str">
        <f>IF(OR($A735="",$B735="",$C735=""),"",'OddsRatio_working_3-way'!J734)</f>
        <v/>
      </c>
      <c r="N735" s="17" t="str">
        <f>IF('Log_working_3-way'!$D734="","",A735^('Log_working_3-way'!$D734))</f>
        <v/>
      </c>
      <c r="O735" s="21" t="str">
        <f>IF('Log_working_3-way'!$D734="","",B735^('Log_working_3-way'!$D734))</f>
        <v/>
      </c>
      <c r="P735" s="22" t="str">
        <f>IF('Log_working_3-way'!$D734="","",C735^('Log_working_3-way'!$D734))</f>
        <v/>
      </c>
    </row>
    <row r="736" spans="4:16">
      <c r="D736" s="20" t="str">
        <f t="shared" si="11"/>
        <v/>
      </c>
      <c r="E736" s="17" t="str">
        <f>IF(OR($A736="",$B736="",$C736=""),"",A736*'MPTO_working_3-way'!$I735)</f>
        <v/>
      </c>
      <c r="F736" s="21" t="str">
        <f>IF(OR($A736="",$B736="",$C736=""),"",B736*'MPTO_working_3-way'!$I735)</f>
        <v/>
      </c>
      <c r="G736" s="22" t="str">
        <f>IF(OR($A736="",$B736="",$C736=""),"",C736*'MPTO_working_3-way'!$I735)</f>
        <v/>
      </c>
      <c r="H736" s="17" t="str">
        <f>IF(OR($A736="",$B736="",$C736=""),"",'MPTO_working_3-way'!E735)</f>
        <v/>
      </c>
      <c r="I736" s="21" t="str">
        <f>IF(OR($A736="",$B736="",$C736=""),"",'MPTO_working_3-way'!F735)</f>
        <v/>
      </c>
      <c r="J736" s="22" t="str">
        <f>IF(OR($A736="",$B736="",$C736=""),"",'MPTO_working_3-way'!G735)</f>
        <v/>
      </c>
      <c r="K736" s="17" t="str">
        <f>IF(OR($A736="",$B736="",$C736=""),"",'OddsRatio_working_3-way'!H735)</f>
        <v/>
      </c>
      <c r="L736" s="21" t="str">
        <f>IF(OR($A736="",$B736="",$C736=""),"",'OddsRatio_working_3-way'!I735)</f>
        <v/>
      </c>
      <c r="M736" s="22" t="str">
        <f>IF(OR($A736="",$B736="",$C736=""),"",'OddsRatio_working_3-way'!J735)</f>
        <v/>
      </c>
      <c r="N736" s="17" t="str">
        <f>IF('Log_working_3-way'!$D735="","",A736^('Log_working_3-way'!$D735))</f>
        <v/>
      </c>
      <c r="O736" s="21" t="str">
        <f>IF('Log_working_3-way'!$D735="","",B736^('Log_working_3-way'!$D735))</f>
        <v/>
      </c>
      <c r="P736" s="22" t="str">
        <f>IF('Log_working_3-way'!$D735="","",C736^('Log_working_3-way'!$D735))</f>
        <v/>
      </c>
    </row>
    <row r="737" spans="4:16">
      <c r="D737" s="20" t="str">
        <f t="shared" si="11"/>
        <v/>
      </c>
      <c r="E737" s="17" t="str">
        <f>IF(OR($A737="",$B737="",$C737=""),"",A737*'MPTO_working_3-way'!$I736)</f>
        <v/>
      </c>
      <c r="F737" s="21" t="str">
        <f>IF(OR($A737="",$B737="",$C737=""),"",B737*'MPTO_working_3-way'!$I736)</f>
        <v/>
      </c>
      <c r="G737" s="22" t="str">
        <f>IF(OR($A737="",$B737="",$C737=""),"",C737*'MPTO_working_3-way'!$I736)</f>
        <v/>
      </c>
      <c r="H737" s="17" t="str">
        <f>IF(OR($A737="",$B737="",$C737=""),"",'MPTO_working_3-way'!E736)</f>
        <v/>
      </c>
      <c r="I737" s="21" t="str">
        <f>IF(OR($A737="",$B737="",$C737=""),"",'MPTO_working_3-way'!F736)</f>
        <v/>
      </c>
      <c r="J737" s="22" t="str">
        <f>IF(OR($A737="",$B737="",$C737=""),"",'MPTO_working_3-way'!G736)</f>
        <v/>
      </c>
      <c r="K737" s="17" t="str">
        <f>IF(OR($A737="",$B737="",$C737=""),"",'OddsRatio_working_3-way'!H736)</f>
        <v/>
      </c>
      <c r="L737" s="21" t="str">
        <f>IF(OR($A737="",$B737="",$C737=""),"",'OddsRatio_working_3-way'!I736)</f>
        <v/>
      </c>
      <c r="M737" s="22" t="str">
        <f>IF(OR($A737="",$B737="",$C737=""),"",'OddsRatio_working_3-way'!J736)</f>
        <v/>
      </c>
      <c r="N737" s="17" t="str">
        <f>IF('Log_working_3-way'!$D736="","",A737^('Log_working_3-way'!$D736))</f>
        <v/>
      </c>
      <c r="O737" s="21" t="str">
        <f>IF('Log_working_3-way'!$D736="","",B737^('Log_working_3-way'!$D736))</f>
        <v/>
      </c>
      <c r="P737" s="22" t="str">
        <f>IF('Log_working_3-way'!$D736="","",C737^('Log_working_3-way'!$D736))</f>
        <v/>
      </c>
    </row>
    <row r="738" spans="4:16">
      <c r="D738" s="20" t="str">
        <f t="shared" si="11"/>
        <v/>
      </c>
      <c r="E738" s="17" t="str">
        <f>IF(OR($A738="",$B738="",$C738=""),"",A738*'MPTO_working_3-way'!$I737)</f>
        <v/>
      </c>
      <c r="F738" s="21" t="str">
        <f>IF(OR($A738="",$B738="",$C738=""),"",B738*'MPTO_working_3-way'!$I737)</f>
        <v/>
      </c>
      <c r="G738" s="22" t="str">
        <f>IF(OR($A738="",$B738="",$C738=""),"",C738*'MPTO_working_3-way'!$I737)</f>
        <v/>
      </c>
      <c r="H738" s="17" t="str">
        <f>IF(OR($A738="",$B738="",$C738=""),"",'MPTO_working_3-way'!E737)</f>
        <v/>
      </c>
      <c r="I738" s="21" t="str">
        <f>IF(OR($A738="",$B738="",$C738=""),"",'MPTO_working_3-way'!F737)</f>
        <v/>
      </c>
      <c r="J738" s="22" t="str">
        <f>IF(OR($A738="",$B738="",$C738=""),"",'MPTO_working_3-way'!G737)</f>
        <v/>
      </c>
      <c r="K738" s="17" t="str">
        <f>IF(OR($A738="",$B738="",$C738=""),"",'OddsRatio_working_3-way'!H737)</f>
        <v/>
      </c>
      <c r="L738" s="21" t="str">
        <f>IF(OR($A738="",$B738="",$C738=""),"",'OddsRatio_working_3-way'!I737)</f>
        <v/>
      </c>
      <c r="M738" s="22" t="str">
        <f>IF(OR($A738="",$B738="",$C738=""),"",'OddsRatio_working_3-way'!J737)</f>
        <v/>
      </c>
      <c r="N738" s="17" t="str">
        <f>IF('Log_working_3-way'!$D737="","",A738^('Log_working_3-way'!$D737))</f>
        <v/>
      </c>
      <c r="O738" s="21" t="str">
        <f>IF('Log_working_3-way'!$D737="","",B738^('Log_working_3-way'!$D737))</f>
        <v/>
      </c>
      <c r="P738" s="22" t="str">
        <f>IF('Log_working_3-way'!$D737="","",C738^('Log_working_3-way'!$D737))</f>
        <v/>
      </c>
    </row>
    <row r="739" spans="4:16">
      <c r="D739" s="20" t="str">
        <f t="shared" si="11"/>
        <v/>
      </c>
      <c r="E739" s="17" t="str">
        <f>IF(OR($A739="",$B739="",$C739=""),"",A739*'MPTO_working_3-way'!$I738)</f>
        <v/>
      </c>
      <c r="F739" s="21" t="str">
        <f>IF(OR($A739="",$B739="",$C739=""),"",B739*'MPTO_working_3-way'!$I738)</f>
        <v/>
      </c>
      <c r="G739" s="22" t="str">
        <f>IF(OR($A739="",$B739="",$C739=""),"",C739*'MPTO_working_3-way'!$I738)</f>
        <v/>
      </c>
      <c r="H739" s="17" t="str">
        <f>IF(OR($A739="",$B739="",$C739=""),"",'MPTO_working_3-way'!E738)</f>
        <v/>
      </c>
      <c r="I739" s="21" t="str">
        <f>IF(OR($A739="",$B739="",$C739=""),"",'MPTO_working_3-way'!F738)</f>
        <v/>
      </c>
      <c r="J739" s="22" t="str">
        <f>IF(OR($A739="",$B739="",$C739=""),"",'MPTO_working_3-way'!G738)</f>
        <v/>
      </c>
      <c r="K739" s="17" t="str">
        <f>IF(OR($A739="",$B739="",$C739=""),"",'OddsRatio_working_3-way'!H738)</f>
        <v/>
      </c>
      <c r="L739" s="21" t="str">
        <f>IF(OR($A739="",$B739="",$C739=""),"",'OddsRatio_working_3-way'!I738)</f>
        <v/>
      </c>
      <c r="M739" s="22" t="str">
        <f>IF(OR($A739="",$B739="",$C739=""),"",'OddsRatio_working_3-way'!J738)</f>
        <v/>
      </c>
      <c r="N739" s="17" t="str">
        <f>IF('Log_working_3-way'!$D738="","",A739^('Log_working_3-way'!$D738))</f>
        <v/>
      </c>
      <c r="O739" s="21" t="str">
        <f>IF('Log_working_3-way'!$D738="","",B739^('Log_working_3-way'!$D738))</f>
        <v/>
      </c>
      <c r="P739" s="22" t="str">
        <f>IF('Log_working_3-way'!$D738="","",C739^('Log_working_3-way'!$D738))</f>
        <v/>
      </c>
    </row>
    <row r="740" spans="4:16">
      <c r="D740" s="20" t="str">
        <f t="shared" si="11"/>
        <v/>
      </c>
      <c r="E740" s="17" t="str">
        <f>IF(OR($A740="",$B740="",$C740=""),"",A740*'MPTO_working_3-way'!$I739)</f>
        <v/>
      </c>
      <c r="F740" s="21" t="str">
        <f>IF(OR($A740="",$B740="",$C740=""),"",B740*'MPTO_working_3-way'!$I739)</f>
        <v/>
      </c>
      <c r="G740" s="22" t="str">
        <f>IF(OR($A740="",$B740="",$C740=""),"",C740*'MPTO_working_3-way'!$I739)</f>
        <v/>
      </c>
      <c r="H740" s="17" t="str">
        <f>IF(OR($A740="",$B740="",$C740=""),"",'MPTO_working_3-way'!E739)</f>
        <v/>
      </c>
      <c r="I740" s="21" t="str">
        <f>IF(OR($A740="",$B740="",$C740=""),"",'MPTO_working_3-way'!F739)</f>
        <v/>
      </c>
      <c r="J740" s="22" t="str">
        <f>IF(OR($A740="",$B740="",$C740=""),"",'MPTO_working_3-way'!G739)</f>
        <v/>
      </c>
      <c r="K740" s="17" t="str">
        <f>IF(OR($A740="",$B740="",$C740=""),"",'OddsRatio_working_3-way'!H739)</f>
        <v/>
      </c>
      <c r="L740" s="21" t="str">
        <f>IF(OR($A740="",$B740="",$C740=""),"",'OddsRatio_working_3-way'!I739)</f>
        <v/>
      </c>
      <c r="M740" s="22" t="str">
        <f>IF(OR($A740="",$B740="",$C740=""),"",'OddsRatio_working_3-way'!J739)</f>
        <v/>
      </c>
      <c r="N740" s="17" t="str">
        <f>IF('Log_working_3-way'!$D739="","",A740^('Log_working_3-way'!$D739))</f>
        <v/>
      </c>
      <c r="O740" s="21" t="str">
        <f>IF('Log_working_3-way'!$D739="","",B740^('Log_working_3-way'!$D739))</f>
        <v/>
      </c>
      <c r="P740" s="22" t="str">
        <f>IF('Log_working_3-way'!$D739="","",C740^('Log_working_3-way'!$D739))</f>
        <v/>
      </c>
    </row>
    <row r="741" spans="4:16">
      <c r="D741" s="20" t="str">
        <f t="shared" si="11"/>
        <v/>
      </c>
      <c r="E741" s="17" t="str">
        <f>IF(OR($A741="",$B741="",$C741=""),"",A741*'MPTO_working_3-way'!$I740)</f>
        <v/>
      </c>
      <c r="F741" s="21" t="str">
        <f>IF(OR($A741="",$B741="",$C741=""),"",B741*'MPTO_working_3-way'!$I740)</f>
        <v/>
      </c>
      <c r="G741" s="22" t="str">
        <f>IF(OR($A741="",$B741="",$C741=""),"",C741*'MPTO_working_3-way'!$I740)</f>
        <v/>
      </c>
      <c r="H741" s="17" t="str">
        <f>IF(OR($A741="",$B741="",$C741=""),"",'MPTO_working_3-way'!E740)</f>
        <v/>
      </c>
      <c r="I741" s="21" t="str">
        <f>IF(OR($A741="",$B741="",$C741=""),"",'MPTO_working_3-way'!F740)</f>
        <v/>
      </c>
      <c r="J741" s="22" t="str">
        <f>IF(OR($A741="",$B741="",$C741=""),"",'MPTO_working_3-way'!G740)</f>
        <v/>
      </c>
      <c r="K741" s="17" t="str">
        <f>IF(OR($A741="",$B741="",$C741=""),"",'OddsRatio_working_3-way'!H740)</f>
        <v/>
      </c>
      <c r="L741" s="21" t="str">
        <f>IF(OR($A741="",$B741="",$C741=""),"",'OddsRatio_working_3-way'!I740)</f>
        <v/>
      </c>
      <c r="M741" s="22" t="str">
        <f>IF(OR($A741="",$B741="",$C741=""),"",'OddsRatio_working_3-way'!J740)</f>
        <v/>
      </c>
      <c r="N741" s="17" t="str">
        <f>IF('Log_working_3-way'!$D740="","",A741^('Log_working_3-way'!$D740))</f>
        <v/>
      </c>
      <c r="O741" s="21" t="str">
        <f>IF('Log_working_3-way'!$D740="","",B741^('Log_working_3-way'!$D740))</f>
        <v/>
      </c>
      <c r="P741" s="22" t="str">
        <f>IF('Log_working_3-way'!$D740="","",C741^('Log_working_3-way'!$D740))</f>
        <v/>
      </c>
    </row>
    <row r="742" spans="4:16">
      <c r="D742" s="20" t="str">
        <f t="shared" si="11"/>
        <v/>
      </c>
      <c r="E742" s="17" t="str">
        <f>IF(OR($A742="",$B742="",$C742=""),"",A742*'MPTO_working_3-way'!$I741)</f>
        <v/>
      </c>
      <c r="F742" s="21" t="str">
        <f>IF(OR($A742="",$B742="",$C742=""),"",B742*'MPTO_working_3-way'!$I741)</f>
        <v/>
      </c>
      <c r="G742" s="22" t="str">
        <f>IF(OR($A742="",$B742="",$C742=""),"",C742*'MPTO_working_3-way'!$I741)</f>
        <v/>
      </c>
      <c r="H742" s="17" t="str">
        <f>IF(OR($A742="",$B742="",$C742=""),"",'MPTO_working_3-way'!E741)</f>
        <v/>
      </c>
      <c r="I742" s="21" t="str">
        <f>IF(OR($A742="",$B742="",$C742=""),"",'MPTO_working_3-way'!F741)</f>
        <v/>
      </c>
      <c r="J742" s="22" t="str">
        <f>IF(OR($A742="",$B742="",$C742=""),"",'MPTO_working_3-way'!G741)</f>
        <v/>
      </c>
      <c r="K742" s="17" t="str">
        <f>IF(OR($A742="",$B742="",$C742=""),"",'OddsRatio_working_3-way'!H741)</f>
        <v/>
      </c>
      <c r="L742" s="21" t="str">
        <f>IF(OR($A742="",$B742="",$C742=""),"",'OddsRatio_working_3-way'!I741)</f>
        <v/>
      </c>
      <c r="M742" s="22" t="str">
        <f>IF(OR($A742="",$B742="",$C742=""),"",'OddsRatio_working_3-way'!J741)</f>
        <v/>
      </c>
      <c r="N742" s="17" t="str">
        <f>IF('Log_working_3-way'!$D741="","",A742^('Log_working_3-way'!$D741))</f>
        <v/>
      </c>
      <c r="O742" s="21" t="str">
        <f>IF('Log_working_3-way'!$D741="","",B742^('Log_working_3-way'!$D741))</f>
        <v/>
      </c>
      <c r="P742" s="22" t="str">
        <f>IF('Log_working_3-way'!$D741="","",C742^('Log_working_3-way'!$D741))</f>
        <v/>
      </c>
    </row>
    <row r="743" spans="4:16">
      <c r="D743" s="20" t="str">
        <f t="shared" si="11"/>
        <v/>
      </c>
      <c r="E743" s="17" t="str">
        <f>IF(OR($A743="",$B743="",$C743=""),"",A743*'MPTO_working_3-way'!$I742)</f>
        <v/>
      </c>
      <c r="F743" s="21" t="str">
        <f>IF(OR($A743="",$B743="",$C743=""),"",B743*'MPTO_working_3-way'!$I742)</f>
        <v/>
      </c>
      <c r="G743" s="22" t="str">
        <f>IF(OR($A743="",$B743="",$C743=""),"",C743*'MPTO_working_3-way'!$I742)</f>
        <v/>
      </c>
      <c r="H743" s="17" t="str">
        <f>IF(OR($A743="",$B743="",$C743=""),"",'MPTO_working_3-way'!E742)</f>
        <v/>
      </c>
      <c r="I743" s="21" t="str">
        <f>IF(OR($A743="",$B743="",$C743=""),"",'MPTO_working_3-way'!F742)</f>
        <v/>
      </c>
      <c r="J743" s="22" t="str">
        <f>IF(OR($A743="",$B743="",$C743=""),"",'MPTO_working_3-way'!G742)</f>
        <v/>
      </c>
      <c r="K743" s="17" t="str">
        <f>IF(OR($A743="",$B743="",$C743=""),"",'OddsRatio_working_3-way'!H742)</f>
        <v/>
      </c>
      <c r="L743" s="21" t="str">
        <f>IF(OR($A743="",$B743="",$C743=""),"",'OddsRatio_working_3-way'!I742)</f>
        <v/>
      </c>
      <c r="M743" s="22" t="str">
        <f>IF(OR($A743="",$B743="",$C743=""),"",'OddsRatio_working_3-way'!J742)</f>
        <v/>
      </c>
      <c r="N743" s="17" t="str">
        <f>IF('Log_working_3-way'!$D742="","",A743^('Log_working_3-way'!$D742))</f>
        <v/>
      </c>
      <c r="O743" s="21" t="str">
        <f>IF('Log_working_3-way'!$D742="","",B743^('Log_working_3-way'!$D742))</f>
        <v/>
      </c>
      <c r="P743" s="22" t="str">
        <f>IF('Log_working_3-way'!$D742="","",C743^('Log_working_3-way'!$D742))</f>
        <v/>
      </c>
    </row>
    <row r="744" spans="4:16">
      <c r="D744" s="20" t="str">
        <f t="shared" si="11"/>
        <v/>
      </c>
      <c r="E744" s="17" t="str">
        <f>IF(OR($A744="",$B744="",$C744=""),"",A744*'MPTO_working_3-way'!$I743)</f>
        <v/>
      </c>
      <c r="F744" s="21" t="str">
        <f>IF(OR($A744="",$B744="",$C744=""),"",B744*'MPTO_working_3-way'!$I743)</f>
        <v/>
      </c>
      <c r="G744" s="22" t="str">
        <f>IF(OR($A744="",$B744="",$C744=""),"",C744*'MPTO_working_3-way'!$I743)</f>
        <v/>
      </c>
      <c r="H744" s="17" t="str">
        <f>IF(OR($A744="",$B744="",$C744=""),"",'MPTO_working_3-way'!E743)</f>
        <v/>
      </c>
      <c r="I744" s="21" t="str">
        <f>IF(OR($A744="",$B744="",$C744=""),"",'MPTO_working_3-way'!F743)</f>
        <v/>
      </c>
      <c r="J744" s="22" t="str">
        <f>IF(OR($A744="",$B744="",$C744=""),"",'MPTO_working_3-way'!G743)</f>
        <v/>
      </c>
      <c r="K744" s="17" t="str">
        <f>IF(OR($A744="",$B744="",$C744=""),"",'OddsRatio_working_3-way'!H743)</f>
        <v/>
      </c>
      <c r="L744" s="21" t="str">
        <f>IF(OR($A744="",$B744="",$C744=""),"",'OddsRatio_working_3-way'!I743)</f>
        <v/>
      </c>
      <c r="M744" s="22" t="str">
        <f>IF(OR($A744="",$B744="",$C744=""),"",'OddsRatio_working_3-way'!J743)</f>
        <v/>
      </c>
      <c r="N744" s="17" t="str">
        <f>IF('Log_working_3-way'!$D743="","",A744^('Log_working_3-way'!$D743))</f>
        <v/>
      </c>
      <c r="O744" s="21" t="str">
        <f>IF('Log_working_3-way'!$D743="","",B744^('Log_working_3-way'!$D743))</f>
        <v/>
      </c>
      <c r="P744" s="22" t="str">
        <f>IF('Log_working_3-way'!$D743="","",C744^('Log_working_3-way'!$D743))</f>
        <v/>
      </c>
    </row>
    <row r="745" spans="4:16">
      <c r="D745" s="20" t="str">
        <f t="shared" si="11"/>
        <v/>
      </c>
      <c r="E745" s="17" t="str">
        <f>IF(OR($A745="",$B745="",$C745=""),"",A745*'MPTO_working_3-way'!$I744)</f>
        <v/>
      </c>
      <c r="F745" s="21" t="str">
        <f>IF(OR($A745="",$B745="",$C745=""),"",B745*'MPTO_working_3-way'!$I744)</f>
        <v/>
      </c>
      <c r="G745" s="22" t="str">
        <f>IF(OR($A745="",$B745="",$C745=""),"",C745*'MPTO_working_3-way'!$I744)</f>
        <v/>
      </c>
      <c r="H745" s="17" t="str">
        <f>IF(OR($A745="",$B745="",$C745=""),"",'MPTO_working_3-way'!E744)</f>
        <v/>
      </c>
      <c r="I745" s="21" t="str">
        <f>IF(OR($A745="",$B745="",$C745=""),"",'MPTO_working_3-way'!F744)</f>
        <v/>
      </c>
      <c r="J745" s="22" t="str">
        <f>IF(OR($A745="",$B745="",$C745=""),"",'MPTO_working_3-way'!G744)</f>
        <v/>
      </c>
      <c r="K745" s="17" t="str">
        <f>IF(OR($A745="",$B745="",$C745=""),"",'OddsRatio_working_3-way'!H744)</f>
        <v/>
      </c>
      <c r="L745" s="21" t="str">
        <f>IF(OR($A745="",$B745="",$C745=""),"",'OddsRatio_working_3-way'!I744)</f>
        <v/>
      </c>
      <c r="M745" s="22" t="str">
        <f>IF(OR($A745="",$B745="",$C745=""),"",'OddsRatio_working_3-way'!J744)</f>
        <v/>
      </c>
      <c r="N745" s="17" t="str">
        <f>IF('Log_working_3-way'!$D744="","",A745^('Log_working_3-way'!$D744))</f>
        <v/>
      </c>
      <c r="O745" s="21" t="str">
        <f>IF('Log_working_3-way'!$D744="","",B745^('Log_working_3-way'!$D744))</f>
        <v/>
      </c>
      <c r="P745" s="22" t="str">
        <f>IF('Log_working_3-way'!$D744="","",C745^('Log_working_3-way'!$D744))</f>
        <v/>
      </c>
    </row>
    <row r="746" spans="4:16">
      <c r="D746" s="20" t="str">
        <f t="shared" si="11"/>
        <v/>
      </c>
      <c r="E746" s="17" t="str">
        <f>IF(OR($A746="",$B746="",$C746=""),"",A746*'MPTO_working_3-way'!$I745)</f>
        <v/>
      </c>
      <c r="F746" s="21" t="str">
        <f>IF(OR($A746="",$B746="",$C746=""),"",B746*'MPTO_working_3-way'!$I745)</f>
        <v/>
      </c>
      <c r="G746" s="22" t="str">
        <f>IF(OR($A746="",$B746="",$C746=""),"",C746*'MPTO_working_3-way'!$I745)</f>
        <v/>
      </c>
      <c r="H746" s="17" t="str">
        <f>IF(OR($A746="",$B746="",$C746=""),"",'MPTO_working_3-way'!E745)</f>
        <v/>
      </c>
      <c r="I746" s="21" t="str">
        <f>IF(OR($A746="",$B746="",$C746=""),"",'MPTO_working_3-way'!F745)</f>
        <v/>
      </c>
      <c r="J746" s="22" t="str">
        <f>IF(OR($A746="",$B746="",$C746=""),"",'MPTO_working_3-way'!G745)</f>
        <v/>
      </c>
      <c r="K746" s="17" t="str">
        <f>IF(OR($A746="",$B746="",$C746=""),"",'OddsRatio_working_3-way'!H745)</f>
        <v/>
      </c>
      <c r="L746" s="21" t="str">
        <f>IF(OR($A746="",$B746="",$C746=""),"",'OddsRatio_working_3-way'!I745)</f>
        <v/>
      </c>
      <c r="M746" s="22" t="str">
        <f>IF(OR($A746="",$B746="",$C746=""),"",'OddsRatio_working_3-way'!J745)</f>
        <v/>
      </c>
      <c r="N746" s="17" t="str">
        <f>IF('Log_working_3-way'!$D745="","",A746^('Log_working_3-way'!$D745))</f>
        <v/>
      </c>
      <c r="O746" s="21" t="str">
        <f>IF('Log_working_3-way'!$D745="","",B746^('Log_working_3-way'!$D745))</f>
        <v/>
      </c>
      <c r="P746" s="22" t="str">
        <f>IF('Log_working_3-way'!$D745="","",C746^('Log_working_3-way'!$D745))</f>
        <v/>
      </c>
    </row>
    <row r="747" spans="4:16">
      <c r="D747" s="20" t="str">
        <f t="shared" si="11"/>
        <v/>
      </c>
      <c r="E747" s="17" t="str">
        <f>IF(OR($A747="",$B747="",$C747=""),"",A747*'MPTO_working_3-way'!$I746)</f>
        <v/>
      </c>
      <c r="F747" s="21" t="str">
        <f>IF(OR($A747="",$B747="",$C747=""),"",B747*'MPTO_working_3-way'!$I746)</f>
        <v/>
      </c>
      <c r="G747" s="22" t="str">
        <f>IF(OR($A747="",$B747="",$C747=""),"",C747*'MPTO_working_3-way'!$I746)</f>
        <v/>
      </c>
      <c r="H747" s="17" t="str">
        <f>IF(OR($A747="",$B747="",$C747=""),"",'MPTO_working_3-way'!E746)</f>
        <v/>
      </c>
      <c r="I747" s="21" t="str">
        <f>IF(OR($A747="",$B747="",$C747=""),"",'MPTO_working_3-way'!F746)</f>
        <v/>
      </c>
      <c r="J747" s="22" t="str">
        <f>IF(OR($A747="",$B747="",$C747=""),"",'MPTO_working_3-way'!G746)</f>
        <v/>
      </c>
      <c r="K747" s="17" t="str">
        <f>IF(OR($A747="",$B747="",$C747=""),"",'OddsRatio_working_3-way'!H746)</f>
        <v/>
      </c>
      <c r="L747" s="21" t="str">
        <f>IF(OR($A747="",$B747="",$C747=""),"",'OddsRatio_working_3-way'!I746)</f>
        <v/>
      </c>
      <c r="M747" s="22" t="str">
        <f>IF(OR($A747="",$B747="",$C747=""),"",'OddsRatio_working_3-way'!J746)</f>
        <v/>
      </c>
      <c r="N747" s="17" t="str">
        <f>IF('Log_working_3-way'!$D746="","",A747^('Log_working_3-way'!$D746))</f>
        <v/>
      </c>
      <c r="O747" s="21" t="str">
        <f>IF('Log_working_3-way'!$D746="","",B747^('Log_working_3-way'!$D746))</f>
        <v/>
      </c>
      <c r="P747" s="22" t="str">
        <f>IF('Log_working_3-way'!$D746="","",C747^('Log_working_3-way'!$D746))</f>
        <v/>
      </c>
    </row>
    <row r="748" spans="4:16">
      <c r="D748" s="20" t="str">
        <f t="shared" si="11"/>
        <v/>
      </c>
      <c r="E748" s="17" t="str">
        <f>IF(OR($A748="",$B748="",$C748=""),"",A748*'MPTO_working_3-way'!$I747)</f>
        <v/>
      </c>
      <c r="F748" s="21" t="str">
        <f>IF(OR($A748="",$B748="",$C748=""),"",B748*'MPTO_working_3-way'!$I747)</f>
        <v/>
      </c>
      <c r="G748" s="22" t="str">
        <f>IF(OR($A748="",$B748="",$C748=""),"",C748*'MPTO_working_3-way'!$I747)</f>
        <v/>
      </c>
      <c r="H748" s="17" t="str">
        <f>IF(OR($A748="",$B748="",$C748=""),"",'MPTO_working_3-way'!E747)</f>
        <v/>
      </c>
      <c r="I748" s="21" t="str">
        <f>IF(OR($A748="",$B748="",$C748=""),"",'MPTO_working_3-way'!F747)</f>
        <v/>
      </c>
      <c r="J748" s="22" t="str">
        <f>IF(OR($A748="",$B748="",$C748=""),"",'MPTO_working_3-way'!G747)</f>
        <v/>
      </c>
      <c r="K748" s="17" t="str">
        <f>IF(OR($A748="",$B748="",$C748=""),"",'OddsRatio_working_3-way'!H747)</f>
        <v/>
      </c>
      <c r="L748" s="21" t="str">
        <f>IF(OR($A748="",$B748="",$C748=""),"",'OddsRatio_working_3-way'!I747)</f>
        <v/>
      </c>
      <c r="M748" s="22" t="str">
        <f>IF(OR($A748="",$B748="",$C748=""),"",'OddsRatio_working_3-way'!J747)</f>
        <v/>
      </c>
      <c r="N748" s="17" t="str">
        <f>IF('Log_working_3-way'!$D747="","",A748^('Log_working_3-way'!$D747))</f>
        <v/>
      </c>
      <c r="O748" s="21" t="str">
        <f>IF('Log_working_3-way'!$D747="","",B748^('Log_working_3-way'!$D747))</f>
        <v/>
      </c>
      <c r="P748" s="22" t="str">
        <f>IF('Log_working_3-way'!$D747="","",C748^('Log_working_3-way'!$D747))</f>
        <v/>
      </c>
    </row>
    <row r="749" spans="4:16">
      <c r="D749" s="20" t="str">
        <f t="shared" si="11"/>
        <v/>
      </c>
      <c r="E749" s="17" t="str">
        <f>IF(OR($A749="",$B749="",$C749=""),"",A749*'MPTO_working_3-way'!$I748)</f>
        <v/>
      </c>
      <c r="F749" s="21" t="str">
        <f>IF(OR($A749="",$B749="",$C749=""),"",B749*'MPTO_working_3-way'!$I748)</f>
        <v/>
      </c>
      <c r="G749" s="22" t="str">
        <f>IF(OR($A749="",$B749="",$C749=""),"",C749*'MPTO_working_3-way'!$I748)</f>
        <v/>
      </c>
      <c r="H749" s="17" t="str">
        <f>IF(OR($A749="",$B749="",$C749=""),"",'MPTO_working_3-way'!E748)</f>
        <v/>
      </c>
      <c r="I749" s="21" t="str">
        <f>IF(OR($A749="",$B749="",$C749=""),"",'MPTO_working_3-way'!F748)</f>
        <v/>
      </c>
      <c r="J749" s="22" t="str">
        <f>IF(OR($A749="",$B749="",$C749=""),"",'MPTO_working_3-way'!G748)</f>
        <v/>
      </c>
      <c r="K749" s="17" t="str">
        <f>IF(OR($A749="",$B749="",$C749=""),"",'OddsRatio_working_3-way'!H748)</f>
        <v/>
      </c>
      <c r="L749" s="21" t="str">
        <f>IF(OR($A749="",$B749="",$C749=""),"",'OddsRatio_working_3-way'!I748)</f>
        <v/>
      </c>
      <c r="M749" s="22" t="str">
        <f>IF(OR($A749="",$B749="",$C749=""),"",'OddsRatio_working_3-way'!J748)</f>
        <v/>
      </c>
      <c r="N749" s="17" t="str">
        <f>IF('Log_working_3-way'!$D748="","",A749^('Log_working_3-way'!$D748))</f>
        <v/>
      </c>
      <c r="O749" s="21" t="str">
        <f>IF('Log_working_3-way'!$D748="","",B749^('Log_working_3-way'!$D748))</f>
        <v/>
      </c>
      <c r="P749" s="22" t="str">
        <f>IF('Log_working_3-way'!$D748="","",C749^('Log_working_3-way'!$D748))</f>
        <v/>
      </c>
    </row>
    <row r="750" spans="4:16">
      <c r="D750" s="20" t="str">
        <f t="shared" si="11"/>
        <v/>
      </c>
      <c r="E750" s="17" t="str">
        <f>IF(OR($A750="",$B750="",$C750=""),"",A750*'MPTO_working_3-way'!$I749)</f>
        <v/>
      </c>
      <c r="F750" s="21" t="str">
        <f>IF(OR($A750="",$B750="",$C750=""),"",B750*'MPTO_working_3-way'!$I749)</f>
        <v/>
      </c>
      <c r="G750" s="22" t="str">
        <f>IF(OR($A750="",$B750="",$C750=""),"",C750*'MPTO_working_3-way'!$I749)</f>
        <v/>
      </c>
      <c r="H750" s="17" t="str">
        <f>IF(OR($A750="",$B750="",$C750=""),"",'MPTO_working_3-way'!E749)</f>
        <v/>
      </c>
      <c r="I750" s="21" t="str">
        <f>IF(OR($A750="",$B750="",$C750=""),"",'MPTO_working_3-way'!F749)</f>
        <v/>
      </c>
      <c r="J750" s="22" t="str">
        <f>IF(OR($A750="",$B750="",$C750=""),"",'MPTO_working_3-way'!G749)</f>
        <v/>
      </c>
      <c r="K750" s="17" t="str">
        <f>IF(OR($A750="",$B750="",$C750=""),"",'OddsRatio_working_3-way'!H749)</f>
        <v/>
      </c>
      <c r="L750" s="21" t="str">
        <f>IF(OR($A750="",$B750="",$C750=""),"",'OddsRatio_working_3-way'!I749)</f>
        <v/>
      </c>
      <c r="M750" s="22" t="str">
        <f>IF(OR($A750="",$B750="",$C750=""),"",'OddsRatio_working_3-way'!J749)</f>
        <v/>
      </c>
      <c r="N750" s="17" t="str">
        <f>IF('Log_working_3-way'!$D749="","",A750^('Log_working_3-way'!$D749))</f>
        <v/>
      </c>
      <c r="O750" s="21" t="str">
        <f>IF('Log_working_3-way'!$D749="","",B750^('Log_working_3-way'!$D749))</f>
        <v/>
      </c>
      <c r="P750" s="22" t="str">
        <f>IF('Log_working_3-way'!$D749="","",C750^('Log_working_3-way'!$D749))</f>
        <v/>
      </c>
    </row>
    <row r="751" spans="4:16">
      <c r="D751" s="20" t="str">
        <f t="shared" si="11"/>
        <v/>
      </c>
      <c r="E751" s="17" t="str">
        <f>IF(OR($A751="",$B751="",$C751=""),"",A751*'MPTO_working_3-way'!$I750)</f>
        <v/>
      </c>
      <c r="F751" s="21" t="str">
        <f>IF(OR($A751="",$B751="",$C751=""),"",B751*'MPTO_working_3-way'!$I750)</f>
        <v/>
      </c>
      <c r="G751" s="22" t="str">
        <f>IF(OR($A751="",$B751="",$C751=""),"",C751*'MPTO_working_3-way'!$I750)</f>
        <v/>
      </c>
      <c r="H751" s="17" t="str">
        <f>IF(OR($A751="",$B751="",$C751=""),"",'MPTO_working_3-way'!E750)</f>
        <v/>
      </c>
      <c r="I751" s="21" t="str">
        <f>IF(OR($A751="",$B751="",$C751=""),"",'MPTO_working_3-way'!F750)</f>
        <v/>
      </c>
      <c r="J751" s="22" t="str">
        <f>IF(OR($A751="",$B751="",$C751=""),"",'MPTO_working_3-way'!G750)</f>
        <v/>
      </c>
      <c r="K751" s="17" t="str">
        <f>IF(OR($A751="",$B751="",$C751=""),"",'OddsRatio_working_3-way'!H750)</f>
        <v/>
      </c>
      <c r="L751" s="21" t="str">
        <f>IF(OR($A751="",$B751="",$C751=""),"",'OddsRatio_working_3-way'!I750)</f>
        <v/>
      </c>
      <c r="M751" s="22" t="str">
        <f>IF(OR($A751="",$B751="",$C751=""),"",'OddsRatio_working_3-way'!J750)</f>
        <v/>
      </c>
      <c r="N751" s="17" t="str">
        <f>IF('Log_working_3-way'!$D750="","",A751^('Log_working_3-way'!$D750))</f>
        <v/>
      </c>
      <c r="O751" s="21" t="str">
        <f>IF('Log_working_3-way'!$D750="","",B751^('Log_working_3-way'!$D750))</f>
        <v/>
      </c>
      <c r="P751" s="22" t="str">
        <f>IF('Log_working_3-way'!$D750="","",C751^('Log_working_3-way'!$D750))</f>
        <v/>
      </c>
    </row>
    <row r="752" spans="4:16">
      <c r="D752" s="20" t="str">
        <f t="shared" si="11"/>
        <v/>
      </c>
      <c r="E752" s="17" t="str">
        <f>IF(OR($A752="",$B752="",$C752=""),"",A752*'MPTO_working_3-way'!$I751)</f>
        <v/>
      </c>
      <c r="F752" s="21" t="str">
        <f>IF(OR($A752="",$B752="",$C752=""),"",B752*'MPTO_working_3-way'!$I751)</f>
        <v/>
      </c>
      <c r="G752" s="22" t="str">
        <f>IF(OR($A752="",$B752="",$C752=""),"",C752*'MPTO_working_3-way'!$I751)</f>
        <v/>
      </c>
      <c r="H752" s="17" t="str">
        <f>IF(OR($A752="",$B752="",$C752=""),"",'MPTO_working_3-way'!E751)</f>
        <v/>
      </c>
      <c r="I752" s="21" t="str">
        <f>IF(OR($A752="",$B752="",$C752=""),"",'MPTO_working_3-way'!F751)</f>
        <v/>
      </c>
      <c r="J752" s="22" t="str">
        <f>IF(OR($A752="",$B752="",$C752=""),"",'MPTO_working_3-way'!G751)</f>
        <v/>
      </c>
      <c r="K752" s="17" t="str">
        <f>IF(OR($A752="",$B752="",$C752=""),"",'OddsRatio_working_3-way'!H751)</f>
        <v/>
      </c>
      <c r="L752" s="21" t="str">
        <f>IF(OR($A752="",$B752="",$C752=""),"",'OddsRatio_working_3-way'!I751)</f>
        <v/>
      </c>
      <c r="M752" s="22" t="str">
        <f>IF(OR($A752="",$B752="",$C752=""),"",'OddsRatio_working_3-way'!J751)</f>
        <v/>
      </c>
      <c r="N752" s="17" t="str">
        <f>IF('Log_working_3-way'!$D751="","",A752^('Log_working_3-way'!$D751))</f>
        <v/>
      </c>
      <c r="O752" s="21" t="str">
        <f>IF('Log_working_3-way'!$D751="","",B752^('Log_working_3-way'!$D751))</f>
        <v/>
      </c>
      <c r="P752" s="22" t="str">
        <f>IF('Log_working_3-way'!$D751="","",C752^('Log_working_3-way'!$D751))</f>
        <v/>
      </c>
    </row>
    <row r="753" spans="4:16">
      <c r="D753" s="20" t="str">
        <f t="shared" si="11"/>
        <v/>
      </c>
      <c r="E753" s="17" t="str">
        <f>IF(OR($A753="",$B753="",$C753=""),"",A753*'MPTO_working_3-way'!$I752)</f>
        <v/>
      </c>
      <c r="F753" s="21" t="str">
        <f>IF(OR($A753="",$B753="",$C753=""),"",B753*'MPTO_working_3-way'!$I752)</f>
        <v/>
      </c>
      <c r="G753" s="22" t="str">
        <f>IF(OR($A753="",$B753="",$C753=""),"",C753*'MPTO_working_3-way'!$I752)</f>
        <v/>
      </c>
      <c r="H753" s="17" t="str">
        <f>IF(OR($A753="",$B753="",$C753=""),"",'MPTO_working_3-way'!E752)</f>
        <v/>
      </c>
      <c r="I753" s="21" t="str">
        <f>IF(OR($A753="",$B753="",$C753=""),"",'MPTO_working_3-way'!F752)</f>
        <v/>
      </c>
      <c r="J753" s="22" t="str">
        <f>IF(OR($A753="",$B753="",$C753=""),"",'MPTO_working_3-way'!G752)</f>
        <v/>
      </c>
      <c r="K753" s="17" t="str">
        <f>IF(OR($A753="",$B753="",$C753=""),"",'OddsRatio_working_3-way'!H752)</f>
        <v/>
      </c>
      <c r="L753" s="21" t="str">
        <f>IF(OR($A753="",$B753="",$C753=""),"",'OddsRatio_working_3-way'!I752)</f>
        <v/>
      </c>
      <c r="M753" s="22" t="str">
        <f>IF(OR($A753="",$B753="",$C753=""),"",'OddsRatio_working_3-way'!J752)</f>
        <v/>
      </c>
      <c r="N753" s="17" t="str">
        <f>IF('Log_working_3-way'!$D752="","",A753^('Log_working_3-way'!$D752))</f>
        <v/>
      </c>
      <c r="O753" s="21" t="str">
        <f>IF('Log_working_3-way'!$D752="","",B753^('Log_working_3-way'!$D752))</f>
        <v/>
      </c>
      <c r="P753" s="22" t="str">
        <f>IF('Log_working_3-way'!$D752="","",C753^('Log_working_3-way'!$D752))</f>
        <v/>
      </c>
    </row>
    <row r="754" spans="4:16">
      <c r="D754" s="20" t="str">
        <f t="shared" si="11"/>
        <v/>
      </c>
      <c r="E754" s="17" t="str">
        <f>IF(OR($A754="",$B754="",$C754=""),"",A754*'MPTO_working_3-way'!$I753)</f>
        <v/>
      </c>
      <c r="F754" s="21" t="str">
        <f>IF(OR($A754="",$B754="",$C754=""),"",B754*'MPTO_working_3-way'!$I753)</f>
        <v/>
      </c>
      <c r="G754" s="22" t="str">
        <f>IF(OR($A754="",$B754="",$C754=""),"",C754*'MPTO_working_3-way'!$I753)</f>
        <v/>
      </c>
      <c r="H754" s="17" t="str">
        <f>IF(OR($A754="",$B754="",$C754=""),"",'MPTO_working_3-way'!E753)</f>
        <v/>
      </c>
      <c r="I754" s="21" t="str">
        <f>IF(OR($A754="",$B754="",$C754=""),"",'MPTO_working_3-way'!F753)</f>
        <v/>
      </c>
      <c r="J754" s="22" t="str">
        <f>IF(OR($A754="",$B754="",$C754=""),"",'MPTO_working_3-way'!G753)</f>
        <v/>
      </c>
      <c r="K754" s="17" t="str">
        <f>IF(OR($A754="",$B754="",$C754=""),"",'OddsRatio_working_3-way'!H753)</f>
        <v/>
      </c>
      <c r="L754" s="21" t="str">
        <f>IF(OR($A754="",$B754="",$C754=""),"",'OddsRatio_working_3-way'!I753)</f>
        <v/>
      </c>
      <c r="M754" s="22" t="str">
        <f>IF(OR($A754="",$B754="",$C754=""),"",'OddsRatio_working_3-way'!J753)</f>
        <v/>
      </c>
      <c r="N754" s="17" t="str">
        <f>IF('Log_working_3-way'!$D753="","",A754^('Log_working_3-way'!$D753))</f>
        <v/>
      </c>
      <c r="O754" s="21" t="str">
        <f>IF('Log_working_3-way'!$D753="","",B754^('Log_working_3-way'!$D753))</f>
        <v/>
      </c>
      <c r="P754" s="22" t="str">
        <f>IF('Log_working_3-way'!$D753="","",C754^('Log_working_3-way'!$D753))</f>
        <v/>
      </c>
    </row>
    <row r="755" spans="4:16">
      <c r="D755" s="20" t="str">
        <f t="shared" si="11"/>
        <v/>
      </c>
      <c r="E755" s="17" t="str">
        <f>IF(OR($A755="",$B755="",$C755=""),"",A755*'MPTO_working_3-way'!$I754)</f>
        <v/>
      </c>
      <c r="F755" s="21" t="str">
        <f>IF(OR($A755="",$B755="",$C755=""),"",B755*'MPTO_working_3-way'!$I754)</f>
        <v/>
      </c>
      <c r="G755" s="22" t="str">
        <f>IF(OR($A755="",$B755="",$C755=""),"",C755*'MPTO_working_3-way'!$I754)</f>
        <v/>
      </c>
      <c r="H755" s="17" t="str">
        <f>IF(OR($A755="",$B755="",$C755=""),"",'MPTO_working_3-way'!E754)</f>
        <v/>
      </c>
      <c r="I755" s="21" t="str">
        <f>IF(OR($A755="",$B755="",$C755=""),"",'MPTO_working_3-way'!F754)</f>
        <v/>
      </c>
      <c r="J755" s="22" t="str">
        <f>IF(OR($A755="",$B755="",$C755=""),"",'MPTO_working_3-way'!G754)</f>
        <v/>
      </c>
      <c r="K755" s="17" t="str">
        <f>IF(OR($A755="",$B755="",$C755=""),"",'OddsRatio_working_3-way'!H754)</f>
        <v/>
      </c>
      <c r="L755" s="21" t="str">
        <f>IF(OR($A755="",$B755="",$C755=""),"",'OddsRatio_working_3-way'!I754)</f>
        <v/>
      </c>
      <c r="M755" s="22" t="str">
        <f>IF(OR($A755="",$B755="",$C755=""),"",'OddsRatio_working_3-way'!J754)</f>
        <v/>
      </c>
      <c r="N755" s="17" t="str">
        <f>IF('Log_working_3-way'!$D754="","",A755^('Log_working_3-way'!$D754))</f>
        <v/>
      </c>
      <c r="O755" s="21" t="str">
        <f>IF('Log_working_3-way'!$D754="","",B755^('Log_working_3-way'!$D754))</f>
        <v/>
      </c>
      <c r="P755" s="22" t="str">
        <f>IF('Log_working_3-way'!$D754="","",C755^('Log_working_3-way'!$D754))</f>
        <v/>
      </c>
    </row>
    <row r="756" spans="4:16">
      <c r="D756" s="20" t="str">
        <f t="shared" si="11"/>
        <v/>
      </c>
      <c r="E756" s="17" t="str">
        <f>IF(OR($A756="",$B756="",$C756=""),"",A756*'MPTO_working_3-way'!$I755)</f>
        <v/>
      </c>
      <c r="F756" s="21" t="str">
        <f>IF(OR($A756="",$B756="",$C756=""),"",B756*'MPTO_working_3-way'!$I755)</f>
        <v/>
      </c>
      <c r="G756" s="22" t="str">
        <f>IF(OR($A756="",$B756="",$C756=""),"",C756*'MPTO_working_3-way'!$I755)</f>
        <v/>
      </c>
      <c r="H756" s="17" t="str">
        <f>IF(OR($A756="",$B756="",$C756=""),"",'MPTO_working_3-way'!E755)</f>
        <v/>
      </c>
      <c r="I756" s="21" t="str">
        <f>IF(OR($A756="",$B756="",$C756=""),"",'MPTO_working_3-way'!F755)</f>
        <v/>
      </c>
      <c r="J756" s="22" t="str">
        <f>IF(OR($A756="",$B756="",$C756=""),"",'MPTO_working_3-way'!G755)</f>
        <v/>
      </c>
      <c r="K756" s="17" t="str">
        <f>IF(OR($A756="",$B756="",$C756=""),"",'OddsRatio_working_3-way'!H755)</f>
        <v/>
      </c>
      <c r="L756" s="21" t="str">
        <f>IF(OR($A756="",$B756="",$C756=""),"",'OddsRatio_working_3-way'!I755)</f>
        <v/>
      </c>
      <c r="M756" s="22" t="str">
        <f>IF(OR($A756="",$B756="",$C756=""),"",'OddsRatio_working_3-way'!J755)</f>
        <v/>
      </c>
      <c r="N756" s="17" t="str">
        <f>IF('Log_working_3-way'!$D755="","",A756^('Log_working_3-way'!$D755))</f>
        <v/>
      </c>
      <c r="O756" s="21" t="str">
        <f>IF('Log_working_3-way'!$D755="","",B756^('Log_working_3-way'!$D755))</f>
        <v/>
      </c>
      <c r="P756" s="22" t="str">
        <f>IF('Log_working_3-way'!$D755="","",C756^('Log_working_3-way'!$D755))</f>
        <v/>
      </c>
    </row>
    <row r="757" spans="4:16">
      <c r="D757" s="20" t="str">
        <f t="shared" si="11"/>
        <v/>
      </c>
      <c r="E757" s="17" t="str">
        <f>IF(OR($A757="",$B757="",$C757=""),"",A757*'MPTO_working_3-way'!$I756)</f>
        <v/>
      </c>
      <c r="F757" s="21" t="str">
        <f>IF(OR($A757="",$B757="",$C757=""),"",B757*'MPTO_working_3-way'!$I756)</f>
        <v/>
      </c>
      <c r="G757" s="22" t="str">
        <f>IF(OR($A757="",$B757="",$C757=""),"",C757*'MPTO_working_3-way'!$I756)</f>
        <v/>
      </c>
      <c r="H757" s="17" t="str">
        <f>IF(OR($A757="",$B757="",$C757=""),"",'MPTO_working_3-way'!E756)</f>
        <v/>
      </c>
      <c r="I757" s="21" t="str">
        <f>IF(OR($A757="",$B757="",$C757=""),"",'MPTO_working_3-way'!F756)</f>
        <v/>
      </c>
      <c r="J757" s="22" t="str">
        <f>IF(OR($A757="",$B757="",$C757=""),"",'MPTO_working_3-way'!G756)</f>
        <v/>
      </c>
      <c r="K757" s="17" t="str">
        <f>IF(OR($A757="",$B757="",$C757=""),"",'OddsRatio_working_3-way'!H756)</f>
        <v/>
      </c>
      <c r="L757" s="21" t="str">
        <f>IF(OR($A757="",$B757="",$C757=""),"",'OddsRatio_working_3-way'!I756)</f>
        <v/>
      </c>
      <c r="M757" s="22" t="str">
        <f>IF(OR($A757="",$B757="",$C757=""),"",'OddsRatio_working_3-way'!J756)</f>
        <v/>
      </c>
      <c r="N757" s="17" t="str">
        <f>IF('Log_working_3-way'!$D756="","",A757^('Log_working_3-way'!$D756))</f>
        <v/>
      </c>
      <c r="O757" s="21" t="str">
        <f>IF('Log_working_3-way'!$D756="","",B757^('Log_working_3-way'!$D756))</f>
        <v/>
      </c>
      <c r="P757" s="22" t="str">
        <f>IF('Log_working_3-way'!$D756="","",C757^('Log_working_3-way'!$D756))</f>
        <v/>
      </c>
    </row>
    <row r="758" spans="4:16">
      <c r="D758" s="20" t="str">
        <f t="shared" si="11"/>
        <v/>
      </c>
      <c r="E758" s="17" t="str">
        <f>IF(OR($A758="",$B758="",$C758=""),"",A758*'MPTO_working_3-way'!$I757)</f>
        <v/>
      </c>
      <c r="F758" s="21" t="str">
        <f>IF(OR($A758="",$B758="",$C758=""),"",B758*'MPTO_working_3-way'!$I757)</f>
        <v/>
      </c>
      <c r="G758" s="22" t="str">
        <f>IF(OR($A758="",$B758="",$C758=""),"",C758*'MPTO_working_3-way'!$I757)</f>
        <v/>
      </c>
      <c r="H758" s="17" t="str">
        <f>IF(OR($A758="",$B758="",$C758=""),"",'MPTO_working_3-way'!E757)</f>
        <v/>
      </c>
      <c r="I758" s="21" t="str">
        <f>IF(OR($A758="",$B758="",$C758=""),"",'MPTO_working_3-way'!F757)</f>
        <v/>
      </c>
      <c r="J758" s="22" t="str">
        <f>IF(OR($A758="",$B758="",$C758=""),"",'MPTO_working_3-way'!G757)</f>
        <v/>
      </c>
      <c r="K758" s="17" t="str">
        <f>IF(OR($A758="",$B758="",$C758=""),"",'OddsRatio_working_3-way'!H757)</f>
        <v/>
      </c>
      <c r="L758" s="21" t="str">
        <f>IF(OR($A758="",$B758="",$C758=""),"",'OddsRatio_working_3-way'!I757)</f>
        <v/>
      </c>
      <c r="M758" s="22" t="str">
        <f>IF(OR($A758="",$B758="",$C758=""),"",'OddsRatio_working_3-way'!J757)</f>
        <v/>
      </c>
      <c r="N758" s="17" t="str">
        <f>IF('Log_working_3-way'!$D757="","",A758^('Log_working_3-way'!$D757))</f>
        <v/>
      </c>
      <c r="O758" s="21" t="str">
        <f>IF('Log_working_3-way'!$D757="","",B758^('Log_working_3-way'!$D757))</f>
        <v/>
      </c>
      <c r="P758" s="22" t="str">
        <f>IF('Log_working_3-way'!$D757="","",C758^('Log_working_3-way'!$D757))</f>
        <v/>
      </c>
    </row>
    <row r="759" spans="4:16">
      <c r="D759" s="20" t="str">
        <f t="shared" si="11"/>
        <v/>
      </c>
      <c r="E759" s="17" t="str">
        <f>IF(OR($A759="",$B759="",$C759=""),"",A759*'MPTO_working_3-way'!$I758)</f>
        <v/>
      </c>
      <c r="F759" s="21" t="str">
        <f>IF(OR($A759="",$B759="",$C759=""),"",B759*'MPTO_working_3-way'!$I758)</f>
        <v/>
      </c>
      <c r="G759" s="22" t="str">
        <f>IF(OR($A759="",$B759="",$C759=""),"",C759*'MPTO_working_3-way'!$I758)</f>
        <v/>
      </c>
      <c r="H759" s="17" t="str">
        <f>IF(OR($A759="",$B759="",$C759=""),"",'MPTO_working_3-way'!E758)</f>
        <v/>
      </c>
      <c r="I759" s="21" t="str">
        <f>IF(OR($A759="",$B759="",$C759=""),"",'MPTO_working_3-way'!F758)</f>
        <v/>
      </c>
      <c r="J759" s="22" t="str">
        <f>IF(OR($A759="",$B759="",$C759=""),"",'MPTO_working_3-way'!G758)</f>
        <v/>
      </c>
      <c r="K759" s="17" t="str">
        <f>IF(OR($A759="",$B759="",$C759=""),"",'OddsRatio_working_3-way'!H758)</f>
        <v/>
      </c>
      <c r="L759" s="21" t="str">
        <f>IF(OR($A759="",$B759="",$C759=""),"",'OddsRatio_working_3-way'!I758)</f>
        <v/>
      </c>
      <c r="M759" s="22" t="str">
        <f>IF(OR($A759="",$B759="",$C759=""),"",'OddsRatio_working_3-way'!J758)</f>
        <v/>
      </c>
      <c r="N759" s="17" t="str">
        <f>IF('Log_working_3-way'!$D758="","",A759^('Log_working_3-way'!$D758))</f>
        <v/>
      </c>
      <c r="O759" s="21" t="str">
        <f>IF('Log_working_3-way'!$D758="","",B759^('Log_working_3-way'!$D758))</f>
        <v/>
      </c>
      <c r="P759" s="22" t="str">
        <f>IF('Log_working_3-way'!$D758="","",C759^('Log_working_3-way'!$D758))</f>
        <v/>
      </c>
    </row>
    <row r="760" spans="4:16">
      <c r="D760" s="20" t="str">
        <f t="shared" si="11"/>
        <v/>
      </c>
      <c r="E760" s="17" t="str">
        <f>IF(OR($A760="",$B760="",$C760=""),"",A760*'MPTO_working_3-way'!$I759)</f>
        <v/>
      </c>
      <c r="F760" s="21" t="str">
        <f>IF(OR($A760="",$B760="",$C760=""),"",B760*'MPTO_working_3-way'!$I759)</f>
        <v/>
      </c>
      <c r="G760" s="22" t="str">
        <f>IF(OR($A760="",$B760="",$C760=""),"",C760*'MPTO_working_3-way'!$I759)</f>
        <v/>
      </c>
      <c r="H760" s="17" t="str">
        <f>IF(OR($A760="",$B760="",$C760=""),"",'MPTO_working_3-way'!E759)</f>
        <v/>
      </c>
      <c r="I760" s="21" t="str">
        <f>IF(OR($A760="",$B760="",$C760=""),"",'MPTO_working_3-way'!F759)</f>
        <v/>
      </c>
      <c r="J760" s="22" t="str">
        <f>IF(OR($A760="",$B760="",$C760=""),"",'MPTO_working_3-way'!G759)</f>
        <v/>
      </c>
      <c r="K760" s="17" t="str">
        <f>IF(OR($A760="",$B760="",$C760=""),"",'OddsRatio_working_3-way'!H759)</f>
        <v/>
      </c>
      <c r="L760" s="21" t="str">
        <f>IF(OR($A760="",$B760="",$C760=""),"",'OddsRatio_working_3-way'!I759)</f>
        <v/>
      </c>
      <c r="M760" s="22" t="str">
        <f>IF(OR($A760="",$B760="",$C760=""),"",'OddsRatio_working_3-way'!J759)</f>
        <v/>
      </c>
      <c r="N760" s="17" t="str">
        <f>IF('Log_working_3-way'!$D759="","",A760^('Log_working_3-way'!$D759))</f>
        <v/>
      </c>
      <c r="O760" s="21" t="str">
        <f>IF('Log_working_3-way'!$D759="","",B760^('Log_working_3-way'!$D759))</f>
        <v/>
      </c>
      <c r="P760" s="22" t="str">
        <f>IF('Log_working_3-way'!$D759="","",C760^('Log_working_3-way'!$D759))</f>
        <v/>
      </c>
    </row>
    <row r="761" spans="4:16">
      <c r="D761" s="20" t="str">
        <f t="shared" si="11"/>
        <v/>
      </c>
      <c r="E761" s="17" t="str">
        <f>IF(OR($A761="",$B761="",$C761=""),"",A761*'MPTO_working_3-way'!$I760)</f>
        <v/>
      </c>
      <c r="F761" s="21" t="str">
        <f>IF(OR($A761="",$B761="",$C761=""),"",B761*'MPTO_working_3-way'!$I760)</f>
        <v/>
      </c>
      <c r="G761" s="22" t="str">
        <f>IF(OR($A761="",$B761="",$C761=""),"",C761*'MPTO_working_3-way'!$I760)</f>
        <v/>
      </c>
      <c r="H761" s="17" t="str">
        <f>IF(OR($A761="",$B761="",$C761=""),"",'MPTO_working_3-way'!E760)</f>
        <v/>
      </c>
      <c r="I761" s="21" t="str">
        <f>IF(OR($A761="",$B761="",$C761=""),"",'MPTO_working_3-way'!F760)</f>
        <v/>
      </c>
      <c r="J761" s="22" t="str">
        <f>IF(OR($A761="",$B761="",$C761=""),"",'MPTO_working_3-way'!G760)</f>
        <v/>
      </c>
      <c r="K761" s="17" t="str">
        <f>IF(OR($A761="",$B761="",$C761=""),"",'OddsRatio_working_3-way'!H760)</f>
        <v/>
      </c>
      <c r="L761" s="21" t="str">
        <f>IF(OR($A761="",$B761="",$C761=""),"",'OddsRatio_working_3-way'!I760)</f>
        <v/>
      </c>
      <c r="M761" s="22" t="str">
        <f>IF(OR($A761="",$B761="",$C761=""),"",'OddsRatio_working_3-way'!J760)</f>
        <v/>
      </c>
      <c r="N761" s="17" t="str">
        <f>IF('Log_working_3-way'!$D760="","",A761^('Log_working_3-way'!$D760))</f>
        <v/>
      </c>
      <c r="O761" s="21" t="str">
        <f>IF('Log_working_3-way'!$D760="","",B761^('Log_working_3-way'!$D760))</f>
        <v/>
      </c>
      <c r="P761" s="22" t="str">
        <f>IF('Log_working_3-way'!$D760="","",C761^('Log_working_3-way'!$D760))</f>
        <v/>
      </c>
    </row>
    <row r="762" spans="4:16">
      <c r="D762" s="20" t="str">
        <f t="shared" si="11"/>
        <v/>
      </c>
      <c r="E762" s="17" t="str">
        <f>IF(OR($A762="",$B762="",$C762=""),"",A762*'MPTO_working_3-way'!$I761)</f>
        <v/>
      </c>
      <c r="F762" s="21" t="str">
        <f>IF(OR($A762="",$B762="",$C762=""),"",B762*'MPTO_working_3-way'!$I761)</f>
        <v/>
      </c>
      <c r="G762" s="22" t="str">
        <f>IF(OR($A762="",$B762="",$C762=""),"",C762*'MPTO_working_3-way'!$I761)</f>
        <v/>
      </c>
      <c r="H762" s="17" t="str">
        <f>IF(OR($A762="",$B762="",$C762=""),"",'MPTO_working_3-way'!E761)</f>
        <v/>
      </c>
      <c r="I762" s="21" t="str">
        <f>IF(OR($A762="",$B762="",$C762=""),"",'MPTO_working_3-way'!F761)</f>
        <v/>
      </c>
      <c r="J762" s="22" t="str">
        <f>IF(OR($A762="",$B762="",$C762=""),"",'MPTO_working_3-way'!G761)</f>
        <v/>
      </c>
      <c r="K762" s="17" t="str">
        <f>IF(OR($A762="",$B762="",$C762=""),"",'OddsRatio_working_3-way'!H761)</f>
        <v/>
      </c>
      <c r="L762" s="21" t="str">
        <f>IF(OR($A762="",$B762="",$C762=""),"",'OddsRatio_working_3-way'!I761)</f>
        <v/>
      </c>
      <c r="M762" s="22" t="str">
        <f>IF(OR($A762="",$B762="",$C762=""),"",'OddsRatio_working_3-way'!J761)</f>
        <v/>
      </c>
      <c r="N762" s="17" t="str">
        <f>IF('Log_working_3-way'!$D761="","",A762^('Log_working_3-way'!$D761))</f>
        <v/>
      </c>
      <c r="O762" s="21" t="str">
        <f>IF('Log_working_3-way'!$D761="","",B762^('Log_working_3-way'!$D761))</f>
        <v/>
      </c>
      <c r="P762" s="22" t="str">
        <f>IF('Log_working_3-way'!$D761="","",C762^('Log_working_3-way'!$D761))</f>
        <v/>
      </c>
    </row>
    <row r="763" spans="4:16">
      <c r="D763" s="20" t="str">
        <f t="shared" si="11"/>
        <v/>
      </c>
      <c r="E763" s="17" t="str">
        <f>IF(OR($A763="",$B763="",$C763=""),"",A763*'MPTO_working_3-way'!$I762)</f>
        <v/>
      </c>
      <c r="F763" s="21" t="str">
        <f>IF(OR($A763="",$B763="",$C763=""),"",B763*'MPTO_working_3-way'!$I762)</f>
        <v/>
      </c>
      <c r="G763" s="22" t="str">
        <f>IF(OR($A763="",$B763="",$C763=""),"",C763*'MPTO_working_3-way'!$I762)</f>
        <v/>
      </c>
      <c r="H763" s="17" t="str">
        <f>IF(OR($A763="",$B763="",$C763=""),"",'MPTO_working_3-way'!E762)</f>
        <v/>
      </c>
      <c r="I763" s="21" t="str">
        <f>IF(OR($A763="",$B763="",$C763=""),"",'MPTO_working_3-way'!F762)</f>
        <v/>
      </c>
      <c r="J763" s="22" t="str">
        <f>IF(OR($A763="",$B763="",$C763=""),"",'MPTO_working_3-way'!G762)</f>
        <v/>
      </c>
      <c r="K763" s="17" t="str">
        <f>IF(OR($A763="",$B763="",$C763=""),"",'OddsRatio_working_3-way'!H762)</f>
        <v/>
      </c>
      <c r="L763" s="21" t="str">
        <f>IF(OR($A763="",$B763="",$C763=""),"",'OddsRatio_working_3-way'!I762)</f>
        <v/>
      </c>
      <c r="M763" s="22" t="str">
        <f>IF(OR($A763="",$B763="",$C763=""),"",'OddsRatio_working_3-way'!J762)</f>
        <v/>
      </c>
      <c r="N763" s="17" t="str">
        <f>IF('Log_working_3-way'!$D762="","",A763^('Log_working_3-way'!$D762))</f>
        <v/>
      </c>
      <c r="O763" s="21" t="str">
        <f>IF('Log_working_3-way'!$D762="","",B763^('Log_working_3-way'!$D762))</f>
        <v/>
      </c>
      <c r="P763" s="22" t="str">
        <f>IF('Log_working_3-way'!$D762="","",C763^('Log_working_3-way'!$D762))</f>
        <v/>
      </c>
    </row>
    <row r="764" spans="4:16">
      <c r="D764" s="20" t="str">
        <f t="shared" si="11"/>
        <v/>
      </c>
      <c r="E764" s="17" t="str">
        <f>IF(OR($A764="",$B764="",$C764=""),"",A764*'MPTO_working_3-way'!$I763)</f>
        <v/>
      </c>
      <c r="F764" s="21" t="str">
        <f>IF(OR($A764="",$B764="",$C764=""),"",B764*'MPTO_working_3-way'!$I763)</f>
        <v/>
      </c>
      <c r="G764" s="22" t="str">
        <f>IF(OR($A764="",$B764="",$C764=""),"",C764*'MPTO_working_3-way'!$I763)</f>
        <v/>
      </c>
      <c r="H764" s="17" t="str">
        <f>IF(OR($A764="",$B764="",$C764=""),"",'MPTO_working_3-way'!E763)</f>
        <v/>
      </c>
      <c r="I764" s="21" t="str">
        <f>IF(OR($A764="",$B764="",$C764=""),"",'MPTO_working_3-way'!F763)</f>
        <v/>
      </c>
      <c r="J764" s="22" t="str">
        <f>IF(OR($A764="",$B764="",$C764=""),"",'MPTO_working_3-way'!G763)</f>
        <v/>
      </c>
      <c r="K764" s="17" t="str">
        <f>IF(OR($A764="",$B764="",$C764=""),"",'OddsRatio_working_3-way'!H763)</f>
        <v/>
      </c>
      <c r="L764" s="21" t="str">
        <f>IF(OR($A764="",$B764="",$C764=""),"",'OddsRatio_working_3-way'!I763)</f>
        <v/>
      </c>
      <c r="M764" s="22" t="str">
        <f>IF(OR($A764="",$B764="",$C764=""),"",'OddsRatio_working_3-way'!J763)</f>
        <v/>
      </c>
      <c r="N764" s="17" t="str">
        <f>IF('Log_working_3-way'!$D763="","",A764^('Log_working_3-way'!$D763))</f>
        <v/>
      </c>
      <c r="O764" s="21" t="str">
        <f>IF('Log_working_3-way'!$D763="","",B764^('Log_working_3-way'!$D763))</f>
        <v/>
      </c>
      <c r="P764" s="22" t="str">
        <f>IF('Log_working_3-way'!$D763="","",C764^('Log_working_3-way'!$D763))</f>
        <v/>
      </c>
    </row>
    <row r="765" spans="4:16">
      <c r="D765" s="20" t="str">
        <f t="shared" si="11"/>
        <v/>
      </c>
      <c r="E765" s="17" t="str">
        <f>IF(OR($A765="",$B765="",$C765=""),"",A765*'MPTO_working_3-way'!$I764)</f>
        <v/>
      </c>
      <c r="F765" s="21" t="str">
        <f>IF(OR($A765="",$B765="",$C765=""),"",B765*'MPTO_working_3-way'!$I764)</f>
        <v/>
      </c>
      <c r="G765" s="22" t="str">
        <f>IF(OR($A765="",$B765="",$C765=""),"",C765*'MPTO_working_3-way'!$I764)</f>
        <v/>
      </c>
      <c r="H765" s="17" t="str">
        <f>IF(OR($A765="",$B765="",$C765=""),"",'MPTO_working_3-way'!E764)</f>
        <v/>
      </c>
      <c r="I765" s="21" t="str">
        <f>IF(OR($A765="",$B765="",$C765=""),"",'MPTO_working_3-way'!F764)</f>
        <v/>
      </c>
      <c r="J765" s="22" t="str">
        <f>IF(OR($A765="",$B765="",$C765=""),"",'MPTO_working_3-way'!G764)</f>
        <v/>
      </c>
      <c r="K765" s="17" t="str">
        <f>IF(OR($A765="",$B765="",$C765=""),"",'OddsRatio_working_3-way'!H764)</f>
        <v/>
      </c>
      <c r="L765" s="21" t="str">
        <f>IF(OR($A765="",$B765="",$C765=""),"",'OddsRatio_working_3-way'!I764)</f>
        <v/>
      </c>
      <c r="M765" s="22" t="str">
        <f>IF(OR($A765="",$B765="",$C765=""),"",'OddsRatio_working_3-way'!J764)</f>
        <v/>
      </c>
      <c r="N765" s="17" t="str">
        <f>IF('Log_working_3-way'!$D764="","",A765^('Log_working_3-way'!$D764))</f>
        <v/>
      </c>
      <c r="O765" s="21" t="str">
        <f>IF('Log_working_3-way'!$D764="","",B765^('Log_working_3-way'!$D764))</f>
        <v/>
      </c>
      <c r="P765" s="22" t="str">
        <f>IF('Log_working_3-way'!$D764="","",C765^('Log_working_3-way'!$D764))</f>
        <v/>
      </c>
    </row>
    <row r="766" spans="4:16">
      <c r="D766" s="20" t="str">
        <f t="shared" si="11"/>
        <v/>
      </c>
      <c r="E766" s="17" t="str">
        <f>IF(OR($A766="",$B766="",$C766=""),"",A766*'MPTO_working_3-way'!$I765)</f>
        <v/>
      </c>
      <c r="F766" s="21" t="str">
        <f>IF(OR($A766="",$B766="",$C766=""),"",B766*'MPTO_working_3-way'!$I765)</f>
        <v/>
      </c>
      <c r="G766" s="22" t="str">
        <f>IF(OR($A766="",$B766="",$C766=""),"",C766*'MPTO_working_3-way'!$I765)</f>
        <v/>
      </c>
      <c r="H766" s="17" t="str">
        <f>IF(OR($A766="",$B766="",$C766=""),"",'MPTO_working_3-way'!E765)</f>
        <v/>
      </c>
      <c r="I766" s="21" t="str">
        <f>IF(OR($A766="",$B766="",$C766=""),"",'MPTO_working_3-way'!F765)</f>
        <v/>
      </c>
      <c r="J766" s="22" t="str">
        <f>IF(OR($A766="",$B766="",$C766=""),"",'MPTO_working_3-way'!G765)</f>
        <v/>
      </c>
      <c r="K766" s="17" t="str">
        <f>IF(OR($A766="",$B766="",$C766=""),"",'OddsRatio_working_3-way'!H765)</f>
        <v/>
      </c>
      <c r="L766" s="21" t="str">
        <f>IF(OR($A766="",$B766="",$C766=""),"",'OddsRatio_working_3-way'!I765)</f>
        <v/>
      </c>
      <c r="M766" s="22" t="str">
        <f>IF(OR($A766="",$B766="",$C766=""),"",'OddsRatio_working_3-way'!J765)</f>
        <v/>
      </c>
      <c r="N766" s="17" t="str">
        <f>IF('Log_working_3-way'!$D765="","",A766^('Log_working_3-way'!$D765))</f>
        <v/>
      </c>
      <c r="O766" s="21" t="str">
        <f>IF('Log_working_3-way'!$D765="","",B766^('Log_working_3-way'!$D765))</f>
        <v/>
      </c>
      <c r="P766" s="22" t="str">
        <f>IF('Log_working_3-way'!$D765="","",C766^('Log_working_3-way'!$D765))</f>
        <v/>
      </c>
    </row>
    <row r="767" spans="4:16">
      <c r="D767" s="20" t="str">
        <f t="shared" si="11"/>
        <v/>
      </c>
      <c r="E767" s="17" t="str">
        <f>IF(OR($A767="",$B767="",$C767=""),"",A767*'MPTO_working_3-way'!$I766)</f>
        <v/>
      </c>
      <c r="F767" s="21" t="str">
        <f>IF(OR($A767="",$B767="",$C767=""),"",B767*'MPTO_working_3-way'!$I766)</f>
        <v/>
      </c>
      <c r="G767" s="22" t="str">
        <f>IF(OR($A767="",$B767="",$C767=""),"",C767*'MPTO_working_3-way'!$I766)</f>
        <v/>
      </c>
      <c r="H767" s="17" t="str">
        <f>IF(OR($A767="",$B767="",$C767=""),"",'MPTO_working_3-way'!E766)</f>
        <v/>
      </c>
      <c r="I767" s="21" t="str">
        <f>IF(OR($A767="",$B767="",$C767=""),"",'MPTO_working_3-way'!F766)</f>
        <v/>
      </c>
      <c r="J767" s="22" t="str">
        <f>IF(OR($A767="",$B767="",$C767=""),"",'MPTO_working_3-way'!G766)</f>
        <v/>
      </c>
      <c r="K767" s="17" t="str">
        <f>IF(OR($A767="",$B767="",$C767=""),"",'OddsRatio_working_3-way'!H766)</f>
        <v/>
      </c>
      <c r="L767" s="21" t="str">
        <f>IF(OR($A767="",$B767="",$C767=""),"",'OddsRatio_working_3-way'!I766)</f>
        <v/>
      </c>
      <c r="M767" s="22" t="str">
        <f>IF(OR($A767="",$B767="",$C767=""),"",'OddsRatio_working_3-way'!J766)</f>
        <v/>
      </c>
      <c r="N767" s="17" t="str">
        <f>IF('Log_working_3-way'!$D766="","",A767^('Log_working_3-way'!$D766))</f>
        <v/>
      </c>
      <c r="O767" s="21" t="str">
        <f>IF('Log_working_3-way'!$D766="","",B767^('Log_working_3-way'!$D766))</f>
        <v/>
      </c>
      <c r="P767" s="22" t="str">
        <f>IF('Log_working_3-way'!$D766="","",C767^('Log_working_3-way'!$D766))</f>
        <v/>
      </c>
    </row>
    <row r="768" spans="4:16">
      <c r="D768" s="20" t="str">
        <f t="shared" si="11"/>
        <v/>
      </c>
      <c r="E768" s="17" t="str">
        <f>IF(OR($A768="",$B768="",$C768=""),"",A768*'MPTO_working_3-way'!$I767)</f>
        <v/>
      </c>
      <c r="F768" s="21" t="str">
        <f>IF(OR($A768="",$B768="",$C768=""),"",B768*'MPTO_working_3-way'!$I767)</f>
        <v/>
      </c>
      <c r="G768" s="22" t="str">
        <f>IF(OR($A768="",$B768="",$C768=""),"",C768*'MPTO_working_3-way'!$I767)</f>
        <v/>
      </c>
      <c r="H768" s="17" t="str">
        <f>IF(OR($A768="",$B768="",$C768=""),"",'MPTO_working_3-way'!E767)</f>
        <v/>
      </c>
      <c r="I768" s="21" t="str">
        <f>IF(OR($A768="",$B768="",$C768=""),"",'MPTO_working_3-way'!F767)</f>
        <v/>
      </c>
      <c r="J768" s="22" t="str">
        <f>IF(OR($A768="",$B768="",$C768=""),"",'MPTO_working_3-way'!G767)</f>
        <v/>
      </c>
      <c r="K768" s="17" t="str">
        <f>IF(OR($A768="",$B768="",$C768=""),"",'OddsRatio_working_3-way'!H767)</f>
        <v/>
      </c>
      <c r="L768" s="21" t="str">
        <f>IF(OR($A768="",$B768="",$C768=""),"",'OddsRatio_working_3-way'!I767)</f>
        <v/>
      </c>
      <c r="M768" s="22" t="str">
        <f>IF(OR($A768="",$B768="",$C768=""),"",'OddsRatio_working_3-way'!J767)</f>
        <v/>
      </c>
      <c r="N768" s="17" t="str">
        <f>IF('Log_working_3-way'!$D767="","",A768^('Log_working_3-way'!$D767))</f>
        <v/>
      </c>
      <c r="O768" s="21" t="str">
        <f>IF('Log_working_3-way'!$D767="","",B768^('Log_working_3-way'!$D767))</f>
        <v/>
      </c>
      <c r="P768" s="22" t="str">
        <f>IF('Log_working_3-way'!$D767="","",C768^('Log_working_3-way'!$D767))</f>
        <v/>
      </c>
    </row>
    <row r="769" spans="4:16">
      <c r="D769" s="20" t="str">
        <f t="shared" si="11"/>
        <v/>
      </c>
      <c r="E769" s="17" t="str">
        <f>IF(OR($A769="",$B769="",$C769=""),"",A769*'MPTO_working_3-way'!$I768)</f>
        <v/>
      </c>
      <c r="F769" s="21" t="str">
        <f>IF(OR($A769="",$B769="",$C769=""),"",B769*'MPTO_working_3-way'!$I768)</f>
        <v/>
      </c>
      <c r="G769" s="22" t="str">
        <f>IF(OR($A769="",$B769="",$C769=""),"",C769*'MPTO_working_3-way'!$I768)</f>
        <v/>
      </c>
      <c r="H769" s="17" t="str">
        <f>IF(OR($A769="",$B769="",$C769=""),"",'MPTO_working_3-way'!E768)</f>
        <v/>
      </c>
      <c r="I769" s="21" t="str">
        <f>IF(OR($A769="",$B769="",$C769=""),"",'MPTO_working_3-way'!F768)</f>
        <v/>
      </c>
      <c r="J769" s="22" t="str">
        <f>IF(OR($A769="",$B769="",$C769=""),"",'MPTO_working_3-way'!G768)</f>
        <v/>
      </c>
      <c r="K769" s="17" t="str">
        <f>IF(OR($A769="",$B769="",$C769=""),"",'OddsRatio_working_3-way'!H768)</f>
        <v/>
      </c>
      <c r="L769" s="21" t="str">
        <f>IF(OR($A769="",$B769="",$C769=""),"",'OddsRatio_working_3-way'!I768)</f>
        <v/>
      </c>
      <c r="M769" s="22" t="str">
        <f>IF(OR($A769="",$B769="",$C769=""),"",'OddsRatio_working_3-way'!J768)</f>
        <v/>
      </c>
      <c r="N769" s="17" t="str">
        <f>IF('Log_working_3-way'!$D768="","",A769^('Log_working_3-way'!$D768))</f>
        <v/>
      </c>
      <c r="O769" s="21" t="str">
        <f>IF('Log_working_3-way'!$D768="","",B769^('Log_working_3-way'!$D768))</f>
        <v/>
      </c>
      <c r="P769" s="22" t="str">
        <f>IF('Log_working_3-way'!$D768="","",C769^('Log_working_3-way'!$D768))</f>
        <v/>
      </c>
    </row>
    <row r="770" spans="4:16">
      <c r="D770" s="20" t="str">
        <f t="shared" si="11"/>
        <v/>
      </c>
      <c r="E770" s="17" t="str">
        <f>IF(OR($A770="",$B770="",$C770=""),"",A770*'MPTO_working_3-way'!$I769)</f>
        <v/>
      </c>
      <c r="F770" s="21" t="str">
        <f>IF(OR($A770="",$B770="",$C770=""),"",B770*'MPTO_working_3-way'!$I769)</f>
        <v/>
      </c>
      <c r="G770" s="22" t="str">
        <f>IF(OR($A770="",$B770="",$C770=""),"",C770*'MPTO_working_3-way'!$I769)</f>
        <v/>
      </c>
      <c r="H770" s="17" t="str">
        <f>IF(OR($A770="",$B770="",$C770=""),"",'MPTO_working_3-way'!E769)</f>
        <v/>
      </c>
      <c r="I770" s="21" t="str">
        <f>IF(OR($A770="",$B770="",$C770=""),"",'MPTO_working_3-way'!F769)</f>
        <v/>
      </c>
      <c r="J770" s="22" t="str">
        <f>IF(OR($A770="",$B770="",$C770=""),"",'MPTO_working_3-way'!G769)</f>
        <v/>
      </c>
      <c r="K770" s="17" t="str">
        <f>IF(OR($A770="",$B770="",$C770=""),"",'OddsRatio_working_3-way'!H769)</f>
        <v/>
      </c>
      <c r="L770" s="21" t="str">
        <f>IF(OR($A770="",$B770="",$C770=""),"",'OddsRatio_working_3-way'!I769)</f>
        <v/>
      </c>
      <c r="M770" s="22" t="str">
        <f>IF(OR($A770="",$B770="",$C770=""),"",'OddsRatio_working_3-way'!J769)</f>
        <v/>
      </c>
      <c r="N770" s="17" t="str">
        <f>IF('Log_working_3-way'!$D769="","",A770^('Log_working_3-way'!$D769))</f>
        <v/>
      </c>
      <c r="O770" s="21" t="str">
        <f>IF('Log_working_3-way'!$D769="","",B770^('Log_working_3-way'!$D769))</f>
        <v/>
      </c>
      <c r="P770" s="22" t="str">
        <f>IF('Log_working_3-way'!$D769="","",C770^('Log_working_3-way'!$D769))</f>
        <v/>
      </c>
    </row>
    <row r="771" spans="4:16">
      <c r="D771" s="20" t="str">
        <f t="shared" si="11"/>
        <v/>
      </c>
      <c r="E771" s="17" t="str">
        <f>IF(OR($A771="",$B771="",$C771=""),"",A771*'MPTO_working_3-way'!$I770)</f>
        <v/>
      </c>
      <c r="F771" s="21" t="str">
        <f>IF(OR($A771="",$B771="",$C771=""),"",B771*'MPTO_working_3-way'!$I770)</f>
        <v/>
      </c>
      <c r="G771" s="22" t="str">
        <f>IF(OR($A771="",$B771="",$C771=""),"",C771*'MPTO_working_3-way'!$I770)</f>
        <v/>
      </c>
      <c r="H771" s="17" t="str">
        <f>IF(OR($A771="",$B771="",$C771=""),"",'MPTO_working_3-way'!E770)</f>
        <v/>
      </c>
      <c r="I771" s="21" t="str">
        <f>IF(OR($A771="",$B771="",$C771=""),"",'MPTO_working_3-way'!F770)</f>
        <v/>
      </c>
      <c r="J771" s="22" t="str">
        <f>IF(OR($A771="",$B771="",$C771=""),"",'MPTO_working_3-way'!G770)</f>
        <v/>
      </c>
      <c r="K771" s="17" t="str">
        <f>IF(OR($A771="",$B771="",$C771=""),"",'OddsRatio_working_3-way'!H770)</f>
        <v/>
      </c>
      <c r="L771" s="21" t="str">
        <f>IF(OR($A771="",$B771="",$C771=""),"",'OddsRatio_working_3-way'!I770)</f>
        <v/>
      </c>
      <c r="M771" s="22" t="str">
        <f>IF(OR($A771="",$B771="",$C771=""),"",'OddsRatio_working_3-way'!J770)</f>
        <v/>
      </c>
      <c r="N771" s="17" t="str">
        <f>IF('Log_working_3-way'!$D770="","",A771^('Log_working_3-way'!$D770))</f>
        <v/>
      </c>
      <c r="O771" s="21" t="str">
        <f>IF('Log_working_3-way'!$D770="","",B771^('Log_working_3-way'!$D770))</f>
        <v/>
      </c>
      <c r="P771" s="22" t="str">
        <f>IF('Log_working_3-way'!$D770="","",C771^('Log_working_3-way'!$D770))</f>
        <v/>
      </c>
    </row>
    <row r="772" spans="4:16">
      <c r="D772" s="20" t="str">
        <f t="shared" si="11"/>
        <v/>
      </c>
      <c r="E772" s="17" t="str">
        <f>IF(OR($A772="",$B772="",$C772=""),"",A772*'MPTO_working_3-way'!$I771)</f>
        <v/>
      </c>
      <c r="F772" s="21" t="str">
        <f>IF(OR($A772="",$B772="",$C772=""),"",B772*'MPTO_working_3-way'!$I771)</f>
        <v/>
      </c>
      <c r="G772" s="22" t="str">
        <f>IF(OR($A772="",$B772="",$C772=""),"",C772*'MPTO_working_3-way'!$I771)</f>
        <v/>
      </c>
      <c r="H772" s="17" t="str">
        <f>IF(OR($A772="",$B772="",$C772=""),"",'MPTO_working_3-way'!E771)</f>
        <v/>
      </c>
      <c r="I772" s="21" t="str">
        <f>IF(OR($A772="",$B772="",$C772=""),"",'MPTO_working_3-way'!F771)</f>
        <v/>
      </c>
      <c r="J772" s="22" t="str">
        <f>IF(OR($A772="",$B772="",$C772=""),"",'MPTO_working_3-way'!G771)</f>
        <v/>
      </c>
      <c r="K772" s="17" t="str">
        <f>IF(OR($A772="",$B772="",$C772=""),"",'OddsRatio_working_3-way'!H771)</f>
        <v/>
      </c>
      <c r="L772" s="21" t="str">
        <f>IF(OR($A772="",$B772="",$C772=""),"",'OddsRatio_working_3-way'!I771)</f>
        <v/>
      </c>
      <c r="M772" s="22" t="str">
        <f>IF(OR($A772="",$B772="",$C772=""),"",'OddsRatio_working_3-way'!J771)</f>
        <v/>
      </c>
      <c r="N772" s="17" t="str">
        <f>IF('Log_working_3-way'!$D771="","",A772^('Log_working_3-way'!$D771))</f>
        <v/>
      </c>
      <c r="O772" s="21" t="str">
        <f>IF('Log_working_3-way'!$D771="","",B772^('Log_working_3-way'!$D771))</f>
        <v/>
      </c>
      <c r="P772" s="22" t="str">
        <f>IF('Log_working_3-way'!$D771="","",C772^('Log_working_3-way'!$D771))</f>
        <v/>
      </c>
    </row>
    <row r="773" spans="4:16">
      <c r="D773" s="20" t="str">
        <f t="shared" ref="D773:D836" si="12">IF(OR($A773="",$B773="",$C773=""),"",(1/A773)+(1/B773)+(1/C773)-1)</f>
        <v/>
      </c>
      <c r="E773" s="17" t="str">
        <f>IF(OR($A773="",$B773="",$C773=""),"",A773*'MPTO_working_3-way'!$I772)</f>
        <v/>
      </c>
      <c r="F773" s="21" t="str">
        <f>IF(OR($A773="",$B773="",$C773=""),"",B773*'MPTO_working_3-way'!$I772)</f>
        <v/>
      </c>
      <c r="G773" s="22" t="str">
        <f>IF(OR($A773="",$B773="",$C773=""),"",C773*'MPTO_working_3-way'!$I772)</f>
        <v/>
      </c>
      <c r="H773" s="17" t="str">
        <f>IF(OR($A773="",$B773="",$C773=""),"",'MPTO_working_3-way'!E772)</f>
        <v/>
      </c>
      <c r="I773" s="21" t="str">
        <f>IF(OR($A773="",$B773="",$C773=""),"",'MPTO_working_3-way'!F772)</f>
        <v/>
      </c>
      <c r="J773" s="22" t="str">
        <f>IF(OR($A773="",$B773="",$C773=""),"",'MPTO_working_3-way'!G772)</f>
        <v/>
      </c>
      <c r="K773" s="17" t="str">
        <f>IF(OR($A773="",$B773="",$C773=""),"",'OddsRatio_working_3-way'!H772)</f>
        <v/>
      </c>
      <c r="L773" s="21" t="str">
        <f>IF(OR($A773="",$B773="",$C773=""),"",'OddsRatio_working_3-way'!I772)</f>
        <v/>
      </c>
      <c r="M773" s="22" t="str">
        <f>IF(OR($A773="",$B773="",$C773=""),"",'OddsRatio_working_3-way'!J772)</f>
        <v/>
      </c>
      <c r="N773" s="17" t="str">
        <f>IF('Log_working_3-way'!$D772="","",A773^('Log_working_3-way'!$D772))</f>
        <v/>
      </c>
      <c r="O773" s="21" t="str">
        <f>IF('Log_working_3-way'!$D772="","",B773^('Log_working_3-way'!$D772))</f>
        <v/>
      </c>
      <c r="P773" s="22" t="str">
        <f>IF('Log_working_3-way'!$D772="","",C773^('Log_working_3-way'!$D772))</f>
        <v/>
      </c>
    </row>
    <row r="774" spans="4:16">
      <c r="D774" s="20" t="str">
        <f t="shared" si="12"/>
        <v/>
      </c>
      <c r="E774" s="17" t="str">
        <f>IF(OR($A774="",$B774="",$C774=""),"",A774*'MPTO_working_3-way'!$I773)</f>
        <v/>
      </c>
      <c r="F774" s="21" t="str">
        <f>IF(OR($A774="",$B774="",$C774=""),"",B774*'MPTO_working_3-way'!$I773)</f>
        <v/>
      </c>
      <c r="G774" s="22" t="str">
        <f>IF(OR($A774="",$B774="",$C774=""),"",C774*'MPTO_working_3-way'!$I773)</f>
        <v/>
      </c>
      <c r="H774" s="17" t="str">
        <f>IF(OR($A774="",$B774="",$C774=""),"",'MPTO_working_3-way'!E773)</f>
        <v/>
      </c>
      <c r="I774" s="21" t="str">
        <f>IF(OR($A774="",$B774="",$C774=""),"",'MPTO_working_3-way'!F773)</f>
        <v/>
      </c>
      <c r="J774" s="22" t="str">
        <f>IF(OR($A774="",$B774="",$C774=""),"",'MPTO_working_3-way'!G773)</f>
        <v/>
      </c>
      <c r="K774" s="17" t="str">
        <f>IF(OR($A774="",$B774="",$C774=""),"",'OddsRatio_working_3-way'!H773)</f>
        <v/>
      </c>
      <c r="L774" s="21" t="str">
        <f>IF(OR($A774="",$B774="",$C774=""),"",'OddsRatio_working_3-way'!I773)</f>
        <v/>
      </c>
      <c r="M774" s="22" t="str">
        <f>IF(OR($A774="",$B774="",$C774=""),"",'OddsRatio_working_3-way'!J773)</f>
        <v/>
      </c>
      <c r="N774" s="17" t="str">
        <f>IF('Log_working_3-way'!$D773="","",A774^('Log_working_3-way'!$D773))</f>
        <v/>
      </c>
      <c r="O774" s="21" t="str">
        <f>IF('Log_working_3-way'!$D773="","",B774^('Log_working_3-way'!$D773))</f>
        <v/>
      </c>
      <c r="P774" s="22" t="str">
        <f>IF('Log_working_3-way'!$D773="","",C774^('Log_working_3-way'!$D773))</f>
        <v/>
      </c>
    </row>
    <row r="775" spans="4:16">
      <c r="D775" s="20" t="str">
        <f t="shared" si="12"/>
        <v/>
      </c>
      <c r="E775" s="17" t="str">
        <f>IF(OR($A775="",$B775="",$C775=""),"",A775*'MPTO_working_3-way'!$I774)</f>
        <v/>
      </c>
      <c r="F775" s="21" t="str">
        <f>IF(OR($A775="",$B775="",$C775=""),"",B775*'MPTO_working_3-way'!$I774)</f>
        <v/>
      </c>
      <c r="G775" s="22" t="str">
        <f>IF(OR($A775="",$B775="",$C775=""),"",C775*'MPTO_working_3-way'!$I774)</f>
        <v/>
      </c>
      <c r="H775" s="17" t="str">
        <f>IF(OR($A775="",$B775="",$C775=""),"",'MPTO_working_3-way'!E774)</f>
        <v/>
      </c>
      <c r="I775" s="21" t="str">
        <f>IF(OR($A775="",$B775="",$C775=""),"",'MPTO_working_3-way'!F774)</f>
        <v/>
      </c>
      <c r="J775" s="22" t="str">
        <f>IF(OR($A775="",$B775="",$C775=""),"",'MPTO_working_3-way'!G774)</f>
        <v/>
      </c>
      <c r="K775" s="17" t="str">
        <f>IF(OR($A775="",$B775="",$C775=""),"",'OddsRatio_working_3-way'!H774)</f>
        <v/>
      </c>
      <c r="L775" s="21" t="str">
        <f>IF(OR($A775="",$B775="",$C775=""),"",'OddsRatio_working_3-way'!I774)</f>
        <v/>
      </c>
      <c r="M775" s="22" t="str">
        <f>IF(OR($A775="",$B775="",$C775=""),"",'OddsRatio_working_3-way'!J774)</f>
        <v/>
      </c>
      <c r="N775" s="17" t="str">
        <f>IF('Log_working_3-way'!$D774="","",A775^('Log_working_3-way'!$D774))</f>
        <v/>
      </c>
      <c r="O775" s="21" t="str">
        <f>IF('Log_working_3-way'!$D774="","",B775^('Log_working_3-way'!$D774))</f>
        <v/>
      </c>
      <c r="P775" s="22" t="str">
        <f>IF('Log_working_3-way'!$D774="","",C775^('Log_working_3-way'!$D774))</f>
        <v/>
      </c>
    </row>
    <row r="776" spans="4:16">
      <c r="D776" s="20" t="str">
        <f t="shared" si="12"/>
        <v/>
      </c>
      <c r="E776" s="17" t="str">
        <f>IF(OR($A776="",$B776="",$C776=""),"",A776*'MPTO_working_3-way'!$I775)</f>
        <v/>
      </c>
      <c r="F776" s="21" t="str">
        <f>IF(OR($A776="",$B776="",$C776=""),"",B776*'MPTO_working_3-way'!$I775)</f>
        <v/>
      </c>
      <c r="G776" s="22" t="str">
        <f>IF(OR($A776="",$B776="",$C776=""),"",C776*'MPTO_working_3-way'!$I775)</f>
        <v/>
      </c>
      <c r="H776" s="17" t="str">
        <f>IF(OR($A776="",$B776="",$C776=""),"",'MPTO_working_3-way'!E775)</f>
        <v/>
      </c>
      <c r="I776" s="21" t="str">
        <f>IF(OR($A776="",$B776="",$C776=""),"",'MPTO_working_3-way'!F775)</f>
        <v/>
      </c>
      <c r="J776" s="22" t="str">
        <f>IF(OR($A776="",$B776="",$C776=""),"",'MPTO_working_3-way'!G775)</f>
        <v/>
      </c>
      <c r="K776" s="17" t="str">
        <f>IF(OR($A776="",$B776="",$C776=""),"",'OddsRatio_working_3-way'!H775)</f>
        <v/>
      </c>
      <c r="L776" s="21" t="str">
        <f>IF(OR($A776="",$B776="",$C776=""),"",'OddsRatio_working_3-way'!I775)</f>
        <v/>
      </c>
      <c r="M776" s="22" t="str">
        <f>IF(OR($A776="",$B776="",$C776=""),"",'OddsRatio_working_3-way'!J775)</f>
        <v/>
      </c>
      <c r="N776" s="17" t="str">
        <f>IF('Log_working_3-way'!$D775="","",A776^('Log_working_3-way'!$D775))</f>
        <v/>
      </c>
      <c r="O776" s="21" t="str">
        <f>IF('Log_working_3-way'!$D775="","",B776^('Log_working_3-way'!$D775))</f>
        <v/>
      </c>
      <c r="P776" s="22" t="str">
        <f>IF('Log_working_3-way'!$D775="","",C776^('Log_working_3-way'!$D775))</f>
        <v/>
      </c>
    </row>
    <row r="777" spans="4:16">
      <c r="D777" s="20" t="str">
        <f t="shared" si="12"/>
        <v/>
      </c>
      <c r="E777" s="17" t="str">
        <f>IF(OR($A777="",$B777="",$C777=""),"",A777*'MPTO_working_3-way'!$I776)</f>
        <v/>
      </c>
      <c r="F777" s="21" t="str">
        <f>IF(OR($A777="",$B777="",$C777=""),"",B777*'MPTO_working_3-way'!$I776)</f>
        <v/>
      </c>
      <c r="G777" s="22" t="str">
        <f>IF(OR($A777="",$B777="",$C777=""),"",C777*'MPTO_working_3-way'!$I776)</f>
        <v/>
      </c>
      <c r="H777" s="17" t="str">
        <f>IF(OR($A777="",$B777="",$C777=""),"",'MPTO_working_3-way'!E776)</f>
        <v/>
      </c>
      <c r="I777" s="21" t="str">
        <f>IF(OR($A777="",$B777="",$C777=""),"",'MPTO_working_3-way'!F776)</f>
        <v/>
      </c>
      <c r="J777" s="22" t="str">
        <f>IF(OR($A777="",$B777="",$C777=""),"",'MPTO_working_3-way'!G776)</f>
        <v/>
      </c>
      <c r="K777" s="17" t="str">
        <f>IF(OR($A777="",$B777="",$C777=""),"",'OddsRatio_working_3-way'!H776)</f>
        <v/>
      </c>
      <c r="L777" s="21" t="str">
        <f>IF(OR($A777="",$B777="",$C777=""),"",'OddsRatio_working_3-way'!I776)</f>
        <v/>
      </c>
      <c r="M777" s="22" t="str">
        <f>IF(OR($A777="",$B777="",$C777=""),"",'OddsRatio_working_3-way'!J776)</f>
        <v/>
      </c>
      <c r="N777" s="17" t="str">
        <f>IF('Log_working_3-way'!$D776="","",A777^('Log_working_3-way'!$D776))</f>
        <v/>
      </c>
      <c r="O777" s="21" t="str">
        <f>IF('Log_working_3-way'!$D776="","",B777^('Log_working_3-way'!$D776))</f>
        <v/>
      </c>
      <c r="P777" s="22" t="str">
        <f>IF('Log_working_3-way'!$D776="","",C777^('Log_working_3-way'!$D776))</f>
        <v/>
      </c>
    </row>
    <row r="778" spans="4:16">
      <c r="D778" s="20" t="str">
        <f t="shared" si="12"/>
        <v/>
      </c>
      <c r="E778" s="17" t="str">
        <f>IF(OR($A778="",$B778="",$C778=""),"",A778*'MPTO_working_3-way'!$I777)</f>
        <v/>
      </c>
      <c r="F778" s="21" t="str">
        <f>IF(OR($A778="",$B778="",$C778=""),"",B778*'MPTO_working_3-way'!$I777)</f>
        <v/>
      </c>
      <c r="G778" s="22" t="str">
        <f>IF(OR($A778="",$B778="",$C778=""),"",C778*'MPTO_working_3-way'!$I777)</f>
        <v/>
      </c>
      <c r="H778" s="17" t="str">
        <f>IF(OR($A778="",$B778="",$C778=""),"",'MPTO_working_3-way'!E777)</f>
        <v/>
      </c>
      <c r="I778" s="21" t="str">
        <f>IF(OR($A778="",$B778="",$C778=""),"",'MPTO_working_3-way'!F777)</f>
        <v/>
      </c>
      <c r="J778" s="22" t="str">
        <f>IF(OR($A778="",$B778="",$C778=""),"",'MPTO_working_3-way'!G777)</f>
        <v/>
      </c>
      <c r="K778" s="17" t="str">
        <f>IF(OR($A778="",$B778="",$C778=""),"",'OddsRatio_working_3-way'!H777)</f>
        <v/>
      </c>
      <c r="L778" s="21" t="str">
        <f>IF(OR($A778="",$B778="",$C778=""),"",'OddsRatio_working_3-way'!I777)</f>
        <v/>
      </c>
      <c r="M778" s="22" t="str">
        <f>IF(OR($A778="",$B778="",$C778=""),"",'OddsRatio_working_3-way'!J777)</f>
        <v/>
      </c>
      <c r="N778" s="17" t="str">
        <f>IF('Log_working_3-way'!$D777="","",A778^('Log_working_3-way'!$D777))</f>
        <v/>
      </c>
      <c r="O778" s="21" t="str">
        <f>IF('Log_working_3-way'!$D777="","",B778^('Log_working_3-way'!$D777))</f>
        <v/>
      </c>
      <c r="P778" s="22" t="str">
        <f>IF('Log_working_3-way'!$D777="","",C778^('Log_working_3-way'!$D777))</f>
        <v/>
      </c>
    </row>
    <row r="779" spans="4:16">
      <c r="D779" s="20" t="str">
        <f t="shared" si="12"/>
        <v/>
      </c>
      <c r="E779" s="17" t="str">
        <f>IF(OR($A779="",$B779="",$C779=""),"",A779*'MPTO_working_3-way'!$I778)</f>
        <v/>
      </c>
      <c r="F779" s="21" t="str">
        <f>IF(OR($A779="",$B779="",$C779=""),"",B779*'MPTO_working_3-way'!$I778)</f>
        <v/>
      </c>
      <c r="G779" s="22" t="str">
        <f>IF(OR($A779="",$B779="",$C779=""),"",C779*'MPTO_working_3-way'!$I778)</f>
        <v/>
      </c>
      <c r="H779" s="17" t="str">
        <f>IF(OR($A779="",$B779="",$C779=""),"",'MPTO_working_3-way'!E778)</f>
        <v/>
      </c>
      <c r="I779" s="21" t="str">
        <f>IF(OR($A779="",$B779="",$C779=""),"",'MPTO_working_3-way'!F778)</f>
        <v/>
      </c>
      <c r="J779" s="22" t="str">
        <f>IF(OR($A779="",$B779="",$C779=""),"",'MPTO_working_3-way'!G778)</f>
        <v/>
      </c>
      <c r="K779" s="17" t="str">
        <f>IF(OR($A779="",$B779="",$C779=""),"",'OddsRatio_working_3-way'!H778)</f>
        <v/>
      </c>
      <c r="L779" s="21" t="str">
        <f>IF(OR($A779="",$B779="",$C779=""),"",'OddsRatio_working_3-way'!I778)</f>
        <v/>
      </c>
      <c r="M779" s="22" t="str">
        <f>IF(OR($A779="",$B779="",$C779=""),"",'OddsRatio_working_3-way'!J778)</f>
        <v/>
      </c>
      <c r="N779" s="17" t="str">
        <f>IF('Log_working_3-way'!$D778="","",A779^('Log_working_3-way'!$D778))</f>
        <v/>
      </c>
      <c r="O779" s="21" t="str">
        <f>IF('Log_working_3-way'!$D778="","",B779^('Log_working_3-way'!$D778))</f>
        <v/>
      </c>
      <c r="P779" s="22" t="str">
        <f>IF('Log_working_3-way'!$D778="","",C779^('Log_working_3-way'!$D778))</f>
        <v/>
      </c>
    </row>
    <row r="780" spans="4:16">
      <c r="D780" s="20" t="str">
        <f t="shared" si="12"/>
        <v/>
      </c>
      <c r="E780" s="17" t="str">
        <f>IF(OR($A780="",$B780="",$C780=""),"",A780*'MPTO_working_3-way'!$I779)</f>
        <v/>
      </c>
      <c r="F780" s="21" t="str">
        <f>IF(OR($A780="",$B780="",$C780=""),"",B780*'MPTO_working_3-way'!$I779)</f>
        <v/>
      </c>
      <c r="G780" s="22" t="str">
        <f>IF(OR($A780="",$B780="",$C780=""),"",C780*'MPTO_working_3-way'!$I779)</f>
        <v/>
      </c>
      <c r="H780" s="17" t="str">
        <f>IF(OR($A780="",$B780="",$C780=""),"",'MPTO_working_3-way'!E779)</f>
        <v/>
      </c>
      <c r="I780" s="21" t="str">
        <f>IF(OR($A780="",$B780="",$C780=""),"",'MPTO_working_3-way'!F779)</f>
        <v/>
      </c>
      <c r="J780" s="22" t="str">
        <f>IF(OR($A780="",$B780="",$C780=""),"",'MPTO_working_3-way'!G779)</f>
        <v/>
      </c>
      <c r="K780" s="17" t="str">
        <f>IF(OR($A780="",$B780="",$C780=""),"",'OddsRatio_working_3-way'!H779)</f>
        <v/>
      </c>
      <c r="L780" s="21" t="str">
        <f>IF(OR($A780="",$B780="",$C780=""),"",'OddsRatio_working_3-way'!I779)</f>
        <v/>
      </c>
      <c r="M780" s="22" t="str">
        <f>IF(OR($A780="",$B780="",$C780=""),"",'OddsRatio_working_3-way'!J779)</f>
        <v/>
      </c>
      <c r="N780" s="17" t="str">
        <f>IF('Log_working_3-way'!$D779="","",A780^('Log_working_3-way'!$D779))</f>
        <v/>
      </c>
      <c r="O780" s="21" t="str">
        <f>IF('Log_working_3-way'!$D779="","",B780^('Log_working_3-way'!$D779))</f>
        <v/>
      </c>
      <c r="P780" s="22" t="str">
        <f>IF('Log_working_3-way'!$D779="","",C780^('Log_working_3-way'!$D779))</f>
        <v/>
      </c>
    </row>
    <row r="781" spans="4:16">
      <c r="D781" s="20" t="str">
        <f t="shared" si="12"/>
        <v/>
      </c>
      <c r="E781" s="17" t="str">
        <f>IF(OR($A781="",$B781="",$C781=""),"",A781*'MPTO_working_3-way'!$I780)</f>
        <v/>
      </c>
      <c r="F781" s="21" t="str">
        <f>IF(OR($A781="",$B781="",$C781=""),"",B781*'MPTO_working_3-way'!$I780)</f>
        <v/>
      </c>
      <c r="G781" s="22" t="str">
        <f>IF(OR($A781="",$B781="",$C781=""),"",C781*'MPTO_working_3-way'!$I780)</f>
        <v/>
      </c>
      <c r="H781" s="17" t="str">
        <f>IF(OR($A781="",$B781="",$C781=""),"",'MPTO_working_3-way'!E780)</f>
        <v/>
      </c>
      <c r="I781" s="21" t="str">
        <f>IF(OR($A781="",$B781="",$C781=""),"",'MPTO_working_3-way'!F780)</f>
        <v/>
      </c>
      <c r="J781" s="22" t="str">
        <f>IF(OR($A781="",$B781="",$C781=""),"",'MPTO_working_3-way'!G780)</f>
        <v/>
      </c>
      <c r="K781" s="17" t="str">
        <f>IF(OR($A781="",$B781="",$C781=""),"",'OddsRatio_working_3-way'!H780)</f>
        <v/>
      </c>
      <c r="L781" s="21" t="str">
        <f>IF(OR($A781="",$B781="",$C781=""),"",'OddsRatio_working_3-way'!I780)</f>
        <v/>
      </c>
      <c r="M781" s="22" t="str">
        <f>IF(OR($A781="",$B781="",$C781=""),"",'OddsRatio_working_3-way'!J780)</f>
        <v/>
      </c>
      <c r="N781" s="17" t="str">
        <f>IF('Log_working_3-way'!$D780="","",A781^('Log_working_3-way'!$D780))</f>
        <v/>
      </c>
      <c r="O781" s="21" t="str">
        <f>IF('Log_working_3-way'!$D780="","",B781^('Log_working_3-way'!$D780))</f>
        <v/>
      </c>
      <c r="P781" s="22" t="str">
        <f>IF('Log_working_3-way'!$D780="","",C781^('Log_working_3-way'!$D780))</f>
        <v/>
      </c>
    </row>
    <row r="782" spans="4:16">
      <c r="D782" s="20" t="str">
        <f t="shared" si="12"/>
        <v/>
      </c>
      <c r="E782" s="17" t="str">
        <f>IF(OR($A782="",$B782="",$C782=""),"",A782*'MPTO_working_3-way'!$I781)</f>
        <v/>
      </c>
      <c r="F782" s="21" t="str">
        <f>IF(OR($A782="",$B782="",$C782=""),"",B782*'MPTO_working_3-way'!$I781)</f>
        <v/>
      </c>
      <c r="G782" s="22" t="str">
        <f>IF(OR($A782="",$B782="",$C782=""),"",C782*'MPTO_working_3-way'!$I781)</f>
        <v/>
      </c>
      <c r="H782" s="17" t="str">
        <f>IF(OR($A782="",$B782="",$C782=""),"",'MPTO_working_3-way'!E781)</f>
        <v/>
      </c>
      <c r="I782" s="21" t="str">
        <f>IF(OR($A782="",$B782="",$C782=""),"",'MPTO_working_3-way'!F781)</f>
        <v/>
      </c>
      <c r="J782" s="22" t="str">
        <f>IF(OR($A782="",$B782="",$C782=""),"",'MPTO_working_3-way'!G781)</f>
        <v/>
      </c>
      <c r="K782" s="17" t="str">
        <f>IF(OR($A782="",$B782="",$C782=""),"",'OddsRatio_working_3-way'!H781)</f>
        <v/>
      </c>
      <c r="L782" s="21" t="str">
        <f>IF(OR($A782="",$B782="",$C782=""),"",'OddsRatio_working_3-way'!I781)</f>
        <v/>
      </c>
      <c r="M782" s="22" t="str">
        <f>IF(OR($A782="",$B782="",$C782=""),"",'OddsRatio_working_3-way'!J781)</f>
        <v/>
      </c>
      <c r="N782" s="17" t="str">
        <f>IF('Log_working_3-way'!$D781="","",A782^('Log_working_3-way'!$D781))</f>
        <v/>
      </c>
      <c r="O782" s="21" t="str">
        <f>IF('Log_working_3-way'!$D781="","",B782^('Log_working_3-way'!$D781))</f>
        <v/>
      </c>
      <c r="P782" s="22" t="str">
        <f>IF('Log_working_3-way'!$D781="","",C782^('Log_working_3-way'!$D781))</f>
        <v/>
      </c>
    </row>
    <row r="783" spans="4:16">
      <c r="D783" s="20" t="str">
        <f t="shared" si="12"/>
        <v/>
      </c>
      <c r="E783" s="17" t="str">
        <f>IF(OR($A783="",$B783="",$C783=""),"",A783*'MPTO_working_3-way'!$I782)</f>
        <v/>
      </c>
      <c r="F783" s="21" t="str">
        <f>IF(OR($A783="",$B783="",$C783=""),"",B783*'MPTO_working_3-way'!$I782)</f>
        <v/>
      </c>
      <c r="G783" s="22" t="str">
        <f>IF(OR($A783="",$B783="",$C783=""),"",C783*'MPTO_working_3-way'!$I782)</f>
        <v/>
      </c>
      <c r="H783" s="17" t="str">
        <f>IF(OR($A783="",$B783="",$C783=""),"",'MPTO_working_3-way'!E782)</f>
        <v/>
      </c>
      <c r="I783" s="21" t="str">
        <f>IF(OR($A783="",$B783="",$C783=""),"",'MPTO_working_3-way'!F782)</f>
        <v/>
      </c>
      <c r="J783" s="22" t="str">
        <f>IF(OR($A783="",$B783="",$C783=""),"",'MPTO_working_3-way'!G782)</f>
        <v/>
      </c>
      <c r="K783" s="17" t="str">
        <f>IF(OR($A783="",$B783="",$C783=""),"",'OddsRatio_working_3-way'!H782)</f>
        <v/>
      </c>
      <c r="L783" s="21" t="str">
        <f>IF(OR($A783="",$B783="",$C783=""),"",'OddsRatio_working_3-way'!I782)</f>
        <v/>
      </c>
      <c r="M783" s="22" t="str">
        <f>IF(OR($A783="",$B783="",$C783=""),"",'OddsRatio_working_3-way'!J782)</f>
        <v/>
      </c>
      <c r="N783" s="17" t="str">
        <f>IF('Log_working_3-way'!$D782="","",A783^('Log_working_3-way'!$D782))</f>
        <v/>
      </c>
      <c r="O783" s="21" t="str">
        <f>IF('Log_working_3-way'!$D782="","",B783^('Log_working_3-way'!$D782))</f>
        <v/>
      </c>
      <c r="P783" s="22" t="str">
        <f>IF('Log_working_3-way'!$D782="","",C783^('Log_working_3-way'!$D782))</f>
        <v/>
      </c>
    </row>
    <row r="784" spans="4:16">
      <c r="D784" s="20" t="str">
        <f t="shared" si="12"/>
        <v/>
      </c>
      <c r="E784" s="17" t="str">
        <f>IF(OR($A784="",$B784="",$C784=""),"",A784*'MPTO_working_3-way'!$I783)</f>
        <v/>
      </c>
      <c r="F784" s="21" t="str">
        <f>IF(OR($A784="",$B784="",$C784=""),"",B784*'MPTO_working_3-way'!$I783)</f>
        <v/>
      </c>
      <c r="G784" s="22" t="str">
        <f>IF(OR($A784="",$B784="",$C784=""),"",C784*'MPTO_working_3-way'!$I783)</f>
        <v/>
      </c>
      <c r="H784" s="17" t="str">
        <f>IF(OR($A784="",$B784="",$C784=""),"",'MPTO_working_3-way'!E783)</f>
        <v/>
      </c>
      <c r="I784" s="21" t="str">
        <f>IF(OR($A784="",$B784="",$C784=""),"",'MPTO_working_3-way'!F783)</f>
        <v/>
      </c>
      <c r="J784" s="22" t="str">
        <f>IF(OR($A784="",$B784="",$C784=""),"",'MPTO_working_3-way'!G783)</f>
        <v/>
      </c>
      <c r="K784" s="17" t="str">
        <f>IF(OR($A784="",$B784="",$C784=""),"",'OddsRatio_working_3-way'!H783)</f>
        <v/>
      </c>
      <c r="L784" s="21" t="str">
        <f>IF(OR($A784="",$B784="",$C784=""),"",'OddsRatio_working_3-way'!I783)</f>
        <v/>
      </c>
      <c r="M784" s="22" t="str">
        <f>IF(OR($A784="",$B784="",$C784=""),"",'OddsRatio_working_3-way'!J783)</f>
        <v/>
      </c>
      <c r="N784" s="17" t="str">
        <f>IF('Log_working_3-way'!$D783="","",A784^('Log_working_3-way'!$D783))</f>
        <v/>
      </c>
      <c r="O784" s="21" t="str">
        <f>IF('Log_working_3-way'!$D783="","",B784^('Log_working_3-way'!$D783))</f>
        <v/>
      </c>
      <c r="P784" s="22" t="str">
        <f>IF('Log_working_3-way'!$D783="","",C784^('Log_working_3-way'!$D783))</f>
        <v/>
      </c>
    </row>
    <row r="785" spans="4:16">
      <c r="D785" s="20" t="str">
        <f t="shared" si="12"/>
        <v/>
      </c>
      <c r="E785" s="17" t="str">
        <f>IF(OR($A785="",$B785="",$C785=""),"",A785*'MPTO_working_3-way'!$I784)</f>
        <v/>
      </c>
      <c r="F785" s="21" t="str">
        <f>IF(OR($A785="",$B785="",$C785=""),"",B785*'MPTO_working_3-way'!$I784)</f>
        <v/>
      </c>
      <c r="G785" s="22" t="str">
        <f>IF(OR($A785="",$B785="",$C785=""),"",C785*'MPTO_working_3-way'!$I784)</f>
        <v/>
      </c>
      <c r="H785" s="17" t="str">
        <f>IF(OR($A785="",$B785="",$C785=""),"",'MPTO_working_3-way'!E784)</f>
        <v/>
      </c>
      <c r="I785" s="21" t="str">
        <f>IF(OR($A785="",$B785="",$C785=""),"",'MPTO_working_3-way'!F784)</f>
        <v/>
      </c>
      <c r="J785" s="22" t="str">
        <f>IF(OR($A785="",$B785="",$C785=""),"",'MPTO_working_3-way'!G784)</f>
        <v/>
      </c>
      <c r="K785" s="17" t="str">
        <f>IF(OR($A785="",$B785="",$C785=""),"",'OddsRatio_working_3-way'!H784)</f>
        <v/>
      </c>
      <c r="L785" s="21" t="str">
        <f>IF(OR($A785="",$B785="",$C785=""),"",'OddsRatio_working_3-way'!I784)</f>
        <v/>
      </c>
      <c r="M785" s="22" t="str">
        <f>IF(OR($A785="",$B785="",$C785=""),"",'OddsRatio_working_3-way'!J784)</f>
        <v/>
      </c>
      <c r="N785" s="17" t="str">
        <f>IF('Log_working_3-way'!$D784="","",A785^('Log_working_3-way'!$D784))</f>
        <v/>
      </c>
      <c r="O785" s="21" t="str">
        <f>IF('Log_working_3-way'!$D784="","",B785^('Log_working_3-way'!$D784))</f>
        <v/>
      </c>
      <c r="P785" s="22" t="str">
        <f>IF('Log_working_3-way'!$D784="","",C785^('Log_working_3-way'!$D784))</f>
        <v/>
      </c>
    </row>
    <row r="786" spans="4:16">
      <c r="D786" s="20" t="str">
        <f t="shared" si="12"/>
        <v/>
      </c>
      <c r="E786" s="17" t="str">
        <f>IF(OR($A786="",$B786="",$C786=""),"",A786*'MPTO_working_3-way'!$I785)</f>
        <v/>
      </c>
      <c r="F786" s="21" t="str">
        <f>IF(OR($A786="",$B786="",$C786=""),"",B786*'MPTO_working_3-way'!$I785)</f>
        <v/>
      </c>
      <c r="G786" s="22" t="str">
        <f>IF(OR($A786="",$B786="",$C786=""),"",C786*'MPTO_working_3-way'!$I785)</f>
        <v/>
      </c>
      <c r="H786" s="17" t="str">
        <f>IF(OR($A786="",$B786="",$C786=""),"",'MPTO_working_3-way'!E785)</f>
        <v/>
      </c>
      <c r="I786" s="21" t="str">
        <f>IF(OR($A786="",$B786="",$C786=""),"",'MPTO_working_3-way'!F785)</f>
        <v/>
      </c>
      <c r="J786" s="22" t="str">
        <f>IF(OR($A786="",$B786="",$C786=""),"",'MPTO_working_3-way'!G785)</f>
        <v/>
      </c>
      <c r="K786" s="17" t="str">
        <f>IF(OR($A786="",$B786="",$C786=""),"",'OddsRatio_working_3-way'!H785)</f>
        <v/>
      </c>
      <c r="L786" s="21" t="str">
        <f>IF(OR($A786="",$B786="",$C786=""),"",'OddsRatio_working_3-way'!I785)</f>
        <v/>
      </c>
      <c r="M786" s="22" t="str">
        <f>IF(OR($A786="",$B786="",$C786=""),"",'OddsRatio_working_3-way'!J785)</f>
        <v/>
      </c>
      <c r="N786" s="17" t="str">
        <f>IF('Log_working_3-way'!$D785="","",A786^('Log_working_3-way'!$D785))</f>
        <v/>
      </c>
      <c r="O786" s="21" t="str">
        <f>IF('Log_working_3-way'!$D785="","",B786^('Log_working_3-way'!$D785))</f>
        <v/>
      </c>
      <c r="P786" s="22" t="str">
        <f>IF('Log_working_3-way'!$D785="","",C786^('Log_working_3-way'!$D785))</f>
        <v/>
      </c>
    </row>
    <row r="787" spans="4:16">
      <c r="D787" s="20" t="str">
        <f t="shared" si="12"/>
        <v/>
      </c>
      <c r="E787" s="17" t="str">
        <f>IF(OR($A787="",$B787="",$C787=""),"",A787*'MPTO_working_3-way'!$I786)</f>
        <v/>
      </c>
      <c r="F787" s="21" t="str">
        <f>IF(OR($A787="",$B787="",$C787=""),"",B787*'MPTO_working_3-way'!$I786)</f>
        <v/>
      </c>
      <c r="G787" s="22" t="str">
        <f>IF(OR($A787="",$B787="",$C787=""),"",C787*'MPTO_working_3-way'!$I786)</f>
        <v/>
      </c>
      <c r="H787" s="17" t="str">
        <f>IF(OR($A787="",$B787="",$C787=""),"",'MPTO_working_3-way'!E786)</f>
        <v/>
      </c>
      <c r="I787" s="21" t="str">
        <f>IF(OR($A787="",$B787="",$C787=""),"",'MPTO_working_3-way'!F786)</f>
        <v/>
      </c>
      <c r="J787" s="22" t="str">
        <f>IF(OR($A787="",$B787="",$C787=""),"",'MPTO_working_3-way'!G786)</f>
        <v/>
      </c>
      <c r="K787" s="17" t="str">
        <f>IF(OR($A787="",$B787="",$C787=""),"",'OddsRatio_working_3-way'!H786)</f>
        <v/>
      </c>
      <c r="L787" s="21" t="str">
        <f>IF(OR($A787="",$B787="",$C787=""),"",'OddsRatio_working_3-way'!I786)</f>
        <v/>
      </c>
      <c r="M787" s="22" t="str">
        <f>IF(OR($A787="",$B787="",$C787=""),"",'OddsRatio_working_3-way'!J786)</f>
        <v/>
      </c>
      <c r="N787" s="17" t="str">
        <f>IF('Log_working_3-way'!$D786="","",A787^('Log_working_3-way'!$D786))</f>
        <v/>
      </c>
      <c r="O787" s="21" t="str">
        <f>IF('Log_working_3-way'!$D786="","",B787^('Log_working_3-way'!$D786))</f>
        <v/>
      </c>
      <c r="P787" s="22" t="str">
        <f>IF('Log_working_3-way'!$D786="","",C787^('Log_working_3-way'!$D786))</f>
        <v/>
      </c>
    </row>
    <row r="788" spans="4:16">
      <c r="D788" s="20" t="str">
        <f t="shared" si="12"/>
        <v/>
      </c>
      <c r="E788" s="17" t="str">
        <f>IF(OR($A788="",$B788="",$C788=""),"",A788*'MPTO_working_3-way'!$I787)</f>
        <v/>
      </c>
      <c r="F788" s="21" t="str">
        <f>IF(OR($A788="",$B788="",$C788=""),"",B788*'MPTO_working_3-way'!$I787)</f>
        <v/>
      </c>
      <c r="G788" s="22" t="str">
        <f>IF(OR($A788="",$B788="",$C788=""),"",C788*'MPTO_working_3-way'!$I787)</f>
        <v/>
      </c>
      <c r="H788" s="17" t="str">
        <f>IF(OR($A788="",$B788="",$C788=""),"",'MPTO_working_3-way'!E787)</f>
        <v/>
      </c>
      <c r="I788" s="21" t="str">
        <f>IF(OR($A788="",$B788="",$C788=""),"",'MPTO_working_3-way'!F787)</f>
        <v/>
      </c>
      <c r="J788" s="22" t="str">
        <f>IF(OR($A788="",$B788="",$C788=""),"",'MPTO_working_3-way'!G787)</f>
        <v/>
      </c>
      <c r="K788" s="17" t="str">
        <f>IF(OR($A788="",$B788="",$C788=""),"",'OddsRatio_working_3-way'!H787)</f>
        <v/>
      </c>
      <c r="L788" s="21" t="str">
        <f>IF(OR($A788="",$B788="",$C788=""),"",'OddsRatio_working_3-way'!I787)</f>
        <v/>
      </c>
      <c r="M788" s="22" t="str">
        <f>IF(OR($A788="",$B788="",$C788=""),"",'OddsRatio_working_3-way'!J787)</f>
        <v/>
      </c>
      <c r="N788" s="17" t="str">
        <f>IF('Log_working_3-way'!$D787="","",A788^('Log_working_3-way'!$D787))</f>
        <v/>
      </c>
      <c r="O788" s="21" t="str">
        <f>IF('Log_working_3-way'!$D787="","",B788^('Log_working_3-way'!$D787))</f>
        <v/>
      </c>
      <c r="P788" s="22" t="str">
        <f>IF('Log_working_3-way'!$D787="","",C788^('Log_working_3-way'!$D787))</f>
        <v/>
      </c>
    </row>
    <row r="789" spans="4:16">
      <c r="D789" s="20" t="str">
        <f t="shared" si="12"/>
        <v/>
      </c>
      <c r="E789" s="17" t="str">
        <f>IF(OR($A789="",$B789="",$C789=""),"",A789*'MPTO_working_3-way'!$I788)</f>
        <v/>
      </c>
      <c r="F789" s="21" t="str">
        <f>IF(OR($A789="",$B789="",$C789=""),"",B789*'MPTO_working_3-way'!$I788)</f>
        <v/>
      </c>
      <c r="G789" s="22" t="str">
        <f>IF(OR($A789="",$B789="",$C789=""),"",C789*'MPTO_working_3-way'!$I788)</f>
        <v/>
      </c>
      <c r="H789" s="17" t="str">
        <f>IF(OR($A789="",$B789="",$C789=""),"",'MPTO_working_3-way'!E788)</f>
        <v/>
      </c>
      <c r="I789" s="21" t="str">
        <f>IF(OR($A789="",$B789="",$C789=""),"",'MPTO_working_3-way'!F788)</f>
        <v/>
      </c>
      <c r="J789" s="22" t="str">
        <f>IF(OR($A789="",$B789="",$C789=""),"",'MPTO_working_3-way'!G788)</f>
        <v/>
      </c>
      <c r="K789" s="17" t="str">
        <f>IF(OR($A789="",$B789="",$C789=""),"",'OddsRatio_working_3-way'!H788)</f>
        <v/>
      </c>
      <c r="L789" s="21" t="str">
        <f>IF(OR($A789="",$B789="",$C789=""),"",'OddsRatio_working_3-way'!I788)</f>
        <v/>
      </c>
      <c r="M789" s="22" t="str">
        <f>IF(OR($A789="",$B789="",$C789=""),"",'OddsRatio_working_3-way'!J788)</f>
        <v/>
      </c>
      <c r="N789" s="17" t="str">
        <f>IF('Log_working_3-way'!$D788="","",A789^('Log_working_3-way'!$D788))</f>
        <v/>
      </c>
      <c r="O789" s="21" t="str">
        <f>IF('Log_working_3-way'!$D788="","",B789^('Log_working_3-way'!$D788))</f>
        <v/>
      </c>
      <c r="P789" s="22" t="str">
        <f>IF('Log_working_3-way'!$D788="","",C789^('Log_working_3-way'!$D788))</f>
        <v/>
      </c>
    </row>
    <row r="790" spans="4:16">
      <c r="D790" s="20" t="str">
        <f t="shared" si="12"/>
        <v/>
      </c>
      <c r="E790" s="17" t="str">
        <f>IF(OR($A790="",$B790="",$C790=""),"",A790*'MPTO_working_3-way'!$I789)</f>
        <v/>
      </c>
      <c r="F790" s="21" t="str">
        <f>IF(OR($A790="",$B790="",$C790=""),"",B790*'MPTO_working_3-way'!$I789)</f>
        <v/>
      </c>
      <c r="G790" s="22" t="str">
        <f>IF(OR($A790="",$B790="",$C790=""),"",C790*'MPTO_working_3-way'!$I789)</f>
        <v/>
      </c>
      <c r="H790" s="17" t="str">
        <f>IF(OR($A790="",$B790="",$C790=""),"",'MPTO_working_3-way'!E789)</f>
        <v/>
      </c>
      <c r="I790" s="21" t="str">
        <f>IF(OR($A790="",$B790="",$C790=""),"",'MPTO_working_3-way'!F789)</f>
        <v/>
      </c>
      <c r="J790" s="22" t="str">
        <f>IF(OR($A790="",$B790="",$C790=""),"",'MPTO_working_3-way'!G789)</f>
        <v/>
      </c>
      <c r="K790" s="17" t="str">
        <f>IF(OR($A790="",$B790="",$C790=""),"",'OddsRatio_working_3-way'!H789)</f>
        <v/>
      </c>
      <c r="L790" s="21" t="str">
        <f>IF(OR($A790="",$B790="",$C790=""),"",'OddsRatio_working_3-way'!I789)</f>
        <v/>
      </c>
      <c r="M790" s="22" t="str">
        <f>IF(OR($A790="",$B790="",$C790=""),"",'OddsRatio_working_3-way'!J789)</f>
        <v/>
      </c>
      <c r="N790" s="17" t="str">
        <f>IF('Log_working_3-way'!$D789="","",A790^('Log_working_3-way'!$D789))</f>
        <v/>
      </c>
      <c r="O790" s="21" t="str">
        <f>IF('Log_working_3-way'!$D789="","",B790^('Log_working_3-way'!$D789))</f>
        <v/>
      </c>
      <c r="P790" s="22" t="str">
        <f>IF('Log_working_3-way'!$D789="","",C790^('Log_working_3-way'!$D789))</f>
        <v/>
      </c>
    </row>
    <row r="791" spans="4:16">
      <c r="D791" s="20" t="str">
        <f t="shared" si="12"/>
        <v/>
      </c>
      <c r="E791" s="17" t="str">
        <f>IF(OR($A791="",$B791="",$C791=""),"",A791*'MPTO_working_3-way'!$I790)</f>
        <v/>
      </c>
      <c r="F791" s="21" t="str">
        <f>IF(OR($A791="",$B791="",$C791=""),"",B791*'MPTO_working_3-way'!$I790)</f>
        <v/>
      </c>
      <c r="G791" s="22" t="str">
        <f>IF(OR($A791="",$B791="",$C791=""),"",C791*'MPTO_working_3-way'!$I790)</f>
        <v/>
      </c>
      <c r="H791" s="17" t="str">
        <f>IF(OR($A791="",$B791="",$C791=""),"",'MPTO_working_3-way'!E790)</f>
        <v/>
      </c>
      <c r="I791" s="21" t="str">
        <f>IF(OR($A791="",$B791="",$C791=""),"",'MPTO_working_3-way'!F790)</f>
        <v/>
      </c>
      <c r="J791" s="22" t="str">
        <f>IF(OR($A791="",$B791="",$C791=""),"",'MPTO_working_3-way'!G790)</f>
        <v/>
      </c>
      <c r="K791" s="17" t="str">
        <f>IF(OR($A791="",$B791="",$C791=""),"",'OddsRatio_working_3-way'!H790)</f>
        <v/>
      </c>
      <c r="L791" s="21" t="str">
        <f>IF(OR($A791="",$B791="",$C791=""),"",'OddsRatio_working_3-way'!I790)</f>
        <v/>
      </c>
      <c r="M791" s="22" t="str">
        <f>IF(OR($A791="",$B791="",$C791=""),"",'OddsRatio_working_3-way'!J790)</f>
        <v/>
      </c>
      <c r="N791" s="17" t="str">
        <f>IF('Log_working_3-way'!$D790="","",A791^('Log_working_3-way'!$D790))</f>
        <v/>
      </c>
      <c r="O791" s="21" t="str">
        <f>IF('Log_working_3-way'!$D790="","",B791^('Log_working_3-way'!$D790))</f>
        <v/>
      </c>
      <c r="P791" s="22" t="str">
        <f>IF('Log_working_3-way'!$D790="","",C791^('Log_working_3-way'!$D790))</f>
        <v/>
      </c>
    </row>
    <row r="792" spans="4:16">
      <c r="D792" s="20" t="str">
        <f t="shared" si="12"/>
        <v/>
      </c>
      <c r="E792" s="17" t="str">
        <f>IF(OR($A792="",$B792="",$C792=""),"",A792*'MPTO_working_3-way'!$I791)</f>
        <v/>
      </c>
      <c r="F792" s="21" t="str">
        <f>IF(OR($A792="",$B792="",$C792=""),"",B792*'MPTO_working_3-way'!$I791)</f>
        <v/>
      </c>
      <c r="G792" s="22" t="str">
        <f>IF(OR($A792="",$B792="",$C792=""),"",C792*'MPTO_working_3-way'!$I791)</f>
        <v/>
      </c>
      <c r="H792" s="17" t="str">
        <f>IF(OR($A792="",$B792="",$C792=""),"",'MPTO_working_3-way'!E791)</f>
        <v/>
      </c>
      <c r="I792" s="21" t="str">
        <f>IF(OR($A792="",$B792="",$C792=""),"",'MPTO_working_3-way'!F791)</f>
        <v/>
      </c>
      <c r="J792" s="22" t="str">
        <f>IF(OR($A792="",$B792="",$C792=""),"",'MPTO_working_3-way'!G791)</f>
        <v/>
      </c>
      <c r="K792" s="17" t="str">
        <f>IF(OR($A792="",$B792="",$C792=""),"",'OddsRatio_working_3-way'!H791)</f>
        <v/>
      </c>
      <c r="L792" s="21" t="str">
        <f>IF(OR($A792="",$B792="",$C792=""),"",'OddsRatio_working_3-way'!I791)</f>
        <v/>
      </c>
      <c r="M792" s="22" t="str">
        <f>IF(OR($A792="",$B792="",$C792=""),"",'OddsRatio_working_3-way'!J791)</f>
        <v/>
      </c>
      <c r="N792" s="17" t="str">
        <f>IF('Log_working_3-way'!$D791="","",A792^('Log_working_3-way'!$D791))</f>
        <v/>
      </c>
      <c r="O792" s="21" t="str">
        <f>IF('Log_working_3-way'!$D791="","",B792^('Log_working_3-way'!$D791))</f>
        <v/>
      </c>
      <c r="P792" s="22" t="str">
        <f>IF('Log_working_3-way'!$D791="","",C792^('Log_working_3-way'!$D791))</f>
        <v/>
      </c>
    </row>
    <row r="793" spans="4:16">
      <c r="D793" s="20" t="str">
        <f t="shared" si="12"/>
        <v/>
      </c>
      <c r="E793" s="17" t="str">
        <f>IF(OR($A793="",$B793="",$C793=""),"",A793*'MPTO_working_3-way'!$I792)</f>
        <v/>
      </c>
      <c r="F793" s="21" t="str">
        <f>IF(OR($A793="",$B793="",$C793=""),"",B793*'MPTO_working_3-way'!$I792)</f>
        <v/>
      </c>
      <c r="G793" s="22" t="str">
        <f>IF(OR($A793="",$B793="",$C793=""),"",C793*'MPTO_working_3-way'!$I792)</f>
        <v/>
      </c>
      <c r="H793" s="17" t="str">
        <f>IF(OR($A793="",$B793="",$C793=""),"",'MPTO_working_3-way'!E792)</f>
        <v/>
      </c>
      <c r="I793" s="21" t="str">
        <f>IF(OR($A793="",$B793="",$C793=""),"",'MPTO_working_3-way'!F792)</f>
        <v/>
      </c>
      <c r="J793" s="22" t="str">
        <f>IF(OR($A793="",$B793="",$C793=""),"",'MPTO_working_3-way'!G792)</f>
        <v/>
      </c>
      <c r="K793" s="17" t="str">
        <f>IF(OR($A793="",$B793="",$C793=""),"",'OddsRatio_working_3-way'!H792)</f>
        <v/>
      </c>
      <c r="L793" s="21" t="str">
        <f>IF(OR($A793="",$B793="",$C793=""),"",'OddsRatio_working_3-way'!I792)</f>
        <v/>
      </c>
      <c r="M793" s="22" t="str">
        <f>IF(OR($A793="",$B793="",$C793=""),"",'OddsRatio_working_3-way'!J792)</f>
        <v/>
      </c>
      <c r="N793" s="17" t="str">
        <f>IF('Log_working_3-way'!$D792="","",A793^('Log_working_3-way'!$D792))</f>
        <v/>
      </c>
      <c r="O793" s="21" t="str">
        <f>IF('Log_working_3-way'!$D792="","",B793^('Log_working_3-way'!$D792))</f>
        <v/>
      </c>
      <c r="P793" s="22" t="str">
        <f>IF('Log_working_3-way'!$D792="","",C793^('Log_working_3-way'!$D792))</f>
        <v/>
      </c>
    </row>
    <row r="794" spans="4:16">
      <c r="D794" s="20" t="str">
        <f t="shared" si="12"/>
        <v/>
      </c>
      <c r="E794" s="17" t="str">
        <f>IF(OR($A794="",$B794="",$C794=""),"",A794*'MPTO_working_3-way'!$I793)</f>
        <v/>
      </c>
      <c r="F794" s="21" t="str">
        <f>IF(OR($A794="",$B794="",$C794=""),"",B794*'MPTO_working_3-way'!$I793)</f>
        <v/>
      </c>
      <c r="G794" s="22" t="str">
        <f>IF(OR($A794="",$B794="",$C794=""),"",C794*'MPTO_working_3-way'!$I793)</f>
        <v/>
      </c>
      <c r="H794" s="17" t="str">
        <f>IF(OR($A794="",$B794="",$C794=""),"",'MPTO_working_3-way'!E793)</f>
        <v/>
      </c>
      <c r="I794" s="21" t="str">
        <f>IF(OR($A794="",$B794="",$C794=""),"",'MPTO_working_3-way'!F793)</f>
        <v/>
      </c>
      <c r="J794" s="22" t="str">
        <f>IF(OR($A794="",$B794="",$C794=""),"",'MPTO_working_3-way'!G793)</f>
        <v/>
      </c>
      <c r="K794" s="17" t="str">
        <f>IF(OR($A794="",$B794="",$C794=""),"",'OddsRatio_working_3-way'!H793)</f>
        <v/>
      </c>
      <c r="L794" s="21" t="str">
        <f>IF(OR($A794="",$B794="",$C794=""),"",'OddsRatio_working_3-way'!I793)</f>
        <v/>
      </c>
      <c r="M794" s="22" t="str">
        <f>IF(OR($A794="",$B794="",$C794=""),"",'OddsRatio_working_3-way'!J793)</f>
        <v/>
      </c>
      <c r="N794" s="17" t="str">
        <f>IF('Log_working_3-way'!$D793="","",A794^('Log_working_3-way'!$D793))</f>
        <v/>
      </c>
      <c r="O794" s="21" t="str">
        <f>IF('Log_working_3-way'!$D793="","",B794^('Log_working_3-way'!$D793))</f>
        <v/>
      </c>
      <c r="P794" s="22" t="str">
        <f>IF('Log_working_3-way'!$D793="","",C794^('Log_working_3-way'!$D793))</f>
        <v/>
      </c>
    </row>
    <row r="795" spans="4:16">
      <c r="D795" s="20" t="str">
        <f t="shared" si="12"/>
        <v/>
      </c>
      <c r="E795" s="17" t="str">
        <f>IF(OR($A795="",$B795="",$C795=""),"",A795*'MPTO_working_3-way'!$I794)</f>
        <v/>
      </c>
      <c r="F795" s="21" t="str">
        <f>IF(OR($A795="",$B795="",$C795=""),"",B795*'MPTO_working_3-way'!$I794)</f>
        <v/>
      </c>
      <c r="G795" s="22" t="str">
        <f>IF(OR($A795="",$B795="",$C795=""),"",C795*'MPTO_working_3-way'!$I794)</f>
        <v/>
      </c>
      <c r="H795" s="17" t="str">
        <f>IF(OR($A795="",$B795="",$C795=""),"",'MPTO_working_3-way'!E794)</f>
        <v/>
      </c>
      <c r="I795" s="21" t="str">
        <f>IF(OR($A795="",$B795="",$C795=""),"",'MPTO_working_3-way'!F794)</f>
        <v/>
      </c>
      <c r="J795" s="22" t="str">
        <f>IF(OR($A795="",$B795="",$C795=""),"",'MPTO_working_3-way'!G794)</f>
        <v/>
      </c>
      <c r="K795" s="17" t="str">
        <f>IF(OR($A795="",$B795="",$C795=""),"",'OddsRatio_working_3-way'!H794)</f>
        <v/>
      </c>
      <c r="L795" s="21" t="str">
        <f>IF(OR($A795="",$B795="",$C795=""),"",'OddsRatio_working_3-way'!I794)</f>
        <v/>
      </c>
      <c r="M795" s="22" t="str">
        <f>IF(OR($A795="",$B795="",$C795=""),"",'OddsRatio_working_3-way'!J794)</f>
        <v/>
      </c>
      <c r="N795" s="17" t="str">
        <f>IF('Log_working_3-way'!$D794="","",A795^('Log_working_3-way'!$D794))</f>
        <v/>
      </c>
      <c r="O795" s="21" t="str">
        <f>IF('Log_working_3-way'!$D794="","",B795^('Log_working_3-way'!$D794))</f>
        <v/>
      </c>
      <c r="P795" s="22" t="str">
        <f>IF('Log_working_3-way'!$D794="","",C795^('Log_working_3-way'!$D794))</f>
        <v/>
      </c>
    </row>
    <row r="796" spans="4:16">
      <c r="D796" s="20" t="str">
        <f t="shared" si="12"/>
        <v/>
      </c>
      <c r="E796" s="17" t="str">
        <f>IF(OR($A796="",$B796="",$C796=""),"",A796*'MPTO_working_3-way'!$I795)</f>
        <v/>
      </c>
      <c r="F796" s="21" t="str">
        <f>IF(OR($A796="",$B796="",$C796=""),"",B796*'MPTO_working_3-way'!$I795)</f>
        <v/>
      </c>
      <c r="G796" s="22" t="str">
        <f>IF(OR($A796="",$B796="",$C796=""),"",C796*'MPTO_working_3-way'!$I795)</f>
        <v/>
      </c>
      <c r="H796" s="17" t="str">
        <f>IF(OR($A796="",$B796="",$C796=""),"",'MPTO_working_3-way'!E795)</f>
        <v/>
      </c>
      <c r="I796" s="21" t="str">
        <f>IF(OR($A796="",$B796="",$C796=""),"",'MPTO_working_3-way'!F795)</f>
        <v/>
      </c>
      <c r="J796" s="22" t="str">
        <f>IF(OR($A796="",$B796="",$C796=""),"",'MPTO_working_3-way'!G795)</f>
        <v/>
      </c>
      <c r="K796" s="17" t="str">
        <f>IF(OR($A796="",$B796="",$C796=""),"",'OddsRatio_working_3-way'!H795)</f>
        <v/>
      </c>
      <c r="L796" s="21" t="str">
        <f>IF(OR($A796="",$B796="",$C796=""),"",'OddsRatio_working_3-way'!I795)</f>
        <v/>
      </c>
      <c r="M796" s="22" t="str">
        <f>IF(OR($A796="",$B796="",$C796=""),"",'OddsRatio_working_3-way'!J795)</f>
        <v/>
      </c>
      <c r="N796" s="17" t="str">
        <f>IF('Log_working_3-way'!$D795="","",A796^('Log_working_3-way'!$D795))</f>
        <v/>
      </c>
      <c r="O796" s="21" t="str">
        <f>IF('Log_working_3-way'!$D795="","",B796^('Log_working_3-way'!$D795))</f>
        <v/>
      </c>
      <c r="P796" s="22" t="str">
        <f>IF('Log_working_3-way'!$D795="","",C796^('Log_working_3-way'!$D795))</f>
        <v/>
      </c>
    </row>
    <row r="797" spans="4:16">
      <c r="D797" s="20" t="str">
        <f t="shared" si="12"/>
        <v/>
      </c>
      <c r="E797" s="17" t="str">
        <f>IF(OR($A797="",$B797="",$C797=""),"",A797*'MPTO_working_3-way'!$I796)</f>
        <v/>
      </c>
      <c r="F797" s="21" t="str">
        <f>IF(OR($A797="",$B797="",$C797=""),"",B797*'MPTO_working_3-way'!$I796)</f>
        <v/>
      </c>
      <c r="G797" s="22" t="str">
        <f>IF(OR($A797="",$B797="",$C797=""),"",C797*'MPTO_working_3-way'!$I796)</f>
        <v/>
      </c>
      <c r="H797" s="17" t="str">
        <f>IF(OR($A797="",$B797="",$C797=""),"",'MPTO_working_3-way'!E796)</f>
        <v/>
      </c>
      <c r="I797" s="21" t="str">
        <f>IF(OR($A797="",$B797="",$C797=""),"",'MPTO_working_3-way'!F796)</f>
        <v/>
      </c>
      <c r="J797" s="22" t="str">
        <f>IF(OR($A797="",$B797="",$C797=""),"",'MPTO_working_3-way'!G796)</f>
        <v/>
      </c>
      <c r="K797" s="17" t="str">
        <f>IF(OR($A797="",$B797="",$C797=""),"",'OddsRatio_working_3-way'!H796)</f>
        <v/>
      </c>
      <c r="L797" s="21" t="str">
        <f>IF(OR($A797="",$B797="",$C797=""),"",'OddsRatio_working_3-way'!I796)</f>
        <v/>
      </c>
      <c r="M797" s="22" t="str">
        <f>IF(OR($A797="",$B797="",$C797=""),"",'OddsRatio_working_3-way'!J796)</f>
        <v/>
      </c>
      <c r="N797" s="17" t="str">
        <f>IF('Log_working_3-way'!$D796="","",A797^('Log_working_3-way'!$D796))</f>
        <v/>
      </c>
      <c r="O797" s="21" t="str">
        <f>IF('Log_working_3-way'!$D796="","",B797^('Log_working_3-way'!$D796))</f>
        <v/>
      </c>
      <c r="P797" s="22" t="str">
        <f>IF('Log_working_3-way'!$D796="","",C797^('Log_working_3-way'!$D796))</f>
        <v/>
      </c>
    </row>
    <row r="798" spans="4:16">
      <c r="D798" s="20" t="str">
        <f t="shared" si="12"/>
        <v/>
      </c>
      <c r="E798" s="17" t="str">
        <f>IF(OR($A798="",$B798="",$C798=""),"",A798*'MPTO_working_3-way'!$I797)</f>
        <v/>
      </c>
      <c r="F798" s="21" t="str">
        <f>IF(OR($A798="",$B798="",$C798=""),"",B798*'MPTO_working_3-way'!$I797)</f>
        <v/>
      </c>
      <c r="G798" s="22" t="str">
        <f>IF(OR($A798="",$B798="",$C798=""),"",C798*'MPTO_working_3-way'!$I797)</f>
        <v/>
      </c>
      <c r="H798" s="17" t="str">
        <f>IF(OR($A798="",$B798="",$C798=""),"",'MPTO_working_3-way'!E797)</f>
        <v/>
      </c>
      <c r="I798" s="21" t="str">
        <f>IF(OR($A798="",$B798="",$C798=""),"",'MPTO_working_3-way'!F797)</f>
        <v/>
      </c>
      <c r="J798" s="22" t="str">
        <f>IF(OR($A798="",$B798="",$C798=""),"",'MPTO_working_3-way'!G797)</f>
        <v/>
      </c>
      <c r="K798" s="17" t="str">
        <f>IF(OR($A798="",$B798="",$C798=""),"",'OddsRatio_working_3-way'!H797)</f>
        <v/>
      </c>
      <c r="L798" s="21" t="str">
        <f>IF(OR($A798="",$B798="",$C798=""),"",'OddsRatio_working_3-way'!I797)</f>
        <v/>
      </c>
      <c r="M798" s="22" t="str">
        <f>IF(OR($A798="",$B798="",$C798=""),"",'OddsRatio_working_3-way'!J797)</f>
        <v/>
      </c>
      <c r="N798" s="17" t="str">
        <f>IF('Log_working_3-way'!$D797="","",A798^('Log_working_3-way'!$D797))</f>
        <v/>
      </c>
      <c r="O798" s="21" t="str">
        <f>IF('Log_working_3-way'!$D797="","",B798^('Log_working_3-way'!$D797))</f>
        <v/>
      </c>
      <c r="P798" s="22" t="str">
        <f>IF('Log_working_3-way'!$D797="","",C798^('Log_working_3-way'!$D797))</f>
        <v/>
      </c>
    </row>
    <row r="799" spans="4:16">
      <c r="D799" s="20" t="str">
        <f t="shared" si="12"/>
        <v/>
      </c>
      <c r="E799" s="17" t="str">
        <f>IF(OR($A799="",$B799="",$C799=""),"",A799*'MPTO_working_3-way'!$I798)</f>
        <v/>
      </c>
      <c r="F799" s="21" t="str">
        <f>IF(OR($A799="",$B799="",$C799=""),"",B799*'MPTO_working_3-way'!$I798)</f>
        <v/>
      </c>
      <c r="G799" s="22" t="str">
        <f>IF(OR($A799="",$B799="",$C799=""),"",C799*'MPTO_working_3-way'!$I798)</f>
        <v/>
      </c>
      <c r="H799" s="17" t="str">
        <f>IF(OR($A799="",$B799="",$C799=""),"",'MPTO_working_3-way'!E798)</f>
        <v/>
      </c>
      <c r="I799" s="21" t="str">
        <f>IF(OR($A799="",$B799="",$C799=""),"",'MPTO_working_3-way'!F798)</f>
        <v/>
      </c>
      <c r="J799" s="22" t="str">
        <f>IF(OR($A799="",$B799="",$C799=""),"",'MPTO_working_3-way'!G798)</f>
        <v/>
      </c>
      <c r="K799" s="17" t="str">
        <f>IF(OR($A799="",$B799="",$C799=""),"",'OddsRatio_working_3-way'!H798)</f>
        <v/>
      </c>
      <c r="L799" s="21" t="str">
        <f>IF(OR($A799="",$B799="",$C799=""),"",'OddsRatio_working_3-way'!I798)</f>
        <v/>
      </c>
      <c r="M799" s="22" t="str">
        <f>IF(OR($A799="",$B799="",$C799=""),"",'OddsRatio_working_3-way'!J798)</f>
        <v/>
      </c>
      <c r="N799" s="17" t="str">
        <f>IF('Log_working_3-way'!$D798="","",A799^('Log_working_3-way'!$D798))</f>
        <v/>
      </c>
      <c r="O799" s="21" t="str">
        <f>IF('Log_working_3-way'!$D798="","",B799^('Log_working_3-way'!$D798))</f>
        <v/>
      </c>
      <c r="P799" s="22" t="str">
        <f>IF('Log_working_3-way'!$D798="","",C799^('Log_working_3-way'!$D798))</f>
        <v/>
      </c>
    </row>
    <row r="800" spans="4:16">
      <c r="D800" s="20" t="str">
        <f t="shared" si="12"/>
        <v/>
      </c>
      <c r="E800" s="17" t="str">
        <f>IF(OR($A800="",$B800="",$C800=""),"",A800*'MPTO_working_3-way'!$I799)</f>
        <v/>
      </c>
      <c r="F800" s="21" t="str">
        <f>IF(OR($A800="",$B800="",$C800=""),"",B800*'MPTO_working_3-way'!$I799)</f>
        <v/>
      </c>
      <c r="G800" s="22" t="str">
        <f>IF(OR($A800="",$B800="",$C800=""),"",C800*'MPTO_working_3-way'!$I799)</f>
        <v/>
      </c>
      <c r="H800" s="17" t="str">
        <f>IF(OR($A800="",$B800="",$C800=""),"",'MPTO_working_3-way'!E799)</f>
        <v/>
      </c>
      <c r="I800" s="21" t="str">
        <f>IF(OR($A800="",$B800="",$C800=""),"",'MPTO_working_3-way'!F799)</f>
        <v/>
      </c>
      <c r="J800" s="22" t="str">
        <f>IF(OR($A800="",$B800="",$C800=""),"",'MPTO_working_3-way'!G799)</f>
        <v/>
      </c>
      <c r="K800" s="17" t="str">
        <f>IF(OR($A800="",$B800="",$C800=""),"",'OddsRatio_working_3-way'!H799)</f>
        <v/>
      </c>
      <c r="L800" s="21" t="str">
        <f>IF(OR($A800="",$B800="",$C800=""),"",'OddsRatio_working_3-way'!I799)</f>
        <v/>
      </c>
      <c r="M800" s="22" t="str">
        <f>IF(OR($A800="",$B800="",$C800=""),"",'OddsRatio_working_3-way'!J799)</f>
        <v/>
      </c>
      <c r="N800" s="17" t="str">
        <f>IF('Log_working_3-way'!$D799="","",A800^('Log_working_3-way'!$D799))</f>
        <v/>
      </c>
      <c r="O800" s="21" t="str">
        <f>IF('Log_working_3-way'!$D799="","",B800^('Log_working_3-way'!$D799))</f>
        <v/>
      </c>
      <c r="P800" s="22" t="str">
        <f>IF('Log_working_3-way'!$D799="","",C800^('Log_working_3-way'!$D799))</f>
        <v/>
      </c>
    </row>
    <row r="801" spans="4:16">
      <c r="D801" s="20" t="str">
        <f t="shared" si="12"/>
        <v/>
      </c>
      <c r="E801" s="17" t="str">
        <f>IF(OR($A801="",$B801="",$C801=""),"",A801*'MPTO_working_3-way'!$I800)</f>
        <v/>
      </c>
      <c r="F801" s="21" t="str">
        <f>IF(OR($A801="",$B801="",$C801=""),"",B801*'MPTO_working_3-way'!$I800)</f>
        <v/>
      </c>
      <c r="G801" s="22" t="str">
        <f>IF(OR($A801="",$B801="",$C801=""),"",C801*'MPTO_working_3-way'!$I800)</f>
        <v/>
      </c>
      <c r="H801" s="17" t="str">
        <f>IF(OR($A801="",$B801="",$C801=""),"",'MPTO_working_3-way'!E800)</f>
        <v/>
      </c>
      <c r="I801" s="21" t="str">
        <f>IF(OR($A801="",$B801="",$C801=""),"",'MPTO_working_3-way'!F800)</f>
        <v/>
      </c>
      <c r="J801" s="22" t="str">
        <f>IF(OR($A801="",$B801="",$C801=""),"",'MPTO_working_3-way'!G800)</f>
        <v/>
      </c>
      <c r="K801" s="17" t="str">
        <f>IF(OR($A801="",$B801="",$C801=""),"",'OddsRatio_working_3-way'!H800)</f>
        <v/>
      </c>
      <c r="L801" s="21" t="str">
        <f>IF(OR($A801="",$B801="",$C801=""),"",'OddsRatio_working_3-way'!I800)</f>
        <v/>
      </c>
      <c r="M801" s="22" t="str">
        <f>IF(OR($A801="",$B801="",$C801=""),"",'OddsRatio_working_3-way'!J800)</f>
        <v/>
      </c>
      <c r="N801" s="17" t="str">
        <f>IF('Log_working_3-way'!$D800="","",A801^('Log_working_3-way'!$D800))</f>
        <v/>
      </c>
      <c r="O801" s="21" t="str">
        <f>IF('Log_working_3-way'!$D800="","",B801^('Log_working_3-way'!$D800))</f>
        <v/>
      </c>
      <c r="P801" s="22" t="str">
        <f>IF('Log_working_3-way'!$D800="","",C801^('Log_working_3-way'!$D800))</f>
        <v/>
      </c>
    </row>
    <row r="802" spans="4:16">
      <c r="D802" s="20" t="str">
        <f t="shared" si="12"/>
        <v/>
      </c>
      <c r="E802" s="17" t="str">
        <f>IF(OR($A802="",$B802="",$C802=""),"",A802*'MPTO_working_3-way'!$I801)</f>
        <v/>
      </c>
      <c r="F802" s="21" t="str">
        <f>IF(OR($A802="",$B802="",$C802=""),"",B802*'MPTO_working_3-way'!$I801)</f>
        <v/>
      </c>
      <c r="G802" s="22" t="str">
        <f>IF(OR($A802="",$B802="",$C802=""),"",C802*'MPTO_working_3-way'!$I801)</f>
        <v/>
      </c>
      <c r="H802" s="17" t="str">
        <f>IF(OR($A802="",$B802="",$C802=""),"",'MPTO_working_3-way'!E801)</f>
        <v/>
      </c>
      <c r="I802" s="21" t="str">
        <f>IF(OR($A802="",$B802="",$C802=""),"",'MPTO_working_3-way'!F801)</f>
        <v/>
      </c>
      <c r="J802" s="22" t="str">
        <f>IF(OR($A802="",$B802="",$C802=""),"",'MPTO_working_3-way'!G801)</f>
        <v/>
      </c>
      <c r="K802" s="17" t="str">
        <f>IF(OR($A802="",$B802="",$C802=""),"",'OddsRatio_working_3-way'!H801)</f>
        <v/>
      </c>
      <c r="L802" s="21" t="str">
        <f>IF(OR($A802="",$B802="",$C802=""),"",'OddsRatio_working_3-way'!I801)</f>
        <v/>
      </c>
      <c r="M802" s="22" t="str">
        <f>IF(OR($A802="",$B802="",$C802=""),"",'OddsRatio_working_3-way'!J801)</f>
        <v/>
      </c>
      <c r="N802" s="17" t="str">
        <f>IF('Log_working_3-way'!$D801="","",A802^('Log_working_3-way'!$D801))</f>
        <v/>
      </c>
      <c r="O802" s="21" t="str">
        <f>IF('Log_working_3-way'!$D801="","",B802^('Log_working_3-way'!$D801))</f>
        <v/>
      </c>
      <c r="P802" s="22" t="str">
        <f>IF('Log_working_3-way'!$D801="","",C802^('Log_working_3-way'!$D801))</f>
        <v/>
      </c>
    </row>
    <row r="803" spans="4:16">
      <c r="D803" s="20" t="str">
        <f t="shared" si="12"/>
        <v/>
      </c>
      <c r="E803" s="17" t="str">
        <f>IF(OR($A803="",$B803="",$C803=""),"",A803*'MPTO_working_3-way'!$I802)</f>
        <v/>
      </c>
      <c r="F803" s="21" t="str">
        <f>IF(OR($A803="",$B803="",$C803=""),"",B803*'MPTO_working_3-way'!$I802)</f>
        <v/>
      </c>
      <c r="G803" s="22" t="str">
        <f>IF(OR($A803="",$B803="",$C803=""),"",C803*'MPTO_working_3-way'!$I802)</f>
        <v/>
      </c>
      <c r="H803" s="17" t="str">
        <f>IF(OR($A803="",$B803="",$C803=""),"",'MPTO_working_3-way'!E802)</f>
        <v/>
      </c>
      <c r="I803" s="21" t="str">
        <f>IF(OR($A803="",$B803="",$C803=""),"",'MPTO_working_3-way'!F802)</f>
        <v/>
      </c>
      <c r="J803" s="22" t="str">
        <f>IF(OR($A803="",$B803="",$C803=""),"",'MPTO_working_3-way'!G802)</f>
        <v/>
      </c>
      <c r="K803" s="17" t="str">
        <f>IF(OR($A803="",$B803="",$C803=""),"",'OddsRatio_working_3-way'!H802)</f>
        <v/>
      </c>
      <c r="L803" s="21" t="str">
        <f>IF(OR($A803="",$B803="",$C803=""),"",'OddsRatio_working_3-way'!I802)</f>
        <v/>
      </c>
      <c r="M803" s="22" t="str">
        <f>IF(OR($A803="",$B803="",$C803=""),"",'OddsRatio_working_3-way'!J802)</f>
        <v/>
      </c>
      <c r="N803" s="17" t="str">
        <f>IF('Log_working_3-way'!$D802="","",A803^('Log_working_3-way'!$D802))</f>
        <v/>
      </c>
      <c r="O803" s="21" t="str">
        <f>IF('Log_working_3-way'!$D802="","",B803^('Log_working_3-way'!$D802))</f>
        <v/>
      </c>
      <c r="P803" s="22" t="str">
        <f>IF('Log_working_3-way'!$D802="","",C803^('Log_working_3-way'!$D802))</f>
        <v/>
      </c>
    </row>
    <row r="804" spans="4:16">
      <c r="D804" s="20" t="str">
        <f t="shared" si="12"/>
        <v/>
      </c>
      <c r="E804" s="17" t="str">
        <f>IF(OR($A804="",$B804="",$C804=""),"",A804*'MPTO_working_3-way'!$I803)</f>
        <v/>
      </c>
      <c r="F804" s="21" t="str">
        <f>IF(OR($A804="",$B804="",$C804=""),"",B804*'MPTO_working_3-way'!$I803)</f>
        <v/>
      </c>
      <c r="G804" s="22" t="str">
        <f>IF(OR($A804="",$B804="",$C804=""),"",C804*'MPTO_working_3-way'!$I803)</f>
        <v/>
      </c>
      <c r="H804" s="17" t="str">
        <f>IF(OR($A804="",$B804="",$C804=""),"",'MPTO_working_3-way'!E803)</f>
        <v/>
      </c>
      <c r="I804" s="21" t="str">
        <f>IF(OR($A804="",$B804="",$C804=""),"",'MPTO_working_3-way'!F803)</f>
        <v/>
      </c>
      <c r="J804" s="22" t="str">
        <f>IF(OR($A804="",$B804="",$C804=""),"",'MPTO_working_3-way'!G803)</f>
        <v/>
      </c>
      <c r="K804" s="17" t="str">
        <f>IF(OR($A804="",$B804="",$C804=""),"",'OddsRatio_working_3-way'!H803)</f>
        <v/>
      </c>
      <c r="L804" s="21" t="str">
        <f>IF(OR($A804="",$B804="",$C804=""),"",'OddsRatio_working_3-way'!I803)</f>
        <v/>
      </c>
      <c r="M804" s="22" t="str">
        <f>IF(OR($A804="",$B804="",$C804=""),"",'OddsRatio_working_3-way'!J803)</f>
        <v/>
      </c>
      <c r="N804" s="17" t="str">
        <f>IF('Log_working_3-way'!$D803="","",A804^('Log_working_3-way'!$D803))</f>
        <v/>
      </c>
      <c r="O804" s="21" t="str">
        <f>IF('Log_working_3-way'!$D803="","",B804^('Log_working_3-way'!$D803))</f>
        <v/>
      </c>
      <c r="P804" s="22" t="str">
        <f>IF('Log_working_3-way'!$D803="","",C804^('Log_working_3-way'!$D803))</f>
        <v/>
      </c>
    </row>
    <row r="805" spans="4:16">
      <c r="D805" s="20" t="str">
        <f t="shared" si="12"/>
        <v/>
      </c>
      <c r="E805" s="17" t="str">
        <f>IF(OR($A805="",$B805="",$C805=""),"",A805*'MPTO_working_3-way'!$I804)</f>
        <v/>
      </c>
      <c r="F805" s="21" t="str">
        <f>IF(OR($A805="",$B805="",$C805=""),"",B805*'MPTO_working_3-way'!$I804)</f>
        <v/>
      </c>
      <c r="G805" s="22" t="str">
        <f>IF(OR($A805="",$B805="",$C805=""),"",C805*'MPTO_working_3-way'!$I804)</f>
        <v/>
      </c>
      <c r="H805" s="17" t="str">
        <f>IF(OR($A805="",$B805="",$C805=""),"",'MPTO_working_3-way'!E804)</f>
        <v/>
      </c>
      <c r="I805" s="21" t="str">
        <f>IF(OR($A805="",$B805="",$C805=""),"",'MPTO_working_3-way'!F804)</f>
        <v/>
      </c>
      <c r="J805" s="22" t="str">
        <f>IF(OR($A805="",$B805="",$C805=""),"",'MPTO_working_3-way'!G804)</f>
        <v/>
      </c>
      <c r="K805" s="17" t="str">
        <f>IF(OR($A805="",$B805="",$C805=""),"",'OddsRatio_working_3-way'!H804)</f>
        <v/>
      </c>
      <c r="L805" s="21" t="str">
        <f>IF(OR($A805="",$B805="",$C805=""),"",'OddsRatio_working_3-way'!I804)</f>
        <v/>
      </c>
      <c r="M805" s="22" t="str">
        <f>IF(OR($A805="",$B805="",$C805=""),"",'OddsRatio_working_3-way'!J804)</f>
        <v/>
      </c>
      <c r="N805" s="17" t="str">
        <f>IF('Log_working_3-way'!$D804="","",A805^('Log_working_3-way'!$D804))</f>
        <v/>
      </c>
      <c r="O805" s="21" t="str">
        <f>IF('Log_working_3-way'!$D804="","",B805^('Log_working_3-way'!$D804))</f>
        <v/>
      </c>
      <c r="P805" s="22" t="str">
        <f>IF('Log_working_3-way'!$D804="","",C805^('Log_working_3-way'!$D804))</f>
        <v/>
      </c>
    </row>
    <row r="806" spans="4:16">
      <c r="D806" s="20" t="str">
        <f t="shared" si="12"/>
        <v/>
      </c>
      <c r="E806" s="17" t="str">
        <f>IF(OR($A806="",$B806="",$C806=""),"",A806*'MPTO_working_3-way'!$I805)</f>
        <v/>
      </c>
      <c r="F806" s="21" t="str">
        <f>IF(OR($A806="",$B806="",$C806=""),"",B806*'MPTO_working_3-way'!$I805)</f>
        <v/>
      </c>
      <c r="G806" s="22" t="str">
        <f>IF(OR($A806="",$B806="",$C806=""),"",C806*'MPTO_working_3-way'!$I805)</f>
        <v/>
      </c>
      <c r="H806" s="17" t="str">
        <f>IF(OR($A806="",$B806="",$C806=""),"",'MPTO_working_3-way'!E805)</f>
        <v/>
      </c>
      <c r="I806" s="21" t="str">
        <f>IF(OR($A806="",$B806="",$C806=""),"",'MPTO_working_3-way'!F805)</f>
        <v/>
      </c>
      <c r="J806" s="22" t="str">
        <f>IF(OR($A806="",$B806="",$C806=""),"",'MPTO_working_3-way'!G805)</f>
        <v/>
      </c>
      <c r="K806" s="17" t="str">
        <f>IF(OR($A806="",$B806="",$C806=""),"",'OddsRatio_working_3-way'!H805)</f>
        <v/>
      </c>
      <c r="L806" s="21" t="str">
        <f>IF(OR($A806="",$B806="",$C806=""),"",'OddsRatio_working_3-way'!I805)</f>
        <v/>
      </c>
      <c r="M806" s="22" t="str">
        <f>IF(OR($A806="",$B806="",$C806=""),"",'OddsRatio_working_3-way'!J805)</f>
        <v/>
      </c>
      <c r="N806" s="17" t="str">
        <f>IF('Log_working_3-way'!$D805="","",A806^('Log_working_3-way'!$D805))</f>
        <v/>
      </c>
      <c r="O806" s="21" t="str">
        <f>IF('Log_working_3-way'!$D805="","",B806^('Log_working_3-way'!$D805))</f>
        <v/>
      </c>
      <c r="P806" s="22" t="str">
        <f>IF('Log_working_3-way'!$D805="","",C806^('Log_working_3-way'!$D805))</f>
        <v/>
      </c>
    </row>
    <row r="807" spans="4:16">
      <c r="D807" s="20" t="str">
        <f t="shared" si="12"/>
        <v/>
      </c>
      <c r="E807" s="17" t="str">
        <f>IF(OR($A807="",$B807="",$C807=""),"",A807*'MPTO_working_3-way'!$I806)</f>
        <v/>
      </c>
      <c r="F807" s="21" t="str">
        <f>IF(OR($A807="",$B807="",$C807=""),"",B807*'MPTO_working_3-way'!$I806)</f>
        <v/>
      </c>
      <c r="G807" s="22" t="str">
        <f>IF(OR($A807="",$B807="",$C807=""),"",C807*'MPTO_working_3-way'!$I806)</f>
        <v/>
      </c>
      <c r="H807" s="17" t="str">
        <f>IF(OR($A807="",$B807="",$C807=""),"",'MPTO_working_3-way'!E806)</f>
        <v/>
      </c>
      <c r="I807" s="21" t="str">
        <f>IF(OR($A807="",$B807="",$C807=""),"",'MPTO_working_3-way'!F806)</f>
        <v/>
      </c>
      <c r="J807" s="22" t="str">
        <f>IF(OR($A807="",$B807="",$C807=""),"",'MPTO_working_3-way'!G806)</f>
        <v/>
      </c>
      <c r="K807" s="17" t="str">
        <f>IF(OR($A807="",$B807="",$C807=""),"",'OddsRatio_working_3-way'!H806)</f>
        <v/>
      </c>
      <c r="L807" s="21" t="str">
        <f>IF(OR($A807="",$B807="",$C807=""),"",'OddsRatio_working_3-way'!I806)</f>
        <v/>
      </c>
      <c r="M807" s="22" t="str">
        <f>IF(OR($A807="",$B807="",$C807=""),"",'OddsRatio_working_3-way'!J806)</f>
        <v/>
      </c>
      <c r="N807" s="17" t="str">
        <f>IF('Log_working_3-way'!$D806="","",A807^('Log_working_3-way'!$D806))</f>
        <v/>
      </c>
      <c r="O807" s="21" t="str">
        <f>IF('Log_working_3-way'!$D806="","",B807^('Log_working_3-way'!$D806))</f>
        <v/>
      </c>
      <c r="P807" s="22" t="str">
        <f>IF('Log_working_3-way'!$D806="","",C807^('Log_working_3-way'!$D806))</f>
        <v/>
      </c>
    </row>
    <row r="808" spans="4:16">
      <c r="D808" s="20" t="str">
        <f t="shared" si="12"/>
        <v/>
      </c>
      <c r="E808" s="17" t="str">
        <f>IF(OR($A808="",$B808="",$C808=""),"",A808*'MPTO_working_3-way'!$I807)</f>
        <v/>
      </c>
      <c r="F808" s="21" t="str">
        <f>IF(OR($A808="",$B808="",$C808=""),"",B808*'MPTO_working_3-way'!$I807)</f>
        <v/>
      </c>
      <c r="G808" s="22" t="str">
        <f>IF(OR($A808="",$B808="",$C808=""),"",C808*'MPTO_working_3-way'!$I807)</f>
        <v/>
      </c>
      <c r="H808" s="17" t="str">
        <f>IF(OR($A808="",$B808="",$C808=""),"",'MPTO_working_3-way'!E807)</f>
        <v/>
      </c>
      <c r="I808" s="21" t="str">
        <f>IF(OR($A808="",$B808="",$C808=""),"",'MPTO_working_3-way'!F807)</f>
        <v/>
      </c>
      <c r="J808" s="22" t="str">
        <f>IF(OR($A808="",$B808="",$C808=""),"",'MPTO_working_3-way'!G807)</f>
        <v/>
      </c>
      <c r="K808" s="17" t="str">
        <f>IF(OR($A808="",$B808="",$C808=""),"",'OddsRatio_working_3-way'!H807)</f>
        <v/>
      </c>
      <c r="L808" s="21" t="str">
        <f>IF(OR($A808="",$B808="",$C808=""),"",'OddsRatio_working_3-way'!I807)</f>
        <v/>
      </c>
      <c r="M808" s="22" t="str">
        <f>IF(OR($A808="",$B808="",$C808=""),"",'OddsRatio_working_3-way'!J807)</f>
        <v/>
      </c>
      <c r="N808" s="17" t="str">
        <f>IF('Log_working_3-way'!$D807="","",A808^('Log_working_3-way'!$D807))</f>
        <v/>
      </c>
      <c r="O808" s="21" t="str">
        <f>IF('Log_working_3-way'!$D807="","",B808^('Log_working_3-way'!$D807))</f>
        <v/>
      </c>
      <c r="P808" s="22" t="str">
        <f>IF('Log_working_3-way'!$D807="","",C808^('Log_working_3-way'!$D807))</f>
        <v/>
      </c>
    </row>
    <row r="809" spans="4:16">
      <c r="D809" s="20" t="str">
        <f t="shared" si="12"/>
        <v/>
      </c>
      <c r="E809" s="17" t="str">
        <f>IF(OR($A809="",$B809="",$C809=""),"",A809*'MPTO_working_3-way'!$I808)</f>
        <v/>
      </c>
      <c r="F809" s="21" t="str">
        <f>IF(OR($A809="",$B809="",$C809=""),"",B809*'MPTO_working_3-way'!$I808)</f>
        <v/>
      </c>
      <c r="G809" s="22" t="str">
        <f>IF(OR($A809="",$B809="",$C809=""),"",C809*'MPTO_working_3-way'!$I808)</f>
        <v/>
      </c>
      <c r="H809" s="17" t="str">
        <f>IF(OR($A809="",$B809="",$C809=""),"",'MPTO_working_3-way'!E808)</f>
        <v/>
      </c>
      <c r="I809" s="21" t="str">
        <f>IF(OR($A809="",$B809="",$C809=""),"",'MPTO_working_3-way'!F808)</f>
        <v/>
      </c>
      <c r="J809" s="22" t="str">
        <f>IF(OR($A809="",$B809="",$C809=""),"",'MPTO_working_3-way'!G808)</f>
        <v/>
      </c>
      <c r="K809" s="17" t="str">
        <f>IF(OR($A809="",$B809="",$C809=""),"",'OddsRatio_working_3-way'!H808)</f>
        <v/>
      </c>
      <c r="L809" s="21" t="str">
        <f>IF(OR($A809="",$B809="",$C809=""),"",'OddsRatio_working_3-way'!I808)</f>
        <v/>
      </c>
      <c r="M809" s="22" t="str">
        <f>IF(OR($A809="",$B809="",$C809=""),"",'OddsRatio_working_3-way'!J808)</f>
        <v/>
      </c>
      <c r="N809" s="17" t="str">
        <f>IF('Log_working_3-way'!$D808="","",A809^('Log_working_3-way'!$D808))</f>
        <v/>
      </c>
      <c r="O809" s="21" t="str">
        <f>IF('Log_working_3-way'!$D808="","",B809^('Log_working_3-way'!$D808))</f>
        <v/>
      </c>
      <c r="P809" s="22" t="str">
        <f>IF('Log_working_3-way'!$D808="","",C809^('Log_working_3-way'!$D808))</f>
        <v/>
      </c>
    </row>
    <row r="810" spans="4:16">
      <c r="D810" s="20" t="str">
        <f t="shared" si="12"/>
        <v/>
      </c>
      <c r="E810" s="17" t="str">
        <f>IF(OR($A810="",$B810="",$C810=""),"",A810*'MPTO_working_3-way'!$I809)</f>
        <v/>
      </c>
      <c r="F810" s="21" t="str">
        <f>IF(OR($A810="",$B810="",$C810=""),"",B810*'MPTO_working_3-way'!$I809)</f>
        <v/>
      </c>
      <c r="G810" s="22" t="str">
        <f>IF(OR($A810="",$B810="",$C810=""),"",C810*'MPTO_working_3-way'!$I809)</f>
        <v/>
      </c>
      <c r="H810" s="17" t="str">
        <f>IF(OR($A810="",$B810="",$C810=""),"",'MPTO_working_3-way'!E809)</f>
        <v/>
      </c>
      <c r="I810" s="21" t="str">
        <f>IF(OR($A810="",$B810="",$C810=""),"",'MPTO_working_3-way'!F809)</f>
        <v/>
      </c>
      <c r="J810" s="22" t="str">
        <f>IF(OR($A810="",$B810="",$C810=""),"",'MPTO_working_3-way'!G809)</f>
        <v/>
      </c>
      <c r="K810" s="17" t="str">
        <f>IF(OR($A810="",$B810="",$C810=""),"",'OddsRatio_working_3-way'!H809)</f>
        <v/>
      </c>
      <c r="L810" s="21" t="str">
        <f>IF(OR($A810="",$B810="",$C810=""),"",'OddsRatio_working_3-way'!I809)</f>
        <v/>
      </c>
      <c r="M810" s="22" t="str">
        <f>IF(OR($A810="",$B810="",$C810=""),"",'OddsRatio_working_3-way'!J809)</f>
        <v/>
      </c>
      <c r="N810" s="17" t="str">
        <f>IF('Log_working_3-way'!$D809="","",A810^('Log_working_3-way'!$D809))</f>
        <v/>
      </c>
      <c r="O810" s="21" t="str">
        <f>IF('Log_working_3-way'!$D809="","",B810^('Log_working_3-way'!$D809))</f>
        <v/>
      </c>
      <c r="P810" s="22" t="str">
        <f>IF('Log_working_3-way'!$D809="","",C810^('Log_working_3-way'!$D809))</f>
        <v/>
      </c>
    </row>
    <row r="811" spans="4:16">
      <c r="D811" s="20" t="str">
        <f t="shared" si="12"/>
        <v/>
      </c>
      <c r="E811" s="17" t="str">
        <f>IF(OR($A811="",$B811="",$C811=""),"",A811*'MPTO_working_3-way'!$I810)</f>
        <v/>
      </c>
      <c r="F811" s="21" t="str">
        <f>IF(OR($A811="",$B811="",$C811=""),"",B811*'MPTO_working_3-way'!$I810)</f>
        <v/>
      </c>
      <c r="G811" s="22" t="str">
        <f>IF(OR($A811="",$B811="",$C811=""),"",C811*'MPTO_working_3-way'!$I810)</f>
        <v/>
      </c>
      <c r="H811" s="17" t="str">
        <f>IF(OR($A811="",$B811="",$C811=""),"",'MPTO_working_3-way'!E810)</f>
        <v/>
      </c>
      <c r="I811" s="21" t="str">
        <f>IF(OR($A811="",$B811="",$C811=""),"",'MPTO_working_3-way'!F810)</f>
        <v/>
      </c>
      <c r="J811" s="22" t="str">
        <f>IF(OR($A811="",$B811="",$C811=""),"",'MPTO_working_3-way'!G810)</f>
        <v/>
      </c>
      <c r="K811" s="17" t="str">
        <f>IF(OR($A811="",$B811="",$C811=""),"",'OddsRatio_working_3-way'!H810)</f>
        <v/>
      </c>
      <c r="L811" s="21" t="str">
        <f>IF(OR($A811="",$B811="",$C811=""),"",'OddsRatio_working_3-way'!I810)</f>
        <v/>
      </c>
      <c r="M811" s="22" t="str">
        <f>IF(OR($A811="",$B811="",$C811=""),"",'OddsRatio_working_3-way'!J810)</f>
        <v/>
      </c>
      <c r="N811" s="17" t="str">
        <f>IF('Log_working_3-way'!$D810="","",A811^('Log_working_3-way'!$D810))</f>
        <v/>
      </c>
      <c r="O811" s="21" t="str">
        <f>IF('Log_working_3-way'!$D810="","",B811^('Log_working_3-way'!$D810))</f>
        <v/>
      </c>
      <c r="P811" s="22" t="str">
        <f>IF('Log_working_3-way'!$D810="","",C811^('Log_working_3-way'!$D810))</f>
        <v/>
      </c>
    </row>
    <row r="812" spans="4:16">
      <c r="D812" s="20" t="str">
        <f t="shared" si="12"/>
        <v/>
      </c>
      <c r="E812" s="17" t="str">
        <f>IF(OR($A812="",$B812="",$C812=""),"",A812*'MPTO_working_3-way'!$I811)</f>
        <v/>
      </c>
      <c r="F812" s="21" t="str">
        <f>IF(OR($A812="",$B812="",$C812=""),"",B812*'MPTO_working_3-way'!$I811)</f>
        <v/>
      </c>
      <c r="G812" s="22" t="str">
        <f>IF(OR($A812="",$B812="",$C812=""),"",C812*'MPTO_working_3-way'!$I811)</f>
        <v/>
      </c>
      <c r="H812" s="17" t="str">
        <f>IF(OR($A812="",$B812="",$C812=""),"",'MPTO_working_3-way'!E811)</f>
        <v/>
      </c>
      <c r="I812" s="21" t="str">
        <f>IF(OR($A812="",$B812="",$C812=""),"",'MPTO_working_3-way'!F811)</f>
        <v/>
      </c>
      <c r="J812" s="22" t="str">
        <f>IF(OR($A812="",$B812="",$C812=""),"",'MPTO_working_3-way'!G811)</f>
        <v/>
      </c>
      <c r="K812" s="17" t="str">
        <f>IF(OR($A812="",$B812="",$C812=""),"",'OddsRatio_working_3-way'!H811)</f>
        <v/>
      </c>
      <c r="L812" s="21" t="str">
        <f>IF(OR($A812="",$B812="",$C812=""),"",'OddsRatio_working_3-way'!I811)</f>
        <v/>
      </c>
      <c r="M812" s="22" t="str">
        <f>IF(OR($A812="",$B812="",$C812=""),"",'OddsRatio_working_3-way'!J811)</f>
        <v/>
      </c>
      <c r="N812" s="17" t="str">
        <f>IF('Log_working_3-way'!$D811="","",A812^('Log_working_3-way'!$D811))</f>
        <v/>
      </c>
      <c r="O812" s="21" t="str">
        <f>IF('Log_working_3-way'!$D811="","",B812^('Log_working_3-way'!$D811))</f>
        <v/>
      </c>
      <c r="P812" s="22" t="str">
        <f>IF('Log_working_3-way'!$D811="","",C812^('Log_working_3-way'!$D811))</f>
        <v/>
      </c>
    </row>
    <row r="813" spans="4:16">
      <c r="D813" s="20" t="str">
        <f t="shared" si="12"/>
        <v/>
      </c>
      <c r="E813" s="17" t="str">
        <f>IF(OR($A813="",$B813="",$C813=""),"",A813*'MPTO_working_3-way'!$I812)</f>
        <v/>
      </c>
      <c r="F813" s="21" t="str">
        <f>IF(OR($A813="",$B813="",$C813=""),"",B813*'MPTO_working_3-way'!$I812)</f>
        <v/>
      </c>
      <c r="G813" s="22" t="str">
        <f>IF(OR($A813="",$B813="",$C813=""),"",C813*'MPTO_working_3-way'!$I812)</f>
        <v/>
      </c>
      <c r="H813" s="17" t="str">
        <f>IF(OR($A813="",$B813="",$C813=""),"",'MPTO_working_3-way'!E812)</f>
        <v/>
      </c>
      <c r="I813" s="21" t="str">
        <f>IF(OR($A813="",$B813="",$C813=""),"",'MPTO_working_3-way'!F812)</f>
        <v/>
      </c>
      <c r="J813" s="22" t="str">
        <f>IF(OR($A813="",$B813="",$C813=""),"",'MPTO_working_3-way'!G812)</f>
        <v/>
      </c>
      <c r="K813" s="17" t="str">
        <f>IF(OR($A813="",$B813="",$C813=""),"",'OddsRatio_working_3-way'!H812)</f>
        <v/>
      </c>
      <c r="L813" s="21" t="str">
        <f>IF(OR($A813="",$B813="",$C813=""),"",'OddsRatio_working_3-way'!I812)</f>
        <v/>
      </c>
      <c r="M813" s="22" t="str">
        <f>IF(OR($A813="",$B813="",$C813=""),"",'OddsRatio_working_3-way'!J812)</f>
        <v/>
      </c>
      <c r="N813" s="17" t="str">
        <f>IF('Log_working_3-way'!$D812="","",A813^('Log_working_3-way'!$D812))</f>
        <v/>
      </c>
      <c r="O813" s="21" t="str">
        <f>IF('Log_working_3-way'!$D812="","",B813^('Log_working_3-way'!$D812))</f>
        <v/>
      </c>
      <c r="P813" s="22" t="str">
        <f>IF('Log_working_3-way'!$D812="","",C813^('Log_working_3-way'!$D812))</f>
        <v/>
      </c>
    </row>
    <row r="814" spans="4:16">
      <c r="D814" s="20" t="str">
        <f t="shared" si="12"/>
        <v/>
      </c>
      <c r="E814" s="17" t="str">
        <f>IF(OR($A814="",$B814="",$C814=""),"",A814*'MPTO_working_3-way'!$I813)</f>
        <v/>
      </c>
      <c r="F814" s="21" t="str">
        <f>IF(OR($A814="",$B814="",$C814=""),"",B814*'MPTO_working_3-way'!$I813)</f>
        <v/>
      </c>
      <c r="G814" s="22" t="str">
        <f>IF(OR($A814="",$B814="",$C814=""),"",C814*'MPTO_working_3-way'!$I813)</f>
        <v/>
      </c>
      <c r="H814" s="17" t="str">
        <f>IF(OR($A814="",$B814="",$C814=""),"",'MPTO_working_3-way'!E813)</f>
        <v/>
      </c>
      <c r="I814" s="21" t="str">
        <f>IF(OR($A814="",$B814="",$C814=""),"",'MPTO_working_3-way'!F813)</f>
        <v/>
      </c>
      <c r="J814" s="22" t="str">
        <f>IF(OR($A814="",$B814="",$C814=""),"",'MPTO_working_3-way'!G813)</f>
        <v/>
      </c>
      <c r="K814" s="17" t="str">
        <f>IF(OR($A814="",$B814="",$C814=""),"",'OddsRatio_working_3-way'!H813)</f>
        <v/>
      </c>
      <c r="L814" s="21" t="str">
        <f>IF(OR($A814="",$B814="",$C814=""),"",'OddsRatio_working_3-way'!I813)</f>
        <v/>
      </c>
      <c r="M814" s="22" t="str">
        <f>IF(OR($A814="",$B814="",$C814=""),"",'OddsRatio_working_3-way'!J813)</f>
        <v/>
      </c>
      <c r="N814" s="17" t="str">
        <f>IF('Log_working_3-way'!$D813="","",A814^('Log_working_3-way'!$D813))</f>
        <v/>
      </c>
      <c r="O814" s="21" t="str">
        <f>IF('Log_working_3-way'!$D813="","",B814^('Log_working_3-way'!$D813))</f>
        <v/>
      </c>
      <c r="P814" s="22" t="str">
        <f>IF('Log_working_3-way'!$D813="","",C814^('Log_working_3-way'!$D813))</f>
        <v/>
      </c>
    </row>
    <row r="815" spans="4:16">
      <c r="D815" s="20" t="str">
        <f t="shared" si="12"/>
        <v/>
      </c>
      <c r="E815" s="17" t="str">
        <f>IF(OR($A815="",$B815="",$C815=""),"",A815*'MPTO_working_3-way'!$I814)</f>
        <v/>
      </c>
      <c r="F815" s="21" t="str">
        <f>IF(OR($A815="",$B815="",$C815=""),"",B815*'MPTO_working_3-way'!$I814)</f>
        <v/>
      </c>
      <c r="G815" s="22" t="str">
        <f>IF(OR($A815="",$B815="",$C815=""),"",C815*'MPTO_working_3-way'!$I814)</f>
        <v/>
      </c>
      <c r="H815" s="17" t="str">
        <f>IF(OR($A815="",$B815="",$C815=""),"",'MPTO_working_3-way'!E814)</f>
        <v/>
      </c>
      <c r="I815" s="21" t="str">
        <f>IF(OR($A815="",$B815="",$C815=""),"",'MPTO_working_3-way'!F814)</f>
        <v/>
      </c>
      <c r="J815" s="22" t="str">
        <f>IF(OR($A815="",$B815="",$C815=""),"",'MPTO_working_3-way'!G814)</f>
        <v/>
      </c>
      <c r="K815" s="17" t="str">
        <f>IF(OR($A815="",$B815="",$C815=""),"",'OddsRatio_working_3-way'!H814)</f>
        <v/>
      </c>
      <c r="L815" s="21" t="str">
        <f>IF(OR($A815="",$B815="",$C815=""),"",'OddsRatio_working_3-way'!I814)</f>
        <v/>
      </c>
      <c r="M815" s="22" t="str">
        <f>IF(OR($A815="",$B815="",$C815=""),"",'OddsRatio_working_3-way'!J814)</f>
        <v/>
      </c>
      <c r="N815" s="17" t="str">
        <f>IF('Log_working_3-way'!$D814="","",A815^('Log_working_3-way'!$D814))</f>
        <v/>
      </c>
      <c r="O815" s="21" t="str">
        <f>IF('Log_working_3-way'!$D814="","",B815^('Log_working_3-way'!$D814))</f>
        <v/>
      </c>
      <c r="P815" s="22" t="str">
        <f>IF('Log_working_3-way'!$D814="","",C815^('Log_working_3-way'!$D814))</f>
        <v/>
      </c>
    </row>
    <row r="816" spans="4:16">
      <c r="D816" s="20" t="str">
        <f t="shared" si="12"/>
        <v/>
      </c>
      <c r="E816" s="17" t="str">
        <f>IF(OR($A816="",$B816="",$C816=""),"",A816*'MPTO_working_3-way'!$I815)</f>
        <v/>
      </c>
      <c r="F816" s="21" t="str">
        <f>IF(OR($A816="",$B816="",$C816=""),"",B816*'MPTO_working_3-way'!$I815)</f>
        <v/>
      </c>
      <c r="G816" s="22" t="str">
        <f>IF(OR($A816="",$B816="",$C816=""),"",C816*'MPTO_working_3-way'!$I815)</f>
        <v/>
      </c>
      <c r="H816" s="17" t="str">
        <f>IF(OR($A816="",$B816="",$C816=""),"",'MPTO_working_3-way'!E815)</f>
        <v/>
      </c>
      <c r="I816" s="21" t="str">
        <f>IF(OR($A816="",$B816="",$C816=""),"",'MPTO_working_3-way'!F815)</f>
        <v/>
      </c>
      <c r="J816" s="22" t="str">
        <f>IF(OR($A816="",$B816="",$C816=""),"",'MPTO_working_3-way'!G815)</f>
        <v/>
      </c>
      <c r="K816" s="17" t="str">
        <f>IF(OR($A816="",$B816="",$C816=""),"",'OddsRatio_working_3-way'!H815)</f>
        <v/>
      </c>
      <c r="L816" s="21" t="str">
        <f>IF(OR($A816="",$B816="",$C816=""),"",'OddsRatio_working_3-way'!I815)</f>
        <v/>
      </c>
      <c r="M816" s="22" t="str">
        <f>IF(OR($A816="",$B816="",$C816=""),"",'OddsRatio_working_3-way'!J815)</f>
        <v/>
      </c>
      <c r="N816" s="17" t="str">
        <f>IF('Log_working_3-way'!$D815="","",A816^('Log_working_3-way'!$D815))</f>
        <v/>
      </c>
      <c r="O816" s="21" t="str">
        <f>IF('Log_working_3-way'!$D815="","",B816^('Log_working_3-way'!$D815))</f>
        <v/>
      </c>
      <c r="P816" s="22" t="str">
        <f>IF('Log_working_3-way'!$D815="","",C816^('Log_working_3-way'!$D815))</f>
        <v/>
      </c>
    </row>
    <row r="817" spans="4:16">
      <c r="D817" s="20" t="str">
        <f t="shared" si="12"/>
        <v/>
      </c>
      <c r="E817" s="17" t="str">
        <f>IF(OR($A817="",$B817="",$C817=""),"",A817*'MPTO_working_3-way'!$I816)</f>
        <v/>
      </c>
      <c r="F817" s="21" t="str">
        <f>IF(OR($A817="",$B817="",$C817=""),"",B817*'MPTO_working_3-way'!$I816)</f>
        <v/>
      </c>
      <c r="G817" s="22" t="str">
        <f>IF(OR($A817="",$B817="",$C817=""),"",C817*'MPTO_working_3-way'!$I816)</f>
        <v/>
      </c>
      <c r="H817" s="17" t="str">
        <f>IF(OR($A817="",$B817="",$C817=""),"",'MPTO_working_3-way'!E816)</f>
        <v/>
      </c>
      <c r="I817" s="21" t="str">
        <f>IF(OR($A817="",$B817="",$C817=""),"",'MPTO_working_3-way'!F816)</f>
        <v/>
      </c>
      <c r="J817" s="22" t="str">
        <f>IF(OR($A817="",$B817="",$C817=""),"",'MPTO_working_3-way'!G816)</f>
        <v/>
      </c>
      <c r="K817" s="17" t="str">
        <f>IF(OR($A817="",$B817="",$C817=""),"",'OddsRatio_working_3-way'!H816)</f>
        <v/>
      </c>
      <c r="L817" s="21" t="str">
        <f>IF(OR($A817="",$B817="",$C817=""),"",'OddsRatio_working_3-way'!I816)</f>
        <v/>
      </c>
      <c r="M817" s="22" t="str">
        <f>IF(OR($A817="",$B817="",$C817=""),"",'OddsRatio_working_3-way'!J816)</f>
        <v/>
      </c>
      <c r="N817" s="17" t="str">
        <f>IF('Log_working_3-way'!$D816="","",A817^('Log_working_3-way'!$D816))</f>
        <v/>
      </c>
      <c r="O817" s="21" t="str">
        <f>IF('Log_working_3-way'!$D816="","",B817^('Log_working_3-way'!$D816))</f>
        <v/>
      </c>
      <c r="P817" s="22" t="str">
        <f>IF('Log_working_3-way'!$D816="","",C817^('Log_working_3-way'!$D816))</f>
        <v/>
      </c>
    </row>
    <row r="818" spans="4:16">
      <c r="D818" s="20" t="str">
        <f t="shared" si="12"/>
        <v/>
      </c>
      <c r="E818" s="17" t="str">
        <f>IF(OR($A818="",$B818="",$C818=""),"",A818*'MPTO_working_3-way'!$I817)</f>
        <v/>
      </c>
      <c r="F818" s="21" t="str">
        <f>IF(OR($A818="",$B818="",$C818=""),"",B818*'MPTO_working_3-way'!$I817)</f>
        <v/>
      </c>
      <c r="G818" s="22" t="str">
        <f>IF(OR($A818="",$B818="",$C818=""),"",C818*'MPTO_working_3-way'!$I817)</f>
        <v/>
      </c>
      <c r="H818" s="17" t="str">
        <f>IF(OR($A818="",$B818="",$C818=""),"",'MPTO_working_3-way'!E817)</f>
        <v/>
      </c>
      <c r="I818" s="21" t="str">
        <f>IF(OR($A818="",$B818="",$C818=""),"",'MPTO_working_3-way'!F817)</f>
        <v/>
      </c>
      <c r="J818" s="22" t="str">
        <f>IF(OR($A818="",$B818="",$C818=""),"",'MPTO_working_3-way'!G817)</f>
        <v/>
      </c>
      <c r="K818" s="17" t="str">
        <f>IF(OR($A818="",$B818="",$C818=""),"",'OddsRatio_working_3-way'!H817)</f>
        <v/>
      </c>
      <c r="L818" s="21" t="str">
        <f>IF(OR($A818="",$B818="",$C818=""),"",'OddsRatio_working_3-way'!I817)</f>
        <v/>
      </c>
      <c r="M818" s="22" t="str">
        <f>IF(OR($A818="",$B818="",$C818=""),"",'OddsRatio_working_3-way'!J817)</f>
        <v/>
      </c>
      <c r="N818" s="17" t="str">
        <f>IF('Log_working_3-way'!$D817="","",A818^('Log_working_3-way'!$D817))</f>
        <v/>
      </c>
      <c r="O818" s="21" t="str">
        <f>IF('Log_working_3-way'!$D817="","",B818^('Log_working_3-way'!$D817))</f>
        <v/>
      </c>
      <c r="P818" s="22" t="str">
        <f>IF('Log_working_3-way'!$D817="","",C818^('Log_working_3-way'!$D817))</f>
        <v/>
      </c>
    </row>
    <row r="819" spans="4:16">
      <c r="D819" s="20" t="str">
        <f t="shared" si="12"/>
        <v/>
      </c>
      <c r="E819" s="17" t="str">
        <f>IF(OR($A819="",$B819="",$C819=""),"",A819*'MPTO_working_3-way'!$I818)</f>
        <v/>
      </c>
      <c r="F819" s="21" t="str">
        <f>IF(OR($A819="",$B819="",$C819=""),"",B819*'MPTO_working_3-way'!$I818)</f>
        <v/>
      </c>
      <c r="G819" s="22" t="str">
        <f>IF(OR($A819="",$B819="",$C819=""),"",C819*'MPTO_working_3-way'!$I818)</f>
        <v/>
      </c>
      <c r="H819" s="17" t="str">
        <f>IF(OR($A819="",$B819="",$C819=""),"",'MPTO_working_3-way'!E818)</f>
        <v/>
      </c>
      <c r="I819" s="21" t="str">
        <f>IF(OR($A819="",$B819="",$C819=""),"",'MPTO_working_3-way'!F818)</f>
        <v/>
      </c>
      <c r="J819" s="22" t="str">
        <f>IF(OR($A819="",$B819="",$C819=""),"",'MPTO_working_3-way'!G818)</f>
        <v/>
      </c>
      <c r="K819" s="17" t="str">
        <f>IF(OR($A819="",$B819="",$C819=""),"",'OddsRatio_working_3-way'!H818)</f>
        <v/>
      </c>
      <c r="L819" s="21" t="str">
        <f>IF(OR($A819="",$B819="",$C819=""),"",'OddsRatio_working_3-way'!I818)</f>
        <v/>
      </c>
      <c r="M819" s="22" t="str">
        <f>IF(OR($A819="",$B819="",$C819=""),"",'OddsRatio_working_3-way'!J818)</f>
        <v/>
      </c>
      <c r="N819" s="17" t="str">
        <f>IF('Log_working_3-way'!$D818="","",A819^('Log_working_3-way'!$D818))</f>
        <v/>
      </c>
      <c r="O819" s="21" t="str">
        <f>IF('Log_working_3-way'!$D818="","",B819^('Log_working_3-way'!$D818))</f>
        <v/>
      </c>
      <c r="P819" s="22" t="str">
        <f>IF('Log_working_3-way'!$D818="","",C819^('Log_working_3-way'!$D818))</f>
        <v/>
      </c>
    </row>
    <row r="820" spans="4:16">
      <c r="D820" s="20" t="str">
        <f t="shared" si="12"/>
        <v/>
      </c>
      <c r="E820" s="17" t="str">
        <f>IF(OR($A820="",$B820="",$C820=""),"",A820*'MPTO_working_3-way'!$I819)</f>
        <v/>
      </c>
      <c r="F820" s="21" t="str">
        <f>IF(OR($A820="",$B820="",$C820=""),"",B820*'MPTO_working_3-way'!$I819)</f>
        <v/>
      </c>
      <c r="G820" s="22" t="str">
        <f>IF(OR($A820="",$B820="",$C820=""),"",C820*'MPTO_working_3-way'!$I819)</f>
        <v/>
      </c>
      <c r="H820" s="17" t="str">
        <f>IF(OR($A820="",$B820="",$C820=""),"",'MPTO_working_3-way'!E819)</f>
        <v/>
      </c>
      <c r="I820" s="21" t="str">
        <f>IF(OR($A820="",$B820="",$C820=""),"",'MPTO_working_3-way'!F819)</f>
        <v/>
      </c>
      <c r="J820" s="22" t="str">
        <f>IF(OR($A820="",$B820="",$C820=""),"",'MPTO_working_3-way'!G819)</f>
        <v/>
      </c>
      <c r="K820" s="17" t="str">
        <f>IF(OR($A820="",$B820="",$C820=""),"",'OddsRatio_working_3-way'!H819)</f>
        <v/>
      </c>
      <c r="L820" s="21" t="str">
        <f>IF(OR($A820="",$B820="",$C820=""),"",'OddsRatio_working_3-way'!I819)</f>
        <v/>
      </c>
      <c r="M820" s="22" t="str">
        <f>IF(OR($A820="",$B820="",$C820=""),"",'OddsRatio_working_3-way'!J819)</f>
        <v/>
      </c>
      <c r="N820" s="17" t="str">
        <f>IF('Log_working_3-way'!$D819="","",A820^('Log_working_3-way'!$D819))</f>
        <v/>
      </c>
      <c r="O820" s="21" t="str">
        <f>IF('Log_working_3-way'!$D819="","",B820^('Log_working_3-way'!$D819))</f>
        <v/>
      </c>
      <c r="P820" s="22" t="str">
        <f>IF('Log_working_3-way'!$D819="","",C820^('Log_working_3-way'!$D819))</f>
        <v/>
      </c>
    </row>
    <row r="821" spans="4:16">
      <c r="D821" s="20" t="str">
        <f t="shared" si="12"/>
        <v/>
      </c>
      <c r="E821" s="17" t="str">
        <f>IF(OR($A821="",$B821="",$C821=""),"",A821*'MPTO_working_3-way'!$I820)</f>
        <v/>
      </c>
      <c r="F821" s="21" t="str">
        <f>IF(OR($A821="",$B821="",$C821=""),"",B821*'MPTO_working_3-way'!$I820)</f>
        <v/>
      </c>
      <c r="G821" s="22" t="str">
        <f>IF(OR($A821="",$B821="",$C821=""),"",C821*'MPTO_working_3-way'!$I820)</f>
        <v/>
      </c>
      <c r="H821" s="17" t="str">
        <f>IF(OR($A821="",$B821="",$C821=""),"",'MPTO_working_3-way'!E820)</f>
        <v/>
      </c>
      <c r="I821" s="21" t="str">
        <f>IF(OR($A821="",$B821="",$C821=""),"",'MPTO_working_3-way'!F820)</f>
        <v/>
      </c>
      <c r="J821" s="22" t="str">
        <f>IF(OR($A821="",$B821="",$C821=""),"",'MPTO_working_3-way'!G820)</f>
        <v/>
      </c>
      <c r="K821" s="17" t="str">
        <f>IF(OR($A821="",$B821="",$C821=""),"",'OddsRatio_working_3-way'!H820)</f>
        <v/>
      </c>
      <c r="L821" s="21" t="str">
        <f>IF(OR($A821="",$B821="",$C821=""),"",'OddsRatio_working_3-way'!I820)</f>
        <v/>
      </c>
      <c r="M821" s="22" t="str">
        <f>IF(OR($A821="",$B821="",$C821=""),"",'OddsRatio_working_3-way'!J820)</f>
        <v/>
      </c>
      <c r="N821" s="17" t="str">
        <f>IF('Log_working_3-way'!$D820="","",A821^('Log_working_3-way'!$D820))</f>
        <v/>
      </c>
      <c r="O821" s="21" t="str">
        <f>IF('Log_working_3-way'!$D820="","",B821^('Log_working_3-way'!$D820))</f>
        <v/>
      </c>
      <c r="P821" s="22" t="str">
        <f>IF('Log_working_3-way'!$D820="","",C821^('Log_working_3-way'!$D820))</f>
        <v/>
      </c>
    </row>
    <row r="822" spans="4:16">
      <c r="D822" s="20" t="str">
        <f t="shared" si="12"/>
        <v/>
      </c>
      <c r="E822" s="17" t="str">
        <f>IF(OR($A822="",$B822="",$C822=""),"",A822*'MPTO_working_3-way'!$I821)</f>
        <v/>
      </c>
      <c r="F822" s="21" t="str">
        <f>IF(OR($A822="",$B822="",$C822=""),"",B822*'MPTO_working_3-way'!$I821)</f>
        <v/>
      </c>
      <c r="G822" s="22" t="str">
        <f>IF(OR($A822="",$B822="",$C822=""),"",C822*'MPTO_working_3-way'!$I821)</f>
        <v/>
      </c>
      <c r="H822" s="17" t="str">
        <f>IF(OR($A822="",$B822="",$C822=""),"",'MPTO_working_3-way'!E821)</f>
        <v/>
      </c>
      <c r="I822" s="21" t="str">
        <f>IF(OR($A822="",$B822="",$C822=""),"",'MPTO_working_3-way'!F821)</f>
        <v/>
      </c>
      <c r="J822" s="22" t="str">
        <f>IF(OR($A822="",$B822="",$C822=""),"",'MPTO_working_3-way'!G821)</f>
        <v/>
      </c>
      <c r="K822" s="17" t="str">
        <f>IF(OR($A822="",$B822="",$C822=""),"",'OddsRatio_working_3-way'!H821)</f>
        <v/>
      </c>
      <c r="L822" s="21" t="str">
        <f>IF(OR($A822="",$B822="",$C822=""),"",'OddsRatio_working_3-way'!I821)</f>
        <v/>
      </c>
      <c r="M822" s="22" t="str">
        <f>IF(OR($A822="",$B822="",$C822=""),"",'OddsRatio_working_3-way'!J821)</f>
        <v/>
      </c>
      <c r="N822" s="17" t="str">
        <f>IF('Log_working_3-way'!$D821="","",A822^('Log_working_3-way'!$D821))</f>
        <v/>
      </c>
      <c r="O822" s="21" t="str">
        <f>IF('Log_working_3-way'!$D821="","",B822^('Log_working_3-way'!$D821))</f>
        <v/>
      </c>
      <c r="P822" s="22" t="str">
        <f>IF('Log_working_3-way'!$D821="","",C822^('Log_working_3-way'!$D821))</f>
        <v/>
      </c>
    </row>
    <row r="823" spans="4:16">
      <c r="D823" s="20" t="str">
        <f t="shared" si="12"/>
        <v/>
      </c>
      <c r="E823" s="17" t="str">
        <f>IF(OR($A823="",$B823="",$C823=""),"",A823*'MPTO_working_3-way'!$I822)</f>
        <v/>
      </c>
      <c r="F823" s="21" t="str">
        <f>IF(OR($A823="",$B823="",$C823=""),"",B823*'MPTO_working_3-way'!$I822)</f>
        <v/>
      </c>
      <c r="G823" s="22" t="str">
        <f>IF(OR($A823="",$B823="",$C823=""),"",C823*'MPTO_working_3-way'!$I822)</f>
        <v/>
      </c>
      <c r="H823" s="17" t="str">
        <f>IF(OR($A823="",$B823="",$C823=""),"",'MPTO_working_3-way'!E822)</f>
        <v/>
      </c>
      <c r="I823" s="21" t="str">
        <f>IF(OR($A823="",$B823="",$C823=""),"",'MPTO_working_3-way'!F822)</f>
        <v/>
      </c>
      <c r="J823" s="22" t="str">
        <f>IF(OR($A823="",$B823="",$C823=""),"",'MPTO_working_3-way'!G822)</f>
        <v/>
      </c>
      <c r="K823" s="17" t="str">
        <f>IF(OR($A823="",$B823="",$C823=""),"",'OddsRatio_working_3-way'!H822)</f>
        <v/>
      </c>
      <c r="L823" s="21" t="str">
        <f>IF(OR($A823="",$B823="",$C823=""),"",'OddsRatio_working_3-way'!I822)</f>
        <v/>
      </c>
      <c r="M823" s="22" t="str">
        <f>IF(OR($A823="",$B823="",$C823=""),"",'OddsRatio_working_3-way'!J822)</f>
        <v/>
      </c>
      <c r="N823" s="17" t="str">
        <f>IF('Log_working_3-way'!$D822="","",A823^('Log_working_3-way'!$D822))</f>
        <v/>
      </c>
      <c r="O823" s="21" t="str">
        <f>IF('Log_working_3-way'!$D822="","",B823^('Log_working_3-way'!$D822))</f>
        <v/>
      </c>
      <c r="P823" s="22" t="str">
        <f>IF('Log_working_3-way'!$D822="","",C823^('Log_working_3-way'!$D822))</f>
        <v/>
      </c>
    </row>
    <row r="824" spans="4:16">
      <c r="D824" s="20" t="str">
        <f t="shared" si="12"/>
        <v/>
      </c>
      <c r="E824" s="17" t="str">
        <f>IF(OR($A824="",$B824="",$C824=""),"",A824*'MPTO_working_3-way'!$I823)</f>
        <v/>
      </c>
      <c r="F824" s="21" t="str">
        <f>IF(OR($A824="",$B824="",$C824=""),"",B824*'MPTO_working_3-way'!$I823)</f>
        <v/>
      </c>
      <c r="G824" s="22" t="str">
        <f>IF(OR($A824="",$B824="",$C824=""),"",C824*'MPTO_working_3-way'!$I823)</f>
        <v/>
      </c>
      <c r="H824" s="17" t="str">
        <f>IF(OR($A824="",$B824="",$C824=""),"",'MPTO_working_3-way'!E823)</f>
        <v/>
      </c>
      <c r="I824" s="21" t="str">
        <f>IF(OR($A824="",$B824="",$C824=""),"",'MPTO_working_3-way'!F823)</f>
        <v/>
      </c>
      <c r="J824" s="22" t="str">
        <f>IF(OR($A824="",$B824="",$C824=""),"",'MPTO_working_3-way'!G823)</f>
        <v/>
      </c>
      <c r="K824" s="17" t="str">
        <f>IF(OR($A824="",$B824="",$C824=""),"",'OddsRatio_working_3-way'!H823)</f>
        <v/>
      </c>
      <c r="L824" s="21" t="str">
        <f>IF(OR($A824="",$B824="",$C824=""),"",'OddsRatio_working_3-way'!I823)</f>
        <v/>
      </c>
      <c r="M824" s="22" t="str">
        <f>IF(OR($A824="",$B824="",$C824=""),"",'OddsRatio_working_3-way'!J823)</f>
        <v/>
      </c>
      <c r="N824" s="17" t="str">
        <f>IF('Log_working_3-way'!$D823="","",A824^('Log_working_3-way'!$D823))</f>
        <v/>
      </c>
      <c r="O824" s="21" t="str">
        <f>IF('Log_working_3-way'!$D823="","",B824^('Log_working_3-way'!$D823))</f>
        <v/>
      </c>
      <c r="P824" s="22" t="str">
        <f>IF('Log_working_3-way'!$D823="","",C824^('Log_working_3-way'!$D823))</f>
        <v/>
      </c>
    </row>
    <row r="825" spans="4:16">
      <c r="D825" s="20" t="str">
        <f t="shared" si="12"/>
        <v/>
      </c>
      <c r="E825" s="17" t="str">
        <f>IF(OR($A825="",$B825="",$C825=""),"",A825*'MPTO_working_3-way'!$I824)</f>
        <v/>
      </c>
      <c r="F825" s="21" t="str">
        <f>IF(OR($A825="",$B825="",$C825=""),"",B825*'MPTO_working_3-way'!$I824)</f>
        <v/>
      </c>
      <c r="G825" s="22" t="str">
        <f>IF(OR($A825="",$B825="",$C825=""),"",C825*'MPTO_working_3-way'!$I824)</f>
        <v/>
      </c>
      <c r="H825" s="17" t="str">
        <f>IF(OR($A825="",$B825="",$C825=""),"",'MPTO_working_3-way'!E824)</f>
        <v/>
      </c>
      <c r="I825" s="21" t="str">
        <f>IF(OR($A825="",$B825="",$C825=""),"",'MPTO_working_3-way'!F824)</f>
        <v/>
      </c>
      <c r="J825" s="22" t="str">
        <f>IF(OR($A825="",$B825="",$C825=""),"",'MPTO_working_3-way'!G824)</f>
        <v/>
      </c>
      <c r="K825" s="17" t="str">
        <f>IF(OR($A825="",$B825="",$C825=""),"",'OddsRatio_working_3-way'!H824)</f>
        <v/>
      </c>
      <c r="L825" s="21" t="str">
        <f>IF(OR($A825="",$B825="",$C825=""),"",'OddsRatio_working_3-way'!I824)</f>
        <v/>
      </c>
      <c r="M825" s="22" t="str">
        <f>IF(OR($A825="",$B825="",$C825=""),"",'OddsRatio_working_3-way'!J824)</f>
        <v/>
      </c>
      <c r="N825" s="17" t="str">
        <f>IF('Log_working_3-way'!$D824="","",A825^('Log_working_3-way'!$D824))</f>
        <v/>
      </c>
      <c r="O825" s="21" t="str">
        <f>IF('Log_working_3-way'!$D824="","",B825^('Log_working_3-way'!$D824))</f>
        <v/>
      </c>
      <c r="P825" s="22" t="str">
        <f>IF('Log_working_3-way'!$D824="","",C825^('Log_working_3-way'!$D824))</f>
        <v/>
      </c>
    </row>
    <row r="826" spans="4:16">
      <c r="D826" s="20" t="str">
        <f t="shared" si="12"/>
        <v/>
      </c>
      <c r="E826" s="17" t="str">
        <f>IF(OR($A826="",$B826="",$C826=""),"",A826*'MPTO_working_3-way'!$I825)</f>
        <v/>
      </c>
      <c r="F826" s="21" t="str">
        <f>IF(OR($A826="",$B826="",$C826=""),"",B826*'MPTO_working_3-way'!$I825)</f>
        <v/>
      </c>
      <c r="G826" s="22" t="str">
        <f>IF(OR($A826="",$B826="",$C826=""),"",C826*'MPTO_working_3-way'!$I825)</f>
        <v/>
      </c>
      <c r="H826" s="17" t="str">
        <f>IF(OR($A826="",$B826="",$C826=""),"",'MPTO_working_3-way'!E825)</f>
        <v/>
      </c>
      <c r="I826" s="21" t="str">
        <f>IF(OR($A826="",$B826="",$C826=""),"",'MPTO_working_3-way'!F825)</f>
        <v/>
      </c>
      <c r="J826" s="22" t="str">
        <f>IF(OR($A826="",$B826="",$C826=""),"",'MPTO_working_3-way'!G825)</f>
        <v/>
      </c>
      <c r="K826" s="17" t="str">
        <f>IF(OR($A826="",$B826="",$C826=""),"",'OddsRatio_working_3-way'!H825)</f>
        <v/>
      </c>
      <c r="L826" s="21" t="str">
        <f>IF(OR($A826="",$B826="",$C826=""),"",'OddsRatio_working_3-way'!I825)</f>
        <v/>
      </c>
      <c r="M826" s="22" t="str">
        <f>IF(OR($A826="",$B826="",$C826=""),"",'OddsRatio_working_3-way'!J825)</f>
        <v/>
      </c>
      <c r="N826" s="17" t="str">
        <f>IF('Log_working_3-way'!$D825="","",A826^('Log_working_3-way'!$D825))</f>
        <v/>
      </c>
      <c r="O826" s="21" t="str">
        <f>IF('Log_working_3-way'!$D825="","",B826^('Log_working_3-way'!$D825))</f>
        <v/>
      </c>
      <c r="P826" s="22" t="str">
        <f>IF('Log_working_3-way'!$D825="","",C826^('Log_working_3-way'!$D825))</f>
        <v/>
      </c>
    </row>
    <row r="827" spans="4:16">
      <c r="D827" s="20" t="str">
        <f t="shared" si="12"/>
        <v/>
      </c>
      <c r="E827" s="17" t="str">
        <f>IF(OR($A827="",$B827="",$C827=""),"",A827*'MPTO_working_3-way'!$I826)</f>
        <v/>
      </c>
      <c r="F827" s="21" t="str">
        <f>IF(OR($A827="",$B827="",$C827=""),"",B827*'MPTO_working_3-way'!$I826)</f>
        <v/>
      </c>
      <c r="G827" s="22" t="str">
        <f>IF(OR($A827="",$B827="",$C827=""),"",C827*'MPTO_working_3-way'!$I826)</f>
        <v/>
      </c>
      <c r="H827" s="17" t="str">
        <f>IF(OR($A827="",$B827="",$C827=""),"",'MPTO_working_3-way'!E826)</f>
        <v/>
      </c>
      <c r="I827" s="21" t="str">
        <f>IF(OR($A827="",$B827="",$C827=""),"",'MPTO_working_3-way'!F826)</f>
        <v/>
      </c>
      <c r="J827" s="22" t="str">
        <f>IF(OR($A827="",$B827="",$C827=""),"",'MPTO_working_3-way'!G826)</f>
        <v/>
      </c>
      <c r="K827" s="17" t="str">
        <f>IF(OR($A827="",$B827="",$C827=""),"",'OddsRatio_working_3-way'!H826)</f>
        <v/>
      </c>
      <c r="L827" s="21" t="str">
        <f>IF(OR($A827="",$B827="",$C827=""),"",'OddsRatio_working_3-way'!I826)</f>
        <v/>
      </c>
      <c r="M827" s="22" t="str">
        <f>IF(OR($A827="",$B827="",$C827=""),"",'OddsRatio_working_3-way'!J826)</f>
        <v/>
      </c>
      <c r="N827" s="17" t="str">
        <f>IF('Log_working_3-way'!$D826="","",A827^('Log_working_3-way'!$D826))</f>
        <v/>
      </c>
      <c r="O827" s="21" t="str">
        <f>IF('Log_working_3-way'!$D826="","",B827^('Log_working_3-way'!$D826))</f>
        <v/>
      </c>
      <c r="P827" s="22" t="str">
        <f>IF('Log_working_3-way'!$D826="","",C827^('Log_working_3-way'!$D826))</f>
        <v/>
      </c>
    </row>
    <row r="828" spans="4:16">
      <c r="D828" s="20" t="str">
        <f t="shared" si="12"/>
        <v/>
      </c>
      <c r="E828" s="17" t="str">
        <f>IF(OR($A828="",$B828="",$C828=""),"",A828*'MPTO_working_3-way'!$I827)</f>
        <v/>
      </c>
      <c r="F828" s="21" t="str">
        <f>IF(OR($A828="",$B828="",$C828=""),"",B828*'MPTO_working_3-way'!$I827)</f>
        <v/>
      </c>
      <c r="G828" s="22" t="str">
        <f>IF(OR($A828="",$B828="",$C828=""),"",C828*'MPTO_working_3-way'!$I827)</f>
        <v/>
      </c>
      <c r="H828" s="17" t="str">
        <f>IF(OR($A828="",$B828="",$C828=""),"",'MPTO_working_3-way'!E827)</f>
        <v/>
      </c>
      <c r="I828" s="21" t="str">
        <f>IF(OR($A828="",$B828="",$C828=""),"",'MPTO_working_3-way'!F827)</f>
        <v/>
      </c>
      <c r="J828" s="22" t="str">
        <f>IF(OR($A828="",$B828="",$C828=""),"",'MPTO_working_3-way'!G827)</f>
        <v/>
      </c>
      <c r="K828" s="17" t="str">
        <f>IF(OR($A828="",$B828="",$C828=""),"",'OddsRatio_working_3-way'!H827)</f>
        <v/>
      </c>
      <c r="L828" s="21" t="str">
        <f>IF(OR($A828="",$B828="",$C828=""),"",'OddsRatio_working_3-way'!I827)</f>
        <v/>
      </c>
      <c r="M828" s="22" t="str">
        <f>IF(OR($A828="",$B828="",$C828=""),"",'OddsRatio_working_3-way'!J827)</f>
        <v/>
      </c>
      <c r="N828" s="17" t="str">
        <f>IF('Log_working_3-way'!$D827="","",A828^('Log_working_3-way'!$D827))</f>
        <v/>
      </c>
      <c r="O828" s="21" t="str">
        <f>IF('Log_working_3-way'!$D827="","",B828^('Log_working_3-way'!$D827))</f>
        <v/>
      </c>
      <c r="P828" s="22" t="str">
        <f>IF('Log_working_3-way'!$D827="","",C828^('Log_working_3-way'!$D827))</f>
        <v/>
      </c>
    </row>
    <row r="829" spans="4:16">
      <c r="D829" s="20" t="str">
        <f t="shared" si="12"/>
        <v/>
      </c>
      <c r="E829" s="17" t="str">
        <f>IF(OR($A829="",$B829="",$C829=""),"",A829*'MPTO_working_3-way'!$I828)</f>
        <v/>
      </c>
      <c r="F829" s="21" t="str">
        <f>IF(OR($A829="",$B829="",$C829=""),"",B829*'MPTO_working_3-way'!$I828)</f>
        <v/>
      </c>
      <c r="G829" s="22" t="str">
        <f>IF(OR($A829="",$B829="",$C829=""),"",C829*'MPTO_working_3-way'!$I828)</f>
        <v/>
      </c>
      <c r="H829" s="17" t="str">
        <f>IF(OR($A829="",$B829="",$C829=""),"",'MPTO_working_3-way'!E828)</f>
        <v/>
      </c>
      <c r="I829" s="21" t="str">
        <f>IF(OR($A829="",$B829="",$C829=""),"",'MPTO_working_3-way'!F828)</f>
        <v/>
      </c>
      <c r="J829" s="22" t="str">
        <f>IF(OR($A829="",$B829="",$C829=""),"",'MPTO_working_3-way'!G828)</f>
        <v/>
      </c>
      <c r="K829" s="17" t="str">
        <f>IF(OR($A829="",$B829="",$C829=""),"",'OddsRatio_working_3-way'!H828)</f>
        <v/>
      </c>
      <c r="L829" s="21" t="str">
        <f>IF(OR($A829="",$B829="",$C829=""),"",'OddsRatio_working_3-way'!I828)</f>
        <v/>
      </c>
      <c r="M829" s="22" t="str">
        <f>IF(OR($A829="",$B829="",$C829=""),"",'OddsRatio_working_3-way'!J828)</f>
        <v/>
      </c>
      <c r="N829" s="17" t="str">
        <f>IF('Log_working_3-way'!$D828="","",A829^('Log_working_3-way'!$D828))</f>
        <v/>
      </c>
      <c r="O829" s="21" t="str">
        <f>IF('Log_working_3-way'!$D828="","",B829^('Log_working_3-way'!$D828))</f>
        <v/>
      </c>
      <c r="P829" s="22" t="str">
        <f>IF('Log_working_3-way'!$D828="","",C829^('Log_working_3-way'!$D828))</f>
        <v/>
      </c>
    </row>
    <row r="830" spans="4:16">
      <c r="D830" s="20" t="str">
        <f t="shared" si="12"/>
        <v/>
      </c>
      <c r="E830" s="17" t="str">
        <f>IF(OR($A830="",$B830="",$C830=""),"",A830*'MPTO_working_3-way'!$I829)</f>
        <v/>
      </c>
      <c r="F830" s="21" t="str">
        <f>IF(OR($A830="",$B830="",$C830=""),"",B830*'MPTO_working_3-way'!$I829)</f>
        <v/>
      </c>
      <c r="G830" s="22" t="str">
        <f>IF(OR($A830="",$B830="",$C830=""),"",C830*'MPTO_working_3-way'!$I829)</f>
        <v/>
      </c>
      <c r="H830" s="17" t="str">
        <f>IF(OR($A830="",$B830="",$C830=""),"",'MPTO_working_3-way'!E829)</f>
        <v/>
      </c>
      <c r="I830" s="21" t="str">
        <f>IF(OR($A830="",$B830="",$C830=""),"",'MPTO_working_3-way'!F829)</f>
        <v/>
      </c>
      <c r="J830" s="22" t="str">
        <f>IF(OR($A830="",$B830="",$C830=""),"",'MPTO_working_3-way'!G829)</f>
        <v/>
      </c>
      <c r="K830" s="17" t="str">
        <f>IF(OR($A830="",$B830="",$C830=""),"",'OddsRatio_working_3-way'!H829)</f>
        <v/>
      </c>
      <c r="L830" s="21" t="str">
        <f>IF(OR($A830="",$B830="",$C830=""),"",'OddsRatio_working_3-way'!I829)</f>
        <v/>
      </c>
      <c r="M830" s="22" t="str">
        <f>IF(OR($A830="",$B830="",$C830=""),"",'OddsRatio_working_3-way'!J829)</f>
        <v/>
      </c>
      <c r="N830" s="17" t="str">
        <f>IF('Log_working_3-way'!$D829="","",A830^('Log_working_3-way'!$D829))</f>
        <v/>
      </c>
      <c r="O830" s="21" t="str">
        <f>IF('Log_working_3-way'!$D829="","",B830^('Log_working_3-way'!$D829))</f>
        <v/>
      </c>
      <c r="P830" s="22" t="str">
        <f>IF('Log_working_3-way'!$D829="","",C830^('Log_working_3-way'!$D829))</f>
        <v/>
      </c>
    </row>
    <row r="831" spans="4:16">
      <c r="D831" s="20" t="str">
        <f t="shared" si="12"/>
        <v/>
      </c>
      <c r="E831" s="17" t="str">
        <f>IF(OR($A831="",$B831="",$C831=""),"",A831*'MPTO_working_3-way'!$I830)</f>
        <v/>
      </c>
      <c r="F831" s="21" t="str">
        <f>IF(OR($A831="",$B831="",$C831=""),"",B831*'MPTO_working_3-way'!$I830)</f>
        <v/>
      </c>
      <c r="G831" s="22" t="str">
        <f>IF(OR($A831="",$B831="",$C831=""),"",C831*'MPTO_working_3-way'!$I830)</f>
        <v/>
      </c>
      <c r="H831" s="17" t="str">
        <f>IF(OR($A831="",$B831="",$C831=""),"",'MPTO_working_3-way'!E830)</f>
        <v/>
      </c>
      <c r="I831" s="21" t="str">
        <f>IF(OR($A831="",$B831="",$C831=""),"",'MPTO_working_3-way'!F830)</f>
        <v/>
      </c>
      <c r="J831" s="22" t="str">
        <f>IF(OR($A831="",$B831="",$C831=""),"",'MPTO_working_3-way'!G830)</f>
        <v/>
      </c>
      <c r="K831" s="17" t="str">
        <f>IF(OR($A831="",$B831="",$C831=""),"",'OddsRatio_working_3-way'!H830)</f>
        <v/>
      </c>
      <c r="L831" s="21" t="str">
        <f>IF(OR($A831="",$B831="",$C831=""),"",'OddsRatio_working_3-way'!I830)</f>
        <v/>
      </c>
      <c r="M831" s="22" t="str">
        <f>IF(OR($A831="",$B831="",$C831=""),"",'OddsRatio_working_3-way'!J830)</f>
        <v/>
      </c>
      <c r="N831" s="17" t="str">
        <f>IF('Log_working_3-way'!$D830="","",A831^('Log_working_3-way'!$D830))</f>
        <v/>
      </c>
      <c r="O831" s="21" t="str">
        <f>IF('Log_working_3-way'!$D830="","",B831^('Log_working_3-way'!$D830))</f>
        <v/>
      </c>
      <c r="P831" s="22" t="str">
        <f>IF('Log_working_3-way'!$D830="","",C831^('Log_working_3-way'!$D830))</f>
        <v/>
      </c>
    </row>
    <row r="832" spans="4:16">
      <c r="D832" s="20" t="str">
        <f t="shared" si="12"/>
        <v/>
      </c>
      <c r="E832" s="17" t="str">
        <f>IF(OR($A832="",$B832="",$C832=""),"",A832*'MPTO_working_3-way'!$I831)</f>
        <v/>
      </c>
      <c r="F832" s="21" t="str">
        <f>IF(OR($A832="",$B832="",$C832=""),"",B832*'MPTO_working_3-way'!$I831)</f>
        <v/>
      </c>
      <c r="G832" s="22" t="str">
        <f>IF(OR($A832="",$B832="",$C832=""),"",C832*'MPTO_working_3-way'!$I831)</f>
        <v/>
      </c>
      <c r="H832" s="17" t="str">
        <f>IF(OR($A832="",$B832="",$C832=""),"",'MPTO_working_3-way'!E831)</f>
        <v/>
      </c>
      <c r="I832" s="21" t="str">
        <f>IF(OR($A832="",$B832="",$C832=""),"",'MPTO_working_3-way'!F831)</f>
        <v/>
      </c>
      <c r="J832" s="22" t="str">
        <f>IF(OR($A832="",$B832="",$C832=""),"",'MPTO_working_3-way'!G831)</f>
        <v/>
      </c>
      <c r="K832" s="17" t="str">
        <f>IF(OR($A832="",$B832="",$C832=""),"",'OddsRatio_working_3-way'!H831)</f>
        <v/>
      </c>
      <c r="L832" s="21" t="str">
        <f>IF(OR($A832="",$B832="",$C832=""),"",'OddsRatio_working_3-way'!I831)</f>
        <v/>
      </c>
      <c r="M832" s="22" t="str">
        <f>IF(OR($A832="",$B832="",$C832=""),"",'OddsRatio_working_3-way'!J831)</f>
        <v/>
      </c>
      <c r="N832" s="17" t="str">
        <f>IF('Log_working_3-way'!$D831="","",A832^('Log_working_3-way'!$D831))</f>
        <v/>
      </c>
      <c r="O832" s="21" t="str">
        <f>IF('Log_working_3-way'!$D831="","",B832^('Log_working_3-way'!$D831))</f>
        <v/>
      </c>
      <c r="P832" s="22" t="str">
        <f>IF('Log_working_3-way'!$D831="","",C832^('Log_working_3-way'!$D831))</f>
        <v/>
      </c>
    </row>
    <row r="833" spans="4:16">
      <c r="D833" s="20" t="str">
        <f t="shared" si="12"/>
        <v/>
      </c>
      <c r="E833" s="17" t="str">
        <f>IF(OR($A833="",$B833="",$C833=""),"",A833*'MPTO_working_3-way'!$I832)</f>
        <v/>
      </c>
      <c r="F833" s="21" t="str">
        <f>IF(OR($A833="",$B833="",$C833=""),"",B833*'MPTO_working_3-way'!$I832)</f>
        <v/>
      </c>
      <c r="G833" s="22" t="str">
        <f>IF(OR($A833="",$B833="",$C833=""),"",C833*'MPTO_working_3-way'!$I832)</f>
        <v/>
      </c>
      <c r="H833" s="17" t="str">
        <f>IF(OR($A833="",$B833="",$C833=""),"",'MPTO_working_3-way'!E832)</f>
        <v/>
      </c>
      <c r="I833" s="21" t="str">
        <f>IF(OR($A833="",$B833="",$C833=""),"",'MPTO_working_3-way'!F832)</f>
        <v/>
      </c>
      <c r="J833" s="22" t="str">
        <f>IF(OR($A833="",$B833="",$C833=""),"",'MPTO_working_3-way'!G832)</f>
        <v/>
      </c>
      <c r="K833" s="17" t="str">
        <f>IF(OR($A833="",$B833="",$C833=""),"",'OddsRatio_working_3-way'!H832)</f>
        <v/>
      </c>
      <c r="L833" s="21" t="str">
        <f>IF(OR($A833="",$B833="",$C833=""),"",'OddsRatio_working_3-way'!I832)</f>
        <v/>
      </c>
      <c r="M833" s="22" t="str">
        <f>IF(OR($A833="",$B833="",$C833=""),"",'OddsRatio_working_3-way'!J832)</f>
        <v/>
      </c>
      <c r="N833" s="17" t="str">
        <f>IF('Log_working_3-way'!$D832="","",A833^('Log_working_3-way'!$D832))</f>
        <v/>
      </c>
      <c r="O833" s="21" t="str">
        <f>IF('Log_working_3-way'!$D832="","",B833^('Log_working_3-way'!$D832))</f>
        <v/>
      </c>
      <c r="P833" s="22" t="str">
        <f>IF('Log_working_3-way'!$D832="","",C833^('Log_working_3-way'!$D832))</f>
        <v/>
      </c>
    </row>
    <row r="834" spans="4:16">
      <c r="D834" s="20" t="str">
        <f t="shared" si="12"/>
        <v/>
      </c>
      <c r="E834" s="17" t="str">
        <f>IF(OR($A834="",$B834="",$C834=""),"",A834*'MPTO_working_3-way'!$I833)</f>
        <v/>
      </c>
      <c r="F834" s="21" t="str">
        <f>IF(OR($A834="",$B834="",$C834=""),"",B834*'MPTO_working_3-way'!$I833)</f>
        <v/>
      </c>
      <c r="G834" s="22" t="str">
        <f>IF(OR($A834="",$B834="",$C834=""),"",C834*'MPTO_working_3-way'!$I833)</f>
        <v/>
      </c>
      <c r="H834" s="17" t="str">
        <f>IF(OR($A834="",$B834="",$C834=""),"",'MPTO_working_3-way'!E833)</f>
        <v/>
      </c>
      <c r="I834" s="21" t="str">
        <f>IF(OR($A834="",$B834="",$C834=""),"",'MPTO_working_3-way'!F833)</f>
        <v/>
      </c>
      <c r="J834" s="22" t="str">
        <f>IF(OR($A834="",$B834="",$C834=""),"",'MPTO_working_3-way'!G833)</f>
        <v/>
      </c>
      <c r="K834" s="17" t="str">
        <f>IF(OR($A834="",$B834="",$C834=""),"",'OddsRatio_working_3-way'!H833)</f>
        <v/>
      </c>
      <c r="L834" s="21" t="str">
        <f>IF(OR($A834="",$B834="",$C834=""),"",'OddsRatio_working_3-way'!I833)</f>
        <v/>
      </c>
      <c r="M834" s="22" t="str">
        <f>IF(OR($A834="",$B834="",$C834=""),"",'OddsRatio_working_3-way'!J833)</f>
        <v/>
      </c>
      <c r="N834" s="17" t="str">
        <f>IF('Log_working_3-way'!$D833="","",A834^('Log_working_3-way'!$D833))</f>
        <v/>
      </c>
      <c r="O834" s="21" t="str">
        <f>IF('Log_working_3-way'!$D833="","",B834^('Log_working_3-way'!$D833))</f>
        <v/>
      </c>
      <c r="P834" s="22" t="str">
        <f>IF('Log_working_3-way'!$D833="","",C834^('Log_working_3-way'!$D833))</f>
        <v/>
      </c>
    </row>
    <row r="835" spans="4:16">
      <c r="D835" s="20" t="str">
        <f t="shared" si="12"/>
        <v/>
      </c>
      <c r="E835" s="17" t="str">
        <f>IF(OR($A835="",$B835="",$C835=""),"",A835*'MPTO_working_3-way'!$I834)</f>
        <v/>
      </c>
      <c r="F835" s="21" t="str">
        <f>IF(OR($A835="",$B835="",$C835=""),"",B835*'MPTO_working_3-way'!$I834)</f>
        <v/>
      </c>
      <c r="G835" s="22" t="str">
        <f>IF(OR($A835="",$B835="",$C835=""),"",C835*'MPTO_working_3-way'!$I834)</f>
        <v/>
      </c>
      <c r="H835" s="17" t="str">
        <f>IF(OR($A835="",$B835="",$C835=""),"",'MPTO_working_3-way'!E834)</f>
        <v/>
      </c>
      <c r="I835" s="21" t="str">
        <f>IF(OR($A835="",$B835="",$C835=""),"",'MPTO_working_3-way'!F834)</f>
        <v/>
      </c>
      <c r="J835" s="22" t="str">
        <f>IF(OR($A835="",$B835="",$C835=""),"",'MPTO_working_3-way'!G834)</f>
        <v/>
      </c>
      <c r="K835" s="17" t="str">
        <f>IF(OR($A835="",$B835="",$C835=""),"",'OddsRatio_working_3-way'!H834)</f>
        <v/>
      </c>
      <c r="L835" s="21" t="str">
        <f>IF(OR($A835="",$B835="",$C835=""),"",'OddsRatio_working_3-way'!I834)</f>
        <v/>
      </c>
      <c r="M835" s="22" t="str">
        <f>IF(OR($A835="",$B835="",$C835=""),"",'OddsRatio_working_3-way'!J834)</f>
        <v/>
      </c>
      <c r="N835" s="17" t="str">
        <f>IF('Log_working_3-way'!$D834="","",A835^('Log_working_3-way'!$D834))</f>
        <v/>
      </c>
      <c r="O835" s="21" t="str">
        <f>IF('Log_working_3-way'!$D834="","",B835^('Log_working_3-way'!$D834))</f>
        <v/>
      </c>
      <c r="P835" s="22" t="str">
        <f>IF('Log_working_3-way'!$D834="","",C835^('Log_working_3-way'!$D834))</f>
        <v/>
      </c>
    </row>
    <row r="836" spans="4:16">
      <c r="D836" s="20" t="str">
        <f t="shared" si="12"/>
        <v/>
      </c>
      <c r="E836" s="17" t="str">
        <f>IF(OR($A836="",$B836="",$C836=""),"",A836*'MPTO_working_3-way'!$I835)</f>
        <v/>
      </c>
      <c r="F836" s="21" t="str">
        <f>IF(OR($A836="",$B836="",$C836=""),"",B836*'MPTO_working_3-way'!$I835)</f>
        <v/>
      </c>
      <c r="G836" s="22" t="str">
        <f>IF(OR($A836="",$B836="",$C836=""),"",C836*'MPTO_working_3-way'!$I835)</f>
        <v/>
      </c>
      <c r="H836" s="17" t="str">
        <f>IF(OR($A836="",$B836="",$C836=""),"",'MPTO_working_3-way'!E835)</f>
        <v/>
      </c>
      <c r="I836" s="21" t="str">
        <f>IF(OR($A836="",$B836="",$C836=""),"",'MPTO_working_3-way'!F835)</f>
        <v/>
      </c>
      <c r="J836" s="22" t="str">
        <f>IF(OR($A836="",$B836="",$C836=""),"",'MPTO_working_3-way'!G835)</f>
        <v/>
      </c>
      <c r="K836" s="17" t="str">
        <f>IF(OR($A836="",$B836="",$C836=""),"",'OddsRatio_working_3-way'!H835)</f>
        <v/>
      </c>
      <c r="L836" s="21" t="str">
        <f>IF(OR($A836="",$B836="",$C836=""),"",'OddsRatio_working_3-way'!I835)</f>
        <v/>
      </c>
      <c r="M836" s="22" t="str">
        <f>IF(OR($A836="",$B836="",$C836=""),"",'OddsRatio_working_3-way'!J835)</f>
        <v/>
      </c>
      <c r="N836" s="17" t="str">
        <f>IF('Log_working_3-way'!$D835="","",A836^('Log_working_3-way'!$D835))</f>
        <v/>
      </c>
      <c r="O836" s="21" t="str">
        <f>IF('Log_working_3-way'!$D835="","",B836^('Log_working_3-way'!$D835))</f>
        <v/>
      </c>
      <c r="P836" s="22" t="str">
        <f>IF('Log_working_3-way'!$D835="","",C836^('Log_working_3-way'!$D835))</f>
        <v/>
      </c>
    </row>
    <row r="837" spans="4:16">
      <c r="D837" s="20" t="str">
        <f t="shared" ref="D837:D900" si="13">IF(OR($A837="",$B837="",$C837=""),"",(1/A837)+(1/B837)+(1/C837)-1)</f>
        <v/>
      </c>
      <c r="E837" s="17" t="str">
        <f>IF(OR($A837="",$B837="",$C837=""),"",A837*'MPTO_working_3-way'!$I836)</f>
        <v/>
      </c>
      <c r="F837" s="21" t="str">
        <f>IF(OR($A837="",$B837="",$C837=""),"",B837*'MPTO_working_3-way'!$I836)</f>
        <v/>
      </c>
      <c r="G837" s="22" t="str">
        <f>IF(OR($A837="",$B837="",$C837=""),"",C837*'MPTO_working_3-way'!$I836)</f>
        <v/>
      </c>
      <c r="H837" s="17" t="str">
        <f>IF(OR($A837="",$B837="",$C837=""),"",'MPTO_working_3-way'!E836)</f>
        <v/>
      </c>
      <c r="I837" s="21" t="str">
        <f>IF(OR($A837="",$B837="",$C837=""),"",'MPTO_working_3-way'!F836)</f>
        <v/>
      </c>
      <c r="J837" s="22" t="str">
        <f>IF(OR($A837="",$B837="",$C837=""),"",'MPTO_working_3-way'!G836)</f>
        <v/>
      </c>
      <c r="K837" s="17" t="str">
        <f>IF(OR($A837="",$B837="",$C837=""),"",'OddsRatio_working_3-way'!H836)</f>
        <v/>
      </c>
      <c r="L837" s="21" t="str">
        <f>IF(OR($A837="",$B837="",$C837=""),"",'OddsRatio_working_3-way'!I836)</f>
        <v/>
      </c>
      <c r="M837" s="22" t="str">
        <f>IF(OR($A837="",$B837="",$C837=""),"",'OddsRatio_working_3-way'!J836)</f>
        <v/>
      </c>
      <c r="N837" s="17" t="str">
        <f>IF('Log_working_3-way'!$D836="","",A837^('Log_working_3-way'!$D836))</f>
        <v/>
      </c>
      <c r="O837" s="21" t="str">
        <f>IF('Log_working_3-way'!$D836="","",B837^('Log_working_3-way'!$D836))</f>
        <v/>
      </c>
      <c r="P837" s="22" t="str">
        <f>IF('Log_working_3-way'!$D836="","",C837^('Log_working_3-way'!$D836))</f>
        <v/>
      </c>
    </row>
    <row r="838" spans="4:16">
      <c r="D838" s="20" t="str">
        <f t="shared" si="13"/>
        <v/>
      </c>
      <c r="E838" s="17" t="str">
        <f>IF(OR($A838="",$B838="",$C838=""),"",A838*'MPTO_working_3-way'!$I837)</f>
        <v/>
      </c>
      <c r="F838" s="21" t="str">
        <f>IF(OR($A838="",$B838="",$C838=""),"",B838*'MPTO_working_3-way'!$I837)</f>
        <v/>
      </c>
      <c r="G838" s="22" t="str">
        <f>IF(OR($A838="",$B838="",$C838=""),"",C838*'MPTO_working_3-way'!$I837)</f>
        <v/>
      </c>
      <c r="H838" s="17" t="str">
        <f>IF(OR($A838="",$B838="",$C838=""),"",'MPTO_working_3-way'!E837)</f>
        <v/>
      </c>
      <c r="I838" s="21" t="str">
        <f>IF(OR($A838="",$B838="",$C838=""),"",'MPTO_working_3-way'!F837)</f>
        <v/>
      </c>
      <c r="J838" s="22" t="str">
        <f>IF(OR($A838="",$B838="",$C838=""),"",'MPTO_working_3-way'!G837)</f>
        <v/>
      </c>
      <c r="K838" s="17" t="str">
        <f>IF(OR($A838="",$B838="",$C838=""),"",'OddsRatio_working_3-way'!H837)</f>
        <v/>
      </c>
      <c r="L838" s="21" t="str">
        <f>IF(OR($A838="",$B838="",$C838=""),"",'OddsRatio_working_3-way'!I837)</f>
        <v/>
      </c>
      <c r="M838" s="22" t="str">
        <f>IF(OR($A838="",$B838="",$C838=""),"",'OddsRatio_working_3-way'!J837)</f>
        <v/>
      </c>
      <c r="N838" s="17" t="str">
        <f>IF('Log_working_3-way'!$D837="","",A838^('Log_working_3-way'!$D837))</f>
        <v/>
      </c>
      <c r="O838" s="21" t="str">
        <f>IF('Log_working_3-way'!$D837="","",B838^('Log_working_3-way'!$D837))</f>
        <v/>
      </c>
      <c r="P838" s="22" t="str">
        <f>IF('Log_working_3-way'!$D837="","",C838^('Log_working_3-way'!$D837))</f>
        <v/>
      </c>
    </row>
    <row r="839" spans="4:16">
      <c r="D839" s="20" t="str">
        <f t="shared" si="13"/>
        <v/>
      </c>
      <c r="E839" s="17" t="str">
        <f>IF(OR($A839="",$B839="",$C839=""),"",A839*'MPTO_working_3-way'!$I838)</f>
        <v/>
      </c>
      <c r="F839" s="21" t="str">
        <f>IF(OR($A839="",$B839="",$C839=""),"",B839*'MPTO_working_3-way'!$I838)</f>
        <v/>
      </c>
      <c r="G839" s="22" t="str">
        <f>IF(OR($A839="",$B839="",$C839=""),"",C839*'MPTO_working_3-way'!$I838)</f>
        <v/>
      </c>
      <c r="H839" s="17" t="str">
        <f>IF(OR($A839="",$B839="",$C839=""),"",'MPTO_working_3-way'!E838)</f>
        <v/>
      </c>
      <c r="I839" s="21" t="str">
        <f>IF(OR($A839="",$B839="",$C839=""),"",'MPTO_working_3-way'!F838)</f>
        <v/>
      </c>
      <c r="J839" s="22" t="str">
        <f>IF(OR($A839="",$B839="",$C839=""),"",'MPTO_working_3-way'!G838)</f>
        <v/>
      </c>
      <c r="K839" s="17" t="str">
        <f>IF(OR($A839="",$B839="",$C839=""),"",'OddsRatio_working_3-way'!H838)</f>
        <v/>
      </c>
      <c r="L839" s="21" t="str">
        <f>IF(OR($A839="",$B839="",$C839=""),"",'OddsRatio_working_3-way'!I838)</f>
        <v/>
      </c>
      <c r="M839" s="22" t="str">
        <f>IF(OR($A839="",$B839="",$C839=""),"",'OddsRatio_working_3-way'!J838)</f>
        <v/>
      </c>
      <c r="N839" s="17" t="str">
        <f>IF('Log_working_3-way'!$D838="","",A839^('Log_working_3-way'!$D838))</f>
        <v/>
      </c>
      <c r="O839" s="21" t="str">
        <f>IF('Log_working_3-way'!$D838="","",B839^('Log_working_3-way'!$D838))</f>
        <v/>
      </c>
      <c r="P839" s="22" t="str">
        <f>IF('Log_working_3-way'!$D838="","",C839^('Log_working_3-way'!$D838))</f>
        <v/>
      </c>
    </row>
    <row r="840" spans="4:16">
      <c r="D840" s="20" t="str">
        <f t="shared" si="13"/>
        <v/>
      </c>
      <c r="E840" s="17" t="str">
        <f>IF(OR($A840="",$B840="",$C840=""),"",A840*'MPTO_working_3-way'!$I839)</f>
        <v/>
      </c>
      <c r="F840" s="21" t="str">
        <f>IF(OR($A840="",$B840="",$C840=""),"",B840*'MPTO_working_3-way'!$I839)</f>
        <v/>
      </c>
      <c r="G840" s="22" t="str">
        <f>IF(OR($A840="",$B840="",$C840=""),"",C840*'MPTO_working_3-way'!$I839)</f>
        <v/>
      </c>
      <c r="H840" s="17" t="str">
        <f>IF(OR($A840="",$B840="",$C840=""),"",'MPTO_working_3-way'!E839)</f>
        <v/>
      </c>
      <c r="I840" s="21" t="str">
        <f>IF(OR($A840="",$B840="",$C840=""),"",'MPTO_working_3-way'!F839)</f>
        <v/>
      </c>
      <c r="J840" s="22" t="str">
        <f>IF(OR($A840="",$B840="",$C840=""),"",'MPTO_working_3-way'!G839)</f>
        <v/>
      </c>
      <c r="K840" s="17" t="str">
        <f>IF(OR($A840="",$B840="",$C840=""),"",'OddsRatio_working_3-way'!H839)</f>
        <v/>
      </c>
      <c r="L840" s="21" t="str">
        <f>IF(OR($A840="",$B840="",$C840=""),"",'OddsRatio_working_3-way'!I839)</f>
        <v/>
      </c>
      <c r="M840" s="22" t="str">
        <f>IF(OR($A840="",$B840="",$C840=""),"",'OddsRatio_working_3-way'!J839)</f>
        <v/>
      </c>
      <c r="N840" s="17" t="str">
        <f>IF('Log_working_3-way'!$D839="","",A840^('Log_working_3-way'!$D839))</f>
        <v/>
      </c>
      <c r="O840" s="21" t="str">
        <f>IF('Log_working_3-way'!$D839="","",B840^('Log_working_3-way'!$D839))</f>
        <v/>
      </c>
      <c r="P840" s="22" t="str">
        <f>IF('Log_working_3-way'!$D839="","",C840^('Log_working_3-way'!$D839))</f>
        <v/>
      </c>
    </row>
    <row r="841" spans="4:16">
      <c r="D841" s="20" t="str">
        <f t="shared" si="13"/>
        <v/>
      </c>
      <c r="E841" s="17" t="str">
        <f>IF(OR($A841="",$B841="",$C841=""),"",A841*'MPTO_working_3-way'!$I840)</f>
        <v/>
      </c>
      <c r="F841" s="21" t="str">
        <f>IF(OR($A841="",$B841="",$C841=""),"",B841*'MPTO_working_3-way'!$I840)</f>
        <v/>
      </c>
      <c r="G841" s="22" t="str">
        <f>IF(OR($A841="",$B841="",$C841=""),"",C841*'MPTO_working_3-way'!$I840)</f>
        <v/>
      </c>
      <c r="H841" s="17" t="str">
        <f>IF(OR($A841="",$B841="",$C841=""),"",'MPTO_working_3-way'!E840)</f>
        <v/>
      </c>
      <c r="I841" s="21" t="str">
        <f>IF(OR($A841="",$B841="",$C841=""),"",'MPTO_working_3-way'!F840)</f>
        <v/>
      </c>
      <c r="J841" s="22" t="str">
        <f>IF(OR($A841="",$B841="",$C841=""),"",'MPTO_working_3-way'!G840)</f>
        <v/>
      </c>
      <c r="K841" s="17" t="str">
        <f>IF(OR($A841="",$B841="",$C841=""),"",'OddsRatio_working_3-way'!H840)</f>
        <v/>
      </c>
      <c r="L841" s="21" t="str">
        <f>IF(OR($A841="",$B841="",$C841=""),"",'OddsRatio_working_3-way'!I840)</f>
        <v/>
      </c>
      <c r="M841" s="22" t="str">
        <f>IF(OR($A841="",$B841="",$C841=""),"",'OddsRatio_working_3-way'!J840)</f>
        <v/>
      </c>
      <c r="N841" s="17" t="str">
        <f>IF('Log_working_3-way'!$D840="","",A841^('Log_working_3-way'!$D840))</f>
        <v/>
      </c>
      <c r="O841" s="21" t="str">
        <f>IF('Log_working_3-way'!$D840="","",B841^('Log_working_3-way'!$D840))</f>
        <v/>
      </c>
      <c r="P841" s="22" t="str">
        <f>IF('Log_working_3-way'!$D840="","",C841^('Log_working_3-way'!$D840))</f>
        <v/>
      </c>
    </row>
    <row r="842" spans="4:16">
      <c r="D842" s="20" t="str">
        <f t="shared" si="13"/>
        <v/>
      </c>
      <c r="E842" s="17" t="str">
        <f>IF(OR($A842="",$B842="",$C842=""),"",A842*'MPTO_working_3-way'!$I841)</f>
        <v/>
      </c>
      <c r="F842" s="21" t="str">
        <f>IF(OR($A842="",$B842="",$C842=""),"",B842*'MPTO_working_3-way'!$I841)</f>
        <v/>
      </c>
      <c r="G842" s="22" t="str">
        <f>IF(OR($A842="",$B842="",$C842=""),"",C842*'MPTO_working_3-way'!$I841)</f>
        <v/>
      </c>
      <c r="H842" s="17" t="str">
        <f>IF(OR($A842="",$B842="",$C842=""),"",'MPTO_working_3-way'!E841)</f>
        <v/>
      </c>
      <c r="I842" s="21" t="str">
        <f>IF(OR($A842="",$B842="",$C842=""),"",'MPTO_working_3-way'!F841)</f>
        <v/>
      </c>
      <c r="J842" s="22" t="str">
        <f>IF(OR($A842="",$B842="",$C842=""),"",'MPTO_working_3-way'!G841)</f>
        <v/>
      </c>
      <c r="K842" s="17" t="str">
        <f>IF(OR($A842="",$B842="",$C842=""),"",'OddsRatio_working_3-way'!H841)</f>
        <v/>
      </c>
      <c r="L842" s="21" t="str">
        <f>IF(OR($A842="",$B842="",$C842=""),"",'OddsRatio_working_3-way'!I841)</f>
        <v/>
      </c>
      <c r="M842" s="22" t="str">
        <f>IF(OR($A842="",$B842="",$C842=""),"",'OddsRatio_working_3-way'!J841)</f>
        <v/>
      </c>
      <c r="N842" s="17" t="str">
        <f>IF('Log_working_3-way'!$D841="","",A842^('Log_working_3-way'!$D841))</f>
        <v/>
      </c>
      <c r="O842" s="21" t="str">
        <f>IF('Log_working_3-way'!$D841="","",B842^('Log_working_3-way'!$D841))</f>
        <v/>
      </c>
      <c r="P842" s="22" t="str">
        <f>IF('Log_working_3-way'!$D841="","",C842^('Log_working_3-way'!$D841))</f>
        <v/>
      </c>
    </row>
    <row r="843" spans="4:16">
      <c r="D843" s="20" t="str">
        <f t="shared" si="13"/>
        <v/>
      </c>
      <c r="E843" s="17" t="str">
        <f>IF(OR($A843="",$B843="",$C843=""),"",A843*'MPTO_working_3-way'!$I842)</f>
        <v/>
      </c>
      <c r="F843" s="21" t="str">
        <f>IF(OR($A843="",$B843="",$C843=""),"",B843*'MPTO_working_3-way'!$I842)</f>
        <v/>
      </c>
      <c r="G843" s="22" t="str">
        <f>IF(OR($A843="",$B843="",$C843=""),"",C843*'MPTO_working_3-way'!$I842)</f>
        <v/>
      </c>
      <c r="H843" s="17" t="str">
        <f>IF(OR($A843="",$B843="",$C843=""),"",'MPTO_working_3-way'!E842)</f>
        <v/>
      </c>
      <c r="I843" s="21" t="str">
        <f>IF(OR($A843="",$B843="",$C843=""),"",'MPTO_working_3-way'!F842)</f>
        <v/>
      </c>
      <c r="J843" s="22" t="str">
        <f>IF(OR($A843="",$B843="",$C843=""),"",'MPTO_working_3-way'!G842)</f>
        <v/>
      </c>
      <c r="K843" s="17" t="str">
        <f>IF(OR($A843="",$B843="",$C843=""),"",'OddsRatio_working_3-way'!H842)</f>
        <v/>
      </c>
      <c r="L843" s="21" t="str">
        <f>IF(OR($A843="",$B843="",$C843=""),"",'OddsRatio_working_3-way'!I842)</f>
        <v/>
      </c>
      <c r="M843" s="22" t="str">
        <f>IF(OR($A843="",$B843="",$C843=""),"",'OddsRatio_working_3-way'!J842)</f>
        <v/>
      </c>
      <c r="N843" s="17" t="str">
        <f>IF('Log_working_3-way'!$D842="","",A843^('Log_working_3-way'!$D842))</f>
        <v/>
      </c>
      <c r="O843" s="21" t="str">
        <f>IF('Log_working_3-way'!$D842="","",B843^('Log_working_3-way'!$D842))</f>
        <v/>
      </c>
      <c r="P843" s="22" t="str">
        <f>IF('Log_working_3-way'!$D842="","",C843^('Log_working_3-way'!$D842))</f>
        <v/>
      </c>
    </row>
    <row r="844" spans="4:16">
      <c r="D844" s="20" t="str">
        <f t="shared" si="13"/>
        <v/>
      </c>
      <c r="E844" s="17" t="str">
        <f>IF(OR($A844="",$B844="",$C844=""),"",A844*'MPTO_working_3-way'!$I843)</f>
        <v/>
      </c>
      <c r="F844" s="21" t="str">
        <f>IF(OR($A844="",$B844="",$C844=""),"",B844*'MPTO_working_3-way'!$I843)</f>
        <v/>
      </c>
      <c r="G844" s="22" t="str">
        <f>IF(OR($A844="",$B844="",$C844=""),"",C844*'MPTO_working_3-way'!$I843)</f>
        <v/>
      </c>
      <c r="H844" s="17" t="str">
        <f>IF(OR($A844="",$B844="",$C844=""),"",'MPTO_working_3-way'!E843)</f>
        <v/>
      </c>
      <c r="I844" s="21" t="str">
        <f>IF(OR($A844="",$B844="",$C844=""),"",'MPTO_working_3-way'!F843)</f>
        <v/>
      </c>
      <c r="J844" s="22" t="str">
        <f>IF(OR($A844="",$B844="",$C844=""),"",'MPTO_working_3-way'!G843)</f>
        <v/>
      </c>
      <c r="K844" s="17" t="str">
        <f>IF(OR($A844="",$B844="",$C844=""),"",'OddsRatio_working_3-way'!H843)</f>
        <v/>
      </c>
      <c r="L844" s="21" t="str">
        <f>IF(OR($A844="",$B844="",$C844=""),"",'OddsRatio_working_3-way'!I843)</f>
        <v/>
      </c>
      <c r="M844" s="22" t="str">
        <f>IF(OR($A844="",$B844="",$C844=""),"",'OddsRatio_working_3-way'!J843)</f>
        <v/>
      </c>
      <c r="N844" s="17" t="str">
        <f>IF('Log_working_3-way'!$D843="","",A844^('Log_working_3-way'!$D843))</f>
        <v/>
      </c>
      <c r="O844" s="21" t="str">
        <f>IF('Log_working_3-way'!$D843="","",B844^('Log_working_3-way'!$D843))</f>
        <v/>
      </c>
      <c r="P844" s="22" t="str">
        <f>IF('Log_working_3-way'!$D843="","",C844^('Log_working_3-way'!$D843))</f>
        <v/>
      </c>
    </row>
    <row r="845" spans="4:16">
      <c r="D845" s="20" t="str">
        <f t="shared" si="13"/>
        <v/>
      </c>
      <c r="E845" s="17" t="str">
        <f>IF(OR($A845="",$B845="",$C845=""),"",A845*'MPTO_working_3-way'!$I844)</f>
        <v/>
      </c>
      <c r="F845" s="21" t="str">
        <f>IF(OR($A845="",$B845="",$C845=""),"",B845*'MPTO_working_3-way'!$I844)</f>
        <v/>
      </c>
      <c r="G845" s="22" t="str">
        <f>IF(OR($A845="",$B845="",$C845=""),"",C845*'MPTO_working_3-way'!$I844)</f>
        <v/>
      </c>
      <c r="H845" s="17" t="str">
        <f>IF(OR($A845="",$B845="",$C845=""),"",'MPTO_working_3-way'!E844)</f>
        <v/>
      </c>
      <c r="I845" s="21" t="str">
        <f>IF(OR($A845="",$B845="",$C845=""),"",'MPTO_working_3-way'!F844)</f>
        <v/>
      </c>
      <c r="J845" s="22" t="str">
        <f>IF(OR($A845="",$B845="",$C845=""),"",'MPTO_working_3-way'!G844)</f>
        <v/>
      </c>
      <c r="K845" s="17" t="str">
        <f>IF(OR($A845="",$B845="",$C845=""),"",'OddsRatio_working_3-way'!H844)</f>
        <v/>
      </c>
      <c r="L845" s="21" t="str">
        <f>IF(OR($A845="",$B845="",$C845=""),"",'OddsRatio_working_3-way'!I844)</f>
        <v/>
      </c>
      <c r="M845" s="22" t="str">
        <f>IF(OR($A845="",$B845="",$C845=""),"",'OddsRatio_working_3-way'!J844)</f>
        <v/>
      </c>
      <c r="N845" s="17" t="str">
        <f>IF('Log_working_3-way'!$D844="","",A845^('Log_working_3-way'!$D844))</f>
        <v/>
      </c>
      <c r="O845" s="21" t="str">
        <f>IF('Log_working_3-way'!$D844="","",B845^('Log_working_3-way'!$D844))</f>
        <v/>
      </c>
      <c r="P845" s="22" t="str">
        <f>IF('Log_working_3-way'!$D844="","",C845^('Log_working_3-way'!$D844))</f>
        <v/>
      </c>
    </row>
    <row r="846" spans="4:16">
      <c r="D846" s="20" t="str">
        <f t="shared" si="13"/>
        <v/>
      </c>
      <c r="E846" s="17" t="str">
        <f>IF(OR($A846="",$B846="",$C846=""),"",A846*'MPTO_working_3-way'!$I845)</f>
        <v/>
      </c>
      <c r="F846" s="21" t="str">
        <f>IF(OR($A846="",$B846="",$C846=""),"",B846*'MPTO_working_3-way'!$I845)</f>
        <v/>
      </c>
      <c r="G846" s="22" t="str">
        <f>IF(OR($A846="",$B846="",$C846=""),"",C846*'MPTO_working_3-way'!$I845)</f>
        <v/>
      </c>
      <c r="H846" s="17" t="str">
        <f>IF(OR($A846="",$B846="",$C846=""),"",'MPTO_working_3-way'!E845)</f>
        <v/>
      </c>
      <c r="I846" s="21" t="str">
        <f>IF(OR($A846="",$B846="",$C846=""),"",'MPTO_working_3-way'!F845)</f>
        <v/>
      </c>
      <c r="J846" s="22" t="str">
        <f>IF(OR($A846="",$B846="",$C846=""),"",'MPTO_working_3-way'!G845)</f>
        <v/>
      </c>
      <c r="K846" s="17" t="str">
        <f>IF(OR($A846="",$B846="",$C846=""),"",'OddsRatio_working_3-way'!H845)</f>
        <v/>
      </c>
      <c r="L846" s="21" t="str">
        <f>IF(OR($A846="",$B846="",$C846=""),"",'OddsRatio_working_3-way'!I845)</f>
        <v/>
      </c>
      <c r="M846" s="22" t="str">
        <f>IF(OR($A846="",$B846="",$C846=""),"",'OddsRatio_working_3-way'!J845)</f>
        <v/>
      </c>
      <c r="N846" s="17" t="str">
        <f>IF('Log_working_3-way'!$D845="","",A846^('Log_working_3-way'!$D845))</f>
        <v/>
      </c>
      <c r="O846" s="21" t="str">
        <f>IF('Log_working_3-way'!$D845="","",B846^('Log_working_3-way'!$D845))</f>
        <v/>
      </c>
      <c r="P846" s="22" t="str">
        <f>IF('Log_working_3-way'!$D845="","",C846^('Log_working_3-way'!$D845))</f>
        <v/>
      </c>
    </row>
    <row r="847" spans="4:16">
      <c r="D847" s="20" t="str">
        <f t="shared" si="13"/>
        <v/>
      </c>
      <c r="E847" s="17" t="str">
        <f>IF(OR($A847="",$B847="",$C847=""),"",A847*'MPTO_working_3-way'!$I846)</f>
        <v/>
      </c>
      <c r="F847" s="21" t="str">
        <f>IF(OR($A847="",$B847="",$C847=""),"",B847*'MPTO_working_3-way'!$I846)</f>
        <v/>
      </c>
      <c r="G847" s="22" t="str">
        <f>IF(OR($A847="",$B847="",$C847=""),"",C847*'MPTO_working_3-way'!$I846)</f>
        <v/>
      </c>
      <c r="H847" s="17" t="str">
        <f>IF(OR($A847="",$B847="",$C847=""),"",'MPTO_working_3-way'!E846)</f>
        <v/>
      </c>
      <c r="I847" s="21" t="str">
        <f>IF(OR($A847="",$B847="",$C847=""),"",'MPTO_working_3-way'!F846)</f>
        <v/>
      </c>
      <c r="J847" s="22" t="str">
        <f>IF(OR($A847="",$B847="",$C847=""),"",'MPTO_working_3-way'!G846)</f>
        <v/>
      </c>
      <c r="K847" s="17" t="str">
        <f>IF(OR($A847="",$B847="",$C847=""),"",'OddsRatio_working_3-way'!H846)</f>
        <v/>
      </c>
      <c r="L847" s="21" t="str">
        <f>IF(OR($A847="",$B847="",$C847=""),"",'OddsRatio_working_3-way'!I846)</f>
        <v/>
      </c>
      <c r="M847" s="22" t="str">
        <f>IF(OR($A847="",$B847="",$C847=""),"",'OddsRatio_working_3-way'!J846)</f>
        <v/>
      </c>
      <c r="N847" s="17" t="str">
        <f>IF('Log_working_3-way'!$D846="","",A847^('Log_working_3-way'!$D846))</f>
        <v/>
      </c>
      <c r="O847" s="21" t="str">
        <f>IF('Log_working_3-way'!$D846="","",B847^('Log_working_3-way'!$D846))</f>
        <v/>
      </c>
      <c r="P847" s="22" t="str">
        <f>IF('Log_working_3-way'!$D846="","",C847^('Log_working_3-way'!$D846))</f>
        <v/>
      </c>
    </row>
    <row r="848" spans="4:16">
      <c r="D848" s="20" t="str">
        <f t="shared" si="13"/>
        <v/>
      </c>
      <c r="E848" s="17" t="str">
        <f>IF(OR($A848="",$B848="",$C848=""),"",A848*'MPTO_working_3-way'!$I847)</f>
        <v/>
      </c>
      <c r="F848" s="21" t="str">
        <f>IF(OR($A848="",$B848="",$C848=""),"",B848*'MPTO_working_3-way'!$I847)</f>
        <v/>
      </c>
      <c r="G848" s="22" t="str">
        <f>IF(OR($A848="",$B848="",$C848=""),"",C848*'MPTO_working_3-way'!$I847)</f>
        <v/>
      </c>
      <c r="H848" s="17" t="str">
        <f>IF(OR($A848="",$B848="",$C848=""),"",'MPTO_working_3-way'!E847)</f>
        <v/>
      </c>
      <c r="I848" s="21" t="str">
        <f>IF(OR($A848="",$B848="",$C848=""),"",'MPTO_working_3-way'!F847)</f>
        <v/>
      </c>
      <c r="J848" s="22" t="str">
        <f>IF(OR($A848="",$B848="",$C848=""),"",'MPTO_working_3-way'!G847)</f>
        <v/>
      </c>
      <c r="K848" s="17" t="str">
        <f>IF(OR($A848="",$B848="",$C848=""),"",'OddsRatio_working_3-way'!H847)</f>
        <v/>
      </c>
      <c r="L848" s="21" t="str">
        <f>IF(OR($A848="",$B848="",$C848=""),"",'OddsRatio_working_3-way'!I847)</f>
        <v/>
      </c>
      <c r="M848" s="22" t="str">
        <f>IF(OR($A848="",$B848="",$C848=""),"",'OddsRatio_working_3-way'!J847)</f>
        <v/>
      </c>
      <c r="N848" s="17" t="str">
        <f>IF('Log_working_3-way'!$D847="","",A848^('Log_working_3-way'!$D847))</f>
        <v/>
      </c>
      <c r="O848" s="21" t="str">
        <f>IF('Log_working_3-way'!$D847="","",B848^('Log_working_3-way'!$D847))</f>
        <v/>
      </c>
      <c r="P848" s="22" t="str">
        <f>IF('Log_working_3-way'!$D847="","",C848^('Log_working_3-way'!$D847))</f>
        <v/>
      </c>
    </row>
    <row r="849" spans="4:16">
      <c r="D849" s="20" t="str">
        <f t="shared" si="13"/>
        <v/>
      </c>
      <c r="E849" s="17" t="str">
        <f>IF(OR($A849="",$B849="",$C849=""),"",A849*'MPTO_working_3-way'!$I848)</f>
        <v/>
      </c>
      <c r="F849" s="21" t="str">
        <f>IF(OR($A849="",$B849="",$C849=""),"",B849*'MPTO_working_3-way'!$I848)</f>
        <v/>
      </c>
      <c r="G849" s="22" t="str">
        <f>IF(OR($A849="",$B849="",$C849=""),"",C849*'MPTO_working_3-way'!$I848)</f>
        <v/>
      </c>
      <c r="H849" s="17" t="str">
        <f>IF(OR($A849="",$B849="",$C849=""),"",'MPTO_working_3-way'!E848)</f>
        <v/>
      </c>
      <c r="I849" s="21" t="str">
        <f>IF(OR($A849="",$B849="",$C849=""),"",'MPTO_working_3-way'!F848)</f>
        <v/>
      </c>
      <c r="J849" s="22" t="str">
        <f>IF(OR($A849="",$B849="",$C849=""),"",'MPTO_working_3-way'!G848)</f>
        <v/>
      </c>
      <c r="K849" s="17" t="str">
        <f>IF(OR($A849="",$B849="",$C849=""),"",'OddsRatio_working_3-way'!H848)</f>
        <v/>
      </c>
      <c r="L849" s="21" t="str">
        <f>IF(OR($A849="",$B849="",$C849=""),"",'OddsRatio_working_3-way'!I848)</f>
        <v/>
      </c>
      <c r="M849" s="22" t="str">
        <f>IF(OR($A849="",$B849="",$C849=""),"",'OddsRatio_working_3-way'!J848)</f>
        <v/>
      </c>
      <c r="N849" s="17" t="str">
        <f>IF('Log_working_3-way'!$D848="","",A849^('Log_working_3-way'!$D848))</f>
        <v/>
      </c>
      <c r="O849" s="21" t="str">
        <f>IF('Log_working_3-way'!$D848="","",B849^('Log_working_3-way'!$D848))</f>
        <v/>
      </c>
      <c r="P849" s="22" t="str">
        <f>IF('Log_working_3-way'!$D848="","",C849^('Log_working_3-way'!$D848))</f>
        <v/>
      </c>
    </row>
    <row r="850" spans="4:16">
      <c r="D850" s="20" t="str">
        <f t="shared" si="13"/>
        <v/>
      </c>
      <c r="E850" s="17" t="str">
        <f>IF(OR($A850="",$B850="",$C850=""),"",A850*'MPTO_working_3-way'!$I849)</f>
        <v/>
      </c>
      <c r="F850" s="21" t="str">
        <f>IF(OR($A850="",$B850="",$C850=""),"",B850*'MPTO_working_3-way'!$I849)</f>
        <v/>
      </c>
      <c r="G850" s="22" t="str">
        <f>IF(OR($A850="",$B850="",$C850=""),"",C850*'MPTO_working_3-way'!$I849)</f>
        <v/>
      </c>
      <c r="H850" s="17" t="str">
        <f>IF(OR($A850="",$B850="",$C850=""),"",'MPTO_working_3-way'!E849)</f>
        <v/>
      </c>
      <c r="I850" s="21" t="str">
        <f>IF(OR($A850="",$B850="",$C850=""),"",'MPTO_working_3-way'!F849)</f>
        <v/>
      </c>
      <c r="J850" s="22" t="str">
        <f>IF(OR($A850="",$B850="",$C850=""),"",'MPTO_working_3-way'!G849)</f>
        <v/>
      </c>
      <c r="K850" s="17" t="str">
        <f>IF(OR($A850="",$B850="",$C850=""),"",'OddsRatio_working_3-way'!H849)</f>
        <v/>
      </c>
      <c r="L850" s="21" t="str">
        <f>IF(OR($A850="",$B850="",$C850=""),"",'OddsRatio_working_3-way'!I849)</f>
        <v/>
      </c>
      <c r="M850" s="22" t="str">
        <f>IF(OR($A850="",$B850="",$C850=""),"",'OddsRatio_working_3-way'!J849)</f>
        <v/>
      </c>
      <c r="N850" s="17" t="str">
        <f>IF('Log_working_3-way'!$D849="","",A850^('Log_working_3-way'!$D849))</f>
        <v/>
      </c>
      <c r="O850" s="21" t="str">
        <f>IF('Log_working_3-way'!$D849="","",B850^('Log_working_3-way'!$D849))</f>
        <v/>
      </c>
      <c r="P850" s="22" t="str">
        <f>IF('Log_working_3-way'!$D849="","",C850^('Log_working_3-way'!$D849))</f>
        <v/>
      </c>
    </row>
    <row r="851" spans="4:16">
      <c r="D851" s="20" t="str">
        <f t="shared" si="13"/>
        <v/>
      </c>
      <c r="E851" s="17" t="str">
        <f>IF(OR($A851="",$B851="",$C851=""),"",A851*'MPTO_working_3-way'!$I850)</f>
        <v/>
      </c>
      <c r="F851" s="21" t="str">
        <f>IF(OR($A851="",$B851="",$C851=""),"",B851*'MPTO_working_3-way'!$I850)</f>
        <v/>
      </c>
      <c r="G851" s="22" t="str">
        <f>IF(OR($A851="",$B851="",$C851=""),"",C851*'MPTO_working_3-way'!$I850)</f>
        <v/>
      </c>
      <c r="H851" s="17" t="str">
        <f>IF(OR($A851="",$B851="",$C851=""),"",'MPTO_working_3-way'!E850)</f>
        <v/>
      </c>
      <c r="I851" s="21" t="str">
        <f>IF(OR($A851="",$B851="",$C851=""),"",'MPTO_working_3-way'!F850)</f>
        <v/>
      </c>
      <c r="J851" s="22" t="str">
        <f>IF(OR($A851="",$B851="",$C851=""),"",'MPTO_working_3-way'!G850)</f>
        <v/>
      </c>
      <c r="K851" s="17" t="str">
        <f>IF(OR($A851="",$B851="",$C851=""),"",'OddsRatio_working_3-way'!H850)</f>
        <v/>
      </c>
      <c r="L851" s="21" t="str">
        <f>IF(OR($A851="",$B851="",$C851=""),"",'OddsRatio_working_3-way'!I850)</f>
        <v/>
      </c>
      <c r="M851" s="22" t="str">
        <f>IF(OR($A851="",$B851="",$C851=""),"",'OddsRatio_working_3-way'!J850)</f>
        <v/>
      </c>
      <c r="N851" s="17" t="str">
        <f>IF('Log_working_3-way'!$D850="","",A851^('Log_working_3-way'!$D850))</f>
        <v/>
      </c>
      <c r="O851" s="21" t="str">
        <f>IF('Log_working_3-way'!$D850="","",B851^('Log_working_3-way'!$D850))</f>
        <v/>
      </c>
      <c r="P851" s="22" t="str">
        <f>IF('Log_working_3-way'!$D850="","",C851^('Log_working_3-way'!$D850))</f>
        <v/>
      </c>
    </row>
    <row r="852" spans="4:16">
      <c r="D852" s="20" t="str">
        <f t="shared" si="13"/>
        <v/>
      </c>
      <c r="E852" s="17" t="str">
        <f>IF(OR($A852="",$B852="",$C852=""),"",A852*'MPTO_working_3-way'!$I851)</f>
        <v/>
      </c>
      <c r="F852" s="21" t="str">
        <f>IF(OR($A852="",$B852="",$C852=""),"",B852*'MPTO_working_3-way'!$I851)</f>
        <v/>
      </c>
      <c r="G852" s="22" t="str">
        <f>IF(OR($A852="",$B852="",$C852=""),"",C852*'MPTO_working_3-way'!$I851)</f>
        <v/>
      </c>
      <c r="H852" s="17" t="str">
        <f>IF(OR($A852="",$B852="",$C852=""),"",'MPTO_working_3-way'!E851)</f>
        <v/>
      </c>
      <c r="I852" s="21" t="str">
        <f>IF(OR($A852="",$B852="",$C852=""),"",'MPTO_working_3-way'!F851)</f>
        <v/>
      </c>
      <c r="J852" s="22" t="str">
        <f>IF(OR($A852="",$B852="",$C852=""),"",'MPTO_working_3-way'!G851)</f>
        <v/>
      </c>
      <c r="K852" s="17" t="str">
        <f>IF(OR($A852="",$B852="",$C852=""),"",'OddsRatio_working_3-way'!H851)</f>
        <v/>
      </c>
      <c r="L852" s="21" t="str">
        <f>IF(OR($A852="",$B852="",$C852=""),"",'OddsRatio_working_3-way'!I851)</f>
        <v/>
      </c>
      <c r="M852" s="22" t="str">
        <f>IF(OR($A852="",$B852="",$C852=""),"",'OddsRatio_working_3-way'!J851)</f>
        <v/>
      </c>
      <c r="N852" s="17" t="str">
        <f>IF('Log_working_3-way'!$D851="","",A852^('Log_working_3-way'!$D851))</f>
        <v/>
      </c>
      <c r="O852" s="21" t="str">
        <f>IF('Log_working_3-way'!$D851="","",B852^('Log_working_3-way'!$D851))</f>
        <v/>
      </c>
      <c r="P852" s="22" t="str">
        <f>IF('Log_working_3-way'!$D851="","",C852^('Log_working_3-way'!$D851))</f>
        <v/>
      </c>
    </row>
    <row r="853" spans="4:16">
      <c r="D853" s="20" t="str">
        <f t="shared" si="13"/>
        <v/>
      </c>
      <c r="E853" s="17" t="str">
        <f>IF(OR($A853="",$B853="",$C853=""),"",A853*'MPTO_working_3-way'!$I852)</f>
        <v/>
      </c>
      <c r="F853" s="21" t="str">
        <f>IF(OR($A853="",$B853="",$C853=""),"",B853*'MPTO_working_3-way'!$I852)</f>
        <v/>
      </c>
      <c r="G853" s="22" t="str">
        <f>IF(OR($A853="",$B853="",$C853=""),"",C853*'MPTO_working_3-way'!$I852)</f>
        <v/>
      </c>
      <c r="H853" s="17" t="str">
        <f>IF(OR($A853="",$B853="",$C853=""),"",'MPTO_working_3-way'!E852)</f>
        <v/>
      </c>
      <c r="I853" s="21" t="str">
        <f>IF(OR($A853="",$B853="",$C853=""),"",'MPTO_working_3-way'!F852)</f>
        <v/>
      </c>
      <c r="J853" s="22" t="str">
        <f>IF(OR($A853="",$B853="",$C853=""),"",'MPTO_working_3-way'!G852)</f>
        <v/>
      </c>
      <c r="K853" s="17" t="str">
        <f>IF(OR($A853="",$B853="",$C853=""),"",'OddsRatio_working_3-way'!H852)</f>
        <v/>
      </c>
      <c r="L853" s="21" t="str">
        <f>IF(OR($A853="",$B853="",$C853=""),"",'OddsRatio_working_3-way'!I852)</f>
        <v/>
      </c>
      <c r="M853" s="22" t="str">
        <f>IF(OR($A853="",$B853="",$C853=""),"",'OddsRatio_working_3-way'!J852)</f>
        <v/>
      </c>
      <c r="N853" s="17" t="str">
        <f>IF('Log_working_3-way'!$D852="","",A853^('Log_working_3-way'!$D852))</f>
        <v/>
      </c>
      <c r="O853" s="21" t="str">
        <f>IF('Log_working_3-way'!$D852="","",B853^('Log_working_3-way'!$D852))</f>
        <v/>
      </c>
      <c r="P853" s="22" t="str">
        <f>IF('Log_working_3-way'!$D852="","",C853^('Log_working_3-way'!$D852))</f>
        <v/>
      </c>
    </row>
    <row r="854" spans="4:16">
      <c r="D854" s="20" t="str">
        <f t="shared" si="13"/>
        <v/>
      </c>
      <c r="E854" s="17" t="str">
        <f>IF(OR($A854="",$B854="",$C854=""),"",A854*'MPTO_working_3-way'!$I853)</f>
        <v/>
      </c>
      <c r="F854" s="21" t="str">
        <f>IF(OR($A854="",$B854="",$C854=""),"",B854*'MPTO_working_3-way'!$I853)</f>
        <v/>
      </c>
      <c r="G854" s="22" t="str">
        <f>IF(OR($A854="",$B854="",$C854=""),"",C854*'MPTO_working_3-way'!$I853)</f>
        <v/>
      </c>
      <c r="H854" s="17" t="str">
        <f>IF(OR($A854="",$B854="",$C854=""),"",'MPTO_working_3-way'!E853)</f>
        <v/>
      </c>
      <c r="I854" s="21" t="str">
        <f>IF(OR($A854="",$B854="",$C854=""),"",'MPTO_working_3-way'!F853)</f>
        <v/>
      </c>
      <c r="J854" s="22" t="str">
        <f>IF(OR($A854="",$B854="",$C854=""),"",'MPTO_working_3-way'!G853)</f>
        <v/>
      </c>
      <c r="K854" s="17" t="str">
        <f>IF(OR($A854="",$B854="",$C854=""),"",'OddsRatio_working_3-way'!H853)</f>
        <v/>
      </c>
      <c r="L854" s="21" t="str">
        <f>IF(OR($A854="",$B854="",$C854=""),"",'OddsRatio_working_3-way'!I853)</f>
        <v/>
      </c>
      <c r="M854" s="22" t="str">
        <f>IF(OR($A854="",$B854="",$C854=""),"",'OddsRatio_working_3-way'!J853)</f>
        <v/>
      </c>
      <c r="N854" s="17" t="str">
        <f>IF('Log_working_3-way'!$D853="","",A854^('Log_working_3-way'!$D853))</f>
        <v/>
      </c>
      <c r="O854" s="21" t="str">
        <f>IF('Log_working_3-way'!$D853="","",B854^('Log_working_3-way'!$D853))</f>
        <v/>
      </c>
      <c r="P854" s="22" t="str">
        <f>IF('Log_working_3-way'!$D853="","",C854^('Log_working_3-way'!$D853))</f>
        <v/>
      </c>
    </row>
    <row r="855" spans="4:16">
      <c r="D855" s="20" t="str">
        <f t="shared" si="13"/>
        <v/>
      </c>
      <c r="E855" s="17" t="str">
        <f>IF(OR($A855="",$B855="",$C855=""),"",A855*'MPTO_working_3-way'!$I854)</f>
        <v/>
      </c>
      <c r="F855" s="21" t="str">
        <f>IF(OR($A855="",$B855="",$C855=""),"",B855*'MPTO_working_3-way'!$I854)</f>
        <v/>
      </c>
      <c r="G855" s="22" t="str">
        <f>IF(OR($A855="",$B855="",$C855=""),"",C855*'MPTO_working_3-way'!$I854)</f>
        <v/>
      </c>
      <c r="H855" s="17" t="str">
        <f>IF(OR($A855="",$B855="",$C855=""),"",'MPTO_working_3-way'!E854)</f>
        <v/>
      </c>
      <c r="I855" s="21" t="str">
        <f>IF(OR($A855="",$B855="",$C855=""),"",'MPTO_working_3-way'!F854)</f>
        <v/>
      </c>
      <c r="J855" s="22" t="str">
        <f>IF(OR($A855="",$B855="",$C855=""),"",'MPTO_working_3-way'!G854)</f>
        <v/>
      </c>
      <c r="K855" s="17" t="str">
        <f>IF(OR($A855="",$B855="",$C855=""),"",'OddsRatio_working_3-way'!H854)</f>
        <v/>
      </c>
      <c r="L855" s="21" t="str">
        <f>IF(OR($A855="",$B855="",$C855=""),"",'OddsRatio_working_3-way'!I854)</f>
        <v/>
      </c>
      <c r="M855" s="22" t="str">
        <f>IF(OR($A855="",$B855="",$C855=""),"",'OddsRatio_working_3-way'!J854)</f>
        <v/>
      </c>
      <c r="N855" s="17" t="str">
        <f>IF('Log_working_3-way'!$D854="","",A855^('Log_working_3-way'!$D854))</f>
        <v/>
      </c>
      <c r="O855" s="21" t="str">
        <f>IF('Log_working_3-way'!$D854="","",B855^('Log_working_3-way'!$D854))</f>
        <v/>
      </c>
      <c r="P855" s="22" t="str">
        <f>IF('Log_working_3-way'!$D854="","",C855^('Log_working_3-way'!$D854))</f>
        <v/>
      </c>
    </row>
    <row r="856" spans="4:16">
      <c r="D856" s="20" t="str">
        <f t="shared" si="13"/>
        <v/>
      </c>
      <c r="E856" s="17" t="str">
        <f>IF(OR($A856="",$B856="",$C856=""),"",A856*'MPTO_working_3-way'!$I855)</f>
        <v/>
      </c>
      <c r="F856" s="21" t="str">
        <f>IF(OR($A856="",$B856="",$C856=""),"",B856*'MPTO_working_3-way'!$I855)</f>
        <v/>
      </c>
      <c r="G856" s="22" t="str">
        <f>IF(OR($A856="",$B856="",$C856=""),"",C856*'MPTO_working_3-way'!$I855)</f>
        <v/>
      </c>
      <c r="H856" s="17" t="str">
        <f>IF(OR($A856="",$B856="",$C856=""),"",'MPTO_working_3-way'!E855)</f>
        <v/>
      </c>
      <c r="I856" s="21" t="str">
        <f>IF(OR($A856="",$B856="",$C856=""),"",'MPTO_working_3-way'!F855)</f>
        <v/>
      </c>
      <c r="J856" s="22" t="str">
        <f>IF(OR($A856="",$B856="",$C856=""),"",'MPTO_working_3-way'!G855)</f>
        <v/>
      </c>
      <c r="K856" s="17" t="str">
        <f>IF(OR($A856="",$B856="",$C856=""),"",'OddsRatio_working_3-way'!H855)</f>
        <v/>
      </c>
      <c r="L856" s="21" t="str">
        <f>IF(OR($A856="",$B856="",$C856=""),"",'OddsRatio_working_3-way'!I855)</f>
        <v/>
      </c>
      <c r="M856" s="22" t="str">
        <f>IF(OR($A856="",$B856="",$C856=""),"",'OddsRatio_working_3-way'!J855)</f>
        <v/>
      </c>
      <c r="N856" s="17" t="str">
        <f>IF('Log_working_3-way'!$D855="","",A856^('Log_working_3-way'!$D855))</f>
        <v/>
      </c>
      <c r="O856" s="21" t="str">
        <f>IF('Log_working_3-way'!$D855="","",B856^('Log_working_3-way'!$D855))</f>
        <v/>
      </c>
      <c r="P856" s="22" t="str">
        <f>IF('Log_working_3-way'!$D855="","",C856^('Log_working_3-way'!$D855))</f>
        <v/>
      </c>
    </row>
    <row r="857" spans="4:16">
      <c r="D857" s="20" t="str">
        <f t="shared" si="13"/>
        <v/>
      </c>
      <c r="E857" s="17" t="str">
        <f>IF(OR($A857="",$B857="",$C857=""),"",A857*'MPTO_working_3-way'!$I856)</f>
        <v/>
      </c>
      <c r="F857" s="21" t="str">
        <f>IF(OR($A857="",$B857="",$C857=""),"",B857*'MPTO_working_3-way'!$I856)</f>
        <v/>
      </c>
      <c r="G857" s="22" t="str">
        <f>IF(OR($A857="",$B857="",$C857=""),"",C857*'MPTO_working_3-way'!$I856)</f>
        <v/>
      </c>
      <c r="H857" s="17" t="str">
        <f>IF(OR($A857="",$B857="",$C857=""),"",'MPTO_working_3-way'!E856)</f>
        <v/>
      </c>
      <c r="I857" s="21" t="str">
        <f>IF(OR($A857="",$B857="",$C857=""),"",'MPTO_working_3-way'!F856)</f>
        <v/>
      </c>
      <c r="J857" s="22" t="str">
        <f>IF(OR($A857="",$B857="",$C857=""),"",'MPTO_working_3-way'!G856)</f>
        <v/>
      </c>
      <c r="K857" s="17" t="str">
        <f>IF(OR($A857="",$B857="",$C857=""),"",'OddsRatio_working_3-way'!H856)</f>
        <v/>
      </c>
      <c r="L857" s="21" t="str">
        <f>IF(OR($A857="",$B857="",$C857=""),"",'OddsRatio_working_3-way'!I856)</f>
        <v/>
      </c>
      <c r="M857" s="22" t="str">
        <f>IF(OR($A857="",$B857="",$C857=""),"",'OddsRatio_working_3-way'!J856)</f>
        <v/>
      </c>
      <c r="N857" s="17" t="str">
        <f>IF('Log_working_3-way'!$D856="","",A857^('Log_working_3-way'!$D856))</f>
        <v/>
      </c>
      <c r="O857" s="21" t="str">
        <f>IF('Log_working_3-way'!$D856="","",B857^('Log_working_3-way'!$D856))</f>
        <v/>
      </c>
      <c r="P857" s="22" t="str">
        <f>IF('Log_working_3-way'!$D856="","",C857^('Log_working_3-way'!$D856))</f>
        <v/>
      </c>
    </row>
    <row r="858" spans="4:16">
      <c r="D858" s="20" t="str">
        <f t="shared" si="13"/>
        <v/>
      </c>
      <c r="E858" s="17" t="str">
        <f>IF(OR($A858="",$B858="",$C858=""),"",A858*'MPTO_working_3-way'!$I857)</f>
        <v/>
      </c>
      <c r="F858" s="21" t="str">
        <f>IF(OR($A858="",$B858="",$C858=""),"",B858*'MPTO_working_3-way'!$I857)</f>
        <v/>
      </c>
      <c r="G858" s="22" t="str">
        <f>IF(OR($A858="",$B858="",$C858=""),"",C858*'MPTO_working_3-way'!$I857)</f>
        <v/>
      </c>
      <c r="H858" s="17" t="str">
        <f>IF(OR($A858="",$B858="",$C858=""),"",'MPTO_working_3-way'!E857)</f>
        <v/>
      </c>
      <c r="I858" s="21" t="str">
        <f>IF(OR($A858="",$B858="",$C858=""),"",'MPTO_working_3-way'!F857)</f>
        <v/>
      </c>
      <c r="J858" s="22" t="str">
        <f>IF(OR($A858="",$B858="",$C858=""),"",'MPTO_working_3-way'!G857)</f>
        <v/>
      </c>
      <c r="K858" s="17" t="str">
        <f>IF(OR($A858="",$B858="",$C858=""),"",'OddsRatio_working_3-way'!H857)</f>
        <v/>
      </c>
      <c r="L858" s="21" t="str">
        <f>IF(OR($A858="",$B858="",$C858=""),"",'OddsRatio_working_3-way'!I857)</f>
        <v/>
      </c>
      <c r="M858" s="22" t="str">
        <f>IF(OR($A858="",$B858="",$C858=""),"",'OddsRatio_working_3-way'!J857)</f>
        <v/>
      </c>
      <c r="N858" s="17" t="str">
        <f>IF('Log_working_3-way'!$D857="","",A858^('Log_working_3-way'!$D857))</f>
        <v/>
      </c>
      <c r="O858" s="21" t="str">
        <f>IF('Log_working_3-way'!$D857="","",B858^('Log_working_3-way'!$D857))</f>
        <v/>
      </c>
      <c r="P858" s="22" t="str">
        <f>IF('Log_working_3-way'!$D857="","",C858^('Log_working_3-way'!$D857))</f>
        <v/>
      </c>
    </row>
    <row r="859" spans="4:16">
      <c r="D859" s="20" t="str">
        <f t="shared" si="13"/>
        <v/>
      </c>
      <c r="E859" s="17" t="str">
        <f>IF(OR($A859="",$B859="",$C859=""),"",A859*'MPTO_working_3-way'!$I858)</f>
        <v/>
      </c>
      <c r="F859" s="21" t="str">
        <f>IF(OR($A859="",$B859="",$C859=""),"",B859*'MPTO_working_3-way'!$I858)</f>
        <v/>
      </c>
      <c r="G859" s="22" t="str">
        <f>IF(OR($A859="",$B859="",$C859=""),"",C859*'MPTO_working_3-way'!$I858)</f>
        <v/>
      </c>
      <c r="H859" s="17" t="str">
        <f>IF(OR($A859="",$B859="",$C859=""),"",'MPTO_working_3-way'!E858)</f>
        <v/>
      </c>
      <c r="I859" s="21" t="str">
        <f>IF(OR($A859="",$B859="",$C859=""),"",'MPTO_working_3-way'!F858)</f>
        <v/>
      </c>
      <c r="J859" s="22" t="str">
        <f>IF(OR($A859="",$B859="",$C859=""),"",'MPTO_working_3-way'!G858)</f>
        <v/>
      </c>
      <c r="K859" s="17" t="str">
        <f>IF(OR($A859="",$B859="",$C859=""),"",'OddsRatio_working_3-way'!H858)</f>
        <v/>
      </c>
      <c r="L859" s="21" t="str">
        <f>IF(OR($A859="",$B859="",$C859=""),"",'OddsRatio_working_3-way'!I858)</f>
        <v/>
      </c>
      <c r="M859" s="22" t="str">
        <f>IF(OR($A859="",$B859="",$C859=""),"",'OddsRatio_working_3-way'!J858)</f>
        <v/>
      </c>
      <c r="N859" s="17" t="str">
        <f>IF('Log_working_3-way'!$D858="","",A859^('Log_working_3-way'!$D858))</f>
        <v/>
      </c>
      <c r="O859" s="21" t="str">
        <f>IF('Log_working_3-way'!$D858="","",B859^('Log_working_3-way'!$D858))</f>
        <v/>
      </c>
      <c r="P859" s="22" t="str">
        <f>IF('Log_working_3-way'!$D858="","",C859^('Log_working_3-way'!$D858))</f>
        <v/>
      </c>
    </row>
    <row r="860" spans="4:16">
      <c r="D860" s="20" t="str">
        <f t="shared" si="13"/>
        <v/>
      </c>
      <c r="E860" s="17" t="str">
        <f>IF(OR($A860="",$B860="",$C860=""),"",A860*'MPTO_working_3-way'!$I859)</f>
        <v/>
      </c>
      <c r="F860" s="21" t="str">
        <f>IF(OR($A860="",$B860="",$C860=""),"",B860*'MPTO_working_3-way'!$I859)</f>
        <v/>
      </c>
      <c r="G860" s="22" t="str">
        <f>IF(OR($A860="",$B860="",$C860=""),"",C860*'MPTO_working_3-way'!$I859)</f>
        <v/>
      </c>
      <c r="H860" s="17" t="str">
        <f>IF(OR($A860="",$B860="",$C860=""),"",'MPTO_working_3-way'!E859)</f>
        <v/>
      </c>
      <c r="I860" s="21" t="str">
        <f>IF(OR($A860="",$B860="",$C860=""),"",'MPTO_working_3-way'!F859)</f>
        <v/>
      </c>
      <c r="J860" s="22" t="str">
        <f>IF(OR($A860="",$B860="",$C860=""),"",'MPTO_working_3-way'!G859)</f>
        <v/>
      </c>
      <c r="K860" s="17" t="str">
        <f>IF(OR($A860="",$B860="",$C860=""),"",'OddsRatio_working_3-way'!H859)</f>
        <v/>
      </c>
      <c r="L860" s="21" t="str">
        <f>IF(OR($A860="",$B860="",$C860=""),"",'OddsRatio_working_3-way'!I859)</f>
        <v/>
      </c>
      <c r="M860" s="22" t="str">
        <f>IF(OR($A860="",$B860="",$C860=""),"",'OddsRatio_working_3-way'!J859)</f>
        <v/>
      </c>
      <c r="N860" s="17" t="str">
        <f>IF('Log_working_3-way'!$D859="","",A860^('Log_working_3-way'!$D859))</f>
        <v/>
      </c>
      <c r="O860" s="21" t="str">
        <f>IF('Log_working_3-way'!$D859="","",B860^('Log_working_3-way'!$D859))</f>
        <v/>
      </c>
      <c r="P860" s="22" t="str">
        <f>IF('Log_working_3-way'!$D859="","",C860^('Log_working_3-way'!$D859))</f>
        <v/>
      </c>
    </row>
    <row r="861" spans="4:16">
      <c r="D861" s="20" t="str">
        <f t="shared" si="13"/>
        <v/>
      </c>
      <c r="E861" s="17" t="str">
        <f>IF(OR($A861="",$B861="",$C861=""),"",A861*'MPTO_working_3-way'!$I860)</f>
        <v/>
      </c>
      <c r="F861" s="21" t="str">
        <f>IF(OR($A861="",$B861="",$C861=""),"",B861*'MPTO_working_3-way'!$I860)</f>
        <v/>
      </c>
      <c r="G861" s="22" t="str">
        <f>IF(OR($A861="",$B861="",$C861=""),"",C861*'MPTO_working_3-way'!$I860)</f>
        <v/>
      </c>
      <c r="H861" s="17" t="str">
        <f>IF(OR($A861="",$B861="",$C861=""),"",'MPTO_working_3-way'!E860)</f>
        <v/>
      </c>
      <c r="I861" s="21" t="str">
        <f>IF(OR($A861="",$B861="",$C861=""),"",'MPTO_working_3-way'!F860)</f>
        <v/>
      </c>
      <c r="J861" s="22" t="str">
        <f>IF(OR($A861="",$B861="",$C861=""),"",'MPTO_working_3-way'!G860)</f>
        <v/>
      </c>
      <c r="K861" s="17" t="str">
        <f>IF(OR($A861="",$B861="",$C861=""),"",'OddsRatio_working_3-way'!H860)</f>
        <v/>
      </c>
      <c r="L861" s="21" t="str">
        <f>IF(OR($A861="",$B861="",$C861=""),"",'OddsRatio_working_3-way'!I860)</f>
        <v/>
      </c>
      <c r="M861" s="22" t="str">
        <f>IF(OR($A861="",$B861="",$C861=""),"",'OddsRatio_working_3-way'!J860)</f>
        <v/>
      </c>
      <c r="N861" s="17" t="str">
        <f>IF('Log_working_3-way'!$D860="","",A861^('Log_working_3-way'!$D860))</f>
        <v/>
      </c>
      <c r="O861" s="21" t="str">
        <f>IF('Log_working_3-way'!$D860="","",B861^('Log_working_3-way'!$D860))</f>
        <v/>
      </c>
      <c r="P861" s="22" t="str">
        <f>IF('Log_working_3-way'!$D860="","",C861^('Log_working_3-way'!$D860))</f>
        <v/>
      </c>
    </row>
    <row r="862" spans="4:16">
      <c r="D862" s="20" t="str">
        <f t="shared" si="13"/>
        <v/>
      </c>
      <c r="E862" s="17" t="str">
        <f>IF(OR($A862="",$B862="",$C862=""),"",A862*'MPTO_working_3-way'!$I861)</f>
        <v/>
      </c>
      <c r="F862" s="21" t="str">
        <f>IF(OR($A862="",$B862="",$C862=""),"",B862*'MPTO_working_3-way'!$I861)</f>
        <v/>
      </c>
      <c r="G862" s="22" t="str">
        <f>IF(OR($A862="",$B862="",$C862=""),"",C862*'MPTO_working_3-way'!$I861)</f>
        <v/>
      </c>
      <c r="H862" s="17" t="str">
        <f>IF(OR($A862="",$B862="",$C862=""),"",'MPTO_working_3-way'!E861)</f>
        <v/>
      </c>
      <c r="I862" s="21" t="str">
        <f>IF(OR($A862="",$B862="",$C862=""),"",'MPTO_working_3-way'!F861)</f>
        <v/>
      </c>
      <c r="J862" s="22" t="str">
        <f>IF(OR($A862="",$B862="",$C862=""),"",'MPTO_working_3-way'!G861)</f>
        <v/>
      </c>
      <c r="K862" s="17" t="str">
        <f>IF(OR($A862="",$B862="",$C862=""),"",'OddsRatio_working_3-way'!H861)</f>
        <v/>
      </c>
      <c r="L862" s="21" t="str">
        <f>IF(OR($A862="",$B862="",$C862=""),"",'OddsRatio_working_3-way'!I861)</f>
        <v/>
      </c>
      <c r="M862" s="22" t="str">
        <f>IF(OR($A862="",$B862="",$C862=""),"",'OddsRatio_working_3-way'!J861)</f>
        <v/>
      </c>
      <c r="N862" s="17" t="str">
        <f>IF('Log_working_3-way'!$D861="","",A862^('Log_working_3-way'!$D861))</f>
        <v/>
      </c>
      <c r="O862" s="21" t="str">
        <f>IF('Log_working_3-way'!$D861="","",B862^('Log_working_3-way'!$D861))</f>
        <v/>
      </c>
      <c r="P862" s="22" t="str">
        <f>IF('Log_working_3-way'!$D861="","",C862^('Log_working_3-way'!$D861))</f>
        <v/>
      </c>
    </row>
    <row r="863" spans="4:16">
      <c r="D863" s="20" t="str">
        <f t="shared" si="13"/>
        <v/>
      </c>
      <c r="E863" s="17" t="str">
        <f>IF(OR($A863="",$B863="",$C863=""),"",A863*'MPTO_working_3-way'!$I862)</f>
        <v/>
      </c>
      <c r="F863" s="21" t="str">
        <f>IF(OR($A863="",$B863="",$C863=""),"",B863*'MPTO_working_3-way'!$I862)</f>
        <v/>
      </c>
      <c r="G863" s="22" t="str">
        <f>IF(OR($A863="",$B863="",$C863=""),"",C863*'MPTO_working_3-way'!$I862)</f>
        <v/>
      </c>
      <c r="H863" s="17" t="str">
        <f>IF(OR($A863="",$B863="",$C863=""),"",'MPTO_working_3-way'!E862)</f>
        <v/>
      </c>
      <c r="I863" s="21" t="str">
        <f>IF(OR($A863="",$B863="",$C863=""),"",'MPTO_working_3-way'!F862)</f>
        <v/>
      </c>
      <c r="J863" s="22" t="str">
        <f>IF(OR($A863="",$B863="",$C863=""),"",'MPTO_working_3-way'!G862)</f>
        <v/>
      </c>
      <c r="K863" s="17" t="str">
        <f>IF(OR($A863="",$B863="",$C863=""),"",'OddsRatio_working_3-way'!H862)</f>
        <v/>
      </c>
      <c r="L863" s="21" t="str">
        <f>IF(OR($A863="",$B863="",$C863=""),"",'OddsRatio_working_3-way'!I862)</f>
        <v/>
      </c>
      <c r="M863" s="22" t="str">
        <f>IF(OR($A863="",$B863="",$C863=""),"",'OddsRatio_working_3-way'!J862)</f>
        <v/>
      </c>
      <c r="N863" s="17" t="str">
        <f>IF('Log_working_3-way'!$D862="","",A863^('Log_working_3-way'!$D862))</f>
        <v/>
      </c>
      <c r="O863" s="21" t="str">
        <f>IF('Log_working_3-way'!$D862="","",B863^('Log_working_3-way'!$D862))</f>
        <v/>
      </c>
      <c r="P863" s="22" t="str">
        <f>IF('Log_working_3-way'!$D862="","",C863^('Log_working_3-way'!$D862))</f>
        <v/>
      </c>
    </row>
    <row r="864" spans="4:16">
      <c r="D864" s="20" t="str">
        <f t="shared" si="13"/>
        <v/>
      </c>
      <c r="E864" s="17" t="str">
        <f>IF(OR($A864="",$B864="",$C864=""),"",A864*'MPTO_working_3-way'!$I863)</f>
        <v/>
      </c>
      <c r="F864" s="21" t="str">
        <f>IF(OR($A864="",$B864="",$C864=""),"",B864*'MPTO_working_3-way'!$I863)</f>
        <v/>
      </c>
      <c r="G864" s="22" t="str">
        <f>IF(OR($A864="",$B864="",$C864=""),"",C864*'MPTO_working_3-way'!$I863)</f>
        <v/>
      </c>
      <c r="H864" s="17" t="str">
        <f>IF(OR($A864="",$B864="",$C864=""),"",'MPTO_working_3-way'!E863)</f>
        <v/>
      </c>
      <c r="I864" s="21" t="str">
        <f>IF(OR($A864="",$B864="",$C864=""),"",'MPTO_working_3-way'!F863)</f>
        <v/>
      </c>
      <c r="J864" s="22" t="str">
        <f>IF(OR($A864="",$B864="",$C864=""),"",'MPTO_working_3-way'!G863)</f>
        <v/>
      </c>
      <c r="K864" s="17" t="str">
        <f>IF(OR($A864="",$B864="",$C864=""),"",'OddsRatio_working_3-way'!H863)</f>
        <v/>
      </c>
      <c r="L864" s="21" t="str">
        <f>IF(OR($A864="",$B864="",$C864=""),"",'OddsRatio_working_3-way'!I863)</f>
        <v/>
      </c>
      <c r="M864" s="22" t="str">
        <f>IF(OR($A864="",$B864="",$C864=""),"",'OddsRatio_working_3-way'!J863)</f>
        <v/>
      </c>
      <c r="N864" s="17" t="str">
        <f>IF('Log_working_3-way'!$D863="","",A864^('Log_working_3-way'!$D863))</f>
        <v/>
      </c>
      <c r="O864" s="21" t="str">
        <f>IF('Log_working_3-way'!$D863="","",B864^('Log_working_3-way'!$D863))</f>
        <v/>
      </c>
      <c r="P864" s="22" t="str">
        <f>IF('Log_working_3-way'!$D863="","",C864^('Log_working_3-way'!$D863))</f>
        <v/>
      </c>
    </row>
    <row r="865" spans="4:16">
      <c r="D865" s="20" t="str">
        <f t="shared" si="13"/>
        <v/>
      </c>
      <c r="E865" s="17" t="str">
        <f>IF(OR($A865="",$B865="",$C865=""),"",A865*'MPTO_working_3-way'!$I864)</f>
        <v/>
      </c>
      <c r="F865" s="21" t="str">
        <f>IF(OR($A865="",$B865="",$C865=""),"",B865*'MPTO_working_3-way'!$I864)</f>
        <v/>
      </c>
      <c r="G865" s="22" t="str">
        <f>IF(OR($A865="",$B865="",$C865=""),"",C865*'MPTO_working_3-way'!$I864)</f>
        <v/>
      </c>
      <c r="H865" s="17" t="str">
        <f>IF(OR($A865="",$B865="",$C865=""),"",'MPTO_working_3-way'!E864)</f>
        <v/>
      </c>
      <c r="I865" s="21" t="str">
        <f>IF(OR($A865="",$B865="",$C865=""),"",'MPTO_working_3-way'!F864)</f>
        <v/>
      </c>
      <c r="J865" s="22" t="str">
        <f>IF(OR($A865="",$B865="",$C865=""),"",'MPTO_working_3-way'!G864)</f>
        <v/>
      </c>
      <c r="K865" s="17" t="str">
        <f>IF(OR($A865="",$B865="",$C865=""),"",'OddsRatio_working_3-way'!H864)</f>
        <v/>
      </c>
      <c r="L865" s="21" t="str">
        <f>IF(OR($A865="",$B865="",$C865=""),"",'OddsRatio_working_3-way'!I864)</f>
        <v/>
      </c>
      <c r="M865" s="22" t="str">
        <f>IF(OR($A865="",$B865="",$C865=""),"",'OddsRatio_working_3-way'!J864)</f>
        <v/>
      </c>
      <c r="N865" s="17" t="str">
        <f>IF('Log_working_3-way'!$D864="","",A865^('Log_working_3-way'!$D864))</f>
        <v/>
      </c>
      <c r="O865" s="21" t="str">
        <f>IF('Log_working_3-way'!$D864="","",B865^('Log_working_3-way'!$D864))</f>
        <v/>
      </c>
      <c r="P865" s="22" t="str">
        <f>IF('Log_working_3-way'!$D864="","",C865^('Log_working_3-way'!$D864))</f>
        <v/>
      </c>
    </row>
    <row r="866" spans="4:16">
      <c r="D866" s="20" t="str">
        <f t="shared" si="13"/>
        <v/>
      </c>
      <c r="E866" s="17" t="str">
        <f>IF(OR($A866="",$B866="",$C866=""),"",A866*'MPTO_working_3-way'!$I865)</f>
        <v/>
      </c>
      <c r="F866" s="21" t="str">
        <f>IF(OR($A866="",$B866="",$C866=""),"",B866*'MPTO_working_3-way'!$I865)</f>
        <v/>
      </c>
      <c r="G866" s="22" t="str">
        <f>IF(OR($A866="",$B866="",$C866=""),"",C866*'MPTO_working_3-way'!$I865)</f>
        <v/>
      </c>
      <c r="H866" s="17" t="str">
        <f>IF(OR($A866="",$B866="",$C866=""),"",'MPTO_working_3-way'!E865)</f>
        <v/>
      </c>
      <c r="I866" s="21" t="str">
        <f>IF(OR($A866="",$B866="",$C866=""),"",'MPTO_working_3-way'!F865)</f>
        <v/>
      </c>
      <c r="J866" s="22" t="str">
        <f>IF(OR($A866="",$B866="",$C866=""),"",'MPTO_working_3-way'!G865)</f>
        <v/>
      </c>
      <c r="K866" s="17" t="str">
        <f>IF(OR($A866="",$B866="",$C866=""),"",'OddsRatio_working_3-way'!H865)</f>
        <v/>
      </c>
      <c r="L866" s="21" t="str">
        <f>IF(OR($A866="",$B866="",$C866=""),"",'OddsRatio_working_3-way'!I865)</f>
        <v/>
      </c>
      <c r="M866" s="22" t="str">
        <f>IF(OR($A866="",$B866="",$C866=""),"",'OddsRatio_working_3-way'!J865)</f>
        <v/>
      </c>
      <c r="N866" s="17" t="str">
        <f>IF('Log_working_3-way'!$D865="","",A866^('Log_working_3-way'!$D865))</f>
        <v/>
      </c>
      <c r="O866" s="21" t="str">
        <f>IF('Log_working_3-way'!$D865="","",B866^('Log_working_3-way'!$D865))</f>
        <v/>
      </c>
      <c r="P866" s="22" t="str">
        <f>IF('Log_working_3-way'!$D865="","",C866^('Log_working_3-way'!$D865))</f>
        <v/>
      </c>
    </row>
    <row r="867" spans="4:16">
      <c r="D867" s="20" t="str">
        <f t="shared" si="13"/>
        <v/>
      </c>
      <c r="E867" s="17" t="str">
        <f>IF(OR($A867="",$B867="",$C867=""),"",A867*'MPTO_working_3-way'!$I866)</f>
        <v/>
      </c>
      <c r="F867" s="21" t="str">
        <f>IF(OR($A867="",$B867="",$C867=""),"",B867*'MPTO_working_3-way'!$I866)</f>
        <v/>
      </c>
      <c r="G867" s="22" t="str">
        <f>IF(OR($A867="",$B867="",$C867=""),"",C867*'MPTO_working_3-way'!$I866)</f>
        <v/>
      </c>
      <c r="H867" s="17" t="str">
        <f>IF(OR($A867="",$B867="",$C867=""),"",'MPTO_working_3-way'!E866)</f>
        <v/>
      </c>
      <c r="I867" s="21" t="str">
        <f>IF(OR($A867="",$B867="",$C867=""),"",'MPTO_working_3-way'!F866)</f>
        <v/>
      </c>
      <c r="J867" s="22" t="str">
        <f>IF(OR($A867="",$B867="",$C867=""),"",'MPTO_working_3-way'!G866)</f>
        <v/>
      </c>
      <c r="K867" s="17" t="str">
        <f>IF(OR($A867="",$B867="",$C867=""),"",'OddsRatio_working_3-way'!H866)</f>
        <v/>
      </c>
      <c r="L867" s="21" t="str">
        <f>IF(OR($A867="",$B867="",$C867=""),"",'OddsRatio_working_3-way'!I866)</f>
        <v/>
      </c>
      <c r="M867" s="22" t="str">
        <f>IF(OR($A867="",$B867="",$C867=""),"",'OddsRatio_working_3-way'!J866)</f>
        <v/>
      </c>
      <c r="N867" s="17" t="str">
        <f>IF('Log_working_3-way'!$D866="","",A867^('Log_working_3-way'!$D866))</f>
        <v/>
      </c>
      <c r="O867" s="21" t="str">
        <f>IF('Log_working_3-way'!$D866="","",B867^('Log_working_3-way'!$D866))</f>
        <v/>
      </c>
      <c r="P867" s="22" t="str">
        <f>IF('Log_working_3-way'!$D866="","",C867^('Log_working_3-way'!$D866))</f>
        <v/>
      </c>
    </row>
    <row r="868" spans="4:16">
      <c r="D868" s="20" t="str">
        <f t="shared" si="13"/>
        <v/>
      </c>
      <c r="E868" s="17" t="str">
        <f>IF(OR($A868="",$B868="",$C868=""),"",A868*'MPTO_working_3-way'!$I867)</f>
        <v/>
      </c>
      <c r="F868" s="21" t="str">
        <f>IF(OR($A868="",$B868="",$C868=""),"",B868*'MPTO_working_3-way'!$I867)</f>
        <v/>
      </c>
      <c r="G868" s="22" t="str">
        <f>IF(OR($A868="",$B868="",$C868=""),"",C868*'MPTO_working_3-way'!$I867)</f>
        <v/>
      </c>
      <c r="H868" s="17" t="str">
        <f>IF(OR($A868="",$B868="",$C868=""),"",'MPTO_working_3-way'!E867)</f>
        <v/>
      </c>
      <c r="I868" s="21" t="str">
        <f>IF(OR($A868="",$B868="",$C868=""),"",'MPTO_working_3-way'!F867)</f>
        <v/>
      </c>
      <c r="J868" s="22" t="str">
        <f>IF(OR($A868="",$B868="",$C868=""),"",'MPTO_working_3-way'!G867)</f>
        <v/>
      </c>
      <c r="K868" s="17" t="str">
        <f>IF(OR($A868="",$B868="",$C868=""),"",'OddsRatio_working_3-way'!H867)</f>
        <v/>
      </c>
      <c r="L868" s="21" t="str">
        <f>IF(OR($A868="",$B868="",$C868=""),"",'OddsRatio_working_3-way'!I867)</f>
        <v/>
      </c>
      <c r="M868" s="22" t="str">
        <f>IF(OR($A868="",$B868="",$C868=""),"",'OddsRatio_working_3-way'!J867)</f>
        <v/>
      </c>
      <c r="N868" s="17" t="str">
        <f>IF('Log_working_3-way'!$D867="","",A868^('Log_working_3-way'!$D867))</f>
        <v/>
      </c>
      <c r="O868" s="21" t="str">
        <f>IF('Log_working_3-way'!$D867="","",B868^('Log_working_3-way'!$D867))</f>
        <v/>
      </c>
      <c r="P868" s="22" t="str">
        <f>IF('Log_working_3-way'!$D867="","",C868^('Log_working_3-way'!$D867))</f>
        <v/>
      </c>
    </row>
    <row r="869" spans="4:16">
      <c r="D869" s="20" t="str">
        <f t="shared" si="13"/>
        <v/>
      </c>
      <c r="E869" s="17" t="str">
        <f>IF(OR($A869="",$B869="",$C869=""),"",A869*'MPTO_working_3-way'!$I868)</f>
        <v/>
      </c>
      <c r="F869" s="21" t="str">
        <f>IF(OR($A869="",$B869="",$C869=""),"",B869*'MPTO_working_3-way'!$I868)</f>
        <v/>
      </c>
      <c r="G869" s="22" t="str">
        <f>IF(OR($A869="",$B869="",$C869=""),"",C869*'MPTO_working_3-way'!$I868)</f>
        <v/>
      </c>
      <c r="H869" s="17" t="str">
        <f>IF(OR($A869="",$B869="",$C869=""),"",'MPTO_working_3-way'!E868)</f>
        <v/>
      </c>
      <c r="I869" s="21" t="str">
        <f>IF(OR($A869="",$B869="",$C869=""),"",'MPTO_working_3-way'!F868)</f>
        <v/>
      </c>
      <c r="J869" s="22" t="str">
        <f>IF(OR($A869="",$B869="",$C869=""),"",'MPTO_working_3-way'!G868)</f>
        <v/>
      </c>
      <c r="K869" s="17" t="str">
        <f>IF(OR($A869="",$B869="",$C869=""),"",'OddsRatio_working_3-way'!H868)</f>
        <v/>
      </c>
      <c r="L869" s="21" t="str">
        <f>IF(OR($A869="",$B869="",$C869=""),"",'OddsRatio_working_3-way'!I868)</f>
        <v/>
      </c>
      <c r="M869" s="22" t="str">
        <f>IF(OR($A869="",$B869="",$C869=""),"",'OddsRatio_working_3-way'!J868)</f>
        <v/>
      </c>
      <c r="N869" s="17" t="str">
        <f>IF('Log_working_3-way'!$D868="","",A869^('Log_working_3-way'!$D868))</f>
        <v/>
      </c>
      <c r="O869" s="21" t="str">
        <f>IF('Log_working_3-way'!$D868="","",B869^('Log_working_3-way'!$D868))</f>
        <v/>
      </c>
      <c r="P869" s="22" t="str">
        <f>IF('Log_working_3-way'!$D868="","",C869^('Log_working_3-way'!$D868))</f>
        <v/>
      </c>
    </row>
    <row r="870" spans="4:16">
      <c r="D870" s="20" t="str">
        <f t="shared" si="13"/>
        <v/>
      </c>
      <c r="E870" s="17" t="str">
        <f>IF(OR($A870="",$B870="",$C870=""),"",A870*'MPTO_working_3-way'!$I869)</f>
        <v/>
      </c>
      <c r="F870" s="21" t="str">
        <f>IF(OR($A870="",$B870="",$C870=""),"",B870*'MPTO_working_3-way'!$I869)</f>
        <v/>
      </c>
      <c r="G870" s="22" t="str">
        <f>IF(OR($A870="",$B870="",$C870=""),"",C870*'MPTO_working_3-way'!$I869)</f>
        <v/>
      </c>
      <c r="H870" s="17" t="str">
        <f>IF(OR($A870="",$B870="",$C870=""),"",'MPTO_working_3-way'!E869)</f>
        <v/>
      </c>
      <c r="I870" s="21" t="str">
        <f>IF(OR($A870="",$B870="",$C870=""),"",'MPTO_working_3-way'!F869)</f>
        <v/>
      </c>
      <c r="J870" s="22" t="str">
        <f>IF(OR($A870="",$B870="",$C870=""),"",'MPTO_working_3-way'!G869)</f>
        <v/>
      </c>
      <c r="K870" s="17" t="str">
        <f>IF(OR($A870="",$B870="",$C870=""),"",'OddsRatio_working_3-way'!H869)</f>
        <v/>
      </c>
      <c r="L870" s="21" t="str">
        <f>IF(OR($A870="",$B870="",$C870=""),"",'OddsRatio_working_3-way'!I869)</f>
        <v/>
      </c>
      <c r="M870" s="22" t="str">
        <f>IF(OR($A870="",$B870="",$C870=""),"",'OddsRatio_working_3-way'!J869)</f>
        <v/>
      </c>
      <c r="N870" s="17" t="str">
        <f>IF('Log_working_3-way'!$D869="","",A870^('Log_working_3-way'!$D869))</f>
        <v/>
      </c>
      <c r="O870" s="21" t="str">
        <f>IF('Log_working_3-way'!$D869="","",B870^('Log_working_3-way'!$D869))</f>
        <v/>
      </c>
      <c r="P870" s="22" t="str">
        <f>IF('Log_working_3-way'!$D869="","",C870^('Log_working_3-way'!$D869))</f>
        <v/>
      </c>
    </row>
    <row r="871" spans="4:16">
      <c r="D871" s="20" t="str">
        <f t="shared" si="13"/>
        <v/>
      </c>
      <c r="E871" s="17" t="str">
        <f>IF(OR($A871="",$B871="",$C871=""),"",A871*'MPTO_working_3-way'!$I870)</f>
        <v/>
      </c>
      <c r="F871" s="21" t="str">
        <f>IF(OR($A871="",$B871="",$C871=""),"",B871*'MPTO_working_3-way'!$I870)</f>
        <v/>
      </c>
      <c r="G871" s="22" t="str">
        <f>IF(OR($A871="",$B871="",$C871=""),"",C871*'MPTO_working_3-way'!$I870)</f>
        <v/>
      </c>
      <c r="H871" s="17" t="str">
        <f>IF(OR($A871="",$B871="",$C871=""),"",'MPTO_working_3-way'!E870)</f>
        <v/>
      </c>
      <c r="I871" s="21" t="str">
        <f>IF(OR($A871="",$B871="",$C871=""),"",'MPTO_working_3-way'!F870)</f>
        <v/>
      </c>
      <c r="J871" s="22" t="str">
        <f>IF(OR($A871="",$B871="",$C871=""),"",'MPTO_working_3-way'!G870)</f>
        <v/>
      </c>
      <c r="K871" s="17" t="str">
        <f>IF(OR($A871="",$B871="",$C871=""),"",'OddsRatio_working_3-way'!H870)</f>
        <v/>
      </c>
      <c r="L871" s="21" t="str">
        <f>IF(OR($A871="",$B871="",$C871=""),"",'OddsRatio_working_3-way'!I870)</f>
        <v/>
      </c>
      <c r="M871" s="22" t="str">
        <f>IF(OR($A871="",$B871="",$C871=""),"",'OddsRatio_working_3-way'!J870)</f>
        <v/>
      </c>
      <c r="N871" s="17" t="str">
        <f>IF('Log_working_3-way'!$D870="","",A871^('Log_working_3-way'!$D870))</f>
        <v/>
      </c>
      <c r="O871" s="21" t="str">
        <f>IF('Log_working_3-way'!$D870="","",B871^('Log_working_3-way'!$D870))</f>
        <v/>
      </c>
      <c r="P871" s="22" t="str">
        <f>IF('Log_working_3-way'!$D870="","",C871^('Log_working_3-way'!$D870))</f>
        <v/>
      </c>
    </row>
    <row r="872" spans="4:16">
      <c r="D872" s="20" t="str">
        <f t="shared" si="13"/>
        <v/>
      </c>
      <c r="E872" s="17" t="str">
        <f>IF(OR($A872="",$B872="",$C872=""),"",A872*'MPTO_working_3-way'!$I871)</f>
        <v/>
      </c>
      <c r="F872" s="21" t="str">
        <f>IF(OR($A872="",$B872="",$C872=""),"",B872*'MPTO_working_3-way'!$I871)</f>
        <v/>
      </c>
      <c r="G872" s="22" t="str">
        <f>IF(OR($A872="",$B872="",$C872=""),"",C872*'MPTO_working_3-way'!$I871)</f>
        <v/>
      </c>
      <c r="H872" s="17" t="str">
        <f>IF(OR($A872="",$B872="",$C872=""),"",'MPTO_working_3-way'!E871)</f>
        <v/>
      </c>
      <c r="I872" s="21" t="str">
        <f>IF(OR($A872="",$B872="",$C872=""),"",'MPTO_working_3-way'!F871)</f>
        <v/>
      </c>
      <c r="J872" s="22" t="str">
        <f>IF(OR($A872="",$B872="",$C872=""),"",'MPTO_working_3-way'!G871)</f>
        <v/>
      </c>
      <c r="K872" s="17" t="str">
        <f>IF(OR($A872="",$B872="",$C872=""),"",'OddsRatio_working_3-way'!H871)</f>
        <v/>
      </c>
      <c r="L872" s="21" t="str">
        <f>IF(OR($A872="",$B872="",$C872=""),"",'OddsRatio_working_3-way'!I871)</f>
        <v/>
      </c>
      <c r="M872" s="22" t="str">
        <f>IF(OR($A872="",$B872="",$C872=""),"",'OddsRatio_working_3-way'!J871)</f>
        <v/>
      </c>
      <c r="N872" s="17" t="str">
        <f>IF('Log_working_3-way'!$D871="","",A872^('Log_working_3-way'!$D871))</f>
        <v/>
      </c>
      <c r="O872" s="21" t="str">
        <f>IF('Log_working_3-way'!$D871="","",B872^('Log_working_3-way'!$D871))</f>
        <v/>
      </c>
      <c r="P872" s="22" t="str">
        <f>IF('Log_working_3-way'!$D871="","",C872^('Log_working_3-way'!$D871))</f>
        <v/>
      </c>
    </row>
    <row r="873" spans="4:16">
      <c r="D873" s="20" t="str">
        <f t="shared" si="13"/>
        <v/>
      </c>
      <c r="E873" s="17" t="str">
        <f>IF(OR($A873="",$B873="",$C873=""),"",A873*'MPTO_working_3-way'!$I872)</f>
        <v/>
      </c>
      <c r="F873" s="21" t="str">
        <f>IF(OR($A873="",$B873="",$C873=""),"",B873*'MPTO_working_3-way'!$I872)</f>
        <v/>
      </c>
      <c r="G873" s="22" t="str">
        <f>IF(OR($A873="",$B873="",$C873=""),"",C873*'MPTO_working_3-way'!$I872)</f>
        <v/>
      </c>
      <c r="H873" s="17" t="str">
        <f>IF(OR($A873="",$B873="",$C873=""),"",'MPTO_working_3-way'!E872)</f>
        <v/>
      </c>
      <c r="I873" s="21" t="str">
        <f>IF(OR($A873="",$B873="",$C873=""),"",'MPTO_working_3-way'!F872)</f>
        <v/>
      </c>
      <c r="J873" s="22" t="str">
        <f>IF(OR($A873="",$B873="",$C873=""),"",'MPTO_working_3-way'!G872)</f>
        <v/>
      </c>
      <c r="K873" s="17" t="str">
        <f>IF(OR($A873="",$B873="",$C873=""),"",'OddsRatio_working_3-way'!H872)</f>
        <v/>
      </c>
      <c r="L873" s="21" t="str">
        <f>IF(OR($A873="",$B873="",$C873=""),"",'OddsRatio_working_3-way'!I872)</f>
        <v/>
      </c>
      <c r="M873" s="22" t="str">
        <f>IF(OR($A873="",$B873="",$C873=""),"",'OddsRatio_working_3-way'!J872)</f>
        <v/>
      </c>
      <c r="N873" s="17" t="str">
        <f>IF('Log_working_3-way'!$D872="","",A873^('Log_working_3-way'!$D872))</f>
        <v/>
      </c>
      <c r="O873" s="21" t="str">
        <f>IF('Log_working_3-way'!$D872="","",B873^('Log_working_3-way'!$D872))</f>
        <v/>
      </c>
      <c r="P873" s="22" t="str">
        <f>IF('Log_working_3-way'!$D872="","",C873^('Log_working_3-way'!$D872))</f>
        <v/>
      </c>
    </row>
    <row r="874" spans="4:16">
      <c r="D874" s="20" t="str">
        <f t="shared" si="13"/>
        <v/>
      </c>
      <c r="E874" s="17" t="str">
        <f>IF(OR($A874="",$B874="",$C874=""),"",A874*'MPTO_working_3-way'!$I873)</f>
        <v/>
      </c>
      <c r="F874" s="21" t="str">
        <f>IF(OR($A874="",$B874="",$C874=""),"",B874*'MPTO_working_3-way'!$I873)</f>
        <v/>
      </c>
      <c r="G874" s="22" t="str">
        <f>IF(OR($A874="",$B874="",$C874=""),"",C874*'MPTO_working_3-way'!$I873)</f>
        <v/>
      </c>
      <c r="H874" s="17" t="str">
        <f>IF(OR($A874="",$B874="",$C874=""),"",'MPTO_working_3-way'!E873)</f>
        <v/>
      </c>
      <c r="I874" s="21" t="str">
        <f>IF(OR($A874="",$B874="",$C874=""),"",'MPTO_working_3-way'!F873)</f>
        <v/>
      </c>
      <c r="J874" s="22" t="str">
        <f>IF(OR($A874="",$B874="",$C874=""),"",'MPTO_working_3-way'!G873)</f>
        <v/>
      </c>
      <c r="K874" s="17" t="str">
        <f>IF(OR($A874="",$B874="",$C874=""),"",'OddsRatio_working_3-way'!H873)</f>
        <v/>
      </c>
      <c r="L874" s="21" t="str">
        <f>IF(OR($A874="",$B874="",$C874=""),"",'OddsRatio_working_3-way'!I873)</f>
        <v/>
      </c>
      <c r="M874" s="22" t="str">
        <f>IF(OR($A874="",$B874="",$C874=""),"",'OddsRatio_working_3-way'!J873)</f>
        <v/>
      </c>
      <c r="N874" s="17" t="str">
        <f>IF('Log_working_3-way'!$D873="","",A874^('Log_working_3-way'!$D873))</f>
        <v/>
      </c>
      <c r="O874" s="21" t="str">
        <f>IF('Log_working_3-way'!$D873="","",B874^('Log_working_3-way'!$D873))</f>
        <v/>
      </c>
      <c r="P874" s="22" t="str">
        <f>IF('Log_working_3-way'!$D873="","",C874^('Log_working_3-way'!$D873))</f>
        <v/>
      </c>
    </row>
    <row r="875" spans="4:16">
      <c r="D875" s="20" t="str">
        <f t="shared" si="13"/>
        <v/>
      </c>
      <c r="E875" s="17" t="str">
        <f>IF(OR($A875="",$B875="",$C875=""),"",A875*'MPTO_working_3-way'!$I874)</f>
        <v/>
      </c>
      <c r="F875" s="21" t="str">
        <f>IF(OR($A875="",$B875="",$C875=""),"",B875*'MPTO_working_3-way'!$I874)</f>
        <v/>
      </c>
      <c r="G875" s="22" t="str">
        <f>IF(OR($A875="",$B875="",$C875=""),"",C875*'MPTO_working_3-way'!$I874)</f>
        <v/>
      </c>
      <c r="H875" s="17" t="str">
        <f>IF(OR($A875="",$B875="",$C875=""),"",'MPTO_working_3-way'!E874)</f>
        <v/>
      </c>
      <c r="I875" s="21" t="str">
        <f>IF(OR($A875="",$B875="",$C875=""),"",'MPTO_working_3-way'!F874)</f>
        <v/>
      </c>
      <c r="J875" s="22" t="str">
        <f>IF(OR($A875="",$B875="",$C875=""),"",'MPTO_working_3-way'!G874)</f>
        <v/>
      </c>
      <c r="K875" s="17" t="str">
        <f>IF(OR($A875="",$B875="",$C875=""),"",'OddsRatio_working_3-way'!H874)</f>
        <v/>
      </c>
      <c r="L875" s="21" t="str">
        <f>IF(OR($A875="",$B875="",$C875=""),"",'OddsRatio_working_3-way'!I874)</f>
        <v/>
      </c>
      <c r="M875" s="22" t="str">
        <f>IF(OR($A875="",$B875="",$C875=""),"",'OddsRatio_working_3-way'!J874)</f>
        <v/>
      </c>
      <c r="N875" s="17" t="str">
        <f>IF('Log_working_3-way'!$D874="","",A875^('Log_working_3-way'!$D874))</f>
        <v/>
      </c>
      <c r="O875" s="21" t="str">
        <f>IF('Log_working_3-way'!$D874="","",B875^('Log_working_3-way'!$D874))</f>
        <v/>
      </c>
      <c r="P875" s="22" t="str">
        <f>IF('Log_working_3-way'!$D874="","",C875^('Log_working_3-way'!$D874))</f>
        <v/>
      </c>
    </row>
    <row r="876" spans="4:16">
      <c r="D876" s="20" t="str">
        <f t="shared" si="13"/>
        <v/>
      </c>
      <c r="E876" s="17" t="str">
        <f>IF(OR($A876="",$B876="",$C876=""),"",A876*'MPTO_working_3-way'!$I875)</f>
        <v/>
      </c>
      <c r="F876" s="21" t="str">
        <f>IF(OR($A876="",$B876="",$C876=""),"",B876*'MPTO_working_3-way'!$I875)</f>
        <v/>
      </c>
      <c r="G876" s="22" t="str">
        <f>IF(OR($A876="",$B876="",$C876=""),"",C876*'MPTO_working_3-way'!$I875)</f>
        <v/>
      </c>
      <c r="H876" s="17" t="str">
        <f>IF(OR($A876="",$B876="",$C876=""),"",'MPTO_working_3-way'!E875)</f>
        <v/>
      </c>
      <c r="I876" s="21" t="str">
        <f>IF(OR($A876="",$B876="",$C876=""),"",'MPTO_working_3-way'!F875)</f>
        <v/>
      </c>
      <c r="J876" s="22" t="str">
        <f>IF(OR($A876="",$B876="",$C876=""),"",'MPTO_working_3-way'!G875)</f>
        <v/>
      </c>
      <c r="K876" s="17" t="str">
        <f>IF(OR($A876="",$B876="",$C876=""),"",'OddsRatio_working_3-way'!H875)</f>
        <v/>
      </c>
      <c r="L876" s="21" t="str">
        <f>IF(OR($A876="",$B876="",$C876=""),"",'OddsRatio_working_3-way'!I875)</f>
        <v/>
      </c>
      <c r="M876" s="22" t="str">
        <f>IF(OR($A876="",$B876="",$C876=""),"",'OddsRatio_working_3-way'!J875)</f>
        <v/>
      </c>
      <c r="N876" s="17" t="str">
        <f>IF('Log_working_3-way'!$D875="","",A876^('Log_working_3-way'!$D875))</f>
        <v/>
      </c>
      <c r="O876" s="21" t="str">
        <f>IF('Log_working_3-way'!$D875="","",B876^('Log_working_3-way'!$D875))</f>
        <v/>
      </c>
      <c r="P876" s="22" t="str">
        <f>IF('Log_working_3-way'!$D875="","",C876^('Log_working_3-way'!$D875))</f>
        <v/>
      </c>
    </row>
    <row r="877" spans="4:16">
      <c r="D877" s="20" t="str">
        <f t="shared" si="13"/>
        <v/>
      </c>
      <c r="E877" s="17" t="str">
        <f>IF(OR($A877="",$B877="",$C877=""),"",A877*'MPTO_working_3-way'!$I876)</f>
        <v/>
      </c>
      <c r="F877" s="21" t="str">
        <f>IF(OR($A877="",$B877="",$C877=""),"",B877*'MPTO_working_3-way'!$I876)</f>
        <v/>
      </c>
      <c r="G877" s="22" t="str">
        <f>IF(OR($A877="",$B877="",$C877=""),"",C877*'MPTO_working_3-way'!$I876)</f>
        <v/>
      </c>
      <c r="H877" s="17" t="str">
        <f>IF(OR($A877="",$B877="",$C877=""),"",'MPTO_working_3-way'!E876)</f>
        <v/>
      </c>
      <c r="I877" s="21" t="str">
        <f>IF(OR($A877="",$B877="",$C877=""),"",'MPTO_working_3-way'!F876)</f>
        <v/>
      </c>
      <c r="J877" s="22" t="str">
        <f>IF(OR($A877="",$B877="",$C877=""),"",'MPTO_working_3-way'!G876)</f>
        <v/>
      </c>
      <c r="K877" s="17" t="str">
        <f>IF(OR($A877="",$B877="",$C877=""),"",'OddsRatio_working_3-way'!H876)</f>
        <v/>
      </c>
      <c r="L877" s="21" t="str">
        <f>IF(OR($A877="",$B877="",$C877=""),"",'OddsRatio_working_3-way'!I876)</f>
        <v/>
      </c>
      <c r="M877" s="22" t="str">
        <f>IF(OR($A877="",$B877="",$C877=""),"",'OddsRatio_working_3-way'!J876)</f>
        <v/>
      </c>
      <c r="N877" s="17" t="str">
        <f>IF('Log_working_3-way'!$D876="","",A877^('Log_working_3-way'!$D876))</f>
        <v/>
      </c>
      <c r="O877" s="21" t="str">
        <f>IF('Log_working_3-way'!$D876="","",B877^('Log_working_3-way'!$D876))</f>
        <v/>
      </c>
      <c r="P877" s="22" t="str">
        <f>IF('Log_working_3-way'!$D876="","",C877^('Log_working_3-way'!$D876))</f>
        <v/>
      </c>
    </row>
    <row r="878" spans="4:16">
      <c r="D878" s="20" t="str">
        <f t="shared" si="13"/>
        <v/>
      </c>
      <c r="E878" s="17" t="str">
        <f>IF(OR($A878="",$B878="",$C878=""),"",A878*'MPTO_working_3-way'!$I877)</f>
        <v/>
      </c>
      <c r="F878" s="21" t="str">
        <f>IF(OR($A878="",$B878="",$C878=""),"",B878*'MPTO_working_3-way'!$I877)</f>
        <v/>
      </c>
      <c r="G878" s="22" t="str">
        <f>IF(OR($A878="",$B878="",$C878=""),"",C878*'MPTO_working_3-way'!$I877)</f>
        <v/>
      </c>
      <c r="H878" s="17" t="str">
        <f>IF(OR($A878="",$B878="",$C878=""),"",'MPTO_working_3-way'!E877)</f>
        <v/>
      </c>
      <c r="I878" s="21" t="str">
        <f>IF(OR($A878="",$B878="",$C878=""),"",'MPTO_working_3-way'!F877)</f>
        <v/>
      </c>
      <c r="J878" s="22" t="str">
        <f>IF(OR($A878="",$B878="",$C878=""),"",'MPTO_working_3-way'!G877)</f>
        <v/>
      </c>
      <c r="K878" s="17" t="str">
        <f>IF(OR($A878="",$B878="",$C878=""),"",'OddsRatio_working_3-way'!H877)</f>
        <v/>
      </c>
      <c r="L878" s="21" t="str">
        <f>IF(OR($A878="",$B878="",$C878=""),"",'OddsRatio_working_3-way'!I877)</f>
        <v/>
      </c>
      <c r="M878" s="22" t="str">
        <f>IF(OR($A878="",$B878="",$C878=""),"",'OddsRatio_working_3-way'!J877)</f>
        <v/>
      </c>
      <c r="N878" s="17" t="str">
        <f>IF('Log_working_3-way'!$D877="","",A878^('Log_working_3-way'!$D877))</f>
        <v/>
      </c>
      <c r="O878" s="21" t="str">
        <f>IF('Log_working_3-way'!$D877="","",B878^('Log_working_3-way'!$D877))</f>
        <v/>
      </c>
      <c r="P878" s="22" t="str">
        <f>IF('Log_working_3-way'!$D877="","",C878^('Log_working_3-way'!$D877))</f>
        <v/>
      </c>
    </row>
    <row r="879" spans="4:16">
      <c r="D879" s="20" t="str">
        <f t="shared" si="13"/>
        <v/>
      </c>
      <c r="E879" s="17" t="str">
        <f>IF(OR($A879="",$B879="",$C879=""),"",A879*'MPTO_working_3-way'!$I878)</f>
        <v/>
      </c>
      <c r="F879" s="21" t="str">
        <f>IF(OR($A879="",$B879="",$C879=""),"",B879*'MPTO_working_3-way'!$I878)</f>
        <v/>
      </c>
      <c r="G879" s="22" t="str">
        <f>IF(OR($A879="",$B879="",$C879=""),"",C879*'MPTO_working_3-way'!$I878)</f>
        <v/>
      </c>
      <c r="H879" s="17" t="str">
        <f>IF(OR($A879="",$B879="",$C879=""),"",'MPTO_working_3-way'!E878)</f>
        <v/>
      </c>
      <c r="I879" s="21" t="str">
        <f>IF(OR($A879="",$B879="",$C879=""),"",'MPTO_working_3-way'!F878)</f>
        <v/>
      </c>
      <c r="J879" s="22" t="str">
        <f>IF(OR($A879="",$B879="",$C879=""),"",'MPTO_working_3-way'!G878)</f>
        <v/>
      </c>
      <c r="K879" s="17" t="str">
        <f>IF(OR($A879="",$B879="",$C879=""),"",'OddsRatio_working_3-way'!H878)</f>
        <v/>
      </c>
      <c r="L879" s="21" t="str">
        <f>IF(OR($A879="",$B879="",$C879=""),"",'OddsRatio_working_3-way'!I878)</f>
        <v/>
      </c>
      <c r="M879" s="22" t="str">
        <f>IF(OR($A879="",$B879="",$C879=""),"",'OddsRatio_working_3-way'!J878)</f>
        <v/>
      </c>
      <c r="N879" s="17" t="str">
        <f>IF('Log_working_3-way'!$D878="","",A879^('Log_working_3-way'!$D878))</f>
        <v/>
      </c>
      <c r="O879" s="21" t="str">
        <f>IF('Log_working_3-way'!$D878="","",B879^('Log_working_3-way'!$D878))</f>
        <v/>
      </c>
      <c r="P879" s="22" t="str">
        <f>IF('Log_working_3-way'!$D878="","",C879^('Log_working_3-way'!$D878))</f>
        <v/>
      </c>
    </row>
    <row r="880" spans="4:16">
      <c r="D880" s="20" t="str">
        <f t="shared" si="13"/>
        <v/>
      </c>
      <c r="E880" s="17" t="str">
        <f>IF(OR($A880="",$B880="",$C880=""),"",A880*'MPTO_working_3-way'!$I879)</f>
        <v/>
      </c>
      <c r="F880" s="21" t="str">
        <f>IF(OR($A880="",$B880="",$C880=""),"",B880*'MPTO_working_3-way'!$I879)</f>
        <v/>
      </c>
      <c r="G880" s="22" t="str">
        <f>IF(OR($A880="",$B880="",$C880=""),"",C880*'MPTO_working_3-way'!$I879)</f>
        <v/>
      </c>
      <c r="H880" s="17" t="str">
        <f>IF(OR($A880="",$B880="",$C880=""),"",'MPTO_working_3-way'!E879)</f>
        <v/>
      </c>
      <c r="I880" s="21" t="str">
        <f>IF(OR($A880="",$B880="",$C880=""),"",'MPTO_working_3-way'!F879)</f>
        <v/>
      </c>
      <c r="J880" s="22" t="str">
        <f>IF(OR($A880="",$B880="",$C880=""),"",'MPTO_working_3-way'!G879)</f>
        <v/>
      </c>
      <c r="K880" s="17" t="str">
        <f>IF(OR($A880="",$B880="",$C880=""),"",'OddsRatio_working_3-way'!H879)</f>
        <v/>
      </c>
      <c r="L880" s="21" t="str">
        <f>IF(OR($A880="",$B880="",$C880=""),"",'OddsRatio_working_3-way'!I879)</f>
        <v/>
      </c>
      <c r="M880" s="22" t="str">
        <f>IF(OR($A880="",$B880="",$C880=""),"",'OddsRatio_working_3-way'!J879)</f>
        <v/>
      </c>
      <c r="N880" s="17" t="str">
        <f>IF('Log_working_3-way'!$D879="","",A880^('Log_working_3-way'!$D879))</f>
        <v/>
      </c>
      <c r="O880" s="21" t="str">
        <f>IF('Log_working_3-way'!$D879="","",B880^('Log_working_3-way'!$D879))</f>
        <v/>
      </c>
      <c r="P880" s="22" t="str">
        <f>IF('Log_working_3-way'!$D879="","",C880^('Log_working_3-way'!$D879))</f>
        <v/>
      </c>
    </row>
    <row r="881" spans="4:16">
      <c r="D881" s="20" t="str">
        <f t="shared" si="13"/>
        <v/>
      </c>
      <c r="E881" s="17" t="str">
        <f>IF(OR($A881="",$B881="",$C881=""),"",A881*'MPTO_working_3-way'!$I880)</f>
        <v/>
      </c>
      <c r="F881" s="21" t="str">
        <f>IF(OR($A881="",$B881="",$C881=""),"",B881*'MPTO_working_3-way'!$I880)</f>
        <v/>
      </c>
      <c r="G881" s="22" t="str">
        <f>IF(OR($A881="",$B881="",$C881=""),"",C881*'MPTO_working_3-way'!$I880)</f>
        <v/>
      </c>
      <c r="H881" s="17" t="str">
        <f>IF(OR($A881="",$B881="",$C881=""),"",'MPTO_working_3-way'!E880)</f>
        <v/>
      </c>
      <c r="I881" s="21" t="str">
        <f>IF(OR($A881="",$B881="",$C881=""),"",'MPTO_working_3-way'!F880)</f>
        <v/>
      </c>
      <c r="J881" s="22" t="str">
        <f>IF(OR($A881="",$B881="",$C881=""),"",'MPTO_working_3-way'!G880)</f>
        <v/>
      </c>
      <c r="K881" s="17" t="str">
        <f>IF(OR($A881="",$B881="",$C881=""),"",'OddsRatio_working_3-way'!H880)</f>
        <v/>
      </c>
      <c r="L881" s="21" t="str">
        <f>IF(OR($A881="",$B881="",$C881=""),"",'OddsRatio_working_3-way'!I880)</f>
        <v/>
      </c>
      <c r="M881" s="22" t="str">
        <f>IF(OR($A881="",$B881="",$C881=""),"",'OddsRatio_working_3-way'!J880)</f>
        <v/>
      </c>
      <c r="N881" s="17" t="str">
        <f>IF('Log_working_3-way'!$D880="","",A881^('Log_working_3-way'!$D880))</f>
        <v/>
      </c>
      <c r="O881" s="21" t="str">
        <f>IF('Log_working_3-way'!$D880="","",B881^('Log_working_3-way'!$D880))</f>
        <v/>
      </c>
      <c r="P881" s="22" t="str">
        <f>IF('Log_working_3-way'!$D880="","",C881^('Log_working_3-way'!$D880))</f>
        <v/>
      </c>
    </row>
    <row r="882" spans="4:16">
      <c r="D882" s="20" t="str">
        <f t="shared" si="13"/>
        <v/>
      </c>
      <c r="E882" s="17" t="str">
        <f>IF(OR($A882="",$B882="",$C882=""),"",A882*'MPTO_working_3-way'!$I881)</f>
        <v/>
      </c>
      <c r="F882" s="21" t="str">
        <f>IF(OR($A882="",$B882="",$C882=""),"",B882*'MPTO_working_3-way'!$I881)</f>
        <v/>
      </c>
      <c r="G882" s="22" t="str">
        <f>IF(OR($A882="",$B882="",$C882=""),"",C882*'MPTO_working_3-way'!$I881)</f>
        <v/>
      </c>
      <c r="H882" s="17" t="str">
        <f>IF(OR($A882="",$B882="",$C882=""),"",'MPTO_working_3-way'!E881)</f>
        <v/>
      </c>
      <c r="I882" s="21" t="str">
        <f>IF(OR($A882="",$B882="",$C882=""),"",'MPTO_working_3-way'!F881)</f>
        <v/>
      </c>
      <c r="J882" s="22" t="str">
        <f>IF(OR($A882="",$B882="",$C882=""),"",'MPTO_working_3-way'!G881)</f>
        <v/>
      </c>
      <c r="K882" s="17" t="str">
        <f>IF(OR($A882="",$B882="",$C882=""),"",'OddsRatio_working_3-way'!H881)</f>
        <v/>
      </c>
      <c r="L882" s="21" t="str">
        <f>IF(OR($A882="",$B882="",$C882=""),"",'OddsRatio_working_3-way'!I881)</f>
        <v/>
      </c>
      <c r="M882" s="22" t="str">
        <f>IF(OR($A882="",$B882="",$C882=""),"",'OddsRatio_working_3-way'!J881)</f>
        <v/>
      </c>
      <c r="N882" s="17" t="str">
        <f>IF('Log_working_3-way'!$D881="","",A882^('Log_working_3-way'!$D881))</f>
        <v/>
      </c>
      <c r="O882" s="21" t="str">
        <f>IF('Log_working_3-way'!$D881="","",B882^('Log_working_3-way'!$D881))</f>
        <v/>
      </c>
      <c r="P882" s="22" t="str">
        <f>IF('Log_working_3-way'!$D881="","",C882^('Log_working_3-way'!$D881))</f>
        <v/>
      </c>
    </row>
    <row r="883" spans="4:16">
      <c r="D883" s="20" t="str">
        <f t="shared" si="13"/>
        <v/>
      </c>
      <c r="E883" s="17" t="str">
        <f>IF(OR($A883="",$B883="",$C883=""),"",A883*'MPTO_working_3-way'!$I882)</f>
        <v/>
      </c>
      <c r="F883" s="21" t="str">
        <f>IF(OR($A883="",$B883="",$C883=""),"",B883*'MPTO_working_3-way'!$I882)</f>
        <v/>
      </c>
      <c r="G883" s="22" t="str">
        <f>IF(OR($A883="",$B883="",$C883=""),"",C883*'MPTO_working_3-way'!$I882)</f>
        <v/>
      </c>
      <c r="H883" s="17" t="str">
        <f>IF(OR($A883="",$B883="",$C883=""),"",'MPTO_working_3-way'!E882)</f>
        <v/>
      </c>
      <c r="I883" s="21" t="str">
        <f>IF(OR($A883="",$B883="",$C883=""),"",'MPTO_working_3-way'!F882)</f>
        <v/>
      </c>
      <c r="J883" s="22" t="str">
        <f>IF(OR($A883="",$B883="",$C883=""),"",'MPTO_working_3-way'!G882)</f>
        <v/>
      </c>
      <c r="K883" s="17" t="str">
        <f>IF(OR($A883="",$B883="",$C883=""),"",'OddsRatio_working_3-way'!H882)</f>
        <v/>
      </c>
      <c r="L883" s="21" t="str">
        <f>IF(OR($A883="",$B883="",$C883=""),"",'OddsRatio_working_3-way'!I882)</f>
        <v/>
      </c>
      <c r="M883" s="22" t="str">
        <f>IF(OR($A883="",$B883="",$C883=""),"",'OddsRatio_working_3-way'!J882)</f>
        <v/>
      </c>
      <c r="N883" s="17" t="str">
        <f>IF('Log_working_3-way'!$D882="","",A883^('Log_working_3-way'!$D882))</f>
        <v/>
      </c>
      <c r="O883" s="21" t="str">
        <f>IF('Log_working_3-way'!$D882="","",B883^('Log_working_3-way'!$D882))</f>
        <v/>
      </c>
      <c r="P883" s="22" t="str">
        <f>IF('Log_working_3-way'!$D882="","",C883^('Log_working_3-way'!$D882))</f>
        <v/>
      </c>
    </row>
    <row r="884" spans="4:16">
      <c r="D884" s="20" t="str">
        <f t="shared" si="13"/>
        <v/>
      </c>
      <c r="E884" s="17" t="str">
        <f>IF(OR($A884="",$B884="",$C884=""),"",A884*'MPTO_working_3-way'!$I883)</f>
        <v/>
      </c>
      <c r="F884" s="21" t="str">
        <f>IF(OR($A884="",$B884="",$C884=""),"",B884*'MPTO_working_3-way'!$I883)</f>
        <v/>
      </c>
      <c r="G884" s="22" t="str">
        <f>IF(OR($A884="",$B884="",$C884=""),"",C884*'MPTO_working_3-way'!$I883)</f>
        <v/>
      </c>
      <c r="H884" s="17" t="str">
        <f>IF(OR($A884="",$B884="",$C884=""),"",'MPTO_working_3-way'!E883)</f>
        <v/>
      </c>
      <c r="I884" s="21" t="str">
        <f>IF(OR($A884="",$B884="",$C884=""),"",'MPTO_working_3-way'!F883)</f>
        <v/>
      </c>
      <c r="J884" s="22" t="str">
        <f>IF(OR($A884="",$B884="",$C884=""),"",'MPTO_working_3-way'!G883)</f>
        <v/>
      </c>
      <c r="K884" s="17" t="str">
        <f>IF(OR($A884="",$B884="",$C884=""),"",'OddsRatio_working_3-way'!H883)</f>
        <v/>
      </c>
      <c r="L884" s="21" t="str">
        <f>IF(OR($A884="",$B884="",$C884=""),"",'OddsRatio_working_3-way'!I883)</f>
        <v/>
      </c>
      <c r="M884" s="22" t="str">
        <f>IF(OR($A884="",$B884="",$C884=""),"",'OddsRatio_working_3-way'!J883)</f>
        <v/>
      </c>
      <c r="N884" s="17" t="str">
        <f>IF('Log_working_3-way'!$D883="","",A884^('Log_working_3-way'!$D883))</f>
        <v/>
      </c>
      <c r="O884" s="21" t="str">
        <f>IF('Log_working_3-way'!$D883="","",B884^('Log_working_3-way'!$D883))</f>
        <v/>
      </c>
      <c r="P884" s="22" t="str">
        <f>IF('Log_working_3-way'!$D883="","",C884^('Log_working_3-way'!$D883))</f>
        <v/>
      </c>
    </row>
    <row r="885" spans="4:16">
      <c r="D885" s="20" t="str">
        <f t="shared" si="13"/>
        <v/>
      </c>
      <c r="E885" s="17" t="str">
        <f>IF(OR($A885="",$B885="",$C885=""),"",A885*'MPTO_working_3-way'!$I884)</f>
        <v/>
      </c>
      <c r="F885" s="21" t="str">
        <f>IF(OR($A885="",$B885="",$C885=""),"",B885*'MPTO_working_3-way'!$I884)</f>
        <v/>
      </c>
      <c r="G885" s="22" t="str">
        <f>IF(OR($A885="",$B885="",$C885=""),"",C885*'MPTO_working_3-way'!$I884)</f>
        <v/>
      </c>
      <c r="H885" s="17" t="str">
        <f>IF(OR($A885="",$B885="",$C885=""),"",'MPTO_working_3-way'!E884)</f>
        <v/>
      </c>
      <c r="I885" s="21" t="str">
        <f>IF(OR($A885="",$B885="",$C885=""),"",'MPTO_working_3-way'!F884)</f>
        <v/>
      </c>
      <c r="J885" s="22" t="str">
        <f>IF(OR($A885="",$B885="",$C885=""),"",'MPTO_working_3-way'!G884)</f>
        <v/>
      </c>
      <c r="K885" s="17" t="str">
        <f>IF(OR($A885="",$B885="",$C885=""),"",'OddsRatio_working_3-way'!H884)</f>
        <v/>
      </c>
      <c r="L885" s="21" t="str">
        <f>IF(OR($A885="",$B885="",$C885=""),"",'OddsRatio_working_3-way'!I884)</f>
        <v/>
      </c>
      <c r="M885" s="22" t="str">
        <f>IF(OR($A885="",$B885="",$C885=""),"",'OddsRatio_working_3-way'!J884)</f>
        <v/>
      </c>
      <c r="N885" s="17" t="str">
        <f>IF('Log_working_3-way'!$D884="","",A885^('Log_working_3-way'!$D884))</f>
        <v/>
      </c>
      <c r="O885" s="21" t="str">
        <f>IF('Log_working_3-way'!$D884="","",B885^('Log_working_3-way'!$D884))</f>
        <v/>
      </c>
      <c r="P885" s="22" t="str">
        <f>IF('Log_working_3-way'!$D884="","",C885^('Log_working_3-way'!$D884))</f>
        <v/>
      </c>
    </row>
    <row r="886" spans="4:16">
      <c r="D886" s="20" t="str">
        <f t="shared" si="13"/>
        <v/>
      </c>
      <c r="E886" s="17" t="str">
        <f>IF(OR($A886="",$B886="",$C886=""),"",A886*'MPTO_working_3-way'!$I885)</f>
        <v/>
      </c>
      <c r="F886" s="21" t="str">
        <f>IF(OR($A886="",$B886="",$C886=""),"",B886*'MPTO_working_3-way'!$I885)</f>
        <v/>
      </c>
      <c r="G886" s="22" t="str">
        <f>IF(OR($A886="",$B886="",$C886=""),"",C886*'MPTO_working_3-way'!$I885)</f>
        <v/>
      </c>
      <c r="H886" s="17" t="str">
        <f>IF(OR($A886="",$B886="",$C886=""),"",'MPTO_working_3-way'!E885)</f>
        <v/>
      </c>
      <c r="I886" s="21" t="str">
        <f>IF(OR($A886="",$B886="",$C886=""),"",'MPTO_working_3-way'!F885)</f>
        <v/>
      </c>
      <c r="J886" s="22" t="str">
        <f>IF(OR($A886="",$B886="",$C886=""),"",'MPTO_working_3-way'!G885)</f>
        <v/>
      </c>
      <c r="K886" s="17" t="str">
        <f>IF(OR($A886="",$B886="",$C886=""),"",'OddsRatio_working_3-way'!H885)</f>
        <v/>
      </c>
      <c r="L886" s="21" t="str">
        <f>IF(OR($A886="",$B886="",$C886=""),"",'OddsRatio_working_3-way'!I885)</f>
        <v/>
      </c>
      <c r="M886" s="22" t="str">
        <f>IF(OR($A886="",$B886="",$C886=""),"",'OddsRatio_working_3-way'!J885)</f>
        <v/>
      </c>
      <c r="N886" s="17" t="str">
        <f>IF('Log_working_3-way'!$D885="","",A886^('Log_working_3-way'!$D885))</f>
        <v/>
      </c>
      <c r="O886" s="21" t="str">
        <f>IF('Log_working_3-way'!$D885="","",B886^('Log_working_3-way'!$D885))</f>
        <v/>
      </c>
      <c r="P886" s="22" t="str">
        <f>IF('Log_working_3-way'!$D885="","",C886^('Log_working_3-way'!$D885))</f>
        <v/>
      </c>
    </row>
    <row r="887" spans="4:16">
      <c r="D887" s="20" t="str">
        <f t="shared" si="13"/>
        <v/>
      </c>
      <c r="E887" s="17" t="str">
        <f>IF(OR($A887="",$B887="",$C887=""),"",A887*'MPTO_working_3-way'!$I886)</f>
        <v/>
      </c>
      <c r="F887" s="21" t="str">
        <f>IF(OR($A887="",$B887="",$C887=""),"",B887*'MPTO_working_3-way'!$I886)</f>
        <v/>
      </c>
      <c r="G887" s="22" t="str">
        <f>IF(OR($A887="",$B887="",$C887=""),"",C887*'MPTO_working_3-way'!$I886)</f>
        <v/>
      </c>
      <c r="H887" s="17" t="str">
        <f>IF(OR($A887="",$B887="",$C887=""),"",'MPTO_working_3-way'!E886)</f>
        <v/>
      </c>
      <c r="I887" s="21" t="str">
        <f>IF(OR($A887="",$B887="",$C887=""),"",'MPTO_working_3-way'!F886)</f>
        <v/>
      </c>
      <c r="J887" s="22" t="str">
        <f>IF(OR($A887="",$B887="",$C887=""),"",'MPTO_working_3-way'!G886)</f>
        <v/>
      </c>
      <c r="K887" s="17" t="str">
        <f>IF(OR($A887="",$B887="",$C887=""),"",'OddsRatio_working_3-way'!H886)</f>
        <v/>
      </c>
      <c r="L887" s="21" t="str">
        <f>IF(OR($A887="",$B887="",$C887=""),"",'OddsRatio_working_3-way'!I886)</f>
        <v/>
      </c>
      <c r="M887" s="22" t="str">
        <f>IF(OR($A887="",$B887="",$C887=""),"",'OddsRatio_working_3-way'!J886)</f>
        <v/>
      </c>
      <c r="N887" s="17" t="str">
        <f>IF('Log_working_3-way'!$D886="","",A887^('Log_working_3-way'!$D886))</f>
        <v/>
      </c>
      <c r="O887" s="21" t="str">
        <f>IF('Log_working_3-way'!$D886="","",B887^('Log_working_3-way'!$D886))</f>
        <v/>
      </c>
      <c r="P887" s="22" t="str">
        <f>IF('Log_working_3-way'!$D886="","",C887^('Log_working_3-way'!$D886))</f>
        <v/>
      </c>
    </row>
    <row r="888" spans="4:16">
      <c r="D888" s="20" t="str">
        <f t="shared" si="13"/>
        <v/>
      </c>
      <c r="E888" s="17" t="str">
        <f>IF(OR($A888="",$B888="",$C888=""),"",A888*'MPTO_working_3-way'!$I887)</f>
        <v/>
      </c>
      <c r="F888" s="21" t="str">
        <f>IF(OR($A888="",$B888="",$C888=""),"",B888*'MPTO_working_3-way'!$I887)</f>
        <v/>
      </c>
      <c r="G888" s="22" t="str">
        <f>IF(OR($A888="",$B888="",$C888=""),"",C888*'MPTO_working_3-way'!$I887)</f>
        <v/>
      </c>
      <c r="H888" s="17" t="str">
        <f>IF(OR($A888="",$B888="",$C888=""),"",'MPTO_working_3-way'!E887)</f>
        <v/>
      </c>
      <c r="I888" s="21" t="str">
        <f>IF(OR($A888="",$B888="",$C888=""),"",'MPTO_working_3-way'!F887)</f>
        <v/>
      </c>
      <c r="J888" s="22" t="str">
        <f>IF(OR($A888="",$B888="",$C888=""),"",'MPTO_working_3-way'!G887)</f>
        <v/>
      </c>
      <c r="K888" s="17" t="str">
        <f>IF(OR($A888="",$B888="",$C888=""),"",'OddsRatio_working_3-way'!H887)</f>
        <v/>
      </c>
      <c r="L888" s="21" t="str">
        <f>IF(OR($A888="",$B888="",$C888=""),"",'OddsRatio_working_3-way'!I887)</f>
        <v/>
      </c>
      <c r="M888" s="22" t="str">
        <f>IF(OR($A888="",$B888="",$C888=""),"",'OddsRatio_working_3-way'!J887)</f>
        <v/>
      </c>
      <c r="N888" s="17" t="str">
        <f>IF('Log_working_3-way'!$D887="","",A888^('Log_working_3-way'!$D887))</f>
        <v/>
      </c>
      <c r="O888" s="21" t="str">
        <f>IF('Log_working_3-way'!$D887="","",B888^('Log_working_3-way'!$D887))</f>
        <v/>
      </c>
      <c r="P888" s="22" t="str">
        <f>IF('Log_working_3-way'!$D887="","",C888^('Log_working_3-way'!$D887))</f>
        <v/>
      </c>
    </row>
    <row r="889" spans="4:16">
      <c r="D889" s="20" t="str">
        <f t="shared" si="13"/>
        <v/>
      </c>
      <c r="E889" s="17" t="str">
        <f>IF(OR($A889="",$B889="",$C889=""),"",A889*'MPTO_working_3-way'!$I888)</f>
        <v/>
      </c>
      <c r="F889" s="21" t="str">
        <f>IF(OR($A889="",$B889="",$C889=""),"",B889*'MPTO_working_3-way'!$I888)</f>
        <v/>
      </c>
      <c r="G889" s="22" t="str">
        <f>IF(OR($A889="",$B889="",$C889=""),"",C889*'MPTO_working_3-way'!$I888)</f>
        <v/>
      </c>
      <c r="H889" s="17" t="str">
        <f>IF(OR($A889="",$B889="",$C889=""),"",'MPTO_working_3-way'!E888)</f>
        <v/>
      </c>
      <c r="I889" s="21" t="str">
        <f>IF(OR($A889="",$B889="",$C889=""),"",'MPTO_working_3-way'!F888)</f>
        <v/>
      </c>
      <c r="J889" s="22" t="str">
        <f>IF(OR($A889="",$B889="",$C889=""),"",'MPTO_working_3-way'!G888)</f>
        <v/>
      </c>
      <c r="K889" s="17" t="str">
        <f>IF(OR($A889="",$B889="",$C889=""),"",'OddsRatio_working_3-way'!H888)</f>
        <v/>
      </c>
      <c r="L889" s="21" t="str">
        <f>IF(OR($A889="",$B889="",$C889=""),"",'OddsRatio_working_3-way'!I888)</f>
        <v/>
      </c>
      <c r="M889" s="22" t="str">
        <f>IF(OR($A889="",$B889="",$C889=""),"",'OddsRatio_working_3-way'!J888)</f>
        <v/>
      </c>
      <c r="N889" s="17" t="str">
        <f>IF('Log_working_3-way'!$D888="","",A889^('Log_working_3-way'!$D888))</f>
        <v/>
      </c>
      <c r="O889" s="21" t="str">
        <f>IF('Log_working_3-way'!$D888="","",B889^('Log_working_3-way'!$D888))</f>
        <v/>
      </c>
      <c r="P889" s="22" t="str">
        <f>IF('Log_working_3-way'!$D888="","",C889^('Log_working_3-way'!$D888))</f>
        <v/>
      </c>
    </row>
    <row r="890" spans="4:16">
      <c r="D890" s="20" t="str">
        <f t="shared" si="13"/>
        <v/>
      </c>
      <c r="E890" s="17" t="str">
        <f>IF(OR($A890="",$B890="",$C890=""),"",A890*'MPTO_working_3-way'!$I889)</f>
        <v/>
      </c>
      <c r="F890" s="21" t="str">
        <f>IF(OR($A890="",$B890="",$C890=""),"",B890*'MPTO_working_3-way'!$I889)</f>
        <v/>
      </c>
      <c r="G890" s="22" t="str">
        <f>IF(OR($A890="",$B890="",$C890=""),"",C890*'MPTO_working_3-way'!$I889)</f>
        <v/>
      </c>
      <c r="H890" s="17" t="str">
        <f>IF(OR($A890="",$B890="",$C890=""),"",'MPTO_working_3-way'!E889)</f>
        <v/>
      </c>
      <c r="I890" s="21" t="str">
        <f>IF(OR($A890="",$B890="",$C890=""),"",'MPTO_working_3-way'!F889)</f>
        <v/>
      </c>
      <c r="J890" s="22" t="str">
        <f>IF(OR($A890="",$B890="",$C890=""),"",'MPTO_working_3-way'!G889)</f>
        <v/>
      </c>
      <c r="K890" s="17" t="str">
        <f>IF(OR($A890="",$B890="",$C890=""),"",'OddsRatio_working_3-way'!H889)</f>
        <v/>
      </c>
      <c r="L890" s="21" t="str">
        <f>IF(OR($A890="",$B890="",$C890=""),"",'OddsRatio_working_3-way'!I889)</f>
        <v/>
      </c>
      <c r="M890" s="22" t="str">
        <f>IF(OR($A890="",$B890="",$C890=""),"",'OddsRatio_working_3-way'!J889)</f>
        <v/>
      </c>
      <c r="N890" s="17" t="str">
        <f>IF('Log_working_3-way'!$D889="","",A890^('Log_working_3-way'!$D889))</f>
        <v/>
      </c>
      <c r="O890" s="21" t="str">
        <f>IF('Log_working_3-way'!$D889="","",B890^('Log_working_3-way'!$D889))</f>
        <v/>
      </c>
      <c r="P890" s="22" t="str">
        <f>IF('Log_working_3-way'!$D889="","",C890^('Log_working_3-way'!$D889))</f>
        <v/>
      </c>
    </row>
    <row r="891" spans="4:16">
      <c r="D891" s="20" t="str">
        <f t="shared" si="13"/>
        <v/>
      </c>
      <c r="E891" s="17" t="str">
        <f>IF(OR($A891="",$B891="",$C891=""),"",A891*'MPTO_working_3-way'!$I890)</f>
        <v/>
      </c>
      <c r="F891" s="21" t="str">
        <f>IF(OR($A891="",$B891="",$C891=""),"",B891*'MPTO_working_3-way'!$I890)</f>
        <v/>
      </c>
      <c r="G891" s="22" t="str">
        <f>IF(OR($A891="",$B891="",$C891=""),"",C891*'MPTO_working_3-way'!$I890)</f>
        <v/>
      </c>
      <c r="H891" s="17" t="str">
        <f>IF(OR($A891="",$B891="",$C891=""),"",'MPTO_working_3-way'!E890)</f>
        <v/>
      </c>
      <c r="I891" s="21" t="str">
        <f>IF(OR($A891="",$B891="",$C891=""),"",'MPTO_working_3-way'!F890)</f>
        <v/>
      </c>
      <c r="J891" s="22" t="str">
        <f>IF(OR($A891="",$B891="",$C891=""),"",'MPTO_working_3-way'!G890)</f>
        <v/>
      </c>
      <c r="K891" s="17" t="str">
        <f>IF(OR($A891="",$B891="",$C891=""),"",'OddsRatio_working_3-way'!H890)</f>
        <v/>
      </c>
      <c r="L891" s="21" t="str">
        <f>IF(OR($A891="",$B891="",$C891=""),"",'OddsRatio_working_3-way'!I890)</f>
        <v/>
      </c>
      <c r="M891" s="22" t="str">
        <f>IF(OR($A891="",$B891="",$C891=""),"",'OddsRatio_working_3-way'!J890)</f>
        <v/>
      </c>
      <c r="N891" s="17" t="str">
        <f>IF('Log_working_3-way'!$D890="","",A891^('Log_working_3-way'!$D890))</f>
        <v/>
      </c>
      <c r="O891" s="21" t="str">
        <f>IF('Log_working_3-way'!$D890="","",B891^('Log_working_3-way'!$D890))</f>
        <v/>
      </c>
      <c r="P891" s="22" t="str">
        <f>IF('Log_working_3-way'!$D890="","",C891^('Log_working_3-way'!$D890))</f>
        <v/>
      </c>
    </row>
    <row r="892" spans="4:16">
      <c r="D892" s="20" t="str">
        <f t="shared" si="13"/>
        <v/>
      </c>
      <c r="E892" s="17" t="str">
        <f>IF(OR($A892="",$B892="",$C892=""),"",A892*'MPTO_working_3-way'!$I891)</f>
        <v/>
      </c>
      <c r="F892" s="21" t="str">
        <f>IF(OR($A892="",$B892="",$C892=""),"",B892*'MPTO_working_3-way'!$I891)</f>
        <v/>
      </c>
      <c r="G892" s="22" t="str">
        <f>IF(OR($A892="",$B892="",$C892=""),"",C892*'MPTO_working_3-way'!$I891)</f>
        <v/>
      </c>
      <c r="H892" s="17" t="str">
        <f>IF(OR($A892="",$B892="",$C892=""),"",'MPTO_working_3-way'!E891)</f>
        <v/>
      </c>
      <c r="I892" s="21" t="str">
        <f>IF(OR($A892="",$B892="",$C892=""),"",'MPTO_working_3-way'!F891)</f>
        <v/>
      </c>
      <c r="J892" s="22" t="str">
        <f>IF(OR($A892="",$B892="",$C892=""),"",'MPTO_working_3-way'!G891)</f>
        <v/>
      </c>
      <c r="K892" s="17" t="str">
        <f>IF(OR($A892="",$B892="",$C892=""),"",'OddsRatio_working_3-way'!H891)</f>
        <v/>
      </c>
      <c r="L892" s="21" t="str">
        <f>IF(OR($A892="",$B892="",$C892=""),"",'OddsRatio_working_3-way'!I891)</f>
        <v/>
      </c>
      <c r="M892" s="22" t="str">
        <f>IF(OR($A892="",$B892="",$C892=""),"",'OddsRatio_working_3-way'!J891)</f>
        <v/>
      </c>
      <c r="N892" s="17" t="str">
        <f>IF('Log_working_3-way'!$D891="","",A892^('Log_working_3-way'!$D891))</f>
        <v/>
      </c>
      <c r="O892" s="21" t="str">
        <f>IF('Log_working_3-way'!$D891="","",B892^('Log_working_3-way'!$D891))</f>
        <v/>
      </c>
      <c r="P892" s="22" t="str">
        <f>IF('Log_working_3-way'!$D891="","",C892^('Log_working_3-way'!$D891))</f>
        <v/>
      </c>
    </row>
    <row r="893" spans="4:16">
      <c r="D893" s="20" t="str">
        <f t="shared" si="13"/>
        <v/>
      </c>
      <c r="E893" s="17" t="str">
        <f>IF(OR($A893="",$B893="",$C893=""),"",A893*'MPTO_working_3-way'!$I892)</f>
        <v/>
      </c>
      <c r="F893" s="21" t="str">
        <f>IF(OR($A893="",$B893="",$C893=""),"",B893*'MPTO_working_3-way'!$I892)</f>
        <v/>
      </c>
      <c r="G893" s="22" t="str">
        <f>IF(OR($A893="",$B893="",$C893=""),"",C893*'MPTO_working_3-way'!$I892)</f>
        <v/>
      </c>
      <c r="H893" s="17" t="str">
        <f>IF(OR($A893="",$B893="",$C893=""),"",'MPTO_working_3-way'!E892)</f>
        <v/>
      </c>
      <c r="I893" s="21" t="str">
        <f>IF(OR($A893="",$B893="",$C893=""),"",'MPTO_working_3-way'!F892)</f>
        <v/>
      </c>
      <c r="J893" s="22" t="str">
        <f>IF(OR($A893="",$B893="",$C893=""),"",'MPTO_working_3-way'!G892)</f>
        <v/>
      </c>
      <c r="K893" s="17" t="str">
        <f>IF(OR($A893="",$B893="",$C893=""),"",'OddsRatio_working_3-way'!H892)</f>
        <v/>
      </c>
      <c r="L893" s="21" t="str">
        <f>IF(OR($A893="",$B893="",$C893=""),"",'OddsRatio_working_3-way'!I892)</f>
        <v/>
      </c>
      <c r="M893" s="22" t="str">
        <f>IF(OR($A893="",$B893="",$C893=""),"",'OddsRatio_working_3-way'!J892)</f>
        <v/>
      </c>
      <c r="N893" s="17" t="str">
        <f>IF('Log_working_3-way'!$D892="","",A893^('Log_working_3-way'!$D892))</f>
        <v/>
      </c>
      <c r="O893" s="21" t="str">
        <f>IF('Log_working_3-way'!$D892="","",B893^('Log_working_3-way'!$D892))</f>
        <v/>
      </c>
      <c r="P893" s="22" t="str">
        <f>IF('Log_working_3-way'!$D892="","",C893^('Log_working_3-way'!$D892))</f>
        <v/>
      </c>
    </row>
    <row r="894" spans="4:16">
      <c r="D894" s="20" t="str">
        <f t="shared" si="13"/>
        <v/>
      </c>
      <c r="E894" s="17" t="str">
        <f>IF(OR($A894="",$B894="",$C894=""),"",A894*'MPTO_working_3-way'!$I893)</f>
        <v/>
      </c>
      <c r="F894" s="21" t="str">
        <f>IF(OR($A894="",$B894="",$C894=""),"",B894*'MPTO_working_3-way'!$I893)</f>
        <v/>
      </c>
      <c r="G894" s="22" t="str">
        <f>IF(OR($A894="",$B894="",$C894=""),"",C894*'MPTO_working_3-way'!$I893)</f>
        <v/>
      </c>
      <c r="H894" s="17" t="str">
        <f>IF(OR($A894="",$B894="",$C894=""),"",'MPTO_working_3-way'!E893)</f>
        <v/>
      </c>
      <c r="I894" s="21" t="str">
        <f>IF(OR($A894="",$B894="",$C894=""),"",'MPTO_working_3-way'!F893)</f>
        <v/>
      </c>
      <c r="J894" s="22" t="str">
        <f>IF(OR($A894="",$B894="",$C894=""),"",'MPTO_working_3-way'!G893)</f>
        <v/>
      </c>
      <c r="K894" s="17" t="str">
        <f>IF(OR($A894="",$B894="",$C894=""),"",'OddsRatio_working_3-way'!H893)</f>
        <v/>
      </c>
      <c r="L894" s="21" t="str">
        <f>IF(OR($A894="",$B894="",$C894=""),"",'OddsRatio_working_3-way'!I893)</f>
        <v/>
      </c>
      <c r="M894" s="22" t="str">
        <f>IF(OR($A894="",$B894="",$C894=""),"",'OddsRatio_working_3-way'!J893)</f>
        <v/>
      </c>
      <c r="N894" s="17" t="str">
        <f>IF('Log_working_3-way'!$D893="","",A894^('Log_working_3-way'!$D893))</f>
        <v/>
      </c>
      <c r="O894" s="21" t="str">
        <f>IF('Log_working_3-way'!$D893="","",B894^('Log_working_3-way'!$D893))</f>
        <v/>
      </c>
      <c r="P894" s="22" t="str">
        <f>IF('Log_working_3-way'!$D893="","",C894^('Log_working_3-way'!$D893))</f>
        <v/>
      </c>
    </row>
    <row r="895" spans="4:16">
      <c r="D895" s="20" t="str">
        <f t="shared" si="13"/>
        <v/>
      </c>
      <c r="E895" s="17" t="str">
        <f>IF(OR($A895="",$B895="",$C895=""),"",A895*'MPTO_working_3-way'!$I894)</f>
        <v/>
      </c>
      <c r="F895" s="21" t="str">
        <f>IF(OR($A895="",$B895="",$C895=""),"",B895*'MPTO_working_3-way'!$I894)</f>
        <v/>
      </c>
      <c r="G895" s="22" t="str">
        <f>IF(OR($A895="",$B895="",$C895=""),"",C895*'MPTO_working_3-way'!$I894)</f>
        <v/>
      </c>
      <c r="H895" s="17" t="str">
        <f>IF(OR($A895="",$B895="",$C895=""),"",'MPTO_working_3-way'!E894)</f>
        <v/>
      </c>
      <c r="I895" s="21" t="str">
        <f>IF(OR($A895="",$B895="",$C895=""),"",'MPTO_working_3-way'!F894)</f>
        <v/>
      </c>
      <c r="J895" s="22" t="str">
        <f>IF(OR($A895="",$B895="",$C895=""),"",'MPTO_working_3-way'!G894)</f>
        <v/>
      </c>
      <c r="K895" s="17" t="str">
        <f>IF(OR($A895="",$B895="",$C895=""),"",'OddsRatio_working_3-way'!H894)</f>
        <v/>
      </c>
      <c r="L895" s="21" t="str">
        <f>IF(OR($A895="",$B895="",$C895=""),"",'OddsRatio_working_3-way'!I894)</f>
        <v/>
      </c>
      <c r="M895" s="22" t="str">
        <f>IF(OR($A895="",$B895="",$C895=""),"",'OddsRatio_working_3-way'!J894)</f>
        <v/>
      </c>
      <c r="N895" s="17" t="str">
        <f>IF('Log_working_3-way'!$D894="","",A895^('Log_working_3-way'!$D894))</f>
        <v/>
      </c>
      <c r="O895" s="21" t="str">
        <f>IF('Log_working_3-way'!$D894="","",B895^('Log_working_3-way'!$D894))</f>
        <v/>
      </c>
      <c r="P895" s="22" t="str">
        <f>IF('Log_working_3-way'!$D894="","",C895^('Log_working_3-way'!$D894))</f>
        <v/>
      </c>
    </row>
    <row r="896" spans="4:16">
      <c r="D896" s="20" t="str">
        <f t="shared" si="13"/>
        <v/>
      </c>
      <c r="E896" s="17" t="str">
        <f>IF(OR($A896="",$B896="",$C896=""),"",A896*'MPTO_working_3-way'!$I895)</f>
        <v/>
      </c>
      <c r="F896" s="21" t="str">
        <f>IF(OR($A896="",$B896="",$C896=""),"",B896*'MPTO_working_3-way'!$I895)</f>
        <v/>
      </c>
      <c r="G896" s="22" t="str">
        <f>IF(OR($A896="",$B896="",$C896=""),"",C896*'MPTO_working_3-way'!$I895)</f>
        <v/>
      </c>
      <c r="H896" s="17" t="str">
        <f>IF(OR($A896="",$B896="",$C896=""),"",'MPTO_working_3-way'!E895)</f>
        <v/>
      </c>
      <c r="I896" s="21" t="str">
        <f>IF(OR($A896="",$B896="",$C896=""),"",'MPTO_working_3-way'!F895)</f>
        <v/>
      </c>
      <c r="J896" s="22" t="str">
        <f>IF(OR($A896="",$B896="",$C896=""),"",'MPTO_working_3-way'!G895)</f>
        <v/>
      </c>
      <c r="K896" s="17" t="str">
        <f>IF(OR($A896="",$B896="",$C896=""),"",'OddsRatio_working_3-way'!H895)</f>
        <v/>
      </c>
      <c r="L896" s="21" t="str">
        <f>IF(OR($A896="",$B896="",$C896=""),"",'OddsRatio_working_3-way'!I895)</f>
        <v/>
      </c>
      <c r="M896" s="22" t="str">
        <f>IF(OR($A896="",$B896="",$C896=""),"",'OddsRatio_working_3-way'!J895)</f>
        <v/>
      </c>
      <c r="N896" s="17" t="str">
        <f>IF('Log_working_3-way'!$D895="","",A896^('Log_working_3-way'!$D895))</f>
        <v/>
      </c>
      <c r="O896" s="21" t="str">
        <f>IF('Log_working_3-way'!$D895="","",B896^('Log_working_3-way'!$D895))</f>
        <v/>
      </c>
      <c r="P896" s="22" t="str">
        <f>IF('Log_working_3-way'!$D895="","",C896^('Log_working_3-way'!$D895))</f>
        <v/>
      </c>
    </row>
    <row r="897" spans="4:16">
      <c r="D897" s="20" t="str">
        <f t="shared" si="13"/>
        <v/>
      </c>
      <c r="E897" s="17" t="str">
        <f>IF(OR($A897="",$B897="",$C897=""),"",A897*'MPTO_working_3-way'!$I896)</f>
        <v/>
      </c>
      <c r="F897" s="21" t="str">
        <f>IF(OR($A897="",$B897="",$C897=""),"",B897*'MPTO_working_3-way'!$I896)</f>
        <v/>
      </c>
      <c r="G897" s="22" t="str">
        <f>IF(OR($A897="",$B897="",$C897=""),"",C897*'MPTO_working_3-way'!$I896)</f>
        <v/>
      </c>
      <c r="H897" s="17" t="str">
        <f>IF(OR($A897="",$B897="",$C897=""),"",'MPTO_working_3-way'!E896)</f>
        <v/>
      </c>
      <c r="I897" s="21" t="str">
        <f>IF(OR($A897="",$B897="",$C897=""),"",'MPTO_working_3-way'!F896)</f>
        <v/>
      </c>
      <c r="J897" s="22" t="str">
        <f>IF(OR($A897="",$B897="",$C897=""),"",'MPTO_working_3-way'!G896)</f>
        <v/>
      </c>
      <c r="K897" s="17" t="str">
        <f>IF(OR($A897="",$B897="",$C897=""),"",'OddsRatio_working_3-way'!H896)</f>
        <v/>
      </c>
      <c r="L897" s="21" t="str">
        <f>IF(OR($A897="",$B897="",$C897=""),"",'OddsRatio_working_3-way'!I896)</f>
        <v/>
      </c>
      <c r="M897" s="22" t="str">
        <f>IF(OR($A897="",$B897="",$C897=""),"",'OddsRatio_working_3-way'!J896)</f>
        <v/>
      </c>
      <c r="N897" s="17" t="str">
        <f>IF('Log_working_3-way'!$D896="","",A897^('Log_working_3-way'!$D896))</f>
        <v/>
      </c>
      <c r="O897" s="21" t="str">
        <f>IF('Log_working_3-way'!$D896="","",B897^('Log_working_3-way'!$D896))</f>
        <v/>
      </c>
      <c r="P897" s="22" t="str">
        <f>IF('Log_working_3-way'!$D896="","",C897^('Log_working_3-way'!$D896))</f>
        <v/>
      </c>
    </row>
    <row r="898" spans="4:16">
      <c r="D898" s="20" t="str">
        <f t="shared" si="13"/>
        <v/>
      </c>
      <c r="E898" s="17" t="str">
        <f>IF(OR($A898="",$B898="",$C898=""),"",A898*'MPTO_working_3-way'!$I897)</f>
        <v/>
      </c>
      <c r="F898" s="21" t="str">
        <f>IF(OR($A898="",$B898="",$C898=""),"",B898*'MPTO_working_3-way'!$I897)</f>
        <v/>
      </c>
      <c r="G898" s="22" t="str">
        <f>IF(OR($A898="",$B898="",$C898=""),"",C898*'MPTO_working_3-way'!$I897)</f>
        <v/>
      </c>
      <c r="H898" s="17" t="str">
        <f>IF(OR($A898="",$B898="",$C898=""),"",'MPTO_working_3-way'!E897)</f>
        <v/>
      </c>
      <c r="I898" s="21" t="str">
        <f>IF(OR($A898="",$B898="",$C898=""),"",'MPTO_working_3-way'!F897)</f>
        <v/>
      </c>
      <c r="J898" s="22" t="str">
        <f>IF(OR($A898="",$B898="",$C898=""),"",'MPTO_working_3-way'!G897)</f>
        <v/>
      </c>
      <c r="K898" s="17" t="str">
        <f>IF(OR($A898="",$B898="",$C898=""),"",'OddsRatio_working_3-way'!H897)</f>
        <v/>
      </c>
      <c r="L898" s="21" t="str">
        <f>IF(OR($A898="",$B898="",$C898=""),"",'OddsRatio_working_3-way'!I897)</f>
        <v/>
      </c>
      <c r="M898" s="22" t="str">
        <f>IF(OR($A898="",$B898="",$C898=""),"",'OddsRatio_working_3-way'!J897)</f>
        <v/>
      </c>
      <c r="N898" s="17" t="str">
        <f>IF('Log_working_3-way'!$D897="","",A898^('Log_working_3-way'!$D897))</f>
        <v/>
      </c>
      <c r="O898" s="21" t="str">
        <f>IF('Log_working_3-way'!$D897="","",B898^('Log_working_3-way'!$D897))</f>
        <v/>
      </c>
      <c r="P898" s="22" t="str">
        <f>IF('Log_working_3-way'!$D897="","",C898^('Log_working_3-way'!$D897))</f>
        <v/>
      </c>
    </row>
    <row r="899" spans="4:16">
      <c r="D899" s="20" t="str">
        <f t="shared" si="13"/>
        <v/>
      </c>
      <c r="E899" s="17" t="str">
        <f>IF(OR($A899="",$B899="",$C899=""),"",A899*'MPTO_working_3-way'!$I898)</f>
        <v/>
      </c>
      <c r="F899" s="21" t="str">
        <f>IF(OR($A899="",$B899="",$C899=""),"",B899*'MPTO_working_3-way'!$I898)</f>
        <v/>
      </c>
      <c r="G899" s="22" t="str">
        <f>IF(OR($A899="",$B899="",$C899=""),"",C899*'MPTO_working_3-way'!$I898)</f>
        <v/>
      </c>
      <c r="H899" s="17" t="str">
        <f>IF(OR($A899="",$B899="",$C899=""),"",'MPTO_working_3-way'!E898)</f>
        <v/>
      </c>
      <c r="I899" s="21" t="str">
        <f>IF(OR($A899="",$B899="",$C899=""),"",'MPTO_working_3-way'!F898)</f>
        <v/>
      </c>
      <c r="J899" s="22" t="str">
        <f>IF(OR($A899="",$B899="",$C899=""),"",'MPTO_working_3-way'!G898)</f>
        <v/>
      </c>
      <c r="K899" s="17" t="str">
        <f>IF(OR($A899="",$B899="",$C899=""),"",'OddsRatio_working_3-way'!H898)</f>
        <v/>
      </c>
      <c r="L899" s="21" t="str">
        <f>IF(OR($A899="",$B899="",$C899=""),"",'OddsRatio_working_3-way'!I898)</f>
        <v/>
      </c>
      <c r="M899" s="22" t="str">
        <f>IF(OR($A899="",$B899="",$C899=""),"",'OddsRatio_working_3-way'!J898)</f>
        <v/>
      </c>
      <c r="N899" s="17" t="str">
        <f>IF('Log_working_3-way'!$D898="","",A899^('Log_working_3-way'!$D898))</f>
        <v/>
      </c>
      <c r="O899" s="21" t="str">
        <f>IF('Log_working_3-way'!$D898="","",B899^('Log_working_3-way'!$D898))</f>
        <v/>
      </c>
      <c r="P899" s="22" t="str">
        <f>IF('Log_working_3-way'!$D898="","",C899^('Log_working_3-way'!$D898))</f>
        <v/>
      </c>
    </row>
    <row r="900" spans="4:16">
      <c r="D900" s="20" t="str">
        <f t="shared" si="13"/>
        <v/>
      </c>
      <c r="E900" s="17" t="str">
        <f>IF(OR($A900="",$B900="",$C900=""),"",A900*'MPTO_working_3-way'!$I899)</f>
        <v/>
      </c>
      <c r="F900" s="21" t="str">
        <f>IF(OR($A900="",$B900="",$C900=""),"",B900*'MPTO_working_3-way'!$I899)</f>
        <v/>
      </c>
      <c r="G900" s="22" t="str">
        <f>IF(OR($A900="",$B900="",$C900=""),"",C900*'MPTO_working_3-way'!$I899)</f>
        <v/>
      </c>
      <c r="H900" s="17" t="str">
        <f>IF(OR($A900="",$B900="",$C900=""),"",'MPTO_working_3-way'!E899)</f>
        <v/>
      </c>
      <c r="I900" s="21" t="str">
        <f>IF(OR($A900="",$B900="",$C900=""),"",'MPTO_working_3-way'!F899)</f>
        <v/>
      </c>
      <c r="J900" s="22" t="str">
        <f>IF(OR($A900="",$B900="",$C900=""),"",'MPTO_working_3-way'!G899)</f>
        <v/>
      </c>
      <c r="K900" s="17" t="str">
        <f>IF(OR($A900="",$B900="",$C900=""),"",'OddsRatio_working_3-way'!H899)</f>
        <v/>
      </c>
      <c r="L900" s="21" t="str">
        <f>IF(OR($A900="",$B900="",$C900=""),"",'OddsRatio_working_3-way'!I899)</f>
        <v/>
      </c>
      <c r="M900" s="22" t="str">
        <f>IF(OR($A900="",$B900="",$C900=""),"",'OddsRatio_working_3-way'!J899)</f>
        <v/>
      </c>
      <c r="N900" s="17" t="str">
        <f>IF('Log_working_3-way'!$D899="","",A900^('Log_working_3-way'!$D899))</f>
        <v/>
      </c>
      <c r="O900" s="21" t="str">
        <f>IF('Log_working_3-way'!$D899="","",B900^('Log_working_3-way'!$D899))</f>
        <v/>
      </c>
      <c r="P900" s="22" t="str">
        <f>IF('Log_working_3-way'!$D899="","",C900^('Log_working_3-way'!$D899))</f>
        <v/>
      </c>
    </row>
    <row r="901" spans="4:16">
      <c r="D901" s="20" t="str">
        <f t="shared" ref="D901:D964" si="14">IF(OR($A901="",$B901="",$C901=""),"",(1/A901)+(1/B901)+(1/C901)-1)</f>
        <v/>
      </c>
      <c r="E901" s="17" t="str">
        <f>IF(OR($A901="",$B901="",$C901=""),"",A901*'MPTO_working_3-way'!$I900)</f>
        <v/>
      </c>
      <c r="F901" s="21" t="str">
        <f>IF(OR($A901="",$B901="",$C901=""),"",B901*'MPTO_working_3-way'!$I900)</f>
        <v/>
      </c>
      <c r="G901" s="22" t="str">
        <f>IF(OR($A901="",$B901="",$C901=""),"",C901*'MPTO_working_3-way'!$I900)</f>
        <v/>
      </c>
      <c r="H901" s="17" t="str">
        <f>IF(OR($A901="",$B901="",$C901=""),"",'MPTO_working_3-way'!E900)</f>
        <v/>
      </c>
      <c r="I901" s="21" t="str">
        <f>IF(OR($A901="",$B901="",$C901=""),"",'MPTO_working_3-way'!F900)</f>
        <v/>
      </c>
      <c r="J901" s="22" t="str">
        <f>IF(OR($A901="",$B901="",$C901=""),"",'MPTO_working_3-way'!G900)</f>
        <v/>
      </c>
      <c r="K901" s="17" t="str">
        <f>IF(OR($A901="",$B901="",$C901=""),"",'OddsRatio_working_3-way'!H900)</f>
        <v/>
      </c>
      <c r="L901" s="21" t="str">
        <f>IF(OR($A901="",$B901="",$C901=""),"",'OddsRatio_working_3-way'!I900)</f>
        <v/>
      </c>
      <c r="M901" s="22" t="str">
        <f>IF(OR($A901="",$B901="",$C901=""),"",'OddsRatio_working_3-way'!J900)</f>
        <v/>
      </c>
      <c r="N901" s="17" t="str">
        <f>IF('Log_working_3-way'!$D900="","",A901^('Log_working_3-way'!$D900))</f>
        <v/>
      </c>
      <c r="O901" s="21" t="str">
        <f>IF('Log_working_3-way'!$D900="","",B901^('Log_working_3-way'!$D900))</f>
        <v/>
      </c>
      <c r="P901" s="22" t="str">
        <f>IF('Log_working_3-way'!$D900="","",C901^('Log_working_3-way'!$D900))</f>
        <v/>
      </c>
    </row>
    <row r="902" spans="4:16">
      <c r="D902" s="20" t="str">
        <f t="shared" si="14"/>
        <v/>
      </c>
      <c r="E902" s="17" t="str">
        <f>IF(OR($A902="",$B902="",$C902=""),"",A902*'MPTO_working_3-way'!$I901)</f>
        <v/>
      </c>
      <c r="F902" s="21" t="str">
        <f>IF(OR($A902="",$B902="",$C902=""),"",B902*'MPTO_working_3-way'!$I901)</f>
        <v/>
      </c>
      <c r="G902" s="22" t="str">
        <f>IF(OR($A902="",$B902="",$C902=""),"",C902*'MPTO_working_3-way'!$I901)</f>
        <v/>
      </c>
      <c r="H902" s="17" t="str">
        <f>IF(OR($A902="",$B902="",$C902=""),"",'MPTO_working_3-way'!E901)</f>
        <v/>
      </c>
      <c r="I902" s="21" t="str">
        <f>IF(OR($A902="",$B902="",$C902=""),"",'MPTO_working_3-way'!F901)</f>
        <v/>
      </c>
      <c r="J902" s="22" t="str">
        <f>IF(OR($A902="",$B902="",$C902=""),"",'MPTO_working_3-way'!G901)</f>
        <v/>
      </c>
      <c r="K902" s="17" t="str">
        <f>IF(OR($A902="",$B902="",$C902=""),"",'OddsRatio_working_3-way'!H901)</f>
        <v/>
      </c>
      <c r="L902" s="21" t="str">
        <f>IF(OR($A902="",$B902="",$C902=""),"",'OddsRatio_working_3-way'!I901)</f>
        <v/>
      </c>
      <c r="M902" s="22" t="str">
        <f>IF(OR($A902="",$B902="",$C902=""),"",'OddsRatio_working_3-way'!J901)</f>
        <v/>
      </c>
      <c r="N902" s="17" t="str">
        <f>IF('Log_working_3-way'!$D901="","",A902^('Log_working_3-way'!$D901))</f>
        <v/>
      </c>
      <c r="O902" s="21" t="str">
        <f>IF('Log_working_3-way'!$D901="","",B902^('Log_working_3-way'!$D901))</f>
        <v/>
      </c>
      <c r="P902" s="22" t="str">
        <f>IF('Log_working_3-way'!$D901="","",C902^('Log_working_3-way'!$D901))</f>
        <v/>
      </c>
    </row>
    <row r="903" spans="4:16">
      <c r="D903" s="20" t="str">
        <f t="shared" si="14"/>
        <v/>
      </c>
      <c r="E903" s="17" t="str">
        <f>IF(OR($A903="",$B903="",$C903=""),"",A903*'MPTO_working_3-way'!$I902)</f>
        <v/>
      </c>
      <c r="F903" s="21" t="str">
        <f>IF(OR($A903="",$B903="",$C903=""),"",B903*'MPTO_working_3-way'!$I902)</f>
        <v/>
      </c>
      <c r="G903" s="22" t="str">
        <f>IF(OR($A903="",$B903="",$C903=""),"",C903*'MPTO_working_3-way'!$I902)</f>
        <v/>
      </c>
      <c r="H903" s="17" t="str">
        <f>IF(OR($A903="",$B903="",$C903=""),"",'MPTO_working_3-way'!E902)</f>
        <v/>
      </c>
      <c r="I903" s="21" t="str">
        <f>IF(OR($A903="",$B903="",$C903=""),"",'MPTO_working_3-way'!F902)</f>
        <v/>
      </c>
      <c r="J903" s="22" t="str">
        <f>IF(OR($A903="",$B903="",$C903=""),"",'MPTO_working_3-way'!G902)</f>
        <v/>
      </c>
      <c r="K903" s="17" t="str">
        <f>IF(OR($A903="",$B903="",$C903=""),"",'OddsRatio_working_3-way'!H902)</f>
        <v/>
      </c>
      <c r="L903" s="21" t="str">
        <f>IF(OR($A903="",$B903="",$C903=""),"",'OddsRatio_working_3-way'!I902)</f>
        <v/>
      </c>
      <c r="M903" s="22" t="str">
        <f>IF(OR($A903="",$B903="",$C903=""),"",'OddsRatio_working_3-way'!J902)</f>
        <v/>
      </c>
      <c r="N903" s="17" t="str">
        <f>IF('Log_working_3-way'!$D902="","",A903^('Log_working_3-way'!$D902))</f>
        <v/>
      </c>
      <c r="O903" s="21" t="str">
        <f>IF('Log_working_3-way'!$D902="","",B903^('Log_working_3-way'!$D902))</f>
        <v/>
      </c>
      <c r="P903" s="22" t="str">
        <f>IF('Log_working_3-way'!$D902="","",C903^('Log_working_3-way'!$D902))</f>
        <v/>
      </c>
    </row>
    <row r="904" spans="4:16">
      <c r="D904" s="20" t="str">
        <f t="shared" si="14"/>
        <v/>
      </c>
      <c r="E904" s="17" t="str">
        <f>IF(OR($A904="",$B904="",$C904=""),"",A904*'MPTO_working_3-way'!$I903)</f>
        <v/>
      </c>
      <c r="F904" s="21" t="str">
        <f>IF(OR($A904="",$B904="",$C904=""),"",B904*'MPTO_working_3-way'!$I903)</f>
        <v/>
      </c>
      <c r="G904" s="22" t="str">
        <f>IF(OR($A904="",$B904="",$C904=""),"",C904*'MPTO_working_3-way'!$I903)</f>
        <v/>
      </c>
      <c r="H904" s="17" t="str">
        <f>IF(OR($A904="",$B904="",$C904=""),"",'MPTO_working_3-way'!E903)</f>
        <v/>
      </c>
      <c r="I904" s="21" t="str">
        <f>IF(OR($A904="",$B904="",$C904=""),"",'MPTO_working_3-way'!F903)</f>
        <v/>
      </c>
      <c r="J904" s="22" t="str">
        <f>IF(OR($A904="",$B904="",$C904=""),"",'MPTO_working_3-way'!G903)</f>
        <v/>
      </c>
      <c r="K904" s="17" t="str">
        <f>IF(OR($A904="",$B904="",$C904=""),"",'OddsRatio_working_3-way'!H903)</f>
        <v/>
      </c>
      <c r="L904" s="21" t="str">
        <f>IF(OR($A904="",$B904="",$C904=""),"",'OddsRatio_working_3-way'!I903)</f>
        <v/>
      </c>
      <c r="M904" s="22" t="str">
        <f>IF(OR($A904="",$B904="",$C904=""),"",'OddsRatio_working_3-way'!J903)</f>
        <v/>
      </c>
      <c r="N904" s="17" t="str">
        <f>IF('Log_working_3-way'!$D903="","",A904^('Log_working_3-way'!$D903))</f>
        <v/>
      </c>
      <c r="O904" s="21" t="str">
        <f>IF('Log_working_3-way'!$D903="","",B904^('Log_working_3-way'!$D903))</f>
        <v/>
      </c>
      <c r="P904" s="22" t="str">
        <f>IF('Log_working_3-way'!$D903="","",C904^('Log_working_3-way'!$D903))</f>
        <v/>
      </c>
    </row>
    <row r="905" spans="4:16">
      <c r="D905" s="20" t="str">
        <f t="shared" si="14"/>
        <v/>
      </c>
      <c r="E905" s="17" t="str">
        <f>IF(OR($A905="",$B905="",$C905=""),"",A905*'MPTO_working_3-way'!$I904)</f>
        <v/>
      </c>
      <c r="F905" s="21" t="str">
        <f>IF(OR($A905="",$B905="",$C905=""),"",B905*'MPTO_working_3-way'!$I904)</f>
        <v/>
      </c>
      <c r="G905" s="22" t="str">
        <f>IF(OR($A905="",$B905="",$C905=""),"",C905*'MPTO_working_3-way'!$I904)</f>
        <v/>
      </c>
      <c r="H905" s="17" t="str">
        <f>IF(OR($A905="",$B905="",$C905=""),"",'MPTO_working_3-way'!E904)</f>
        <v/>
      </c>
      <c r="I905" s="21" t="str">
        <f>IF(OR($A905="",$B905="",$C905=""),"",'MPTO_working_3-way'!F904)</f>
        <v/>
      </c>
      <c r="J905" s="22" t="str">
        <f>IF(OR($A905="",$B905="",$C905=""),"",'MPTO_working_3-way'!G904)</f>
        <v/>
      </c>
      <c r="K905" s="17" t="str">
        <f>IF(OR($A905="",$B905="",$C905=""),"",'OddsRatio_working_3-way'!H904)</f>
        <v/>
      </c>
      <c r="L905" s="21" t="str">
        <f>IF(OR($A905="",$B905="",$C905=""),"",'OddsRatio_working_3-way'!I904)</f>
        <v/>
      </c>
      <c r="M905" s="22" t="str">
        <f>IF(OR($A905="",$B905="",$C905=""),"",'OddsRatio_working_3-way'!J904)</f>
        <v/>
      </c>
      <c r="N905" s="17" t="str">
        <f>IF('Log_working_3-way'!$D904="","",A905^('Log_working_3-way'!$D904))</f>
        <v/>
      </c>
      <c r="O905" s="21" t="str">
        <f>IF('Log_working_3-way'!$D904="","",B905^('Log_working_3-way'!$D904))</f>
        <v/>
      </c>
      <c r="P905" s="22" t="str">
        <f>IF('Log_working_3-way'!$D904="","",C905^('Log_working_3-way'!$D904))</f>
        <v/>
      </c>
    </row>
    <row r="906" spans="4:16">
      <c r="D906" s="20" t="str">
        <f t="shared" si="14"/>
        <v/>
      </c>
      <c r="E906" s="17" t="str">
        <f>IF(OR($A906="",$B906="",$C906=""),"",A906*'MPTO_working_3-way'!$I905)</f>
        <v/>
      </c>
      <c r="F906" s="21" t="str">
        <f>IF(OR($A906="",$B906="",$C906=""),"",B906*'MPTO_working_3-way'!$I905)</f>
        <v/>
      </c>
      <c r="G906" s="22" t="str">
        <f>IF(OR($A906="",$B906="",$C906=""),"",C906*'MPTO_working_3-way'!$I905)</f>
        <v/>
      </c>
      <c r="H906" s="17" t="str">
        <f>IF(OR($A906="",$B906="",$C906=""),"",'MPTO_working_3-way'!E905)</f>
        <v/>
      </c>
      <c r="I906" s="21" t="str">
        <f>IF(OR($A906="",$B906="",$C906=""),"",'MPTO_working_3-way'!F905)</f>
        <v/>
      </c>
      <c r="J906" s="22" t="str">
        <f>IF(OR($A906="",$B906="",$C906=""),"",'MPTO_working_3-way'!G905)</f>
        <v/>
      </c>
      <c r="K906" s="17" t="str">
        <f>IF(OR($A906="",$B906="",$C906=""),"",'OddsRatio_working_3-way'!H905)</f>
        <v/>
      </c>
      <c r="L906" s="21" t="str">
        <f>IF(OR($A906="",$B906="",$C906=""),"",'OddsRatio_working_3-way'!I905)</f>
        <v/>
      </c>
      <c r="M906" s="22" t="str">
        <f>IF(OR($A906="",$B906="",$C906=""),"",'OddsRatio_working_3-way'!J905)</f>
        <v/>
      </c>
      <c r="N906" s="17" t="str">
        <f>IF('Log_working_3-way'!$D905="","",A906^('Log_working_3-way'!$D905))</f>
        <v/>
      </c>
      <c r="O906" s="21" t="str">
        <f>IF('Log_working_3-way'!$D905="","",B906^('Log_working_3-way'!$D905))</f>
        <v/>
      </c>
      <c r="P906" s="22" t="str">
        <f>IF('Log_working_3-way'!$D905="","",C906^('Log_working_3-way'!$D905))</f>
        <v/>
      </c>
    </row>
    <row r="907" spans="4:16">
      <c r="D907" s="20" t="str">
        <f t="shared" si="14"/>
        <v/>
      </c>
      <c r="E907" s="17" t="str">
        <f>IF(OR($A907="",$B907="",$C907=""),"",A907*'MPTO_working_3-way'!$I906)</f>
        <v/>
      </c>
      <c r="F907" s="21" t="str">
        <f>IF(OR($A907="",$B907="",$C907=""),"",B907*'MPTO_working_3-way'!$I906)</f>
        <v/>
      </c>
      <c r="G907" s="22" t="str">
        <f>IF(OR($A907="",$B907="",$C907=""),"",C907*'MPTO_working_3-way'!$I906)</f>
        <v/>
      </c>
      <c r="H907" s="17" t="str">
        <f>IF(OR($A907="",$B907="",$C907=""),"",'MPTO_working_3-way'!E906)</f>
        <v/>
      </c>
      <c r="I907" s="21" t="str">
        <f>IF(OR($A907="",$B907="",$C907=""),"",'MPTO_working_3-way'!F906)</f>
        <v/>
      </c>
      <c r="J907" s="22" t="str">
        <f>IF(OR($A907="",$B907="",$C907=""),"",'MPTO_working_3-way'!G906)</f>
        <v/>
      </c>
      <c r="K907" s="17" t="str">
        <f>IF(OR($A907="",$B907="",$C907=""),"",'OddsRatio_working_3-way'!H906)</f>
        <v/>
      </c>
      <c r="L907" s="21" t="str">
        <f>IF(OR($A907="",$B907="",$C907=""),"",'OddsRatio_working_3-way'!I906)</f>
        <v/>
      </c>
      <c r="M907" s="22" t="str">
        <f>IF(OR($A907="",$B907="",$C907=""),"",'OddsRatio_working_3-way'!J906)</f>
        <v/>
      </c>
      <c r="N907" s="17" t="str">
        <f>IF('Log_working_3-way'!$D906="","",A907^('Log_working_3-way'!$D906))</f>
        <v/>
      </c>
      <c r="O907" s="21" t="str">
        <f>IF('Log_working_3-way'!$D906="","",B907^('Log_working_3-way'!$D906))</f>
        <v/>
      </c>
      <c r="P907" s="22" t="str">
        <f>IF('Log_working_3-way'!$D906="","",C907^('Log_working_3-way'!$D906))</f>
        <v/>
      </c>
    </row>
    <row r="908" spans="4:16">
      <c r="D908" s="20" t="str">
        <f t="shared" si="14"/>
        <v/>
      </c>
      <c r="E908" s="17" t="str">
        <f>IF(OR($A908="",$B908="",$C908=""),"",A908*'MPTO_working_3-way'!$I907)</f>
        <v/>
      </c>
      <c r="F908" s="21" t="str">
        <f>IF(OR($A908="",$B908="",$C908=""),"",B908*'MPTO_working_3-way'!$I907)</f>
        <v/>
      </c>
      <c r="G908" s="22" t="str">
        <f>IF(OR($A908="",$B908="",$C908=""),"",C908*'MPTO_working_3-way'!$I907)</f>
        <v/>
      </c>
      <c r="H908" s="17" t="str">
        <f>IF(OR($A908="",$B908="",$C908=""),"",'MPTO_working_3-way'!E907)</f>
        <v/>
      </c>
      <c r="I908" s="21" t="str">
        <f>IF(OR($A908="",$B908="",$C908=""),"",'MPTO_working_3-way'!F907)</f>
        <v/>
      </c>
      <c r="J908" s="22" t="str">
        <f>IF(OR($A908="",$B908="",$C908=""),"",'MPTO_working_3-way'!G907)</f>
        <v/>
      </c>
      <c r="K908" s="17" t="str">
        <f>IF(OR($A908="",$B908="",$C908=""),"",'OddsRatio_working_3-way'!H907)</f>
        <v/>
      </c>
      <c r="L908" s="21" t="str">
        <f>IF(OR($A908="",$B908="",$C908=""),"",'OddsRatio_working_3-way'!I907)</f>
        <v/>
      </c>
      <c r="M908" s="22" t="str">
        <f>IF(OR($A908="",$B908="",$C908=""),"",'OddsRatio_working_3-way'!J907)</f>
        <v/>
      </c>
      <c r="N908" s="17" t="str">
        <f>IF('Log_working_3-way'!$D907="","",A908^('Log_working_3-way'!$D907))</f>
        <v/>
      </c>
      <c r="O908" s="21" t="str">
        <f>IF('Log_working_3-way'!$D907="","",B908^('Log_working_3-way'!$D907))</f>
        <v/>
      </c>
      <c r="P908" s="22" t="str">
        <f>IF('Log_working_3-way'!$D907="","",C908^('Log_working_3-way'!$D907))</f>
        <v/>
      </c>
    </row>
    <row r="909" spans="4:16">
      <c r="D909" s="20" t="str">
        <f t="shared" si="14"/>
        <v/>
      </c>
      <c r="E909" s="17" t="str">
        <f>IF(OR($A909="",$B909="",$C909=""),"",A909*'MPTO_working_3-way'!$I908)</f>
        <v/>
      </c>
      <c r="F909" s="21" t="str">
        <f>IF(OR($A909="",$B909="",$C909=""),"",B909*'MPTO_working_3-way'!$I908)</f>
        <v/>
      </c>
      <c r="G909" s="22" t="str">
        <f>IF(OR($A909="",$B909="",$C909=""),"",C909*'MPTO_working_3-way'!$I908)</f>
        <v/>
      </c>
      <c r="H909" s="17" t="str">
        <f>IF(OR($A909="",$B909="",$C909=""),"",'MPTO_working_3-way'!E908)</f>
        <v/>
      </c>
      <c r="I909" s="21" t="str">
        <f>IF(OR($A909="",$B909="",$C909=""),"",'MPTO_working_3-way'!F908)</f>
        <v/>
      </c>
      <c r="J909" s="22" t="str">
        <f>IF(OR($A909="",$B909="",$C909=""),"",'MPTO_working_3-way'!G908)</f>
        <v/>
      </c>
      <c r="K909" s="17" t="str">
        <f>IF(OR($A909="",$B909="",$C909=""),"",'OddsRatio_working_3-way'!H908)</f>
        <v/>
      </c>
      <c r="L909" s="21" t="str">
        <f>IF(OR($A909="",$B909="",$C909=""),"",'OddsRatio_working_3-way'!I908)</f>
        <v/>
      </c>
      <c r="M909" s="22" t="str">
        <f>IF(OR($A909="",$B909="",$C909=""),"",'OddsRatio_working_3-way'!J908)</f>
        <v/>
      </c>
      <c r="N909" s="17" t="str">
        <f>IF('Log_working_3-way'!$D908="","",A909^('Log_working_3-way'!$D908))</f>
        <v/>
      </c>
      <c r="O909" s="21" t="str">
        <f>IF('Log_working_3-way'!$D908="","",B909^('Log_working_3-way'!$D908))</f>
        <v/>
      </c>
      <c r="P909" s="22" t="str">
        <f>IF('Log_working_3-way'!$D908="","",C909^('Log_working_3-way'!$D908))</f>
        <v/>
      </c>
    </row>
    <row r="910" spans="4:16">
      <c r="D910" s="20" t="str">
        <f t="shared" si="14"/>
        <v/>
      </c>
      <c r="E910" s="17" t="str">
        <f>IF(OR($A910="",$B910="",$C910=""),"",A910*'MPTO_working_3-way'!$I909)</f>
        <v/>
      </c>
      <c r="F910" s="21" t="str">
        <f>IF(OR($A910="",$B910="",$C910=""),"",B910*'MPTO_working_3-way'!$I909)</f>
        <v/>
      </c>
      <c r="G910" s="22" t="str">
        <f>IF(OR($A910="",$B910="",$C910=""),"",C910*'MPTO_working_3-way'!$I909)</f>
        <v/>
      </c>
      <c r="H910" s="17" t="str">
        <f>IF(OR($A910="",$B910="",$C910=""),"",'MPTO_working_3-way'!E909)</f>
        <v/>
      </c>
      <c r="I910" s="21" t="str">
        <f>IF(OR($A910="",$B910="",$C910=""),"",'MPTO_working_3-way'!F909)</f>
        <v/>
      </c>
      <c r="J910" s="22" t="str">
        <f>IF(OR($A910="",$B910="",$C910=""),"",'MPTO_working_3-way'!G909)</f>
        <v/>
      </c>
      <c r="K910" s="17" t="str">
        <f>IF(OR($A910="",$B910="",$C910=""),"",'OddsRatio_working_3-way'!H909)</f>
        <v/>
      </c>
      <c r="L910" s="21" t="str">
        <f>IF(OR($A910="",$B910="",$C910=""),"",'OddsRatio_working_3-way'!I909)</f>
        <v/>
      </c>
      <c r="M910" s="22" t="str">
        <f>IF(OR($A910="",$B910="",$C910=""),"",'OddsRatio_working_3-way'!J909)</f>
        <v/>
      </c>
      <c r="N910" s="17" t="str">
        <f>IF('Log_working_3-way'!$D909="","",A910^('Log_working_3-way'!$D909))</f>
        <v/>
      </c>
      <c r="O910" s="21" t="str">
        <f>IF('Log_working_3-way'!$D909="","",B910^('Log_working_3-way'!$D909))</f>
        <v/>
      </c>
      <c r="P910" s="22" t="str">
        <f>IF('Log_working_3-way'!$D909="","",C910^('Log_working_3-way'!$D909))</f>
        <v/>
      </c>
    </row>
    <row r="911" spans="4:16">
      <c r="D911" s="20" t="str">
        <f t="shared" si="14"/>
        <v/>
      </c>
      <c r="E911" s="17" t="str">
        <f>IF(OR($A911="",$B911="",$C911=""),"",A911*'MPTO_working_3-way'!$I910)</f>
        <v/>
      </c>
      <c r="F911" s="21" t="str">
        <f>IF(OR($A911="",$B911="",$C911=""),"",B911*'MPTO_working_3-way'!$I910)</f>
        <v/>
      </c>
      <c r="G911" s="22" t="str">
        <f>IF(OR($A911="",$B911="",$C911=""),"",C911*'MPTO_working_3-way'!$I910)</f>
        <v/>
      </c>
      <c r="H911" s="17" t="str">
        <f>IF(OR($A911="",$B911="",$C911=""),"",'MPTO_working_3-way'!E910)</f>
        <v/>
      </c>
      <c r="I911" s="21" t="str">
        <f>IF(OR($A911="",$B911="",$C911=""),"",'MPTO_working_3-way'!F910)</f>
        <v/>
      </c>
      <c r="J911" s="22" t="str">
        <f>IF(OR($A911="",$B911="",$C911=""),"",'MPTO_working_3-way'!G910)</f>
        <v/>
      </c>
      <c r="K911" s="17" t="str">
        <f>IF(OR($A911="",$B911="",$C911=""),"",'OddsRatio_working_3-way'!H910)</f>
        <v/>
      </c>
      <c r="L911" s="21" t="str">
        <f>IF(OR($A911="",$B911="",$C911=""),"",'OddsRatio_working_3-way'!I910)</f>
        <v/>
      </c>
      <c r="M911" s="22" t="str">
        <f>IF(OR($A911="",$B911="",$C911=""),"",'OddsRatio_working_3-way'!J910)</f>
        <v/>
      </c>
      <c r="N911" s="17" t="str">
        <f>IF('Log_working_3-way'!$D910="","",A911^('Log_working_3-way'!$D910))</f>
        <v/>
      </c>
      <c r="O911" s="21" t="str">
        <f>IF('Log_working_3-way'!$D910="","",B911^('Log_working_3-way'!$D910))</f>
        <v/>
      </c>
      <c r="P911" s="22" t="str">
        <f>IF('Log_working_3-way'!$D910="","",C911^('Log_working_3-way'!$D910))</f>
        <v/>
      </c>
    </row>
    <row r="912" spans="4:16">
      <c r="D912" s="20" t="str">
        <f t="shared" si="14"/>
        <v/>
      </c>
      <c r="E912" s="17" t="str">
        <f>IF(OR($A912="",$B912="",$C912=""),"",A912*'MPTO_working_3-way'!$I911)</f>
        <v/>
      </c>
      <c r="F912" s="21" t="str">
        <f>IF(OR($A912="",$B912="",$C912=""),"",B912*'MPTO_working_3-way'!$I911)</f>
        <v/>
      </c>
      <c r="G912" s="22" t="str">
        <f>IF(OR($A912="",$B912="",$C912=""),"",C912*'MPTO_working_3-way'!$I911)</f>
        <v/>
      </c>
      <c r="H912" s="17" t="str">
        <f>IF(OR($A912="",$B912="",$C912=""),"",'MPTO_working_3-way'!E911)</f>
        <v/>
      </c>
      <c r="I912" s="21" t="str">
        <f>IF(OR($A912="",$B912="",$C912=""),"",'MPTO_working_3-way'!F911)</f>
        <v/>
      </c>
      <c r="J912" s="22" t="str">
        <f>IF(OR($A912="",$B912="",$C912=""),"",'MPTO_working_3-way'!G911)</f>
        <v/>
      </c>
      <c r="K912" s="17" t="str">
        <f>IF(OR($A912="",$B912="",$C912=""),"",'OddsRatio_working_3-way'!H911)</f>
        <v/>
      </c>
      <c r="L912" s="21" t="str">
        <f>IF(OR($A912="",$B912="",$C912=""),"",'OddsRatio_working_3-way'!I911)</f>
        <v/>
      </c>
      <c r="M912" s="22" t="str">
        <f>IF(OR($A912="",$B912="",$C912=""),"",'OddsRatio_working_3-way'!J911)</f>
        <v/>
      </c>
      <c r="N912" s="17" t="str">
        <f>IF('Log_working_3-way'!$D911="","",A912^('Log_working_3-way'!$D911))</f>
        <v/>
      </c>
      <c r="O912" s="21" t="str">
        <f>IF('Log_working_3-way'!$D911="","",B912^('Log_working_3-way'!$D911))</f>
        <v/>
      </c>
      <c r="P912" s="22" t="str">
        <f>IF('Log_working_3-way'!$D911="","",C912^('Log_working_3-way'!$D911))</f>
        <v/>
      </c>
    </row>
    <row r="913" spans="4:16">
      <c r="D913" s="20" t="str">
        <f t="shared" si="14"/>
        <v/>
      </c>
      <c r="E913" s="17" t="str">
        <f>IF(OR($A913="",$B913="",$C913=""),"",A913*'MPTO_working_3-way'!$I912)</f>
        <v/>
      </c>
      <c r="F913" s="21" t="str">
        <f>IF(OR($A913="",$B913="",$C913=""),"",B913*'MPTO_working_3-way'!$I912)</f>
        <v/>
      </c>
      <c r="G913" s="22" t="str">
        <f>IF(OR($A913="",$B913="",$C913=""),"",C913*'MPTO_working_3-way'!$I912)</f>
        <v/>
      </c>
      <c r="H913" s="17" t="str">
        <f>IF(OR($A913="",$B913="",$C913=""),"",'MPTO_working_3-way'!E912)</f>
        <v/>
      </c>
      <c r="I913" s="21" t="str">
        <f>IF(OR($A913="",$B913="",$C913=""),"",'MPTO_working_3-way'!F912)</f>
        <v/>
      </c>
      <c r="J913" s="22" t="str">
        <f>IF(OR($A913="",$B913="",$C913=""),"",'MPTO_working_3-way'!G912)</f>
        <v/>
      </c>
      <c r="K913" s="17" t="str">
        <f>IF(OR($A913="",$B913="",$C913=""),"",'OddsRatio_working_3-way'!H912)</f>
        <v/>
      </c>
      <c r="L913" s="21" t="str">
        <f>IF(OR($A913="",$B913="",$C913=""),"",'OddsRatio_working_3-way'!I912)</f>
        <v/>
      </c>
      <c r="M913" s="22" t="str">
        <f>IF(OR($A913="",$B913="",$C913=""),"",'OddsRatio_working_3-way'!J912)</f>
        <v/>
      </c>
      <c r="N913" s="17" t="str">
        <f>IF('Log_working_3-way'!$D912="","",A913^('Log_working_3-way'!$D912))</f>
        <v/>
      </c>
      <c r="O913" s="21" t="str">
        <f>IF('Log_working_3-way'!$D912="","",B913^('Log_working_3-way'!$D912))</f>
        <v/>
      </c>
      <c r="P913" s="22" t="str">
        <f>IF('Log_working_3-way'!$D912="","",C913^('Log_working_3-way'!$D912))</f>
        <v/>
      </c>
    </row>
    <row r="914" spans="4:16">
      <c r="D914" s="20" t="str">
        <f t="shared" si="14"/>
        <v/>
      </c>
      <c r="E914" s="17" t="str">
        <f>IF(OR($A914="",$B914="",$C914=""),"",A914*'MPTO_working_3-way'!$I913)</f>
        <v/>
      </c>
      <c r="F914" s="21" t="str">
        <f>IF(OR($A914="",$B914="",$C914=""),"",B914*'MPTO_working_3-way'!$I913)</f>
        <v/>
      </c>
      <c r="G914" s="22" t="str">
        <f>IF(OR($A914="",$B914="",$C914=""),"",C914*'MPTO_working_3-way'!$I913)</f>
        <v/>
      </c>
      <c r="H914" s="17" t="str">
        <f>IF(OR($A914="",$B914="",$C914=""),"",'MPTO_working_3-way'!E913)</f>
        <v/>
      </c>
      <c r="I914" s="21" t="str">
        <f>IF(OR($A914="",$B914="",$C914=""),"",'MPTO_working_3-way'!F913)</f>
        <v/>
      </c>
      <c r="J914" s="22" t="str">
        <f>IF(OR($A914="",$B914="",$C914=""),"",'MPTO_working_3-way'!G913)</f>
        <v/>
      </c>
      <c r="K914" s="17" t="str">
        <f>IF(OR($A914="",$B914="",$C914=""),"",'OddsRatio_working_3-way'!H913)</f>
        <v/>
      </c>
      <c r="L914" s="21" t="str">
        <f>IF(OR($A914="",$B914="",$C914=""),"",'OddsRatio_working_3-way'!I913)</f>
        <v/>
      </c>
      <c r="M914" s="22" t="str">
        <f>IF(OR($A914="",$B914="",$C914=""),"",'OddsRatio_working_3-way'!J913)</f>
        <v/>
      </c>
      <c r="N914" s="17" t="str">
        <f>IF('Log_working_3-way'!$D913="","",A914^('Log_working_3-way'!$D913))</f>
        <v/>
      </c>
      <c r="O914" s="21" t="str">
        <f>IF('Log_working_3-way'!$D913="","",B914^('Log_working_3-way'!$D913))</f>
        <v/>
      </c>
      <c r="P914" s="22" t="str">
        <f>IF('Log_working_3-way'!$D913="","",C914^('Log_working_3-way'!$D913))</f>
        <v/>
      </c>
    </row>
    <row r="915" spans="4:16">
      <c r="D915" s="20" t="str">
        <f t="shared" si="14"/>
        <v/>
      </c>
      <c r="E915" s="17" t="str">
        <f>IF(OR($A915="",$B915="",$C915=""),"",A915*'MPTO_working_3-way'!$I914)</f>
        <v/>
      </c>
      <c r="F915" s="21" t="str">
        <f>IF(OR($A915="",$B915="",$C915=""),"",B915*'MPTO_working_3-way'!$I914)</f>
        <v/>
      </c>
      <c r="G915" s="22" t="str">
        <f>IF(OR($A915="",$B915="",$C915=""),"",C915*'MPTO_working_3-way'!$I914)</f>
        <v/>
      </c>
      <c r="H915" s="17" t="str">
        <f>IF(OR($A915="",$B915="",$C915=""),"",'MPTO_working_3-way'!E914)</f>
        <v/>
      </c>
      <c r="I915" s="21" t="str">
        <f>IF(OR($A915="",$B915="",$C915=""),"",'MPTO_working_3-way'!F914)</f>
        <v/>
      </c>
      <c r="J915" s="22" t="str">
        <f>IF(OR($A915="",$B915="",$C915=""),"",'MPTO_working_3-way'!G914)</f>
        <v/>
      </c>
      <c r="K915" s="17" t="str">
        <f>IF(OR($A915="",$B915="",$C915=""),"",'OddsRatio_working_3-way'!H914)</f>
        <v/>
      </c>
      <c r="L915" s="21" t="str">
        <f>IF(OR($A915="",$B915="",$C915=""),"",'OddsRatio_working_3-way'!I914)</f>
        <v/>
      </c>
      <c r="M915" s="22" t="str">
        <f>IF(OR($A915="",$B915="",$C915=""),"",'OddsRatio_working_3-way'!J914)</f>
        <v/>
      </c>
      <c r="N915" s="17" t="str">
        <f>IF('Log_working_3-way'!$D914="","",A915^('Log_working_3-way'!$D914))</f>
        <v/>
      </c>
      <c r="O915" s="21" t="str">
        <f>IF('Log_working_3-way'!$D914="","",B915^('Log_working_3-way'!$D914))</f>
        <v/>
      </c>
      <c r="P915" s="22" t="str">
        <f>IF('Log_working_3-way'!$D914="","",C915^('Log_working_3-way'!$D914))</f>
        <v/>
      </c>
    </row>
    <row r="916" spans="4:16">
      <c r="D916" s="20" t="str">
        <f t="shared" si="14"/>
        <v/>
      </c>
      <c r="E916" s="17" t="str">
        <f>IF(OR($A916="",$B916="",$C916=""),"",A916*'MPTO_working_3-way'!$I915)</f>
        <v/>
      </c>
      <c r="F916" s="21" t="str">
        <f>IF(OR($A916="",$B916="",$C916=""),"",B916*'MPTO_working_3-way'!$I915)</f>
        <v/>
      </c>
      <c r="G916" s="22" t="str">
        <f>IF(OR($A916="",$B916="",$C916=""),"",C916*'MPTO_working_3-way'!$I915)</f>
        <v/>
      </c>
      <c r="H916" s="17" t="str">
        <f>IF(OR($A916="",$B916="",$C916=""),"",'MPTO_working_3-way'!E915)</f>
        <v/>
      </c>
      <c r="I916" s="21" t="str">
        <f>IF(OR($A916="",$B916="",$C916=""),"",'MPTO_working_3-way'!F915)</f>
        <v/>
      </c>
      <c r="J916" s="22" t="str">
        <f>IF(OR($A916="",$B916="",$C916=""),"",'MPTO_working_3-way'!G915)</f>
        <v/>
      </c>
      <c r="K916" s="17" t="str">
        <f>IF(OR($A916="",$B916="",$C916=""),"",'OddsRatio_working_3-way'!H915)</f>
        <v/>
      </c>
      <c r="L916" s="21" t="str">
        <f>IF(OR($A916="",$B916="",$C916=""),"",'OddsRatio_working_3-way'!I915)</f>
        <v/>
      </c>
      <c r="M916" s="22" t="str">
        <f>IF(OR($A916="",$B916="",$C916=""),"",'OddsRatio_working_3-way'!J915)</f>
        <v/>
      </c>
      <c r="N916" s="17" t="str">
        <f>IF('Log_working_3-way'!$D915="","",A916^('Log_working_3-way'!$D915))</f>
        <v/>
      </c>
      <c r="O916" s="21" t="str">
        <f>IF('Log_working_3-way'!$D915="","",B916^('Log_working_3-way'!$D915))</f>
        <v/>
      </c>
      <c r="P916" s="22" t="str">
        <f>IF('Log_working_3-way'!$D915="","",C916^('Log_working_3-way'!$D915))</f>
        <v/>
      </c>
    </row>
    <row r="917" spans="4:16">
      <c r="D917" s="20" t="str">
        <f t="shared" si="14"/>
        <v/>
      </c>
      <c r="E917" s="17" t="str">
        <f>IF(OR($A917="",$B917="",$C917=""),"",A917*'MPTO_working_3-way'!$I916)</f>
        <v/>
      </c>
      <c r="F917" s="21" t="str">
        <f>IF(OR($A917="",$B917="",$C917=""),"",B917*'MPTO_working_3-way'!$I916)</f>
        <v/>
      </c>
      <c r="G917" s="22" t="str">
        <f>IF(OR($A917="",$B917="",$C917=""),"",C917*'MPTO_working_3-way'!$I916)</f>
        <v/>
      </c>
      <c r="H917" s="17" t="str">
        <f>IF(OR($A917="",$B917="",$C917=""),"",'MPTO_working_3-way'!E916)</f>
        <v/>
      </c>
      <c r="I917" s="21" t="str">
        <f>IF(OR($A917="",$B917="",$C917=""),"",'MPTO_working_3-way'!F916)</f>
        <v/>
      </c>
      <c r="J917" s="22" t="str">
        <f>IF(OR($A917="",$B917="",$C917=""),"",'MPTO_working_3-way'!G916)</f>
        <v/>
      </c>
      <c r="K917" s="17" t="str">
        <f>IF(OR($A917="",$B917="",$C917=""),"",'OddsRatio_working_3-way'!H916)</f>
        <v/>
      </c>
      <c r="L917" s="21" t="str">
        <f>IF(OR($A917="",$B917="",$C917=""),"",'OddsRatio_working_3-way'!I916)</f>
        <v/>
      </c>
      <c r="M917" s="22" t="str">
        <f>IF(OR($A917="",$B917="",$C917=""),"",'OddsRatio_working_3-way'!J916)</f>
        <v/>
      </c>
      <c r="N917" s="17" t="str">
        <f>IF('Log_working_3-way'!$D916="","",A917^('Log_working_3-way'!$D916))</f>
        <v/>
      </c>
      <c r="O917" s="21" t="str">
        <f>IF('Log_working_3-way'!$D916="","",B917^('Log_working_3-way'!$D916))</f>
        <v/>
      </c>
      <c r="P917" s="22" t="str">
        <f>IF('Log_working_3-way'!$D916="","",C917^('Log_working_3-way'!$D916))</f>
        <v/>
      </c>
    </row>
    <row r="918" spans="4:16">
      <c r="D918" s="20" t="str">
        <f t="shared" si="14"/>
        <v/>
      </c>
      <c r="E918" s="17" t="str">
        <f>IF(OR($A918="",$B918="",$C918=""),"",A918*'MPTO_working_3-way'!$I917)</f>
        <v/>
      </c>
      <c r="F918" s="21" t="str">
        <f>IF(OR($A918="",$B918="",$C918=""),"",B918*'MPTO_working_3-way'!$I917)</f>
        <v/>
      </c>
      <c r="G918" s="22" t="str">
        <f>IF(OR($A918="",$B918="",$C918=""),"",C918*'MPTO_working_3-way'!$I917)</f>
        <v/>
      </c>
      <c r="H918" s="17" t="str">
        <f>IF(OR($A918="",$B918="",$C918=""),"",'MPTO_working_3-way'!E917)</f>
        <v/>
      </c>
      <c r="I918" s="21" t="str">
        <f>IF(OR($A918="",$B918="",$C918=""),"",'MPTO_working_3-way'!F917)</f>
        <v/>
      </c>
      <c r="J918" s="22" t="str">
        <f>IF(OR($A918="",$B918="",$C918=""),"",'MPTO_working_3-way'!G917)</f>
        <v/>
      </c>
      <c r="K918" s="17" t="str">
        <f>IF(OR($A918="",$B918="",$C918=""),"",'OddsRatio_working_3-way'!H917)</f>
        <v/>
      </c>
      <c r="L918" s="21" t="str">
        <f>IF(OR($A918="",$B918="",$C918=""),"",'OddsRatio_working_3-way'!I917)</f>
        <v/>
      </c>
      <c r="M918" s="22" t="str">
        <f>IF(OR($A918="",$B918="",$C918=""),"",'OddsRatio_working_3-way'!J917)</f>
        <v/>
      </c>
      <c r="N918" s="17" t="str">
        <f>IF('Log_working_3-way'!$D917="","",A918^('Log_working_3-way'!$D917))</f>
        <v/>
      </c>
      <c r="O918" s="21" t="str">
        <f>IF('Log_working_3-way'!$D917="","",B918^('Log_working_3-way'!$D917))</f>
        <v/>
      </c>
      <c r="P918" s="22" t="str">
        <f>IF('Log_working_3-way'!$D917="","",C918^('Log_working_3-way'!$D917))</f>
        <v/>
      </c>
    </row>
    <row r="919" spans="4:16">
      <c r="D919" s="20" t="str">
        <f t="shared" si="14"/>
        <v/>
      </c>
      <c r="E919" s="17" t="str">
        <f>IF(OR($A919="",$B919="",$C919=""),"",A919*'MPTO_working_3-way'!$I918)</f>
        <v/>
      </c>
      <c r="F919" s="21" t="str">
        <f>IF(OR($A919="",$B919="",$C919=""),"",B919*'MPTO_working_3-way'!$I918)</f>
        <v/>
      </c>
      <c r="G919" s="22" t="str">
        <f>IF(OR($A919="",$B919="",$C919=""),"",C919*'MPTO_working_3-way'!$I918)</f>
        <v/>
      </c>
      <c r="H919" s="17" t="str">
        <f>IF(OR($A919="",$B919="",$C919=""),"",'MPTO_working_3-way'!E918)</f>
        <v/>
      </c>
      <c r="I919" s="21" t="str">
        <f>IF(OR($A919="",$B919="",$C919=""),"",'MPTO_working_3-way'!F918)</f>
        <v/>
      </c>
      <c r="J919" s="22" t="str">
        <f>IF(OR($A919="",$B919="",$C919=""),"",'MPTO_working_3-way'!G918)</f>
        <v/>
      </c>
      <c r="K919" s="17" t="str">
        <f>IF(OR($A919="",$B919="",$C919=""),"",'OddsRatio_working_3-way'!H918)</f>
        <v/>
      </c>
      <c r="L919" s="21" t="str">
        <f>IF(OR($A919="",$B919="",$C919=""),"",'OddsRatio_working_3-way'!I918)</f>
        <v/>
      </c>
      <c r="M919" s="22" t="str">
        <f>IF(OR($A919="",$B919="",$C919=""),"",'OddsRatio_working_3-way'!J918)</f>
        <v/>
      </c>
      <c r="N919" s="17" t="str">
        <f>IF('Log_working_3-way'!$D918="","",A919^('Log_working_3-way'!$D918))</f>
        <v/>
      </c>
      <c r="O919" s="21" t="str">
        <f>IF('Log_working_3-way'!$D918="","",B919^('Log_working_3-way'!$D918))</f>
        <v/>
      </c>
      <c r="P919" s="22" t="str">
        <f>IF('Log_working_3-way'!$D918="","",C919^('Log_working_3-way'!$D918))</f>
        <v/>
      </c>
    </row>
    <row r="920" spans="4:16">
      <c r="D920" s="20" t="str">
        <f t="shared" si="14"/>
        <v/>
      </c>
      <c r="E920" s="17" t="str">
        <f>IF(OR($A920="",$B920="",$C920=""),"",A920*'MPTO_working_3-way'!$I919)</f>
        <v/>
      </c>
      <c r="F920" s="21" t="str">
        <f>IF(OR($A920="",$B920="",$C920=""),"",B920*'MPTO_working_3-way'!$I919)</f>
        <v/>
      </c>
      <c r="G920" s="22" t="str">
        <f>IF(OR($A920="",$B920="",$C920=""),"",C920*'MPTO_working_3-way'!$I919)</f>
        <v/>
      </c>
      <c r="H920" s="17" t="str">
        <f>IF(OR($A920="",$B920="",$C920=""),"",'MPTO_working_3-way'!E919)</f>
        <v/>
      </c>
      <c r="I920" s="21" t="str">
        <f>IF(OR($A920="",$B920="",$C920=""),"",'MPTO_working_3-way'!F919)</f>
        <v/>
      </c>
      <c r="J920" s="22" t="str">
        <f>IF(OR($A920="",$B920="",$C920=""),"",'MPTO_working_3-way'!G919)</f>
        <v/>
      </c>
      <c r="K920" s="17" t="str">
        <f>IF(OR($A920="",$B920="",$C920=""),"",'OddsRatio_working_3-way'!H919)</f>
        <v/>
      </c>
      <c r="L920" s="21" t="str">
        <f>IF(OR($A920="",$B920="",$C920=""),"",'OddsRatio_working_3-way'!I919)</f>
        <v/>
      </c>
      <c r="M920" s="22" t="str">
        <f>IF(OR($A920="",$B920="",$C920=""),"",'OddsRatio_working_3-way'!J919)</f>
        <v/>
      </c>
      <c r="N920" s="17" t="str">
        <f>IF('Log_working_3-way'!$D919="","",A920^('Log_working_3-way'!$D919))</f>
        <v/>
      </c>
      <c r="O920" s="21" t="str">
        <f>IF('Log_working_3-way'!$D919="","",B920^('Log_working_3-way'!$D919))</f>
        <v/>
      </c>
      <c r="P920" s="22" t="str">
        <f>IF('Log_working_3-way'!$D919="","",C920^('Log_working_3-way'!$D919))</f>
        <v/>
      </c>
    </row>
    <row r="921" spans="4:16">
      <c r="D921" s="20" t="str">
        <f t="shared" si="14"/>
        <v/>
      </c>
      <c r="E921" s="17" t="str">
        <f>IF(OR($A921="",$B921="",$C921=""),"",A921*'MPTO_working_3-way'!$I920)</f>
        <v/>
      </c>
      <c r="F921" s="21" t="str">
        <f>IF(OR($A921="",$B921="",$C921=""),"",B921*'MPTO_working_3-way'!$I920)</f>
        <v/>
      </c>
      <c r="G921" s="22" t="str">
        <f>IF(OR($A921="",$B921="",$C921=""),"",C921*'MPTO_working_3-way'!$I920)</f>
        <v/>
      </c>
      <c r="H921" s="17" t="str">
        <f>IF(OR($A921="",$B921="",$C921=""),"",'MPTO_working_3-way'!E920)</f>
        <v/>
      </c>
      <c r="I921" s="21" t="str">
        <f>IF(OR($A921="",$B921="",$C921=""),"",'MPTO_working_3-way'!F920)</f>
        <v/>
      </c>
      <c r="J921" s="22" t="str">
        <f>IF(OR($A921="",$B921="",$C921=""),"",'MPTO_working_3-way'!G920)</f>
        <v/>
      </c>
      <c r="K921" s="17" t="str">
        <f>IF(OR($A921="",$B921="",$C921=""),"",'OddsRatio_working_3-way'!H920)</f>
        <v/>
      </c>
      <c r="L921" s="21" t="str">
        <f>IF(OR($A921="",$B921="",$C921=""),"",'OddsRatio_working_3-way'!I920)</f>
        <v/>
      </c>
      <c r="M921" s="22" t="str">
        <f>IF(OR($A921="",$B921="",$C921=""),"",'OddsRatio_working_3-way'!J920)</f>
        <v/>
      </c>
      <c r="N921" s="17" t="str">
        <f>IF('Log_working_3-way'!$D920="","",A921^('Log_working_3-way'!$D920))</f>
        <v/>
      </c>
      <c r="O921" s="21" t="str">
        <f>IF('Log_working_3-way'!$D920="","",B921^('Log_working_3-way'!$D920))</f>
        <v/>
      </c>
      <c r="P921" s="22" t="str">
        <f>IF('Log_working_3-way'!$D920="","",C921^('Log_working_3-way'!$D920))</f>
        <v/>
      </c>
    </row>
    <row r="922" spans="4:16">
      <c r="D922" s="20" t="str">
        <f t="shared" si="14"/>
        <v/>
      </c>
      <c r="E922" s="17" t="str">
        <f>IF(OR($A922="",$B922="",$C922=""),"",A922*'MPTO_working_3-way'!$I921)</f>
        <v/>
      </c>
      <c r="F922" s="21" t="str">
        <f>IF(OR($A922="",$B922="",$C922=""),"",B922*'MPTO_working_3-way'!$I921)</f>
        <v/>
      </c>
      <c r="G922" s="22" t="str">
        <f>IF(OR($A922="",$B922="",$C922=""),"",C922*'MPTO_working_3-way'!$I921)</f>
        <v/>
      </c>
      <c r="H922" s="17" t="str">
        <f>IF(OR($A922="",$B922="",$C922=""),"",'MPTO_working_3-way'!E921)</f>
        <v/>
      </c>
      <c r="I922" s="21" t="str">
        <f>IF(OR($A922="",$B922="",$C922=""),"",'MPTO_working_3-way'!F921)</f>
        <v/>
      </c>
      <c r="J922" s="22" t="str">
        <f>IF(OR($A922="",$B922="",$C922=""),"",'MPTO_working_3-way'!G921)</f>
        <v/>
      </c>
      <c r="K922" s="17" t="str">
        <f>IF(OR($A922="",$B922="",$C922=""),"",'OddsRatio_working_3-way'!H921)</f>
        <v/>
      </c>
      <c r="L922" s="21" t="str">
        <f>IF(OR($A922="",$B922="",$C922=""),"",'OddsRatio_working_3-way'!I921)</f>
        <v/>
      </c>
      <c r="M922" s="22" t="str">
        <f>IF(OR($A922="",$B922="",$C922=""),"",'OddsRatio_working_3-way'!J921)</f>
        <v/>
      </c>
      <c r="N922" s="17" t="str">
        <f>IF('Log_working_3-way'!$D921="","",A922^('Log_working_3-way'!$D921))</f>
        <v/>
      </c>
      <c r="O922" s="21" t="str">
        <f>IF('Log_working_3-way'!$D921="","",B922^('Log_working_3-way'!$D921))</f>
        <v/>
      </c>
      <c r="P922" s="22" t="str">
        <f>IF('Log_working_3-way'!$D921="","",C922^('Log_working_3-way'!$D921))</f>
        <v/>
      </c>
    </row>
    <row r="923" spans="4:16">
      <c r="D923" s="20" t="str">
        <f t="shared" si="14"/>
        <v/>
      </c>
      <c r="E923" s="17" t="str">
        <f>IF(OR($A923="",$B923="",$C923=""),"",A923*'MPTO_working_3-way'!$I922)</f>
        <v/>
      </c>
      <c r="F923" s="21" t="str">
        <f>IF(OR($A923="",$B923="",$C923=""),"",B923*'MPTO_working_3-way'!$I922)</f>
        <v/>
      </c>
      <c r="G923" s="22" t="str">
        <f>IF(OR($A923="",$B923="",$C923=""),"",C923*'MPTO_working_3-way'!$I922)</f>
        <v/>
      </c>
      <c r="H923" s="17" t="str">
        <f>IF(OR($A923="",$B923="",$C923=""),"",'MPTO_working_3-way'!E922)</f>
        <v/>
      </c>
      <c r="I923" s="21" t="str">
        <f>IF(OR($A923="",$B923="",$C923=""),"",'MPTO_working_3-way'!F922)</f>
        <v/>
      </c>
      <c r="J923" s="22" t="str">
        <f>IF(OR($A923="",$B923="",$C923=""),"",'MPTO_working_3-way'!G922)</f>
        <v/>
      </c>
      <c r="K923" s="17" t="str">
        <f>IF(OR($A923="",$B923="",$C923=""),"",'OddsRatio_working_3-way'!H922)</f>
        <v/>
      </c>
      <c r="L923" s="21" t="str">
        <f>IF(OR($A923="",$B923="",$C923=""),"",'OddsRatio_working_3-way'!I922)</f>
        <v/>
      </c>
      <c r="M923" s="22" t="str">
        <f>IF(OR($A923="",$B923="",$C923=""),"",'OddsRatio_working_3-way'!J922)</f>
        <v/>
      </c>
      <c r="N923" s="17" t="str">
        <f>IF('Log_working_3-way'!$D922="","",A923^('Log_working_3-way'!$D922))</f>
        <v/>
      </c>
      <c r="O923" s="21" t="str">
        <f>IF('Log_working_3-way'!$D922="","",B923^('Log_working_3-way'!$D922))</f>
        <v/>
      </c>
      <c r="P923" s="22" t="str">
        <f>IF('Log_working_3-way'!$D922="","",C923^('Log_working_3-way'!$D922))</f>
        <v/>
      </c>
    </row>
    <row r="924" spans="4:16">
      <c r="D924" s="20" t="str">
        <f t="shared" si="14"/>
        <v/>
      </c>
      <c r="E924" s="17" t="str">
        <f>IF(OR($A924="",$B924="",$C924=""),"",A924*'MPTO_working_3-way'!$I923)</f>
        <v/>
      </c>
      <c r="F924" s="21" t="str">
        <f>IF(OR($A924="",$B924="",$C924=""),"",B924*'MPTO_working_3-way'!$I923)</f>
        <v/>
      </c>
      <c r="G924" s="22" t="str">
        <f>IF(OR($A924="",$B924="",$C924=""),"",C924*'MPTO_working_3-way'!$I923)</f>
        <v/>
      </c>
      <c r="H924" s="17" t="str">
        <f>IF(OR($A924="",$B924="",$C924=""),"",'MPTO_working_3-way'!E923)</f>
        <v/>
      </c>
      <c r="I924" s="21" t="str">
        <f>IF(OR($A924="",$B924="",$C924=""),"",'MPTO_working_3-way'!F923)</f>
        <v/>
      </c>
      <c r="J924" s="22" t="str">
        <f>IF(OR($A924="",$B924="",$C924=""),"",'MPTO_working_3-way'!G923)</f>
        <v/>
      </c>
      <c r="K924" s="17" t="str">
        <f>IF(OR($A924="",$B924="",$C924=""),"",'OddsRatio_working_3-way'!H923)</f>
        <v/>
      </c>
      <c r="L924" s="21" t="str">
        <f>IF(OR($A924="",$B924="",$C924=""),"",'OddsRatio_working_3-way'!I923)</f>
        <v/>
      </c>
      <c r="M924" s="22" t="str">
        <f>IF(OR($A924="",$B924="",$C924=""),"",'OddsRatio_working_3-way'!J923)</f>
        <v/>
      </c>
      <c r="N924" s="17" t="str">
        <f>IF('Log_working_3-way'!$D923="","",A924^('Log_working_3-way'!$D923))</f>
        <v/>
      </c>
      <c r="O924" s="21" t="str">
        <f>IF('Log_working_3-way'!$D923="","",B924^('Log_working_3-way'!$D923))</f>
        <v/>
      </c>
      <c r="P924" s="22" t="str">
        <f>IF('Log_working_3-way'!$D923="","",C924^('Log_working_3-way'!$D923))</f>
        <v/>
      </c>
    </row>
    <row r="925" spans="4:16">
      <c r="D925" s="20" t="str">
        <f t="shared" si="14"/>
        <v/>
      </c>
      <c r="E925" s="17" t="str">
        <f>IF(OR($A925="",$B925="",$C925=""),"",A925*'MPTO_working_3-way'!$I924)</f>
        <v/>
      </c>
      <c r="F925" s="21" t="str">
        <f>IF(OR($A925="",$B925="",$C925=""),"",B925*'MPTO_working_3-way'!$I924)</f>
        <v/>
      </c>
      <c r="G925" s="22" t="str">
        <f>IF(OR($A925="",$B925="",$C925=""),"",C925*'MPTO_working_3-way'!$I924)</f>
        <v/>
      </c>
      <c r="H925" s="17" t="str">
        <f>IF(OR($A925="",$B925="",$C925=""),"",'MPTO_working_3-way'!E924)</f>
        <v/>
      </c>
      <c r="I925" s="21" t="str">
        <f>IF(OR($A925="",$B925="",$C925=""),"",'MPTO_working_3-way'!F924)</f>
        <v/>
      </c>
      <c r="J925" s="22" t="str">
        <f>IF(OR($A925="",$B925="",$C925=""),"",'MPTO_working_3-way'!G924)</f>
        <v/>
      </c>
      <c r="K925" s="17" t="str">
        <f>IF(OR($A925="",$B925="",$C925=""),"",'OddsRatio_working_3-way'!H924)</f>
        <v/>
      </c>
      <c r="L925" s="21" t="str">
        <f>IF(OR($A925="",$B925="",$C925=""),"",'OddsRatio_working_3-way'!I924)</f>
        <v/>
      </c>
      <c r="M925" s="22" t="str">
        <f>IF(OR($A925="",$B925="",$C925=""),"",'OddsRatio_working_3-way'!J924)</f>
        <v/>
      </c>
      <c r="N925" s="17" t="str">
        <f>IF('Log_working_3-way'!$D924="","",A925^('Log_working_3-way'!$D924))</f>
        <v/>
      </c>
      <c r="O925" s="21" t="str">
        <f>IF('Log_working_3-way'!$D924="","",B925^('Log_working_3-way'!$D924))</f>
        <v/>
      </c>
      <c r="P925" s="22" t="str">
        <f>IF('Log_working_3-way'!$D924="","",C925^('Log_working_3-way'!$D924))</f>
        <v/>
      </c>
    </row>
    <row r="926" spans="4:16">
      <c r="D926" s="20" t="str">
        <f t="shared" si="14"/>
        <v/>
      </c>
      <c r="E926" s="17" t="str">
        <f>IF(OR($A926="",$B926="",$C926=""),"",A926*'MPTO_working_3-way'!$I925)</f>
        <v/>
      </c>
      <c r="F926" s="21" t="str">
        <f>IF(OR($A926="",$B926="",$C926=""),"",B926*'MPTO_working_3-way'!$I925)</f>
        <v/>
      </c>
      <c r="G926" s="22" t="str">
        <f>IF(OR($A926="",$B926="",$C926=""),"",C926*'MPTO_working_3-way'!$I925)</f>
        <v/>
      </c>
      <c r="H926" s="17" t="str">
        <f>IF(OR($A926="",$B926="",$C926=""),"",'MPTO_working_3-way'!E925)</f>
        <v/>
      </c>
      <c r="I926" s="21" t="str">
        <f>IF(OR($A926="",$B926="",$C926=""),"",'MPTO_working_3-way'!F925)</f>
        <v/>
      </c>
      <c r="J926" s="22" t="str">
        <f>IF(OR($A926="",$B926="",$C926=""),"",'MPTO_working_3-way'!G925)</f>
        <v/>
      </c>
      <c r="K926" s="17" t="str">
        <f>IF(OR($A926="",$B926="",$C926=""),"",'OddsRatio_working_3-way'!H925)</f>
        <v/>
      </c>
      <c r="L926" s="21" t="str">
        <f>IF(OR($A926="",$B926="",$C926=""),"",'OddsRatio_working_3-way'!I925)</f>
        <v/>
      </c>
      <c r="M926" s="22" t="str">
        <f>IF(OR($A926="",$B926="",$C926=""),"",'OddsRatio_working_3-way'!J925)</f>
        <v/>
      </c>
      <c r="N926" s="17" t="str">
        <f>IF('Log_working_3-way'!$D925="","",A926^('Log_working_3-way'!$D925))</f>
        <v/>
      </c>
      <c r="O926" s="21" t="str">
        <f>IF('Log_working_3-way'!$D925="","",B926^('Log_working_3-way'!$D925))</f>
        <v/>
      </c>
      <c r="P926" s="22" t="str">
        <f>IF('Log_working_3-way'!$D925="","",C926^('Log_working_3-way'!$D925))</f>
        <v/>
      </c>
    </row>
    <row r="927" spans="4:16">
      <c r="D927" s="20" t="str">
        <f t="shared" si="14"/>
        <v/>
      </c>
      <c r="E927" s="17" t="str">
        <f>IF(OR($A927="",$B927="",$C927=""),"",A927*'MPTO_working_3-way'!$I926)</f>
        <v/>
      </c>
      <c r="F927" s="21" t="str">
        <f>IF(OR($A927="",$B927="",$C927=""),"",B927*'MPTO_working_3-way'!$I926)</f>
        <v/>
      </c>
      <c r="G927" s="22" t="str">
        <f>IF(OR($A927="",$B927="",$C927=""),"",C927*'MPTO_working_3-way'!$I926)</f>
        <v/>
      </c>
      <c r="H927" s="17" t="str">
        <f>IF(OR($A927="",$B927="",$C927=""),"",'MPTO_working_3-way'!E926)</f>
        <v/>
      </c>
      <c r="I927" s="21" t="str">
        <f>IF(OR($A927="",$B927="",$C927=""),"",'MPTO_working_3-way'!F926)</f>
        <v/>
      </c>
      <c r="J927" s="22" t="str">
        <f>IF(OR($A927="",$B927="",$C927=""),"",'MPTO_working_3-way'!G926)</f>
        <v/>
      </c>
      <c r="K927" s="17" t="str">
        <f>IF(OR($A927="",$B927="",$C927=""),"",'OddsRatio_working_3-way'!H926)</f>
        <v/>
      </c>
      <c r="L927" s="21" t="str">
        <f>IF(OR($A927="",$B927="",$C927=""),"",'OddsRatio_working_3-way'!I926)</f>
        <v/>
      </c>
      <c r="M927" s="22" t="str">
        <f>IF(OR($A927="",$B927="",$C927=""),"",'OddsRatio_working_3-way'!J926)</f>
        <v/>
      </c>
      <c r="N927" s="17" t="str">
        <f>IF('Log_working_3-way'!$D926="","",A927^('Log_working_3-way'!$D926))</f>
        <v/>
      </c>
      <c r="O927" s="21" t="str">
        <f>IF('Log_working_3-way'!$D926="","",B927^('Log_working_3-way'!$D926))</f>
        <v/>
      </c>
      <c r="P927" s="22" t="str">
        <f>IF('Log_working_3-way'!$D926="","",C927^('Log_working_3-way'!$D926))</f>
        <v/>
      </c>
    </row>
    <row r="928" spans="4:16">
      <c r="D928" s="20" t="str">
        <f t="shared" si="14"/>
        <v/>
      </c>
      <c r="E928" s="17" t="str">
        <f>IF(OR($A928="",$B928="",$C928=""),"",A928*'MPTO_working_3-way'!$I927)</f>
        <v/>
      </c>
      <c r="F928" s="21" t="str">
        <f>IF(OR($A928="",$B928="",$C928=""),"",B928*'MPTO_working_3-way'!$I927)</f>
        <v/>
      </c>
      <c r="G928" s="22" t="str">
        <f>IF(OR($A928="",$B928="",$C928=""),"",C928*'MPTO_working_3-way'!$I927)</f>
        <v/>
      </c>
      <c r="H928" s="17" t="str">
        <f>IF(OR($A928="",$B928="",$C928=""),"",'MPTO_working_3-way'!E927)</f>
        <v/>
      </c>
      <c r="I928" s="21" t="str">
        <f>IF(OR($A928="",$B928="",$C928=""),"",'MPTO_working_3-way'!F927)</f>
        <v/>
      </c>
      <c r="J928" s="22" t="str">
        <f>IF(OR($A928="",$B928="",$C928=""),"",'MPTO_working_3-way'!G927)</f>
        <v/>
      </c>
      <c r="K928" s="17" t="str">
        <f>IF(OR($A928="",$B928="",$C928=""),"",'OddsRatio_working_3-way'!H927)</f>
        <v/>
      </c>
      <c r="L928" s="21" t="str">
        <f>IF(OR($A928="",$B928="",$C928=""),"",'OddsRatio_working_3-way'!I927)</f>
        <v/>
      </c>
      <c r="M928" s="22" t="str">
        <f>IF(OR($A928="",$B928="",$C928=""),"",'OddsRatio_working_3-way'!J927)</f>
        <v/>
      </c>
      <c r="N928" s="17" t="str">
        <f>IF('Log_working_3-way'!$D927="","",A928^('Log_working_3-way'!$D927))</f>
        <v/>
      </c>
      <c r="O928" s="21" t="str">
        <f>IF('Log_working_3-way'!$D927="","",B928^('Log_working_3-way'!$D927))</f>
        <v/>
      </c>
      <c r="P928" s="22" t="str">
        <f>IF('Log_working_3-way'!$D927="","",C928^('Log_working_3-way'!$D927))</f>
        <v/>
      </c>
    </row>
    <row r="929" spans="4:16">
      <c r="D929" s="20" t="str">
        <f t="shared" si="14"/>
        <v/>
      </c>
      <c r="E929" s="17" t="str">
        <f>IF(OR($A929="",$B929="",$C929=""),"",A929*'MPTO_working_3-way'!$I928)</f>
        <v/>
      </c>
      <c r="F929" s="21" t="str">
        <f>IF(OR($A929="",$B929="",$C929=""),"",B929*'MPTO_working_3-way'!$I928)</f>
        <v/>
      </c>
      <c r="G929" s="22" t="str">
        <f>IF(OR($A929="",$B929="",$C929=""),"",C929*'MPTO_working_3-way'!$I928)</f>
        <v/>
      </c>
      <c r="H929" s="17" t="str">
        <f>IF(OR($A929="",$B929="",$C929=""),"",'MPTO_working_3-way'!E928)</f>
        <v/>
      </c>
      <c r="I929" s="21" t="str">
        <f>IF(OR($A929="",$B929="",$C929=""),"",'MPTO_working_3-way'!F928)</f>
        <v/>
      </c>
      <c r="J929" s="22" t="str">
        <f>IF(OR($A929="",$B929="",$C929=""),"",'MPTO_working_3-way'!G928)</f>
        <v/>
      </c>
      <c r="K929" s="17" t="str">
        <f>IF(OR($A929="",$B929="",$C929=""),"",'OddsRatio_working_3-way'!H928)</f>
        <v/>
      </c>
      <c r="L929" s="21" t="str">
        <f>IF(OR($A929="",$B929="",$C929=""),"",'OddsRatio_working_3-way'!I928)</f>
        <v/>
      </c>
      <c r="M929" s="22" t="str">
        <f>IF(OR($A929="",$B929="",$C929=""),"",'OddsRatio_working_3-way'!J928)</f>
        <v/>
      </c>
      <c r="N929" s="17" t="str">
        <f>IF('Log_working_3-way'!$D928="","",A929^('Log_working_3-way'!$D928))</f>
        <v/>
      </c>
      <c r="O929" s="21" t="str">
        <f>IF('Log_working_3-way'!$D928="","",B929^('Log_working_3-way'!$D928))</f>
        <v/>
      </c>
      <c r="P929" s="22" t="str">
        <f>IF('Log_working_3-way'!$D928="","",C929^('Log_working_3-way'!$D928))</f>
        <v/>
      </c>
    </row>
    <row r="930" spans="4:16">
      <c r="D930" s="20" t="str">
        <f t="shared" si="14"/>
        <v/>
      </c>
      <c r="E930" s="17" t="str">
        <f>IF(OR($A930="",$B930="",$C930=""),"",A930*'MPTO_working_3-way'!$I929)</f>
        <v/>
      </c>
      <c r="F930" s="21" t="str">
        <f>IF(OR($A930="",$B930="",$C930=""),"",B930*'MPTO_working_3-way'!$I929)</f>
        <v/>
      </c>
      <c r="G930" s="22" t="str">
        <f>IF(OR($A930="",$B930="",$C930=""),"",C930*'MPTO_working_3-way'!$I929)</f>
        <v/>
      </c>
      <c r="H930" s="17" t="str">
        <f>IF(OR($A930="",$B930="",$C930=""),"",'MPTO_working_3-way'!E929)</f>
        <v/>
      </c>
      <c r="I930" s="21" t="str">
        <f>IF(OR($A930="",$B930="",$C930=""),"",'MPTO_working_3-way'!F929)</f>
        <v/>
      </c>
      <c r="J930" s="22" t="str">
        <f>IF(OR($A930="",$B930="",$C930=""),"",'MPTO_working_3-way'!G929)</f>
        <v/>
      </c>
      <c r="K930" s="17" t="str">
        <f>IF(OR($A930="",$B930="",$C930=""),"",'OddsRatio_working_3-way'!H929)</f>
        <v/>
      </c>
      <c r="L930" s="21" t="str">
        <f>IF(OR($A930="",$B930="",$C930=""),"",'OddsRatio_working_3-way'!I929)</f>
        <v/>
      </c>
      <c r="M930" s="22" t="str">
        <f>IF(OR($A930="",$B930="",$C930=""),"",'OddsRatio_working_3-way'!J929)</f>
        <v/>
      </c>
      <c r="N930" s="17" t="str">
        <f>IF('Log_working_3-way'!$D929="","",A930^('Log_working_3-way'!$D929))</f>
        <v/>
      </c>
      <c r="O930" s="21" t="str">
        <f>IF('Log_working_3-way'!$D929="","",B930^('Log_working_3-way'!$D929))</f>
        <v/>
      </c>
      <c r="P930" s="22" t="str">
        <f>IF('Log_working_3-way'!$D929="","",C930^('Log_working_3-way'!$D929))</f>
        <v/>
      </c>
    </row>
    <row r="931" spans="4:16">
      <c r="D931" s="20" t="str">
        <f t="shared" si="14"/>
        <v/>
      </c>
      <c r="E931" s="17" t="str">
        <f>IF(OR($A931="",$B931="",$C931=""),"",A931*'MPTO_working_3-way'!$I930)</f>
        <v/>
      </c>
      <c r="F931" s="21" t="str">
        <f>IF(OR($A931="",$B931="",$C931=""),"",B931*'MPTO_working_3-way'!$I930)</f>
        <v/>
      </c>
      <c r="G931" s="22" t="str">
        <f>IF(OR($A931="",$B931="",$C931=""),"",C931*'MPTO_working_3-way'!$I930)</f>
        <v/>
      </c>
      <c r="H931" s="17" t="str">
        <f>IF(OR($A931="",$B931="",$C931=""),"",'MPTO_working_3-way'!E930)</f>
        <v/>
      </c>
      <c r="I931" s="21" t="str">
        <f>IF(OR($A931="",$B931="",$C931=""),"",'MPTO_working_3-way'!F930)</f>
        <v/>
      </c>
      <c r="J931" s="22" t="str">
        <f>IF(OR($A931="",$B931="",$C931=""),"",'MPTO_working_3-way'!G930)</f>
        <v/>
      </c>
      <c r="K931" s="17" t="str">
        <f>IF(OR($A931="",$B931="",$C931=""),"",'OddsRatio_working_3-way'!H930)</f>
        <v/>
      </c>
      <c r="L931" s="21" t="str">
        <f>IF(OR($A931="",$B931="",$C931=""),"",'OddsRatio_working_3-way'!I930)</f>
        <v/>
      </c>
      <c r="M931" s="22" t="str">
        <f>IF(OR($A931="",$B931="",$C931=""),"",'OddsRatio_working_3-way'!J930)</f>
        <v/>
      </c>
      <c r="N931" s="17" t="str">
        <f>IF('Log_working_3-way'!$D930="","",A931^('Log_working_3-way'!$D930))</f>
        <v/>
      </c>
      <c r="O931" s="21" t="str">
        <f>IF('Log_working_3-way'!$D930="","",B931^('Log_working_3-way'!$D930))</f>
        <v/>
      </c>
      <c r="P931" s="22" t="str">
        <f>IF('Log_working_3-way'!$D930="","",C931^('Log_working_3-way'!$D930))</f>
        <v/>
      </c>
    </row>
    <row r="932" spans="4:16">
      <c r="D932" s="20" t="str">
        <f t="shared" si="14"/>
        <v/>
      </c>
      <c r="E932" s="17" t="str">
        <f>IF(OR($A932="",$B932="",$C932=""),"",A932*'MPTO_working_3-way'!$I931)</f>
        <v/>
      </c>
      <c r="F932" s="21" t="str">
        <f>IF(OR($A932="",$B932="",$C932=""),"",B932*'MPTO_working_3-way'!$I931)</f>
        <v/>
      </c>
      <c r="G932" s="22" t="str">
        <f>IF(OR($A932="",$B932="",$C932=""),"",C932*'MPTO_working_3-way'!$I931)</f>
        <v/>
      </c>
      <c r="H932" s="17" t="str">
        <f>IF(OR($A932="",$B932="",$C932=""),"",'MPTO_working_3-way'!E931)</f>
        <v/>
      </c>
      <c r="I932" s="21" t="str">
        <f>IF(OR($A932="",$B932="",$C932=""),"",'MPTO_working_3-way'!F931)</f>
        <v/>
      </c>
      <c r="J932" s="22" t="str">
        <f>IF(OR($A932="",$B932="",$C932=""),"",'MPTO_working_3-way'!G931)</f>
        <v/>
      </c>
      <c r="K932" s="17" t="str">
        <f>IF(OR($A932="",$B932="",$C932=""),"",'OddsRatio_working_3-way'!H931)</f>
        <v/>
      </c>
      <c r="L932" s="21" t="str">
        <f>IF(OR($A932="",$B932="",$C932=""),"",'OddsRatio_working_3-way'!I931)</f>
        <v/>
      </c>
      <c r="M932" s="22" t="str">
        <f>IF(OR($A932="",$B932="",$C932=""),"",'OddsRatio_working_3-way'!J931)</f>
        <v/>
      </c>
      <c r="N932" s="17" t="str">
        <f>IF('Log_working_3-way'!$D931="","",A932^('Log_working_3-way'!$D931))</f>
        <v/>
      </c>
      <c r="O932" s="21" t="str">
        <f>IF('Log_working_3-way'!$D931="","",B932^('Log_working_3-way'!$D931))</f>
        <v/>
      </c>
      <c r="P932" s="22" t="str">
        <f>IF('Log_working_3-way'!$D931="","",C932^('Log_working_3-way'!$D931))</f>
        <v/>
      </c>
    </row>
    <row r="933" spans="4:16">
      <c r="D933" s="20" t="str">
        <f t="shared" si="14"/>
        <v/>
      </c>
      <c r="E933" s="17" t="str">
        <f>IF(OR($A933="",$B933="",$C933=""),"",A933*'MPTO_working_3-way'!$I932)</f>
        <v/>
      </c>
      <c r="F933" s="21" t="str">
        <f>IF(OR($A933="",$B933="",$C933=""),"",B933*'MPTO_working_3-way'!$I932)</f>
        <v/>
      </c>
      <c r="G933" s="22" t="str">
        <f>IF(OR($A933="",$B933="",$C933=""),"",C933*'MPTO_working_3-way'!$I932)</f>
        <v/>
      </c>
      <c r="H933" s="17" t="str">
        <f>IF(OR($A933="",$B933="",$C933=""),"",'MPTO_working_3-way'!E932)</f>
        <v/>
      </c>
      <c r="I933" s="21" t="str">
        <f>IF(OR($A933="",$B933="",$C933=""),"",'MPTO_working_3-way'!F932)</f>
        <v/>
      </c>
      <c r="J933" s="22" t="str">
        <f>IF(OR($A933="",$B933="",$C933=""),"",'MPTO_working_3-way'!G932)</f>
        <v/>
      </c>
      <c r="K933" s="17" t="str">
        <f>IF(OR($A933="",$B933="",$C933=""),"",'OddsRatio_working_3-way'!H932)</f>
        <v/>
      </c>
      <c r="L933" s="21" t="str">
        <f>IF(OR($A933="",$B933="",$C933=""),"",'OddsRatio_working_3-way'!I932)</f>
        <v/>
      </c>
      <c r="M933" s="22" t="str">
        <f>IF(OR($A933="",$B933="",$C933=""),"",'OddsRatio_working_3-way'!J932)</f>
        <v/>
      </c>
      <c r="N933" s="17" t="str">
        <f>IF('Log_working_3-way'!$D932="","",A933^('Log_working_3-way'!$D932))</f>
        <v/>
      </c>
      <c r="O933" s="21" t="str">
        <f>IF('Log_working_3-way'!$D932="","",B933^('Log_working_3-way'!$D932))</f>
        <v/>
      </c>
      <c r="P933" s="22" t="str">
        <f>IF('Log_working_3-way'!$D932="","",C933^('Log_working_3-way'!$D932))</f>
        <v/>
      </c>
    </row>
    <row r="934" spans="4:16">
      <c r="D934" s="20" t="str">
        <f t="shared" si="14"/>
        <v/>
      </c>
      <c r="E934" s="17" t="str">
        <f>IF(OR($A934="",$B934="",$C934=""),"",A934*'MPTO_working_3-way'!$I933)</f>
        <v/>
      </c>
      <c r="F934" s="21" t="str">
        <f>IF(OR($A934="",$B934="",$C934=""),"",B934*'MPTO_working_3-way'!$I933)</f>
        <v/>
      </c>
      <c r="G934" s="22" t="str">
        <f>IF(OR($A934="",$B934="",$C934=""),"",C934*'MPTO_working_3-way'!$I933)</f>
        <v/>
      </c>
      <c r="H934" s="17" t="str">
        <f>IF(OR($A934="",$B934="",$C934=""),"",'MPTO_working_3-way'!E933)</f>
        <v/>
      </c>
      <c r="I934" s="21" t="str">
        <f>IF(OR($A934="",$B934="",$C934=""),"",'MPTO_working_3-way'!F933)</f>
        <v/>
      </c>
      <c r="J934" s="22" t="str">
        <f>IF(OR($A934="",$B934="",$C934=""),"",'MPTO_working_3-way'!G933)</f>
        <v/>
      </c>
      <c r="K934" s="17" t="str">
        <f>IF(OR($A934="",$B934="",$C934=""),"",'OddsRatio_working_3-way'!H933)</f>
        <v/>
      </c>
      <c r="L934" s="21" t="str">
        <f>IF(OR($A934="",$B934="",$C934=""),"",'OddsRatio_working_3-way'!I933)</f>
        <v/>
      </c>
      <c r="M934" s="22" t="str">
        <f>IF(OR($A934="",$B934="",$C934=""),"",'OddsRatio_working_3-way'!J933)</f>
        <v/>
      </c>
      <c r="N934" s="17" t="str">
        <f>IF('Log_working_3-way'!$D933="","",A934^('Log_working_3-way'!$D933))</f>
        <v/>
      </c>
      <c r="O934" s="21" t="str">
        <f>IF('Log_working_3-way'!$D933="","",B934^('Log_working_3-way'!$D933))</f>
        <v/>
      </c>
      <c r="P934" s="22" t="str">
        <f>IF('Log_working_3-way'!$D933="","",C934^('Log_working_3-way'!$D933))</f>
        <v/>
      </c>
    </row>
    <row r="935" spans="4:16">
      <c r="D935" s="20" t="str">
        <f t="shared" si="14"/>
        <v/>
      </c>
      <c r="E935" s="17" t="str">
        <f>IF(OR($A935="",$B935="",$C935=""),"",A935*'MPTO_working_3-way'!$I934)</f>
        <v/>
      </c>
      <c r="F935" s="21" t="str">
        <f>IF(OR($A935="",$B935="",$C935=""),"",B935*'MPTO_working_3-way'!$I934)</f>
        <v/>
      </c>
      <c r="G935" s="22" t="str">
        <f>IF(OR($A935="",$B935="",$C935=""),"",C935*'MPTO_working_3-way'!$I934)</f>
        <v/>
      </c>
      <c r="H935" s="17" t="str">
        <f>IF(OR($A935="",$B935="",$C935=""),"",'MPTO_working_3-way'!E934)</f>
        <v/>
      </c>
      <c r="I935" s="21" t="str">
        <f>IF(OR($A935="",$B935="",$C935=""),"",'MPTO_working_3-way'!F934)</f>
        <v/>
      </c>
      <c r="J935" s="22" t="str">
        <f>IF(OR($A935="",$B935="",$C935=""),"",'MPTO_working_3-way'!G934)</f>
        <v/>
      </c>
      <c r="K935" s="17" t="str">
        <f>IF(OR($A935="",$B935="",$C935=""),"",'OddsRatio_working_3-way'!H934)</f>
        <v/>
      </c>
      <c r="L935" s="21" t="str">
        <f>IF(OR($A935="",$B935="",$C935=""),"",'OddsRatio_working_3-way'!I934)</f>
        <v/>
      </c>
      <c r="M935" s="22" t="str">
        <f>IF(OR($A935="",$B935="",$C935=""),"",'OddsRatio_working_3-way'!J934)</f>
        <v/>
      </c>
      <c r="N935" s="17" t="str">
        <f>IF('Log_working_3-way'!$D934="","",A935^('Log_working_3-way'!$D934))</f>
        <v/>
      </c>
      <c r="O935" s="21" t="str">
        <f>IF('Log_working_3-way'!$D934="","",B935^('Log_working_3-way'!$D934))</f>
        <v/>
      </c>
      <c r="P935" s="22" t="str">
        <f>IF('Log_working_3-way'!$D934="","",C935^('Log_working_3-way'!$D934))</f>
        <v/>
      </c>
    </row>
    <row r="936" spans="4:16">
      <c r="D936" s="20" t="str">
        <f t="shared" si="14"/>
        <v/>
      </c>
      <c r="E936" s="17" t="str">
        <f>IF(OR($A936="",$B936="",$C936=""),"",A936*'MPTO_working_3-way'!$I935)</f>
        <v/>
      </c>
      <c r="F936" s="21" t="str">
        <f>IF(OR($A936="",$B936="",$C936=""),"",B936*'MPTO_working_3-way'!$I935)</f>
        <v/>
      </c>
      <c r="G936" s="22" t="str">
        <f>IF(OR($A936="",$B936="",$C936=""),"",C936*'MPTO_working_3-way'!$I935)</f>
        <v/>
      </c>
      <c r="H936" s="17" t="str">
        <f>IF(OR($A936="",$B936="",$C936=""),"",'MPTO_working_3-way'!E935)</f>
        <v/>
      </c>
      <c r="I936" s="21" t="str">
        <f>IF(OR($A936="",$B936="",$C936=""),"",'MPTO_working_3-way'!F935)</f>
        <v/>
      </c>
      <c r="J936" s="22" t="str">
        <f>IF(OR($A936="",$B936="",$C936=""),"",'MPTO_working_3-way'!G935)</f>
        <v/>
      </c>
      <c r="K936" s="17" t="str">
        <f>IF(OR($A936="",$B936="",$C936=""),"",'OddsRatio_working_3-way'!H935)</f>
        <v/>
      </c>
      <c r="L936" s="21" t="str">
        <f>IF(OR($A936="",$B936="",$C936=""),"",'OddsRatio_working_3-way'!I935)</f>
        <v/>
      </c>
      <c r="M936" s="22" t="str">
        <f>IF(OR($A936="",$B936="",$C936=""),"",'OddsRatio_working_3-way'!J935)</f>
        <v/>
      </c>
      <c r="N936" s="17" t="str">
        <f>IF('Log_working_3-way'!$D935="","",A936^('Log_working_3-way'!$D935))</f>
        <v/>
      </c>
      <c r="O936" s="21" t="str">
        <f>IF('Log_working_3-way'!$D935="","",B936^('Log_working_3-way'!$D935))</f>
        <v/>
      </c>
      <c r="P936" s="22" t="str">
        <f>IF('Log_working_3-way'!$D935="","",C936^('Log_working_3-way'!$D935))</f>
        <v/>
      </c>
    </row>
    <row r="937" spans="4:16">
      <c r="D937" s="20" t="str">
        <f t="shared" si="14"/>
        <v/>
      </c>
      <c r="E937" s="17" t="str">
        <f>IF(OR($A937="",$B937="",$C937=""),"",A937*'MPTO_working_3-way'!$I936)</f>
        <v/>
      </c>
      <c r="F937" s="21" t="str">
        <f>IF(OR($A937="",$B937="",$C937=""),"",B937*'MPTO_working_3-way'!$I936)</f>
        <v/>
      </c>
      <c r="G937" s="22" t="str">
        <f>IF(OR($A937="",$B937="",$C937=""),"",C937*'MPTO_working_3-way'!$I936)</f>
        <v/>
      </c>
      <c r="H937" s="17" t="str">
        <f>IF(OR($A937="",$B937="",$C937=""),"",'MPTO_working_3-way'!E936)</f>
        <v/>
      </c>
      <c r="I937" s="21" t="str">
        <f>IF(OR($A937="",$B937="",$C937=""),"",'MPTO_working_3-way'!F936)</f>
        <v/>
      </c>
      <c r="J937" s="22" t="str">
        <f>IF(OR($A937="",$B937="",$C937=""),"",'MPTO_working_3-way'!G936)</f>
        <v/>
      </c>
      <c r="K937" s="17" t="str">
        <f>IF(OR($A937="",$B937="",$C937=""),"",'OddsRatio_working_3-way'!H936)</f>
        <v/>
      </c>
      <c r="L937" s="21" t="str">
        <f>IF(OR($A937="",$B937="",$C937=""),"",'OddsRatio_working_3-way'!I936)</f>
        <v/>
      </c>
      <c r="M937" s="22" t="str">
        <f>IF(OR($A937="",$B937="",$C937=""),"",'OddsRatio_working_3-way'!J936)</f>
        <v/>
      </c>
      <c r="N937" s="17" t="str">
        <f>IF('Log_working_3-way'!$D936="","",A937^('Log_working_3-way'!$D936))</f>
        <v/>
      </c>
      <c r="O937" s="21" t="str">
        <f>IF('Log_working_3-way'!$D936="","",B937^('Log_working_3-way'!$D936))</f>
        <v/>
      </c>
      <c r="P937" s="22" t="str">
        <f>IF('Log_working_3-way'!$D936="","",C937^('Log_working_3-way'!$D936))</f>
        <v/>
      </c>
    </row>
    <row r="938" spans="4:16">
      <c r="D938" s="20" t="str">
        <f t="shared" si="14"/>
        <v/>
      </c>
      <c r="E938" s="17" t="str">
        <f>IF(OR($A938="",$B938="",$C938=""),"",A938*'MPTO_working_3-way'!$I937)</f>
        <v/>
      </c>
      <c r="F938" s="21" t="str">
        <f>IF(OR($A938="",$B938="",$C938=""),"",B938*'MPTO_working_3-way'!$I937)</f>
        <v/>
      </c>
      <c r="G938" s="22" t="str">
        <f>IF(OR($A938="",$B938="",$C938=""),"",C938*'MPTO_working_3-way'!$I937)</f>
        <v/>
      </c>
      <c r="H938" s="17" t="str">
        <f>IF(OR($A938="",$B938="",$C938=""),"",'MPTO_working_3-way'!E937)</f>
        <v/>
      </c>
      <c r="I938" s="21" t="str">
        <f>IF(OR($A938="",$B938="",$C938=""),"",'MPTO_working_3-way'!F937)</f>
        <v/>
      </c>
      <c r="J938" s="22" t="str">
        <f>IF(OR($A938="",$B938="",$C938=""),"",'MPTO_working_3-way'!G937)</f>
        <v/>
      </c>
      <c r="K938" s="17" t="str">
        <f>IF(OR($A938="",$B938="",$C938=""),"",'OddsRatio_working_3-way'!H937)</f>
        <v/>
      </c>
      <c r="L938" s="21" t="str">
        <f>IF(OR($A938="",$B938="",$C938=""),"",'OddsRatio_working_3-way'!I937)</f>
        <v/>
      </c>
      <c r="M938" s="22" t="str">
        <f>IF(OR($A938="",$B938="",$C938=""),"",'OddsRatio_working_3-way'!J937)</f>
        <v/>
      </c>
      <c r="N938" s="17" t="str">
        <f>IF('Log_working_3-way'!$D937="","",A938^('Log_working_3-way'!$D937))</f>
        <v/>
      </c>
      <c r="O938" s="21" t="str">
        <f>IF('Log_working_3-way'!$D937="","",B938^('Log_working_3-way'!$D937))</f>
        <v/>
      </c>
      <c r="P938" s="22" t="str">
        <f>IF('Log_working_3-way'!$D937="","",C938^('Log_working_3-way'!$D937))</f>
        <v/>
      </c>
    </row>
    <row r="939" spans="4:16">
      <c r="D939" s="20" t="str">
        <f t="shared" si="14"/>
        <v/>
      </c>
      <c r="E939" s="17" t="str">
        <f>IF(OR($A939="",$B939="",$C939=""),"",A939*'MPTO_working_3-way'!$I938)</f>
        <v/>
      </c>
      <c r="F939" s="21" t="str">
        <f>IF(OR($A939="",$B939="",$C939=""),"",B939*'MPTO_working_3-way'!$I938)</f>
        <v/>
      </c>
      <c r="G939" s="22" t="str">
        <f>IF(OR($A939="",$B939="",$C939=""),"",C939*'MPTO_working_3-way'!$I938)</f>
        <v/>
      </c>
      <c r="H939" s="17" t="str">
        <f>IF(OR($A939="",$B939="",$C939=""),"",'MPTO_working_3-way'!E938)</f>
        <v/>
      </c>
      <c r="I939" s="21" t="str">
        <f>IF(OR($A939="",$B939="",$C939=""),"",'MPTO_working_3-way'!F938)</f>
        <v/>
      </c>
      <c r="J939" s="22" t="str">
        <f>IF(OR($A939="",$B939="",$C939=""),"",'MPTO_working_3-way'!G938)</f>
        <v/>
      </c>
      <c r="K939" s="17" t="str">
        <f>IF(OR($A939="",$B939="",$C939=""),"",'OddsRatio_working_3-way'!H938)</f>
        <v/>
      </c>
      <c r="L939" s="21" t="str">
        <f>IF(OR($A939="",$B939="",$C939=""),"",'OddsRatio_working_3-way'!I938)</f>
        <v/>
      </c>
      <c r="M939" s="22" t="str">
        <f>IF(OR($A939="",$B939="",$C939=""),"",'OddsRatio_working_3-way'!J938)</f>
        <v/>
      </c>
      <c r="N939" s="17" t="str">
        <f>IF('Log_working_3-way'!$D938="","",A939^('Log_working_3-way'!$D938))</f>
        <v/>
      </c>
      <c r="O939" s="21" t="str">
        <f>IF('Log_working_3-way'!$D938="","",B939^('Log_working_3-way'!$D938))</f>
        <v/>
      </c>
      <c r="P939" s="22" t="str">
        <f>IF('Log_working_3-way'!$D938="","",C939^('Log_working_3-way'!$D938))</f>
        <v/>
      </c>
    </row>
    <row r="940" spans="4:16">
      <c r="D940" s="20" t="str">
        <f t="shared" si="14"/>
        <v/>
      </c>
      <c r="E940" s="17" t="str">
        <f>IF(OR($A940="",$B940="",$C940=""),"",A940*'MPTO_working_3-way'!$I939)</f>
        <v/>
      </c>
      <c r="F940" s="21" t="str">
        <f>IF(OR($A940="",$B940="",$C940=""),"",B940*'MPTO_working_3-way'!$I939)</f>
        <v/>
      </c>
      <c r="G940" s="22" t="str">
        <f>IF(OR($A940="",$B940="",$C940=""),"",C940*'MPTO_working_3-way'!$I939)</f>
        <v/>
      </c>
      <c r="H940" s="17" t="str">
        <f>IF(OR($A940="",$B940="",$C940=""),"",'MPTO_working_3-way'!E939)</f>
        <v/>
      </c>
      <c r="I940" s="21" t="str">
        <f>IF(OR($A940="",$B940="",$C940=""),"",'MPTO_working_3-way'!F939)</f>
        <v/>
      </c>
      <c r="J940" s="22" t="str">
        <f>IF(OR($A940="",$B940="",$C940=""),"",'MPTO_working_3-way'!G939)</f>
        <v/>
      </c>
      <c r="K940" s="17" t="str">
        <f>IF(OR($A940="",$B940="",$C940=""),"",'OddsRatio_working_3-way'!H939)</f>
        <v/>
      </c>
      <c r="L940" s="21" t="str">
        <f>IF(OR($A940="",$B940="",$C940=""),"",'OddsRatio_working_3-way'!I939)</f>
        <v/>
      </c>
      <c r="M940" s="22" t="str">
        <f>IF(OR($A940="",$B940="",$C940=""),"",'OddsRatio_working_3-way'!J939)</f>
        <v/>
      </c>
      <c r="N940" s="17" t="str">
        <f>IF('Log_working_3-way'!$D939="","",A940^('Log_working_3-way'!$D939))</f>
        <v/>
      </c>
      <c r="O940" s="21" t="str">
        <f>IF('Log_working_3-way'!$D939="","",B940^('Log_working_3-way'!$D939))</f>
        <v/>
      </c>
      <c r="P940" s="22" t="str">
        <f>IF('Log_working_3-way'!$D939="","",C940^('Log_working_3-way'!$D939))</f>
        <v/>
      </c>
    </row>
    <row r="941" spans="4:16">
      <c r="D941" s="20" t="str">
        <f t="shared" si="14"/>
        <v/>
      </c>
      <c r="E941" s="17" t="str">
        <f>IF(OR($A941="",$B941="",$C941=""),"",A941*'MPTO_working_3-way'!$I940)</f>
        <v/>
      </c>
      <c r="F941" s="21" t="str">
        <f>IF(OR($A941="",$B941="",$C941=""),"",B941*'MPTO_working_3-way'!$I940)</f>
        <v/>
      </c>
      <c r="G941" s="22" t="str">
        <f>IF(OR($A941="",$B941="",$C941=""),"",C941*'MPTO_working_3-way'!$I940)</f>
        <v/>
      </c>
      <c r="H941" s="17" t="str">
        <f>IF(OR($A941="",$B941="",$C941=""),"",'MPTO_working_3-way'!E940)</f>
        <v/>
      </c>
      <c r="I941" s="21" t="str">
        <f>IF(OR($A941="",$B941="",$C941=""),"",'MPTO_working_3-way'!F940)</f>
        <v/>
      </c>
      <c r="J941" s="22" t="str">
        <f>IF(OR($A941="",$B941="",$C941=""),"",'MPTO_working_3-way'!G940)</f>
        <v/>
      </c>
      <c r="K941" s="17" t="str">
        <f>IF(OR($A941="",$B941="",$C941=""),"",'OddsRatio_working_3-way'!H940)</f>
        <v/>
      </c>
      <c r="L941" s="21" t="str">
        <f>IF(OR($A941="",$B941="",$C941=""),"",'OddsRatio_working_3-way'!I940)</f>
        <v/>
      </c>
      <c r="M941" s="22" t="str">
        <f>IF(OR($A941="",$B941="",$C941=""),"",'OddsRatio_working_3-way'!J940)</f>
        <v/>
      </c>
      <c r="N941" s="17" t="str">
        <f>IF('Log_working_3-way'!$D940="","",A941^('Log_working_3-way'!$D940))</f>
        <v/>
      </c>
      <c r="O941" s="21" t="str">
        <f>IF('Log_working_3-way'!$D940="","",B941^('Log_working_3-way'!$D940))</f>
        <v/>
      </c>
      <c r="P941" s="22" t="str">
        <f>IF('Log_working_3-way'!$D940="","",C941^('Log_working_3-way'!$D940))</f>
        <v/>
      </c>
    </row>
    <row r="942" spans="4:16">
      <c r="D942" s="20" t="str">
        <f t="shared" si="14"/>
        <v/>
      </c>
      <c r="E942" s="17" t="str">
        <f>IF(OR($A942="",$B942="",$C942=""),"",A942*'MPTO_working_3-way'!$I941)</f>
        <v/>
      </c>
      <c r="F942" s="21" t="str">
        <f>IF(OR($A942="",$B942="",$C942=""),"",B942*'MPTO_working_3-way'!$I941)</f>
        <v/>
      </c>
      <c r="G942" s="22" t="str">
        <f>IF(OR($A942="",$B942="",$C942=""),"",C942*'MPTO_working_3-way'!$I941)</f>
        <v/>
      </c>
      <c r="H942" s="17" t="str">
        <f>IF(OR($A942="",$B942="",$C942=""),"",'MPTO_working_3-way'!E941)</f>
        <v/>
      </c>
      <c r="I942" s="21" t="str">
        <f>IF(OR($A942="",$B942="",$C942=""),"",'MPTO_working_3-way'!F941)</f>
        <v/>
      </c>
      <c r="J942" s="22" t="str">
        <f>IF(OR($A942="",$B942="",$C942=""),"",'MPTO_working_3-way'!G941)</f>
        <v/>
      </c>
      <c r="K942" s="17" t="str">
        <f>IF(OR($A942="",$B942="",$C942=""),"",'OddsRatio_working_3-way'!H941)</f>
        <v/>
      </c>
      <c r="L942" s="21" t="str">
        <f>IF(OR($A942="",$B942="",$C942=""),"",'OddsRatio_working_3-way'!I941)</f>
        <v/>
      </c>
      <c r="M942" s="22" t="str">
        <f>IF(OR($A942="",$B942="",$C942=""),"",'OddsRatio_working_3-way'!J941)</f>
        <v/>
      </c>
      <c r="N942" s="17" t="str">
        <f>IF('Log_working_3-way'!$D941="","",A942^('Log_working_3-way'!$D941))</f>
        <v/>
      </c>
      <c r="O942" s="21" t="str">
        <f>IF('Log_working_3-way'!$D941="","",B942^('Log_working_3-way'!$D941))</f>
        <v/>
      </c>
      <c r="P942" s="22" t="str">
        <f>IF('Log_working_3-way'!$D941="","",C942^('Log_working_3-way'!$D941))</f>
        <v/>
      </c>
    </row>
    <row r="943" spans="4:16">
      <c r="D943" s="20" t="str">
        <f t="shared" si="14"/>
        <v/>
      </c>
      <c r="E943" s="17" t="str">
        <f>IF(OR($A943="",$B943="",$C943=""),"",A943*'MPTO_working_3-way'!$I942)</f>
        <v/>
      </c>
      <c r="F943" s="21" t="str">
        <f>IF(OR($A943="",$B943="",$C943=""),"",B943*'MPTO_working_3-way'!$I942)</f>
        <v/>
      </c>
      <c r="G943" s="22" t="str">
        <f>IF(OR($A943="",$B943="",$C943=""),"",C943*'MPTO_working_3-way'!$I942)</f>
        <v/>
      </c>
      <c r="H943" s="17" t="str">
        <f>IF(OR($A943="",$B943="",$C943=""),"",'MPTO_working_3-way'!E942)</f>
        <v/>
      </c>
      <c r="I943" s="21" t="str">
        <f>IF(OR($A943="",$B943="",$C943=""),"",'MPTO_working_3-way'!F942)</f>
        <v/>
      </c>
      <c r="J943" s="22" t="str">
        <f>IF(OR($A943="",$B943="",$C943=""),"",'MPTO_working_3-way'!G942)</f>
        <v/>
      </c>
      <c r="K943" s="17" t="str">
        <f>IF(OR($A943="",$B943="",$C943=""),"",'OddsRatio_working_3-way'!H942)</f>
        <v/>
      </c>
      <c r="L943" s="21" t="str">
        <f>IF(OR($A943="",$B943="",$C943=""),"",'OddsRatio_working_3-way'!I942)</f>
        <v/>
      </c>
      <c r="M943" s="22" t="str">
        <f>IF(OR($A943="",$B943="",$C943=""),"",'OddsRatio_working_3-way'!J942)</f>
        <v/>
      </c>
      <c r="N943" s="17" t="str">
        <f>IF('Log_working_3-way'!$D942="","",A943^('Log_working_3-way'!$D942))</f>
        <v/>
      </c>
      <c r="O943" s="21" t="str">
        <f>IF('Log_working_3-way'!$D942="","",B943^('Log_working_3-way'!$D942))</f>
        <v/>
      </c>
      <c r="P943" s="22" t="str">
        <f>IF('Log_working_3-way'!$D942="","",C943^('Log_working_3-way'!$D942))</f>
        <v/>
      </c>
    </row>
    <row r="944" spans="4:16">
      <c r="D944" s="20" t="str">
        <f t="shared" si="14"/>
        <v/>
      </c>
      <c r="E944" s="17" t="str">
        <f>IF(OR($A944="",$B944="",$C944=""),"",A944*'MPTO_working_3-way'!$I943)</f>
        <v/>
      </c>
      <c r="F944" s="21" t="str">
        <f>IF(OR($A944="",$B944="",$C944=""),"",B944*'MPTO_working_3-way'!$I943)</f>
        <v/>
      </c>
      <c r="G944" s="22" t="str">
        <f>IF(OR($A944="",$B944="",$C944=""),"",C944*'MPTO_working_3-way'!$I943)</f>
        <v/>
      </c>
      <c r="H944" s="17" t="str">
        <f>IF(OR($A944="",$B944="",$C944=""),"",'MPTO_working_3-way'!E943)</f>
        <v/>
      </c>
      <c r="I944" s="21" t="str">
        <f>IF(OR($A944="",$B944="",$C944=""),"",'MPTO_working_3-way'!F943)</f>
        <v/>
      </c>
      <c r="J944" s="22" t="str">
        <f>IF(OR($A944="",$B944="",$C944=""),"",'MPTO_working_3-way'!G943)</f>
        <v/>
      </c>
      <c r="K944" s="17" t="str">
        <f>IF(OR($A944="",$B944="",$C944=""),"",'OddsRatio_working_3-way'!H943)</f>
        <v/>
      </c>
      <c r="L944" s="21" t="str">
        <f>IF(OR($A944="",$B944="",$C944=""),"",'OddsRatio_working_3-way'!I943)</f>
        <v/>
      </c>
      <c r="M944" s="22" t="str">
        <f>IF(OR($A944="",$B944="",$C944=""),"",'OddsRatio_working_3-way'!J943)</f>
        <v/>
      </c>
      <c r="N944" s="17" t="str">
        <f>IF('Log_working_3-way'!$D943="","",A944^('Log_working_3-way'!$D943))</f>
        <v/>
      </c>
      <c r="O944" s="21" t="str">
        <f>IF('Log_working_3-way'!$D943="","",B944^('Log_working_3-way'!$D943))</f>
        <v/>
      </c>
      <c r="P944" s="22" t="str">
        <f>IF('Log_working_3-way'!$D943="","",C944^('Log_working_3-way'!$D943))</f>
        <v/>
      </c>
    </row>
    <row r="945" spans="4:16">
      <c r="D945" s="20" t="str">
        <f t="shared" si="14"/>
        <v/>
      </c>
      <c r="E945" s="17" t="str">
        <f>IF(OR($A945="",$B945="",$C945=""),"",A945*'MPTO_working_3-way'!$I944)</f>
        <v/>
      </c>
      <c r="F945" s="21" t="str">
        <f>IF(OR($A945="",$B945="",$C945=""),"",B945*'MPTO_working_3-way'!$I944)</f>
        <v/>
      </c>
      <c r="G945" s="22" t="str">
        <f>IF(OR($A945="",$B945="",$C945=""),"",C945*'MPTO_working_3-way'!$I944)</f>
        <v/>
      </c>
      <c r="H945" s="17" t="str">
        <f>IF(OR($A945="",$B945="",$C945=""),"",'MPTO_working_3-way'!E944)</f>
        <v/>
      </c>
      <c r="I945" s="21" t="str">
        <f>IF(OR($A945="",$B945="",$C945=""),"",'MPTO_working_3-way'!F944)</f>
        <v/>
      </c>
      <c r="J945" s="22" t="str">
        <f>IF(OR($A945="",$B945="",$C945=""),"",'MPTO_working_3-way'!G944)</f>
        <v/>
      </c>
      <c r="K945" s="17" t="str">
        <f>IF(OR($A945="",$B945="",$C945=""),"",'OddsRatio_working_3-way'!H944)</f>
        <v/>
      </c>
      <c r="L945" s="21" t="str">
        <f>IF(OR($A945="",$B945="",$C945=""),"",'OddsRatio_working_3-way'!I944)</f>
        <v/>
      </c>
      <c r="M945" s="22" t="str">
        <f>IF(OR($A945="",$B945="",$C945=""),"",'OddsRatio_working_3-way'!J944)</f>
        <v/>
      </c>
      <c r="N945" s="17" t="str">
        <f>IF('Log_working_3-way'!$D944="","",A945^('Log_working_3-way'!$D944))</f>
        <v/>
      </c>
      <c r="O945" s="21" t="str">
        <f>IF('Log_working_3-way'!$D944="","",B945^('Log_working_3-way'!$D944))</f>
        <v/>
      </c>
      <c r="P945" s="22" t="str">
        <f>IF('Log_working_3-way'!$D944="","",C945^('Log_working_3-way'!$D944))</f>
        <v/>
      </c>
    </row>
    <row r="946" spans="4:16">
      <c r="D946" s="20" t="str">
        <f t="shared" si="14"/>
        <v/>
      </c>
      <c r="E946" s="17" t="str">
        <f>IF(OR($A946="",$B946="",$C946=""),"",A946*'MPTO_working_3-way'!$I945)</f>
        <v/>
      </c>
      <c r="F946" s="21" t="str">
        <f>IF(OR($A946="",$B946="",$C946=""),"",B946*'MPTO_working_3-way'!$I945)</f>
        <v/>
      </c>
      <c r="G946" s="22" t="str">
        <f>IF(OR($A946="",$B946="",$C946=""),"",C946*'MPTO_working_3-way'!$I945)</f>
        <v/>
      </c>
      <c r="H946" s="17" t="str">
        <f>IF(OR($A946="",$B946="",$C946=""),"",'MPTO_working_3-way'!E945)</f>
        <v/>
      </c>
      <c r="I946" s="21" t="str">
        <f>IF(OR($A946="",$B946="",$C946=""),"",'MPTO_working_3-way'!F945)</f>
        <v/>
      </c>
      <c r="J946" s="22" t="str">
        <f>IF(OR($A946="",$B946="",$C946=""),"",'MPTO_working_3-way'!G945)</f>
        <v/>
      </c>
      <c r="K946" s="17" t="str">
        <f>IF(OR($A946="",$B946="",$C946=""),"",'OddsRatio_working_3-way'!H945)</f>
        <v/>
      </c>
      <c r="L946" s="21" t="str">
        <f>IF(OR($A946="",$B946="",$C946=""),"",'OddsRatio_working_3-way'!I945)</f>
        <v/>
      </c>
      <c r="M946" s="22" t="str">
        <f>IF(OR($A946="",$B946="",$C946=""),"",'OddsRatio_working_3-way'!J945)</f>
        <v/>
      </c>
      <c r="N946" s="17" t="str">
        <f>IF('Log_working_3-way'!$D945="","",A946^('Log_working_3-way'!$D945))</f>
        <v/>
      </c>
      <c r="O946" s="21" t="str">
        <f>IF('Log_working_3-way'!$D945="","",B946^('Log_working_3-way'!$D945))</f>
        <v/>
      </c>
      <c r="P946" s="22" t="str">
        <f>IF('Log_working_3-way'!$D945="","",C946^('Log_working_3-way'!$D945))</f>
        <v/>
      </c>
    </row>
    <row r="947" spans="4:16">
      <c r="D947" s="20" t="str">
        <f t="shared" si="14"/>
        <v/>
      </c>
      <c r="E947" s="17" t="str">
        <f>IF(OR($A947="",$B947="",$C947=""),"",A947*'MPTO_working_3-way'!$I946)</f>
        <v/>
      </c>
      <c r="F947" s="21" t="str">
        <f>IF(OR($A947="",$B947="",$C947=""),"",B947*'MPTO_working_3-way'!$I946)</f>
        <v/>
      </c>
      <c r="G947" s="22" t="str">
        <f>IF(OR($A947="",$B947="",$C947=""),"",C947*'MPTO_working_3-way'!$I946)</f>
        <v/>
      </c>
      <c r="H947" s="17" t="str">
        <f>IF(OR($A947="",$B947="",$C947=""),"",'MPTO_working_3-way'!E946)</f>
        <v/>
      </c>
      <c r="I947" s="21" t="str">
        <f>IF(OR($A947="",$B947="",$C947=""),"",'MPTO_working_3-way'!F946)</f>
        <v/>
      </c>
      <c r="J947" s="22" t="str">
        <f>IF(OR($A947="",$B947="",$C947=""),"",'MPTO_working_3-way'!G946)</f>
        <v/>
      </c>
      <c r="K947" s="17" t="str">
        <f>IF(OR($A947="",$B947="",$C947=""),"",'OddsRatio_working_3-way'!H946)</f>
        <v/>
      </c>
      <c r="L947" s="21" t="str">
        <f>IF(OR($A947="",$B947="",$C947=""),"",'OddsRatio_working_3-way'!I946)</f>
        <v/>
      </c>
      <c r="M947" s="22" t="str">
        <f>IF(OR($A947="",$B947="",$C947=""),"",'OddsRatio_working_3-way'!J946)</f>
        <v/>
      </c>
      <c r="N947" s="17" t="str">
        <f>IF('Log_working_3-way'!$D946="","",A947^('Log_working_3-way'!$D946))</f>
        <v/>
      </c>
      <c r="O947" s="21" t="str">
        <f>IF('Log_working_3-way'!$D946="","",B947^('Log_working_3-way'!$D946))</f>
        <v/>
      </c>
      <c r="P947" s="22" t="str">
        <f>IF('Log_working_3-way'!$D946="","",C947^('Log_working_3-way'!$D946))</f>
        <v/>
      </c>
    </row>
    <row r="948" spans="4:16">
      <c r="D948" s="20" t="str">
        <f t="shared" si="14"/>
        <v/>
      </c>
      <c r="E948" s="17" t="str">
        <f>IF(OR($A948="",$B948="",$C948=""),"",A948*'MPTO_working_3-way'!$I947)</f>
        <v/>
      </c>
      <c r="F948" s="21" t="str">
        <f>IF(OR($A948="",$B948="",$C948=""),"",B948*'MPTO_working_3-way'!$I947)</f>
        <v/>
      </c>
      <c r="G948" s="22" t="str">
        <f>IF(OR($A948="",$B948="",$C948=""),"",C948*'MPTO_working_3-way'!$I947)</f>
        <v/>
      </c>
      <c r="H948" s="17" t="str">
        <f>IF(OR($A948="",$B948="",$C948=""),"",'MPTO_working_3-way'!E947)</f>
        <v/>
      </c>
      <c r="I948" s="21" t="str">
        <f>IF(OR($A948="",$B948="",$C948=""),"",'MPTO_working_3-way'!F947)</f>
        <v/>
      </c>
      <c r="J948" s="22" t="str">
        <f>IF(OR($A948="",$B948="",$C948=""),"",'MPTO_working_3-way'!G947)</f>
        <v/>
      </c>
      <c r="K948" s="17" t="str">
        <f>IF(OR($A948="",$B948="",$C948=""),"",'OddsRatio_working_3-way'!H947)</f>
        <v/>
      </c>
      <c r="L948" s="21" t="str">
        <f>IF(OR($A948="",$B948="",$C948=""),"",'OddsRatio_working_3-way'!I947)</f>
        <v/>
      </c>
      <c r="M948" s="22" t="str">
        <f>IF(OR($A948="",$B948="",$C948=""),"",'OddsRatio_working_3-way'!J947)</f>
        <v/>
      </c>
      <c r="N948" s="17" t="str">
        <f>IF('Log_working_3-way'!$D947="","",A948^('Log_working_3-way'!$D947))</f>
        <v/>
      </c>
      <c r="O948" s="21" t="str">
        <f>IF('Log_working_3-way'!$D947="","",B948^('Log_working_3-way'!$D947))</f>
        <v/>
      </c>
      <c r="P948" s="22" t="str">
        <f>IF('Log_working_3-way'!$D947="","",C948^('Log_working_3-way'!$D947))</f>
        <v/>
      </c>
    </row>
    <row r="949" spans="4:16">
      <c r="D949" s="20" t="str">
        <f t="shared" si="14"/>
        <v/>
      </c>
      <c r="E949" s="17" t="str">
        <f>IF(OR($A949="",$B949="",$C949=""),"",A949*'MPTO_working_3-way'!$I948)</f>
        <v/>
      </c>
      <c r="F949" s="21" t="str">
        <f>IF(OR($A949="",$B949="",$C949=""),"",B949*'MPTO_working_3-way'!$I948)</f>
        <v/>
      </c>
      <c r="G949" s="22" t="str">
        <f>IF(OR($A949="",$B949="",$C949=""),"",C949*'MPTO_working_3-way'!$I948)</f>
        <v/>
      </c>
      <c r="H949" s="17" t="str">
        <f>IF(OR($A949="",$B949="",$C949=""),"",'MPTO_working_3-way'!E948)</f>
        <v/>
      </c>
      <c r="I949" s="21" t="str">
        <f>IF(OR($A949="",$B949="",$C949=""),"",'MPTO_working_3-way'!F948)</f>
        <v/>
      </c>
      <c r="J949" s="22" t="str">
        <f>IF(OR($A949="",$B949="",$C949=""),"",'MPTO_working_3-way'!G948)</f>
        <v/>
      </c>
      <c r="K949" s="17" t="str">
        <f>IF(OR($A949="",$B949="",$C949=""),"",'OddsRatio_working_3-way'!H948)</f>
        <v/>
      </c>
      <c r="L949" s="21" t="str">
        <f>IF(OR($A949="",$B949="",$C949=""),"",'OddsRatio_working_3-way'!I948)</f>
        <v/>
      </c>
      <c r="M949" s="22" t="str">
        <f>IF(OR($A949="",$B949="",$C949=""),"",'OddsRatio_working_3-way'!J948)</f>
        <v/>
      </c>
      <c r="N949" s="17" t="str">
        <f>IF('Log_working_3-way'!$D948="","",A949^('Log_working_3-way'!$D948))</f>
        <v/>
      </c>
      <c r="O949" s="21" t="str">
        <f>IF('Log_working_3-way'!$D948="","",B949^('Log_working_3-way'!$D948))</f>
        <v/>
      </c>
      <c r="P949" s="22" t="str">
        <f>IF('Log_working_3-way'!$D948="","",C949^('Log_working_3-way'!$D948))</f>
        <v/>
      </c>
    </row>
    <row r="950" spans="4:16">
      <c r="D950" s="20" t="str">
        <f t="shared" si="14"/>
        <v/>
      </c>
      <c r="E950" s="17" t="str">
        <f>IF(OR($A950="",$B950="",$C950=""),"",A950*'MPTO_working_3-way'!$I949)</f>
        <v/>
      </c>
      <c r="F950" s="21" t="str">
        <f>IF(OR($A950="",$B950="",$C950=""),"",B950*'MPTO_working_3-way'!$I949)</f>
        <v/>
      </c>
      <c r="G950" s="22" t="str">
        <f>IF(OR($A950="",$B950="",$C950=""),"",C950*'MPTO_working_3-way'!$I949)</f>
        <v/>
      </c>
      <c r="H950" s="17" t="str">
        <f>IF(OR($A950="",$B950="",$C950=""),"",'MPTO_working_3-way'!E949)</f>
        <v/>
      </c>
      <c r="I950" s="21" t="str">
        <f>IF(OR($A950="",$B950="",$C950=""),"",'MPTO_working_3-way'!F949)</f>
        <v/>
      </c>
      <c r="J950" s="22" t="str">
        <f>IF(OR($A950="",$B950="",$C950=""),"",'MPTO_working_3-way'!G949)</f>
        <v/>
      </c>
      <c r="K950" s="17" t="str">
        <f>IF(OR($A950="",$B950="",$C950=""),"",'OddsRatio_working_3-way'!H949)</f>
        <v/>
      </c>
      <c r="L950" s="21" t="str">
        <f>IF(OR($A950="",$B950="",$C950=""),"",'OddsRatio_working_3-way'!I949)</f>
        <v/>
      </c>
      <c r="M950" s="22" t="str">
        <f>IF(OR($A950="",$B950="",$C950=""),"",'OddsRatio_working_3-way'!J949)</f>
        <v/>
      </c>
      <c r="N950" s="17" t="str">
        <f>IF('Log_working_3-way'!$D949="","",A950^('Log_working_3-way'!$D949))</f>
        <v/>
      </c>
      <c r="O950" s="21" t="str">
        <f>IF('Log_working_3-way'!$D949="","",B950^('Log_working_3-way'!$D949))</f>
        <v/>
      </c>
      <c r="P950" s="22" t="str">
        <f>IF('Log_working_3-way'!$D949="","",C950^('Log_working_3-way'!$D949))</f>
        <v/>
      </c>
    </row>
    <row r="951" spans="4:16">
      <c r="D951" s="20" t="str">
        <f t="shared" si="14"/>
        <v/>
      </c>
      <c r="E951" s="17" t="str">
        <f>IF(OR($A951="",$B951="",$C951=""),"",A951*'MPTO_working_3-way'!$I950)</f>
        <v/>
      </c>
      <c r="F951" s="21" t="str">
        <f>IF(OR($A951="",$B951="",$C951=""),"",B951*'MPTO_working_3-way'!$I950)</f>
        <v/>
      </c>
      <c r="G951" s="22" t="str">
        <f>IF(OR($A951="",$B951="",$C951=""),"",C951*'MPTO_working_3-way'!$I950)</f>
        <v/>
      </c>
      <c r="H951" s="17" t="str">
        <f>IF(OR($A951="",$B951="",$C951=""),"",'MPTO_working_3-way'!E950)</f>
        <v/>
      </c>
      <c r="I951" s="21" t="str">
        <f>IF(OR($A951="",$B951="",$C951=""),"",'MPTO_working_3-way'!F950)</f>
        <v/>
      </c>
      <c r="J951" s="22" t="str">
        <f>IF(OR($A951="",$B951="",$C951=""),"",'MPTO_working_3-way'!G950)</f>
        <v/>
      </c>
      <c r="K951" s="17" t="str">
        <f>IF(OR($A951="",$B951="",$C951=""),"",'OddsRatio_working_3-way'!H950)</f>
        <v/>
      </c>
      <c r="L951" s="21" t="str">
        <f>IF(OR($A951="",$B951="",$C951=""),"",'OddsRatio_working_3-way'!I950)</f>
        <v/>
      </c>
      <c r="M951" s="22" t="str">
        <f>IF(OR($A951="",$B951="",$C951=""),"",'OddsRatio_working_3-way'!J950)</f>
        <v/>
      </c>
      <c r="N951" s="17" t="str">
        <f>IF('Log_working_3-way'!$D950="","",A951^('Log_working_3-way'!$D950))</f>
        <v/>
      </c>
      <c r="O951" s="21" t="str">
        <f>IF('Log_working_3-way'!$D950="","",B951^('Log_working_3-way'!$D950))</f>
        <v/>
      </c>
      <c r="P951" s="22" t="str">
        <f>IF('Log_working_3-way'!$D950="","",C951^('Log_working_3-way'!$D950))</f>
        <v/>
      </c>
    </row>
    <row r="952" spans="4:16">
      <c r="D952" s="20" t="str">
        <f t="shared" si="14"/>
        <v/>
      </c>
      <c r="E952" s="17" t="str">
        <f>IF(OR($A952="",$B952="",$C952=""),"",A952*'MPTO_working_3-way'!$I951)</f>
        <v/>
      </c>
      <c r="F952" s="21" t="str">
        <f>IF(OR($A952="",$B952="",$C952=""),"",B952*'MPTO_working_3-way'!$I951)</f>
        <v/>
      </c>
      <c r="G952" s="22" t="str">
        <f>IF(OR($A952="",$B952="",$C952=""),"",C952*'MPTO_working_3-way'!$I951)</f>
        <v/>
      </c>
      <c r="H952" s="17" t="str">
        <f>IF(OR($A952="",$B952="",$C952=""),"",'MPTO_working_3-way'!E951)</f>
        <v/>
      </c>
      <c r="I952" s="21" t="str">
        <f>IF(OR($A952="",$B952="",$C952=""),"",'MPTO_working_3-way'!F951)</f>
        <v/>
      </c>
      <c r="J952" s="22" t="str">
        <f>IF(OR($A952="",$B952="",$C952=""),"",'MPTO_working_3-way'!G951)</f>
        <v/>
      </c>
      <c r="K952" s="17" t="str">
        <f>IF(OR($A952="",$B952="",$C952=""),"",'OddsRatio_working_3-way'!H951)</f>
        <v/>
      </c>
      <c r="L952" s="21" t="str">
        <f>IF(OR($A952="",$B952="",$C952=""),"",'OddsRatio_working_3-way'!I951)</f>
        <v/>
      </c>
      <c r="M952" s="22" t="str">
        <f>IF(OR($A952="",$B952="",$C952=""),"",'OddsRatio_working_3-way'!J951)</f>
        <v/>
      </c>
      <c r="N952" s="17" t="str">
        <f>IF('Log_working_3-way'!$D951="","",A952^('Log_working_3-way'!$D951))</f>
        <v/>
      </c>
      <c r="O952" s="21" t="str">
        <f>IF('Log_working_3-way'!$D951="","",B952^('Log_working_3-way'!$D951))</f>
        <v/>
      </c>
      <c r="P952" s="22" t="str">
        <f>IF('Log_working_3-way'!$D951="","",C952^('Log_working_3-way'!$D951))</f>
        <v/>
      </c>
    </row>
    <row r="953" spans="4:16">
      <c r="D953" s="20" t="str">
        <f t="shared" si="14"/>
        <v/>
      </c>
      <c r="E953" s="17" t="str">
        <f>IF(OR($A953="",$B953="",$C953=""),"",A953*'MPTO_working_3-way'!$I952)</f>
        <v/>
      </c>
      <c r="F953" s="21" t="str">
        <f>IF(OR($A953="",$B953="",$C953=""),"",B953*'MPTO_working_3-way'!$I952)</f>
        <v/>
      </c>
      <c r="G953" s="22" t="str">
        <f>IF(OR($A953="",$B953="",$C953=""),"",C953*'MPTO_working_3-way'!$I952)</f>
        <v/>
      </c>
      <c r="H953" s="17" t="str">
        <f>IF(OR($A953="",$B953="",$C953=""),"",'MPTO_working_3-way'!E952)</f>
        <v/>
      </c>
      <c r="I953" s="21" t="str">
        <f>IF(OR($A953="",$B953="",$C953=""),"",'MPTO_working_3-way'!F952)</f>
        <v/>
      </c>
      <c r="J953" s="22" t="str">
        <f>IF(OR($A953="",$B953="",$C953=""),"",'MPTO_working_3-way'!G952)</f>
        <v/>
      </c>
      <c r="K953" s="17" t="str">
        <f>IF(OR($A953="",$B953="",$C953=""),"",'OddsRatio_working_3-way'!H952)</f>
        <v/>
      </c>
      <c r="L953" s="21" t="str">
        <f>IF(OR($A953="",$B953="",$C953=""),"",'OddsRatio_working_3-way'!I952)</f>
        <v/>
      </c>
      <c r="M953" s="22" t="str">
        <f>IF(OR($A953="",$B953="",$C953=""),"",'OddsRatio_working_3-way'!J952)</f>
        <v/>
      </c>
      <c r="N953" s="17" t="str">
        <f>IF('Log_working_3-way'!$D952="","",A953^('Log_working_3-way'!$D952))</f>
        <v/>
      </c>
      <c r="O953" s="21" t="str">
        <f>IF('Log_working_3-way'!$D952="","",B953^('Log_working_3-way'!$D952))</f>
        <v/>
      </c>
      <c r="P953" s="22" t="str">
        <f>IF('Log_working_3-way'!$D952="","",C953^('Log_working_3-way'!$D952))</f>
        <v/>
      </c>
    </row>
    <row r="954" spans="4:16">
      <c r="D954" s="20" t="str">
        <f t="shared" si="14"/>
        <v/>
      </c>
      <c r="E954" s="17" t="str">
        <f>IF(OR($A954="",$B954="",$C954=""),"",A954*'MPTO_working_3-way'!$I953)</f>
        <v/>
      </c>
      <c r="F954" s="21" t="str">
        <f>IF(OR($A954="",$B954="",$C954=""),"",B954*'MPTO_working_3-way'!$I953)</f>
        <v/>
      </c>
      <c r="G954" s="22" t="str">
        <f>IF(OR($A954="",$B954="",$C954=""),"",C954*'MPTO_working_3-way'!$I953)</f>
        <v/>
      </c>
      <c r="H954" s="17" t="str">
        <f>IF(OR($A954="",$B954="",$C954=""),"",'MPTO_working_3-way'!E953)</f>
        <v/>
      </c>
      <c r="I954" s="21" t="str">
        <f>IF(OR($A954="",$B954="",$C954=""),"",'MPTO_working_3-way'!F953)</f>
        <v/>
      </c>
      <c r="J954" s="22" t="str">
        <f>IF(OR($A954="",$B954="",$C954=""),"",'MPTO_working_3-way'!G953)</f>
        <v/>
      </c>
      <c r="K954" s="17" t="str">
        <f>IF(OR($A954="",$B954="",$C954=""),"",'OddsRatio_working_3-way'!H953)</f>
        <v/>
      </c>
      <c r="L954" s="21" t="str">
        <f>IF(OR($A954="",$B954="",$C954=""),"",'OddsRatio_working_3-way'!I953)</f>
        <v/>
      </c>
      <c r="M954" s="22" t="str">
        <f>IF(OR($A954="",$B954="",$C954=""),"",'OddsRatio_working_3-way'!J953)</f>
        <v/>
      </c>
      <c r="N954" s="17" t="str">
        <f>IF('Log_working_3-way'!$D953="","",A954^('Log_working_3-way'!$D953))</f>
        <v/>
      </c>
      <c r="O954" s="21" t="str">
        <f>IF('Log_working_3-way'!$D953="","",B954^('Log_working_3-way'!$D953))</f>
        <v/>
      </c>
      <c r="P954" s="22" t="str">
        <f>IF('Log_working_3-way'!$D953="","",C954^('Log_working_3-way'!$D953))</f>
        <v/>
      </c>
    </row>
    <row r="955" spans="4:16">
      <c r="D955" s="20" t="str">
        <f t="shared" si="14"/>
        <v/>
      </c>
      <c r="E955" s="17" t="str">
        <f>IF(OR($A955="",$B955="",$C955=""),"",A955*'MPTO_working_3-way'!$I954)</f>
        <v/>
      </c>
      <c r="F955" s="21" t="str">
        <f>IF(OR($A955="",$B955="",$C955=""),"",B955*'MPTO_working_3-way'!$I954)</f>
        <v/>
      </c>
      <c r="G955" s="22" t="str">
        <f>IF(OR($A955="",$B955="",$C955=""),"",C955*'MPTO_working_3-way'!$I954)</f>
        <v/>
      </c>
      <c r="H955" s="17" t="str">
        <f>IF(OR($A955="",$B955="",$C955=""),"",'MPTO_working_3-way'!E954)</f>
        <v/>
      </c>
      <c r="I955" s="21" t="str">
        <f>IF(OR($A955="",$B955="",$C955=""),"",'MPTO_working_3-way'!F954)</f>
        <v/>
      </c>
      <c r="J955" s="22" t="str">
        <f>IF(OR($A955="",$B955="",$C955=""),"",'MPTO_working_3-way'!G954)</f>
        <v/>
      </c>
      <c r="K955" s="17" t="str">
        <f>IF(OR($A955="",$B955="",$C955=""),"",'OddsRatio_working_3-way'!H954)</f>
        <v/>
      </c>
      <c r="L955" s="21" t="str">
        <f>IF(OR($A955="",$B955="",$C955=""),"",'OddsRatio_working_3-way'!I954)</f>
        <v/>
      </c>
      <c r="M955" s="22" t="str">
        <f>IF(OR($A955="",$B955="",$C955=""),"",'OddsRatio_working_3-way'!J954)</f>
        <v/>
      </c>
      <c r="N955" s="17" t="str">
        <f>IF('Log_working_3-way'!$D954="","",A955^('Log_working_3-way'!$D954))</f>
        <v/>
      </c>
      <c r="O955" s="21" t="str">
        <f>IF('Log_working_3-way'!$D954="","",B955^('Log_working_3-way'!$D954))</f>
        <v/>
      </c>
      <c r="P955" s="22" t="str">
        <f>IF('Log_working_3-way'!$D954="","",C955^('Log_working_3-way'!$D954))</f>
        <v/>
      </c>
    </row>
    <row r="956" spans="4:16">
      <c r="D956" s="20" t="str">
        <f t="shared" si="14"/>
        <v/>
      </c>
      <c r="E956" s="17" t="str">
        <f>IF(OR($A956="",$B956="",$C956=""),"",A956*'MPTO_working_3-way'!$I955)</f>
        <v/>
      </c>
      <c r="F956" s="21" t="str">
        <f>IF(OR($A956="",$B956="",$C956=""),"",B956*'MPTO_working_3-way'!$I955)</f>
        <v/>
      </c>
      <c r="G956" s="22" t="str">
        <f>IF(OR($A956="",$B956="",$C956=""),"",C956*'MPTO_working_3-way'!$I955)</f>
        <v/>
      </c>
      <c r="H956" s="17" t="str">
        <f>IF(OR($A956="",$B956="",$C956=""),"",'MPTO_working_3-way'!E955)</f>
        <v/>
      </c>
      <c r="I956" s="21" t="str">
        <f>IF(OR($A956="",$B956="",$C956=""),"",'MPTO_working_3-way'!F955)</f>
        <v/>
      </c>
      <c r="J956" s="22" t="str">
        <f>IF(OR($A956="",$B956="",$C956=""),"",'MPTO_working_3-way'!G955)</f>
        <v/>
      </c>
      <c r="K956" s="17" t="str">
        <f>IF(OR($A956="",$B956="",$C956=""),"",'OddsRatio_working_3-way'!H955)</f>
        <v/>
      </c>
      <c r="L956" s="21" t="str">
        <f>IF(OR($A956="",$B956="",$C956=""),"",'OddsRatio_working_3-way'!I955)</f>
        <v/>
      </c>
      <c r="M956" s="22" t="str">
        <f>IF(OR($A956="",$B956="",$C956=""),"",'OddsRatio_working_3-way'!J955)</f>
        <v/>
      </c>
      <c r="N956" s="17" t="str">
        <f>IF('Log_working_3-way'!$D955="","",A956^('Log_working_3-way'!$D955))</f>
        <v/>
      </c>
      <c r="O956" s="21" t="str">
        <f>IF('Log_working_3-way'!$D955="","",B956^('Log_working_3-way'!$D955))</f>
        <v/>
      </c>
      <c r="P956" s="22" t="str">
        <f>IF('Log_working_3-way'!$D955="","",C956^('Log_working_3-way'!$D955))</f>
        <v/>
      </c>
    </row>
    <row r="957" spans="4:16">
      <c r="D957" s="20" t="str">
        <f t="shared" si="14"/>
        <v/>
      </c>
      <c r="E957" s="17" t="str">
        <f>IF(OR($A957="",$B957="",$C957=""),"",A957*'MPTO_working_3-way'!$I956)</f>
        <v/>
      </c>
      <c r="F957" s="21" t="str">
        <f>IF(OR($A957="",$B957="",$C957=""),"",B957*'MPTO_working_3-way'!$I956)</f>
        <v/>
      </c>
      <c r="G957" s="22" t="str">
        <f>IF(OR($A957="",$B957="",$C957=""),"",C957*'MPTO_working_3-way'!$I956)</f>
        <v/>
      </c>
      <c r="H957" s="17" t="str">
        <f>IF(OR($A957="",$B957="",$C957=""),"",'MPTO_working_3-way'!E956)</f>
        <v/>
      </c>
      <c r="I957" s="21" t="str">
        <f>IF(OR($A957="",$B957="",$C957=""),"",'MPTO_working_3-way'!F956)</f>
        <v/>
      </c>
      <c r="J957" s="22" t="str">
        <f>IF(OR($A957="",$B957="",$C957=""),"",'MPTO_working_3-way'!G956)</f>
        <v/>
      </c>
      <c r="K957" s="17" t="str">
        <f>IF(OR($A957="",$B957="",$C957=""),"",'OddsRatio_working_3-way'!H956)</f>
        <v/>
      </c>
      <c r="L957" s="21" t="str">
        <f>IF(OR($A957="",$B957="",$C957=""),"",'OddsRatio_working_3-way'!I956)</f>
        <v/>
      </c>
      <c r="M957" s="22" t="str">
        <f>IF(OR($A957="",$B957="",$C957=""),"",'OddsRatio_working_3-way'!J956)</f>
        <v/>
      </c>
      <c r="N957" s="17" t="str">
        <f>IF('Log_working_3-way'!$D956="","",A957^('Log_working_3-way'!$D956))</f>
        <v/>
      </c>
      <c r="O957" s="21" t="str">
        <f>IF('Log_working_3-way'!$D956="","",B957^('Log_working_3-way'!$D956))</f>
        <v/>
      </c>
      <c r="P957" s="22" t="str">
        <f>IF('Log_working_3-way'!$D956="","",C957^('Log_working_3-way'!$D956))</f>
        <v/>
      </c>
    </row>
    <row r="958" spans="4:16">
      <c r="D958" s="20" t="str">
        <f t="shared" si="14"/>
        <v/>
      </c>
      <c r="E958" s="17" t="str">
        <f>IF(OR($A958="",$B958="",$C958=""),"",A958*'MPTO_working_3-way'!$I957)</f>
        <v/>
      </c>
      <c r="F958" s="21" t="str">
        <f>IF(OR($A958="",$B958="",$C958=""),"",B958*'MPTO_working_3-way'!$I957)</f>
        <v/>
      </c>
      <c r="G958" s="22" t="str">
        <f>IF(OR($A958="",$B958="",$C958=""),"",C958*'MPTO_working_3-way'!$I957)</f>
        <v/>
      </c>
      <c r="H958" s="17" t="str">
        <f>IF(OR($A958="",$B958="",$C958=""),"",'MPTO_working_3-way'!E957)</f>
        <v/>
      </c>
      <c r="I958" s="21" t="str">
        <f>IF(OR($A958="",$B958="",$C958=""),"",'MPTO_working_3-way'!F957)</f>
        <v/>
      </c>
      <c r="J958" s="22" t="str">
        <f>IF(OR($A958="",$B958="",$C958=""),"",'MPTO_working_3-way'!G957)</f>
        <v/>
      </c>
      <c r="K958" s="17" t="str">
        <f>IF(OR($A958="",$B958="",$C958=""),"",'OddsRatio_working_3-way'!H957)</f>
        <v/>
      </c>
      <c r="L958" s="21" t="str">
        <f>IF(OR($A958="",$B958="",$C958=""),"",'OddsRatio_working_3-way'!I957)</f>
        <v/>
      </c>
      <c r="M958" s="22" t="str">
        <f>IF(OR($A958="",$B958="",$C958=""),"",'OddsRatio_working_3-way'!J957)</f>
        <v/>
      </c>
      <c r="N958" s="17" t="str">
        <f>IF('Log_working_3-way'!$D957="","",A958^('Log_working_3-way'!$D957))</f>
        <v/>
      </c>
      <c r="O958" s="21" t="str">
        <f>IF('Log_working_3-way'!$D957="","",B958^('Log_working_3-way'!$D957))</f>
        <v/>
      </c>
      <c r="P958" s="22" t="str">
        <f>IF('Log_working_3-way'!$D957="","",C958^('Log_working_3-way'!$D957))</f>
        <v/>
      </c>
    </row>
    <row r="959" spans="4:16">
      <c r="D959" s="20" t="str">
        <f t="shared" si="14"/>
        <v/>
      </c>
      <c r="E959" s="17" t="str">
        <f>IF(OR($A959="",$B959="",$C959=""),"",A959*'MPTO_working_3-way'!$I958)</f>
        <v/>
      </c>
      <c r="F959" s="21" t="str">
        <f>IF(OR($A959="",$B959="",$C959=""),"",B959*'MPTO_working_3-way'!$I958)</f>
        <v/>
      </c>
      <c r="G959" s="22" t="str">
        <f>IF(OR($A959="",$B959="",$C959=""),"",C959*'MPTO_working_3-way'!$I958)</f>
        <v/>
      </c>
      <c r="H959" s="17" t="str">
        <f>IF(OR($A959="",$B959="",$C959=""),"",'MPTO_working_3-way'!E958)</f>
        <v/>
      </c>
      <c r="I959" s="21" t="str">
        <f>IF(OR($A959="",$B959="",$C959=""),"",'MPTO_working_3-way'!F958)</f>
        <v/>
      </c>
      <c r="J959" s="22" t="str">
        <f>IF(OR($A959="",$B959="",$C959=""),"",'MPTO_working_3-way'!G958)</f>
        <v/>
      </c>
      <c r="K959" s="17" t="str">
        <f>IF(OR($A959="",$B959="",$C959=""),"",'OddsRatio_working_3-way'!H958)</f>
        <v/>
      </c>
      <c r="L959" s="21" t="str">
        <f>IF(OR($A959="",$B959="",$C959=""),"",'OddsRatio_working_3-way'!I958)</f>
        <v/>
      </c>
      <c r="M959" s="22" t="str">
        <f>IF(OR($A959="",$B959="",$C959=""),"",'OddsRatio_working_3-way'!J958)</f>
        <v/>
      </c>
      <c r="N959" s="17" t="str">
        <f>IF('Log_working_3-way'!$D958="","",A959^('Log_working_3-way'!$D958))</f>
        <v/>
      </c>
      <c r="O959" s="21" t="str">
        <f>IF('Log_working_3-way'!$D958="","",B959^('Log_working_3-way'!$D958))</f>
        <v/>
      </c>
      <c r="P959" s="22" t="str">
        <f>IF('Log_working_3-way'!$D958="","",C959^('Log_working_3-way'!$D958))</f>
        <v/>
      </c>
    </row>
    <row r="960" spans="4:16">
      <c r="D960" s="20" t="str">
        <f t="shared" si="14"/>
        <v/>
      </c>
      <c r="E960" s="17" t="str">
        <f>IF(OR($A960="",$B960="",$C960=""),"",A960*'MPTO_working_3-way'!$I959)</f>
        <v/>
      </c>
      <c r="F960" s="21" t="str">
        <f>IF(OR($A960="",$B960="",$C960=""),"",B960*'MPTO_working_3-way'!$I959)</f>
        <v/>
      </c>
      <c r="G960" s="22" t="str">
        <f>IF(OR($A960="",$B960="",$C960=""),"",C960*'MPTO_working_3-way'!$I959)</f>
        <v/>
      </c>
      <c r="H960" s="17" t="str">
        <f>IF(OR($A960="",$B960="",$C960=""),"",'MPTO_working_3-way'!E959)</f>
        <v/>
      </c>
      <c r="I960" s="21" t="str">
        <f>IF(OR($A960="",$B960="",$C960=""),"",'MPTO_working_3-way'!F959)</f>
        <v/>
      </c>
      <c r="J960" s="22" t="str">
        <f>IF(OR($A960="",$B960="",$C960=""),"",'MPTO_working_3-way'!G959)</f>
        <v/>
      </c>
      <c r="K960" s="17" t="str">
        <f>IF(OR($A960="",$B960="",$C960=""),"",'OddsRatio_working_3-way'!H959)</f>
        <v/>
      </c>
      <c r="L960" s="21" t="str">
        <f>IF(OR($A960="",$B960="",$C960=""),"",'OddsRatio_working_3-way'!I959)</f>
        <v/>
      </c>
      <c r="M960" s="22" t="str">
        <f>IF(OR($A960="",$B960="",$C960=""),"",'OddsRatio_working_3-way'!J959)</f>
        <v/>
      </c>
      <c r="N960" s="17" t="str">
        <f>IF('Log_working_3-way'!$D959="","",A960^('Log_working_3-way'!$D959))</f>
        <v/>
      </c>
      <c r="O960" s="21" t="str">
        <f>IF('Log_working_3-way'!$D959="","",B960^('Log_working_3-way'!$D959))</f>
        <v/>
      </c>
      <c r="P960" s="22" t="str">
        <f>IF('Log_working_3-way'!$D959="","",C960^('Log_working_3-way'!$D959))</f>
        <v/>
      </c>
    </row>
    <row r="961" spans="4:16">
      <c r="D961" s="20" t="str">
        <f t="shared" si="14"/>
        <v/>
      </c>
      <c r="E961" s="17" t="str">
        <f>IF(OR($A961="",$B961="",$C961=""),"",A961*'MPTO_working_3-way'!$I960)</f>
        <v/>
      </c>
      <c r="F961" s="21" t="str">
        <f>IF(OR($A961="",$B961="",$C961=""),"",B961*'MPTO_working_3-way'!$I960)</f>
        <v/>
      </c>
      <c r="G961" s="22" t="str">
        <f>IF(OR($A961="",$B961="",$C961=""),"",C961*'MPTO_working_3-way'!$I960)</f>
        <v/>
      </c>
      <c r="H961" s="17" t="str">
        <f>IF(OR($A961="",$B961="",$C961=""),"",'MPTO_working_3-way'!E960)</f>
        <v/>
      </c>
      <c r="I961" s="21" t="str">
        <f>IF(OR($A961="",$B961="",$C961=""),"",'MPTO_working_3-way'!F960)</f>
        <v/>
      </c>
      <c r="J961" s="22" t="str">
        <f>IF(OR($A961="",$B961="",$C961=""),"",'MPTO_working_3-way'!G960)</f>
        <v/>
      </c>
      <c r="K961" s="17" t="str">
        <f>IF(OR($A961="",$B961="",$C961=""),"",'OddsRatio_working_3-way'!H960)</f>
        <v/>
      </c>
      <c r="L961" s="21" t="str">
        <f>IF(OR($A961="",$B961="",$C961=""),"",'OddsRatio_working_3-way'!I960)</f>
        <v/>
      </c>
      <c r="M961" s="22" t="str">
        <f>IF(OR($A961="",$B961="",$C961=""),"",'OddsRatio_working_3-way'!J960)</f>
        <v/>
      </c>
      <c r="N961" s="17" t="str">
        <f>IF('Log_working_3-way'!$D960="","",A961^('Log_working_3-way'!$D960))</f>
        <v/>
      </c>
      <c r="O961" s="21" t="str">
        <f>IF('Log_working_3-way'!$D960="","",B961^('Log_working_3-way'!$D960))</f>
        <v/>
      </c>
      <c r="P961" s="22" t="str">
        <f>IF('Log_working_3-way'!$D960="","",C961^('Log_working_3-way'!$D960))</f>
        <v/>
      </c>
    </row>
    <row r="962" spans="4:16">
      <c r="D962" s="20" t="str">
        <f t="shared" si="14"/>
        <v/>
      </c>
      <c r="E962" s="17" t="str">
        <f>IF(OR($A962="",$B962="",$C962=""),"",A962*'MPTO_working_3-way'!$I961)</f>
        <v/>
      </c>
      <c r="F962" s="21" t="str">
        <f>IF(OR($A962="",$B962="",$C962=""),"",B962*'MPTO_working_3-way'!$I961)</f>
        <v/>
      </c>
      <c r="G962" s="22" t="str">
        <f>IF(OR($A962="",$B962="",$C962=""),"",C962*'MPTO_working_3-way'!$I961)</f>
        <v/>
      </c>
      <c r="H962" s="17" t="str">
        <f>IF(OR($A962="",$B962="",$C962=""),"",'MPTO_working_3-way'!E961)</f>
        <v/>
      </c>
      <c r="I962" s="21" t="str">
        <f>IF(OR($A962="",$B962="",$C962=""),"",'MPTO_working_3-way'!F961)</f>
        <v/>
      </c>
      <c r="J962" s="22" t="str">
        <f>IF(OR($A962="",$B962="",$C962=""),"",'MPTO_working_3-way'!G961)</f>
        <v/>
      </c>
      <c r="K962" s="17" t="str">
        <f>IF(OR($A962="",$B962="",$C962=""),"",'OddsRatio_working_3-way'!H961)</f>
        <v/>
      </c>
      <c r="L962" s="21" t="str">
        <f>IF(OR($A962="",$B962="",$C962=""),"",'OddsRatio_working_3-way'!I961)</f>
        <v/>
      </c>
      <c r="M962" s="22" t="str">
        <f>IF(OR($A962="",$B962="",$C962=""),"",'OddsRatio_working_3-way'!J961)</f>
        <v/>
      </c>
      <c r="N962" s="17" t="str">
        <f>IF('Log_working_3-way'!$D961="","",A962^('Log_working_3-way'!$D961))</f>
        <v/>
      </c>
      <c r="O962" s="21" t="str">
        <f>IF('Log_working_3-way'!$D961="","",B962^('Log_working_3-way'!$D961))</f>
        <v/>
      </c>
      <c r="P962" s="22" t="str">
        <f>IF('Log_working_3-way'!$D961="","",C962^('Log_working_3-way'!$D961))</f>
        <v/>
      </c>
    </row>
    <row r="963" spans="4:16">
      <c r="D963" s="20" t="str">
        <f t="shared" si="14"/>
        <v/>
      </c>
      <c r="E963" s="17" t="str">
        <f>IF(OR($A963="",$B963="",$C963=""),"",A963*'MPTO_working_3-way'!$I962)</f>
        <v/>
      </c>
      <c r="F963" s="21" t="str">
        <f>IF(OR($A963="",$B963="",$C963=""),"",B963*'MPTO_working_3-way'!$I962)</f>
        <v/>
      </c>
      <c r="G963" s="22" t="str">
        <f>IF(OR($A963="",$B963="",$C963=""),"",C963*'MPTO_working_3-way'!$I962)</f>
        <v/>
      </c>
      <c r="H963" s="17" t="str">
        <f>IF(OR($A963="",$B963="",$C963=""),"",'MPTO_working_3-way'!E962)</f>
        <v/>
      </c>
      <c r="I963" s="21" t="str">
        <f>IF(OR($A963="",$B963="",$C963=""),"",'MPTO_working_3-way'!F962)</f>
        <v/>
      </c>
      <c r="J963" s="22" t="str">
        <f>IF(OR($A963="",$B963="",$C963=""),"",'MPTO_working_3-way'!G962)</f>
        <v/>
      </c>
      <c r="K963" s="17" t="str">
        <f>IF(OR($A963="",$B963="",$C963=""),"",'OddsRatio_working_3-way'!H962)</f>
        <v/>
      </c>
      <c r="L963" s="21" t="str">
        <f>IF(OR($A963="",$B963="",$C963=""),"",'OddsRatio_working_3-way'!I962)</f>
        <v/>
      </c>
      <c r="M963" s="22" t="str">
        <f>IF(OR($A963="",$B963="",$C963=""),"",'OddsRatio_working_3-way'!J962)</f>
        <v/>
      </c>
      <c r="N963" s="17" t="str">
        <f>IF('Log_working_3-way'!$D962="","",A963^('Log_working_3-way'!$D962))</f>
        <v/>
      </c>
      <c r="O963" s="21" t="str">
        <f>IF('Log_working_3-way'!$D962="","",B963^('Log_working_3-way'!$D962))</f>
        <v/>
      </c>
      <c r="P963" s="22" t="str">
        <f>IF('Log_working_3-way'!$D962="","",C963^('Log_working_3-way'!$D962))</f>
        <v/>
      </c>
    </row>
    <row r="964" spans="4:16">
      <c r="D964" s="20" t="str">
        <f t="shared" si="14"/>
        <v/>
      </c>
      <c r="E964" s="17" t="str">
        <f>IF(OR($A964="",$B964="",$C964=""),"",A964*'MPTO_working_3-way'!$I963)</f>
        <v/>
      </c>
      <c r="F964" s="21" t="str">
        <f>IF(OR($A964="",$B964="",$C964=""),"",B964*'MPTO_working_3-way'!$I963)</f>
        <v/>
      </c>
      <c r="G964" s="22" t="str">
        <f>IF(OR($A964="",$B964="",$C964=""),"",C964*'MPTO_working_3-way'!$I963)</f>
        <v/>
      </c>
      <c r="H964" s="17" t="str">
        <f>IF(OR($A964="",$B964="",$C964=""),"",'MPTO_working_3-way'!E963)</f>
        <v/>
      </c>
      <c r="I964" s="21" t="str">
        <f>IF(OR($A964="",$B964="",$C964=""),"",'MPTO_working_3-way'!F963)</f>
        <v/>
      </c>
      <c r="J964" s="22" t="str">
        <f>IF(OR($A964="",$B964="",$C964=""),"",'MPTO_working_3-way'!G963)</f>
        <v/>
      </c>
      <c r="K964" s="17" t="str">
        <f>IF(OR($A964="",$B964="",$C964=""),"",'OddsRatio_working_3-way'!H963)</f>
        <v/>
      </c>
      <c r="L964" s="21" t="str">
        <f>IF(OR($A964="",$B964="",$C964=""),"",'OddsRatio_working_3-way'!I963)</f>
        <v/>
      </c>
      <c r="M964" s="22" t="str">
        <f>IF(OR($A964="",$B964="",$C964=""),"",'OddsRatio_working_3-way'!J963)</f>
        <v/>
      </c>
      <c r="N964" s="17" t="str">
        <f>IF('Log_working_3-way'!$D963="","",A964^('Log_working_3-way'!$D963))</f>
        <v/>
      </c>
      <c r="O964" s="21" t="str">
        <f>IF('Log_working_3-way'!$D963="","",B964^('Log_working_3-way'!$D963))</f>
        <v/>
      </c>
      <c r="P964" s="22" t="str">
        <f>IF('Log_working_3-way'!$D963="","",C964^('Log_working_3-way'!$D963))</f>
        <v/>
      </c>
    </row>
    <row r="965" spans="4:16">
      <c r="D965" s="20" t="str">
        <f t="shared" ref="D965:D1002" si="15">IF(OR($A965="",$B965="",$C965=""),"",(1/A965)+(1/B965)+(1/C965)-1)</f>
        <v/>
      </c>
      <c r="E965" s="17" t="str">
        <f>IF(OR($A965="",$B965="",$C965=""),"",A965*'MPTO_working_3-way'!$I964)</f>
        <v/>
      </c>
      <c r="F965" s="21" t="str">
        <f>IF(OR($A965="",$B965="",$C965=""),"",B965*'MPTO_working_3-way'!$I964)</f>
        <v/>
      </c>
      <c r="G965" s="22" t="str">
        <f>IF(OR($A965="",$B965="",$C965=""),"",C965*'MPTO_working_3-way'!$I964)</f>
        <v/>
      </c>
      <c r="H965" s="17" t="str">
        <f>IF(OR($A965="",$B965="",$C965=""),"",'MPTO_working_3-way'!E964)</f>
        <v/>
      </c>
      <c r="I965" s="21" t="str">
        <f>IF(OR($A965="",$B965="",$C965=""),"",'MPTO_working_3-way'!F964)</f>
        <v/>
      </c>
      <c r="J965" s="22" t="str">
        <f>IF(OR($A965="",$B965="",$C965=""),"",'MPTO_working_3-way'!G964)</f>
        <v/>
      </c>
      <c r="K965" s="17" t="str">
        <f>IF(OR($A965="",$B965="",$C965=""),"",'OddsRatio_working_3-way'!H964)</f>
        <v/>
      </c>
      <c r="L965" s="21" t="str">
        <f>IF(OR($A965="",$B965="",$C965=""),"",'OddsRatio_working_3-way'!I964)</f>
        <v/>
      </c>
      <c r="M965" s="22" t="str">
        <f>IF(OR($A965="",$B965="",$C965=""),"",'OddsRatio_working_3-way'!J964)</f>
        <v/>
      </c>
      <c r="N965" s="17" t="str">
        <f>IF('Log_working_3-way'!$D964="","",A965^('Log_working_3-way'!$D964))</f>
        <v/>
      </c>
      <c r="O965" s="21" t="str">
        <f>IF('Log_working_3-way'!$D964="","",B965^('Log_working_3-way'!$D964))</f>
        <v/>
      </c>
      <c r="P965" s="22" t="str">
        <f>IF('Log_working_3-way'!$D964="","",C965^('Log_working_3-way'!$D964))</f>
        <v/>
      </c>
    </row>
    <row r="966" spans="4:16">
      <c r="D966" s="20" t="str">
        <f t="shared" si="15"/>
        <v/>
      </c>
      <c r="E966" s="17" t="str">
        <f>IF(OR($A966="",$B966="",$C966=""),"",A966*'MPTO_working_3-way'!$I965)</f>
        <v/>
      </c>
      <c r="F966" s="21" t="str">
        <f>IF(OR($A966="",$B966="",$C966=""),"",B966*'MPTO_working_3-way'!$I965)</f>
        <v/>
      </c>
      <c r="G966" s="22" t="str">
        <f>IF(OR($A966="",$B966="",$C966=""),"",C966*'MPTO_working_3-way'!$I965)</f>
        <v/>
      </c>
      <c r="H966" s="17" t="str">
        <f>IF(OR($A966="",$B966="",$C966=""),"",'MPTO_working_3-way'!E965)</f>
        <v/>
      </c>
      <c r="I966" s="21" t="str">
        <f>IF(OR($A966="",$B966="",$C966=""),"",'MPTO_working_3-way'!F965)</f>
        <v/>
      </c>
      <c r="J966" s="22" t="str">
        <f>IF(OR($A966="",$B966="",$C966=""),"",'MPTO_working_3-way'!G965)</f>
        <v/>
      </c>
      <c r="K966" s="17" t="str">
        <f>IF(OR($A966="",$B966="",$C966=""),"",'OddsRatio_working_3-way'!H965)</f>
        <v/>
      </c>
      <c r="L966" s="21" t="str">
        <f>IF(OR($A966="",$B966="",$C966=""),"",'OddsRatio_working_3-way'!I965)</f>
        <v/>
      </c>
      <c r="M966" s="22" t="str">
        <f>IF(OR($A966="",$B966="",$C966=""),"",'OddsRatio_working_3-way'!J965)</f>
        <v/>
      </c>
      <c r="N966" s="17" t="str">
        <f>IF('Log_working_3-way'!$D965="","",A966^('Log_working_3-way'!$D965))</f>
        <v/>
      </c>
      <c r="O966" s="21" t="str">
        <f>IF('Log_working_3-way'!$D965="","",B966^('Log_working_3-way'!$D965))</f>
        <v/>
      </c>
      <c r="P966" s="22" t="str">
        <f>IF('Log_working_3-way'!$D965="","",C966^('Log_working_3-way'!$D965))</f>
        <v/>
      </c>
    </row>
    <row r="967" spans="4:16">
      <c r="D967" s="20" t="str">
        <f t="shared" si="15"/>
        <v/>
      </c>
      <c r="E967" s="17" t="str">
        <f>IF(OR($A967="",$B967="",$C967=""),"",A967*'MPTO_working_3-way'!$I966)</f>
        <v/>
      </c>
      <c r="F967" s="21" t="str">
        <f>IF(OR($A967="",$B967="",$C967=""),"",B967*'MPTO_working_3-way'!$I966)</f>
        <v/>
      </c>
      <c r="G967" s="22" t="str">
        <f>IF(OR($A967="",$B967="",$C967=""),"",C967*'MPTO_working_3-way'!$I966)</f>
        <v/>
      </c>
      <c r="H967" s="17" t="str">
        <f>IF(OR($A967="",$B967="",$C967=""),"",'MPTO_working_3-way'!E966)</f>
        <v/>
      </c>
      <c r="I967" s="21" t="str">
        <f>IF(OR($A967="",$B967="",$C967=""),"",'MPTO_working_3-way'!F966)</f>
        <v/>
      </c>
      <c r="J967" s="22" t="str">
        <f>IF(OR($A967="",$B967="",$C967=""),"",'MPTO_working_3-way'!G966)</f>
        <v/>
      </c>
      <c r="K967" s="17" t="str">
        <f>IF(OR($A967="",$B967="",$C967=""),"",'OddsRatio_working_3-way'!H966)</f>
        <v/>
      </c>
      <c r="L967" s="21" t="str">
        <f>IF(OR($A967="",$B967="",$C967=""),"",'OddsRatio_working_3-way'!I966)</f>
        <v/>
      </c>
      <c r="M967" s="22" t="str">
        <f>IF(OR($A967="",$B967="",$C967=""),"",'OddsRatio_working_3-way'!J966)</f>
        <v/>
      </c>
      <c r="N967" s="17" t="str">
        <f>IF('Log_working_3-way'!$D966="","",A967^('Log_working_3-way'!$D966))</f>
        <v/>
      </c>
      <c r="O967" s="21" t="str">
        <f>IF('Log_working_3-way'!$D966="","",B967^('Log_working_3-way'!$D966))</f>
        <v/>
      </c>
      <c r="P967" s="22" t="str">
        <f>IF('Log_working_3-way'!$D966="","",C967^('Log_working_3-way'!$D966))</f>
        <v/>
      </c>
    </row>
    <row r="968" spans="4:16">
      <c r="D968" s="20" t="str">
        <f t="shared" si="15"/>
        <v/>
      </c>
      <c r="E968" s="17" t="str">
        <f>IF(OR($A968="",$B968="",$C968=""),"",A968*'MPTO_working_3-way'!$I967)</f>
        <v/>
      </c>
      <c r="F968" s="21" t="str">
        <f>IF(OR($A968="",$B968="",$C968=""),"",B968*'MPTO_working_3-way'!$I967)</f>
        <v/>
      </c>
      <c r="G968" s="22" t="str">
        <f>IF(OR($A968="",$B968="",$C968=""),"",C968*'MPTO_working_3-way'!$I967)</f>
        <v/>
      </c>
      <c r="H968" s="17" t="str">
        <f>IF(OR($A968="",$B968="",$C968=""),"",'MPTO_working_3-way'!E967)</f>
        <v/>
      </c>
      <c r="I968" s="21" t="str">
        <f>IF(OR($A968="",$B968="",$C968=""),"",'MPTO_working_3-way'!F967)</f>
        <v/>
      </c>
      <c r="J968" s="22" t="str">
        <f>IF(OR($A968="",$B968="",$C968=""),"",'MPTO_working_3-way'!G967)</f>
        <v/>
      </c>
      <c r="K968" s="17" t="str">
        <f>IF(OR($A968="",$B968="",$C968=""),"",'OddsRatio_working_3-way'!H967)</f>
        <v/>
      </c>
      <c r="L968" s="21" t="str">
        <f>IF(OR($A968="",$B968="",$C968=""),"",'OddsRatio_working_3-way'!I967)</f>
        <v/>
      </c>
      <c r="M968" s="22" t="str">
        <f>IF(OR($A968="",$B968="",$C968=""),"",'OddsRatio_working_3-way'!J967)</f>
        <v/>
      </c>
      <c r="N968" s="17" t="str">
        <f>IF('Log_working_3-way'!$D967="","",A968^('Log_working_3-way'!$D967))</f>
        <v/>
      </c>
      <c r="O968" s="21" t="str">
        <f>IF('Log_working_3-way'!$D967="","",B968^('Log_working_3-way'!$D967))</f>
        <v/>
      </c>
      <c r="P968" s="22" t="str">
        <f>IF('Log_working_3-way'!$D967="","",C968^('Log_working_3-way'!$D967))</f>
        <v/>
      </c>
    </row>
    <row r="969" spans="4:16">
      <c r="D969" s="20" t="str">
        <f t="shared" si="15"/>
        <v/>
      </c>
      <c r="E969" s="17" t="str">
        <f>IF(OR($A969="",$B969="",$C969=""),"",A969*'MPTO_working_3-way'!$I968)</f>
        <v/>
      </c>
      <c r="F969" s="21" t="str">
        <f>IF(OR($A969="",$B969="",$C969=""),"",B969*'MPTO_working_3-way'!$I968)</f>
        <v/>
      </c>
      <c r="G969" s="22" t="str">
        <f>IF(OR($A969="",$B969="",$C969=""),"",C969*'MPTO_working_3-way'!$I968)</f>
        <v/>
      </c>
      <c r="H969" s="17" t="str">
        <f>IF(OR($A969="",$B969="",$C969=""),"",'MPTO_working_3-way'!E968)</f>
        <v/>
      </c>
      <c r="I969" s="21" t="str">
        <f>IF(OR($A969="",$B969="",$C969=""),"",'MPTO_working_3-way'!F968)</f>
        <v/>
      </c>
      <c r="J969" s="22" t="str">
        <f>IF(OR($A969="",$B969="",$C969=""),"",'MPTO_working_3-way'!G968)</f>
        <v/>
      </c>
      <c r="K969" s="17" t="str">
        <f>IF(OR($A969="",$B969="",$C969=""),"",'OddsRatio_working_3-way'!H968)</f>
        <v/>
      </c>
      <c r="L969" s="21" t="str">
        <f>IF(OR($A969="",$B969="",$C969=""),"",'OddsRatio_working_3-way'!I968)</f>
        <v/>
      </c>
      <c r="M969" s="22" t="str">
        <f>IF(OR($A969="",$B969="",$C969=""),"",'OddsRatio_working_3-way'!J968)</f>
        <v/>
      </c>
      <c r="N969" s="17" t="str">
        <f>IF('Log_working_3-way'!$D968="","",A969^('Log_working_3-way'!$D968))</f>
        <v/>
      </c>
      <c r="O969" s="21" t="str">
        <f>IF('Log_working_3-way'!$D968="","",B969^('Log_working_3-way'!$D968))</f>
        <v/>
      </c>
      <c r="P969" s="22" t="str">
        <f>IF('Log_working_3-way'!$D968="","",C969^('Log_working_3-way'!$D968))</f>
        <v/>
      </c>
    </row>
    <row r="970" spans="4:16">
      <c r="D970" s="20" t="str">
        <f t="shared" si="15"/>
        <v/>
      </c>
      <c r="E970" s="17" t="str">
        <f>IF(OR($A970="",$B970="",$C970=""),"",A970*'MPTO_working_3-way'!$I969)</f>
        <v/>
      </c>
      <c r="F970" s="21" t="str">
        <f>IF(OR($A970="",$B970="",$C970=""),"",B970*'MPTO_working_3-way'!$I969)</f>
        <v/>
      </c>
      <c r="G970" s="22" t="str">
        <f>IF(OR($A970="",$B970="",$C970=""),"",C970*'MPTO_working_3-way'!$I969)</f>
        <v/>
      </c>
      <c r="H970" s="17" t="str">
        <f>IF(OR($A970="",$B970="",$C970=""),"",'MPTO_working_3-way'!E969)</f>
        <v/>
      </c>
      <c r="I970" s="21" t="str">
        <f>IF(OR($A970="",$B970="",$C970=""),"",'MPTO_working_3-way'!F969)</f>
        <v/>
      </c>
      <c r="J970" s="22" t="str">
        <f>IF(OR($A970="",$B970="",$C970=""),"",'MPTO_working_3-way'!G969)</f>
        <v/>
      </c>
      <c r="K970" s="17" t="str">
        <f>IF(OR($A970="",$B970="",$C970=""),"",'OddsRatio_working_3-way'!H969)</f>
        <v/>
      </c>
      <c r="L970" s="21" t="str">
        <f>IF(OR($A970="",$B970="",$C970=""),"",'OddsRatio_working_3-way'!I969)</f>
        <v/>
      </c>
      <c r="M970" s="22" t="str">
        <f>IF(OR($A970="",$B970="",$C970=""),"",'OddsRatio_working_3-way'!J969)</f>
        <v/>
      </c>
      <c r="N970" s="17" t="str">
        <f>IF('Log_working_3-way'!$D969="","",A970^('Log_working_3-way'!$D969))</f>
        <v/>
      </c>
      <c r="O970" s="21" t="str">
        <f>IF('Log_working_3-way'!$D969="","",B970^('Log_working_3-way'!$D969))</f>
        <v/>
      </c>
      <c r="P970" s="22" t="str">
        <f>IF('Log_working_3-way'!$D969="","",C970^('Log_working_3-way'!$D969))</f>
        <v/>
      </c>
    </row>
    <row r="971" spans="4:16">
      <c r="D971" s="20" t="str">
        <f t="shared" si="15"/>
        <v/>
      </c>
      <c r="E971" s="17" t="str">
        <f>IF(OR($A971="",$B971="",$C971=""),"",A971*'MPTO_working_3-way'!$I970)</f>
        <v/>
      </c>
      <c r="F971" s="21" t="str">
        <f>IF(OR($A971="",$B971="",$C971=""),"",B971*'MPTO_working_3-way'!$I970)</f>
        <v/>
      </c>
      <c r="G971" s="22" t="str">
        <f>IF(OR($A971="",$B971="",$C971=""),"",C971*'MPTO_working_3-way'!$I970)</f>
        <v/>
      </c>
      <c r="H971" s="17" t="str">
        <f>IF(OR($A971="",$B971="",$C971=""),"",'MPTO_working_3-way'!E970)</f>
        <v/>
      </c>
      <c r="I971" s="21" t="str">
        <f>IF(OR($A971="",$B971="",$C971=""),"",'MPTO_working_3-way'!F970)</f>
        <v/>
      </c>
      <c r="J971" s="22" t="str">
        <f>IF(OR($A971="",$B971="",$C971=""),"",'MPTO_working_3-way'!G970)</f>
        <v/>
      </c>
      <c r="K971" s="17" t="str">
        <f>IF(OR($A971="",$B971="",$C971=""),"",'OddsRatio_working_3-way'!H970)</f>
        <v/>
      </c>
      <c r="L971" s="21" t="str">
        <f>IF(OR($A971="",$B971="",$C971=""),"",'OddsRatio_working_3-way'!I970)</f>
        <v/>
      </c>
      <c r="M971" s="22" t="str">
        <f>IF(OR($A971="",$B971="",$C971=""),"",'OddsRatio_working_3-way'!J970)</f>
        <v/>
      </c>
      <c r="N971" s="17" t="str">
        <f>IF('Log_working_3-way'!$D970="","",A971^('Log_working_3-way'!$D970))</f>
        <v/>
      </c>
      <c r="O971" s="21" t="str">
        <f>IF('Log_working_3-way'!$D970="","",B971^('Log_working_3-way'!$D970))</f>
        <v/>
      </c>
      <c r="P971" s="22" t="str">
        <f>IF('Log_working_3-way'!$D970="","",C971^('Log_working_3-way'!$D970))</f>
        <v/>
      </c>
    </row>
    <row r="972" spans="4:16">
      <c r="D972" s="20" t="str">
        <f t="shared" si="15"/>
        <v/>
      </c>
      <c r="E972" s="17" t="str">
        <f>IF(OR($A972="",$B972="",$C972=""),"",A972*'MPTO_working_3-way'!$I971)</f>
        <v/>
      </c>
      <c r="F972" s="21" t="str">
        <f>IF(OR($A972="",$B972="",$C972=""),"",B972*'MPTO_working_3-way'!$I971)</f>
        <v/>
      </c>
      <c r="G972" s="22" t="str">
        <f>IF(OR($A972="",$B972="",$C972=""),"",C972*'MPTO_working_3-way'!$I971)</f>
        <v/>
      </c>
      <c r="H972" s="17" t="str">
        <f>IF(OR($A972="",$B972="",$C972=""),"",'MPTO_working_3-way'!E971)</f>
        <v/>
      </c>
      <c r="I972" s="21" t="str">
        <f>IF(OR($A972="",$B972="",$C972=""),"",'MPTO_working_3-way'!F971)</f>
        <v/>
      </c>
      <c r="J972" s="22" t="str">
        <f>IF(OR($A972="",$B972="",$C972=""),"",'MPTO_working_3-way'!G971)</f>
        <v/>
      </c>
      <c r="K972" s="17" t="str">
        <f>IF(OR($A972="",$B972="",$C972=""),"",'OddsRatio_working_3-way'!H971)</f>
        <v/>
      </c>
      <c r="L972" s="21" t="str">
        <f>IF(OR($A972="",$B972="",$C972=""),"",'OddsRatio_working_3-way'!I971)</f>
        <v/>
      </c>
      <c r="M972" s="22" t="str">
        <f>IF(OR($A972="",$B972="",$C972=""),"",'OddsRatio_working_3-way'!J971)</f>
        <v/>
      </c>
      <c r="N972" s="17" t="str">
        <f>IF('Log_working_3-way'!$D971="","",A972^('Log_working_3-way'!$D971))</f>
        <v/>
      </c>
      <c r="O972" s="21" t="str">
        <f>IF('Log_working_3-way'!$D971="","",B972^('Log_working_3-way'!$D971))</f>
        <v/>
      </c>
      <c r="P972" s="22" t="str">
        <f>IF('Log_working_3-way'!$D971="","",C972^('Log_working_3-way'!$D971))</f>
        <v/>
      </c>
    </row>
    <row r="973" spans="4:16">
      <c r="D973" s="20" t="str">
        <f t="shared" si="15"/>
        <v/>
      </c>
      <c r="E973" s="17" t="str">
        <f>IF(OR($A973="",$B973="",$C973=""),"",A973*'MPTO_working_3-way'!$I972)</f>
        <v/>
      </c>
      <c r="F973" s="21" t="str">
        <f>IF(OR($A973="",$B973="",$C973=""),"",B973*'MPTO_working_3-way'!$I972)</f>
        <v/>
      </c>
      <c r="G973" s="22" t="str">
        <f>IF(OR($A973="",$B973="",$C973=""),"",C973*'MPTO_working_3-way'!$I972)</f>
        <v/>
      </c>
      <c r="H973" s="17" t="str">
        <f>IF(OR($A973="",$B973="",$C973=""),"",'MPTO_working_3-way'!E972)</f>
        <v/>
      </c>
      <c r="I973" s="21" t="str">
        <f>IF(OR($A973="",$B973="",$C973=""),"",'MPTO_working_3-way'!F972)</f>
        <v/>
      </c>
      <c r="J973" s="22" t="str">
        <f>IF(OR($A973="",$B973="",$C973=""),"",'MPTO_working_3-way'!G972)</f>
        <v/>
      </c>
      <c r="K973" s="17" t="str">
        <f>IF(OR($A973="",$B973="",$C973=""),"",'OddsRatio_working_3-way'!H972)</f>
        <v/>
      </c>
      <c r="L973" s="21" t="str">
        <f>IF(OR($A973="",$B973="",$C973=""),"",'OddsRatio_working_3-way'!I972)</f>
        <v/>
      </c>
      <c r="M973" s="22" t="str">
        <f>IF(OR($A973="",$B973="",$C973=""),"",'OddsRatio_working_3-way'!J972)</f>
        <v/>
      </c>
      <c r="N973" s="17" t="str">
        <f>IF('Log_working_3-way'!$D972="","",A973^('Log_working_3-way'!$D972))</f>
        <v/>
      </c>
      <c r="O973" s="21" t="str">
        <f>IF('Log_working_3-way'!$D972="","",B973^('Log_working_3-way'!$D972))</f>
        <v/>
      </c>
      <c r="P973" s="22" t="str">
        <f>IF('Log_working_3-way'!$D972="","",C973^('Log_working_3-way'!$D972))</f>
        <v/>
      </c>
    </row>
    <row r="974" spans="4:16">
      <c r="D974" s="20" t="str">
        <f t="shared" si="15"/>
        <v/>
      </c>
      <c r="E974" s="17" t="str">
        <f>IF(OR($A974="",$B974="",$C974=""),"",A974*'MPTO_working_3-way'!$I973)</f>
        <v/>
      </c>
      <c r="F974" s="21" t="str">
        <f>IF(OR($A974="",$B974="",$C974=""),"",B974*'MPTO_working_3-way'!$I973)</f>
        <v/>
      </c>
      <c r="G974" s="22" t="str">
        <f>IF(OR($A974="",$B974="",$C974=""),"",C974*'MPTO_working_3-way'!$I973)</f>
        <v/>
      </c>
      <c r="H974" s="17" t="str">
        <f>IF(OR($A974="",$B974="",$C974=""),"",'MPTO_working_3-way'!E973)</f>
        <v/>
      </c>
      <c r="I974" s="21" t="str">
        <f>IF(OR($A974="",$B974="",$C974=""),"",'MPTO_working_3-way'!F973)</f>
        <v/>
      </c>
      <c r="J974" s="22" t="str">
        <f>IF(OR($A974="",$B974="",$C974=""),"",'MPTO_working_3-way'!G973)</f>
        <v/>
      </c>
      <c r="K974" s="17" t="str">
        <f>IF(OR($A974="",$B974="",$C974=""),"",'OddsRatio_working_3-way'!H973)</f>
        <v/>
      </c>
      <c r="L974" s="21" t="str">
        <f>IF(OR($A974="",$B974="",$C974=""),"",'OddsRatio_working_3-way'!I973)</f>
        <v/>
      </c>
      <c r="M974" s="22" t="str">
        <f>IF(OR($A974="",$B974="",$C974=""),"",'OddsRatio_working_3-way'!J973)</f>
        <v/>
      </c>
      <c r="N974" s="17" t="str">
        <f>IF('Log_working_3-way'!$D973="","",A974^('Log_working_3-way'!$D973))</f>
        <v/>
      </c>
      <c r="O974" s="21" t="str">
        <f>IF('Log_working_3-way'!$D973="","",B974^('Log_working_3-way'!$D973))</f>
        <v/>
      </c>
      <c r="P974" s="22" t="str">
        <f>IF('Log_working_3-way'!$D973="","",C974^('Log_working_3-way'!$D973))</f>
        <v/>
      </c>
    </row>
    <row r="975" spans="4:16">
      <c r="D975" s="20" t="str">
        <f t="shared" si="15"/>
        <v/>
      </c>
      <c r="E975" s="17" t="str">
        <f>IF(OR($A975="",$B975="",$C975=""),"",A975*'MPTO_working_3-way'!$I974)</f>
        <v/>
      </c>
      <c r="F975" s="21" t="str">
        <f>IF(OR($A975="",$B975="",$C975=""),"",B975*'MPTO_working_3-way'!$I974)</f>
        <v/>
      </c>
      <c r="G975" s="22" t="str">
        <f>IF(OR($A975="",$B975="",$C975=""),"",C975*'MPTO_working_3-way'!$I974)</f>
        <v/>
      </c>
      <c r="H975" s="17" t="str">
        <f>IF(OR($A975="",$B975="",$C975=""),"",'MPTO_working_3-way'!E974)</f>
        <v/>
      </c>
      <c r="I975" s="21" t="str">
        <f>IF(OR($A975="",$B975="",$C975=""),"",'MPTO_working_3-way'!F974)</f>
        <v/>
      </c>
      <c r="J975" s="22" t="str">
        <f>IF(OR($A975="",$B975="",$C975=""),"",'MPTO_working_3-way'!G974)</f>
        <v/>
      </c>
      <c r="K975" s="17" t="str">
        <f>IF(OR($A975="",$B975="",$C975=""),"",'OddsRatio_working_3-way'!H974)</f>
        <v/>
      </c>
      <c r="L975" s="21" t="str">
        <f>IF(OR($A975="",$B975="",$C975=""),"",'OddsRatio_working_3-way'!I974)</f>
        <v/>
      </c>
      <c r="M975" s="22" t="str">
        <f>IF(OR($A975="",$B975="",$C975=""),"",'OddsRatio_working_3-way'!J974)</f>
        <v/>
      </c>
      <c r="N975" s="17" t="str">
        <f>IF('Log_working_3-way'!$D974="","",A975^('Log_working_3-way'!$D974))</f>
        <v/>
      </c>
      <c r="O975" s="21" t="str">
        <f>IF('Log_working_3-way'!$D974="","",B975^('Log_working_3-way'!$D974))</f>
        <v/>
      </c>
      <c r="P975" s="22" t="str">
        <f>IF('Log_working_3-way'!$D974="","",C975^('Log_working_3-way'!$D974))</f>
        <v/>
      </c>
    </row>
    <row r="976" spans="4:16">
      <c r="D976" s="20" t="str">
        <f t="shared" si="15"/>
        <v/>
      </c>
      <c r="E976" s="17" t="str">
        <f>IF(OR($A976="",$B976="",$C976=""),"",A976*'MPTO_working_3-way'!$I975)</f>
        <v/>
      </c>
      <c r="F976" s="21" t="str">
        <f>IF(OR($A976="",$B976="",$C976=""),"",B976*'MPTO_working_3-way'!$I975)</f>
        <v/>
      </c>
      <c r="G976" s="22" t="str">
        <f>IF(OR($A976="",$B976="",$C976=""),"",C976*'MPTO_working_3-way'!$I975)</f>
        <v/>
      </c>
      <c r="H976" s="17" t="str">
        <f>IF(OR($A976="",$B976="",$C976=""),"",'MPTO_working_3-way'!E975)</f>
        <v/>
      </c>
      <c r="I976" s="21" t="str">
        <f>IF(OR($A976="",$B976="",$C976=""),"",'MPTO_working_3-way'!F975)</f>
        <v/>
      </c>
      <c r="J976" s="22" t="str">
        <f>IF(OR($A976="",$B976="",$C976=""),"",'MPTO_working_3-way'!G975)</f>
        <v/>
      </c>
      <c r="K976" s="17" t="str">
        <f>IF(OR($A976="",$B976="",$C976=""),"",'OddsRatio_working_3-way'!H975)</f>
        <v/>
      </c>
      <c r="L976" s="21" t="str">
        <f>IF(OR($A976="",$B976="",$C976=""),"",'OddsRatio_working_3-way'!I975)</f>
        <v/>
      </c>
      <c r="M976" s="22" t="str">
        <f>IF(OR($A976="",$B976="",$C976=""),"",'OddsRatio_working_3-way'!J975)</f>
        <v/>
      </c>
      <c r="N976" s="17" t="str">
        <f>IF('Log_working_3-way'!$D975="","",A976^('Log_working_3-way'!$D975))</f>
        <v/>
      </c>
      <c r="O976" s="21" t="str">
        <f>IF('Log_working_3-way'!$D975="","",B976^('Log_working_3-way'!$D975))</f>
        <v/>
      </c>
      <c r="P976" s="22" t="str">
        <f>IF('Log_working_3-way'!$D975="","",C976^('Log_working_3-way'!$D975))</f>
        <v/>
      </c>
    </row>
    <row r="977" spans="4:16">
      <c r="D977" s="20" t="str">
        <f t="shared" si="15"/>
        <v/>
      </c>
      <c r="E977" s="17" t="str">
        <f>IF(OR($A977="",$B977="",$C977=""),"",A977*'MPTO_working_3-way'!$I976)</f>
        <v/>
      </c>
      <c r="F977" s="21" t="str">
        <f>IF(OR($A977="",$B977="",$C977=""),"",B977*'MPTO_working_3-way'!$I976)</f>
        <v/>
      </c>
      <c r="G977" s="22" t="str">
        <f>IF(OR($A977="",$B977="",$C977=""),"",C977*'MPTO_working_3-way'!$I976)</f>
        <v/>
      </c>
      <c r="H977" s="17" t="str">
        <f>IF(OR($A977="",$B977="",$C977=""),"",'MPTO_working_3-way'!E976)</f>
        <v/>
      </c>
      <c r="I977" s="21" t="str">
        <f>IF(OR($A977="",$B977="",$C977=""),"",'MPTO_working_3-way'!F976)</f>
        <v/>
      </c>
      <c r="J977" s="22" t="str">
        <f>IF(OR($A977="",$B977="",$C977=""),"",'MPTO_working_3-way'!G976)</f>
        <v/>
      </c>
      <c r="K977" s="17" t="str">
        <f>IF(OR($A977="",$B977="",$C977=""),"",'OddsRatio_working_3-way'!H976)</f>
        <v/>
      </c>
      <c r="L977" s="21" t="str">
        <f>IF(OR($A977="",$B977="",$C977=""),"",'OddsRatio_working_3-way'!I976)</f>
        <v/>
      </c>
      <c r="M977" s="22" t="str">
        <f>IF(OR($A977="",$B977="",$C977=""),"",'OddsRatio_working_3-way'!J976)</f>
        <v/>
      </c>
      <c r="N977" s="17" t="str">
        <f>IF('Log_working_3-way'!$D976="","",A977^('Log_working_3-way'!$D976))</f>
        <v/>
      </c>
      <c r="O977" s="21" t="str">
        <f>IF('Log_working_3-way'!$D976="","",B977^('Log_working_3-way'!$D976))</f>
        <v/>
      </c>
      <c r="P977" s="22" t="str">
        <f>IF('Log_working_3-way'!$D976="","",C977^('Log_working_3-way'!$D976))</f>
        <v/>
      </c>
    </row>
    <row r="978" spans="4:16">
      <c r="D978" s="20" t="str">
        <f t="shared" si="15"/>
        <v/>
      </c>
      <c r="E978" s="17" t="str">
        <f>IF(OR($A978="",$B978="",$C978=""),"",A978*'MPTO_working_3-way'!$I977)</f>
        <v/>
      </c>
      <c r="F978" s="21" t="str">
        <f>IF(OR($A978="",$B978="",$C978=""),"",B978*'MPTO_working_3-way'!$I977)</f>
        <v/>
      </c>
      <c r="G978" s="22" t="str">
        <f>IF(OR($A978="",$B978="",$C978=""),"",C978*'MPTO_working_3-way'!$I977)</f>
        <v/>
      </c>
      <c r="H978" s="17" t="str">
        <f>IF(OR($A978="",$B978="",$C978=""),"",'MPTO_working_3-way'!E977)</f>
        <v/>
      </c>
      <c r="I978" s="21" t="str">
        <f>IF(OR($A978="",$B978="",$C978=""),"",'MPTO_working_3-way'!F977)</f>
        <v/>
      </c>
      <c r="J978" s="22" t="str">
        <f>IF(OR($A978="",$B978="",$C978=""),"",'MPTO_working_3-way'!G977)</f>
        <v/>
      </c>
      <c r="K978" s="17" t="str">
        <f>IF(OR($A978="",$B978="",$C978=""),"",'OddsRatio_working_3-way'!H977)</f>
        <v/>
      </c>
      <c r="L978" s="21" t="str">
        <f>IF(OR($A978="",$B978="",$C978=""),"",'OddsRatio_working_3-way'!I977)</f>
        <v/>
      </c>
      <c r="M978" s="22" t="str">
        <f>IF(OR($A978="",$B978="",$C978=""),"",'OddsRatio_working_3-way'!J977)</f>
        <v/>
      </c>
      <c r="N978" s="17" t="str">
        <f>IF('Log_working_3-way'!$D977="","",A978^('Log_working_3-way'!$D977))</f>
        <v/>
      </c>
      <c r="O978" s="21" t="str">
        <f>IF('Log_working_3-way'!$D977="","",B978^('Log_working_3-way'!$D977))</f>
        <v/>
      </c>
      <c r="P978" s="22" t="str">
        <f>IF('Log_working_3-way'!$D977="","",C978^('Log_working_3-way'!$D977))</f>
        <v/>
      </c>
    </row>
    <row r="979" spans="4:16">
      <c r="D979" s="20" t="str">
        <f t="shared" si="15"/>
        <v/>
      </c>
      <c r="E979" s="17" t="str">
        <f>IF(OR($A979="",$B979="",$C979=""),"",A979*'MPTO_working_3-way'!$I978)</f>
        <v/>
      </c>
      <c r="F979" s="21" t="str">
        <f>IF(OR($A979="",$B979="",$C979=""),"",B979*'MPTO_working_3-way'!$I978)</f>
        <v/>
      </c>
      <c r="G979" s="22" t="str">
        <f>IF(OR($A979="",$B979="",$C979=""),"",C979*'MPTO_working_3-way'!$I978)</f>
        <v/>
      </c>
      <c r="H979" s="17" t="str">
        <f>IF(OR($A979="",$B979="",$C979=""),"",'MPTO_working_3-way'!E978)</f>
        <v/>
      </c>
      <c r="I979" s="21" t="str">
        <f>IF(OR($A979="",$B979="",$C979=""),"",'MPTO_working_3-way'!F978)</f>
        <v/>
      </c>
      <c r="J979" s="22" t="str">
        <f>IF(OR($A979="",$B979="",$C979=""),"",'MPTO_working_3-way'!G978)</f>
        <v/>
      </c>
      <c r="K979" s="17" t="str">
        <f>IF(OR($A979="",$B979="",$C979=""),"",'OddsRatio_working_3-way'!H978)</f>
        <v/>
      </c>
      <c r="L979" s="21" t="str">
        <f>IF(OR($A979="",$B979="",$C979=""),"",'OddsRatio_working_3-way'!I978)</f>
        <v/>
      </c>
      <c r="M979" s="22" t="str">
        <f>IF(OR($A979="",$B979="",$C979=""),"",'OddsRatio_working_3-way'!J978)</f>
        <v/>
      </c>
      <c r="N979" s="17" t="str">
        <f>IF('Log_working_3-way'!$D978="","",A979^('Log_working_3-way'!$D978))</f>
        <v/>
      </c>
      <c r="O979" s="21" t="str">
        <f>IF('Log_working_3-way'!$D978="","",B979^('Log_working_3-way'!$D978))</f>
        <v/>
      </c>
      <c r="P979" s="22" t="str">
        <f>IF('Log_working_3-way'!$D978="","",C979^('Log_working_3-way'!$D978))</f>
        <v/>
      </c>
    </row>
    <row r="980" spans="4:16">
      <c r="D980" s="20" t="str">
        <f t="shared" si="15"/>
        <v/>
      </c>
      <c r="E980" s="17" t="str">
        <f>IF(OR($A980="",$B980="",$C980=""),"",A980*'MPTO_working_3-way'!$I979)</f>
        <v/>
      </c>
      <c r="F980" s="21" t="str">
        <f>IF(OR($A980="",$B980="",$C980=""),"",B980*'MPTO_working_3-way'!$I979)</f>
        <v/>
      </c>
      <c r="G980" s="22" t="str">
        <f>IF(OR($A980="",$B980="",$C980=""),"",C980*'MPTO_working_3-way'!$I979)</f>
        <v/>
      </c>
      <c r="H980" s="17" t="str">
        <f>IF(OR($A980="",$B980="",$C980=""),"",'MPTO_working_3-way'!E979)</f>
        <v/>
      </c>
      <c r="I980" s="21" t="str">
        <f>IF(OR($A980="",$B980="",$C980=""),"",'MPTO_working_3-way'!F979)</f>
        <v/>
      </c>
      <c r="J980" s="22" t="str">
        <f>IF(OR($A980="",$B980="",$C980=""),"",'MPTO_working_3-way'!G979)</f>
        <v/>
      </c>
      <c r="K980" s="17" t="str">
        <f>IF(OR($A980="",$B980="",$C980=""),"",'OddsRatio_working_3-way'!H979)</f>
        <v/>
      </c>
      <c r="L980" s="21" t="str">
        <f>IF(OR($A980="",$B980="",$C980=""),"",'OddsRatio_working_3-way'!I979)</f>
        <v/>
      </c>
      <c r="M980" s="22" t="str">
        <f>IF(OR($A980="",$B980="",$C980=""),"",'OddsRatio_working_3-way'!J979)</f>
        <v/>
      </c>
      <c r="N980" s="17" t="str">
        <f>IF('Log_working_3-way'!$D979="","",A980^('Log_working_3-way'!$D979))</f>
        <v/>
      </c>
      <c r="O980" s="21" t="str">
        <f>IF('Log_working_3-way'!$D979="","",B980^('Log_working_3-way'!$D979))</f>
        <v/>
      </c>
      <c r="P980" s="22" t="str">
        <f>IF('Log_working_3-way'!$D979="","",C980^('Log_working_3-way'!$D979))</f>
        <v/>
      </c>
    </row>
    <row r="981" spans="4:16">
      <c r="D981" s="20" t="str">
        <f t="shared" si="15"/>
        <v/>
      </c>
      <c r="E981" s="17" t="str">
        <f>IF(OR($A981="",$B981="",$C981=""),"",A981*'MPTO_working_3-way'!$I980)</f>
        <v/>
      </c>
      <c r="F981" s="21" t="str">
        <f>IF(OR($A981="",$B981="",$C981=""),"",B981*'MPTO_working_3-way'!$I980)</f>
        <v/>
      </c>
      <c r="G981" s="22" t="str">
        <f>IF(OR($A981="",$B981="",$C981=""),"",C981*'MPTO_working_3-way'!$I980)</f>
        <v/>
      </c>
      <c r="H981" s="17" t="str">
        <f>IF(OR($A981="",$B981="",$C981=""),"",'MPTO_working_3-way'!E980)</f>
        <v/>
      </c>
      <c r="I981" s="21" t="str">
        <f>IF(OR($A981="",$B981="",$C981=""),"",'MPTO_working_3-way'!F980)</f>
        <v/>
      </c>
      <c r="J981" s="22" t="str">
        <f>IF(OR($A981="",$B981="",$C981=""),"",'MPTO_working_3-way'!G980)</f>
        <v/>
      </c>
      <c r="K981" s="17" t="str">
        <f>IF(OR($A981="",$B981="",$C981=""),"",'OddsRatio_working_3-way'!H980)</f>
        <v/>
      </c>
      <c r="L981" s="21" t="str">
        <f>IF(OR($A981="",$B981="",$C981=""),"",'OddsRatio_working_3-way'!I980)</f>
        <v/>
      </c>
      <c r="M981" s="22" t="str">
        <f>IF(OR($A981="",$B981="",$C981=""),"",'OddsRatio_working_3-way'!J980)</f>
        <v/>
      </c>
      <c r="N981" s="17" t="str">
        <f>IF('Log_working_3-way'!$D980="","",A981^('Log_working_3-way'!$D980))</f>
        <v/>
      </c>
      <c r="O981" s="21" t="str">
        <f>IF('Log_working_3-way'!$D980="","",B981^('Log_working_3-way'!$D980))</f>
        <v/>
      </c>
      <c r="P981" s="22" t="str">
        <f>IF('Log_working_3-way'!$D980="","",C981^('Log_working_3-way'!$D980))</f>
        <v/>
      </c>
    </row>
    <row r="982" spans="4:16">
      <c r="D982" s="20" t="str">
        <f t="shared" si="15"/>
        <v/>
      </c>
      <c r="E982" s="17" t="str">
        <f>IF(OR($A982="",$B982="",$C982=""),"",A982*'MPTO_working_3-way'!$I981)</f>
        <v/>
      </c>
      <c r="F982" s="21" t="str">
        <f>IF(OR($A982="",$B982="",$C982=""),"",B982*'MPTO_working_3-way'!$I981)</f>
        <v/>
      </c>
      <c r="G982" s="22" t="str">
        <f>IF(OR($A982="",$B982="",$C982=""),"",C982*'MPTO_working_3-way'!$I981)</f>
        <v/>
      </c>
      <c r="H982" s="17" t="str">
        <f>IF(OR($A982="",$B982="",$C982=""),"",'MPTO_working_3-way'!E981)</f>
        <v/>
      </c>
      <c r="I982" s="21" t="str">
        <f>IF(OR($A982="",$B982="",$C982=""),"",'MPTO_working_3-way'!F981)</f>
        <v/>
      </c>
      <c r="J982" s="22" t="str">
        <f>IF(OR($A982="",$B982="",$C982=""),"",'MPTO_working_3-way'!G981)</f>
        <v/>
      </c>
      <c r="K982" s="17" t="str">
        <f>IF(OR($A982="",$B982="",$C982=""),"",'OddsRatio_working_3-way'!H981)</f>
        <v/>
      </c>
      <c r="L982" s="21" t="str">
        <f>IF(OR($A982="",$B982="",$C982=""),"",'OddsRatio_working_3-way'!I981)</f>
        <v/>
      </c>
      <c r="M982" s="22" t="str">
        <f>IF(OR($A982="",$B982="",$C982=""),"",'OddsRatio_working_3-way'!J981)</f>
        <v/>
      </c>
      <c r="N982" s="17" t="str">
        <f>IF('Log_working_3-way'!$D981="","",A982^('Log_working_3-way'!$D981))</f>
        <v/>
      </c>
      <c r="O982" s="21" t="str">
        <f>IF('Log_working_3-way'!$D981="","",B982^('Log_working_3-way'!$D981))</f>
        <v/>
      </c>
      <c r="P982" s="22" t="str">
        <f>IF('Log_working_3-way'!$D981="","",C982^('Log_working_3-way'!$D981))</f>
        <v/>
      </c>
    </row>
    <row r="983" spans="4:16">
      <c r="D983" s="20" t="str">
        <f t="shared" si="15"/>
        <v/>
      </c>
      <c r="E983" s="17" t="str">
        <f>IF(OR($A983="",$B983="",$C983=""),"",A983*'MPTO_working_3-way'!$I982)</f>
        <v/>
      </c>
      <c r="F983" s="21" t="str">
        <f>IF(OR($A983="",$B983="",$C983=""),"",B983*'MPTO_working_3-way'!$I982)</f>
        <v/>
      </c>
      <c r="G983" s="22" t="str">
        <f>IF(OR($A983="",$B983="",$C983=""),"",C983*'MPTO_working_3-way'!$I982)</f>
        <v/>
      </c>
      <c r="H983" s="17" t="str">
        <f>IF(OR($A983="",$B983="",$C983=""),"",'MPTO_working_3-way'!E982)</f>
        <v/>
      </c>
      <c r="I983" s="21" t="str">
        <f>IF(OR($A983="",$B983="",$C983=""),"",'MPTO_working_3-way'!F982)</f>
        <v/>
      </c>
      <c r="J983" s="22" t="str">
        <f>IF(OR($A983="",$B983="",$C983=""),"",'MPTO_working_3-way'!G982)</f>
        <v/>
      </c>
      <c r="K983" s="17" t="str">
        <f>IF(OR($A983="",$B983="",$C983=""),"",'OddsRatio_working_3-way'!H982)</f>
        <v/>
      </c>
      <c r="L983" s="21" t="str">
        <f>IF(OR($A983="",$B983="",$C983=""),"",'OddsRatio_working_3-way'!I982)</f>
        <v/>
      </c>
      <c r="M983" s="22" t="str">
        <f>IF(OR($A983="",$B983="",$C983=""),"",'OddsRatio_working_3-way'!J982)</f>
        <v/>
      </c>
      <c r="N983" s="17" t="str">
        <f>IF('Log_working_3-way'!$D982="","",A983^('Log_working_3-way'!$D982))</f>
        <v/>
      </c>
      <c r="O983" s="21" t="str">
        <f>IF('Log_working_3-way'!$D982="","",B983^('Log_working_3-way'!$D982))</f>
        <v/>
      </c>
      <c r="P983" s="22" t="str">
        <f>IF('Log_working_3-way'!$D982="","",C983^('Log_working_3-way'!$D982))</f>
        <v/>
      </c>
    </row>
    <row r="984" spans="4:16">
      <c r="D984" s="20" t="str">
        <f t="shared" si="15"/>
        <v/>
      </c>
      <c r="E984" s="17" t="str">
        <f>IF(OR($A984="",$B984="",$C984=""),"",A984*'MPTO_working_3-way'!$I983)</f>
        <v/>
      </c>
      <c r="F984" s="21" t="str">
        <f>IF(OR($A984="",$B984="",$C984=""),"",B984*'MPTO_working_3-way'!$I983)</f>
        <v/>
      </c>
      <c r="G984" s="22" t="str">
        <f>IF(OR($A984="",$B984="",$C984=""),"",C984*'MPTO_working_3-way'!$I983)</f>
        <v/>
      </c>
      <c r="H984" s="17" t="str">
        <f>IF(OR($A984="",$B984="",$C984=""),"",'MPTO_working_3-way'!E983)</f>
        <v/>
      </c>
      <c r="I984" s="21" t="str">
        <f>IF(OR($A984="",$B984="",$C984=""),"",'MPTO_working_3-way'!F983)</f>
        <v/>
      </c>
      <c r="J984" s="22" t="str">
        <f>IF(OR($A984="",$B984="",$C984=""),"",'MPTO_working_3-way'!G983)</f>
        <v/>
      </c>
      <c r="K984" s="17" t="str">
        <f>IF(OR($A984="",$B984="",$C984=""),"",'OddsRatio_working_3-way'!H983)</f>
        <v/>
      </c>
      <c r="L984" s="21" t="str">
        <f>IF(OR($A984="",$B984="",$C984=""),"",'OddsRatio_working_3-way'!I983)</f>
        <v/>
      </c>
      <c r="M984" s="22" t="str">
        <f>IF(OR($A984="",$B984="",$C984=""),"",'OddsRatio_working_3-way'!J983)</f>
        <v/>
      </c>
      <c r="N984" s="17" t="str">
        <f>IF('Log_working_3-way'!$D983="","",A984^('Log_working_3-way'!$D983))</f>
        <v/>
      </c>
      <c r="O984" s="21" t="str">
        <f>IF('Log_working_3-way'!$D983="","",B984^('Log_working_3-way'!$D983))</f>
        <v/>
      </c>
      <c r="P984" s="22" t="str">
        <f>IF('Log_working_3-way'!$D983="","",C984^('Log_working_3-way'!$D983))</f>
        <v/>
      </c>
    </row>
    <row r="985" spans="4:16">
      <c r="D985" s="20" t="str">
        <f t="shared" si="15"/>
        <v/>
      </c>
      <c r="E985" s="17" t="str">
        <f>IF(OR($A985="",$B985="",$C985=""),"",A985*'MPTO_working_3-way'!$I984)</f>
        <v/>
      </c>
      <c r="F985" s="21" t="str">
        <f>IF(OR($A985="",$B985="",$C985=""),"",B985*'MPTO_working_3-way'!$I984)</f>
        <v/>
      </c>
      <c r="G985" s="22" t="str">
        <f>IF(OR($A985="",$B985="",$C985=""),"",C985*'MPTO_working_3-way'!$I984)</f>
        <v/>
      </c>
      <c r="H985" s="17" t="str">
        <f>IF(OR($A985="",$B985="",$C985=""),"",'MPTO_working_3-way'!E984)</f>
        <v/>
      </c>
      <c r="I985" s="21" t="str">
        <f>IF(OR($A985="",$B985="",$C985=""),"",'MPTO_working_3-way'!F984)</f>
        <v/>
      </c>
      <c r="J985" s="22" t="str">
        <f>IF(OR($A985="",$B985="",$C985=""),"",'MPTO_working_3-way'!G984)</f>
        <v/>
      </c>
      <c r="K985" s="17" t="str">
        <f>IF(OR($A985="",$B985="",$C985=""),"",'OddsRatio_working_3-way'!H984)</f>
        <v/>
      </c>
      <c r="L985" s="21" t="str">
        <f>IF(OR($A985="",$B985="",$C985=""),"",'OddsRatio_working_3-way'!I984)</f>
        <v/>
      </c>
      <c r="M985" s="22" t="str">
        <f>IF(OR($A985="",$B985="",$C985=""),"",'OddsRatio_working_3-way'!J984)</f>
        <v/>
      </c>
      <c r="N985" s="17" t="str">
        <f>IF('Log_working_3-way'!$D984="","",A985^('Log_working_3-way'!$D984))</f>
        <v/>
      </c>
      <c r="O985" s="21" t="str">
        <f>IF('Log_working_3-way'!$D984="","",B985^('Log_working_3-way'!$D984))</f>
        <v/>
      </c>
      <c r="P985" s="22" t="str">
        <f>IF('Log_working_3-way'!$D984="","",C985^('Log_working_3-way'!$D984))</f>
        <v/>
      </c>
    </row>
    <row r="986" spans="4:16">
      <c r="D986" s="20" t="str">
        <f t="shared" si="15"/>
        <v/>
      </c>
      <c r="E986" s="17" t="str">
        <f>IF(OR($A986="",$B986="",$C986=""),"",A986*'MPTO_working_3-way'!$I985)</f>
        <v/>
      </c>
      <c r="F986" s="21" t="str">
        <f>IF(OR($A986="",$B986="",$C986=""),"",B986*'MPTO_working_3-way'!$I985)</f>
        <v/>
      </c>
      <c r="G986" s="22" t="str">
        <f>IF(OR($A986="",$B986="",$C986=""),"",C986*'MPTO_working_3-way'!$I985)</f>
        <v/>
      </c>
      <c r="H986" s="17" t="str">
        <f>IF(OR($A986="",$B986="",$C986=""),"",'MPTO_working_3-way'!E985)</f>
        <v/>
      </c>
      <c r="I986" s="21" t="str">
        <f>IF(OR($A986="",$B986="",$C986=""),"",'MPTO_working_3-way'!F985)</f>
        <v/>
      </c>
      <c r="J986" s="22" t="str">
        <f>IF(OR($A986="",$B986="",$C986=""),"",'MPTO_working_3-way'!G985)</f>
        <v/>
      </c>
      <c r="K986" s="17" t="str">
        <f>IF(OR($A986="",$B986="",$C986=""),"",'OddsRatio_working_3-way'!H985)</f>
        <v/>
      </c>
      <c r="L986" s="21" t="str">
        <f>IF(OR($A986="",$B986="",$C986=""),"",'OddsRatio_working_3-way'!I985)</f>
        <v/>
      </c>
      <c r="M986" s="22" t="str">
        <f>IF(OR($A986="",$B986="",$C986=""),"",'OddsRatio_working_3-way'!J985)</f>
        <v/>
      </c>
      <c r="N986" s="17" t="str">
        <f>IF('Log_working_3-way'!$D985="","",A986^('Log_working_3-way'!$D985))</f>
        <v/>
      </c>
      <c r="O986" s="21" t="str">
        <f>IF('Log_working_3-way'!$D985="","",B986^('Log_working_3-way'!$D985))</f>
        <v/>
      </c>
      <c r="P986" s="22" t="str">
        <f>IF('Log_working_3-way'!$D985="","",C986^('Log_working_3-way'!$D985))</f>
        <v/>
      </c>
    </row>
    <row r="987" spans="4:16">
      <c r="D987" s="20" t="str">
        <f t="shared" si="15"/>
        <v/>
      </c>
      <c r="E987" s="17" t="str">
        <f>IF(OR($A987="",$B987="",$C987=""),"",A987*'MPTO_working_3-way'!$I986)</f>
        <v/>
      </c>
      <c r="F987" s="21" t="str">
        <f>IF(OR($A987="",$B987="",$C987=""),"",B987*'MPTO_working_3-way'!$I986)</f>
        <v/>
      </c>
      <c r="G987" s="22" t="str">
        <f>IF(OR($A987="",$B987="",$C987=""),"",C987*'MPTO_working_3-way'!$I986)</f>
        <v/>
      </c>
      <c r="H987" s="17" t="str">
        <f>IF(OR($A987="",$B987="",$C987=""),"",'MPTO_working_3-way'!E986)</f>
        <v/>
      </c>
      <c r="I987" s="21" t="str">
        <f>IF(OR($A987="",$B987="",$C987=""),"",'MPTO_working_3-way'!F986)</f>
        <v/>
      </c>
      <c r="J987" s="22" t="str">
        <f>IF(OR($A987="",$B987="",$C987=""),"",'MPTO_working_3-way'!G986)</f>
        <v/>
      </c>
      <c r="K987" s="17" t="str">
        <f>IF(OR($A987="",$B987="",$C987=""),"",'OddsRatio_working_3-way'!H986)</f>
        <v/>
      </c>
      <c r="L987" s="21" t="str">
        <f>IF(OR($A987="",$B987="",$C987=""),"",'OddsRatio_working_3-way'!I986)</f>
        <v/>
      </c>
      <c r="M987" s="22" t="str">
        <f>IF(OR($A987="",$B987="",$C987=""),"",'OddsRatio_working_3-way'!J986)</f>
        <v/>
      </c>
      <c r="N987" s="17" t="str">
        <f>IF('Log_working_3-way'!$D986="","",A987^('Log_working_3-way'!$D986))</f>
        <v/>
      </c>
      <c r="O987" s="21" t="str">
        <f>IF('Log_working_3-way'!$D986="","",B987^('Log_working_3-way'!$D986))</f>
        <v/>
      </c>
      <c r="P987" s="22" t="str">
        <f>IF('Log_working_3-way'!$D986="","",C987^('Log_working_3-way'!$D986))</f>
        <v/>
      </c>
    </row>
    <row r="988" spans="4:16">
      <c r="D988" s="20" t="str">
        <f t="shared" si="15"/>
        <v/>
      </c>
      <c r="E988" s="17" t="str">
        <f>IF(OR($A988="",$B988="",$C988=""),"",A988*'MPTO_working_3-way'!$I987)</f>
        <v/>
      </c>
      <c r="F988" s="21" t="str">
        <f>IF(OR($A988="",$B988="",$C988=""),"",B988*'MPTO_working_3-way'!$I987)</f>
        <v/>
      </c>
      <c r="G988" s="22" t="str">
        <f>IF(OR($A988="",$B988="",$C988=""),"",C988*'MPTO_working_3-way'!$I987)</f>
        <v/>
      </c>
      <c r="H988" s="17" t="str">
        <f>IF(OR($A988="",$B988="",$C988=""),"",'MPTO_working_3-way'!E987)</f>
        <v/>
      </c>
      <c r="I988" s="21" t="str">
        <f>IF(OR($A988="",$B988="",$C988=""),"",'MPTO_working_3-way'!F987)</f>
        <v/>
      </c>
      <c r="J988" s="22" t="str">
        <f>IF(OR($A988="",$B988="",$C988=""),"",'MPTO_working_3-way'!G987)</f>
        <v/>
      </c>
      <c r="K988" s="17" t="str">
        <f>IF(OR($A988="",$B988="",$C988=""),"",'OddsRatio_working_3-way'!H987)</f>
        <v/>
      </c>
      <c r="L988" s="21" t="str">
        <f>IF(OR($A988="",$B988="",$C988=""),"",'OddsRatio_working_3-way'!I987)</f>
        <v/>
      </c>
      <c r="M988" s="22" t="str">
        <f>IF(OR($A988="",$B988="",$C988=""),"",'OddsRatio_working_3-way'!J987)</f>
        <v/>
      </c>
      <c r="N988" s="17" t="str">
        <f>IF('Log_working_3-way'!$D987="","",A988^('Log_working_3-way'!$D987))</f>
        <v/>
      </c>
      <c r="O988" s="21" t="str">
        <f>IF('Log_working_3-way'!$D987="","",B988^('Log_working_3-way'!$D987))</f>
        <v/>
      </c>
      <c r="P988" s="22" t="str">
        <f>IF('Log_working_3-way'!$D987="","",C988^('Log_working_3-way'!$D987))</f>
        <v/>
      </c>
    </row>
    <row r="989" spans="4:16">
      <c r="D989" s="20" t="str">
        <f t="shared" si="15"/>
        <v/>
      </c>
      <c r="E989" s="17" t="str">
        <f>IF(OR($A989="",$B989="",$C989=""),"",A989*'MPTO_working_3-way'!$I988)</f>
        <v/>
      </c>
      <c r="F989" s="21" t="str">
        <f>IF(OR($A989="",$B989="",$C989=""),"",B989*'MPTO_working_3-way'!$I988)</f>
        <v/>
      </c>
      <c r="G989" s="22" t="str">
        <f>IF(OR($A989="",$B989="",$C989=""),"",C989*'MPTO_working_3-way'!$I988)</f>
        <v/>
      </c>
      <c r="H989" s="17" t="str">
        <f>IF(OR($A989="",$B989="",$C989=""),"",'MPTO_working_3-way'!E988)</f>
        <v/>
      </c>
      <c r="I989" s="21" t="str">
        <f>IF(OR($A989="",$B989="",$C989=""),"",'MPTO_working_3-way'!F988)</f>
        <v/>
      </c>
      <c r="J989" s="22" t="str">
        <f>IF(OR($A989="",$B989="",$C989=""),"",'MPTO_working_3-way'!G988)</f>
        <v/>
      </c>
      <c r="K989" s="17" t="str">
        <f>IF(OR($A989="",$B989="",$C989=""),"",'OddsRatio_working_3-way'!H988)</f>
        <v/>
      </c>
      <c r="L989" s="21" t="str">
        <f>IF(OR($A989="",$B989="",$C989=""),"",'OddsRatio_working_3-way'!I988)</f>
        <v/>
      </c>
      <c r="M989" s="22" t="str">
        <f>IF(OR($A989="",$B989="",$C989=""),"",'OddsRatio_working_3-way'!J988)</f>
        <v/>
      </c>
      <c r="N989" s="17" t="str">
        <f>IF('Log_working_3-way'!$D988="","",A989^('Log_working_3-way'!$D988))</f>
        <v/>
      </c>
      <c r="O989" s="21" t="str">
        <f>IF('Log_working_3-way'!$D988="","",B989^('Log_working_3-way'!$D988))</f>
        <v/>
      </c>
      <c r="P989" s="22" t="str">
        <f>IF('Log_working_3-way'!$D988="","",C989^('Log_working_3-way'!$D988))</f>
        <v/>
      </c>
    </row>
    <row r="990" spans="4:16">
      <c r="D990" s="20" t="str">
        <f t="shared" si="15"/>
        <v/>
      </c>
      <c r="E990" s="17" t="str">
        <f>IF(OR($A990="",$B990="",$C990=""),"",A990*'MPTO_working_3-way'!$I989)</f>
        <v/>
      </c>
      <c r="F990" s="21" t="str">
        <f>IF(OR($A990="",$B990="",$C990=""),"",B990*'MPTO_working_3-way'!$I989)</f>
        <v/>
      </c>
      <c r="G990" s="22" t="str">
        <f>IF(OR($A990="",$B990="",$C990=""),"",C990*'MPTO_working_3-way'!$I989)</f>
        <v/>
      </c>
      <c r="H990" s="17" t="str">
        <f>IF(OR($A990="",$B990="",$C990=""),"",'MPTO_working_3-way'!E989)</f>
        <v/>
      </c>
      <c r="I990" s="21" t="str">
        <f>IF(OR($A990="",$B990="",$C990=""),"",'MPTO_working_3-way'!F989)</f>
        <v/>
      </c>
      <c r="J990" s="22" t="str">
        <f>IF(OR($A990="",$B990="",$C990=""),"",'MPTO_working_3-way'!G989)</f>
        <v/>
      </c>
      <c r="K990" s="17" t="str">
        <f>IF(OR($A990="",$B990="",$C990=""),"",'OddsRatio_working_3-way'!H989)</f>
        <v/>
      </c>
      <c r="L990" s="21" t="str">
        <f>IF(OR($A990="",$B990="",$C990=""),"",'OddsRatio_working_3-way'!I989)</f>
        <v/>
      </c>
      <c r="M990" s="22" t="str">
        <f>IF(OR($A990="",$B990="",$C990=""),"",'OddsRatio_working_3-way'!J989)</f>
        <v/>
      </c>
      <c r="N990" s="17" t="str">
        <f>IF('Log_working_3-way'!$D989="","",A990^('Log_working_3-way'!$D989))</f>
        <v/>
      </c>
      <c r="O990" s="21" t="str">
        <f>IF('Log_working_3-way'!$D989="","",B990^('Log_working_3-way'!$D989))</f>
        <v/>
      </c>
      <c r="P990" s="22" t="str">
        <f>IF('Log_working_3-way'!$D989="","",C990^('Log_working_3-way'!$D989))</f>
        <v/>
      </c>
    </row>
    <row r="991" spans="4:16">
      <c r="D991" s="20" t="str">
        <f t="shared" si="15"/>
        <v/>
      </c>
      <c r="E991" s="17" t="str">
        <f>IF(OR($A991="",$B991="",$C991=""),"",A991*'MPTO_working_3-way'!$I990)</f>
        <v/>
      </c>
      <c r="F991" s="21" t="str">
        <f>IF(OR($A991="",$B991="",$C991=""),"",B991*'MPTO_working_3-way'!$I990)</f>
        <v/>
      </c>
      <c r="G991" s="22" t="str">
        <f>IF(OR($A991="",$B991="",$C991=""),"",C991*'MPTO_working_3-way'!$I990)</f>
        <v/>
      </c>
      <c r="H991" s="17" t="str">
        <f>IF(OR($A991="",$B991="",$C991=""),"",'MPTO_working_3-way'!E990)</f>
        <v/>
      </c>
      <c r="I991" s="21" t="str">
        <f>IF(OR($A991="",$B991="",$C991=""),"",'MPTO_working_3-way'!F990)</f>
        <v/>
      </c>
      <c r="J991" s="22" t="str">
        <f>IF(OR($A991="",$B991="",$C991=""),"",'MPTO_working_3-way'!G990)</f>
        <v/>
      </c>
      <c r="K991" s="17" t="str">
        <f>IF(OR($A991="",$B991="",$C991=""),"",'OddsRatio_working_3-way'!H990)</f>
        <v/>
      </c>
      <c r="L991" s="21" t="str">
        <f>IF(OR($A991="",$B991="",$C991=""),"",'OddsRatio_working_3-way'!I990)</f>
        <v/>
      </c>
      <c r="M991" s="22" t="str">
        <f>IF(OR($A991="",$B991="",$C991=""),"",'OddsRatio_working_3-way'!J990)</f>
        <v/>
      </c>
      <c r="N991" s="17" t="str">
        <f>IF('Log_working_3-way'!$D990="","",A991^('Log_working_3-way'!$D990))</f>
        <v/>
      </c>
      <c r="O991" s="21" t="str">
        <f>IF('Log_working_3-way'!$D990="","",B991^('Log_working_3-way'!$D990))</f>
        <v/>
      </c>
      <c r="P991" s="22" t="str">
        <f>IF('Log_working_3-way'!$D990="","",C991^('Log_working_3-way'!$D990))</f>
        <v/>
      </c>
    </row>
    <row r="992" spans="4:16">
      <c r="D992" s="20" t="str">
        <f t="shared" si="15"/>
        <v/>
      </c>
      <c r="E992" s="17" t="str">
        <f>IF(OR($A992="",$B992="",$C992=""),"",A992*'MPTO_working_3-way'!$I991)</f>
        <v/>
      </c>
      <c r="F992" s="21" t="str">
        <f>IF(OR($A992="",$B992="",$C992=""),"",B992*'MPTO_working_3-way'!$I991)</f>
        <v/>
      </c>
      <c r="G992" s="22" t="str">
        <f>IF(OR($A992="",$B992="",$C992=""),"",C992*'MPTO_working_3-way'!$I991)</f>
        <v/>
      </c>
      <c r="H992" s="17" t="str">
        <f>IF(OR($A992="",$B992="",$C992=""),"",'MPTO_working_3-way'!E991)</f>
        <v/>
      </c>
      <c r="I992" s="21" t="str">
        <f>IF(OR($A992="",$B992="",$C992=""),"",'MPTO_working_3-way'!F991)</f>
        <v/>
      </c>
      <c r="J992" s="22" t="str">
        <f>IF(OR($A992="",$B992="",$C992=""),"",'MPTO_working_3-way'!G991)</f>
        <v/>
      </c>
      <c r="K992" s="17" t="str">
        <f>IF(OR($A992="",$B992="",$C992=""),"",'OddsRatio_working_3-way'!H991)</f>
        <v/>
      </c>
      <c r="L992" s="21" t="str">
        <f>IF(OR($A992="",$B992="",$C992=""),"",'OddsRatio_working_3-way'!I991)</f>
        <v/>
      </c>
      <c r="M992" s="22" t="str">
        <f>IF(OR($A992="",$B992="",$C992=""),"",'OddsRatio_working_3-way'!J991)</f>
        <v/>
      </c>
      <c r="N992" s="17" t="str">
        <f>IF('Log_working_3-way'!$D991="","",A992^('Log_working_3-way'!$D991))</f>
        <v/>
      </c>
      <c r="O992" s="21" t="str">
        <f>IF('Log_working_3-way'!$D991="","",B992^('Log_working_3-way'!$D991))</f>
        <v/>
      </c>
      <c r="P992" s="22" t="str">
        <f>IF('Log_working_3-way'!$D991="","",C992^('Log_working_3-way'!$D991))</f>
        <v/>
      </c>
    </row>
    <row r="993" spans="4:16">
      <c r="D993" s="20" t="str">
        <f t="shared" si="15"/>
        <v/>
      </c>
      <c r="E993" s="17" t="str">
        <f>IF(OR($A993="",$B993="",$C993=""),"",A993*'MPTO_working_3-way'!$I992)</f>
        <v/>
      </c>
      <c r="F993" s="21" t="str">
        <f>IF(OR($A993="",$B993="",$C993=""),"",B993*'MPTO_working_3-way'!$I992)</f>
        <v/>
      </c>
      <c r="G993" s="22" t="str">
        <f>IF(OR($A993="",$B993="",$C993=""),"",C993*'MPTO_working_3-way'!$I992)</f>
        <v/>
      </c>
      <c r="H993" s="17" t="str">
        <f>IF(OR($A993="",$B993="",$C993=""),"",'MPTO_working_3-way'!E992)</f>
        <v/>
      </c>
      <c r="I993" s="21" t="str">
        <f>IF(OR($A993="",$B993="",$C993=""),"",'MPTO_working_3-way'!F992)</f>
        <v/>
      </c>
      <c r="J993" s="22" t="str">
        <f>IF(OR($A993="",$B993="",$C993=""),"",'MPTO_working_3-way'!G992)</f>
        <v/>
      </c>
      <c r="K993" s="17" t="str">
        <f>IF(OR($A993="",$B993="",$C993=""),"",'OddsRatio_working_3-way'!H992)</f>
        <v/>
      </c>
      <c r="L993" s="21" t="str">
        <f>IF(OR($A993="",$B993="",$C993=""),"",'OddsRatio_working_3-way'!I992)</f>
        <v/>
      </c>
      <c r="M993" s="22" t="str">
        <f>IF(OR($A993="",$B993="",$C993=""),"",'OddsRatio_working_3-way'!J992)</f>
        <v/>
      </c>
      <c r="N993" s="17" t="str">
        <f>IF('Log_working_3-way'!$D992="","",A993^('Log_working_3-way'!$D992))</f>
        <v/>
      </c>
      <c r="O993" s="21" t="str">
        <f>IF('Log_working_3-way'!$D992="","",B993^('Log_working_3-way'!$D992))</f>
        <v/>
      </c>
      <c r="P993" s="22" t="str">
        <f>IF('Log_working_3-way'!$D992="","",C993^('Log_working_3-way'!$D992))</f>
        <v/>
      </c>
    </row>
    <row r="994" spans="4:16">
      <c r="D994" s="20" t="str">
        <f t="shared" si="15"/>
        <v/>
      </c>
      <c r="E994" s="17" t="str">
        <f>IF(OR($A994="",$B994="",$C994=""),"",A994*'MPTO_working_3-way'!$I993)</f>
        <v/>
      </c>
      <c r="F994" s="21" t="str">
        <f>IF(OR($A994="",$B994="",$C994=""),"",B994*'MPTO_working_3-way'!$I993)</f>
        <v/>
      </c>
      <c r="G994" s="22" t="str">
        <f>IF(OR($A994="",$B994="",$C994=""),"",C994*'MPTO_working_3-way'!$I993)</f>
        <v/>
      </c>
      <c r="H994" s="17" t="str">
        <f>IF(OR($A994="",$B994="",$C994=""),"",'MPTO_working_3-way'!E993)</f>
        <v/>
      </c>
      <c r="I994" s="21" t="str">
        <f>IF(OR($A994="",$B994="",$C994=""),"",'MPTO_working_3-way'!F993)</f>
        <v/>
      </c>
      <c r="J994" s="22" t="str">
        <f>IF(OR($A994="",$B994="",$C994=""),"",'MPTO_working_3-way'!G993)</f>
        <v/>
      </c>
      <c r="K994" s="17" t="str">
        <f>IF(OR($A994="",$B994="",$C994=""),"",'OddsRatio_working_3-way'!H993)</f>
        <v/>
      </c>
      <c r="L994" s="21" t="str">
        <f>IF(OR($A994="",$B994="",$C994=""),"",'OddsRatio_working_3-way'!I993)</f>
        <v/>
      </c>
      <c r="M994" s="22" t="str">
        <f>IF(OR($A994="",$B994="",$C994=""),"",'OddsRatio_working_3-way'!J993)</f>
        <v/>
      </c>
      <c r="N994" s="17" t="str">
        <f>IF('Log_working_3-way'!$D993="","",A994^('Log_working_3-way'!$D993))</f>
        <v/>
      </c>
      <c r="O994" s="21" t="str">
        <f>IF('Log_working_3-way'!$D993="","",B994^('Log_working_3-way'!$D993))</f>
        <v/>
      </c>
      <c r="P994" s="22" t="str">
        <f>IF('Log_working_3-way'!$D993="","",C994^('Log_working_3-way'!$D993))</f>
        <v/>
      </c>
    </row>
    <row r="995" spans="4:16">
      <c r="D995" s="20" t="str">
        <f t="shared" si="15"/>
        <v/>
      </c>
      <c r="E995" s="17" t="str">
        <f>IF(OR($A995="",$B995="",$C995=""),"",A995*'MPTO_working_3-way'!$I994)</f>
        <v/>
      </c>
      <c r="F995" s="21" t="str">
        <f>IF(OR($A995="",$B995="",$C995=""),"",B995*'MPTO_working_3-way'!$I994)</f>
        <v/>
      </c>
      <c r="G995" s="22" t="str">
        <f>IF(OR($A995="",$B995="",$C995=""),"",C995*'MPTO_working_3-way'!$I994)</f>
        <v/>
      </c>
      <c r="H995" s="17" t="str">
        <f>IF(OR($A995="",$B995="",$C995=""),"",'MPTO_working_3-way'!E994)</f>
        <v/>
      </c>
      <c r="I995" s="21" t="str">
        <f>IF(OR($A995="",$B995="",$C995=""),"",'MPTO_working_3-way'!F994)</f>
        <v/>
      </c>
      <c r="J995" s="22" t="str">
        <f>IF(OR($A995="",$B995="",$C995=""),"",'MPTO_working_3-way'!G994)</f>
        <v/>
      </c>
      <c r="K995" s="17" t="str">
        <f>IF(OR($A995="",$B995="",$C995=""),"",'OddsRatio_working_3-way'!H994)</f>
        <v/>
      </c>
      <c r="L995" s="21" t="str">
        <f>IF(OR($A995="",$B995="",$C995=""),"",'OddsRatio_working_3-way'!I994)</f>
        <v/>
      </c>
      <c r="M995" s="22" t="str">
        <f>IF(OR($A995="",$B995="",$C995=""),"",'OddsRatio_working_3-way'!J994)</f>
        <v/>
      </c>
      <c r="N995" s="17" t="str">
        <f>IF('Log_working_3-way'!$D994="","",A995^('Log_working_3-way'!$D994))</f>
        <v/>
      </c>
      <c r="O995" s="21" t="str">
        <f>IF('Log_working_3-way'!$D994="","",B995^('Log_working_3-way'!$D994))</f>
        <v/>
      </c>
      <c r="P995" s="22" t="str">
        <f>IF('Log_working_3-way'!$D994="","",C995^('Log_working_3-way'!$D994))</f>
        <v/>
      </c>
    </row>
    <row r="996" spans="4:16">
      <c r="D996" s="20" t="str">
        <f t="shared" si="15"/>
        <v/>
      </c>
      <c r="E996" s="17" t="str">
        <f>IF(OR($A996="",$B996="",$C996=""),"",A996*'MPTO_working_3-way'!$I995)</f>
        <v/>
      </c>
      <c r="F996" s="21" t="str">
        <f>IF(OR($A996="",$B996="",$C996=""),"",B996*'MPTO_working_3-way'!$I995)</f>
        <v/>
      </c>
      <c r="G996" s="22" t="str">
        <f>IF(OR($A996="",$B996="",$C996=""),"",C996*'MPTO_working_3-way'!$I995)</f>
        <v/>
      </c>
      <c r="H996" s="17" t="str">
        <f>IF(OR($A996="",$B996="",$C996=""),"",'MPTO_working_3-way'!E995)</f>
        <v/>
      </c>
      <c r="I996" s="21" t="str">
        <f>IF(OR($A996="",$B996="",$C996=""),"",'MPTO_working_3-way'!F995)</f>
        <v/>
      </c>
      <c r="J996" s="22" t="str">
        <f>IF(OR($A996="",$B996="",$C996=""),"",'MPTO_working_3-way'!G995)</f>
        <v/>
      </c>
      <c r="K996" s="17" t="str">
        <f>IF(OR($A996="",$B996="",$C996=""),"",'OddsRatio_working_3-way'!H995)</f>
        <v/>
      </c>
      <c r="L996" s="21" t="str">
        <f>IF(OR($A996="",$B996="",$C996=""),"",'OddsRatio_working_3-way'!I995)</f>
        <v/>
      </c>
      <c r="M996" s="22" t="str">
        <f>IF(OR($A996="",$B996="",$C996=""),"",'OddsRatio_working_3-way'!J995)</f>
        <v/>
      </c>
      <c r="N996" s="17" t="str">
        <f>IF('Log_working_3-way'!$D995="","",A996^('Log_working_3-way'!$D995))</f>
        <v/>
      </c>
      <c r="O996" s="21" t="str">
        <f>IF('Log_working_3-way'!$D995="","",B996^('Log_working_3-way'!$D995))</f>
        <v/>
      </c>
      <c r="P996" s="22" t="str">
        <f>IF('Log_working_3-way'!$D995="","",C996^('Log_working_3-way'!$D995))</f>
        <v/>
      </c>
    </row>
    <row r="997" spans="4:16">
      <c r="D997" s="20" t="str">
        <f t="shared" si="15"/>
        <v/>
      </c>
      <c r="E997" s="17" t="str">
        <f>IF(OR($A997="",$B997="",$C997=""),"",A997*'MPTO_working_3-way'!$I996)</f>
        <v/>
      </c>
      <c r="F997" s="21" t="str">
        <f>IF(OR($A997="",$B997="",$C997=""),"",B997*'MPTO_working_3-way'!$I996)</f>
        <v/>
      </c>
      <c r="G997" s="22" t="str">
        <f>IF(OR($A997="",$B997="",$C997=""),"",C997*'MPTO_working_3-way'!$I996)</f>
        <v/>
      </c>
      <c r="H997" s="17" t="str">
        <f>IF(OR($A997="",$B997="",$C997=""),"",'MPTO_working_3-way'!E996)</f>
        <v/>
      </c>
      <c r="I997" s="21" t="str">
        <f>IF(OR($A997="",$B997="",$C997=""),"",'MPTO_working_3-way'!F996)</f>
        <v/>
      </c>
      <c r="J997" s="22" t="str">
        <f>IF(OR($A997="",$B997="",$C997=""),"",'MPTO_working_3-way'!G996)</f>
        <v/>
      </c>
      <c r="K997" s="17" t="str">
        <f>IF(OR($A997="",$B997="",$C997=""),"",'OddsRatio_working_3-way'!H996)</f>
        <v/>
      </c>
      <c r="L997" s="21" t="str">
        <f>IF(OR($A997="",$B997="",$C997=""),"",'OddsRatio_working_3-way'!I996)</f>
        <v/>
      </c>
      <c r="M997" s="22" t="str">
        <f>IF(OR($A997="",$B997="",$C997=""),"",'OddsRatio_working_3-way'!J996)</f>
        <v/>
      </c>
      <c r="N997" s="17" t="str">
        <f>IF('Log_working_3-way'!$D996="","",A997^('Log_working_3-way'!$D996))</f>
        <v/>
      </c>
      <c r="O997" s="21" t="str">
        <f>IF('Log_working_3-way'!$D996="","",B997^('Log_working_3-way'!$D996))</f>
        <v/>
      </c>
      <c r="P997" s="22" t="str">
        <f>IF('Log_working_3-way'!$D996="","",C997^('Log_working_3-way'!$D996))</f>
        <v/>
      </c>
    </row>
    <row r="998" spans="4:16">
      <c r="D998" s="20" t="str">
        <f t="shared" si="15"/>
        <v/>
      </c>
      <c r="E998" s="17" t="str">
        <f>IF(OR($A998="",$B998="",$C998=""),"",A998*'MPTO_working_3-way'!$I997)</f>
        <v/>
      </c>
      <c r="F998" s="21" t="str">
        <f>IF(OR($A998="",$B998="",$C998=""),"",B998*'MPTO_working_3-way'!$I997)</f>
        <v/>
      </c>
      <c r="G998" s="22" t="str">
        <f>IF(OR($A998="",$B998="",$C998=""),"",C998*'MPTO_working_3-way'!$I997)</f>
        <v/>
      </c>
      <c r="H998" s="17" t="str">
        <f>IF(OR($A998="",$B998="",$C998=""),"",'MPTO_working_3-way'!E997)</f>
        <v/>
      </c>
      <c r="I998" s="21" t="str">
        <f>IF(OR($A998="",$B998="",$C998=""),"",'MPTO_working_3-way'!F997)</f>
        <v/>
      </c>
      <c r="J998" s="22" t="str">
        <f>IF(OR($A998="",$B998="",$C998=""),"",'MPTO_working_3-way'!G997)</f>
        <v/>
      </c>
      <c r="K998" s="17" t="str">
        <f>IF(OR($A998="",$B998="",$C998=""),"",'OddsRatio_working_3-way'!H997)</f>
        <v/>
      </c>
      <c r="L998" s="21" t="str">
        <f>IF(OR($A998="",$B998="",$C998=""),"",'OddsRatio_working_3-way'!I997)</f>
        <v/>
      </c>
      <c r="M998" s="22" t="str">
        <f>IF(OR($A998="",$B998="",$C998=""),"",'OddsRatio_working_3-way'!J997)</f>
        <v/>
      </c>
      <c r="N998" s="17" t="str">
        <f>IF('Log_working_3-way'!$D997="","",A998^('Log_working_3-way'!$D997))</f>
        <v/>
      </c>
      <c r="O998" s="21" t="str">
        <f>IF('Log_working_3-way'!$D997="","",B998^('Log_working_3-way'!$D997))</f>
        <v/>
      </c>
      <c r="P998" s="22" t="str">
        <f>IF('Log_working_3-way'!$D997="","",C998^('Log_working_3-way'!$D997))</f>
        <v/>
      </c>
    </row>
    <row r="999" spans="4:16">
      <c r="D999" s="20" t="str">
        <f t="shared" si="15"/>
        <v/>
      </c>
      <c r="E999" s="17" t="str">
        <f>IF(OR($A999="",$B999="",$C999=""),"",A999*'MPTO_working_3-way'!$I998)</f>
        <v/>
      </c>
      <c r="F999" s="21" t="str">
        <f>IF(OR($A999="",$B999="",$C999=""),"",B999*'MPTO_working_3-way'!$I998)</f>
        <v/>
      </c>
      <c r="G999" s="22" t="str">
        <f>IF(OR($A999="",$B999="",$C999=""),"",C999*'MPTO_working_3-way'!$I998)</f>
        <v/>
      </c>
      <c r="H999" s="17" t="str">
        <f>IF(OR($A999="",$B999="",$C999=""),"",'MPTO_working_3-way'!E998)</f>
        <v/>
      </c>
      <c r="I999" s="21" t="str">
        <f>IF(OR($A999="",$B999="",$C999=""),"",'MPTO_working_3-way'!F998)</f>
        <v/>
      </c>
      <c r="J999" s="22" t="str">
        <f>IF(OR($A999="",$B999="",$C999=""),"",'MPTO_working_3-way'!G998)</f>
        <v/>
      </c>
      <c r="K999" s="17" t="str">
        <f>IF(OR($A999="",$B999="",$C999=""),"",'OddsRatio_working_3-way'!H998)</f>
        <v/>
      </c>
      <c r="L999" s="21" t="str">
        <f>IF(OR($A999="",$B999="",$C999=""),"",'OddsRatio_working_3-way'!I998)</f>
        <v/>
      </c>
      <c r="M999" s="22" t="str">
        <f>IF(OR($A999="",$B999="",$C999=""),"",'OddsRatio_working_3-way'!J998)</f>
        <v/>
      </c>
      <c r="N999" s="17" t="str">
        <f>IF('Log_working_3-way'!$D998="","",A999^('Log_working_3-way'!$D998))</f>
        <v/>
      </c>
      <c r="O999" s="21" t="str">
        <f>IF('Log_working_3-way'!$D998="","",B999^('Log_working_3-way'!$D998))</f>
        <v/>
      </c>
      <c r="P999" s="22" t="str">
        <f>IF('Log_working_3-way'!$D998="","",C999^('Log_working_3-way'!$D998))</f>
        <v/>
      </c>
    </row>
    <row r="1000" spans="4:16">
      <c r="D1000" s="20" t="str">
        <f t="shared" si="15"/>
        <v/>
      </c>
      <c r="E1000" s="17" t="str">
        <f>IF(OR($A1000="",$B1000="",$C1000=""),"",A1000*'MPTO_working_3-way'!$I999)</f>
        <v/>
      </c>
      <c r="F1000" s="21" t="str">
        <f>IF(OR($A1000="",$B1000="",$C1000=""),"",B1000*'MPTO_working_3-way'!$I999)</f>
        <v/>
      </c>
      <c r="G1000" s="22" t="str">
        <f>IF(OR($A1000="",$B1000="",$C1000=""),"",C1000*'MPTO_working_3-way'!$I999)</f>
        <v/>
      </c>
      <c r="H1000" s="17" t="str">
        <f>IF(OR($A1000="",$B1000="",$C1000=""),"",'MPTO_working_3-way'!E999)</f>
        <v/>
      </c>
      <c r="I1000" s="21" t="str">
        <f>IF(OR($A1000="",$B1000="",$C1000=""),"",'MPTO_working_3-way'!F999)</f>
        <v/>
      </c>
      <c r="J1000" s="22" t="str">
        <f>IF(OR($A1000="",$B1000="",$C1000=""),"",'MPTO_working_3-way'!G999)</f>
        <v/>
      </c>
      <c r="K1000" s="17" t="str">
        <f>IF(OR($A1000="",$B1000="",$C1000=""),"",'OddsRatio_working_3-way'!H999)</f>
        <v/>
      </c>
      <c r="L1000" s="21" t="str">
        <f>IF(OR($A1000="",$B1000="",$C1000=""),"",'OddsRatio_working_3-way'!I999)</f>
        <v/>
      </c>
      <c r="M1000" s="22" t="str">
        <f>IF(OR($A1000="",$B1000="",$C1000=""),"",'OddsRatio_working_3-way'!J999)</f>
        <v/>
      </c>
      <c r="N1000" s="17" t="str">
        <f>IF('Log_working_3-way'!$D999="","",A1000^('Log_working_3-way'!$D999))</f>
        <v/>
      </c>
      <c r="O1000" s="21" t="str">
        <f>IF('Log_working_3-way'!$D999="","",B1000^('Log_working_3-way'!$D999))</f>
        <v/>
      </c>
      <c r="P1000" s="22" t="str">
        <f>IF('Log_working_3-way'!$D999="","",C1000^('Log_working_3-way'!$D999))</f>
        <v/>
      </c>
    </row>
    <row r="1001" spans="4:16">
      <c r="D1001" s="20" t="str">
        <f t="shared" si="15"/>
        <v/>
      </c>
      <c r="E1001" s="17" t="str">
        <f>IF(OR($A1001="",$B1001="",$C1001=""),"",A1001*'MPTO_working_3-way'!$I1000)</f>
        <v/>
      </c>
      <c r="F1001" s="21" t="str">
        <f>IF(OR($A1001="",$B1001="",$C1001=""),"",B1001*'MPTO_working_3-way'!$I1000)</f>
        <v/>
      </c>
      <c r="G1001" s="22" t="str">
        <f>IF(OR($A1001="",$B1001="",$C1001=""),"",C1001*'MPTO_working_3-way'!$I1000)</f>
        <v/>
      </c>
      <c r="H1001" s="17" t="str">
        <f>IF(OR($A1001="",$B1001="",$C1001=""),"",'MPTO_working_3-way'!E1000)</f>
        <v/>
      </c>
      <c r="I1001" s="21" t="str">
        <f>IF(OR($A1001="",$B1001="",$C1001=""),"",'MPTO_working_3-way'!F1000)</f>
        <v/>
      </c>
      <c r="J1001" s="22" t="str">
        <f>IF(OR($A1001="",$B1001="",$C1001=""),"",'MPTO_working_3-way'!G1000)</f>
        <v/>
      </c>
      <c r="K1001" s="17" t="str">
        <f>IF(OR($A1001="",$B1001="",$C1001=""),"",'OddsRatio_working_3-way'!H1000)</f>
        <v/>
      </c>
      <c r="L1001" s="21" t="str">
        <f>IF(OR($A1001="",$B1001="",$C1001=""),"",'OddsRatio_working_3-way'!I1000)</f>
        <v/>
      </c>
      <c r="M1001" s="22" t="str">
        <f>IF(OR($A1001="",$B1001="",$C1001=""),"",'OddsRatio_working_3-way'!J1000)</f>
        <v/>
      </c>
      <c r="N1001" s="17" t="str">
        <f>IF('Log_working_3-way'!$D1000="","",A1001^('Log_working_3-way'!$D1000))</f>
        <v/>
      </c>
      <c r="O1001" s="21" t="str">
        <f>IF('Log_working_3-way'!$D1000="","",B1001^('Log_working_3-way'!$D1000))</f>
        <v/>
      </c>
      <c r="P1001" s="22" t="str">
        <f>IF('Log_working_3-way'!$D1000="","",C1001^('Log_working_3-way'!$D1000))</f>
        <v/>
      </c>
    </row>
    <row r="1002" spans="4:16">
      <c r="D1002" s="20" t="str">
        <f t="shared" si="15"/>
        <v/>
      </c>
      <c r="E1002" s="17" t="str">
        <f>IF(OR($A1002="",$B1002="",$C1002=""),"",A1002*'MPTO_working_3-way'!$I1001)</f>
        <v/>
      </c>
      <c r="F1002" s="21" t="str">
        <f>IF(OR($A1002="",$B1002="",$C1002=""),"",B1002*'MPTO_working_3-way'!$I1001)</f>
        <v/>
      </c>
      <c r="G1002" s="22" t="str">
        <f>IF(OR($A1002="",$B1002="",$C1002=""),"",C1002*'MPTO_working_3-way'!$I1001)</f>
        <v/>
      </c>
      <c r="H1002" s="17" t="str">
        <f>IF(OR($A1002="",$B1002="",$C1002=""),"",'MPTO_working_3-way'!E1001)</f>
        <v/>
      </c>
      <c r="I1002" s="21" t="str">
        <f>IF(OR($A1002="",$B1002="",$C1002=""),"",'MPTO_working_3-way'!F1001)</f>
        <v/>
      </c>
      <c r="J1002" s="22" t="str">
        <f>IF(OR($A1002="",$B1002="",$C1002=""),"",'MPTO_working_3-way'!G1001)</f>
        <v/>
      </c>
      <c r="K1002" s="17" t="str">
        <f>IF(OR($A1002="",$B1002="",$C1002=""),"",'OddsRatio_working_3-way'!H1001)</f>
        <v/>
      </c>
      <c r="L1002" s="21" t="str">
        <f>IF(OR($A1002="",$B1002="",$C1002=""),"",'OddsRatio_working_3-way'!I1001)</f>
        <v/>
      </c>
      <c r="M1002" s="22" t="str">
        <f>IF(OR($A1002="",$B1002="",$C1002=""),"",'OddsRatio_working_3-way'!J1001)</f>
        <v/>
      </c>
      <c r="N1002" s="17" t="str">
        <f>IF('Log_working_3-way'!$D1001="","",A1002^('Log_working_3-way'!$D1001))</f>
        <v/>
      </c>
      <c r="O1002" s="21" t="str">
        <f>IF('Log_working_3-way'!$D1001="","",B1002^('Log_working_3-way'!$D1001))</f>
        <v/>
      </c>
      <c r="P1002" s="22" t="str">
        <f>IF('Log_working_3-way'!$D1001="","",C1002^('Log_working_3-way'!$D1001))</f>
        <v/>
      </c>
    </row>
  </sheetData>
  <mergeCells count="5">
    <mergeCell ref="A1:C1"/>
    <mergeCell ref="K1:M1"/>
    <mergeCell ref="H1:J1"/>
    <mergeCell ref="E1:G1"/>
    <mergeCell ref="N1:P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Log_working_2-way</vt:lpstr>
      <vt:lpstr>Log_working_3-way</vt:lpstr>
      <vt:lpstr>OddsRatio_working_3-way</vt:lpstr>
      <vt:lpstr>MPTO_working_2-way</vt:lpstr>
      <vt:lpstr>MPTO_working_3-way</vt:lpstr>
      <vt:lpstr>OddsRatio_working_2-way</vt:lpstr>
      <vt:lpstr>True_Odds_Calculator_2-way</vt:lpstr>
      <vt:lpstr>True_Odds_Calculator_3-way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Kelly</dc:creator>
  <cp:lastModifiedBy>Joseph Buchdahl</cp:lastModifiedBy>
  <dcterms:created xsi:type="dcterms:W3CDTF">2017-05-09T09:56:38Z</dcterms:created>
  <dcterms:modified xsi:type="dcterms:W3CDTF">2017-06-27T15:19:45Z</dcterms:modified>
</cp:coreProperties>
</file>